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Grad_School/Research/Datasets/Machine Learning/"/>
    </mc:Choice>
  </mc:AlternateContent>
  <xr:revisionPtr revIDLastSave="0" documentId="13_ncr:1_{EB28B041-92E4-5342-89CC-3AC61A153E34}" xr6:coauthVersionLast="45" xr6:coauthVersionMax="45" xr10:uidLastSave="{00000000-0000-0000-0000-000000000000}"/>
  <bookViews>
    <workbookView xWindow="28800" yWindow="-12720" windowWidth="21000" windowHeight="20540" activeTab="5" xr2:uid="{00000000-000D-0000-FFFF-FFFF00000000}"/>
  </bookViews>
  <sheets>
    <sheet name="NIR_Algorithm_Cleaned" sheetId="1" r:id="rId1"/>
    <sheet name="Use_for_code" sheetId="2" r:id="rId2"/>
    <sheet name="All_Parameters" sheetId="3" r:id="rId3"/>
    <sheet name="All_Param_Clean" sheetId="9" r:id="rId4"/>
    <sheet name="Kernel_Comp_All_Clean" sheetId="11" r:id="rId5"/>
    <sheet name="Kernel_Comp" sheetId="8" r:id="rId6"/>
    <sheet name="Refined_Kernel_Comp" sheetId="10" r:id="rId7"/>
    <sheet name="Cooking_Param" sheetId="6" r:id="rId8"/>
    <sheet name="Planting_Param" sheetId="7" r:id="rId9"/>
    <sheet name="Original_Data" sheetId="5" r:id="rId10"/>
    <sheet name="Don’t_use" sheetId="4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8" l="1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V2" i="8" a="1"/>
  <c r="V2" i="8" s="1"/>
  <c r="W2" i="8" a="1"/>
  <c r="W2" i="8" s="1"/>
  <c r="H3" i="8" a="1"/>
  <c r="H3" i="8" s="1"/>
  <c r="I3" i="8" a="1"/>
  <c r="I3" i="8" s="1"/>
  <c r="J3" i="8" a="1"/>
  <c r="J3" i="8" s="1"/>
  <c r="K3" i="8" a="1"/>
  <c r="K3" i="8" s="1"/>
  <c r="L3" i="8" a="1"/>
  <c r="L3" i="8" s="1"/>
  <c r="M3" i="8" a="1"/>
  <c r="M3" i="8" s="1"/>
  <c r="N3" i="8" a="1"/>
  <c r="N3" i="8" s="1"/>
  <c r="O3" i="8" a="1"/>
  <c r="O3" i="8"/>
  <c r="P3" i="8" a="1"/>
  <c r="P3" i="8" s="1"/>
  <c r="Q3" i="8" a="1"/>
  <c r="Q3" i="8" s="1"/>
  <c r="R3" i="8" a="1"/>
  <c r="R3" i="8" s="1"/>
  <c r="S3" i="8" a="1"/>
  <c r="S3" i="8" s="1"/>
  <c r="T3" i="8" a="1"/>
  <c r="T3" i="8" s="1"/>
  <c r="U3" i="8" a="1"/>
  <c r="U3" i="8" s="1"/>
  <c r="V3" i="8" a="1"/>
  <c r="V3" i="8" s="1"/>
  <c r="W3" i="8" a="1"/>
  <c r="W3" i="8"/>
  <c r="H4" i="8" a="1"/>
  <c r="H4" i="8" s="1"/>
  <c r="I4" i="8" a="1"/>
  <c r="I4" i="8" s="1"/>
  <c r="J4" i="8" a="1"/>
  <c r="J4" i="8" s="1"/>
  <c r="K4" i="8" a="1"/>
  <c r="K4" i="8" s="1"/>
  <c r="L4" i="8" a="1"/>
  <c r="L4" i="8" s="1"/>
  <c r="M4" i="8" a="1"/>
  <c r="M4" i="8" s="1"/>
  <c r="N4" i="8" a="1"/>
  <c r="N4" i="8" s="1"/>
  <c r="O4" i="8" a="1"/>
  <c r="O4" i="8" s="1"/>
  <c r="P4" i="8" a="1"/>
  <c r="P4" i="8" s="1"/>
  <c r="Q4" i="8" a="1"/>
  <c r="Q4" i="8" s="1"/>
  <c r="R4" i="8" a="1"/>
  <c r="R4" i="8" s="1"/>
  <c r="S4" i="8" a="1"/>
  <c r="S4" i="8" s="1"/>
  <c r="T4" i="8" a="1"/>
  <c r="T4" i="8" s="1"/>
  <c r="U4" i="8" a="1"/>
  <c r="U4" i="8" s="1"/>
  <c r="V4" i="8" a="1"/>
  <c r="V4" i="8" s="1"/>
  <c r="W4" i="8" a="1"/>
  <c r="W4" i="8" s="1"/>
  <c r="H5" i="8" a="1"/>
  <c r="H5" i="8" s="1"/>
  <c r="I5" i="8" a="1"/>
  <c r="I5" i="8" s="1"/>
  <c r="J5" i="8" a="1"/>
  <c r="J5" i="8" s="1"/>
  <c r="K5" i="8" a="1"/>
  <c r="K5" i="8" s="1"/>
  <c r="L5" i="8" a="1"/>
  <c r="L5" i="8" s="1"/>
  <c r="M5" i="8" a="1"/>
  <c r="M5" i="8" s="1"/>
  <c r="N5" i="8" a="1"/>
  <c r="N5" i="8" s="1"/>
  <c r="O5" i="8" a="1"/>
  <c r="O5" i="8"/>
  <c r="P5" i="8" a="1"/>
  <c r="P5" i="8" s="1"/>
  <c r="Q5" i="8" a="1"/>
  <c r="Q5" i="8" s="1"/>
  <c r="R5" i="8" a="1"/>
  <c r="R5" i="8" s="1"/>
  <c r="S5" i="8" a="1"/>
  <c r="S5" i="8" s="1"/>
  <c r="T5" i="8" a="1"/>
  <c r="T5" i="8" s="1"/>
  <c r="U5" i="8" a="1"/>
  <c r="U5" i="8" s="1"/>
  <c r="V5" i="8" a="1"/>
  <c r="V5" i="8" s="1"/>
  <c r="W5" i="8" a="1"/>
  <c r="W5" i="8" s="1"/>
  <c r="H6" i="8" a="1"/>
  <c r="H6" i="8" s="1"/>
  <c r="I6" i="8" a="1"/>
  <c r="I6" i="8" s="1"/>
  <c r="J6" i="8" a="1"/>
  <c r="J6" i="8" s="1"/>
  <c r="K6" i="8" a="1"/>
  <c r="K6" i="8" s="1"/>
  <c r="L6" i="8" a="1"/>
  <c r="L6" i="8" s="1"/>
  <c r="M6" i="8" a="1"/>
  <c r="M6" i="8" s="1"/>
  <c r="N6" i="8" a="1"/>
  <c r="N6" i="8" s="1"/>
  <c r="O6" i="8" a="1"/>
  <c r="O6" i="8" s="1"/>
  <c r="P6" i="8" a="1"/>
  <c r="P6" i="8" s="1"/>
  <c r="Q6" i="8" a="1"/>
  <c r="Q6" i="8" s="1"/>
  <c r="R6" i="8" a="1"/>
  <c r="R6" i="8" s="1"/>
  <c r="S6" i="8" a="1"/>
  <c r="S6" i="8" s="1"/>
  <c r="T6" i="8" a="1"/>
  <c r="T6" i="8" s="1"/>
  <c r="U6" i="8" a="1"/>
  <c r="U6" i="8" s="1"/>
  <c r="V6" i="8" a="1"/>
  <c r="V6" i="8" s="1"/>
  <c r="W6" i="8" a="1"/>
  <c r="W6" i="8" s="1"/>
  <c r="H7" i="8" a="1"/>
  <c r="H7" i="8" s="1"/>
  <c r="I7" i="8" a="1"/>
  <c r="I7" i="8" s="1"/>
  <c r="J7" i="8" a="1"/>
  <c r="J7" i="8" s="1"/>
  <c r="K7" i="8" a="1"/>
  <c r="K7" i="8" s="1"/>
  <c r="L7" i="8" a="1"/>
  <c r="L7" i="8" s="1"/>
  <c r="M7" i="8" a="1"/>
  <c r="M7" i="8" s="1"/>
  <c r="N7" i="8" a="1"/>
  <c r="N7" i="8" s="1"/>
  <c r="O7" i="8" a="1"/>
  <c r="O7" i="8" s="1"/>
  <c r="P7" i="8" a="1"/>
  <c r="P7" i="8" s="1"/>
  <c r="Q7" i="8" a="1"/>
  <c r="Q7" i="8" s="1"/>
  <c r="R7" i="8" a="1"/>
  <c r="R7" i="8" s="1"/>
  <c r="S7" i="8" a="1"/>
  <c r="S7" i="8" s="1"/>
  <c r="T7" i="8" a="1"/>
  <c r="T7" i="8" s="1"/>
  <c r="U7" i="8" a="1"/>
  <c r="U7" i="8" s="1"/>
  <c r="V7" i="8" a="1"/>
  <c r="V7" i="8" s="1"/>
  <c r="W7" i="8" a="1"/>
  <c r="W7" i="8" s="1"/>
  <c r="H8" i="8" a="1"/>
  <c r="H8" i="8" s="1"/>
  <c r="I8" i="8" a="1"/>
  <c r="I8" i="8" s="1"/>
  <c r="J8" i="8" a="1"/>
  <c r="J8" i="8" s="1"/>
  <c r="K8" i="8" a="1"/>
  <c r="K8" i="8" s="1"/>
  <c r="L8" i="8" a="1"/>
  <c r="L8" i="8" s="1"/>
  <c r="M8" i="8" a="1"/>
  <c r="M8" i="8" s="1"/>
  <c r="N8" i="8" a="1"/>
  <c r="N8" i="8" s="1"/>
  <c r="O8" i="8" a="1"/>
  <c r="O8" i="8" s="1"/>
  <c r="P8" i="8" a="1"/>
  <c r="P8" i="8" s="1"/>
  <c r="Q8" i="8" a="1"/>
  <c r="Q8" i="8" s="1"/>
  <c r="R8" i="8" a="1"/>
  <c r="R8" i="8" s="1"/>
  <c r="S8" i="8" a="1"/>
  <c r="S8" i="8" s="1"/>
  <c r="T8" i="8" a="1"/>
  <c r="T8" i="8" s="1"/>
  <c r="U8" i="8" a="1"/>
  <c r="U8" i="8" s="1"/>
  <c r="V8" i="8" a="1"/>
  <c r="V8" i="8" s="1"/>
  <c r="W8" i="8" a="1"/>
  <c r="W8" i="8" s="1"/>
  <c r="H9" i="8" a="1"/>
  <c r="H9" i="8" s="1"/>
  <c r="I9" i="8" a="1"/>
  <c r="I9" i="8" s="1"/>
  <c r="J9" i="8" a="1"/>
  <c r="J9" i="8" s="1"/>
  <c r="K9" i="8" a="1"/>
  <c r="K9" i="8" s="1"/>
  <c r="L9" i="8" a="1"/>
  <c r="L9" i="8" s="1"/>
  <c r="M9" i="8" a="1"/>
  <c r="M9" i="8" s="1"/>
  <c r="N9" i="8" a="1"/>
  <c r="N9" i="8" s="1"/>
  <c r="O9" i="8" a="1"/>
  <c r="O9" i="8" s="1"/>
  <c r="P9" i="8" a="1"/>
  <c r="P9" i="8" s="1"/>
  <c r="Q9" i="8" a="1"/>
  <c r="Q9" i="8" s="1"/>
  <c r="R9" i="8" a="1"/>
  <c r="R9" i="8" s="1"/>
  <c r="S9" i="8" a="1"/>
  <c r="S9" i="8" s="1"/>
  <c r="T9" i="8" a="1"/>
  <c r="T9" i="8" s="1"/>
  <c r="U9" i="8" a="1"/>
  <c r="U9" i="8" s="1"/>
  <c r="V9" i="8" a="1"/>
  <c r="V9" i="8" s="1"/>
  <c r="W9" i="8" a="1"/>
  <c r="W9" i="8" s="1"/>
  <c r="H10" i="8" a="1"/>
  <c r="H10" i="8" s="1"/>
  <c r="I10" i="8" a="1"/>
  <c r="I10" i="8" s="1"/>
  <c r="J10" i="8" a="1"/>
  <c r="J10" i="8" s="1"/>
  <c r="K10" i="8" a="1"/>
  <c r="K10" i="8" s="1"/>
  <c r="L10" i="8" a="1"/>
  <c r="L10" i="8" s="1"/>
  <c r="M10" i="8" a="1"/>
  <c r="M10" i="8" s="1"/>
  <c r="N10" i="8" a="1"/>
  <c r="N10" i="8" s="1"/>
  <c r="O10" i="8" a="1"/>
  <c r="O10" i="8" s="1"/>
  <c r="P10" i="8" a="1"/>
  <c r="P10" i="8" s="1"/>
  <c r="Q10" i="8" a="1"/>
  <c r="Q10" i="8" s="1"/>
  <c r="R10" i="8" a="1"/>
  <c r="R10" i="8" s="1"/>
  <c r="S10" i="8" a="1"/>
  <c r="S10" i="8" s="1"/>
  <c r="T10" i="8" a="1"/>
  <c r="T10" i="8" s="1"/>
  <c r="U10" i="8" a="1"/>
  <c r="U10" i="8" s="1"/>
  <c r="V10" i="8" a="1"/>
  <c r="V10" i="8" s="1"/>
  <c r="W10" i="8" a="1"/>
  <c r="W10" i="8" s="1"/>
  <c r="H11" i="8" a="1"/>
  <c r="H11" i="8" s="1"/>
  <c r="I11" i="8" a="1"/>
  <c r="I11" i="8" s="1"/>
  <c r="J11" i="8" a="1"/>
  <c r="J11" i="8" s="1"/>
  <c r="K11" i="8" a="1"/>
  <c r="K11" i="8"/>
  <c r="L11" i="8" a="1"/>
  <c r="L11" i="8" s="1"/>
  <c r="M11" i="8" a="1"/>
  <c r="M11" i="8" s="1"/>
  <c r="N11" i="8" a="1"/>
  <c r="N11" i="8" s="1"/>
  <c r="O11" i="8" a="1"/>
  <c r="O11" i="8" s="1"/>
  <c r="P11" i="8" a="1"/>
  <c r="P11" i="8" s="1"/>
  <c r="Q11" i="8" a="1"/>
  <c r="Q11" i="8" s="1"/>
  <c r="R11" i="8" a="1"/>
  <c r="R11" i="8" s="1"/>
  <c r="S11" i="8" a="1"/>
  <c r="S11" i="8" s="1"/>
  <c r="T11" i="8" a="1"/>
  <c r="T11" i="8" s="1"/>
  <c r="U11" i="8" a="1"/>
  <c r="U11" i="8" s="1"/>
  <c r="V11" i="8" a="1"/>
  <c r="V11" i="8" s="1"/>
  <c r="W11" i="8" a="1"/>
  <c r="W11" i="8" s="1"/>
  <c r="H12" i="8" a="1"/>
  <c r="H12" i="8" s="1"/>
  <c r="I12" i="8" a="1"/>
  <c r="I12" i="8" s="1"/>
  <c r="J12" i="8" a="1"/>
  <c r="J12" i="8" s="1"/>
  <c r="K12" i="8" a="1"/>
  <c r="K12" i="8" s="1"/>
  <c r="L12" i="8" a="1"/>
  <c r="L12" i="8" s="1"/>
  <c r="M12" i="8" a="1"/>
  <c r="M12" i="8" s="1"/>
  <c r="N12" i="8" a="1"/>
  <c r="N12" i="8" s="1"/>
  <c r="O12" i="8" a="1"/>
  <c r="O12" i="8" s="1"/>
  <c r="P12" i="8" a="1"/>
  <c r="P12" i="8" s="1"/>
  <c r="Q12" i="8" a="1"/>
  <c r="Q12" i="8" s="1"/>
  <c r="R12" i="8" a="1"/>
  <c r="R12" i="8" s="1"/>
  <c r="S12" i="8" a="1"/>
  <c r="S12" i="8" s="1"/>
  <c r="T12" i="8" a="1"/>
  <c r="T12" i="8" s="1"/>
  <c r="U12" i="8" a="1"/>
  <c r="U12" i="8" s="1"/>
  <c r="V12" i="8" a="1"/>
  <c r="V12" i="8" s="1"/>
  <c r="W12" i="8" a="1"/>
  <c r="W12" i="8"/>
  <c r="H13" i="8" a="1"/>
  <c r="H13" i="8" s="1"/>
  <c r="I13" i="8" a="1"/>
  <c r="I13" i="8" s="1"/>
  <c r="J13" i="8" a="1"/>
  <c r="J13" i="8" s="1"/>
  <c r="K13" i="8" a="1"/>
  <c r="K13" i="8" s="1"/>
  <c r="L13" i="8" a="1"/>
  <c r="L13" i="8" s="1"/>
  <c r="M13" i="8" a="1"/>
  <c r="M13" i="8" s="1"/>
  <c r="N13" i="8" a="1"/>
  <c r="N13" i="8" s="1"/>
  <c r="O13" i="8" a="1"/>
  <c r="O13" i="8"/>
  <c r="P13" i="8" a="1"/>
  <c r="P13" i="8" s="1"/>
  <c r="Q13" i="8" a="1"/>
  <c r="Q13" i="8" s="1"/>
  <c r="R13" i="8" a="1"/>
  <c r="R13" i="8" s="1"/>
  <c r="S13" i="8" a="1"/>
  <c r="S13" i="8" s="1"/>
  <c r="T13" i="8" a="1"/>
  <c r="T13" i="8" s="1"/>
  <c r="U13" i="8" a="1"/>
  <c r="U13" i="8" s="1"/>
  <c r="V13" i="8" a="1"/>
  <c r="V13" i="8" s="1"/>
  <c r="W13" i="8" a="1"/>
  <c r="W13" i="8" s="1"/>
  <c r="H14" i="8" a="1"/>
  <c r="H14" i="8" s="1"/>
  <c r="I14" i="8" a="1"/>
  <c r="I14" i="8" s="1"/>
  <c r="J14" i="8" a="1"/>
  <c r="J14" i="8" s="1"/>
  <c r="K14" i="8" a="1"/>
  <c r="K14" i="8" s="1"/>
  <c r="L14" i="8" a="1"/>
  <c r="L14" i="8" s="1"/>
  <c r="M14" i="8" a="1"/>
  <c r="M14" i="8" s="1"/>
  <c r="N14" i="8" a="1"/>
  <c r="N14" i="8" s="1"/>
  <c r="O14" i="8" a="1"/>
  <c r="O14" i="8" s="1"/>
  <c r="P14" i="8" a="1"/>
  <c r="P14" i="8" s="1"/>
  <c r="Q14" i="8" a="1"/>
  <c r="Q14" i="8" s="1"/>
  <c r="R14" i="8" a="1"/>
  <c r="R14" i="8" s="1"/>
  <c r="S14" i="8" a="1"/>
  <c r="S14" i="8"/>
  <c r="T14" i="8" a="1"/>
  <c r="T14" i="8" s="1"/>
  <c r="U14" i="8" a="1"/>
  <c r="U14" i="8" s="1"/>
  <c r="V14" i="8" a="1"/>
  <c r="V14" i="8" s="1"/>
  <c r="W14" i="8" a="1"/>
  <c r="W14" i="8" s="1"/>
  <c r="H15" i="8" a="1"/>
  <c r="H15" i="8" s="1"/>
  <c r="I15" i="8" a="1"/>
  <c r="I15" i="8" s="1"/>
  <c r="J15" i="8" a="1"/>
  <c r="J15" i="8" s="1"/>
  <c r="K15" i="8" a="1"/>
  <c r="K15" i="8"/>
  <c r="L15" i="8" a="1"/>
  <c r="L15" i="8" s="1"/>
  <c r="M15" i="8" a="1"/>
  <c r="M15" i="8" s="1"/>
  <c r="N15" i="8" a="1"/>
  <c r="N15" i="8" s="1"/>
  <c r="O15" i="8" a="1"/>
  <c r="O15" i="8" s="1"/>
  <c r="P15" i="8" a="1"/>
  <c r="P15" i="8" s="1"/>
  <c r="Q15" i="8" a="1"/>
  <c r="Q15" i="8" s="1"/>
  <c r="R15" i="8" a="1"/>
  <c r="R15" i="8" s="1"/>
  <c r="S15" i="8" a="1"/>
  <c r="S15" i="8" s="1"/>
  <c r="T15" i="8" a="1"/>
  <c r="T15" i="8" s="1"/>
  <c r="U15" i="8" a="1"/>
  <c r="U15" i="8" s="1"/>
  <c r="V15" i="8" a="1"/>
  <c r="V15" i="8" s="1"/>
  <c r="W15" i="8" a="1"/>
  <c r="W15" i="8"/>
  <c r="H16" i="8" a="1"/>
  <c r="H16" i="8" s="1"/>
  <c r="I16" i="8" a="1"/>
  <c r="I16" i="8" s="1"/>
  <c r="J16" i="8" a="1"/>
  <c r="J16" i="8" s="1"/>
  <c r="K16" i="8" a="1"/>
  <c r="K16" i="8" s="1"/>
  <c r="L16" i="8" a="1"/>
  <c r="L16" i="8" s="1"/>
  <c r="M16" i="8" a="1"/>
  <c r="M16" i="8" s="1"/>
  <c r="N16" i="8" a="1"/>
  <c r="N16" i="8" s="1"/>
  <c r="O16" i="8" a="1"/>
  <c r="O16" i="8" s="1"/>
  <c r="P16" i="8" a="1"/>
  <c r="P16" i="8" s="1"/>
  <c r="Q16" i="8" a="1"/>
  <c r="Q16" i="8" s="1"/>
  <c r="R16" i="8" a="1"/>
  <c r="R16" i="8" s="1"/>
  <c r="S16" i="8" a="1"/>
  <c r="S16" i="8" s="1"/>
  <c r="T16" i="8" a="1"/>
  <c r="T16" i="8" s="1"/>
  <c r="U16" i="8" a="1"/>
  <c r="U16" i="8" s="1"/>
  <c r="V16" i="8" a="1"/>
  <c r="V16" i="8" s="1"/>
  <c r="W16" i="8" a="1"/>
  <c r="W16" i="8"/>
  <c r="H17" i="8" a="1"/>
  <c r="H17" i="8" s="1"/>
  <c r="I17" i="8" a="1"/>
  <c r="I17" i="8" s="1"/>
  <c r="J17" i="8" a="1"/>
  <c r="J17" i="8" s="1"/>
  <c r="K17" i="8" a="1"/>
  <c r="K17" i="8" s="1"/>
  <c r="L17" i="8" a="1"/>
  <c r="L17" i="8" s="1"/>
  <c r="M17" i="8" a="1"/>
  <c r="M17" i="8" s="1"/>
  <c r="N17" i="8" a="1"/>
  <c r="N17" i="8" s="1"/>
  <c r="O17" i="8" a="1"/>
  <c r="O17" i="8"/>
  <c r="P17" i="8" a="1"/>
  <c r="P17" i="8" s="1"/>
  <c r="Q17" i="8" a="1"/>
  <c r="Q17" i="8" s="1"/>
  <c r="R17" i="8" a="1"/>
  <c r="R17" i="8" s="1"/>
  <c r="S17" i="8" a="1"/>
  <c r="S17" i="8" s="1"/>
  <c r="T17" i="8" a="1"/>
  <c r="T17" i="8" s="1"/>
  <c r="U17" i="8" a="1"/>
  <c r="U17" i="8" s="1"/>
  <c r="V17" i="8" a="1"/>
  <c r="V17" i="8" s="1"/>
  <c r="W17" i="8" a="1"/>
  <c r="W17" i="8" s="1"/>
  <c r="H18" i="8" a="1"/>
  <c r="H18" i="8" s="1"/>
  <c r="I18" i="8" a="1"/>
  <c r="I18" i="8" s="1"/>
  <c r="J18" i="8" a="1"/>
  <c r="J18" i="8" s="1"/>
  <c r="K18" i="8" a="1"/>
  <c r="K18" i="8" s="1"/>
  <c r="L18" i="8" a="1"/>
  <c r="L18" i="8" s="1"/>
  <c r="M18" i="8" a="1"/>
  <c r="M18" i="8" s="1"/>
  <c r="N18" i="8" a="1"/>
  <c r="N18" i="8" s="1"/>
  <c r="O18" i="8" a="1"/>
  <c r="O18" i="8" s="1"/>
  <c r="P18" i="8" a="1"/>
  <c r="P18" i="8" s="1"/>
  <c r="Q18" i="8" a="1"/>
  <c r="Q18" i="8" s="1"/>
  <c r="R18" i="8" a="1"/>
  <c r="R18" i="8" s="1"/>
  <c r="S18" i="8" a="1"/>
  <c r="S18" i="8"/>
  <c r="T18" i="8" a="1"/>
  <c r="T18" i="8" s="1"/>
  <c r="U18" i="8" a="1"/>
  <c r="U18" i="8" s="1"/>
  <c r="V18" i="8" a="1"/>
  <c r="V18" i="8" s="1"/>
  <c r="W18" i="8" a="1"/>
  <c r="W18" i="8" s="1"/>
  <c r="H19" i="8" a="1"/>
  <c r="H19" i="8" s="1"/>
  <c r="I19" i="8" a="1"/>
  <c r="I19" i="8" s="1"/>
  <c r="J19" i="8" a="1"/>
  <c r="J19" i="8" s="1"/>
  <c r="K19" i="8" a="1"/>
  <c r="K19" i="8"/>
  <c r="L19" i="8" a="1"/>
  <c r="L19" i="8" s="1"/>
  <c r="M19" i="8" a="1"/>
  <c r="M19" i="8" s="1"/>
  <c r="N19" i="8" a="1"/>
  <c r="N19" i="8" s="1"/>
  <c r="O19" i="8" a="1"/>
  <c r="O19" i="8" s="1"/>
  <c r="P19" i="8" a="1"/>
  <c r="P19" i="8" s="1"/>
  <c r="Q19" i="8" a="1"/>
  <c r="Q19" i="8" s="1"/>
  <c r="R19" i="8" a="1"/>
  <c r="R19" i="8" s="1"/>
  <c r="S19" i="8" a="1"/>
  <c r="S19" i="8" s="1"/>
  <c r="T19" i="8" a="1"/>
  <c r="T19" i="8" s="1"/>
  <c r="U19" i="8" a="1"/>
  <c r="U19" i="8" s="1"/>
  <c r="V19" i="8" a="1"/>
  <c r="V19" i="8" s="1"/>
  <c r="W19" i="8" a="1"/>
  <c r="W19" i="8"/>
  <c r="H20" i="8" a="1"/>
  <c r="H20" i="8" s="1"/>
  <c r="I20" i="8" a="1"/>
  <c r="I20" i="8" s="1"/>
  <c r="J20" i="8" a="1"/>
  <c r="J20" i="8" s="1"/>
  <c r="K20" i="8" a="1"/>
  <c r="K20" i="8" s="1"/>
  <c r="L20" i="8" a="1"/>
  <c r="L20" i="8" s="1"/>
  <c r="M20" i="8" a="1"/>
  <c r="M20" i="8" s="1"/>
  <c r="N20" i="8" a="1"/>
  <c r="N20" i="8" s="1"/>
  <c r="O20" i="8" a="1"/>
  <c r="O20" i="8" s="1"/>
  <c r="P20" i="8" a="1"/>
  <c r="P20" i="8" s="1"/>
  <c r="Q20" i="8" a="1"/>
  <c r="Q20" i="8" s="1"/>
  <c r="R20" i="8" a="1"/>
  <c r="R20" i="8" s="1"/>
  <c r="S20" i="8" a="1"/>
  <c r="S20" i="8"/>
  <c r="T20" i="8" a="1"/>
  <c r="T20" i="8" s="1"/>
  <c r="U20" i="8" a="1"/>
  <c r="U20" i="8" s="1"/>
  <c r="V20" i="8" a="1"/>
  <c r="V20" i="8" s="1"/>
  <c r="W20" i="8" a="1"/>
  <c r="W20" i="8"/>
  <c r="H21" i="8" a="1"/>
  <c r="H21" i="8" s="1"/>
  <c r="I21" i="8" a="1"/>
  <c r="I21" i="8" s="1"/>
  <c r="J21" i="8" a="1"/>
  <c r="J21" i="8" s="1"/>
  <c r="K21" i="8" a="1"/>
  <c r="K21" i="8"/>
  <c r="L21" i="8" a="1"/>
  <c r="L21" i="8" s="1"/>
  <c r="M21" i="8" a="1"/>
  <c r="M21" i="8" s="1"/>
  <c r="N21" i="8" a="1"/>
  <c r="N21" i="8" s="1"/>
  <c r="O21" i="8" a="1"/>
  <c r="O21" i="8"/>
  <c r="P21" i="8" a="1"/>
  <c r="P21" i="8" s="1"/>
  <c r="Q21" i="8" a="1"/>
  <c r="Q21" i="8" s="1"/>
  <c r="R21" i="8" a="1"/>
  <c r="R21" i="8" s="1"/>
  <c r="S21" i="8" a="1"/>
  <c r="S21" i="8" s="1"/>
  <c r="T21" i="8" a="1"/>
  <c r="T21" i="8" s="1"/>
  <c r="U21" i="8" a="1"/>
  <c r="U21" i="8" s="1"/>
  <c r="V21" i="8" a="1"/>
  <c r="V21" i="8" s="1"/>
  <c r="W21" i="8" a="1"/>
  <c r="W21" i="8"/>
  <c r="H22" i="8" a="1"/>
  <c r="H22" i="8" s="1"/>
  <c r="I22" i="8" a="1"/>
  <c r="I22" i="8" s="1"/>
  <c r="J22" i="8" a="1"/>
  <c r="J22" i="8" s="1"/>
  <c r="K22" i="8" a="1"/>
  <c r="K22" i="8" s="1"/>
  <c r="L22" i="8" a="1"/>
  <c r="L22" i="8" s="1"/>
  <c r="M22" i="8" a="1"/>
  <c r="M22" i="8" s="1"/>
  <c r="N22" i="8" a="1"/>
  <c r="N22" i="8" s="1"/>
  <c r="O22" i="8" a="1"/>
  <c r="O22" i="8" s="1"/>
  <c r="P22" i="8" a="1"/>
  <c r="P22" i="8" s="1"/>
  <c r="Q22" i="8" a="1"/>
  <c r="Q22" i="8" s="1"/>
  <c r="R22" i="8" a="1"/>
  <c r="R22" i="8" s="1"/>
  <c r="S22" i="8" a="1"/>
  <c r="S22" i="8"/>
  <c r="T22" i="8" a="1"/>
  <c r="T22" i="8" s="1"/>
  <c r="U22" i="8" a="1"/>
  <c r="U22" i="8" s="1"/>
  <c r="V22" i="8" a="1"/>
  <c r="V22" i="8" s="1"/>
  <c r="W22" i="8" a="1"/>
  <c r="W22" i="8"/>
  <c r="H23" i="8" a="1"/>
  <c r="H23" i="8" s="1"/>
  <c r="I23" i="8" a="1"/>
  <c r="I23" i="8" s="1"/>
  <c r="J23" i="8" a="1"/>
  <c r="J23" i="8" s="1"/>
  <c r="K23" i="8" a="1"/>
  <c r="K23" i="8" s="1"/>
  <c r="L23" i="8" a="1"/>
  <c r="L23" i="8" s="1"/>
  <c r="M23" i="8" a="1"/>
  <c r="M23" i="8" s="1"/>
  <c r="N23" i="8" a="1"/>
  <c r="N23" i="8" s="1"/>
  <c r="O23" i="8" a="1"/>
  <c r="O23" i="8" s="1"/>
  <c r="P23" i="8" a="1"/>
  <c r="P23" i="8" s="1"/>
  <c r="Q23" i="8" a="1"/>
  <c r="Q23" i="8" s="1"/>
  <c r="R23" i="8" a="1"/>
  <c r="R23" i="8" s="1"/>
  <c r="S23" i="8" a="1"/>
  <c r="S23" i="8" s="1"/>
  <c r="T23" i="8" a="1"/>
  <c r="T23" i="8" s="1"/>
  <c r="U23" i="8" a="1"/>
  <c r="U23" i="8"/>
  <c r="V23" i="8" a="1"/>
  <c r="V23" i="8" s="1"/>
  <c r="W23" i="8" a="1"/>
  <c r="W23" i="8" s="1"/>
  <c r="H24" i="8" a="1"/>
  <c r="H24" i="8" s="1"/>
  <c r="I24" i="8" a="1"/>
  <c r="I24" i="8"/>
  <c r="J24" i="8" a="1"/>
  <c r="J24" i="8"/>
  <c r="K24" i="8" a="1"/>
  <c r="K24" i="8" s="1"/>
  <c r="L24" i="8" a="1"/>
  <c r="L24" i="8" s="1"/>
  <c r="M24" i="8" a="1"/>
  <c r="M24" i="8"/>
  <c r="N24" i="8" a="1"/>
  <c r="N24" i="8"/>
  <c r="O24" i="8" a="1"/>
  <c r="O24" i="8"/>
  <c r="P24" i="8" a="1"/>
  <c r="P24" i="8" s="1"/>
  <c r="Q24" i="8" a="1"/>
  <c r="Q24" i="8" s="1"/>
  <c r="R24" i="8" a="1"/>
  <c r="R24" i="8" s="1"/>
  <c r="S24" i="8" a="1"/>
  <c r="S24" i="8" s="1"/>
  <c r="T24" i="8" a="1"/>
  <c r="T24" i="8" s="1"/>
  <c r="U24" i="8" a="1"/>
  <c r="U24" i="8" s="1"/>
  <c r="V24" i="8" a="1"/>
  <c r="V24" i="8" s="1"/>
  <c r="W24" i="8" a="1"/>
  <c r="W24" i="8" s="1"/>
  <c r="H25" i="8" a="1"/>
  <c r="H25" i="8" s="1"/>
  <c r="I25" i="8" a="1"/>
  <c r="I25" i="8" s="1"/>
  <c r="J25" i="8" a="1"/>
  <c r="J25" i="8" s="1"/>
  <c r="K25" i="8" a="1"/>
  <c r="K25" i="8" s="1"/>
  <c r="L25" i="8" a="1"/>
  <c r="L25" i="8" s="1"/>
  <c r="M25" i="8" a="1"/>
  <c r="M25" i="8" s="1"/>
  <c r="N25" i="8" a="1"/>
  <c r="N25" i="8" s="1"/>
  <c r="O25" i="8" a="1"/>
  <c r="O25" i="8"/>
  <c r="P25" i="8" a="1"/>
  <c r="P25" i="8" s="1"/>
  <c r="Q25" i="8" a="1"/>
  <c r="Q25" i="8" s="1"/>
  <c r="R25" i="8" a="1"/>
  <c r="R25" i="8" s="1"/>
  <c r="S25" i="8" a="1"/>
  <c r="S25" i="8" s="1"/>
  <c r="T25" i="8" a="1"/>
  <c r="T25" i="8" s="1"/>
  <c r="U25" i="8" a="1"/>
  <c r="U25" i="8" s="1"/>
  <c r="V25" i="8" a="1"/>
  <c r="V25" i="8" s="1"/>
  <c r="W25" i="8" a="1"/>
  <c r="W25" i="8" s="1"/>
  <c r="H26" i="8" a="1"/>
  <c r="H26" i="8" s="1"/>
  <c r="I26" i="8" a="1"/>
  <c r="I26" i="8" s="1"/>
  <c r="J26" i="8" a="1"/>
  <c r="J26" i="8" s="1"/>
  <c r="K26" i="8" a="1"/>
  <c r="K26" i="8" s="1"/>
  <c r="L26" i="8" a="1"/>
  <c r="L26" i="8" s="1"/>
  <c r="M26" i="8" a="1"/>
  <c r="M26" i="8"/>
  <c r="N26" i="8" a="1"/>
  <c r="N26" i="8"/>
  <c r="O26" i="8" a="1"/>
  <c r="O26" i="8" s="1"/>
  <c r="P26" i="8" a="1"/>
  <c r="P26" i="8" s="1"/>
  <c r="Q26" i="8" a="1"/>
  <c r="Q26" i="8" s="1"/>
  <c r="R26" i="8" a="1"/>
  <c r="R26" i="8" s="1"/>
  <c r="S26" i="8" a="1"/>
  <c r="S26" i="8"/>
  <c r="T26" i="8" a="1"/>
  <c r="T26" i="8" s="1"/>
  <c r="U26" i="8" a="1"/>
  <c r="U26" i="8" s="1"/>
  <c r="V26" i="8" a="1"/>
  <c r="V26" i="8" s="1"/>
  <c r="W26" i="8" a="1"/>
  <c r="W26" i="8" s="1"/>
  <c r="H27" i="8" a="1"/>
  <c r="H27" i="8" s="1"/>
  <c r="I27" i="8" a="1"/>
  <c r="I27" i="8" s="1"/>
  <c r="J27" i="8" a="1"/>
  <c r="J27" i="8" s="1"/>
  <c r="K27" i="8" a="1"/>
  <c r="K27" i="8"/>
  <c r="L27" i="8" a="1"/>
  <c r="L27" i="8" s="1"/>
  <c r="M27" i="8" a="1"/>
  <c r="M27" i="8" s="1"/>
  <c r="N27" i="8" a="1"/>
  <c r="N27" i="8" s="1"/>
  <c r="O27" i="8" a="1"/>
  <c r="O27" i="8" s="1"/>
  <c r="P27" i="8" a="1"/>
  <c r="P27" i="8" s="1"/>
  <c r="Q27" i="8" a="1"/>
  <c r="Q27" i="8"/>
  <c r="R27" i="8" a="1"/>
  <c r="R27" i="8" s="1"/>
  <c r="S27" i="8" a="1"/>
  <c r="S27" i="8" s="1"/>
  <c r="T27" i="8" a="1"/>
  <c r="T27" i="8" s="1"/>
  <c r="U27" i="8" a="1"/>
  <c r="U27" i="8" s="1"/>
  <c r="V27" i="8" a="1"/>
  <c r="V27" i="8" s="1"/>
  <c r="W27" i="8" a="1"/>
  <c r="W27" i="8" s="1"/>
  <c r="H28" i="8" a="1"/>
  <c r="H28" i="8" s="1"/>
  <c r="I28" i="8" a="1"/>
  <c r="I28" i="8" s="1"/>
  <c r="J28" i="8" a="1"/>
  <c r="J28" i="8"/>
  <c r="K28" i="8" a="1"/>
  <c r="K28" i="8" s="1"/>
  <c r="L28" i="8" a="1"/>
  <c r="L28" i="8" s="1"/>
  <c r="M28" i="8" a="1"/>
  <c r="M28" i="8"/>
  <c r="N28" i="8" a="1"/>
  <c r="N28" i="8" s="1"/>
  <c r="O28" i="8" a="1"/>
  <c r="O28" i="8" s="1"/>
  <c r="P28" i="8" a="1"/>
  <c r="P28" i="8" s="1"/>
  <c r="Q28" i="8" a="1"/>
  <c r="Q28" i="8" s="1"/>
  <c r="R28" i="8" a="1"/>
  <c r="R28" i="8" s="1"/>
  <c r="S28" i="8" a="1"/>
  <c r="S28" i="8" s="1"/>
  <c r="T28" i="8" a="1"/>
  <c r="T28" i="8" s="1"/>
  <c r="U28" i="8" a="1"/>
  <c r="U28" i="8" s="1"/>
  <c r="V28" i="8" a="1"/>
  <c r="V28" i="8"/>
  <c r="W28" i="8" a="1"/>
  <c r="W28" i="8"/>
  <c r="H29" i="8" a="1"/>
  <c r="H29" i="8" s="1"/>
  <c r="I29" i="8" a="1"/>
  <c r="I29" i="8" s="1"/>
  <c r="J29" i="8" a="1"/>
  <c r="J29" i="8" s="1"/>
  <c r="K29" i="8" a="1"/>
  <c r="K29" i="8" s="1"/>
  <c r="L29" i="8" a="1"/>
  <c r="L29" i="8" s="1"/>
  <c r="M29" i="8" a="1"/>
  <c r="M29" i="8" s="1"/>
  <c r="N29" i="8" a="1"/>
  <c r="N29" i="8" s="1"/>
  <c r="O29" i="8" a="1"/>
  <c r="O29" i="8"/>
  <c r="P29" i="8" a="1"/>
  <c r="P29" i="8" s="1"/>
  <c r="Q29" i="8" a="1"/>
  <c r="Q29" i="8" s="1"/>
  <c r="R29" i="8" a="1"/>
  <c r="R29" i="8" s="1"/>
  <c r="S29" i="8" a="1"/>
  <c r="S29" i="8" s="1"/>
  <c r="T29" i="8" a="1"/>
  <c r="T29" i="8" s="1"/>
  <c r="U29" i="8" a="1"/>
  <c r="U29" i="8"/>
  <c r="V29" i="8" a="1"/>
  <c r="V29" i="8" s="1"/>
  <c r="W29" i="8" a="1"/>
  <c r="W29" i="8" s="1"/>
  <c r="H30" i="8" a="1"/>
  <c r="H30" i="8" s="1"/>
  <c r="I30" i="8" a="1"/>
  <c r="I30" i="8" s="1"/>
  <c r="J30" i="8" a="1"/>
  <c r="J30" i="8"/>
  <c r="K30" i="8" a="1"/>
  <c r="K30" i="8" s="1"/>
  <c r="L30" i="8" a="1"/>
  <c r="L30" i="8" s="1"/>
  <c r="M30" i="8" a="1"/>
  <c r="M30" i="8" s="1"/>
  <c r="N30" i="8" a="1"/>
  <c r="N30" i="8" s="1"/>
  <c r="O30" i="8" a="1"/>
  <c r="O30" i="8" s="1"/>
  <c r="P30" i="8" a="1"/>
  <c r="P30" i="8" s="1"/>
  <c r="Q30" i="8" a="1"/>
  <c r="Q30" i="8" s="1"/>
  <c r="R30" i="8" a="1"/>
  <c r="R30" i="8" s="1"/>
  <c r="S30" i="8" a="1"/>
  <c r="S30" i="8" s="1"/>
  <c r="T30" i="8" a="1"/>
  <c r="T30" i="8" s="1"/>
  <c r="U30" i="8" a="1"/>
  <c r="U30" i="8" s="1"/>
  <c r="V30" i="8" a="1"/>
  <c r="V30" i="8"/>
  <c r="W30" i="8" a="1"/>
  <c r="W30" i="8"/>
  <c r="H31" i="8" a="1"/>
  <c r="H31" i="8" s="1"/>
  <c r="I31" i="8" a="1"/>
  <c r="I31" i="8" s="1"/>
  <c r="J31" i="8" a="1"/>
  <c r="J31" i="8" s="1"/>
  <c r="K31" i="8" a="1"/>
  <c r="K31" i="8" s="1"/>
  <c r="L31" i="8" a="1"/>
  <c r="L31" i="8" s="1"/>
  <c r="M31" i="8" a="1"/>
  <c r="M31" i="8"/>
  <c r="N31" i="8" a="1"/>
  <c r="N31" i="8" s="1"/>
  <c r="O31" i="8" a="1"/>
  <c r="O31" i="8" s="1"/>
  <c r="P31" i="8" a="1"/>
  <c r="P31" i="8" s="1"/>
  <c r="Q31" i="8" a="1"/>
  <c r="Q31" i="8" s="1"/>
  <c r="R31" i="8" a="1"/>
  <c r="R31" i="8" s="1"/>
  <c r="S31" i="8" a="1"/>
  <c r="S31" i="8" s="1"/>
  <c r="T31" i="8" a="1"/>
  <c r="T31" i="8" s="1"/>
  <c r="U31" i="8" a="1"/>
  <c r="U31" i="8" s="1"/>
  <c r="V31" i="8" a="1"/>
  <c r="V31" i="8" s="1"/>
  <c r="W31" i="8" a="1"/>
  <c r="W31" i="8" s="1"/>
  <c r="H32" i="8" a="1"/>
  <c r="H32" i="8" s="1"/>
  <c r="I32" i="8" a="1"/>
  <c r="I32" i="8" s="1"/>
  <c r="J32" i="8" a="1"/>
  <c r="J32" i="8" s="1"/>
  <c r="K32" i="8" a="1"/>
  <c r="K32" i="8" s="1"/>
  <c r="L32" i="8" a="1"/>
  <c r="L32" i="8" s="1"/>
  <c r="M32" i="8" a="1"/>
  <c r="M32" i="8"/>
  <c r="N32" i="8" a="1"/>
  <c r="N32" i="8"/>
  <c r="O32" i="8" a="1"/>
  <c r="O32" i="8" s="1"/>
  <c r="P32" i="8" a="1"/>
  <c r="P32" i="8" s="1"/>
  <c r="Q32" i="8" a="1"/>
  <c r="Q32" i="8" s="1"/>
  <c r="R32" i="8" a="1"/>
  <c r="R32" i="8" s="1"/>
  <c r="S32" i="8" a="1"/>
  <c r="S32" i="8" s="1"/>
  <c r="T32" i="8" a="1"/>
  <c r="T32" i="8" s="1"/>
  <c r="U32" i="8" a="1"/>
  <c r="U32" i="8" s="1"/>
  <c r="V32" i="8" a="1"/>
  <c r="V32" i="8" s="1"/>
  <c r="W32" i="8" a="1"/>
  <c r="W32" i="8" s="1"/>
  <c r="H33" i="8" a="1"/>
  <c r="H33" i="8" s="1"/>
  <c r="I33" i="8" a="1"/>
  <c r="I33" i="8" s="1"/>
  <c r="J33" i="8" a="1"/>
  <c r="J33" i="8" s="1"/>
  <c r="K33" i="8" a="1"/>
  <c r="K33" i="8"/>
  <c r="L33" i="8" a="1"/>
  <c r="L33" i="8" s="1"/>
  <c r="M33" i="8" a="1"/>
  <c r="M33" i="8" s="1"/>
  <c r="N33" i="8" a="1"/>
  <c r="N33" i="8" s="1"/>
  <c r="O33" i="8" a="1"/>
  <c r="O33" i="8"/>
  <c r="P33" i="8" a="1"/>
  <c r="P33" i="8" s="1"/>
  <c r="Q33" i="8" a="1"/>
  <c r="Q33" i="8" s="1"/>
  <c r="R33" i="8" a="1"/>
  <c r="R33" i="8" s="1"/>
  <c r="S33" i="8" a="1"/>
  <c r="S33" i="8" s="1"/>
  <c r="T33" i="8" a="1"/>
  <c r="T33" i="8" s="1"/>
  <c r="U33" i="8" a="1"/>
  <c r="U33" i="8" s="1"/>
  <c r="V33" i="8" a="1"/>
  <c r="V33" i="8" s="1"/>
  <c r="W33" i="8" a="1"/>
  <c r="W33" i="8" s="1"/>
  <c r="H34" i="8" a="1"/>
  <c r="H34" i="8" s="1"/>
  <c r="I34" i="8" a="1"/>
  <c r="I34" i="8" s="1"/>
  <c r="J34" i="8" a="1"/>
  <c r="J34" i="8" s="1"/>
  <c r="K34" i="8" a="1"/>
  <c r="K34" i="8" s="1"/>
  <c r="L34" i="8" a="1"/>
  <c r="L34" i="8" s="1"/>
  <c r="M34" i="8" a="1"/>
  <c r="M34" i="8"/>
  <c r="N34" i="8" a="1"/>
  <c r="N34" i="8" s="1"/>
  <c r="O34" i="8" a="1"/>
  <c r="O34" i="8" s="1"/>
  <c r="P34" i="8" a="1"/>
  <c r="P34" i="8" s="1"/>
  <c r="Q34" i="8" a="1"/>
  <c r="Q34" i="8" s="1"/>
  <c r="R34" i="8" a="1"/>
  <c r="R34" i="8" s="1"/>
  <c r="S34" i="8" a="1"/>
  <c r="S34" i="8"/>
  <c r="T34" i="8" a="1"/>
  <c r="T34" i="8" s="1"/>
  <c r="U34" i="8" a="1"/>
  <c r="U34" i="8" s="1"/>
  <c r="V34" i="8" a="1"/>
  <c r="V34" i="8"/>
  <c r="W34" i="8" a="1"/>
  <c r="W34" i="8" s="1"/>
  <c r="H35" i="8" a="1"/>
  <c r="H35" i="8" s="1"/>
  <c r="I35" i="8" a="1"/>
  <c r="I35" i="8" s="1"/>
  <c r="J35" i="8" a="1"/>
  <c r="J35" i="8" s="1"/>
  <c r="K35" i="8" a="1"/>
  <c r="K35" i="8" s="1"/>
  <c r="L35" i="8" a="1"/>
  <c r="L35" i="8" s="1"/>
  <c r="M35" i="8" a="1"/>
  <c r="M35" i="8" s="1"/>
  <c r="N35" i="8" a="1"/>
  <c r="N35" i="8" s="1"/>
  <c r="O35" i="8" a="1"/>
  <c r="O35" i="8"/>
  <c r="P35" i="8" a="1"/>
  <c r="P35" i="8" s="1"/>
  <c r="Q35" i="8" a="1"/>
  <c r="Q35" i="8"/>
  <c r="R35" i="8" a="1"/>
  <c r="R35" i="8" s="1"/>
  <c r="S35" i="8" a="1"/>
  <c r="S35" i="8" s="1"/>
  <c r="T35" i="8" a="1"/>
  <c r="T35" i="8" s="1"/>
  <c r="U35" i="8" a="1"/>
  <c r="U35" i="8"/>
  <c r="V35" i="8" a="1"/>
  <c r="V35" i="8" s="1"/>
  <c r="W35" i="8" a="1"/>
  <c r="W35" i="8" s="1"/>
  <c r="H36" i="8" a="1"/>
  <c r="H36" i="8" s="1"/>
  <c r="I36" i="8" a="1"/>
  <c r="I36" i="8" s="1"/>
  <c r="J36" i="8" a="1"/>
  <c r="J36" i="8" s="1"/>
  <c r="K36" i="8" a="1"/>
  <c r="K36" i="8" s="1"/>
  <c r="L36" i="8" a="1"/>
  <c r="L36" i="8" s="1"/>
  <c r="M36" i="8" a="1"/>
  <c r="M36" i="8" s="1"/>
  <c r="N36" i="8" a="1"/>
  <c r="N36" i="8" s="1"/>
  <c r="O36" i="8" a="1"/>
  <c r="O36" i="8" s="1"/>
  <c r="P36" i="8" a="1"/>
  <c r="P36" i="8" s="1"/>
  <c r="Q36" i="8" a="1"/>
  <c r="Q36" i="8" s="1"/>
  <c r="R36" i="8" a="1"/>
  <c r="R36" i="8"/>
  <c r="S36" i="8" a="1"/>
  <c r="S36" i="8" s="1"/>
  <c r="T36" i="8" a="1"/>
  <c r="T36" i="8" s="1"/>
  <c r="U36" i="8" a="1"/>
  <c r="U36" i="8" s="1"/>
  <c r="V36" i="8" a="1"/>
  <c r="V36" i="8" s="1"/>
  <c r="W36" i="8" a="1"/>
  <c r="W36" i="8"/>
  <c r="H37" i="8" a="1"/>
  <c r="H37" i="8" s="1"/>
  <c r="I37" i="8" a="1"/>
  <c r="I37" i="8" s="1"/>
  <c r="J37" i="8" a="1"/>
  <c r="J37" i="8" s="1"/>
  <c r="K37" i="8" a="1"/>
  <c r="K37" i="8" s="1"/>
  <c r="L37" i="8" a="1"/>
  <c r="L37" i="8" s="1"/>
  <c r="M37" i="8" a="1"/>
  <c r="M37" i="8"/>
  <c r="N37" i="8" a="1"/>
  <c r="N37" i="8" s="1"/>
  <c r="O37" i="8" a="1"/>
  <c r="O37" i="8" s="1"/>
  <c r="P37" i="8" a="1"/>
  <c r="P37" i="8" s="1"/>
  <c r="Q37" i="8" a="1"/>
  <c r="Q37" i="8" s="1"/>
  <c r="R37" i="8" a="1"/>
  <c r="R37" i="8" s="1"/>
  <c r="S37" i="8" a="1"/>
  <c r="S37" i="8" s="1"/>
  <c r="T37" i="8" a="1"/>
  <c r="T37" i="8" s="1"/>
  <c r="U37" i="8" a="1"/>
  <c r="U37" i="8" s="1"/>
  <c r="V37" i="8" a="1"/>
  <c r="V37" i="8" s="1"/>
  <c r="W37" i="8" a="1"/>
  <c r="W37" i="8" s="1"/>
  <c r="H38" i="8" a="1"/>
  <c r="H38" i="8" s="1"/>
  <c r="I38" i="8" a="1"/>
  <c r="I38" i="8" s="1"/>
  <c r="J38" i="8" a="1"/>
  <c r="J38" i="8"/>
  <c r="K38" i="8" a="1"/>
  <c r="K38" i="8" s="1"/>
  <c r="L38" i="8" a="1"/>
  <c r="L38" i="8" s="1"/>
  <c r="M38" i="8" a="1"/>
  <c r="M38" i="8"/>
  <c r="N38" i="8" a="1"/>
  <c r="N38" i="8" s="1"/>
  <c r="O38" i="8" a="1"/>
  <c r="O38" i="8" s="1"/>
  <c r="P38" i="8" a="1"/>
  <c r="P38" i="8" s="1"/>
  <c r="Q38" i="8" a="1"/>
  <c r="Q38" i="8" s="1"/>
  <c r="R38" i="8" a="1"/>
  <c r="R38" i="8" s="1"/>
  <c r="S38" i="8" a="1"/>
  <c r="S38" i="8" s="1"/>
  <c r="T38" i="8" a="1"/>
  <c r="T38" i="8" s="1"/>
  <c r="U38" i="8" a="1"/>
  <c r="U38" i="8" s="1"/>
  <c r="V38" i="8" a="1"/>
  <c r="V38" i="8"/>
  <c r="W38" i="8" a="1"/>
  <c r="W38" i="8" s="1"/>
  <c r="H39" i="8" a="1"/>
  <c r="H39" i="8" s="1"/>
  <c r="I39" i="8" a="1"/>
  <c r="I39" i="8" s="1"/>
  <c r="J39" i="8" a="1"/>
  <c r="J39" i="8" s="1"/>
  <c r="K39" i="8" a="1"/>
  <c r="K39" i="8" s="1"/>
  <c r="L39" i="8" a="1"/>
  <c r="L39" i="8" s="1"/>
  <c r="M39" i="8" a="1"/>
  <c r="M39" i="8" s="1"/>
  <c r="N39" i="8" a="1"/>
  <c r="N39" i="8" s="1"/>
  <c r="O39" i="8" a="1"/>
  <c r="O39" i="8" s="1"/>
  <c r="P39" i="8" a="1"/>
  <c r="P39" i="8" s="1"/>
  <c r="Q39" i="8" a="1"/>
  <c r="Q39" i="8" s="1"/>
  <c r="R39" i="8" a="1"/>
  <c r="R39" i="8" s="1"/>
  <c r="S39" i="8" a="1"/>
  <c r="S39" i="8" s="1"/>
  <c r="T39" i="8" a="1"/>
  <c r="T39" i="8" s="1"/>
  <c r="U39" i="8" a="1"/>
  <c r="U39" i="8"/>
  <c r="V39" i="8" a="1"/>
  <c r="V39" i="8" s="1"/>
  <c r="W39" i="8" a="1"/>
  <c r="W39" i="8" s="1"/>
  <c r="H40" i="8" a="1"/>
  <c r="H40" i="8" s="1"/>
  <c r="I40" i="8" a="1"/>
  <c r="I40" i="8"/>
  <c r="J40" i="8" a="1"/>
  <c r="J40" i="8" s="1"/>
  <c r="K40" i="8" a="1"/>
  <c r="K40" i="8" s="1"/>
  <c r="L40" i="8" a="1"/>
  <c r="L40" i="8" s="1"/>
  <c r="M40" i="8" a="1"/>
  <c r="M40" i="8" s="1"/>
  <c r="N40" i="8" a="1"/>
  <c r="N40" i="8"/>
  <c r="O40" i="8" a="1"/>
  <c r="O40" i="8" s="1"/>
  <c r="P40" i="8" a="1"/>
  <c r="P40" i="8" s="1"/>
  <c r="Q40" i="8" a="1"/>
  <c r="Q40" i="8" s="1"/>
  <c r="R40" i="8" a="1"/>
  <c r="R40" i="8" s="1"/>
  <c r="S40" i="8" a="1"/>
  <c r="S40" i="8"/>
  <c r="T40" i="8" a="1"/>
  <c r="T40" i="8" s="1"/>
  <c r="U40" i="8" a="1"/>
  <c r="U40" i="8" s="1"/>
  <c r="V40" i="8" a="1"/>
  <c r="V40" i="8"/>
  <c r="W40" i="8" a="1"/>
  <c r="W40" i="8" s="1"/>
  <c r="H41" i="8" a="1"/>
  <c r="H41" i="8" s="1"/>
  <c r="I41" i="8" a="1"/>
  <c r="I41" i="8" s="1"/>
  <c r="J41" i="8" a="1"/>
  <c r="J41" i="8" s="1"/>
  <c r="K41" i="8" a="1"/>
  <c r="K41" i="8" s="1"/>
  <c r="L41" i="8" a="1"/>
  <c r="L41" i="8" s="1"/>
  <c r="M41" i="8" a="1"/>
  <c r="M41" i="8" s="1"/>
  <c r="N41" i="8" a="1"/>
  <c r="N41" i="8" s="1"/>
  <c r="O41" i="8" a="1"/>
  <c r="O41" i="8" s="1"/>
  <c r="P41" i="8" a="1"/>
  <c r="P41" i="8" s="1"/>
  <c r="Q41" i="8" a="1"/>
  <c r="Q41" i="8" s="1"/>
  <c r="R41" i="8" a="1"/>
  <c r="R41" i="8" s="1"/>
  <c r="S41" i="8" a="1"/>
  <c r="S41" i="8" s="1"/>
  <c r="T41" i="8" a="1"/>
  <c r="T41" i="8" s="1"/>
  <c r="U41" i="8" a="1"/>
  <c r="U41" i="8" s="1"/>
  <c r="V41" i="8" a="1"/>
  <c r="V41" i="8"/>
  <c r="W41" i="8" a="1"/>
  <c r="W41" i="8" s="1"/>
  <c r="H42" i="8" a="1"/>
  <c r="H42" i="8" s="1"/>
  <c r="I42" i="8" a="1"/>
  <c r="I42" i="8"/>
  <c r="J42" i="8" a="1"/>
  <c r="J42" i="8" s="1"/>
  <c r="K42" i="8" a="1"/>
  <c r="K42" i="8" s="1"/>
  <c r="L42" i="8" a="1"/>
  <c r="L42" i="8" s="1"/>
  <c r="M42" i="8" a="1"/>
  <c r="M42" i="8" s="1"/>
  <c r="N42" i="8" a="1"/>
  <c r="N42" i="8"/>
  <c r="O42" i="8" a="1"/>
  <c r="O42" i="8"/>
  <c r="P42" i="8" a="1"/>
  <c r="P42" i="8" s="1"/>
  <c r="Q42" i="8" a="1"/>
  <c r="Q42" i="8" s="1"/>
  <c r="R42" i="8" a="1"/>
  <c r="R42" i="8" s="1"/>
  <c r="S42" i="8" a="1"/>
  <c r="S42" i="8" s="1"/>
  <c r="T42" i="8" a="1"/>
  <c r="T42" i="8" s="1"/>
  <c r="U42" i="8" a="1"/>
  <c r="U42" i="8" s="1"/>
  <c r="V42" i="8" a="1"/>
  <c r="V42" i="8" s="1"/>
  <c r="W42" i="8" a="1"/>
  <c r="W42" i="8"/>
  <c r="H43" i="8" a="1"/>
  <c r="H43" i="8" s="1"/>
  <c r="I43" i="8" a="1"/>
  <c r="I43" i="8" s="1"/>
  <c r="J43" i="8" a="1"/>
  <c r="J43" i="8" s="1"/>
  <c r="K43" i="8" a="1"/>
  <c r="K43" i="8" s="1"/>
  <c r="L43" i="8" a="1"/>
  <c r="L43" i="8" s="1"/>
  <c r="M43" i="8" a="1"/>
  <c r="M43" i="8" s="1"/>
  <c r="N43" i="8" a="1"/>
  <c r="N43" i="8" s="1"/>
  <c r="O43" i="8" a="1"/>
  <c r="O43" i="8" s="1"/>
  <c r="P43" i="8" a="1"/>
  <c r="P43" i="8" s="1"/>
  <c r="Q43" i="8" a="1"/>
  <c r="Q43" i="8" s="1"/>
  <c r="R43" i="8" a="1"/>
  <c r="R43" i="8"/>
  <c r="S43" i="8" a="1"/>
  <c r="S43" i="8" s="1"/>
  <c r="T43" i="8" a="1"/>
  <c r="T43" i="8" s="1"/>
  <c r="U43" i="8" a="1"/>
  <c r="U43" i="8" s="1"/>
  <c r="V43" i="8" a="1"/>
  <c r="V43" i="8" s="1"/>
  <c r="W43" i="8" a="1"/>
  <c r="W43" i="8"/>
  <c r="H44" i="8" a="1"/>
  <c r="H44" i="8" s="1"/>
  <c r="I44" i="8" a="1"/>
  <c r="I44" i="8" s="1"/>
  <c r="J44" i="8" a="1"/>
  <c r="J44" i="8" s="1"/>
  <c r="K44" i="8" a="1"/>
  <c r="K44" i="8"/>
  <c r="L44" i="8" a="1"/>
  <c r="L44" i="8"/>
  <c r="M44" i="8" a="1"/>
  <c r="M44" i="8" s="1"/>
  <c r="N44" i="8" a="1"/>
  <c r="N44" i="8"/>
  <c r="O44" i="8" a="1"/>
  <c r="O44" i="8" s="1"/>
  <c r="P44" i="8" a="1"/>
  <c r="P44" i="8"/>
  <c r="Q44" i="8" a="1"/>
  <c r="Q44" i="8" s="1"/>
  <c r="R44" i="8" a="1"/>
  <c r="R44" i="8" s="1"/>
  <c r="S44" i="8" a="1"/>
  <c r="S44" i="8"/>
  <c r="T44" i="8" a="1"/>
  <c r="T44" i="8" s="1"/>
  <c r="U44" i="8" a="1"/>
  <c r="U44" i="8" s="1"/>
  <c r="V44" i="8" a="1"/>
  <c r="V44" i="8" s="1"/>
  <c r="W44" i="8" a="1"/>
  <c r="W44" i="8"/>
  <c r="H45" i="8" a="1"/>
  <c r="H45" i="8" s="1"/>
  <c r="I45" i="8" a="1"/>
  <c r="I45" i="8" s="1"/>
  <c r="J45" i="8" a="1"/>
  <c r="J45" i="8" s="1"/>
  <c r="K45" i="8" a="1"/>
  <c r="K45" i="8" s="1"/>
  <c r="L45" i="8" a="1"/>
  <c r="L45" i="8" s="1"/>
  <c r="M45" i="8" a="1"/>
  <c r="M45" i="8" s="1"/>
  <c r="N45" i="8" a="1"/>
  <c r="N45" i="8"/>
  <c r="O45" i="8" a="1"/>
  <c r="O45" i="8" s="1"/>
  <c r="P45" i="8" a="1"/>
  <c r="P45" i="8" s="1"/>
  <c r="Q45" i="8" a="1"/>
  <c r="Q45" i="8" s="1"/>
  <c r="R45" i="8" a="1"/>
  <c r="R45" i="8"/>
  <c r="S45" i="8" a="1"/>
  <c r="S45" i="8"/>
  <c r="T45" i="8" a="1"/>
  <c r="T45" i="8" s="1"/>
  <c r="U45" i="8" a="1"/>
  <c r="U45" i="8" s="1"/>
  <c r="V45" i="8" a="1"/>
  <c r="V45" i="8" s="1"/>
  <c r="W45" i="8" a="1"/>
  <c r="W45" i="8" s="1"/>
  <c r="H46" i="8" a="1"/>
  <c r="H46" i="8" s="1"/>
  <c r="I46" i="8" a="1"/>
  <c r="I46" i="8" s="1"/>
  <c r="J46" i="8" a="1"/>
  <c r="J46" i="8"/>
  <c r="K46" i="8" a="1"/>
  <c r="K46" i="8" s="1"/>
  <c r="L46" i="8" a="1"/>
  <c r="L46" i="8" s="1"/>
  <c r="M46" i="8" a="1"/>
  <c r="M46" i="8" s="1"/>
  <c r="N46" i="8" a="1"/>
  <c r="N46" i="8"/>
  <c r="O46" i="8" a="1"/>
  <c r="O46" i="8" s="1"/>
  <c r="P46" i="8" a="1"/>
  <c r="P46" i="8" s="1"/>
  <c r="Q46" i="8" a="1"/>
  <c r="Q46" i="8" s="1"/>
  <c r="R46" i="8" a="1"/>
  <c r="R46" i="8" s="1"/>
  <c r="S46" i="8" a="1"/>
  <c r="S46" i="8"/>
  <c r="T46" i="8" a="1"/>
  <c r="T46" i="8"/>
  <c r="U46" i="8" a="1"/>
  <c r="U46" i="8" s="1"/>
  <c r="V46" i="8" a="1"/>
  <c r="V46" i="8" s="1"/>
  <c r="W46" i="8" a="1"/>
  <c r="W46" i="8"/>
  <c r="H47" i="8" a="1"/>
  <c r="H47" i="8" s="1"/>
  <c r="I47" i="8" a="1"/>
  <c r="I47" i="8" s="1"/>
  <c r="J47" i="8" a="1"/>
  <c r="J47" i="8" s="1"/>
  <c r="K47" i="8" a="1"/>
  <c r="K47" i="8" s="1"/>
  <c r="L47" i="8" a="1"/>
  <c r="L47" i="8" s="1"/>
  <c r="M47" i="8" a="1"/>
  <c r="M47" i="8" s="1"/>
  <c r="N47" i="8" a="1"/>
  <c r="N47" i="8" s="1"/>
  <c r="O47" i="8" a="1"/>
  <c r="O47" i="8" s="1"/>
  <c r="P47" i="8" a="1"/>
  <c r="P47" i="8"/>
  <c r="Q47" i="8" a="1"/>
  <c r="Q47" i="8" s="1"/>
  <c r="R47" i="8" a="1"/>
  <c r="R47" i="8" s="1"/>
  <c r="S47" i="8" a="1"/>
  <c r="S47" i="8" s="1"/>
  <c r="T47" i="8" a="1"/>
  <c r="T47" i="8" s="1"/>
  <c r="U47" i="8" a="1"/>
  <c r="U47" i="8" s="1"/>
  <c r="V47" i="8" a="1"/>
  <c r="V47" i="8" s="1"/>
  <c r="W47" i="8" a="1"/>
  <c r="W47" i="8" s="1"/>
  <c r="H48" i="8" a="1"/>
  <c r="H48" i="8" s="1"/>
  <c r="I48" i="8" a="1"/>
  <c r="I48" i="8" s="1"/>
  <c r="J48" i="8" a="1"/>
  <c r="J48" i="8"/>
  <c r="K48" i="8" a="1"/>
  <c r="K48" i="8"/>
  <c r="L48" i="8" a="1"/>
  <c r="L48" i="8" s="1"/>
  <c r="M48" i="8" a="1"/>
  <c r="M48" i="8" s="1"/>
  <c r="N48" i="8" a="1"/>
  <c r="N48" i="8"/>
  <c r="O48" i="8" a="1"/>
  <c r="O48" i="8" s="1"/>
  <c r="P48" i="8" a="1"/>
  <c r="P48" i="8" s="1"/>
  <c r="Q48" i="8" a="1"/>
  <c r="Q48" i="8" s="1"/>
  <c r="R48" i="8" a="1"/>
  <c r="R48" i="8" s="1"/>
  <c r="S48" i="8" a="1"/>
  <c r="S48" i="8" s="1"/>
  <c r="T48" i="8" a="1"/>
  <c r="T48" i="8" s="1"/>
  <c r="U48" i="8" a="1"/>
  <c r="U48" i="8" s="1"/>
  <c r="V48" i="8" a="1"/>
  <c r="V48" i="8" s="1"/>
  <c r="W48" i="8" a="1"/>
  <c r="W48" i="8" s="1"/>
  <c r="H49" i="8" a="1"/>
  <c r="H49" i="8" s="1"/>
  <c r="I49" i="8" a="1"/>
  <c r="I49" i="8" s="1"/>
  <c r="J49" i="8" a="1"/>
  <c r="J49" i="8" s="1"/>
  <c r="K49" i="8" a="1"/>
  <c r="K49" i="8" s="1"/>
  <c r="L49" i="8" a="1"/>
  <c r="L49" i="8"/>
  <c r="M49" i="8" a="1"/>
  <c r="M49" i="8" s="1"/>
  <c r="N49" i="8" a="1"/>
  <c r="N49" i="8" s="1"/>
  <c r="O49" i="8" a="1"/>
  <c r="O49" i="8" s="1"/>
  <c r="P49" i="8" a="1"/>
  <c r="P49" i="8"/>
  <c r="Q49" i="8" a="1"/>
  <c r="Q49" i="8" s="1"/>
  <c r="R49" i="8" a="1"/>
  <c r="R49" i="8" s="1"/>
  <c r="S49" i="8" a="1"/>
  <c r="S49" i="8" s="1"/>
  <c r="T49" i="8" a="1"/>
  <c r="T49" i="8" s="1"/>
  <c r="U49" i="8" a="1"/>
  <c r="U49" i="8" s="1"/>
  <c r="V49" i="8" a="1"/>
  <c r="V49" i="8" s="1"/>
  <c r="W49" i="8" a="1"/>
  <c r="W49" i="8" s="1"/>
  <c r="H50" i="8" a="1"/>
  <c r="H50" i="8" s="1"/>
  <c r="I50" i="8" a="1"/>
  <c r="I50" i="8" s="1"/>
  <c r="J50" i="8" a="1"/>
  <c r="J50" i="8" s="1"/>
  <c r="K50" i="8" a="1"/>
  <c r="K50" i="8" s="1"/>
  <c r="L50" i="8" a="1"/>
  <c r="L50" i="8" s="1"/>
  <c r="M50" i="8" a="1"/>
  <c r="M50" i="8" s="1"/>
  <c r="N50" i="8" a="1"/>
  <c r="N50" i="8"/>
  <c r="O50" i="8" a="1"/>
  <c r="O50" i="8" s="1"/>
  <c r="P50" i="8" a="1"/>
  <c r="P50" i="8" s="1"/>
  <c r="Q50" i="8" a="1"/>
  <c r="Q50" i="8" s="1"/>
  <c r="R50" i="8" a="1"/>
  <c r="R50" i="8" s="1"/>
  <c r="S50" i="8" a="1"/>
  <c r="S50" i="8" s="1"/>
  <c r="T50" i="8" a="1"/>
  <c r="T50" i="8"/>
  <c r="U50" i="8" a="1"/>
  <c r="U50" i="8" s="1"/>
  <c r="V50" i="8" a="1"/>
  <c r="V50" i="8" s="1"/>
  <c r="W50" i="8" a="1"/>
  <c r="W50" i="8" s="1"/>
  <c r="H51" i="8" a="1"/>
  <c r="H51" i="8" s="1"/>
  <c r="I51" i="8" a="1"/>
  <c r="I51" i="8" s="1"/>
  <c r="J51" i="8" a="1"/>
  <c r="J51" i="8" s="1"/>
  <c r="K51" i="8" a="1"/>
  <c r="K51" i="8" s="1"/>
  <c r="L51" i="8" a="1"/>
  <c r="L51" i="8"/>
  <c r="M51" i="8" a="1"/>
  <c r="M51" i="8" s="1"/>
  <c r="N51" i="8" a="1"/>
  <c r="N51" i="8" s="1"/>
  <c r="O51" i="8" a="1"/>
  <c r="O51" i="8" s="1"/>
  <c r="P51" i="8" a="1"/>
  <c r="P51" i="8" s="1"/>
  <c r="Q51" i="8" a="1"/>
  <c r="Q51" i="8" s="1"/>
  <c r="R51" i="8" a="1"/>
  <c r="R51" i="8" s="1"/>
  <c r="S51" i="8" a="1"/>
  <c r="S51" i="8" s="1"/>
  <c r="T51" i="8" a="1"/>
  <c r="T51" i="8" s="1"/>
  <c r="U51" i="8" a="1"/>
  <c r="U51" i="8" s="1"/>
  <c r="V51" i="8" a="1"/>
  <c r="V51" i="8" s="1"/>
  <c r="W51" i="8" a="1"/>
  <c r="W51" i="8"/>
  <c r="H52" i="8" a="1"/>
  <c r="H52" i="8" s="1"/>
  <c r="I52" i="8" a="1"/>
  <c r="I52" i="8" s="1"/>
  <c r="J52" i="8" a="1"/>
  <c r="J52" i="8"/>
  <c r="K52" i="8" a="1"/>
  <c r="K52" i="8" s="1"/>
  <c r="L52" i="8" a="1"/>
  <c r="L52" i="8"/>
  <c r="M52" i="8" a="1"/>
  <c r="M52" i="8" s="1"/>
  <c r="N52" i="8" a="1"/>
  <c r="N52" i="8" s="1"/>
  <c r="O52" i="8" a="1"/>
  <c r="O52" i="8"/>
  <c r="P52" i="8" a="1"/>
  <c r="P52" i="8" s="1"/>
  <c r="Q52" i="8" a="1"/>
  <c r="Q52" i="8" s="1"/>
  <c r="R52" i="8" a="1"/>
  <c r="R52" i="8" s="1"/>
  <c r="S52" i="8" a="1"/>
  <c r="S52" i="8"/>
  <c r="T52" i="8" a="1"/>
  <c r="T52" i="8"/>
  <c r="U52" i="8" a="1"/>
  <c r="U52" i="8" s="1"/>
  <c r="V52" i="8" a="1"/>
  <c r="V52" i="8" s="1"/>
  <c r="W52" i="8" a="1"/>
  <c r="W52" i="8" s="1"/>
  <c r="H53" i="8" a="1"/>
  <c r="H53" i="8" s="1"/>
  <c r="I53" i="8" a="1"/>
  <c r="I53" i="8" s="1"/>
  <c r="J53" i="8" a="1"/>
  <c r="J53" i="8" s="1"/>
  <c r="K53" i="8" a="1"/>
  <c r="K53" i="8" s="1"/>
  <c r="L53" i="8" a="1"/>
  <c r="L53" i="8"/>
  <c r="M53" i="8" a="1"/>
  <c r="M53" i="8" s="1"/>
  <c r="N53" i="8" a="1"/>
  <c r="N53" i="8" s="1"/>
  <c r="O53" i="8" a="1"/>
  <c r="O53" i="8" s="1"/>
  <c r="P53" i="8" a="1"/>
  <c r="P53" i="8" s="1"/>
  <c r="Q53" i="8" a="1"/>
  <c r="Q53" i="8" s="1"/>
  <c r="R53" i="8" a="1"/>
  <c r="R53" i="8" s="1"/>
  <c r="S53" i="8" a="1"/>
  <c r="S53" i="8" s="1"/>
  <c r="T53" i="8" a="1"/>
  <c r="T53" i="8" s="1"/>
  <c r="U53" i="8" a="1"/>
  <c r="U53" i="8" s="1"/>
  <c r="V53" i="8" a="1"/>
  <c r="V53" i="8" s="1"/>
  <c r="W53" i="8" a="1"/>
  <c r="W53" i="8" s="1"/>
  <c r="H54" i="8" a="1"/>
  <c r="H54" i="8" s="1"/>
  <c r="I54" i="8" a="1"/>
  <c r="I54" i="8" s="1"/>
  <c r="J54" i="8" a="1"/>
  <c r="J54" i="8" s="1"/>
  <c r="K54" i="8" a="1"/>
  <c r="K54" i="8"/>
  <c r="L54" i="8" a="1"/>
  <c r="L54" i="8"/>
  <c r="M54" i="8" a="1"/>
  <c r="M54" i="8" s="1"/>
  <c r="N54" i="8" a="1"/>
  <c r="N54" i="8" s="1"/>
  <c r="O54" i="8" a="1"/>
  <c r="O54" i="8" s="1"/>
  <c r="P54" i="8" a="1"/>
  <c r="P54" i="8" s="1"/>
  <c r="Q54" i="8" a="1"/>
  <c r="Q54" i="8" s="1"/>
  <c r="R54" i="8" a="1"/>
  <c r="R54" i="8" s="1"/>
  <c r="S54" i="8" a="1"/>
  <c r="S54" i="8" s="1"/>
  <c r="T54" i="8" a="1"/>
  <c r="T54" i="8" s="1"/>
  <c r="U54" i="8" a="1"/>
  <c r="U54" i="8" s="1"/>
  <c r="V54" i="8" a="1"/>
  <c r="V54" i="8" s="1"/>
  <c r="W54" i="8" a="1"/>
  <c r="W54" i="8" s="1"/>
  <c r="H55" i="8" a="1"/>
  <c r="H55" i="8" s="1"/>
  <c r="I55" i="8" a="1"/>
  <c r="I55" i="8" s="1"/>
  <c r="J55" i="8" a="1"/>
  <c r="J55" i="8" s="1"/>
  <c r="K55" i="8" a="1"/>
  <c r="K55" i="8" s="1"/>
  <c r="L55" i="8" a="1"/>
  <c r="L55" i="8" s="1"/>
  <c r="M55" i="8" a="1"/>
  <c r="M55" i="8" s="1"/>
  <c r="N55" i="8" a="1"/>
  <c r="N55" i="8" s="1"/>
  <c r="O55" i="8" a="1"/>
  <c r="O55" i="8" s="1"/>
  <c r="P55" i="8" a="1"/>
  <c r="P55" i="8" s="1"/>
  <c r="Q55" i="8" a="1"/>
  <c r="Q55" i="8" s="1"/>
  <c r="R55" i="8" a="1"/>
  <c r="R55" i="8" s="1"/>
  <c r="S55" i="8" a="1"/>
  <c r="S55" i="8"/>
  <c r="T55" i="8" a="1"/>
  <c r="T55" i="8" s="1"/>
  <c r="U55" i="8" a="1"/>
  <c r="U55" i="8" s="1"/>
  <c r="V55" i="8" a="1"/>
  <c r="V55" i="8" s="1"/>
  <c r="W55" i="8" a="1"/>
  <c r="W55" i="8" s="1"/>
  <c r="H56" i="8" a="1"/>
  <c r="H56" i="8"/>
  <c r="I56" i="8" a="1"/>
  <c r="I56" i="8" s="1"/>
  <c r="J56" i="8" a="1"/>
  <c r="J56" i="8" s="1"/>
  <c r="K56" i="8" a="1"/>
  <c r="K56" i="8" s="1"/>
  <c r="L56" i="8" a="1"/>
  <c r="L56" i="8" s="1"/>
  <c r="M56" i="8" a="1"/>
  <c r="M56" i="8" s="1"/>
  <c r="N56" i="8" a="1"/>
  <c r="N56" i="8"/>
  <c r="O56" i="8" a="1"/>
  <c r="O56" i="8" s="1"/>
  <c r="P56" i="8" a="1"/>
  <c r="P56" i="8" s="1"/>
  <c r="Q56" i="8" a="1"/>
  <c r="Q56" i="8" s="1"/>
  <c r="R56" i="8" a="1"/>
  <c r="R56" i="8" s="1"/>
  <c r="S56" i="8" a="1"/>
  <c r="S56" i="8"/>
  <c r="T56" i="8" a="1"/>
  <c r="T56" i="8" s="1"/>
  <c r="U56" i="8" a="1"/>
  <c r="U56" i="8" s="1"/>
  <c r="V56" i="8" a="1"/>
  <c r="V56" i="8" s="1"/>
  <c r="W56" i="8" a="1"/>
  <c r="W56" i="8" s="1"/>
  <c r="H57" i="8" a="1"/>
  <c r="H57" i="8" s="1"/>
  <c r="I57" i="8" a="1"/>
  <c r="I57" i="8" s="1"/>
  <c r="J57" i="8" a="1"/>
  <c r="J57" i="8" s="1"/>
  <c r="K57" i="8" a="1"/>
  <c r="K57" i="8"/>
  <c r="L57" i="8" a="1"/>
  <c r="L57" i="8" s="1"/>
  <c r="M57" i="8" a="1"/>
  <c r="M57" i="8" s="1"/>
  <c r="N57" i="8" a="1"/>
  <c r="N57" i="8" s="1"/>
  <c r="O57" i="8" a="1"/>
  <c r="O57" i="8"/>
  <c r="P57" i="8" a="1"/>
  <c r="P57" i="8" s="1"/>
  <c r="Q57" i="8" a="1"/>
  <c r="Q57" i="8" s="1"/>
  <c r="R57" i="8" a="1"/>
  <c r="R57" i="8" s="1"/>
  <c r="S57" i="8" a="1"/>
  <c r="S57" i="8" s="1"/>
  <c r="T57" i="8" a="1"/>
  <c r="T57" i="8" s="1"/>
  <c r="U57" i="8" a="1"/>
  <c r="U57" i="8" s="1"/>
  <c r="V57" i="8" a="1"/>
  <c r="V57" i="8" s="1"/>
  <c r="W57" i="8" a="1"/>
  <c r="W57" i="8" s="1"/>
  <c r="H58" i="8" a="1"/>
  <c r="H58" i="8"/>
  <c r="I58" i="8" a="1"/>
  <c r="I58" i="8" s="1"/>
  <c r="J58" i="8" a="1"/>
  <c r="J58" i="8" s="1"/>
  <c r="K58" i="8" a="1"/>
  <c r="K58" i="8" s="1"/>
  <c r="L58" i="8" a="1"/>
  <c r="L58" i="8" s="1"/>
  <c r="M58" i="8" a="1"/>
  <c r="M58" i="8" s="1"/>
  <c r="N58" i="8" a="1"/>
  <c r="N58" i="8" s="1"/>
  <c r="O58" i="8" a="1"/>
  <c r="O58" i="8" s="1"/>
  <c r="P58" i="8" a="1"/>
  <c r="P58" i="8" s="1"/>
  <c r="Q58" i="8" a="1"/>
  <c r="Q58" i="8"/>
  <c r="R58" i="8" a="1"/>
  <c r="R58" i="8" s="1"/>
  <c r="S58" i="8" a="1"/>
  <c r="S58" i="8"/>
  <c r="T58" i="8" a="1"/>
  <c r="T58" i="8" s="1"/>
  <c r="U58" i="8" a="1"/>
  <c r="U58" i="8" s="1"/>
  <c r="V58" i="8" a="1"/>
  <c r="V58" i="8" s="1"/>
  <c r="W58" i="8" a="1"/>
  <c r="W58" i="8" s="1"/>
  <c r="H59" i="8" a="1"/>
  <c r="H59" i="8" s="1"/>
  <c r="I59" i="8" a="1"/>
  <c r="I59" i="8"/>
  <c r="J59" i="8" a="1"/>
  <c r="J59" i="8" s="1"/>
  <c r="K59" i="8" a="1"/>
  <c r="K59" i="8" s="1"/>
  <c r="L59" i="8" a="1"/>
  <c r="L59" i="8" s="1"/>
  <c r="M59" i="8" a="1"/>
  <c r="M59" i="8" s="1"/>
  <c r="N59" i="8" a="1"/>
  <c r="N59" i="8" s="1"/>
  <c r="O59" i="8" a="1"/>
  <c r="O59" i="8" s="1"/>
  <c r="P59" i="8" a="1"/>
  <c r="P59" i="8" s="1"/>
  <c r="Q59" i="8" a="1"/>
  <c r="Q59" i="8"/>
  <c r="R59" i="8" a="1"/>
  <c r="R59" i="8" s="1"/>
  <c r="S59" i="8" a="1"/>
  <c r="S59" i="8" s="1"/>
  <c r="T59" i="8" a="1"/>
  <c r="T59" i="8"/>
  <c r="U59" i="8" a="1"/>
  <c r="U59" i="8"/>
  <c r="V59" i="8" a="1"/>
  <c r="V59" i="8" s="1"/>
  <c r="W59" i="8" a="1"/>
  <c r="W59" i="8"/>
  <c r="H60" i="8" a="1"/>
  <c r="H60" i="8" s="1"/>
  <c r="I60" i="8" a="1"/>
  <c r="I60" i="8" s="1"/>
  <c r="J60" i="8" a="1"/>
  <c r="J60" i="8" s="1"/>
  <c r="K60" i="8" a="1"/>
  <c r="K60" i="8" s="1"/>
  <c r="L60" i="8" a="1"/>
  <c r="L60" i="8" s="1"/>
  <c r="M60" i="8" a="1"/>
  <c r="M60" i="8"/>
  <c r="N60" i="8" a="1"/>
  <c r="N60" i="8" s="1"/>
  <c r="O60" i="8" a="1"/>
  <c r="O60" i="8"/>
  <c r="P60" i="8" a="1"/>
  <c r="P60" i="8"/>
  <c r="Q60" i="8" a="1"/>
  <c r="Q60" i="8"/>
  <c r="R60" i="8" a="1"/>
  <c r="R60" i="8" s="1"/>
  <c r="S60" i="8" a="1"/>
  <c r="S60" i="8" s="1"/>
  <c r="T60" i="8" a="1"/>
  <c r="T60" i="8" s="1"/>
  <c r="U60" i="8" a="1"/>
  <c r="U60" i="8" s="1"/>
  <c r="V60" i="8" a="1"/>
  <c r="V60" i="8" s="1"/>
  <c r="W60" i="8" a="1"/>
  <c r="W60" i="8" s="1"/>
  <c r="H61" i="8" a="1"/>
  <c r="H61" i="8"/>
  <c r="I61" i="8" a="1"/>
  <c r="I61" i="8" s="1"/>
  <c r="J61" i="8" a="1"/>
  <c r="J61" i="8" s="1"/>
  <c r="K61" i="8" a="1"/>
  <c r="K61" i="8"/>
  <c r="L61" i="8" a="1"/>
  <c r="L61" i="8"/>
  <c r="M61" i="8" a="1"/>
  <c r="M61" i="8" s="1"/>
  <c r="N61" i="8" a="1"/>
  <c r="N61" i="8" s="1"/>
  <c r="O61" i="8" a="1"/>
  <c r="O61" i="8"/>
  <c r="P61" i="8" a="1"/>
  <c r="P61" i="8" s="1"/>
  <c r="Q61" i="8" a="1"/>
  <c r="Q61" i="8" s="1"/>
  <c r="R61" i="8" a="1"/>
  <c r="R61" i="8" s="1"/>
  <c r="S61" i="8" a="1"/>
  <c r="S61" i="8" s="1"/>
  <c r="T61" i="8" a="1"/>
  <c r="T61" i="8" s="1"/>
  <c r="U61" i="8" a="1"/>
  <c r="U61" i="8" s="1"/>
  <c r="V61" i="8" a="1"/>
  <c r="V61" i="8" s="1"/>
  <c r="W61" i="8" a="1"/>
  <c r="W61" i="8"/>
  <c r="H62" i="8" a="1"/>
  <c r="H62" i="8"/>
  <c r="I62" i="8" a="1"/>
  <c r="I62" i="8" s="1"/>
  <c r="J62" i="8" a="1"/>
  <c r="J62" i="8" s="1"/>
  <c r="K62" i="8" a="1"/>
  <c r="K62" i="8" s="1"/>
  <c r="L62" i="8" a="1"/>
  <c r="L62" i="8" s="1"/>
  <c r="M62" i="8" a="1"/>
  <c r="M62" i="8"/>
  <c r="N62" i="8" a="1"/>
  <c r="N62" i="8" s="1"/>
  <c r="O62" i="8" a="1"/>
  <c r="O62" i="8" s="1"/>
  <c r="P62" i="8" a="1"/>
  <c r="P62" i="8" s="1"/>
  <c r="Q62" i="8" a="1"/>
  <c r="Q62" i="8" s="1"/>
  <c r="R62" i="8" a="1"/>
  <c r="R62" i="8" s="1"/>
  <c r="S62" i="8" a="1"/>
  <c r="S62" i="8"/>
  <c r="T62" i="8" a="1"/>
  <c r="T62" i="8" s="1"/>
  <c r="U62" i="8" a="1"/>
  <c r="U62" i="8" s="1"/>
  <c r="V62" i="8" a="1"/>
  <c r="V62" i="8" s="1"/>
  <c r="W62" i="8" a="1"/>
  <c r="W62" i="8" s="1"/>
  <c r="H63" i="8" a="1"/>
  <c r="H63" i="8"/>
  <c r="I63" i="8" a="1"/>
  <c r="I63" i="8"/>
  <c r="J63" i="8" a="1"/>
  <c r="J63" i="8" s="1"/>
  <c r="K63" i="8" a="1"/>
  <c r="K63" i="8" s="1"/>
  <c r="L63" i="8" a="1"/>
  <c r="L63" i="8" s="1"/>
  <c r="M63" i="8" a="1"/>
  <c r="M63" i="8" s="1"/>
  <c r="N63" i="8" a="1"/>
  <c r="N63" i="8" s="1"/>
  <c r="O63" i="8" a="1"/>
  <c r="O63" i="8" s="1"/>
  <c r="P63" i="8" a="1"/>
  <c r="P63" i="8" s="1"/>
  <c r="Q63" i="8" a="1"/>
  <c r="Q63" i="8" s="1"/>
  <c r="R63" i="8" a="1"/>
  <c r="R63" i="8" s="1"/>
  <c r="S63" i="8" a="1"/>
  <c r="S63" i="8" s="1"/>
  <c r="T63" i="8" a="1"/>
  <c r="T63" i="8" s="1"/>
  <c r="U63" i="8" a="1"/>
  <c r="U63" i="8" s="1"/>
  <c r="V63" i="8" a="1"/>
  <c r="V63" i="8" s="1"/>
  <c r="W63" i="8" a="1"/>
  <c r="W63" i="8"/>
  <c r="H64" i="8" a="1"/>
  <c r="H64" i="8" s="1"/>
  <c r="I64" i="8" a="1"/>
  <c r="I64" i="8" s="1"/>
  <c r="J64" i="8" a="1"/>
  <c r="J64" i="8" s="1"/>
  <c r="K64" i="8" a="1"/>
  <c r="K64" i="8" s="1"/>
  <c r="L64" i="8" a="1"/>
  <c r="L64" i="8" s="1"/>
  <c r="M64" i="8" a="1"/>
  <c r="M64" i="8" s="1"/>
  <c r="N64" i="8" a="1"/>
  <c r="N64" i="8" s="1"/>
  <c r="O64" i="8" a="1"/>
  <c r="O64" i="8"/>
  <c r="P64" i="8" a="1"/>
  <c r="P64" i="8"/>
  <c r="Q64" i="8" a="1"/>
  <c r="Q64" i="8"/>
  <c r="R64" i="8" a="1"/>
  <c r="R64" i="8" s="1"/>
  <c r="S64" i="8" a="1"/>
  <c r="S64" i="8" s="1"/>
  <c r="T64" i="8" a="1"/>
  <c r="T64" i="8" s="1"/>
  <c r="U64" i="8" a="1"/>
  <c r="U64" i="8" s="1"/>
  <c r="V64" i="8" a="1"/>
  <c r="V64" i="8" s="1"/>
  <c r="W64" i="8" a="1"/>
  <c r="W64" i="8" s="1"/>
  <c r="H65" i="8" a="1"/>
  <c r="H65" i="8" s="1"/>
  <c r="I65" i="8" a="1"/>
  <c r="I65" i="8" s="1"/>
  <c r="J65" i="8" a="1"/>
  <c r="J65" i="8" s="1"/>
  <c r="K65" i="8" a="1"/>
  <c r="K65" i="8"/>
  <c r="L65" i="8" a="1"/>
  <c r="L65" i="8"/>
  <c r="M65" i="8" a="1"/>
  <c r="M65" i="8" s="1"/>
  <c r="N65" i="8" a="1"/>
  <c r="N65" i="8" s="1"/>
  <c r="O65" i="8" a="1"/>
  <c r="O65" i="8"/>
  <c r="P65" i="8" a="1"/>
  <c r="P65" i="8" s="1"/>
  <c r="Q65" i="8" a="1"/>
  <c r="Q65" i="8" s="1"/>
  <c r="R65" i="8" a="1"/>
  <c r="R65" i="8" s="1"/>
  <c r="S65" i="8" a="1"/>
  <c r="S65" i="8" s="1"/>
  <c r="T65" i="8" a="1"/>
  <c r="T65" i="8" s="1"/>
  <c r="U65" i="8" a="1"/>
  <c r="U65" i="8" s="1"/>
  <c r="V65" i="8" a="1"/>
  <c r="V65" i="8" s="1"/>
  <c r="W65" i="8" a="1"/>
  <c r="W65" i="8"/>
  <c r="H66" i="8" a="1"/>
  <c r="H66" i="8"/>
  <c r="I66" i="8" a="1"/>
  <c r="I66" i="8" s="1"/>
  <c r="J66" i="8" a="1"/>
  <c r="J66" i="8" s="1"/>
  <c r="K66" i="8" a="1"/>
  <c r="K66" i="8" s="1"/>
  <c r="L66" i="8" a="1"/>
  <c r="L66" i="8" s="1"/>
  <c r="M66" i="8" a="1"/>
  <c r="M66" i="8"/>
  <c r="N66" i="8" a="1"/>
  <c r="N66" i="8" s="1"/>
  <c r="O66" i="8" a="1"/>
  <c r="O66" i="8" s="1"/>
  <c r="P66" i="8" a="1"/>
  <c r="P66" i="8" s="1"/>
  <c r="Q66" i="8" a="1"/>
  <c r="Q66" i="8" s="1"/>
  <c r="R66" i="8" a="1"/>
  <c r="R66" i="8" s="1"/>
  <c r="S66" i="8" a="1"/>
  <c r="S66" i="8" s="1"/>
  <c r="T66" i="8" a="1"/>
  <c r="T66" i="8" s="1"/>
  <c r="U66" i="8" a="1"/>
  <c r="U66" i="8" s="1"/>
  <c r="V66" i="8" a="1"/>
  <c r="V66" i="8" s="1"/>
  <c r="W66" i="8" a="1"/>
  <c r="W66" i="8" s="1"/>
  <c r="H67" i="8" a="1"/>
  <c r="H67" i="8" s="1"/>
  <c r="I67" i="8" a="1"/>
  <c r="I67" i="8" s="1"/>
  <c r="J67" i="8" a="1"/>
  <c r="J67" i="8" s="1"/>
  <c r="K67" i="8" a="1"/>
  <c r="K67" i="8"/>
  <c r="L67" i="8" a="1"/>
  <c r="L67" i="8" s="1"/>
  <c r="M67" i="8" a="1"/>
  <c r="M67" i="8" s="1"/>
  <c r="N67" i="8" a="1"/>
  <c r="N67" i="8" s="1"/>
  <c r="O67" i="8" a="1"/>
  <c r="O67" i="8" s="1"/>
  <c r="P67" i="8" a="1"/>
  <c r="P67" i="8" s="1"/>
  <c r="Q67" i="8" a="1"/>
  <c r="Q67" i="8"/>
  <c r="R67" i="8" a="1"/>
  <c r="R67" i="8" s="1"/>
  <c r="S67" i="8" a="1"/>
  <c r="S67" i="8" s="1"/>
  <c r="T67" i="8" a="1"/>
  <c r="T67" i="8"/>
  <c r="U67" i="8" a="1"/>
  <c r="U67" i="8"/>
  <c r="V67" i="8" a="1"/>
  <c r="V67" i="8" s="1"/>
  <c r="W67" i="8" a="1"/>
  <c r="W67" i="8"/>
  <c r="H68" i="8" a="1"/>
  <c r="H68" i="8" s="1"/>
  <c r="I68" i="8" a="1"/>
  <c r="I68" i="8" s="1"/>
  <c r="J68" i="8" a="1"/>
  <c r="J68" i="8" s="1"/>
  <c r="K68" i="8" a="1"/>
  <c r="K68" i="8" s="1"/>
  <c r="L68" i="8" a="1"/>
  <c r="L68" i="8" s="1"/>
  <c r="M68" i="8" a="1"/>
  <c r="M68" i="8"/>
  <c r="N68" i="8" a="1"/>
  <c r="N68" i="8" s="1"/>
  <c r="O68" i="8" a="1"/>
  <c r="O68" i="8"/>
  <c r="P68" i="8" a="1"/>
  <c r="P68" i="8"/>
  <c r="Q68" i="8" a="1"/>
  <c r="Q68" i="8"/>
  <c r="R68" i="8" a="1"/>
  <c r="R68" i="8" s="1"/>
  <c r="S68" i="8" a="1"/>
  <c r="S68" i="8" s="1"/>
  <c r="T68" i="8" a="1"/>
  <c r="T68" i="8" s="1"/>
  <c r="U68" i="8" a="1"/>
  <c r="U68" i="8" s="1"/>
  <c r="V68" i="8" a="1"/>
  <c r="V68" i="8" s="1"/>
  <c r="W68" i="8" a="1"/>
  <c r="W68" i="8" s="1"/>
  <c r="H69" i="8" a="1"/>
  <c r="H69" i="8"/>
  <c r="I69" i="8" a="1"/>
  <c r="I69" i="8" s="1"/>
  <c r="J69" i="8" a="1"/>
  <c r="J69" i="8" s="1"/>
  <c r="K69" i="8" a="1"/>
  <c r="K69" i="8"/>
  <c r="L69" i="8" a="1"/>
  <c r="L69" i="8"/>
  <c r="M69" i="8" a="1"/>
  <c r="M69" i="8" s="1"/>
  <c r="N69" i="8" a="1"/>
  <c r="N69" i="8" s="1"/>
  <c r="O69" i="8" a="1"/>
  <c r="O69" i="8" s="1"/>
  <c r="P69" i="8" a="1"/>
  <c r="P69" i="8" s="1"/>
  <c r="Q69" i="8" a="1"/>
  <c r="Q69" i="8"/>
  <c r="R69" i="8" a="1"/>
  <c r="R69" i="8" s="1"/>
  <c r="S69" i="8" a="1"/>
  <c r="S69" i="8" s="1"/>
  <c r="T69" i="8" a="1"/>
  <c r="T69" i="8"/>
  <c r="U69" i="8" a="1"/>
  <c r="U69" i="8"/>
  <c r="V69" i="8" a="1"/>
  <c r="V69" i="8" s="1"/>
  <c r="W69" i="8" a="1"/>
  <c r="W69" i="8" s="1"/>
  <c r="H70" i="8" a="1"/>
  <c r="H70" i="8" s="1"/>
  <c r="I70" i="8" a="1"/>
  <c r="I70" i="8" s="1"/>
  <c r="J70" i="8" a="1"/>
  <c r="J70" i="8" s="1"/>
  <c r="K70" i="8" a="1"/>
  <c r="K70" i="8" s="1"/>
  <c r="L70" i="8" a="1"/>
  <c r="L70" i="8" s="1"/>
  <c r="M70" i="8" a="1"/>
  <c r="M70" i="8" s="1"/>
  <c r="N70" i="8" a="1"/>
  <c r="N70" i="8" s="1"/>
  <c r="O70" i="8" a="1"/>
  <c r="O70" i="8" s="1"/>
  <c r="P70" i="8" a="1"/>
  <c r="P70" i="8"/>
  <c r="Q70" i="8" a="1"/>
  <c r="Q70" i="8" s="1"/>
  <c r="R70" i="8" a="1"/>
  <c r="R70" i="8" s="1"/>
  <c r="S70" i="8" a="1"/>
  <c r="S70" i="8"/>
  <c r="T70" i="8" a="1"/>
  <c r="T70" i="8" s="1"/>
  <c r="U70" i="8" a="1"/>
  <c r="U70" i="8" s="1"/>
  <c r="V70" i="8" a="1"/>
  <c r="V70" i="8" s="1"/>
  <c r="W70" i="8" a="1"/>
  <c r="W70" i="8" s="1"/>
  <c r="H71" i="8" a="1"/>
  <c r="H71" i="8"/>
  <c r="I71" i="8" a="1"/>
  <c r="I71" i="8"/>
  <c r="J71" i="8" a="1"/>
  <c r="J71" i="8" s="1"/>
  <c r="K71" i="8" a="1"/>
  <c r="K71" i="8" s="1"/>
  <c r="L71" i="8" a="1"/>
  <c r="L71" i="8" s="1"/>
  <c r="M71" i="8" a="1"/>
  <c r="M71" i="8" s="1"/>
  <c r="N71" i="8" a="1"/>
  <c r="N71" i="8" s="1"/>
  <c r="O71" i="8" a="1"/>
  <c r="O71" i="8" s="1"/>
  <c r="P71" i="8" a="1"/>
  <c r="P71" i="8" s="1"/>
  <c r="Q71" i="8" a="1"/>
  <c r="Q71" i="8" s="1"/>
  <c r="R71" i="8" a="1"/>
  <c r="R71" i="8" s="1"/>
  <c r="S71" i="8" a="1"/>
  <c r="S71" i="8" s="1"/>
  <c r="T71" i="8" a="1"/>
  <c r="T71" i="8" s="1"/>
  <c r="U71" i="8" a="1"/>
  <c r="U71" i="8"/>
  <c r="V71" i="8" a="1"/>
  <c r="V71" i="8" s="1"/>
  <c r="W71" i="8" a="1"/>
  <c r="W71" i="8"/>
  <c r="H72" i="8" a="1"/>
  <c r="H72" i="8" s="1"/>
  <c r="I72" i="8" a="1"/>
  <c r="I72" i="8" s="1"/>
  <c r="J72" i="8" a="1"/>
  <c r="J72" i="8" s="1"/>
  <c r="K72" i="8" a="1"/>
  <c r="K72" i="8" s="1"/>
  <c r="L72" i="8" a="1"/>
  <c r="L72" i="8" s="1"/>
  <c r="M72" i="8" a="1"/>
  <c r="M72" i="8" s="1"/>
  <c r="N72" i="8" a="1"/>
  <c r="N72" i="8" s="1"/>
  <c r="O72" i="8" a="1"/>
  <c r="O72" i="8"/>
  <c r="P72" i="8" a="1"/>
  <c r="P72" i="8"/>
  <c r="Q72" i="8" a="1"/>
  <c r="Q72" i="8" s="1"/>
  <c r="R72" i="8" a="1"/>
  <c r="R72" i="8" s="1"/>
  <c r="S72" i="8" a="1"/>
  <c r="S72" i="8"/>
  <c r="T72" i="8" a="1"/>
  <c r="T72" i="8" s="1"/>
  <c r="U72" i="8" a="1"/>
  <c r="U72" i="8" s="1"/>
  <c r="V72" i="8" a="1"/>
  <c r="V72" i="8" s="1"/>
  <c r="W72" i="8" a="1"/>
  <c r="W72" i="8" s="1"/>
  <c r="H73" i="8" a="1"/>
  <c r="H73" i="8"/>
  <c r="I73" i="8" a="1"/>
  <c r="I73" i="8"/>
  <c r="J73" i="8" a="1"/>
  <c r="J73" i="8" s="1"/>
  <c r="K73" i="8" a="1"/>
  <c r="K73" i="8" s="1"/>
  <c r="L73" i="8" a="1"/>
  <c r="L73" i="8"/>
  <c r="M73" i="8" a="1"/>
  <c r="M73" i="8" s="1"/>
  <c r="N73" i="8" a="1"/>
  <c r="N73" i="8" s="1"/>
  <c r="O73" i="8" a="1"/>
  <c r="O73" i="8" s="1"/>
  <c r="P73" i="8" a="1"/>
  <c r="P73" i="8" s="1"/>
  <c r="Q73" i="8" a="1"/>
  <c r="Q73" i="8" s="1"/>
  <c r="R73" i="8" a="1"/>
  <c r="R73" i="8" s="1"/>
  <c r="S73" i="8" a="1"/>
  <c r="S73" i="8" s="1"/>
  <c r="T73" i="8" a="1"/>
  <c r="T73" i="8" s="1"/>
  <c r="U73" i="8" a="1"/>
  <c r="U73" i="8"/>
  <c r="V73" i="8" a="1"/>
  <c r="V73" i="8" s="1"/>
  <c r="W73" i="8" a="1"/>
  <c r="W73" i="8"/>
  <c r="H74" i="8" a="1"/>
  <c r="H74" i="8" s="1"/>
  <c r="I74" i="8" a="1"/>
  <c r="I74" i="8" s="1"/>
  <c r="J74" i="8" a="1"/>
  <c r="J74" i="8" s="1"/>
  <c r="K74" i="8" a="1"/>
  <c r="K74" i="8" s="1"/>
  <c r="L74" i="8" a="1"/>
  <c r="L74" i="8" s="1"/>
  <c r="M74" i="8" a="1"/>
  <c r="M74" i="8" s="1"/>
  <c r="N74" i="8" a="1"/>
  <c r="N74" i="8" s="1"/>
  <c r="O74" i="8" a="1"/>
  <c r="O74" i="8" s="1"/>
  <c r="P74" i="8" a="1"/>
  <c r="P74" i="8"/>
  <c r="Q74" i="8" a="1"/>
  <c r="Q74" i="8" s="1"/>
  <c r="R74" i="8" a="1"/>
  <c r="R74" i="8" s="1"/>
  <c r="S74" i="8" a="1"/>
  <c r="S74" i="8"/>
  <c r="T74" i="8" a="1"/>
  <c r="T74" i="8" s="1"/>
  <c r="U74" i="8" a="1"/>
  <c r="U74" i="8" s="1"/>
  <c r="V74" i="8" a="1"/>
  <c r="V74" i="8" s="1"/>
  <c r="W74" i="8" a="1"/>
  <c r="W74" i="8" s="1"/>
  <c r="H75" i="8" a="1"/>
  <c r="H75" i="8"/>
  <c r="I75" i="8" a="1"/>
  <c r="I75" i="8"/>
  <c r="J75" i="8" a="1"/>
  <c r="J75" i="8" s="1"/>
  <c r="K75" i="8" a="1"/>
  <c r="K75" i="8" s="1"/>
  <c r="L75" i="8" a="1"/>
  <c r="L75" i="8"/>
  <c r="M75" i="8" a="1"/>
  <c r="M75" i="8" s="1"/>
  <c r="N75" i="8" a="1"/>
  <c r="N75" i="8" s="1"/>
  <c r="O75" i="8" a="1"/>
  <c r="O75" i="8" s="1"/>
  <c r="P75" i="8" a="1"/>
  <c r="P75" i="8" s="1"/>
  <c r="Q75" i="8" a="1"/>
  <c r="Q75" i="8" s="1"/>
  <c r="R75" i="8" a="1"/>
  <c r="R75" i="8" s="1"/>
  <c r="S75" i="8" a="1"/>
  <c r="S75" i="8" s="1"/>
  <c r="T75" i="8" a="1"/>
  <c r="T75" i="8" s="1"/>
  <c r="U75" i="8" a="1"/>
  <c r="U75" i="8"/>
  <c r="V75" i="8" a="1"/>
  <c r="V75" i="8" s="1"/>
  <c r="W75" i="8" a="1"/>
  <c r="W75" i="8"/>
  <c r="H76" i="8" a="1"/>
  <c r="H76" i="8" s="1"/>
  <c r="I76" i="8" a="1"/>
  <c r="I76" i="8" s="1"/>
  <c r="J76" i="8" a="1"/>
  <c r="J76" i="8" s="1"/>
  <c r="K76" i="8" a="1"/>
  <c r="K76" i="8" s="1"/>
  <c r="L76" i="8" a="1"/>
  <c r="L76" i="8" s="1"/>
  <c r="M76" i="8" a="1"/>
  <c r="M76" i="8" s="1"/>
  <c r="N76" i="8" a="1"/>
  <c r="N76" i="8" s="1"/>
  <c r="O76" i="8" a="1"/>
  <c r="O76" i="8" s="1"/>
  <c r="P76" i="8" a="1"/>
  <c r="P76" i="8"/>
  <c r="Q76" i="8" a="1"/>
  <c r="Q76" i="8" s="1"/>
  <c r="R76" i="8" a="1"/>
  <c r="R76" i="8" s="1"/>
  <c r="S76" i="8" a="1"/>
  <c r="S76" i="8"/>
  <c r="T76" i="8" a="1"/>
  <c r="T76" i="8" s="1"/>
  <c r="U76" i="8" a="1"/>
  <c r="U76" i="8" s="1"/>
  <c r="V76" i="8" a="1"/>
  <c r="V76" i="8" s="1"/>
  <c r="W76" i="8" a="1"/>
  <c r="W76" i="8" s="1"/>
  <c r="H77" i="8" a="1"/>
  <c r="H77" i="8"/>
  <c r="I77" i="8" a="1"/>
  <c r="I77" i="8"/>
  <c r="J77" i="8" a="1"/>
  <c r="J77" i="8" s="1"/>
  <c r="K77" i="8" a="1"/>
  <c r="K77" i="8" s="1"/>
  <c r="L77" i="8" a="1"/>
  <c r="L77" i="8"/>
  <c r="M77" i="8" a="1"/>
  <c r="M77" i="8" s="1"/>
  <c r="N77" i="8" a="1"/>
  <c r="N77" i="8" s="1"/>
  <c r="O77" i="8" a="1"/>
  <c r="O77" i="8" s="1"/>
  <c r="P77" i="8" a="1"/>
  <c r="P77" i="8" s="1"/>
  <c r="Q77" i="8" a="1"/>
  <c r="Q77" i="8" s="1"/>
  <c r="R77" i="8" a="1"/>
  <c r="R77" i="8" s="1"/>
  <c r="S77" i="8" a="1"/>
  <c r="S77" i="8" s="1"/>
  <c r="T77" i="8" a="1"/>
  <c r="T77" i="8" s="1"/>
  <c r="U77" i="8" a="1"/>
  <c r="U77" i="8"/>
  <c r="V77" i="8" a="1"/>
  <c r="V77" i="8" s="1"/>
  <c r="W77" i="8" a="1"/>
  <c r="W77" i="8"/>
  <c r="H78" i="8" a="1"/>
  <c r="H78" i="8" s="1"/>
  <c r="I78" i="8" a="1"/>
  <c r="I78" i="8" s="1"/>
  <c r="J78" i="8" a="1"/>
  <c r="J78" i="8" s="1"/>
  <c r="K78" i="8" a="1"/>
  <c r="K78" i="8" s="1"/>
  <c r="L78" i="8" a="1"/>
  <c r="L78" i="8" s="1"/>
  <c r="M78" i="8" a="1"/>
  <c r="M78" i="8" s="1"/>
  <c r="N78" i="8" a="1"/>
  <c r="N78" i="8" s="1"/>
  <c r="O78" i="8" a="1"/>
  <c r="O78" i="8" s="1"/>
  <c r="P78" i="8" a="1"/>
  <c r="P78" i="8"/>
  <c r="Q78" i="8" a="1"/>
  <c r="Q78" i="8" s="1"/>
  <c r="R78" i="8" a="1"/>
  <c r="R78" i="8" s="1"/>
  <c r="S78" i="8" a="1"/>
  <c r="S78" i="8"/>
  <c r="T78" i="8" a="1"/>
  <c r="T78" i="8" s="1"/>
  <c r="U78" i="8" a="1"/>
  <c r="U78" i="8" s="1"/>
  <c r="V78" i="8" a="1"/>
  <c r="V78" i="8" s="1"/>
  <c r="W78" i="8" a="1"/>
  <c r="W78" i="8" s="1"/>
  <c r="H79" i="8" a="1"/>
  <c r="H79" i="8"/>
  <c r="I79" i="8" a="1"/>
  <c r="I79" i="8"/>
  <c r="J79" i="8" a="1"/>
  <c r="J79" i="8" s="1"/>
  <c r="K79" i="8" a="1"/>
  <c r="K79" i="8" s="1"/>
  <c r="L79" i="8" a="1"/>
  <c r="L79" i="8"/>
  <c r="M79" i="8" a="1"/>
  <c r="M79" i="8" s="1"/>
  <c r="N79" i="8" a="1"/>
  <c r="N79" i="8" s="1"/>
  <c r="O79" i="8" a="1"/>
  <c r="O79" i="8" s="1"/>
  <c r="P79" i="8" a="1"/>
  <c r="P79" i="8" s="1"/>
  <c r="Q79" i="8" a="1"/>
  <c r="Q79" i="8" s="1"/>
  <c r="R79" i="8" a="1"/>
  <c r="R79" i="8" s="1"/>
  <c r="S79" i="8" a="1"/>
  <c r="S79" i="8" s="1"/>
  <c r="T79" i="8" a="1"/>
  <c r="T79" i="8" s="1"/>
  <c r="U79" i="8" a="1"/>
  <c r="U79" i="8"/>
  <c r="V79" i="8" a="1"/>
  <c r="V79" i="8" s="1"/>
  <c r="W79" i="8" a="1"/>
  <c r="W79" i="8"/>
  <c r="H80" i="8" a="1"/>
  <c r="H80" i="8" s="1"/>
  <c r="I80" i="8" a="1"/>
  <c r="I80" i="8" s="1"/>
  <c r="J80" i="8" a="1"/>
  <c r="J80" i="8" s="1"/>
  <c r="K80" i="8" a="1"/>
  <c r="K80" i="8" s="1"/>
  <c r="L80" i="8" a="1"/>
  <c r="L80" i="8" s="1"/>
  <c r="M80" i="8" a="1"/>
  <c r="M80" i="8" s="1"/>
  <c r="N80" i="8" a="1"/>
  <c r="N80" i="8" s="1"/>
  <c r="O80" i="8" a="1"/>
  <c r="O80" i="8" s="1"/>
  <c r="P80" i="8" a="1"/>
  <c r="P80" i="8"/>
  <c r="Q80" i="8" a="1"/>
  <c r="Q80" i="8" s="1"/>
  <c r="R80" i="8" a="1"/>
  <c r="R80" i="8" s="1"/>
  <c r="S80" i="8" a="1"/>
  <c r="S80" i="8"/>
  <c r="T80" i="8" a="1"/>
  <c r="T80" i="8" s="1"/>
  <c r="U80" i="8" a="1"/>
  <c r="U80" i="8" s="1"/>
  <c r="V80" i="8" a="1"/>
  <c r="V80" i="8" s="1"/>
  <c r="W80" i="8" a="1"/>
  <c r="W80" i="8" s="1"/>
  <c r="H81" i="8" a="1"/>
  <c r="H81" i="8"/>
  <c r="I81" i="8" a="1"/>
  <c r="I81" i="8"/>
  <c r="J81" i="8" a="1"/>
  <c r="J81" i="8" s="1"/>
  <c r="K81" i="8" a="1"/>
  <c r="K81" i="8" s="1"/>
  <c r="L81" i="8" a="1"/>
  <c r="L81" i="8"/>
  <c r="M81" i="8" a="1"/>
  <c r="M81" i="8" s="1"/>
  <c r="N81" i="8" a="1"/>
  <c r="N81" i="8" s="1"/>
  <c r="O81" i="8" a="1"/>
  <c r="O81" i="8" s="1"/>
  <c r="P81" i="8" a="1"/>
  <c r="P81" i="8" s="1"/>
  <c r="Q81" i="8" a="1"/>
  <c r="Q81" i="8" s="1"/>
  <c r="R81" i="8" a="1"/>
  <c r="R81" i="8" s="1"/>
  <c r="S81" i="8" a="1"/>
  <c r="S81" i="8" s="1"/>
  <c r="T81" i="8" a="1"/>
  <c r="T81" i="8" s="1"/>
  <c r="U81" i="8" a="1"/>
  <c r="U81" i="8"/>
  <c r="V81" i="8" a="1"/>
  <c r="V81" i="8" s="1"/>
  <c r="W81" i="8" a="1"/>
  <c r="W81" i="8"/>
  <c r="H82" i="8" a="1"/>
  <c r="H82" i="8" s="1"/>
  <c r="I82" i="8" a="1"/>
  <c r="I82" i="8" s="1"/>
  <c r="J82" i="8" a="1"/>
  <c r="J82" i="8" s="1"/>
  <c r="K82" i="8" a="1"/>
  <c r="K82" i="8" s="1"/>
  <c r="L82" i="8" a="1"/>
  <c r="L82" i="8" s="1"/>
  <c r="M82" i="8" a="1"/>
  <c r="M82" i="8" s="1"/>
  <c r="N82" i="8" a="1"/>
  <c r="N82" i="8" s="1"/>
  <c r="O82" i="8" a="1"/>
  <c r="O82" i="8" s="1"/>
  <c r="P82" i="8" a="1"/>
  <c r="P82" i="8"/>
  <c r="Q82" i="8" a="1"/>
  <c r="Q82" i="8" s="1"/>
  <c r="R82" i="8" a="1"/>
  <c r="R82" i="8" s="1"/>
  <c r="S82" i="8" a="1"/>
  <c r="S82" i="8"/>
  <c r="T82" i="8" a="1"/>
  <c r="T82" i="8" s="1"/>
  <c r="U82" i="8" a="1"/>
  <c r="U82" i="8" s="1"/>
  <c r="V82" i="8" a="1"/>
  <c r="V82" i="8" s="1"/>
  <c r="W82" i="8" a="1"/>
  <c r="W82" i="8" s="1"/>
  <c r="H83" i="8" a="1"/>
  <c r="H83" i="8"/>
  <c r="I83" i="8" a="1"/>
  <c r="I83" i="8"/>
  <c r="J83" i="8" a="1"/>
  <c r="J83" i="8" s="1"/>
  <c r="K83" i="8" a="1"/>
  <c r="K83" i="8" s="1"/>
  <c r="L83" i="8" a="1"/>
  <c r="L83" i="8"/>
  <c r="M83" i="8" a="1"/>
  <c r="M83" i="8" s="1"/>
  <c r="N83" i="8" a="1"/>
  <c r="N83" i="8" s="1"/>
  <c r="O83" i="8" a="1"/>
  <c r="O83" i="8" s="1"/>
  <c r="P83" i="8" a="1"/>
  <c r="P83" i="8" s="1"/>
  <c r="Q83" i="8" a="1"/>
  <c r="Q83" i="8" s="1"/>
  <c r="R83" i="8" a="1"/>
  <c r="R83" i="8" s="1"/>
  <c r="S83" i="8" a="1"/>
  <c r="S83" i="8" s="1"/>
  <c r="T83" i="8" a="1"/>
  <c r="T83" i="8" s="1"/>
  <c r="U83" i="8" a="1"/>
  <c r="U83" i="8"/>
  <c r="V83" i="8" a="1"/>
  <c r="V83" i="8" s="1"/>
  <c r="W83" i="8" a="1"/>
  <c r="W83" i="8"/>
  <c r="H84" i="8" a="1"/>
  <c r="H84" i="8" s="1"/>
  <c r="I84" i="8" a="1"/>
  <c r="I84" i="8" s="1"/>
  <c r="J84" i="8" a="1"/>
  <c r="J84" i="8" s="1"/>
  <c r="K84" i="8" a="1"/>
  <c r="K84" i="8" s="1"/>
  <c r="L84" i="8" a="1"/>
  <c r="L84" i="8" s="1"/>
  <c r="M84" i="8" a="1"/>
  <c r="M84" i="8" s="1"/>
  <c r="N84" i="8" a="1"/>
  <c r="N84" i="8" s="1"/>
  <c r="O84" i="8" a="1"/>
  <c r="O84" i="8" s="1"/>
  <c r="P84" i="8" a="1"/>
  <c r="P84" i="8"/>
  <c r="Q84" i="8" a="1"/>
  <c r="Q84" i="8" s="1"/>
  <c r="R84" i="8" a="1"/>
  <c r="R84" i="8" s="1"/>
  <c r="S84" i="8" a="1"/>
  <c r="S84" i="8"/>
  <c r="T84" i="8" a="1"/>
  <c r="T84" i="8" s="1"/>
  <c r="U84" i="8" a="1"/>
  <c r="U84" i="8" s="1"/>
  <c r="V84" i="8" a="1"/>
  <c r="V84" i="8" s="1"/>
  <c r="W84" i="8" a="1"/>
  <c r="W84" i="8" s="1"/>
  <c r="H85" i="8" a="1"/>
  <c r="H85" i="8"/>
  <c r="I85" i="8" a="1"/>
  <c r="I85" i="8"/>
  <c r="J85" i="8" a="1"/>
  <c r="J85" i="8" s="1"/>
  <c r="K85" i="8" a="1"/>
  <c r="K85" i="8" s="1"/>
  <c r="L85" i="8" a="1"/>
  <c r="L85" i="8"/>
  <c r="M85" i="8" a="1"/>
  <c r="M85" i="8" s="1"/>
  <c r="N85" i="8" a="1"/>
  <c r="N85" i="8" s="1"/>
  <c r="O85" i="8" a="1"/>
  <c r="O85" i="8" s="1"/>
  <c r="P85" i="8" a="1"/>
  <c r="P85" i="8" s="1"/>
  <c r="Q85" i="8" a="1"/>
  <c r="Q85" i="8" s="1"/>
  <c r="R85" i="8" a="1"/>
  <c r="R85" i="8" s="1"/>
  <c r="S85" i="8" a="1"/>
  <c r="S85" i="8" s="1"/>
  <c r="T85" i="8" a="1"/>
  <c r="T85" i="8" s="1"/>
  <c r="U85" i="8" a="1"/>
  <c r="U85" i="8" s="1"/>
  <c r="V85" i="8" a="1"/>
  <c r="V85" i="8" s="1"/>
  <c r="W85" i="8" a="1"/>
  <c r="W85" i="8"/>
  <c r="H86" i="8" a="1"/>
  <c r="H86" i="8" s="1"/>
  <c r="I86" i="8" a="1"/>
  <c r="I86" i="8"/>
  <c r="J86" i="8" a="1"/>
  <c r="J86" i="8" s="1"/>
  <c r="K86" i="8" a="1"/>
  <c r="K86" i="8" s="1"/>
  <c r="L86" i="8" a="1"/>
  <c r="L86" i="8" s="1"/>
  <c r="M86" i="8" a="1"/>
  <c r="M86" i="8" s="1"/>
  <c r="N86" i="8" a="1"/>
  <c r="N86" i="8" s="1"/>
  <c r="O86" i="8" a="1"/>
  <c r="O86" i="8"/>
  <c r="P86" i="8" a="1"/>
  <c r="P86" i="8" s="1"/>
  <c r="Q86" i="8" a="1"/>
  <c r="Q86" i="8" s="1"/>
  <c r="R86" i="8" a="1"/>
  <c r="R86" i="8" s="1"/>
  <c r="S86" i="8" a="1"/>
  <c r="S86" i="8" s="1"/>
  <c r="T86" i="8" a="1"/>
  <c r="T86" i="8" s="1"/>
  <c r="U86" i="8" a="1"/>
  <c r="U86" i="8" s="1"/>
  <c r="V86" i="8" a="1"/>
  <c r="V86" i="8" s="1"/>
  <c r="W86" i="8" a="1"/>
  <c r="W86" i="8"/>
  <c r="H87" i="8" a="1"/>
  <c r="H87" i="8"/>
  <c r="I87" i="8" a="1"/>
  <c r="I87" i="8" s="1"/>
  <c r="J87" i="8" a="1"/>
  <c r="J87" i="8" s="1"/>
  <c r="K87" i="8" a="1"/>
  <c r="K87" i="8" s="1"/>
  <c r="L87" i="8" a="1"/>
  <c r="L87" i="8"/>
  <c r="M87" i="8" a="1"/>
  <c r="M87" i="8" s="1"/>
  <c r="N87" i="8" a="1"/>
  <c r="N87" i="8" s="1"/>
  <c r="O87" i="8" a="1"/>
  <c r="O87" i="8" s="1"/>
  <c r="P87" i="8" a="1"/>
  <c r="P87" i="8"/>
  <c r="Q87" i="8" a="1"/>
  <c r="Q87" i="8"/>
  <c r="R87" i="8" a="1"/>
  <c r="R87" i="8" s="1"/>
  <c r="S87" i="8" a="1"/>
  <c r="S87" i="8" s="1"/>
  <c r="T87" i="8" a="1"/>
  <c r="T87" i="8" s="1"/>
  <c r="U87" i="8" a="1"/>
  <c r="U87" i="8" s="1"/>
  <c r="V87" i="8" a="1"/>
  <c r="V87" i="8" s="1"/>
  <c r="W87" i="8" a="1"/>
  <c r="W87" i="8" s="1"/>
  <c r="H88" i="8" a="1"/>
  <c r="H88" i="8" s="1"/>
  <c r="I88" i="8" a="1"/>
  <c r="I88" i="8"/>
  <c r="J88" i="8" a="1"/>
  <c r="J88" i="8" s="1"/>
  <c r="K88" i="8" a="1"/>
  <c r="K88" i="8" s="1"/>
  <c r="L88" i="8" a="1"/>
  <c r="L88" i="8" s="1"/>
  <c r="M88" i="8" a="1"/>
  <c r="M88" i="8" s="1"/>
  <c r="N88" i="8" a="1"/>
  <c r="N88" i="8" s="1"/>
  <c r="O88" i="8" a="1"/>
  <c r="O88" i="8"/>
  <c r="P88" i="8" a="1"/>
  <c r="P88" i="8" s="1"/>
  <c r="Q88" i="8" a="1"/>
  <c r="Q88" i="8" s="1"/>
  <c r="R88" i="8" a="1"/>
  <c r="R88" i="8" s="1"/>
  <c r="S88" i="8" a="1"/>
  <c r="S88" i="8"/>
  <c r="T88" i="8" a="1"/>
  <c r="T88" i="8" s="1"/>
  <c r="U88" i="8" a="1"/>
  <c r="U88" i="8" s="1"/>
  <c r="V88" i="8" a="1"/>
  <c r="V88" i="8" s="1"/>
  <c r="W88" i="8" a="1"/>
  <c r="W88" i="8" s="1"/>
  <c r="H89" i="8" a="1"/>
  <c r="H89" i="8" s="1"/>
  <c r="I89" i="8" a="1"/>
  <c r="I89" i="8" s="1"/>
  <c r="J89" i="8" a="1"/>
  <c r="J89" i="8" s="1"/>
  <c r="K89" i="8" a="1"/>
  <c r="K89" i="8" s="1"/>
  <c r="L89" i="8" a="1"/>
  <c r="L89" i="8"/>
  <c r="M89" i="8" a="1"/>
  <c r="M89" i="8" s="1"/>
  <c r="N89" i="8" a="1"/>
  <c r="N89" i="8" s="1"/>
  <c r="O89" i="8" a="1"/>
  <c r="O89" i="8" s="1"/>
  <c r="P89" i="8" a="1"/>
  <c r="P89" i="8" s="1"/>
  <c r="Q89" i="8" a="1"/>
  <c r="Q89" i="8"/>
  <c r="R89" i="8" a="1"/>
  <c r="R89" i="8" s="1"/>
  <c r="S89" i="8" a="1"/>
  <c r="S89" i="8" s="1"/>
  <c r="T89" i="8" a="1"/>
  <c r="T89" i="8" s="1"/>
  <c r="U89" i="8" a="1"/>
  <c r="U89" i="8" s="1"/>
  <c r="V89" i="8" a="1"/>
  <c r="V89" i="8" s="1"/>
  <c r="W89" i="8" a="1"/>
  <c r="W89" i="8"/>
  <c r="H90" i="8" a="1"/>
  <c r="H90" i="8" s="1"/>
  <c r="I90" i="8" a="1"/>
  <c r="I90" i="8" s="1"/>
  <c r="J90" i="8" a="1"/>
  <c r="J90" i="8"/>
  <c r="K90" i="8" a="1"/>
  <c r="K90" i="8" s="1"/>
  <c r="L90" i="8" a="1"/>
  <c r="L90" i="8" s="1"/>
  <c r="M90" i="8" a="1"/>
  <c r="M90" i="8" s="1"/>
  <c r="N90" i="8" a="1"/>
  <c r="N90" i="8" s="1"/>
  <c r="O90" i="8" a="1"/>
  <c r="O90" i="8" s="1"/>
  <c r="P90" i="8" a="1"/>
  <c r="P90" i="8" s="1"/>
  <c r="Q90" i="8" a="1"/>
  <c r="Q90" i="8" s="1"/>
  <c r="R90" i="8" a="1"/>
  <c r="R90" i="8" s="1"/>
  <c r="S90" i="8" a="1"/>
  <c r="S90" i="8" s="1"/>
  <c r="T90" i="8" a="1"/>
  <c r="T90" i="8" s="1"/>
  <c r="U90" i="8" a="1"/>
  <c r="U90" i="8" s="1"/>
  <c r="V90" i="8" a="1"/>
  <c r="V90" i="8"/>
  <c r="W90" i="8" a="1"/>
  <c r="W90" i="8" s="1"/>
  <c r="H91" i="8" a="1"/>
  <c r="H91" i="8" s="1"/>
  <c r="I91" i="8" a="1"/>
  <c r="I91" i="8" s="1"/>
  <c r="J91" i="8" a="1"/>
  <c r="J91" i="8" s="1"/>
  <c r="K91" i="8" a="1"/>
  <c r="K91" i="8"/>
  <c r="L91" i="8" a="1"/>
  <c r="L91" i="8" s="1"/>
  <c r="M91" i="8" a="1"/>
  <c r="M91" i="8" s="1"/>
  <c r="N91" i="8" a="1"/>
  <c r="N91" i="8" s="1"/>
  <c r="O91" i="8" a="1"/>
  <c r="O91" i="8" s="1"/>
  <c r="P91" i="8" a="1"/>
  <c r="P91" i="8" s="1"/>
  <c r="Q91" i="8" a="1"/>
  <c r="Q91" i="8" s="1"/>
  <c r="R91" i="8" a="1"/>
  <c r="R91" i="8" s="1"/>
  <c r="S91" i="8" a="1"/>
  <c r="S91" i="8" s="1"/>
  <c r="T91" i="8" a="1"/>
  <c r="T91" i="8" s="1"/>
  <c r="U91" i="8" a="1"/>
  <c r="U91" i="8" s="1"/>
  <c r="V91" i="8" a="1"/>
  <c r="V91" i="8" s="1"/>
  <c r="W91" i="8" a="1"/>
  <c r="W91" i="8" s="1"/>
  <c r="H92" i="8" a="1"/>
  <c r="H92" i="8" s="1"/>
  <c r="I92" i="8" a="1"/>
  <c r="I92" i="8" s="1"/>
  <c r="J92" i="8" a="1"/>
  <c r="J92" i="8" s="1"/>
  <c r="K92" i="8" a="1"/>
  <c r="K92" i="8" s="1"/>
  <c r="L92" i="8" a="1"/>
  <c r="L92" i="8" s="1"/>
  <c r="M92" i="8" a="1"/>
  <c r="M92" i="8" s="1"/>
  <c r="N92" i="8" a="1"/>
  <c r="N92" i="8" s="1"/>
  <c r="O92" i="8" a="1"/>
  <c r="O92" i="8" s="1"/>
  <c r="P92" i="8" a="1"/>
  <c r="P92" i="8" s="1"/>
  <c r="Q92" i="8" a="1"/>
  <c r="Q92" i="8" s="1"/>
  <c r="R92" i="8" a="1"/>
  <c r="R92" i="8" s="1"/>
  <c r="S92" i="8" a="1"/>
  <c r="S92" i="8" s="1"/>
  <c r="T92" i="8" a="1"/>
  <c r="T92" i="8" s="1"/>
  <c r="U92" i="8" a="1"/>
  <c r="U92" i="8" s="1"/>
  <c r="V92" i="8" a="1"/>
  <c r="V92" i="8" s="1"/>
  <c r="W92" i="8" a="1"/>
  <c r="W92" i="8" s="1"/>
  <c r="H93" i="8" a="1"/>
  <c r="H93" i="8" s="1"/>
  <c r="I93" i="8" a="1"/>
  <c r="I93" i="8" s="1"/>
  <c r="J93" i="8" a="1"/>
  <c r="J93" i="8" s="1"/>
  <c r="K93" i="8" a="1"/>
  <c r="K93" i="8" s="1"/>
  <c r="L93" i="8" a="1"/>
  <c r="L93" i="8" s="1"/>
  <c r="M93" i="8" a="1"/>
  <c r="M93" i="8" s="1"/>
  <c r="N93" i="8" a="1"/>
  <c r="N93" i="8" s="1"/>
  <c r="O93" i="8" a="1"/>
  <c r="O93" i="8" s="1"/>
  <c r="P93" i="8" a="1"/>
  <c r="P93" i="8" s="1"/>
  <c r="Q93" i="8" a="1"/>
  <c r="Q93" i="8" s="1"/>
  <c r="R93" i="8" a="1"/>
  <c r="R93" i="8" s="1"/>
  <c r="S93" i="8" a="1"/>
  <c r="S93" i="8" s="1"/>
  <c r="T93" i="8" a="1"/>
  <c r="T93" i="8" s="1"/>
  <c r="U93" i="8" a="1"/>
  <c r="U93" i="8" s="1"/>
  <c r="V93" i="8" a="1"/>
  <c r="V93" i="8" s="1"/>
  <c r="W93" i="8" a="1"/>
  <c r="W93" i="8" s="1"/>
  <c r="H94" i="8" a="1"/>
  <c r="H94" i="8" s="1"/>
  <c r="I94" i="8" a="1"/>
  <c r="I94" i="8" s="1"/>
  <c r="J94" i="8" a="1"/>
  <c r="J94" i="8" s="1"/>
  <c r="K94" i="8" a="1"/>
  <c r="K94" i="8" s="1"/>
  <c r="L94" i="8" a="1"/>
  <c r="L94" i="8" s="1"/>
  <c r="M94" i="8" a="1"/>
  <c r="M94" i="8" s="1"/>
  <c r="N94" i="8" a="1"/>
  <c r="N94" i="8" s="1"/>
  <c r="O94" i="8" a="1"/>
  <c r="O94" i="8" s="1"/>
  <c r="P94" i="8" a="1"/>
  <c r="P94" i="8" s="1"/>
  <c r="Q94" i="8" a="1"/>
  <c r="Q94" i="8" s="1"/>
  <c r="R94" i="8" a="1"/>
  <c r="R94" i="8" s="1"/>
  <c r="S94" i="8" a="1"/>
  <c r="S94" i="8" s="1"/>
  <c r="T94" i="8" a="1"/>
  <c r="T94" i="8" s="1"/>
  <c r="U94" i="8" a="1"/>
  <c r="U94" i="8" s="1"/>
  <c r="V94" i="8" a="1"/>
  <c r="V94" i="8" s="1"/>
  <c r="W94" i="8" a="1"/>
  <c r="W94" i="8" s="1"/>
  <c r="H95" i="8" a="1"/>
  <c r="H95" i="8" s="1"/>
  <c r="I95" i="8" a="1"/>
  <c r="I95" i="8" s="1"/>
  <c r="J95" i="8" a="1"/>
  <c r="J95" i="8" s="1"/>
  <c r="K95" i="8" a="1"/>
  <c r="K95" i="8" s="1"/>
  <c r="L95" i="8" a="1"/>
  <c r="L95" i="8" s="1"/>
  <c r="M95" i="8" a="1"/>
  <c r="M95" i="8" s="1"/>
  <c r="N95" i="8" a="1"/>
  <c r="N95" i="8" s="1"/>
  <c r="O95" i="8" a="1"/>
  <c r="O95" i="8" s="1"/>
  <c r="P95" i="8" a="1"/>
  <c r="P95" i="8" s="1"/>
  <c r="Q95" i="8" a="1"/>
  <c r="Q95" i="8" s="1"/>
  <c r="R95" i="8" a="1"/>
  <c r="R95" i="8" s="1"/>
  <c r="S95" i="8" a="1"/>
  <c r="S95" i="8" s="1"/>
  <c r="T95" i="8" a="1"/>
  <c r="T95" i="8" s="1"/>
  <c r="U95" i="8" a="1"/>
  <c r="U95" i="8" s="1"/>
  <c r="V95" i="8" a="1"/>
  <c r="V95" i="8" s="1"/>
  <c r="W95" i="8" a="1"/>
  <c r="W95" i="8" s="1"/>
  <c r="H96" i="8" a="1"/>
  <c r="H96" i="8" s="1"/>
  <c r="I96" i="8" a="1"/>
  <c r="I96" i="8" s="1"/>
  <c r="J96" i="8" a="1"/>
  <c r="J96" i="8" s="1"/>
  <c r="K96" i="8" a="1"/>
  <c r="K96" i="8" s="1"/>
  <c r="L96" i="8" a="1"/>
  <c r="L96" i="8" s="1"/>
  <c r="M96" i="8" a="1"/>
  <c r="M96" i="8" s="1"/>
  <c r="N96" i="8" a="1"/>
  <c r="N96" i="8" s="1"/>
  <c r="O96" i="8" a="1"/>
  <c r="O96" i="8" s="1"/>
  <c r="P96" i="8" a="1"/>
  <c r="P96" i="8" s="1"/>
  <c r="Q96" i="8" a="1"/>
  <c r="Q96" i="8" s="1"/>
  <c r="R96" i="8" a="1"/>
  <c r="R96" i="8" s="1"/>
  <c r="S96" i="8" a="1"/>
  <c r="S96" i="8" s="1"/>
  <c r="T96" i="8" a="1"/>
  <c r="T96" i="8" s="1"/>
  <c r="U96" i="8" a="1"/>
  <c r="U96" i="8" s="1"/>
  <c r="V96" i="8" a="1"/>
  <c r="V96" i="8" s="1"/>
  <c r="W96" i="8" a="1"/>
  <c r="W96" i="8" s="1"/>
  <c r="H97" i="8" a="1"/>
  <c r="H97" i="8" s="1"/>
  <c r="I97" i="8" a="1"/>
  <c r="I97" i="8" s="1"/>
  <c r="J97" i="8" a="1"/>
  <c r="J97" i="8" s="1"/>
  <c r="K97" i="8" a="1"/>
  <c r="K97" i="8" s="1"/>
  <c r="L97" i="8" a="1"/>
  <c r="L97" i="8" s="1"/>
  <c r="M97" i="8" a="1"/>
  <c r="M97" i="8" s="1"/>
  <c r="N97" i="8" a="1"/>
  <c r="N97" i="8" s="1"/>
  <c r="O97" i="8" a="1"/>
  <c r="O97" i="8" s="1"/>
  <c r="P97" i="8" a="1"/>
  <c r="P97" i="8" s="1"/>
  <c r="Q97" i="8" a="1"/>
  <c r="Q97" i="8" s="1"/>
  <c r="R97" i="8" a="1"/>
  <c r="R97" i="8" s="1"/>
  <c r="S97" i="8" a="1"/>
  <c r="S97" i="8" s="1"/>
  <c r="T97" i="8" a="1"/>
  <c r="T97" i="8" s="1"/>
  <c r="U97" i="8" a="1"/>
  <c r="U97" i="8" s="1"/>
  <c r="V97" i="8" a="1"/>
  <c r="V97" i="8" s="1"/>
  <c r="W97" i="8" a="1"/>
  <c r="W97" i="8" s="1"/>
  <c r="H98" i="8" a="1"/>
  <c r="H98" i="8" s="1"/>
  <c r="I98" i="8" a="1"/>
  <c r="I98" i="8" s="1"/>
  <c r="J98" i="8" a="1"/>
  <c r="J98" i="8" s="1"/>
  <c r="K98" i="8" a="1"/>
  <c r="K98" i="8" s="1"/>
  <c r="L98" i="8" a="1"/>
  <c r="L98" i="8" s="1"/>
  <c r="M98" i="8" a="1"/>
  <c r="M98" i="8" s="1"/>
  <c r="N98" i="8" a="1"/>
  <c r="N98" i="8" s="1"/>
  <c r="O98" i="8" a="1"/>
  <c r="O98" i="8" s="1"/>
  <c r="P98" i="8" a="1"/>
  <c r="P98" i="8" s="1"/>
  <c r="Q98" i="8" a="1"/>
  <c r="Q98" i="8" s="1"/>
  <c r="R98" i="8" a="1"/>
  <c r="R98" i="8" s="1"/>
  <c r="S98" i="8" a="1"/>
  <c r="S98" i="8" s="1"/>
  <c r="T98" i="8" a="1"/>
  <c r="T98" i="8" s="1"/>
  <c r="U98" i="8" a="1"/>
  <c r="U98" i="8" s="1"/>
  <c r="V98" i="8" a="1"/>
  <c r="V98" i="8" s="1"/>
  <c r="W98" i="8" a="1"/>
  <c r="W98" i="8" s="1"/>
  <c r="H99" i="8" a="1"/>
  <c r="H99" i="8" s="1"/>
  <c r="I99" i="8" a="1"/>
  <c r="I99" i="8" s="1"/>
  <c r="J99" i="8" a="1"/>
  <c r="J99" i="8" s="1"/>
  <c r="K99" i="8" a="1"/>
  <c r="K99" i="8" s="1"/>
  <c r="L99" i="8" a="1"/>
  <c r="L99" i="8" s="1"/>
  <c r="M99" i="8" a="1"/>
  <c r="M99" i="8" s="1"/>
  <c r="N99" i="8" a="1"/>
  <c r="N99" i="8" s="1"/>
  <c r="O99" i="8" a="1"/>
  <c r="O99" i="8" s="1"/>
  <c r="P99" i="8" a="1"/>
  <c r="P99" i="8" s="1"/>
  <c r="Q99" i="8" a="1"/>
  <c r="Q99" i="8" s="1"/>
  <c r="R99" i="8" a="1"/>
  <c r="R99" i="8" s="1"/>
  <c r="S99" i="8" a="1"/>
  <c r="S99" i="8" s="1"/>
  <c r="T99" i="8" a="1"/>
  <c r="T99" i="8" s="1"/>
  <c r="U99" i="8" a="1"/>
  <c r="U99" i="8" s="1"/>
  <c r="V99" i="8" a="1"/>
  <c r="V99" i="8"/>
  <c r="W99" i="8" a="1"/>
  <c r="W99" i="8" s="1"/>
  <c r="H100" i="8" a="1"/>
  <c r="H100" i="8"/>
  <c r="I100" i="8" a="1"/>
  <c r="I100" i="8" s="1"/>
  <c r="J100" i="8" a="1"/>
  <c r="J100" i="8"/>
  <c r="K100" i="8" a="1"/>
  <c r="K100" i="8" s="1"/>
  <c r="L100" i="8" a="1"/>
  <c r="L100" i="8" s="1"/>
  <c r="M100" i="8" a="1"/>
  <c r="M100" i="8" s="1"/>
  <c r="N100" i="8" a="1"/>
  <c r="N100" i="8" s="1"/>
  <c r="O100" i="8" a="1"/>
  <c r="O100" i="8" s="1"/>
  <c r="P100" i="8" a="1"/>
  <c r="P100" i="8"/>
  <c r="Q100" i="8" a="1"/>
  <c r="Q100" i="8" s="1"/>
  <c r="R100" i="8" a="1"/>
  <c r="R100" i="8" s="1"/>
  <c r="S100" i="8" a="1"/>
  <c r="S100" i="8" s="1"/>
  <c r="T100" i="8" a="1"/>
  <c r="T100" i="8" s="1"/>
  <c r="U100" i="8" a="1"/>
  <c r="U100" i="8" s="1"/>
  <c r="V100" i="8" a="1"/>
  <c r="V100" i="8"/>
  <c r="W100" i="8" a="1"/>
  <c r="W100" i="8" s="1"/>
  <c r="H101" i="8" a="1"/>
  <c r="H101" i="8"/>
  <c r="I101" i="8" a="1"/>
  <c r="I101" i="8" s="1"/>
  <c r="J101" i="8" a="1"/>
  <c r="J101" i="8"/>
  <c r="K101" i="8" a="1"/>
  <c r="K101" i="8" s="1"/>
  <c r="L101" i="8" a="1"/>
  <c r="L101" i="8" s="1"/>
  <c r="M101" i="8" a="1"/>
  <c r="M101" i="8" s="1"/>
  <c r="N101" i="8" a="1"/>
  <c r="N101" i="8" s="1"/>
  <c r="O101" i="8" a="1"/>
  <c r="O101" i="8" s="1"/>
  <c r="P101" i="8" a="1"/>
  <c r="P101" i="8"/>
  <c r="Q101" i="8" a="1"/>
  <c r="Q101" i="8" s="1"/>
  <c r="R101" i="8" a="1"/>
  <c r="R101" i="8" s="1"/>
  <c r="S101" i="8" a="1"/>
  <c r="S101" i="8" s="1"/>
  <c r="T101" i="8" a="1"/>
  <c r="T101" i="8" s="1"/>
  <c r="U101" i="8" a="1"/>
  <c r="U101" i="8" s="1"/>
  <c r="V101" i="8" a="1"/>
  <c r="V101" i="8"/>
  <c r="W101" i="8" a="1"/>
  <c r="W101" i="8" s="1"/>
  <c r="H102" i="8" a="1"/>
  <c r="H102" i="8"/>
  <c r="I102" i="8" a="1"/>
  <c r="I102" i="8" s="1"/>
  <c r="J102" i="8" a="1"/>
  <c r="J102" i="8"/>
  <c r="K102" i="8" a="1"/>
  <c r="K102" i="8" s="1"/>
  <c r="L102" i="8" a="1"/>
  <c r="L102" i="8"/>
  <c r="M102" i="8" a="1"/>
  <c r="M102" i="8" s="1"/>
  <c r="N102" i="8" a="1"/>
  <c r="N102" i="8" s="1"/>
  <c r="O102" i="8" a="1"/>
  <c r="O102" i="8" s="1"/>
  <c r="P102" i="8" a="1"/>
  <c r="P102" i="8"/>
  <c r="Q102" i="8" a="1"/>
  <c r="Q102" i="8" s="1"/>
  <c r="R102" i="8" a="1"/>
  <c r="R102" i="8" s="1"/>
  <c r="S102" i="8" a="1"/>
  <c r="S102" i="8" s="1"/>
  <c r="T102" i="8" a="1"/>
  <c r="T102" i="8" s="1"/>
  <c r="U102" i="8" a="1"/>
  <c r="U102" i="8" s="1"/>
  <c r="V102" i="8" a="1"/>
  <c r="V102" i="8"/>
  <c r="W102" i="8" a="1"/>
  <c r="W102" i="8" s="1"/>
  <c r="H103" i="8" a="1"/>
  <c r="H103" i="8"/>
  <c r="I103" i="8" a="1"/>
  <c r="I103" i="8" s="1"/>
  <c r="J103" i="8" a="1"/>
  <c r="J103" i="8"/>
  <c r="K103" i="8" a="1"/>
  <c r="K103" i="8" s="1"/>
  <c r="L103" i="8" a="1"/>
  <c r="L103" i="8"/>
  <c r="M103" i="8" a="1"/>
  <c r="M103" i="8" s="1"/>
  <c r="N103" i="8" a="1"/>
  <c r="N103" i="8" s="1"/>
  <c r="O103" i="8" a="1"/>
  <c r="O103" i="8" s="1"/>
  <c r="P103" i="8" a="1"/>
  <c r="P103" i="8"/>
  <c r="Q103" i="8" a="1"/>
  <c r="Q103" i="8" s="1"/>
  <c r="R103" i="8" a="1"/>
  <c r="R103" i="8" s="1"/>
  <c r="S103" i="8" a="1"/>
  <c r="S103" i="8" s="1"/>
  <c r="T103" i="8" a="1"/>
  <c r="T103" i="8" s="1"/>
  <c r="U103" i="8" a="1"/>
  <c r="U103" i="8" s="1"/>
  <c r="V103" i="8" a="1"/>
  <c r="V103" i="8"/>
  <c r="W103" i="8" a="1"/>
  <c r="W103" i="8" s="1"/>
  <c r="H104" i="8" a="1"/>
  <c r="H104" i="8"/>
  <c r="I104" i="8" a="1"/>
  <c r="I104" i="8" s="1"/>
  <c r="J104" i="8" a="1"/>
  <c r="J104" i="8"/>
  <c r="K104" i="8" a="1"/>
  <c r="K104" i="8" s="1"/>
  <c r="L104" i="8" a="1"/>
  <c r="L104" i="8" s="1"/>
  <c r="M104" i="8" a="1"/>
  <c r="M104" i="8" s="1"/>
  <c r="N104" i="8" a="1"/>
  <c r="N104" i="8"/>
  <c r="O104" i="8" a="1"/>
  <c r="O104" i="8" s="1"/>
  <c r="P104" i="8" a="1"/>
  <c r="P104" i="8"/>
  <c r="Q104" i="8" a="1"/>
  <c r="Q104" i="8" s="1"/>
  <c r="R104" i="8" a="1"/>
  <c r="R104" i="8"/>
  <c r="S104" i="8" a="1"/>
  <c r="S104" i="8" s="1"/>
  <c r="T104" i="8" a="1"/>
  <c r="T104" i="8" s="1"/>
  <c r="U104" i="8" a="1"/>
  <c r="U104" i="8" s="1"/>
  <c r="V104" i="8" a="1"/>
  <c r="V104" i="8"/>
  <c r="W104" i="8" a="1"/>
  <c r="W104" i="8" s="1"/>
  <c r="H105" i="8" a="1"/>
  <c r="H105" i="8" s="1"/>
  <c r="I105" i="8" a="1"/>
  <c r="I105" i="8" s="1"/>
  <c r="J105" i="8" a="1"/>
  <c r="J105" i="8"/>
  <c r="K105" i="8" a="1"/>
  <c r="K105" i="8" s="1"/>
  <c r="L105" i="8" a="1"/>
  <c r="L105" i="8" s="1"/>
  <c r="M105" i="8" a="1"/>
  <c r="M105" i="8" s="1"/>
  <c r="N105" i="8" a="1"/>
  <c r="N105" i="8" s="1"/>
  <c r="O105" i="8" a="1"/>
  <c r="O105" i="8" s="1"/>
  <c r="P105" i="8" a="1"/>
  <c r="P105" i="8" s="1"/>
  <c r="Q105" i="8" a="1"/>
  <c r="Q105" i="8" s="1"/>
  <c r="R105" i="8" a="1"/>
  <c r="R105" i="8"/>
  <c r="S105" i="8" a="1"/>
  <c r="S105" i="8" s="1"/>
  <c r="T105" i="8" a="1"/>
  <c r="T105" i="8" s="1"/>
  <c r="U105" i="8" a="1"/>
  <c r="U105" i="8" s="1"/>
  <c r="V105" i="8" a="1"/>
  <c r="V105" i="8" s="1"/>
  <c r="W105" i="8" a="1"/>
  <c r="W105" i="8" s="1"/>
  <c r="H106" i="8" a="1"/>
  <c r="H106" i="8"/>
  <c r="I106" i="8" a="1"/>
  <c r="I106" i="8" s="1"/>
  <c r="J106" i="8" a="1"/>
  <c r="J106" i="8" s="1"/>
  <c r="K106" i="8" a="1"/>
  <c r="K106" i="8" s="1"/>
  <c r="L106" i="8" a="1"/>
  <c r="L106" i="8"/>
  <c r="M106" i="8" a="1"/>
  <c r="M106" i="8" s="1"/>
  <c r="N106" i="8" a="1"/>
  <c r="N106" i="8" s="1"/>
  <c r="O106" i="8" a="1"/>
  <c r="O106" i="8" s="1"/>
  <c r="P106" i="8" a="1"/>
  <c r="P106" i="8"/>
  <c r="Q106" i="8" a="1"/>
  <c r="Q106" i="8" s="1"/>
  <c r="R106" i="8" a="1"/>
  <c r="R106" i="8" s="1"/>
  <c r="S106" i="8" a="1"/>
  <c r="S106" i="8" s="1"/>
  <c r="T106" i="8" a="1"/>
  <c r="T106" i="8" s="1"/>
  <c r="U106" i="8" a="1"/>
  <c r="U106" i="8" s="1"/>
  <c r="V106" i="8" a="1"/>
  <c r="V106" i="8" s="1"/>
  <c r="W106" i="8" a="1"/>
  <c r="W106" i="8" s="1"/>
  <c r="H107" i="8" a="1"/>
  <c r="H107" i="8"/>
  <c r="I107" i="8" a="1"/>
  <c r="I107" i="8" s="1"/>
  <c r="J107" i="8" a="1"/>
  <c r="J107" i="8" s="1"/>
  <c r="K107" i="8" a="1"/>
  <c r="K107" i="8" s="1"/>
  <c r="L107" i="8" a="1"/>
  <c r="L107" i="8" s="1"/>
  <c r="M107" i="8" a="1"/>
  <c r="M107" i="8" s="1"/>
  <c r="N107" i="8" a="1"/>
  <c r="N107" i="8" s="1"/>
  <c r="O107" i="8" a="1"/>
  <c r="O107" i="8" s="1"/>
  <c r="P107" i="8" a="1"/>
  <c r="P107" i="8" s="1"/>
  <c r="Q107" i="8" a="1"/>
  <c r="Q107" i="8" s="1"/>
  <c r="R107" i="8" a="1"/>
  <c r="R107" i="8" s="1"/>
  <c r="S107" i="8" a="1"/>
  <c r="S107" i="8" s="1"/>
  <c r="T107" i="8" a="1"/>
  <c r="T107" i="8"/>
  <c r="U107" i="8" a="1"/>
  <c r="U107" i="8" s="1"/>
  <c r="V107" i="8" a="1"/>
  <c r="V107" i="8" s="1"/>
  <c r="W107" i="8" a="1"/>
  <c r="W107" i="8" s="1"/>
  <c r="H108" i="8" a="1"/>
  <c r="H108" i="8" s="1"/>
  <c r="I108" i="8" a="1"/>
  <c r="I108" i="8" s="1"/>
  <c r="J108" i="8" a="1"/>
  <c r="J108" i="8" s="1"/>
  <c r="K108" i="8" a="1"/>
  <c r="K108" i="8" s="1"/>
  <c r="L108" i="8" a="1"/>
  <c r="L108" i="8" s="1"/>
  <c r="M108" i="8" a="1"/>
  <c r="M108" i="8" s="1"/>
  <c r="N108" i="8" a="1"/>
  <c r="N108" i="8" s="1"/>
  <c r="O108" i="8" a="1"/>
  <c r="O108" i="8" s="1"/>
  <c r="P108" i="8" a="1"/>
  <c r="P108" i="8"/>
  <c r="Q108" i="8" a="1"/>
  <c r="Q108" i="8" s="1"/>
  <c r="R108" i="8" a="1"/>
  <c r="R108" i="8" s="1"/>
  <c r="S108" i="8" a="1"/>
  <c r="S108" i="8" s="1"/>
  <c r="T108" i="8" a="1"/>
  <c r="T108" i="8"/>
  <c r="U108" i="8" a="1"/>
  <c r="U108" i="8" s="1"/>
  <c r="V108" i="8" a="1"/>
  <c r="V108" i="8"/>
  <c r="W108" i="8" a="1"/>
  <c r="W108" i="8" s="1"/>
  <c r="H109" i="8" a="1"/>
  <c r="H109" i="8" s="1"/>
  <c r="I109" i="8" a="1"/>
  <c r="I109" i="8" s="1"/>
  <c r="J109" i="8" a="1"/>
  <c r="J109" i="8" s="1"/>
  <c r="K109" i="8" a="1"/>
  <c r="K109" i="8" s="1"/>
  <c r="L109" i="8" a="1"/>
  <c r="L109" i="8" s="1"/>
  <c r="M109" i="8" a="1"/>
  <c r="M109" i="8" s="1"/>
  <c r="N109" i="8" a="1"/>
  <c r="N109" i="8" s="1"/>
  <c r="O109" i="8" a="1"/>
  <c r="O109" i="8" s="1"/>
  <c r="P109" i="8" a="1"/>
  <c r="P109" i="8"/>
  <c r="Q109" i="8" a="1"/>
  <c r="Q109" i="8" s="1"/>
  <c r="R109" i="8" a="1"/>
  <c r="R109" i="8" s="1"/>
  <c r="S109" i="8" a="1"/>
  <c r="S109" i="8" s="1"/>
  <c r="T109" i="8" a="1"/>
  <c r="T109" i="8" s="1"/>
  <c r="U109" i="8" a="1"/>
  <c r="U109" i="8" s="1"/>
  <c r="V109" i="8" a="1"/>
  <c r="V109" i="8"/>
  <c r="W109" i="8" a="1"/>
  <c r="W109" i="8" s="1"/>
  <c r="H110" i="8" a="1"/>
  <c r="H110" i="8" s="1"/>
  <c r="I110" i="8" a="1"/>
  <c r="I110" i="8" s="1"/>
  <c r="J110" i="8" a="1"/>
  <c r="J110" i="8" s="1"/>
  <c r="K110" i="8" a="1"/>
  <c r="K110" i="8" s="1"/>
  <c r="L110" i="8" a="1"/>
  <c r="L110" i="8" s="1"/>
  <c r="M110" i="8" a="1"/>
  <c r="M110" i="8" s="1"/>
  <c r="N110" i="8" a="1"/>
  <c r="N110" i="8" s="1"/>
  <c r="O110" i="8" a="1"/>
  <c r="O110" i="8" s="1"/>
  <c r="P110" i="8" a="1"/>
  <c r="P110" i="8"/>
  <c r="Q110" i="8" a="1"/>
  <c r="Q110" i="8" s="1"/>
  <c r="R110" i="8" a="1"/>
  <c r="R110" i="8" s="1"/>
  <c r="S110" i="8" a="1"/>
  <c r="S110" i="8" s="1"/>
  <c r="T110" i="8" a="1"/>
  <c r="T110" i="8"/>
  <c r="U110" i="8" a="1"/>
  <c r="U110" i="8" s="1"/>
  <c r="V110" i="8" a="1"/>
  <c r="V110" i="8" s="1"/>
  <c r="W110" i="8" a="1"/>
  <c r="W110" i="8" s="1"/>
  <c r="H111" i="8" a="1"/>
  <c r="H111" i="8" s="1"/>
  <c r="I111" i="8" a="1"/>
  <c r="I111" i="8" s="1"/>
  <c r="J111" i="8" a="1"/>
  <c r="J111" i="8" s="1"/>
  <c r="K111" i="8" a="1"/>
  <c r="K111" i="8" s="1"/>
  <c r="L111" i="8" a="1"/>
  <c r="L111" i="8" s="1"/>
  <c r="M111" i="8" a="1"/>
  <c r="M111" i="8" s="1"/>
  <c r="N111" i="8" a="1"/>
  <c r="N111" i="8" s="1"/>
  <c r="O111" i="8" a="1"/>
  <c r="O111" i="8" s="1"/>
  <c r="P111" i="8" a="1"/>
  <c r="P111" i="8" s="1"/>
  <c r="Q111" i="8" a="1"/>
  <c r="Q111" i="8" s="1"/>
  <c r="R111" i="8" a="1"/>
  <c r="R111" i="8"/>
  <c r="S111" i="8" a="1"/>
  <c r="S111" i="8" s="1"/>
  <c r="T111" i="8" a="1"/>
  <c r="T111" i="8"/>
  <c r="U111" i="8" a="1"/>
  <c r="U111" i="8" s="1"/>
  <c r="V111" i="8" a="1"/>
  <c r="V111" i="8" s="1"/>
  <c r="W111" i="8" a="1"/>
  <c r="W111" i="8" s="1"/>
  <c r="H112" i="8" a="1"/>
  <c r="H112" i="8" s="1"/>
  <c r="I112" i="8" a="1"/>
  <c r="I112" i="8" s="1"/>
  <c r="J112" i="8" a="1"/>
  <c r="J112" i="8" s="1"/>
  <c r="K112" i="8" a="1"/>
  <c r="K112" i="8" s="1"/>
  <c r="L112" i="8" a="1"/>
  <c r="L112" i="8" s="1"/>
  <c r="M112" i="8" a="1"/>
  <c r="M112" i="8" s="1"/>
  <c r="N112" i="8" a="1"/>
  <c r="N112" i="8" s="1"/>
  <c r="O112" i="8" a="1"/>
  <c r="O112" i="8" s="1"/>
  <c r="P112" i="8" a="1"/>
  <c r="P112" i="8"/>
  <c r="Q112" i="8" a="1"/>
  <c r="Q112" i="8" s="1"/>
  <c r="R112" i="8" a="1"/>
  <c r="R112" i="8"/>
  <c r="S112" i="8" a="1"/>
  <c r="S112" i="8" s="1"/>
  <c r="T112" i="8" a="1"/>
  <c r="T112" i="8" s="1"/>
  <c r="U112" i="8" a="1"/>
  <c r="U112" i="8" s="1"/>
  <c r="V112" i="8" a="1"/>
  <c r="V112" i="8" s="1"/>
  <c r="W112" i="8" a="1"/>
  <c r="W112" i="8" s="1"/>
  <c r="H113" i="8" a="1"/>
  <c r="H113" i="8" s="1"/>
  <c r="I113" i="8" a="1"/>
  <c r="I113" i="8" s="1"/>
  <c r="J113" i="8" a="1"/>
  <c r="J113" i="8" s="1"/>
  <c r="K113" i="8" a="1"/>
  <c r="K113" i="8" s="1"/>
  <c r="L113" i="8" a="1"/>
  <c r="L113" i="8" s="1"/>
  <c r="M113" i="8" a="1"/>
  <c r="M113" i="8" s="1"/>
  <c r="N113" i="8" a="1"/>
  <c r="N113" i="8" s="1"/>
  <c r="O113" i="8" a="1"/>
  <c r="O113" i="8" s="1"/>
  <c r="P113" i="8" a="1"/>
  <c r="P113" i="8"/>
  <c r="Q113" i="8" a="1"/>
  <c r="Q113" i="8" s="1"/>
  <c r="R113" i="8" a="1"/>
  <c r="R113" i="8" s="1"/>
  <c r="S113" i="8" a="1"/>
  <c r="S113" i="8" s="1"/>
  <c r="T113" i="8" a="1"/>
  <c r="T113" i="8"/>
  <c r="U113" i="8" a="1"/>
  <c r="U113" i="8" s="1"/>
  <c r="V113" i="8" a="1"/>
  <c r="V113" i="8" s="1"/>
  <c r="W113" i="8" a="1"/>
  <c r="W113" i="8" s="1"/>
  <c r="H114" i="8" a="1"/>
  <c r="H114" i="8" s="1"/>
  <c r="I114" i="8" a="1"/>
  <c r="I114" i="8" s="1"/>
  <c r="J114" i="8" a="1"/>
  <c r="J114" i="8" s="1"/>
  <c r="K114" i="8" a="1"/>
  <c r="K114" i="8" s="1"/>
  <c r="L114" i="8" a="1"/>
  <c r="L114" i="8" s="1"/>
  <c r="M114" i="8" a="1"/>
  <c r="M114" i="8" s="1"/>
  <c r="N114" i="8" a="1"/>
  <c r="N114" i="8" s="1"/>
  <c r="O114" i="8" a="1"/>
  <c r="O114" i="8" s="1"/>
  <c r="P114" i="8" a="1"/>
  <c r="P114" i="8" s="1"/>
  <c r="Q114" i="8" a="1"/>
  <c r="Q114" i="8" s="1"/>
  <c r="R114" i="8" a="1"/>
  <c r="R114" i="8" s="1"/>
  <c r="S114" i="8" a="1"/>
  <c r="S114" i="8" s="1"/>
  <c r="T114" i="8" a="1"/>
  <c r="T114" i="8"/>
  <c r="U114" i="8" a="1"/>
  <c r="U114" i="8" s="1"/>
  <c r="V114" i="8" a="1"/>
  <c r="V114" i="8" s="1"/>
  <c r="W114" i="8" a="1"/>
  <c r="W114" i="8" s="1"/>
  <c r="H115" i="8" a="1"/>
  <c r="H115" i="8" s="1"/>
  <c r="I115" i="8" a="1"/>
  <c r="I115" i="8" s="1"/>
  <c r="J115" i="8" a="1"/>
  <c r="J115" i="8" s="1"/>
  <c r="K115" i="8" a="1"/>
  <c r="K115" i="8" s="1"/>
  <c r="L115" i="8" a="1"/>
  <c r="L115" i="8" s="1"/>
  <c r="M115" i="8" a="1"/>
  <c r="M115" i="8" s="1"/>
  <c r="N115" i="8" a="1"/>
  <c r="N115" i="8" s="1"/>
  <c r="O115" i="8" a="1"/>
  <c r="O115" i="8" s="1"/>
  <c r="P115" i="8" a="1"/>
  <c r="P115" i="8" s="1"/>
  <c r="Q115" i="8" a="1"/>
  <c r="Q115" i="8" s="1"/>
  <c r="R115" i="8" a="1"/>
  <c r="R115" i="8"/>
  <c r="S115" i="8" a="1"/>
  <c r="S115" i="8" s="1"/>
  <c r="T115" i="8" a="1"/>
  <c r="T115" i="8"/>
  <c r="U115" i="8" a="1"/>
  <c r="U115" i="8" s="1"/>
  <c r="V115" i="8" a="1"/>
  <c r="V115" i="8" s="1"/>
  <c r="W115" i="8" a="1"/>
  <c r="W115" i="8" s="1"/>
  <c r="H116" i="8" a="1"/>
  <c r="H116" i="8" s="1"/>
  <c r="I116" i="8" a="1"/>
  <c r="I116" i="8" s="1"/>
  <c r="J116" i="8" a="1"/>
  <c r="J116" i="8" s="1"/>
  <c r="K116" i="8" a="1"/>
  <c r="K116" i="8" s="1"/>
  <c r="L116" i="8" a="1"/>
  <c r="L116" i="8" s="1"/>
  <c r="M116" i="8" a="1"/>
  <c r="M116" i="8" s="1"/>
  <c r="N116" i="8" a="1"/>
  <c r="N116" i="8" s="1"/>
  <c r="O116" i="8" a="1"/>
  <c r="O116" i="8" s="1"/>
  <c r="P116" i="8" a="1"/>
  <c r="P116" i="8"/>
  <c r="Q116" i="8" a="1"/>
  <c r="Q116" i="8" s="1"/>
  <c r="R116" i="8" a="1"/>
  <c r="R116" i="8"/>
  <c r="S116" i="8" a="1"/>
  <c r="S116" i="8" s="1"/>
  <c r="T116" i="8" a="1"/>
  <c r="T116" i="8" s="1"/>
  <c r="U116" i="8" a="1"/>
  <c r="U116" i="8" s="1"/>
  <c r="V116" i="8" a="1"/>
  <c r="V116" i="8" s="1"/>
  <c r="W116" i="8" a="1"/>
  <c r="W116" i="8" s="1"/>
  <c r="H117" i="8" a="1"/>
  <c r="H117" i="8" s="1"/>
  <c r="I117" i="8" a="1"/>
  <c r="I117" i="8" s="1"/>
  <c r="J117" i="8" a="1"/>
  <c r="J117" i="8" s="1"/>
  <c r="K117" i="8" a="1"/>
  <c r="K117" i="8" s="1"/>
  <c r="L117" i="8" a="1"/>
  <c r="L117" i="8" s="1"/>
  <c r="M117" i="8" a="1"/>
  <c r="M117" i="8" s="1"/>
  <c r="N117" i="8" a="1"/>
  <c r="N117" i="8" s="1"/>
  <c r="O117" i="8" a="1"/>
  <c r="O117" i="8" s="1"/>
  <c r="P117" i="8" a="1"/>
  <c r="P117" i="8" s="1"/>
  <c r="Q117" i="8" a="1"/>
  <c r="Q117" i="8" s="1"/>
  <c r="R117" i="8" a="1"/>
  <c r="R117" i="8" s="1"/>
  <c r="S117" i="8" a="1"/>
  <c r="S117" i="8" s="1"/>
  <c r="T117" i="8" a="1"/>
  <c r="T117" i="8"/>
  <c r="U117" i="8" a="1"/>
  <c r="U117" i="8" s="1"/>
  <c r="V117" i="8" a="1"/>
  <c r="V117" i="8" s="1"/>
  <c r="W117" i="8" a="1"/>
  <c r="W117" i="8" s="1"/>
  <c r="H118" i="8" a="1"/>
  <c r="H118" i="8" s="1"/>
  <c r="I118" i="8" a="1"/>
  <c r="I118" i="8" s="1"/>
  <c r="J118" i="8" a="1"/>
  <c r="J118" i="8" s="1"/>
  <c r="K118" i="8" a="1"/>
  <c r="K118" i="8" s="1"/>
  <c r="L118" i="8" a="1"/>
  <c r="L118" i="8" s="1"/>
  <c r="M118" i="8" a="1"/>
  <c r="M118" i="8" s="1"/>
  <c r="N118" i="8" a="1"/>
  <c r="N118" i="8" s="1"/>
  <c r="O118" i="8" a="1"/>
  <c r="O118" i="8" s="1"/>
  <c r="P118" i="8" a="1"/>
  <c r="P118" i="8"/>
  <c r="Q118" i="8" a="1"/>
  <c r="Q118" i="8" s="1"/>
  <c r="R118" i="8" a="1"/>
  <c r="R118" i="8"/>
  <c r="S118" i="8" a="1"/>
  <c r="S118" i="8" s="1"/>
  <c r="T118" i="8" a="1"/>
  <c r="T118" i="8"/>
  <c r="U118" i="8" a="1"/>
  <c r="U118" i="8" s="1"/>
  <c r="V118" i="8" a="1"/>
  <c r="V118" i="8"/>
  <c r="W118" i="8" a="1"/>
  <c r="W118" i="8" s="1"/>
  <c r="H119" i="8" a="1"/>
  <c r="H119" i="8" s="1"/>
  <c r="I119" i="8" a="1"/>
  <c r="I119" i="8" s="1"/>
  <c r="J119" i="8" a="1"/>
  <c r="J119" i="8" s="1"/>
  <c r="K119" i="8" a="1"/>
  <c r="K119" i="8" s="1"/>
  <c r="L119" i="8" a="1"/>
  <c r="L119" i="8" s="1"/>
  <c r="M119" i="8" a="1"/>
  <c r="M119" i="8" s="1"/>
  <c r="N119" i="8" a="1"/>
  <c r="N119" i="8" s="1"/>
  <c r="O119" i="8" a="1"/>
  <c r="O119" i="8" s="1"/>
  <c r="P119" i="8" a="1"/>
  <c r="P119" i="8" s="1"/>
  <c r="Q119" i="8" a="1"/>
  <c r="Q119" i="8" s="1"/>
  <c r="R119" i="8" a="1"/>
  <c r="R119" i="8"/>
  <c r="S119" i="8" a="1"/>
  <c r="S119" i="8" s="1"/>
  <c r="T119" i="8" a="1"/>
  <c r="T119" i="8"/>
  <c r="U119" i="8" a="1"/>
  <c r="U119" i="8" s="1"/>
  <c r="V119" i="8" a="1"/>
  <c r="V119" i="8"/>
  <c r="W119" i="8" a="1"/>
  <c r="W119" i="8" s="1"/>
  <c r="H120" i="8" a="1"/>
  <c r="H120" i="8" s="1"/>
  <c r="I120" i="8" a="1"/>
  <c r="I120" i="8" s="1"/>
  <c r="J120" i="8" a="1"/>
  <c r="J120" i="8" s="1"/>
  <c r="K120" i="8" a="1"/>
  <c r="K120" i="8" s="1"/>
  <c r="L120" i="8" a="1"/>
  <c r="L120" i="8" s="1"/>
  <c r="M120" i="8" a="1"/>
  <c r="M120" i="8" s="1"/>
  <c r="N120" i="8" a="1"/>
  <c r="N120" i="8" s="1"/>
  <c r="O120" i="8" a="1"/>
  <c r="O120" i="8" s="1"/>
  <c r="P120" i="8" a="1"/>
  <c r="P120" i="8" s="1"/>
  <c r="Q120" i="8" a="1"/>
  <c r="Q120" i="8" s="1"/>
  <c r="R120" i="8" a="1"/>
  <c r="R120" i="8"/>
  <c r="S120" i="8" a="1"/>
  <c r="S120" i="8" s="1"/>
  <c r="T120" i="8" a="1"/>
  <c r="T120" i="8" s="1"/>
  <c r="U120" i="8" a="1"/>
  <c r="U120" i="8" s="1"/>
  <c r="V120" i="8" a="1"/>
  <c r="V120" i="8" s="1"/>
  <c r="W120" i="8" a="1"/>
  <c r="W120" i="8" s="1"/>
  <c r="H121" i="8" a="1"/>
  <c r="H121" i="8" s="1"/>
  <c r="I121" i="8" a="1"/>
  <c r="I121" i="8" s="1"/>
  <c r="J121" i="8" a="1"/>
  <c r="J121" i="8" s="1"/>
  <c r="K121" i="8" a="1"/>
  <c r="K121" i="8" s="1"/>
  <c r="L121" i="8" a="1"/>
  <c r="L121" i="8" s="1"/>
  <c r="M121" i="8" a="1"/>
  <c r="M121" i="8" s="1"/>
  <c r="N121" i="8" a="1"/>
  <c r="N121" i="8" s="1"/>
  <c r="O121" i="8" a="1"/>
  <c r="O121" i="8" s="1"/>
  <c r="P121" i="8" a="1"/>
  <c r="P121" i="8"/>
  <c r="Q121" i="8" a="1"/>
  <c r="Q121" i="8" s="1"/>
  <c r="R121" i="8" a="1"/>
  <c r="R121" i="8"/>
  <c r="S121" i="8" a="1"/>
  <c r="S121" i="8" s="1"/>
  <c r="T121" i="8" a="1"/>
  <c r="T121" i="8"/>
  <c r="U121" i="8" a="1"/>
  <c r="U121" i="8" s="1"/>
  <c r="V121" i="8" a="1"/>
  <c r="V121" i="8" s="1"/>
  <c r="W121" i="8" a="1"/>
  <c r="W121" i="8" s="1"/>
  <c r="H122" i="8" a="1"/>
  <c r="H122" i="8" s="1"/>
  <c r="I122" i="8" a="1"/>
  <c r="I122" i="8" s="1"/>
  <c r="J122" i="8" a="1"/>
  <c r="J122" i="8" s="1"/>
  <c r="K122" i="8" a="1"/>
  <c r="K122" i="8" s="1"/>
  <c r="L122" i="8" a="1"/>
  <c r="L122" i="8" s="1"/>
  <c r="M122" i="8" a="1"/>
  <c r="M122" i="8" s="1"/>
  <c r="N122" i="8" a="1"/>
  <c r="N122" i="8" s="1"/>
  <c r="O122" i="8" a="1"/>
  <c r="O122" i="8" s="1"/>
  <c r="P122" i="8" a="1"/>
  <c r="P122" i="8" s="1"/>
  <c r="Q122" i="8" a="1"/>
  <c r="Q122" i="8" s="1"/>
  <c r="R122" i="8" a="1"/>
  <c r="R122" i="8"/>
  <c r="S122" i="8" a="1"/>
  <c r="S122" i="8" s="1"/>
  <c r="T122" i="8" a="1"/>
  <c r="T122" i="8" s="1"/>
  <c r="U122" i="8" a="1"/>
  <c r="U122" i="8" s="1"/>
  <c r="V122" i="8" a="1"/>
  <c r="V122" i="8" s="1"/>
  <c r="W122" i="8" a="1"/>
  <c r="W122" i="8" s="1"/>
  <c r="H123" i="8" a="1"/>
  <c r="H123" i="8" s="1"/>
  <c r="I123" i="8" a="1"/>
  <c r="I123" i="8" s="1"/>
  <c r="J123" i="8" a="1"/>
  <c r="J123" i="8" s="1"/>
  <c r="K123" i="8" a="1"/>
  <c r="K123" i="8" s="1"/>
  <c r="L123" i="8" a="1"/>
  <c r="L123" i="8" s="1"/>
  <c r="M123" i="8" a="1"/>
  <c r="M123" i="8" s="1"/>
  <c r="N123" i="8" a="1"/>
  <c r="N123" i="8" s="1"/>
  <c r="O123" i="8" a="1"/>
  <c r="O123" i="8" s="1"/>
  <c r="P123" i="8" a="1"/>
  <c r="P123" i="8" s="1"/>
  <c r="Q123" i="8" a="1"/>
  <c r="Q123" i="8" s="1"/>
  <c r="R123" i="8" a="1"/>
  <c r="R123" i="8" s="1"/>
  <c r="S123" i="8" a="1"/>
  <c r="S123" i="8" s="1"/>
  <c r="T123" i="8" a="1"/>
  <c r="T123" i="8" s="1"/>
  <c r="U123" i="8" a="1"/>
  <c r="U123" i="8" s="1"/>
  <c r="V123" i="8" a="1"/>
  <c r="V123" i="8" s="1"/>
  <c r="W123" i="8" a="1"/>
  <c r="W123" i="8" s="1"/>
  <c r="H124" i="8" a="1"/>
  <c r="H124" i="8" s="1"/>
  <c r="I124" i="8" a="1"/>
  <c r="I124" i="8" s="1"/>
  <c r="J124" i="8" a="1"/>
  <c r="J124" i="8" s="1"/>
  <c r="K124" i="8" a="1"/>
  <c r="K124" i="8" s="1"/>
  <c r="L124" i="8" a="1"/>
  <c r="L124" i="8" s="1"/>
  <c r="M124" i="8" a="1"/>
  <c r="M124" i="8" s="1"/>
  <c r="N124" i="8" a="1"/>
  <c r="N124" i="8" s="1"/>
  <c r="O124" i="8" a="1"/>
  <c r="O124" i="8" s="1"/>
  <c r="P124" i="8" a="1"/>
  <c r="P124" i="8" s="1"/>
  <c r="Q124" i="8" a="1"/>
  <c r="Q124" i="8" s="1"/>
  <c r="R124" i="8" a="1"/>
  <c r="R124" i="8" s="1"/>
  <c r="S124" i="8" a="1"/>
  <c r="S124" i="8" s="1"/>
  <c r="T124" i="8" a="1"/>
  <c r="T124" i="8"/>
  <c r="U124" i="8" a="1"/>
  <c r="U124" i="8" s="1"/>
  <c r="V124" i="8" a="1"/>
  <c r="V124" i="8" s="1"/>
  <c r="W124" i="8" a="1"/>
  <c r="W124" i="8" s="1"/>
  <c r="H125" i="8" a="1"/>
  <c r="H125" i="8" s="1"/>
  <c r="I125" i="8" a="1"/>
  <c r="I125" i="8" s="1"/>
  <c r="J125" i="8" a="1"/>
  <c r="J125" i="8" s="1"/>
  <c r="K125" i="8" a="1"/>
  <c r="K125" i="8" s="1"/>
  <c r="L125" i="8" a="1"/>
  <c r="L125" i="8" s="1"/>
  <c r="M125" i="8" a="1"/>
  <c r="M125" i="8" s="1"/>
  <c r="N125" i="8" a="1"/>
  <c r="N125" i="8" s="1"/>
  <c r="O125" i="8" a="1"/>
  <c r="O125" i="8" s="1"/>
  <c r="P125" i="8" a="1"/>
  <c r="P125" i="8" s="1"/>
  <c r="Q125" i="8" a="1"/>
  <c r="Q125" i="8" s="1"/>
  <c r="R125" i="8" a="1"/>
  <c r="R125" i="8"/>
  <c r="S125" i="8" a="1"/>
  <c r="S125" i="8" s="1"/>
  <c r="T125" i="8" a="1"/>
  <c r="T125" i="8" s="1"/>
  <c r="U125" i="8" a="1"/>
  <c r="U125" i="8" s="1"/>
  <c r="V125" i="8" a="1"/>
  <c r="V125" i="8" s="1"/>
  <c r="W125" i="8" a="1"/>
  <c r="W125" i="8" s="1"/>
  <c r="H126" i="8" a="1"/>
  <c r="H126" i="8" s="1"/>
  <c r="I126" i="8" a="1"/>
  <c r="I126" i="8" s="1"/>
  <c r="J126" i="8" a="1"/>
  <c r="J126" i="8" s="1"/>
  <c r="K126" i="8" a="1"/>
  <c r="K126" i="8" s="1"/>
  <c r="L126" i="8" a="1"/>
  <c r="L126" i="8" s="1"/>
  <c r="M126" i="8" a="1"/>
  <c r="M126" i="8" s="1"/>
  <c r="N126" i="8" a="1"/>
  <c r="N126" i="8" s="1"/>
  <c r="O126" i="8" a="1"/>
  <c r="O126" i="8" s="1"/>
  <c r="P126" i="8" a="1"/>
  <c r="P126" i="8" s="1"/>
  <c r="Q126" i="8" a="1"/>
  <c r="Q126" i="8" s="1"/>
  <c r="R126" i="8" a="1"/>
  <c r="R126" i="8"/>
  <c r="S126" i="8" a="1"/>
  <c r="S126" i="8" s="1"/>
  <c r="T126" i="8" a="1"/>
  <c r="T126" i="8" s="1"/>
  <c r="U126" i="8" a="1"/>
  <c r="U126" i="8" s="1"/>
  <c r="V126" i="8" a="1"/>
  <c r="V126" i="8" s="1"/>
  <c r="W126" i="8" a="1"/>
  <c r="W126" i="8" s="1"/>
  <c r="H127" i="8" a="1"/>
  <c r="H127" i="8" s="1"/>
  <c r="I127" i="8" a="1"/>
  <c r="I127" i="8" s="1"/>
  <c r="J127" i="8" a="1"/>
  <c r="J127" i="8" s="1"/>
  <c r="K127" i="8" a="1"/>
  <c r="K127" i="8" s="1"/>
  <c r="L127" i="8" a="1"/>
  <c r="L127" i="8" s="1"/>
  <c r="M127" i="8" a="1"/>
  <c r="M127" i="8" s="1"/>
  <c r="N127" i="8" a="1"/>
  <c r="N127" i="8"/>
  <c r="O127" i="8" a="1"/>
  <c r="O127" i="8" s="1"/>
  <c r="P127" i="8" a="1"/>
  <c r="P127" i="8" s="1"/>
  <c r="Q127" i="8" a="1"/>
  <c r="Q127" i="8" s="1"/>
  <c r="R127" i="8" a="1"/>
  <c r="R127" i="8" s="1"/>
  <c r="S127" i="8" a="1"/>
  <c r="S127" i="8" s="1"/>
  <c r="T127" i="8" a="1"/>
  <c r="T127" i="8"/>
  <c r="U127" i="8" a="1"/>
  <c r="U127" i="8" s="1"/>
  <c r="V127" i="8" a="1"/>
  <c r="V127" i="8" s="1"/>
  <c r="W127" i="8" a="1"/>
  <c r="W127" i="8" s="1"/>
  <c r="H128" i="8" a="1"/>
  <c r="H128" i="8" s="1"/>
  <c r="I128" i="8" a="1"/>
  <c r="I128" i="8" s="1"/>
  <c r="J128" i="8" a="1"/>
  <c r="J128" i="8" s="1"/>
  <c r="K128" i="8" a="1"/>
  <c r="K128" i="8" s="1"/>
  <c r="L128" i="8" a="1"/>
  <c r="L128" i="8" s="1"/>
  <c r="M128" i="8" a="1"/>
  <c r="M128" i="8" s="1"/>
  <c r="N128" i="8" a="1"/>
  <c r="N128" i="8" s="1"/>
  <c r="O128" i="8" a="1"/>
  <c r="O128" i="8" s="1"/>
  <c r="P128" i="8" a="1"/>
  <c r="P128" i="8" s="1"/>
  <c r="Q128" i="8" a="1"/>
  <c r="Q128" i="8" s="1"/>
  <c r="R128" i="8" a="1"/>
  <c r="R128" i="8"/>
  <c r="S128" i="8" a="1"/>
  <c r="S128" i="8" s="1"/>
  <c r="T128" i="8" a="1"/>
  <c r="T128" i="8" s="1"/>
  <c r="U128" i="8" a="1"/>
  <c r="U128" i="8" s="1"/>
  <c r="V128" i="8" a="1"/>
  <c r="V128" i="8" s="1"/>
  <c r="W128" i="8" a="1"/>
  <c r="W128" i="8" s="1"/>
  <c r="H129" i="8" a="1"/>
  <c r="H129" i="8" s="1"/>
  <c r="I129" i="8" a="1"/>
  <c r="I129" i="8" s="1"/>
  <c r="J129" i="8" a="1"/>
  <c r="J129" i="8" s="1"/>
  <c r="K129" i="8" a="1"/>
  <c r="K129" i="8" s="1"/>
  <c r="L129" i="8" a="1"/>
  <c r="L129" i="8" s="1"/>
  <c r="M129" i="8" a="1"/>
  <c r="M129" i="8" s="1"/>
  <c r="N129" i="8" a="1"/>
  <c r="N129" i="8" s="1"/>
  <c r="O129" i="8" a="1"/>
  <c r="O129" i="8" s="1"/>
  <c r="P129" i="8" a="1"/>
  <c r="P129" i="8"/>
  <c r="Q129" i="8" a="1"/>
  <c r="Q129" i="8" s="1"/>
  <c r="R129" i="8" a="1"/>
  <c r="R129" i="8"/>
  <c r="S129" i="8" a="1"/>
  <c r="S129" i="8" s="1"/>
  <c r="T129" i="8" a="1"/>
  <c r="T129" i="8"/>
  <c r="U129" i="8" a="1"/>
  <c r="U129" i="8" s="1"/>
  <c r="V129" i="8" a="1"/>
  <c r="V129" i="8" s="1"/>
  <c r="W129" i="8" a="1"/>
  <c r="W129" i="8" s="1"/>
  <c r="H130" i="8" a="1"/>
  <c r="H130" i="8" s="1"/>
  <c r="I130" i="8" a="1"/>
  <c r="I130" i="8" s="1"/>
  <c r="J130" i="8" a="1"/>
  <c r="J130" i="8" s="1"/>
  <c r="K130" i="8" a="1"/>
  <c r="K130" i="8" s="1"/>
  <c r="L130" i="8" a="1"/>
  <c r="L130" i="8" s="1"/>
  <c r="M130" i="8" a="1"/>
  <c r="M130" i="8" s="1"/>
  <c r="N130" i="8" a="1"/>
  <c r="N130" i="8" s="1"/>
  <c r="O130" i="8" a="1"/>
  <c r="O130" i="8" s="1"/>
  <c r="P130" i="8" a="1"/>
  <c r="P130" i="8" s="1"/>
  <c r="Q130" i="8" a="1"/>
  <c r="Q130" i="8" s="1"/>
  <c r="R130" i="8" a="1"/>
  <c r="R130" i="8"/>
  <c r="S130" i="8" a="1"/>
  <c r="S130" i="8" s="1"/>
  <c r="T130" i="8" a="1"/>
  <c r="T130" i="8"/>
  <c r="U130" i="8" a="1"/>
  <c r="U130" i="8" s="1"/>
  <c r="V130" i="8" a="1"/>
  <c r="V130" i="8" s="1"/>
  <c r="W130" i="8" a="1"/>
  <c r="W130" i="8" s="1"/>
  <c r="H131" i="8" a="1"/>
  <c r="H131" i="8" s="1"/>
  <c r="I131" i="8" a="1"/>
  <c r="I131" i="8" s="1"/>
  <c r="J131" i="8" a="1"/>
  <c r="J131" i="8" s="1"/>
  <c r="K131" i="8" a="1"/>
  <c r="K131" i="8" s="1"/>
  <c r="L131" i="8" a="1"/>
  <c r="L131" i="8" s="1"/>
  <c r="M131" i="8" a="1"/>
  <c r="M131" i="8" s="1"/>
  <c r="N131" i="8" a="1"/>
  <c r="N131" i="8" s="1"/>
  <c r="O131" i="8" a="1"/>
  <c r="O131" i="8" s="1"/>
  <c r="P131" i="8" a="1"/>
  <c r="P131" i="8"/>
  <c r="Q131" i="8" a="1"/>
  <c r="Q131" i="8" s="1"/>
  <c r="R131" i="8" a="1"/>
  <c r="R131" i="8"/>
  <c r="S131" i="8" a="1"/>
  <c r="S131" i="8" s="1"/>
  <c r="T131" i="8" a="1"/>
  <c r="T131" i="8"/>
  <c r="U131" i="8" a="1"/>
  <c r="U131" i="8" s="1"/>
  <c r="V131" i="8" a="1"/>
  <c r="V131" i="8" s="1"/>
  <c r="W131" i="8" a="1"/>
  <c r="W131" i="8" s="1"/>
  <c r="H132" i="8" a="1"/>
  <c r="H132" i="8" s="1"/>
  <c r="I132" i="8" a="1"/>
  <c r="I132" i="8" s="1"/>
  <c r="J132" i="8" a="1"/>
  <c r="J132" i="8" s="1"/>
  <c r="K132" i="8" a="1"/>
  <c r="K132" i="8" s="1"/>
  <c r="L132" i="8" a="1"/>
  <c r="L132" i="8" s="1"/>
  <c r="M132" i="8" a="1"/>
  <c r="M132" i="8" s="1"/>
  <c r="N132" i="8" a="1"/>
  <c r="N132" i="8" s="1"/>
  <c r="O132" i="8" a="1"/>
  <c r="O132" i="8" s="1"/>
  <c r="P132" i="8" a="1"/>
  <c r="P132" i="8" s="1"/>
  <c r="Q132" i="8" a="1"/>
  <c r="Q132" i="8" s="1"/>
  <c r="R132" i="8" a="1"/>
  <c r="R132" i="8"/>
  <c r="S132" i="8" a="1"/>
  <c r="S132" i="8" s="1"/>
  <c r="T132" i="8" a="1"/>
  <c r="T132" i="8" s="1"/>
  <c r="U132" i="8" a="1"/>
  <c r="U132" i="8" s="1"/>
  <c r="V132" i="8" a="1"/>
  <c r="V132" i="8" s="1"/>
  <c r="W132" i="8" a="1"/>
  <c r="W132" i="8" s="1"/>
  <c r="H133" i="8" a="1"/>
  <c r="H133" i="8" s="1"/>
  <c r="I133" i="8" a="1"/>
  <c r="I133" i="8" s="1"/>
  <c r="J133" i="8" a="1"/>
  <c r="J133" i="8" s="1"/>
  <c r="K133" i="8" a="1"/>
  <c r="K133" i="8" s="1"/>
  <c r="L133" i="8" a="1"/>
  <c r="L133" i="8" s="1"/>
  <c r="M133" i="8" a="1"/>
  <c r="M133" i="8" s="1"/>
  <c r="N133" i="8" a="1"/>
  <c r="N133" i="8" s="1"/>
  <c r="O133" i="8" a="1"/>
  <c r="O133" i="8" s="1"/>
  <c r="P133" i="8" a="1"/>
  <c r="P133" i="8"/>
  <c r="Q133" i="8" a="1"/>
  <c r="Q133" i="8" s="1"/>
  <c r="R133" i="8" a="1"/>
  <c r="R133" i="8" s="1"/>
  <c r="S133" i="8" a="1"/>
  <c r="S133" i="8" s="1"/>
  <c r="T133" i="8" a="1"/>
  <c r="T133" i="8" s="1"/>
  <c r="U133" i="8" a="1"/>
  <c r="U133" i="8" s="1"/>
  <c r="V133" i="8" a="1"/>
  <c r="V133" i="8"/>
  <c r="W133" i="8" a="1"/>
  <c r="W133" i="8" s="1"/>
  <c r="H134" i="8" a="1"/>
  <c r="H134" i="8" s="1"/>
  <c r="I134" i="8" a="1"/>
  <c r="I134" i="8" s="1"/>
  <c r="J134" i="8" a="1"/>
  <c r="J134" i="8" s="1"/>
  <c r="K134" i="8" a="1"/>
  <c r="K134" i="8" s="1"/>
  <c r="L134" i="8" a="1"/>
  <c r="L134" i="8" s="1"/>
  <c r="M134" i="8" a="1"/>
  <c r="M134" i="8" s="1"/>
  <c r="N134" i="8" a="1"/>
  <c r="N134" i="8" s="1"/>
  <c r="O134" i="8" a="1"/>
  <c r="O134" i="8" s="1"/>
  <c r="P134" i="8" a="1"/>
  <c r="P134" i="8" s="1"/>
  <c r="Q134" i="8" a="1"/>
  <c r="Q134" i="8" s="1"/>
  <c r="R134" i="8" a="1"/>
  <c r="R134" i="8" s="1"/>
  <c r="S134" i="8" a="1"/>
  <c r="S134" i="8" s="1"/>
  <c r="T134" i="8" a="1"/>
  <c r="T134" i="8"/>
  <c r="U134" i="8" a="1"/>
  <c r="U134" i="8" s="1"/>
  <c r="V134" i="8" a="1"/>
  <c r="V134" i="8" s="1"/>
  <c r="W134" i="8" a="1"/>
  <c r="W134" i="8" s="1"/>
  <c r="H135" i="8" a="1"/>
  <c r="H135" i="8" s="1"/>
  <c r="I135" i="8" a="1"/>
  <c r="I135" i="8" s="1"/>
  <c r="J135" i="8" a="1"/>
  <c r="J135" i="8" s="1"/>
  <c r="K135" i="8" a="1"/>
  <c r="K135" i="8" s="1"/>
  <c r="L135" i="8" a="1"/>
  <c r="L135" i="8" s="1"/>
  <c r="M135" i="8" a="1"/>
  <c r="M135" i="8" s="1"/>
  <c r="N135" i="8" a="1"/>
  <c r="N135" i="8"/>
  <c r="O135" i="8" a="1"/>
  <c r="O135" i="8" s="1"/>
  <c r="P135" i="8" a="1"/>
  <c r="P135" i="8" s="1"/>
  <c r="Q135" i="8" a="1"/>
  <c r="Q135" i="8" s="1"/>
  <c r="R135" i="8" a="1"/>
  <c r="R135" i="8"/>
  <c r="S135" i="8" a="1"/>
  <c r="S135" i="8" s="1"/>
  <c r="T135" i="8" a="1"/>
  <c r="T135" i="8"/>
  <c r="U135" i="8" a="1"/>
  <c r="U135" i="8" s="1"/>
  <c r="V135" i="8" a="1"/>
  <c r="V135" i="8" s="1"/>
  <c r="W135" i="8" a="1"/>
  <c r="W135" i="8" s="1"/>
  <c r="H136" i="8" a="1"/>
  <c r="H136" i="8" s="1"/>
  <c r="I136" i="8" a="1"/>
  <c r="I136" i="8" s="1"/>
  <c r="J136" i="8" a="1"/>
  <c r="J136" i="8" s="1"/>
  <c r="K136" i="8" a="1"/>
  <c r="K136" i="8" s="1"/>
  <c r="L136" i="8" a="1"/>
  <c r="L136" i="8" s="1"/>
  <c r="M136" i="8" a="1"/>
  <c r="M136" i="8" s="1"/>
  <c r="N136" i="8" a="1"/>
  <c r="N136" i="8"/>
  <c r="O136" i="8" a="1"/>
  <c r="O136" i="8" s="1"/>
  <c r="P136" i="8" a="1"/>
  <c r="P136" i="8" s="1"/>
  <c r="Q136" i="8" a="1"/>
  <c r="Q136" i="8" s="1"/>
  <c r="R136" i="8" a="1"/>
  <c r="R136" i="8"/>
  <c r="S136" i="8" a="1"/>
  <c r="S136" i="8" s="1"/>
  <c r="T136" i="8" a="1"/>
  <c r="T136" i="8"/>
  <c r="U136" i="8" a="1"/>
  <c r="U136" i="8" s="1"/>
  <c r="V136" i="8" a="1"/>
  <c r="V136" i="8" s="1"/>
  <c r="W136" i="8" a="1"/>
  <c r="W136" i="8" s="1"/>
  <c r="H137" i="8" a="1"/>
  <c r="H137" i="8" s="1"/>
  <c r="I137" i="8" a="1"/>
  <c r="I137" i="8" s="1"/>
  <c r="J137" i="8" a="1"/>
  <c r="J137" i="8" s="1"/>
  <c r="K137" i="8" a="1"/>
  <c r="K137" i="8" s="1"/>
  <c r="L137" i="8" a="1"/>
  <c r="L137" i="8" s="1"/>
  <c r="M137" i="8" a="1"/>
  <c r="M137" i="8" s="1"/>
  <c r="N137" i="8" a="1"/>
  <c r="N137" i="8"/>
  <c r="O137" i="8" a="1"/>
  <c r="O137" i="8" s="1"/>
  <c r="P137" i="8" a="1"/>
  <c r="P137" i="8" s="1"/>
  <c r="Q137" i="8" a="1"/>
  <c r="Q137" i="8" s="1"/>
  <c r="R137" i="8" a="1"/>
  <c r="R137" i="8"/>
  <c r="S137" i="8" a="1"/>
  <c r="S137" i="8" s="1"/>
  <c r="T137" i="8" a="1"/>
  <c r="T137" i="8"/>
  <c r="U137" i="8" a="1"/>
  <c r="U137" i="8" s="1"/>
  <c r="V137" i="8" a="1"/>
  <c r="V137" i="8" s="1"/>
  <c r="W137" i="8" a="1"/>
  <c r="W137" i="8" s="1"/>
  <c r="H138" i="8" a="1"/>
  <c r="H138" i="8" s="1"/>
  <c r="I138" i="8" a="1"/>
  <c r="I138" i="8" s="1"/>
  <c r="J138" i="8" a="1"/>
  <c r="J138" i="8" s="1"/>
  <c r="K138" i="8" a="1"/>
  <c r="K138" i="8" s="1"/>
  <c r="L138" i="8" a="1"/>
  <c r="L138" i="8" s="1"/>
  <c r="M138" i="8" a="1"/>
  <c r="M138" i="8" s="1"/>
  <c r="N138" i="8" a="1"/>
  <c r="N138" i="8" s="1"/>
  <c r="O138" i="8" a="1"/>
  <c r="O138" i="8" s="1"/>
  <c r="P138" i="8" a="1"/>
  <c r="P138" i="8" s="1"/>
  <c r="Q138" i="8" a="1"/>
  <c r="Q138" i="8" s="1"/>
  <c r="R138" i="8" a="1"/>
  <c r="R138" i="8"/>
  <c r="S138" i="8" a="1"/>
  <c r="S138" i="8" s="1"/>
  <c r="T138" i="8" a="1"/>
  <c r="T138" i="8" s="1"/>
  <c r="U138" i="8" a="1"/>
  <c r="U138" i="8" s="1"/>
  <c r="V138" i="8" a="1"/>
  <c r="V138" i="8" s="1"/>
  <c r="W138" i="8" a="1"/>
  <c r="W138" i="8" s="1"/>
  <c r="H139" i="8" a="1"/>
  <c r="H139" i="8" s="1"/>
  <c r="I139" i="8" a="1"/>
  <c r="I139" i="8" s="1"/>
  <c r="J139" i="8" a="1"/>
  <c r="J139" i="8" s="1"/>
  <c r="K139" i="8" a="1"/>
  <c r="K139" i="8" s="1"/>
  <c r="L139" i="8" a="1"/>
  <c r="L139" i="8" s="1"/>
  <c r="M139" i="8" a="1"/>
  <c r="M139" i="8" s="1"/>
  <c r="N139" i="8" a="1"/>
  <c r="N139" i="8"/>
  <c r="O139" i="8" a="1"/>
  <c r="O139" i="8" s="1"/>
  <c r="P139" i="8" a="1"/>
  <c r="P139" i="8" s="1"/>
  <c r="Q139" i="8" a="1"/>
  <c r="Q139" i="8" s="1"/>
  <c r="R139" i="8" a="1"/>
  <c r="R139" i="8" s="1"/>
  <c r="S139" i="8" a="1"/>
  <c r="S139" i="8" s="1"/>
  <c r="T139" i="8" a="1"/>
  <c r="T139" i="8"/>
  <c r="U139" i="8" a="1"/>
  <c r="U139" i="8" s="1"/>
  <c r="V139" i="8" a="1"/>
  <c r="V139" i="8" s="1"/>
  <c r="W139" i="8" a="1"/>
  <c r="W139" i="8" s="1"/>
  <c r="H140" i="8" a="1"/>
  <c r="H140" i="8" s="1"/>
  <c r="I140" i="8" a="1"/>
  <c r="I140" i="8" s="1"/>
  <c r="J140" i="8" a="1"/>
  <c r="J140" i="8" s="1"/>
  <c r="K140" i="8" a="1"/>
  <c r="K140" i="8" s="1"/>
  <c r="L140" i="8" a="1"/>
  <c r="L140" i="8" s="1"/>
  <c r="M140" i="8" a="1"/>
  <c r="M140" i="8" s="1"/>
  <c r="N140" i="8" a="1"/>
  <c r="N140" i="8" s="1"/>
  <c r="O140" i="8" a="1"/>
  <c r="O140" i="8" s="1"/>
  <c r="P140" i="8" a="1"/>
  <c r="P140" i="8" s="1"/>
  <c r="Q140" i="8" a="1"/>
  <c r="Q140" i="8" s="1"/>
  <c r="R140" i="8" a="1"/>
  <c r="R140" i="8"/>
  <c r="S140" i="8" a="1"/>
  <c r="S140" i="8" s="1"/>
  <c r="T140" i="8" a="1"/>
  <c r="T140" i="8" s="1"/>
  <c r="U140" i="8" a="1"/>
  <c r="U140" i="8" s="1"/>
  <c r="V140" i="8" a="1"/>
  <c r="V140" i="8" s="1"/>
  <c r="W140" i="8" a="1"/>
  <c r="W140" i="8" s="1"/>
  <c r="H141" i="8" a="1"/>
  <c r="H141" i="8" s="1"/>
  <c r="I141" i="8" a="1"/>
  <c r="I141" i="8" s="1"/>
  <c r="J141" i="8" a="1"/>
  <c r="J141" i="8" s="1"/>
  <c r="K141" i="8" a="1"/>
  <c r="K141" i="8" s="1"/>
  <c r="L141" i="8" a="1"/>
  <c r="L141" i="8" s="1"/>
  <c r="M141" i="8" a="1"/>
  <c r="M141" i="8" s="1"/>
  <c r="N141" i="8" a="1"/>
  <c r="N141" i="8" s="1"/>
  <c r="O141" i="8" a="1"/>
  <c r="O141" i="8" s="1"/>
  <c r="P141" i="8" a="1"/>
  <c r="P141" i="8" s="1"/>
  <c r="Q141" i="8" a="1"/>
  <c r="Q141" i="8" s="1"/>
  <c r="R141" i="8" a="1"/>
  <c r="R141" i="8" s="1"/>
  <c r="S141" i="8" a="1"/>
  <c r="S141" i="8" s="1"/>
  <c r="T141" i="8" a="1"/>
  <c r="T141" i="8" s="1"/>
  <c r="U141" i="8" a="1"/>
  <c r="U141" i="8" s="1"/>
  <c r="V141" i="8" a="1"/>
  <c r="V141" i="8" s="1"/>
  <c r="W141" i="8" a="1"/>
  <c r="W141" i="8" s="1"/>
  <c r="H142" i="8" a="1"/>
  <c r="H142" i="8" s="1"/>
  <c r="I142" i="8" a="1"/>
  <c r="I142" i="8" s="1"/>
  <c r="J142" i="8" a="1"/>
  <c r="J142" i="8" s="1"/>
  <c r="K142" i="8" a="1"/>
  <c r="K142" i="8" s="1"/>
  <c r="L142" i="8" a="1"/>
  <c r="L142" i="8" s="1"/>
  <c r="M142" i="8" a="1"/>
  <c r="M142" i="8" s="1"/>
  <c r="N142" i="8" a="1"/>
  <c r="N142" i="8"/>
  <c r="O142" i="8" a="1"/>
  <c r="O142" i="8" s="1"/>
  <c r="P142" i="8" a="1"/>
  <c r="P142" i="8" s="1"/>
  <c r="Q142" i="8" a="1"/>
  <c r="Q142" i="8" s="1"/>
  <c r="R142" i="8" a="1"/>
  <c r="R142" i="8" s="1"/>
  <c r="S142" i="8" a="1"/>
  <c r="S142" i="8" s="1"/>
  <c r="T142" i="8" a="1"/>
  <c r="T142" i="8"/>
  <c r="U142" i="8" a="1"/>
  <c r="U142" i="8" s="1"/>
  <c r="V142" i="8" a="1"/>
  <c r="V142" i="8" s="1"/>
  <c r="W142" i="8" a="1"/>
  <c r="W142" i="8" s="1"/>
  <c r="H143" i="8" a="1"/>
  <c r="H143" i="8" s="1"/>
  <c r="I143" i="8" a="1"/>
  <c r="I143" i="8" s="1"/>
  <c r="J143" i="8" a="1"/>
  <c r="J143" i="8" s="1"/>
  <c r="K143" i="8" a="1"/>
  <c r="K143" i="8" s="1"/>
  <c r="L143" i="8" a="1"/>
  <c r="L143" i="8" s="1"/>
  <c r="M143" i="8" a="1"/>
  <c r="M143" i="8" s="1"/>
  <c r="N143" i="8" a="1"/>
  <c r="N143" i="8" s="1"/>
  <c r="O143" i="8" a="1"/>
  <c r="O143" i="8" s="1"/>
  <c r="P143" i="8" a="1"/>
  <c r="P143" i="8" s="1"/>
  <c r="Q143" i="8" a="1"/>
  <c r="Q143" i="8" s="1"/>
  <c r="R143" i="8" a="1"/>
  <c r="R143" i="8"/>
  <c r="S143" i="8" a="1"/>
  <c r="S143" i="8" s="1"/>
  <c r="T143" i="8" a="1"/>
  <c r="T143" i="8" s="1"/>
  <c r="U143" i="8" a="1"/>
  <c r="U143" i="8" s="1"/>
  <c r="V143" i="8" a="1"/>
  <c r="V143" i="8" s="1"/>
  <c r="W143" i="8" a="1"/>
  <c r="W143" i="8" s="1"/>
  <c r="H144" i="8" a="1"/>
  <c r="H144" i="8" s="1"/>
  <c r="I144" i="8" a="1"/>
  <c r="I144" i="8" s="1"/>
  <c r="J144" i="8" a="1"/>
  <c r="J144" i="8" s="1"/>
  <c r="K144" i="8" a="1"/>
  <c r="K144" i="8" s="1"/>
  <c r="L144" i="8" a="1"/>
  <c r="L144" i="8" s="1"/>
  <c r="M144" i="8" a="1"/>
  <c r="M144" i="8" s="1"/>
  <c r="N144" i="8" a="1"/>
  <c r="N144" i="8" s="1"/>
  <c r="O144" i="8" a="1"/>
  <c r="O144" i="8" s="1"/>
  <c r="P144" i="8" a="1"/>
  <c r="P144" i="8" s="1"/>
  <c r="Q144" i="8" a="1"/>
  <c r="Q144" i="8" s="1"/>
  <c r="R144" i="8" a="1"/>
  <c r="R144" i="8" s="1"/>
  <c r="S144" i="8" a="1"/>
  <c r="S144" i="8" s="1"/>
  <c r="T144" i="8" a="1"/>
  <c r="T144" i="8" s="1"/>
  <c r="U144" i="8" a="1"/>
  <c r="U144" i="8" s="1"/>
  <c r="V144" i="8" a="1"/>
  <c r="V144" i="8" s="1"/>
  <c r="W144" i="8" a="1"/>
  <c r="W144" i="8" s="1"/>
  <c r="H145" i="8" a="1"/>
  <c r="H145" i="8" s="1"/>
  <c r="I145" i="8" a="1"/>
  <c r="I145" i="8" s="1"/>
  <c r="J145" i="8" a="1"/>
  <c r="J145" i="8" s="1"/>
  <c r="K145" i="8" a="1"/>
  <c r="K145" i="8" s="1"/>
  <c r="L145" i="8" a="1"/>
  <c r="L145" i="8" s="1"/>
  <c r="M145" i="8" a="1"/>
  <c r="M145" i="8" s="1"/>
  <c r="N145" i="8" a="1"/>
  <c r="N145" i="8"/>
  <c r="O145" i="8" a="1"/>
  <c r="O145" i="8" s="1"/>
  <c r="P145" i="8" a="1"/>
  <c r="P145" i="8" s="1"/>
  <c r="Q145" i="8" a="1"/>
  <c r="Q145" i="8" s="1"/>
  <c r="R145" i="8" a="1"/>
  <c r="R145" i="8" s="1"/>
  <c r="S145" i="8" a="1"/>
  <c r="S145" i="8" s="1"/>
  <c r="T145" i="8" a="1"/>
  <c r="T145" i="8"/>
  <c r="U145" i="8" a="1"/>
  <c r="U145" i="8" s="1"/>
  <c r="V145" i="8" a="1"/>
  <c r="V145" i="8" s="1"/>
  <c r="W145" i="8" a="1"/>
  <c r="W145" i="8" s="1"/>
  <c r="H146" i="8" a="1"/>
  <c r="H146" i="8" s="1"/>
  <c r="I146" i="8" a="1"/>
  <c r="I146" i="8" s="1"/>
  <c r="J146" i="8" a="1"/>
  <c r="J146" i="8" s="1"/>
  <c r="K146" i="8" a="1"/>
  <c r="K146" i="8" s="1"/>
  <c r="L146" i="8" a="1"/>
  <c r="L146" i="8" s="1"/>
  <c r="M146" i="8" a="1"/>
  <c r="M146" i="8" s="1"/>
  <c r="N146" i="8" a="1"/>
  <c r="N146" i="8" s="1"/>
  <c r="O146" i="8" a="1"/>
  <c r="O146" i="8" s="1"/>
  <c r="P146" i="8" a="1"/>
  <c r="P146" i="8" s="1"/>
  <c r="Q146" i="8" a="1"/>
  <c r="Q146" i="8" s="1"/>
  <c r="R146" i="8" a="1"/>
  <c r="R146" i="8"/>
  <c r="S146" i="8" a="1"/>
  <c r="S146" i="8" s="1"/>
  <c r="T146" i="8" a="1"/>
  <c r="T146" i="8" s="1"/>
  <c r="U146" i="8" a="1"/>
  <c r="U146" i="8" s="1"/>
  <c r="V146" i="8" a="1"/>
  <c r="V146" i="8" s="1"/>
  <c r="W146" i="8" a="1"/>
  <c r="W146" i="8" s="1"/>
  <c r="H147" i="8" a="1"/>
  <c r="H147" i="8"/>
  <c r="I147" i="8" a="1"/>
  <c r="I147" i="8" s="1"/>
  <c r="J147" i="8" a="1"/>
  <c r="J147" i="8" s="1"/>
  <c r="K147" i="8" a="1"/>
  <c r="K147" i="8" s="1"/>
  <c r="L147" i="8" a="1"/>
  <c r="L147" i="8" s="1"/>
  <c r="M147" i="8" a="1"/>
  <c r="M147" i="8" s="1"/>
  <c r="N147" i="8" a="1"/>
  <c r="N147" i="8" s="1"/>
  <c r="O147" i="8" a="1"/>
  <c r="O147" i="8" s="1"/>
  <c r="P147" i="8" a="1"/>
  <c r="P147" i="8" s="1"/>
  <c r="Q147" i="8" a="1"/>
  <c r="Q147" i="8" s="1"/>
  <c r="R147" i="8" a="1"/>
  <c r="R147" i="8" s="1"/>
  <c r="S147" i="8" a="1"/>
  <c r="S147" i="8" s="1"/>
  <c r="T147" i="8" a="1"/>
  <c r="T147" i="8"/>
  <c r="U147" i="8" a="1"/>
  <c r="U147" i="8" s="1"/>
  <c r="V147" i="8" a="1"/>
  <c r="V147" i="8"/>
  <c r="W147" i="8" a="1"/>
  <c r="W147" i="8" s="1"/>
  <c r="H148" i="8" a="1"/>
  <c r="H148" i="8" s="1"/>
  <c r="I148" i="8" a="1"/>
  <c r="I148" i="8" s="1"/>
  <c r="J148" i="8" a="1"/>
  <c r="J148" i="8" s="1"/>
  <c r="K148" i="8" a="1"/>
  <c r="K148" i="8" s="1"/>
  <c r="L148" i="8" a="1"/>
  <c r="L148" i="8" s="1"/>
  <c r="M148" i="8" a="1"/>
  <c r="M148" i="8" s="1"/>
  <c r="N148" i="8" a="1"/>
  <c r="N148" i="8" s="1"/>
  <c r="O148" i="8" a="1"/>
  <c r="O148" i="8"/>
  <c r="P148" i="8" a="1"/>
  <c r="P148" i="8" s="1"/>
  <c r="Q148" i="8" a="1"/>
  <c r="Q148" i="8" s="1"/>
  <c r="R148" i="8" a="1"/>
  <c r="R148" i="8" s="1"/>
  <c r="S148" i="8" a="1"/>
  <c r="S148" i="8" s="1"/>
  <c r="T148" i="8" a="1"/>
  <c r="T148" i="8" s="1"/>
  <c r="U148" i="8" a="1"/>
  <c r="U148" i="8" s="1"/>
  <c r="V148" i="8" a="1"/>
  <c r="V148" i="8" s="1"/>
  <c r="W148" i="8" a="1"/>
  <c r="W148" i="8" s="1"/>
  <c r="H149" i="8" a="1"/>
  <c r="H149" i="8"/>
  <c r="I149" i="8" a="1"/>
  <c r="I149" i="8" s="1"/>
  <c r="J149" i="8" a="1"/>
  <c r="J149" i="8" s="1"/>
  <c r="K149" i="8" a="1"/>
  <c r="K149" i="8" s="1"/>
  <c r="L149" i="8" a="1"/>
  <c r="L149" i="8" s="1"/>
  <c r="M149" i="8" a="1"/>
  <c r="M149" i="8" s="1"/>
  <c r="N149" i="8" a="1"/>
  <c r="N149" i="8" s="1"/>
  <c r="O149" i="8" a="1"/>
  <c r="O149" i="8" s="1"/>
  <c r="P149" i="8" a="1"/>
  <c r="P149" i="8" s="1"/>
  <c r="Q149" i="8" a="1"/>
  <c r="Q149" i="8" s="1"/>
  <c r="R149" i="8" a="1"/>
  <c r="R149" i="8" s="1"/>
  <c r="S149" i="8" a="1"/>
  <c r="S149" i="8" s="1"/>
  <c r="T149" i="8" a="1"/>
  <c r="T149" i="8" s="1"/>
  <c r="U149" i="8" a="1"/>
  <c r="U149" i="8" s="1"/>
  <c r="V149" i="8" a="1"/>
  <c r="V149" i="8" s="1"/>
  <c r="W149" i="8" a="1"/>
  <c r="W149" i="8" s="1"/>
  <c r="H150" i="8" a="1"/>
  <c r="H150" i="8" s="1"/>
  <c r="I150" i="8" a="1"/>
  <c r="I150" i="8" s="1"/>
  <c r="J150" i="8" a="1"/>
  <c r="J150" i="8" s="1"/>
  <c r="K150" i="8" a="1"/>
  <c r="K150" i="8" s="1"/>
  <c r="L150" i="8" a="1"/>
  <c r="L150" i="8" s="1"/>
  <c r="M150" i="8" a="1"/>
  <c r="M150" i="8" s="1"/>
  <c r="N150" i="8" a="1"/>
  <c r="N150" i="8" s="1"/>
  <c r="O150" i="8" a="1"/>
  <c r="O150" i="8" s="1"/>
  <c r="P150" i="8" a="1"/>
  <c r="P150" i="8" s="1"/>
  <c r="Q150" i="8" a="1"/>
  <c r="Q150" i="8" s="1"/>
  <c r="R150" i="8" a="1"/>
  <c r="R150" i="8" s="1"/>
  <c r="S150" i="8" a="1"/>
  <c r="S150" i="8" s="1"/>
  <c r="T150" i="8" a="1"/>
  <c r="T150" i="8" s="1"/>
  <c r="U150" i="8" a="1"/>
  <c r="U150" i="8" s="1"/>
  <c r="V150" i="8" a="1"/>
  <c r="V150" i="8" s="1"/>
  <c r="W150" i="8" a="1"/>
  <c r="W150" i="8" s="1"/>
  <c r="H151" i="8" a="1"/>
  <c r="H151" i="8"/>
  <c r="I151" i="8" a="1"/>
  <c r="I151" i="8" s="1"/>
  <c r="J151" i="8" a="1"/>
  <c r="J151" i="8" s="1"/>
  <c r="K151" i="8" a="1"/>
  <c r="K151" i="8" s="1"/>
  <c r="L151" i="8" a="1"/>
  <c r="L151" i="8" s="1"/>
  <c r="M151" i="8" a="1"/>
  <c r="M151" i="8" s="1"/>
  <c r="N151" i="8" a="1"/>
  <c r="N151" i="8" s="1"/>
  <c r="O151" i="8" a="1"/>
  <c r="O151" i="8" s="1"/>
  <c r="P151" i="8" a="1"/>
  <c r="P151" i="8" s="1"/>
  <c r="Q151" i="8" a="1"/>
  <c r="Q151" i="8" s="1"/>
  <c r="R151" i="8" a="1"/>
  <c r="R151" i="8" s="1"/>
  <c r="S151" i="8" a="1"/>
  <c r="S151" i="8" s="1"/>
  <c r="T151" i="8" a="1"/>
  <c r="T151" i="8" s="1"/>
  <c r="U151" i="8" a="1"/>
  <c r="U151" i="8" s="1"/>
  <c r="V151" i="8" a="1"/>
  <c r="V151" i="8" s="1"/>
  <c r="W151" i="8" a="1"/>
  <c r="W151" i="8" s="1"/>
  <c r="H152" i="8" a="1"/>
  <c r="H152" i="8" s="1"/>
  <c r="I152" i="8" a="1"/>
  <c r="I152" i="8" s="1"/>
  <c r="J152" i="8" a="1"/>
  <c r="J152" i="8" s="1"/>
  <c r="K152" i="8" a="1"/>
  <c r="K152" i="8" s="1"/>
  <c r="L152" i="8" a="1"/>
  <c r="L152" i="8" s="1"/>
  <c r="M152" i="8" a="1"/>
  <c r="M152" i="8" s="1"/>
  <c r="N152" i="8" a="1"/>
  <c r="N152" i="8" s="1"/>
  <c r="O152" i="8" a="1"/>
  <c r="O152" i="8" s="1"/>
  <c r="P152" i="8" a="1"/>
  <c r="P152" i="8" s="1"/>
  <c r="Q152" i="8" a="1"/>
  <c r="Q152" i="8" s="1"/>
  <c r="R152" i="8" a="1"/>
  <c r="R152" i="8" s="1"/>
  <c r="S152" i="8" a="1"/>
  <c r="S152" i="8" s="1"/>
  <c r="T152" i="8" a="1"/>
  <c r="T152" i="8" s="1"/>
  <c r="U152" i="8" a="1"/>
  <c r="U152" i="8" s="1"/>
  <c r="V152" i="8" a="1"/>
  <c r="V152" i="8" s="1"/>
  <c r="W152" i="8" a="1"/>
  <c r="W152" i="8" s="1"/>
  <c r="H153" i="8" a="1"/>
  <c r="H153" i="8" s="1"/>
  <c r="I153" i="8" a="1"/>
  <c r="I153" i="8" s="1"/>
  <c r="J153" i="8" a="1"/>
  <c r="J153" i="8" s="1"/>
  <c r="K153" i="8" a="1"/>
  <c r="K153" i="8" s="1"/>
  <c r="L153" i="8" a="1"/>
  <c r="L153" i="8" s="1"/>
  <c r="M153" i="8" a="1"/>
  <c r="M153" i="8" s="1"/>
  <c r="N153" i="8" a="1"/>
  <c r="N153" i="8" s="1"/>
  <c r="O153" i="8" a="1"/>
  <c r="O153" i="8" s="1"/>
  <c r="P153" i="8" a="1"/>
  <c r="P153" i="8" s="1"/>
  <c r="Q153" i="8" a="1"/>
  <c r="Q153" i="8" s="1"/>
  <c r="R153" i="8" a="1"/>
  <c r="R153" i="8" s="1"/>
  <c r="S153" i="8" a="1"/>
  <c r="S153" i="8" s="1"/>
  <c r="T153" i="8" a="1"/>
  <c r="T153" i="8" s="1"/>
  <c r="U153" i="8" a="1"/>
  <c r="U153" i="8" s="1"/>
  <c r="V153" i="8" a="1"/>
  <c r="V153" i="8" s="1"/>
  <c r="W153" i="8" a="1"/>
  <c r="W153" i="8" s="1"/>
  <c r="H154" i="8" a="1"/>
  <c r="H154" i="8" s="1"/>
  <c r="I154" i="8" a="1"/>
  <c r="I154" i="8" s="1"/>
  <c r="J154" i="8" a="1"/>
  <c r="J154" i="8" s="1"/>
  <c r="K154" i="8" a="1"/>
  <c r="K154" i="8" s="1"/>
  <c r="L154" i="8" a="1"/>
  <c r="L154" i="8" s="1"/>
  <c r="M154" i="8" a="1"/>
  <c r="M154" i="8" s="1"/>
  <c r="N154" i="8" a="1"/>
  <c r="N154" i="8" s="1"/>
  <c r="O154" i="8" a="1"/>
  <c r="O154" i="8" s="1"/>
  <c r="P154" i="8" a="1"/>
  <c r="P154" i="8" s="1"/>
  <c r="Q154" i="8" a="1"/>
  <c r="Q154" i="8" s="1"/>
  <c r="R154" i="8" a="1"/>
  <c r="R154" i="8" s="1"/>
  <c r="S154" i="8" a="1"/>
  <c r="S154" i="8" s="1"/>
  <c r="T154" i="8" a="1"/>
  <c r="T154" i="8" s="1"/>
  <c r="U154" i="8" a="1"/>
  <c r="U154" i="8" s="1"/>
  <c r="V154" i="8" a="1"/>
  <c r="V154" i="8" s="1"/>
  <c r="W154" i="8" a="1"/>
  <c r="W154" i="8" s="1"/>
  <c r="H155" i="8" a="1"/>
  <c r="H155" i="8" s="1"/>
  <c r="I155" i="8" a="1"/>
  <c r="I155" i="8" s="1"/>
  <c r="J155" i="8" a="1"/>
  <c r="J155" i="8" s="1"/>
  <c r="K155" i="8" a="1"/>
  <c r="K155" i="8" s="1"/>
  <c r="L155" i="8" a="1"/>
  <c r="L155" i="8" s="1"/>
  <c r="M155" i="8" a="1"/>
  <c r="M155" i="8" s="1"/>
  <c r="N155" i="8" a="1"/>
  <c r="N155" i="8" s="1"/>
  <c r="O155" i="8" a="1"/>
  <c r="O155" i="8" s="1"/>
  <c r="P155" i="8" a="1"/>
  <c r="P155" i="8" s="1"/>
  <c r="Q155" i="8" a="1"/>
  <c r="Q155" i="8" s="1"/>
  <c r="R155" i="8" a="1"/>
  <c r="R155" i="8" s="1"/>
  <c r="S155" i="8" a="1"/>
  <c r="S155" i="8" s="1"/>
  <c r="T155" i="8" a="1"/>
  <c r="T155" i="8" s="1"/>
  <c r="U155" i="8" a="1"/>
  <c r="U155" i="8" s="1"/>
  <c r="V155" i="8" a="1"/>
  <c r="V155" i="8" s="1"/>
  <c r="W155" i="8" a="1"/>
  <c r="W155" i="8" s="1"/>
  <c r="H156" i="8" a="1"/>
  <c r="H156" i="8" s="1"/>
  <c r="I156" i="8" a="1"/>
  <c r="I156" i="8" s="1"/>
  <c r="J156" i="8" a="1"/>
  <c r="J156" i="8" s="1"/>
  <c r="K156" i="8" a="1"/>
  <c r="K156" i="8" s="1"/>
  <c r="L156" i="8" a="1"/>
  <c r="L156" i="8" s="1"/>
  <c r="M156" i="8" a="1"/>
  <c r="M156" i="8" s="1"/>
  <c r="N156" i="8" a="1"/>
  <c r="N156" i="8" s="1"/>
  <c r="O156" i="8" a="1"/>
  <c r="O156" i="8" s="1"/>
  <c r="P156" i="8" a="1"/>
  <c r="P156" i="8" s="1"/>
  <c r="Q156" i="8" a="1"/>
  <c r="Q156" i="8" s="1"/>
  <c r="R156" i="8" a="1"/>
  <c r="R156" i="8" s="1"/>
  <c r="S156" i="8" a="1"/>
  <c r="S156" i="8" s="1"/>
  <c r="T156" i="8" a="1"/>
  <c r="T156" i="8" s="1"/>
  <c r="U156" i="8" a="1"/>
  <c r="U156" i="8" s="1"/>
  <c r="V156" i="8" a="1"/>
  <c r="V156" i="8" s="1"/>
  <c r="W156" i="8" a="1"/>
  <c r="W156" i="8" s="1"/>
  <c r="H157" i="8" a="1"/>
  <c r="H157" i="8" s="1"/>
  <c r="I157" i="8" a="1"/>
  <c r="I157" i="8" s="1"/>
  <c r="J157" i="8" a="1"/>
  <c r="J157" i="8" s="1"/>
  <c r="K157" i="8" a="1"/>
  <c r="K157" i="8" s="1"/>
  <c r="L157" i="8" a="1"/>
  <c r="L157" i="8" s="1"/>
  <c r="M157" i="8" a="1"/>
  <c r="M157" i="8" s="1"/>
  <c r="N157" i="8" a="1"/>
  <c r="N157" i="8" s="1"/>
  <c r="O157" i="8" a="1"/>
  <c r="O157" i="8" s="1"/>
  <c r="P157" i="8" a="1"/>
  <c r="P157" i="8" s="1"/>
  <c r="Q157" i="8" a="1"/>
  <c r="Q157" i="8" s="1"/>
  <c r="R157" i="8" a="1"/>
  <c r="R157" i="8" s="1"/>
  <c r="S157" i="8" a="1"/>
  <c r="S157" i="8" s="1"/>
  <c r="T157" i="8" a="1"/>
  <c r="T157" i="8" s="1"/>
  <c r="U157" i="8" a="1"/>
  <c r="U157" i="8" s="1"/>
  <c r="V157" i="8" a="1"/>
  <c r="V157" i="8" s="1"/>
  <c r="W157" i="8" a="1"/>
  <c r="W157" i="8" s="1"/>
  <c r="H158" i="8" a="1"/>
  <c r="H158" i="8" s="1"/>
  <c r="I158" i="8" a="1"/>
  <c r="I158" i="8" s="1"/>
  <c r="J158" i="8" a="1"/>
  <c r="J158" i="8" s="1"/>
  <c r="K158" i="8" a="1"/>
  <c r="K158" i="8" s="1"/>
  <c r="L158" i="8" a="1"/>
  <c r="L158" i="8" s="1"/>
  <c r="M158" i="8" a="1"/>
  <c r="M158" i="8" s="1"/>
  <c r="N158" i="8" a="1"/>
  <c r="N158" i="8" s="1"/>
  <c r="O158" i="8" a="1"/>
  <c r="O158" i="8" s="1"/>
  <c r="P158" i="8" a="1"/>
  <c r="P158" i="8"/>
  <c r="Q158" i="8" a="1"/>
  <c r="Q158" i="8" s="1"/>
  <c r="R158" i="8" a="1"/>
  <c r="R158" i="8"/>
  <c r="S158" i="8" a="1"/>
  <c r="S158" i="8" s="1"/>
  <c r="T158" i="8" a="1"/>
  <c r="T158" i="8" s="1"/>
  <c r="U158" i="8" a="1"/>
  <c r="U158" i="8" s="1"/>
  <c r="V158" i="8" a="1"/>
  <c r="V158" i="8" s="1"/>
  <c r="W158" i="8" a="1"/>
  <c r="W158" i="8" s="1"/>
  <c r="H159" i="8" a="1"/>
  <c r="H159" i="8" s="1"/>
  <c r="I159" i="8" a="1"/>
  <c r="I159" i="8" s="1"/>
  <c r="J159" i="8" a="1"/>
  <c r="J159" i="8" s="1"/>
  <c r="K159" i="8" a="1"/>
  <c r="K159" i="8" s="1"/>
  <c r="L159" i="8" a="1"/>
  <c r="L159" i="8"/>
  <c r="M159" i="8" a="1"/>
  <c r="M159" i="8" s="1"/>
  <c r="N159" i="8" a="1"/>
  <c r="N159" i="8" s="1"/>
  <c r="O159" i="8" a="1"/>
  <c r="O159" i="8" s="1"/>
  <c r="P159" i="8" a="1"/>
  <c r="P159" i="8" s="1"/>
  <c r="Q159" i="8" a="1"/>
  <c r="Q159" i="8" s="1"/>
  <c r="R159" i="8" a="1"/>
  <c r="R159" i="8"/>
  <c r="S159" i="8" a="1"/>
  <c r="S159" i="8" s="1"/>
  <c r="T159" i="8" a="1"/>
  <c r="T159" i="8" s="1"/>
  <c r="U159" i="8" a="1"/>
  <c r="U159" i="8" s="1"/>
  <c r="V159" i="8" a="1"/>
  <c r="V159" i="8" s="1"/>
  <c r="W159" i="8" a="1"/>
  <c r="W159" i="8" s="1"/>
  <c r="H160" i="8" a="1"/>
  <c r="H160" i="8" s="1"/>
  <c r="I160" i="8" a="1"/>
  <c r="I160" i="8" s="1"/>
  <c r="J160" i="8" a="1"/>
  <c r="J160" i="8"/>
  <c r="K160" i="8" a="1"/>
  <c r="K160" i="8" s="1"/>
  <c r="L160" i="8" a="1"/>
  <c r="L160" i="8"/>
  <c r="M160" i="8" a="1"/>
  <c r="M160" i="8" s="1"/>
  <c r="N160" i="8" a="1"/>
  <c r="N160" i="8" s="1"/>
  <c r="O160" i="8" a="1"/>
  <c r="O160" i="8" s="1"/>
  <c r="P160" i="8" a="1"/>
  <c r="P160" i="8"/>
  <c r="Q160" i="8" a="1"/>
  <c r="Q160" i="8" s="1"/>
  <c r="R160" i="8" a="1"/>
  <c r="R160" i="8"/>
  <c r="S160" i="8" a="1"/>
  <c r="S160" i="8" s="1"/>
  <c r="T160" i="8" a="1"/>
  <c r="T160" i="8" s="1"/>
  <c r="U160" i="8" a="1"/>
  <c r="U160" i="8" s="1"/>
  <c r="V160" i="8" a="1"/>
  <c r="V160" i="8" s="1"/>
  <c r="W160" i="8" a="1"/>
  <c r="W160" i="8" s="1"/>
  <c r="H161" i="8" a="1"/>
  <c r="H161" i="8" s="1"/>
  <c r="I161" i="8" a="1"/>
  <c r="I161" i="8" s="1"/>
  <c r="J161" i="8" a="1"/>
  <c r="J161" i="8" s="1"/>
  <c r="K161" i="8" a="1"/>
  <c r="K161" i="8" s="1"/>
  <c r="L161" i="8" a="1"/>
  <c r="L161" i="8"/>
  <c r="M161" i="8" a="1"/>
  <c r="M161" i="8" s="1"/>
  <c r="N161" i="8" a="1"/>
  <c r="N161" i="8" s="1"/>
  <c r="O161" i="8" a="1"/>
  <c r="O161" i="8"/>
  <c r="P161" i="8" a="1"/>
  <c r="P161" i="8" s="1"/>
  <c r="Q161" i="8" a="1"/>
  <c r="Q161" i="8" s="1"/>
  <c r="R161" i="8" a="1"/>
  <c r="R161" i="8" s="1"/>
  <c r="S161" i="8" a="1"/>
  <c r="S161" i="8" s="1"/>
  <c r="T161" i="8" a="1"/>
  <c r="T161" i="8" s="1"/>
  <c r="U161" i="8" a="1"/>
  <c r="U161" i="8" s="1"/>
  <c r="V161" i="8" a="1"/>
  <c r="V161" i="8" s="1"/>
  <c r="W161" i="8" a="1"/>
  <c r="W161" i="8" s="1"/>
  <c r="H162" i="8" a="1"/>
  <c r="H162" i="8" s="1"/>
  <c r="I162" i="8" a="1"/>
  <c r="I162" i="8" s="1"/>
  <c r="J162" i="8" a="1"/>
  <c r="J162" i="8" s="1"/>
  <c r="K162" i="8" a="1"/>
  <c r="K162" i="8" s="1"/>
  <c r="L162" i="8" a="1"/>
  <c r="L162" i="8" s="1"/>
  <c r="M162" i="8" a="1"/>
  <c r="M162" i="8" s="1"/>
  <c r="N162" i="8" a="1"/>
  <c r="N162" i="8"/>
  <c r="O162" i="8" a="1"/>
  <c r="O162" i="8" s="1"/>
  <c r="P162" i="8" a="1"/>
  <c r="P162" i="8" s="1"/>
  <c r="Q162" i="8" a="1"/>
  <c r="Q162" i="8" s="1"/>
  <c r="R162" i="8" a="1"/>
  <c r="R162" i="8" s="1"/>
  <c r="S162" i="8" a="1"/>
  <c r="S162" i="8" s="1"/>
  <c r="T162" i="8" a="1"/>
  <c r="T162" i="8" s="1"/>
  <c r="U162" i="8" a="1"/>
  <c r="U162" i="8" s="1"/>
  <c r="V162" i="8" a="1"/>
  <c r="V162" i="8" s="1"/>
  <c r="W162" i="8" a="1"/>
  <c r="W162" i="8" s="1"/>
  <c r="H163" i="8" a="1"/>
  <c r="H163" i="8" s="1"/>
  <c r="I163" i="8" a="1"/>
  <c r="I163" i="8"/>
  <c r="J163" i="8" a="1"/>
  <c r="J163" i="8" s="1"/>
  <c r="K163" i="8" a="1"/>
  <c r="K163" i="8" s="1"/>
  <c r="L163" i="8" a="1"/>
  <c r="L163" i="8" s="1"/>
  <c r="M163" i="8" a="1"/>
  <c r="M163" i="8"/>
  <c r="N163" i="8" a="1"/>
  <c r="N163" i="8" s="1"/>
  <c r="O163" i="8" a="1"/>
  <c r="O163" i="8" s="1"/>
  <c r="P163" i="8" a="1"/>
  <c r="P163" i="8" s="1"/>
  <c r="Q163" i="8" a="1"/>
  <c r="Q163" i="8" s="1"/>
  <c r="R163" i="8" a="1"/>
  <c r="R163" i="8" s="1"/>
  <c r="S163" i="8" a="1"/>
  <c r="S163" i="8" s="1"/>
  <c r="T163" i="8" a="1"/>
  <c r="T163" i="8" s="1"/>
  <c r="U163" i="8" a="1"/>
  <c r="U163" i="8" s="1"/>
  <c r="V163" i="8" a="1"/>
  <c r="V163" i="8" s="1"/>
  <c r="W163" i="8" a="1"/>
  <c r="W163" i="8" s="1"/>
  <c r="H164" i="8" a="1"/>
  <c r="H164" i="8" s="1"/>
  <c r="I164" i="8" a="1"/>
  <c r="I164" i="8" s="1"/>
  <c r="J164" i="8" a="1"/>
  <c r="J164" i="8" s="1"/>
  <c r="K164" i="8" a="1"/>
  <c r="K164" i="8" s="1"/>
  <c r="L164" i="8" a="1"/>
  <c r="L164" i="8" s="1"/>
  <c r="M164" i="8" a="1"/>
  <c r="M164" i="8" s="1"/>
  <c r="N164" i="8" a="1"/>
  <c r="N164" i="8" s="1"/>
  <c r="O164" i="8" a="1"/>
  <c r="O164" i="8" s="1"/>
  <c r="P164" i="8" a="1"/>
  <c r="P164" i="8" s="1"/>
  <c r="Q164" i="8" a="1"/>
  <c r="Q164" i="8" s="1"/>
  <c r="R164" i="8" a="1"/>
  <c r="R164" i="8" s="1"/>
  <c r="S164" i="8" a="1"/>
  <c r="S164" i="8" s="1"/>
  <c r="T164" i="8" a="1"/>
  <c r="T164" i="8" s="1"/>
  <c r="U164" i="8" a="1"/>
  <c r="U164" i="8" s="1"/>
  <c r="V164" i="8" a="1"/>
  <c r="V164" i="8" s="1"/>
  <c r="W164" i="8" a="1"/>
  <c r="W164" i="8" s="1"/>
  <c r="H165" i="8" a="1"/>
  <c r="H165" i="8" s="1"/>
  <c r="I165" i="8" a="1"/>
  <c r="I165" i="8"/>
  <c r="J165" i="8" a="1"/>
  <c r="J165" i="8" s="1"/>
  <c r="K165" i="8" a="1"/>
  <c r="K165" i="8" s="1"/>
  <c r="L165" i="8" a="1"/>
  <c r="L165" i="8" s="1"/>
  <c r="M165" i="8" a="1"/>
  <c r="M165" i="8" s="1"/>
  <c r="N165" i="8" a="1"/>
  <c r="N165" i="8" s="1"/>
  <c r="O165" i="8" a="1"/>
  <c r="O165" i="8" s="1"/>
  <c r="P165" i="8" a="1"/>
  <c r="P165" i="8" s="1"/>
  <c r="Q165" i="8" a="1"/>
  <c r="Q165" i="8" s="1"/>
  <c r="R165" i="8" a="1"/>
  <c r="R165" i="8" s="1"/>
  <c r="S165" i="8" a="1"/>
  <c r="S165" i="8" s="1"/>
  <c r="T165" i="8" a="1"/>
  <c r="T165" i="8" s="1"/>
  <c r="U165" i="8" a="1"/>
  <c r="U165" i="8"/>
  <c r="V165" i="8" a="1"/>
  <c r="V165" i="8" s="1"/>
  <c r="W165" i="8" a="1"/>
  <c r="W165" i="8" s="1"/>
  <c r="H166" i="8" a="1"/>
  <c r="H166" i="8" s="1"/>
  <c r="I166" i="8" a="1"/>
  <c r="I166" i="8" s="1"/>
  <c r="J166" i="8" a="1"/>
  <c r="J166" i="8" s="1"/>
  <c r="K166" i="8" a="1"/>
  <c r="K166" i="8" s="1"/>
  <c r="L166" i="8" a="1"/>
  <c r="L166" i="8" s="1"/>
  <c r="M166" i="8" a="1"/>
  <c r="M166" i="8" s="1"/>
  <c r="N166" i="8" a="1"/>
  <c r="N166" i="8" s="1"/>
  <c r="O166" i="8" a="1"/>
  <c r="O166" i="8" s="1"/>
  <c r="P166" i="8" a="1"/>
  <c r="P166" i="8" s="1"/>
  <c r="Q166" i="8" a="1"/>
  <c r="Q166" i="8" s="1"/>
  <c r="R166" i="8" a="1"/>
  <c r="R166" i="8" s="1"/>
  <c r="S166" i="8" a="1"/>
  <c r="S166" i="8" s="1"/>
  <c r="T166" i="8" a="1"/>
  <c r="T166" i="8" s="1"/>
  <c r="U166" i="8" a="1"/>
  <c r="U166" i="8" s="1"/>
  <c r="V166" i="8" a="1"/>
  <c r="V166" i="8" s="1"/>
  <c r="W166" i="8" a="1"/>
  <c r="W166" i="8" s="1"/>
  <c r="H167" i="8" a="1"/>
  <c r="H167" i="8" s="1"/>
  <c r="I167" i="8" a="1"/>
  <c r="I167" i="8"/>
  <c r="J167" i="8" a="1"/>
  <c r="J167" i="8" s="1"/>
  <c r="K167" i="8" a="1"/>
  <c r="K167" i="8" s="1"/>
  <c r="L167" i="8" a="1"/>
  <c r="L167" i="8" s="1"/>
  <c r="M167" i="8" a="1"/>
  <c r="M167" i="8"/>
  <c r="N167" i="8" a="1"/>
  <c r="N167" i="8" s="1"/>
  <c r="O167" i="8" a="1"/>
  <c r="O167" i="8" s="1"/>
  <c r="P167" i="8" a="1"/>
  <c r="P167" i="8" s="1"/>
  <c r="Q167" i="8" a="1"/>
  <c r="Q167" i="8" s="1"/>
  <c r="R167" i="8" a="1"/>
  <c r="R167" i="8" s="1"/>
  <c r="S167" i="8" a="1"/>
  <c r="S167" i="8" s="1"/>
  <c r="T167" i="8" a="1"/>
  <c r="T167" i="8" s="1"/>
  <c r="U167" i="8" a="1"/>
  <c r="U167" i="8" s="1"/>
  <c r="V167" i="8" a="1"/>
  <c r="V167" i="8" s="1"/>
  <c r="W167" i="8" a="1"/>
  <c r="W167" i="8" s="1"/>
  <c r="H168" i="8" a="1"/>
  <c r="H168" i="8" s="1"/>
  <c r="I168" i="8" a="1"/>
  <c r="I168" i="8" s="1"/>
  <c r="J168" i="8" a="1"/>
  <c r="J168" i="8" s="1"/>
  <c r="K168" i="8" a="1"/>
  <c r="K168" i="8" s="1"/>
  <c r="L168" i="8" a="1"/>
  <c r="L168" i="8" s="1"/>
  <c r="M168" i="8" a="1"/>
  <c r="M168" i="8" s="1"/>
  <c r="N168" i="8" a="1"/>
  <c r="N168" i="8" s="1"/>
  <c r="O168" i="8" a="1"/>
  <c r="O168" i="8" s="1"/>
  <c r="P168" i="8" a="1"/>
  <c r="P168" i="8" s="1"/>
  <c r="Q168" i="8" a="1"/>
  <c r="Q168" i="8" s="1"/>
  <c r="R168" i="8" a="1"/>
  <c r="R168" i="8" s="1"/>
  <c r="S168" i="8" a="1"/>
  <c r="S168" i="8" s="1"/>
  <c r="T168" i="8" a="1"/>
  <c r="T168" i="8" s="1"/>
  <c r="U168" i="8" a="1"/>
  <c r="U168" i="8" s="1"/>
  <c r="V168" i="8" a="1"/>
  <c r="V168" i="8" s="1"/>
  <c r="W168" i="8" a="1"/>
  <c r="W168" i="8" s="1"/>
  <c r="H169" i="8" a="1"/>
  <c r="H169" i="8" s="1"/>
  <c r="I169" i="8" a="1"/>
  <c r="I169" i="8"/>
  <c r="J169" i="8" a="1"/>
  <c r="J169" i="8" s="1"/>
  <c r="K169" i="8" a="1"/>
  <c r="K169" i="8" s="1"/>
  <c r="L169" i="8" a="1"/>
  <c r="L169" i="8" s="1"/>
  <c r="M169" i="8" a="1"/>
  <c r="M169" i="8" s="1"/>
  <c r="N169" i="8" a="1"/>
  <c r="N169" i="8" s="1"/>
  <c r="O169" i="8" a="1"/>
  <c r="O169" i="8" s="1"/>
  <c r="P169" i="8" a="1"/>
  <c r="P169" i="8" s="1"/>
  <c r="Q169" i="8" a="1"/>
  <c r="Q169" i="8"/>
  <c r="R169" i="8" a="1"/>
  <c r="R169" i="8" s="1"/>
  <c r="S169" i="8" a="1"/>
  <c r="S169" i="8" s="1"/>
  <c r="T169" i="8" a="1"/>
  <c r="T169" i="8" s="1"/>
  <c r="U169" i="8" a="1"/>
  <c r="U169" i="8"/>
  <c r="V169" i="8" a="1"/>
  <c r="V169" i="8" s="1"/>
  <c r="W169" i="8" a="1"/>
  <c r="W169" i="8" s="1"/>
  <c r="H170" i="8" a="1"/>
  <c r="H170" i="8" s="1"/>
  <c r="I170" i="8" a="1"/>
  <c r="I170" i="8" s="1"/>
  <c r="J170" i="8" a="1"/>
  <c r="J170" i="8" s="1"/>
  <c r="K170" i="8" a="1"/>
  <c r="K170" i="8" s="1"/>
  <c r="L170" i="8" a="1"/>
  <c r="L170" i="8" s="1"/>
  <c r="M170" i="8" a="1"/>
  <c r="M170" i="8" s="1"/>
  <c r="N170" i="8" a="1"/>
  <c r="N170" i="8" s="1"/>
  <c r="O170" i="8" a="1"/>
  <c r="O170" i="8" s="1"/>
  <c r="P170" i="8" a="1"/>
  <c r="P170" i="8" s="1"/>
  <c r="Q170" i="8" a="1"/>
  <c r="Q170" i="8" s="1"/>
  <c r="R170" i="8" a="1"/>
  <c r="R170" i="8" s="1"/>
  <c r="S170" i="8" a="1"/>
  <c r="S170" i="8" s="1"/>
  <c r="T170" i="8" a="1"/>
  <c r="T170" i="8" s="1"/>
  <c r="U170" i="8" a="1"/>
  <c r="U170" i="8" s="1"/>
  <c r="V170" i="8" a="1"/>
  <c r="V170" i="8" s="1"/>
  <c r="W170" i="8" a="1"/>
  <c r="W170" i="8" s="1"/>
  <c r="H171" i="8" a="1"/>
  <c r="H171" i="8" s="1"/>
  <c r="I171" i="8" a="1"/>
  <c r="I171" i="8"/>
  <c r="J171" i="8" a="1"/>
  <c r="J171" i="8" s="1"/>
  <c r="K171" i="8" a="1"/>
  <c r="K171" i="8" s="1"/>
  <c r="L171" i="8" a="1"/>
  <c r="L171" i="8" s="1"/>
  <c r="M171" i="8" a="1"/>
  <c r="M171" i="8"/>
  <c r="N171" i="8" a="1"/>
  <c r="N171" i="8" s="1"/>
  <c r="O171" i="8" a="1"/>
  <c r="O171" i="8" s="1"/>
  <c r="P171" i="8" a="1"/>
  <c r="P171" i="8" s="1"/>
  <c r="Q171" i="8" a="1"/>
  <c r="Q171" i="8" s="1"/>
  <c r="R171" i="8" a="1"/>
  <c r="R171" i="8" s="1"/>
  <c r="S171" i="8" a="1"/>
  <c r="S171" i="8" s="1"/>
  <c r="T171" i="8" a="1"/>
  <c r="T171" i="8" s="1"/>
  <c r="U171" i="8" a="1"/>
  <c r="U171" i="8" s="1"/>
  <c r="V171" i="8" a="1"/>
  <c r="V171" i="8" s="1"/>
  <c r="W171" i="8" a="1"/>
  <c r="W171" i="8" s="1"/>
  <c r="H172" i="8" a="1"/>
  <c r="H172" i="8" s="1"/>
  <c r="I172" i="8" a="1"/>
  <c r="I172" i="8" s="1"/>
  <c r="J172" i="8" a="1"/>
  <c r="J172" i="8" s="1"/>
  <c r="K172" i="8" a="1"/>
  <c r="K172" i="8" s="1"/>
  <c r="L172" i="8" a="1"/>
  <c r="L172" i="8" s="1"/>
  <c r="M172" i="8" a="1"/>
  <c r="M172" i="8" s="1"/>
  <c r="N172" i="8" a="1"/>
  <c r="N172" i="8" s="1"/>
  <c r="O172" i="8" a="1"/>
  <c r="O172" i="8" s="1"/>
  <c r="P172" i="8" a="1"/>
  <c r="P172" i="8" s="1"/>
  <c r="Q172" i="8" a="1"/>
  <c r="Q172" i="8" s="1"/>
  <c r="R172" i="8" a="1"/>
  <c r="R172" i="8" s="1"/>
  <c r="S172" i="8" a="1"/>
  <c r="S172" i="8" s="1"/>
  <c r="T172" i="8" a="1"/>
  <c r="T172" i="8" s="1"/>
  <c r="U172" i="8" a="1"/>
  <c r="U172" i="8" s="1"/>
  <c r="V172" i="8" a="1"/>
  <c r="V172" i="8" s="1"/>
  <c r="W172" i="8" a="1"/>
  <c r="W172" i="8" s="1"/>
  <c r="H173" i="8" a="1"/>
  <c r="H173" i="8" s="1"/>
  <c r="I173" i="8" a="1"/>
  <c r="I173" i="8"/>
  <c r="J173" i="8" a="1"/>
  <c r="J173" i="8" s="1"/>
  <c r="K173" i="8" a="1"/>
  <c r="K173" i="8" s="1"/>
  <c r="L173" i="8" a="1"/>
  <c r="L173" i="8" s="1"/>
  <c r="M173" i="8" a="1"/>
  <c r="M173" i="8" s="1"/>
  <c r="N173" i="8" a="1"/>
  <c r="N173" i="8" s="1"/>
  <c r="O173" i="8" a="1"/>
  <c r="O173" i="8" s="1"/>
  <c r="P173" i="8" a="1"/>
  <c r="P173" i="8" s="1"/>
  <c r="Q173" i="8" a="1"/>
  <c r="Q173" i="8"/>
  <c r="R173" i="8" a="1"/>
  <c r="R173" i="8" s="1"/>
  <c r="S173" i="8" a="1"/>
  <c r="S173" i="8" s="1"/>
  <c r="T173" i="8" a="1"/>
  <c r="T173" i="8" s="1"/>
  <c r="U173" i="8" a="1"/>
  <c r="U173" i="8"/>
  <c r="V173" i="8" a="1"/>
  <c r="V173" i="8" s="1"/>
  <c r="W173" i="8" a="1"/>
  <c r="W173" i="8" s="1"/>
  <c r="H174" i="8" a="1"/>
  <c r="H174" i="8" s="1"/>
  <c r="I174" i="8" a="1"/>
  <c r="I174" i="8" s="1"/>
  <c r="J174" i="8" a="1"/>
  <c r="J174" i="8" s="1"/>
  <c r="K174" i="8" a="1"/>
  <c r="K174" i="8" s="1"/>
  <c r="L174" i="8" a="1"/>
  <c r="L174" i="8" s="1"/>
  <c r="M174" i="8" a="1"/>
  <c r="M174" i="8" s="1"/>
  <c r="N174" i="8" a="1"/>
  <c r="N174" i="8" s="1"/>
  <c r="O174" i="8" a="1"/>
  <c r="O174" i="8" s="1"/>
  <c r="P174" i="8" a="1"/>
  <c r="P174" i="8" s="1"/>
  <c r="Q174" i="8" a="1"/>
  <c r="Q174" i="8" s="1"/>
  <c r="R174" i="8" a="1"/>
  <c r="R174" i="8" s="1"/>
  <c r="S174" i="8" a="1"/>
  <c r="S174" i="8" s="1"/>
  <c r="T174" i="8" a="1"/>
  <c r="T174" i="8" s="1"/>
  <c r="U174" i="8" a="1"/>
  <c r="U174" i="8" s="1"/>
  <c r="V174" i="8" a="1"/>
  <c r="V174" i="8" s="1"/>
  <c r="W174" i="8" a="1"/>
  <c r="W174" i="8" s="1"/>
  <c r="H175" i="8" a="1"/>
  <c r="H175" i="8" s="1"/>
  <c r="I175" i="8" a="1"/>
  <c r="I175" i="8"/>
  <c r="J175" i="8" a="1"/>
  <c r="J175" i="8" s="1"/>
  <c r="K175" i="8" a="1"/>
  <c r="K175" i="8" s="1"/>
  <c r="L175" i="8" a="1"/>
  <c r="L175" i="8" s="1"/>
  <c r="M175" i="8" a="1"/>
  <c r="M175" i="8"/>
  <c r="N175" i="8" a="1"/>
  <c r="N175" i="8" s="1"/>
  <c r="O175" i="8" a="1"/>
  <c r="O175" i="8" s="1"/>
  <c r="P175" i="8" a="1"/>
  <c r="P175" i="8" s="1"/>
  <c r="Q175" i="8" a="1"/>
  <c r="Q175" i="8" s="1"/>
  <c r="R175" i="8" a="1"/>
  <c r="R175" i="8" s="1"/>
  <c r="S175" i="8" a="1"/>
  <c r="S175" i="8" s="1"/>
  <c r="T175" i="8" a="1"/>
  <c r="T175" i="8" s="1"/>
  <c r="U175" i="8" a="1"/>
  <c r="U175" i="8" s="1"/>
  <c r="V175" i="8" a="1"/>
  <c r="V175" i="8" s="1"/>
  <c r="W175" i="8" a="1"/>
  <c r="W175" i="8" s="1"/>
  <c r="H176" i="8" a="1"/>
  <c r="H176" i="8" s="1"/>
  <c r="I176" i="8" a="1"/>
  <c r="I176" i="8" s="1"/>
  <c r="J176" i="8" a="1"/>
  <c r="J176" i="8" s="1"/>
  <c r="K176" i="8" a="1"/>
  <c r="K176" i="8" s="1"/>
  <c r="L176" i="8" a="1"/>
  <c r="L176" i="8" s="1"/>
  <c r="M176" i="8" a="1"/>
  <c r="M176" i="8" s="1"/>
  <c r="N176" i="8" a="1"/>
  <c r="N176" i="8" s="1"/>
  <c r="O176" i="8" a="1"/>
  <c r="O176" i="8" s="1"/>
  <c r="P176" i="8" a="1"/>
  <c r="P176" i="8" s="1"/>
  <c r="Q176" i="8" a="1"/>
  <c r="Q176" i="8" s="1"/>
  <c r="R176" i="8" a="1"/>
  <c r="R176" i="8" s="1"/>
  <c r="S176" i="8" a="1"/>
  <c r="S176" i="8" s="1"/>
  <c r="T176" i="8" a="1"/>
  <c r="T176" i="8" s="1"/>
  <c r="U176" i="8" a="1"/>
  <c r="U176" i="8" s="1"/>
  <c r="V176" i="8" a="1"/>
  <c r="V176" i="8" s="1"/>
  <c r="W176" i="8" a="1"/>
  <c r="W176" i="8" s="1"/>
  <c r="H177" i="8" a="1"/>
  <c r="H177" i="8" s="1"/>
  <c r="I177" i="8" a="1"/>
  <c r="I177" i="8"/>
  <c r="J177" i="8" a="1"/>
  <c r="J177" i="8" s="1"/>
  <c r="K177" i="8" a="1"/>
  <c r="K177" i="8" s="1"/>
  <c r="L177" i="8" a="1"/>
  <c r="L177" i="8" s="1"/>
  <c r="M177" i="8" a="1"/>
  <c r="M177" i="8" s="1"/>
  <c r="N177" i="8" a="1"/>
  <c r="N177" i="8" s="1"/>
  <c r="O177" i="8" a="1"/>
  <c r="O177" i="8" s="1"/>
  <c r="P177" i="8" a="1"/>
  <c r="P177" i="8" s="1"/>
  <c r="Q177" i="8" a="1"/>
  <c r="Q177" i="8"/>
  <c r="R177" i="8" a="1"/>
  <c r="R177" i="8" s="1"/>
  <c r="S177" i="8" a="1"/>
  <c r="S177" i="8" s="1"/>
  <c r="T177" i="8" a="1"/>
  <c r="T177" i="8" s="1"/>
  <c r="U177" i="8" a="1"/>
  <c r="U177" i="8"/>
  <c r="V177" i="8" a="1"/>
  <c r="V177" i="8" s="1"/>
  <c r="W177" i="8" a="1"/>
  <c r="W177" i="8" s="1"/>
  <c r="H178" i="8" a="1"/>
  <c r="H178" i="8" s="1"/>
  <c r="I178" i="8" a="1"/>
  <c r="I178" i="8" s="1"/>
  <c r="J178" i="8" a="1"/>
  <c r="J178" i="8" s="1"/>
  <c r="K178" i="8" a="1"/>
  <c r="K178" i="8" s="1"/>
  <c r="L178" i="8" a="1"/>
  <c r="L178" i="8" s="1"/>
  <c r="M178" i="8" a="1"/>
  <c r="M178" i="8" s="1"/>
  <c r="N178" i="8" a="1"/>
  <c r="N178" i="8" s="1"/>
  <c r="O178" i="8" a="1"/>
  <c r="O178" i="8" s="1"/>
  <c r="P178" i="8" a="1"/>
  <c r="P178" i="8" s="1"/>
  <c r="Q178" i="8" a="1"/>
  <c r="Q178" i="8" s="1"/>
  <c r="R178" i="8" a="1"/>
  <c r="R178" i="8" s="1"/>
  <c r="S178" i="8" a="1"/>
  <c r="S178" i="8" s="1"/>
  <c r="T178" i="8" a="1"/>
  <c r="T178" i="8" s="1"/>
  <c r="U178" i="8" a="1"/>
  <c r="U178" i="8" s="1"/>
  <c r="V178" i="8" a="1"/>
  <c r="V178" i="8" s="1"/>
  <c r="W178" i="8" a="1"/>
  <c r="W178" i="8" s="1"/>
  <c r="H179" i="8" a="1"/>
  <c r="H179" i="8" s="1"/>
  <c r="I179" i="8" a="1"/>
  <c r="I179" i="8"/>
  <c r="J179" i="8" a="1"/>
  <c r="J179" i="8" s="1"/>
  <c r="K179" i="8" a="1"/>
  <c r="K179" i="8" s="1"/>
  <c r="L179" i="8" a="1"/>
  <c r="L179" i="8" s="1"/>
  <c r="M179" i="8" a="1"/>
  <c r="M179" i="8"/>
  <c r="N179" i="8" a="1"/>
  <c r="N179" i="8" s="1"/>
  <c r="O179" i="8" a="1"/>
  <c r="O179" i="8" s="1"/>
  <c r="P179" i="8" a="1"/>
  <c r="P179" i="8" s="1"/>
  <c r="Q179" i="8" a="1"/>
  <c r="Q179" i="8" s="1"/>
  <c r="R179" i="8" a="1"/>
  <c r="R179" i="8" s="1"/>
  <c r="S179" i="8" a="1"/>
  <c r="S179" i="8" s="1"/>
  <c r="T179" i="8" a="1"/>
  <c r="T179" i="8" s="1"/>
  <c r="U179" i="8" a="1"/>
  <c r="U179" i="8" s="1"/>
  <c r="V179" i="8" a="1"/>
  <c r="V179" i="8" s="1"/>
  <c r="W179" i="8" a="1"/>
  <c r="W179" i="8" s="1"/>
  <c r="H180" i="8" a="1"/>
  <c r="H180" i="8" s="1"/>
  <c r="I180" i="8" a="1"/>
  <c r="I180" i="8" s="1"/>
  <c r="J180" i="8" a="1"/>
  <c r="J180" i="8" s="1"/>
  <c r="K180" i="8" a="1"/>
  <c r="K180" i="8" s="1"/>
  <c r="L180" i="8" a="1"/>
  <c r="L180" i="8" s="1"/>
  <c r="M180" i="8" a="1"/>
  <c r="M180" i="8" s="1"/>
  <c r="N180" i="8" a="1"/>
  <c r="N180" i="8" s="1"/>
  <c r="O180" i="8" a="1"/>
  <c r="O180" i="8" s="1"/>
  <c r="P180" i="8" a="1"/>
  <c r="P180" i="8" s="1"/>
  <c r="Q180" i="8" a="1"/>
  <c r="Q180" i="8" s="1"/>
  <c r="R180" i="8" a="1"/>
  <c r="R180" i="8" s="1"/>
  <c r="S180" i="8" a="1"/>
  <c r="S180" i="8" s="1"/>
  <c r="T180" i="8" a="1"/>
  <c r="T180" i="8" s="1"/>
  <c r="U180" i="8" a="1"/>
  <c r="U180" i="8" s="1"/>
  <c r="V180" i="8" a="1"/>
  <c r="V180" i="8" s="1"/>
  <c r="W180" i="8" a="1"/>
  <c r="W180" i="8" s="1"/>
  <c r="H181" i="8" a="1"/>
  <c r="H181" i="8" s="1"/>
  <c r="I181" i="8" a="1"/>
  <c r="I181" i="8"/>
  <c r="J181" i="8" a="1"/>
  <c r="J181" i="8" s="1"/>
  <c r="K181" i="8" a="1"/>
  <c r="K181" i="8" s="1"/>
  <c r="L181" i="8" a="1"/>
  <c r="L181" i="8" s="1"/>
  <c r="M181" i="8" a="1"/>
  <c r="M181" i="8" s="1"/>
  <c r="N181" i="8" a="1"/>
  <c r="N181" i="8" s="1"/>
  <c r="O181" i="8" a="1"/>
  <c r="O181" i="8" s="1"/>
  <c r="P181" i="8" a="1"/>
  <c r="P181" i="8" s="1"/>
  <c r="Q181" i="8" a="1"/>
  <c r="Q181" i="8" s="1"/>
  <c r="R181" i="8" a="1"/>
  <c r="R181" i="8" s="1"/>
  <c r="S181" i="8" a="1"/>
  <c r="S181" i="8" s="1"/>
  <c r="T181" i="8" a="1"/>
  <c r="T181" i="8" s="1"/>
  <c r="U181" i="8" a="1"/>
  <c r="U181" i="8"/>
  <c r="V181" i="8" a="1"/>
  <c r="V181" i="8" s="1"/>
  <c r="W181" i="8" a="1"/>
  <c r="W181" i="8" s="1"/>
  <c r="H182" i="8" a="1"/>
  <c r="H182" i="8" s="1"/>
  <c r="I182" i="8" a="1"/>
  <c r="I182" i="8" s="1"/>
  <c r="J182" i="8" a="1"/>
  <c r="J182" i="8" s="1"/>
  <c r="K182" i="8" a="1"/>
  <c r="K182" i="8" s="1"/>
  <c r="L182" i="8" a="1"/>
  <c r="L182" i="8" s="1"/>
  <c r="M182" i="8" a="1"/>
  <c r="M182" i="8" s="1"/>
  <c r="N182" i="8" a="1"/>
  <c r="N182" i="8" s="1"/>
  <c r="O182" i="8" a="1"/>
  <c r="O182" i="8" s="1"/>
  <c r="P182" i="8" a="1"/>
  <c r="P182" i="8" s="1"/>
  <c r="Q182" i="8" a="1"/>
  <c r="Q182" i="8" s="1"/>
  <c r="R182" i="8" a="1"/>
  <c r="R182" i="8" s="1"/>
  <c r="S182" i="8" a="1"/>
  <c r="S182" i="8"/>
  <c r="T182" i="8" a="1"/>
  <c r="T182" i="8" s="1"/>
  <c r="U182" i="8" a="1"/>
  <c r="U182" i="8" s="1"/>
  <c r="V182" i="8" a="1"/>
  <c r="V182" i="8"/>
  <c r="W182" i="8" a="1"/>
  <c r="W182" i="8" s="1"/>
  <c r="H183" i="8" a="1"/>
  <c r="H183" i="8" s="1"/>
  <c r="I183" i="8" a="1"/>
  <c r="I183" i="8" s="1"/>
  <c r="J183" i="8" a="1"/>
  <c r="J183" i="8" s="1"/>
  <c r="K183" i="8" a="1"/>
  <c r="K183" i="8" s="1"/>
  <c r="L183" i="8" a="1"/>
  <c r="L183" i="8" s="1"/>
  <c r="M183" i="8" a="1"/>
  <c r="M183" i="8" s="1"/>
  <c r="N183" i="8" a="1"/>
  <c r="N183" i="8" s="1"/>
  <c r="O183" i="8" a="1"/>
  <c r="O183" i="8"/>
  <c r="P183" i="8" a="1"/>
  <c r="P183" i="8" s="1"/>
  <c r="Q183" i="8" a="1"/>
  <c r="Q183" i="8" s="1"/>
  <c r="R183" i="8" a="1"/>
  <c r="R183" i="8" s="1"/>
  <c r="S183" i="8" a="1"/>
  <c r="S183" i="8" s="1"/>
  <c r="T183" i="8" a="1"/>
  <c r="T183" i="8" s="1"/>
  <c r="U183" i="8" a="1"/>
  <c r="U183" i="8" s="1"/>
  <c r="V183" i="8" a="1"/>
  <c r="V183" i="8" s="1"/>
  <c r="W183" i="8" a="1"/>
  <c r="W183" i="8"/>
  <c r="H184" i="8" a="1"/>
  <c r="H184" i="8" s="1"/>
  <c r="I184" i="8" a="1"/>
  <c r="I184" i="8" s="1"/>
  <c r="J184" i="8" a="1"/>
  <c r="J184" i="8"/>
  <c r="K184" i="8" a="1"/>
  <c r="K184" i="8" s="1"/>
  <c r="L184" i="8" a="1"/>
  <c r="L184" i="8" s="1"/>
  <c r="M184" i="8" a="1"/>
  <c r="M184" i="8" s="1"/>
  <c r="N184" i="8" a="1"/>
  <c r="N184" i="8" s="1"/>
  <c r="O184" i="8" a="1"/>
  <c r="O184" i="8" s="1"/>
  <c r="P184" i="8" a="1"/>
  <c r="P184" i="8" s="1"/>
  <c r="Q184" i="8" a="1"/>
  <c r="Q184" i="8" s="1"/>
  <c r="R184" i="8" a="1"/>
  <c r="R184" i="8"/>
  <c r="S184" i="8" a="1"/>
  <c r="S184" i="8" s="1"/>
  <c r="T184" i="8" a="1"/>
  <c r="T184" i="8" s="1"/>
  <c r="U184" i="8" a="1"/>
  <c r="U184" i="8" s="1"/>
  <c r="V184" i="8" a="1"/>
  <c r="V184" i="8"/>
  <c r="W184" i="8" a="1"/>
  <c r="W184" i="8" s="1"/>
  <c r="H185" i="8" a="1"/>
  <c r="H185" i="8" s="1"/>
  <c r="I185" i="8" a="1"/>
  <c r="I185" i="8" s="1"/>
  <c r="J185" i="8" a="1"/>
  <c r="J185" i="8" s="1"/>
  <c r="K185" i="8" a="1"/>
  <c r="K185" i="8" s="1"/>
  <c r="L185" i="8" a="1"/>
  <c r="L185" i="8"/>
  <c r="M185" i="8" a="1"/>
  <c r="M185" i="8" s="1"/>
  <c r="N185" i="8" a="1"/>
  <c r="N185" i="8" s="1"/>
  <c r="O185" i="8" a="1"/>
  <c r="O185" i="8"/>
  <c r="P185" i="8" a="1"/>
  <c r="P185" i="8" s="1"/>
  <c r="Q185" i="8" a="1"/>
  <c r="Q185" i="8" s="1"/>
  <c r="R185" i="8" a="1"/>
  <c r="R185" i="8" s="1"/>
  <c r="S185" i="8" a="1"/>
  <c r="S185" i="8" s="1"/>
  <c r="T185" i="8" a="1"/>
  <c r="T185" i="8" s="1"/>
  <c r="U185" i="8" a="1"/>
  <c r="U185" i="8" s="1"/>
  <c r="V185" i="8" a="1"/>
  <c r="V185" i="8" s="1"/>
  <c r="W185" i="8" a="1"/>
  <c r="W185" i="8" s="1"/>
  <c r="H186" i="8" a="1"/>
  <c r="H186" i="8"/>
  <c r="I186" i="8" a="1"/>
  <c r="I186" i="8" s="1"/>
  <c r="J186" i="8" a="1"/>
  <c r="J186" i="8" s="1"/>
  <c r="K186" i="8" a="1"/>
  <c r="K186" i="8" s="1"/>
  <c r="L186" i="8" a="1"/>
  <c r="L186" i="8" s="1"/>
  <c r="M186" i="8" a="1"/>
  <c r="M186" i="8" s="1"/>
  <c r="N186" i="8" a="1"/>
  <c r="N186" i="8" s="1"/>
  <c r="O186" i="8" a="1"/>
  <c r="O186" i="8" s="1"/>
  <c r="P186" i="8" a="1"/>
  <c r="P186" i="8"/>
  <c r="Q186" i="8" a="1"/>
  <c r="Q186" i="8" s="1"/>
  <c r="R186" i="8" a="1"/>
  <c r="R186" i="8" s="1"/>
  <c r="S186" i="8" a="1"/>
  <c r="S186" i="8" s="1"/>
  <c r="T186" i="8" a="1"/>
  <c r="T186" i="8"/>
  <c r="U186" i="8" a="1"/>
  <c r="U186" i="8" s="1"/>
  <c r="V186" i="8" a="1"/>
  <c r="V186" i="8" s="1"/>
  <c r="W186" i="8" a="1"/>
  <c r="W186" i="8" s="1"/>
  <c r="H187" i="8" a="1"/>
  <c r="H187" i="8"/>
  <c r="I187" i="8" a="1"/>
  <c r="I187" i="8" s="1"/>
  <c r="J187" i="8" a="1"/>
  <c r="J187" i="8" s="1"/>
  <c r="K187" i="8" a="1"/>
  <c r="K187" i="8" s="1"/>
  <c r="L187" i="8" a="1"/>
  <c r="L187" i="8"/>
  <c r="M187" i="8" a="1"/>
  <c r="M187" i="8" s="1"/>
  <c r="N187" i="8" a="1"/>
  <c r="N187" i="8" s="1"/>
  <c r="O187" i="8" a="1"/>
  <c r="O187" i="8" s="1"/>
  <c r="P187" i="8" a="1"/>
  <c r="P187" i="8" s="1"/>
  <c r="Q187" i="8" a="1"/>
  <c r="Q187" i="8" s="1"/>
  <c r="R187" i="8" a="1"/>
  <c r="R187" i="8" s="1"/>
  <c r="S187" i="8" a="1"/>
  <c r="S187" i="8" s="1"/>
  <c r="T187" i="8" a="1"/>
  <c r="T187" i="8" s="1"/>
  <c r="U187" i="8" a="1"/>
  <c r="U187" i="8" s="1"/>
  <c r="V187" i="8" a="1"/>
  <c r="V187" i="8" s="1"/>
  <c r="W187" i="8" a="1"/>
  <c r="W187" i="8" s="1"/>
  <c r="H188" i="8" a="1"/>
  <c r="H188" i="8" s="1"/>
  <c r="I188" i="8" a="1"/>
  <c r="I188" i="8" s="1"/>
  <c r="J188" i="8" a="1"/>
  <c r="J188" i="8" s="1"/>
  <c r="K188" i="8" a="1"/>
  <c r="K188" i="8" s="1"/>
  <c r="L188" i="8" a="1"/>
  <c r="L188" i="8" s="1"/>
  <c r="M188" i="8" a="1"/>
  <c r="M188" i="8" s="1"/>
  <c r="N188" i="8" a="1"/>
  <c r="N188" i="8" s="1"/>
  <c r="O188" i="8" a="1"/>
  <c r="O188" i="8" s="1"/>
  <c r="P188" i="8" a="1"/>
  <c r="P188" i="8" s="1"/>
  <c r="Q188" i="8" a="1"/>
  <c r="Q188" i="8" s="1"/>
  <c r="R188" i="8" a="1"/>
  <c r="R188" i="8" s="1"/>
  <c r="S188" i="8" a="1"/>
  <c r="S188" i="8" s="1"/>
  <c r="T188" i="8" a="1"/>
  <c r="T188" i="8" s="1"/>
  <c r="U188" i="8" a="1"/>
  <c r="U188" i="8" s="1"/>
  <c r="V188" i="8" a="1"/>
  <c r="V188" i="8" s="1"/>
  <c r="W188" i="8" a="1"/>
  <c r="W188" i="8" s="1"/>
  <c r="H189" i="8" a="1"/>
  <c r="H189" i="8"/>
  <c r="I189" i="8" a="1"/>
  <c r="I189" i="8" s="1"/>
  <c r="J189" i="8" a="1"/>
  <c r="J189" i="8" s="1"/>
  <c r="K189" i="8" a="1"/>
  <c r="K189" i="8" s="1"/>
  <c r="L189" i="8" a="1"/>
  <c r="L189" i="8"/>
  <c r="M189" i="8" a="1"/>
  <c r="M189" i="8" s="1"/>
  <c r="N189" i="8" a="1"/>
  <c r="N189" i="8" s="1"/>
  <c r="O189" i="8" a="1"/>
  <c r="O189" i="8" s="1"/>
  <c r="P189" i="8" a="1"/>
  <c r="P189" i="8"/>
  <c r="Q189" i="8" a="1"/>
  <c r="Q189" i="8" s="1"/>
  <c r="R189" i="8" a="1"/>
  <c r="R189" i="8" s="1"/>
  <c r="S189" i="8" a="1"/>
  <c r="S189" i="8" s="1"/>
  <c r="T189" i="8" a="1"/>
  <c r="T189" i="8" s="1"/>
  <c r="U189" i="8" a="1"/>
  <c r="U189" i="8" s="1"/>
  <c r="V189" i="8" a="1"/>
  <c r="V189" i="8" s="1"/>
  <c r="W189" i="8" a="1"/>
  <c r="W189" i="8" s="1"/>
  <c r="H190" i="8" a="1"/>
  <c r="H190" i="8" s="1"/>
  <c r="I190" i="8" a="1"/>
  <c r="I190" i="8" s="1"/>
  <c r="J190" i="8" a="1"/>
  <c r="J190" i="8" s="1"/>
  <c r="K190" i="8" a="1"/>
  <c r="K190" i="8" s="1"/>
  <c r="L190" i="8" a="1"/>
  <c r="L190" i="8" s="1"/>
  <c r="M190" i="8" a="1"/>
  <c r="M190" i="8" s="1"/>
  <c r="N190" i="8" a="1"/>
  <c r="N190" i="8" s="1"/>
  <c r="O190" i="8" a="1"/>
  <c r="O190" i="8" s="1"/>
  <c r="P190" i="8" a="1"/>
  <c r="P190" i="8" s="1"/>
  <c r="Q190" i="8" a="1"/>
  <c r="Q190" i="8" s="1"/>
  <c r="R190" i="8" a="1"/>
  <c r="R190" i="8" s="1"/>
  <c r="S190" i="8" a="1"/>
  <c r="S190" i="8" s="1"/>
  <c r="T190" i="8" a="1"/>
  <c r="T190" i="8" s="1"/>
  <c r="U190" i="8" a="1"/>
  <c r="U190" i="8" s="1"/>
  <c r="V190" i="8" a="1"/>
  <c r="V190" i="8" s="1"/>
  <c r="W190" i="8" a="1"/>
  <c r="W190" i="8" s="1"/>
  <c r="H191" i="8" a="1"/>
  <c r="H191" i="8" s="1"/>
  <c r="I191" i="8" a="1"/>
  <c r="I191" i="8" s="1"/>
  <c r="J191" i="8" a="1"/>
  <c r="J191" i="8" s="1"/>
  <c r="K191" i="8" a="1"/>
  <c r="K191" i="8" s="1"/>
  <c r="L191" i="8" a="1"/>
  <c r="L191" i="8" s="1"/>
  <c r="M191" i="8" a="1"/>
  <c r="M191" i="8" s="1"/>
  <c r="N191" i="8" a="1"/>
  <c r="N191" i="8" s="1"/>
  <c r="O191" i="8" a="1"/>
  <c r="O191" i="8" s="1"/>
  <c r="P191" i="8" a="1"/>
  <c r="P191" i="8" s="1"/>
  <c r="Q191" i="8" a="1"/>
  <c r="Q191" i="8" s="1"/>
  <c r="R191" i="8" a="1"/>
  <c r="R191" i="8" s="1"/>
  <c r="S191" i="8" a="1"/>
  <c r="S191" i="8" s="1"/>
  <c r="T191" i="8" a="1"/>
  <c r="T191" i="8" s="1"/>
  <c r="U191" i="8" a="1"/>
  <c r="U191" i="8" s="1"/>
  <c r="V191" i="8" a="1"/>
  <c r="V191" i="8" s="1"/>
  <c r="W191" i="8" a="1"/>
  <c r="W191" i="8" s="1"/>
  <c r="H192" i="8" a="1"/>
  <c r="H192" i="8" s="1"/>
  <c r="I192" i="8" a="1"/>
  <c r="I192" i="8" s="1"/>
  <c r="J192" i="8" a="1"/>
  <c r="J192" i="8" s="1"/>
  <c r="K192" i="8" a="1"/>
  <c r="K192" i="8" s="1"/>
  <c r="L192" i="8" a="1"/>
  <c r="L192" i="8" s="1"/>
  <c r="M192" i="8" a="1"/>
  <c r="M192" i="8" s="1"/>
  <c r="N192" i="8" a="1"/>
  <c r="N192" i="8" s="1"/>
  <c r="O192" i="8" a="1"/>
  <c r="O192" i="8" s="1"/>
  <c r="P192" i="8" a="1"/>
  <c r="P192" i="8" s="1"/>
  <c r="Q192" i="8" a="1"/>
  <c r="Q192" i="8" s="1"/>
  <c r="R192" i="8" a="1"/>
  <c r="R192" i="8" s="1"/>
  <c r="S192" i="8" a="1"/>
  <c r="S192" i="8" s="1"/>
  <c r="T192" i="8" a="1"/>
  <c r="T192" i="8" s="1"/>
  <c r="U192" i="8" a="1"/>
  <c r="U192" i="8" s="1"/>
  <c r="V192" i="8" a="1"/>
  <c r="V192" i="8" s="1"/>
  <c r="W192" i="8" a="1"/>
  <c r="W192" i="8" s="1"/>
  <c r="H193" i="8" a="1"/>
  <c r="H193" i="8" s="1"/>
  <c r="I193" i="8" a="1"/>
  <c r="I193" i="8" s="1"/>
  <c r="J193" i="8" a="1"/>
  <c r="J193" i="8" s="1"/>
  <c r="K193" i="8" a="1"/>
  <c r="K193" i="8" s="1"/>
  <c r="L193" i="8" a="1"/>
  <c r="L193" i="8" s="1"/>
  <c r="M193" i="8" a="1"/>
  <c r="M193" i="8" s="1"/>
  <c r="N193" i="8" a="1"/>
  <c r="N193" i="8" s="1"/>
  <c r="O193" i="8" a="1"/>
  <c r="O193" i="8" s="1"/>
  <c r="P193" i="8" a="1"/>
  <c r="P193" i="8" s="1"/>
  <c r="Q193" i="8" a="1"/>
  <c r="Q193" i="8" s="1"/>
  <c r="R193" i="8" a="1"/>
  <c r="R193" i="8" s="1"/>
  <c r="S193" i="8" a="1"/>
  <c r="S193" i="8" s="1"/>
  <c r="T193" i="8" a="1"/>
  <c r="T193" i="8" s="1"/>
  <c r="U193" i="8" a="1"/>
  <c r="U193" i="8" s="1"/>
  <c r="V193" i="8" a="1"/>
  <c r="V193" i="8" s="1"/>
  <c r="W193" i="8" a="1"/>
  <c r="W193" i="8" s="1"/>
  <c r="H194" i="8" a="1"/>
  <c r="H194" i="8" s="1"/>
  <c r="I194" i="8" a="1"/>
  <c r="I194" i="8" s="1"/>
  <c r="J194" i="8" a="1"/>
  <c r="J194" i="8" s="1"/>
  <c r="K194" i="8" a="1"/>
  <c r="K194" i="8" s="1"/>
  <c r="L194" i="8" a="1"/>
  <c r="L194" i="8" s="1"/>
  <c r="M194" i="8" a="1"/>
  <c r="M194" i="8" s="1"/>
  <c r="N194" i="8" a="1"/>
  <c r="N194" i="8" s="1"/>
  <c r="O194" i="8" a="1"/>
  <c r="O194" i="8" s="1"/>
  <c r="P194" i="8" a="1"/>
  <c r="P194" i="8" s="1"/>
  <c r="Q194" i="8" a="1"/>
  <c r="Q194" i="8" s="1"/>
  <c r="R194" i="8" a="1"/>
  <c r="R194" i="8" s="1"/>
  <c r="S194" i="8" a="1"/>
  <c r="S194" i="8" s="1"/>
  <c r="T194" i="8" a="1"/>
  <c r="T194" i="8" s="1"/>
  <c r="U194" i="8" a="1"/>
  <c r="U194" i="8" s="1"/>
  <c r="V194" i="8" a="1"/>
  <c r="V194" i="8" s="1"/>
  <c r="W194" i="8" a="1"/>
  <c r="W194" i="8" s="1"/>
  <c r="H195" i="8" a="1"/>
  <c r="H195" i="8" s="1"/>
  <c r="I195" i="8" a="1"/>
  <c r="I195" i="8" s="1"/>
  <c r="J195" i="8" a="1"/>
  <c r="J195" i="8" s="1"/>
  <c r="K195" i="8" a="1"/>
  <c r="K195" i="8" s="1"/>
  <c r="L195" i="8" a="1"/>
  <c r="L195" i="8" s="1"/>
  <c r="M195" i="8" a="1"/>
  <c r="M195" i="8" s="1"/>
  <c r="N195" i="8" a="1"/>
  <c r="N195" i="8" s="1"/>
  <c r="O195" i="8" a="1"/>
  <c r="O195" i="8" s="1"/>
  <c r="P195" i="8" a="1"/>
  <c r="P195" i="8" s="1"/>
  <c r="Q195" i="8" a="1"/>
  <c r="Q195" i="8" s="1"/>
  <c r="R195" i="8" a="1"/>
  <c r="R195" i="8" s="1"/>
  <c r="S195" i="8" a="1"/>
  <c r="S195" i="8" s="1"/>
  <c r="T195" i="8" a="1"/>
  <c r="T195" i="8" s="1"/>
  <c r="U195" i="8" a="1"/>
  <c r="U195" i="8" s="1"/>
  <c r="V195" i="8" a="1"/>
  <c r="V195" i="8" s="1"/>
  <c r="W195" i="8" a="1"/>
  <c r="W195" i="8" s="1"/>
  <c r="H196" i="8" a="1"/>
  <c r="H196" i="8" s="1"/>
  <c r="I196" i="8" a="1"/>
  <c r="I196" i="8" s="1"/>
  <c r="J196" i="8" a="1"/>
  <c r="J196" i="8" s="1"/>
  <c r="K196" i="8" a="1"/>
  <c r="K196" i="8" s="1"/>
  <c r="L196" i="8" a="1"/>
  <c r="L196" i="8" s="1"/>
  <c r="M196" i="8" a="1"/>
  <c r="M196" i="8" s="1"/>
  <c r="N196" i="8" a="1"/>
  <c r="N196" i="8" s="1"/>
  <c r="O196" i="8" a="1"/>
  <c r="O196" i="8" s="1"/>
  <c r="P196" i="8" a="1"/>
  <c r="P196" i="8" s="1"/>
  <c r="Q196" i="8" a="1"/>
  <c r="Q196" i="8" s="1"/>
  <c r="R196" i="8" a="1"/>
  <c r="R196" i="8" s="1"/>
  <c r="S196" i="8" a="1"/>
  <c r="S196" i="8" s="1"/>
  <c r="T196" i="8" a="1"/>
  <c r="T196" i="8" s="1"/>
  <c r="U196" i="8" a="1"/>
  <c r="U196" i="8" s="1"/>
  <c r="V196" i="8" a="1"/>
  <c r="V196" i="8" s="1"/>
  <c r="W196" i="8" a="1"/>
  <c r="W196" i="8" s="1"/>
  <c r="H197" i="8" a="1"/>
  <c r="H197" i="8" s="1"/>
  <c r="I197" i="8" a="1"/>
  <c r="I197" i="8" s="1"/>
  <c r="J197" i="8" a="1"/>
  <c r="J197" i="8" s="1"/>
  <c r="K197" i="8" a="1"/>
  <c r="K197" i="8" s="1"/>
  <c r="L197" i="8" a="1"/>
  <c r="L197" i="8" s="1"/>
  <c r="M197" i="8" a="1"/>
  <c r="M197" i="8" s="1"/>
  <c r="N197" i="8" a="1"/>
  <c r="N197" i="8" s="1"/>
  <c r="O197" i="8" a="1"/>
  <c r="O197" i="8" s="1"/>
  <c r="P197" i="8" a="1"/>
  <c r="P197" i="8" s="1"/>
  <c r="Q197" i="8" a="1"/>
  <c r="Q197" i="8" s="1"/>
  <c r="R197" i="8" a="1"/>
  <c r="R197" i="8" s="1"/>
  <c r="S197" i="8" a="1"/>
  <c r="S197" i="8" s="1"/>
  <c r="T197" i="8" a="1"/>
  <c r="T197" i="8" s="1"/>
  <c r="U197" i="8" a="1"/>
  <c r="U197" i="8" s="1"/>
  <c r="V197" i="8" a="1"/>
  <c r="V197" i="8" s="1"/>
  <c r="W197" i="8" a="1"/>
  <c r="W197" i="8" s="1"/>
  <c r="H198" i="8" a="1"/>
  <c r="H198" i="8" s="1"/>
  <c r="I198" i="8" a="1"/>
  <c r="I198" i="8" s="1"/>
  <c r="J198" i="8" a="1"/>
  <c r="J198" i="8" s="1"/>
  <c r="K198" i="8" a="1"/>
  <c r="K198" i="8" s="1"/>
  <c r="L198" i="8" a="1"/>
  <c r="L198" i="8" s="1"/>
  <c r="M198" i="8" a="1"/>
  <c r="M198" i="8" s="1"/>
  <c r="N198" i="8" a="1"/>
  <c r="N198" i="8" s="1"/>
  <c r="O198" i="8" a="1"/>
  <c r="O198" i="8" s="1"/>
  <c r="P198" i="8" a="1"/>
  <c r="P198" i="8" s="1"/>
  <c r="Q198" i="8" a="1"/>
  <c r="Q198" i="8" s="1"/>
  <c r="R198" i="8" a="1"/>
  <c r="R198" i="8" s="1"/>
  <c r="S198" i="8" a="1"/>
  <c r="S198" i="8" s="1"/>
  <c r="T198" i="8" a="1"/>
  <c r="T198" i="8" s="1"/>
  <c r="U198" i="8" a="1"/>
  <c r="U198" i="8" s="1"/>
  <c r="V198" i="8" a="1"/>
  <c r="V198" i="8" s="1"/>
  <c r="W198" i="8" a="1"/>
  <c r="W198" i="8" s="1"/>
  <c r="H199" i="8" a="1"/>
  <c r="H199" i="8" s="1"/>
  <c r="I199" i="8" a="1"/>
  <c r="I199" i="8" s="1"/>
  <c r="J199" i="8" a="1"/>
  <c r="J199" i="8" s="1"/>
  <c r="K199" i="8" a="1"/>
  <c r="K199" i="8" s="1"/>
  <c r="L199" i="8" a="1"/>
  <c r="L199" i="8" s="1"/>
  <c r="M199" i="8" a="1"/>
  <c r="M199" i="8" s="1"/>
  <c r="N199" i="8" a="1"/>
  <c r="N199" i="8" s="1"/>
  <c r="O199" i="8" a="1"/>
  <c r="O199" i="8" s="1"/>
  <c r="P199" i="8" a="1"/>
  <c r="P199" i="8" s="1"/>
  <c r="Q199" i="8" a="1"/>
  <c r="Q199" i="8" s="1"/>
  <c r="R199" i="8" a="1"/>
  <c r="R199" i="8" s="1"/>
  <c r="S199" i="8" a="1"/>
  <c r="S199" i="8" s="1"/>
  <c r="T199" i="8" a="1"/>
  <c r="T199" i="8" s="1"/>
  <c r="U199" i="8" a="1"/>
  <c r="U199" i="8" s="1"/>
  <c r="V199" i="8" a="1"/>
  <c r="V199" i="8" s="1"/>
  <c r="W199" i="8" a="1"/>
  <c r="W199" i="8" s="1"/>
  <c r="H200" i="8" a="1"/>
  <c r="H200" i="8" s="1"/>
  <c r="I200" i="8" a="1"/>
  <c r="I200" i="8" s="1"/>
  <c r="J200" i="8" a="1"/>
  <c r="J200" i="8" s="1"/>
  <c r="K200" i="8" a="1"/>
  <c r="K200" i="8" s="1"/>
  <c r="L200" i="8" a="1"/>
  <c r="L200" i="8" s="1"/>
  <c r="M200" i="8" a="1"/>
  <c r="M200" i="8" s="1"/>
  <c r="N200" i="8" a="1"/>
  <c r="N200" i="8" s="1"/>
  <c r="O200" i="8" a="1"/>
  <c r="O200" i="8" s="1"/>
  <c r="P200" i="8" a="1"/>
  <c r="P200" i="8" s="1"/>
  <c r="Q200" i="8" a="1"/>
  <c r="Q200" i="8" s="1"/>
  <c r="R200" i="8" a="1"/>
  <c r="R200" i="8" s="1"/>
  <c r="S200" i="8" a="1"/>
  <c r="S200" i="8" s="1"/>
  <c r="T200" i="8" a="1"/>
  <c r="T200" i="8" s="1"/>
  <c r="U200" i="8" a="1"/>
  <c r="U200" i="8" s="1"/>
  <c r="V200" i="8" a="1"/>
  <c r="V200" i="8" s="1"/>
  <c r="W200" i="8" a="1"/>
  <c r="W200" i="8" s="1"/>
  <c r="H201" i="8" a="1"/>
  <c r="H201" i="8" s="1"/>
  <c r="I201" i="8" a="1"/>
  <c r="I201" i="8" s="1"/>
  <c r="J201" i="8" a="1"/>
  <c r="J201" i="8" s="1"/>
  <c r="K201" i="8" a="1"/>
  <c r="K201" i="8" s="1"/>
  <c r="L201" i="8" a="1"/>
  <c r="L201" i="8" s="1"/>
  <c r="M201" i="8" a="1"/>
  <c r="M201" i="8" s="1"/>
  <c r="N201" i="8" a="1"/>
  <c r="N201" i="8" s="1"/>
  <c r="O201" i="8" a="1"/>
  <c r="O201" i="8" s="1"/>
  <c r="P201" i="8" a="1"/>
  <c r="P201" i="8" s="1"/>
  <c r="Q201" i="8" a="1"/>
  <c r="Q201" i="8" s="1"/>
  <c r="R201" i="8" a="1"/>
  <c r="R201" i="8" s="1"/>
  <c r="S201" i="8" a="1"/>
  <c r="S201" i="8" s="1"/>
  <c r="T201" i="8" a="1"/>
  <c r="T201" i="8" s="1"/>
  <c r="U201" i="8" a="1"/>
  <c r="U201" i="8" s="1"/>
  <c r="V201" i="8" a="1"/>
  <c r="V201" i="8" s="1"/>
  <c r="W201" i="8" a="1"/>
  <c r="W201" i="8" s="1"/>
  <c r="H202" i="8" a="1"/>
  <c r="H202" i="8" s="1"/>
  <c r="I202" i="8" a="1"/>
  <c r="I202" i="8" s="1"/>
  <c r="J202" i="8" a="1"/>
  <c r="J202" i="8" s="1"/>
  <c r="K202" i="8" a="1"/>
  <c r="K202" i="8" s="1"/>
  <c r="L202" i="8" a="1"/>
  <c r="L202" i="8" s="1"/>
  <c r="M202" i="8" a="1"/>
  <c r="M202" i="8" s="1"/>
  <c r="N202" i="8" a="1"/>
  <c r="N202" i="8" s="1"/>
  <c r="O202" i="8" a="1"/>
  <c r="O202" i="8" s="1"/>
  <c r="P202" i="8" a="1"/>
  <c r="P202" i="8" s="1"/>
  <c r="Q202" i="8" a="1"/>
  <c r="Q202" i="8" s="1"/>
  <c r="R202" i="8" a="1"/>
  <c r="R202" i="8" s="1"/>
  <c r="S202" i="8" a="1"/>
  <c r="S202" i="8" s="1"/>
  <c r="T202" i="8" a="1"/>
  <c r="T202" i="8" s="1"/>
  <c r="U202" i="8" a="1"/>
  <c r="U202" i="8" s="1"/>
  <c r="V202" i="8" a="1"/>
  <c r="V202" i="8" s="1"/>
  <c r="W202" i="8" a="1"/>
  <c r="W202" i="8" s="1"/>
  <c r="H203" i="8" a="1"/>
  <c r="H203" i="8" s="1"/>
  <c r="I203" i="8" a="1"/>
  <c r="I203" i="8" s="1"/>
  <c r="J203" i="8" a="1"/>
  <c r="J203" i="8" s="1"/>
  <c r="K203" i="8" a="1"/>
  <c r="K203" i="8" s="1"/>
  <c r="L203" i="8" a="1"/>
  <c r="L203" i="8" s="1"/>
  <c r="M203" i="8" a="1"/>
  <c r="M203" i="8" s="1"/>
  <c r="N203" i="8" a="1"/>
  <c r="N203" i="8" s="1"/>
  <c r="O203" i="8" a="1"/>
  <c r="O203" i="8" s="1"/>
  <c r="P203" i="8" a="1"/>
  <c r="P203" i="8" s="1"/>
  <c r="Q203" i="8" a="1"/>
  <c r="Q203" i="8" s="1"/>
  <c r="R203" i="8" a="1"/>
  <c r="R203" i="8" s="1"/>
  <c r="S203" i="8" a="1"/>
  <c r="S203" i="8" s="1"/>
  <c r="T203" i="8" a="1"/>
  <c r="T203" i="8" s="1"/>
  <c r="U203" i="8" a="1"/>
  <c r="U203" i="8" s="1"/>
  <c r="V203" i="8" a="1"/>
  <c r="V203" i="8" s="1"/>
  <c r="W203" i="8" a="1"/>
  <c r="W203" i="8" s="1"/>
  <c r="H204" i="8" a="1"/>
  <c r="H204" i="8" s="1"/>
  <c r="I204" i="8" a="1"/>
  <c r="I204" i="8" s="1"/>
  <c r="J204" i="8" a="1"/>
  <c r="J204" i="8" s="1"/>
  <c r="K204" i="8" a="1"/>
  <c r="K204" i="8" s="1"/>
  <c r="L204" i="8" a="1"/>
  <c r="L204" i="8" s="1"/>
  <c r="M204" i="8" a="1"/>
  <c r="M204" i="8" s="1"/>
  <c r="N204" i="8" a="1"/>
  <c r="N204" i="8" s="1"/>
  <c r="O204" i="8" a="1"/>
  <c r="O204" i="8" s="1"/>
  <c r="P204" i="8" a="1"/>
  <c r="P204" i="8" s="1"/>
  <c r="Q204" i="8" a="1"/>
  <c r="Q204" i="8" s="1"/>
  <c r="R204" i="8" a="1"/>
  <c r="R204" i="8" s="1"/>
  <c r="S204" i="8" a="1"/>
  <c r="S204" i="8" s="1"/>
  <c r="T204" i="8" a="1"/>
  <c r="T204" i="8" s="1"/>
  <c r="U204" i="8" a="1"/>
  <c r="U204" i="8" s="1"/>
  <c r="V204" i="8" a="1"/>
  <c r="V204" i="8" s="1"/>
  <c r="W204" i="8" a="1"/>
  <c r="W204" i="8" s="1"/>
  <c r="H205" i="8" a="1"/>
  <c r="H205" i="8" s="1"/>
  <c r="I205" i="8" a="1"/>
  <c r="I205" i="8" s="1"/>
  <c r="J205" i="8" a="1"/>
  <c r="J205" i="8" s="1"/>
  <c r="K205" i="8" a="1"/>
  <c r="K205" i="8" s="1"/>
  <c r="L205" i="8" a="1"/>
  <c r="L205" i="8" s="1"/>
  <c r="M205" i="8" a="1"/>
  <c r="M205" i="8" s="1"/>
  <c r="N205" i="8" a="1"/>
  <c r="N205" i="8" s="1"/>
  <c r="O205" i="8" a="1"/>
  <c r="O205" i="8" s="1"/>
  <c r="P205" i="8" a="1"/>
  <c r="P205" i="8" s="1"/>
  <c r="Q205" i="8" a="1"/>
  <c r="Q205" i="8" s="1"/>
  <c r="R205" i="8" a="1"/>
  <c r="R205" i="8" s="1"/>
  <c r="S205" i="8" a="1"/>
  <c r="S205" i="8" s="1"/>
  <c r="T205" i="8" a="1"/>
  <c r="T205" i="8" s="1"/>
  <c r="U205" i="8" a="1"/>
  <c r="U205" i="8" s="1"/>
  <c r="V205" i="8" a="1"/>
  <c r="V205" i="8" s="1"/>
  <c r="W205" i="8" a="1"/>
  <c r="W205" i="8" s="1"/>
  <c r="H206" i="8" a="1"/>
  <c r="H206" i="8" s="1"/>
  <c r="I206" i="8" a="1"/>
  <c r="I206" i="8" s="1"/>
  <c r="J206" i="8" a="1"/>
  <c r="J206" i="8" s="1"/>
  <c r="K206" i="8" a="1"/>
  <c r="K206" i="8" s="1"/>
  <c r="L206" i="8" a="1"/>
  <c r="L206" i="8" s="1"/>
  <c r="M206" i="8" a="1"/>
  <c r="M206" i="8" s="1"/>
  <c r="N206" i="8" a="1"/>
  <c r="N206" i="8" s="1"/>
  <c r="O206" i="8" a="1"/>
  <c r="O206" i="8" s="1"/>
  <c r="P206" i="8" a="1"/>
  <c r="P206" i="8" s="1"/>
  <c r="Q206" i="8" a="1"/>
  <c r="Q206" i="8" s="1"/>
  <c r="R206" i="8" a="1"/>
  <c r="R206" i="8" s="1"/>
  <c r="S206" i="8" a="1"/>
  <c r="S206" i="8" s="1"/>
  <c r="T206" i="8" a="1"/>
  <c r="T206" i="8" s="1"/>
  <c r="U206" i="8" a="1"/>
  <c r="U206" i="8" s="1"/>
  <c r="V206" i="8" a="1"/>
  <c r="V206" i="8" s="1"/>
  <c r="W206" i="8" a="1"/>
  <c r="W206" i="8" s="1"/>
  <c r="H207" i="8" a="1"/>
  <c r="H207" i="8" s="1"/>
  <c r="I207" i="8" a="1"/>
  <c r="I207" i="8" s="1"/>
  <c r="J207" i="8" a="1"/>
  <c r="J207" i="8" s="1"/>
  <c r="K207" i="8" a="1"/>
  <c r="K207" i="8" s="1"/>
  <c r="L207" i="8" a="1"/>
  <c r="L207" i="8" s="1"/>
  <c r="M207" i="8" a="1"/>
  <c r="M207" i="8" s="1"/>
  <c r="N207" i="8" a="1"/>
  <c r="N207" i="8" s="1"/>
  <c r="O207" i="8" a="1"/>
  <c r="O207" i="8" s="1"/>
  <c r="P207" i="8" a="1"/>
  <c r="P207" i="8" s="1"/>
  <c r="Q207" i="8" a="1"/>
  <c r="Q207" i="8" s="1"/>
  <c r="R207" i="8" a="1"/>
  <c r="R207" i="8" s="1"/>
  <c r="S207" i="8" a="1"/>
  <c r="S207" i="8" s="1"/>
  <c r="T207" i="8" a="1"/>
  <c r="T207" i="8" s="1"/>
  <c r="U207" i="8" a="1"/>
  <c r="U207" i="8" s="1"/>
  <c r="V207" i="8" a="1"/>
  <c r="V207" i="8" s="1"/>
  <c r="W207" i="8" a="1"/>
  <c r="W207" i="8" s="1"/>
  <c r="H208" i="8" a="1"/>
  <c r="H208" i="8" s="1"/>
  <c r="I208" i="8" a="1"/>
  <c r="I208" i="8" s="1"/>
  <c r="J208" i="8" a="1"/>
  <c r="J208" i="8" s="1"/>
  <c r="K208" i="8" a="1"/>
  <c r="K208" i="8" s="1"/>
  <c r="L208" i="8" a="1"/>
  <c r="L208" i="8" s="1"/>
  <c r="M208" i="8" a="1"/>
  <c r="M208" i="8" s="1"/>
  <c r="N208" i="8" a="1"/>
  <c r="N208" i="8" s="1"/>
  <c r="O208" i="8" a="1"/>
  <c r="O208" i="8" s="1"/>
  <c r="P208" i="8" a="1"/>
  <c r="P208" i="8" s="1"/>
  <c r="Q208" i="8" a="1"/>
  <c r="Q208" i="8" s="1"/>
  <c r="R208" i="8" a="1"/>
  <c r="R208" i="8" s="1"/>
  <c r="S208" i="8" a="1"/>
  <c r="S208" i="8" s="1"/>
  <c r="T208" i="8" a="1"/>
  <c r="T208" i="8" s="1"/>
  <c r="U208" i="8" a="1"/>
  <c r="U208" i="8" s="1"/>
  <c r="V208" i="8" a="1"/>
  <c r="V208" i="8" s="1"/>
  <c r="W208" i="8" a="1"/>
  <c r="W208" i="8" s="1"/>
  <c r="H209" i="8" a="1"/>
  <c r="H209" i="8" s="1"/>
  <c r="I209" i="8" a="1"/>
  <c r="I209" i="8" s="1"/>
  <c r="J209" i="8" a="1"/>
  <c r="J209" i="8" s="1"/>
  <c r="K209" i="8" a="1"/>
  <c r="K209" i="8" s="1"/>
  <c r="L209" i="8" a="1"/>
  <c r="L209" i="8" s="1"/>
  <c r="M209" i="8" a="1"/>
  <c r="M209" i="8" s="1"/>
  <c r="N209" i="8" a="1"/>
  <c r="N209" i="8" s="1"/>
  <c r="O209" i="8" a="1"/>
  <c r="O209" i="8" s="1"/>
  <c r="P209" i="8" a="1"/>
  <c r="P209" i="8" s="1"/>
  <c r="Q209" i="8" a="1"/>
  <c r="Q209" i="8" s="1"/>
  <c r="R209" i="8" a="1"/>
  <c r="R209" i="8" s="1"/>
  <c r="S209" i="8" a="1"/>
  <c r="S209" i="8" s="1"/>
  <c r="T209" i="8" a="1"/>
  <c r="T209" i="8" s="1"/>
  <c r="U209" i="8" a="1"/>
  <c r="U209" i="8" s="1"/>
  <c r="V209" i="8" a="1"/>
  <c r="V209" i="8" s="1"/>
  <c r="W209" i="8" a="1"/>
  <c r="W209" i="8" s="1"/>
  <c r="H210" i="8" a="1"/>
  <c r="H210" i="8" s="1"/>
  <c r="I210" i="8" a="1"/>
  <c r="I210" i="8" s="1"/>
  <c r="J210" i="8" a="1"/>
  <c r="J210" i="8" s="1"/>
  <c r="K210" i="8" a="1"/>
  <c r="K210" i="8" s="1"/>
  <c r="L210" i="8" a="1"/>
  <c r="L210" i="8" s="1"/>
  <c r="M210" i="8" a="1"/>
  <c r="M210" i="8" s="1"/>
  <c r="N210" i="8" a="1"/>
  <c r="N210" i="8" s="1"/>
  <c r="O210" i="8" a="1"/>
  <c r="O210" i="8" s="1"/>
  <c r="P210" i="8" a="1"/>
  <c r="P210" i="8" s="1"/>
  <c r="Q210" i="8" a="1"/>
  <c r="Q210" i="8" s="1"/>
  <c r="R210" i="8" a="1"/>
  <c r="R210" i="8" s="1"/>
  <c r="S210" i="8" a="1"/>
  <c r="S210" i="8" s="1"/>
  <c r="T210" i="8" a="1"/>
  <c r="T210" i="8" s="1"/>
  <c r="U210" i="8" a="1"/>
  <c r="U210" i="8" s="1"/>
  <c r="V210" i="8" a="1"/>
  <c r="V210" i="8" s="1"/>
  <c r="W210" i="8" a="1"/>
  <c r="W210" i="8" s="1"/>
  <c r="H211" i="8" a="1"/>
  <c r="H211" i="8" s="1"/>
  <c r="I211" i="8" a="1"/>
  <c r="I211" i="8" s="1"/>
  <c r="J211" i="8" a="1"/>
  <c r="J211" i="8" s="1"/>
  <c r="K211" i="8" a="1"/>
  <c r="K211" i="8" s="1"/>
  <c r="L211" i="8" a="1"/>
  <c r="L211" i="8" s="1"/>
  <c r="M211" i="8" a="1"/>
  <c r="M211" i="8" s="1"/>
  <c r="N211" i="8" a="1"/>
  <c r="N211" i="8" s="1"/>
  <c r="O211" i="8" a="1"/>
  <c r="O211" i="8" s="1"/>
  <c r="P211" i="8" a="1"/>
  <c r="P211" i="8" s="1"/>
  <c r="Q211" i="8" a="1"/>
  <c r="Q211" i="8" s="1"/>
  <c r="R211" i="8" a="1"/>
  <c r="R211" i="8" s="1"/>
  <c r="S211" i="8" a="1"/>
  <c r="S211" i="8" s="1"/>
  <c r="T211" i="8" a="1"/>
  <c r="T211" i="8" s="1"/>
  <c r="U211" i="8" a="1"/>
  <c r="U211" i="8" s="1"/>
  <c r="V211" i="8" a="1"/>
  <c r="V211" i="8" s="1"/>
  <c r="W211" i="8" a="1"/>
  <c r="W211" i="8" s="1"/>
  <c r="H212" i="8" a="1"/>
  <c r="H212" i="8" s="1"/>
  <c r="I212" i="8" a="1"/>
  <c r="I212" i="8" s="1"/>
  <c r="J212" i="8" a="1"/>
  <c r="J212" i="8" s="1"/>
  <c r="K212" i="8" a="1"/>
  <c r="K212" i="8" s="1"/>
  <c r="L212" i="8" a="1"/>
  <c r="L212" i="8" s="1"/>
  <c r="M212" i="8" a="1"/>
  <c r="M212" i="8" s="1"/>
  <c r="N212" i="8" a="1"/>
  <c r="N212" i="8" s="1"/>
  <c r="O212" i="8" a="1"/>
  <c r="O212" i="8" s="1"/>
  <c r="P212" i="8" a="1"/>
  <c r="P212" i="8" s="1"/>
  <c r="Q212" i="8" a="1"/>
  <c r="Q212" i="8" s="1"/>
  <c r="R212" i="8" a="1"/>
  <c r="R212" i="8" s="1"/>
  <c r="S212" i="8" a="1"/>
  <c r="S212" i="8" s="1"/>
  <c r="T212" i="8" a="1"/>
  <c r="T212" i="8" s="1"/>
  <c r="U212" i="8" a="1"/>
  <c r="U212" i="8" s="1"/>
  <c r="V212" i="8" a="1"/>
  <c r="V212" i="8" s="1"/>
  <c r="W212" i="8" a="1"/>
  <c r="W212" i="8" s="1"/>
  <c r="H213" i="8" a="1"/>
  <c r="H213" i="8" s="1"/>
  <c r="I213" i="8" a="1"/>
  <c r="I213" i="8" s="1"/>
  <c r="J213" i="8" a="1"/>
  <c r="J213" i="8" s="1"/>
  <c r="K213" i="8" a="1"/>
  <c r="K213" i="8" s="1"/>
  <c r="L213" i="8" a="1"/>
  <c r="L213" i="8" s="1"/>
  <c r="M213" i="8" a="1"/>
  <c r="M213" i="8" s="1"/>
  <c r="N213" i="8" a="1"/>
  <c r="N213" i="8" s="1"/>
  <c r="O213" i="8" a="1"/>
  <c r="O213" i="8" s="1"/>
  <c r="P213" i="8" a="1"/>
  <c r="P213" i="8" s="1"/>
  <c r="Q213" i="8" a="1"/>
  <c r="Q213" i="8" s="1"/>
  <c r="R213" i="8" a="1"/>
  <c r="R213" i="8" s="1"/>
  <c r="S213" i="8" a="1"/>
  <c r="S213" i="8" s="1"/>
  <c r="T213" i="8" a="1"/>
  <c r="T213" i="8" s="1"/>
  <c r="U213" i="8" a="1"/>
  <c r="U213" i="8" s="1"/>
  <c r="V213" i="8" a="1"/>
  <c r="V213" i="8" s="1"/>
  <c r="W213" i="8" a="1"/>
  <c r="W213" i="8" s="1"/>
  <c r="H214" i="8" a="1"/>
  <c r="H214" i="8" s="1"/>
  <c r="I214" i="8" a="1"/>
  <c r="I214" i="8" s="1"/>
  <c r="J214" i="8" a="1"/>
  <c r="J214" i="8" s="1"/>
  <c r="K214" i="8" a="1"/>
  <c r="K214" i="8" s="1"/>
  <c r="L214" i="8" a="1"/>
  <c r="L214" i="8" s="1"/>
  <c r="M214" i="8" a="1"/>
  <c r="M214" i="8" s="1"/>
  <c r="N214" i="8" a="1"/>
  <c r="N214" i="8" s="1"/>
  <c r="O214" i="8" a="1"/>
  <c r="O214" i="8" s="1"/>
  <c r="P214" i="8" a="1"/>
  <c r="P214" i="8" s="1"/>
  <c r="Q214" i="8" a="1"/>
  <c r="Q214" i="8" s="1"/>
  <c r="R214" i="8" a="1"/>
  <c r="R214" i="8" s="1"/>
  <c r="S214" i="8" a="1"/>
  <c r="S214" i="8" s="1"/>
  <c r="T214" i="8" a="1"/>
  <c r="T214" i="8" s="1"/>
  <c r="U214" i="8" a="1"/>
  <c r="U214" i="8" s="1"/>
  <c r="V214" i="8" a="1"/>
  <c r="V214" i="8" s="1"/>
  <c r="W214" i="8" a="1"/>
  <c r="W214" i="8" s="1"/>
  <c r="H215" i="8" a="1"/>
  <c r="H215" i="8" s="1"/>
  <c r="I215" i="8" a="1"/>
  <c r="I215" i="8" s="1"/>
  <c r="J215" i="8" a="1"/>
  <c r="J215" i="8" s="1"/>
  <c r="K215" i="8" a="1"/>
  <c r="K215" i="8" s="1"/>
  <c r="L215" i="8" a="1"/>
  <c r="L215" i="8" s="1"/>
  <c r="M215" i="8" a="1"/>
  <c r="M215" i="8" s="1"/>
  <c r="N215" i="8" a="1"/>
  <c r="N215" i="8" s="1"/>
  <c r="O215" i="8" a="1"/>
  <c r="O215" i="8" s="1"/>
  <c r="P215" i="8" a="1"/>
  <c r="P215" i="8" s="1"/>
  <c r="Q215" i="8" a="1"/>
  <c r="Q215" i="8" s="1"/>
  <c r="R215" i="8" a="1"/>
  <c r="R215" i="8" s="1"/>
  <c r="S215" i="8" a="1"/>
  <c r="S215" i="8" s="1"/>
  <c r="T215" i="8" a="1"/>
  <c r="T215" i="8" s="1"/>
  <c r="U215" i="8" a="1"/>
  <c r="U215" i="8" s="1"/>
  <c r="V215" i="8" a="1"/>
  <c r="V215" i="8" s="1"/>
  <c r="W215" i="8" a="1"/>
  <c r="W215" i="8" s="1"/>
  <c r="H216" i="8" a="1"/>
  <c r="H216" i="8" s="1"/>
  <c r="I216" i="8" a="1"/>
  <c r="I216" i="8" s="1"/>
  <c r="J216" i="8" a="1"/>
  <c r="J216" i="8" s="1"/>
  <c r="K216" i="8" a="1"/>
  <c r="K216" i="8" s="1"/>
  <c r="L216" i="8" a="1"/>
  <c r="L216" i="8" s="1"/>
  <c r="M216" i="8" a="1"/>
  <c r="M216" i="8" s="1"/>
  <c r="N216" i="8" a="1"/>
  <c r="N216" i="8" s="1"/>
  <c r="O216" i="8" a="1"/>
  <c r="O216" i="8" s="1"/>
  <c r="P216" i="8" a="1"/>
  <c r="P216" i="8" s="1"/>
  <c r="Q216" i="8" a="1"/>
  <c r="Q216" i="8" s="1"/>
  <c r="R216" i="8" a="1"/>
  <c r="R216" i="8" s="1"/>
  <c r="S216" i="8" a="1"/>
  <c r="S216" i="8" s="1"/>
  <c r="T216" i="8" a="1"/>
  <c r="T216" i="8" s="1"/>
  <c r="U216" i="8" a="1"/>
  <c r="U216" i="8" s="1"/>
  <c r="V216" i="8" a="1"/>
  <c r="V216" i="8" s="1"/>
  <c r="W216" i="8" a="1"/>
  <c r="W216" i="8" s="1"/>
  <c r="H217" i="8" a="1"/>
  <c r="H217" i="8" s="1"/>
  <c r="I217" i="8" a="1"/>
  <c r="I217" i="8" s="1"/>
  <c r="J217" i="8" a="1"/>
  <c r="J217" i="8" s="1"/>
  <c r="K217" i="8" a="1"/>
  <c r="K217" i="8" s="1"/>
  <c r="L217" i="8" a="1"/>
  <c r="L217" i="8" s="1"/>
  <c r="M217" i="8" a="1"/>
  <c r="M217" i="8" s="1"/>
  <c r="N217" i="8" a="1"/>
  <c r="N217" i="8" s="1"/>
  <c r="O217" i="8" a="1"/>
  <c r="O217" i="8" s="1"/>
  <c r="P217" i="8" a="1"/>
  <c r="P217" i="8" s="1"/>
  <c r="Q217" i="8" a="1"/>
  <c r="Q217" i="8" s="1"/>
  <c r="R217" i="8" a="1"/>
  <c r="R217" i="8" s="1"/>
  <c r="S217" i="8" a="1"/>
  <c r="S217" i="8" s="1"/>
  <c r="T217" i="8" a="1"/>
  <c r="T217" i="8" s="1"/>
  <c r="U217" i="8" a="1"/>
  <c r="U217" i="8" s="1"/>
  <c r="V217" i="8" a="1"/>
  <c r="V217" i="8" s="1"/>
  <c r="W217" i="8" a="1"/>
  <c r="W217" i="8" s="1"/>
  <c r="H218" i="8" a="1"/>
  <c r="H218" i="8" s="1"/>
  <c r="I218" i="8" a="1"/>
  <c r="I218" i="8" s="1"/>
  <c r="J218" i="8" a="1"/>
  <c r="J218" i="8" s="1"/>
  <c r="K218" i="8" a="1"/>
  <c r="K218" i="8" s="1"/>
  <c r="L218" i="8" a="1"/>
  <c r="L218" i="8" s="1"/>
  <c r="M218" i="8" a="1"/>
  <c r="M218" i="8" s="1"/>
  <c r="N218" i="8" a="1"/>
  <c r="N218" i="8" s="1"/>
  <c r="O218" i="8" a="1"/>
  <c r="O218" i="8" s="1"/>
  <c r="P218" i="8" a="1"/>
  <c r="P218" i="8" s="1"/>
  <c r="Q218" i="8" a="1"/>
  <c r="Q218" i="8" s="1"/>
  <c r="R218" i="8" a="1"/>
  <c r="R218" i="8" s="1"/>
  <c r="S218" i="8" a="1"/>
  <c r="S218" i="8" s="1"/>
  <c r="T218" i="8" a="1"/>
  <c r="T218" i="8" s="1"/>
  <c r="U218" i="8" a="1"/>
  <c r="U218" i="8" s="1"/>
  <c r="V218" i="8" a="1"/>
  <c r="V218" i="8" s="1"/>
  <c r="W218" i="8" a="1"/>
  <c r="W218" i="8" s="1"/>
  <c r="H219" i="8" a="1"/>
  <c r="H219" i="8" s="1"/>
  <c r="I219" i="8" a="1"/>
  <c r="I219" i="8" s="1"/>
  <c r="J219" i="8" a="1"/>
  <c r="J219" i="8" s="1"/>
  <c r="K219" i="8" a="1"/>
  <c r="K219" i="8" s="1"/>
  <c r="L219" i="8" a="1"/>
  <c r="L219" i="8" s="1"/>
  <c r="M219" i="8" a="1"/>
  <c r="M219" i="8" s="1"/>
  <c r="N219" i="8" a="1"/>
  <c r="N219" i="8" s="1"/>
  <c r="O219" i="8" a="1"/>
  <c r="O219" i="8" s="1"/>
  <c r="P219" i="8" a="1"/>
  <c r="P219" i="8" s="1"/>
  <c r="Q219" i="8" a="1"/>
  <c r="Q219" i="8" s="1"/>
  <c r="R219" i="8" a="1"/>
  <c r="R219" i="8" s="1"/>
  <c r="S219" i="8" a="1"/>
  <c r="S219" i="8" s="1"/>
  <c r="T219" i="8" a="1"/>
  <c r="T219" i="8" s="1"/>
  <c r="U219" i="8" a="1"/>
  <c r="U219" i="8" s="1"/>
  <c r="V219" i="8" a="1"/>
  <c r="V219" i="8" s="1"/>
  <c r="W219" i="8" a="1"/>
  <c r="W219" i="8" s="1"/>
  <c r="H220" i="8" a="1"/>
  <c r="H220" i="8" s="1"/>
  <c r="I220" i="8" a="1"/>
  <c r="I220" i="8" s="1"/>
  <c r="J220" i="8" a="1"/>
  <c r="J220" i="8" s="1"/>
  <c r="K220" i="8" a="1"/>
  <c r="K220" i="8" s="1"/>
  <c r="L220" i="8" a="1"/>
  <c r="L220" i="8" s="1"/>
  <c r="M220" i="8" a="1"/>
  <c r="M220" i="8" s="1"/>
  <c r="N220" i="8" a="1"/>
  <c r="N220" i="8" s="1"/>
  <c r="O220" i="8" a="1"/>
  <c r="O220" i="8" s="1"/>
  <c r="P220" i="8" a="1"/>
  <c r="P220" i="8" s="1"/>
  <c r="Q220" i="8" a="1"/>
  <c r="Q220" i="8" s="1"/>
  <c r="R220" i="8" a="1"/>
  <c r="R220" i="8" s="1"/>
  <c r="S220" i="8" a="1"/>
  <c r="S220" i="8" s="1"/>
  <c r="T220" i="8" a="1"/>
  <c r="T220" i="8"/>
  <c r="U220" i="8" a="1"/>
  <c r="U220" i="8"/>
  <c r="V220" i="8" a="1"/>
  <c r="V220" i="8" s="1"/>
  <c r="W220" i="8" a="1"/>
  <c r="W220" i="8" s="1"/>
  <c r="H221" i="8" a="1"/>
  <c r="H221" i="8" s="1"/>
  <c r="I221" i="8" a="1"/>
  <c r="I221" i="8" s="1"/>
  <c r="J221" i="8" a="1"/>
  <c r="J221" i="8" s="1"/>
  <c r="K221" i="8" a="1"/>
  <c r="K221" i="8"/>
  <c r="L221" i="8" a="1"/>
  <c r="L221" i="8" s="1"/>
  <c r="M221" i="8" a="1"/>
  <c r="M221" i="8" s="1"/>
  <c r="N221" i="8" a="1"/>
  <c r="N221" i="8" s="1"/>
  <c r="O221" i="8" a="1"/>
  <c r="O221" i="8" s="1"/>
  <c r="P221" i="8" a="1"/>
  <c r="P221" i="8" s="1"/>
  <c r="Q221" i="8" a="1"/>
  <c r="Q221" i="8" s="1"/>
  <c r="R221" i="8" a="1"/>
  <c r="R221" i="8" s="1"/>
  <c r="S221" i="8" a="1"/>
  <c r="S221" i="8"/>
  <c r="T221" i="8" a="1"/>
  <c r="T221" i="8" s="1"/>
  <c r="U221" i="8" a="1"/>
  <c r="U221" i="8"/>
  <c r="V221" i="8" a="1"/>
  <c r="V221" i="8" s="1"/>
  <c r="W221" i="8" a="1"/>
  <c r="W221" i="8" s="1"/>
  <c r="H222" i="8" a="1"/>
  <c r="H222" i="8" s="1"/>
  <c r="I222" i="8" a="1"/>
  <c r="I222" i="8" s="1"/>
  <c r="J222" i="8" a="1"/>
  <c r="J222" i="8" s="1"/>
  <c r="K222" i="8" a="1"/>
  <c r="K222" i="8"/>
  <c r="L222" i="8" a="1"/>
  <c r="L222" i="8"/>
  <c r="M222" i="8" a="1"/>
  <c r="M222" i="8" s="1"/>
  <c r="N222" i="8" a="1"/>
  <c r="N222" i="8" s="1"/>
  <c r="O222" i="8" a="1"/>
  <c r="O222" i="8" s="1"/>
  <c r="P222" i="8" a="1"/>
  <c r="P222" i="8" s="1"/>
  <c r="Q222" i="8" a="1"/>
  <c r="Q222" i="8" s="1"/>
  <c r="R222" i="8" a="1"/>
  <c r="R222" i="8" s="1"/>
  <c r="S222" i="8" a="1"/>
  <c r="S222" i="8" s="1"/>
  <c r="T222" i="8" a="1"/>
  <c r="T222" i="8"/>
  <c r="U222" i="8" a="1"/>
  <c r="U222" i="8" s="1"/>
  <c r="V222" i="8" a="1"/>
  <c r="V222" i="8" s="1"/>
  <c r="W222" i="8" a="1"/>
  <c r="W222" i="8" s="1"/>
  <c r="H223" i="8" a="1"/>
  <c r="H223" i="8" s="1"/>
  <c r="I223" i="8" a="1"/>
  <c r="I223" i="8" s="1"/>
  <c r="J223" i="8" a="1"/>
  <c r="J223" i="8" s="1"/>
  <c r="K223" i="8" a="1"/>
  <c r="K223" i="8" s="1"/>
  <c r="L223" i="8" a="1"/>
  <c r="L223" i="8"/>
  <c r="M223" i="8" a="1"/>
  <c r="M223" i="8"/>
  <c r="N223" i="8" a="1"/>
  <c r="N223" i="8" s="1"/>
  <c r="O223" i="8" a="1"/>
  <c r="O223" i="8" s="1"/>
  <c r="P223" i="8" a="1"/>
  <c r="P223" i="8" s="1"/>
  <c r="Q223" i="8" a="1"/>
  <c r="Q223" i="8" s="1"/>
  <c r="R223" i="8" a="1"/>
  <c r="R223" i="8" s="1"/>
  <c r="S223" i="8" a="1"/>
  <c r="S223" i="8"/>
  <c r="T223" i="8" a="1"/>
  <c r="T223" i="8" s="1"/>
  <c r="U223" i="8" a="1"/>
  <c r="U223" i="8"/>
  <c r="V223" i="8" a="1"/>
  <c r="V223" i="8" s="1"/>
  <c r="W223" i="8" a="1"/>
  <c r="W223" i="8" s="1"/>
  <c r="H224" i="8" a="1"/>
  <c r="H224" i="8" s="1"/>
  <c r="I224" i="8" a="1"/>
  <c r="I224" i="8" s="1"/>
  <c r="J224" i="8" a="1"/>
  <c r="J224" i="8" s="1"/>
  <c r="K224" i="8" a="1"/>
  <c r="K224" i="8" s="1"/>
  <c r="L224" i="8" a="1"/>
  <c r="L224" i="8" s="1"/>
  <c r="M224" i="8" a="1"/>
  <c r="M224" i="8" s="1"/>
  <c r="N224" i="8" a="1"/>
  <c r="N224" i="8" s="1"/>
  <c r="O224" i="8" a="1"/>
  <c r="O224" i="8" s="1"/>
  <c r="P224" i="8" a="1"/>
  <c r="P224" i="8" s="1"/>
  <c r="Q224" i="8" a="1"/>
  <c r="Q224" i="8" s="1"/>
  <c r="R224" i="8" a="1"/>
  <c r="R224" i="8" s="1"/>
  <c r="S224" i="8" a="1"/>
  <c r="S224" i="8" s="1"/>
  <c r="T224" i="8" a="1"/>
  <c r="T224" i="8" s="1"/>
  <c r="U224" i="8" a="1"/>
  <c r="U224" i="8" s="1"/>
  <c r="V224" i="8" a="1"/>
  <c r="V224" i="8" s="1"/>
  <c r="W224" i="8" a="1"/>
  <c r="W224" i="8" s="1"/>
  <c r="H225" i="8" a="1"/>
  <c r="H225" i="8" s="1"/>
  <c r="I225" i="8" a="1"/>
  <c r="I225" i="8" s="1"/>
  <c r="J225" i="8" a="1"/>
  <c r="J225" i="8" s="1"/>
  <c r="K225" i="8" a="1"/>
  <c r="K225" i="8" s="1"/>
  <c r="L225" i="8" a="1"/>
  <c r="L225" i="8" s="1"/>
  <c r="M225" i="8" a="1"/>
  <c r="M225" i="8" s="1"/>
  <c r="N225" i="8" a="1"/>
  <c r="N225" i="8" s="1"/>
  <c r="O225" i="8" a="1"/>
  <c r="O225" i="8" s="1"/>
  <c r="P225" i="8" a="1"/>
  <c r="P225" i="8" s="1"/>
  <c r="Q225" i="8" a="1"/>
  <c r="Q225" i="8" s="1"/>
  <c r="R225" i="8" a="1"/>
  <c r="R225" i="8" s="1"/>
  <c r="S225" i="8" a="1"/>
  <c r="S225" i="8" s="1"/>
  <c r="T225" i="8" a="1"/>
  <c r="T225" i="8" s="1"/>
  <c r="U225" i="8" a="1"/>
  <c r="U225" i="8" s="1"/>
  <c r="V225" i="8" a="1"/>
  <c r="V225" i="8" s="1"/>
  <c r="W225" i="8" a="1"/>
  <c r="W225" i="8" s="1"/>
  <c r="H226" i="8" a="1"/>
  <c r="H226" i="8" s="1"/>
  <c r="I226" i="8" a="1"/>
  <c r="I226" i="8" s="1"/>
  <c r="J226" i="8" a="1"/>
  <c r="J226" i="8" s="1"/>
  <c r="K226" i="8" a="1"/>
  <c r="K226" i="8" s="1"/>
  <c r="L226" i="8" a="1"/>
  <c r="L226" i="8" s="1"/>
  <c r="M226" i="8" a="1"/>
  <c r="M226" i="8" s="1"/>
  <c r="N226" i="8" a="1"/>
  <c r="N226" i="8" s="1"/>
  <c r="O226" i="8" a="1"/>
  <c r="O226" i="8" s="1"/>
  <c r="P226" i="8" a="1"/>
  <c r="P226" i="8" s="1"/>
  <c r="Q226" i="8" a="1"/>
  <c r="Q226" i="8" s="1"/>
  <c r="R226" i="8" a="1"/>
  <c r="R226" i="8" s="1"/>
  <c r="S226" i="8" a="1"/>
  <c r="S226" i="8" s="1"/>
  <c r="T226" i="8" a="1"/>
  <c r="T226" i="8" s="1"/>
  <c r="U226" i="8" a="1"/>
  <c r="U226" i="8" s="1"/>
  <c r="V226" i="8" a="1"/>
  <c r="V226" i="8" s="1"/>
  <c r="W226" i="8" a="1"/>
  <c r="W226" i="8" s="1"/>
  <c r="H227" i="8" a="1"/>
  <c r="H227" i="8" s="1"/>
  <c r="I227" i="8" a="1"/>
  <c r="I227" i="8" s="1"/>
  <c r="J227" i="8" a="1"/>
  <c r="J227" i="8" s="1"/>
  <c r="K227" i="8" a="1"/>
  <c r="K227" i="8" s="1"/>
  <c r="L227" i="8" a="1"/>
  <c r="L227" i="8" s="1"/>
  <c r="M227" i="8" a="1"/>
  <c r="M227" i="8" s="1"/>
  <c r="N227" i="8" a="1"/>
  <c r="N227" i="8" s="1"/>
  <c r="O227" i="8" a="1"/>
  <c r="O227" i="8" s="1"/>
  <c r="P227" i="8" a="1"/>
  <c r="P227" i="8" s="1"/>
  <c r="Q227" i="8" a="1"/>
  <c r="Q227" i="8" s="1"/>
  <c r="R227" i="8" a="1"/>
  <c r="R227" i="8" s="1"/>
  <c r="S227" i="8" a="1"/>
  <c r="S227" i="8" s="1"/>
  <c r="T227" i="8" a="1"/>
  <c r="T227" i="8" s="1"/>
  <c r="U227" i="8" a="1"/>
  <c r="U227" i="8" s="1"/>
  <c r="V227" i="8" a="1"/>
  <c r="V227" i="8" s="1"/>
  <c r="W227" i="8" a="1"/>
  <c r="W227" i="8" s="1"/>
  <c r="H228" i="8" a="1"/>
  <c r="H228" i="8" s="1"/>
  <c r="I228" i="8" a="1"/>
  <c r="I228" i="8" s="1"/>
  <c r="J228" i="8" a="1"/>
  <c r="J228" i="8" s="1"/>
  <c r="K228" i="8" a="1"/>
  <c r="K228" i="8" s="1"/>
  <c r="L228" i="8" a="1"/>
  <c r="L228" i="8"/>
  <c r="M228" i="8" a="1"/>
  <c r="M228" i="8" s="1"/>
  <c r="N228" i="8" a="1"/>
  <c r="N228" i="8" s="1"/>
  <c r="O228" i="8" a="1"/>
  <c r="O228" i="8" s="1"/>
  <c r="P228" i="8" a="1"/>
  <c r="P228" i="8" s="1"/>
  <c r="Q228" i="8" a="1"/>
  <c r="Q228" i="8" s="1"/>
  <c r="R228" i="8" a="1"/>
  <c r="R228" i="8" s="1"/>
  <c r="S228" i="8" a="1"/>
  <c r="S228" i="8" s="1"/>
  <c r="T228" i="8" a="1"/>
  <c r="T228" i="8" s="1"/>
  <c r="U228" i="8" a="1"/>
  <c r="U228" i="8" s="1"/>
  <c r="V228" i="8" a="1"/>
  <c r="V228" i="8" s="1"/>
  <c r="W228" i="8" a="1"/>
  <c r="W228" i="8" s="1"/>
  <c r="H229" i="8" a="1"/>
  <c r="H229" i="8" s="1"/>
  <c r="I229" i="8" a="1"/>
  <c r="I229" i="8" s="1"/>
  <c r="J229" i="8" a="1"/>
  <c r="J229" i="8" s="1"/>
  <c r="K229" i="8" a="1"/>
  <c r="K229" i="8" s="1"/>
  <c r="L229" i="8" a="1"/>
  <c r="L229" i="8" s="1"/>
  <c r="M229" i="8" a="1"/>
  <c r="M229" i="8" s="1"/>
  <c r="N229" i="8" a="1"/>
  <c r="N229" i="8" s="1"/>
  <c r="O229" i="8" a="1"/>
  <c r="O229" i="8" s="1"/>
  <c r="P229" i="8" a="1"/>
  <c r="P229" i="8"/>
  <c r="Q229" i="8" a="1"/>
  <c r="Q229" i="8" s="1"/>
  <c r="R229" i="8" a="1"/>
  <c r="R229" i="8" s="1"/>
  <c r="S229" i="8" a="1"/>
  <c r="S229" i="8" s="1"/>
  <c r="T229" i="8" a="1"/>
  <c r="T229" i="8" s="1"/>
  <c r="U229" i="8" a="1"/>
  <c r="U229" i="8" s="1"/>
  <c r="V229" i="8" a="1"/>
  <c r="V229" i="8" s="1"/>
  <c r="W229" i="8" a="1"/>
  <c r="W229" i="8" s="1"/>
  <c r="H230" i="8" a="1"/>
  <c r="H230" i="8" s="1"/>
  <c r="I230" i="8" a="1"/>
  <c r="I230" i="8" s="1"/>
  <c r="J230" i="8" a="1"/>
  <c r="J230" i="8" s="1"/>
  <c r="K230" i="8" a="1"/>
  <c r="K230" i="8" s="1"/>
  <c r="L230" i="8" a="1"/>
  <c r="L230" i="8"/>
  <c r="M230" i="8" a="1"/>
  <c r="M230" i="8" s="1"/>
  <c r="N230" i="8" a="1"/>
  <c r="N230" i="8" s="1"/>
  <c r="O230" i="8" a="1"/>
  <c r="O230" i="8" s="1"/>
  <c r="P230" i="8" a="1"/>
  <c r="P230" i="8" s="1"/>
  <c r="Q230" i="8" a="1"/>
  <c r="Q230" i="8" s="1"/>
  <c r="R230" i="8" a="1"/>
  <c r="R230" i="8" s="1"/>
  <c r="S230" i="8" a="1"/>
  <c r="S230" i="8" s="1"/>
  <c r="T230" i="8" a="1"/>
  <c r="T230" i="8" s="1"/>
  <c r="U230" i="8" a="1"/>
  <c r="U230" i="8" s="1"/>
  <c r="V230" i="8" a="1"/>
  <c r="V230" i="8" s="1"/>
  <c r="W230" i="8" a="1"/>
  <c r="W230" i="8" s="1"/>
  <c r="H231" i="8" a="1"/>
  <c r="H231" i="8" s="1"/>
  <c r="I231" i="8" a="1"/>
  <c r="I231" i="8" s="1"/>
  <c r="J231" i="8" a="1"/>
  <c r="J231" i="8" s="1"/>
  <c r="K231" i="8" a="1"/>
  <c r="K231" i="8" s="1"/>
  <c r="L231" i="8" a="1"/>
  <c r="L231" i="8"/>
  <c r="M231" i="8" a="1"/>
  <c r="M231" i="8" s="1"/>
  <c r="N231" i="8" a="1"/>
  <c r="N231" i="8" s="1"/>
  <c r="O231" i="8" a="1"/>
  <c r="O231" i="8" s="1"/>
  <c r="P231" i="8" a="1"/>
  <c r="P231" i="8" s="1"/>
  <c r="Q231" i="8" a="1"/>
  <c r="Q231" i="8" s="1"/>
  <c r="R231" i="8" a="1"/>
  <c r="R231" i="8" s="1"/>
  <c r="S231" i="8" a="1"/>
  <c r="S231" i="8" s="1"/>
  <c r="T231" i="8" a="1"/>
  <c r="T231" i="8" s="1"/>
  <c r="U231" i="8" a="1"/>
  <c r="U231" i="8" s="1"/>
  <c r="V231" i="8" a="1"/>
  <c r="V231" i="8" s="1"/>
  <c r="W231" i="8" a="1"/>
  <c r="W231" i="8" s="1"/>
  <c r="H232" i="8" a="1"/>
  <c r="H232" i="8" s="1"/>
  <c r="I232" i="8" a="1"/>
  <c r="I232" i="8" s="1"/>
  <c r="J232" i="8" a="1"/>
  <c r="J232" i="8" s="1"/>
  <c r="K232" i="8" a="1"/>
  <c r="K232" i="8" s="1"/>
  <c r="L232" i="8" a="1"/>
  <c r="L232" i="8"/>
  <c r="M232" i="8" a="1"/>
  <c r="M232" i="8" s="1"/>
  <c r="N232" i="8" a="1"/>
  <c r="N232" i="8" s="1"/>
  <c r="O232" i="8" a="1"/>
  <c r="O232" i="8" s="1"/>
  <c r="P232" i="8" a="1"/>
  <c r="P232" i="8" s="1"/>
  <c r="Q232" i="8" a="1"/>
  <c r="Q232" i="8" s="1"/>
  <c r="R232" i="8" a="1"/>
  <c r="R232" i="8" s="1"/>
  <c r="S232" i="8" a="1"/>
  <c r="S232" i="8" s="1"/>
  <c r="T232" i="8" a="1"/>
  <c r="T232" i="8" s="1"/>
  <c r="U232" i="8" a="1"/>
  <c r="U232" i="8" s="1"/>
  <c r="V232" i="8" a="1"/>
  <c r="V232" i="8" s="1"/>
  <c r="W232" i="8" a="1"/>
  <c r="W232" i="8" s="1"/>
  <c r="H233" i="8" a="1"/>
  <c r="H233" i="8" s="1"/>
  <c r="I233" i="8" a="1"/>
  <c r="I233" i="8" s="1"/>
  <c r="J233" i="8" a="1"/>
  <c r="J233" i="8" s="1"/>
  <c r="K233" i="8" a="1"/>
  <c r="K233" i="8" s="1"/>
  <c r="L233" i="8" a="1"/>
  <c r="L233" i="8" s="1"/>
  <c r="M233" i="8" a="1"/>
  <c r="M233" i="8" s="1"/>
  <c r="N233" i="8" a="1"/>
  <c r="N233" i="8" s="1"/>
  <c r="O233" i="8" a="1"/>
  <c r="O233" i="8" s="1"/>
  <c r="P233" i="8" a="1"/>
  <c r="P233" i="8" s="1"/>
  <c r="Q233" i="8" a="1"/>
  <c r="Q233" i="8" s="1"/>
  <c r="R233" i="8" a="1"/>
  <c r="R233" i="8" s="1"/>
  <c r="S233" i="8" a="1"/>
  <c r="S233" i="8" s="1"/>
  <c r="T233" i="8" a="1"/>
  <c r="T233" i="8" s="1"/>
  <c r="U233" i="8" a="1"/>
  <c r="U233" i="8" s="1"/>
  <c r="V233" i="8" a="1"/>
  <c r="V233" i="8" s="1"/>
  <c r="W233" i="8" a="1"/>
  <c r="W233" i="8" s="1"/>
  <c r="H234" i="8" a="1"/>
  <c r="H234" i="8" s="1"/>
  <c r="I234" i="8" a="1"/>
  <c r="I234" i="8" s="1"/>
  <c r="J234" i="8" a="1"/>
  <c r="J234" i="8" s="1"/>
  <c r="K234" i="8" a="1"/>
  <c r="K234" i="8" s="1"/>
  <c r="L234" i="8" a="1"/>
  <c r="L234" i="8"/>
  <c r="M234" i="8" a="1"/>
  <c r="M234" i="8" s="1"/>
  <c r="N234" i="8" a="1"/>
  <c r="N234" i="8" s="1"/>
  <c r="O234" i="8" a="1"/>
  <c r="O234" i="8" s="1"/>
  <c r="P234" i="8" a="1"/>
  <c r="P234" i="8" s="1"/>
  <c r="Q234" i="8" a="1"/>
  <c r="Q234" i="8" s="1"/>
  <c r="R234" i="8" a="1"/>
  <c r="R234" i="8" s="1"/>
  <c r="S234" i="8" a="1"/>
  <c r="S234" i="8" s="1"/>
  <c r="T234" i="8" a="1"/>
  <c r="T234" i="8" s="1"/>
  <c r="U234" i="8" a="1"/>
  <c r="U234" i="8" s="1"/>
  <c r="V234" i="8" a="1"/>
  <c r="V234" i="8" s="1"/>
  <c r="W234" i="8" a="1"/>
  <c r="W234" i="8" s="1"/>
  <c r="H235" i="8" a="1"/>
  <c r="H235" i="8" s="1"/>
  <c r="I235" i="8" a="1"/>
  <c r="I235" i="8" s="1"/>
  <c r="J235" i="8" a="1"/>
  <c r="J235" i="8" s="1"/>
  <c r="K235" i="8" a="1"/>
  <c r="K235" i="8" s="1"/>
  <c r="L235" i="8" a="1"/>
  <c r="L235" i="8"/>
  <c r="M235" i="8" a="1"/>
  <c r="M235" i="8" s="1"/>
  <c r="N235" i="8" a="1"/>
  <c r="N235" i="8" s="1"/>
  <c r="O235" i="8" a="1"/>
  <c r="O235" i="8" s="1"/>
  <c r="P235" i="8" a="1"/>
  <c r="P235" i="8" s="1"/>
  <c r="Q235" i="8" a="1"/>
  <c r="Q235" i="8" s="1"/>
  <c r="R235" i="8" a="1"/>
  <c r="R235" i="8" s="1"/>
  <c r="S235" i="8" a="1"/>
  <c r="S235" i="8" s="1"/>
  <c r="T235" i="8" a="1"/>
  <c r="T235" i="8" s="1"/>
  <c r="U235" i="8" a="1"/>
  <c r="U235" i="8" s="1"/>
  <c r="V235" i="8" a="1"/>
  <c r="V235" i="8" s="1"/>
  <c r="W235" i="8" a="1"/>
  <c r="W235" i="8" s="1"/>
  <c r="H236" i="8" a="1"/>
  <c r="H236" i="8" s="1"/>
  <c r="I236" i="8" a="1"/>
  <c r="I236" i="8" s="1"/>
  <c r="J236" i="8" a="1"/>
  <c r="J236" i="8" s="1"/>
  <c r="K236" i="8" a="1"/>
  <c r="K236" i="8" s="1"/>
  <c r="L236" i="8" a="1"/>
  <c r="L236" i="8"/>
  <c r="M236" i="8" a="1"/>
  <c r="M236" i="8" s="1"/>
  <c r="N236" i="8" a="1"/>
  <c r="N236" i="8" s="1"/>
  <c r="O236" i="8" a="1"/>
  <c r="O236" i="8" s="1"/>
  <c r="P236" i="8" a="1"/>
  <c r="P236" i="8" s="1"/>
  <c r="Q236" i="8" a="1"/>
  <c r="Q236" i="8" s="1"/>
  <c r="R236" i="8" a="1"/>
  <c r="R236" i="8" s="1"/>
  <c r="S236" i="8" a="1"/>
  <c r="S236" i="8" s="1"/>
  <c r="T236" i="8" a="1"/>
  <c r="T236" i="8" s="1"/>
  <c r="U236" i="8" a="1"/>
  <c r="U236" i="8" s="1"/>
  <c r="V236" i="8" a="1"/>
  <c r="V236" i="8" s="1"/>
  <c r="W236" i="8" a="1"/>
  <c r="W236" i="8" s="1"/>
  <c r="H237" i="8" a="1"/>
  <c r="H237" i="8" s="1"/>
  <c r="I237" i="8" a="1"/>
  <c r="I237" i="8" s="1"/>
  <c r="J237" i="8" a="1"/>
  <c r="J237" i="8" s="1"/>
  <c r="K237" i="8" a="1"/>
  <c r="K237" i="8" s="1"/>
  <c r="L237" i="8" a="1"/>
  <c r="L237" i="8" s="1"/>
  <c r="M237" i="8" a="1"/>
  <c r="M237" i="8" s="1"/>
  <c r="N237" i="8" a="1"/>
  <c r="N237" i="8" s="1"/>
  <c r="O237" i="8" a="1"/>
  <c r="O237" i="8" s="1"/>
  <c r="P237" i="8" a="1"/>
  <c r="P237" i="8" s="1"/>
  <c r="Q237" i="8" a="1"/>
  <c r="Q237" i="8" s="1"/>
  <c r="R237" i="8" a="1"/>
  <c r="R237" i="8" s="1"/>
  <c r="S237" i="8" a="1"/>
  <c r="S237" i="8" s="1"/>
  <c r="T237" i="8" a="1"/>
  <c r="T237" i="8" s="1"/>
  <c r="U237" i="8" a="1"/>
  <c r="U237" i="8" s="1"/>
  <c r="V237" i="8" a="1"/>
  <c r="V237" i="8" s="1"/>
  <c r="W237" i="8" a="1"/>
  <c r="W237" i="8" s="1"/>
  <c r="H238" i="8" a="1"/>
  <c r="H238" i="8" s="1"/>
  <c r="I238" i="8" a="1"/>
  <c r="I238" i="8" s="1"/>
  <c r="J238" i="8" a="1"/>
  <c r="J238" i="8" s="1"/>
  <c r="K238" i="8" a="1"/>
  <c r="K238" i="8" s="1"/>
  <c r="L238" i="8" a="1"/>
  <c r="L238" i="8"/>
  <c r="M238" i="8" a="1"/>
  <c r="M238" i="8" s="1"/>
  <c r="N238" i="8" a="1"/>
  <c r="N238" i="8" s="1"/>
  <c r="O238" i="8" a="1"/>
  <c r="O238" i="8" s="1"/>
  <c r="P238" i="8" a="1"/>
  <c r="P238" i="8" s="1"/>
  <c r="Q238" i="8" a="1"/>
  <c r="Q238" i="8" s="1"/>
  <c r="R238" i="8" a="1"/>
  <c r="R238" i="8" s="1"/>
  <c r="S238" i="8" a="1"/>
  <c r="S238" i="8" s="1"/>
  <c r="T238" i="8" a="1"/>
  <c r="T238" i="8" s="1"/>
  <c r="U238" i="8" a="1"/>
  <c r="U238" i="8" s="1"/>
  <c r="V238" i="8" a="1"/>
  <c r="V238" i="8" s="1"/>
  <c r="W238" i="8" a="1"/>
  <c r="W238" i="8" s="1"/>
  <c r="H239" i="8" a="1"/>
  <c r="H239" i="8" s="1"/>
  <c r="I239" i="8" a="1"/>
  <c r="I239" i="8" s="1"/>
  <c r="J239" i="8" a="1"/>
  <c r="J239" i="8" s="1"/>
  <c r="K239" i="8" a="1"/>
  <c r="K239" i="8" s="1"/>
  <c r="L239" i="8" a="1"/>
  <c r="L239" i="8"/>
  <c r="M239" i="8" a="1"/>
  <c r="M239" i="8" s="1"/>
  <c r="N239" i="8" a="1"/>
  <c r="N239" i="8" s="1"/>
  <c r="O239" i="8" a="1"/>
  <c r="O239" i="8" s="1"/>
  <c r="P239" i="8" a="1"/>
  <c r="P239" i="8" s="1"/>
  <c r="Q239" i="8" a="1"/>
  <c r="Q239" i="8" s="1"/>
  <c r="R239" i="8" a="1"/>
  <c r="R239" i="8" s="1"/>
  <c r="S239" i="8" a="1"/>
  <c r="S239" i="8" s="1"/>
  <c r="T239" i="8" a="1"/>
  <c r="T239" i="8" s="1"/>
  <c r="U239" i="8" a="1"/>
  <c r="U239" i="8" s="1"/>
  <c r="V239" i="8" a="1"/>
  <c r="V239" i="8" s="1"/>
  <c r="W239" i="8" a="1"/>
  <c r="W239" i="8" s="1"/>
  <c r="H240" i="8" a="1"/>
  <c r="H240" i="8" s="1"/>
  <c r="I240" i="8" a="1"/>
  <c r="I240" i="8" s="1"/>
  <c r="J240" i="8" a="1"/>
  <c r="J240" i="8" s="1"/>
  <c r="K240" i="8" a="1"/>
  <c r="K240" i="8" s="1"/>
  <c r="L240" i="8" a="1"/>
  <c r="L240" i="8"/>
  <c r="M240" i="8" a="1"/>
  <c r="M240" i="8" s="1"/>
  <c r="N240" i="8" a="1"/>
  <c r="N240" i="8" s="1"/>
  <c r="O240" i="8" a="1"/>
  <c r="O240" i="8" s="1"/>
  <c r="P240" i="8" a="1"/>
  <c r="P240" i="8" s="1"/>
  <c r="Q240" i="8" a="1"/>
  <c r="Q240" i="8" s="1"/>
  <c r="R240" i="8" a="1"/>
  <c r="R240" i="8" s="1"/>
  <c r="S240" i="8" a="1"/>
  <c r="S240" i="8" s="1"/>
  <c r="T240" i="8" a="1"/>
  <c r="T240" i="8" s="1"/>
  <c r="U240" i="8" a="1"/>
  <c r="U240" i="8" s="1"/>
  <c r="V240" i="8" a="1"/>
  <c r="V240" i="8" s="1"/>
  <c r="W240" i="8" a="1"/>
  <c r="W240" i="8" s="1"/>
  <c r="H241" i="8" a="1"/>
  <c r="H241" i="8" s="1"/>
  <c r="I241" i="8" a="1"/>
  <c r="I241" i="8" s="1"/>
  <c r="J241" i="8" a="1"/>
  <c r="J241" i="8" s="1"/>
  <c r="K241" i="8" a="1"/>
  <c r="K241" i="8" s="1"/>
  <c r="L241" i="8" a="1"/>
  <c r="L241" i="8" s="1"/>
  <c r="M241" i="8" a="1"/>
  <c r="M241" i="8" s="1"/>
  <c r="N241" i="8" a="1"/>
  <c r="N241" i="8" s="1"/>
  <c r="O241" i="8" a="1"/>
  <c r="O241" i="8" s="1"/>
  <c r="P241" i="8" a="1"/>
  <c r="P241" i="8" s="1"/>
  <c r="Q241" i="8" a="1"/>
  <c r="Q241" i="8" s="1"/>
  <c r="R241" i="8" a="1"/>
  <c r="R241" i="8" s="1"/>
  <c r="S241" i="8" a="1"/>
  <c r="S241" i="8" s="1"/>
  <c r="T241" i="8" a="1"/>
  <c r="T241" i="8" s="1"/>
  <c r="U241" i="8" a="1"/>
  <c r="U241" i="8" s="1"/>
  <c r="V241" i="8" a="1"/>
  <c r="V241" i="8" s="1"/>
  <c r="W241" i="8" a="1"/>
  <c r="W241" i="8" s="1"/>
  <c r="H242" i="8" a="1"/>
  <c r="H242" i="8" s="1"/>
  <c r="I242" i="8" a="1"/>
  <c r="I242" i="8" s="1"/>
  <c r="J242" i="8" a="1"/>
  <c r="J242" i="8" s="1"/>
  <c r="K242" i="8" a="1"/>
  <c r="K242" i="8" s="1"/>
  <c r="L242" i="8" a="1"/>
  <c r="L242" i="8"/>
  <c r="M242" i="8" a="1"/>
  <c r="M242" i="8" s="1"/>
  <c r="N242" i="8" a="1"/>
  <c r="N242" i="8" s="1"/>
  <c r="O242" i="8" a="1"/>
  <c r="O242" i="8" s="1"/>
  <c r="P242" i="8" a="1"/>
  <c r="P242" i="8" s="1"/>
  <c r="Q242" i="8" a="1"/>
  <c r="Q242" i="8" s="1"/>
  <c r="R242" i="8" a="1"/>
  <c r="R242" i="8" s="1"/>
  <c r="S242" i="8" a="1"/>
  <c r="S242" i="8" s="1"/>
  <c r="T242" i="8" a="1"/>
  <c r="T242" i="8" s="1"/>
  <c r="U242" i="8" a="1"/>
  <c r="U242" i="8" s="1"/>
  <c r="V242" i="8" a="1"/>
  <c r="V242" i="8" s="1"/>
  <c r="W242" i="8" a="1"/>
  <c r="W242" i="8" s="1"/>
  <c r="H243" i="8" a="1"/>
  <c r="H243" i="8" s="1"/>
  <c r="I243" i="8" a="1"/>
  <c r="I243" i="8" s="1"/>
  <c r="J243" i="8" a="1"/>
  <c r="J243" i="8" s="1"/>
  <c r="K243" i="8" a="1"/>
  <c r="K243" i="8" s="1"/>
  <c r="L243" i="8" a="1"/>
  <c r="L243" i="8"/>
  <c r="M243" i="8" a="1"/>
  <c r="M243" i="8" s="1"/>
  <c r="N243" i="8" a="1"/>
  <c r="N243" i="8" s="1"/>
  <c r="O243" i="8" a="1"/>
  <c r="O243" i="8" s="1"/>
  <c r="P243" i="8" a="1"/>
  <c r="P243" i="8" s="1"/>
  <c r="Q243" i="8" a="1"/>
  <c r="Q243" i="8" s="1"/>
  <c r="R243" i="8" a="1"/>
  <c r="R243" i="8" s="1"/>
  <c r="S243" i="8" a="1"/>
  <c r="S243" i="8" s="1"/>
  <c r="T243" i="8" a="1"/>
  <c r="T243" i="8" s="1"/>
  <c r="U243" i="8" a="1"/>
  <c r="U243" i="8" s="1"/>
  <c r="V243" i="8" a="1"/>
  <c r="V243" i="8" s="1"/>
  <c r="W243" i="8" a="1"/>
  <c r="W243" i="8" s="1"/>
  <c r="H244" i="8" a="1"/>
  <c r="H244" i="8" s="1"/>
  <c r="I244" i="8" a="1"/>
  <c r="I244" i="8" s="1"/>
  <c r="J244" i="8" a="1"/>
  <c r="J244" i="8" s="1"/>
  <c r="K244" i="8" a="1"/>
  <c r="K244" i="8" s="1"/>
  <c r="L244" i="8" a="1"/>
  <c r="L244" i="8"/>
  <c r="M244" i="8" a="1"/>
  <c r="M244" i="8" s="1"/>
  <c r="N244" i="8" a="1"/>
  <c r="N244" i="8" s="1"/>
  <c r="O244" i="8" a="1"/>
  <c r="O244" i="8" s="1"/>
  <c r="P244" i="8" a="1"/>
  <c r="P244" i="8" s="1"/>
  <c r="Q244" i="8" a="1"/>
  <c r="Q244" i="8" s="1"/>
  <c r="R244" i="8" a="1"/>
  <c r="R244" i="8" s="1"/>
  <c r="S244" i="8" a="1"/>
  <c r="S244" i="8" s="1"/>
  <c r="T244" i="8" a="1"/>
  <c r="T244" i="8" s="1"/>
  <c r="U244" i="8" a="1"/>
  <c r="U244" i="8" s="1"/>
  <c r="V244" i="8" a="1"/>
  <c r="V244" i="8" s="1"/>
  <c r="W244" i="8" a="1"/>
  <c r="W244" i="8" s="1"/>
  <c r="H245" i="8" a="1"/>
  <c r="H245" i="8" s="1"/>
  <c r="I245" i="8" a="1"/>
  <c r="I245" i="8" s="1"/>
  <c r="J245" i="8" a="1"/>
  <c r="J245" i="8" s="1"/>
  <c r="K245" i="8" a="1"/>
  <c r="K245" i="8" s="1"/>
  <c r="L245" i="8" a="1"/>
  <c r="L245" i="8" s="1"/>
  <c r="M245" i="8" a="1"/>
  <c r="M245" i="8" s="1"/>
  <c r="N245" i="8" a="1"/>
  <c r="N245" i="8" s="1"/>
  <c r="O245" i="8" a="1"/>
  <c r="O245" i="8" s="1"/>
  <c r="P245" i="8" a="1"/>
  <c r="P245" i="8" s="1"/>
  <c r="Q245" i="8" a="1"/>
  <c r="Q245" i="8" s="1"/>
  <c r="R245" i="8" a="1"/>
  <c r="R245" i="8" s="1"/>
  <c r="S245" i="8" a="1"/>
  <c r="S245" i="8" s="1"/>
  <c r="T245" i="8" a="1"/>
  <c r="T245" i="8" s="1"/>
  <c r="U245" i="8" a="1"/>
  <c r="U245" i="8" s="1"/>
  <c r="V245" i="8" a="1"/>
  <c r="V245" i="8" s="1"/>
  <c r="W245" i="8" a="1"/>
  <c r="W245" i="8" s="1"/>
  <c r="H246" i="8" a="1"/>
  <c r="H246" i="8" s="1"/>
  <c r="I246" i="8" a="1"/>
  <c r="I246" i="8" s="1"/>
  <c r="J246" i="8" a="1"/>
  <c r="J246" i="8" s="1"/>
  <c r="K246" i="8" a="1"/>
  <c r="K246" i="8" s="1"/>
  <c r="L246" i="8" a="1"/>
  <c r="L246" i="8"/>
  <c r="M246" i="8" a="1"/>
  <c r="M246" i="8" s="1"/>
  <c r="N246" i="8" a="1"/>
  <c r="N246" i="8" s="1"/>
  <c r="O246" i="8" a="1"/>
  <c r="O246" i="8" s="1"/>
  <c r="P246" i="8" a="1"/>
  <c r="P246" i="8" s="1"/>
  <c r="Q246" i="8" a="1"/>
  <c r="Q246" i="8" s="1"/>
  <c r="R246" i="8" a="1"/>
  <c r="R246" i="8" s="1"/>
  <c r="S246" i="8" a="1"/>
  <c r="S246" i="8" s="1"/>
  <c r="T246" i="8" a="1"/>
  <c r="T246" i="8" s="1"/>
  <c r="U246" i="8" a="1"/>
  <c r="U246" i="8" s="1"/>
  <c r="V246" i="8" a="1"/>
  <c r="V246" i="8" s="1"/>
  <c r="W246" i="8" a="1"/>
  <c r="W246" i="8" s="1"/>
  <c r="H247" i="8" a="1"/>
  <c r="H247" i="8" s="1"/>
  <c r="I247" i="8" a="1"/>
  <c r="I247" i="8" s="1"/>
  <c r="J247" i="8" a="1"/>
  <c r="J247" i="8" s="1"/>
  <c r="K247" i="8" a="1"/>
  <c r="K247" i="8" s="1"/>
  <c r="L247" i="8" a="1"/>
  <c r="L247" i="8"/>
  <c r="M247" i="8" a="1"/>
  <c r="M247" i="8" s="1"/>
  <c r="N247" i="8" a="1"/>
  <c r="N247" i="8" s="1"/>
  <c r="O247" i="8" a="1"/>
  <c r="O247" i="8" s="1"/>
  <c r="P247" i="8" a="1"/>
  <c r="P247" i="8" s="1"/>
  <c r="Q247" i="8" a="1"/>
  <c r="Q247" i="8" s="1"/>
  <c r="R247" i="8" a="1"/>
  <c r="R247" i="8" s="1"/>
  <c r="S247" i="8" a="1"/>
  <c r="S247" i="8" s="1"/>
  <c r="T247" i="8" a="1"/>
  <c r="T247" i="8" s="1"/>
  <c r="U247" i="8" a="1"/>
  <c r="U247" i="8" s="1"/>
  <c r="V247" i="8" a="1"/>
  <c r="V247" i="8" s="1"/>
  <c r="W247" i="8" a="1"/>
  <c r="W247" i="8" s="1"/>
  <c r="H248" i="8" a="1"/>
  <c r="H248" i="8" s="1"/>
  <c r="I248" i="8" a="1"/>
  <c r="I248" i="8" s="1"/>
  <c r="J248" i="8" a="1"/>
  <c r="J248" i="8" s="1"/>
  <c r="K248" i="8" a="1"/>
  <c r="K248" i="8" s="1"/>
  <c r="L248" i="8" a="1"/>
  <c r="L248" i="8"/>
  <c r="M248" i="8" a="1"/>
  <c r="M248" i="8" s="1"/>
  <c r="N248" i="8" a="1"/>
  <c r="N248" i="8" s="1"/>
  <c r="O248" i="8" a="1"/>
  <c r="O248" i="8" s="1"/>
  <c r="P248" i="8" a="1"/>
  <c r="P248" i="8" s="1"/>
  <c r="Q248" i="8" a="1"/>
  <c r="Q248" i="8" s="1"/>
  <c r="R248" i="8" a="1"/>
  <c r="R248" i="8" s="1"/>
  <c r="S248" i="8" a="1"/>
  <c r="S248" i="8" s="1"/>
  <c r="T248" i="8" a="1"/>
  <c r="T248" i="8" s="1"/>
  <c r="U248" i="8" a="1"/>
  <c r="U248" i="8" s="1"/>
  <c r="V248" i="8" a="1"/>
  <c r="V248" i="8" s="1"/>
  <c r="W248" i="8" a="1"/>
  <c r="W248" i="8" s="1"/>
  <c r="H249" i="8" a="1"/>
  <c r="H249" i="8" s="1"/>
  <c r="I249" i="8" a="1"/>
  <c r="I249" i="8" s="1"/>
  <c r="J249" i="8" a="1"/>
  <c r="J249" i="8" s="1"/>
  <c r="K249" i="8" a="1"/>
  <c r="K249" i="8" s="1"/>
  <c r="L249" i="8" a="1"/>
  <c r="L249" i="8" s="1"/>
  <c r="M249" i="8" a="1"/>
  <c r="M249" i="8" s="1"/>
  <c r="N249" i="8" a="1"/>
  <c r="N249" i="8" s="1"/>
  <c r="O249" i="8" a="1"/>
  <c r="O249" i="8" s="1"/>
  <c r="P249" i="8" a="1"/>
  <c r="P249" i="8" s="1"/>
  <c r="Q249" i="8" a="1"/>
  <c r="Q249" i="8" s="1"/>
  <c r="R249" i="8" a="1"/>
  <c r="R249" i="8" s="1"/>
  <c r="S249" i="8" a="1"/>
  <c r="S249" i="8" s="1"/>
  <c r="T249" i="8" a="1"/>
  <c r="T249" i="8" s="1"/>
  <c r="U249" i="8" a="1"/>
  <c r="U249" i="8" s="1"/>
  <c r="V249" i="8" a="1"/>
  <c r="V249" i="8" s="1"/>
  <c r="W249" i="8" a="1"/>
  <c r="W249" i="8" s="1"/>
  <c r="H250" i="8" a="1"/>
  <c r="H250" i="8" s="1"/>
  <c r="I250" i="8" a="1"/>
  <c r="I250" i="8" s="1"/>
  <c r="J250" i="8" a="1"/>
  <c r="J250" i="8" s="1"/>
  <c r="K250" i="8" a="1"/>
  <c r="K250" i="8" s="1"/>
  <c r="L250" i="8" a="1"/>
  <c r="L250" i="8"/>
  <c r="M250" i="8" a="1"/>
  <c r="M250" i="8" s="1"/>
  <c r="N250" i="8" a="1"/>
  <c r="N250" i="8" s="1"/>
  <c r="O250" i="8" a="1"/>
  <c r="O250" i="8" s="1"/>
  <c r="P250" i="8" a="1"/>
  <c r="P250" i="8" s="1"/>
  <c r="Q250" i="8" a="1"/>
  <c r="Q250" i="8" s="1"/>
  <c r="R250" i="8" a="1"/>
  <c r="R250" i="8" s="1"/>
  <c r="S250" i="8" a="1"/>
  <c r="S250" i="8" s="1"/>
  <c r="T250" i="8" a="1"/>
  <c r="T250" i="8" s="1"/>
  <c r="U250" i="8" a="1"/>
  <c r="U250" i="8" s="1"/>
  <c r="V250" i="8" a="1"/>
  <c r="V250" i="8" s="1"/>
  <c r="W250" i="8" a="1"/>
  <c r="W250" i="8" s="1"/>
  <c r="H251" i="8" a="1"/>
  <c r="H251" i="8" s="1"/>
  <c r="I251" i="8" a="1"/>
  <c r="I251" i="8" s="1"/>
  <c r="J251" i="8" a="1"/>
  <c r="J251" i="8" s="1"/>
  <c r="K251" i="8" a="1"/>
  <c r="K251" i="8" s="1"/>
  <c r="L251" i="8" a="1"/>
  <c r="L251" i="8"/>
  <c r="M251" i="8" a="1"/>
  <c r="M251" i="8" s="1"/>
  <c r="N251" i="8" a="1"/>
  <c r="N251" i="8" s="1"/>
  <c r="O251" i="8" a="1"/>
  <c r="O251" i="8" s="1"/>
  <c r="P251" i="8" a="1"/>
  <c r="P251" i="8" s="1"/>
  <c r="Q251" i="8" a="1"/>
  <c r="Q251" i="8" s="1"/>
  <c r="R251" i="8" a="1"/>
  <c r="R251" i="8" s="1"/>
  <c r="S251" i="8" a="1"/>
  <c r="S251" i="8" s="1"/>
  <c r="T251" i="8" a="1"/>
  <c r="T251" i="8" s="1"/>
  <c r="U251" i="8" a="1"/>
  <c r="U251" i="8" s="1"/>
  <c r="V251" i="8" a="1"/>
  <c r="V251" i="8" s="1"/>
  <c r="W251" i="8" a="1"/>
  <c r="W251" i="8" s="1"/>
  <c r="H252" i="8" a="1"/>
  <c r="H252" i="8"/>
  <c r="I252" i="8" a="1"/>
  <c r="I252" i="8" s="1"/>
  <c r="J252" i="8" a="1"/>
  <c r="J252" i="8" s="1"/>
  <c r="K252" i="8" a="1"/>
  <c r="K252" i="8" s="1"/>
  <c r="L252" i="8" a="1"/>
  <c r="L252" i="8" s="1"/>
  <c r="M252" i="8" a="1"/>
  <c r="M252" i="8"/>
  <c r="N252" i="8" a="1"/>
  <c r="N252" i="8" s="1"/>
  <c r="O252" i="8" a="1"/>
  <c r="O252" i="8" s="1"/>
  <c r="P252" i="8" a="1"/>
  <c r="P252" i="8"/>
  <c r="Q252" i="8" a="1"/>
  <c r="Q252" i="8" s="1"/>
  <c r="R252" i="8" a="1"/>
  <c r="R252" i="8" s="1"/>
  <c r="S252" i="8" a="1"/>
  <c r="S252" i="8" s="1"/>
  <c r="T252" i="8" a="1"/>
  <c r="T252" i="8" s="1"/>
  <c r="U252" i="8" a="1"/>
  <c r="U252" i="8" s="1"/>
  <c r="V252" i="8" a="1"/>
  <c r="V252" i="8" s="1"/>
  <c r="W252" i="8" a="1"/>
  <c r="W252" i="8" s="1"/>
  <c r="H253" i="8" a="1"/>
  <c r="H253" i="8" s="1"/>
  <c r="I253" i="8" a="1"/>
  <c r="I253" i="8" s="1"/>
  <c r="J253" i="8" a="1"/>
  <c r="J253" i="8" s="1"/>
  <c r="K253" i="8" a="1"/>
  <c r="K253" i="8" s="1"/>
  <c r="L253" i="8" a="1"/>
  <c r="L253" i="8"/>
  <c r="M253" i="8" a="1"/>
  <c r="M253" i="8" s="1"/>
  <c r="N253" i="8" a="1"/>
  <c r="N253" i="8" s="1"/>
  <c r="O253" i="8" a="1"/>
  <c r="O253" i="8" s="1"/>
  <c r="P253" i="8" a="1"/>
  <c r="P253" i="8" s="1"/>
  <c r="Q253" i="8" a="1"/>
  <c r="Q253" i="8"/>
  <c r="R253" i="8" a="1"/>
  <c r="R253" i="8" s="1"/>
  <c r="S253" i="8" a="1"/>
  <c r="S253" i="8" s="1"/>
  <c r="T253" i="8" a="1"/>
  <c r="T253" i="8" s="1"/>
  <c r="U253" i="8" a="1"/>
  <c r="U253" i="8"/>
  <c r="V253" i="8" a="1"/>
  <c r="V253" i="8" s="1"/>
  <c r="W253" i="8" a="1"/>
  <c r="W253" i="8" s="1"/>
  <c r="H254" i="8" a="1"/>
  <c r="H254" i="8" s="1"/>
  <c r="I254" i="8" a="1"/>
  <c r="I254" i="8" s="1"/>
  <c r="J254" i="8" a="1"/>
  <c r="J254" i="8" s="1"/>
  <c r="K254" i="8" a="1"/>
  <c r="K254" i="8"/>
  <c r="L254" i="8" a="1"/>
  <c r="L254" i="8" s="1"/>
  <c r="M254" i="8" a="1"/>
  <c r="M254" i="8"/>
  <c r="N254" i="8" a="1"/>
  <c r="N254" i="8" s="1"/>
  <c r="O254" i="8" a="1"/>
  <c r="O254" i="8" s="1"/>
  <c r="P254" i="8" a="1"/>
  <c r="P254" i="8"/>
  <c r="Q254" i="8" a="1"/>
  <c r="Q254" i="8" s="1"/>
  <c r="R254" i="8" a="1"/>
  <c r="R254" i="8" s="1"/>
  <c r="S254" i="8" a="1"/>
  <c r="S254" i="8" s="1"/>
  <c r="T254" i="8" a="1"/>
  <c r="T254" i="8" s="1"/>
  <c r="U254" i="8" a="1"/>
  <c r="U254" i="8" s="1"/>
  <c r="V254" i="8" a="1"/>
  <c r="V254" i="8" s="1"/>
  <c r="W254" i="8" a="1"/>
  <c r="W254" i="8" s="1"/>
  <c r="H255" i="8" a="1"/>
  <c r="H255" i="8" s="1"/>
  <c r="I255" i="8" a="1"/>
  <c r="I255" i="8" s="1"/>
  <c r="J255" i="8" a="1"/>
  <c r="J255" i="8" s="1"/>
  <c r="K255" i="8" a="1"/>
  <c r="K255" i="8" s="1"/>
  <c r="L255" i="8" a="1"/>
  <c r="L255" i="8" s="1"/>
  <c r="M255" i="8" a="1"/>
  <c r="M255" i="8" s="1"/>
  <c r="N255" i="8" a="1"/>
  <c r="N255" i="8" s="1"/>
  <c r="O255" i="8" a="1"/>
  <c r="O255" i="8" s="1"/>
  <c r="P255" i="8" a="1"/>
  <c r="P255" i="8"/>
  <c r="Q255" i="8" a="1"/>
  <c r="Q255" i="8" s="1"/>
  <c r="R255" i="8" a="1"/>
  <c r="R255" i="8" s="1"/>
  <c r="S255" i="8" a="1"/>
  <c r="S255" i="8" s="1"/>
  <c r="T255" i="8" a="1"/>
  <c r="T255" i="8" s="1"/>
  <c r="U255" i="8" a="1"/>
  <c r="U255" i="8" s="1"/>
  <c r="V255" i="8" a="1"/>
  <c r="V255" i="8" s="1"/>
  <c r="W255" i="8" a="1"/>
  <c r="W255" i="8"/>
  <c r="H256" i="8" a="1"/>
  <c r="H256" i="8"/>
  <c r="I256" i="8" a="1"/>
  <c r="I256" i="8" s="1"/>
  <c r="J256" i="8" a="1"/>
  <c r="J256" i="8" s="1"/>
  <c r="K256" i="8" a="1"/>
  <c r="K256" i="8"/>
  <c r="L256" i="8" a="1"/>
  <c r="L256" i="8" s="1"/>
  <c r="M256" i="8" a="1"/>
  <c r="M256" i="8" s="1"/>
  <c r="N256" i="8" a="1"/>
  <c r="N256" i="8" s="1"/>
  <c r="O256" i="8" a="1"/>
  <c r="O256" i="8" s="1"/>
  <c r="P256" i="8" a="1"/>
  <c r="P256" i="8" s="1"/>
  <c r="Q256" i="8" a="1"/>
  <c r="Q256" i="8"/>
  <c r="R256" i="8" a="1"/>
  <c r="R256" i="8" s="1"/>
  <c r="S256" i="8" a="1"/>
  <c r="S256" i="8" s="1"/>
  <c r="T256" i="8" a="1"/>
  <c r="T256" i="8"/>
  <c r="U256" i="8" a="1"/>
  <c r="U256" i="8" s="1"/>
  <c r="V256" i="8" a="1"/>
  <c r="V256" i="8" s="1"/>
  <c r="W256" i="8" a="1"/>
  <c r="W256" i="8" s="1"/>
  <c r="H257" i="8" a="1"/>
  <c r="H257" i="8"/>
  <c r="I257" i="8" a="1"/>
  <c r="I257" i="8" s="1"/>
  <c r="J257" i="8" a="1"/>
  <c r="J257" i="8" s="1"/>
  <c r="K257" i="8" a="1"/>
  <c r="K257" i="8" s="1"/>
  <c r="L257" i="8" a="1"/>
  <c r="L257" i="8" s="1"/>
  <c r="M257" i="8" a="1"/>
  <c r="M257" i="8"/>
  <c r="N257" i="8" a="1"/>
  <c r="N257" i="8" s="1"/>
  <c r="O257" i="8" a="1"/>
  <c r="O257" i="8"/>
  <c r="P257" i="8" a="1"/>
  <c r="P257" i="8" s="1"/>
  <c r="Q257" i="8" a="1"/>
  <c r="Q257" i="8"/>
  <c r="R257" i="8" a="1"/>
  <c r="R257" i="8" s="1"/>
  <c r="S257" i="8" a="1"/>
  <c r="S257" i="8" s="1"/>
  <c r="T257" i="8" a="1"/>
  <c r="T257" i="8"/>
  <c r="U257" i="8" a="1"/>
  <c r="U257" i="8" s="1"/>
  <c r="V257" i="8" a="1"/>
  <c r="V257" i="8" s="1"/>
  <c r="W257" i="8" a="1"/>
  <c r="W257" i="8" s="1"/>
  <c r="H258" i="8" a="1"/>
  <c r="H258" i="8"/>
  <c r="I258" i="8" a="1"/>
  <c r="I258" i="8" s="1"/>
  <c r="J258" i="8" a="1"/>
  <c r="J258" i="8" s="1"/>
  <c r="K258" i="8" a="1"/>
  <c r="K258" i="8" s="1"/>
  <c r="L258" i="8" a="1"/>
  <c r="L258" i="8" s="1"/>
  <c r="M258" i="8" a="1"/>
  <c r="M258" i="8" s="1"/>
  <c r="N258" i="8" a="1"/>
  <c r="N258" i="8" s="1"/>
  <c r="O258" i="8" a="1"/>
  <c r="O258" i="8"/>
  <c r="P258" i="8" a="1"/>
  <c r="P258" i="8" s="1"/>
  <c r="Q258" i="8" a="1"/>
  <c r="Q258" i="8" s="1"/>
  <c r="R258" i="8" a="1"/>
  <c r="R258" i="8" s="1"/>
  <c r="S258" i="8" a="1"/>
  <c r="S258" i="8" s="1"/>
  <c r="T258" i="8" a="1"/>
  <c r="T258" i="8"/>
  <c r="U258" i="8" a="1"/>
  <c r="U258" i="8" s="1"/>
  <c r="V258" i="8" a="1"/>
  <c r="V258" i="8" s="1"/>
  <c r="W258" i="8" a="1"/>
  <c r="W258" i="8" s="1"/>
  <c r="H259" i="8" a="1"/>
  <c r="H259" i="8" s="1"/>
  <c r="I259" i="8" a="1"/>
  <c r="I259" i="8"/>
  <c r="J259" i="8" a="1"/>
  <c r="J259" i="8" s="1"/>
  <c r="K259" i="8" a="1"/>
  <c r="K259" i="8" s="1"/>
  <c r="L259" i="8" a="1"/>
  <c r="L259" i="8" s="1"/>
  <c r="M259" i="8" a="1"/>
  <c r="M259" i="8" s="1"/>
  <c r="N259" i="8" a="1"/>
  <c r="N259" i="8" s="1"/>
  <c r="O259" i="8" a="1"/>
  <c r="O259" i="8"/>
  <c r="P259" i="8" a="1"/>
  <c r="P259" i="8" s="1"/>
  <c r="Q259" i="8" a="1"/>
  <c r="Q259" i="8"/>
  <c r="R259" i="8" a="1"/>
  <c r="R259" i="8" s="1"/>
  <c r="S259" i="8" a="1"/>
  <c r="S259" i="8" s="1"/>
  <c r="T259" i="8" a="1"/>
  <c r="T259" i="8"/>
  <c r="U259" i="8" a="1"/>
  <c r="U259" i="8" s="1"/>
  <c r="V259" i="8" a="1"/>
  <c r="V259" i="8" s="1"/>
  <c r="W259" i="8" a="1"/>
  <c r="W259" i="8" s="1"/>
  <c r="H260" i="8" a="1"/>
  <c r="H260" i="8" s="1"/>
  <c r="I260" i="8" a="1"/>
  <c r="I260" i="8" s="1"/>
  <c r="J260" i="8" a="1"/>
  <c r="J260" i="8" s="1"/>
  <c r="K260" i="8" a="1"/>
  <c r="K260" i="8"/>
  <c r="L260" i="8" a="1"/>
  <c r="L260" i="8" s="1"/>
  <c r="M260" i="8" a="1"/>
  <c r="M260" i="8"/>
  <c r="N260" i="8" a="1"/>
  <c r="N260" i="8" s="1"/>
  <c r="O260" i="8" a="1"/>
  <c r="O260" i="8"/>
  <c r="P260" i="8" a="1"/>
  <c r="P260" i="8"/>
  <c r="Q260" i="8" a="1"/>
  <c r="Q260" i="8"/>
  <c r="R260" i="8" a="1"/>
  <c r="R260" i="8" s="1"/>
  <c r="S260" i="8" a="1"/>
  <c r="S260" i="8" s="1"/>
  <c r="T260" i="8" a="1"/>
  <c r="T260" i="8" s="1"/>
  <c r="U260" i="8" a="1"/>
  <c r="U260" i="8" s="1"/>
  <c r="V260" i="8" a="1"/>
  <c r="V260" i="8" s="1"/>
  <c r="W260" i="8" a="1"/>
  <c r="W260" i="8" s="1"/>
  <c r="H261" i="8" a="1"/>
  <c r="H261" i="8" s="1"/>
  <c r="I261" i="8" a="1"/>
  <c r="I261" i="8" s="1"/>
  <c r="J261" i="8" a="1"/>
  <c r="J261" i="8" s="1"/>
  <c r="K261" i="8" a="1"/>
  <c r="K261" i="8" s="1"/>
  <c r="L261" i="8" a="1"/>
  <c r="L261" i="8" s="1"/>
  <c r="M261" i="8" a="1"/>
  <c r="M261" i="8" s="1"/>
  <c r="N261" i="8" a="1"/>
  <c r="N261" i="8" s="1"/>
  <c r="O261" i="8" a="1"/>
  <c r="O261" i="8" s="1"/>
  <c r="P261" i="8" a="1"/>
  <c r="P261" i="8" s="1"/>
  <c r="Q261" i="8" a="1"/>
  <c r="Q261" i="8"/>
  <c r="R261" i="8" a="1"/>
  <c r="R261" i="8" s="1"/>
  <c r="S261" i="8" a="1"/>
  <c r="S261" i="8" s="1"/>
  <c r="T261" i="8" a="1"/>
  <c r="T261" i="8" s="1"/>
  <c r="U261" i="8" a="1"/>
  <c r="U261" i="8" s="1"/>
  <c r="V261" i="8" a="1"/>
  <c r="V261" i="8" s="1"/>
  <c r="W261" i="8" a="1"/>
  <c r="W261" i="8"/>
  <c r="H262" i="8" a="1"/>
  <c r="H262" i="8"/>
  <c r="I262" i="8" a="1"/>
  <c r="I262" i="8" s="1"/>
  <c r="J262" i="8" a="1"/>
  <c r="J262" i="8" s="1"/>
  <c r="K262" i="8" a="1"/>
  <c r="K262" i="8" s="1"/>
  <c r="L262" i="8" a="1"/>
  <c r="L262" i="8" s="1"/>
  <c r="M262" i="8" a="1"/>
  <c r="M262" i="8"/>
  <c r="N262" i="8" a="1"/>
  <c r="N262" i="8" s="1"/>
  <c r="O262" i="8" a="1"/>
  <c r="O262" i="8"/>
  <c r="P262" i="8" a="1"/>
  <c r="P262" i="8" s="1"/>
  <c r="Q262" i="8" a="1"/>
  <c r="Q262" i="8" s="1"/>
  <c r="R262" i="8" a="1"/>
  <c r="R262" i="8" s="1"/>
  <c r="S262" i="8" a="1"/>
  <c r="S262" i="8" s="1"/>
  <c r="T262" i="8" a="1"/>
  <c r="T262" i="8" s="1"/>
  <c r="U262" i="8" a="1"/>
  <c r="U262" i="8" s="1"/>
  <c r="V262" i="8" a="1"/>
  <c r="V262" i="8" s="1"/>
  <c r="W262" i="8" a="1"/>
  <c r="W262" i="8" s="1"/>
  <c r="H263" i="8" a="1"/>
  <c r="H263" i="8" s="1"/>
  <c r="I263" i="8" a="1"/>
  <c r="I263" i="8" s="1"/>
  <c r="J263" i="8" a="1"/>
  <c r="J263" i="8" s="1"/>
  <c r="K263" i="8" a="1"/>
  <c r="K263" i="8" s="1"/>
  <c r="L263" i="8" a="1"/>
  <c r="L263" i="8" s="1"/>
  <c r="M263" i="8" a="1"/>
  <c r="M263" i="8" s="1"/>
  <c r="N263" i="8" a="1"/>
  <c r="N263" i="8" s="1"/>
  <c r="O263" i="8" a="1"/>
  <c r="O263" i="8"/>
  <c r="P263" i="8" a="1"/>
  <c r="P263" i="8" s="1"/>
  <c r="Q263" i="8" a="1"/>
  <c r="Q263" i="8"/>
  <c r="R263" i="8" a="1"/>
  <c r="R263" i="8" s="1"/>
  <c r="S263" i="8" a="1"/>
  <c r="S263" i="8" s="1"/>
  <c r="T263" i="8" a="1"/>
  <c r="T263" i="8" s="1"/>
  <c r="U263" i="8" a="1"/>
  <c r="U263" i="8" s="1"/>
  <c r="V263" i="8" a="1"/>
  <c r="V263" i="8" s="1"/>
  <c r="W263" i="8" a="1"/>
  <c r="W263" i="8" s="1"/>
  <c r="H264" i="8" a="1"/>
  <c r="H264" i="8" s="1"/>
  <c r="I264" i="8" a="1"/>
  <c r="I264" i="8" s="1"/>
  <c r="J264" i="8" a="1"/>
  <c r="J264" i="8" s="1"/>
  <c r="K264" i="8" a="1"/>
  <c r="K264" i="8"/>
  <c r="L264" i="8" a="1"/>
  <c r="L264" i="8" s="1"/>
  <c r="M264" i="8" a="1"/>
  <c r="M264" i="8" s="1"/>
  <c r="N264" i="8" a="1"/>
  <c r="N264" i="8" s="1"/>
  <c r="O264" i="8" a="1"/>
  <c r="O264" i="8" s="1"/>
  <c r="P264" i="8" a="1"/>
  <c r="P264" i="8" s="1"/>
  <c r="Q264" i="8" a="1"/>
  <c r="Q264" i="8"/>
  <c r="R264" i="8" a="1"/>
  <c r="R264" i="8" s="1"/>
  <c r="S264" i="8" a="1"/>
  <c r="S264" i="8" s="1"/>
  <c r="T264" i="8" a="1"/>
  <c r="T264" i="8" s="1"/>
  <c r="U264" i="8" a="1"/>
  <c r="U264" i="8" s="1"/>
  <c r="V264" i="8" a="1"/>
  <c r="V264" i="8" s="1"/>
  <c r="W264" i="8" a="1"/>
  <c r="W264" i="8"/>
  <c r="H265" i="8" a="1"/>
  <c r="H265" i="8" s="1"/>
  <c r="I265" i="8" a="1"/>
  <c r="I265" i="8" s="1"/>
  <c r="J265" i="8" a="1"/>
  <c r="J265" i="8" s="1"/>
  <c r="K265" i="8" a="1"/>
  <c r="K265" i="8"/>
  <c r="L265" i="8" a="1"/>
  <c r="L265" i="8" s="1"/>
  <c r="M265" i="8" a="1"/>
  <c r="M265" i="8"/>
  <c r="N265" i="8" a="1"/>
  <c r="N265" i="8" s="1"/>
  <c r="O265" i="8" a="1"/>
  <c r="O265" i="8" s="1"/>
  <c r="P265" i="8" a="1"/>
  <c r="P265" i="8" s="1"/>
  <c r="Q265" i="8" a="1"/>
  <c r="Q265" i="8" s="1"/>
  <c r="R265" i="8" a="1"/>
  <c r="R265" i="8" s="1"/>
  <c r="S265" i="8" a="1"/>
  <c r="S265" i="8" s="1"/>
  <c r="T265" i="8" a="1"/>
  <c r="T265" i="8" s="1"/>
  <c r="U265" i="8" a="1"/>
  <c r="U265" i="8" s="1"/>
  <c r="V265" i="8" a="1"/>
  <c r="V265" i="8" s="1"/>
  <c r="W265" i="8" a="1"/>
  <c r="W265" i="8" s="1"/>
  <c r="H266" i="8" a="1"/>
  <c r="H266" i="8" s="1"/>
  <c r="I266" i="8" a="1"/>
  <c r="I266" i="8" s="1"/>
  <c r="J266" i="8" a="1"/>
  <c r="J266" i="8" s="1"/>
  <c r="K266" i="8" a="1"/>
  <c r="K266" i="8"/>
  <c r="L266" i="8" a="1"/>
  <c r="L266" i="8" s="1"/>
  <c r="M266" i="8" a="1"/>
  <c r="M266" i="8" s="1"/>
  <c r="N266" i="8" a="1"/>
  <c r="N266" i="8" s="1"/>
  <c r="O266" i="8" a="1"/>
  <c r="O266" i="8"/>
  <c r="P266" i="8" a="1"/>
  <c r="P266" i="8" s="1"/>
  <c r="Q266" i="8" a="1"/>
  <c r="Q266" i="8" s="1"/>
  <c r="R266" i="8" a="1"/>
  <c r="R266" i="8" s="1"/>
  <c r="S266" i="8" a="1"/>
  <c r="S266" i="8" s="1"/>
  <c r="T266" i="8" a="1"/>
  <c r="T266" i="8" s="1"/>
  <c r="U266" i="8" a="1"/>
  <c r="U266" i="8" s="1"/>
  <c r="V266" i="8" a="1"/>
  <c r="V266" i="8" s="1"/>
  <c r="W266" i="8" a="1"/>
  <c r="W266" i="8" s="1"/>
  <c r="H267" i="8" a="1"/>
  <c r="H267" i="8" s="1"/>
  <c r="I267" i="8" a="1"/>
  <c r="I267" i="8" s="1"/>
  <c r="J267" i="8" a="1"/>
  <c r="J267" i="8" s="1"/>
  <c r="K267" i="8" a="1"/>
  <c r="K267" i="8" s="1"/>
  <c r="L267" i="8" a="1"/>
  <c r="L267" i="8" s="1"/>
  <c r="M267" i="8" a="1"/>
  <c r="M267" i="8" s="1"/>
  <c r="N267" i="8" a="1"/>
  <c r="N267" i="8" s="1"/>
  <c r="O267" i="8" a="1"/>
  <c r="O267" i="8" s="1"/>
  <c r="P267" i="8" a="1"/>
  <c r="P267" i="8" s="1"/>
  <c r="Q267" i="8" a="1"/>
  <c r="Q267" i="8"/>
  <c r="R267" i="8" a="1"/>
  <c r="R267" i="8" s="1"/>
  <c r="S267" i="8" a="1"/>
  <c r="S267" i="8" s="1"/>
  <c r="T267" i="8" a="1"/>
  <c r="T267" i="8" s="1"/>
  <c r="U267" i="8" a="1"/>
  <c r="U267" i="8" s="1"/>
  <c r="V267" i="8" a="1"/>
  <c r="V267" i="8" s="1"/>
  <c r="W267" i="8" a="1"/>
  <c r="W267" i="8" s="1"/>
  <c r="H268" i="8" a="1"/>
  <c r="H268" i="8" s="1"/>
  <c r="I268" i="8" a="1"/>
  <c r="I268" i="8" s="1"/>
  <c r="J268" i="8" a="1"/>
  <c r="J268" i="8" s="1"/>
  <c r="K268" i="8" a="1"/>
  <c r="K268" i="8"/>
  <c r="L268" i="8" a="1"/>
  <c r="L268" i="8" s="1"/>
  <c r="M268" i="8" a="1"/>
  <c r="M268" i="8" s="1"/>
  <c r="N268" i="8" a="1"/>
  <c r="N268" i="8" s="1"/>
  <c r="O268" i="8" a="1"/>
  <c r="O268" i="8" s="1"/>
  <c r="P268" i="8" a="1"/>
  <c r="P268" i="8" s="1"/>
  <c r="Q268" i="8" a="1"/>
  <c r="Q268" i="8" s="1"/>
  <c r="R268" i="8" a="1"/>
  <c r="R268" i="8" s="1"/>
  <c r="S268" i="8" a="1"/>
  <c r="S268" i="8" s="1"/>
  <c r="T268" i="8" a="1"/>
  <c r="T268" i="8" s="1"/>
  <c r="U268" i="8" a="1"/>
  <c r="U268" i="8" s="1"/>
  <c r="V268" i="8" a="1"/>
  <c r="V268" i="8" s="1"/>
  <c r="W268" i="8" a="1"/>
  <c r="W268" i="8"/>
  <c r="H269" i="8" a="1"/>
  <c r="H269" i="8" s="1"/>
  <c r="I269" i="8" a="1"/>
  <c r="I269" i="8" s="1"/>
  <c r="J269" i="8" a="1"/>
  <c r="J269" i="8" s="1"/>
  <c r="K269" i="8" a="1"/>
  <c r="K269" i="8"/>
  <c r="L269" i="8" a="1"/>
  <c r="L269" i="8" s="1"/>
  <c r="M269" i="8" a="1"/>
  <c r="M269" i="8"/>
  <c r="N269" i="8" a="1"/>
  <c r="N269" i="8" s="1"/>
  <c r="O269" i="8" a="1"/>
  <c r="O269" i="8" s="1"/>
  <c r="P269" i="8" a="1"/>
  <c r="P269" i="8" s="1"/>
  <c r="Q269" i="8" a="1"/>
  <c r="Q269" i="8" s="1"/>
  <c r="R269" i="8" a="1"/>
  <c r="R269" i="8" s="1"/>
  <c r="S269" i="8" a="1"/>
  <c r="S269" i="8" s="1"/>
  <c r="T269" i="8" a="1"/>
  <c r="T269" i="8" s="1"/>
  <c r="U269" i="8" a="1"/>
  <c r="U269" i="8" s="1"/>
  <c r="V269" i="8" a="1"/>
  <c r="V269" i="8" s="1"/>
  <c r="W269" i="8" a="1"/>
  <c r="W269" i="8"/>
  <c r="H270" i="8" a="1"/>
  <c r="H270" i="8" s="1"/>
  <c r="I270" i="8" a="1"/>
  <c r="I270" i="8" s="1"/>
  <c r="J270" i="8" a="1"/>
  <c r="J270" i="8" s="1"/>
  <c r="K270" i="8" a="1"/>
  <c r="K270" i="8" s="1"/>
  <c r="L270" i="8" a="1"/>
  <c r="L270" i="8" s="1"/>
  <c r="M270" i="8" a="1"/>
  <c r="M270" i="8"/>
  <c r="N270" i="8" a="1"/>
  <c r="N270" i="8" s="1"/>
  <c r="O270" i="8" a="1"/>
  <c r="O270" i="8"/>
  <c r="P270" i="8" a="1"/>
  <c r="P270" i="8" s="1"/>
  <c r="Q270" i="8" a="1"/>
  <c r="Q270" i="8" s="1"/>
  <c r="R270" i="8" a="1"/>
  <c r="R270" i="8" s="1"/>
  <c r="S270" i="8" a="1"/>
  <c r="S270" i="8" s="1"/>
  <c r="T270" i="8" a="1"/>
  <c r="T270" i="8" s="1"/>
  <c r="U270" i="8" a="1"/>
  <c r="U270" i="8" s="1"/>
  <c r="V270" i="8" a="1"/>
  <c r="V270" i="8" s="1"/>
  <c r="W270" i="8" a="1"/>
  <c r="W270" i="8" s="1"/>
  <c r="H271" i="8" a="1"/>
  <c r="H271" i="8" s="1"/>
  <c r="I271" i="8" a="1"/>
  <c r="I271" i="8" s="1"/>
  <c r="J271" i="8" a="1"/>
  <c r="J271" i="8" s="1"/>
  <c r="K271" i="8" a="1"/>
  <c r="K271" i="8" s="1"/>
  <c r="L271" i="8" a="1"/>
  <c r="L271" i="8" s="1"/>
  <c r="M271" i="8" a="1"/>
  <c r="M271" i="8" s="1"/>
  <c r="N271" i="8" a="1"/>
  <c r="N271" i="8" s="1"/>
  <c r="O271" i="8" a="1"/>
  <c r="O271" i="8"/>
  <c r="P271" i="8" a="1"/>
  <c r="P271" i="8" s="1"/>
  <c r="Q271" i="8" a="1"/>
  <c r="Q271" i="8"/>
  <c r="R271" i="8" a="1"/>
  <c r="R271" i="8" s="1"/>
  <c r="S271" i="8" a="1"/>
  <c r="S271" i="8" s="1"/>
  <c r="T271" i="8" a="1"/>
  <c r="T271" i="8" s="1"/>
  <c r="U271" i="8" a="1"/>
  <c r="U271" i="8" s="1"/>
  <c r="V271" i="8" a="1"/>
  <c r="V271" i="8" s="1"/>
  <c r="W271" i="8" a="1"/>
  <c r="W271" i="8" s="1"/>
  <c r="H272" i="8" a="1"/>
  <c r="H272" i="8" s="1"/>
  <c r="I272" i="8" a="1"/>
  <c r="I272" i="8" s="1"/>
  <c r="J272" i="8" a="1"/>
  <c r="J272" i="8" s="1"/>
  <c r="K272" i="8" a="1"/>
  <c r="K272" i="8"/>
  <c r="L272" i="8" a="1"/>
  <c r="L272" i="8" s="1"/>
  <c r="M272" i="8" a="1"/>
  <c r="M272" i="8" s="1"/>
  <c r="N272" i="8" a="1"/>
  <c r="N272" i="8" s="1"/>
  <c r="O272" i="8" a="1"/>
  <c r="O272" i="8" s="1"/>
  <c r="P272" i="8" a="1"/>
  <c r="P272" i="8" s="1"/>
  <c r="Q272" i="8" a="1"/>
  <c r="Q272" i="8"/>
  <c r="R272" i="8" a="1"/>
  <c r="R272" i="8" s="1"/>
  <c r="S272" i="8" a="1"/>
  <c r="S272" i="8" s="1"/>
  <c r="T272" i="8" a="1"/>
  <c r="T272" i="8" s="1"/>
  <c r="U272" i="8" a="1"/>
  <c r="U272" i="8" s="1"/>
  <c r="V272" i="8" a="1"/>
  <c r="V272" i="8" s="1"/>
  <c r="W272" i="8" a="1"/>
  <c r="W272" i="8"/>
  <c r="H273" i="8" a="1"/>
  <c r="H273" i="8" s="1"/>
  <c r="I273" i="8" a="1"/>
  <c r="I273" i="8" s="1"/>
  <c r="J273" i="8" a="1"/>
  <c r="J273" i="8" s="1"/>
  <c r="K273" i="8" a="1"/>
  <c r="K273" i="8" s="1"/>
  <c r="L273" i="8" a="1"/>
  <c r="L273" i="8" s="1"/>
  <c r="M273" i="8" a="1"/>
  <c r="M273" i="8"/>
  <c r="N273" i="8" a="1"/>
  <c r="N273" i="8" s="1"/>
  <c r="O273" i="8" a="1"/>
  <c r="O273" i="8" s="1"/>
  <c r="P273" i="8" a="1"/>
  <c r="P273" i="8" s="1"/>
  <c r="Q273" i="8" a="1"/>
  <c r="Q273" i="8" s="1"/>
  <c r="R273" i="8" a="1"/>
  <c r="R273" i="8" s="1"/>
  <c r="S273" i="8" a="1"/>
  <c r="S273" i="8" s="1"/>
  <c r="T273" i="8" a="1"/>
  <c r="T273" i="8" s="1"/>
  <c r="U273" i="8" a="1"/>
  <c r="U273" i="8" s="1"/>
  <c r="V273" i="8" a="1"/>
  <c r="V273" i="8" s="1"/>
  <c r="W273" i="8" a="1"/>
  <c r="W273" i="8" s="1"/>
  <c r="H274" i="8" a="1"/>
  <c r="H274" i="8" s="1"/>
  <c r="I274" i="8" a="1"/>
  <c r="I274" i="8" s="1"/>
  <c r="J274" i="8" a="1"/>
  <c r="J274" i="8" s="1"/>
  <c r="K274" i="8" a="1"/>
  <c r="K274" i="8" s="1"/>
  <c r="L274" i="8" a="1"/>
  <c r="L274" i="8" s="1"/>
  <c r="M274" i="8" a="1"/>
  <c r="M274" i="8" s="1"/>
  <c r="N274" i="8" a="1"/>
  <c r="N274" i="8" s="1"/>
  <c r="O274" i="8" a="1"/>
  <c r="O274" i="8"/>
  <c r="P274" i="8" a="1"/>
  <c r="P274" i="8" s="1"/>
  <c r="Q274" i="8" a="1"/>
  <c r="Q274" i="8" s="1"/>
  <c r="R274" i="8" a="1"/>
  <c r="R274" i="8" s="1"/>
  <c r="S274" i="8" a="1"/>
  <c r="S274" i="8" s="1"/>
  <c r="T274" i="8" a="1"/>
  <c r="T274" i="8" s="1"/>
  <c r="U274" i="8" a="1"/>
  <c r="U274" i="8" s="1"/>
  <c r="V274" i="8" a="1"/>
  <c r="V274" i="8" s="1"/>
  <c r="W274" i="8" a="1"/>
  <c r="W274" i="8"/>
  <c r="H275" i="8" a="1"/>
  <c r="H275" i="8" s="1"/>
  <c r="I275" i="8" a="1"/>
  <c r="I275" i="8" s="1"/>
  <c r="J275" i="8" a="1"/>
  <c r="J275" i="8" s="1"/>
  <c r="K275" i="8" a="1"/>
  <c r="K275" i="8" s="1"/>
  <c r="L275" i="8" a="1"/>
  <c r="L275" i="8" s="1"/>
  <c r="M275" i="8" a="1"/>
  <c r="M275" i="8" s="1"/>
  <c r="N275" i="8" a="1"/>
  <c r="N275" i="8" s="1"/>
  <c r="O275" i="8" a="1"/>
  <c r="O275" i="8"/>
  <c r="P275" i="8" a="1"/>
  <c r="P275" i="8" s="1"/>
  <c r="Q275" i="8" a="1"/>
  <c r="Q275" i="8"/>
  <c r="R275" i="8" a="1"/>
  <c r="R275" i="8" s="1"/>
  <c r="S275" i="8" a="1"/>
  <c r="S275" i="8" s="1"/>
  <c r="T275" i="8" a="1"/>
  <c r="T275" i="8" s="1"/>
  <c r="U275" i="8" a="1"/>
  <c r="U275" i="8" s="1"/>
  <c r="V275" i="8" a="1"/>
  <c r="V275" i="8" s="1"/>
  <c r="W275" i="8" a="1"/>
  <c r="W275" i="8" s="1"/>
  <c r="H276" i="8" a="1"/>
  <c r="H276" i="8" s="1"/>
  <c r="I276" i="8" a="1"/>
  <c r="I276" i="8" s="1"/>
  <c r="J276" i="8" a="1"/>
  <c r="J276" i="8" s="1"/>
  <c r="K276" i="8" a="1"/>
  <c r="K276" i="8"/>
  <c r="L276" i="8" a="1"/>
  <c r="L276" i="8" s="1"/>
  <c r="M276" i="8" a="1"/>
  <c r="M276" i="8" s="1"/>
  <c r="N276" i="8" a="1"/>
  <c r="N276" i="8" s="1"/>
  <c r="O276" i="8" a="1"/>
  <c r="O276" i="8"/>
  <c r="P276" i="8" a="1"/>
  <c r="P276" i="8" s="1"/>
  <c r="Q276" i="8" a="1"/>
  <c r="Q276" i="8"/>
  <c r="R276" i="8" a="1"/>
  <c r="R276" i="8" s="1"/>
  <c r="S276" i="8" a="1"/>
  <c r="S276" i="8" s="1"/>
  <c r="T276" i="8" a="1"/>
  <c r="T276" i="8" s="1"/>
  <c r="U276" i="8" a="1"/>
  <c r="U276" i="8" s="1"/>
  <c r="V276" i="8" a="1"/>
  <c r="V276" i="8" s="1"/>
  <c r="W276" i="8" a="1"/>
  <c r="W276" i="8"/>
  <c r="H277" i="8" a="1"/>
  <c r="H277" i="8" s="1"/>
  <c r="I277" i="8" a="1"/>
  <c r="I277" i="8" s="1"/>
  <c r="J277" i="8" a="1"/>
  <c r="J277" i="8" s="1"/>
  <c r="K277" i="8" a="1"/>
  <c r="K277" i="8" s="1"/>
  <c r="L277" i="8" a="1"/>
  <c r="L277" i="8" s="1"/>
  <c r="M277" i="8" a="1"/>
  <c r="M277" i="8"/>
  <c r="N277" i="8" a="1"/>
  <c r="N277" i="8" s="1"/>
  <c r="O277" i="8" a="1"/>
  <c r="O277" i="8" s="1"/>
  <c r="P277" i="8" a="1"/>
  <c r="P277" i="8" s="1"/>
  <c r="Q277" i="8" a="1"/>
  <c r="Q277" i="8" s="1"/>
  <c r="R277" i="8" a="1"/>
  <c r="R277" i="8" s="1"/>
  <c r="S277" i="8" a="1"/>
  <c r="S277" i="8" s="1"/>
  <c r="T277" i="8" a="1"/>
  <c r="T277" i="8" s="1"/>
  <c r="U277" i="8" a="1"/>
  <c r="U277" i="8" s="1"/>
  <c r="V277" i="8" a="1"/>
  <c r="V277" i="8" s="1"/>
  <c r="W277" i="8" a="1"/>
  <c r="W277" i="8" s="1"/>
  <c r="H278" i="8" a="1"/>
  <c r="H278" i="8" s="1"/>
  <c r="I278" i="8" a="1"/>
  <c r="I278" i="8" s="1"/>
  <c r="J278" i="8" a="1"/>
  <c r="J278" i="8" s="1"/>
  <c r="K278" i="8" a="1"/>
  <c r="K278" i="8" s="1"/>
  <c r="L278" i="8" a="1"/>
  <c r="L278" i="8" s="1"/>
  <c r="M278" i="8" a="1"/>
  <c r="M278" i="8"/>
  <c r="N278" i="8" a="1"/>
  <c r="N278" i="8" s="1"/>
  <c r="O278" i="8" a="1"/>
  <c r="O278" i="8"/>
  <c r="P278" i="8" a="1"/>
  <c r="P278" i="8" s="1"/>
  <c r="Q278" i="8" a="1"/>
  <c r="Q278" i="8" s="1"/>
  <c r="R278" i="8" a="1"/>
  <c r="R278" i="8" s="1"/>
  <c r="S278" i="8" a="1"/>
  <c r="S278" i="8" s="1"/>
  <c r="T278" i="8" a="1"/>
  <c r="T278" i="8" s="1"/>
  <c r="U278" i="8" a="1"/>
  <c r="U278" i="8" s="1"/>
  <c r="V278" i="8" a="1"/>
  <c r="V278" i="8" s="1"/>
  <c r="W278" i="8" a="1"/>
  <c r="W278" i="8" s="1"/>
  <c r="H279" i="8" a="1"/>
  <c r="H279" i="8" s="1"/>
  <c r="I279" i="8" a="1"/>
  <c r="I279" i="8" s="1"/>
  <c r="J279" i="8" a="1"/>
  <c r="J279" i="8" s="1"/>
  <c r="K279" i="8" a="1"/>
  <c r="K279" i="8" s="1"/>
  <c r="L279" i="8" a="1"/>
  <c r="L279" i="8" s="1"/>
  <c r="M279" i="8" a="1"/>
  <c r="M279" i="8" s="1"/>
  <c r="N279" i="8" a="1"/>
  <c r="N279" i="8" s="1"/>
  <c r="O279" i="8" a="1"/>
  <c r="O279" i="8" s="1"/>
  <c r="P279" i="8" a="1"/>
  <c r="P279" i="8" s="1"/>
  <c r="Q279" i="8" a="1"/>
  <c r="Q279" i="8"/>
  <c r="R279" i="8" a="1"/>
  <c r="R279" i="8" s="1"/>
  <c r="S279" i="8" a="1"/>
  <c r="S279" i="8" s="1"/>
  <c r="T279" i="8" a="1"/>
  <c r="T279" i="8" s="1"/>
  <c r="U279" i="8" a="1"/>
  <c r="U279" i="8" s="1"/>
  <c r="V279" i="8" a="1"/>
  <c r="V279" i="8" s="1"/>
  <c r="W279" i="8" a="1"/>
  <c r="W279" i="8" s="1"/>
  <c r="H280" i="8" a="1"/>
  <c r="H280" i="8" s="1"/>
  <c r="I280" i="8" a="1"/>
  <c r="I280" i="8" s="1"/>
  <c r="J280" i="8" a="1"/>
  <c r="J280" i="8" s="1"/>
  <c r="K280" i="8" a="1"/>
  <c r="K280" i="8"/>
  <c r="L280" i="8" a="1"/>
  <c r="L280" i="8" s="1"/>
  <c r="M280" i="8" a="1"/>
  <c r="M280" i="8" s="1"/>
  <c r="N280" i="8" a="1"/>
  <c r="N280" i="8" s="1"/>
  <c r="O280" i="8" a="1"/>
  <c r="O280" i="8" s="1"/>
  <c r="P280" i="8" a="1"/>
  <c r="P280" i="8" s="1"/>
  <c r="Q280" i="8" a="1"/>
  <c r="Q280" i="8" s="1"/>
  <c r="R280" i="8" a="1"/>
  <c r="R280" i="8" s="1"/>
  <c r="S280" i="8" a="1"/>
  <c r="S280" i="8" s="1"/>
  <c r="T280" i="8" a="1"/>
  <c r="T280" i="8" s="1"/>
  <c r="U280" i="8" a="1"/>
  <c r="U280" i="8" s="1"/>
  <c r="V280" i="8" a="1"/>
  <c r="V280" i="8" s="1"/>
  <c r="W280" i="8" a="1"/>
  <c r="W280" i="8"/>
  <c r="H281" i="8" a="1"/>
  <c r="H281" i="8" s="1"/>
  <c r="I281" i="8" a="1"/>
  <c r="I281" i="8" s="1"/>
  <c r="J281" i="8" a="1"/>
  <c r="J281" i="8" s="1"/>
  <c r="K281" i="8" a="1"/>
  <c r="K281" i="8" s="1"/>
  <c r="L281" i="8" a="1"/>
  <c r="L281" i="8" s="1"/>
  <c r="M281" i="8" a="1"/>
  <c r="M281" i="8"/>
  <c r="N281" i="8" a="1"/>
  <c r="N281" i="8" s="1"/>
  <c r="O281" i="8" a="1"/>
  <c r="O281" i="8" s="1"/>
  <c r="P281" i="8" a="1"/>
  <c r="P281" i="8" s="1"/>
  <c r="Q281" i="8" a="1"/>
  <c r="Q281" i="8" s="1"/>
  <c r="R281" i="8" a="1"/>
  <c r="R281" i="8" s="1"/>
  <c r="S281" i="8" a="1"/>
  <c r="S281" i="8" s="1"/>
  <c r="T281" i="8" a="1"/>
  <c r="T281" i="8" s="1"/>
  <c r="U281" i="8" a="1"/>
  <c r="U281" i="8" s="1"/>
  <c r="V281" i="8" a="1"/>
  <c r="V281" i="8" s="1"/>
  <c r="W281" i="8" a="1"/>
  <c r="W281" i="8" s="1"/>
  <c r="H282" i="8" a="1"/>
  <c r="H282" i="8" s="1"/>
  <c r="I282" i="8" a="1"/>
  <c r="I282" i="8" s="1"/>
  <c r="J282" i="8" a="1"/>
  <c r="J282" i="8" s="1"/>
  <c r="K282" i="8" a="1"/>
  <c r="K282" i="8" s="1"/>
  <c r="L282" i="8" a="1"/>
  <c r="L282" i="8" s="1"/>
  <c r="M282" i="8" a="1"/>
  <c r="M282" i="8" s="1"/>
  <c r="N282" i="8" a="1"/>
  <c r="N282" i="8" s="1"/>
  <c r="O282" i="8" a="1"/>
  <c r="O282" i="8" s="1"/>
  <c r="P282" i="8" a="1"/>
  <c r="P282" i="8" s="1"/>
  <c r="Q282" i="8" a="1"/>
  <c r="Q282" i="8" s="1"/>
  <c r="R282" i="8" a="1"/>
  <c r="R282" i="8" s="1"/>
  <c r="S282" i="8" a="1"/>
  <c r="S282" i="8" s="1"/>
  <c r="T282" i="8" a="1"/>
  <c r="T282" i="8" s="1"/>
  <c r="U282" i="8" a="1"/>
  <c r="U282" i="8" s="1"/>
  <c r="V282" i="8" a="1"/>
  <c r="V282" i="8" s="1"/>
  <c r="W282" i="8" a="1"/>
  <c r="W282" i="8"/>
  <c r="H283" i="8" a="1"/>
  <c r="H283" i="8" s="1"/>
  <c r="I283" i="8" a="1"/>
  <c r="I283" i="8" s="1"/>
  <c r="J283" i="8" a="1"/>
  <c r="J283" i="8" s="1"/>
  <c r="K283" i="8" a="1"/>
  <c r="K283" i="8" s="1"/>
  <c r="L283" i="8" a="1"/>
  <c r="L283" i="8" s="1"/>
  <c r="M283" i="8" a="1"/>
  <c r="M283" i="8"/>
  <c r="N283" i="8" a="1"/>
  <c r="N283" i="8" s="1"/>
  <c r="O283" i="8" a="1"/>
  <c r="O283" i="8"/>
  <c r="P283" i="8" a="1"/>
  <c r="P283" i="8" s="1"/>
  <c r="Q283" i="8" a="1"/>
  <c r="Q283" i="8"/>
  <c r="R283" i="8" a="1"/>
  <c r="R283" i="8" s="1"/>
  <c r="S283" i="8" a="1"/>
  <c r="S283" i="8" s="1"/>
  <c r="T283" i="8" a="1"/>
  <c r="T283" i="8" s="1"/>
  <c r="U283" i="8" a="1"/>
  <c r="U283" i="8" s="1"/>
  <c r="V283" i="8" a="1"/>
  <c r="V283" i="8" s="1"/>
  <c r="W283" i="8" a="1"/>
  <c r="W283" i="8" s="1"/>
  <c r="H284" i="8" a="1"/>
  <c r="H284" i="8" s="1"/>
  <c r="I284" i="8" a="1"/>
  <c r="I284" i="8" s="1"/>
  <c r="J284" i="8" a="1"/>
  <c r="J284" i="8" s="1"/>
  <c r="K284" i="8" a="1"/>
  <c r="K284" i="8"/>
  <c r="L284" i="8" a="1"/>
  <c r="L284" i="8" s="1"/>
  <c r="M284" i="8" a="1"/>
  <c r="M284" i="8" s="1"/>
  <c r="N284" i="8" a="1"/>
  <c r="N284" i="8" s="1"/>
  <c r="O284" i="8" a="1"/>
  <c r="O284" i="8"/>
  <c r="P284" i="8" a="1"/>
  <c r="P284" i="8" s="1"/>
  <c r="Q284" i="8" a="1"/>
  <c r="Q284" i="8"/>
  <c r="R284" i="8" a="1"/>
  <c r="R284" i="8" s="1"/>
  <c r="S284" i="8" a="1"/>
  <c r="S284" i="8" s="1"/>
  <c r="T284" i="8" a="1"/>
  <c r="T284" i="8" s="1"/>
  <c r="U284" i="8" a="1"/>
  <c r="U284" i="8" s="1"/>
  <c r="V284" i="8" a="1"/>
  <c r="V284" i="8" s="1"/>
  <c r="W284" i="8" a="1"/>
  <c r="W284" i="8"/>
  <c r="H285" i="8" a="1"/>
  <c r="H285" i="8" s="1"/>
  <c r="I285" i="8" a="1"/>
  <c r="I285" i="8" s="1"/>
  <c r="J285" i="8" a="1"/>
  <c r="J285" i="8" s="1"/>
  <c r="K285" i="8" a="1"/>
  <c r="K285" i="8" s="1"/>
  <c r="L285" i="8" a="1"/>
  <c r="L285" i="8" s="1"/>
  <c r="M285" i="8" a="1"/>
  <c r="M285" i="8"/>
  <c r="N285" i="8" a="1"/>
  <c r="N285" i="8" s="1"/>
  <c r="O285" i="8" a="1"/>
  <c r="O285" i="8" s="1"/>
  <c r="P285" i="8" a="1"/>
  <c r="P285" i="8" s="1"/>
  <c r="Q285" i="8" a="1"/>
  <c r="Q285" i="8"/>
  <c r="R285" i="8" a="1"/>
  <c r="R285" i="8" s="1"/>
  <c r="S285" i="8" a="1"/>
  <c r="S285" i="8" s="1"/>
  <c r="T285" i="8" a="1"/>
  <c r="T285" i="8" s="1"/>
  <c r="U285" i="8" a="1"/>
  <c r="U285" i="8" s="1"/>
  <c r="V285" i="8" a="1"/>
  <c r="V285" i="8" s="1"/>
  <c r="W285" i="8" a="1"/>
  <c r="W285" i="8"/>
  <c r="H286" i="8" a="1"/>
  <c r="H286" i="8" s="1"/>
  <c r="I286" i="8" a="1"/>
  <c r="I286" i="8" s="1"/>
  <c r="J286" i="8" a="1"/>
  <c r="J286" i="8" s="1"/>
  <c r="K286" i="8" a="1"/>
  <c r="K286" i="8" s="1"/>
  <c r="L286" i="8" a="1"/>
  <c r="L286" i="8" s="1"/>
  <c r="M286" i="8" a="1"/>
  <c r="M286" i="8"/>
  <c r="N286" i="8" a="1"/>
  <c r="N286" i="8" s="1"/>
  <c r="O286" i="8" a="1"/>
  <c r="O286" i="8"/>
  <c r="P286" i="8" a="1"/>
  <c r="P286" i="8" s="1"/>
  <c r="Q286" i="8" a="1"/>
  <c r="Q286" i="8" s="1"/>
  <c r="R286" i="8" a="1"/>
  <c r="R286" i="8" s="1"/>
  <c r="S286" i="8" a="1"/>
  <c r="S286" i="8" s="1"/>
  <c r="T286" i="8" a="1"/>
  <c r="T286" i="8"/>
  <c r="U286" i="8" a="1"/>
  <c r="U286" i="8" s="1"/>
  <c r="V286" i="8" a="1"/>
  <c r="V286" i="8" s="1"/>
  <c r="W286" i="8" a="1"/>
  <c r="W286" i="8" s="1"/>
  <c r="H287" i="8" a="1"/>
  <c r="H287" i="8" s="1"/>
  <c r="I287" i="8" a="1"/>
  <c r="I287" i="8" s="1"/>
  <c r="J287" i="8" a="1"/>
  <c r="J287" i="8" s="1"/>
  <c r="K287" i="8" a="1"/>
  <c r="K287" i="8"/>
  <c r="L287" i="8" a="1"/>
  <c r="L287" i="8" s="1"/>
  <c r="M287" i="8" a="1"/>
  <c r="M287" i="8"/>
  <c r="N287" i="8" a="1"/>
  <c r="N287" i="8" s="1"/>
  <c r="O287" i="8" a="1"/>
  <c r="O287" i="8" s="1"/>
  <c r="P287" i="8" a="1"/>
  <c r="P287" i="8" s="1"/>
  <c r="Q287" i="8" a="1"/>
  <c r="Q287" i="8"/>
  <c r="R287" i="8" a="1"/>
  <c r="R287" i="8" s="1"/>
  <c r="S287" i="8" a="1"/>
  <c r="S287" i="8" s="1"/>
  <c r="T287" i="8" a="1"/>
  <c r="T287" i="8" s="1"/>
  <c r="U287" i="8" a="1"/>
  <c r="U287" i="8" s="1"/>
  <c r="V287" i="8" a="1"/>
  <c r="V287" i="8" s="1"/>
  <c r="W287" i="8" a="1"/>
  <c r="W287" i="8"/>
  <c r="H288" i="8" a="1"/>
  <c r="H288" i="8" s="1"/>
  <c r="I288" i="8" a="1"/>
  <c r="I288" i="8" s="1"/>
  <c r="J288" i="8" a="1"/>
  <c r="J288" i="8" s="1"/>
  <c r="K288" i="8" a="1"/>
  <c r="K288" i="8" s="1"/>
  <c r="L288" i="8" a="1"/>
  <c r="L288" i="8" s="1"/>
  <c r="M288" i="8" a="1"/>
  <c r="M288" i="8" s="1"/>
  <c r="N288" i="8" a="1"/>
  <c r="N288" i="8" s="1"/>
  <c r="O288" i="8" a="1"/>
  <c r="O288" i="8" s="1"/>
  <c r="P288" i="8" a="1"/>
  <c r="P288" i="8" s="1"/>
  <c r="Q288" i="8" a="1"/>
  <c r="Q288" i="8" s="1"/>
  <c r="R288" i="8" a="1"/>
  <c r="R288" i="8" s="1"/>
  <c r="S288" i="8" a="1"/>
  <c r="S288" i="8" s="1"/>
  <c r="T288" i="8" a="1"/>
  <c r="T288" i="8"/>
  <c r="U288" i="8" a="1"/>
  <c r="U288" i="8" s="1"/>
  <c r="V288" i="8" a="1"/>
  <c r="V288" i="8" s="1"/>
  <c r="W288" i="8" a="1"/>
  <c r="W288" i="8" s="1"/>
  <c r="H289" i="8" a="1"/>
  <c r="H289" i="8"/>
  <c r="I289" i="8" a="1"/>
  <c r="I289" i="8" s="1"/>
  <c r="J289" i="8" a="1"/>
  <c r="J289" i="8" s="1"/>
  <c r="K289" i="8" a="1"/>
  <c r="K289" i="8" s="1"/>
  <c r="L289" i="8" a="1"/>
  <c r="L289" i="8" s="1"/>
  <c r="M289" i="8" a="1"/>
  <c r="M289" i="8"/>
  <c r="N289" i="8" a="1"/>
  <c r="N289" i="8" s="1"/>
  <c r="O289" i="8" a="1"/>
  <c r="O289" i="8" s="1"/>
  <c r="P289" i="8" a="1"/>
  <c r="P289" i="8" s="1"/>
  <c r="Q289" i="8" a="1"/>
  <c r="Q289" i="8" s="1"/>
  <c r="R289" i="8" a="1"/>
  <c r="R289" i="8" s="1"/>
  <c r="S289" i="8" a="1"/>
  <c r="S289" i="8" s="1"/>
  <c r="T289" i="8" a="1"/>
  <c r="T289" i="8" s="1"/>
  <c r="U289" i="8" a="1"/>
  <c r="U289" i="8" s="1"/>
  <c r="V289" i="8" a="1"/>
  <c r="V289" i="8" s="1"/>
  <c r="W289" i="8" a="1"/>
  <c r="W289" i="8" s="1"/>
  <c r="H290" i="8" a="1"/>
  <c r="H290" i="8" s="1"/>
  <c r="I290" i="8" a="1"/>
  <c r="I290" i="8" s="1"/>
  <c r="J290" i="8" a="1"/>
  <c r="J290" i="8" s="1"/>
  <c r="K290" i="8" a="1"/>
  <c r="K290" i="8" s="1"/>
  <c r="L290" i="8" a="1"/>
  <c r="L290" i="8" s="1"/>
  <c r="M290" i="8" a="1"/>
  <c r="M290" i="8" s="1"/>
  <c r="N290" i="8" a="1"/>
  <c r="N290" i="8" s="1"/>
  <c r="O290" i="8" a="1"/>
  <c r="O290" i="8"/>
  <c r="P290" i="8" a="1"/>
  <c r="P290" i="8" s="1"/>
  <c r="Q290" i="8" a="1"/>
  <c r="Q290" i="8" s="1"/>
  <c r="R290" i="8" a="1"/>
  <c r="R290" i="8" s="1"/>
  <c r="S290" i="8" a="1"/>
  <c r="S290" i="8" s="1"/>
  <c r="T290" i="8" a="1"/>
  <c r="T290" i="8"/>
  <c r="U290" i="8" a="1"/>
  <c r="U290" i="8" s="1"/>
  <c r="V290" i="8" a="1"/>
  <c r="V290" i="8" s="1"/>
  <c r="W290" i="8" a="1"/>
  <c r="W290" i="8" s="1"/>
  <c r="H291" i="8" a="1"/>
  <c r="H291" i="8" s="1"/>
  <c r="I291" i="8" a="1"/>
  <c r="I291" i="8" s="1"/>
  <c r="J291" i="8" a="1"/>
  <c r="J291" i="8" s="1"/>
  <c r="K291" i="8" a="1"/>
  <c r="K291" i="8"/>
  <c r="L291" i="8" a="1"/>
  <c r="L291" i="8" s="1"/>
  <c r="M291" i="8" a="1"/>
  <c r="M291" i="8"/>
  <c r="N291" i="8" a="1"/>
  <c r="N291" i="8" s="1"/>
  <c r="O291" i="8" a="1"/>
  <c r="O291" i="8" s="1"/>
  <c r="P291" i="8" a="1"/>
  <c r="P291" i="8" s="1"/>
  <c r="Q291" i="8" a="1"/>
  <c r="Q291" i="8"/>
  <c r="R291" i="8" a="1"/>
  <c r="R291" i="8" s="1"/>
  <c r="S291" i="8" a="1"/>
  <c r="S291" i="8" s="1"/>
  <c r="T291" i="8" a="1"/>
  <c r="T291" i="8" s="1"/>
  <c r="U291" i="8" a="1"/>
  <c r="U291" i="8" s="1"/>
  <c r="V291" i="8" a="1"/>
  <c r="V291" i="8" s="1"/>
  <c r="W291" i="8" a="1"/>
  <c r="W291" i="8"/>
  <c r="H292" i="8" a="1"/>
  <c r="H292" i="8" s="1"/>
  <c r="I292" i="8" a="1"/>
  <c r="I292" i="8" s="1"/>
  <c r="J292" i="8" a="1"/>
  <c r="J292" i="8" s="1"/>
  <c r="K292" i="8" a="1"/>
  <c r="K292" i="8" s="1"/>
  <c r="L292" i="8" a="1"/>
  <c r="L292" i="8" s="1"/>
  <c r="M292" i="8" a="1"/>
  <c r="M292" i="8" s="1"/>
  <c r="N292" i="8" a="1"/>
  <c r="N292" i="8" s="1"/>
  <c r="O292" i="8" a="1"/>
  <c r="O292" i="8" s="1"/>
  <c r="P292" i="8" a="1"/>
  <c r="P292" i="8" s="1"/>
  <c r="Q292" i="8" a="1"/>
  <c r="Q292" i="8" s="1"/>
  <c r="R292" i="8" a="1"/>
  <c r="R292" i="8" s="1"/>
  <c r="S292" i="8" a="1"/>
  <c r="S292" i="8" s="1"/>
  <c r="T292" i="8" a="1"/>
  <c r="T292" i="8"/>
  <c r="U292" i="8" a="1"/>
  <c r="U292" i="8" s="1"/>
  <c r="V292" i="8" a="1"/>
  <c r="V292" i="8" s="1"/>
  <c r="W292" i="8" a="1"/>
  <c r="W292" i="8" s="1"/>
  <c r="H293" i="8" a="1"/>
  <c r="H293" i="8" s="1"/>
  <c r="I293" i="8" a="1"/>
  <c r="I293" i="8" s="1"/>
  <c r="J293" i="8" a="1"/>
  <c r="J293" i="8" s="1"/>
  <c r="K293" i="8" a="1"/>
  <c r="K293" i="8" s="1"/>
  <c r="L293" i="8" a="1"/>
  <c r="L293" i="8" s="1"/>
  <c r="M293" i="8" a="1"/>
  <c r="M293" i="8" s="1"/>
  <c r="N293" i="8" a="1"/>
  <c r="N293" i="8" s="1"/>
  <c r="O293" i="8" a="1"/>
  <c r="O293" i="8" s="1"/>
  <c r="P293" i="8" a="1"/>
  <c r="P293" i="8" s="1"/>
  <c r="Q293" i="8" a="1"/>
  <c r="Q293" i="8" s="1"/>
  <c r="R293" i="8" a="1"/>
  <c r="R293" i="8" s="1"/>
  <c r="S293" i="8" a="1"/>
  <c r="S293" i="8" s="1"/>
  <c r="T293" i="8" a="1"/>
  <c r="T293" i="8"/>
  <c r="U293" i="8" a="1"/>
  <c r="U293" i="8" s="1"/>
  <c r="V293" i="8" a="1"/>
  <c r="V293" i="8" s="1"/>
  <c r="W293" i="8" a="1"/>
  <c r="W293" i="8" s="1"/>
  <c r="H294" i="8" a="1"/>
  <c r="H294" i="8" s="1"/>
  <c r="I294" i="8" a="1"/>
  <c r="I294" i="8" s="1"/>
  <c r="J294" i="8" a="1"/>
  <c r="J294" i="8" s="1"/>
  <c r="K294" i="8" a="1"/>
  <c r="K294" i="8" s="1"/>
  <c r="L294" i="8" a="1"/>
  <c r="L294" i="8" s="1"/>
  <c r="M294" i="8" a="1"/>
  <c r="M294" i="8" s="1"/>
  <c r="N294" i="8" a="1"/>
  <c r="N294" i="8" s="1"/>
  <c r="O294" i="8" a="1"/>
  <c r="O294" i="8" s="1"/>
  <c r="P294" i="8" a="1"/>
  <c r="P294" i="8" s="1"/>
  <c r="Q294" i="8" a="1"/>
  <c r="Q294" i="8" s="1"/>
  <c r="R294" i="8" a="1"/>
  <c r="R294" i="8" s="1"/>
  <c r="S294" i="8" a="1"/>
  <c r="S294" i="8" s="1"/>
  <c r="T294" i="8" a="1"/>
  <c r="T294" i="8"/>
  <c r="U294" i="8" a="1"/>
  <c r="U294" i="8" s="1"/>
  <c r="V294" i="8" a="1"/>
  <c r="V294" i="8" s="1"/>
  <c r="W294" i="8" a="1"/>
  <c r="W294" i="8" s="1"/>
  <c r="H295" i="8" a="1"/>
  <c r="H295" i="8" s="1"/>
  <c r="I295" i="8" a="1"/>
  <c r="I295" i="8" s="1"/>
  <c r="J295" i="8" a="1"/>
  <c r="J295" i="8" s="1"/>
  <c r="K295" i="8" a="1"/>
  <c r="K295" i="8" s="1"/>
  <c r="L295" i="8" a="1"/>
  <c r="L295" i="8" s="1"/>
  <c r="M295" i="8" a="1"/>
  <c r="M295" i="8"/>
  <c r="N295" i="8" a="1"/>
  <c r="N295" i="8" s="1"/>
  <c r="O295" i="8" a="1"/>
  <c r="O295" i="8" s="1"/>
  <c r="P295" i="8" a="1"/>
  <c r="P295" i="8" s="1"/>
  <c r="Q295" i="8" a="1"/>
  <c r="Q295" i="8" s="1"/>
  <c r="R295" i="8" a="1"/>
  <c r="R295" i="8" s="1"/>
  <c r="S295" i="8" a="1"/>
  <c r="S295" i="8" s="1"/>
  <c r="T295" i="8" a="1"/>
  <c r="T295" i="8" s="1"/>
  <c r="U295" i="8" a="1"/>
  <c r="U295" i="8" s="1"/>
  <c r="V295" i="8" a="1"/>
  <c r="V295" i="8" s="1"/>
  <c r="W295" i="8" a="1"/>
  <c r="W295" i="8" s="1"/>
  <c r="H296" i="8" a="1"/>
  <c r="H296" i="8" s="1"/>
  <c r="I296" i="8" a="1"/>
  <c r="I296" i="8" s="1"/>
  <c r="J296" i="8" a="1"/>
  <c r="J296" i="8" s="1"/>
  <c r="K296" i="8" a="1"/>
  <c r="K296" i="8" s="1"/>
  <c r="L296" i="8" a="1"/>
  <c r="L296" i="8" s="1"/>
  <c r="M296" i="8" a="1"/>
  <c r="M296" i="8" s="1"/>
  <c r="N296" i="8" a="1"/>
  <c r="N296" i="8" s="1"/>
  <c r="O296" i="8" a="1"/>
  <c r="O296" i="8" s="1"/>
  <c r="P296" i="8" a="1"/>
  <c r="P296" i="8" s="1"/>
  <c r="Q296" i="8" a="1"/>
  <c r="Q296" i="8" s="1"/>
  <c r="R296" i="8" a="1"/>
  <c r="R296" i="8" s="1"/>
  <c r="S296" i="8" a="1"/>
  <c r="S296" i="8" s="1"/>
  <c r="T296" i="8" a="1"/>
  <c r="T296" i="8" s="1"/>
  <c r="U296" i="8" a="1"/>
  <c r="U296" i="8" s="1"/>
  <c r="V296" i="8" a="1"/>
  <c r="V296" i="8" s="1"/>
  <c r="W296" i="8" a="1"/>
  <c r="W296" i="8" s="1"/>
  <c r="H297" i="8" a="1"/>
  <c r="H297" i="8" s="1"/>
  <c r="I297" i="8" a="1"/>
  <c r="I297" i="8" s="1"/>
  <c r="J297" i="8" a="1"/>
  <c r="J297" i="8" s="1"/>
  <c r="K297" i="8" a="1"/>
  <c r="K297" i="8" s="1"/>
  <c r="L297" i="8" a="1"/>
  <c r="L297" i="8" s="1"/>
  <c r="M297" i="8" a="1"/>
  <c r="M297" i="8" s="1"/>
  <c r="N297" i="8" a="1"/>
  <c r="N297" i="8" s="1"/>
  <c r="O297" i="8" a="1"/>
  <c r="O297" i="8" s="1"/>
  <c r="P297" i="8" a="1"/>
  <c r="P297" i="8" s="1"/>
  <c r="Q297" i="8" a="1"/>
  <c r="Q297" i="8" s="1"/>
  <c r="R297" i="8" a="1"/>
  <c r="R297" i="8" s="1"/>
  <c r="S297" i="8" a="1"/>
  <c r="S297" i="8" s="1"/>
  <c r="T297" i="8" a="1"/>
  <c r="T297" i="8"/>
  <c r="U297" i="8" a="1"/>
  <c r="U297" i="8" s="1"/>
  <c r="V297" i="8" a="1"/>
  <c r="V297" i="8" s="1"/>
  <c r="W297" i="8" a="1"/>
  <c r="W297" i="8" s="1"/>
  <c r="H298" i="8" a="1"/>
  <c r="H298" i="8" s="1"/>
  <c r="I298" i="8" a="1"/>
  <c r="I298" i="8" s="1"/>
  <c r="J298" i="8" a="1"/>
  <c r="J298" i="8" s="1"/>
  <c r="K298" i="8" a="1"/>
  <c r="K298" i="8"/>
  <c r="L298" i="8" a="1"/>
  <c r="L298" i="8" s="1"/>
  <c r="M298" i="8" a="1"/>
  <c r="M298" i="8" s="1"/>
  <c r="N298" i="8" a="1"/>
  <c r="N298" i="8" s="1"/>
  <c r="O298" i="8" a="1"/>
  <c r="O298" i="8" s="1"/>
  <c r="P298" i="8" a="1"/>
  <c r="P298" i="8" s="1"/>
  <c r="Q298" i="8" a="1"/>
  <c r="Q298" i="8" s="1"/>
  <c r="R298" i="8" a="1"/>
  <c r="R298" i="8" s="1"/>
  <c r="S298" i="8" a="1"/>
  <c r="S298" i="8" s="1"/>
  <c r="T298" i="8" a="1"/>
  <c r="T298" i="8" s="1"/>
  <c r="U298" i="8" a="1"/>
  <c r="U298" i="8" s="1"/>
  <c r="V298" i="8" a="1"/>
  <c r="V298" i="8"/>
  <c r="W298" i="8" a="1"/>
  <c r="W298" i="8" s="1"/>
  <c r="H299" i="8" a="1"/>
  <c r="H299" i="8"/>
  <c r="I299" i="8" a="1"/>
  <c r="I299" i="8" s="1"/>
  <c r="J299" i="8" a="1"/>
  <c r="J299" i="8" s="1"/>
  <c r="K299" i="8" a="1"/>
  <c r="K299" i="8" s="1"/>
  <c r="L299" i="8" a="1"/>
  <c r="L299" i="8" s="1"/>
  <c r="M299" i="8" a="1"/>
  <c r="M299" i="8" s="1"/>
  <c r="N299" i="8" a="1"/>
  <c r="N299" i="8" s="1"/>
  <c r="O299" i="8" a="1"/>
  <c r="O299" i="8" s="1"/>
  <c r="P299" i="8" a="1"/>
  <c r="P299" i="8" s="1"/>
  <c r="Q299" i="8" a="1"/>
  <c r="Q299" i="8" s="1"/>
  <c r="R299" i="8" a="1"/>
  <c r="R299" i="8" s="1"/>
  <c r="S299" i="8" a="1"/>
  <c r="S299" i="8" s="1"/>
  <c r="T299" i="8" a="1"/>
  <c r="T299" i="8"/>
  <c r="U299" i="8" a="1"/>
  <c r="U299" i="8" s="1"/>
  <c r="V299" i="8" a="1"/>
  <c r="V299" i="8" s="1"/>
  <c r="W299" i="8" a="1"/>
  <c r="W299" i="8" s="1"/>
  <c r="H300" i="8" a="1"/>
  <c r="H300" i="8" s="1"/>
  <c r="I300" i="8" a="1"/>
  <c r="I300" i="8" s="1"/>
  <c r="J300" i="8" a="1"/>
  <c r="J300" i="8" s="1"/>
  <c r="K300" i="8" a="1"/>
  <c r="K300" i="8" s="1"/>
  <c r="L300" i="8" a="1"/>
  <c r="L300" i="8" s="1"/>
  <c r="M300" i="8" a="1"/>
  <c r="M300" i="8"/>
  <c r="N300" i="8" a="1"/>
  <c r="N300" i="8" s="1"/>
  <c r="O300" i="8" a="1"/>
  <c r="O300" i="8" s="1"/>
  <c r="P300" i="8" a="1"/>
  <c r="P300" i="8" s="1"/>
  <c r="Q300" i="8" a="1"/>
  <c r="Q300" i="8" s="1"/>
  <c r="R300" i="8" a="1"/>
  <c r="R300" i="8" s="1"/>
  <c r="S300" i="8" a="1"/>
  <c r="S300" i="8" s="1"/>
  <c r="T300" i="8" a="1"/>
  <c r="T300" i="8" s="1"/>
  <c r="U300" i="8" a="1"/>
  <c r="U300" i="8" s="1"/>
  <c r="V300" i="8" a="1"/>
  <c r="V300" i="8"/>
  <c r="W300" i="8" a="1"/>
  <c r="W300" i="8" s="1"/>
  <c r="H301" i="8" a="1"/>
  <c r="H301" i="8" s="1"/>
  <c r="I301" i="8" a="1"/>
  <c r="I301" i="8" s="1"/>
  <c r="J301" i="8" a="1"/>
  <c r="J301" i="8" s="1"/>
  <c r="K301" i="8" a="1"/>
  <c r="K301" i="8" s="1"/>
  <c r="L301" i="8" a="1"/>
  <c r="L301" i="8" s="1"/>
  <c r="M301" i="8" a="1"/>
  <c r="M301" i="8" s="1"/>
  <c r="N301" i="8" a="1"/>
  <c r="N301" i="8" s="1"/>
  <c r="O301" i="8" a="1"/>
  <c r="O301" i="8" s="1"/>
  <c r="P301" i="8" a="1"/>
  <c r="P301" i="8" s="1"/>
  <c r="Q301" i="8" a="1"/>
  <c r="Q301" i="8" s="1"/>
  <c r="R301" i="8" a="1"/>
  <c r="R301" i="8" s="1"/>
  <c r="S301" i="8" a="1"/>
  <c r="S301" i="8" s="1"/>
  <c r="T301" i="8" a="1"/>
  <c r="T301" i="8" s="1"/>
  <c r="U301" i="8" a="1"/>
  <c r="U301" i="8" s="1"/>
  <c r="V301" i="8" a="1"/>
  <c r="V301" i="8" s="1"/>
  <c r="W301" i="8" a="1"/>
  <c r="W301" i="8" s="1"/>
  <c r="H302" i="8" a="1"/>
  <c r="H302" i="8" s="1"/>
  <c r="I302" i="8" a="1"/>
  <c r="I302" i="8" s="1"/>
  <c r="J302" i="8" a="1"/>
  <c r="J302" i="8" s="1"/>
  <c r="K302" i="8" a="1"/>
  <c r="K302" i="8" s="1"/>
  <c r="L302" i="8" a="1"/>
  <c r="L302" i="8"/>
  <c r="M302" i="8" a="1"/>
  <c r="M302" i="8" s="1"/>
  <c r="N302" i="8" a="1"/>
  <c r="N302" i="8" s="1"/>
  <c r="O302" i="8" a="1"/>
  <c r="O302" i="8" s="1"/>
  <c r="P302" i="8" a="1"/>
  <c r="P302" i="8" s="1"/>
  <c r="Q302" i="8" a="1"/>
  <c r="Q302" i="8" s="1"/>
  <c r="R302" i="8" a="1"/>
  <c r="R302" i="8"/>
  <c r="S302" i="8" a="1"/>
  <c r="S302" i="8" s="1"/>
  <c r="T302" i="8" a="1"/>
  <c r="T302" i="8"/>
  <c r="U302" i="8" a="1"/>
  <c r="U302" i="8"/>
  <c r="V302" i="8" a="1"/>
  <c r="V302" i="8" s="1"/>
  <c r="W302" i="8" a="1"/>
  <c r="W302" i="8" s="1"/>
  <c r="H303" i="8" a="1"/>
  <c r="H303" i="8" s="1"/>
  <c r="I303" i="8" a="1"/>
  <c r="I303" i="8" s="1"/>
  <c r="J303" i="8" a="1"/>
  <c r="J303" i="8" s="1"/>
  <c r="K303" i="8" a="1"/>
  <c r="K303" i="8" s="1"/>
  <c r="L303" i="8" a="1"/>
  <c r="L303" i="8" s="1"/>
  <c r="M303" i="8" a="1"/>
  <c r="M303" i="8" s="1"/>
  <c r="N303" i="8" a="1"/>
  <c r="N303" i="8" s="1"/>
  <c r="O303" i="8" a="1"/>
  <c r="O303" i="8" s="1"/>
  <c r="P303" i="8" a="1"/>
  <c r="P303" i="8"/>
  <c r="Q303" i="8" a="1"/>
  <c r="Q303" i="8" s="1"/>
  <c r="R303" i="8" a="1"/>
  <c r="R303" i="8" s="1"/>
  <c r="S303" i="8" a="1"/>
  <c r="S303" i="8" s="1"/>
  <c r="T303" i="8" a="1"/>
  <c r="T303" i="8"/>
  <c r="U303" i="8" a="1"/>
  <c r="U303" i="8" s="1"/>
  <c r="V303" i="8" a="1"/>
  <c r="V303" i="8" s="1"/>
  <c r="W303" i="8" a="1"/>
  <c r="W303" i="8" s="1"/>
  <c r="H304" i="8" a="1"/>
  <c r="H304" i="8" s="1"/>
  <c r="I304" i="8" a="1"/>
  <c r="I304" i="8" s="1"/>
  <c r="J304" i="8" a="1"/>
  <c r="J304" i="8" s="1"/>
  <c r="K304" i="8" a="1"/>
  <c r="K304" i="8" s="1"/>
  <c r="L304" i="8" a="1"/>
  <c r="L304" i="8" s="1"/>
  <c r="M304" i="8" a="1"/>
  <c r="M304" i="8" s="1"/>
  <c r="N304" i="8" a="1"/>
  <c r="N304" i="8" s="1"/>
  <c r="O304" i="8" a="1"/>
  <c r="O304" i="8" s="1"/>
  <c r="P304" i="8" a="1"/>
  <c r="P304" i="8" s="1"/>
  <c r="Q304" i="8" a="1"/>
  <c r="Q304" i="8" s="1"/>
  <c r="R304" i="8" a="1"/>
  <c r="R304" i="8" s="1"/>
  <c r="S304" i="8" a="1"/>
  <c r="S304" i="8" s="1"/>
  <c r="T304" i="8" a="1"/>
  <c r="T304" i="8" s="1"/>
  <c r="U304" i="8" a="1"/>
  <c r="U304" i="8" s="1"/>
  <c r="V304" i="8" a="1"/>
  <c r="V304" i="8" s="1"/>
  <c r="W304" i="8" a="1"/>
  <c r="W304" i="8" s="1"/>
  <c r="H305" i="8" a="1"/>
  <c r="H305" i="8" s="1"/>
  <c r="I305" i="8" a="1"/>
  <c r="I305" i="8" s="1"/>
  <c r="J305" i="8" a="1"/>
  <c r="J305" i="8" s="1"/>
  <c r="K305" i="8" a="1"/>
  <c r="K305" i="8" s="1"/>
  <c r="L305" i="8" a="1"/>
  <c r="L305" i="8" s="1"/>
  <c r="M305" i="8" a="1"/>
  <c r="M305" i="8" s="1"/>
  <c r="N305" i="8" a="1"/>
  <c r="N305" i="8" s="1"/>
  <c r="O305" i="8" a="1"/>
  <c r="O305" i="8" s="1"/>
  <c r="P305" i="8" a="1"/>
  <c r="P305" i="8" s="1"/>
  <c r="Q305" i="8" a="1"/>
  <c r="Q305" i="8" s="1"/>
  <c r="R305" i="8" a="1"/>
  <c r="R305" i="8" s="1"/>
  <c r="S305" i="8" a="1"/>
  <c r="S305" i="8" s="1"/>
  <c r="T305" i="8" a="1"/>
  <c r="T305" i="8" s="1"/>
  <c r="U305" i="8" a="1"/>
  <c r="U305" i="8" s="1"/>
  <c r="V305" i="8" a="1"/>
  <c r="V305" i="8" s="1"/>
  <c r="W305" i="8" a="1"/>
  <c r="W305" i="8" s="1"/>
  <c r="H306" i="8" a="1"/>
  <c r="H306" i="8" s="1"/>
  <c r="I306" i="8" a="1"/>
  <c r="I306" i="8" s="1"/>
  <c r="J306" i="8" a="1"/>
  <c r="J306" i="8" s="1"/>
  <c r="K306" i="8" a="1"/>
  <c r="K306" i="8" s="1"/>
  <c r="L306" i="8" a="1"/>
  <c r="L306" i="8" s="1"/>
  <c r="M306" i="8" a="1"/>
  <c r="M306" i="8"/>
  <c r="N306" i="8" a="1"/>
  <c r="N306" i="8" s="1"/>
  <c r="O306" i="8" a="1"/>
  <c r="O306" i="8" s="1"/>
  <c r="P306" i="8" a="1"/>
  <c r="P306" i="8" s="1"/>
  <c r="Q306" i="8" a="1"/>
  <c r="Q306" i="8" s="1"/>
  <c r="R306" i="8" a="1"/>
  <c r="R306" i="8" s="1"/>
  <c r="S306" i="8" a="1"/>
  <c r="S306" i="8" s="1"/>
  <c r="T306" i="8" a="1"/>
  <c r="T306" i="8"/>
  <c r="U306" i="8" a="1"/>
  <c r="U306" i="8" s="1"/>
  <c r="V306" i="8" a="1"/>
  <c r="V306" i="8" s="1"/>
  <c r="W306" i="8" a="1"/>
  <c r="W306" i="8" s="1"/>
  <c r="H307" i="8" a="1"/>
  <c r="H307" i="8" s="1"/>
  <c r="I307" i="8" a="1"/>
  <c r="I307" i="8" s="1"/>
  <c r="J307" i="8" a="1"/>
  <c r="J307" i="8" s="1"/>
  <c r="K307" i="8" a="1"/>
  <c r="K307" i="8" s="1"/>
  <c r="L307" i="8" a="1"/>
  <c r="L307" i="8" s="1"/>
  <c r="M307" i="8" a="1"/>
  <c r="M307" i="8" s="1"/>
  <c r="N307" i="8" a="1"/>
  <c r="N307" i="8" s="1"/>
  <c r="O307" i="8" a="1"/>
  <c r="O307" i="8" s="1"/>
  <c r="P307" i="8" a="1"/>
  <c r="P307" i="8" s="1"/>
  <c r="Q307" i="8" a="1"/>
  <c r="Q307" i="8" s="1"/>
  <c r="R307" i="8" a="1"/>
  <c r="R307" i="8" s="1"/>
  <c r="S307" i="8" a="1"/>
  <c r="S307" i="8" s="1"/>
  <c r="T307" i="8" a="1"/>
  <c r="T307" i="8"/>
  <c r="U307" i="8" a="1"/>
  <c r="U307" i="8" s="1"/>
  <c r="V307" i="8" a="1"/>
  <c r="V307" i="8" s="1"/>
  <c r="W307" i="8" a="1"/>
  <c r="W307" i="8" s="1"/>
  <c r="H308" i="8" a="1"/>
  <c r="H308" i="8" s="1"/>
  <c r="I308" i="8" a="1"/>
  <c r="I308" i="8" s="1"/>
  <c r="J308" i="8" a="1"/>
  <c r="J308" i="8" s="1"/>
  <c r="K308" i="8" a="1"/>
  <c r="K308" i="8" s="1"/>
  <c r="L308" i="8" a="1"/>
  <c r="L308" i="8" s="1"/>
  <c r="M308" i="8" a="1"/>
  <c r="M308" i="8"/>
  <c r="N308" i="8" a="1"/>
  <c r="N308" i="8" s="1"/>
  <c r="O308" i="8" a="1"/>
  <c r="O308" i="8" s="1"/>
  <c r="P308" i="8" a="1"/>
  <c r="P308" i="8" s="1"/>
  <c r="Q308" i="8" a="1"/>
  <c r="Q308" i="8" s="1"/>
  <c r="R308" i="8" a="1"/>
  <c r="R308" i="8" s="1"/>
  <c r="S308" i="8" a="1"/>
  <c r="S308" i="8" s="1"/>
  <c r="T308" i="8" a="1"/>
  <c r="T308" i="8" s="1"/>
  <c r="U308" i="8" a="1"/>
  <c r="U308" i="8" s="1"/>
  <c r="V308" i="8" a="1"/>
  <c r="V308" i="8" s="1"/>
  <c r="W308" i="8" a="1"/>
  <c r="W308" i="8" s="1"/>
  <c r="H309" i="8" a="1"/>
  <c r="H309" i="8" s="1"/>
  <c r="I309" i="8" a="1"/>
  <c r="I309" i="8" s="1"/>
  <c r="J309" i="8" a="1"/>
  <c r="J309" i="8" s="1"/>
  <c r="K309" i="8" a="1"/>
  <c r="K309" i="8" s="1"/>
  <c r="L309" i="8" a="1"/>
  <c r="L309" i="8" s="1"/>
  <c r="M309" i="8" a="1"/>
  <c r="M309" i="8" s="1"/>
  <c r="N309" i="8" a="1"/>
  <c r="N309" i="8" s="1"/>
  <c r="O309" i="8" a="1"/>
  <c r="O309" i="8" s="1"/>
  <c r="P309" i="8" a="1"/>
  <c r="P309" i="8" s="1"/>
  <c r="Q309" i="8" a="1"/>
  <c r="Q309" i="8" s="1"/>
  <c r="R309" i="8" a="1"/>
  <c r="R309" i="8" s="1"/>
  <c r="S309" i="8" a="1"/>
  <c r="S309" i="8" s="1"/>
  <c r="T309" i="8" a="1"/>
  <c r="T309" i="8" s="1"/>
  <c r="U309" i="8" a="1"/>
  <c r="U309" i="8" s="1"/>
  <c r="V309" i="8" a="1"/>
  <c r="V309" i="8" s="1"/>
  <c r="W309" i="8" a="1"/>
  <c r="W309" i="8" s="1"/>
  <c r="H310" i="8" a="1"/>
  <c r="H310" i="8" s="1"/>
  <c r="I310" i="8" a="1"/>
  <c r="I310" i="8" s="1"/>
  <c r="J310" i="8" a="1"/>
  <c r="J310" i="8" s="1"/>
  <c r="K310" i="8" a="1"/>
  <c r="K310" i="8" s="1"/>
  <c r="L310" i="8" a="1"/>
  <c r="L310" i="8" s="1"/>
  <c r="M310" i="8" a="1"/>
  <c r="M310" i="8" s="1"/>
  <c r="N310" i="8" a="1"/>
  <c r="N310" i="8" s="1"/>
  <c r="O310" i="8" a="1"/>
  <c r="O310" i="8" s="1"/>
  <c r="P310" i="8" a="1"/>
  <c r="P310" i="8" s="1"/>
  <c r="Q310" i="8" a="1"/>
  <c r="Q310" i="8" s="1"/>
  <c r="R310" i="8" a="1"/>
  <c r="R310" i="8" s="1"/>
  <c r="S310" i="8" a="1"/>
  <c r="S310" i="8" s="1"/>
  <c r="T310" i="8" a="1"/>
  <c r="T310" i="8" s="1"/>
  <c r="U310" i="8" a="1"/>
  <c r="U310" i="8" s="1"/>
  <c r="V310" i="8" a="1"/>
  <c r="V310" i="8" s="1"/>
  <c r="W310" i="8" a="1"/>
  <c r="W310" i="8" s="1"/>
  <c r="H311" i="8" a="1"/>
  <c r="H311" i="8" s="1"/>
  <c r="I311" i="8" a="1"/>
  <c r="I311" i="8" s="1"/>
  <c r="J311" i="8" a="1"/>
  <c r="J311" i="8" s="1"/>
  <c r="K311" i="8" a="1"/>
  <c r="K311" i="8" s="1"/>
  <c r="L311" i="8" a="1"/>
  <c r="L311" i="8" s="1"/>
  <c r="M311" i="8" a="1"/>
  <c r="M311" i="8" s="1"/>
  <c r="N311" i="8" a="1"/>
  <c r="N311" i="8" s="1"/>
  <c r="O311" i="8" a="1"/>
  <c r="O311" i="8" s="1"/>
  <c r="P311" i="8" a="1"/>
  <c r="P311" i="8" s="1"/>
  <c r="Q311" i="8" a="1"/>
  <c r="Q311" i="8" s="1"/>
  <c r="R311" i="8" a="1"/>
  <c r="R311" i="8" s="1"/>
  <c r="S311" i="8" a="1"/>
  <c r="S311" i="8" s="1"/>
  <c r="T311" i="8" a="1"/>
  <c r="T311" i="8" s="1"/>
  <c r="U311" i="8" a="1"/>
  <c r="U311" i="8" s="1"/>
  <c r="V311" i="8" a="1"/>
  <c r="V311" i="8" s="1"/>
  <c r="W311" i="8" a="1"/>
  <c r="W311" i="8" s="1"/>
  <c r="H312" i="8" a="1"/>
  <c r="H312" i="8" s="1"/>
  <c r="I312" i="8" a="1"/>
  <c r="I312" i="8" s="1"/>
  <c r="J312" i="8" a="1"/>
  <c r="J312" i="8" s="1"/>
  <c r="K312" i="8" a="1"/>
  <c r="K312" i="8" s="1"/>
  <c r="L312" i="8" a="1"/>
  <c r="L312" i="8" s="1"/>
  <c r="M312" i="8" a="1"/>
  <c r="M312" i="8" s="1"/>
  <c r="N312" i="8" a="1"/>
  <c r="N312" i="8" s="1"/>
  <c r="O312" i="8" a="1"/>
  <c r="O312" i="8" s="1"/>
  <c r="P312" i="8" a="1"/>
  <c r="P312" i="8" s="1"/>
  <c r="Q312" i="8" a="1"/>
  <c r="Q312" i="8" s="1"/>
  <c r="R312" i="8" a="1"/>
  <c r="R312" i="8" s="1"/>
  <c r="S312" i="8" a="1"/>
  <c r="S312" i="8" s="1"/>
  <c r="T312" i="8" a="1"/>
  <c r="T312" i="8" s="1"/>
  <c r="U312" i="8" a="1"/>
  <c r="U312" i="8" s="1"/>
  <c r="V312" i="8" a="1"/>
  <c r="V312" i="8" s="1"/>
  <c r="W312" i="8" a="1"/>
  <c r="W312" i="8" s="1"/>
  <c r="H313" i="8" a="1"/>
  <c r="H313" i="8" s="1"/>
  <c r="I313" i="8" a="1"/>
  <c r="I313" i="8" s="1"/>
  <c r="J313" i="8" a="1"/>
  <c r="J313" i="8" s="1"/>
  <c r="K313" i="8" a="1"/>
  <c r="K313" i="8" s="1"/>
  <c r="L313" i="8" a="1"/>
  <c r="L313" i="8" s="1"/>
  <c r="M313" i="8" a="1"/>
  <c r="M313" i="8" s="1"/>
  <c r="N313" i="8" a="1"/>
  <c r="N313" i="8" s="1"/>
  <c r="O313" i="8" a="1"/>
  <c r="O313" i="8" s="1"/>
  <c r="P313" i="8" a="1"/>
  <c r="P313" i="8" s="1"/>
  <c r="Q313" i="8" a="1"/>
  <c r="Q313" i="8" s="1"/>
  <c r="R313" i="8" a="1"/>
  <c r="R313" i="8" s="1"/>
  <c r="S313" i="8" a="1"/>
  <c r="S313" i="8" s="1"/>
  <c r="T313" i="8" a="1"/>
  <c r="T313" i="8"/>
  <c r="U313" i="8" a="1"/>
  <c r="U313" i="8" s="1"/>
  <c r="V313" i="8" a="1"/>
  <c r="V313" i="8"/>
  <c r="W313" i="8" a="1"/>
  <c r="W313" i="8" s="1"/>
  <c r="H314" i="8" a="1"/>
  <c r="H314" i="8" s="1"/>
  <c r="I314" i="8" a="1"/>
  <c r="I314" i="8" s="1"/>
  <c r="J314" i="8" a="1"/>
  <c r="J314" i="8" s="1"/>
  <c r="K314" i="8" a="1"/>
  <c r="K314" i="8" s="1"/>
  <c r="L314" i="8" a="1"/>
  <c r="L314" i="8" s="1"/>
  <c r="M314" i="8" a="1"/>
  <c r="M314" i="8"/>
  <c r="N314" i="8" a="1"/>
  <c r="N314" i="8" s="1"/>
  <c r="O314" i="8" a="1"/>
  <c r="O314" i="8" s="1"/>
  <c r="P314" i="8" a="1"/>
  <c r="P314" i="8" s="1"/>
  <c r="Q314" i="8" a="1"/>
  <c r="Q314" i="8" s="1"/>
  <c r="R314" i="8" a="1"/>
  <c r="R314" i="8" s="1"/>
  <c r="S314" i="8" a="1"/>
  <c r="S314" i="8" s="1"/>
  <c r="T314" i="8" a="1"/>
  <c r="T314" i="8"/>
  <c r="U314" i="8" a="1"/>
  <c r="U314" i="8" s="1"/>
  <c r="V314" i="8" a="1"/>
  <c r="V314" i="8"/>
  <c r="W314" i="8" a="1"/>
  <c r="W314" i="8" s="1"/>
  <c r="H315" i="8" a="1"/>
  <c r="H315" i="8" s="1"/>
  <c r="I315" i="8" a="1"/>
  <c r="I315" i="8" s="1"/>
  <c r="J315" i="8" a="1"/>
  <c r="J315" i="8" s="1"/>
  <c r="K315" i="8" a="1"/>
  <c r="K315" i="8" s="1"/>
  <c r="L315" i="8" a="1"/>
  <c r="L315" i="8" s="1"/>
  <c r="M315" i="8" a="1"/>
  <c r="M315" i="8" s="1"/>
  <c r="N315" i="8" a="1"/>
  <c r="N315" i="8" s="1"/>
  <c r="O315" i="8" a="1"/>
  <c r="O315" i="8" s="1"/>
  <c r="P315" i="8" a="1"/>
  <c r="P315" i="8" s="1"/>
  <c r="Q315" i="8" a="1"/>
  <c r="Q315" i="8" s="1"/>
  <c r="R315" i="8" a="1"/>
  <c r="R315" i="8" s="1"/>
  <c r="S315" i="8" a="1"/>
  <c r="S315" i="8" s="1"/>
  <c r="T315" i="8" a="1"/>
  <c r="T315" i="8" s="1"/>
  <c r="U315" i="8" a="1"/>
  <c r="U315" i="8" s="1"/>
  <c r="V315" i="8" a="1"/>
  <c r="V315" i="8" s="1"/>
  <c r="W315" i="8" a="1"/>
  <c r="W315" i="8" s="1"/>
  <c r="G3" i="8" a="1"/>
  <c r="G3" i="8" s="1"/>
  <c r="G4" i="8" a="1"/>
  <c r="G4" i="8" s="1"/>
  <c r="G5" i="8" a="1"/>
  <c r="G5" i="8" s="1"/>
  <c r="G6" i="8" a="1"/>
  <c r="G6" i="8" s="1"/>
  <c r="G7" i="8" a="1"/>
  <c r="G7" i="8" s="1"/>
  <c r="G8" i="8" a="1"/>
  <c r="G8" i="8" s="1"/>
  <c r="G9" i="8" a="1"/>
  <c r="G9" i="8" s="1"/>
  <c r="G10" i="8" a="1"/>
  <c r="G10" i="8" s="1"/>
  <c r="G11" i="8" a="1"/>
  <c r="G11" i="8" s="1"/>
  <c r="G12" i="8" a="1"/>
  <c r="G12" i="8" s="1"/>
  <c r="G13" i="8" a="1"/>
  <c r="G13" i="8" s="1"/>
  <c r="G14" i="8" a="1"/>
  <c r="G14" i="8" s="1"/>
  <c r="G15" i="8" a="1"/>
  <c r="G15" i="8" s="1"/>
  <c r="G16" i="8" a="1"/>
  <c r="G16" i="8" s="1"/>
  <c r="G17" i="8" a="1"/>
  <c r="G17" i="8" s="1"/>
  <c r="G18" i="8" a="1"/>
  <c r="G18" i="8" s="1"/>
  <c r="G19" i="8" a="1"/>
  <c r="G19" i="8" s="1"/>
  <c r="G20" i="8" a="1"/>
  <c r="G20" i="8" s="1"/>
  <c r="G21" i="8" a="1"/>
  <c r="G21" i="8" s="1"/>
  <c r="G22" i="8" a="1"/>
  <c r="G22" i="8" s="1"/>
  <c r="G23" i="8" a="1"/>
  <c r="G23" i="8" s="1"/>
  <c r="G24" i="8" a="1"/>
  <c r="G24" i="8" s="1"/>
  <c r="G25" i="8" a="1"/>
  <c r="G25" i="8" s="1"/>
  <c r="G26" i="8" a="1"/>
  <c r="G26" i="8" s="1"/>
  <c r="G27" i="8" a="1"/>
  <c r="G27" i="8" s="1"/>
  <c r="G28" i="8" a="1"/>
  <c r="G28" i="8" s="1"/>
  <c r="G29" i="8" a="1"/>
  <c r="G29" i="8" s="1"/>
  <c r="G30" i="8" a="1"/>
  <c r="G30" i="8" s="1"/>
  <c r="G31" i="8" a="1"/>
  <c r="G31" i="8" s="1"/>
  <c r="G32" i="8" a="1"/>
  <c r="G32" i="8" s="1"/>
  <c r="G33" i="8" a="1"/>
  <c r="G33" i="8" s="1"/>
  <c r="G34" i="8" a="1"/>
  <c r="G34" i="8" s="1"/>
  <c r="G35" i="8" a="1"/>
  <c r="G35" i="8" s="1"/>
  <c r="G36" i="8" a="1"/>
  <c r="G36" i="8" s="1"/>
  <c r="G37" i="8" a="1"/>
  <c r="G37" i="8" s="1"/>
  <c r="G38" i="8" a="1"/>
  <c r="G38" i="8" s="1"/>
  <c r="G39" i="8" a="1"/>
  <c r="G39" i="8" s="1"/>
  <c r="G40" i="8" a="1"/>
  <c r="G40" i="8" s="1"/>
  <c r="G41" i="8" a="1"/>
  <c r="G41" i="8" s="1"/>
  <c r="G42" i="8" a="1"/>
  <c r="G42" i="8" s="1"/>
  <c r="G43" i="8" a="1"/>
  <c r="G43" i="8" s="1"/>
  <c r="G44" i="8" a="1"/>
  <c r="G44" i="8" s="1"/>
  <c r="G45" i="8" a="1"/>
  <c r="G45" i="8" s="1"/>
  <c r="G46" i="8" a="1"/>
  <c r="G46" i="8" s="1"/>
  <c r="G47" i="8" a="1"/>
  <c r="G47" i="8" s="1"/>
  <c r="G48" i="8" a="1"/>
  <c r="G48" i="8" s="1"/>
  <c r="G49" i="8" a="1"/>
  <c r="G49" i="8" s="1"/>
  <c r="G50" i="8" a="1"/>
  <c r="G50" i="8" s="1"/>
  <c r="G51" i="8" a="1"/>
  <c r="G51" i="8" s="1"/>
  <c r="G52" i="8" a="1"/>
  <c r="G52" i="8" s="1"/>
  <c r="G53" i="8" a="1"/>
  <c r="G53" i="8" s="1"/>
  <c r="G54" i="8" a="1"/>
  <c r="G54" i="8" s="1"/>
  <c r="G55" i="8" a="1"/>
  <c r="G55" i="8" s="1"/>
  <c r="G56" i="8" a="1"/>
  <c r="G56" i="8" s="1"/>
  <c r="G57" i="8" a="1"/>
  <c r="G57" i="8" s="1"/>
  <c r="G58" i="8" a="1"/>
  <c r="G58" i="8" s="1"/>
  <c r="G59" i="8" a="1"/>
  <c r="G59" i="8" s="1"/>
  <c r="G60" i="8" a="1"/>
  <c r="G60" i="8" s="1"/>
  <c r="G61" i="8" a="1"/>
  <c r="G61" i="8" s="1"/>
  <c r="G62" i="8" a="1"/>
  <c r="G62" i="8" s="1"/>
  <c r="G63" i="8" a="1"/>
  <c r="G63" i="8" s="1"/>
  <c r="G64" i="8" a="1"/>
  <c r="G64" i="8" s="1"/>
  <c r="G65" i="8" a="1"/>
  <c r="G65" i="8" s="1"/>
  <c r="G66" i="8" a="1"/>
  <c r="G66" i="8" s="1"/>
  <c r="G67" i="8" a="1"/>
  <c r="G67" i="8" s="1"/>
  <c r="G68" i="8" a="1"/>
  <c r="G68" i="8" s="1"/>
  <c r="G69" i="8" a="1"/>
  <c r="G69" i="8" s="1"/>
  <c r="G70" i="8" a="1"/>
  <c r="G70" i="8" s="1"/>
  <c r="G71" i="8" a="1"/>
  <c r="G71" i="8" s="1"/>
  <c r="G72" i="8" a="1"/>
  <c r="G72" i="8" s="1"/>
  <c r="G73" i="8" a="1"/>
  <c r="G73" i="8" s="1"/>
  <c r="G74" i="8" a="1"/>
  <c r="G74" i="8" s="1"/>
  <c r="G75" i="8" a="1"/>
  <c r="G75" i="8" s="1"/>
  <c r="G76" i="8" a="1"/>
  <c r="G76" i="8" s="1"/>
  <c r="G77" i="8" a="1"/>
  <c r="G77" i="8" s="1"/>
  <c r="G78" i="8" a="1"/>
  <c r="G78" i="8" s="1"/>
  <c r="G79" i="8" a="1"/>
  <c r="G79" i="8" s="1"/>
  <c r="G80" i="8" a="1"/>
  <c r="G80" i="8" s="1"/>
  <c r="G81" i="8" a="1"/>
  <c r="G81" i="8" s="1"/>
  <c r="G82" i="8" a="1"/>
  <c r="G82" i="8" s="1"/>
  <c r="G83" i="8" a="1"/>
  <c r="G83" i="8" s="1"/>
  <c r="G84" i="8" a="1"/>
  <c r="G84" i="8" s="1"/>
  <c r="G85" i="8" a="1"/>
  <c r="G85" i="8" s="1"/>
  <c r="G86" i="8" a="1"/>
  <c r="G86" i="8" s="1"/>
  <c r="G87" i="8" a="1"/>
  <c r="G87" i="8" s="1"/>
  <c r="G88" i="8" a="1"/>
  <c r="G88" i="8" s="1"/>
  <c r="G89" i="8" a="1"/>
  <c r="G89" i="8" s="1"/>
  <c r="G90" i="8" a="1"/>
  <c r="G90" i="8" s="1"/>
  <c r="G91" i="8" a="1"/>
  <c r="G91" i="8" s="1"/>
  <c r="G92" i="8" a="1"/>
  <c r="G92" i="8" s="1"/>
  <c r="G93" i="8" a="1"/>
  <c r="G93" i="8" s="1"/>
  <c r="G94" i="8" a="1"/>
  <c r="G94" i="8" s="1"/>
  <c r="G95" i="8" a="1"/>
  <c r="G95" i="8" s="1"/>
  <c r="G96" i="8" a="1"/>
  <c r="G96" i="8" s="1"/>
  <c r="G97" i="8" a="1"/>
  <c r="G97" i="8" s="1"/>
  <c r="G98" i="8" a="1"/>
  <c r="G98" i="8" s="1"/>
  <c r="G99" i="8" a="1"/>
  <c r="G99" i="8" s="1"/>
  <c r="G100" i="8" a="1"/>
  <c r="G100" i="8" s="1"/>
  <c r="G101" i="8" a="1"/>
  <c r="G101" i="8" s="1"/>
  <c r="G102" i="8" a="1"/>
  <c r="G102" i="8" s="1"/>
  <c r="G103" i="8" a="1"/>
  <c r="G103" i="8" s="1"/>
  <c r="G104" i="8" a="1"/>
  <c r="G104" i="8" s="1"/>
  <c r="G105" i="8" a="1"/>
  <c r="G105" i="8" s="1"/>
  <c r="G106" i="8" a="1"/>
  <c r="G106" i="8" s="1"/>
  <c r="G107" i="8" a="1"/>
  <c r="G107" i="8" s="1"/>
  <c r="G108" i="8" a="1"/>
  <c r="G108" i="8" s="1"/>
  <c r="G109" i="8" a="1"/>
  <c r="G109" i="8" s="1"/>
  <c r="G110" i="8" a="1"/>
  <c r="G110" i="8" s="1"/>
  <c r="G111" i="8" a="1"/>
  <c r="G111" i="8" s="1"/>
  <c r="G112" i="8" a="1"/>
  <c r="G112" i="8" s="1"/>
  <c r="G113" i="8" a="1"/>
  <c r="G113" i="8" s="1"/>
  <c r="G114" i="8" a="1"/>
  <c r="G114" i="8" s="1"/>
  <c r="G115" i="8" a="1"/>
  <c r="G115" i="8" s="1"/>
  <c r="G116" i="8" a="1"/>
  <c r="G116" i="8" s="1"/>
  <c r="G117" i="8" a="1"/>
  <c r="G117" i="8" s="1"/>
  <c r="G118" i="8" a="1"/>
  <c r="G118" i="8" s="1"/>
  <c r="G119" i="8" a="1"/>
  <c r="G119" i="8" s="1"/>
  <c r="G120" i="8" a="1"/>
  <c r="G120" i="8" s="1"/>
  <c r="G121" i="8" a="1"/>
  <c r="G121" i="8" s="1"/>
  <c r="G122" i="8" a="1"/>
  <c r="G122" i="8" s="1"/>
  <c r="G123" i="8" a="1"/>
  <c r="G123" i="8" s="1"/>
  <c r="G124" i="8" a="1"/>
  <c r="G124" i="8" s="1"/>
  <c r="G125" i="8" a="1"/>
  <c r="G125" i="8" s="1"/>
  <c r="G126" i="8" a="1"/>
  <c r="G126" i="8" s="1"/>
  <c r="G127" i="8" a="1"/>
  <c r="G127" i="8" s="1"/>
  <c r="G128" i="8" a="1"/>
  <c r="G128" i="8" s="1"/>
  <c r="G129" i="8" a="1"/>
  <c r="G129" i="8" s="1"/>
  <c r="G130" i="8" a="1"/>
  <c r="G130" i="8" s="1"/>
  <c r="G131" i="8" a="1"/>
  <c r="G131" i="8" s="1"/>
  <c r="G132" i="8" a="1"/>
  <c r="G132" i="8" s="1"/>
  <c r="G133" i="8" a="1"/>
  <c r="G133" i="8" s="1"/>
  <c r="G134" i="8" a="1"/>
  <c r="G134" i="8" s="1"/>
  <c r="G135" i="8" a="1"/>
  <c r="G135" i="8" s="1"/>
  <c r="G136" i="8" a="1"/>
  <c r="G136" i="8" s="1"/>
  <c r="G137" i="8" a="1"/>
  <c r="G137" i="8" s="1"/>
  <c r="G138" i="8" a="1"/>
  <c r="G138" i="8" s="1"/>
  <c r="G139" i="8" a="1"/>
  <c r="G139" i="8" s="1"/>
  <c r="G140" i="8" a="1"/>
  <c r="G140" i="8" s="1"/>
  <c r="G141" i="8" a="1"/>
  <c r="G141" i="8" s="1"/>
  <c r="G142" i="8" a="1"/>
  <c r="G142" i="8" s="1"/>
  <c r="G143" i="8" a="1"/>
  <c r="G143" i="8" s="1"/>
  <c r="G144" i="8" a="1"/>
  <c r="G144" i="8" s="1"/>
  <c r="G145" i="8" a="1"/>
  <c r="G145" i="8" s="1"/>
  <c r="G146" i="8" a="1"/>
  <c r="G146" i="8" s="1"/>
  <c r="G147" i="8" a="1"/>
  <c r="G147" i="8" s="1"/>
  <c r="G148" i="8" a="1"/>
  <c r="G148" i="8" s="1"/>
  <c r="G149" i="8" a="1"/>
  <c r="G149" i="8" s="1"/>
  <c r="G150" i="8" a="1"/>
  <c r="G150" i="8" s="1"/>
  <c r="G151" i="8" a="1"/>
  <c r="G151" i="8" s="1"/>
  <c r="G152" i="8" a="1"/>
  <c r="G152" i="8" s="1"/>
  <c r="G153" i="8" a="1"/>
  <c r="G153" i="8" s="1"/>
  <c r="G154" i="8" a="1"/>
  <c r="G154" i="8" s="1"/>
  <c r="G155" i="8" a="1"/>
  <c r="G155" i="8" s="1"/>
  <c r="G156" i="8" a="1"/>
  <c r="G156" i="8" s="1"/>
  <c r="G157" i="8" a="1"/>
  <c r="G157" i="8" s="1"/>
  <c r="G158" i="8" a="1"/>
  <c r="G158" i="8" s="1"/>
  <c r="G159" i="8" a="1"/>
  <c r="G159" i="8" s="1"/>
  <c r="G160" i="8" a="1"/>
  <c r="G160" i="8" s="1"/>
  <c r="G161" i="8" a="1"/>
  <c r="G161" i="8" s="1"/>
  <c r="G162" i="8" a="1"/>
  <c r="G162" i="8" s="1"/>
  <c r="G163" i="8" a="1"/>
  <c r="G163" i="8" s="1"/>
  <c r="G164" i="8" a="1"/>
  <c r="G164" i="8" s="1"/>
  <c r="G165" i="8" a="1"/>
  <c r="G165" i="8" s="1"/>
  <c r="G166" i="8" a="1"/>
  <c r="G166" i="8" s="1"/>
  <c r="G167" i="8" a="1"/>
  <c r="G167" i="8" s="1"/>
  <c r="G168" i="8" a="1"/>
  <c r="G168" i="8" s="1"/>
  <c r="G169" i="8" a="1"/>
  <c r="G169" i="8" s="1"/>
  <c r="G170" i="8" a="1"/>
  <c r="G170" i="8" s="1"/>
  <c r="G171" i="8" a="1"/>
  <c r="G171" i="8" s="1"/>
  <c r="G172" i="8" a="1"/>
  <c r="G172" i="8" s="1"/>
  <c r="G173" i="8" a="1"/>
  <c r="G173" i="8" s="1"/>
  <c r="G174" i="8" a="1"/>
  <c r="G174" i="8" s="1"/>
  <c r="G175" i="8" a="1"/>
  <c r="G175" i="8" s="1"/>
  <c r="G176" i="8" a="1"/>
  <c r="G176" i="8" s="1"/>
  <c r="G177" i="8" a="1"/>
  <c r="G177" i="8" s="1"/>
  <c r="G178" i="8" a="1"/>
  <c r="G178" i="8" s="1"/>
  <c r="G179" i="8" a="1"/>
  <c r="G179" i="8" s="1"/>
  <c r="G180" i="8" a="1"/>
  <c r="G180" i="8" s="1"/>
  <c r="G181" i="8" a="1"/>
  <c r="G181" i="8" s="1"/>
  <c r="G182" i="8" a="1"/>
  <c r="G182" i="8" s="1"/>
  <c r="G183" i="8" a="1"/>
  <c r="G183" i="8" s="1"/>
  <c r="G184" i="8" a="1"/>
  <c r="G184" i="8" s="1"/>
  <c r="G185" i="8" a="1"/>
  <c r="G185" i="8" s="1"/>
  <c r="G186" i="8" a="1"/>
  <c r="G186" i="8" s="1"/>
  <c r="G187" i="8" a="1"/>
  <c r="G187" i="8" s="1"/>
  <c r="G188" i="8" a="1"/>
  <c r="G188" i="8" s="1"/>
  <c r="G189" i="8" a="1"/>
  <c r="G189" i="8" s="1"/>
  <c r="G190" i="8" a="1"/>
  <c r="G190" i="8" s="1"/>
  <c r="G191" i="8" a="1"/>
  <c r="G191" i="8" s="1"/>
  <c r="G192" i="8" a="1"/>
  <c r="G192" i="8" s="1"/>
  <c r="G193" i="8" a="1"/>
  <c r="G193" i="8" s="1"/>
  <c r="G194" i="8" a="1"/>
  <c r="G194" i="8" s="1"/>
  <c r="G195" i="8" a="1"/>
  <c r="G195" i="8" s="1"/>
  <c r="G196" i="8" a="1"/>
  <c r="G196" i="8" s="1"/>
  <c r="G197" i="8" a="1"/>
  <c r="G197" i="8" s="1"/>
  <c r="G198" i="8" a="1"/>
  <c r="G198" i="8" s="1"/>
  <c r="G199" i="8" a="1"/>
  <c r="G199" i="8" s="1"/>
  <c r="G200" i="8" a="1"/>
  <c r="G200" i="8" s="1"/>
  <c r="G201" i="8" a="1"/>
  <c r="G201" i="8" s="1"/>
  <c r="G202" i="8" a="1"/>
  <c r="G202" i="8" s="1"/>
  <c r="G203" i="8" a="1"/>
  <c r="G203" i="8" s="1"/>
  <c r="G204" i="8" a="1"/>
  <c r="G204" i="8" s="1"/>
  <c r="G205" i="8" a="1"/>
  <c r="G205" i="8" s="1"/>
  <c r="G206" i="8" a="1"/>
  <c r="G206" i="8" s="1"/>
  <c r="G207" i="8" a="1"/>
  <c r="G207" i="8" s="1"/>
  <c r="G208" i="8" a="1"/>
  <c r="G208" i="8" s="1"/>
  <c r="G209" i="8" a="1"/>
  <c r="G209" i="8" s="1"/>
  <c r="G210" i="8" a="1"/>
  <c r="G210" i="8" s="1"/>
  <c r="G211" i="8" a="1"/>
  <c r="G211" i="8" s="1"/>
  <c r="G212" i="8" a="1"/>
  <c r="G212" i="8" s="1"/>
  <c r="G213" i="8" a="1"/>
  <c r="G213" i="8" s="1"/>
  <c r="G214" i="8" a="1"/>
  <c r="G214" i="8" s="1"/>
  <c r="G215" i="8" a="1"/>
  <c r="G215" i="8" s="1"/>
  <c r="G216" i="8" a="1"/>
  <c r="G216" i="8" s="1"/>
  <c r="G217" i="8" a="1"/>
  <c r="G217" i="8" s="1"/>
  <c r="G218" i="8" a="1"/>
  <c r="G218" i="8" s="1"/>
  <c r="G219" i="8" a="1"/>
  <c r="G219" i="8" s="1"/>
  <c r="G220" i="8" a="1"/>
  <c r="G220" i="8" s="1"/>
  <c r="G221" i="8" a="1"/>
  <c r="G221" i="8" s="1"/>
  <c r="G222" i="8" a="1"/>
  <c r="G222" i="8" s="1"/>
  <c r="G223" i="8" a="1"/>
  <c r="G223" i="8" s="1"/>
  <c r="G224" i="8" a="1"/>
  <c r="G224" i="8" s="1"/>
  <c r="G225" i="8" a="1"/>
  <c r="G225" i="8" s="1"/>
  <c r="G226" i="8" a="1"/>
  <c r="G226" i="8" s="1"/>
  <c r="G227" i="8" a="1"/>
  <c r="G227" i="8" s="1"/>
  <c r="G228" i="8" a="1"/>
  <c r="G228" i="8" s="1"/>
  <c r="G229" i="8" a="1"/>
  <c r="G229" i="8" s="1"/>
  <c r="G230" i="8" a="1"/>
  <c r="G230" i="8" s="1"/>
  <c r="G231" i="8" a="1"/>
  <c r="G231" i="8" s="1"/>
  <c r="G232" i="8" a="1"/>
  <c r="G232" i="8" s="1"/>
  <c r="G233" i="8" a="1"/>
  <c r="G233" i="8" s="1"/>
  <c r="G234" i="8" a="1"/>
  <c r="G234" i="8" s="1"/>
  <c r="G235" i="8" a="1"/>
  <c r="G235" i="8" s="1"/>
  <c r="G236" i="8" a="1"/>
  <c r="G236" i="8" s="1"/>
  <c r="G237" i="8" a="1"/>
  <c r="G237" i="8" s="1"/>
  <c r="G238" i="8" a="1"/>
  <c r="G238" i="8" s="1"/>
  <c r="G239" i="8" a="1"/>
  <c r="G239" i="8" s="1"/>
  <c r="G240" i="8" a="1"/>
  <c r="G240" i="8" s="1"/>
  <c r="G241" i="8" a="1"/>
  <c r="G241" i="8" s="1"/>
  <c r="G242" i="8" a="1"/>
  <c r="G242" i="8" s="1"/>
  <c r="G243" i="8" a="1"/>
  <c r="G243" i="8" s="1"/>
  <c r="G244" i="8" a="1"/>
  <c r="G244" i="8" s="1"/>
  <c r="G245" i="8" a="1"/>
  <c r="G245" i="8" s="1"/>
  <c r="G246" i="8" a="1"/>
  <c r="G246" i="8" s="1"/>
  <c r="G247" i="8" a="1"/>
  <c r="G247" i="8" s="1"/>
  <c r="G248" i="8" a="1"/>
  <c r="G248" i="8" s="1"/>
  <c r="G249" i="8" a="1"/>
  <c r="G249" i="8" s="1"/>
  <c r="G250" i="8" a="1"/>
  <c r="G250" i="8" s="1"/>
  <c r="G251" i="8" a="1"/>
  <c r="G251" i="8" s="1"/>
  <c r="G252" i="8" a="1"/>
  <c r="G252" i="8" s="1"/>
  <c r="G253" i="8" a="1"/>
  <c r="G253" i="8" s="1"/>
  <c r="G254" i="8" a="1"/>
  <c r="G254" i="8" s="1"/>
  <c r="G255" i="8" a="1"/>
  <c r="G255" i="8" s="1"/>
  <c r="G256" i="8" a="1"/>
  <c r="G256" i="8" s="1"/>
  <c r="G257" i="8" a="1"/>
  <c r="G257" i="8" s="1"/>
  <c r="G258" i="8" a="1"/>
  <c r="G258" i="8" s="1"/>
  <c r="G259" i="8" a="1"/>
  <c r="G259" i="8" s="1"/>
  <c r="G260" i="8" a="1"/>
  <c r="G260" i="8" s="1"/>
  <c r="G261" i="8" a="1"/>
  <c r="G261" i="8" s="1"/>
  <c r="G262" i="8" a="1"/>
  <c r="G262" i="8" s="1"/>
  <c r="G263" i="8" a="1"/>
  <c r="G263" i="8" s="1"/>
  <c r="G264" i="8" a="1"/>
  <c r="G264" i="8" s="1"/>
  <c r="G265" i="8" a="1"/>
  <c r="G265" i="8" s="1"/>
  <c r="G266" i="8" a="1"/>
  <c r="G266" i="8" s="1"/>
  <c r="G267" i="8" a="1"/>
  <c r="G267" i="8" s="1"/>
  <c r="G268" i="8" a="1"/>
  <c r="G268" i="8" s="1"/>
  <c r="G269" i="8" a="1"/>
  <c r="G269" i="8" s="1"/>
  <c r="G270" i="8" a="1"/>
  <c r="G270" i="8" s="1"/>
  <c r="G271" i="8" a="1"/>
  <c r="G271" i="8" s="1"/>
  <c r="G272" i="8" a="1"/>
  <c r="G272" i="8" s="1"/>
  <c r="G273" i="8" a="1"/>
  <c r="G273" i="8" s="1"/>
  <c r="G274" i="8" a="1"/>
  <c r="G274" i="8" s="1"/>
  <c r="G275" i="8" a="1"/>
  <c r="G275" i="8" s="1"/>
  <c r="G276" i="8" a="1"/>
  <c r="G276" i="8" s="1"/>
  <c r="G277" i="8" a="1"/>
  <c r="G277" i="8" s="1"/>
  <c r="G278" i="8" a="1"/>
  <c r="G278" i="8" s="1"/>
  <c r="G279" i="8" a="1"/>
  <c r="G279" i="8" s="1"/>
  <c r="G280" i="8" a="1"/>
  <c r="G280" i="8" s="1"/>
  <c r="G281" i="8" a="1"/>
  <c r="G281" i="8" s="1"/>
  <c r="G282" i="8" a="1"/>
  <c r="G282" i="8" s="1"/>
  <c r="G283" i="8" a="1"/>
  <c r="G283" i="8" s="1"/>
  <c r="G284" i="8" a="1"/>
  <c r="G284" i="8" s="1"/>
  <c r="G285" i="8" a="1"/>
  <c r="G285" i="8" s="1"/>
  <c r="G286" i="8" a="1"/>
  <c r="G286" i="8" s="1"/>
  <c r="G287" i="8" a="1"/>
  <c r="G287" i="8" s="1"/>
  <c r="G288" i="8" a="1"/>
  <c r="G288" i="8" s="1"/>
  <c r="G289" i="8" a="1"/>
  <c r="G289" i="8" s="1"/>
  <c r="G290" i="8" a="1"/>
  <c r="G290" i="8" s="1"/>
  <c r="G291" i="8" a="1"/>
  <c r="G291" i="8" s="1"/>
  <c r="G292" i="8" a="1"/>
  <c r="G292" i="8" s="1"/>
  <c r="G293" i="8" a="1"/>
  <c r="G293" i="8" s="1"/>
  <c r="G294" i="8" a="1"/>
  <c r="G294" i="8" s="1"/>
  <c r="G295" i="8" a="1"/>
  <c r="G295" i="8" s="1"/>
  <c r="G296" i="8" a="1"/>
  <c r="G296" i="8" s="1"/>
  <c r="G297" i="8" a="1"/>
  <c r="G297" i="8" s="1"/>
  <c r="G298" i="8" a="1"/>
  <c r="G298" i="8" s="1"/>
  <c r="G299" i="8" a="1"/>
  <c r="G299" i="8" s="1"/>
  <c r="G300" i="8" a="1"/>
  <c r="G300" i="8" s="1"/>
  <c r="G301" i="8" a="1"/>
  <c r="G301" i="8" s="1"/>
  <c r="G302" i="8" a="1"/>
  <c r="G302" i="8" s="1"/>
  <c r="G303" i="8" a="1"/>
  <c r="G303" i="8" s="1"/>
  <c r="G304" i="8" a="1"/>
  <c r="G304" i="8" s="1"/>
  <c r="G305" i="8" a="1"/>
  <c r="G305" i="8" s="1"/>
  <c r="G306" i="8" a="1"/>
  <c r="G306" i="8" s="1"/>
  <c r="G307" i="8" a="1"/>
  <c r="G307" i="8" s="1"/>
  <c r="G308" i="8" a="1"/>
  <c r="G308" i="8" s="1"/>
  <c r="G309" i="8" a="1"/>
  <c r="G309" i="8" s="1"/>
  <c r="G310" i="8" a="1"/>
  <c r="G310" i="8" s="1"/>
  <c r="G311" i="8" a="1"/>
  <c r="G311" i="8" s="1"/>
  <c r="G312" i="8" a="1"/>
  <c r="G312" i="8" s="1"/>
  <c r="G313" i="8" a="1"/>
  <c r="G313" i="8" s="1"/>
  <c r="G314" i="8" a="1"/>
  <c r="G314" i="8" s="1"/>
  <c r="G315" i="8" a="1"/>
  <c r="G315" i="8" s="1"/>
  <c r="G2" i="8" a="1"/>
  <c r="G2" i="8" s="1"/>
  <c r="H2" i="10" l="1"/>
  <c r="H275" i="10" l="1"/>
  <c r="G275" i="10"/>
  <c r="F275" i="10"/>
  <c r="E275" i="10"/>
  <c r="D275" i="10"/>
  <c r="H274" i="10"/>
  <c r="G274" i="10"/>
  <c r="F274" i="10"/>
  <c r="E274" i="10"/>
  <c r="D274" i="10"/>
  <c r="H273" i="10"/>
  <c r="G273" i="10"/>
  <c r="F273" i="10"/>
  <c r="E273" i="10"/>
  <c r="D273" i="10"/>
  <c r="H272" i="10"/>
  <c r="G272" i="10"/>
  <c r="F272" i="10"/>
  <c r="E272" i="10"/>
  <c r="D272" i="10"/>
  <c r="H271" i="10"/>
  <c r="G271" i="10"/>
  <c r="F271" i="10"/>
  <c r="E271" i="10"/>
  <c r="D271" i="10"/>
  <c r="H270" i="10"/>
  <c r="G270" i="10"/>
  <c r="F270" i="10"/>
  <c r="E270" i="10"/>
  <c r="D270" i="10"/>
  <c r="H269" i="10"/>
  <c r="G269" i="10"/>
  <c r="F269" i="10"/>
  <c r="E269" i="10"/>
  <c r="D269" i="10"/>
  <c r="H268" i="10"/>
  <c r="G268" i="10"/>
  <c r="F268" i="10"/>
  <c r="E268" i="10"/>
  <c r="D268" i="10"/>
  <c r="H267" i="10"/>
  <c r="G267" i="10"/>
  <c r="F267" i="10"/>
  <c r="E267" i="10"/>
  <c r="D267" i="10"/>
  <c r="H266" i="10"/>
  <c r="G266" i="10"/>
  <c r="F266" i="10"/>
  <c r="E266" i="10"/>
  <c r="D266" i="10"/>
  <c r="H265" i="10"/>
  <c r="G265" i="10"/>
  <c r="F265" i="10"/>
  <c r="E265" i="10"/>
  <c r="D265" i="10"/>
  <c r="H264" i="10"/>
  <c r="G264" i="10"/>
  <c r="F264" i="10"/>
  <c r="E264" i="10"/>
  <c r="D264" i="10"/>
  <c r="H263" i="10"/>
  <c r="G263" i="10"/>
  <c r="F263" i="10"/>
  <c r="E263" i="10"/>
  <c r="D263" i="10"/>
  <c r="H262" i="10"/>
  <c r="G262" i="10"/>
  <c r="F262" i="10"/>
  <c r="E262" i="10"/>
  <c r="D262" i="10"/>
  <c r="H261" i="10"/>
  <c r="G261" i="10"/>
  <c r="F261" i="10"/>
  <c r="E261" i="10"/>
  <c r="D261" i="10"/>
  <c r="H260" i="10"/>
  <c r="G260" i="10"/>
  <c r="F260" i="10"/>
  <c r="E260" i="10"/>
  <c r="D260" i="10"/>
  <c r="H259" i="10"/>
  <c r="G259" i="10"/>
  <c r="F259" i="10"/>
  <c r="E259" i="10"/>
  <c r="D259" i="10"/>
  <c r="H258" i="10"/>
  <c r="G258" i="10"/>
  <c r="F258" i="10"/>
  <c r="E258" i="10"/>
  <c r="D258" i="10"/>
  <c r="H257" i="10"/>
  <c r="G257" i="10"/>
  <c r="F257" i="10"/>
  <c r="E257" i="10"/>
  <c r="D257" i="10"/>
  <c r="H256" i="10"/>
  <c r="G256" i="10"/>
  <c r="F256" i="10"/>
  <c r="E256" i="10"/>
  <c r="D256" i="10"/>
  <c r="H255" i="10"/>
  <c r="G255" i="10"/>
  <c r="F255" i="10"/>
  <c r="E255" i="10"/>
  <c r="D255" i="10"/>
  <c r="H254" i="10"/>
  <c r="G254" i="10"/>
  <c r="F254" i="10"/>
  <c r="E254" i="10"/>
  <c r="D254" i="10"/>
  <c r="H253" i="10"/>
  <c r="G253" i="10"/>
  <c r="F253" i="10"/>
  <c r="E253" i="10"/>
  <c r="D253" i="10"/>
  <c r="H252" i="10"/>
  <c r="G252" i="10"/>
  <c r="F252" i="10"/>
  <c r="E252" i="10"/>
  <c r="D252" i="10"/>
  <c r="H251" i="10"/>
  <c r="G251" i="10"/>
  <c r="F251" i="10"/>
  <c r="E251" i="10"/>
  <c r="D251" i="10"/>
  <c r="H250" i="10"/>
  <c r="G250" i="10"/>
  <c r="F250" i="10"/>
  <c r="E250" i="10"/>
  <c r="D250" i="10"/>
  <c r="H249" i="10"/>
  <c r="G249" i="10"/>
  <c r="F249" i="10"/>
  <c r="E249" i="10"/>
  <c r="D249" i="10"/>
  <c r="H248" i="10"/>
  <c r="G248" i="10"/>
  <c r="F248" i="10"/>
  <c r="E248" i="10"/>
  <c r="D248" i="10"/>
  <c r="H247" i="10"/>
  <c r="G247" i="10"/>
  <c r="F247" i="10"/>
  <c r="E247" i="10"/>
  <c r="D247" i="10"/>
  <c r="H246" i="10"/>
  <c r="G246" i="10"/>
  <c r="F246" i="10"/>
  <c r="E246" i="10"/>
  <c r="D246" i="10"/>
  <c r="H245" i="10"/>
  <c r="G245" i="10"/>
  <c r="F245" i="10"/>
  <c r="E245" i="10"/>
  <c r="D245" i="10"/>
  <c r="H244" i="10"/>
  <c r="G244" i="10"/>
  <c r="F244" i="10"/>
  <c r="E244" i="10"/>
  <c r="D244" i="10"/>
  <c r="H243" i="10"/>
  <c r="G243" i="10"/>
  <c r="F243" i="10"/>
  <c r="E243" i="10"/>
  <c r="D243" i="10"/>
  <c r="H242" i="10"/>
  <c r="G242" i="10"/>
  <c r="F242" i="10"/>
  <c r="E242" i="10"/>
  <c r="D242" i="10"/>
  <c r="H241" i="10"/>
  <c r="G241" i="10"/>
  <c r="F241" i="10"/>
  <c r="E241" i="10"/>
  <c r="D241" i="10"/>
  <c r="H240" i="10"/>
  <c r="G240" i="10"/>
  <c r="F240" i="10"/>
  <c r="E240" i="10"/>
  <c r="D240" i="10"/>
  <c r="H239" i="10"/>
  <c r="G239" i="10"/>
  <c r="F239" i="10"/>
  <c r="E239" i="10"/>
  <c r="D239" i="10"/>
  <c r="H238" i="10"/>
  <c r="G238" i="10"/>
  <c r="F238" i="10"/>
  <c r="E238" i="10"/>
  <c r="D238" i="10"/>
  <c r="H237" i="10"/>
  <c r="G237" i="10"/>
  <c r="F237" i="10"/>
  <c r="E237" i="10"/>
  <c r="D237" i="10"/>
  <c r="H236" i="10"/>
  <c r="G236" i="10"/>
  <c r="F236" i="10"/>
  <c r="E236" i="10"/>
  <c r="D236" i="10"/>
  <c r="H235" i="10"/>
  <c r="G235" i="10"/>
  <c r="F235" i="10"/>
  <c r="E235" i="10"/>
  <c r="D235" i="10"/>
  <c r="H234" i="10"/>
  <c r="G234" i="10"/>
  <c r="F234" i="10"/>
  <c r="E234" i="10"/>
  <c r="D234" i="10"/>
  <c r="H233" i="10"/>
  <c r="G233" i="10"/>
  <c r="F233" i="10"/>
  <c r="E233" i="10"/>
  <c r="D233" i="10"/>
  <c r="H232" i="10"/>
  <c r="G232" i="10"/>
  <c r="F232" i="10"/>
  <c r="E232" i="10"/>
  <c r="D232" i="10"/>
  <c r="H231" i="10"/>
  <c r="G231" i="10"/>
  <c r="F231" i="10"/>
  <c r="E231" i="10"/>
  <c r="D231" i="10"/>
  <c r="H230" i="10"/>
  <c r="G230" i="10"/>
  <c r="F230" i="10"/>
  <c r="E230" i="10"/>
  <c r="D230" i="10"/>
  <c r="H229" i="10"/>
  <c r="G229" i="10"/>
  <c r="F229" i="10"/>
  <c r="E229" i="10"/>
  <c r="D229" i="10"/>
  <c r="H228" i="10"/>
  <c r="G228" i="10"/>
  <c r="F228" i="10"/>
  <c r="E228" i="10"/>
  <c r="D228" i="10"/>
  <c r="H227" i="10"/>
  <c r="G227" i="10"/>
  <c r="F227" i="10"/>
  <c r="E227" i="10"/>
  <c r="D227" i="10"/>
  <c r="H226" i="10"/>
  <c r="G226" i="10"/>
  <c r="F226" i="10"/>
  <c r="E226" i="10"/>
  <c r="D226" i="10"/>
  <c r="H225" i="10"/>
  <c r="G225" i="10"/>
  <c r="F225" i="10"/>
  <c r="E225" i="10"/>
  <c r="D225" i="10"/>
  <c r="H224" i="10"/>
  <c r="G224" i="10"/>
  <c r="F224" i="10"/>
  <c r="E224" i="10"/>
  <c r="D224" i="10"/>
  <c r="H223" i="10"/>
  <c r="G223" i="10"/>
  <c r="F223" i="10"/>
  <c r="E223" i="10"/>
  <c r="D223" i="10"/>
  <c r="H222" i="10"/>
  <c r="G222" i="10"/>
  <c r="F222" i="10"/>
  <c r="E222" i="10"/>
  <c r="D222" i="10"/>
  <c r="H221" i="10"/>
  <c r="G221" i="10"/>
  <c r="F221" i="10"/>
  <c r="E221" i="10"/>
  <c r="D221" i="10"/>
  <c r="H220" i="10"/>
  <c r="G220" i="10"/>
  <c r="F220" i="10"/>
  <c r="E220" i="10"/>
  <c r="D220" i="10"/>
  <c r="H219" i="10"/>
  <c r="G219" i="10"/>
  <c r="F219" i="10"/>
  <c r="E219" i="10"/>
  <c r="D219" i="10"/>
  <c r="H218" i="10"/>
  <c r="G218" i="10"/>
  <c r="F218" i="10"/>
  <c r="E218" i="10"/>
  <c r="D218" i="10"/>
  <c r="H217" i="10"/>
  <c r="G217" i="10"/>
  <c r="F217" i="10"/>
  <c r="E217" i="10"/>
  <c r="D217" i="10"/>
  <c r="H216" i="10"/>
  <c r="G216" i="10"/>
  <c r="F216" i="10"/>
  <c r="E216" i="10"/>
  <c r="D216" i="10"/>
  <c r="H215" i="10"/>
  <c r="G215" i="10"/>
  <c r="F215" i="10"/>
  <c r="E215" i="10"/>
  <c r="D215" i="10"/>
  <c r="H214" i="10"/>
  <c r="G214" i="10"/>
  <c r="F214" i="10"/>
  <c r="E214" i="10"/>
  <c r="D214" i="10"/>
  <c r="H213" i="10"/>
  <c r="G213" i="10"/>
  <c r="F213" i="10"/>
  <c r="E213" i="10"/>
  <c r="D213" i="10"/>
  <c r="H212" i="10"/>
  <c r="G212" i="10"/>
  <c r="F212" i="10"/>
  <c r="E212" i="10"/>
  <c r="D212" i="10"/>
  <c r="H211" i="10"/>
  <c r="G211" i="10"/>
  <c r="F211" i="10"/>
  <c r="E211" i="10"/>
  <c r="D211" i="10"/>
  <c r="H210" i="10"/>
  <c r="G210" i="10"/>
  <c r="F210" i="10"/>
  <c r="E210" i="10"/>
  <c r="D210" i="10"/>
  <c r="H209" i="10"/>
  <c r="G209" i="10"/>
  <c r="F209" i="10"/>
  <c r="E209" i="10"/>
  <c r="D209" i="10"/>
  <c r="H208" i="10"/>
  <c r="G208" i="10"/>
  <c r="F208" i="10"/>
  <c r="E208" i="10"/>
  <c r="D208" i="10"/>
  <c r="H207" i="10"/>
  <c r="G207" i="10"/>
  <c r="F207" i="10"/>
  <c r="E207" i="10"/>
  <c r="D207" i="10"/>
  <c r="H206" i="10"/>
  <c r="G206" i="10"/>
  <c r="F206" i="10"/>
  <c r="E206" i="10"/>
  <c r="D206" i="10"/>
  <c r="H205" i="10"/>
  <c r="G205" i="10"/>
  <c r="F205" i="10"/>
  <c r="E205" i="10"/>
  <c r="D205" i="10"/>
  <c r="H204" i="10"/>
  <c r="G204" i="10"/>
  <c r="F204" i="10"/>
  <c r="E204" i="10"/>
  <c r="D204" i="10"/>
  <c r="H203" i="10"/>
  <c r="G203" i="10"/>
  <c r="F203" i="10"/>
  <c r="E203" i="10"/>
  <c r="D203" i="10"/>
  <c r="H202" i="10"/>
  <c r="G202" i="10"/>
  <c r="F202" i="10"/>
  <c r="E202" i="10"/>
  <c r="D202" i="10"/>
  <c r="H201" i="10"/>
  <c r="G201" i="10"/>
  <c r="F201" i="10"/>
  <c r="E201" i="10"/>
  <c r="D201" i="10"/>
  <c r="H200" i="10"/>
  <c r="G200" i="10"/>
  <c r="F200" i="10"/>
  <c r="E200" i="10"/>
  <c r="D200" i="10"/>
  <c r="H199" i="10"/>
  <c r="G199" i="10"/>
  <c r="F199" i="10"/>
  <c r="E199" i="10"/>
  <c r="D199" i="10"/>
  <c r="H198" i="10"/>
  <c r="G198" i="10"/>
  <c r="F198" i="10"/>
  <c r="E198" i="10"/>
  <c r="D198" i="10"/>
  <c r="H197" i="10"/>
  <c r="G197" i="10"/>
  <c r="F197" i="10"/>
  <c r="E197" i="10"/>
  <c r="D197" i="10"/>
  <c r="H196" i="10"/>
  <c r="G196" i="10"/>
  <c r="F196" i="10"/>
  <c r="E196" i="10"/>
  <c r="D196" i="10"/>
  <c r="H195" i="10"/>
  <c r="G195" i="10"/>
  <c r="F195" i="10"/>
  <c r="E195" i="10"/>
  <c r="D195" i="10"/>
  <c r="H194" i="10"/>
  <c r="G194" i="10"/>
  <c r="F194" i="10"/>
  <c r="E194" i="10"/>
  <c r="D194" i="10"/>
  <c r="H193" i="10"/>
  <c r="G193" i="10"/>
  <c r="F193" i="10"/>
  <c r="E193" i="10"/>
  <c r="D193" i="10"/>
  <c r="H192" i="10"/>
  <c r="G192" i="10"/>
  <c r="F192" i="10"/>
  <c r="E192" i="10"/>
  <c r="D192" i="10"/>
  <c r="H191" i="10"/>
  <c r="G191" i="10"/>
  <c r="F191" i="10"/>
  <c r="E191" i="10"/>
  <c r="D191" i="10"/>
  <c r="H190" i="10"/>
  <c r="G190" i="10"/>
  <c r="F190" i="10"/>
  <c r="E190" i="10"/>
  <c r="D190" i="10"/>
  <c r="H189" i="10"/>
  <c r="G189" i="10"/>
  <c r="F189" i="10"/>
  <c r="E189" i="10"/>
  <c r="D189" i="10"/>
  <c r="H188" i="10"/>
  <c r="G188" i="10"/>
  <c r="F188" i="10"/>
  <c r="E188" i="10"/>
  <c r="D188" i="10"/>
  <c r="H187" i="10"/>
  <c r="G187" i="10"/>
  <c r="F187" i="10"/>
  <c r="E187" i="10"/>
  <c r="D187" i="10"/>
  <c r="H186" i="10"/>
  <c r="G186" i="10"/>
  <c r="F186" i="10"/>
  <c r="E186" i="10"/>
  <c r="D186" i="10"/>
  <c r="H185" i="10"/>
  <c r="G185" i="10"/>
  <c r="F185" i="10"/>
  <c r="E185" i="10"/>
  <c r="D185" i="10"/>
  <c r="H184" i="10"/>
  <c r="G184" i="10"/>
  <c r="F184" i="10"/>
  <c r="E184" i="10"/>
  <c r="D184" i="10"/>
  <c r="H183" i="10"/>
  <c r="G183" i="10"/>
  <c r="F183" i="10"/>
  <c r="E183" i="10"/>
  <c r="D183" i="10"/>
  <c r="H182" i="10"/>
  <c r="G182" i="10"/>
  <c r="F182" i="10"/>
  <c r="E182" i="10"/>
  <c r="D182" i="10"/>
  <c r="H181" i="10"/>
  <c r="G181" i="10"/>
  <c r="F181" i="10"/>
  <c r="E181" i="10"/>
  <c r="D181" i="10"/>
  <c r="H180" i="10"/>
  <c r="G180" i="10"/>
  <c r="F180" i="10"/>
  <c r="E180" i="10"/>
  <c r="D180" i="10"/>
  <c r="H179" i="10"/>
  <c r="G179" i="10"/>
  <c r="F179" i="10"/>
  <c r="E179" i="10"/>
  <c r="D179" i="10"/>
  <c r="H178" i="10"/>
  <c r="G178" i="10"/>
  <c r="F178" i="10"/>
  <c r="E178" i="10"/>
  <c r="D178" i="10"/>
  <c r="H177" i="10"/>
  <c r="G177" i="10"/>
  <c r="F177" i="10"/>
  <c r="E177" i="10"/>
  <c r="D177" i="10"/>
  <c r="H176" i="10"/>
  <c r="G176" i="10"/>
  <c r="F176" i="10"/>
  <c r="E176" i="10"/>
  <c r="D176" i="10"/>
  <c r="H175" i="10"/>
  <c r="G175" i="10"/>
  <c r="F175" i="10"/>
  <c r="E175" i="10"/>
  <c r="D175" i="10"/>
  <c r="H174" i="10"/>
  <c r="G174" i="10"/>
  <c r="F174" i="10"/>
  <c r="E174" i="10"/>
  <c r="D174" i="10"/>
  <c r="H173" i="10"/>
  <c r="G173" i="10"/>
  <c r="F173" i="10"/>
  <c r="E173" i="10"/>
  <c r="D173" i="10"/>
  <c r="H172" i="10"/>
  <c r="G172" i="10"/>
  <c r="F172" i="10"/>
  <c r="E172" i="10"/>
  <c r="D172" i="10"/>
  <c r="H171" i="10"/>
  <c r="G171" i="10"/>
  <c r="F171" i="10"/>
  <c r="E171" i="10"/>
  <c r="D171" i="10"/>
  <c r="H170" i="10"/>
  <c r="G170" i="10"/>
  <c r="F170" i="10"/>
  <c r="E170" i="10"/>
  <c r="D170" i="10"/>
  <c r="H169" i="10"/>
  <c r="G169" i="10"/>
  <c r="F169" i="10"/>
  <c r="E169" i="10"/>
  <c r="D169" i="10"/>
  <c r="H168" i="10"/>
  <c r="G168" i="10"/>
  <c r="F168" i="10"/>
  <c r="E168" i="10"/>
  <c r="D168" i="10"/>
  <c r="H167" i="10"/>
  <c r="G167" i="10"/>
  <c r="F167" i="10"/>
  <c r="E167" i="10"/>
  <c r="D167" i="10"/>
  <c r="H166" i="10"/>
  <c r="G166" i="10"/>
  <c r="F166" i="10"/>
  <c r="E166" i="10"/>
  <c r="D166" i="10"/>
  <c r="H165" i="10"/>
  <c r="G165" i="10"/>
  <c r="F165" i="10"/>
  <c r="E165" i="10"/>
  <c r="D165" i="10"/>
  <c r="H164" i="10"/>
  <c r="G164" i="10"/>
  <c r="F164" i="10"/>
  <c r="E164" i="10"/>
  <c r="D164" i="10"/>
  <c r="H163" i="10"/>
  <c r="G163" i="10"/>
  <c r="F163" i="10"/>
  <c r="E163" i="10"/>
  <c r="D163" i="10"/>
  <c r="H162" i="10"/>
  <c r="G162" i="10"/>
  <c r="F162" i="10"/>
  <c r="E162" i="10"/>
  <c r="D162" i="10"/>
  <c r="H161" i="10"/>
  <c r="G161" i="10"/>
  <c r="F161" i="10"/>
  <c r="E161" i="10"/>
  <c r="D161" i="10"/>
  <c r="H160" i="10"/>
  <c r="G160" i="10"/>
  <c r="F160" i="10"/>
  <c r="E160" i="10"/>
  <c r="D160" i="10"/>
  <c r="H159" i="10"/>
  <c r="G159" i="10"/>
  <c r="F159" i="10"/>
  <c r="E159" i="10"/>
  <c r="D159" i="10"/>
  <c r="H158" i="10"/>
  <c r="G158" i="10"/>
  <c r="F158" i="10"/>
  <c r="E158" i="10"/>
  <c r="D158" i="10"/>
  <c r="H157" i="10"/>
  <c r="G157" i="10"/>
  <c r="F157" i="10"/>
  <c r="E157" i="10"/>
  <c r="D157" i="10"/>
  <c r="H156" i="10"/>
  <c r="G156" i="10"/>
  <c r="F156" i="10"/>
  <c r="E156" i="10"/>
  <c r="D156" i="10"/>
  <c r="H155" i="10"/>
  <c r="G155" i="10"/>
  <c r="F155" i="10"/>
  <c r="E155" i="10"/>
  <c r="D155" i="10"/>
  <c r="H154" i="10"/>
  <c r="G154" i="10"/>
  <c r="F154" i="10"/>
  <c r="E154" i="10"/>
  <c r="D154" i="10"/>
  <c r="H153" i="10"/>
  <c r="G153" i="10"/>
  <c r="F153" i="10"/>
  <c r="E153" i="10"/>
  <c r="D153" i="10"/>
  <c r="H152" i="10"/>
  <c r="G152" i="10"/>
  <c r="F152" i="10"/>
  <c r="E152" i="10"/>
  <c r="D152" i="10"/>
  <c r="H151" i="10"/>
  <c r="G151" i="10"/>
  <c r="F151" i="10"/>
  <c r="E151" i="10"/>
  <c r="D151" i="10"/>
  <c r="H150" i="10"/>
  <c r="G150" i="10"/>
  <c r="F150" i="10"/>
  <c r="E150" i="10"/>
  <c r="D150" i="10"/>
  <c r="H149" i="10"/>
  <c r="G149" i="10"/>
  <c r="F149" i="10"/>
  <c r="E149" i="10"/>
  <c r="D149" i="10"/>
  <c r="H148" i="10"/>
  <c r="G148" i="10"/>
  <c r="F148" i="10"/>
  <c r="E148" i="10"/>
  <c r="D148" i="10"/>
  <c r="H147" i="10"/>
  <c r="G147" i="10"/>
  <c r="F147" i="10"/>
  <c r="E147" i="10"/>
  <c r="D147" i="10"/>
  <c r="H146" i="10"/>
  <c r="G146" i="10"/>
  <c r="F146" i="10"/>
  <c r="E146" i="10"/>
  <c r="D146" i="10"/>
  <c r="H145" i="10"/>
  <c r="G145" i="10"/>
  <c r="F145" i="10"/>
  <c r="E145" i="10"/>
  <c r="D145" i="10"/>
  <c r="H144" i="10"/>
  <c r="G144" i="10"/>
  <c r="F144" i="10"/>
  <c r="E144" i="10"/>
  <c r="D144" i="10"/>
  <c r="H143" i="10"/>
  <c r="G143" i="10"/>
  <c r="F143" i="10"/>
  <c r="E143" i="10"/>
  <c r="D143" i="10"/>
  <c r="H142" i="10"/>
  <c r="G142" i="10"/>
  <c r="F142" i="10"/>
  <c r="E142" i="10"/>
  <c r="D142" i="10"/>
  <c r="H141" i="10"/>
  <c r="G141" i="10"/>
  <c r="F141" i="10"/>
  <c r="E141" i="10"/>
  <c r="D141" i="10"/>
  <c r="H140" i="10"/>
  <c r="G140" i="10"/>
  <c r="F140" i="10"/>
  <c r="E140" i="10"/>
  <c r="D140" i="10"/>
  <c r="H139" i="10"/>
  <c r="G139" i="10"/>
  <c r="F139" i="10"/>
  <c r="E139" i="10"/>
  <c r="D139" i="10"/>
  <c r="H138" i="10"/>
  <c r="G138" i="10"/>
  <c r="F138" i="10"/>
  <c r="E138" i="10"/>
  <c r="D138" i="10"/>
  <c r="H137" i="10"/>
  <c r="G137" i="10"/>
  <c r="F137" i="10"/>
  <c r="E137" i="10"/>
  <c r="D137" i="10"/>
  <c r="H136" i="10"/>
  <c r="G136" i="10"/>
  <c r="F136" i="10"/>
  <c r="E136" i="10"/>
  <c r="D136" i="10"/>
  <c r="H135" i="10"/>
  <c r="G135" i="10"/>
  <c r="F135" i="10"/>
  <c r="E135" i="10"/>
  <c r="D135" i="10"/>
  <c r="H134" i="10"/>
  <c r="G134" i="10"/>
  <c r="F134" i="10"/>
  <c r="E134" i="10"/>
  <c r="D134" i="10"/>
  <c r="H133" i="10"/>
  <c r="G133" i="10"/>
  <c r="F133" i="10"/>
  <c r="E133" i="10"/>
  <c r="D133" i="10"/>
  <c r="H132" i="10"/>
  <c r="G132" i="10"/>
  <c r="F132" i="10"/>
  <c r="E132" i="10"/>
  <c r="D132" i="10"/>
  <c r="H131" i="10"/>
  <c r="G131" i="10"/>
  <c r="F131" i="10"/>
  <c r="E131" i="10"/>
  <c r="D131" i="10"/>
  <c r="H130" i="10"/>
  <c r="G130" i="10"/>
  <c r="F130" i="10"/>
  <c r="E130" i="10"/>
  <c r="D130" i="10"/>
  <c r="H129" i="10"/>
  <c r="G129" i="10"/>
  <c r="F129" i="10"/>
  <c r="E129" i="10"/>
  <c r="D129" i="10"/>
  <c r="H128" i="10"/>
  <c r="G128" i="10"/>
  <c r="F128" i="10"/>
  <c r="E128" i="10"/>
  <c r="D128" i="10"/>
  <c r="H127" i="10"/>
  <c r="G127" i="10"/>
  <c r="F127" i="10"/>
  <c r="E127" i="10"/>
  <c r="D127" i="10"/>
  <c r="H126" i="10"/>
  <c r="G126" i="10"/>
  <c r="F126" i="10"/>
  <c r="E126" i="10"/>
  <c r="D126" i="10"/>
  <c r="H125" i="10"/>
  <c r="G125" i="10"/>
  <c r="F125" i="10"/>
  <c r="E125" i="10"/>
  <c r="D125" i="10"/>
  <c r="H124" i="10"/>
  <c r="G124" i="10"/>
  <c r="F124" i="10"/>
  <c r="E124" i="10"/>
  <c r="D124" i="10"/>
  <c r="H123" i="10"/>
  <c r="G123" i="10"/>
  <c r="F123" i="10"/>
  <c r="E123" i="10"/>
  <c r="D123" i="10"/>
  <c r="H122" i="10"/>
  <c r="G122" i="10"/>
  <c r="F122" i="10"/>
  <c r="E122" i="10"/>
  <c r="D122" i="10"/>
  <c r="H121" i="10"/>
  <c r="G121" i="10"/>
  <c r="F121" i="10"/>
  <c r="E121" i="10"/>
  <c r="D121" i="10"/>
  <c r="H120" i="10"/>
  <c r="G120" i="10"/>
  <c r="F120" i="10"/>
  <c r="E120" i="10"/>
  <c r="D120" i="10"/>
  <c r="H119" i="10"/>
  <c r="G119" i="10"/>
  <c r="F119" i="10"/>
  <c r="E119" i="10"/>
  <c r="D119" i="10"/>
  <c r="H118" i="10"/>
  <c r="G118" i="10"/>
  <c r="F118" i="10"/>
  <c r="E118" i="10"/>
  <c r="D118" i="10"/>
  <c r="H117" i="10"/>
  <c r="G117" i="10"/>
  <c r="F117" i="10"/>
  <c r="E117" i="10"/>
  <c r="D117" i="10"/>
  <c r="H116" i="10"/>
  <c r="G116" i="10"/>
  <c r="F116" i="10"/>
  <c r="E116" i="10"/>
  <c r="D116" i="10"/>
  <c r="H115" i="10"/>
  <c r="G115" i="10"/>
  <c r="F115" i="10"/>
  <c r="E115" i="10"/>
  <c r="D115" i="10"/>
  <c r="H114" i="10"/>
  <c r="G114" i="10"/>
  <c r="F114" i="10"/>
  <c r="E114" i="10"/>
  <c r="D114" i="10"/>
  <c r="H113" i="10"/>
  <c r="G113" i="10"/>
  <c r="F113" i="10"/>
  <c r="E113" i="10"/>
  <c r="D113" i="10"/>
  <c r="H112" i="10"/>
  <c r="G112" i="10"/>
  <c r="F112" i="10"/>
  <c r="E112" i="10"/>
  <c r="D112" i="10"/>
  <c r="H111" i="10"/>
  <c r="G111" i="10"/>
  <c r="F111" i="10"/>
  <c r="E111" i="10"/>
  <c r="D111" i="10"/>
  <c r="H110" i="10"/>
  <c r="G110" i="10"/>
  <c r="F110" i="10"/>
  <c r="E110" i="10"/>
  <c r="D110" i="10"/>
  <c r="H109" i="10"/>
  <c r="G109" i="10"/>
  <c r="F109" i="10"/>
  <c r="E109" i="10"/>
  <c r="D109" i="10"/>
  <c r="H108" i="10"/>
  <c r="G108" i="10"/>
  <c r="F108" i="10"/>
  <c r="E108" i="10"/>
  <c r="D108" i="10"/>
  <c r="H107" i="10"/>
  <c r="G107" i="10"/>
  <c r="F107" i="10"/>
  <c r="E107" i="10"/>
  <c r="D107" i="10"/>
  <c r="H106" i="10"/>
  <c r="G106" i="10"/>
  <c r="F106" i="10"/>
  <c r="E106" i="10"/>
  <c r="D106" i="10"/>
  <c r="H105" i="10"/>
  <c r="G105" i="10"/>
  <c r="F105" i="10"/>
  <c r="E105" i="10"/>
  <c r="D105" i="10"/>
  <c r="H104" i="10"/>
  <c r="G104" i="10"/>
  <c r="F104" i="10"/>
  <c r="E104" i="10"/>
  <c r="D104" i="10"/>
  <c r="H103" i="10"/>
  <c r="G103" i="10"/>
  <c r="F103" i="10"/>
  <c r="E103" i="10"/>
  <c r="D103" i="10"/>
  <c r="H102" i="10"/>
  <c r="G102" i="10"/>
  <c r="F102" i="10"/>
  <c r="E102" i="10"/>
  <c r="D102" i="10"/>
  <c r="H101" i="10"/>
  <c r="G101" i="10"/>
  <c r="F101" i="10"/>
  <c r="E101" i="10"/>
  <c r="D101" i="10"/>
  <c r="H100" i="10"/>
  <c r="G100" i="10"/>
  <c r="F100" i="10"/>
  <c r="E100" i="10"/>
  <c r="D100" i="10"/>
  <c r="H99" i="10"/>
  <c r="G99" i="10"/>
  <c r="F99" i="10"/>
  <c r="E99" i="10"/>
  <c r="D99" i="10"/>
  <c r="H98" i="10"/>
  <c r="G98" i="10"/>
  <c r="F98" i="10"/>
  <c r="E98" i="10"/>
  <c r="D98" i="10"/>
  <c r="H97" i="10"/>
  <c r="G97" i="10"/>
  <c r="F97" i="10"/>
  <c r="E97" i="10"/>
  <c r="D97" i="10"/>
  <c r="H96" i="10"/>
  <c r="G96" i="10"/>
  <c r="F96" i="10"/>
  <c r="E96" i="10"/>
  <c r="D96" i="10"/>
  <c r="H95" i="10"/>
  <c r="G95" i="10"/>
  <c r="F95" i="10"/>
  <c r="E95" i="10"/>
  <c r="D95" i="10"/>
  <c r="H94" i="10"/>
  <c r="G94" i="10"/>
  <c r="F94" i="10"/>
  <c r="E94" i="10"/>
  <c r="D94" i="10"/>
  <c r="H93" i="10"/>
  <c r="G93" i="10"/>
  <c r="F93" i="10"/>
  <c r="E93" i="10"/>
  <c r="D93" i="10"/>
  <c r="H92" i="10"/>
  <c r="G92" i="10"/>
  <c r="F92" i="10"/>
  <c r="E92" i="10"/>
  <c r="D92" i="10"/>
  <c r="H91" i="10"/>
  <c r="G91" i="10"/>
  <c r="F91" i="10"/>
  <c r="E91" i="10"/>
  <c r="D91" i="10"/>
  <c r="H90" i="10"/>
  <c r="G90" i="10"/>
  <c r="F90" i="10"/>
  <c r="E90" i="10"/>
  <c r="D90" i="10"/>
  <c r="H89" i="10"/>
  <c r="G89" i="10"/>
  <c r="F89" i="10"/>
  <c r="E89" i="10"/>
  <c r="D89" i="10"/>
  <c r="H88" i="10"/>
  <c r="G88" i="10"/>
  <c r="F88" i="10"/>
  <c r="E88" i="10"/>
  <c r="D88" i="10"/>
  <c r="H87" i="10"/>
  <c r="G87" i="10"/>
  <c r="F87" i="10"/>
  <c r="E87" i="10"/>
  <c r="D87" i="10"/>
  <c r="H86" i="10"/>
  <c r="G86" i="10"/>
  <c r="F86" i="10"/>
  <c r="E86" i="10"/>
  <c r="D86" i="10"/>
  <c r="H85" i="10"/>
  <c r="G85" i="10"/>
  <c r="F85" i="10"/>
  <c r="E85" i="10"/>
  <c r="D85" i="10"/>
  <c r="H84" i="10"/>
  <c r="G84" i="10"/>
  <c r="F84" i="10"/>
  <c r="E84" i="10"/>
  <c r="D84" i="10"/>
  <c r="H83" i="10"/>
  <c r="G83" i="10"/>
  <c r="F83" i="10"/>
  <c r="E83" i="10"/>
  <c r="D83" i="10"/>
  <c r="H82" i="10"/>
  <c r="G82" i="10"/>
  <c r="F82" i="10"/>
  <c r="E82" i="10"/>
  <c r="D82" i="10"/>
  <c r="H81" i="10"/>
  <c r="G81" i="10"/>
  <c r="F81" i="10"/>
  <c r="E81" i="10"/>
  <c r="D81" i="10"/>
  <c r="H80" i="10"/>
  <c r="G80" i="10"/>
  <c r="F80" i="10"/>
  <c r="E80" i="10"/>
  <c r="D80" i="10"/>
  <c r="H79" i="10"/>
  <c r="G79" i="10"/>
  <c r="F79" i="10"/>
  <c r="E79" i="10"/>
  <c r="D79" i="10"/>
  <c r="H78" i="10"/>
  <c r="G78" i="10"/>
  <c r="F78" i="10"/>
  <c r="E78" i="10"/>
  <c r="D78" i="10"/>
  <c r="H77" i="10"/>
  <c r="G77" i="10"/>
  <c r="F77" i="10"/>
  <c r="E77" i="10"/>
  <c r="D77" i="10"/>
  <c r="H76" i="10"/>
  <c r="G76" i="10"/>
  <c r="F76" i="10"/>
  <c r="E76" i="10"/>
  <c r="D76" i="10"/>
  <c r="H75" i="10"/>
  <c r="G75" i="10"/>
  <c r="F75" i="10"/>
  <c r="E75" i="10"/>
  <c r="D75" i="10"/>
  <c r="H74" i="10"/>
  <c r="G74" i="10"/>
  <c r="F74" i="10"/>
  <c r="E74" i="10"/>
  <c r="D74" i="10"/>
  <c r="H73" i="10"/>
  <c r="G73" i="10"/>
  <c r="F73" i="10"/>
  <c r="E73" i="10"/>
  <c r="D73" i="10"/>
  <c r="H72" i="10"/>
  <c r="G72" i="10"/>
  <c r="F72" i="10"/>
  <c r="E72" i="10"/>
  <c r="D72" i="10"/>
  <c r="H71" i="10"/>
  <c r="G71" i="10"/>
  <c r="F71" i="10"/>
  <c r="E71" i="10"/>
  <c r="D71" i="10"/>
  <c r="H70" i="10"/>
  <c r="G70" i="10"/>
  <c r="F70" i="10"/>
  <c r="E70" i="10"/>
  <c r="D70" i="10"/>
  <c r="H69" i="10"/>
  <c r="G69" i="10"/>
  <c r="F69" i="10"/>
  <c r="E69" i="10"/>
  <c r="D69" i="10"/>
  <c r="H68" i="10"/>
  <c r="G68" i="10"/>
  <c r="F68" i="10"/>
  <c r="E68" i="10"/>
  <c r="D68" i="10"/>
  <c r="H67" i="10"/>
  <c r="G67" i="10"/>
  <c r="F67" i="10"/>
  <c r="E67" i="10"/>
  <c r="D67" i="10"/>
  <c r="H66" i="10"/>
  <c r="G66" i="10"/>
  <c r="F66" i="10"/>
  <c r="E66" i="10"/>
  <c r="D66" i="10"/>
  <c r="H65" i="10"/>
  <c r="G65" i="10"/>
  <c r="F65" i="10"/>
  <c r="E65" i="10"/>
  <c r="D65" i="10"/>
  <c r="H64" i="10"/>
  <c r="G64" i="10"/>
  <c r="F64" i="10"/>
  <c r="E64" i="10"/>
  <c r="D64" i="10"/>
  <c r="H63" i="10"/>
  <c r="G63" i="10"/>
  <c r="F63" i="10"/>
  <c r="E63" i="10"/>
  <c r="D63" i="10"/>
  <c r="H62" i="10"/>
  <c r="G62" i="10"/>
  <c r="F62" i="10"/>
  <c r="E62" i="10"/>
  <c r="D62" i="10"/>
  <c r="H61" i="10"/>
  <c r="G61" i="10"/>
  <c r="F61" i="10"/>
  <c r="E61" i="10"/>
  <c r="D61" i="10"/>
  <c r="H60" i="10"/>
  <c r="G60" i="10"/>
  <c r="F60" i="10"/>
  <c r="E60" i="10"/>
  <c r="D60" i="10"/>
  <c r="H59" i="10"/>
  <c r="G59" i="10"/>
  <c r="F59" i="10"/>
  <c r="E59" i="10"/>
  <c r="D59" i="10"/>
  <c r="H58" i="10"/>
  <c r="G58" i="10"/>
  <c r="F58" i="10"/>
  <c r="E58" i="10"/>
  <c r="D58" i="10"/>
  <c r="H57" i="10"/>
  <c r="G57" i="10"/>
  <c r="F57" i="10"/>
  <c r="E57" i="10"/>
  <c r="D57" i="10"/>
  <c r="H56" i="10"/>
  <c r="G56" i="10"/>
  <c r="F56" i="10"/>
  <c r="E56" i="10"/>
  <c r="D56" i="10"/>
  <c r="H55" i="10"/>
  <c r="G55" i="10"/>
  <c r="F55" i="10"/>
  <c r="E55" i="10"/>
  <c r="D55" i="10"/>
  <c r="H54" i="10"/>
  <c r="G54" i="10"/>
  <c r="F54" i="10"/>
  <c r="E54" i="10"/>
  <c r="D54" i="10"/>
  <c r="H53" i="10"/>
  <c r="G53" i="10"/>
  <c r="F53" i="10"/>
  <c r="E53" i="10"/>
  <c r="D53" i="10"/>
  <c r="H52" i="10"/>
  <c r="G52" i="10"/>
  <c r="F52" i="10"/>
  <c r="E52" i="10"/>
  <c r="D52" i="10"/>
  <c r="H51" i="10"/>
  <c r="G51" i="10"/>
  <c r="F51" i="10"/>
  <c r="E51" i="10"/>
  <c r="D51" i="10"/>
  <c r="H50" i="10"/>
  <c r="G50" i="10"/>
  <c r="F50" i="10"/>
  <c r="E50" i="10"/>
  <c r="D50" i="10"/>
  <c r="H49" i="10"/>
  <c r="G49" i="10"/>
  <c r="F49" i="10"/>
  <c r="E49" i="10"/>
  <c r="D49" i="10"/>
  <c r="H48" i="10"/>
  <c r="G48" i="10"/>
  <c r="F48" i="10"/>
  <c r="E48" i="10"/>
  <c r="D48" i="10"/>
  <c r="H47" i="10"/>
  <c r="G47" i="10"/>
  <c r="F47" i="10"/>
  <c r="E47" i="10"/>
  <c r="D47" i="10"/>
  <c r="H46" i="10"/>
  <c r="G46" i="10"/>
  <c r="F46" i="10"/>
  <c r="E46" i="10"/>
  <c r="D46" i="10"/>
  <c r="H45" i="10"/>
  <c r="G45" i="10"/>
  <c r="F45" i="10"/>
  <c r="E45" i="10"/>
  <c r="D45" i="10"/>
  <c r="H44" i="10"/>
  <c r="G44" i="10"/>
  <c r="F44" i="10"/>
  <c r="E44" i="10"/>
  <c r="D44" i="10"/>
  <c r="H43" i="10"/>
  <c r="G43" i="10"/>
  <c r="F43" i="10"/>
  <c r="E43" i="10"/>
  <c r="D43" i="10"/>
  <c r="H42" i="10"/>
  <c r="G42" i="10"/>
  <c r="F42" i="10"/>
  <c r="E42" i="10"/>
  <c r="D42" i="10"/>
  <c r="H41" i="10"/>
  <c r="G41" i="10"/>
  <c r="F41" i="10"/>
  <c r="E41" i="10"/>
  <c r="D41" i="10"/>
  <c r="H40" i="10"/>
  <c r="G40" i="10"/>
  <c r="F40" i="10"/>
  <c r="E40" i="10"/>
  <c r="D40" i="10"/>
  <c r="H39" i="10"/>
  <c r="G39" i="10"/>
  <c r="F39" i="10"/>
  <c r="E39" i="10"/>
  <c r="D39" i="10"/>
  <c r="H38" i="10"/>
  <c r="G38" i="10"/>
  <c r="F38" i="10"/>
  <c r="E38" i="10"/>
  <c r="D38" i="10"/>
  <c r="H37" i="10"/>
  <c r="G37" i="10"/>
  <c r="F37" i="10"/>
  <c r="E37" i="10"/>
  <c r="D37" i="10"/>
  <c r="H36" i="10"/>
  <c r="G36" i="10"/>
  <c r="F36" i="10"/>
  <c r="E36" i="10"/>
  <c r="D36" i="10"/>
  <c r="H35" i="10"/>
  <c r="G35" i="10"/>
  <c r="F35" i="10"/>
  <c r="E35" i="10"/>
  <c r="D35" i="10"/>
  <c r="H34" i="10"/>
  <c r="G34" i="10"/>
  <c r="F34" i="10"/>
  <c r="E34" i="10"/>
  <c r="D34" i="10"/>
  <c r="H33" i="10"/>
  <c r="G33" i="10"/>
  <c r="F33" i="10"/>
  <c r="E33" i="10"/>
  <c r="D33" i="10"/>
  <c r="H32" i="10"/>
  <c r="G32" i="10"/>
  <c r="F32" i="10"/>
  <c r="E32" i="10"/>
  <c r="D32" i="10"/>
  <c r="H31" i="10"/>
  <c r="G31" i="10"/>
  <c r="F31" i="10"/>
  <c r="E31" i="10"/>
  <c r="D31" i="10"/>
  <c r="H30" i="10"/>
  <c r="G30" i="10"/>
  <c r="F30" i="10"/>
  <c r="E30" i="10"/>
  <c r="D30" i="10"/>
  <c r="H29" i="10"/>
  <c r="G29" i="10"/>
  <c r="F29" i="10"/>
  <c r="E29" i="10"/>
  <c r="D29" i="10"/>
  <c r="H28" i="10"/>
  <c r="G28" i="10"/>
  <c r="F28" i="10"/>
  <c r="E28" i="10"/>
  <c r="D28" i="10"/>
  <c r="H27" i="10"/>
  <c r="G27" i="10"/>
  <c r="F27" i="10"/>
  <c r="E27" i="10"/>
  <c r="D27" i="10"/>
  <c r="H26" i="10"/>
  <c r="G26" i="10"/>
  <c r="F26" i="10"/>
  <c r="E26" i="10"/>
  <c r="D26" i="10"/>
  <c r="H25" i="10"/>
  <c r="G25" i="10"/>
  <c r="F25" i="10"/>
  <c r="E25" i="10"/>
  <c r="D25" i="10"/>
  <c r="H24" i="10"/>
  <c r="G24" i="10"/>
  <c r="F24" i="10"/>
  <c r="E24" i="10"/>
  <c r="D24" i="10"/>
  <c r="H23" i="10"/>
  <c r="G23" i="10"/>
  <c r="F23" i="10"/>
  <c r="E23" i="10"/>
  <c r="D23" i="10"/>
  <c r="H22" i="10"/>
  <c r="G22" i="10"/>
  <c r="F22" i="10"/>
  <c r="E22" i="10"/>
  <c r="D22" i="10"/>
  <c r="H21" i="10"/>
  <c r="G21" i="10"/>
  <c r="F21" i="10"/>
  <c r="E21" i="10"/>
  <c r="D21" i="10"/>
  <c r="H20" i="10"/>
  <c r="G20" i="10"/>
  <c r="F20" i="10"/>
  <c r="E20" i="10"/>
  <c r="D20" i="10"/>
  <c r="H19" i="10"/>
  <c r="G19" i="10"/>
  <c r="F19" i="10"/>
  <c r="E19" i="10"/>
  <c r="D19" i="10"/>
  <c r="H18" i="10"/>
  <c r="G18" i="10"/>
  <c r="F18" i="10"/>
  <c r="E18" i="10"/>
  <c r="D18" i="10"/>
  <c r="H17" i="10"/>
  <c r="G17" i="10"/>
  <c r="F17" i="10"/>
  <c r="E17" i="10"/>
  <c r="D17" i="10"/>
  <c r="H16" i="10"/>
  <c r="G16" i="10"/>
  <c r="F16" i="10"/>
  <c r="E16" i="10"/>
  <c r="D16" i="10"/>
  <c r="H15" i="10"/>
  <c r="G15" i="10"/>
  <c r="F15" i="10"/>
  <c r="E15" i="10"/>
  <c r="D15" i="10"/>
  <c r="H14" i="10"/>
  <c r="G14" i="10"/>
  <c r="F14" i="10"/>
  <c r="E14" i="10"/>
  <c r="D14" i="10"/>
  <c r="H13" i="10"/>
  <c r="G13" i="10"/>
  <c r="F13" i="10"/>
  <c r="E13" i="10"/>
  <c r="D13" i="10"/>
  <c r="H12" i="10"/>
  <c r="G12" i="10"/>
  <c r="F12" i="10"/>
  <c r="E12" i="10"/>
  <c r="D12" i="10"/>
  <c r="H11" i="10"/>
  <c r="G11" i="10"/>
  <c r="F11" i="10"/>
  <c r="E11" i="10"/>
  <c r="D11" i="10"/>
  <c r="H10" i="10"/>
  <c r="G10" i="10"/>
  <c r="F10" i="10"/>
  <c r="E10" i="10"/>
  <c r="D10" i="10"/>
  <c r="H9" i="10"/>
  <c r="G9" i="10"/>
  <c r="F9" i="10"/>
  <c r="E9" i="10"/>
  <c r="D9" i="10"/>
  <c r="H8" i="10"/>
  <c r="G8" i="10"/>
  <c r="F8" i="10"/>
  <c r="E8" i="10"/>
  <c r="D8" i="10"/>
  <c r="H7" i="10"/>
  <c r="G7" i="10"/>
  <c r="F7" i="10"/>
  <c r="E7" i="10"/>
  <c r="D7" i="10"/>
  <c r="H6" i="10"/>
  <c r="G6" i="10"/>
  <c r="F6" i="10"/>
  <c r="E6" i="10"/>
  <c r="D6" i="10"/>
  <c r="H5" i="10"/>
  <c r="G5" i="10"/>
  <c r="F5" i="10"/>
  <c r="E5" i="10"/>
  <c r="D5" i="10"/>
  <c r="H4" i="10"/>
  <c r="G4" i="10"/>
  <c r="F4" i="10"/>
  <c r="E4" i="10"/>
  <c r="D4" i="10"/>
  <c r="H3" i="10"/>
  <c r="G3" i="10"/>
  <c r="F3" i="10"/>
  <c r="E3" i="10"/>
  <c r="D3" i="10"/>
  <c r="G2" i="10"/>
  <c r="F2" i="10"/>
  <c r="E2" i="10"/>
  <c r="D2" i="10"/>
  <c r="O2" i="3" l="1"/>
  <c r="V703" i="5" l="1"/>
  <c r="X703" i="5" s="1"/>
  <c r="V702" i="5"/>
  <c r="X702" i="5" s="1"/>
  <c r="V701" i="5"/>
  <c r="X701" i="5" s="1"/>
  <c r="V700" i="5"/>
  <c r="X700" i="5" s="1"/>
  <c r="V699" i="5"/>
  <c r="X699" i="5" s="1"/>
  <c r="X698" i="5"/>
  <c r="V698" i="5"/>
  <c r="V697" i="5"/>
  <c r="X697" i="5" s="1"/>
  <c r="V696" i="5"/>
  <c r="X696" i="5" s="1"/>
  <c r="V695" i="5"/>
  <c r="X695" i="5" s="1"/>
  <c r="V694" i="5"/>
  <c r="X694" i="5" s="1"/>
  <c r="X693" i="5"/>
  <c r="V693" i="5"/>
  <c r="V692" i="5"/>
  <c r="X692" i="5" s="1"/>
  <c r="V691" i="5"/>
  <c r="X691" i="5" s="1"/>
  <c r="V690" i="5"/>
  <c r="X690" i="5" s="1"/>
  <c r="V689" i="5"/>
  <c r="X689" i="5" s="1"/>
  <c r="X688" i="5"/>
  <c r="V688" i="5"/>
  <c r="V687" i="5"/>
  <c r="X687" i="5" s="1"/>
  <c r="V686" i="5"/>
  <c r="X686" i="5" s="1"/>
  <c r="X685" i="5"/>
  <c r="V685" i="5"/>
  <c r="V684" i="5"/>
  <c r="X684" i="5" s="1"/>
  <c r="V683" i="5"/>
  <c r="X683" i="5" s="1"/>
  <c r="X682" i="5"/>
  <c r="V682" i="5"/>
  <c r="V681" i="5"/>
  <c r="X681" i="5" s="1"/>
  <c r="V680" i="5"/>
  <c r="X680" i="5" s="1"/>
  <c r="V679" i="5"/>
  <c r="X679" i="5" s="1"/>
  <c r="V678" i="5"/>
  <c r="X678" i="5" s="1"/>
  <c r="X677" i="5"/>
  <c r="V677" i="5"/>
  <c r="V676" i="5"/>
  <c r="X676" i="5" s="1"/>
  <c r="V675" i="5"/>
  <c r="X675" i="5" s="1"/>
  <c r="V674" i="5"/>
  <c r="X674" i="5" s="1"/>
  <c r="X673" i="5"/>
  <c r="V673" i="5"/>
  <c r="V672" i="5"/>
  <c r="X672" i="5" s="1"/>
  <c r="V671" i="5"/>
  <c r="X671" i="5" s="1"/>
  <c r="V670" i="5"/>
  <c r="X670" i="5" s="1"/>
  <c r="V669" i="5"/>
  <c r="X669" i="5" s="1"/>
  <c r="V668" i="5"/>
  <c r="X668" i="5" s="1"/>
  <c r="V667" i="5"/>
  <c r="X667" i="5" s="1"/>
  <c r="V666" i="5"/>
  <c r="X666" i="5" s="1"/>
  <c r="V665" i="5"/>
  <c r="X665" i="5" s="1"/>
  <c r="V664" i="5"/>
  <c r="X664" i="5" s="1"/>
  <c r="V663" i="5"/>
  <c r="X663" i="5" s="1"/>
  <c r="X662" i="5"/>
  <c r="V662" i="5"/>
  <c r="V661" i="5"/>
  <c r="X661" i="5" s="1"/>
  <c r="V660" i="5"/>
  <c r="X660" i="5" s="1"/>
  <c r="V659" i="5"/>
  <c r="X659" i="5" s="1"/>
  <c r="V658" i="5"/>
  <c r="X658" i="5" s="1"/>
  <c r="X657" i="5"/>
  <c r="V657" i="5"/>
  <c r="V656" i="5"/>
  <c r="X656" i="5" s="1"/>
  <c r="V655" i="5"/>
  <c r="X655" i="5" s="1"/>
  <c r="X654" i="5"/>
  <c r="V654" i="5"/>
  <c r="V653" i="5"/>
  <c r="X653" i="5" s="1"/>
  <c r="V652" i="5"/>
  <c r="X652" i="5" s="1"/>
  <c r="V651" i="5"/>
  <c r="X651" i="5" s="1"/>
  <c r="V650" i="5"/>
  <c r="X650" i="5" s="1"/>
  <c r="X649" i="5"/>
  <c r="V649" i="5"/>
  <c r="V648" i="5"/>
  <c r="X648" i="5" s="1"/>
  <c r="V647" i="5"/>
  <c r="X647" i="5" s="1"/>
  <c r="X646" i="5"/>
  <c r="V646" i="5"/>
  <c r="V645" i="5"/>
  <c r="X645" i="5" s="1"/>
  <c r="X644" i="5"/>
  <c r="V644" i="5"/>
  <c r="V643" i="5"/>
  <c r="X643" i="5" s="1"/>
  <c r="X642" i="5"/>
  <c r="V642" i="5"/>
  <c r="V641" i="5"/>
  <c r="X641" i="5" s="1"/>
  <c r="V640" i="5"/>
  <c r="X640" i="5" s="1"/>
  <c r="V639" i="5"/>
  <c r="X639" i="5" s="1"/>
  <c r="V638" i="5"/>
  <c r="X638" i="5" s="1"/>
  <c r="X637" i="5"/>
  <c r="V637" i="5"/>
  <c r="V636" i="5"/>
  <c r="X636" i="5" s="1"/>
  <c r="V635" i="5"/>
  <c r="X635" i="5" s="1"/>
  <c r="V634" i="5"/>
  <c r="X634" i="5" s="1"/>
  <c r="V633" i="5"/>
  <c r="X633" i="5" s="1"/>
  <c r="V632" i="5"/>
  <c r="X632" i="5" s="1"/>
  <c r="V631" i="5"/>
  <c r="X631" i="5" s="1"/>
  <c r="V630" i="5"/>
  <c r="X630" i="5" s="1"/>
  <c r="V629" i="5"/>
  <c r="X629" i="5" s="1"/>
  <c r="V628" i="5"/>
  <c r="X628" i="5" s="1"/>
  <c r="V627" i="5"/>
  <c r="X627" i="5" s="1"/>
  <c r="X626" i="5"/>
  <c r="V626" i="5"/>
  <c r="V625" i="5"/>
  <c r="X625" i="5" s="1"/>
  <c r="V624" i="5"/>
  <c r="X624" i="5" s="1"/>
  <c r="V623" i="5"/>
  <c r="X623" i="5" s="1"/>
  <c r="V622" i="5"/>
  <c r="X622" i="5" s="1"/>
  <c r="X621" i="5"/>
  <c r="V621" i="5"/>
  <c r="V620" i="5"/>
  <c r="X620" i="5" s="1"/>
  <c r="V619" i="5"/>
  <c r="X619" i="5" s="1"/>
  <c r="V618" i="5"/>
  <c r="X618" i="5" s="1"/>
  <c r="V617" i="5"/>
  <c r="X617" i="5" s="1"/>
  <c r="X616" i="5"/>
  <c r="V616" i="5"/>
  <c r="V615" i="5"/>
  <c r="X615" i="5" s="1"/>
  <c r="X614" i="5"/>
  <c r="V614" i="5"/>
  <c r="X613" i="5"/>
  <c r="V613" i="5"/>
  <c r="V612" i="5"/>
  <c r="X612" i="5" s="1"/>
  <c r="V611" i="5"/>
  <c r="X611" i="5" s="1"/>
  <c r="V610" i="5"/>
  <c r="X610" i="5" s="1"/>
  <c r="V609" i="5"/>
  <c r="X609" i="5" s="1"/>
  <c r="V608" i="5"/>
  <c r="X608" i="5" s="1"/>
  <c r="V607" i="5"/>
  <c r="X607" i="5" s="1"/>
  <c r="V606" i="5"/>
  <c r="X606" i="5" s="1"/>
  <c r="V605" i="5"/>
  <c r="X605" i="5" s="1"/>
  <c r="X604" i="5"/>
  <c r="V604" i="5"/>
  <c r="V603" i="5"/>
  <c r="X603" i="5" s="1"/>
  <c r="V602" i="5"/>
  <c r="X602" i="5" s="1"/>
  <c r="X601" i="5"/>
  <c r="V601" i="5"/>
  <c r="V600" i="5"/>
  <c r="X600" i="5" s="1"/>
  <c r="V599" i="5"/>
  <c r="X599" i="5" s="1"/>
  <c r="V598" i="5"/>
  <c r="X598" i="5" s="1"/>
  <c r="V597" i="5"/>
  <c r="X597" i="5" s="1"/>
  <c r="V596" i="5"/>
  <c r="X596" i="5" s="1"/>
  <c r="V595" i="5"/>
  <c r="X595" i="5" s="1"/>
  <c r="V594" i="5"/>
  <c r="X594" i="5" s="1"/>
  <c r="V593" i="5"/>
  <c r="X593" i="5" s="1"/>
  <c r="V592" i="5"/>
  <c r="X592" i="5" s="1"/>
  <c r="V591" i="5"/>
  <c r="X591" i="5" s="1"/>
  <c r="V590" i="5"/>
  <c r="X590" i="5" s="1"/>
  <c r="V589" i="5"/>
  <c r="X589" i="5" s="1"/>
  <c r="V588" i="5"/>
  <c r="X588" i="5" s="1"/>
  <c r="V587" i="5"/>
  <c r="X587" i="5" s="1"/>
  <c r="V586" i="5"/>
  <c r="X586" i="5" s="1"/>
  <c r="V585" i="5"/>
  <c r="X585" i="5" s="1"/>
  <c r="V584" i="5"/>
  <c r="X584" i="5" s="1"/>
  <c r="V583" i="5"/>
  <c r="X583" i="5" s="1"/>
  <c r="V582" i="5"/>
  <c r="X582" i="5" s="1"/>
  <c r="V581" i="5"/>
  <c r="X581" i="5" s="1"/>
  <c r="V580" i="5"/>
  <c r="X580" i="5" s="1"/>
  <c r="V579" i="5"/>
  <c r="X579" i="5" s="1"/>
  <c r="V578" i="5"/>
  <c r="X578" i="5" s="1"/>
  <c r="V577" i="5"/>
  <c r="X577" i="5" s="1"/>
  <c r="V576" i="5"/>
  <c r="X576" i="5" s="1"/>
  <c r="V575" i="5"/>
  <c r="X575" i="5" s="1"/>
  <c r="V574" i="5"/>
  <c r="X574" i="5" s="1"/>
  <c r="X573" i="5"/>
  <c r="V573" i="5"/>
  <c r="X572" i="5"/>
  <c r="V572" i="5"/>
  <c r="V571" i="5"/>
  <c r="X571" i="5" s="1"/>
  <c r="V570" i="5"/>
  <c r="X570" i="5" s="1"/>
  <c r="V569" i="5"/>
  <c r="X569" i="5" s="1"/>
  <c r="V568" i="5"/>
  <c r="X568" i="5" s="1"/>
  <c r="V567" i="5"/>
  <c r="X567" i="5" s="1"/>
  <c r="V566" i="5"/>
  <c r="X566" i="5" s="1"/>
  <c r="V565" i="5"/>
  <c r="X565" i="5" s="1"/>
  <c r="V564" i="5"/>
  <c r="X564" i="5" s="1"/>
  <c r="V563" i="5"/>
  <c r="X563" i="5" s="1"/>
  <c r="V562" i="5"/>
  <c r="X562" i="5" s="1"/>
  <c r="X561" i="5"/>
  <c r="V561" i="5"/>
  <c r="V560" i="5"/>
  <c r="X560" i="5" s="1"/>
  <c r="V559" i="5"/>
  <c r="X559" i="5" s="1"/>
  <c r="V558" i="5"/>
  <c r="X558" i="5" s="1"/>
  <c r="V557" i="5"/>
  <c r="X557" i="5" s="1"/>
  <c r="V556" i="5"/>
  <c r="X556" i="5" s="1"/>
  <c r="V555" i="5"/>
  <c r="X555" i="5" s="1"/>
  <c r="V554" i="5"/>
  <c r="X554" i="5" s="1"/>
  <c r="V553" i="5"/>
  <c r="X553" i="5" s="1"/>
  <c r="V552" i="5"/>
  <c r="X552" i="5" s="1"/>
  <c r="V551" i="5"/>
  <c r="X551" i="5" s="1"/>
  <c r="V550" i="5"/>
  <c r="X550" i="5" s="1"/>
  <c r="X549" i="5"/>
  <c r="V549" i="5"/>
  <c r="V548" i="5"/>
  <c r="X548" i="5" s="1"/>
  <c r="V547" i="5"/>
  <c r="X547" i="5" s="1"/>
  <c r="V546" i="5"/>
  <c r="X546" i="5" s="1"/>
  <c r="V545" i="5"/>
  <c r="X545" i="5" s="1"/>
  <c r="V544" i="5"/>
  <c r="X544" i="5" s="1"/>
  <c r="V543" i="5"/>
  <c r="X543" i="5" s="1"/>
  <c r="V542" i="5"/>
  <c r="X542" i="5" s="1"/>
  <c r="V541" i="5"/>
  <c r="X541" i="5" s="1"/>
  <c r="V540" i="5"/>
  <c r="X540" i="5" s="1"/>
  <c r="V539" i="5"/>
  <c r="X539" i="5" s="1"/>
  <c r="V538" i="5"/>
  <c r="X538" i="5" s="1"/>
  <c r="V537" i="5"/>
  <c r="X537" i="5" s="1"/>
  <c r="V536" i="5"/>
  <c r="X536" i="5" s="1"/>
  <c r="V535" i="5"/>
  <c r="X535" i="5" s="1"/>
  <c r="V534" i="5"/>
  <c r="X534" i="5" s="1"/>
  <c r="V533" i="5"/>
  <c r="X533" i="5" s="1"/>
  <c r="V532" i="5"/>
  <c r="X532" i="5" s="1"/>
  <c r="V531" i="5"/>
  <c r="X531" i="5" s="1"/>
  <c r="V530" i="5"/>
  <c r="X530" i="5" s="1"/>
  <c r="V529" i="5"/>
  <c r="X529" i="5" s="1"/>
  <c r="V528" i="5"/>
  <c r="X528" i="5" s="1"/>
  <c r="V527" i="5"/>
  <c r="X527" i="5" s="1"/>
  <c r="V526" i="5"/>
  <c r="X526" i="5" s="1"/>
  <c r="V525" i="5"/>
  <c r="X525" i="5" s="1"/>
  <c r="V524" i="5"/>
  <c r="X524" i="5" s="1"/>
  <c r="V523" i="5"/>
  <c r="X523" i="5" s="1"/>
  <c r="V522" i="5"/>
  <c r="X522" i="5" s="1"/>
  <c r="V521" i="5"/>
  <c r="X521" i="5" s="1"/>
  <c r="V520" i="5"/>
  <c r="X520" i="5" s="1"/>
  <c r="V519" i="5"/>
  <c r="X519" i="5" s="1"/>
  <c r="V518" i="5"/>
  <c r="X518" i="5" s="1"/>
  <c r="V517" i="5"/>
  <c r="X517" i="5" s="1"/>
  <c r="V516" i="5"/>
  <c r="X516" i="5" s="1"/>
  <c r="V515" i="5"/>
  <c r="X515" i="5" s="1"/>
  <c r="V514" i="5"/>
  <c r="X514" i="5" s="1"/>
  <c r="V513" i="5"/>
  <c r="X513" i="5" s="1"/>
  <c r="X512" i="5"/>
  <c r="V512" i="5"/>
  <c r="V511" i="5"/>
  <c r="X511" i="5" s="1"/>
  <c r="V510" i="5"/>
  <c r="X510" i="5" s="1"/>
  <c r="V509" i="5"/>
  <c r="X509" i="5" s="1"/>
  <c r="V508" i="5"/>
  <c r="X508" i="5" s="1"/>
  <c r="V507" i="5"/>
  <c r="X507" i="5" s="1"/>
  <c r="V506" i="5"/>
  <c r="X506" i="5" s="1"/>
  <c r="V505" i="5"/>
  <c r="X505" i="5" s="1"/>
  <c r="V504" i="5"/>
  <c r="X504" i="5" s="1"/>
  <c r="V503" i="5"/>
  <c r="X503" i="5" s="1"/>
  <c r="V502" i="5"/>
  <c r="X502" i="5" s="1"/>
  <c r="V501" i="5"/>
  <c r="X501" i="5" s="1"/>
  <c r="V500" i="5"/>
  <c r="X500" i="5" s="1"/>
  <c r="V499" i="5"/>
  <c r="X499" i="5" s="1"/>
  <c r="V498" i="5"/>
  <c r="X498" i="5" s="1"/>
  <c r="V497" i="5"/>
  <c r="X497" i="5" s="1"/>
  <c r="V496" i="5"/>
  <c r="X496" i="5" s="1"/>
  <c r="V495" i="5"/>
  <c r="X495" i="5" s="1"/>
  <c r="V494" i="5"/>
  <c r="X494" i="5" s="1"/>
  <c r="V493" i="5"/>
  <c r="X493" i="5" s="1"/>
  <c r="V492" i="5"/>
  <c r="X492" i="5" s="1"/>
  <c r="V491" i="5"/>
  <c r="X491" i="5" s="1"/>
  <c r="V490" i="5"/>
  <c r="X490" i="5" s="1"/>
  <c r="V489" i="5"/>
  <c r="X489" i="5" s="1"/>
  <c r="V488" i="5"/>
  <c r="X488" i="5" s="1"/>
  <c r="V487" i="5"/>
  <c r="X487" i="5" s="1"/>
  <c r="V486" i="5"/>
  <c r="X486" i="5" s="1"/>
  <c r="V485" i="5"/>
  <c r="X485" i="5" s="1"/>
  <c r="V484" i="5"/>
  <c r="X484" i="5" s="1"/>
  <c r="V483" i="5"/>
  <c r="X483" i="5" s="1"/>
  <c r="V482" i="5"/>
  <c r="X482" i="5" s="1"/>
  <c r="V481" i="5"/>
  <c r="X481" i="5" s="1"/>
  <c r="V480" i="5"/>
  <c r="X480" i="5" s="1"/>
  <c r="V479" i="5"/>
  <c r="X479" i="5" s="1"/>
  <c r="V478" i="5"/>
  <c r="X478" i="5" s="1"/>
  <c r="V477" i="5"/>
  <c r="X477" i="5" s="1"/>
  <c r="V476" i="5"/>
  <c r="X476" i="5" s="1"/>
  <c r="V475" i="5"/>
  <c r="X475" i="5" s="1"/>
  <c r="V474" i="5"/>
  <c r="X474" i="5" s="1"/>
  <c r="V473" i="5"/>
  <c r="X473" i="5" s="1"/>
  <c r="V472" i="5"/>
  <c r="X472" i="5" s="1"/>
  <c r="V471" i="5"/>
  <c r="X471" i="5" s="1"/>
  <c r="V470" i="5"/>
  <c r="X470" i="5" s="1"/>
  <c r="V469" i="5"/>
  <c r="X469" i="5" s="1"/>
  <c r="V468" i="5"/>
  <c r="X468" i="5" s="1"/>
  <c r="V467" i="5"/>
  <c r="X467" i="5" s="1"/>
  <c r="V466" i="5"/>
  <c r="X466" i="5" s="1"/>
  <c r="V465" i="5"/>
  <c r="X465" i="5" s="1"/>
  <c r="V464" i="5"/>
  <c r="X464" i="5" s="1"/>
  <c r="V463" i="5"/>
  <c r="X463" i="5" s="1"/>
  <c r="V462" i="5"/>
  <c r="X462" i="5" s="1"/>
  <c r="V461" i="5"/>
  <c r="X461" i="5" s="1"/>
  <c r="V460" i="5"/>
  <c r="X460" i="5" s="1"/>
  <c r="V459" i="5"/>
  <c r="X459" i="5" s="1"/>
  <c r="V458" i="5"/>
  <c r="X458" i="5" s="1"/>
  <c r="V457" i="5"/>
  <c r="X457" i="5" s="1"/>
  <c r="V456" i="5"/>
  <c r="X456" i="5" s="1"/>
  <c r="V455" i="5"/>
  <c r="X455" i="5" s="1"/>
  <c r="V454" i="5"/>
  <c r="X454" i="5" s="1"/>
  <c r="V453" i="5"/>
  <c r="X453" i="5" s="1"/>
  <c r="V452" i="5"/>
  <c r="X452" i="5" s="1"/>
  <c r="V451" i="5"/>
  <c r="X451" i="5" s="1"/>
  <c r="V450" i="5"/>
  <c r="X450" i="5" s="1"/>
  <c r="V449" i="5"/>
  <c r="X449" i="5" s="1"/>
  <c r="V448" i="5"/>
  <c r="X448" i="5" s="1"/>
  <c r="V447" i="5"/>
  <c r="X447" i="5" s="1"/>
  <c r="V446" i="5"/>
  <c r="X446" i="5" s="1"/>
  <c r="V445" i="5"/>
  <c r="X445" i="5" s="1"/>
  <c r="X444" i="5"/>
  <c r="V444" i="5"/>
  <c r="V443" i="5"/>
  <c r="X443" i="5" s="1"/>
  <c r="V442" i="5"/>
  <c r="X442" i="5" s="1"/>
  <c r="V441" i="5"/>
  <c r="X441" i="5" s="1"/>
  <c r="V440" i="5"/>
  <c r="X440" i="5" s="1"/>
  <c r="V439" i="5"/>
  <c r="X439" i="5" s="1"/>
  <c r="V438" i="5"/>
  <c r="X438" i="5" s="1"/>
  <c r="V437" i="5"/>
  <c r="X437" i="5" s="1"/>
  <c r="V436" i="5"/>
  <c r="X436" i="5" s="1"/>
  <c r="V435" i="5"/>
  <c r="X435" i="5" s="1"/>
  <c r="V434" i="5"/>
  <c r="X434" i="5" s="1"/>
  <c r="V433" i="5"/>
  <c r="X433" i="5" s="1"/>
  <c r="V432" i="5"/>
  <c r="X432" i="5" s="1"/>
  <c r="V431" i="5"/>
  <c r="X431" i="5" s="1"/>
  <c r="V430" i="5"/>
  <c r="X430" i="5" s="1"/>
  <c r="V429" i="5"/>
  <c r="X429" i="5" s="1"/>
  <c r="V428" i="5"/>
  <c r="X428" i="5" s="1"/>
  <c r="V427" i="5"/>
  <c r="X427" i="5" s="1"/>
  <c r="V426" i="5"/>
  <c r="X426" i="5" s="1"/>
  <c r="V425" i="5"/>
  <c r="X425" i="5" s="1"/>
  <c r="V424" i="5"/>
  <c r="X424" i="5" s="1"/>
  <c r="V423" i="5"/>
  <c r="X423" i="5" s="1"/>
  <c r="V422" i="5"/>
  <c r="X422" i="5" s="1"/>
  <c r="V421" i="5"/>
  <c r="X421" i="5" s="1"/>
  <c r="V420" i="5"/>
  <c r="X420" i="5" s="1"/>
  <c r="V419" i="5"/>
  <c r="X419" i="5" s="1"/>
  <c r="V418" i="5"/>
  <c r="X418" i="5" s="1"/>
  <c r="V417" i="5"/>
  <c r="X417" i="5" s="1"/>
  <c r="V416" i="5"/>
  <c r="X416" i="5" s="1"/>
  <c r="V415" i="5"/>
  <c r="X415" i="5" s="1"/>
  <c r="V414" i="5"/>
  <c r="X414" i="5" s="1"/>
  <c r="V413" i="5"/>
  <c r="X413" i="5" s="1"/>
  <c r="X412" i="5"/>
  <c r="V412" i="5"/>
  <c r="V411" i="5"/>
  <c r="X411" i="5" s="1"/>
  <c r="V410" i="5"/>
  <c r="X410" i="5" s="1"/>
  <c r="V409" i="5"/>
  <c r="X409" i="5" s="1"/>
  <c r="V408" i="5"/>
  <c r="X408" i="5" s="1"/>
  <c r="V407" i="5"/>
  <c r="X407" i="5" s="1"/>
  <c r="V406" i="5"/>
  <c r="X406" i="5" s="1"/>
  <c r="V405" i="5"/>
  <c r="X405" i="5" s="1"/>
  <c r="V404" i="5"/>
  <c r="X404" i="5" s="1"/>
  <c r="V403" i="5"/>
  <c r="X403" i="5" s="1"/>
  <c r="V402" i="5"/>
  <c r="X402" i="5" s="1"/>
  <c r="V401" i="5"/>
  <c r="X401" i="5" s="1"/>
  <c r="V400" i="5"/>
  <c r="X400" i="5" s="1"/>
  <c r="V399" i="5"/>
  <c r="X399" i="5" s="1"/>
  <c r="V398" i="5"/>
  <c r="X398" i="5" s="1"/>
  <c r="V397" i="5"/>
  <c r="X397" i="5" s="1"/>
  <c r="V396" i="5"/>
  <c r="X396" i="5" s="1"/>
  <c r="V395" i="5"/>
  <c r="X395" i="5" s="1"/>
  <c r="V394" i="5"/>
  <c r="X394" i="5" s="1"/>
  <c r="V393" i="5"/>
  <c r="X393" i="5" s="1"/>
  <c r="V392" i="5"/>
  <c r="X392" i="5" s="1"/>
  <c r="V391" i="5"/>
  <c r="X391" i="5" s="1"/>
  <c r="V390" i="5"/>
  <c r="X390" i="5" s="1"/>
  <c r="V389" i="5"/>
  <c r="X389" i="5" s="1"/>
  <c r="V388" i="5"/>
  <c r="X388" i="5" s="1"/>
  <c r="V387" i="5"/>
  <c r="X387" i="5" s="1"/>
  <c r="V386" i="5"/>
  <c r="X386" i="5" s="1"/>
  <c r="V385" i="5"/>
  <c r="X385" i="5" s="1"/>
  <c r="V384" i="5"/>
  <c r="X384" i="5" s="1"/>
  <c r="V383" i="5"/>
  <c r="X383" i="5" s="1"/>
  <c r="V382" i="5"/>
  <c r="X382" i="5" s="1"/>
  <c r="X381" i="5"/>
  <c r="V381" i="5"/>
  <c r="V380" i="5"/>
  <c r="X380" i="5" s="1"/>
  <c r="V379" i="5"/>
  <c r="X379" i="5" s="1"/>
  <c r="X378" i="5"/>
  <c r="V378" i="5"/>
  <c r="V377" i="5"/>
  <c r="X377" i="5" s="1"/>
  <c r="V376" i="5"/>
  <c r="X376" i="5" s="1"/>
  <c r="V375" i="5"/>
  <c r="X375" i="5" s="1"/>
  <c r="V374" i="5"/>
  <c r="X374" i="5" s="1"/>
  <c r="V373" i="5"/>
  <c r="X373" i="5" s="1"/>
  <c r="X372" i="5"/>
  <c r="V372" i="5"/>
  <c r="V371" i="5"/>
  <c r="X371" i="5" s="1"/>
  <c r="V370" i="5"/>
  <c r="X370" i="5" s="1"/>
  <c r="V369" i="5"/>
  <c r="X369" i="5" s="1"/>
  <c r="V368" i="5"/>
  <c r="X368" i="5" s="1"/>
  <c r="V367" i="5"/>
  <c r="X367" i="5" s="1"/>
  <c r="V366" i="5"/>
  <c r="X366" i="5" s="1"/>
  <c r="V365" i="5"/>
  <c r="X365" i="5" s="1"/>
  <c r="V364" i="5"/>
  <c r="X364" i="5" s="1"/>
  <c r="X363" i="5"/>
  <c r="V363" i="5"/>
  <c r="V362" i="5"/>
  <c r="X362" i="5" s="1"/>
  <c r="V361" i="5"/>
  <c r="X361" i="5" s="1"/>
  <c r="V360" i="5"/>
  <c r="X360" i="5" s="1"/>
  <c r="V359" i="5"/>
  <c r="X359" i="5" s="1"/>
  <c r="V358" i="5"/>
  <c r="X358" i="5" s="1"/>
  <c r="V357" i="5"/>
  <c r="X357" i="5" s="1"/>
  <c r="V356" i="5"/>
  <c r="X356" i="5" s="1"/>
  <c r="V355" i="5"/>
  <c r="X355" i="5" s="1"/>
  <c r="V354" i="5"/>
  <c r="X354" i="5" s="1"/>
  <c r="V353" i="5"/>
  <c r="X353" i="5" s="1"/>
  <c r="V352" i="5"/>
  <c r="X352" i="5" s="1"/>
  <c r="V351" i="5"/>
  <c r="X351" i="5" s="1"/>
  <c r="V350" i="5"/>
  <c r="X350" i="5" s="1"/>
  <c r="V349" i="5"/>
  <c r="X349" i="5" s="1"/>
  <c r="V348" i="5"/>
  <c r="X348" i="5" s="1"/>
  <c r="V347" i="5"/>
  <c r="X347" i="5" s="1"/>
  <c r="V346" i="5"/>
  <c r="X346" i="5" s="1"/>
  <c r="V345" i="5"/>
  <c r="X345" i="5" s="1"/>
  <c r="V344" i="5"/>
  <c r="X344" i="5" s="1"/>
  <c r="V343" i="5"/>
  <c r="X343" i="5" s="1"/>
  <c r="V342" i="5"/>
  <c r="X342" i="5" s="1"/>
  <c r="V341" i="5"/>
  <c r="X341" i="5" s="1"/>
  <c r="V340" i="5"/>
  <c r="X340" i="5" s="1"/>
  <c r="V339" i="5"/>
  <c r="X339" i="5" s="1"/>
  <c r="V338" i="5"/>
  <c r="X338" i="5" s="1"/>
  <c r="V337" i="5"/>
  <c r="X337" i="5" s="1"/>
  <c r="V336" i="5"/>
  <c r="X336" i="5" s="1"/>
  <c r="V335" i="5"/>
  <c r="X335" i="5" s="1"/>
  <c r="V334" i="5"/>
  <c r="X334" i="5" s="1"/>
  <c r="V333" i="5"/>
  <c r="X333" i="5" s="1"/>
  <c r="V332" i="5"/>
  <c r="X332" i="5" s="1"/>
  <c r="V331" i="5"/>
  <c r="X331" i="5" s="1"/>
  <c r="V330" i="5"/>
  <c r="X330" i="5" s="1"/>
  <c r="V329" i="5"/>
  <c r="X329" i="5" s="1"/>
  <c r="V328" i="5"/>
  <c r="X328" i="5" s="1"/>
  <c r="V327" i="5"/>
  <c r="X327" i="5" s="1"/>
  <c r="V326" i="5"/>
  <c r="X326" i="5" s="1"/>
  <c r="V325" i="5"/>
  <c r="X325" i="5" s="1"/>
  <c r="V324" i="5"/>
  <c r="X324" i="5" s="1"/>
  <c r="V323" i="5"/>
  <c r="X323" i="5" s="1"/>
  <c r="V322" i="5"/>
  <c r="X322" i="5" s="1"/>
  <c r="V321" i="5"/>
  <c r="X321" i="5" s="1"/>
  <c r="V320" i="5"/>
  <c r="X320" i="5" s="1"/>
  <c r="V319" i="5"/>
  <c r="X319" i="5" s="1"/>
  <c r="V318" i="5"/>
  <c r="X318" i="5" s="1"/>
  <c r="V317" i="5"/>
  <c r="X317" i="5" s="1"/>
  <c r="V316" i="5"/>
  <c r="X316" i="5" s="1"/>
  <c r="V315" i="5"/>
  <c r="X315" i="5" s="1"/>
  <c r="V314" i="5"/>
  <c r="X314" i="5" s="1"/>
  <c r="V313" i="5"/>
  <c r="X313" i="5" s="1"/>
  <c r="V312" i="5"/>
  <c r="X312" i="5" s="1"/>
  <c r="V311" i="5"/>
  <c r="X311" i="5" s="1"/>
  <c r="V310" i="5"/>
  <c r="X310" i="5" s="1"/>
  <c r="V309" i="5"/>
  <c r="X309" i="5" s="1"/>
  <c r="V308" i="5"/>
  <c r="X308" i="5" s="1"/>
  <c r="V307" i="5"/>
  <c r="X307" i="5" s="1"/>
  <c r="V306" i="5"/>
  <c r="X306" i="5" s="1"/>
  <c r="V305" i="5"/>
  <c r="X305" i="5" s="1"/>
  <c r="V304" i="5"/>
  <c r="X304" i="5" s="1"/>
  <c r="V303" i="5"/>
  <c r="X303" i="5" s="1"/>
  <c r="V302" i="5"/>
  <c r="X302" i="5" s="1"/>
  <c r="V301" i="5"/>
  <c r="X301" i="5" s="1"/>
  <c r="V300" i="5"/>
  <c r="X300" i="5" s="1"/>
  <c r="V299" i="5"/>
  <c r="X299" i="5" s="1"/>
  <c r="V298" i="5"/>
  <c r="X298" i="5" s="1"/>
  <c r="V297" i="5"/>
  <c r="X297" i="5" s="1"/>
  <c r="V296" i="5"/>
  <c r="X296" i="5" s="1"/>
  <c r="V295" i="5"/>
  <c r="X295" i="5" s="1"/>
  <c r="V294" i="5"/>
  <c r="X294" i="5" s="1"/>
  <c r="V293" i="5"/>
  <c r="X293" i="5" s="1"/>
  <c r="V292" i="5"/>
  <c r="X292" i="5" s="1"/>
  <c r="V291" i="5"/>
  <c r="X291" i="5" s="1"/>
  <c r="V290" i="5"/>
  <c r="X290" i="5" s="1"/>
  <c r="V289" i="5"/>
  <c r="X289" i="5" s="1"/>
  <c r="V288" i="5"/>
  <c r="X288" i="5" s="1"/>
  <c r="V287" i="5"/>
  <c r="X287" i="5" s="1"/>
  <c r="V286" i="5"/>
  <c r="X286" i="5" s="1"/>
  <c r="V285" i="5"/>
  <c r="X285" i="5" s="1"/>
  <c r="V284" i="5"/>
  <c r="X284" i="5" s="1"/>
  <c r="V283" i="5"/>
  <c r="X283" i="5" s="1"/>
  <c r="V282" i="5"/>
  <c r="X282" i="5" s="1"/>
  <c r="V281" i="5"/>
  <c r="X281" i="5" s="1"/>
  <c r="V280" i="5"/>
  <c r="X280" i="5" s="1"/>
  <c r="V279" i="5"/>
  <c r="X279" i="5" s="1"/>
  <c r="V278" i="5"/>
  <c r="X278" i="5" s="1"/>
  <c r="V277" i="5"/>
  <c r="X277" i="5" s="1"/>
  <c r="V276" i="5"/>
  <c r="X276" i="5" s="1"/>
  <c r="V275" i="5"/>
  <c r="X275" i="5" s="1"/>
  <c r="V274" i="5"/>
  <c r="X274" i="5" s="1"/>
  <c r="V273" i="5"/>
  <c r="X273" i="5" s="1"/>
  <c r="V272" i="5"/>
  <c r="X272" i="5" s="1"/>
  <c r="V271" i="5"/>
  <c r="X271" i="5" s="1"/>
  <c r="V270" i="5"/>
  <c r="X270" i="5" s="1"/>
  <c r="V269" i="5"/>
  <c r="X269" i="5" s="1"/>
  <c r="V268" i="5"/>
  <c r="X268" i="5" s="1"/>
  <c r="V267" i="5"/>
  <c r="X267" i="5" s="1"/>
  <c r="V266" i="5"/>
  <c r="X266" i="5" s="1"/>
  <c r="V265" i="5"/>
  <c r="X265" i="5" s="1"/>
  <c r="V264" i="5"/>
  <c r="X264" i="5" s="1"/>
  <c r="V263" i="5"/>
  <c r="X263" i="5" s="1"/>
  <c r="V262" i="5"/>
  <c r="X262" i="5" s="1"/>
  <c r="V261" i="5"/>
  <c r="X261" i="5" s="1"/>
  <c r="V260" i="5"/>
  <c r="X260" i="5" s="1"/>
  <c r="V259" i="5"/>
  <c r="X259" i="5" s="1"/>
  <c r="V258" i="5"/>
  <c r="X258" i="5" s="1"/>
  <c r="V257" i="5"/>
  <c r="X257" i="5" s="1"/>
  <c r="V256" i="5"/>
  <c r="X256" i="5" s="1"/>
  <c r="V255" i="5"/>
  <c r="X255" i="5" s="1"/>
  <c r="V254" i="5"/>
  <c r="X254" i="5" s="1"/>
  <c r="V253" i="5"/>
  <c r="X253" i="5" s="1"/>
  <c r="V252" i="5"/>
  <c r="X252" i="5" s="1"/>
  <c r="V251" i="5"/>
  <c r="X251" i="5" s="1"/>
  <c r="V250" i="5"/>
  <c r="X250" i="5" s="1"/>
  <c r="V249" i="5"/>
  <c r="X249" i="5" s="1"/>
  <c r="V248" i="5"/>
  <c r="X248" i="5" s="1"/>
  <c r="V247" i="5"/>
  <c r="X247" i="5" s="1"/>
  <c r="V246" i="5"/>
  <c r="X246" i="5" s="1"/>
  <c r="V245" i="5"/>
  <c r="X245" i="5" s="1"/>
  <c r="V244" i="5"/>
  <c r="X244" i="5" s="1"/>
  <c r="V243" i="5"/>
  <c r="X243" i="5" s="1"/>
  <c r="V242" i="5"/>
  <c r="X242" i="5" s="1"/>
  <c r="V241" i="5"/>
  <c r="X241" i="5" s="1"/>
  <c r="V240" i="5"/>
  <c r="X240" i="5" s="1"/>
  <c r="V239" i="5"/>
  <c r="X239" i="5" s="1"/>
  <c r="V238" i="5"/>
  <c r="X238" i="5" s="1"/>
  <c r="V237" i="5"/>
  <c r="X237" i="5" s="1"/>
  <c r="V236" i="5"/>
  <c r="X236" i="5" s="1"/>
  <c r="V235" i="5"/>
  <c r="X235" i="5" s="1"/>
  <c r="V234" i="5"/>
  <c r="X234" i="5" s="1"/>
  <c r="V233" i="5"/>
  <c r="X233" i="5" s="1"/>
  <c r="V232" i="5"/>
  <c r="X232" i="5" s="1"/>
  <c r="V231" i="5"/>
  <c r="X231" i="5" s="1"/>
  <c r="V230" i="5"/>
  <c r="X230" i="5" s="1"/>
  <c r="V229" i="5"/>
  <c r="X229" i="5" s="1"/>
  <c r="V228" i="5"/>
  <c r="X228" i="5" s="1"/>
  <c r="V227" i="5"/>
  <c r="X227" i="5" s="1"/>
  <c r="V226" i="5"/>
  <c r="X226" i="5" s="1"/>
  <c r="V225" i="5"/>
  <c r="X225" i="5" s="1"/>
  <c r="V224" i="5"/>
  <c r="X224" i="5" s="1"/>
  <c r="V223" i="5"/>
  <c r="X223" i="5" s="1"/>
  <c r="V222" i="5"/>
  <c r="X222" i="5" s="1"/>
  <c r="V221" i="5"/>
  <c r="X221" i="5" s="1"/>
  <c r="V220" i="5"/>
  <c r="X220" i="5" s="1"/>
  <c r="V219" i="5"/>
  <c r="X219" i="5" s="1"/>
  <c r="V218" i="5"/>
  <c r="X218" i="5" s="1"/>
  <c r="V217" i="5"/>
  <c r="X217" i="5" s="1"/>
  <c r="V216" i="5"/>
  <c r="X216" i="5" s="1"/>
  <c r="V215" i="5"/>
  <c r="X215" i="5" s="1"/>
  <c r="V214" i="5"/>
  <c r="X214" i="5" s="1"/>
  <c r="X213" i="5"/>
  <c r="V213" i="5"/>
  <c r="V212" i="5"/>
  <c r="X212" i="5" s="1"/>
  <c r="V211" i="5"/>
  <c r="X211" i="5" s="1"/>
  <c r="V210" i="5"/>
  <c r="X210" i="5" s="1"/>
  <c r="V209" i="5"/>
  <c r="X209" i="5" s="1"/>
  <c r="V208" i="5"/>
  <c r="X208" i="5" s="1"/>
  <c r="V207" i="5"/>
  <c r="X207" i="5" s="1"/>
  <c r="V206" i="5"/>
  <c r="X206" i="5" s="1"/>
  <c r="V205" i="5"/>
  <c r="X205" i="5" s="1"/>
  <c r="V204" i="5"/>
  <c r="X204" i="5" s="1"/>
  <c r="V203" i="5"/>
  <c r="X203" i="5" s="1"/>
  <c r="V202" i="5"/>
  <c r="X202" i="5" s="1"/>
  <c r="X201" i="5"/>
  <c r="V201" i="5"/>
  <c r="V200" i="5"/>
  <c r="X200" i="5" s="1"/>
  <c r="V199" i="5"/>
  <c r="X199" i="5" s="1"/>
  <c r="V198" i="5"/>
  <c r="X198" i="5" s="1"/>
  <c r="X197" i="5"/>
  <c r="V197" i="5"/>
  <c r="V196" i="5"/>
  <c r="X196" i="5" s="1"/>
  <c r="V195" i="5"/>
  <c r="X195" i="5" s="1"/>
  <c r="V194" i="5"/>
  <c r="X194" i="5" s="1"/>
  <c r="V193" i="5"/>
  <c r="X193" i="5" s="1"/>
  <c r="V192" i="5"/>
  <c r="X192" i="5" s="1"/>
  <c r="V191" i="5"/>
  <c r="X191" i="5" s="1"/>
  <c r="V190" i="5"/>
  <c r="X190" i="5" s="1"/>
  <c r="V189" i="5"/>
  <c r="X189" i="5" s="1"/>
  <c r="V188" i="5"/>
  <c r="X188" i="5" s="1"/>
  <c r="V187" i="5"/>
  <c r="X187" i="5" s="1"/>
  <c r="V186" i="5"/>
  <c r="X186" i="5" s="1"/>
  <c r="V185" i="5"/>
  <c r="X185" i="5" s="1"/>
  <c r="V184" i="5"/>
  <c r="X184" i="5" s="1"/>
  <c r="V183" i="5"/>
  <c r="X183" i="5" s="1"/>
  <c r="V182" i="5"/>
  <c r="X182" i="5" s="1"/>
  <c r="V181" i="5"/>
  <c r="X181" i="5" s="1"/>
  <c r="V180" i="5"/>
  <c r="X180" i="5" s="1"/>
  <c r="V179" i="5"/>
  <c r="X179" i="5" s="1"/>
  <c r="V178" i="5"/>
  <c r="X178" i="5" s="1"/>
  <c r="V177" i="5"/>
  <c r="X177" i="5" s="1"/>
  <c r="V176" i="5"/>
  <c r="X176" i="5" s="1"/>
  <c r="V175" i="5"/>
  <c r="X175" i="5" s="1"/>
  <c r="V174" i="5"/>
  <c r="X174" i="5" s="1"/>
  <c r="V173" i="5"/>
  <c r="X173" i="5" s="1"/>
  <c r="V172" i="5"/>
  <c r="X172" i="5" s="1"/>
  <c r="V171" i="5"/>
  <c r="X171" i="5" s="1"/>
  <c r="V170" i="5"/>
  <c r="X170" i="5" s="1"/>
  <c r="V169" i="5"/>
  <c r="X169" i="5" s="1"/>
  <c r="V168" i="5"/>
  <c r="X168" i="5" s="1"/>
  <c r="V167" i="5"/>
  <c r="X167" i="5" s="1"/>
  <c r="V166" i="5"/>
  <c r="X166" i="5" s="1"/>
  <c r="X165" i="5"/>
  <c r="V165" i="5"/>
  <c r="V164" i="5"/>
  <c r="X164" i="5" s="1"/>
  <c r="V163" i="5"/>
  <c r="X163" i="5" s="1"/>
  <c r="V162" i="5"/>
  <c r="X162" i="5" s="1"/>
  <c r="V161" i="5"/>
  <c r="X161" i="5" s="1"/>
  <c r="V160" i="5"/>
  <c r="X160" i="5" s="1"/>
  <c r="V159" i="5"/>
  <c r="X159" i="5" s="1"/>
  <c r="V158" i="5"/>
  <c r="X158" i="5" s="1"/>
  <c r="V157" i="5"/>
  <c r="X157" i="5" s="1"/>
  <c r="V156" i="5"/>
  <c r="X156" i="5" s="1"/>
  <c r="V155" i="5"/>
  <c r="X155" i="5" s="1"/>
  <c r="V154" i="5"/>
  <c r="X154" i="5" s="1"/>
  <c r="V153" i="5"/>
  <c r="X153" i="5" s="1"/>
  <c r="V152" i="5"/>
  <c r="X152" i="5" s="1"/>
  <c r="V151" i="5"/>
  <c r="X151" i="5" s="1"/>
  <c r="V150" i="5"/>
  <c r="X150" i="5" s="1"/>
  <c r="X149" i="5"/>
  <c r="V149" i="5"/>
  <c r="V148" i="5"/>
  <c r="X148" i="5" s="1"/>
  <c r="V147" i="5"/>
  <c r="X147" i="5" s="1"/>
  <c r="V146" i="5"/>
  <c r="X146" i="5" s="1"/>
  <c r="V145" i="5"/>
  <c r="X145" i="5" s="1"/>
  <c r="V144" i="5"/>
  <c r="X144" i="5" s="1"/>
  <c r="V143" i="5"/>
  <c r="X143" i="5" s="1"/>
  <c r="V142" i="5"/>
  <c r="X142" i="5" s="1"/>
  <c r="V141" i="5"/>
  <c r="X141" i="5" s="1"/>
  <c r="V140" i="5"/>
  <c r="X140" i="5" s="1"/>
  <c r="V139" i="5"/>
  <c r="X139" i="5" s="1"/>
  <c r="V138" i="5"/>
  <c r="X138" i="5" s="1"/>
  <c r="X137" i="5"/>
  <c r="V137" i="5"/>
  <c r="V136" i="5"/>
  <c r="X136" i="5" s="1"/>
  <c r="V135" i="5"/>
  <c r="X135" i="5" s="1"/>
  <c r="V134" i="5"/>
  <c r="X134" i="5" s="1"/>
  <c r="X133" i="5"/>
  <c r="V133" i="5"/>
  <c r="V132" i="5"/>
  <c r="X132" i="5" s="1"/>
  <c r="V131" i="5"/>
  <c r="X131" i="5" s="1"/>
  <c r="V130" i="5"/>
  <c r="X130" i="5" s="1"/>
  <c r="V129" i="5"/>
  <c r="X129" i="5" s="1"/>
  <c r="V128" i="5"/>
  <c r="X128" i="5" s="1"/>
  <c r="V127" i="5"/>
  <c r="X127" i="5" s="1"/>
  <c r="V126" i="5"/>
  <c r="X126" i="5" s="1"/>
  <c r="V125" i="5"/>
  <c r="X125" i="5" s="1"/>
  <c r="V124" i="5"/>
  <c r="X124" i="5" s="1"/>
  <c r="V123" i="5"/>
  <c r="X123" i="5" s="1"/>
  <c r="V122" i="5"/>
  <c r="X122" i="5" s="1"/>
  <c r="V121" i="5"/>
  <c r="X121" i="5" s="1"/>
  <c r="V120" i="5"/>
  <c r="X120" i="5" s="1"/>
  <c r="V119" i="5"/>
  <c r="X119" i="5" s="1"/>
  <c r="V118" i="5"/>
  <c r="X118" i="5" s="1"/>
  <c r="V117" i="5"/>
  <c r="X117" i="5" s="1"/>
  <c r="V116" i="5"/>
  <c r="X116" i="5" s="1"/>
  <c r="V115" i="5"/>
  <c r="X115" i="5" s="1"/>
  <c r="V114" i="5"/>
  <c r="X114" i="5" s="1"/>
  <c r="V113" i="5"/>
  <c r="X113" i="5" s="1"/>
  <c r="V112" i="5"/>
  <c r="X112" i="5" s="1"/>
  <c r="V111" i="5"/>
  <c r="X111" i="5" s="1"/>
  <c r="V110" i="5"/>
  <c r="X110" i="5" s="1"/>
  <c r="V109" i="5"/>
  <c r="X109" i="5" s="1"/>
  <c r="V108" i="5"/>
  <c r="X108" i="5" s="1"/>
  <c r="X107" i="5"/>
  <c r="V107" i="5"/>
  <c r="V106" i="5"/>
  <c r="X106" i="5" s="1"/>
  <c r="V105" i="5"/>
  <c r="X105" i="5" s="1"/>
  <c r="V104" i="5"/>
  <c r="X104" i="5" s="1"/>
  <c r="V103" i="5"/>
  <c r="X103" i="5" s="1"/>
  <c r="V102" i="5"/>
  <c r="X102" i="5" s="1"/>
  <c r="X101" i="5"/>
  <c r="V101" i="5"/>
  <c r="V100" i="5"/>
  <c r="X100" i="5" s="1"/>
  <c r="V99" i="5"/>
  <c r="X99" i="5" s="1"/>
  <c r="V98" i="5"/>
  <c r="X98" i="5" s="1"/>
  <c r="V97" i="5"/>
  <c r="X97" i="5" s="1"/>
  <c r="V96" i="5"/>
  <c r="X96" i="5" s="1"/>
  <c r="X95" i="5"/>
  <c r="V95" i="5"/>
  <c r="V94" i="5"/>
  <c r="X94" i="5" s="1"/>
  <c r="V93" i="5"/>
  <c r="X93" i="5" s="1"/>
  <c r="V92" i="5"/>
  <c r="X92" i="5" s="1"/>
  <c r="X91" i="5"/>
  <c r="V91" i="5"/>
  <c r="V90" i="5"/>
  <c r="X90" i="5" s="1"/>
  <c r="V89" i="5"/>
  <c r="X89" i="5" s="1"/>
  <c r="V88" i="5"/>
  <c r="X88" i="5" s="1"/>
  <c r="V87" i="5"/>
  <c r="X87" i="5" s="1"/>
  <c r="V86" i="5"/>
  <c r="X86" i="5" s="1"/>
  <c r="V85" i="5"/>
  <c r="X85" i="5" s="1"/>
  <c r="V84" i="5"/>
  <c r="X84" i="5" s="1"/>
  <c r="V83" i="5"/>
  <c r="X83" i="5" s="1"/>
  <c r="X82" i="5"/>
  <c r="V82" i="5"/>
  <c r="V81" i="5"/>
  <c r="X81" i="5" s="1"/>
  <c r="V80" i="5"/>
  <c r="X80" i="5" s="1"/>
  <c r="V79" i="5"/>
  <c r="X79" i="5" s="1"/>
  <c r="V78" i="5"/>
  <c r="X78" i="5" s="1"/>
  <c r="V77" i="5"/>
  <c r="X77" i="5" s="1"/>
  <c r="V76" i="5"/>
  <c r="X76" i="5" s="1"/>
  <c r="X75" i="5"/>
  <c r="V75" i="5"/>
  <c r="V74" i="5"/>
  <c r="X74" i="5" s="1"/>
  <c r="V73" i="5"/>
  <c r="X73" i="5" s="1"/>
  <c r="V72" i="5"/>
  <c r="X72" i="5" s="1"/>
  <c r="V71" i="5"/>
  <c r="X71" i="5" s="1"/>
  <c r="V70" i="5"/>
  <c r="X70" i="5" s="1"/>
  <c r="V69" i="5"/>
  <c r="X69" i="5" s="1"/>
  <c r="V68" i="5"/>
  <c r="X68" i="5" s="1"/>
  <c r="V67" i="5"/>
  <c r="X67" i="5" s="1"/>
  <c r="V66" i="5"/>
  <c r="X66" i="5" s="1"/>
  <c r="V65" i="5"/>
  <c r="X65" i="5" s="1"/>
  <c r="V64" i="5"/>
  <c r="X64" i="5" s="1"/>
  <c r="V63" i="5"/>
  <c r="X63" i="5" s="1"/>
  <c r="V62" i="5"/>
  <c r="X62" i="5" s="1"/>
  <c r="V61" i="5"/>
  <c r="X61" i="5" s="1"/>
  <c r="V60" i="5"/>
  <c r="X60" i="5" s="1"/>
  <c r="V59" i="5"/>
  <c r="X59" i="5" s="1"/>
  <c r="X58" i="5"/>
  <c r="V58" i="5"/>
  <c r="V57" i="5"/>
  <c r="X57" i="5" s="1"/>
  <c r="V56" i="5"/>
  <c r="X56" i="5" s="1"/>
  <c r="V55" i="5"/>
  <c r="X55" i="5" s="1"/>
  <c r="V54" i="5"/>
  <c r="X54" i="5" s="1"/>
  <c r="V53" i="5"/>
  <c r="X53" i="5" s="1"/>
  <c r="V52" i="5"/>
  <c r="X52" i="5" s="1"/>
  <c r="V51" i="5"/>
  <c r="X51" i="5" s="1"/>
  <c r="V50" i="5"/>
  <c r="X50" i="5" s="1"/>
  <c r="V49" i="5"/>
  <c r="X49" i="5" s="1"/>
  <c r="V48" i="5"/>
  <c r="X48" i="5" s="1"/>
  <c r="V47" i="5"/>
  <c r="X47" i="5" s="1"/>
  <c r="V46" i="5"/>
  <c r="X46" i="5" s="1"/>
  <c r="V45" i="5"/>
  <c r="X45" i="5" s="1"/>
  <c r="V44" i="5"/>
  <c r="X44" i="5" s="1"/>
  <c r="V43" i="5"/>
  <c r="X43" i="5" s="1"/>
  <c r="V42" i="5"/>
  <c r="X42" i="5" s="1"/>
  <c r="V41" i="5"/>
  <c r="X41" i="5" s="1"/>
  <c r="V40" i="5"/>
  <c r="X40" i="5" s="1"/>
  <c r="V39" i="5"/>
  <c r="X39" i="5" s="1"/>
  <c r="V38" i="5"/>
  <c r="X38" i="5" s="1"/>
  <c r="V37" i="5"/>
  <c r="X37" i="5" s="1"/>
  <c r="V36" i="5"/>
  <c r="X36" i="5" s="1"/>
  <c r="V35" i="5"/>
  <c r="X35" i="5" s="1"/>
  <c r="V34" i="5"/>
  <c r="X34" i="5" s="1"/>
  <c r="V33" i="5"/>
  <c r="X33" i="5" s="1"/>
  <c r="V32" i="5"/>
  <c r="X32" i="5" s="1"/>
  <c r="V31" i="5"/>
  <c r="X31" i="5" s="1"/>
  <c r="V30" i="5"/>
  <c r="X30" i="5" s="1"/>
  <c r="V29" i="5"/>
  <c r="X29" i="5" s="1"/>
  <c r="V28" i="5"/>
  <c r="X28" i="5" s="1"/>
  <c r="V27" i="5"/>
  <c r="X27" i="5" s="1"/>
  <c r="V26" i="5"/>
  <c r="X26" i="5" s="1"/>
  <c r="V25" i="5"/>
  <c r="X25" i="5" s="1"/>
  <c r="V24" i="5"/>
  <c r="X24" i="5" s="1"/>
  <c r="V23" i="5"/>
  <c r="X23" i="5" s="1"/>
  <c r="V22" i="5"/>
  <c r="X22" i="5" s="1"/>
  <c r="V21" i="5"/>
  <c r="X21" i="5" s="1"/>
  <c r="V20" i="5"/>
  <c r="X20" i="5" s="1"/>
  <c r="V19" i="5"/>
  <c r="X19" i="5" s="1"/>
  <c r="V18" i="5"/>
  <c r="X18" i="5" s="1"/>
  <c r="V17" i="5"/>
  <c r="X17" i="5" s="1"/>
  <c r="V16" i="5"/>
  <c r="X16" i="5" s="1"/>
  <c r="V15" i="5"/>
  <c r="X15" i="5" s="1"/>
  <c r="V14" i="5"/>
  <c r="X14" i="5" s="1"/>
  <c r="V13" i="5"/>
  <c r="X13" i="5" s="1"/>
  <c r="V12" i="5"/>
  <c r="X12" i="5" s="1"/>
  <c r="V11" i="5"/>
  <c r="X11" i="5" s="1"/>
  <c r="V10" i="5"/>
  <c r="X10" i="5" s="1"/>
  <c r="V9" i="5"/>
  <c r="X9" i="5" s="1"/>
  <c r="V8" i="5"/>
  <c r="X8" i="5" s="1"/>
  <c r="V7" i="5"/>
  <c r="X7" i="5" s="1"/>
  <c r="V6" i="5"/>
  <c r="X6" i="5" s="1"/>
  <c r="V5" i="5"/>
  <c r="X5" i="5" s="1"/>
  <c r="X3" i="5"/>
  <c r="V3" i="5"/>
  <c r="V4" i="5"/>
  <c r="X4" i="5" s="1"/>
  <c r="V2" i="5"/>
  <c r="X2" i="5" s="1"/>
  <c r="Q3" i="5" l="1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8" i="5"/>
  <c r="Q49" i="5"/>
  <c r="Q50" i="5"/>
  <c r="Q51" i="5"/>
  <c r="Q52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30" i="5"/>
  <c r="Q131" i="5"/>
  <c r="Q133" i="5"/>
  <c r="Q135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2" i="5"/>
  <c r="T96" i="9" l="1"/>
  <c r="S96" i="9"/>
  <c r="R96" i="9"/>
  <c r="Q96" i="9"/>
  <c r="P96" i="9"/>
  <c r="N453" i="9"/>
  <c r="F453" i="9"/>
  <c r="E453" i="9"/>
  <c r="D453" i="9"/>
  <c r="T78" i="9"/>
  <c r="S78" i="9"/>
  <c r="R78" i="9"/>
  <c r="Q78" i="9"/>
  <c r="P78" i="9"/>
  <c r="N311" i="9"/>
  <c r="F311" i="9"/>
  <c r="E311" i="9"/>
  <c r="D311" i="9"/>
  <c r="T165" i="9"/>
  <c r="S165" i="9"/>
  <c r="R165" i="9"/>
  <c r="Q165" i="9"/>
  <c r="P165" i="9"/>
  <c r="N312" i="9"/>
  <c r="F312" i="9"/>
  <c r="E312" i="9"/>
  <c r="D312" i="9"/>
  <c r="T159" i="9"/>
  <c r="S159" i="9"/>
  <c r="R159" i="9"/>
  <c r="Q159" i="9"/>
  <c r="P159" i="9"/>
  <c r="N381" i="9"/>
  <c r="F381" i="9"/>
  <c r="E381" i="9"/>
  <c r="D381" i="9"/>
  <c r="T343" i="9"/>
  <c r="S343" i="9"/>
  <c r="R343" i="9"/>
  <c r="Q343" i="9"/>
  <c r="P343" i="9"/>
  <c r="N382" i="9"/>
  <c r="F382" i="9"/>
  <c r="E382" i="9"/>
  <c r="D382" i="9"/>
  <c r="T163" i="9"/>
  <c r="S163" i="9"/>
  <c r="R163" i="9"/>
  <c r="Q163" i="9"/>
  <c r="P163" i="9"/>
  <c r="N333" i="9"/>
  <c r="F333" i="9"/>
  <c r="E333" i="9"/>
  <c r="D333" i="9"/>
  <c r="T239" i="9"/>
  <c r="S239" i="9"/>
  <c r="R239" i="9"/>
  <c r="Q239" i="9"/>
  <c r="P239" i="9"/>
  <c r="N554" i="9"/>
  <c r="F554" i="9"/>
  <c r="E554" i="9"/>
  <c r="D554" i="9"/>
  <c r="T287" i="9"/>
  <c r="S287" i="9"/>
  <c r="R287" i="9"/>
  <c r="Q287" i="9"/>
  <c r="P287" i="9"/>
  <c r="N555" i="9"/>
  <c r="F555" i="9"/>
  <c r="E555" i="9"/>
  <c r="D555" i="9"/>
  <c r="T129" i="9"/>
  <c r="S129" i="9"/>
  <c r="R129" i="9"/>
  <c r="Q129" i="9"/>
  <c r="P129" i="9"/>
  <c r="N303" i="9"/>
  <c r="F303" i="9"/>
  <c r="E303" i="9"/>
  <c r="D303" i="9"/>
  <c r="T213" i="9"/>
  <c r="S213" i="9"/>
  <c r="R213" i="9"/>
  <c r="Q213" i="9"/>
  <c r="P213" i="9"/>
  <c r="N304" i="9"/>
  <c r="F304" i="9"/>
  <c r="E304" i="9"/>
  <c r="D304" i="9"/>
  <c r="T157" i="9"/>
  <c r="S157" i="9"/>
  <c r="R157" i="9"/>
  <c r="Q157" i="9"/>
  <c r="P157" i="9"/>
  <c r="N507" i="9"/>
  <c r="F507" i="9"/>
  <c r="E507" i="9"/>
  <c r="D507" i="9"/>
  <c r="T110" i="9"/>
  <c r="S110" i="9"/>
  <c r="R110" i="9"/>
  <c r="Q110" i="9"/>
  <c r="P110" i="9"/>
  <c r="N506" i="9"/>
  <c r="F506" i="9"/>
  <c r="E506" i="9"/>
  <c r="D506" i="9"/>
  <c r="T27" i="9"/>
  <c r="S27" i="9"/>
  <c r="R27" i="9"/>
  <c r="Q27" i="9"/>
  <c r="P27" i="9"/>
  <c r="N337" i="9"/>
  <c r="F337" i="9"/>
  <c r="E337" i="9"/>
  <c r="D337" i="9"/>
  <c r="T14" i="9"/>
  <c r="S14" i="9"/>
  <c r="R14" i="9"/>
  <c r="Q14" i="9"/>
  <c r="P14" i="9"/>
  <c r="N336" i="9"/>
  <c r="F336" i="9"/>
  <c r="E336" i="9"/>
  <c r="D336" i="9"/>
  <c r="T577" i="9"/>
  <c r="S577" i="9"/>
  <c r="R577" i="9"/>
  <c r="Q577" i="9"/>
  <c r="P577" i="9"/>
  <c r="N574" i="9"/>
  <c r="F574" i="9"/>
  <c r="E574" i="9"/>
  <c r="D574" i="9"/>
  <c r="T559" i="9"/>
  <c r="S559" i="9"/>
  <c r="R559" i="9"/>
  <c r="Q559" i="9"/>
  <c r="P559" i="9"/>
  <c r="N573" i="9"/>
  <c r="F573" i="9"/>
  <c r="E573" i="9"/>
  <c r="D573" i="9"/>
  <c r="T182" i="9"/>
  <c r="S182" i="9"/>
  <c r="R182" i="9"/>
  <c r="Q182" i="9"/>
  <c r="P182" i="9"/>
  <c r="N463" i="9"/>
  <c r="F463" i="9"/>
  <c r="E463" i="9"/>
  <c r="D463" i="9"/>
  <c r="T54" i="9"/>
  <c r="S54" i="9"/>
  <c r="R54" i="9"/>
  <c r="Q54" i="9"/>
  <c r="P54" i="9"/>
  <c r="N462" i="9"/>
  <c r="F462" i="9"/>
  <c r="E462" i="9"/>
  <c r="D462" i="9"/>
  <c r="T466" i="9"/>
  <c r="S466" i="9"/>
  <c r="R466" i="9"/>
  <c r="Q466" i="9"/>
  <c r="P466" i="9"/>
  <c r="N375" i="9"/>
  <c r="F375" i="9"/>
  <c r="E375" i="9"/>
  <c r="D375" i="9"/>
  <c r="T542" i="9"/>
  <c r="S542" i="9"/>
  <c r="R542" i="9"/>
  <c r="Q542" i="9"/>
  <c r="P542" i="9"/>
  <c r="N376" i="9"/>
  <c r="F376" i="9"/>
  <c r="E376" i="9"/>
  <c r="D376" i="9"/>
  <c r="T93" i="9"/>
  <c r="S93" i="9"/>
  <c r="R93" i="9"/>
  <c r="Q93" i="9"/>
  <c r="P93" i="9"/>
  <c r="N464" i="9"/>
  <c r="F464" i="9"/>
  <c r="E464" i="9"/>
  <c r="D464" i="9"/>
  <c r="T120" i="9"/>
  <c r="S120" i="9"/>
  <c r="R120" i="9"/>
  <c r="Q120" i="9"/>
  <c r="P120" i="9"/>
  <c r="N465" i="9"/>
  <c r="F465" i="9"/>
  <c r="E465" i="9"/>
  <c r="D465" i="9"/>
  <c r="T218" i="9"/>
  <c r="S218" i="9"/>
  <c r="R218" i="9"/>
  <c r="Q218" i="9"/>
  <c r="P218" i="9"/>
  <c r="N195" i="9"/>
  <c r="F195" i="9"/>
  <c r="E195" i="9"/>
  <c r="D195" i="9"/>
  <c r="T132" i="9"/>
  <c r="S132" i="9"/>
  <c r="R132" i="9"/>
  <c r="Q132" i="9"/>
  <c r="P132" i="9"/>
  <c r="N194" i="9"/>
  <c r="F194" i="9"/>
  <c r="E194" i="9"/>
  <c r="D194" i="9"/>
  <c r="T73" i="9"/>
  <c r="S73" i="9"/>
  <c r="R73" i="9"/>
  <c r="Q73" i="9"/>
  <c r="P73" i="9"/>
  <c r="N391" i="9"/>
  <c r="F391" i="9"/>
  <c r="E391" i="9"/>
  <c r="D391" i="9"/>
  <c r="T34" i="9"/>
  <c r="S34" i="9"/>
  <c r="R34" i="9"/>
  <c r="Q34" i="9"/>
  <c r="P34" i="9"/>
  <c r="N390" i="9"/>
  <c r="F390" i="9"/>
  <c r="E390" i="9"/>
  <c r="D390" i="9"/>
  <c r="T406" i="9"/>
  <c r="S406" i="9"/>
  <c r="R406" i="9"/>
  <c r="Q406" i="9"/>
  <c r="P406" i="9"/>
  <c r="N593" i="9"/>
  <c r="F593" i="9"/>
  <c r="E593" i="9"/>
  <c r="D593" i="9"/>
  <c r="T502" i="9"/>
  <c r="S502" i="9"/>
  <c r="R502" i="9"/>
  <c r="Q502" i="9"/>
  <c r="P502" i="9"/>
  <c r="N594" i="9"/>
  <c r="F594" i="9"/>
  <c r="E594" i="9"/>
  <c r="D594" i="9"/>
  <c r="T130" i="9"/>
  <c r="S130" i="9"/>
  <c r="R130" i="9"/>
  <c r="Q130" i="9"/>
  <c r="P130" i="9"/>
  <c r="N513" i="9"/>
  <c r="F513" i="9"/>
  <c r="E513" i="9"/>
  <c r="D513" i="9"/>
  <c r="T116" i="9"/>
  <c r="S116" i="9"/>
  <c r="R116" i="9"/>
  <c r="Q116" i="9"/>
  <c r="P116" i="9"/>
  <c r="N512" i="9"/>
  <c r="F512" i="9"/>
  <c r="E512" i="9"/>
  <c r="D512" i="9"/>
  <c r="T39" i="9"/>
  <c r="S39" i="9"/>
  <c r="R39" i="9"/>
  <c r="Q39" i="9"/>
  <c r="P39" i="9"/>
  <c r="N528" i="9"/>
  <c r="F528" i="9"/>
  <c r="E528" i="9"/>
  <c r="D528" i="9"/>
  <c r="T75" i="9"/>
  <c r="S75" i="9"/>
  <c r="R75" i="9"/>
  <c r="Q75" i="9"/>
  <c r="P75" i="9"/>
  <c r="N529" i="9"/>
  <c r="F529" i="9"/>
  <c r="E529" i="9"/>
  <c r="D529" i="9"/>
  <c r="T234" i="9"/>
  <c r="S234" i="9"/>
  <c r="R234" i="9"/>
  <c r="Q234" i="9"/>
  <c r="P234" i="9"/>
  <c r="N173" i="9"/>
  <c r="F173" i="9"/>
  <c r="E173" i="9"/>
  <c r="D173" i="9"/>
  <c r="T236" i="9"/>
  <c r="S236" i="9"/>
  <c r="R236" i="9"/>
  <c r="Q236" i="9"/>
  <c r="P236" i="9"/>
  <c r="N341" i="9"/>
  <c r="F341" i="9"/>
  <c r="E341" i="9"/>
  <c r="D341" i="9"/>
  <c r="T57" i="9"/>
  <c r="S57" i="9"/>
  <c r="R57" i="9"/>
  <c r="Q57" i="9"/>
  <c r="P57" i="9"/>
  <c r="N356" i="9"/>
  <c r="F356" i="9"/>
  <c r="E356" i="9"/>
  <c r="D356" i="9"/>
  <c r="T45" i="9"/>
  <c r="S45" i="9"/>
  <c r="R45" i="9"/>
  <c r="Q45" i="9"/>
  <c r="P45" i="9"/>
  <c r="N355" i="9"/>
  <c r="F355" i="9"/>
  <c r="E355" i="9"/>
  <c r="D355" i="9"/>
  <c r="T85" i="9"/>
  <c r="S85" i="9"/>
  <c r="R85" i="9"/>
  <c r="Q85" i="9"/>
  <c r="P85" i="9"/>
  <c r="N373" i="9"/>
  <c r="F373" i="9"/>
  <c r="E373" i="9"/>
  <c r="D373" i="9"/>
  <c r="T105" i="9"/>
  <c r="S105" i="9"/>
  <c r="R105" i="9"/>
  <c r="Q105" i="9"/>
  <c r="P105" i="9"/>
  <c r="N374" i="9"/>
  <c r="F374" i="9"/>
  <c r="E374" i="9"/>
  <c r="D374" i="9"/>
  <c r="T451" i="9"/>
  <c r="S451" i="9"/>
  <c r="R451" i="9"/>
  <c r="Q451" i="9"/>
  <c r="P451" i="9"/>
  <c r="N532" i="9"/>
  <c r="F532" i="9"/>
  <c r="E532" i="9"/>
  <c r="D532" i="9"/>
  <c r="T458" i="9"/>
  <c r="S458" i="9"/>
  <c r="R458" i="9"/>
  <c r="Q458" i="9"/>
  <c r="P458" i="9"/>
  <c r="N533" i="9"/>
  <c r="F533" i="9"/>
  <c r="E533" i="9"/>
  <c r="D533" i="9"/>
  <c r="T329" i="9"/>
  <c r="S329" i="9"/>
  <c r="R329" i="9"/>
  <c r="Q329" i="9"/>
  <c r="P329" i="9"/>
  <c r="N540" i="9"/>
  <c r="F540" i="9"/>
  <c r="E540" i="9"/>
  <c r="D540" i="9"/>
  <c r="T248" i="9"/>
  <c r="S248" i="9"/>
  <c r="R248" i="9"/>
  <c r="Q248" i="9"/>
  <c r="P248" i="9"/>
  <c r="N539" i="9"/>
  <c r="F539" i="9"/>
  <c r="E539" i="9"/>
  <c r="D539" i="9"/>
  <c r="T425" i="9"/>
  <c r="S425" i="9"/>
  <c r="R425" i="9"/>
  <c r="Q425" i="9"/>
  <c r="P425" i="9"/>
  <c r="N425" i="9"/>
  <c r="F425" i="9"/>
  <c r="E425" i="9"/>
  <c r="D425" i="9"/>
  <c r="T579" i="9"/>
  <c r="S579" i="9"/>
  <c r="R579" i="9"/>
  <c r="Q579" i="9"/>
  <c r="P579" i="9"/>
  <c r="N426" i="9"/>
  <c r="F426" i="9"/>
  <c r="E426" i="9"/>
  <c r="D426" i="9"/>
  <c r="T124" i="9"/>
  <c r="S124" i="9"/>
  <c r="R124" i="9"/>
  <c r="Q124" i="9"/>
  <c r="P124" i="9"/>
  <c r="N340" i="9"/>
  <c r="F340" i="9"/>
  <c r="E340" i="9"/>
  <c r="D340" i="9"/>
  <c r="T62" i="9"/>
  <c r="S62" i="9"/>
  <c r="R62" i="9"/>
  <c r="Q62" i="9"/>
  <c r="P62" i="9"/>
  <c r="N364" i="9"/>
  <c r="F364" i="9"/>
  <c r="E364" i="9"/>
  <c r="D364" i="9"/>
  <c r="T262" i="9"/>
  <c r="S262" i="9"/>
  <c r="R262" i="9"/>
  <c r="Q262" i="9"/>
  <c r="P262" i="9"/>
  <c r="N216" i="9"/>
  <c r="F216" i="9"/>
  <c r="E216" i="9"/>
  <c r="D216" i="9"/>
  <c r="T310" i="9"/>
  <c r="S310" i="9"/>
  <c r="R310" i="9"/>
  <c r="Q310" i="9"/>
  <c r="P310" i="9"/>
  <c r="N217" i="9"/>
  <c r="F217" i="9"/>
  <c r="E217" i="9"/>
  <c r="D217" i="9"/>
  <c r="T274" i="9"/>
  <c r="S274" i="9"/>
  <c r="R274" i="9"/>
  <c r="Q274" i="9"/>
  <c r="P274" i="9"/>
  <c r="N543" i="9"/>
  <c r="F543" i="9"/>
  <c r="E543" i="9"/>
  <c r="D543" i="9"/>
  <c r="T368" i="9"/>
  <c r="S368" i="9"/>
  <c r="R368" i="9"/>
  <c r="Q368" i="9"/>
  <c r="P368" i="9"/>
  <c r="N544" i="9"/>
  <c r="F544" i="9"/>
  <c r="E544" i="9"/>
  <c r="D544" i="9"/>
  <c r="T67" i="9"/>
  <c r="S67" i="9"/>
  <c r="R67" i="9"/>
  <c r="Q67" i="9"/>
  <c r="P67" i="9"/>
  <c r="N510" i="9"/>
  <c r="F510" i="9"/>
  <c r="E510" i="9"/>
  <c r="D510" i="9"/>
  <c r="T223" i="9"/>
  <c r="S223" i="9"/>
  <c r="R223" i="9"/>
  <c r="Q223" i="9"/>
  <c r="P223" i="9"/>
  <c r="N511" i="9"/>
  <c r="F511" i="9"/>
  <c r="E511" i="9"/>
  <c r="D511" i="9"/>
  <c r="T551" i="9"/>
  <c r="S551" i="9"/>
  <c r="R551" i="9"/>
  <c r="Q551" i="9"/>
  <c r="P551" i="9"/>
  <c r="N491" i="9"/>
  <c r="F491" i="9"/>
  <c r="E491" i="9"/>
  <c r="D491" i="9"/>
  <c r="T306" i="9"/>
  <c r="S306" i="9"/>
  <c r="R306" i="9"/>
  <c r="Q306" i="9"/>
  <c r="P306" i="9"/>
  <c r="N490" i="9"/>
  <c r="F490" i="9"/>
  <c r="E490" i="9"/>
  <c r="D490" i="9"/>
  <c r="T411" i="9"/>
  <c r="S411" i="9"/>
  <c r="R411" i="9"/>
  <c r="Q411" i="9"/>
  <c r="P411" i="9"/>
  <c r="N47" i="9"/>
  <c r="F47" i="9"/>
  <c r="E47" i="9"/>
  <c r="D47" i="9"/>
  <c r="T230" i="9"/>
  <c r="S230" i="9"/>
  <c r="R230" i="9"/>
  <c r="Q230" i="9"/>
  <c r="P230" i="9"/>
  <c r="N46" i="9"/>
  <c r="F46" i="9"/>
  <c r="E46" i="9"/>
  <c r="D46" i="9"/>
  <c r="T584" i="9"/>
  <c r="S584" i="9"/>
  <c r="R584" i="9"/>
  <c r="Q584" i="9"/>
  <c r="P584" i="9"/>
  <c r="N120" i="9"/>
  <c r="F120" i="9"/>
  <c r="E120" i="9"/>
  <c r="D120" i="9"/>
  <c r="T517" i="9"/>
  <c r="S517" i="9"/>
  <c r="R517" i="9"/>
  <c r="Q517" i="9"/>
  <c r="P517" i="9"/>
  <c r="N119" i="9"/>
  <c r="F119" i="9"/>
  <c r="E119" i="9"/>
  <c r="D119" i="9"/>
  <c r="T504" i="9"/>
  <c r="S504" i="9"/>
  <c r="R504" i="9"/>
  <c r="Q504" i="9"/>
  <c r="P504" i="9"/>
  <c r="N305" i="9"/>
  <c r="F305" i="9"/>
  <c r="E305" i="9"/>
  <c r="D305" i="9"/>
  <c r="T508" i="9"/>
  <c r="S508" i="9"/>
  <c r="R508" i="9"/>
  <c r="Q508" i="9"/>
  <c r="P508" i="9"/>
  <c r="N306" i="9"/>
  <c r="F306" i="9"/>
  <c r="E306" i="9"/>
  <c r="D306" i="9"/>
  <c r="T446" i="9"/>
  <c r="S446" i="9"/>
  <c r="R446" i="9"/>
  <c r="Q446" i="9"/>
  <c r="P446" i="9"/>
  <c r="N282" i="9"/>
  <c r="F282" i="9"/>
  <c r="E282" i="9"/>
  <c r="D282" i="9"/>
  <c r="T430" i="9"/>
  <c r="S430" i="9"/>
  <c r="R430" i="9"/>
  <c r="Q430" i="9"/>
  <c r="P430" i="9"/>
  <c r="N281" i="9"/>
  <c r="F281" i="9"/>
  <c r="E281" i="9"/>
  <c r="D281" i="9"/>
  <c r="T428" i="9"/>
  <c r="S428" i="9"/>
  <c r="R428" i="9"/>
  <c r="Q428" i="9"/>
  <c r="P428" i="9"/>
  <c r="N291" i="9"/>
  <c r="F291" i="9"/>
  <c r="E291" i="9"/>
  <c r="D291" i="9"/>
  <c r="T336" i="9"/>
  <c r="S336" i="9"/>
  <c r="R336" i="9"/>
  <c r="Q336" i="9"/>
  <c r="P336" i="9"/>
  <c r="N290" i="9"/>
  <c r="F290" i="9"/>
  <c r="E290" i="9"/>
  <c r="D290" i="9"/>
  <c r="T461" i="9"/>
  <c r="S461" i="9"/>
  <c r="R461" i="9"/>
  <c r="Q461" i="9"/>
  <c r="P461" i="9"/>
  <c r="N317" i="9"/>
  <c r="F317" i="9"/>
  <c r="E317" i="9"/>
  <c r="D317" i="9"/>
  <c r="T478" i="9"/>
  <c r="S478" i="9"/>
  <c r="R478" i="9"/>
  <c r="Q478" i="9"/>
  <c r="P478" i="9"/>
  <c r="N318" i="9"/>
  <c r="F318" i="9"/>
  <c r="E318" i="9"/>
  <c r="D318" i="9"/>
  <c r="T256" i="9"/>
  <c r="S256" i="9"/>
  <c r="R256" i="9"/>
  <c r="Q256" i="9"/>
  <c r="P256" i="9"/>
  <c r="N379" i="9"/>
  <c r="F379" i="9"/>
  <c r="E379" i="9"/>
  <c r="D379" i="9"/>
  <c r="T510" i="9"/>
  <c r="S510" i="9"/>
  <c r="R510" i="9"/>
  <c r="Q510" i="9"/>
  <c r="P510" i="9"/>
  <c r="N380" i="9"/>
  <c r="F380" i="9"/>
  <c r="E380" i="9"/>
  <c r="D380" i="9"/>
  <c r="T51" i="9"/>
  <c r="S51" i="9"/>
  <c r="R51" i="9"/>
  <c r="Q51" i="9"/>
  <c r="P51" i="9"/>
  <c r="N581" i="9"/>
  <c r="F581" i="9"/>
  <c r="E581" i="9"/>
  <c r="D581" i="9"/>
  <c r="T86" i="9"/>
  <c r="S86" i="9"/>
  <c r="R86" i="9"/>
  <c r="Q86" i="9"/>
  <c r="P86" i="9"/>
  <c r="N582" i="9"/>
  <c r="F582" i="9"/>
  <c r="E582" i="9"/>
  <c r="D582" i="9"/>
  <c r="T42" i="9"/>
  <c r="S42" i="9"/>
  <c r="R42" i="9"/>
  <c r="Q42" i="9"/>
  <c r="P42" i="9"/>
  <c r="N449" i="9"/>
  <c r="F449" i="9"/>
  <c r="E449" i="9"/>
  <c r="D449" i="9"/>
  <c r="T69" i="9"/>
  <c r="S69" i="9"/>
  <c r="R69" i="9"/>
  <c r="Q69" i="9"/>
  <c r="P69" i="9"/>
  <c r="N450" i="9"/>
  <c r="F450" i="9"/>
  <c r="E450" i="9"/>
  <c r="D450" i="9"/>
  <c r="T70" i="9"/>
  <c r="S70" i="9"/>
  <c r="R70" i="9"/>
  <c r="Q70" i="9"/>
  <c r="P70" i="9"/>
  <c r="N400" i="9"/>
  <c r="F400" i="9"/>
  <c r="E400" i="9"/>
  <c r="D400" i="9"/>
  <c r="T77" i="9"/>
  <c r="S77" i="9"/>
  <c r="R77" i="9"/>
  <c r="Q77" i="9"/>
  <c r="P77" i="9"/>
  <c r="N401" i="9"/>
  <c r="F401" i="9"/>
  <c r="E401" i="9"/>
  <c r="D401" i="9"/>
  <c r="T97" i="9"/>
  <c r="S97" i="9"/>
  <c r="R97" i="9"/>
  <c r="Q97" i="9"/>
  <c r="P97" i="9"/>
  <c r="N514" i="9"/>
  <c r="F514" i="9"/>
  <c r="E514" i="9"/>
  <c r="D514" i="9"/>
  <c r="T164" i="9"/>
  <c r="S164" i="9"/>
  <c r="R164" i="9"/>
  <c r="Q164" i="9"/>
  <c r="P164" i="9"/>
  <c r="N515" i="9"/>
  <c r="F515" i="9"/>
  <c r="E515" i="9"/>
  <c r="D515" i="9"/>
  <c r="T289" i="9"/>
  <c r="S289" i="9"/>
  <c r="R289" i="9"/>
  <c r="Q289" i="9"/>
  <c r="P289" i="9"/>
  <c r="N509" i="9"/>
  <c r="F509" i="9"/>
  <c r="E509" i="9"/>
  <c r="D509" i="9"/>
  <c r="T228" i="9"/>
  <c r="S228" i="9"/>
  <c r="R228" i="9"/>
  <c r="Q228" i="9"/>
  <c r="P228" i="9"/>
  <c r="N508" i="9"/>
  <c r="F508" i="9"/>
  <c r="E508" i="9"/>
  <c r="D508" i="9"/>
  <c r="T475" i="9"/>
  <c r="S475" i="9"/>
  <c r="R475" i="9"/>
  <c r="Q475" i="9"/>
  <c r="P475" i="9"/>
  <c r="N18" i="9"/>
  <c r="F18" i="9"/>
  <c r="E18" i="9"/>
  <c r="D18" i="9"/>
  <c r="T493" i="9"/>
  <c r="S493" i="9"/>
  <c r="R493" i="9"/>
  <c r="Q493" i="9"/>
  <c r="P493" i="9"/>
  <c r="N19" i="9"/>
  <c r="F19" i="9"/>
  <c r="E19" i="9"/>
  <c r="D19" i="9"/>
  <c r="T119" i="9"/>
  <c r="S119" i="9"/>
  <c r="R119" i="9"/>
  <c r="Q119" i="9"/>
  <c r="P119" i="9"/>
  <c r="N441" i="9"/>
  <c r="F441" i="9"/>
  <c r="E441" i="9"/>
  <c r="D441" i="9"/>
  <c r="T322" i="9"/>
  <c r="S322" i="9"/>
  <c r="R322" i="9"/>
  <c r="Q322" i="9"/>
  <c r="P322" i="9"/>
  <c r="N442" i="9"/>
  <c r="F442" i="9"/>
  <c r="E442" i="9"/>
  <c r="D442" i="9"/>
  <c r="T543" i="9"/>
  <c r="S543" i="9"/>
  <c r="R543" i="9"/>
  <c r="Q543" i="9"/>
  <c r="P543" i="9"/>
  <c r="N263" i="9"/>
  <c r="F263" i="9"/>
  <c r="E263" i="9"/>
  <c r="D263" i="9"/>
  <c r="T555" i="9"/>
  <c r="S555" i="9"/>
  <c r="R555" i="9"/>
  <c r="Q555" i="9"/>
  <c r="P555" i="9"/>
  <c r="N264" i="9"/>
  <c r="F264" i="9"/>
  <c r="E264" i="9"/>
  <c r="D264" i="9"/>
  <c r="T257" i="9"/>
  <c r="S257" i="9"/>
  <c r="R257" i="9"/>
  <c r="Q257" i="9"/>
  <c r="P257" i="9"/>
  <c r="N182" i="9"/>
  <c r="F182" i="9"/>
  <c r="E182" i="9"/>
  <c r="D182" i="9"/>
  <c r="T270" i="9"/>
  <c r="S270" i="9"/>
  <c r="R270" i="9"/>
  <c r="Q270" i="9"/>
  <c r="P270" i="9"/>
  <c r="N183" i="9"/>
  <c r="F183" i="9"/>
  <c r="E183" i="9"/>
  <c r="D183" i="9"/>
  <c r="T321" i="9"/>
  <c r="S321" i="9"/>
  <c r="R321" i="9"/>
  <c r="Q321" i="9"/>
  <c r="P321" i="9"/>
  <c r="N396" i="9"/>
  <c r="F396" i="9"/>
  <c r="E396" i="9"/>
  <c r="D396" i="9"/>
  <c r="T377" i="9"/>
  <c r="S377" i="9"/>
  <c r="R377" i="9"/>
  <c r="Q377" i="9"/>
  <c r="P377" i="9"/>
  <c r="N397" i="9"/>
  <c r="F397" i="9"/>
  <c r="E397" i="9"/>
  <c r="D397" i="9"/>
  <c r="T148" i="9"/>
  <c r="S148" i="9"/>
  <c r="R148" i="9"/>
  <c r="Q148" i="9"/>
  <c r="P148" i="9"/>
  <c r="N402" i="9"/>
  <c r="F402" i="9"/>
  <c r="E402" i="9"/>
  <c r="D402" i="9"/>
  <c r="T364" i="9"/>
  <c r="S364" i="9"/>
  <c r="R364" i="9"/>
  <c r="Q364" i="9"/>
  <c r="P364" i="9"/>
  <c r="N403" i="9"/>
  <c r="F403" i="9"/>
  <c r="E403" i="9"/>
  <c r="D403" i="9"/>
  <c r="T547" i="9"/>
  <c r="S547" i="9"/>
  <c r="R547" i="9"/>
  <c r="Q547" i="9"/>
  <c r="P547" i="9"/>
  <c r="N451" i="9"/>
  <c r="F451" i="9"/>
  <c r="E451" i="9"/>
  <c r="D451" i="9"/>
  <c r="T566" i="9"/>
  <c r="S566" i="9"/>
  <c r="R566" i="9"/>
  <c r="Q566" i="9"/>
  <c r="P566" i="9"/>
  <c r="N452" i="9"/>
  <c r="F452" i="9"/>
  <c r="E452" i="9"/>
  <c r="D452" i="9"/>
  <c r="T131" i="9"/>
  <c r="S131" i="9"/>
  <c r="R131" i="9"/>
  <c r="Q131" i="9"/>
  <c r="P131" i="9"/>
  <c r="N342" i="9"/>
  <c r="F342" i="9"/>
  <c r="E342" i="9"/>
  <c r="D342" i="9"/>
  <c r="T155" i="9"/>
  <c r="S155" i="9"/>
  <c r="R155" i="9"/>
  <c r="Q155" i="9"/>
  <c r="P155" i="9"/>
  <c r="N343" i="9"/>
  <c r="F343" i="9"/>
  <c r="E343" i="9"/>
  <c r="D343" i="9"/>
  <c r="T242" i="9"/>
  <c r="S242" i="9"/>
  <c r="R242" i="9"/>
  <c r="Q242" i="9"/>
  <c r="P242" i="9"/>
  <c r="N177" i="9"/>
  <c r="F177" i="9"/>
  <c r="E177" i="9"/>
  <c r="D177" i="9"/>
  <c r="T240" i="9"/>
  <c r="S240" i="9"/>
  <c r="R240" i="9"/>
  <c r="Q240" i="9"/>
  <c r="P240" i="9"/>
  <c r="N176" i="9"/>
  <c r="F176" i="9"/>
  <c r="E176" i="9"/>
  <c r="D176" i="9"/>
  <c r="T345" i="9"/>
  <c r="S345" i="9"/>
  <c r="R345" i="9"/>
  <c r="Q345" i="9"/>
  <c r="P345" i="9"/>
  <c r="N133" i="9"/>
  <c r="F133" i="9"/>
  <c r="E133" i="9"/>
  <c r="D133" i="9"/>
  <c r="T439" i="9"/>
  <c r="S439" i="9"/>
  <c r="R439" i="9"/>
  <c r="Q439" i="9"/>
  <c r="P439" i="9"/>
  <c r="N134" i="9"/>
  <c r="F134" i="9"/>
  <c r="E134" i="9"/>
  <c r="D134" i="9"/>
  <c r="T587" i="9"/>
  <c r="S587" i="9"/>
  <c r="R587" i="9"/>
  <c r="Q587" i="9"/>
  <c r="P587" i="9"/>
  <c r="N420" i="9"/>
  <c r="F420" i="9"/>
  <c r="E420" i="9"/>
  <c r="D420" i="9"/>
  <c r="T588" i="9"/>
  <c r="S588" i="9"/>
  <c r="R588" i="9"/>
  <c r="Q588" i="9"/>
  <c r="P588" i="9"/>
  <c r="N421" i="9"/>
  <c r="F421" i="9"/>
  <c r="E421" i="9"/>
  <c r="D421" i="9"/>
  <c r="T56" i="9"/>
  <c r="S56" i="9"/>
  <c r="R56" i="9"/>
  <c r="Q56" i="9"/>
  <c r="P56" i="9"/>
  <c r="N595" i="9"/>
  <c r="F595" i="9"/>
  <c r="E595" i="9"/>
  <c r="D595" i="9"/>
  <c r="T79" i="9"/>
  <c r="S79" i="9"/>
  <c r="R79" i="9"/>
  <c r="Q79" i="9"/>
  <c r="P79" i="9"/>
  <c r="N596" i="9"/>
  <c r="F596" i="9"/>
  <c r="E596" i="9"/>
  <c r="D596" i="9"/>
  <c r="T76" i="9"/>
  <c r="S76" i="9"/>
  <c r="R76" i="9"/>
  <c r="Q76" i="9"/>
  <c r="P76" i="9"/>
  <c r="N480" i="9"/>
  <c r="F480" i="9"/>
  <c r="E480" i="9"/>
  <c r="D480" i="9"/>
  <c r="T175" i="9"/>
  <c r="S175" i="9"/>
  <c r="R175" i="9"/>
  <c r="Q175" i="9"/>
  <c r="P175" i="9"/>
  <c r="N481" i="9"/>
  <c r="F481" i="9"/>
  <c r="E481" i="9"/>
  <c r="D481" i="9"/>
  <c r="T102" i="9"/>
  <c r="S102" i="9"/>
  <c r="R102" i="9"/>
  <c r="Q102" i="9"/>
  <c r="P102" i="9"/>
  <c r="N458" i="9"/>
  <c r="F458" i="9"/>
  <c r="E458" i="9"/>
  <c r="D458" i="9"/>
  <c r="T212" i="9"/>
  <c r="S212" i="9"/>
  <c r="R212" i="9"/>
  <c r="Q212" i="9"/>
  <c r="P212" i="9"/>
  <c r="N459" i="9"/>
  <c r="F459" i="9"/>
  <c r="E459" i="9"/>
  <c r="D459" i="9"/>
  <c r="T113" i="9"/>
  <c r="S113" i="9"/>
  <c r="R113" i="9"/>
  <c r="Q113" i="9"/>
  <c r="P113" i="9"/>
  <c r="N208" i="9"/>
  <c r="F208" i="9"/>
  <c r="E208" i="9"/>
  <c r="D208" i="9"/>
  <c r="T143" i="9"/>
  <c r="S143" i="9"/>
  <c r="R143" i="9"/>
  <c r="Q143" i="9"/>
  <c r="P143" i="9"/>
  <c r="N209" i="9"/>
  <c r="F209" i="9"/>
  <c r="E209" i="9"/>
  <c r="D209" i="9"/>
  <c r="T28" i="9"/>
  <c r="S28" i="9"/>
  <c r="R28" i="9"/>
  <c r="Q28" i="9"/>
  <c r="P28" i="9"/>
  <c r="N545" i="9"/>
  <c r="F545" i="9"/>
  <c r="E545" i="9"/>
  <c r="D545" i="9"/>
  <c r="T128" i="9"/>
  <c r="S128" i="9"/>
  <c r="R128" i="9"/>
  <c r="Q128" i="9"/>
  <c r="P128" i="9"/>
  <c r="N335" i="9"/>
  <c r="F335" i="9"/>
  <c r="E335" i="9"/>
  <c r="D335" i="9"/>
  <c r="T125" i="9"/>
  <c r="S125" i="9"/>
  <c r="R125" i="9"/>
  <c r="Q125" i="9"/>
  <c r="P125" i="9"/>
  <c r="N334" i="9"/>
  <c r="F334" i="9"/>
  <c r="E334" i="9"/>
  <c r="D334" i="9"/>
  <c r="T5" i="9"/>
  <c r="S5" i="9"/>
  <c r="R5" i="9"/>
  <c r="Q5" i="9"/>
  <c r="P5" i="9"/>
  <c r="N321" i="9"/>
  <c r="F321" i="9"/>
  <c r="E321" i="9"/>
  <c r="D321" i="9"/>
  <c r="T409" i="9"/>
  <c r="S409" i="9"/>
  <c r="R409" i="9"/>
  <c r="Q409" i="9"/>
  <c r="P409" i="9"/>
  <c r="N493" i="9"/>
  <c r="F493" i="9"/>
  <c r="E493" i="9"/>
  <c r="D493" i="9"/>
  <c r="T389" i="9"/>
  <c r="S389" i="9"/>
  <c r="R389" i="9"/>
  <c r="Q389" i="9"/>
  <c r="P389" i="9"/>
  <c r="N492" i="9"/>
  <c r="F492" i="9"/>
  <c r="E492" i="9"/>
  <c r="D492" i="9"/>
  <c r="T235" i="9"/>
  <c r="S235" i="9"/>
  <c r="R235" i="9"/>
  <c r="Q235" i="9"/>
  <c r="P235" i="9"/>
  <c r="N447" i="9"/>
  <c r="F447" i="9"/>
  <c r="E447" i="9"/>
  <c r="D447" i="9"/>
  <c r="T285" i="9"/>
  <c r="S285" i="9"/>
  <c r="R285" i="9"/>
  <c r="Q285" i="9"/>
  <c r="P285" i="9"/>
  <c r="N448" i="9"/>
  <c r="F448" i="9"/>
  <c r="E448" i="9"/>
  <c r="D448" i="9"/>
  <c r="T487" i="9"/>
  <c r="S487" i="9"/>
  <c r="R487" i="9"/>
  <c r="Q487" i="9"/>
  <c r="P487" i="9"/>
  <c r="N128" i="9"/>
  <c r="F128" i="9"/>
  <c r="E128" i="9"/>
  <c r="D128" i="9"/>
  <c r="T513" i="9"/>
  <c r="S513" i="9"/>
  <c r="R513" i="9"/>
  <c r="Q513" i="9"/>
  <c r="P513" i="9"/>
  <c r="N129" i="9"/>
  <c r="F129" i="9"/>
  <c r="E129" i="9"/>
  <c r="D129" i="9"/>
  <c r="T465" i="9"/>
  <c r="S465" i="9"/>
  <c r="R465" i="9"/>
  <c r="Q465" i="9"/>
  <c r="P465" i="9"/>
  <c r="N191" i="9"/>
  <c r="F191" i="9"/>
  <c r="E191" i="9"/>
  <c r="D191" i="9"/>
  <c r="T414" i="9"/>
  <c r="S414" i="9"/>
  <c r="R414" i="9"/>
  <c r="Q414" i="9"/>
  <c r="P414" i="9"/>
  <c r="N190" i="9"/>
  <c r="F190" i="9"/>
  <c r="E190" i="9"/>
  <c r="D190" i="9"/>
  <c r="T207" i="9"/>
  <c r="S207" i="9"/>
  <c r="R207" i="9"/>
  <c r="Q207" i="9"/>
  <c r="P207" i="9"/>
  <c r="N319" i="9"/>
  <c r="F319" i="9"/>
  <c r="E319" i="9"/>
  <c r="D319" i="9"/>
  <c r="T393" i="9"/>
  <c r="S393" i="9"/>
  <c r="R393" i="9"/>
  <c r="Q393" i="9"/>
  <c r="P393" i="9"/>
  <c r="N320" i="9"/>
  <c r="F320" i="9"/>
  <c r="E320" i="9"/>
  <c r="D320" i="9"/>
  <c r="T174" i="9"/>
  <c r="S174" i="9"/>
  <c r="R174" i="9"/>
  <c r="Q174" i="9"/>
  <c r="P174" i="9"/>
  <c r="N322" i="9"/>
  <c r="F322" i="9"/>
  <c r="E322" i="9"/>
  <c r="D322" i="9"/>
  <c r="T201" i="9"/>
  <c r="S201" i="9"/>
  <c r="R201" i="9"/>
  <c r="Q201" i="9"/>
  <c r="P201" i="9"/>
  <c r="N323" i="9"/>
  <c r="F323" i="9"/>
  <c r="E323" i="9"/>
  <c r="D323" i="9"/>
  <c r="T554" i="9"/>
  <c r="S554" i="9"/>
  <c r="R554" i="9"/>
  <c r="Q554" i="9"/>
  <c r="P554" i="9"/>
  <c r="N578" i="9"/>
  <c r="F578" i="9"/>
  <c r="E578" i="9"/>
  <c r="D578" i="9"/>
  <c r="T382" i="9"/>
  <c r="S382" i="9"/>
  <c r="R382" i="9"/>
  <c r="Q382" i="9"/>
  <c r="P382" i="9"/>
  <c r="N577" i="9"/>
  <c r="F577" i="9"/>
  <c r="E577" i="9"/>
  <c r="D577" i="9"/>
  <c r="T17" i="9"/>
  <c r="S17" i="9"/>
  <c r="R17" i="9"/>
  <c r="Q17" i="9"/>
  <c r="P17" i="9"/>
  <c r="N307" i="9"/>
  <c r="F307" i="9"/>
  <c r="E307" i="9"/>
  <c r="D307" i="9"/>
  <c r="T25" i="9"/>
  <c r="S25" i="9"/>
  <c r="R25" i="9"/>
  <c r="Q25" i="9"/>
  <c r="P25" i="9"/>
  <c r="N308" i="9"/>
  <c r="F308" i="9"/>
  <c r="E308" i="9"/>
  <c r="D308" i="9"/>
  <c r="T485" i="9"/>
  <c r="S485" i="9"/>
  <c r="R485" i="9"/>
  <c r="Q485" i="9"/>
  <c r="P485" i="9"/>
  <c r="N569" i="9"/>
  <c r="F569" i="9"/>
  <c r="E569" i="9"/>
  <c r="D569" i="9"/>
  <c r="T511" i="9"/>
  <c r="S511" i="9"/>
  <c r="R511" i="9"/>
  <c r="Q511" i="9"/>
  <c r="P511" i="9"/>
  <c r="N570" i="9"/>
  <c r="F570" i="9"/>
  <c r="E570" i="9"/>
  <c r="D570" i="9"/>
  <c r="T197" i="9"/>
  <c r="S197" i="9"/>
  <c r="R197" i="9"/>
  <c r="Q197" i="9"/>
  <c r="P197" i="9"/>
  <c r="N171" i="9"/>
  <c r="F171" i="9"/>
  <c r="E171" i="9"/>
  <c r="D171" i="9"/>
  <c r="T591" i="9"/>
  <c r="S591" i="9"/>
  <c r="R591" i="9"/>
  <c r="Q591" i="9"/>
  <c r="P591" i="9"/>
  <c r="N172" i="9"/>
  <c r="F172" i="9"/>
  <c r="E172" i="9"/>
  <c r="D172" i="9"/>
  <c r="T63" i="9"/>
  <c r="S63" i="9"/>
  <c r="R63" i="9"/>
  <c r="Q63" i="9"/>
  <c r="P63" i="9"/>
  <c r="N170" i="9"/>
  <c r="F170" i="9"/>
  <c r="E170" i="9"/>
  <c r="D170" i="9"/>
  <c r="T21" i="9"/>
  <c r="S21" i="9"/>
  <c r="R21" i="9"/>
  <c r="Q21" i="9"/>
  <c r="P21" i="9"/>
  <c r="N385" i="9"/>
  <c r="F385" i="9"/>
  <c r="E385" i="9"/>
  <c r="D385" i="9"/>
  <c r="T10" i="9"/>
  <c r="S10" i="9"/>
  <c r="R10" i="9"/>
  <c r="Q10" i="9"/>
  <c r="P10" i="9"/>
  <c r="N384" i="9"/>
  <c r="F384" i="9"/>
  <c r="E384" i="9"/>
  <c r="D384" i="9"/>
  <c r="T3" i="9"/>
  <c r="S3" i="9"/>
  <c r="R3" i="9"/>
  <c r="Q3" i="9"/>
  <c r="P3" i="9"/>
  <c r="N454" i="9"/>
  <c r="F454" i="9"/>
  <c r="E454" i="9"/>
  <c r="D454" i="9"/>
  <c r="T209" i="9"/>
  <c r="S209" i="9"/>
  <c r="R209" i="9"/>
  <c r="Q209" i="9"/>
  <c r="P209" i="9"/>
  <c r="N388" i="9"/>
  <c r="F388" i="9"/>
  <c r="E388" i="9"/>
  <c r="D388" i="9"/>
  <c r="T243" i="9"/>
  <c r="S243" i="9"/>
  <c r="R243" i="9"/>
  <c r="Q243" i="9"/>
  <c r="P243" i="9"/>
  <c r="N389" i="9"/>
  <c r="F389" i="9"/>
  <c r="E389" i="9"/>
  <c r="D389" i="9"/>
  <c r="T596" i="9"/>
  <c r="S596" i="9"/>
  <c r="R596" i="9"/>
  <c r="Q596" i="9"/>
  <c r="P596" i="9"/>
  <c r="N240" i="9"/>
  <c r="F240" i="9"/>
  <c r="E240" i="9"/>
  <c r="D240" i="9"/>
  <c r="T546" i="9"/>
  <c r="S546" i="9"/>
  <c r="R546" i="9"/>
  <c r="Q546" i="9"/>
  <c r="P546" i="9"/>
  <c r="N239" i="9"/>
  <c r="F239" i="9"/>
  <c r="E239" i="9"/>
  <c r="D239" i="9"/>
  <c r="T48" i="9"/>
  <c r="S48" i="9"/>
  <c r="R48" i="9"/>
  <c r="Q48" i="9"/>
  <c r="P48" i="9"/>
  <c r="N386" i="9"/>
  <c r="F386" i="9"/>
  <c r="E386" i="9"/>
  <c r="D386" i="9"/>
  <c r="T138" i="9"/>
  <c r="S138" i="9"/>
  <c r="R138" i="9"/>
  <c r="Q138" i="9"/>
  <c r="P138" i="9"/>
  <c r="N387" i="9"/>
  <c r="F387" i="9"/>
  <c r="E387" i="9"/>
  <c r="D387" i="9"/>
  <c r="T474" i="9"/>
  <c r="S474" i="9"/>
  <c r="R474" i="9"/>
  <c r="Q474" i="9"/>
  <c r="P474" i="9"/>
  <c r="N266" i="9"/>
  <c r="F266" i="9"/>
  <c r="E266" i="9"/>
  <c r="D266" i="9"/>
  <c r="T561" i="9"/>
  <c r="S561" i="9"/>
  <c r="R561" i="9"/>
  <c r="Q561" i="9"/>
  <c r="P561" i="9"/>
  <c r="N267" i="9"/>
  <c r="F267" i="9"/>
  <c r="E267" i="9"/>
  <c r="D267" i="9"/>
  <c r="T299" i="9"/>
  <c r="S299" i="9"/>
  <c r="R299" i="9"/>
  <c r="Q299" i="9"/>
  <c r="P299" i="9"/>
  <c r="N457" i="9"/>
  <c r="F457" i="9"/>
  <c r="E457" i="9"/>
  <c r="D457" i="9"/>
  <c r="T273" i="9"/>
  <c r="S273" i="9"/>
  <c r="R273" i="9"/>
  <c r="Q273" i="9"/>
  <c r="P273" i="9"/>
  <c r="N456" i="9"/>
  <c r="F456" i="9"/>
  <c r="E456" i="9"/>
  <c r="D456" i="9"/>
  <c r="T316" i="9"/>
  <c r="S316" i="9"/>
  <c r="R316" i="9"/>
  <c r="Q316" i="9"/>
  <c r="P316" i="9"/>
  <c r="N198" i="9"/>
  <c r="F198" i="9"/>
  <c r="E198" i="9"/>
  <c r="D198" i="9"/>
  <c r="T367" i="9"/>
  <c r="S367" i="9"/>
  <c r="R367" i="9"/>
  <c r="Q367" i="9"/>
  <c r="P367" i="9"/>
  <c r="N199" i="9"/>
  <c r="F199" i="9"/>
  <c r="E199" i="9"/>
  <c r="D199" i="9"/>
  <c r="T115" i="9"/>
  <c r="S115" i="9"/>
  <c r="R115" i="9"/>
  <c r="Q115" i="9"/>
  <c r="P115" i="9"/>
  <c r="N597" i="9"/>
  <c r="F597" i="9"/>
  <c r="E597" i="9"/>
  <c r="D597" i="9"/>
  <c r="T127" i="9"/>
  <c r="S127" i="9"/>
  <c r="R127" i="9"/>
  <c r="Q127" i="9"/>
  <c r="P127" i="9"/>
  <c r="N598" i="9"/>
  <c r="F598" i="9"/>
  <c r="E598" i="9"/>
  <c r="D598" i="9"/>
  <c r="T320" i="9"/>
  <c r="S320" i="9"/>
  <c r="R320" i="9"/>
  <c r="Q320" i="9"/>
  <c r="P320" i="9"/>
  <c r="N292" i="9"/>
  <c r="F292" i="9"/>
  <c r="E292" i="9"/>
  <c r="D292" i="9"/>
  <c r="T221" i="9"/>
  <c r="S221" i="9"/>
  <c r="R221" i="9"/>
  <c r="Q221" i="9"/>
  <c r="P221" i="9"/>
  <c r="N92" i="9"/>
  <c r="F92" i="9"/>
  <c r="E92" i="9"/>
  <c r="D92" i="9"/>
  <c r="T222" i="9"/>
  <c r="S222" i="9"/>
  <c r="R222" i="9"/>
  <c r="Q222" i="9"/>
  <c r="P222" i="9"/>
  <c r="N93" i="9"/>
  <c r="F93" i="9"/>
  <c r="E93" i="9"/>
  <c r="D93" i="9"/>
  <c r="T72" i="9"/>
  <c r="S72" i="9"/>
  <c r="R72" i="9"/>
  <c r="Q72" i="9"/>
  <c r="P72" i="9"/>
  <c r="N328" i="9"/>
  <c r="F328" i="9"/>
  <c r="E328" i="9"/>
  <c r="D328" i="9"/>
  <c r="T103" i="9"/>
  <c r="S103" i="9"/>
  <c r="R103" i="9"/>
  <c r="Q103" i="9"/>
  <c r="P103" i="9"/>
  <c r="N329" i="9"/>
  <c r="F329" i="9"/>
  <c r="E329" i="9"/>
  <c r="D329" i="9"/>
  <c r="T575" i="9"/>
  <c r="S575" i="9"/>
  <c r="R575" i="9"/>
  <c r="Q575" i="9"/>
  <c r="P575" i="9"/>
  <c r="N271" i="9"/>
  <c r="F271" i="9"/>
  <c r="E271" i="9"/>
  <c r="D271" i="9"/>
  <c r="T537" i="9"/>
  <c r="S537" i="9"/>
  <c r="R537" i="9"/>
  <c r="Q537" i="9"/>
  <c r="P537" i="9"/>
  <c r="N270" i="9"/>
  <c r="F270" i="9"/>
  <c r="E270" i="9"/>
  <c r="D270" i="9"/>
  <c r="T199" i="9"/>
  <c r="S199" i="9"/>
  <c r="R199" i="9"/>
  <c r="Q199" i="9"/>
  <c r="P199" i="9"/>
  <c r="N157" i="9"/>
  <c r="F157" i="9"/>
  <c r="E157" i="9"/>
  <c r="D157" i="9"/>
  <c r="T282" i="9"/>
  <c r="S282" i="9"/>
  <c r="R282" i="9"/>
  <c r="Q282" i="9"/>
  <c r="P282" i="9"/>
  <c r="N158" i="9"/>
  <c r="F158" i="9"/>
  <c r="E158" i="9"/>
  <c r="D158" i="9"/>
  <c r="T173" i="9"/>
  <c r="S173" i="9"/>
  <c r="R173" i="9"/>
  <c r="Q173" i="9"/>
  <c r="P173" i="9"/>
  <c r="N151" i="9"/>
  <c r="F151" i="9"/>
  <c r="E151" i="9"/>
  <c r="D151" i="9"/>
  <c r="T224" i="9"/>
  <c r="S224" i="9"/>
  <c r="R224" i="9"/>
  <c r="Q224" i="9"/>
  <c r="P224" i="9"/>
  <c r="N152" i="9"/>
  <c r="F152" i="9"/>
  <c r="E152" i="9"/>
  <c r="D152" i="9"/>
  <c r="T112" i="9"/>
  <c r="S112" i="9"/>
  <c r="R112" i="9"/>
  <c r="Q112" i="9"/>
  <c r="P112" i="9"/>
  <c r="N445" i="9"/>
  <c r="F445" i="9"/>
  <c r="E445" i="9"/>
  <c r="D445" i="9"/>
  <c r="T167" i="9"/>
  <c r="S167" i="9"/>
  <c r="R167" i="9"/>
  <c r="Q167" i="9"/>
  <c r="P167" i="9"/>
  <c r="N446" i="9"/>
  <c r="F446" i="9"/>
  <c r="E446" i="9"/>
  <c r="D446" i="9"/>
  <c r="T194" i="9"/>
  <c r="S194" i="9"/>
  <c r="R194" i="9"/>
  <c r="Q194" i="9"/>
  <c r="P194" i="9"/>
  <c r="N434" i="9"/>
  <c r="F434" i="9"/>
  <c r="E434" i="9"/>
  <c r="D434" i="9"/>
  <c r="T123" i="9"/>
  <c r="S123" i="9"/>
  <c r="R123" i="9"/>
  <c r="Q123" i="9"/>
  <c r="P123" i="9"/>
  <c r="N433" i="9"/>
  <c r="F433" i="9"/>
  <c r="E433" i="9"/>
  <c r="D433" i="9"/>
  <c r="T6" i="9"/>
  <c r="S6" i="9"/>
  <c r="R6" i="9"/>
  <c r="Q6" i="9"/>
  <c r="P6" i="9"/>
  <c r="N485" i="9"/>
  <c r="F485" i="9"/>
  <c r="E485" i="9"/>
  <c r="D485" i="9"/>
  <c r="T4" i="9"/>
  <c r="S4" i="9"/>
  <c r="R4" i="9"/>
  <c r="Q4" i="9"/>
  <c r="P4" i="9"/>
  <c r="N484" i="9"/>
  <c r="F484" i="9"/>
  <c r="E484" i="9"/>
  <c r="D484" i="9"/>
  <c r="T552" i="9"/>
  <c r="S552" i="9"/>
  <c r="R552" i="9"/>
  <c r="Q552" i="9"/>
  <c r="P552" i="9"/>
  <c r="N110" i="9"/>
  <c r="F110" i="9"/>
  <c r="E110" i="9"/>
  <c r="D110" i="9"/>
  <c r="T522" i="9"/>
  <c r="S522" i="9"/>
  <c r="R522" i="9"/>
  <c r="Q522" i="9"/>
  <c r="P522" i="9"/>
  <c r="N109" i="9"/>
  <c r="F109" i="9"/>
  <c r="E109" i="9"/>
  <c r="D109" i="9"/>
  <c r="T583" i="9"/>
  <c r="S583" i="9"/>
  <c r="R583" i="9"/>
  <c r="Q583" i="9"/>
  <c r="P583" i="9"/>
  <c r="N339" i="9"/>
  <c r="F339" i="9"/>
  <c r="E339" i="9"/>
  <c r="D339" i="9"/>
  <c r="T443" i="9"/>
  <c r="S443" i="9"/>
  <c r="R443" i="9"/>
  <c r="Q443" i="9"/>
  <c r="P443" i="9"/>
  <c r="N338" i="9"/>
  <c r="F338" i="9"/>
  <c r="E338" i="9"/>
  <c r="D338" i="9"/>
  <c r="T365" i="9"/>
  <c r="S365" i="9"/>
  <c r="R365" i="9"/>
  <c r="Q365" i="9"/>
  <c r="P365" i="9"/>
  <c r="N288" i="9"/>
  <c r="F288" i="9"/>
  <c r="E288" i="9"/>
  <c r="D288" i="9"/>
  <c r="T564" i="9"/>
  <c r="S564" i="9"/>
  <c r="R564" i="9"/>
  <c r="Q564" i="9"/>
  <c r="P564" i="9"/>
  <c r="N289" i="9"/>
  <c r="F289" i="9"/>
  <c r="E289" i="9"/>
  <c r="D289" i="9"/>
  <c r="T24" i="9"/>
  <c r="S24" i="9"/>
  <c r="R24" i="9"/>
  <c r="Q24" i="9"/>
  <c r="P24" i="9"/>
  <c r="N357" i="9"/>
  <c r="F357" i="9"/>
  <c r="E357" i="9"/>
  <c r="D357" i="9"/>
  <c r="T44" i="9"/>
  <c r="S44" i="9"/>
  <c r="R44" i="9"/>
  <c r="Q44" i="9"/>
  <c r="P44" i="9"/>
  <c r="N358" i="9"/>
  <c r="F358" i="9"/>
  <c r="E358" i="9"/>
  <c r="D358" i="9"/>
  <c r="T507" i="9"/>
  <c r="S507" i="9"/>
  <c r="R507" i="9"/>
  <c r="Q507" i="9"/>
  <c r="P507" i="9"/>
  <c r="N559" i="9"/>
  <c r="F559" i="9"/>
  <c r="E559" i="9"/>
  <c r="D559" i="9"/>
  <c r="T388" i="9"/>
  <c r="S388" i="9"/>
  <c r="R388" i="9"/>
  <c r="Q388" i="9"/>
  <c r="P388" i="9"/>
  <c r="N558" i="9"/>
  <c r="F558" i="9"/>
  <c r="E558" i="9"/>
  <c r="D558" i="9"/>
  <c r="T206" i="9"/>
  <c r="S206" i="9"/>
  <c r="R206" i="9"/>
  <c r="Q206" i="9"/>
  <c r="P206" i="9"/>
  <c r="N408" i="9"/>
  <c r="F408" i="9"/>
  <c r="E408" i="9"/>
  <c r="D408" i="9"/>
  <c r="T533" i="9"/>
  <c r="S533" i="9"/>
  <c r="R533" i="9"/>
  <c r="Q533" i="9"/>
  <c r="P533" i="9"/>
  <c r="N409" i="9"/>
  <c r="F409" i="9"/>
  <c r="E409" i="9"/>
  <c r="D409" i="9"/>
  <c r="T359" i="9"/>
  <c r="S359" i="9"/>
  <c r="R359" i="9"/>
  <c r="Q359" i="9"/>
  <c r="P359" i="9"/>
  <c r="N344" i="9"/>
  <c r="F344" i="9"/>
  <c r="E344" i="9"/>
  <c r="D344" i="9"/>
  <c r="T469" i="9"/>
  <c r="S469" i="9"/>
  <c r="R469" i="9"/>
  <c r="Q469" i="9"/>
  <c r="P469" i="9"/>
  <c r="N345" i="9"/>
  <c r="F345" i="9"/>
  <c r="E345" i="9"/>
  <c r="D345" i="9"/>
  <c r="T150" i="9"/>
  <c r="S150" i="9"/>
  <c r="R150" i="9"/>
  <c r="Q150" i="9"/>
  <c r="P150" i="9"/>
  <c r="N368" i="9"/>
  <c r="F368" i="9"/>
  <c r="E368" i="9"/>
  <c r="D368" i="9"/>
  <c r="T108" i="9"/>
  <c r="S108" i="9"/>
  <c r="R108" i="9"/>
  <c r="Q108" i="9"/>
  <c r="P108" i="9"/>
  <c r="N367" i="9"/>
  <c r="F367" i="9"/>
  <c r="E367" i="9"/>
  <c r="D367" i="9"/>
  <c r="T90" i="9"/>
  <c r="S90" i="9"/>
  <c r="R90" i="9"/>
  <c r="Q90" i="9"/>
  <c r="P90" i="9"/>
  <c r="N32" i="9"/>
  <c r="F32" i="9"/>
  <c r="E32" i="9"/>
  <c r="D32" i="9"/>
  <c r="T133" i="9"/>
  <c r="S133" i="9"/>
  <c r="R133" i="9"/>
  <c r="Q133" i="9"/>
  <c r="P133" i="9"/>
  <c r="N33" i="9"/>
  <c r="F33" i="9"/>
  <c r="E33" i="9"/>
  <c r="D33" i="9"/>
  <c r="T463" i="9"/>
  <c r="S463" i="9"/>
  <c r="R463" i="9"/>
  <c r="Q463" i="9"/>
  <c r="P463" i="9"/>
  <c r="N61" i="9"/>
  <c r="F61" i="9"/>
  <c r="E61" i="9"/>
  <c r="D61" i="9"/>
  <c r="T431" i="9"/>
  <c r="S431" i="9"/>
  <c r="R431" i="9"/>
  <c r="Q431" i="9"/>
  <c r="P431" i="9"/>
  <c r="N60" i="9"/>
  <c r="F60" i="9"/>
  <c r="E60" i="9"/>
  <c r="D60" i="9"/>
  <c r="T168" i="9"/>
  <c r="S168" i="9"/>
  <c r="R168" i="9"/>
  <c r="Q168" i="9"/>
  <c r="P168" i="9"/>
  <c r="N531" i="9"/>
  <c r="F531" i="9"/>
  <c r="E531" i="9"/>
  <c r="D531" i="9"/>
  <c r="T156" i="9"/>
  <c r="S156" i="9"/>
  <c r="R156" i="9"/>
  <c r="Q156" i="9"/>
  <c r="P156" i="9"/>
  <c r="N530" i="9"/>
  <c r="F530" i="9"/>
  <c r="E530" i="9"/>
  <c r="D530" i="9"/>
  <c r="T188" i="9"/>
  <c r="S188" i="9"/>
  <c r="R188" i="9"/>
  <c r="Q188" i="9"/>
  <c r="P188" i="9"/>
  <c r="N534" i="9"/>
  <c r="F534" i="9"/>
  <c r="E534" i="9"/>
  <c r="D534" i="9"/>
  <c r="T161" i="9"/>
  <c r="S161" i="9"/>
  <c r="R161" i="9"/>
  <c r="Q161" i="9"/>
  <c r="P161" i="9"/>
  <c r="N500" i="9"/>
  <c r="F500" i="9"/>
  <c r="E500" i="9"/>
  <c r="D500" i="9"/>
  <c r="T298" i="9"/>
  <c r="S298" i="9"/>
  <c r="R298" i="9"/>
  <c r="Q298" i="9"/>
  <c r="P298" i="9"/>
  <c r="N501" i="9"/>
  <c r="F501" i="9"/>
  <c r="E501" i="9"/>
  <c r="D501" i="9"/>
  <c r="T100" i="9"/>
  <c r="S100" i="9"/>
  <c r="R100" i="9"/>
  <c r="Q100" i="9"/>
  <c r="P100" i="9"/>
  <c r="N352" i="9"/>
  <c r="F352" i="9"/>
  <c r="E352" i="9"/>
  <c r="D352" i="9"/>
  <c r="T432" i="9"/>
  <c r="S432" i="9"/>
  <c r="R432" i="9"/>
  <c r="Q432" i="9"/>
  <c r="P432" i="9"/>
  <c r="N29" i="9"/>
  <c r="F29" i="9"/>
  <c r="E29" i="9"/>
  <c r="D29" i="9"/>
  <c r="T317" i="9"/>
  <c r="S317" i="9"/>
  <c r="R317" i="9"/>
  <c r="Q317" i="9"/>
  <c r="P317" i="9"/>
  <c r="N28" i="9"/>
  <c r="F28" i="9"/>
  <c r="E28" i="9"/>
  <c r="D28" i="9"/>
  <c r="T61" i="9"/>
  <c r="S61" i="9"/>
  <c r="R61" i="9"/>
  <c r="Q61" i="9"/>
  <c r="P61" i="9"/>
  <c r="N351" i="9"/>
  <c r="F351" i="9"/>
  <c r="E351" i="9"/>
  <c r="D351" i="9"/>
  <c r="T40" i="9"/>
  <c r="S40" i="9"/>
  <c r="R40" i="9"/>
  <c r="Q40" i="9"/>
  <c r="P40" i="9"/>
  <c r="N350" i="9"/>
  <c r="F350" i="9"/>
  <c r="E350" i="9"/>
  <c r="D350" i="9"/>
  <c r="T65" i="9"/>
  <c r="S65" i="9"/>
  <c r="R65" i="9"/>
  <c r="Q65" i="9"/>
  <c r="P65" i="9"/>
  <c r="N365" i="9"/>
  <c r="F365" i="9"/>
  <c r="E365" i="9"/>
  <c r="D365" i="9"/>
  <c r="T160" i="9"/>
  <c r="S160" i="9"/>
  <c r="R160" i="9"/>
  <c r="Q160" i="9"/>
  <c r="P160" i="9"/>
  <c r="N366" i="9"/>
  <c r="F366" i="9"/>
  <c r="E366" i="9"/>
  <c r="D366" i="9"/>
  <c r="T541" i="9"/>
  <c r="S541" i="9"/>
  <c r="R541" i="9"/>
  <c r="Q541" i="9"/>
  <c r="P541" i="9"/>
  <c r="N439" i="9"/>
  <c r="F439" i="9"/>
  <c r="E439" i="9"/>
  <c r="D439" i="9"/>
  <c r="T590" i="9"/>
  <c r="S590" i="9"/>
  <c r="R590" i="9"/>
  <c r="Q590" i="9"/>
  <c r="P590" i="9"/>
  <c r="N440" i="9"/>
  <c r="F440" i="9"/>
  <c r="E440" i="9"/>
  <c r="D440" i="9"/>
  <c r="T176" i="9"/>
  <c r="S176" i="9"/>
  <c r="R176" i="9"/>
  <c r="Q176" i="9"/>
  <c r="P176" i="9"/>
  <c r="N361" i="9"/>
  <c r="F361" i="9"/>
  <c r="E361" i="9"/>
  <c r="D361" i="9"/>
  <c r="T52" i="9"/>
  <c r="S52" i="9"/>
  <c r="R52" i="9"/>
  <c r="Q52" i="9"/>
  <c r="P52" i="9"/>
  <c r="N137" i="9"/>
  <c r="F137" i="9"/>
  <c r="E137" i="9"/>
  <c r="D137" i="9"/>
  <c r="T68" i="9"/>
  <c r="S68" i="9"/>
  <c r="R68" i="9"/>
  <c r="Q68" i="9"/>
  <c r="P68" i="9"/>
  <c r="N138" i="9"/>
  <c r="F138" i="9"/>
  <c r="E138" i="9"/>
  <c r="D138" i="9"/>
  <c r="T301" i="9"/>
  <c r="S301" i="9"/>
  <c r="R301" i="9"/>
  <c r="Q301" i="9"/>
  <c r="P301" i="9"/>
  <c r="N362" i="9"/>
  <c r="F362" i="9"/>
  <c r="E362" i="9"/>
  <c r="D362" i="9"/>
  <c r="T496" i="9"/>
  <c r="S496" i="9"/>
  <c r="R496" i="9"/>
  <c r="Q496" i="9"/>
  <c r="P496" i="9"/>
  <c r="N363" i="9"/>
  <c r="F363" i="9"/>
  <c r="E363" i="9"/>
  <c r="D363" i="9"/>
  <c r="T344" i="9"/>
  <c r="S344" i="9"/>
  <c r="R344" i="9"/>
  <c r="Q344" i="9"/>
  <c r="P344" i="9"/>
  <c r="N399" i="9"/>
  <c r="F399" i="9"/>
  <c r="E399" i="9"/>
  <c r="D399" i="9"/>
  <c r="T340" i="9"/>
  <c r="S340" i="9"/>
  <c r="R340" i="9"/>
  <c r="Q340" i="9"/>
  <c r="P340" i="9"/>
  <c r="N398" i="9"/>
  <c r="F398" i="9"/>
  <c r="E398" i="9"/>
  <c r="D398" i="9"/>
  <c r="T305" i="9"/>
  <c r="S305" i="9"/>
  <c r="R305" i="9"/>
  <c r="Q305" i="9"/>
  <c r="P305" i="9"/>
  <c r="N546" i="9"/>
  <c r="F546" i="9"/>
  <c r="E546" i="9"/>
  <c r="D546" i="9"/>
  <c r="T477" i="9"/>
  <c r="S477" i="9"/>
  <c r="R477" i="9"/>
  <c r="Q477" i="9"/>
  <c r="P477" i="9"/>
  <c r="N547" i="9"/>
  <c r="F547" i="9"/>
  <c r="E547" i="9"/>
  <c r="D547" i="9"/>
  <c r="T595" i="9"/>
  <c r="S595" i="9"/>
  <c r="R595" i="9"/>
  <c r="Q595" i="9"/>
  <c r="P595" i="9"/>
  <c r="N526" i="9"/>
  <c r="F526" i="9"/>
  <c r="E526" i="9"/>
  <c r="D526" i="9"/>
  <c r="T598" i="9"/>
  <c r="S598" i="9"/>
  <c r="R598" i="9"/>
  <c r="Q598" i="9"/>
  <c r="P598" i="9"/>
  <c r="N527" i="9"/>
  <c r="F527" i="9"/>
  <c r="E527" i="9"/>
  <c r="D527" i="9"/>
  <c r="T92" i="9"/>
  <c r="S92" i="9"/>
  <c r="R92" i="9"/>
  <c r="Q92" i="9"/>
  <c r="P92" i="9"/>
  <c r="N470" i="9"/>
  <c r="F470" i="9"/>
  <c r="E470" i="9"/>
  <c r="D470" i="9"/>
  <c r="T190" i="9"/>
  <c r="S190" i="9"/>
  <c r="R190" i="9"/>
  <c r="Q190" i="9"/>
  <c r="P190" i="9"/>
  <c r="N471" i="9"/>
  <c r="F471" i="9"/>
  <c r="E471" i="9"/>
  <c r="D471" i="9"/>
  <c r="T311" i="9"/>
  <c r="S311" i="9"/>
  <c r="R311" i="9"/>
  <c r="Q311" i="9"/>
  <c r="P311" i="9"/>
  <c r="N140" i="9"/>
  <c r="F140" i="9"/>
  <c r="E140" i="9"/>
  <c r="D140" i="9"/>
  <c r="T302" i="9"/>
  <c r="S302" i="9"/>
  <c r="R302" i="9"/>
  <c r="Q302" i="9"/>
  <c r="P302" i="9"/>
  <c r="N139" i="9"/>
  <c r="F139" i="9"/>
  <c r="E139" i="9"/>
  <c r="D139" i="9"/>
  <c r="T186" i="9"/>
  <c r="S186" i="9"/>
  <c r="R186" i="9"/>
  <c r="Q186" i="9"/>
  <c r="P186" i="9"/>
  <c r="N591" i="9"/>
  <c r="F591" i="9"/>
  <c r="E591" i="9"/>
  <c r="D591" i="9"/>
  <c r="T304" i="9"/>
  <c r="S304" i="9"/>
  <c r="R304" i="9"/>
  <c r="Q304" i="9"/>
  <c r="P304" i="9"/>
  <c r="N592" i="9"/>
  <c r="F592" i="9"/>
  <c r="E592" i="9"/>
  <c r="D592" i="9"/>
  <c r="T370" i="9"/>
  <c r="S370" i="9"/>
  <c r="R370" i="9"/>
  <c r="Q370" i="9"/>
  <c r="P370" i="9"/>
  <c r="N415" i="9"/>
  <c r="F415" i="9"/>
  <c r="E415" i="9"/>
  <c r="D415" i="9"/>
  <c r="T460" i="9"/>
  <c r="S460" i="9"/>
  <c r="R460" i="9"/>
  <c r="Q460" i="9"/>
  <c r="P460" i="9"/>
  <c r="N416" i="9"/>
  <c r="F416" i="9"/>
  <c r="E416" i="9"/>
  <c r="D416" i="9"/>
  <c r="T567" i="9"/>
  <c r="S567" i="9"/>
  <c r="R567" i="9"/>
  <c r="Q567" i="9"/>
  <c r="P567" i="9"/>
  <c r="N234" i="9"/>
  <c r="F234" i="9"/>
  <c r="E234" i="9"/>
  <c r="D234" i="9"/>
  <c r="T505" i="9"/>
  <c r="S505" i="9"/>
  <c r="R505" i="9"/>
  <c r="Q505" i="9"/>
  <c r="P505" i="9"/>
  <c r="N233" i="9"/>
  <c r="F233" i="9"/>
  <c r="E233" i="9"/>
  <c r="D233" i="9"/>
  <c r="T560" i="9"/>
  <c r="S560" i="9"/>
  <c r="R560" i="9"/>
  <c r="Q560" i="9"/>
  <c r="P560" i="9"/>
  <c r="N59" i="9"/>
  <c r="F59" i="9"/>
  <c r="E59" i="9"/>
  <c r="D59" i="9"/>
  <c r="T514" i="9"/>
  <c r="S514" i="9"/>
  <c r="R514" i="9"/>
  <c r="Q514" i="9"/>
  <c r="P514" i="9"/>
  <c r="N58" i="9"/>
  <c r="F58" i="9"/>
  <c r="E58" i="9"/>
  <c r="D58" i="9"/>
  <c r="T297" i="9"/>
  <c r="S297" i="9"/>
  <c r="R297" i="9"/>
  <c r="Q297" i="9"/>
  <c r="P297" i="9"/>
  <c r="N505" i="9"/>
  <c r="F505" i="9"/>
  <c r="E505" i="9"/>
  <c r="D505" i="9"/>
  <c r="T245" i="9"/>
  <c r="S245" i="9"/>
  <c r="R245" i="9"/>
  <c r="Q245" i="9"/>
  <c r="P245" i="9"/>
  <c r="N504" i="9"/>
  <c r="F504" i="9"/>
  <c r="E504" i="9"/>
  <c r="D504" i="9"/>
  <c r="T278" i="9"/>
  <c r="S278" i="9"/>
  <c r="R278" i="9"/>
  <c r="Q278" i="9"/>
  <c r="P278" i="9"/>
  <c r="N435" i="9"/>
  <c r="F435" i="9"/>
  <c r="E435" i="9"/>
  <c r="D435" i="9"/>
  <c r="T354" i="9"/>
  <c r="S354" i="9"/>
  <c r="R354" i="9"/>
  <c r="Q354" i="9"/>
  <c r="P354" i="9"/>
  <c r="N436" i="9"/>
  <c r="F436" i="9"/>
  <c r="E436" i="9"/>
  <c r="D436" i="9"/>
  <c r="T101" i="9"/>
  <c r="S101" i="9"/>
  <c r="R101" i="9"/>
  <c r="Q101" i="9"/>
  <c r="P101" i="9"/>
  <c r="N359" i="9"/>
  <c r="F359" i="9"/>
  <c r="E359" i="9"/>
  <c r="D359" i="9"/>
  <c r="T122" i="9"/>
  <c r="S122" i="9"/>
  <c r="R122" i="9"/>
  <c r="Q122" i="9"/>
  <c r="P122" i="9"/>
  <c r="N360" i="9"/>
  <c r="F360" i="9"/>
  <c r="E360" i="9"/>
  <c r="D360" i="9"/>
  <c r="T169" i="9"/>
  <c r="S169" i="9"/>
  <c r="R169" i="9"/>
  <c r="Q169" i="9"/>
  <c r="P169" i="9"/>
  <c r="N220" i="9"/>
  <c r="F220" i="9"/>
  <c r="E220" i="9"/>
  <c r="D220" i="9"/>
  <c r="T279" i="9"/>
  <c r="S279" i="9"/>
  <c r="R279" i="9"/>
  <c r="Q279" i="9"/>
  <c r="P279" i="9"/>
  <c r="N221" i="9"/>
  <c r="F221" i="9"/>
  <c r="E221" i="9"/>
  <c r="D221" i="9"/>
  <c r="T106" i="9"/>
  <c r="S106" i="9"/>
  <c r="R106" i="9"/>
  <c r="Q106" i="9"/>
  <c r="P106" i="9"/>
  <c r="N301" i="9"/>
  <c r="F301" i="9"/>
  <c r="E301" i="9"/>
  <c r="D301" i="9"/>
  <c r="T208" i="9"/>
  <c r="S208" i="9"/>
  <c r="R208" i="9"/>
  <c r="Q208" i="9"/>
  <c r="P208" i="9"/>
  <c r="N302" i="9"/>
  <c r="F302" i="9"/>
  <c r="E302" i="9"/>
  <c r="D302" i="9"/>
  <c r="T452" i="9"/>
  <c r="S452" i="9"/>
  <c r="R452" i="9"/>
  <c r="Q452" i="9"/>
  <c r="P452" i="9"/>
  <c r="N189" i="9"/>
  <c r="F189" i="9"/>
  <c r="E189" i="9"/>
  <c r="D189" i="9"/>
  <c r="T427" i="9"/>
  <c r="S427" i="9"/>
  <c r="R427" i="9"/>
  <c r="Q427" i="9"/>
  <c r="P427" i="9"/>
  <c r="N188" i="9"/>
  <c r="F188" i="9"/>
  <c r="E188" i="9"/>
  <c r="D188" i="9"/>
  <c r="T249" i="9"/>
  <c r="S249" i="9"/>
  <c r="R249" i="9"/>
  <c r="Q249" i="9"/>
  <c r="P249" i="9"/>
  <c r="N245" i="9"/>
  <c r="F245" i="9"/>
  <c r="E245" i="9"/>
  <c r="D245" i="9"/>
  <c r="T361" i="9"/>
  <c r="S361" i="9"/>
  <c r="R361" i="9"/>
  <c r="Q361" i="9"/>
  <c r="P361" i="9"/>
  <c r="N246" i="9"/>
  <c r="F246" i="9"/>
  <c r="E246" i="9"/>
  <c r="D246" i="9"/>
  <c r="T422" i="9"/>
  <c r="S422" i="9"/>
  <c r="R422" i="9"/>
  <c r="Q422" i="9"/>
  <c r="P422" i="9"/>
  <c r="N15" i="9"/>
  <c r="F15" i="9"/>
  <c r="E15" i="9"/>
  <c r="D15" i="9"/>
  <c r="T22" i="9"/>
  <c r="S22" i="9"/>
  <c r="R22" i="9"/>
  <c r="Q22" i="9"/>
  <c r="P22" i="9"/>
  <c r="N309" i="9"/>
  <c r="F309" i="9"/>
  <c r="E309" i="9"/>
  <c r="D309" i="9"/>
  <c r="T33" i="9"/>
  <c r="S33" i="9"/>
  <c r="R33" i="9"/>
  <c r="Q33" i="9"/>
  <c r="P33" i="9"/>
  <c r="N310" i="9"/>
  <c r="F310" i="9"/>
  <c r="E310" i="9"/>
  <c r="D310" i="9"/>
  <c r="T109" i="9"/>
  <c r="S109" i="9"/>
  <c r="R109" i="9"/>
  <c r="Q109" i="9"/>
  <c r="P109" i="9"/>
  <c r="N124" i="9"/>
  <c r="F124" i="9"/>
  <c r="E124" i="9"/>
  <c r="D124" i="9"/>
  <c r="T189" i="9"/>
  <c r="S189" i="9"/>
  <c r="R189" i="9"/>
  <c r="Q189" i="9"/>
  <c r="P189" i="9"/>
  <c r="N125" i="9"/>
  <c r="F125" i="9"/>
  <c r="E125" i="9"/>
  <c r="D125" i="9"/>
  <c r="T241" i="9"/>
  <c r="S241" i="9"/>
  <c r="R241" i="9"/>
  <c r="Q241" i="9"/>
  <c r="P241" i="9"/>
  <c r="N431" i="9"/>
  <c r="F431" i="9"/>
  <c r="E431" i="9"/>
  <c r="D431" i="9"/>
  <c r="T356" i="9"/>
  <c r="S356" i="9"/>
  <c r="R356" i="9"/>
  <c r="Q356" i="9"/>
  <c r="P356" i="9"/>
  <c r="N432" i="9"/>
  <c r="F432" i="9"/>
  <c r="E432" i="9"/>
  <c r="D432" i="9"/>
  <c r="T203" i="9"/>
  <c r="S203" i="9"/>
  <c r="R203" i="9"/>
  <c r="Q203" i="9"/>
  <c r="P203" i="9"/>
  <c r="N283" i="9"/>
  <c r="F283" i="9"/>
  <c r="E283" i="9"/>
  <c r="D283" i="9"/>
  <c r="T526" i="9"/>
  <c r="S526" i="9"/>
  <c r="R526" i="9"/>
  <c r="Q526" i="9"/>
  <c r="P526" i="9"/>
  <c r="N284" i="9"/>
  <c r="F284" i="9"/>
  <c r="E284" i="9"/>
  <c r="D284" i="9"/>
  <c r="T88" i="9"/>
  <c r="S88" i="9"/>
  <c r="R88" i="9"/>
  <c r="Q88" i="9"/>
  <c r="P88" i="9"/>
  <c r="N460" i="9"/>
  <c r="F460" i="9"/>
  <c r="E460" i="9"/>
  <c r="D460" i="9"/>
  <c r="T151" i="9"/>
  <c r="S151" i="9"/>
  <c r="R151" i="9"/>
  <c r="Q151" i="9"/>
  <c r="P151" i="9"/>
  <c r="N461" i="9"/>
  <c r="F461" i="9"/>
  <c r="E461" i="9"/>
  <c r="D461" i="9"/>
  <c r="T284" i="9"/>
  <c r="S284" i="9"/>
  <c r="R284" i="9"/>
  <c r="Q284" i="9"/>
  <c r="P284" i="9"/>
  <c r="N30" i="9"/>
  <c r="F30" i="9"/>
  <c r="E30" i="9"/>
  <c r="D30" i="9"/>
  <c r="T371" i="9"/>
  <c r="S371" i="9"/>
  <c r="R371" i="9"/>
  <c r="Q371" i="9"/>
  <c r="P371" i="9"/>
  <c r="N31" i="9"/>
  <c r="F31" i="9"/>
  <c r="E31" i="9"/>
  <c r="D31" i="9"/>
  <c r="T46" i="9"/>
  <c r="S46" i="9"/>
  <c r="R46" i="9"/>
  <c r="Q46" i="9"/>
  <c r="P46" i="9"/>
  <c r="N422" i="9"/>
  <c r="F422" i="9"/>
  <c r="E422" i="9"/>
  <c r="D422" i="9"/>
  <c r="T366" i="9"/>
  <c r="S366" i="9"/>
  <c r="R366" i="9"/>
  <c r="Q366" i="9"/>
  <c r="P366" i="9"/>
  <c r="N52" i="9"/>
  <c r="F52" i="9"/>
  <c r="E52" i="9"/>
  <c r="D52" i="9"/>
  <c r="T455" i="9"/>
  <c r="S455" i="9"/>
  <c r="R455" i="9"/>
  <c r="Q455" i="9"/>
  <c r="P455" i="9"/>
  <c r="N53" i="9"/>
  <c r="F53" i="9"/>
  <c r="E53" i="9"/>
  <c r="D53" i="9"/>
  <c r="T261" i="9"/>
  <c r="S261" i="9"/>
  <c r="R261" i="9"/>
  <c r="Q261" i="9"/>
  <c r="P261" i="9"/>
  <c r="N228" i="9"/>
  <c r="F228" i="9"/>
  <c r="E228" i="9"/>
  <c r="D228" i="9"/>
  <c r="T338" i="9"/>
  <c r="S338" i="9"/>
  <c r="R338" i="9"/>
  <c r="Q338" i="9"/>
  <c r="P338" i="9"/>
  <c r="N229" i="9"/>
  <c r="F229" i="9"/>
  <c r="E229" i="9"/>
  <c r="D229" i="9"/>
  <c r="T170" i="9"/>
  <c r="S170" i="9"/>
  <c r="R170" i="9"/>
  <c r="Q170" i="9"/>
  <c r="P170" i="9"/>
  <c r="N49" i="9"/>
  <c r="F49" i="9"/>
  <c r="E49" i="9"/>
  <c r="D49" i="9"/>
  <c r="T94" i="9"/>
  <c r="S94" i="9"/>
  <c r="R94" i="9"/>
  <c r="Q94" i="9"/>
  <c r="P94" i="9"/>
  <c r="N48" i="9"/>
  <c r="F48" i="9"/>
  <c r="E48" i="9"/>
  <c r="D48" i="9"/>
  <c r="T416" i="9"/>
  <c r="S416" i="9"/>
  <c r="R416" i="9"/>
  <c r="Q416" i="9"/>
  <c r="P416" i="9"/>
  <c r="N230" i="9"/>
  <c r="F230" i="9"/>
  <c r="E230" i="9"/>
  <c r="D230" i="9"/>
  <c r="T484" i="9"/>
  <c r="S484" i="9"/>
  <c r="R484" i="9"/>
  <c r="Q484" i="9"/>
  <c r="P484" i="9"/>
  <c r="N231" i="9"/>
  <c r="F231" i="9"/>
  <c r="E231" i="9"/>
  <c r="D231" i="9"/>
  <c r="T548" i="9"/>
  <c r="S548" i="9"/>
  <c r="R548" i="9"/>
  <c r="Q548" i="9"/>
  <c r="P548" i="9"/>
  <c r="N252" i="9"/>
  <c r="F252" i="9"/>
  <c r="E252" i="9"/>
  <c r="D252" i="9"/>
  <c r="T515" i="9"/>
  <c r="S515" i="9"/>
  <c r="R515" i="9"/>
  <c r="Q515" i="9"/>
  <c r="P515" i="9"/>
  <c r="N251" i="9"/>
  <c r="F251" i="9"/>
  <c r="E251" i="9"/>
  <c r="D251" i="9"/>
  <c r="T578" i="9"/>
  <c r="S578" i="9"/>
  <c r="R578" i="9"/>
  <c r="Q578" i="9"/>
  <c r="P578" i="9"/>
  <c r="N75" i="9"/>
  <c r="F75" i="9"/>
  <c r="E75" i="9"/>
  <c r="D75" i="9"/>
  <c r="T592" i="9"/>
  <c r="S592" i="9"/>
  <c r="R592" i="9"/>
  <c r="Q592" i="9"/>
  <c r="P592" i="9"/>
  <c r="N76" i="9"/>
  <c r="F76" i="9"/>
  <c r="E76" i="9"/>
  <c r="D76" i="9"/>
  <c r="T38" i="9"/>
  <c r="S38" i="9"/>
  <c r="R38" i="9"/>
  <c r="Q38" i="9"/>
  <c r="P38" i="9"/>
  <c r="N551" i="9"/>
  <c r="F551" i="9"/>
  <c r="E551" i="9"/>
  <c r="D551" i="9"/>
  <c r="T30" i="9"/>
  <c r="S30" i="9"/>
  <c r="R30" i="9"/>
  <c r="Q30" i="9"/>
  <c r="P30" i="9"/>
  <c r="N550" i="9"/>
  <c r="F550" i="9"/>
  <c r="E550" i="9"/>
  <c r="D550" i="9"/>
  <c r="T384" i="9"/>
  <c r="S384" i="9"/>
  <c r="R384" i="9"/>
  <c r="Q384" i="9"/>
  <c r="P384" i="9"/>
  <c r="N74" i="9"/>
  <c r="F74" i="9"/>
  <c r="E74" i="9"/>
  <c r="D74" i="9"/>
  <c r="T296" i="9"/>
  <c r="S296" i="9"/>
  <c r="R296" i="9"/>
  <c r="Q296" i="9"/>
  <c r="P296" i="9"/>
  <c r="N73" i="9"/>
  <c r="F73" i="9"/>
  <c r="E73" i="9"/>
  <c r="D73" i="9"/>
  <c r="T272" i="9"/>
  <c r="S272" i="9"/>
  <c r="R272" i="9"/>
  <c r="Q272" i="9"/>
  <c r="P272" i="9"/>
  <c r="N523" i="9"/>
  <c r="F523" i="9"/>
  <c r="E523" i="9"/>
  <c r="D523" i="9"/>
  <c r="T238" i="9"/>
  <c r="S238" i="9"/>
  <c r="R238" i="9"/>
  <c r="Q238" i="9"/>
  <c r="P238" i="9"/>
  <c r="N522" i="9"/>
  <c r="F522" i="9"/>
  <c r="E522" i="9"/>
  <c r="D522" i="9"/>
  <c r="T520" i="9"/>
  <c r="S520" i="9"/>
  <c r="R520" i="9"/>
  <c r="Q520" i="9"/>
  <c r="P520" i="9"/>
  <c r="N153" i="9"/>
  <c r="F153" i="9"/>
  <c r="E153" i="9"/>
  <c r="D153" i="9"/>
  <c r="T530" i="9"/>
  <c r="S530" i="9"/>
  <c r="R530" i="9"/>
  <c r="Q530" i="9"/>
  <c r="P530" i="9"/>
  <c r="N154" i="9"/>
  <c r="F154" i="9"/>
  <c r="E154" i="9"/>
  <c r="D154" i="9"/>
  <c r="T179" i="9"/>
  <c r="S179" i="9"/>
  <c r="R179" i="9"/>
  <c r="Q179" i="9"/>
  <c r="P179" i="9"/>
  <c r="N50" i="9"/>
  <c r="F50" i="9"/>
  <c r="E50" i="9"/>
  <c r="D50" i="9"/>
  <c r="T295" i="9"/>
  <c r="S295" i="9"/>
  <c r="R295" i="9"/>
  <c r="Q295" i="9"/>
  <c r="P295" i="9"/>
  <c r="N51" i="9"/>
  <c r="F51" i="9"/>
  <c r="E51" i="9"/>
  <c r="D51" i="9"/>
  <c r="T391" i="9"/>
  <c r="S391" i="9"/>
  <c r="R391" i="9"/>
  <c r="Q391" i="9"/>
  <c r="P391" i="9"/>
  <c r="N372" i="9"/>
  <c r="F372" i="9"/>
  <c r="E372" i="9"/>
  <c r="D372" i="9"/>
  <c r="T387" i="9"/>
  <c r="S387" i="9"/>
  <c r="R387" i="9"/>
  <c r="Q387" i="9"/>
  <c r="P387" i="9"/>
  <c r="N395" i="9"/>
  <c r="F395" i="9"/>
  <c r="E395" i="9"/>
  <c r="D395" i="9"/>
  <c r="T315" i="9"/>
  <c r="S315" i="9"/>
  <c r="R315" i="9"/>
  <c r="Q315" i="9"/>
  <c r="P315" i="9"/>
  <c r="N394" i="9"/>
  <c r="F394" i="9"/>
  <c r="E394" i="9"/>
  <c r="D394" i="9"/>
  <c r="T114" i="9"/>
  <c r="S114" i="9"/>
  <c r="R114" i="9"/>
  <c r="Q114" i="9"/>
  <c r="P114" i="9"/>
  <c r="N516" i="9"/>
  <c r="F516" i="9"/>
  <c r="E516" i="9"/>
  <c r="D516" i="9"/>
  <c r="T118" i="9"/>
  <c r="S118" i="9"/>
  <c r="R118" i="9"/>
  <c r="Q118" i="9"/>
  <c r="P118" i="9"/>
  <c r="N517" i="9"/>
  <c r="F517" i="9"/>
  <c r="E517" i="9"/>
  <c r="D517" i="9"/>
  <c r="T232" i="9"/>
  <c r="S232" i="9"/>
  <c r="R232" i="9"/>
  <c r="Q232" i="9"/>
  <c r="P232" i="9"/>
  <c r="N4" i="9"/>
  <c r="F4" i="9"/>
  <c r="E4" i="9"/>
  <c r="D4" i="9"/>
  <c r="T233" i="9"/>
  <c r="S233" i="9"/>
  <c r="R233" i="9"/>
  <c r="Q233" i="9"/>
  <c r="P233" i="9"/>
  <c r="N5" i="9"/>
  <c r="F5" i="9"/>
  <c r="E5" i="9"/>
  <c r="D5" i="9"/>
  <c r="T372" i="9"/>
  <c r="S372" i="9"/>
  <c r="R372" i="9"/>
  <c r="Q372" i="9"/>
  <c r="P372" i="9"/>
  <c r="N315" i="9"/>
  <c r="F315" i="9"/>
  <c r="E315" i="9"/>
  <c r="D315" i="9"/>
  <c r="T468" i="9"/>
  <c r="S468" i="9"/>
  <c r="R468" i="9"/>
  <c r="Q468" i="9"/>
  <c r="P468" i="9"/>
  <c r="N316" i="9"/>
  <c r="F316" i="9"/>
  <c r="E316" i="9"/>
  <c r="D316" i="9"/>
  <c r="T341" i="9"/>
  <c r="S341" i="9"/>
  <c r="R341" i="9"/>
  <c r="Q341" i="9"/>
  <c r="P341" i="9"/>
  <c r="N586" i="9"/>
  <c r="F586" i="9"/>
  <c r="E586" i="9"/>
  <c r="D586" i="9"/>
  <c r="T326" i="9"/>
  <c r="S326" i="9"/>
  <c r="R326" i="9"/>
  <c r="Q326" i="9"/>
  <c r="P326" i="9"/>
  <c r="N585" i="9"/>
  <c r="F585" i="9"/>
  <c r="E585" i="9"/>
  <c r="D585" i="9"/>
  <c r="T247" i="9"/>
  <c r="S247" i="9"/>
  <c r="R247" i="9"/>
  <c r="Q247" i="9"/>
  <c r="P247" i="9"/>
  <c r="N571" i="9"/>
  <c r="F571" i="9"/>
  <c r="E571" i="9"/>
  <c r="D571" i="9"/>
  <c r="T472" i="9"/>
  <c r="S472" i="9"/>
  <c r="R472" i="9"/>
  <c r="Q472" i="9"/>
  <c r="P472" i="9"/>
  <c r="N572" i="9"/>
  <c r="F572" i="9"/>
  <c r="E572" i="9"/>
  <c r="D572" i="9"/>
  <c r="T573" i="9"/>
  <c r="S573" i="9"/>
  <c r="R573" i="9"/>
  <c r="Q573" i="9"/>
  <c r="P573" i="9"/>
  <c r="N562" i="9"/>
  <c r="F562" i="9"/>
  <c r="E562" i="9"/>
  <c r="D562" i="9"/>
  <c r="T532" i="9"/>
  <c r="S532" i="9"/>
  <c r="R532" i="9"/>
  <c r="Q532" i="9"/>
  <c r="P532" i="9"/>
  <c r="N561" i="9"/>
  <c r="F561" i="9"/>
  <c r="E561" i="9"/>
  <c r="D561" i="9"/>
  <c r="T303" i="9"/>
  <c r="S303" i="9"/>
  <c r="R303" i="9"/>
  <c r="Q303" i="9"/>
  <c r="P303" i="9"/>
  <c r="N118" i="9"/>
  <c r="F118" i="9"/>
  <c r="E118" i="9"/>
  <c r="D118" i="9"/>
  <c r="T185" i="9"/>
  <c r="S185" i="9"/>
  <c r="R185" i="9"/>
  <c r="Q185" i="9"/>
  <c r="P185" i="9"/>
  <c r="N117" i="9"/>
  <c r="F117" i="9"/>
  <c r="E117" i="9"/>
  <c r="D117" i="9"/>
  <c r="T121" i="9"/>
  <c r="S121" i="9"/>
  <c r="R121" i="9"/>
  <c r="Q121" i="9"/>
  <c r="P121" i="9"/>
  <c r="N224" i="9"/>
  <c r="F224" i="9"/>
  <c r="E224" i="9"/>
  <c r="D224" i="9"/>
  <c r="T263" i="9"/>
  <c r="S263" i="9"/>
  <c r="R263" i="9"/>
  <c r="Q263" i="9"/>
  <c r="P263" i="9"/>
  <c r="N225" i="9"/>
  <c r="F225" i="9"/>
  <c r="E225" i="9"/>
  <c r="D225" i="9"/>
  <c r="T518" i="9"/>
  <c r="S518" i="9"/>
  <c r="R518" i="9"/>
  <c r="Q518" i="9"/>
  <c r="P518" i="9"/>
  <c r="N84" i="9"/>
  <c r="F84" i="9"/>
  <c r="E84" i="9"/>
  <c r="D84" i="9"/>
  <c r="T562" i="9"/>
  <c r="S562" i="9"/>
  <c r="R562" i="9"/>
  <c r="Q562" i="9"/>
  <c r="P562" i="9"/>
  <c r="N85" i="9"/>
  <c r="F85" i="9"/>
  <c r="E85" i="9"/>
  <c r="D85" i="9"/>
  <c r="T536" i="9"/>
  <c r="S536" i="9"/>
  <c r="R536" i="9"/>
  <c r="Q536" i="9"/>
  <c r="P536" i="9"/>
  <c r="N438" i="9"/>
  <c r="F438" i="9"/>
  <c r="E438" i="9"/>
  <c r="D438" i="9"/>
  <c r="T426" i="9"/>
  <c r="S426" i="9"/>
  <c r="R426" i="9"/>
  <c r="Q426" i="9"/>
  <c r="P426" i="9"/>
  <c r="N437" i="9"/>
  <c r="F437" i="9"/>
  <c r="E437" i="9"/>
  <c r="D437" i="9"/>
  <c r="T53" i="9"/>
  <c r="S53" i="9"/>
  <c r="R53" i="9"/>
  <c r="Q53" i="9"/>
  <c r="P53" i="9"/>
  <c r="N418" i="9"/>
  <c r="F418" i="9"/>
  <c r="E418" i="9"/>
  <c r="D418" i="9"/>
  <c r="T64" i="9"/>
  <c r="S64" i="9"/>
  <c r="R64" i="9"/>
  <c r="Q64" i="9"/>
  <c r="P64" i="9"/>
  <c r="N419" i="9"/>
  <c r="F419" i="9"/>
  <c r="E419" i="9"/>
  <c r="D419" i="9"/>
  <c r="T264" i="9"/>
  <c r="S264" i="9"/>
  <c r="R264" i="9"/>
  <c r="Q264" i="9"/>
  <c r="P264" i="9"/>
  <c r="N149" i="9"/>
  <c r="F149" i="9"/>
  <c r="E149" i="9"/>
  <c r="D149" i="9"/>
  <c r="T293" i="9"/>
  <c r="S293" i="9"/>
  <c r="R293" i="9"/>
  <c r="Q293" i="9"/>
  <c r="P293" i="9"/>
  <c r="N150" i="9"/>
  <c r="F150" i="9"/>
  <c r="E150" i="9"/>
  <c r="D150" i="9"/>
  <c r="T506" i="9"/>
  <c r="S506" i="9"/>
  <c r="R506" i="9"/>
  <c r="Q506" i="9"/>
  <c r="P506" i="9"/>
  <c r="N294" i="9"/>
  <c r="F294" i="9"/>
  <c r="E294" i="9"/>
  <c r="D294" i="9"/>
  <c r="T220" i="9"/>
  <c r="S220" i="9"/>
  <c r="R220" i="9"/>
  <c r="Q220" i="9"/>
  <c r="P220" i="9"/>
  <c r="N293" i="9"/>
  <c r="F293" i="9"/>
  <c r="E293" i="9"/>
  <c r="D293" i="9"/>
  <c r="T252" i="9"/>
  <c r="S252" i="9"/>
  <c r="R252" i="9"/>
  <c r="Q252" i="9"/>
  <c r="P252" i="9"/>
  <c r="N272" i="9"/>
  <c r="F272" i="9"/>
  <c r="E272" i="9"/>
  <c r="D272" i="9"/>
  <c r="T277" i="9"/>
  <c r="S277" i="9"/>
  <c r="R277" i="9"/>
  <c r="Q277" i="9"/>
  <c r="P277" i="9"/>
  <c r="N273" i="9"/>
  <c r="F273" i="9"/>
  <c r="E273" i="9"/>
  <c r="D273" i="9"/>
  <c r="T449" i="9"/>
  <c r="S449" i="9"/>
  <c r="R449" i="9"/>
  <c r="Q449" i="9"/>
  <c r="P449" i="9"/>
  <c r="N218" i="9"/>
  <c r="F218" i="9"/>
  <c r="E218" i="9"/>
  <c r="D218" i="9"/>
  <c r="T453" i="9"/>
  <c r="S453" i="9"/>
  <c r="R453" i="9"/>
  <c r="Q453" i="9"/>
  <c r="P453" i="9"/>
  <c r="N219" i="9"/>
  <c r="F219" i="9"/>
  <c r="E219" i="9"/>
  <c r="D219" i="9"/>
  <c r="T574" i="9"/>
  <c r="S574" i="9"/>
  <c r="R574" i="9"/>
  <c r="Q574" i="9"/>
  <c r="P574" i="9"/>
  <c r="N163" i="9"/>
  <c r="F163" i="9"/>
  <c r="E163" i="9"/>
  <c r="D163" i="9"/>
  <c r="T60" i="9"/>
  <c r="S60" i="9"/>
  <c r="R60" i="9"/>
  <c r="Q60" i="9"/>
  <c r="P60" i="9"/>
  <c r="N346" i="9"/>
  <c r="F346" i="9"/>
  <c r="E346" i="9"/>
  <c r="D346" i="9"/>
  <c r="T172" i="9"/>
  <c r="S172" i="9"/>
  <c r="R172" i="9"/>
  <c r="Q172" i="9"/>
  <c r="P172" i="9"/>
  <c r="N347" i="9"/>
  <c r="F347" i="9"/>
  <c r="E347" i="9"/>
  <c r="D347" i="9"/>
  <c r="T434" i="9"/>
  <c r="S434" i="9"/>
  <c r="R434" i="9"/>
  <c r="Q434" i="9"/>
  <c r="P434" i="9"/>
  <c r="N122" i="9"/>
  <c r="F122" i="9"/>
  <c r="E122" i="9"/>
  <c r="D122" i="9"/>
  <c r="T407" i="9"/>
  <c r="S407" i="9"/>
  <c r="R407" i="9"/>
  <c r="Q407" i="9"/>
  <c r="P407" i="9"/>
  <c r="N121" i="9"/>
  <c r="F121" i="9"/>
  <c r="E121" i="9"/>
  <c r="D121" i="9"/>
  <c r="T204" i="9"/>
  <c r="S204" i="9"/>
  <c r="R204" i="9"/>
  <c r="Q204" i="9"/>
  <c r="P204" i="9"/>
  <c r="N494" i="9"/>
  <c r="F494" i="9"/>
  <c r="E494" i="9"/>
  <c r="D494" i="9"/>
  <c r="T491" i="9"/>
  <c r="S491" i="9"/>
  <c r="R491" i="9"/>
  <c r="Q491" i="9"/>
  <c r="P491" i="9"/>
  <c r="N495" i="9"/>
  <c r="F495" i="9"/>
  <c r="E495" i="9"/>
  <c r="D495" i="9"/>
  <c r="T482" i="9"/>
  <c r="S482" i="9"/>
  <c r="R482" i="9"/>
  <c r="Q482" i="9"/>
  <c r="P482" i="9"/>
  <c r="N235" i="9"/>
  <c r="F235" i="9"/>
  <c r="E235" i="9"/>
  <c r="D235" i="9"/>
  <c r="T582" i="9"/>
  <c r="S582" i="9"/>
  <c r="R582" i="9"/>
  <c r="Q582" i="9"/>
  <c r="P582" i="9"/>
  <c r="N236" i="9"/>
  <c r="F236" i="9"/>
  <c r="E236" i="9"/>
  <c r="D236" i="9"/>
  <c r="T137" i="9"/>
  <c r="S137" i="9"/>
  <c r="R137" i="9"/>
  <c r="Q137" i="9"/>
  <c r="P137" i="9"/>
  <c r="N296" i="9"/>
  <c r="F296" i="9"/>
  <c r="E296" i="9"/>
  <c r="D296" i="9"/>
  <c r="T111" i="9"/>
  <c r="S111" i="9"/>
  <c r="R111" i="9"/>
  <c r="Q111" i="9"/>
  <c r="P111" i="9"/>
  <c r="N295" i="9"/>
  <c r="F295" i="9"/>
  <c r="E295" i="9"/>
  <c r="D295" i="9"/>
  <c r="T516" i="9"/>
  <c r="S516" i="9"/>
  <c r="R516" i="9"/>
  <c r="Q516" i="9"/>
  <c r="P516" i="9"/>
  <c r="N467" i="9"/>
  <c r="F467" i="9"/>
  <c r="E467" i="9"/>
  <c r="D467" i="9"/>
  <c r="T355" i="9"/>
  <c r="S355" i="9"/>
  <c r="R355" i="9"/>
  <c r="Q355" i="9"/>
  <c r="P355" i="9"/>
  <c r="N466" i="9"/>
  <c r="F466" i="9"/>
  <c r="E466" i="9"/>
  <c r="D466" i="9"/>
  <c r="T215" i="9"/>
  <c r="S215" i="9"/>
  <c r="R215" i="9"/>
  <c r="Q215" i="9"/>
  <c r="P215" i="9"/>
  <c r="N243" i="9"/>
  <c r="F243" i="9"/>
  <c r="E243" i="9"/>
  <c r="D243" i="9"/>
  <c r="T435" i="9"/>
  <c r="S435" i="9"/>
  <c r="R435" i="9"/>
  <c r="Q435" i="9"/>
  <c r="P435" i="9"/>
  <c r="N244" i="9"/>
  <c r="F244" i="9"/>
  <c r="E244" i="9"/>
  <c r="D244" i="9"/>
  <c r="T525" i="9"/>
  <c r="S525" i="9"/>
  <c r="R525" i="9"/>
  <c r="Q525" i="9"/>
  <c r="P525" i="9"/>
  <c r="N265" i="9"/>
  <c r="F265" i="9"/>
  <c r="E265" i="9"/>
  <c r="D265" i="9"/>
  <c r="T392" i="9"/>
  <c r="S392" i="9"/>
  <c r="R392" i="9"/>
  <c r="Q392" i="9"/>
  <c r="P392" i="9"/>
  <c r="N370" i="9"/>
  <c r="F370" i="9"/>
  <c r="E370" i="9"/>
  <c r="D370" i="9"/>
  <c r="T335" i="9"/>
  <c r="S335" i="9"/>
  <c r="R335" i="9"/>
  <c r="Q335" i="9"/>
  <c r="P335" i="9"/>
  <c r="N369" i="9"/>
  <c r="F369" i="9"/>
  <c r="E369" i="9"/>
  <c r="D369" i="9"/>
  <c r="T405" i="9"/>
  <c r="S405" i="9"/>
  <c r="R405" i="9"/>
  <c r="Q405" i="9"/>
  <c r="P405" i="9"/>
  <c r="N349" i="9"/>
  <c r="F349" i="9"/>
  <c r="E349" i="9"/>
  <c r="D349" i="9"/>
  <c r="T275" i="9"/>
  <c r="S275" i="9"/>
  <c r="R275" i="9"/>
  <c r="Q275" i="9"/>
  <c r="P275" i="9"/>
  <c r="N348" i="9"/>
  <c r="F348" i="9"/>
  <c r="E348" i="9"/>
  <c r="D348" i="9"/>
  <c r="T565" i="9"/>
  <c r="S565" i="9"/>
  <c r="R565" i="9"/>
  <c r="Q565" i="9"/>
  <c r="P565" i="9"/>
  <c r="N269" i="9"/>
  <c r="F269" i="9"/>
  <c r="E269" i="9"/>
  <c r="D269" i="9"/>
  <c r="T441" i="9"/>
  <c r="S441" i="9"/>
  <c r="R441" i="9"/>
  <c r="Q441" i="9"/>
  <c r="P441" i="9"/>
  <c r="N268" i="9"/>
  <c r="F268" i="9"/>
  <c r="E268" i="9"/>
  <c r="D268" i="9"/>
  <c r="T8" i="9"/>
  <c r="S8" i="9"/>
  <c r="R8" i="9"/>
  <c r="Q8" i="9"/>
  <c r="P8" i="9"/>
  <c r="N383" i="9"/>
  <c r="F383" i="9"/>
  <c r="E383" i="9"/>
  <c r="D383" i="9"/>
  <c r="T196" i="9"/>
  <c r="S196" i="9"/>
  <c r="R196" i="9"/>
  <c r="Q196" i="9"/>
  <c r="P196" i="9"/>
  <c r="N36" i="9"/>
  <c r="F36" i="9"/>
  <c r="E36" i="9"/>
  <c r="D36" i="9"/>
  <c r="T312" i="9"/>
  <c r="S312" i="9"/>
  <c r="R312" i="9"/>
  <c r="Q312" i="9"/>
  <c r="P312" i="9"/>
  <c r="N37" i="9"/>
  <c r="F37" i="9"/>
  <c r="E37" i="9"/>
  <c r="D37" i="9"/>
  <c r="T476" i="9"/>
  <c r="S476" i="9"/>
  <c r="R476" i="9"/>
  <c r="Q476" i="9"/>
  <c r="P476" i="9"/>
  <c r="N94" i="9"/>
  <c r="F94" i="9"/>
  <c r="E94" i="9"/>
  <c r="D94" i="9"/>
  <c r="T107" i="9"/>
  <c r="S107" i="9"/>
  <c r="R107" i="9"/>
  <c r="Q107" i="9"/>
  <c r="P107" i="9"/>
  <c r="N575" i="9"/>
  <c r="F575" i="9"/>
  <c r="E575" i="9"/>
  <c r="D575" i="9"/>
  <c r="T146" i="9"/>
  <c r="S146" i="9"/>
  <c r="R146" i="9"/>
  <c r="Q146" i="9"/>
  <c r="P146" i="9"/>
  <c r="N576" i="9"/>
  <c r="F576" i="9"/>
  <c r="E576" i="9"/>
  <c r="D576" i="9"/>
  <c r="T255" i="9"/>
  <c r="S255" i="9"/>
  <c r="R255" i="9"/>
  <c r="Q255" i="9"/>
  <c r="P255" i="9"/>
  <c r="N249" i="9"/>
  <c r="F249" i="9"/>
  <c r="E249" i="9"/>
  <c r="D249" i="9"/>
  <c r="T352" i="9"/>
  <c r="S352" i="9"/>
  <c r="R352" i="9"/>
  <c r="Q352" i="9"/>
  <c r="P352" i="9"/>
  <c r="N250" i="9"/>
  <c r="F250" i="9"/>
  <c r="E250" i="9"/>
  <c r="D250" i="9"/>
  <c r="T380" i="9"/>
  <c r="S380" i="9"/>
  <c r="R380" i="9"/>
  <c r="Q380" i="9"/>
  <c r="P380" i="9"/>
  <c r="N193" i="9"/>
  <c r="F193" i="9"/>
  <c r="E193" i="9"/>
  <c r="D193" i="9"/>
  <c r="T324" i="9"/>
  <c r="S324" i="9"/>
  <c r="R324" i="9"/>
  <c r="Q324" i="9"/>
  <c r="P324" i="9"/>
  <c r="N192" i="9"/>
  <c r="F192" i="9"/>
  <c r="E192" i="9"/>
  <c r="D192" i="9"/>
  <c r="T158" i="9"/>
  <c r="S158" i="9"/>
  <c r="R158" i="9"/>
  <c r="Q158" i="9"/>
  <c r="P158" i="9"/>
  <c r="N468" i="9"/>
  <c r="F468" i="9"/>
  <c r="E468" i="9"/>
  <c r="D468" i="9"/>
  <c r="T283" i="9"/>
  <c r="S283" i="9"/>
  <c r="R283" i="9"/>
  <c r="Q283" i="9"/>
  <c r="P283" i="9"/>
  <c r="N469" i="9"/>
  <c r="F469" i="9"/>
  <c r="E469" i="9"/>
  <c r="D469" i="9"/>
  <c r="T540" i="9"/>
  <c r="S540" i="9"/>
  <c r="R540" i="9"/>
  <c r="Q540" i="9"/>
  <c r="P540" i="9"/>
  <c r="N116" i="9"/>
  <c r="F116" i="9"/>
  <c r="E116" i="9"/>
  <c r="D116" i="9"/>
  <c r="T489" i="9"/>
  <c r="S489" i="9"/>
  <c r="R489" i="9"/>
  <c r="Q489" i="9"/>
  <c r="P489" i="9"/>
  <c r="N115" i="9"/>
  <c r="F115" i="9"/>
  <c r="E115" i="9"/>
  <c r="D115" i="9"/>
  <c r="T18" i="9"/>
  <c r="S18" i="9"/>
  <c r="R18" i="9"/>
  <c r="Q18" i="9"/>
  <c r="P18" i="9"/>
  <c r="N587" i="9"/>
  <c r="F587" i="9"/>
  <c r="E587" i="9"/>
  <c r="D587" i="9"/>
  <c r="T43" i="9"/>
  <c r="S43" i="9"/>
  <c r="R43" i="9"/>
  <c r="Q43" i="9"/>
  <c r="P43" i="9"/>
  <c r="N588" i="9"/>
  <c r="F588" i="9"/>
  <c r="E588" i="9"/>
  <c r="D588" i="9"/>
  <c r="T374" i="9"/>
  <c r="S374" i="9"/>
  <c r="R374" i="9"/>
  <c r="Q374" i="9"/>
  <c r="P374" i="9"/>
  <c r="N584" i="9"/>
  <c r="F584" i="9"/>
  <c r="E584" i="9"/>
  <c r="D584" i="9"/>
  <c r="T211" i="9"/>
  <c r="S211" i="9"/>
  <c r="R211" i="9"/>
  <c r="Q211" i="9"/>
  <c r="P211" i="9"/>
  <c r="N583" i="9"/>
  <c r="F583" i="9"/>
  <c r="E583" i="9"/>
  <c r="D583" i="9"/>
  <c r="T454" i="9"/>
  <c r="S454" i="9"/>
  <c r="R454" i="9"/>
  <c r="Q454" i="9"/>
  <c r="P454" i="9"/>
  <c r="N185" i="9"/>
  <c r="F185" i="9"/>
  <c r="E185" i="9"/>
  <c r="D185" i="9"/>
  <c r="T412" i="9"/>
  <c r="S412" i="9"/>
  <c r="R412" i="9"/>
  <c r="Q412" i="9"/>
  <c r="P412" i="9"/>
  <c r="N184" i="9"/>
  <c r="F184" i="9"/>
  <c r="E184" i="9"/>
  <c r="D184" i="9"/>
  <c r="T497" i="9"/>
  <c r="S497" i="9"/>
  <c r="R497" i="9"/>
  <c r="Q497" i="9"/>
  <c r="P497" i="9"/>
  <c r="N80" i="9"/>
  <c r="F80" i="9"/>
  <c r="E80" i="9"/>
  <c r="D80" i="9"/>
  <c r="T479" i="9"/>
  <c r="S479" i="9"/>
  <c r="R479" i="9"/>
  <c r="Q479" i="9"/>
  <c r="P479" i="9"/>
  <c r="N79" i="9"/>
  <c r="F79" i="9"/>
  <c r="E79" i="9"/>
  <c r="D79" i="9"/>
  <c r="T318" i="9"/>
  <c r="S318" i="9"/>
  <c r="R318" i="9"/>
  <c r="Q318" i="9"/>
  <c r="P318" i="9"/>
  <c r="N113" i="9"/>
  <c r="F113" i="9"/>
  <c r="E113" i="9"/>
  <c r="D113" i="9"/>
  <c r="T400" i="9"/>
  <c r="S400" i="9"/>
  <c r="R400" i="9"/>
  <c r="Q400" i="9"/>
  <c r="P400" i="9"/>
  <c r="N114" i="9"/>
  <c r="F114" i="9"/>
  <c r="E114" i="9"/>
  <c r="D114" i="9"/>
  <c r="T31" i="9"/>
  <c r="S31" i="9"/>
  <c r="R31" i="9"/>
  <c r="Q31" i="9"/>
  <c r="P31" i="9"/>
  <c r="N423" i="9"/>
  <c r="F423" i="9"/>
  <c r="E423" i="9"/>
  <c r="D423" i="9"/>
  <c r="T36" i="9"/>
  <c r="S36" i="9"/>
  <c r="R36" i="9"/>
  <c r="Q36" i="9"/>
  <c r="P36" i="9"/>
  <c r="N424" i="9"/>
  <c r="F424" i="9"/>
  <c r="E424" i="9"/>
  <c r="D424" i="9"/>
  <c r="T581" i="9"/>
  <c r="S581" i="9"/>
  <c r="R581" i="9"/>
  <c r="Q581" i="9"/>
  <c r="P581" i="9"/>
  <c r="N414" i="9"/>
  <c r="F414" i="9"/>
  <c r="E414" i="9"/>
  <c r="D414" i="9"/>
  <c r="T457" i="9"/>
  <c r="S457" i="9"/>
  <c r="R457" i="9"/>
  <c r="Q457" i="9"/>
  <c r="P457" i="9"/>
  <c r="N413" i="9"/>
  <c r="F413" i="9"/>
  <c r="E413" i="9"/>
  <c r="D413" i="9"/>
  <c r="T373" i="9"/>
  <c r="S373" i="9"/>
  <c r="R373" i="9"/>
  <c r="Q373" i="9"/>
  <c r="P373" i="9"/>
  <c r="N406" i="9"/>
  <c r="F406" i="9"/>
  <c r="E406" i="9"/>
  <c r="D406" i="9"/>
  <c r="T521" i="9"/>
  <c r="S521" i="9"/>
  <c r="R521" i="9"/>
  <c r="Q521" i="9"/>
  <c r="P521" i="9"/>
  <c r="N407" i="9"/>
  <c r="F407" i="9"/>
  <c r="E407" i="9"/>
  <c r="D407" i="9"/>
  <c r="T99" i="9"/>
  <c r="S99" i="9"/>
  <c r="R99" i="9"/>
  <c r="Q99" i="9"/>
  <c r="P99" i="9"/>
  <c r="N299" i="9"/>
  <c r="F299" i="9"/>
  <c r="E299" i="9"/>
  <c r="D299" i="9"/>
  <c r="T162" i="9"/>
  <c r="S162" i="9"/>
  <c r="R162" i="9"/>
  <c r="Q162" i="9"/>
  <c r="P162" i="9"/>
  <c r="N300" i="9"/>
  <c r="F300" i="9"/>
  <c r="E300" i="9"/>
  <c r="D300" i="9"/>
  <c r="T597" i="9"/>
  <c r="S597" i="9"/>
  <c r="R597" i="9"/>
  <c r="Q597" i="9"/>
  <c r="P597" i="9"/>
  <c r="N104" i="9"/>
  <c r="F104" i="9"/>
  <c r="E104" i="9"/>
  <c r="D104" i="9"/>
  <c r="T557" i="9"/>
  <c r="S557" i="9"/>
  <c r="R557" i="9"/>
  <c r="Q557" i="9"/>
  <c r="P557" i="9"/>
  <c r="N103" i="9"/>
  <c r="F103" i="9"/>
  <c r="E103" i="9"/>
  <c r="D103" i="9"/>
  <c r="T82" i="9"/>
  <c r="S82" i="9"/>
  <c r="R82" i="9"/>
  <c r="Q82" i="9"/>
  <c r="P82" i="9"/>
  <c r="N417" i="9"/>
  <c r="F417" i="9"/>
  <c r="E417" i="9"/>
  <c r="D417" i="9"/>
  <c r="T467" i="9"/>
  <c r="S467" i="9"/>
  <c r="R467" i="9"/>
  <c r="Q467" i="9"/>
  <c r="P467" i="9"/>
  <c r="N520" i="9"/>
  <c r="F520" i="9"/>
  <c r="E520" i="9"/>
  <c r="D520" i="9"/>
  <c r="T509" i="9"/>
  <c r="S509" i="9"/>
  <c r="R509" i="9"/>
  <c r="Q509" i="9"/>
  <c r="P509" i="9"/>
  <c r="N521" i="9"/>
  <c r="F521" i="9"/>
  <c r="E521" i="9"/>
  <c r="D521" i="9"/>
  <c r="T50" i="9"/>
  <c r="S50" i="9"/>
  <c r="R50" i="9"/>
  <c r="Q50" i="9"/>
  <c r="P50" i="9"/>
  <c r="N518" i="9"/>
  <c r="F518" i="9"/>
  <c r="E518" i="9"/>
  <c r="D518" i="9"/>
  <c r="T66" i="9"/>
  <c r="S66" i="9"/>
  <c r="R66" i="9"/>
  <c r="Q66" i="9"/>
  <c r="P66" i="9"/>
  <c r="N519" i="9"/>
  <c r="F519" i="9"/>
  <c r="E519" i="9"/>
  <c r="D519" i="9"/>
  <c r="T91" i="9"/>
  <c r="S91" i="9"/>
  <c r="R91" i="9"/>
  <c r="Q91" i="9"/>
  <c r="P91" i="9"/>
  <c r="N313" i="9"/>
  <c r="F313" i="9"/>
  <c r="E313" i="9"/>
  <c r="D313" i="9"/>
  <c r="T95" i="9"/>
  <c r="S95" i="9"/>
  <c r="R95" i="9"/>
  <c r="Q95" i="9"/>
  <c r="P95" i="9"/>
  <c r="N314" i="9"/>
  <c r="F314" i="9"/>
  <c r="E314" i="9"/>
  <c r="D314" i="9"/>
  <c r="T417" i="9"/>
  <c r="S417" i="9"/>
  <c r="R417" i="9"/>
  <c r="Q417" i="9"/>
  <c r="P417" i="9"/>
  <c r="N147" i="9"/>
  <c r="F147" i="9"/>
  <c r="E147" i="9"/>
  <c r="D147" i="9"/>
  <c r="T470" i="9"/>
  <c r="S470" i="9"/>
  <c r="R470" i="9"/>
  <c r="Q470" i="9"/>
  <c r="P470" i="9"/>
  <c r="N148" i="9"/>
  <c r="F148" i="9"/>
  <c r="E148" i="9"/>
  <c r="D148" i="9"/>
  <c r="T568" i="9"/>
  <c r="S568" i="9"/>
  <c r="R568" i="9"/>
  <c r="Q568" i="9"/>
  <c r="P568" i="9"/>
  <c r="N443" i="9"/>
  <c r="F443" i="9"/>
  <c r="E443" i="9"/>
  <c r="D443" i="9"/>
  <c r="T580" i="9"/>
  <c r="S580" i="9"/>
  <c r="R580" i="9"/>
  <c r="Q580" i="9"/>
  <c r="P580" i="9"/>
  <c r="N444" i="9"/>
  <c r="F444" i="9"/>
  <c r="E444" i="9"/>
  <c r="D444" i="9"/>
  <c r="T49" i="9"/>
  <c r="S49" i="9"/>
  <c r="R49" i="9"/>
  <c r="Q49" i="9"/>
  <c r="P49" i="9"/>
  <c r="N332" i="9"/>
  <c r="F332" i="9"/>
  <c r="E332" i="9"/>
  <c r="D332" i="9"/>
  <c r="T437" i="9"/>
  <c r="S437" i="9"/>
  <c r="R437" i="9"/>
  <c r="Q437" i="9"/>
  <c r="P437" i="9"/>
  <c r="N286" i="9"/>
  <c r="F286" i="9"/>
  <c r="E286" i="9"/>
  <c r="D286" i="9"/>
  <c r="T395" i="9"/>
  <c r="S395" i="9"/>
  <c r="R395" i="9"/>
  <c r="Q395" i="9"/>
  <c r="P395" i="9"/>
  <c r="N285" i="9"/>
  <c r="F285" i="9"/>
  <c r="E285" i="9"/>
  <c r="D285" i="9"/>
  <c r="T556" i="9"/>
  <c r="S556" i="9"/>
  <c r="R556" i="9"/>
  <c r="Q556" i="9"/>
  <c r="P556" i="9"/>
  <c r="N14" i="9"/>
  <c r="F14" i="9"/>
  <c r="E14" i="9"/>
  <c r="D14" i="9"/>
  <c r="T376" i="9"/>
  <c r="S376" i="9"/>
  <c r="R376" i="9"/>
  <c r="Q376" i="9"/>
  <c r="P376" i="9"/>
  <c r="N166" i="9"/>
  <c r="F166" i="9"/>
  <c r="E166" i="9"/>
  <c r="D166" i="9"/>
  <c r="T433" i="9"/>
  <c r="S433" i="9"/>
  <c r="R433" i="9"/>
  <c r="Q433" i="9"/>
  <c r="P433" i="9"/>
  <c r="N167" i="9"/>
  <c r="F167" i="9"/>
  <c r="E167" i="9"/>
  <c r="D167" i="9"/>
  <c r="T294" i="9"/>
  <c r="S294" i="9"/>
  <c r="R294" i="9"/>
  <c r="Q294" i="9"/>
  <c r="P294" i="9"/>
  <c r="N476" i="9"/>
  <c r="F476" i="9"/>
  <c r="E476" i="9"/>
  <c r="D476" i="9"/>
  <c r="T413" i="9"/>
  <c r="S413" i="9"/>
  <c r="R413" i="9"/>
  <c r="Q413" i="9"/>
  <c r="P413" i="9"/>
  <c r="N477" i="9"/>
  <c r="F477" i="9"/>
  <c r="E477" i="9"/>
  <c r="D477" i="9"/>
  <c r="T183" i="9"/>
  <c r="S183" i="9"/>
  <c r="R183" i="9"/>
  <c r="Q183" i="9"/>
  <c r="P183" i="9"/>
  <c r="N486" i="9"/>
  <c r="F486" i="9"/>
  <c r="E486" i="9"/>
  <c r="D486" i="9"/>
  <c r="T253" i="9"/>
  <c r="S253" i="9"/>
  <c r="R253" i="9"/>
  <c r="Q253" i="9"/>
  <c r="P253" i="9"/>
  <c r="N487" i="9"/>
  <c r="F487" i="9"/>
  <c r="E487" i="9"/>
  <c r="D487" i="9"/>
  <c r="T462" i="9"/>
  <c r="S462" i="9"/>
  <c r="R462" i="9"/>
  <c r="Q462" i="9"/>
  <c r="P462" i="9"/>
  <c r="N130" i="9"/>
  <c r="F130" i="9"/>
  <c r="E130" i="9"/>
  <c r="D130" i="9"/>
  <c r="T394" i="9"/>
  <c r="S394" i="9"/>
  <c r="R394" i="9"/>
  <c r="Q394" i="9"/>
  <c r="P394" i="9"/>
  <c r="N552" i="9"/>
  <c r="F552" i="9"/>
  <c r="E552" i="9"/>
  <c r="D552" i="9"/>
  <c r="T438" i="9"/>
  <c r="S438" i="9"/>
  <c r="R438" i="9"/>
  <c r="Q438" i="9"/>
  <c r="P438" i="9"/>
  <c r="N553" i="9"/>
  <c r="F553" i="9"/>
  <c r="E553" i="9"/>
  <c r="D553" i="9"/>
  <c r="T198" i="9"/>
  <c r="S198" i="9"/>
  <c r="R198" i="9"/>
  <c r="Q198" i="9"/>
  <c r="P198" i="9"/>
  <c r="N174" i="9"/>
  <c r="F174" i="9"/>
  <c r="E174" i="9"/>
  <c r="D174" i="9"/>
  <c r="T419" i="9"/>
  <c r="S419" i="9"/>
  <c r="R419" i="9"/>
  <c r="Q419" i="9"/>
  <c r="P419" i="9"/>
  <c r="N175" i="9"/>
  <c r="F175" i="9"/>
  <c r="E175" i="9"/>
  <c r="D175" i="9"/>
  <c r="T332" i="9"/>
  <c r="S332" i="9"/>
  <c r="R332" i="9"/>
  <c r="Q332" i="9"/>
  <c r="P332" i="9"/>
  <c r="N503" i="9"/>
  <c r="F503" i="9"/>
  <c r="E503" i="9"/>
  <c r="D503" i="9"/>
  <c r="T135" i="9"/>
  <c r="S135" i="9"/>
  <c r="R135" i="9"/>
  <c r="Q135" i="9"/>
  <c r="P135" i="9"/>
  <c r="N502" i="9"/>
  <c r="F502" i="9"/>
  <c r="E502" i="9"/>
  <c r="D502" i="9"/>
  <c r="T473" i="9"/>
  <c r="S473" i="9"/>
  <c r="R473" i="9"/>
  <c r="Q473" i="9"/>
  <c r="P473" i="9"/>
  <c r="N325" i="9"/>
  <c r="F325" i="9"/>
  <c r="E325" i="9"/>
  <c r="D325" i="9"/>
  <c r="T471" i="9"/>
  <c r="S471" i="9"/>
  <c r="R471" i="9"/>
  <c r="Q471" i="9"/>
  <c r="P471" i="9"/>
  <c r="N324" i="9"/>
  <c r="F324" i="9"/>
  <c r="E324" i="9"/>
  <c r="D324" i="9"/>
  <c r="T89" i="9"/>
  <c r="S89" i="9"/>
  <c r="R89" i="9"/>
  <c r="Q89" i="9"/>
  <c r="P89" i="9"/>
  <c r="N123" i="9"/>
  <c r="F123" i="9"/>
  <c r="E123" i="9"/>
  <c r="D123" i="9"/>
  <c r="T423" i="9"/>
  <c r="S423" i="9"/>
  <c r="R423" i="9"/>
  <c r="Q423" i="9"/>
  <c r="P423" i="9"/>
  <c r="N241" i="9"/>
  <c r="F241" i="9"/>
  <c r="E241" i="9"/>
  <c r="D241" i="9"/>
  <c r="T519" i="9"/>
  <c r="S519" i="9"/>
  <c r="R519" i="9"/>
  <c r="Q519" i="9"/>
  <c r="P519" i="9"/>
  <c r="N242" i="9"/>
  <c r="F242" i="9"/>
  <c r="E242" i="9"/>
  <c r="D242" i="9"/>
  <c r="T337" i="9"/>
  <c r="S337" i="9"/>
  <c r="R337" i="9"/>
  <c r="Q337" i="9"/>
  <c r="P337" i="9"/>
  <c r="N162" i="9"/>
  <c r="F162" i="9"/>
  <c r="E162" i="9"/>
  <c r="D162" i="9"/>
  <c r="T288" i="9"/>
  <c r="S288" i="9"/>
  <c r="R288" i="9"/>
  <c r="Q288" i="9"/>
  <c r="P288" i="9"/>
  <c r="N161" i="9"/>
  <c r="F161" i="9"/>
  <c r="E161" i="9"/>
  <c r="D161" i="9"/>
  <c r="T369" i="9"/>
  <c r="S369" i="9"/>
  <c r="R369" i="9"/>
  <c r="Q369" i="9"/>
  <c r="P369" i="9"/>
  <c r="N155" i="9"/>
  <c r="F155" i="9"/>
  <c r="E155" i="9"/>
  <c r="D155" i="9"/>
  <c r="T480" i="9"/>
  <c r="S480" i="9"/>
  <c r="R480" i="9"/>
  <c r="Q480" i="9"/>
  <c r="P480" i="9"/>
  <c r="N156" i="9"/>
  <c r="F156" i="9"/>
  <c r="E156" i="9"/>
  <c r="D156" i="9"/>
  <c r="T181" i="9"/>
  <c r="S181" i="9"/>
  <c r="R181" i="9"/>
  <c r="Q181" i="9"/>
  <c r="P181" i="9"/>
  <c r="N278" i="9"/>
  <c r="F278" i="9"/>
  <c r="E278" i="9"/>
  <c r="D278" i="9"/>
  <c r="T385" i="9"/>
  <c r="S385" i="9"/>
  <c r="R385" i="9"/>
  <c r="Q385" i="9"/>
  <c r="P385" i="9"/>
  <c r="N7" i="9"/>
  <c r="F7" i="9"/>
  <c r="E7" i="9"/>
  <c r="D7" i="9"/>
  <c r="T481" i="9"/>
  <c r="S481" i="9"/>
  <c r="R481" i="9"/>
  <c r="Q481" i="9"/>
  <c r="P481" i="9"/>
  <c r="N6" i="9"/>
  <c r="F6" i="9"/>
  <c r="E6" i="9"/>
  <c r="D6" i="9"/>
  <c r="T98" i="9"/>
  <c r="S98" i="9"/>
  <c r="R98" i="9"/>
  <c r="Q98" i="9"/>
  <c r="P98" i="9"/>
  <c r="N566" i="9"/>
  <c r="F566" i="9"/>
  <c r="E566" i="9"/>
  <c r="D566" i="9"/>
  <c r="T87" i="9"/>
  <c r="S87" i="9"/>
  <c r="R87" i="9"/>
  <c r="Q87" i="9"/>
  <c r="P87" i="9"/>
  <c r="N565" i="9"/>
  <c r="F565" i="9"/>
  <c r="E565" i="9"/>
  <c r="D565" i="9"/>
  <c r="T195" i="9"/>
  <c r="S195" i="9"/>
  <c r="R195" i="9"/>
  <c r="Q195" i="9"/>
  <c r="P195" i="9"/>
  <c r="N274" i="9"/>
  <c r="F274" i="9"/>
  <c r="E274" i="9"/>
  <c r="D274" i="9"/>
  <c r="T269" i="9"/>
  <c r="S269" i="9"/>
  <c r="R269" i="9"/>
  <c r="Q269" i="9"/>
  <c r="P269" i="9"/>
  <c r="N275" i="9"/>
  <c r="F275" i="9"/>
  <c r="E275" i="9"/>
  <c r="D275" i="9"/>
  <c r="T404" i="9"/>
  <c r="S404" i="9"/>
  <c r="R404" i="9"/>
  <c r="Q404" i="9"/>
  <c r="P404" i="9"/>
  <c r="N327" i="9"/>
  <c r="F327" i="9"/>
  <c r="E327" i="9"/>
  <c r="D327" i="9"/>
  <c r="T153" i="9"/>
  <c r="S153" i="9"/>
  <c r="R153" i="9"/>
  <c r="Q153" i="9"/>
  <c r="P153" i="9"/>
  <c r="N326" i="9"/>
  <c r="F326" i="9"/>
  <c r="E326" i="9"/>
  <c r="D326" i="9"/>
  <c r="T202" i="9"/>
  <c r="S202" i="9"/>
  <c r="R202" i="9"/>
  <c r="Q202" i="9"/>
  <c r="P202" i="9"/>
  <c r="N107" i="9"/>
  <c r="F107" i="9"/>
  <c r="E107" i="9"/>
  <c r="D107" i="9"/>
  <c r="T379" i="9"/>
  <c r="S379" i="9"/>
  <c r="R379" i="9"/>
  <c r="Q379" i="9"/>
  <c r="P379" i="9"/>
  <c r="N108" i="9"/>
  <c r="F108" i="9"/>
  <c r="E108" i="9"/>
  <c r="D108" i="9"/>
  <c r="T15" i="9"/>
  <c r="S15" i="9"/>
  <c r="R15" i="9"/>
  <c r="Q15" i="9"/>
  <c r="P15" i="9"/>
  <c r="N579" i="9"/>
  <c r="F579" i="9"/>
  <c r="E579" i="9"/>
  <c r="D579" i="9"/>
  <c r="T29" i="9"/>
  <c r="S29" i="9"/>
  <c r="R29" i="9"/>
  <c r="Q29" i="9"/>
  <c r="P29" i="9"/>
  <c r="N580" i="9"/>
  <c r="F580" i="9"/>
  <c r="E580" i="9"/>
  <c r="D580" i="9"/>
  <c r="T214" i="9"/>
  <c r="S214" i="9"/>
  <c r="R214" i="9"/>
  <c r="Q214" i="9"/>
  <c r="P214" i="9"/>
  <c r="N541" i="9"/>
  <c r="F541" i="9"/>
  <c r="E541" i="9"/>
  <c r="D541" i="9"/>
  <c r="T447" i="9"/>
  <c r="S447" i="9"/>
  <c r="R447" i="9"/>
  <c r="Q447" i="9"/>
  <c r="P447" i="9"/>
  <c r="N542" i="9"/>
  <c r="F542" i="9"/>
  <c r="E542" i="9"/>
  <c r="D542" i="9"/>
  <c r="T184" i="9"/>
  <c r="S184" i="9"/>
  <c r="R184" i="9"/>
  <c r="Q184" i="9"/>
  <c r="P184" i="9"/>
  <c r="N524" i="9"/>
  <c r="F524" i="9"/>
  <c r="E524" i="9"/>
  <c r="D524" i="9"/>
  <c r="T219" i="9"/>
  <c r="S219" i="9"/>
  <c r="R219" i="9"/>
  <c r="Q219" i="9"/>
  <c r="P219" i="9"/>
  <c r="N525" i="9"/>
  <c r="F525" i="9"/>
  <c r="E525" i="9"/>
  <c r="D525" i="9"/>
  <c r="T136" i="9"/>
  <c r="S136" i="9"/>
  <c r="R136" i="9"/>
  <c r="Q136" i="9"/>
  <c r="P136" i="9"/>
  <c r="N392" i="9"/>
  <c r="F392" i="9"/>
  <c r="E392" i="9"/>
  <c r="D392" i="9"/>
  <c r="T226" i="9"/>
  <c r="S226" i="9"/>
  <c r="R226" i="9"/>
  <c r="Q226" i="9"/>
  <c r="P226" i="9"/>
  <c r="N393" i="9"/>
  <c r="F393" i="9"/>
  <c r="E393" i="9"/>
  <c r="D393" i="9"/>
  <c r="T205" i="9"/>
  <c r="S205" i="9"/>
  <c r="R205" i="9"/>
  <c r="Q205" i="9"/>
  <c r="P205" i="9"/>
  <c r="N13" i="9"/>
  <c r="F13" i="9"/>
  <c r="E13" i="9"/>
  <c r="D13" i="9"/>
  <c r="T177" i="9"/>
  <c r="S177" i="9"/>
  <c r="R177" i="9"/>
  <c r="Q177" i="9"/>
  <c r="P177" i="9"/>
  <c r="N12" i="9"/>
  <c r="F12" i="9"/>
  <c r="E12" i="9"/>
  <c r="D12" i="9"/>
  <c r="T570" i="9"/>
  <c r="S570" i="9"/>
  <c r="R570" i="9"/>
  <c r="Q570" i="9"/>
  <c r="P570" i="9"/>
  <c r="N560" i="9"/>
  <c r="F560" i="9"/>
  <c r="E560" i="9"/>
  <c r="D560" i="9"/>
  <c r="T32" i="9"/>
  <c r="S32" i="9"/>
  <c r="R32" i="9"/>
  <c r="Q32" i="9"/>
  <c r="P32" i="9"/>
  <c r="N412" i="9"/>
  <c r="F412" i="9"/>
  <c r="E412" i="9"/>
  <c r="D412" i="9"/>
  <c r="T351" i="9"/>
  <c r="S351" i="9"/>
  <c r="R351" i="9"/>
  <c r="Q351" i="9"/>
  <c r="P351" i="9"/>
  <c r="N297" i="9"/>
  <c r="F297" i="9"/>
  <c r="E297" i="9"/>
  <c r="D297" i="9"/>
  <c r="T418" i="9"/>
  <c r="S418" i="9"/>
  <c r="R418" i="9"/>
  <c r="Q418" i="9"/>
  <c r="P418" i="9"/>
  <c r="N298" i="9"/>
  <c r="F298" i="9"/>
  <c r="E298" i="9"/>
  <c r="D298" i="9"/>
  <c r="T363" i="9"/>
  <c r="S363" i="9"/>
  <c r="R363" i="9"/>
  <c r="Q363" i="9"/>
  <c r="P363" i="9"/>
  <c r="N180" i="9"/>
  <c r="F180" i="9"/>
  <c r="E180" i="9"/>
  <c r="D180" i="9"/>
  <c r="T503" i="9"/>
  <c r="S503" i="9"/>
  <c r="R503" i="9"/>
  <c r="Q503" i="9"/>
  <c r="P503" i="9"/>
  <c r="N181" i="9"/>
  <c r="F181" i="9"/>
  <c r="E181" i="9"/>
  <c r="D181" i="9"/>
  <c r="T531" i="9"/>
  <c r="S531" i="9"/>
  <c r="R531" i="9"/>
  <c r="Q531" i="9"/>
  <c r="P531" i="9"/>
  <c r="N331" i="9"/>
  <c r="F331" i="9"/>
  <c r="E331" i="9"/>
  <c r="D331" i="9"/>
  <c r="T403" i="9"/>
  <c r="S403" i="9"/>
  <c r="R403" i="9"/>
  <c r="Q403" i="9"/>
  <c r="P403" i="9"/>
  <c r="N330" i="9"/>
  <c r="F330" i="9"/>
  <c r="E330" i="9"/>
  <c r="D330" i="9"/>
  <c r="T126" i="9"/>
  <c r="S126" i="9"/>
  <c r="R126" i="9"/>
  <c r="Q126" i="9"/>
  <c r="P126" i="9"/>
  <c r="N548" i="9"/>
  <c r="F548" i="9"/>
  <c r="E548" i="9"/>
  <c r="D548" i="9"/>
  <c r="T187" i="9"/>
  <c r="S187" i="9"/>
  <c r="R187" i="9"/>
  <c r="Q187" i="9"/>
  <c r="P187" i="9"/>
  <c r="N549" i="9"/>
  <c r="F549" i="9"/>
  <c r="E549" i="9"/>
  <c r="D549" i="9"/>
  <c r="T104" i="9"/>
  <c r="S104" i="9"/>
  <c r="R104" i="9"/>
  <c r="Q104" i="9"/>
  <c r="P104" i="9"/>
  <c r="N353" i="9"/>
  <c r="F353" i="9"/>
  <c r="E353" i="9"/>
  <c r="D353" i="9"/>
  <c r="T142" i="9"/>
  <c r="S142" i="9"/>
  <c r="R142" i="9"/>
  <c r="Q142" i="9"/>
  <c r="P142" i="9"/>
  <c r="N354" i="9"/>
  <c r="F354" i="9"/>
  <c r="E354" i="9"/>
  <c r="D354" i="9"/>
  <c r="T586" i="9"/>
  <c r="S586" i="9"/>
  <c r="R586" i="9"/>
  <c r="Q586" i="9"/>
  <c r="P586" i="9"/>
  <c r="N567" i="9"/>
  <c r="F567" i="9"/>
  <c r="E567" i="9"/>
  <c r="D567" i="9"/>
  <c r="T589" i="9"/>
  <c r="S589" i="9"/>
  <c r="R589" i="9"/>
  <c r="Q589" i="9"/>
  <c r="P589" i="9"/>
  <c r="N568" i="9"/>
  <c r="F568" i="9"/>
  <c r="E568" i="9"/>
  <c r="D568" i="9"/>
  <c r="T492" i="9"/>
  <c r="S492" i="9"/>
  <c r="R492" i="9"/>
  <c r="Q492" i="9"/>
  <c r="P492" i="9"/>
  <c r="N69" i="9"/>
  <c r="F69" i="9"/>
  <c r="E69" i="9"/>
  <c r="D69" i="9"/>
  <c r="T227" i="9"/>
  <c r="S227" i="9"/>
  <c r="R227" i="9"/>
  <c r="Q227" i="9"/>
  <c r="P227" i="9"/>
  <c r="N68" i="9"/>
  <c r="F68" i="9"/>
  <c r="E68" i="9"/>
  <c r="D68" i="9"/>
  <c r="T378" i="9"/>
  <c r="S378" i="9"/>
  <c r="R378" i="9"/>
  <c r="Q378" i="9"/>
  <c r="P378" i="9"/>
  <c r="N371" i="9"/>
  <c r="F371" i="9"/>
  <c r="E371" i="9"/>
  <c r="D371" i="9"/>
  <c r="T271" i="9"/>
  <c r="S271" i="9"/>
  <c r="R271" i="9"/>
  <c r="Q271" i="9"/>
  <c r="P271" i="9"/>
  <c r="N496" i="9"/>
  <c r="F496" i="9"/>
  <c r="E496" i="9"/>
  <c r="D496" i="9"/>
  <c r="T383" i="9"/>
  <c r="S383" i="9"/>
  <c r="R383" i="9"/>
  <c r="Q383" i="9"/>
  <c r="P383" i="9"/>
  <c r="N497" i="9"/>
  <c r="F497" i="9"/>
  <c r="E497" i="9"/>
  <c r="D497" i="9"/>
  <c r="T16" i="9"/>
  <c r="S16" i="9"/>
  <c r="R16" i="9"/>
  <c r="Q16" i="9"/>
  <c r="P16" i="9"/>
  <c r="N590" i="9"/>
  <c r="F590" i="9"/>
  <c r="E590" i="9"/>
  <c r="D590" i="9"/>
  <c r="T9" i="9"/>
  <c r="S9" i="9"/>
  <c r="R9" i="9"/>
  <c r="Q9" i="9"/>
  <c r="P9" i="9"/>
  <c r="N589" i="9"/>
  <c r="F589" i="9"/>
  <c r="E589" i="9"/>
  <c r="D589" i="9"/>
  <c r="T375" i="9"/>
  <c r="S375" i="9"/>
  <c r="R375" i="9"/>
  <c r="Q375" i="9"/>
  <c r="P375" i="9"/>
  <c r="N223" i="9"/>
  <c r="F223" i="9"/>
  <c r="E223" i="9"/>
  <c r="D223" i="9"/>
  <c r="T327" i="9"/>
  <c r="S327" i="9"/>
  <c r="R327" i="9"/>
  <c r="Q327" i="9"/>
  <c r="P327" i="9"/>
  <c r="N222" i="9"/>
  <c r="F222" i="9"/>
  <c r="E222" i="9"/>
  <c r="D222" i="9"/>
  <c r="T180" i="9"/>
  <c r="S180" i="9"/>
  <c r="R180" i="9"/>
  <c r="Q180" i="9"/>
  <c r="P180" i="9"/>
  <c r="N200" i="9"/>
  <c r="F200" i="9"/>
  <c r="E200" i="9"/>
  <c r="D200" i="9"/>
  <c r="T291" i="9"/>
  <c r="S291" i="9"/>
  <c r="R291" i="9"/>
  <c r="Q291" i="9"/>
  <c r="P291" i="9"/>
  <c r="N201" i="9"/>
  <c r="F201" i="9"/>
  <c r="E201" i="9"/>
  <c r="D201" i="9"/>
  <c r="T330" i="9"/>
  <c r="S330" i="9"/>
  <c r="R330" i="9"/>
  <c r="Q330" i="9"/>
  <c r="P330" i="9"/>
  <c r="N132" i="9"/>
  <c r="F132" i="9"/>
  <c r="E132" i="9"/>
  <c r="D132" i="9"/>
  <c r="T244" i="9"/>
  <c r="S244" i="9"/>
  <c r="R244" i="9"/>
  <c r="Q244" i="9"/>
  <c r="P244" i="9"/>
  <c r="N131" i="9"/>
  <c r="F131" i="9"/>
  <c r="E131" i="9"/>
  <c r="D131" i="9"/>
  <c r="T550" i="9"/>
  <c r="S550" i="9"/>
  <c r="R550" i="9"/>
  <c r="Q550" i="9"/>
  <c r="P550" i="9"/>
  <c r="N3" i="9"/>
  <c r="F3" i="9"/>
  <c r="E3" i="9"/>
  <c r="D3" i="9"/>
  <c r="T390" i="9"/>
  <c r="S390" i="9"/>
  <c r="R390" i="9"/>
  <c r="Q390" i="9"/>
  <c r="P390" i="9"/>
  <c r="N2" i="9"/>
  <c r="F2" i="9"/>
  <c r="E2" i="9"/>
  <c r="D2" i="9"/>
  <c r="T292" i="9"/>
  <c r="S292" i="9"/>
  <c r="R292" i="9"/>
  <c r="Q292" i="9"/>
  <c r="P292" i="9"/>
  <c r="N202" i="9"/>
  <c r="F202" i="9"/>
  <c r="E202" i="9"/>
  <c r="D202" i="9"/>
  <c r="T349" i="9"/>
  <c r="S349" i="9"/>
  <c r="R349" i="9"/>
  <c r="Q349" i="9"/>
  <c r="P349" i="9"/>
  <c r="N203" i="9"/>
  <c r="F203" i="9"/>
  <c r="E203" i="9"/>
  <c r="D203" i="9"/>
  <c r="T538" i="9"/>
  <c r="S538" i="9"/>
  <c r="R538" i="9"/>
  <c r="Q538" i="9"/>
  <c r="P538" i="9"/>
  <c r="N78" i="9"/>
  <c r="F78" i="9"/>
  <c r="E78" i="9"/>
  <c r="D78" i="9"/>
  <c r="T429" i="9"/>
  <c r="S429" i="9"/>
  <c r="R429" i="9"/>
  <c r="Q429" i="9"/>
  <c r="P429" i="9"/>
  <c r="N77" i="9"/>
  <c r="F77" i="9"/>
  <c r="E77" i="9"/>
  <c r="D77" i="9"/>
  <c r="T585" i="9"/>
  <c r="S585" i="9"/>
  <c r="R585" i="9"/>
  <c r="Q585" i="9"/>
  <c r="P585" i="9"/>
  <c r="N489" i="9"/>
  <c r="F489" i="9"/>
  <c r="E489" i="9"/>
  <c r="D489" i="9"/>
  <c r="T576" i="9"/>
  <c r="S576" i="9"/>
  <c r="R576" i="9"/>
  <c r="Q576" i="9"/>
  <c r="P576" i="9"/>
  <c r="N488" i="9"/>
  <c r="F488" i="9"/>
  <c r="E488" i="9"/>
  <c r="D488" i="9"/>
  <c r="T147" i="9"/>
  <c r="S147" i="9"/>
  <c r="R147" i="9"/>
  <c r="Q147" i="9"/>
  <c r="P147" i="9"/>
  <c r="N473" i="9"/>
  <c r="F473" i="9"/>
  <c r="E473" i="9"/>
  <c r="D473" i="9"/>
  <c r="T134" i="9"/>
  <c r="S134" i="9"/>
  <c r="R134" i="9"/>
  <c r="Q134" i="9"/>
  <c r="P134" i="9"/>
  <c r="N472" i="9"/>
  <c r="F472" i="9"/>
  <c r="E472" i="9"/>
  <c r="D472" i="9"/>
  <c r="T7" i="9"/>
  <c r="S7" i="9"/>
  <c r="R7" i="9"/>
  <c r="Q7" i="9"/>
  <c r="P7" i="9"/>
  <c r="N429" i="9"/>
  <c r="F429" i="9"/>
  <c r="E429" i="9"/>
  <c r="D429" i="9"/>
  <c r="T26" i="9"/>
  <c r="S26" i="9"/>
  <c r="R26" i="9"/>
  <c r="Q26" i="9"/>
  <c r="P26" i="9"/>
  <c r="N430" i="9"/>
  <c r="F430" i="9"/>
  <c r="E430" i="9"/>
  <c r="D430" i="9"/>
  <c r="T251" i="9"/>
  <c r="S251" i="9"/>
  <c r="R251" i="9"/>
  <c r="Q251" i="9"/>
  <c r="P251" i="9"/>
  <c r="N99" i="9"/>
  <c r="F99" i="9"/>
  <c r="E99" i="9"/>
  <c r="D99" i="9"/>
  <c r="T399" i="9"/>
  <c r="S399" i="9"/>
  <c r="R399" i="9"/>
  <c r="Q399" i="9"/>
  <c r="P399" i="9"/>
  <c r="N100" i="9"/>
  <c r="F100" i="9"/>
  <c r="E100" i="9"/>
  <c r="D100" i="9"/>
  <c r="T450" i="9"/>
  <c r="S450" i="9"/>
  <c r="R450" i="9"/>
  <c r="Q450" i="9"/>
  <c r="P450" i="9"/>
  <c r="N62" i="9"/>
  <c r="F62" i="9"/>
  <c r="E62" i="9"/>
  <c r="D62" i="9"/>
  <c r="T563" i="9"/>
  <c r="S563" i="9"/>
  <c r="R563" i="9"/>
  <c r="Q563" i="9"/>
  <c r="P563" i="9"/>
  <c r="N63" i="9"/>
  <c r="F63" i="9"/>
  <c r="E63" i="9"/>
  <c r="D63" i="9"/>
  <c r="T58" i="9"/>
  <c r="S58" i="9"/>
  <c r="R58" i="9"/>
  <c r="Q58" i="9"/>
  <c r="P58" i="9"/>
  <c r="N232" i="9"/>
  <c r="F232" i="9"/>
  <c r="E232" i="9"/>
  <c r="D232" i="9"/>
  <c r="T200" i="9"/>
  <c r="S200" i="9"/>
  <c r="R200" i="9"/>
  <c r="Q200" i="9"/>
  <c r="P200" i="9"/>
  <c r="N411" i="9"/>
  <c r="F411" i="9"/>
  <c r="E411" i="9"/>
  <c r="D411" i="9"/>
  <c r="T141" i="9"/>
  <c r="S141" i="9"/>
  <c r="R141" i="9"/>
  <c r="Q141" i="9"/>
  <c r="P141" i="9"/>
  <c r="N410" i="9"/>
  <c r="F410" i="9"/>
  <c r="E410" i="9"/>
  <c r="D410" i="9"/>
  <c r="T334" i="9"/>
  <c r="S334" i="9"/>
  <c r="R334" i="9"/>
  <c r="Q334" i="9"/>
  <c r="P334" i="9"/>
  <c r="N70" i="9"/>
  <c r="F70" i="9"/>
  <c r="E70" i="9"/>
  <c r="D70" i="9"/>
  <c r="T325" i="9"/>
  <c r="S325" i="9"/>
  <c r="R325" i="9"/>
  <c r="Q325" i="9"/>
  <c r="P325" i="9"/>
  <c r="N428" i="9"/>
  <c r="F428" i="9"/>
  <c r="E428" i="9"/>
  <c r="D428" i="9"/>
  <c r="T268" i="9"/>
  <c r="S268" i="9"/>
  <c r="R268" i="9"/>
  <c r="Q268" i="9"/>
  <c r="P268" i="9"/>
  <c r="N427" i="9"/>
  <c r="F427" i="9"/>
  <c r="E427" i="9"/>
  <c r="D427" i="9"/>
  <c r="T401" i="9"/>
  <c r="S401" i="9"/>
  <c r="R401" i="9"/>
  <c r="Q401" i="9"/>
  <c r="P401" i="9"/>
  <c r="N197" i="9"/>
  <c r="F197" i="9"/>
  <c r="E197" i="9"/>
  <c r="D197" i="9"/>
  <c r="T357" i="9"/>
  <c r="S357" i="9"/>
  <c r="R357" i="9"/>
  <c r="Q357" i="9"/>
  <c r="P357" i="9"/>
  <c r="N196" i="9"/>
  <c r="F196" i="9"/>
  <c r="E196" i="9"/>
  <c r="D196" i="9"/>
  <c r="T500" i="9"/>
  <c r="S500" i="9"/>
  <c r="R500" i="9"/>
  <c r="Q500" i="9"/>
  <c r="P500" i="9"/>
  <c r="N186" i="9"/>
  <c r="F186" i="9"/>
  <c r="E186" i="9"/>
  <c r="D186" i="9"/>
  <c r="T549" i="9"/>
  <c r="S549" i="9"/>
  <c r="R549" i="9"/>
  <c r="Q549" i="9"/>
  <c r="P549" i="9"/>
  <c r="N187" i="9"/>
  <c r="F187" i="9"/>
  <c r="E187" i="9"/>
  <c r="D187" i="9"/>
  <c r="T280" i="9"/>
  <c r="S280" i="9"/>
  <c r="R280" i="9"/>
  <c r="Q280" i="9"/>
  <c r="P280" i="9"/>
  <c r="N178" i="9"/>
  <c r="F178" i="9"/>
  <c r="E178" i="9"/>
  <c r="D178" i="9"/>
  <c r="T353" i="9"/>
  <c r="S353" i="9"/>
  <c r="R353" i="9"/>
  <c r="Q353" i="9"/>
  <c r="P353" i="9"/>
  <c r="N179" i="9"/>
  <c r="F179" i="9"/>
  <c r="E179" i="9"/>
  <c r="D179" i="9"/>
  <c r="T276" i="9"/>
  <c r="S276" i="9"/>
  <c r="R276" i="9"/>
  <c r="Q276" i="9"/>
  <c r="P276" i="9"/>
  <c r="N72" i="9"/>
  <c r="F72" i="9"/>
  <c r="E72" i="9"/>
  <c r="D72" i="9"/>
  <c r="T258" i="9"/>
  <c r="S258" i="9"/>
  <c r="R258" i="9"/>
  <c r="Q258" i="9"/>
  <c r="P258" i="9"/>
  <c r="N71" i="9"/>
  <c r="F71" i="9"/>
  <c r="E71" i="9"/>
  <c r="D71" i="9"/>
  <c r="T534" i="9"/>
  <c r="S534" i="9"/>
  <c r="R534" i="9"/>
  <c r="Q534" i="9"/>
  <c r="P534" i="9"/>
  <c r="N168" i="9"/>
  <c r="F168" i="9"/>
  <c r="E168" i="9"/>
  <c r="D168" i="9"/>
  <c r="T545" i="9"/>
  <c r="S545" i="9"/>
  <c r="R545" i="9"/>
  <c r="Q545" i="9"/>
  <c r="P545" i="9"/>
  <c r="N169" i="9"/>
  <c r="F169" i="9"/>
  <c r="E169" i="9"/>
  <c r="D169" i="9"/>
  <c r="T23" i="9"/>
  <c r="S23" i="9"/>
  <c r="R23" i="9"/>
  <c r="Q23" i="9"/>
  <c r="P23" i="9"/>
  <c r="N538" i="9"/>
  <c r="F538" i="9"/>
  <c r="E538" i="9"/>
  <c r="D538" i="9"/>
  <c r="T12" i="9"/>
  <c r="S12" i="9"/>
  <c r="R12" i="9"/>
  <c r="Q12" i="9"/>
  <c r="P12" i="9"/>
  <c r="N537" i="9"/>
  <c r="F537" i="9"/>
  <c r="E537" i="9"/>
  <c r="D537" i="9"/>
  <c r="T250" i="9"/>
  <c r="S250" i="9"/>
  <c r="R250" i="9"/>
  <c r="Q250" i="9"/>
  <c r="P250" i="9"/>
  <c r="N164" i="9"/>
  <c r="F164" i="9"/>
  <c r="E164" i="9"/>
  <c r="D164" i="9"/>
  <c r="T290" i="9"/>
  <c r="S290" i="9"/>
  <c r="R290" i="9"/>
  <c r="Q290" i="9"/>
  <c r="P290" i="9"/>
  <c r="N165" i="9"/>
  <c r="F165" i="9"/>
  <c r="E165" i="9"/>
  <c r="D165" i="9"/>
  <c r="T254" i="9"/>
  <c r="S254" i="9"/>
  <c r="R254" i="9"/>
  <c r="Q254" i="9"/>
  <c r="P254" i="9"/>
  <c r="N204" i="9"/>
  <c r="F204" i="9"/>
  <c r="E204" i="9"/>
  <c r="D204" i="9"/>
  <c r="T319" i="9"/>
  <c r="S319" i="9"/>
  <c r="R319" i="9"/>
  <c r="Q319" i="9"/>
  <c r="P319" i="9"/>
  <c r="N205" i="9"/>
  <c r="F205" i="9"/>
  <c r="E205" i="9"/>
  <c r="D205" i="9"/>
  <c r="T593" i="9"/>
  <c r="S593" i="9"/>
  <c r="R593" i="9"/>
  <c r="Q593" i="9"/>
  <c r="P593" i="9"/>
  <c r="N65" i="9"/>
  <c r="F65" i="9"/>
  <c r="E65" i="9"/>
  <c r="D65" i="9"/>
  <c r="T571" i="9"/>
  <c r="S571" i="9"/>
  <c r="R571" i="9"/>
  <c r="Q571" i="9"/>
  <c r="P571" i="9"/>
  <c r="N64" i="9"/>
  <c r="F64" i="9"/>
  <c r="E64" i="9"/>
  <c r="D64" i="9"/>
  <c r="T381" i="9"/>
  <c r="S381" i="9"/>
  <c r="R381" i="9"/>
  <c r="Q381" i="9"/>
  <c r="P381" i="9"/>
  <c r="N279" i="9"/>
  <c r="F279" i="9"/>
  <c r="E279" i="9"/>
  <c r="D279" i="9"/>
  <c r="T444" i="9"/>
  <c r="S444" i="9"/>
  <c r="R444" i="9"/>
  <c r="Q444" i="9"/>
  <c r="P444" i="9"/>
  <c r="N280" i="9"/>
  <c r="F280" i="9"/>
  <c r="E280" i="9"/>
  <c r="D280" i="9"/>
  <c r="T524" i="9"/>
  <c r="S524" i="9"/>
  <c r="R524" i="9"/>
  <c r="Q524" i="9"/>
  <c r="P524" i="9"/>
  <c r="N536" i="9"/>
  <c r="F536" i="9"/>
  <c r="E536" i="9"/>
  <c r="D536" i="9"/>
  <c r="T486" i="9"/>
  <c r="S486" i="9"/>
  <c r="R486" i="9"/>
  <c r="Q486" i="9"/>
  <c r="P486" i="9"/>
  <c r="N535" i="9"/>
  <c r="F535" i="9"/>
  <c r="E535" i="9"/>
  <c r="D535" i="9"/>
  <c r="T539" i="9"/>
  <c r="S539" i="9"/>
  <c r="R539" i="9"/>
  <c r="Q539" i="9"/>
  <c r="P539" i="9"/>
  <c r="N404" i="9"/>
  <c r="F404" i="9"/>
  <c r="E404" i="9"/>
  <c r="D404" i="9"/>
  <c r="T553" i="9"/>
  <c r="S553" i="9"/>
  <c r="R553" i="9"/>
  <c r="Q553" i="9"/>
  <c r="P553" i="9"/>
  <c r="N405" i="9"/>
  <c r="F405" i="9"/>
  <c r="E405" i="9"/>
  <c r="D405" i="9"/>
  <c r="T154" i="9"/>
  <c r="S154" i="9"/>
  <c r="R154" i="9"/>
  <c r="Q154" i="9"/>
  <c r="P154" i="9"/>
  <c r="N253" i="9"/>
  <c r="F253" i="9"/>
  <c r="E253" i="9"/>
  <c r="D253" i="9"/>
  <c r="T259" i="9"/>
  <c r="S259" i="9"/>
  <c r="R259" i="9"/>
  <c r="Q259" i="9"/>
  <c r="P259" i="9"/>
  <c r="N254" i="9"/>
  <c r="F254" i="9"/>
  <c r="E254" i="9"/>
  <c r="D254" i="9"/>
  <c r="T421" i="9"/>
  <c r="S421" i="9"/>
  <c r="R421" i="9"/>
  <c r="Q421" i="9"/>
  <c r="P421" i="9"/>
  <c r="N207" i="9"/>
  <c r="F207" i="9"/>
  <c r="E207" i="9"/>
  <c r="D207" i="9"/>
  <c r="T265" i="9"/>
  <c r="S265" i="9"/>
  <c r="R265" i="9"/>
  <c r="Q265" i="9"/>
  <c r="P265" i="9"/>
  <c r="N206" i="9"/>
  <c r="F206" i="9"/>
  <c r="E206" i="9"/>
  <c r="D206" i="9"/>
  <c r="T448" i="9"/>
  <c r="S448" i="9"/>
  <c r="R448" i="9"/>
  <c r="Q448" i="9"/>
  <c r="P448" i="9"/>
  <c r="N556" i="9"/>
  <c r="F556" i="9"/>
  <c r="E556" i="9"/>
  <c r="D556" i="9"/>
  <c r="T490" i="9"/>
  <c r="S490" i="9"/>
  <c r="R490" i="9"/>
  <c r="Q490" i="9"/>
  <c r="P490" i="9"/>
  <c r="N557" i="9"/>
  <c r="F557" i="9"/>
  <c r="E557" i="9"/>
  <c r="D557" i="9"/>
  <c r="T139" i="9"/>
  <c r="S139" i="9"/>
  <c r="R139" i="9"/>
  <c r="Q139" i="9"/>
  <c r="P139" i="9"/>
  <c r="N378" i="9"/>
  <c r="F378" i="9"/>
  <c r="E378" i="9"/>
  <c r="D378" i="9"/>
  <c r="T74" i="9"/>
  <c r="S74" i="9"/>
  <c r="R74" i="9"/>
  <c r="Q74" i="9"/>
  <c r="P74" i="9"/>
  <c r="N377" i="9"/>
  <c r="F377" i="9"/>
  <c r="E377" i="9"/>
  <c r="D377" i="9"/>
  <c r="T11" i="9"/>
  <c r="S11" i="9"/>
  <c r="R11" i="9"/>
  <c r="Q11" i="9"/>
  <c r="P11" i="9"/>
  <c r="N455" i="9"/>
  <c r="F455" i="9"/>
  <c r="E455" i="9"/>
  <c r="D455" i="9"/>
  <c r="T152" i="9"/>
  <c r="S152" i="9"/>
  <c r="R152" i="9"/>
  <c r="Q152" i="9"/>
  <c r="P152" i="9"/>
  <c r="N478" i="9"/>
  <c r="F478" i="9"/>
  <c r="E478" i="9"/>
  <c r="D478" i="9"/>
  <c r="T300" i="9"/>
  <c r="S300" i="9"/>
  <c r="R300" i="9"/>
  <c r="Q300" i="9"/>
  <c r="P300" i="9"/>
  <c r="N479" i="9"/>
  <c r="F479" i="9"/>
  <c r="E479" i="9"/>
  <c r="D479" i="9"/>
  <c r="T459" i="9"/>
  <c r="S459" i="9"/>
  <c r="R459" i="9"/>
  <c r="Q459" i="9"/>
  <c r="P459" i="9"/>
  <c r="N81" i="9"/>
  <c r="F81" i="9"/>
  <c r="E81" i="9"/>
  <c r="D81" i="9"/>
  <c r="T494" i="9"/>
  <c r="S494" i="9"/>
  <c r="R494" i="9"/>
  <c r="Q494" i="9"/>
  <c r="P494" i="9"/>
  <c r="N82" i="9"/>
  <c r="F82" i="9"/>
  <c r="E82" i="9"/>
  <c r="D82" i="9"/>
  <c r="T260" i="9"/>
  <c r="S260" i="9"/>
  <c r="R260" i="9"/>
  <c r="Q260" i="9"/>
  <c r="P260" i="9"/>
  <c r="N143" i="9"/>
  <c r="F143" i="9"/>
  <c r="E143" i="9"/>
  <c r="D143" i="9"/>
  <c r="T415" i="9"/>
  <c r="S415" i="9"/>
  <c r="R415" i="9"/>
  <c r="Q415" i="9"/>
  <c r="P415" i="9"/>
  <c r="N144" i="9"/>
  <c r="F144" i="9"/>
  <c r="E144" i="9"/>
  <c r="D144" i="9"/>
  <c r="T229" i="9"/>
  <c r="S229" i="9"/>
  <c r="R229" i="9"/>
  <c r="Q229" i="9"/>
  <c r="P229" i="9"/>
  <c r="N26" i="9"/>
  <c r="F26" i="9"/>
  <c r="E26" i="9"/>
  <c r="D26" i="9"/>
  <c r="T286" i="9"/>
  <c r="S286" i="9"/>
  <c r="R286" i="9"/>
  <c r="Q286" i="9"/>
  <c r="P286" i="9"/>
  <c r="N27" i="9"/>
  <c r="F27" i="9"/>
  <c r="E27" i="9"/>
  <c r="D27" i="9"/>
  <c r="T569" i="9"/>
  <c r="S569" i="9"/>
  <c r="R569" i="9"/>
  <c r="Q569" i="9"/>
  <c r="P569" i="9"/>
  <c r="N25" i="9"/>
  <c r="F25" i="9"/>
  <c r="E25" i="9"/>
  <c r="D25" i="9"/>
  <c r="T323" i="9"/>
  <c r="S323" i="9"/>
  <c r="R323" i="9"/>
  <c r="Q323" i="9"/>
  <c r="P323" i="9"/>
  <c r="N24" i="9"/>
  <c r="F24" i="9"/>
  <c r="E24" i="9"/>
  <c r="D24" i="9"/>
  <c r="T193" i="9"/>
  <c r="S193" i="9"/>
  <c r="R193" i="9"/>
  <c r="Q193" i="9"/>
  <c r="P193" i="9"/>
  <c r="N23" i="9"/>
  <c r="F23" i="9"/>
  <c r="E23" i="9"/>
  <c r="D23" i="9"/>
  <c r="T144" i="9"/>
  <c r="S144" i="9"/>
  <c r="R144" i="9"/>
  <c r="Q144" i="9"/>
  <c r="P144" i="9"/>
  <c r="N22" i="9"/>
  <c r="F22" i="9"/>
  <c r="E22" i="9"/>
  <c r="D22" i="9"/>
  <c r="T440" i="9"/>
  <c r="S440" i="9"/>
  <c r="R440" i="9"/>
  <c r="Q440" i="9"/>
  <c r="P440" i="9"/>
  <c r="N135" i="9"/>
  <c r="F135" i="9"/>
  <c r="E135" i="9"/>
  <c r="D135" i="9"/>
  <c r="T495" i="9"/>
  <c r="S495" i="9"/>
  <c r="R495" i="9"/>
  <c r="Q495" i="9"/>
  <c r="P495" i="9"/>
  <c r="N136" i="9"/>
  <c r="F136" i="9"/>
  <c r="E136" i="9"/>
  <c r="D136" i="9"/>
  <c r="T313" i="9"/>
  <c r="S313" i="9"/>
  <c r="R313" i="9"/>
  <c r="Q313" i="9"/>
  <c r="P313" i="9"/>
  <c r="N56" i="9"/>
  <c r="F56" i="9"/>
  <c r="E56" i="9"/>
  <c r="D56" i="9"/>
  <c r="T397" i="9"/>
  <c r="S397" i="9"/>
  <c r="R397" i="9"/>
  <c r="Q397" i="9"/>
  <c r="P397" i="9"/>
  <c r="N57" i="9"/>
  <c r="F57" i="9"/>
  <c r="E57" i="9"/>
  <c r="D57" i="9"/>
  <c r="T80" i="9"/>
  <c r="S80" i="9"/>
  <c r="R80" i="9"/>
  <c r="Q80" i="9"/>
  <c r="P80" i="9"/>
  <c r="N474" i="9"/>
  <c r="F474" i="9"/>
  <c r="E474" i="9"/>
  <c r="D474" i="9"/>
  <c r="T216" i="9"/>
  <c r="S216" i="9"/>
  <c r="R216" i="9"/>
  <c r="Q216" i="9"/>
  <c r="P216" i="9"/>
  <c r="N475" i="9"/>
  <c r="F475" i="9"/>
  <c r="E475" i="9"/>
  <c r="D475" i="9"/>
  <c r="T436" i="9"/>
  <c r="S436" i="9"/>
  <c r="R436" i="9"/>
  <c r="Q436" i="9"/>
  <c r="P436" i="9"/>
  <c r="N38" i="9"/>
  <c r="F38" i="9"/>
  <c r="E38" i="9"/>
  <c r="D38" i="9"/>
  <c r="T528" i="9"/>
  <c r="S528" i="9"/>
  <c r="R528" i="9"/>
  <c r="Q528" i="9"/>
  <c r="P528" i="9"/>
  <c r="N39" i="9"/>
  <c r="F39" i="9"/>
  <c r="E39" i="9"/>
  <c r="D39" i="9"/>
  <c r="T347" i="9"/>
  <c r="S347" i="9"/>
  <c r="R347" i="9"/>
  <c r="Q347" i="9"/>
  <c r="P347" i="9"/>
  <c r="N16" i="9"/>
  <c r="F16" i="9"/>
  <c r="E16" i="9"/>
  <c r="D16" i="9"/>
  <c r="T386" i="9"/>
  <c r="S386" i="9"/>
  <c r="R386" i="9"/>
  <c r="Q386" i="9"/>
  <c r="P386" i="9"/>
  <c r="N17" i="9"/>
  <c r="F17" i="9"/>
  <c r="E17" i="9"/>
  <c r="D17" i="9"/>
  <c r="T266" i="9"/>
  <c r="S266" i="9"/>
  <c r="R266" i="9"/>
  <c r="Q266" i="9"/>
  <c r="P266" i="9"/>
  <c r="N248" i="9"/>
  <c r="F248" i="9"/>
  <c r="E248" i="9"/>
  <c r="D248" i="9"/>
  <c r="T237" i="9"/>
  <c r="S237" i="9"/>
  <c r="R237" i="9"/>
  <c r="Q237" i="9"/>
  <c r="P237" i="9"/>
  <c r="N247" i="9"/>
  <c r="F247" i="9"/>
  <c r="E247" i="9"/>
  <c r="D247" i="9"/>
  <c r="T331" i="9"/>
  <c r="S331" i="9"/>
  <c r="R331" i="9"/>
  <c r="Q331" i="9"/>
  <c r="P331" i="9"/>
  <c r="N9" i="9"/>
  <c r="F9" i="9"/>
  <c r="E9" i="9"/>
  <c r="D9" i="9"/>
  <c r="T140" i="9"/>
  <c r="S140" i="9"/>
  <c r="R140" i="9"/>
  <c r="Q140" i="9"/>
  <c r="P140" i="9"/>
  <c r="N8" i="9"/>
  <c r="F8" i="9"/>
  <c r="E8" i="9"/>
  <c r="D8" i="9"/>
  <c r="T360" i="9"/>
  <c r="S360" i="9"/>
  <c r="R360" i="9"/>
  <c r="Q360" i="9"/>
  <c r="P360" i="9"/>
  <c r="N498" i="9"/>
  <c r="F498" i="9"/>
  <c r="E498" i="9"/>
  <c r="D498" i="9"/>
  <c r="T362" i="9"/>
  <c r="S362" i="9"/>
  <c r="R362" i="9"/>
  <c r="Q362" i="9"/>
  <c r="P362" i="9"/>
  <c r="N499" i="9"/>
  <c r="F499" i="9"/>
  <c r="E499" i="9"/>
  <c r="D499" i="9"/>
  <c r="T83" i="9"/>
  <c r="S83" i="9"/>
  <c r="R83" i="9"/>
  <c r="Q83" i="9"/>
  <c r="P83" i="9"/>
  <c r="N111" i="9"/>
  <c r="F111" i="9"/>
  <c r="E111" i="9"/>
  <c r="D111" i="9"/>
  <c r="T117" i="9"/>
  <c r="S117" i="9"/>
  <c r="R117" i="9"/>
  <c r="Q117" i="9"/>
  <c r="P117" i="9"/>
  <c r="N112" i="9"/>
  <c r="F112" i="9"/>
  <c r="E112" i="9"/>
  <c r="D112" i="9"/>
  <c r="T171" i="9"/>
  <c r="S171" i="9"/>
  <c r="R171" i="9"/>
  <c r="Q171" i="9"/>
  <c r="P171" i="9"/>
  <c r="N159" i="9"/>
  <c r="F159" i="9"/>
  <c r="E159" i="9"/>
  <c r="D159" i="9"/>
  <c r="T358" i="9"/>
  <c r="S358" i="9"/>
  <c r="R358" i="9"/>
  <c r="Q358" i="9"/>
  <c r="P358" i="9"/>
  <c r="N160" i="9"/>
  <c r="F160" i="9"/>
  <c r="E160" i="9"/>
  <c r="D160" i="9"/>
  <c r="T59" i="9"/>
  <c r="S59" i="9"/>
  <c r="R59" i="9"/>
  <c r="Q59" i="9"/>
  <c r="P59" i="9"/>
  <c r="N126" i="9"/>
  <c r="F126" i="9"/>
  <c r="E126" i="9"/>
  <c r="D126" i="9"/>
  <c r="T71" i="9"/>
  <c r="S71" i="9"/>
  <c r="R71" i="9"/>
  <c r="Q71" i="9"/>
  <c r="P71" i="9"/>
  <c r="N127" i="9"/>
  <c r="F127" i="9"/>
  <c r="E127" i="9"/>
  <c r="D127" i="9"/>
  <c r="T145" i="9"/>
  <c r="S145" i="9"/>
  <c r="R145" i="9"/>
  <c r="Q145" i="9"/>
  <c r="P145" i="9"/>
  <c r="N214" i="9"/>
  <c r="F214" i="9"/>
  <c r="E214" i="9"/>
  <c r="D214" i="9"/>
  <c r="T149" i="9"/>
  <c r="S149" i="9"/>
  <c r="R149" i="9"/>
  <c r="Q149" i="9"/>
  <c r="P149" i="9"/>
  <c r="N215" i="9"/>
  <c r="F215" i="9"/>
  <c r="E215" i="9"/>
  <c r="D215" i="9"/>
  <c r="T464" i="9"/>
  <c r="S464" i="9"/>
  <c r="R464" i="9"/>
  <c r="Q464" i="9"/>
  <c r="P464" i="9"/>
  <c r="N54" i="9"/>
  <c r="F54" i="9"/>
  <c r="E54" i="9"/>
  <c r="D54" i="9"/>
  <c r="T544" i="9"/>
  <c r="S544" i="9"/>
  <c r="R544" i="9"/>
  <c r="Q544" i="9"/>
  <c r="P544" i="9"/>
  <c r="N55" i="9"/>
  <c r="F55" i="9"/>
  <c r="E55" i="9"/>
  <c r="D55" i="9"/>
  <c r="T314" i="9"/>
  <c r="S314" i="9"/>
  <c r="R314" i="9"/>
  <c r="Q314" i="9"/>
  <c r="P314" i="9"/>
  <c r="N91" i="9"/>
  <c r="F91" i="9"/>
  <c r="E91" i="9"/>
  <c r="D91" i="9"/>
  <c r="T267" i="9"/>
  <c r="S267" i="9"/>
  <c r="R267" i="9"/>
  <c r="Q267" i="9"/>
  <c r="P267" i="9"/>
  <c r="N90" i="9"/>
  <c r="F90" i="9"/>
  <c r="E90" i="9"/>
  <c r="D90" i="9"/>
  <c r="T281" i="9"/>
  <c r="S281" i="9"/>
  <c r="R281" i="9"/>
  <c r="Q281" i="9"/>
  <c r="P281" i="9"/>
  <c r="N86" i="9"/>
  <c r="F86" i="9"/>
  <c r="E86" i="9"/>
  <c r="D86" i="9"/>
  <c r="T309" i="9"/>
  <c r="S309" i="9"/>
  <c r="R309" i="9"/>
  <c r="Q309" i="9"/>
  <c r="P309" i="9"/>
  <c r="N87" i="9"/>
  <c r="F87" i="9"/>
  <c r="E87" i="9"/>
  <c r="D87" i="9"/>
  <c r="T483" i="9"/>
  <c r="S483" i="9"/>
  <c r="R483" i="9"/>
  <c r="Q483" i="9"/>
  <c r="P483" i="9"/>
  <c r="N42" i="9"/>
  <c r="F42" i="9"/>
  <c r="E42" i="9"/>
  <c r="D42" i="9"/>
  <c r="T527" i="9"/>
  <c r="S527" i="9"/>
  <c r="R527" i="9"/>
  <c r="Q527" i="9"/>
  <c r="P527" i="9"/>
  <c r="N43" i="9"/>
  <c r="F43" i="9"/>
  <c r="E43" i="9"/>
  <c r="D43" i="9"/>
  <c r="T210" i="9"/>
  <c r="S210" i="9"/>
  <c r="R210" i="9"/>
  <c r="Q210" i="9"/>
  <c r="P210" i="9"/>
  <c r="N10" i="9"/>
  <c r="F10" i="9"/>
  <c r="E10" i="9"/>
  <c r="D10" i="9"/>
  <c r="T348" i="9"/>
  <c r="S348" i="9"/>
  <c r="R348" i="9"/>
  <c r="Q348" i="9"/>
  <c r="P348" i="9"/>
  <c r="N11" i="9"/>
  <c r="F11" i="9"/>
  <c r="E11" i="9"/>
  <c r="D11" i="9"/>
  <c r="T2" i="9"/>
  <c r="S2" i="9"/>
  <c r="R2" i="9"/>
  <c r="Q2" i="9"/>
  <c r="P2" i="9"/>
  <c r="N287" i="9"/>
  <c r="F287" i="9"/>
  <c r="E287" i="9"/>
  <c r="D287" i="9"/>
  <c r="T499" i="9"/>
  <c r="S499" i="9"/>
  <c r="R499" i="9"/>
  <c r="Q499" i="9"/>
  <c r="P499" i="9"/>
  <c r="N238" i="9"/>
  <c r="F238" i="9"/>
  <c r="E238" i="9"/>
  <c r="D238" i="9"/>
  <c r="T445" i="9"/>
  <c r="S445" i="9"/>
  <c r="R445" i="9"/>
  <c r="Q445" i="9"/>
  <c r="P445" i="9"/>
  <c r="N237" i="9"/>
  <c r="F237" i="9"/>
  <c r="E237" i="9"/>
  <c r="D237" i="9"/>
  <c r="T498" i="9"/>
  <c r="S498" i="9"/>
  <c r="R498" i="9"/>
  <c r="Q498" i="9"/>
  <c r="P498" i="9"/>
  <c r="N256" i="9"/>
  <c r="F256" i="9"/>
  <c r="E256" i="9"/>
  <c r="D256" i="9"/>
  <c r="T308" i="9"/>
  <c r="S308" i="9"/>
  <c r="R308" i="9"/>
  <c r="Q308" i="9"/>
  <c r="P308" i="9"/>
  <c r="N255" i="9"/>
  <c r="F255" i="9"/>
  <c r="E255" i="9"/>
  <c r="D255" i="9"/>
  <c r="T529" i="9"/>
  <c r="S529" i="9"/>
  <c r="R529" i="9"/>
  <c r="Q529" i="9"/>
  <c r="P529" i="9"/>
  <c r="N257" i="9"/>
  <c r="F257" i="9"/>
  <c r="E257" i="9"/>
  <c r="D257" i="9"/>
  <c r="T594" i="9"/>
  <c r="S594" i="9"/>
  <c r="R594" i="9"/>
  <c r="Q594" i="9"/>
  <c r="P594" i="9"/>
  <c r="N258" i="9"/>
  <c r="F258" i="9"/>
  <c r="E258" i="9"/>
  <c r="D258" i="9"/>
  <c r="T191" i="9"/>
  <c r="S191" i="9"/>
  <c r="R191" i="9"/>
  <c r="Q191" i="9"/>
  <c r="P191" i="9"/>
  <c r="N105" i="9"/>
  <c r="F105" i="9"/>
  <c r="E105" i="9"/>
  <c r="D105" i="9"/>
  <c r="T408" i="9"/>
  <c r="S408" i="9"/>
  <c r="R408" i="9"/>
  <c r="Q408" i="9"/>
  <c r="P408" i="9"/>
  <c r="N106" i="9"/>
  <c r="F106" i="9"/>
  <c r="E106" i="9"/>
  <c r="D106" i="9"/>
  <c r="T225" i="9"/>
  <c r="S225" i="9"/>
  <c r="R225" i="9"/>
  <c r="Q225" i="9"/>
  <c r="P225" i="9"/>
  <c r="N563" i="9"/>
  <c r="F563" i="9"/>
  <c r="E563" i="9"/>
  <c r="D563" i="9"/>
  <c r="T246" i="9"/>
  <c r="S246" i="9"/>
  <c r="R246" i="9"/>
  <c r="Q246" i="9"/>
  <c r="P246" i="9"/>
  <c r="N564" i="9"/>
  <c r="F564" i="9"/>
  <c r="E564" i="9"/>
  <c r="D564" i="9"/>
  <c r="T13" i="9"/>
  <c r="S13" i="9"/>
  <c r="R13" i="9"/>
  <c r="Q13" i="9"/>
  <c r="P13" i="9"/>
  <c r="N141" i="9"/>
  <c r="F141" i="9"/>
  <c r="E141" i="9"/>
  <c r="D141" i="9"/>
  <c r="T55" i="9"/>
  <c r="S55" i="9"/>
  <c r="R55" i="9"/>
  <c r="Q55" i="9"/>
  <c r="P55" i="9"/>
  <c r="N142" i="9"/>
  <c r="F142" i="9"/>
  <c r="E142" i="9"/>
  <c r="D142" i="9"/>
  <c r="T501" i="9"/>
  <c r="S501" i="9"/>
  <c r="R501" i="9"/>
  <c r="Q501" i="9"/>
  <c r="P501" i="9"/>
  <c r="N89" i="9"/>
  <c r="F89" i="9"/>
  <c r="E89" i="9"/>
  <c r="D89" i="9"/>
  <c r="T339" i="9"/>
  <c r="S339" i="9"/>
  <c r="R339" i="9"/>
  <c r="Q339" i="9"/>
  <c r="P339" i="9"/>
  <c r="N88" i="9"/>
  <c r="F88" i="9"/>
  <c r="E88" i="9"/>
  <c r="D88" i="9"/>
  <c r="T420" i="9"/>
  <c r="S420" i="9"/>
  <c r="R420" i="9"/>
  <c r="Q420" i="9"/>
  <c r="P420" i="9"/>
  <c r="N226" i="9"/>
  <c r="F226" i="9"/>
  <c r="E226" i="9"/>
  <c r="D226" i="9"/>
  <c r="T424" i="9"/>
  <c r="S424" i="9"/>
  <c r="R424" i="9"/>
  <c r="Q424" i="9"/>
  <c r="P424" i="9"/>
  <c r="N227" i="9"/>
  <c r="F227" i="9"/>
  <c r="E227" i="9"/>
  <c r="D227" i="9"/>
  <c r="T307" i="9"/>
  <c r="S307" i="9"/>
  <c r="R307" i="9"/>
  <c r="Q307" i="9"/>
  <c r="P307" i="9"/>
  <c r="N34" i="9"/>
  <c r="F34" i="9"/>
  <c r="E34" i="9"/>
  <c r="D34" i="9"/>
  <c r="T346" i="9"/>
  <c r="S346" i="9"/>
  <c r="R346" i="9"/>
  <c r="Q346" i="9"/>
  <c r="P346" i="9"/>
  <c r="N35" i="9"/>
  <c r="F35" i="9"/>
  <c r="E35" i="9"/>
  <c r="D35" i="9"/>
  <c r="T456" i="9"/>
  <c r="S456" i="9"/>
  <c r="R456" i="9"/>
  <c r="Q456" i="9"/>
  <c r="P456" i="9"/>
  <c r="N97" i="9"/>
  <c r="F97" i="9"/>
  <c r="E97" i="9"/>
  <c r="D97" i="9"/>
  <c r="T558" i="9"/>
  <c r="S558" i="9"/>
  <c r="R558" i="9"/>
  <c r="Q558" i="9"/>
  <c r="P558" i="9"/>
  <c r="N98" i="9"/>
  <c r="F98" i="9"/>
  <c r="E98" i="9"/>
  <c r="D98" i="9"/>
  <c r="T178" i="9"/>
  <c r="S178" i="9"/>
  <c r="R178" i="9"/>
  <c r="Q178" i="9"/>
  <c r="P178" i="9"/>
  <c r="N213" i="9"/>
  <c r="F213" i="9"/>
  <c r="E213" i="9"/>
  <c r="D213" i="9"/>
  <c r="T47" i="9"/>
  <c r="S47" i="9"/>
  <c r="R47" i="9"/>
  <c r="Q47" i="9"/>
  <c r="P47" i="9"/>
  <c r="N212" i="9"/>
  <c r="F212" i="9"/>
  <c r="E212" i="9"/>
  <c r="D212" i="9"/>
  <c r="T488" i="9"/>
  <c r="S488" i="9"/>
  <c r="R488" i="9"/>
  <c r="Q488" i="9"/>
  <c r="P488" i="9"/>
  <c r="N45" i="9"/>
  <c r="F45" i="9"/>
  <c r="E45" i="9"/>
  <c r="D45" i="9"/>
  <c r="T333" i="9"/>
  <c r="S333" i="9"/>
  <c r="R333" i="9"/>
  <c r="Q333" i="9"/>
  <c r="P333" i="9"/>
  <c r="N44" i="9"/>
  <c r="F44" i="9"/>
  <c r="E44" i="9"/>
  <c r="D44" i="9"/>
  <c r="T512" i="9"/>
  <c r="S512" i="9"/>
  <c r="R512" i="9"/>
  <c r="Q512" i="9"/>
  <c r="P512" i="9"/>
  <c r="N101" i="9"/>
  <c r="F101" i="9"/>
  <c r="E101" i="9"/>
  <c r="D101" i="9"/>
  <c r="T523" i="9"/>
  <c r="S523" i="9"/>
  <c r="R523" i="9"/>
  <c r="Q523" i="9"/>
  <c r="P523" i="9"/>
  <c r="N102" i="9"/>
  <c r="F102" i="9"/>
  <c r="E102" i="9"/>
  <c r="D102" i="9"/>
  <c r="T402" i="9"/>
  <c r="S402" i="9"/>
  <c r="R402" i="9"/>
  <c r="Q402" i="9"/>
  <c r="P402" i="9"/>
  <c r="N40" i="9"/>
  <c r="F40" i="9"/>
  <c r="E40" i="9"/>
  <c r="D40" i="9"/>
  <c r="T410" i="9"/>
  <c r="S410" i="9"/>
  <c r="R410" i="9"/>
  <c r="Q410" i="9"/>
  <c r="P410" i="9"/>
  <c r="N41" i="9"/>
  <c r="F41" i="9"/>
  <c r="E41" i="9"/>
  <c r="D41" i="9"/>
  <c r="T535" i="9"/>
  <c r="S535" i="9"/>
  <c r="R535" i="9"/>
  <c r="Q535" i="9"/>
  <c r="P535" i="9"/>
  <c r="N276" i="9"/>
  <c r="F276" i="9"/>
  <c r="E276" i="9"/>
  <c r="D276" i="9"/>
  <c r="T572" i="9"/>
  <c r="S572" i="9"/>
  <c r="R572" i="9"/>
  <c r="Q572" i="9"/>
  <c r="P572" i="9"/>
  <c r="N277" i="9"/>
  <c r="F277" i="9"/>
  <c r="E277" i="9"/>
  <c r="D277" i="9"/>
  <c r="T192" i="9"/>
  <c r="S192" i="9"/>
  <c r="R192" i="9"/>
  <c r="Q192" i="9"/>
  <c r="P192" i="9"/>
  <c r="N210" i="9"/>
  <c r="F210" i="9"/>
  <c r="E210" i="9"/>
  <c r="D210" i="9"/>
  <c r="T217" i="9"/>
  <c r="S217" i="9"/>
  <c r="R217" i="9"/>
  <c r="Q217" i="9"/>
  <c r="P217" i="9"/>
  <c r="N211" i="9"/>
  <c r="F211" i="9"/>
  <c r="E211" i="9"/>
  <c r="D211" i="9"/>
  <c r="T396" i="9"/>
  <c r="S396" i="9"/>
  <c r="R396" i="9"/>
  <c r="Q396" i="9"/>
  <c r="P396" i="9"/>
  <c r="N146" i="9"/>
  <c r="F146" i="9"/>
  <c r="E146" i="9"/>
  <c r="D146" i="9"/>
  <c r="T342" i="9"/>
  <c r="S342" i="9"/>
  <c r="R342" i="9"/>
  <c r="Q342" i="9"/>
  <c r="P342" i="9"/>
  <c r="N145" i="9"/>
  <c r="F145" i="9"/>
  <c r="E145" i="9"/>
  <c r="D145" i="9"/>
  <c r="T20" i="9"/>
  <c r="S20" i="9"/>
  <c r="R20" i="9"/>
  <c r="Q20" i="9"/>
  <c r="P20" i="9"/>
  <c r="N482" i="9"/>
  <c r="F482" i="9"/>
  <c r="E482" i="9"/>
  <c r="D482" i="9"/>
  <c r="T41" i="9"/>
  <c r="S41" i="9"/>
  <c r="R41" i="9"/>
  <c r="Q41" i="9"/>
  <c r="P41" i="9"/>
  <c r="N483" i="9"/>
  <c r="F483" i="9"/>
  <c r="E483" i="9"/>
  <c r="D483" i="9"/>
  <c r="T442" i="9"/>
  <c r="S442" i="9"/>
  <c r="R442" i="9"/>
  <c r="Q442" i="9"/>
  <c r="P442" i="9"/>
  <c r="N262" i="9"/>
  <c r="F262" i="9"/>
  <c r="E262" i="9"/>
  <c r="D262" i="9"/>
  <c r="T231" i="9"/>
  <c r="S231" i="9"/>
  <c r="R231" i="9"/>
  <c r="Q231" i="9"/>
  <c r="P231" i="9"/>
  <c r="N261" i="9"/>
  <c r="F261" i="9"/>
  <c r="E261" i="9"/>
  <c r="D261" i="9"/>
  <c r="T84" i="9"/>
  <c r="S84" i="9"/>
  <c r="R84" i="9"/>
  <c r="Q84" i="9"/>
  <c r="P84" i="9"/>
  <c r="N67" i="9"/>
  <c r="F67" i="9"/>
  <c r="E67" i="9"/>
  <c r="D67" i="9"/>
  <c r="T81" i="9"/>
  <c r="S81" i="9"/>
  <c r="R81" i="9"/>
  <c r="Q81" i="9"/>
  <c r="P81" i="9"/>
  <c r="N66" i="9"/>
  <c r="F66" i="9"/>
  <c r="E66" i="9"/>
  <c r="D66" i="9"/>
  <c r="T398" i="9"/>
  <c r="S398" i="9"/>
  <c r="R398" i="9"/>
  <c r="Q398" i="9"/>
  <c r="P398" i="9"/>
  <c r="N83" i="9"/>
  <c r="F83" i="9"/>
  <c r="E83" i="9"/>
  <c r="D83" i="9"/>
  <c r="T19" i="9"/>
  <c r="S19" i="9"/>
  <c r="R19" i="9"/>
  <c r="Q19" i="9"/>
  <c r="P19" i="9"/>
  <c r="N20" i="9"/>
  <c r="F20" i="9"/>
  <c r="E20" i="9"/>
  <c r="D20" i="9"/>
  <c r="T166" i="9"/>
  <c r="S166" i="9"/>
  <c r="R166" i="9"/>
  <c r="Q166" i="9"/>
  <c r="P166" i="9"/>
  <c r="N21" i="9"/>
  <c r="F21" i="9"/>
  <c r="E21" i="9"/>
  <c r="D21" i="9"/>
  <c r="T328" i="9"/>
  <c r="S328" i="9"/>
  <c r="R328" i="9"/>
  <c r="Q328" i="9"/>
  <c r="P328" i="9"/>
  <c r="N95" i="9"/>
  <c r="F95" i="9"/>
  <c r="E95" i="9"/>
  <c r="D95" i="9"/>
  <c r="T350" i="9"/>
  <c r="S350" i="9"/>
  <c r="R350" i="9"/>
  <c r="Q350" i="9"/>
  <c r="P350" i="9"/>
  <c r="N96" i="9"/>
  <c r="F96" i="9"/>
  <c r="E96" i="9"/>
  <c r="D96" i="9"/>
  <c r="T35" i="9"/>
  <c r="S35" i="9"/>
  <c r="R35" i="9"/>
  <c r="Q35" i="9"/>
  <c r="P35" i="9"/>
  <c r="N259" i="9"/>
  <c r="F259" i="9"/>
  <c r="E259" i="9"/>
  <c r="D259" i="9"/>
  <c r="T37" i="9"/>
  <c r="S37" i="9"/>
  <c r="R37" i="9"/>
  <c r="Q37" i="9"/>
  <c r="P37" i="9"/>
  <c r="N260" i="9"/>
  <c r="F260" i="9"/>
  <c r="E260" i="9"/>
  <c r="D260" i="9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2" i="3"/>
  <c r="D2" i="3"/>
  <c r="E2" i="3"/>
  <c r="F2" i="3"/>
  <c r="P2" i="3"/>
  <c r="Q2" i="3"/>
  <c r="R2" i="3"/>
  <c r="S2" i="3"/>
  <c r="T2" i="3"/>
  <c r="D3" i="3"/>
  <c r="E3" i="3"/>
  <c r="F3" i="3"/>
  <c r="P3" i="3"/>
  <c r="Q3" i="3"/>
  <c r="R3" i="3"/>
  <c r="S3" i="3"/>
  <c r="T3" i="3"/>
  <c r="D4" i="3"/>
  <c r="E4" i="3"/>
  <c r="F4" i="3"/>
  <c r="P4" i="3"/>
  <c r="Q4" i="3"/>
  <c r="R4" i="3"/>
  <c r="S4" i="3"/>
  <c r="T4" i="3"/>
  <c r="D5" i="3"/>
  <c r="E5" i="3"/>
  <c r="F5" i="3"/>
  <c r="P5" i="3"/>
  <c r="Q5" i="3"/>
  <c r="R5" i="3"/>
  <c r="S5" i="3"/>
  <c r="T5" i="3"/>
  <c r="D6" i="3"/>
  <c r="E6" i="3"/>
  <c r="F6" i="3"/>
  <c r="P6" i="3"/>
  <c r="Q6" i="3"/>
  <c r="R6" i="3"/>
  <c r="S6" i="3"/>
  <c r="T6" i="3"/>
  <c r="D7" i="3"/>
  <c r="E7" i="3"/>
  <c r="F7" i="3"/>
  <c r="P7" i="3"/>
  <c r="Q7" i="3"/>
  <c r="R7" i="3"/>
  <c r="S7" i="3"/>
  <c r="T7" i="3"/>
  <c r="D8" i="3"/>
  <c r="E8" i="3"/>
  <c r="F8" i="3"/>
  <c r="P8" i="3"/>
  <c r="Q8" i="3"/>
  <c r="R8" i="3"/>
  <c r="S8" i="3"/>
  <c r="T8" i="3"/>
  <c r="D9" i="3"/>
  <c r="E9" i="3"/>
  <c r="F9" i="3"/>
  <c r="P9" i="3"/>
  <c r="Q9" i="3"/>
  <c r="R9" i="3"/>
  <c r="S9" i="3"/>
  <c r="T9" i="3"/>
  <c r="D10" i="3"/>
  <c r="E10" i="3"/>
  <c r="F10" i="3"/>
  <c r="P10" i="3"/>
  <c r="Q10" i="3"/>
  <c r="R10" i="3"/>
  <c r="S10" i="3"/>
  <c r="T10" i="3"/>
  <c r="D11" i="3"/>
  <c r="E11" i="3"/>
  <c r="F11" i="3"/>
  <c r="P11" i="3"/>
  <c r="Q11" i="3"/>
  <c r="R11" i="3"/>
  <c r="S11" i="3"/>
  <c r="T11" i="3"/>
  <c r="D12" i="3"/>
  <c r="E12" i="3"/>
  <c r="F12" i="3"/>
  <c r="P12" i="3"/>
  <c r="Q12" i="3"/>
  <c r="R12" i="3"/>
  <c r="S12" i="3"/>
  <c r="T12" i="3"/>
  <c r="D13" i="3"/>
  <c r="E13" i="3"/>
  <c r="F13" i="3"/>
  <c r="P13" i="3"/>
  <c r="Q13" i="3"/>
  <c r="R13" i="3"/>
  <c r="S13" i="3"/>
  <c r="T13" i="3"/>
  <c r="D14" i="3"/>
  <c r="E14" i="3"/>
  <c r="F14" i="3"/>
  <c r="P14" i="3"/>
  <c r="Q14" i="3"/>
  <c r="R14" i="3"/>
  <c r="S14" i="3"/>
  <c r="T14" i="3"/>
  <c r="D15" i="3"/>
  <c r="E15" i="3"/>
  <c r="F15" i="3"/>
  <c r="P15" i="3"/>
  <c r="Q15" i="3"/>
  <c r="R15" i="3"/>
  <c r="S15" i="3"/>
  <c r="T15" i="3"/>
  <c r="D16" i="3"/>
  <c r="E16" i="3"/>
  <c r="F16" i="3"/>
  <c r="P16" i="3"/>
  <c r="Q16" i="3"/>
  <c r="R16" i="3"/>
  <c r="S16" i="3"/>
  <c r="T16" i="3"/>
  <c r="D17" i="3"/>
  <c r="E17" i="3"/>
  <c r="F17" i="3"/>
  <c r="P17" i="3"/>
  <c r="Q17" i="3"/>
  <c r="R17" i="3"/>
  <c r="S17" i="3"/>
  <c r="T17" i="3"/>
  <c r="D18" i="3"/>
  <c r="E18" i="3"/>
  <c r="F18" i="3"/>
  <c r="P18" i="3"/>
  <c r="Q18" i="3"/>
  <c r="R18" i="3"/>
  <c r="S18" i="3"/>
  <c r="T18" i="3"/>
  <c r="D19" i="3"/>
  <c r="E19" i="3"/>
  <c r="F19" i="3"/>
  <c r="P19" i="3"/>
  <c r="Q19" i="3"/>
  <c r="R19" i="3"/>
  <c r="S19" i="3"/>
  <c r="T19" i="3"/>
  <c r="D20" i="3"/>
  <c r="E20" i="3"/>
  <c r="F20" i="3"/>
  <c r="P20" i="3"/>
  <c r="Q20" i="3"/>
  <c r="R20" i="3"/>
  <c r="S20" i="3"/>
  <c r="T20" i="3"/>
  <c r="D21" i="3"/>
  <c r="E21" i="3"/>
  <c r="F21" i="3"/>
  <c r="P21" i="3"/>
  <c r="Q21" i="3"/>
  <c r="R21" i="3"/>
  <c r="S21" i="3"/>
  <c r="T21" i="3"/>
  <c r="D22" i="3"/>
  <c r="E22" i="3"/>
  <c r="F22" i="3"/>
  <c r="P22" i="3"/>
  <c r="Q22" i="3"/>
  <c r="R22" i="3"/>
  <c r="S22" i="3"/>
  <c r="T22" i="3"/>
  <c r="D23" i="3"/>
  <c r="E23" i="3"/>
  <c r="F23" i="3"/>
  <c r="P23" i="3"/>
  <c r="Q23" i="3"/>
  <c r="R23" i="3"/>
  <c r="S23" i="3"/>
  <c r="T23" i="3"/>
  <c r="D24" i="3"/>
  <c r="E24" i="3"/>
  <c r="F24" i="3"/>
  <c r="P24" i="3"/>
  <c r="Q24" i="3"/>
  <c r="R24" i="3"/>
  <c r="S24" i="3"/>
  <c r="T24" i="3"/>
  <c r="D25" i="3"/>
  <c r="E25" i="3"/>
  <c r="F25" i="3"/>
  <c r="P25" i="3"/>
  <c r="Q25" i="3"/>
  <c r="R25" i="3"/>
  <c r="S25" i="3"/>
  <c r="T25" i="3"/>
  <c r="D26" i="3"/>
  <c r="E26" i="3"/>
  <c r="F26" i="3"/>
  <c r="P26" i="3"/>
  <c r="Q26" i="3"/>
  <c r="R26" i="3"/>
  <c r="S26" i="3"/>
  <c r="T26" i="3"/>
  <c r="D27" i="3"/>
  <c r="E27" i="3"/>
  <c r="F27" i="3"/>
  <c r="P27" i="3"/>
  <c r="Q27" i="3"/>
  <c r="R27" i="3"/>
  <c r="S27" i="3"/>
  <c r="T27" i="3"/>
  <c r="D28" i="3"/>
  <c r="E28" i="3"/>
  <c r="F28" i="3"/>
  <c r="P28" i="3"/>
  <c r="Q28" i="3"/>
  <c r="R28" i="3"/>
  <c r="S28" i="3"/>
  <c r="T28" i="3"/>
  <c r="D29" i="3"/>
  <c r="E29" i="3"/>
  <c r="F29" i="3"/>
  <c r="P29" i="3"/>
  <c r="Q29" i="3"/>
  <c r="R29" i="3"/>
  <c r="S29" i="3"/>
  <c r="T29" i="3"/>
  <c r="D30" i="3"/>
  <c r="E30" i="3"/>
  <c r="F30" i="3"/>
  <c r="P30" i="3"/>
  <c r="Q30" i="3"/>
  <c r="R30" i="3"/>
  <c r="S30" i="3"/>
  <c r="T30" i="3"/>
  <c r="D31" i="3"/>
  <c r="E31" i="3"/>
  <c r="F31" i="3"/>
  <c r="P31" i="3"/>
  <c r="Q31" i="3"/>
  <c r="R31" i="3"/>
  <c r="S31" i="3"/>
  <c r="T31" i="3"/>
  <c r="D32" i="3"/>
  <c r="E32" i="3"/>
  <c r="F32" i="3"/>
  <c r="P32" i="3"/>
  <c r="Q32" i="3"/>
  <c r="R32" i="3"/>
  <c r="S32" i="3"/>
  <c r="T32" i="3"/>
  <c r="D33" i="3"/>
  <c r="E33" i="3"/>
  <c r="F33" i="3"/>
  <c r="P33" i="3"/>
  <c r="Q33" i="3"/>
  <c r="R33" i="3"/>
  <c r="S33" i="3"/>
  <c r="T33" i="3"/>
  <c r="D34" i="3"/>
  <c r="E34" i="3"/>
  <c r="F34" i="3"/>
  <c r="P34" i="3"/>
  <c r="Q34" i="3"/>
  <c r="R34" i="3"/>
  <c r="S34" i="3"/>
  <c r="T34" i="3"/>
  <c r="D35" i="3"/>
  <c r="E35" i="3"/>
  <c r="F35" i="3"/>
  <c r="P35" i="3"/>
  <c r="Q35" i="3"/>
  <c r="R35" i="3"/>
  <c r="S35" i="3"/>
  <c r="T35" i="3"/>
  <c r="D36" i="3"/>
  <c r="E36" i="3"/>
  <c r="F36" i="3"/>
  <c r="P36" i="3"/>
  <c r="Q36" i="3"/>
  <c r="R36" i="3"/>
  <c r="S36" i="3"/>
  <c r="T36" i="3"/>
  <c r="D37" i="3"/>
  <c r="E37" i="3"/>
  <c r="F37" i="3"/>
  <c r="P37" i="3"/>
  <c r="Q37" i="3"/>
  <c r="R37" i="3"/>
  <c r="S37" i="3"/>
  <c r="T37" i="3"/>
  <c r="D38" i="3"/>
  <c r="E38" i="3"/>
  <c r="F38" i="3"/>
  <c r="P38" i="3"/>
  <c r="Q38" i="3"/>
  <c r="R38" i="3"/>
  <c r="S38" i="3"/>
  <c r="T38" i="3"/>
  <c r="D39" i="3"/>
  <c r="E39" i="3"/>
  <c r="F39" i="3"/>
  <c r="P39" i="3"/>
  <c r="Q39" i="3"/>
  <c r="R39" i="3"/>
  <c r="S39" i="3"/>
  <c r="T39" i="3"/>
  <c r="D40" i="3"/>
  <c r="E40" i="3"/>
  <c r="F40" i="3"/>
  <c r="P40" i="3"/>
  <c r="Q40" i="3"/>
  <c r="R40" i="3"/>
  <c r="S40" i="3"/>
  <c r="T40" i="3"/>
  <c r="D41" i="3"/>
  <c r="E41" i="3"/>
  <c r="F41" i="3"/>
  <c r="P41" i="3"/>
  <c r="Q41" i="3"/>
  <c r="R41" i="3"/>
  <c r="S41" i="3"/>
  <c r="T41" i="3"/>
  <c r="D42" i="3"/>
  <c r="E42" i="3"/>
  <c r="F42" i="3"/>
  <c r="P42" i="3"/>
  <c r="Q42" i="3"/>
  <c r="R42" i="3"/>
  <c r="S42" i="3"/>
  <c r="T42" i="3"/>
  <c r="D43" i="3"/>
  <c r="E43" i="3"/>
  <c r="F43" i="3"/>
  <c r="P43" i="3"/>
  <c r="Q43" i="3"/>
  <c r="R43" i="3"/>
  <c r="S43" i="3"/>
  <c r="T43" i="3"/>
  <c r="D44" i="3"/>
  <c r="E44" i="3"/>
  <c r="F44" i="3"/>
  <c r="P44" i="3"/>
  <c r="Q44" i="3"/>
  <c r="R44" i="3"/>
  <c r="S44" i="3"/>
  <c r="T44" i="3"/>
  <c r="D45" i="3"/>
  <c r="E45" i="3"/>
  <c r="F45" i="3"/>
  <c r="P45" i="3"/>
  <c r="Q45" i="3"/>
  <c r="R45" i="3"/>
  <c r="S45" i="3"/>
  <c r="T45" i="3"/>
  <c r="D46" i="3"/>
  <c r="E46" i="3"/>
  <c r="F46" i="3"/>
  <c r="P46" i="3"/>
  <c r="Q46" i="3"/>
  <c r="R46" i="3"/>
  <c r="S46" i="3"/>
  <c r="T46" i="3"/>
  <c r="D47" i="3"/>
  <c r="E47" i="3"/>
  <c r="F47" i="3"/>
  <c r="P47" i="3"/>
  <c r="Q47" i="3"/>
  <c r="R47" i="3"/>
  <c r="S47" i="3"/>
  <c r="T47" i="3"/>
  <c r="D48" i="3"/>
  <c r="E48" i="3"/>
  <c r="F48" i="3"/>
  <c r="P48" i="3"/>
  <c r="Q48" i="3"/>
  <c r="R48" i="3"/>
  <c r="S48" i="3"/>
  <c r="T48" i="3"/>
  <c r="D49" i="3"/>
  <c r="E49" i="3"/>
  <c r="F49" i="3"/>
  <c r="P49" i="3"/>
  <c r="Q49" i="3"/>
  <c r="R49" i="3"/>
  <c r="S49" i="3"/>
  <c r="T49" i="3"/>
  <c r="D50" i="3"/>
  <c r="E50" i="3"/>
  <c r="F50" i="3"/>
  <c r="P50" i="3"/>
  <c r="Q50" i="3"/>
  <c r="R50" i="3"/>
  <c r="S50" i="3"/>
  <c r="T50" i="3"/>
  <c r="D51" i="3"/>
  <c r="E51" i="3"/>
  <c r="F51" i="3"/>
  <c r="P51" i="3"/>
  <c r="Q51" i="3"/>
  <c r="R51" i="3"/>
  <c r="S51" i="3"/>
  <c r="T51" i="3"/>
  <c r="D52" i="3"/>
  <c r="E52" i="3"/>
  <c r="F52" i="3"/>
  <c r="P52" i="3"/>
  <c r="Q52" i="3"/>
  <c r="R52" i="3"/>
  <c r="S52" i="3"/>
  <c r="T52" i="3"/>
  <c r="D53" i="3"/>
  <c r="E53" i="3"/>
  <c r="F53" i="3"/>
  <c r="P53" i="3"/>
  <c r="Q53" i="3"/>
  <c r="R53" i="3"/>
  <c r="S53" i="3"/>
  <c r="T53" i="3"/>
  <c r="D54" i="3"/>
  <c r="E54" i="3"/>
  <c r="F54" i="3"/>
  <c r="P54" i="3"/>
  <c r="Q54" i="3"/>
  <c r="R54" i="3"/>
  <c r="S54" i="3"/>
  <c r="T54" i="3"/>
  <c r="D55" i="3"/>
  <c r="E55" i="3"/>
  <c r="F55" i="3"/>
  <c r="P55" i="3"/>
  <c r="Q55" i="3"/>
  <c r="R55" i="3"/>
  <c r="S55" i="3"/>
  <c r="T55" i="3"/>
  <c r="D56" i="3"/>
  <c r="E56" i="3"/>
  <c r="F56" i="3"/>
  <c r="P56" i="3"/>
  <c r="Q56" i="3"/>
  <c r="R56" i="3"/>
  <c r="S56" i="3"/>
  <c r="T56" i="3"/>
  <c r="D57" i="3"/>
  <c r="E57" i="3"/>
  <c r="F57" i="3"/>
  <c r="P57" i="3"/>
  <c r="Q57" i="3"/>
  <c r="R57" i="3"/>
  <c r="S57" i="3"/>
  <c r="T57" i="3"/>
  <c r="D58" i="3"/>
  <c r="E58" i="3"/>
  <c r="F58" i="3"/>
  <c r="P58" i="3"/>
  <c r="Q58" i="3"/>
  <c r="R58" i="3"/>
  <c r="S58" i="3"/>
  <c r="T58" i="3"/>
  <c r="D59" i="3"/>
  <c r="E59" i="3"/>
  <c r="F59" i="3"/>
  <c r="P59" i="3"/>
  <c r="Q59" i="3"/>
  <c r="R59" i="3"/>
  <c r="S59" i="3"/>
  <c r="T59" i="3"/>
  <c r="D60" i="3"/>
  <c r="E60" i="3"/>
  <c r="F60" i="3"/>
  <c r="P60" i="3"/>
  <c r="Q60" i="3"/>
  <c r="R60" i="3"/>
  <c r="S60" i="3"/>
  <c r="T60" i="3"/>
  <c r="D61" i="3"/>
  <c r="E61" i="3"/>
  <c r="F61" i="3"/>
  <c r="P61" i="3"/>
  <c r="Q61" i="3"/>
  <c r="R61" i="3"/>
  <c r="S61" i="3"/>
  <c r="T61" i="3"/>
  <c r="D62" i="3"/>
  <c r="E62" i="3"/>
  <c r="F62" i="3"/>
  <c r="P62" i="3"/>
  <c r="Q62" i="3"/>
  <c r="R62" i="3"/>
  <c r="S62" i="3"/>
  <c r="T62" i="3"/>
  <c r="D63" i="3"/>
  <c r="E63" i="3"/>
  <c r="F63" i="3"/>
  <c r="P63" i="3"/>
  <c r="Q63" i="3"/>
  <c r="R63" i="3"/>
  <c r="S63" i="3"/>
  <c r="T63" i="3"/>
  <c r="D64" i="3"/>
  <c r="E64" i="3"/>
  <c r="F64" i="3"/>
  <c r="P64" i="3"/>
  <c r="Q64" i="3"/>
  <c r="R64" i="3"/>
  <c r="S64" i="3"/>
  <c r="T64" i="3"/>
  <c r="D65" i="3"/>
  <c r="E65" i="3"/>
  <c r="F65" i="3"/>
  <c r="P65" i="3"/>
  <c r="Q65" i="3"/>
  <c r="R65" i="3"/>
  <c r="S65" i="3"/>
  <c r="T65" i="3"/>
  <c r="D66" i="3"/>
  <c r="E66" i="3"/>
  <c r="F66" i="3"/>
  <c r="P66" i="3"/>
  <c r="Q66" i="3"/>
  <c r="R66" i="3"/>
  <c r="S66" i="3"/>
  <c r="T66" i="3"/>
  <c r="D67" i="3"/>
  <c r="E67" i="3"/>
  <c r="F67" i="3"/>
  <c r="P67" i="3"/>
  <c r="Q67" i="3"/>
  <c r="R67" i="3"/>
  <c r="S67" i="3"/>
  <c r="T67" i="3"/>
  <c r="D68" i="3"/>
  <c r="E68" i="3"/>
  <c r="F68" i="3"/>
  <c r="P68" i="3"/>
  <c r="Q68" i="3"/>
  <c r="R68" i="3"/>
  <c r="S68" i="3"/>
  <c r="T68" i="3"/>
  <c r="D69" i="3"/>
  <c r="E69" i="3"/>
  <c r="F69" i="3"/>
  <c r="P69" i="3"/>
  <c r="Q69" i="3"/>
  <c r="R69" i="3"/>
  <c r="S69" i="3"/>
  <c r="T69" i="3"/>
  <c r="D70" i="3"/>
  <c r="E70" i="3"/>
  <c r="F70" i="3"/>
  <c r="P70" i="3"/>
  <c r="Q70" i="3"/>
  <c r="R70" i="3"/>
  <c r="S70" i="3"/>
  <c r="T70" i="3"/>
  <c r="D71" i="3"/>
  <c r="E71" i="3"/>
  <c r="F71" i="3"/>
  <c r="P71" i="3"/>
  <c r="Q71" i="3"/>
  <c r="R71" i="3"/>
  <c r="S71" i="3"/>
  <c r="T71" i="3"/>
  <c r="D72" i="3"/>
  <c r="E72" i="3"/>
  <c r="F72" i="3"/>
  <c r="P72" i="3"/>
  <c r="Q72" i="3"/>
  <c r="R72" i="3"/>
  <c r="S72" i="3"/>
  <c r="T72" i="3"/>
  <c r="D73" i="3"/>
  <c r="E73" i="3"/>
  <c r="F73" i="3"/>
  <c r="P73" i="3"/>
  <c r="Q73" i="3"/>
  <c r="R73" i="3"/>
  <c r="S73" i="3"/>
  <c r="T73" i="3"/>
  <c r="D74" i="3"/>
  <c r="E74" i="3"/>
  <c r="F74" i="3"/>
  <c r="P74" i="3"/>
  <c r="Q74" i="3"/>
  <c r="R74" i="3"/>
  <c r="S74" i="3"/>
  <c r="T74" i="3"/>
  <c r="D75" i="3"/>
  <c r="E75" i="3"/>
  <c r="F75" i="3"/>
  <c r="P75" i="3"/>
  <c r="Q75" i="3"/>
  <c r="R75" i="3"/>
  <c r="S75" i="3"/>
  <c r="T75" i="3"/>
  <c r="P419" i="3"/>
  <c r="Q419" i="3"/>
  <c r="R419" i="3"/>
  <c r="S419" i="3"/>
  <c r="T419" i="3"/>
  <c r="P420" i="3"/>
  <c r="Q420" i="3"/>
  <c r="R420" i="3"/>
  <c r="S420" i="3"/>
  <c r="T420" i="3"/>
  <c r="P261" i="3"/>
  <c r="Q261" i="3"/>
  <c r="R261" i="3"/>
  <c r="S261" i="3"/>
  <c r="T261" i="3"/>
  <c r="P262" i="3"/>
  <c r="Q262" i="3"/>
  <c r="R262" i="3"/>
  <c r="S262" i="3"/>
  <c r="T262" i="3"/>
  <c r="P479" i="3"/>
  <c r="Q479" i="3"/>
  <c r="R479" i="3"/>
  <c r="S479" i="3"/>
  <c r="T479" i="3"/>
  <c r="P480" i="3"/>
  <c r="Q480" i="3"/>
  <c r="R480" i="3"/>
  <c r="S480" i="3"/>
  <c r="T480" i="3"/>
  <c r="P670" i="3"/>
  <c r="Q670" i="3"/>
  <c r="R670" i="3"/>
  <c r="S670" i="3"/>
  <c r="T670" i="3"/>
  <c r="P671" i="3"/>
  <c r="Q671" i="3"/>
  <c r="R671" i="3"/>
  <c r="S671" i="3"/>
  <c r="T671" i="3"/>
  <c r="P504" i="3"/>
  <c r="Q504" i="3"/>
  <c r="R504" i="3"/>
  <c r="S504" i="3"/>
  <c r="T504" i="3"/>
  <c r="P505" i="3"/>
  <c r="Q505" i="3"/>
  <c r="R505" i="3"/>
  <c r="S505" i="3"/>
  <c r="T505" i="3"/>
  <c r="P660" i="3"/>
  <c r="Q660" i="3"/>
  <c r="R660" i="3"/>
  <c r="S660" i="3"/>
  <c r="T660" i="3"/>
  <c r="P661" i="3"/>
  <c r="Q661" i="3"/>
  <c r="R661" i="3"/>
  <c r="S661" i="3"/>
  <c r="T661" i="3"/>
  <c r="P502" i="3"/>
  <c r="Q502" i="3"/>
  <c r="R502" i="3"/>
  <c r="S502" i="3"/>
  <c r="T502" i="3"/>
  <c r="P503" i="3"/>
  <c r="Q503" i="3"/>
  <c r="R503" i="3"/>
  <c r="S503" i="3"/>
  <c r="T503" i="3"/>
  <c r="P183" i="3"/>
  <c r="Q183" i="3"/>
  <c r="R183" i="3"/>
  <c r="S183" i="3"/>
  <c r="T183" i="3"/>
  <c r="P184" i="3"/>
  <c r="Q184" i="3"/>
  <c r="R184" i="3"/>
  <c r="S184" i="3"/>
  <c r="T184" i="3"/>
  <c r="P193" i="3"/>
  <c r="Q193" i="3"/>
  <c r="R193" i="3"/>
  <c r="S193" i="3"/>
  <c r="T193" i="3"/>
  <c r="P194" i="3"/>
  <c r="Q194" i="3"/>
  <c r="R194" i="3"/>
  <c r="S194" i="3"/>
  <c r="T194" i="3"/>
  <c r="P658" i="3"/>
  <c r="Q658" i="3"/>
  <c r="R658" i="3"/>
  <c r="S658" i="3"/>
  <c r="T658" i="3"/>
  <c r="P659" i="3"/>
  <c r="Q659" i="3"/>
  <c r="R659" i="3"/>
  <c r="S659" i="3"/>
  <c r="T659" i="3"/>
  <c r="P263" i="3"/>
  <c r="Q263" i="3"/>
  <c r="R263" i="3"/>
  <c r="S263" i="3"/>
  <c r="T263" i="3"/>
  <c r="P264" i="3"/>
  <c r="Q264" i="3"/>
  <c r="R264" i="3"/>
  <c r="S264" i="3"/>
  <c r="T264" i="3"/>
  <c r="P649" i="3"/>
  <c r="Q649" i="3"/>
  <c r="R649" i="3"/>
  <c r="S649" i="3"/>
  <c r="T649" i="3"/>
  <c r="P650" i="3"/>
  <c r="Q650" i="3"/>
  <c r="R650" i="3"/>
  <c r="S650" i="3"/>
  <c r="T650" i="3"/>
  <c r="P589" i="3"/>
  <c r="Q589" i="3"/>
  <c r="R589" i="3"/>
  <c r="S589" i="3"/>
  <c r="T589" i="3"/>
  <c r="P590" i="3"/>
  <c r="Q590" i="3"/>
  <c r="R590" i="3"/>
  <c r="S590" i="3"/>
  <c r="T590" i="3"/>
  <c r="P481" i="3"/>
  <c r="Q481" i="3"/>
  <c r="R481" i="3"/>
  <c r="S481" i="3"/>
  <c r="T481" i="3"/>
  <c r="P482" i="3"/>
  <c r="Q482" i="3"/>
  <c r="R482" i="3"/>
  <c r="S482" i="3"/>
  <c r="T482" i="3"/>
  <c r="P246" i="3"/>
  <c r="Q246" i="3"/>
  <c r="R246" i="3"/>
  <c r="S246" i="3"/>
  <c r="T246" i="3"/>
  <c r="P247" i="3"/>
  <c r="Q247" i="3"/>
  <c r="R247" i="3"/>
  <c r="S247" i="3"/>
  <c r="T247" i="3"/>
  <c r="P423" i="3"/>
  <c r="Q423" i="3"/>
  <c r="R423" i="3"/>
  <c r="S423" i="3"/>
  <c r="T423" i="3"/>
  <c r="P424" i="3"/>
  <c r="Q424" i="3"/>
  <c r="R424" i="3"/>
  <c r="S424" i="3"/>
  <c r="T424" i="3"/>
  <c r="P294" i="3"/>
  <c r="Q294" i="3"/>
  <c r="R294" i="3"/>
  <c r="S294" i="3"/>
  <c r="T294" i="3"/>
  <c r="P295" i="3"/>
  <c r="Q295" i="3"/>
  <c r="R295" i="3"/>
  <c r="S295" i="3"/>
  <c r="T295" i="3"/>
  <c r="P694" i="3"/>
  <c r="Q694" i="3"/>
  <c r="R694" i="3"/>
  <c r="S694" i="3"/>
  <c r="T694" i="3"/>
  <c r="P695" i="3"/>
  <c r="Q695" i="3"/>
  <c r="R695" i="3"/>
  <c r="S695" i="3"/>
  <c r="T695" i="3"/>
  <c r="P175" i="3"/>
  <c r="Q175" i="3"/>
  <c r="R175" i="3"/>
  <c r="S175" i="3"/>
  <c r="T175" i="3"/>
  <c r="P176" i="3"/>
  <c r="Q176" i="3"/>
  <c r="R176" i="3"/>
  <c r="S176" i="3"/>
  <c r="T176" i="3"/>
  <c r="P518" i="3"/>
  <c r="Q518" i="3"/>
  <c r="R518" i="3"/>
  <c r="S518" i="3"/>
  <c r="T518" i="3"/>
  <c r="P519" i="3"/>
  <c r="Q519" i="3"/>
  <c r="R519" i="3"/>
  <c r="S519" i="3"/>
  <c r="T519" i="3"/>
  <c r="P255" i="3"/>
  <c r="Q255" i="3"/>
  <c r="R255" i="3"/>
  <c r="S255" i="3"/>
  <c r="T255" i="3"/>
  <c r="P256" i="3"/>
  <c r="Q256" i="3"/>
  <c r="R256" i="3"/>
  <c r="S256" i="3"/>
  <c r="T256" i="3"/>
  <c r="P399" i="3"/>
  <c r="Q399" i="3"/>
  <c r="R399" i="3"/>
  <c r="S399" i="3"/>
  <c r="T399" i="3"/>
  <c r="P400" i="3"/>
  <c r="Q400" i="3"/>
  <c r="R400" i="3"/>
  <c r="S400" i="3"/>
  <c r="T400" i="3"/>
  <c r="P113" i="3"/>
  <c r="Q113" i="3"/>
  <c r="R113" i="3"/>
  <c r="S113" i="3"/>
  <c r="T113" i="3"/>
  <c r="P114" i="3"/>
  <c r="Q114" i="3"/>
  <c r="R114" i="3"/>
  <c r="S114" i="3"/>
  <c r="T114" i="3"/>
  <c r="P273" i="3"/>
  <c r="Q273" i="3"/>
  <c r="R273" i="3"/>
  <c r="S273" i="3"/>
  <c r="T273" i="3"/>
  <c r="P274" i="3"/>
  <c r="Q274" i="3"/>
  <c r="R274" i="3"/>
  <c r="S274" i="3"/>
  <c r="T274" i="3"/>
  <c r="P242" i="3"/>
  <c r="Q242" i="3"/>
  <c r="R242" i="3"/>
  <c r="S242" i="3"/>
  <c r="T242" i="3"/>
  <c r="P243" i="3"/>
  <c r="Q243" i="3"/>
  <c r="R243" i="3"/>
  <c r="S243" i="3"/>
  <c r="T243" i="3"/>
  <c r="P567" i="3"/>
  <c r="Q567" i="3"/>
  <c r="R567" i="3"/>
  <c r="S567" i="3"/>
  <c r="T567" i="3"/>
  <c r="P568" i="3"/>
  <c r="Q568" i="3"/>
  <c r="R568" i="3"/>
  <c r="S568" i="3"/>
  <c r="T568" i="3"/>
  <c r="P401" i="3"/>
  <c r="Q401" i="3"/>
  <c r="R401" i="3"/>
  <c r="S401" i="3"/>
  <c r="T401" i="3"/>
  <c r="P402" i="3"/>
  <c r="Q402" i="3"/>
  <c r="R402" i="3"/>
  <c r="S402" i="3"/>
  <c r="T402" i="3"/>
  <c r="P686" i="3"/>
  <c r="Q686" i="3"/>
  <c r="R686" i="3"/>
  <c r="S686" i="3"/>
  <c r="T686" i="3"/>
  <c r="P687" i="3"/>
  <c r="Q687" i="3"/>
  <c r="R687" i="3"/>
  <c r="S687" i="3"/>
  <c r="T687" i="3"/>
  <c r="P349" i="3"/>
  <c r="Q349" i="3"/>
  <c r="R349" i="3"/>
  <c r="S349" i="3"/>
  <c r="T349" i="3"/>
  <c r="P350" i="3"/>
  <c r="Q350" i="3"/>
  <c r="R350" i="3"/>
  <c r="S350" i="3"/>
  <c r="T350" i="3"/>
  <c r="P571" i="3"/>
  <c r="Q571" i="3"/>
  <c r="R571" i="3"/>
  <c r="S571" i="3"/>
  <c r="T571" i="3"/>
  <c r="P572" i="3"/>
  <c r="Q572" i="3"/>
  <c r="R572" i="3"/>
  <c r="S572" i="3"/>
  <c r="T572" i="3"/>
  <c r="P265" i="3"/>
  <c r="Q265" i="3"/>
  <c r="R265" i="3"/>
  <c r="S265" i="3"/>
  <c r="T265" i="3"/>
  <c r="P266" i="3"/>
  <c r="Q266" i="3"/>
  <c r="R266" i="3"/>
  <c r="S266" i="3"/>
  <c r="T266" i="3"/>
  <c r="P629" i="3"/>
  <c r="Q629" i="3"/>
  <c r="R629" i="3"/>
  <c r="S629" i="3"/>
  <c r="T629" i="3"/>
  <c r="P630" i="3"/>
  <c r="Q630" i="3"/>
  <c r="R630" i="3"/>
  <c r="S630" i="3"/>
  <c r="T630" i="3"/>
  <c r="P337" i="3"/>
  <c r="Q337" i="3"/>
  <c r="R337" i="3"/>
  <c r="S337" i="3"/>
  <c r="T337" i="3"/>
  <c r="P338" i="3"/>
  <c r="Q338" i="3"/>
  <c r="R338" i="3"/>
  <c r="S338" i="3"/>
  <c r="T338" i="3"/>
  <c r="P403" i="3"/>
  <c r="Q403" i="3"/>
  <c r="R403" i="3"/>
  <c r="S403" i="3"/>
  <c r="T403" i="3"/>
  <c r="P404" i="3"/>
  <c r="Q404" i="3"/>
  <c r="R404" i="3"/>
  <c r="S404" i="3"/>
  <c r="T404" i="3"/>
  <c r="P339" i="3"/>
  <c r="Q339" i="3"/>
  <c r="R339" i="3"/>
  <c r="S339" i="3"/>
  <c r="T339" i="3"/>
  <c r="P340" i="3"/>
  <c r="Q340" i="3"/>
  <c r="R340" i="3"/>
  <c r="S340" i="3"/>
  <c r="T340" i="3"/>
  <c r="P234" i="3"/>
  <c r="Q234" i="3"/>
  <c r="R234" i="3"/>
  <c r="S234" i="3"/>
  <c r="T234" i="3"/>
  <c r="P235" i="3"/>
  <c r="Q235" i="3"/>
  <c r="R235" i="3"/>
  <c r="S235" i="3"/>
  <c r="T235" i="3"/>
  <c r="P473" i="3"/>
  <c r="Q473" i="3"/>
  <c r="R473" i="3"/>
  <c r="S473" i="3"/>
  <c r="T473" i="3"/>
  <c r="P474" i="3"/>
  <c r="Q474" i="3"/>
  <c r="R474" i="3"/>
  <c r="S474" i="3"/>
  <c r="T474" i="3"/>
  <c r="P674" i="3"/>
  <c r="Q674" i="3"/>
  <c r="R674" i="3"/>
  <c r="S674" i="3"/>
  <c r="T674" i="3"/>
  <c r="P675" i="3"/>
  <c r="Q675" i="3"/>
  <c r="R675" i="3"/>
  <c r="S675" i="3"/>
  <c r="T675" i="3"/>
  <c r="P597" i="3"/>
  <c r="Q597" i="3"/>
  <c r="R597" i="3"/>
  <c r="S597" i="3"/>
  <c r="T597" i="3"/>
  <c r="P598" i="3"/>
  <c r="Q598" i="3"/>
  <c r="R598" i="3"/>
  <c r="S598" i="3"/>
  <c r="T598" i="3"/>
  <c r="P546" i="3"/>
  <c r="Q546" i="3"/>
  <c r="R546" i="3"/>
  <c r="S546" i="3"/>
  <c r="T546" i="3"/>
  <c r="P547" i="3"/>
  <c r="Q547" i="3"/>
  <c r="R547" i="3"/>
  <c r="S547" i="3"/>
  <c r="T547" i="3"/>
  <c r="D277" i="3"/>
  <c r="E277" i="3"/>
  <c r="F277" i="3"/>
  <c r="D278" i="3"/>
  <c r="E278" i="3"/>
  <c r="F278" i="3"/>
  <c r="D145" i="3"/>
  <c r="E145" i="3"/>
  <c r="F145" i="3"/>
  <c r="D146" i="3"/>
  <c r="E146" i="3"/>
  <c r="F146" i="3"/>
  <c r="D125" i="3"/>
  <c r="E125" i="3"/>
  <c r="F125" i="3"/>
  <c r="D126" i="3"/>
  <c r="E126" i="3"/>
  <c r="F126" i="3"/>
  <c r="D257" i="3"/>
  <c r="E257" i="3"/>
  <c r="F257" i="3"/>
  <c r="D258" i="3"/>
  <c r="E258" i="3"/>
  <c r="F258" i="3"/>
  <c r="D304" i="3"/>
  <c r="E304" i="3"/>
  <c r="F304" i="3"/>
  <c r="D305" i="3"/>
  <c r="E305" i="3"/>
  <c r="F305" i="3"/>
  <c r="D451" i="3"/>
  <c r="E451" i="3"/>
  <c r="F451" i="3"/>
  <c r="D452" i="3"/>
  <c r="E452" i="3"/>
  <c r="F452" i="3"/>
  <c r="D149" i="3"/>
  <c r="E149" i="3"/>
  <c r="F149" i="3"/>
  <c r="D150" i="3"/>
  <c r="E150" i="3"/>
  <c r="F150" i="3"/>
  <c r="D619" i="3"/>
  <c r="E619" i="3"/>
  <c r="F619" i="3"/>
  <c r="D620" i="3"/>
  <c r="E620" i="3"/>
  <c r="F620" i="3"/>
  <c r="D80" i="3"/>
  <c r="E80" i="3"/>
  <c r="F80" i="3"/>
  <c r="D81" i="3"/>
  <c r="E81" i="3"/>
  <c r="F81" i="3"/>
  <c r="D159" i="3"/>
  <c r="E159" i="3"/>
  <c r="F159" i="3"/>
  <c r="D160" i="3"/>
  <c r="E160" i="3"/>
  <c r="F160" i="3"/>
  <c r="D161" i="3"/>
  <c r="E161" i="3"/>
  <c r="F161" i="3"/>
  <c r="D162" i="3"/>
  <c r="E162" i="3"/>
  <c r="F162" i="3"/>
  <c r="D163" i="3"/>
  <c r="E163" i="3"/>
  <c r="F163" i="3"/>
  <c r="D164" i="3"/>
  <c r="E164" i="3"/>
  <c r="F164" i="3"/>
  <c r="D496" i="3"/>
  <c r="E496" i="3"/>
  <c r="F496" i="3"/>
  <c r="D497" i="3"/>
  <c r="E497" i="3"/>
  <c r="F497" i="3"/>
  <c r="D439" i="3"/>
  <c r="E439" i="3"/>
  <c r="F439" i="3"/>
  <c r="D440" i="3"/>
  <c r="E440" i="3"/>
  <c r="F440" i="3"/>
  <c r="D508" i="3"/>
  <c r="E508" i="3"/>
  <c r="F508" i="3"/>
  <c r="D509" i="3"/>
  <c r="E509" i="3"/>
  <c r="F509" i="3"/>
  <c r="D105" i="3"/>
  <c r="E105" i="3"/>
  <c r="F105" i="3"/>
  <c r="D106" i="3"/>
  <c r="E106" i="3"/>
  <c r="F106" i="3"/>
  <c r="D353" i="3"/>
  <c r="E353" i="3"/>
  <c r="F353" i="3"/>
  <c r="D354" i="3"/>
  <c r="E354" i="3"/>
  <c r="F354" i="3"/>
  <c r="D151" i="3"/>
  <c r="E151" i="3"/>
  <c r="F151" i="3"/>
  <c r="D152" i="3"/>
  <c r="E152" i="3"/>
  <c r="F152" i="3"/>
  <c r="D95" i="3"/>
  <c r="E95" i="3"/>
  <c r="F95" i="3"/>
  <c r="D96" i="3"/>
  <c r="E96" i="3"/>
  <c r="F96" i="3"/>
  <c r="D127" i="3"/>
  <c r="E127" i="3"/>
  <c r="F127" i="3"/>
  <c r="D128" i="3"/>
  <c r="E128" i="3"/>
  <c r="F128" i="3"/>
  <c r="D99" i="3"/>
  <c r="E99" i="3"/>
  <c r="F99" i="3"/>
  <c r="D100" i="3"/>
  <c r="E100" i="3"/>
  <c r="F100" i="3"/>
  <c r="D643" i="3"/>
  <c r="E643" i="3"/>
  <c r="F643" i="3"/>
  <c r="D644" i="3"/>
  <c r="E644" i="3"/>
  <c r="F644" i="3"/>
  <c r="D431" i="3"/>
  <c r="E431" i="3"/>
  <c r="F431" i="3"/>
  <c r="D432" i="3"/>
  <c r="E432" i="3"/>
  <c r="F432" i="3"/>
  <c r="D415" i="3"/>
  <c r="E415" i="3"/>
  <c r="F415" i="3"/>
  <c r="D416" i="3"/>
  <c r="E416" i="3"/>
  <c r="F416" i="3"/>
  <c r="D435" i="3"/>
  <c r="E435" i="3"/>
  <c r="F435" i="3"/>
  <c r="D436" i="3"/>
  <c r="E436" i="3"/>
  <c r="F436" i="3"/>
  <c r="D133" i="3"/>
  <c r="E133" i="3"/>
  <c r="F133" i="3"/>
  <c r="D134" i="3"/>
  <c r="E134" i="3"/>
  <c r="F134" i="3"/>
  <c r="D155" i="3"/>
  <c r="E155" i="3"/>
  <c r="F155" i="3"/>
  <c r="D156" i="3"/>
  <c r="E156" i="3"/>
  <c r="F156" i="3"/>
  <c r="D467" i="3"/>
  <c r="E467" i="3"/>
  <c r="F467" i="3"/>
  <c r="D468" i="3"/>
  <c r="E468" i="3"/>
  <c r="F468" i="3"/>
  <c r="D506" i="3"/>
  <c r="E506" i="3"/>
  <c r="F506" i="3"/>
  <c r="D507" i="3"/>
  <c r="E507" i="3"/>
  <c r="F507" i="3"/>
  <c r="D212" i="3"/>
  <c r="E212" i="3"/>
  <c r="F212" i="3"/>
  <c r="D213" i="3"/>
  <c r="E213" i="3"/>
  <c r="F213" i="3"/>
  <c r="D187" i="3"/>
  <c r="E187" i="3"/>
  <c r="F187" i="3"/>
  <c r="D188" i="3"/>
  <c r="E188" i="3"/>
  <c r="F188" i="3"/>
  <c r="D83" i="3"/>
  <c r="E83" i="3"/>
  <c r="F83" i="3"/>
  <c r="D84" i="3"/>
  <c r="E84" i="3"/>
  <c r="F84" i="3"/>
  <c r="D240" i="3"/>
  <c r="E240" i="3"/>
  <c r="F240" i="3"/>
  <c r="D241" i="3"/>
  <c r="E241" i="3"/>
  <c r="F241" i="3"/>
  <c r="D207" i="3"/>
  <c r="E207" i="3"/>
  <c r="F207" i="3"/>
  <c r="D208" i="3"/>
  <c r="E208" i="3"/>
  <c r="F208" i="3"/>
  <c r="D197" i="3"/>
  <c r="E197" i="3"/>
  <c r="F197" i="3"/>
  <c r="D198" i="3"/>
  <c r="E198" i="3"/>
  <c r="F198" i="3"/>
  <c r="D421" i="3"/>
  <c r="E421" i="3"/>
  <c r="F421" i="3"/>
  <c r="D422" i="3"/>
  <c r="E422" i="3"/>
  <c r="F422" i="3"/>
  <c r="D425" i="3"/>
  <c r="E425" i="3"/>
  <c r="F425" i="3"/>
  <c r="D426" i="3"/>
  <c r="E426" i="3"/>
  <c r="F426" i="3"/>
  <c r="D222" i="3"/>
  <c r="E222" i="3"/>
  <c r="F222" i="3"/>
  <c r="D223" i="3"/>
  <c r="E223" i="3"/>
  <c r="F223" i="3"/>
  <c r="D333" i="3"/>
  <c r="E333" i="3"/>
  <c r="F333" i="3"/>
  <c r="D334" i="3"/>
  <c r="E334" i="3"/>
  <c r="F334" i="3"/>
  <c r="D167" i="3"/>
  <c r="E167" i="3"/>
  <c r="F167" i="3"/>
  <c r="D168" i="3"/>
  <c r="E168" i="3"/>
  <c r="F168" i="3"/>
  <c r="D82" i="3"/>
  <c r="E82" i="3"/>
  <c r="F82" i="3"/>
  <c r="D393" i="3"/>
  <c r="E393" i="3"/>
  <c r="F393" i="3"/>
  <c r="D394" i="3"/>
  <c r="E394" i="3"/>
  <c r="F394" i="3"/>
  <c r="D129" i="3"/>
  <c r="E129" i="3"/>
  <c r="F129" i="3"/>
  <c r="D130" i="3"/>
  <c r="E130" i="3"/>
  <c r="F130" i="3"/>
  <c r="D109" i="3"/>
  <c r="E109" i="3"/>
  <c r="F109" i="3"/>
  <c r="D110" i="3"/>
  <c r="E110" i="3"/>
  <c r="F110" i="3"/>
  <c r="D131" i="3"/>
  <c r="E131" i="3"/>
  <c r="F131" i="3"/>
  <c r="D132" i="3"/>
  <c r="E132" i="3"/>
  <c r="F132" i="3"/>
  <c r="D542" i="3"/>
  <c r="E542" i="3"/>
  <c r="F542" i="3"/>
  <c r="D543" i="3"/>
  <c r="E543" i="3"/>
  <c r="F543" i="3"/>
  <c r="D351" i="3"/>
  <c r="E351" i="3"/>
  <c r="F351" i="3"/>
  <c r="D352" i="3"/>
  <c r="E352" i="3"/>
  <c r="F352" i="3"/>
  <c r="D78" i="3"/>
  <c r="E78" i="3"/>
  <c r="F78" i="3"/>
  <c r="D79" i="3"/>
  <c r="E79" i="3"/>
  <c r="F79" i="3"/>
  <c r="D103" i="3"/>
  <c r="E103" i="3"/>
  <c r="F103" i="3"/>
  <c r="D104" i="3"/>
  <c r="E104" i="3"/>
  <c r="F104" i="3"/>
  <c r="D214" i="3"/>
  <c r="E214" i="3"/>
  <c r="F214" i="3"/>
  <c r="D215" i="3"/>
  <c r="E215" i="3"/>
  <c r="F215" i="3"/>
  <c r="D97" i="3"/>
  <c r="E97" i="3"/>
  <c r="F97" i="3"/>
  <c r="D98" i="3"/>
  <c r="E98" i="3"/>
  <c r="F98" i="3"/>
  <c r="D321" i="3"/>
  <c r="E321" i="3"/>
  <c r="F321" i="3"/>
  <c r="D322" i="3"/>
  <c r="E322" i="3"/>
  <c r="F322" i="3"/>
  <c r="D115" i="3"/>
  <c r="E115" i="3"/>
  <c r="F115" i="3"/>
  <c r="D116" i="3"/>
  <c r="E116" i="3"/>
  <c r="F116" i="3"/>
  <c r="D267" i="3"/>
  <c r="E267" i="3"/>
  <c r="F267" i="3"/>
  <c r="D268" i="3"/>
  <c r="E268" i="3"/>
  <c r="F268" i="3"/>
  <c r="D526" i="3"/>
  <c r="E526" i="3"/>
  <c r="F526" i="3"/>
  <c r="D527" i="3"/>
  <c r="E527" i="3"/>
  <c r="F527" i="3"/>
  <c r="D141" i="3"/>
  <c r="E141" i="3"/>
  <c r="F141" i="3"/>
  <c r="D142" i="3"/>
  <c r="E142" i="3"/>
  <c r="F142" i="3"/>
  <c r="D331" i="3"/>
  <c r="E331" i="3"/>
  <c r="F331" i="3"/>
  <c r="D332" i="3"/>
  <c r="E332" i="3"/>
  <c r="F332" i="3"/>
  <c r="D341" i="3"/>
  <c r="E341" i="3"/>
  <c r="F341" i="3"/>
  <c r="D342" i="3"/>
  <c r="E342" i="3"/>
  <c r="F342" i="3"/>
  <c r="D397" i="3"/>
  <c r="E397" i="3"/>
  <c r="F397" i="3"/>
  <c r="D398" i="3"/>
  <c r="E398" i="3"/>
  <c r="F398" i="3"/>
  <c r="D641" i="3"/>
  <c r="E641" i="3"/>
  <c r="F641" i="3"/>
  <c r="D642" i="3"/>
  <c r="E642" i="3"/>
  <c r="F642" i="3"/>
  <c r="D375" i="3"/>
  <c r="E375" i="3"/>
  <c r="F375" i="3"/>
  <c r="D376" i="3"/>
  <c r="E376" i="3"/>
  <c r="F376" i="3"/>
  <c r="D287" i="3"/>
  <c r="E287" i="3"/>
  <c r="F287" i="3"/>
  <c r="D447" i="3"/>
  <c r="E447" i="3"/>
  <c r="F447" i="3"/>
  <c r="D448" i="3"/>
  <c r="E448" i="3"/>
  <c r="F448" i="3"/>
  <c r="D137" i="3"/>
  <c r="E137" i="3"/>
  <c r="F137" i="3"/>
  <c r="D138" i="3"/>
  <c r="E138" i="3"/>
  <c r="F138" i="3"/>
  <c r="D579" i="3"/>
  <c r="E579" i="3"/>
  <c r="F579" i="3"/>
  <c r="D580" i="3"/>
  <c r="E580" i="3"/>
  <c r="F580" i="3"/>
  <c r="D296" i="3"/>
  <c r="E296" i="3"/>
  <c r="F296" i="3"/>
  <c r="D297" i="3"/>
  <c r="E297" i="3"/>
  <c r="F297" i="3"/>
  <c r="D228" i="3"/>
  <c r="E228" i="3"/>
  <c r="F228" i="3"/>
  <c r="D229" i="3"/>
  <c r="E229" i="3"/>
  <c r="F229" i="3"/>
  <c r="D601" i="3"/>
  <c r="E601" i="3"/>
  <c r="F601" i="3"/>
  <c r="D602" i="3"/>
  <c r="E602" i="3"/>
  <c r="F602" i="3"/>
  <c r="D157" i="3"/>
  <c r="E157" i="3"/>
  <c r="F157" i="3"/>
  <c r="D158" i="3"/>
  <c r="E158" i="3"/>
  <c r="F158" i="3"/>
  <c r="D487" i="3"/>
  <c r="E487" i="3"/>
  <c r="F487" i="3"/>
  <c r="D488" i="3"/>
  <c r="E488" i="3"/>
  <c r="F488" i="3"/>
  <c r="D475" i="3"/>
  <c r="E475" i="3"/>
  <c r="F475" i="3"/>
  <c r="D476" i="3"/>
  <c r="E476" i="3"/>
  <c r="F476" i="3"/>
  <c r="D111" i="3"/>
  <c r="E111" i="3"/>
  <c r="F111" i="3"/>
  <c r="D112" i="3"/>
  <c r="E112" i="3"/>
  <c r="F112" i="3"/>
  <c r="D165" i="3"/>
  <c r="E165" i="3"/>
  <c r="F165" i="3"/>
  <c r="D166" i="3"/>
  <c r="E166" i="3"/>
  <c r="F166" i="3"/>
  <c r="D89" i="3"/>
  <c r="E89" i="3"/>
  <c r="F89" i="3"/>
  <c r="D90" i="3"/>
  <c r="E90" i="3"/>
  <c r="F90" i="3"/>
  <c r="D311" i="3"/>
  <c r="E311" i="3"/>
  <c r="F311" i="3"/>
  <c r="D312" i="3"/>
  <c r="E312" i="3"/>
  <c r="F312" i="3"/>
  <c r="D387" i="3"/>
  <c r="E387" i="3"/>
  <c r="F387" i="3"/>
  <c r="D388" i="3"/>
  <c r="E388" i="3"/>
  <c r="F388" i="3"/>
  <c r="D534" i="3"/>
  <c r="E534" i="3"/>
  <c r="F534" i="3"/>
  <c r="D535" i="3"/>
  <c r="E535" i="3"/>
  <c r="F535" i="3"/>
  <c r="D417" i="3"/>
  <c r="E417" i="3"/>
  <c r="F417" i="3"/>
  <c r="D418" i="3"/>
  <c r="E418" i="3"/>
  <c r="F418" i="3"/>
  <c r="D281" i="3"/>
  <c r="E281" i="3"/>
  <c r="F281" i="3"/>
  <c r="D282" i="3"/>
  <c r="E282" i="3"/>
  <c r="F282" i="3"/>
  <c r="D536" i="3"/>
  <c r="E536" i="3"/>
  <c r="F536" i="3"/>
  <c r="D537" i="3"/>
  <c r="E537" i="3"/>
  <c r="F537" i="3"/>
  <c r="D139" i="3"/>
  <c r="E139" i="3"/>
  <c r="F139" i="3"/>
  <c r="D140" i="3"/>
  <c r="E140" i="3"/>
  <c r="F140" i="3"/>
  <c r="D283" i="3"/>
  <c r="E283" i="3"/>
  <c r="F283" i="3"/>
  <c r="D284" i="3"/>
  <c r="E284" i="3"/>
  <c r="F284" i="3"/>
  <c r="D379" i="3"/>
  <c r="E379" i="3"/>
  <c r="F379" i="3"/>
  <c r="D380" i="3"/>
  <c r="E380" i="3"/>
  <c r="F380" i="3"/>
  <c r="D191" i="3"/>
  <c r="E191" i="3"/>
  <c r="F191" i="3"/>
  <c r="D192" i="3"/>
  <c r="E192" i="3"/>
  <c r="F192" i="3"/>
  <c r="D302" i="3"/>
  <c r="E302" i="3"/>
  <c r="F302" i="3"/>
  <c r="D303" i="3"/>
  <c r="E303" i="3"/>
  <c r="F303" i="3"/>
  <c r="D195" i="3"/>
  <c r="E195" i="3"/>
  <c r="F195" i="3"/>
  <c r="D196" i="3"/>
  <c r="E196" i="3"/>
  <c r="F196" i="3"/>
  <c r="D564" i="3"/>
  <c r="E564" i="3"/>
  <c r="F564" i="3"/>
  <c r="D565" i="3"/>
  <c r="E565" i="3"/>
  <c r="F565" i="3"/>
  <c r="D566" i="3"/>
  <c r="E566" i="3"/>
  <c r="F566" i="3"/>
  <c r="D668" i="3"/>
  <c r="E668" i="3"/>
  <c r="F668" i="3"/>
  <c r="D669" i="3"/>
  <c r="E669" i="3"/>
  <c r="F669" i="3"/>
  <c r="D292" i="3"/>
  <c r="E292" i="3"/>
  <c r="F292" i="3"/>
  <c r="D293" i="3"/>
  <c r="E293" i="3"/>
  <c r="F293" i="3"/>
  <c r="D603" i="3"/>
  <c r="E603" i="3"/>
  <c r="F603" i="3"/>
  <c r="D604" i="3"/>
  <c r="E604" i="3"/>
  <c r="F604" i="3"/>
  <c r="D199" i="3"/>
  <c r="E199" i="3"/>
  <c r="F199" i="3"/>
  <c r="D200" i="3"/>
  <c r="E200" i="3"/>
  <c r="F200" i="3"/>
  <c r="D250" i="3"/>
  <c r="E250" i="3"/>
  <c r="F250" i="3"/>
  <c r="D251" i="3"/>
  <c r="E251" i="3"/>
  <c r="F251" i="3"/>
  <c r="D613" i="3"/>
  <c r="E613" i="3"/>
  <c r="F613" i="3"/>
  <c r="D614" i="3"/>
  <c r="E614" i="3"/>
  <c r="F614" i="3"/>
  <c r="D335" i="3"/>
  <c r="E335" i="3"/>
  <c r="F335" i="3"/>
  <c r="D336" i="3"/>
  <c r="E336" i="3"/>
  <c r="F336" i="3"/>
  <c r="D201" i="3"/>
  <c r="E201" i="3"/>
  <c r="F201" i="3"/>
  <c r="D202" i="3"/>
  <c r="E202" i="3"/>
  <c r="F202" i="3"/>
  <c r="D455" i="3"/>
  <c r="E455" i="3"/>
  <c r="F455" i="3"/>
  <c r="D456" i="3"/>
  <c r="E456" i="3"/>
  <c r="F456" i="3"/>
  <c r="D577" i="3"/>
  <c r="E577" i="3"/>
  <c r="F577" i="3"/>
  <c r="D578" i="3"/>
  <c r="E578" i="3"/>
  <c r="F578" i="3"/>
  <c r="D345" i="3"/>
  <c r="E345" i="3"/>
  <c r="F345" i="3"/>
  <c r="D346" i="3"/>
  <c r="E346" i="3"/>
  <c r="F346" i="3"/>
  <c r="D678" i="3"/>
  <c r="E678" i="3"/>
  <c r="F678" i="3"/>
  <c r="D679" i="3"/>
  <c r="E679" i="3"/>
  <c r="F679" i="3"/>
  <c r="D203" i="3"/>
  <c r="E203" i="3"/>
  <c r="F203" i="3"/>
  <c r="D204" i="3"/>
  <c r="E204" i="3"/>
  <c r="F204" i="3"/>
  <c r="D548" i="3"/>
  <c r="E548" i="3"/>
  <c r="F548" i="3"/>
  <c r="D549" i="3"/>
  <c r="E549" i="3"/>
  <c r="F549" i="3"/>
  <c r="D230" i="3"/>
  <c r="E230" i="3"/>
  <c r="F230" i="3"/>
  <c r="D231" i="3"/>
  <c r="E231" i="3"/>
  <c r="F231" i="3"/>
  <c r="D224" i="3"/>
  <c r="E224" i="3"/>
  <c r="F224" i="3"/>
  <c r="D225" i="3"/>
  <c r="E225" i="3"/>
  <c r="F225" i="3"/>
  <c r="D189" i="3"/>
  <c r="E189" i="3"/>
  <c r="F189" i="3"/>
  <c r="D190" i="3"/>
  <c r="E190" i="3"/>
  <c r="F190" i="3"/>
  <c r="D177" i="3"/>
  <c r="E177" i="3"/>
  <c r="F177" i="3"/>
  <c r="D178" i="3"/>
  <c r="E178" i="3"/>
  <c r="F178" i="3"/>
  <c r="D591" i="3"/>
  <c r="E591" i="3"/>
  <c r="F591" i="3"/>
  <c r="D592" i="3"/>
  <c r="E592" i="3"/>
  <c r="F592" i="3"/>
  <c r="D91" i="3"/>
  <c r="E91" i="3"/>
  <c r="F91" i="3"/>
  <c r="D92" i="3"/>
  <c r="E92" i="3"/>
  <c r="F92" i="3"/>
  <c r="D101" i="3"/>
  <c r="E101" i="3"/>
  <c r="F101" i="3"/>
  <c r="D102" i="3"/>
  <c r="E102" i="3"/>
  <c r="F102" i="3"/>
  <c r="D135" i="3"/>
  <c r="E135" i="3"/>
  <c r="F135" i="3"/>
  <c r="D136" i="3"/>
  <c r="E136" i="3"/>
  <c r="F136" i="3"/>
  <c r="D651" i="3"/>
  <c r="E651" i="3"/>
  <c r="F651" i="3"/>
  <c r="D652" i="3"/>
  <c r="E652" i="3"/>
  <c r="F652" i="3"/>
  <c r="D381" i="3"/>
  <c r="E381" i="3"/>
  <c r="F381" i="3"/>
  <c r="D382" i="3"/>
  <c r="E382" i="3"/>
  <c r="F382" i="3"/>
  <c r="D459" i="3"/>
  <c r="E459" i="3"/>
  <c r="F459" i="3"/>
  <c r="D460" i="3"/>
  <c r="E460" i="3"/>
  <c r="F460" i="3"/>
  <c r="D232" i="3"/>
  <c r="E232" i="3"/>
  <c r="F232" i="3"/>
  <c r="D233" i="3"/>
  <c r="E233" i="3"/>
  <c r="F233" i="3"/>
  <c r="D395" i="3"/>
  <c r="E395" i="3"/>
  <c r="F395" i="3"/>
  <c r="D396" i="3"/>
  <c r="E396" i="3"/>
  <c r="F396" i="3"/>
  <c r="D107" i="3"/>
  <c r="E107" i="3"/>
  <c r="F107" i="3"/>
  <c r="D108" i="3"/>
  <c r="E108" i="3"/>
  <c r="F108" i="3"/>
  <c r="D433" i="3"/>
  <c r="E433" i="3"/>
  <c r="F433" i="3"/>
  <c r="D434" i="3"/>
  <c r="E434" i="3"/>
  <c r="F434" i="3"/>
  <c r="D429" i="3"/>
  <c r="E429" i="3"/>
  <c r="F429" i="3"/>
  <c r="D430" i="3"/>
  <c r="E430" i="3"/>
  <c r="F430" i="3"/>
  <c r="D211" i="3"/>
  <c r="E211" i="3"/>
  <c r="F211" i="3"/>
  <c r="D469" i="3"/>
  <c r="E469" i="3"/>
  <c r="F469" i="3"/>
  <c r="D470" i="3"/>
  <c r="E470" i="3"/>
  <c r="F470" i="3"/>
  <c r="D371" i="3"/>
  <c r="E371" i="3"/>
  <c r="F371" i="3"/>
  <c r="D372" i="3"/>
  <c r="E372" i="3"/>
  <c r="F372" i="3"/>
  <c r="D121" i="3"/>
  <c r="E121" i="3"/>
  <c r="F121" i="3"/>
  <c r="D122" i="3"/>
  <c r="E122" i="3"/>
  <c r="F122" i="3"/>
  <c r="D556" i="3"/>
  <c r="E556" i="3"/>
  <c r="F556" i="3"/>
  <c r="D557" i="3"/>
  <c r="E557" i="3"/>
  <c r="F557" i="3"/>
  <c r="D285" i="3"/>
  <c r="E285" i="3"/>
  <c r="F285" i="3"/>
  <c r="D286" i="3"/>
  <c r="E286" i="3"/>
  <c r="F286" i="3"/>
  <c r="D365" i="3"/>
  <c r="E365" i="3"/>
  <c r="F365" i="3"/>
  <c r="D366" i="3"/>
  <c r="E366" i="3"/>
  <c r="F366" i="3"/>
  <c r="D453" i="3"/>
  <c r="E453" i="3"/>
  <c r="F453" i="3"/>
  <c r="D454" i="3"/>
  <c r="E454" i="3"/>
  <c r="F454" i="3"/>
  <c r="D147" i="3"/>
  <c r="E147" i="3"/>
  <c r="F147" i="3"/>
  <c r="D148" i="3"/>
  <c r="E148" i="3"/>
  <c r="F148" i="3"/>
  <c r="D347" i="3"/>
  <c r="E347" i="3"/>
  <c r="F347" i="3"/>
  <c r="D348" i="3"/>
  <c r="E348" i="3"/>
  <c r="F348" i="3"/>
  <c r="D427" i="3"/>
  <c r="E427" i="3"/>
  <c r="F427" i="3"/>
  <c r="D428" i="3"/>
  <c r="E428" i="3"/>
  <c r="F428" i="3"/>
  <c r="D179" i="3"/>
  <c r="E179" i="3"/>
  <c r="F179" i="3"/>
  <c r="D180" i="3"/>
  <c r="E180" i="3"/>
  <c r="F180" i="3"/>
  <c r="D119" i="3"/>
  <c r="E119" i="3"/>
  <c r="F119" i="3"/>
  <c r="D120" i="3"/>
  <c r="E120" i="3"/>
  <c r="F120" i="3"/>
  <c r="D117" i="3"/>
  <c r="E117" i="3"/>
  <c r="F117" i="3"/>
  <c r="D118" i="3"/>
  <c r="E118" i="3"/>
  <c r="F118" i="3"/>
  <c r="D76" i="3"/>
  <c r="E76" i="3"/>
  <c r="F76" i="3"/>
  <c r="D77" i="3"/>
  <c r="E77" i="3"/>
  <c r="F77" i="3"/>
  <c r="D85" i="3"/>
  <c r="E85" i="3"/>
  <c r="F85" i="3"/>
  <c r="D86" i="3"/>
  <c r="E86" i="3"/>
  <c r="F86" i="3"/>
  <c r="D615" i="3"/>
  <c r="E615" i="3"/>
  <c r="F615" i="3"/>
  <c r="D616" i="3"/>
  <c r="E616" i="3"/>
  <c r="F616" i="3"/>
  <c r="D363" i="3"/>
  <c r="E363" i="3"/>
  <c r="F363" i="3"/>
  <c r="D364" i="3"/>
  <c r="E364" i="3"/>
  <c r="F364" i="3"/>
  <c r="D552" i="3"/>
  <c r="E552" i="3"/>
  <c r="F552" i="3"/>
  <c r="D553" i="3"/>
  <c r="E553" i="3"/>
  <c r="F553" i="3"/>
  <c r="D357" i="3"/>
  <c r="E357" i="3"/>
  <c r="F357" i="3"/>
  <c r="D358" i="3"/>
  <c r="E358" i="3"/>
  <c r="F358" i="3"/>
  <c r="D538" i="3"/>
  <c r="E538" i="3"/>
  <c r="F538" i="3"/>
  <c r="D539" i="3"/>
  <c r="E539" i="3"/>
  <c r="F539" i="3"/>
  <c r="D383" i="3"/>
  <c r="E383" i="3"/>
  <c r="F383" i="3"/>
  <c r="D384" i="3"/>
  <c r="E384" i="3"/>
  <c r="F384" i="3"/>
  <c r="D271" i="3"/>
  <c r="E271" i="3"/>
  <c r="F271" i="3"/>
  <c r="D272" i="3"/>
  <c r="E272" i="3"/>
  <c r="F272" i="3"/>
  <c r="D93" i="3"/>
  <c r="E93" i="3"/>
  <c r="F93" i="3"/>
  <c r="D94" i="3"/>
  <c r="E94" i="3"/>
  <c r="F94" i="3"/>
  <c r="D279" i="3"/>
  <c r="E279" i="3"/>
  <c r="F279" i="3"/>
  <c r="D280" i="3"/>
  <c r="E280" i="3"/>
  <c r="F280" i="3"/>
  <c r="D185" i="3"/>
  <c r="E185" i="3"/>
  <c r="F185" i="3"/>
  <c r="D186" i="3"/>
  <c r="E186" i="3"/>
  <c r="F186" i="3"/>
  <c r="D637" i="3"/>
  <c r="E637" i="3"/>
  <c r="F637" i="3"/>
  <c r="D638" i="3"/>
  <c r="E638" i="3"/>
  <c r="F638" i="3"/>
  <c r="D443" i="3"/>
  <c r="E443" i="3"/>
  <c r="F443" i="3"/>
  <c r="D444" i="3"/>
  <c r="E444" i="3"/>
  <c r="F444" i="3"/>
  <c r="D306" i="3"/>
  <c r="E306" i="3"/>
  <c r="F306" i="3"/>
  <c r="D307" i="3"/>
  <c r="E307" i="3"/>
  <c r="F307" i="3"/>
  <c r="D123" i="3"/>
  <c r="E123" i="3"/>
  <c r="F123" i="3"/>
  <c r="D124" i="3"/>
  <c r="E124" i="3"/>
  <c r="F124" i="3"/>
  <c r="D522" i="3"/>
  <c r="E522" i="3"/>
  <c r="F522" i="3"/>
  <c r="D523" i="3"/>
  <c r="E523" i="3"/>
  <c r="F523" i="3"/>
  <c r="D635" i="3"/>
  <c r="E635" i="3"/>
  <c r="F635" i="3"/>
  <c r="D636" i="3"/>
  <c r="E636" i="3"/>
  <c r="F636" i="3"/>
  <c r="D544" i="3"/>
  <c r="E544" i="3"/>
  <c r="F544" i="3"/>
  <c r="D545" i="3"/>
  <c r="E545" i="3"/>
  <c r="F545" i="3"/>
  <c r="D385" i="3"/>
  <c r="E385" i="3"/>
  <c r="F385" i="3"/>
  <c r="D386" i="3"/>
  <c r="E386" i="3"/>
  <c r="F386" i="3"/>
  <c r="D369" i="3"/>
  <c r="E369" i="3"/>
  <c r="F369" i="3"/>
  <c r="D370" i="3"/>
  <c r="E370" i="3"/>
  <c r="F370" i="3"/>
  <c r="D252" i="3"/>
  <c r="E252" i="3"/>
  <c r="F252" i="3"/>
  <c r="D253" i="3"/>
  <c r="E253" i="3"/>
  <c r="F253" i="3"/>
  <c r="D323" i="3"/>
  <c r="E323" i="3"/>
  <c r="F323" i="3"/>
  <c r="D324" i="3"/>
  <c r="E324" i="3"/>
  <c r="F324" i="3"/>
  <c r="D457" i="3"/>
  <c r="E457" i="3"/>
  <c r="F457" i="3"/>
  <c r="D458" i="3"/>
  <c r="E458" i="3"/>
  <c r="F458" i="3"/>
  <c r="D692" i="3"/>
  <c r="E692" i="3"/>
  <c r="F692" i="3"/>
  <c r="D693" i="3"/>
  <c r="E693" i="3"/>
  <c r="F693" i="3"/>
  <c r="D639" i="3"/>
  <c r="E639" i="3"/>
  <c r="F639" i="3"/>
  <c r="D640" i="3"/>
  <c r="E640" i="3"/>
  <c r="F640" i="3"/>
  <c r="D569" i="3"/>
  <c r="E569" i="3"/>
  <c r="F569" i="3"/>
  <c r="D570" i="3"/>
  <c r="E570" i="3"/>
  <c r="F570" i="3"/>
  <c r="D449" i="3"/>
  <c r="E449" i="3"/>
  <c r="F449" i="3"/>
  <c r="D450" i="3"/>
  <c r="E450" i="3"/>
  <c r="F450" i="3"/>
  <c r="D700" i="3"/>
  <c r="E700" i="3"/>
  <c r="F700" i="3"/>
  <c r="D701" i="3"/>
  <c r="E701" i="3"/>
  <c r="F701" i="3"/>
  <c r="D313" i="3"/>
  <c r="E313" i="3"/>
  <c r="F313" i="3"/>
  <c r="D314" i="3"/>
  <c r="E314" i="3"/>
  <c r="F314" i="3"/>
  <c r="D405" i="3"/>
  <c r="E405" i="3"/>
  <c r="F405" i="3"/>
  <c r="D406" i="3"/>
  <c r="E406" i="3"/>
  <c r="F406" i="3"/>
  <c r="D633" i="3"/>
  <c r="E633" i="3"/>
  <c r="F633" i="3"/>
  <c r="D634" i="3"/>
  <c r="E634" i="3"/>
  <c r="F634" i="3"/>
  <c r="D575" i="3"/>
  <c r="E575" i="3"/>
  <c r="F575" i="3"/>
  <c r="D576" i="3"/>
  <c r="E576" i="3"/>
  <c r="F576" i="3"/>
  <c r="D585" i="3"/>
  <c r="E585" i="3"/>
  <c r="F585" i="3"/>
  <c r="D586" i="3"/>
  <c r="E586" i="3"/>
  <c r="F586" i="3"/>
  <c r="D573" i="3"/>
  <c r="E573" i="3"/>
  <c r="F573" i="3"/>
  <c r="D574" i="3"/>
  <c r="E574" i="3"/>
  <c r="F574" i="3"/>
  <c r="D288" i="3"/>
  <c r="E288" i="3"/>
  <c r="F288" i="3"/>
  <c r="D289" i="3"/>
  <c r="E289" i="3"/>
  <c r="F289" i="3"/>
  <c r="D269" i="3"/>
  <c r="E269" i="3"/>
  <c r="F269" i="3"/>
  <c r="D270" i="3"/>
  <c r="E270" i="3"/>
  <c r="F270" i="3"/>
  <c r="D540" i="3"/>
  <c r="E540" i="3"/>
  <c r="F540" i="3"/>
  <c r="D541" i="3"/>
  <c r="E541" i="3"/>
  <c r="F541" i="3"/>
  <c r="D248" i="3"/>
  <c r="E248" i="3"/>
  <c r="F248" i="3"/>
  <c r="D249" i="3"/>
  <c r="E249" i="3"/>
  <c r="F249" i="3"/>
  <c r="D308" i="3"/>
  <c r="E308" i="3"/>
  <c r="F308" i="3"/>
  <c r="D696" i="3"/>
  <c r="E696" i="3"/>
  <c r="F696" i="3"/>
  <c r="D697" i="3"/>
  <c r="E697" i="3"/>
  <c r="F697" i="3"/>
  <c r="D587" i="3"/>
  <c r="E587" i="3"/>
  <c r="F587" i="3"/>
  <c r="D588" i="3"/>
  <c r="E588" i="3"/>
  <c r="F588" i="3"/>
  <c r="D688" i="3"/>
  <c r="E688" i="3"/>
  <c r="F688" i="3"/>
  <c r="D689" i="3"/>
  <c r="E689" i="3"/>
  <c r="F689" i="3"/>
  <c r="D524" i="3"/>
  <c r="E524" i="3"/>
  <c r="F524" i="3"/>
  <c r="D525" i="3"/>
  <c r="E525" i="3"/>
  <c r="F525" i="3"/>
  <c r="D654" i="3"/>
  <c r="E654" i="3"/>
  <c r="F654" i="3"/>
  <c r="D655" i="3"/>
  <c r="E655" i="3"/>
  <c r="F655" i="3"/>
  <c r="D666" i="3"/>
  <c r="E666" i="3"/>
  <c r="F666" i="3"/>
  <c r="D667" i="3"/>
  <c r="E667" i="3"/>
  <c r="F667" i="3"/>
  <c r="D605" i="3"/>
  <c r="E605" i="3"/>
  <c r="F605" i="3"/>
  <c r="D606" i="3"/>
  <c r="E606" i="3"/>
  <c r="F606" i="3"/>
  <c r="D514" i="3"/>
  <c r="E514" i="3"/>
  <c r="F514" i="3"/>
  <c r="D515" i="3"/>
  <c r="E515" i="3"/>
  <c r="F515" i="3"/>
  <c r="D377" i="3"/>
  <c r="E377" i="3"/>
  <c r="F377" i="3"/>
  <c r="D378" i="3"/>
  <c r="E378" i="3"/>
  <c r="F378" i="3"/>
  <c r="D359" i="3"/>
  <c r="E359" i="3"/>
  <c r="F359" i="3"/>
  <c r="D360" i="3"/>
  <c r="E360" i="3"/>
  <c r="F360" i="3"/>
  <c r="D494" i="3"/>
  <c r="E494" i="3"/>
  <c r="F494" i="3"/>
  <c r="D495" i="3"/>
  <c r="E495" i="3"/>
  <c r="F495" i="3"/>
  <c r="D498" i="3"/>
  <c r="E498" i="3"/>
  <c r="F498" i="3"/>
  <c r="D499" i="3"/>
  <c r="E499" i="3"/>
  <c r="F499" i="3"/>
  <c r="D244" i="3"/>
  <c r="E244" i="3"/>
  <c r="F244" i="3"/>
  <c r="D245" i="3"/>
  <c r="E245" i="3"/>
  <c r="F245" i="3"/>
  <c r="D664" i="3"/>
  <c r="E664" i="3"/>
  <c r="F664" i="3"/>
  <c r="D665" i="3"/>
  <c r="E665" i="3"/>
  <c r="F665" i="3"/>
  <c r="D520" i="3"/>
  <c r="E520" i="3"/>
  <c r="F520" i="3"/>
  <c r="D521" i="3"/>
  <c r="E521" i="3"/>
  <c r="F521" i="3"/>
  <c r="D461" i="3"/>
  <c r="E461" i="3"/>
  <c r="F461" i="3"/>
  <c r="D462" i="3"/>
  <c r="E462" i="3"/>
  <c r="F462" i="3"/>
  <c r="D489" i="3"/>
  <c r="E489" i="3"/>
  <c r="F489" i="3"/>
  <c r="D485" i="3"/>
  <c r="E485" i="3"/>
  <c r="F485" i="3"/>
  <c r="D486" i="3"/>
  <c r="E486" i="3"/>
  <c r="F486" i="3"/>
  <c r="D653" i="3"/>
  <c r="E653" i="3"/>
  <c r="F653" i="3"/>
  <c r="D492" i="3"/>
  <c r="E492" i="3"/>
  <c r="F492" i="3"/>
  <c r="D493" i="3"/>
  <c r="E493" i="3"/>
  <c r="F493" i="3"/>
  <c r="D510" i="3"/>
  <c r="E510" i="3"/>
  <c r="F510" i="3"/>
  <c r="D511" i="3"/>
  <c r="E511" i="3"/>
  <c r="F511" i="3"/>
  <c r="D361" i="3"/>
  <c r="E361" i="3"/>
  <c r="F361" i="3"/>
  <c r="D362" i="3"/>
  <c r="E362" i="3"/>
  <c r="F362" i="3"/>
  <c r="D238" i="3"/>
  <c r="E238" i="3"/>
  <c r="F238" i="3"/>
  <c r="D239" i="3"/>
  <c r="E239" i="3"/>
  <c r="F239" i="3"/>
  <c r="D413" i="3"/>
  <c r="E413" i="3"/>
  <c r="F413" i="3"/>
  <c r="D414" i="3"/>
  <c r="E414" i="3"/>
  <c r="F414" i="3"/>
  <c r="D662" i="3"/>
  <c r="E662" i="3"/>
  <c r="F662" i="3"/>
  <c r="D663" i="3"/>
  <c r="E663" i="3"/>
  <c r="F663" i="3"/>
  <c r="D682" i="3"/>
  <c r="E682" i="3"/>
  <c r="F682" i="3"/>
  <c r="D683" i="3"/>
  <c r="E683" i="3"/>
  <c r="F683" i="3"/>
  <c r="D173" i="3"/>
  <c r="E173" i="3"/>
  <c r="F173" i="3"/>
  <c r="D174" i="3"/>
  <c r="E174" i="3"/>
  <c r="F174" i="3"/>
  <c r="D631" i="3"/>
  <c r="E631" i="3"/>
  <c r="F631" i="3"/>
  <c r="D632" i="3"/>
  <c r="E632" i="3"/>
  <c r="F632" i="3"/>
  <c r="D698" i="3"/>
  <c r="E698" i="3"/>
  <c r="F698" i="3"/>
  <c r="D699" i="3"/>
  <c r="E699" i="3"/>
  <c r="F699" i="3"/>
  <c r="D355" i="3"/>
  <c r="E355" i="3"/>
  <c r="F355" i="3"/>
  <c r="D356" i="3"/>
  <c r="E356" i="3"/>
  <c r="F356" i="3"/>
  <c r="D562" i="3"/>
  <c r="E562" i="3"/>
  <c r="F562" i="3"/>
  <c r="D563" i="3"/>
  <c r="E563" i="3"/>
  <c r="F563" i="3"/>
  <c r="D554" i="3"/>
  <c r="E554" i="3"/>
  <c r="F554" i="3"/>
  <c r="D555" i="3"/>
  <c r="E555" i="3"/>
  <c r="F555" i="3"/>
  <c r="D558" i="3"/>
  <c r="E558" i="3"/>
  <c r="F558" i="3"/>
  <c r="D559" i="3"/>
  <c r="E559" i="3"/>
  <c r="F559" i="3"/>
  <c r="D676" i="3"/>
  <c r="E676" i="3"/>
  <c r="F676" i="3"/>
  <c r="D677" i="3"/>
  <c r="E677" i="3"/>
  <c r="F677" i="3"/>
  <c r="D259" i="3"/>
  <c r="E259" i="3"/>
  <c r="F259" i="3"/>
  <c r="D260" i="3"/>
  <c r="E260" i="3"/>
  <c r="F260" i="3"/>
  <c r="D411" i="3"/>
  <c r="E411" i="3"/>
  <c r="F411" i="3"/>
  <c r="D412" i="3"/>
  <c r="E412" i="3"/>
  <c r="F412" i="3"/>
  <c r="D611" i="3"/>
  <c r="E611" i="3"/>
  <c r="F611" i="3"/>
  <c r="D612" i="3"/>
  <c r="E612" i="3"/>
  <c r="F612" i="3"/>
  <c r="D483" i="3"/>
  <c r="E483" i="3"/>
  <c r="F483" i="3"/>
  <c r="D484" i="3"/>
  <c r="E484" i="3"/>
  <c r="F484" i="3"/>
  <c r="D625" i="3"/>
  <c r="E625" i="3"/>
  <c r="F625" i="3"/>
  <c r="D626" i="3"/>
  <c r="E626" i="3"/>
  <c r="F626" i="3"/>
  <c r="D609" i="3"/>
  <c r="E609" i="3"/>
  <c r="F609" i="3"/>
  <c r="D610" i="3"/>
  <c r="E610" i="3"/>
  <c r="F610" i="3"/>
  <c r="D181" i="3"/>
  <c r="E181" i="3"/>
  <c r="F181" i="3"/>
  <c r="D182" i="3"/>
  <c r="E182" i="3"/>
  <c r="F182" i="3"/>
  <c r="D325" i="3"/>
  <c r="E325" i="3"/>
  <c r="F325" i="3"/>
  <c r="D326" i="3"/>
  <c r="E326" i="3"/>
  <c r="F326" i="3"/>
  <c r="D516" i="3"/>
  <c r="E516" i="3"/>
  <c r="F516" i="3"/>
  <c r="D517" i="3"/>
  <c r="E517" i="3"/>
  <c r="F517" i="3"/>
  <c r="D209" i="3"/>
  <c r="E209" i="3"/>
  <c r="F209" i="3"/>
  <c r="D210" i="3"/>
  <c r="E210" i="3"/>
  <c r="F210" i="3"/>
  <c r="D254" i="3"/>
  <c r="E254" i="3"/>
  <c r="F254" i="3"/>
  <c r="D327" i="3"/>
  <c r="E327" i="3"/>
  <c r="F327" i="3"/>
  <c r="D328" i="3"/>
  <c r="E328" i="3"/>
  <c r="F328" i="3"/>
  <c r="D471" i="3"/>
  <c r="E471" i="3"/>
  <c r="F471" i="3"/>
  <c r="D472" i="3"/>
  <c r="E472" i="3"/>
  <c r="F472" i="3"/>
  <c r="D319" i="3"/>
  <c r="E319" i="3"/>
  <c r="F319" i="3"/>
  <c r="D320" i="3"/>
  <c r="E320" i="3"/>
  <c r="F320" i="3"/>
  <c r="D389" i="3"/>
  <c r="E389" i="3"/>
  <c r="F389" i="3"/>
  <c r="D390" i="3"/>
  <c r="E390" i="3"/>
  <c r="F390" i="3"/>
  <c r="D599" i="3"/>
  <c r="E599" i="3"/>
  <c r="F599" i="3"/>
  <c r="D600" i="3"/>
  <c r="E600" i="3"/>
  <c r="F600" i="3"/>
  <c r="D437" i="3"/>
  <c r="E437" i="3"/>
  <c r="F437" i="3"/>
  <c r="D438" i="3"/>
  <c r="E438" i="3"/>
  <c r="F438" i="3"/>
  <c r="D329" i="3"/>
  <c r="E329" i="3"/>
  <c r="F329" i="3"/>
  <c r="D330" i="3"/>
  <c r="E330" i="3"/>
  <c r="F330" i="3"/>
  <c r="D656" i="3"/>
  <c r="E656" i="3"/>
  <c r="F656" i="3"/>
  <c r="D657" i="3"/>
  <c r="E657" i="3"/>
  <c r="F657" i="3"/>
  <c r="D205" i="3"/>
  <c r="E205" i="3"/>
  <c r="F205" i="3"/>
  <c r="D206" i="3"/>
  <c r="E206" i="3"/>
  <c r="F206" i="3"/>
  <c r="D216" i="3"/>
  <c r="E216" i="3"/>
  <c r="F216" i="3"/>
  <c r="D217" i="3"/>
  <c r="E217" i="3"/>
  <c r="F217" i="3"/>
  <c r="D445" i="3"/>
  <c r="E445" i="3"/>
  <c r="F445" i="3"/>
  <c r="D446" i="3"/>
  <c r="E446" i="3"/>
  <c r="F446" i="3"/>
  <c r="D530" i="3"/>
  <c r="E530" i="3"/>
  <c r="F530" i="3"/>
  <c r="D531" i="3"/>
  <c r="E531" i="3"/>
  <c r="F531" i="3"/>
  <c r="D463" i="3"/>
  <c r="E463" i="3"/>
  <c r="F463" i="3"/>
  <c r="D464" i="3"/>
  <c r="E464" i="3"/>
  <c r="F464" i="3"/>
  <c r="D391" i="3"/>
  <c r="E391" i="3"/>
  <c r="F391" i="3"/>
  <c r="D392" i="3"/>
  <c r="E392" i="3"/>
  <c r="F392" i="3"/>
  <c r="D490" i="3"/>
  <c r="E490" i="3"/>
  <c r="F490" i="3"/>
  <c r="D491" i="3"/>
  <c r="E491" i="3"/>
  <c r="F491" i="3"/>
  <c r="D617" i="3"/>
  <c r="E617" i="3"/>
  <c r="F617" i="3"/>
  <c r="D618" i="3"/>
  <c r="E618" i="3"/>
  <c r="F618" i="3"/>
  <c r="D309" i="3"/>
  <c r="E309" i="3"/>
  <c r="F309" i="3"/>
  <c r="D310" i="3"/>
  <c r="E310" i="3"/>
  <c r="F310" i="3"/>
  <c r="D532" i="3"/>
  <c r="E532" i="3"/>
  <c r="F532" i="3"/>
  <c r="D533" i="3"/>
  <c r="E533" i="3"/>
  <c r="F533" i="3"/>
  <c r="D581" i="3"/>
  <c r="E581" i="3"/>
  <c r="F581" i="3"/>
  <c r="D582" i="3"/>
  <c r="E582" i="3"/>
  <c r="F582" i="3"/>
  <c r="D627" i="3"/>
  <c r="E627" i="3"/>
  <c r="F627" i="3"/>
  <c r="D628" i="3"/>
  <c r="E628" i="3"/>
  <c r="F628" i="3"/>
  <c r="D607" i="3"/>
  <c r="E607" i="3"/>
  <c r="F607" i="3"/>
  <c r="D608" i="3"/>
  <c r="E608" i="3"/>
  <c r="F608" i="3"/>
  <c r="D702" i="3"/>
  <c r="E702" i="3"/>
  <c r="F702" i="3"/>
  <c r="D703" i="3"/>
  <c r="E703" i="3"/>
  <c r="F703" i="3"/>
  <c r="D560" i="3"/>
  <c r="E560" i="3"/>
  <c r="F560" i="3"/>
  <c r="D561" i="3"/>
  <c r="E561" i="3"/>
  <c r="F561" i="3"/>
  <c r="D171" i="3"/>
  <c r="E171" i="3"/>
  <c r="F171" i="3"/>
  <c r="D172" i="3"/>
  <c r="E172" i="3"/>
  <c r="F172" i="3"/>
  <c r="D550" i="3"/>
  <c r="E550" i="3"/>
  <c r="F550" i="3"/>
  <c r="D551" i="3"/>
  <c r="E551" i="3"/>
  <c r="F551" i="3"/>
  <c r="D593" i="3"/>
  <c r="E593" i="3"/>
  <c r="F593" i="3"/>
  <c r="D594" i="3"/>
  <c r="E594" i="3"/>
  <c r="F594" i="3"/>
  <c r="D441" i="3"/>
  <c r="E441" i="3"/>
  <c r="F441" i="3"/>
  <c r="D442" i="3"/>
  <c r="E442" i="3"/>
  <c r="F442" i="3"/>
  <c r="D684" i="3"/>
  <c r="E684" i="3"/>
  <c r="F684" i="3"/>
  <c r="D685" i="3"/>
  <c r="E685" i="3"/>
  <c r="F685" i="3"/>
  <c r="D680" i="3"/>
  <c r="E680" i="3"/>
  <c r="F680" i="3"/>
  <c r="D681" i="3"/>
  <c r="E681" i="3"/>
  <c r="F681" i="3"/>
  <c r="D367" i="3"/>
  <c r="E367" i="3"/>
  <c r="F367" i="3"/>
  <c r="D368" i="3"/>
  <c r="E368" i="3"/>
  <c r="F368" i="3"/>
  <c r="D512" i="3"/>
  <c r="E512" i="3"/>
  <c r="F512" i="3"/>
  <c r="D513" i="3"/>
  <c r="E513" i="3"/>
  <c r="F513" i="3"/>
  <c r="D343" i="3"/>
  <c r="E343" i="3"/>
  <c r="F343" i="3"/>
  <c r="D344" i="3"/>
  <c r="E344" i="3"/>
  <c r="F344" i="3"/>
  <c r="D477" i="3"/>
  <c r="E477" i="3"/>
  <c r="F477" i="3"/>
  <c r="D478" i="3"/>
  <c r="E478" i="3"/>
  <c r="F478" i="3"/>
  <c r="D218" i="3"/>
  <c r="E218" i="3"/>
  <c r="F218" i="3"/>
  <c r="D219" i="3"/>
  <c r="E219" i="3"/>
  <c r="F219" i="3"/>
  <c r="D153" i="3"/>
  <c r="E153" i="3"/>
  <c r="F153" i="3"/>
  <c r="D154" i="3"/>
  <c r="E154" i="3"/>
  <c r="F154" i="3"/>
  <c r="D300" i="3"/>
  <c r="E300" i="3"/>
  <c r="F300" i="3"/>
  <c r="D301" i="3"/>
  <c r="E301" i="3"/>
  <c r="F301" i="3"/>
  <c r="D169" i="3"/>
  <c r="E169" i="3"/>
  <c r="F169" i="3"/>
  <c r="D170" i="3"/>
  <c r="E170" i="3"/>
  <c r="F170" i="3"/>
  <c r="D595" i="3"/>
  <c r="E595" i="3"/>
  <c r="F595" i="3"/>
  <c r="D596" i="3"/>
  <c r="E596" i="3"/>
  <c r="F596" i="3"/>
  <c r="D87" i="3"/>
  <c r="E87" i="3"/>
  <c r="F87" i="3"/>
  <c r="D88" i="3"/>
  <c r="E88" i="3"/>
  <c r="F88" i="3"/>
  <c r="D528" i="3"/>
  <c r="E528" i="3"/>
  <c r="F528" i="3"/>
  <c r="D529" i="3"/>
  <c r="E529" i="3"/>
  <c r="F529" i="3"/>
  <c r="D298" i="3"/>
  <c r="E298" i="3"/>
  <c r="F298" i="3"/>
  <c r="D299" i="3"/>
  <c r="E299" i="3"/>
  <c r="F299" i="3"/>
  <c r="D220" i="3"/>
  <c r="E220" i="3"/>
  <c r="F220" i="3"/>
  <c r="D221" i="3"/>
  <c r="E221" i="3"/>
  <c r="F221" i="3"/>
  <c r="D645" i="3"/>
  <c r="E645" i="3"/>
  <c r="F645" i="3"/>
  <c r="D646" i="3"/>
  <c r="E646" i="3"/>
  <c r="F646" i="3"/>
  <c r="D583" i="3"/>
  <c r="E583" i="3"/>
  <c r="F583" i="3"/>
  <c r="D584" i="3"/>
  <c r="E584" i="3"/>
  <c r="F584" i="3"/>
  <c r="D373" i="3"/>
  <c r="E373" i="3"/>
  <c r="F373" i="3"/>
  <c r="D374" i="3"/>
  <c r="E374" i="3"/>
  <c r="F374" i="3"/>
  <c r="D236" i="3"/>
  <c r="E236" i="3"/>
  <c r="F236" i="3"/>
  <c r="D237" i="3"/>
  <c r="E237" i="3"/>
  <c r="F237" i="3"/>
  <c r="D143" i="3"/>
  <c r="E143" i="3"/>
  <c r="F143" i="3"/>
  <c r="D144" i="3"/>
  <c r="E144" i="3"/>
  <c r="F144" i="3"/>
  <c r="D500" i="3"/>
  <c r="E500" i="3"/>
  <c r="F500" i="3"/>
  <c r="D501" i="3"/>
  <c r="E501" i="3"/>
  <c r="F501" i="3"/>
  <c r="D290" i="3"/>
  <c r="E290" i="3"/>
  <c r="F290" i="3"/>
  <c r="D291" i="3"/>
  <c r="E291" i="3"/>
  <c r="F291" i="3"/>
  <c r="D465" i="3"/>
  <c r="E465" i="3"/>
  <c r="F465" i="3"/>
  <c r="D466" i="3"/>
  <c r="E466" i="3"/>
  <c r="F466" i="3"/>
  <c r="D690" i="3"/>
  <c r="E690" i="3"/>
  <c r="F690" i="3"/>
  <c r="D691" i="3"/>
  <c r="E691" i="3"/>
  <c r="F691" i="3"/>
  <c r="D621" i="3"/>
  <c r="E621" i="3"/>
  <c r="F621" i="3"/>
  <c r="D622" i="3"/>
  <c r="E622" i="3"/>
  <c r="F622" i="3"/>
  <c r="D647" i="3"/>
  <c r="E647" i="3"/>
  <c r="F647" i="3"/>
  <c r="D648" i="3"/>
  <c r="E648" i="3"/>
  <c r="F648" i="3"/>
  <c r="D672" i="3"/>
  <c r="E672" i="3"/>
  <c r="F672" i="3"/>
  <c r="D673" i="3"/>
  <c r="E673" i="3"/>
  <c r="F673" i="3"/>
  <c r="D623" i="3"/>
  <c r="E623" i="3"/>
  <c r="F623" i="3"/>
  <c r="D624" i="3"/>
  <c r="E624" i="3"/>
  <c r="F624" i="3"/>
  <c r="D409" i="3"/>
  <c r="E409" i="3"/>
  <c r="F409" i="3"/>
  <c r="D410" i="3"/>
  <c r="E410" i="3"/>
  <c r="F410" i="3"/>
  <c r="D315" i="3"/>
  <c r="E315" i="3"/>
  <c r="F315" i="3"/>
  <c r="D316" i="3"/>
  <c r="E316" i="3"/>
  <c r="F316" i="3"/>
  <c r="D317" i="3"/>
  <c r="E317" i="3"/>
  <c r="F317" i="3"/>
  <c r="D318" i="3"/>
  <c r="E318" i="3"/>
  <c r="F318" i="3"/>
  <c r="D419" i="3"/>
  <c r="E419" i="3"/>
  <c r="F419" i="3"/>
  <c r="D420" i="3"/>
  <c r="E420" i="3"/>
  <c r="F420" i="3"/>
  <c r="D261" i="3"/>
  <c r="E261" i="3"/>
  <c r="F261" i="3"/>
  <c r="D262" i="3"/>
  <c r="E262" i="3"/>
  <c r="F262" i="3"/>
  <c r="D479" i="3"/>
  <c r="E479" i="3"/>
  <c r="F479" i="3"/>
  <c r="D480" i="3"/>
  <c r="E480" i="3"/>
  <c r="F480" i="3"/>
  <c r="D670" i="3"/>
  <c r="E670" i="3"/>
  <c r="F670" i="3"/>
  <c r="D671" i="3"/>
  <c r="E671" i="3"/>
  <c r="F671" i="3"/>
  <c r="D504" i="3"/>
  <c r="E504" i="3"/>
  <c r="F504" i="3"/>
  <c r="D505" i="3"/>
  <c r="E505" i="3"/>
  <c r="F505" i="3"/>
  <c r="D660" i="3"/>
  <c r="E660" i="3"/>
  <c r="F660" i="3"/>
  <c r="D661" i="3"/>
  <c r="E661" i="3"/>
  <c r="F661" i="3"/>
  <c r="D502" i="3"/>
  <c r="E502" i="3"/>
  <c r="F502" i="3"/>
  <c r="D503" i="3"/>
  <c r="E503" i="3"/>
  <c r="F503" i="3"/>
  <c r="D183" i="3"/>
  <c r="E183" i="3"/>
  <c r="F183" i="3"/>
  <c r="D184" i="3"/>
  <c r="E184" i="3"/>
  <c r="F184" i="3"/>
  <c r="D193" i="3"/>
  <c r="E193" i="3"/>
  <c r="F193" i="3"/>
  <c r="D194" i="3"/>
  <c r="E194" i="3"/>
  <c r="F194" i="3"/>
  <c r="D658" i="3"/>
  <c r="E658" i="3"/>
  <c r="F658" i="3"/>
  <c r="D659" i="3"/>
  <c r="E659" i="3"/>
  <c r="F659" i="3"/>
  <c r="D263" i="3"/>
  <c r="E263" i="3"/>
  <c r="F263" i="3"/>
  <c r="D264" i="3"/>
  <c r="E264" i="3"/>
  <c r="F264" i="3"/>
  <c r="D649" i="3"/>
  <c r="E649" i="3"/>
  <c r="F649" i="3"/>
  <c r="D650" i="3"/>
  <c r="E650" i="3"/>
  <c r="F650" i="3"/>
  <c r="D589" i="3"/>
  <c r="E589" i="3"/>
  <c r="F589" i="3"/>
  <c r="D590" i="3"/>
  <c r="E590" i="3"/>
  <c r="F590" i="3"/>
  <c r="D481" i="3"/>
  <c r="E481" i="3"/>
  <c r="F481" i="3"/>
  <c r="D482" i="3"/>
  <c r="E482" i="3"/>
  <c r="F482" i="3"/>
  <c r="D246" i="3"/>
  <c r="E246" i="3"/>
  <c r="F246" i="3"/>
  <c r="D247" i="3"/>
  <c r="E247" i="3"/>
  <c r="F247" i="3"/>
  <c r="D423" i="3"/>
  <c r="E423" i="3"/>
  <c r="F423" i="3"/>
  <c r="D424" i="3"/>
  <c r="E424" i="3"/>
  <c r="F424" i="3"/>
  <c r="D294" i="3"/>
  <c r="E294" i="3"/>
  <c r="F294" i="3"/>
  <c r="D295" i="3"/>
  <c r="E295" i="3"/>
  <c r="F295" i="3"/>
  <c r="D694" i="3"/>
  <c r="E694" i="3"/>
  <c r="F694" i="3"/>
  <c r="D695" i="3"/>
  <c r="E695" i="3"/>
  <c r="F695" i="3"/>
  <c r="D175" i="3"/>
  <c r="E175" i="3"/>
  <c r="F175" i="3"/>
  <c r="D176" i="3"/>
  <c r="E176" i="3"/>
  <c r="F176" i="3"/>
  <c r="D518" i="3"/>
  <c r="E518" i="3"/>
  <c r="F518" i="3"/>
  <c r="D519" i="3"/>
  <c r="E519" i="3"/>
  <c r="F519" i="3"/>
  <c r="D255" i="3"/>
  <c r="E255" i="3"/>
  <c r="F255" i="3"/>
  <c r="D256" i="3"/>
  <c r="E256" i="3"/>
  <c r="F256" i="3"/>
  <c r="D399" i="3"/>
  <c r="E399" i="3"/>
  <c r="F399" i="3"/>
  <c r="D400" i="3"/>
  <c r="E400" i="3"/>
  <c r="F400" i="3"/>
  <c r="D113" i="3"/>
  <c r="E113" i="3"/>
  <c r="F113" i="3"/>
  <c r="D114" i="3"/>
  <c r="E114" i="3"/>
  <c r="F114" i="3"/>
  <c r="D273" i="3"/>
  <c r="E273" i="3"/>
  <c r="F273" i="3"/>
  <c r="D274" i="3"/>
  <c r="E274" i="3"/>
  <c r="F274" i="3"/>
  <c r="D242" i="3"/>
  <c r="E242" i="3"/>
  <c r="F242" i="3"/>
  <c r="D243" i="3"/>
  <c r="E243" i="3"/>
  <c r="F243" i="3"/>
  <c r="D567" i="3"/>
  <c r="E567" i="3"/>
  <c r="F567" i="3"/>
  <c r="D568" i="3"/>
  <c r="E568" i="3"/>
  <c r="F568" i="3"/>
  <c r="D401" i="3"/>
  <c r="E401" i="3"/>
  <c r="F401" i="3"/>
  <c r="D402" i="3"/>
  <c r="E402" i="3"/>
  <c r="F402" i="3"/>
  <c r="D686" i="3"/>
  <c r="E686" i="3"/>
  <c r="F686" i="3"/>
  <c r="D687" i="3"/>
  <c r="E687" i="3"/>
  <c r="F687" i="3"/>
  <c r="D349" i="3"/>
  <c r="E349" i="3"/>
  <c r="F349" i="3"/>
  <c r="D350" i="3"/>
  <c r="E350" i="3"/>
  <c r="F350" i="3"/>
  <c r="D571" i="3"/>
  <c r="E571" i="3"/>
  <c r="F571" i="3"/>
  <c r="D572" i="3"/>
  <c r="E572" i="3"/>
  <c r="F572" i="3"/>
  <c r="D265" i="3"/>
  <c r="E265" i="3"/>
  <c r="F265" i="3"/>
  <c r="D266" i="3"/>
  <c r="E266" i="3"/>
  <c r="F266" i="3"/>
  <c r="D629" i="3"/>
  <c r="E629" i="3"/>
  <c r="F629" i="3"/>
  <c r="D630" i="3"/>
  <c r="E630" i="3"/>
  <c r="F630" i="3"/>
  <c r="D337" i="3"/>
  <c r="E337" i="3"/>
  <c r="F337" i="3"/>
  <c r="D338" i="3"/>
  <c r="E338" i="3"/>
  <c r="F338" i="3"/>
  <c r="D403" i="3"/>
  <c r="E403" i="3"/>
  <c r="F403" i="3"/>
  <c r="D404" i="3"/>
  <c r="E404" i="3"/>
  <c r="F404" i="3"/>
  <c r="D339" i="3"/>
  <c r="E339" i="3"/>
  <c r="F339" i="3"/>
  <c r="D340" i="3"/>
  <c r="E340" i="3"/>
  <c r="F340" i="3"/>
  <c r="D234" i="3"/>
  <c r="E234" i="3"/>
  <c r="F234" i="3"/>
  <c r="D235" i="3"/>
  <c r="E235" i="3"/>
  <c r="F235" i="3"/>
  <c r="D473" i="3"/>
  <c r="E473" i="3"/>
  <c r="F473" i="3"/>
  <c r="D474" i="3"/>
  <c r="E474" i="3"/>
  <c r="F474" i="3"/>
  <c r="D674" i="3"/>
  <c r="E674" i="3"/>
  <c r="F674" i="3"/>
  <c r="D675" i="3"/>
  <c r="E675" i="3"/>
  <c r="F675" i="3"/>
  <c r="D597" i="3"/>
  <c r="E597" i="3"/>
  <c r="F597" i="3"/>
  <c r="D598" i="3"/>
  <c r="E598" i="3"/>
  <c r="F598" i="3"/>
  <c r="D546" i="3"/>
  <c r="E546" i="3"/>
  <c r="F546" i="3"/>
  <c r="D547" i="3"/>
  <c r="E547" i="3"/>
  <c r="F547" i="3"/>
  <c r="D226" i="3"/>
  <c r="E226" i="3"/>
  <c r="F226" i="3"/>
  <c r="D227" i="3"/>
  <c r="E227" i="3"/>
  <c r="F227" i="3"/>
  <c r="D407" i="3"/>
  <c r="E407" i="3"/>
  <c r="F407" i="3"/>
  <c r="D408" i="3"/>
  <c r="E408" i="3"/>
  <c r="F408" i="3"/>
  <c r="D275" i="3"/>
  <c r="E275" i="3"/>
  <c r="F275" i="3"/>
  <c r="D276" i="3"/>
  <c r="E276" i="3"/>
  <c r="F276" i="3"/>
  <c r="F2" i="2" l="1"/>
  <c r="H3" i="2"/>
  <c r="H2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P285" i="3"/>
  <c r="P92" i="3" l="1"/>
  <c r="Q92" i="3"/>
  <c r="R92" i="3"/>
  <c r="S92" i="3"/>
  <c r="T92" i="3"/>
  <c r="P89" i="3"/>
  <c r="Q89" i="3"/>
  <c r="R89" i="3"/>
  <c r="S89" i="3"/>
  <c r="T89" i="3"/>
  <c r="P192" i="3"/>
  <c r="Q192" i="3"/>
  <c r="R192" i="3"/>
  <c r="S192" i="3"/>
  <c r="T192" i="3"/>
  <c r="P151" i="3"/>
  <c r="Q151" i="3"/>
  <c r="R151" i="3"/>
  <c r="S151" i="3"/>
  <c r="T151" i="3"/>
  <c r="P371" i="3"/>
  <c r="Q371" i="3"/>
  <c r="R371" i="3"/>
  <c r="S371" i="3"/>
  <c r="T371" i="3"/>
  <c r="P146" i="3"/>
  <c r="Q146" i="3"/>
  <c r="R146" i="3"/>
  <c r="S146" i="3"/>
  <c r="T146" i="3"/>
  <c r="P232" i="3"/>
  <c r="Q232" i="3"/>
  <c r="R232" i="3"/>
  <c r="S232" i="3"/>
  <c r="T232" i="3"/>
  <c r="P81" i="3"/>
  <c r="Q81" i="3"/>
  <c r="R81" i="3"/>
  <c r="S81" i="3"/>
  <c r="T81" i="3"/>
  <c r="P394" i="3"/>
  <c r="Q394" i="3"/>
  <c r="R394" i="3"/>
  <c r="S394" i="3"/>
  <c r="T394" i="3"/>
  <c r="P134" i="3"/>
  <c r="Q134" i="3"/>
  <c r="R134" i="3"/>
  <c r="S134" i="3"/>
  <c r="T134" i="3"/>
  <c r="P564" i="3"/>
  <c r="Q564" i="3"/>
  <c r="R564" i="3"/>
  <c r="S564" i="3"/>
  <c r="T564" i="3"/>
  <c r="P456" i="3"/>
  <c r="Q456" i="3"/>
  <c r="R456" i="3"/>
  <c r="S456" i="3"/>
  <c r="T456" i="3"/>
  <c r="P396" i="3"/>
  <c r="Q396" i="3"/>
  <c r="R396" i="3"/>
  <c r="S396" i="3"/>
  <c r="T396" i="3"/>
  <c r="P135" i="3"/>
  <c r="Q135" i="3"/>
  <c r="R135" i="3"/>
  <c r="S135" i="3"/>
  <c r="T135" i="3"/>
  <c r="P565" i="3"/>
  <c r="Q565" i="3"/>
  <c r="R565" i="3"/>
  <c r="S565" i="3"/>
  <c r="T565" i="3"/>
  <c r="P277" i="3"/>
  <c r="Q277" i="3"/>
  <c r="R277" i="3"/>
  <c r="S277" i="3"/>
  <c r="T277" i="3"/>
  <c r="P548" i="3"/>
  <c r="Q548" i="3"/>
  <c r="R548" i="3"/>
  <c r="S548" i="3"/>
  <c r="T548" i="3"/>
  <c r="P476" i="3"/>
  <c r="Q476" i="3"/>
  <c r="R476" i="3"/>
  <c r="S476" i="3"/>
  <c r="T476" i="3"/>
  <c r="P241" i="3"/>
  <c r="Q241" i="3"/>
  <c r="R241" i="3"/>
  <c r="S241" i="3"/>
  <c r="T241" i="3"/>
  <c r="P107" i="3"/>
  <c r="Q107" i="3"/>
  <c r="R107" i="3"/>
  <c r="S107" i="3"/>
  <c r="T107" i="3"/>
  <c r="P381" i="3"/>
  <c r="Q381" i="3"/>
  <c r="R381" i="3"/>
  <c r="S381" i="3"/>
  <c r="T381" i="3"/>
  <c r="P469" i="3"/>
  <c r="Q469" i="3"/>
  <c r="R469" i="3"/>
  <c r="S469" i="3"/>
  <c r="T469" i="3"/>
  <c r="P202" i="3"/>
  <c r="Q202" i="3"/>
  <c r="R202" i="3"/>
  <c r="S202" i="3"/>
  <c r="T202" i="3"/>
  <c r="P96" i="3"/>
  <c r="Q96" i="3"/>
  <c r="R96" i="3"/>
  <c r="S96" i="3"/>
  <c r="T96" i="3"/>
  <c r="P130" i="3"/>
  <c r="Q130" i="3"/>
  <c r="R130" i="3"/>
  <c r="S130" i="3"/>
  <c r="T130" i="3"/>
  <c r="P142" i="3"/>
  <c r="Q142" i="3"/>
  <c r="R142" i="3"/>
  <c r="S142" i="3"/>
  <c r="T142" i="3"/>
  <c r="P204" i="3"/>
  <c r="Q204" i="3"/>
  <c r="R204" i="3"/>
  <c r="S204" i="3"/>
  <c r="T204" i="3"/>
  <c r="P131" i="3"/>
  <c r="Q131" i="3"/>
  <c r="R131" i="3"/>
  <c r="S131" i="3"/>
  <c r="T131" i="3"/>
  <c r="P297" i="3"/>
  <c r="Q297" i="3"/>
  <c r="R297" i="3"/>
  <c r="S297" i="3"/>
  <c r="T297" i="3"/>
  <c r="P133" i="3"/>
  <c r="Q133" i="3"/>
  <c r="R133" i="3"/>
  <c r="S133" i="3"/>
  <c r="T133" i="3"/>
  <c r="P331" i="3"/>
  <c r="Q331" i="3"/>
  <c r="R331" i="3"/>
  <c r="S331" i="3"/>
  <c r="T331" i="3"/>
  <c r="P322" i="3"/>
  <c r="Q322" i="3"/>
  <c r="R322" i="3"/>
  <c r="S322" i="3"/>
  <c r="T322" i="3"/>
  <c r="P509" i="3"/>
  <c r="Q509" i="3"/>
  <c r="R509" i="3"/>
  <c r="S509" i="3"/>
  <c r="T509" i="3"/>
  <c r="P188" i="3"/>
  <c r="Q188" i="3"/>
  <c r="R188" i="3"/>
  <c r="S188" i="3"/>
  <c r="T188" i="3"/>
  <c r="P679" i="3"/>
  <c r="Q679" i="3"/>
  <c r="R679" i="3"/>
  <c r="S679" i="3"/>
  <c r="T679" i="3"/>
  <c r="P141" i="3"/>
  <c r="Q141" i="3"/>
  <c r="R141" i="3"/>
  <c r="S141" i="3"/>
  <c r="T141" i="3"/>
  <c r="P395" i="3"/>
  <c r="Q395" i="3"/>
  <c r="R395" i="3"/>
  <c r="S395" i="3"/>
  <c r="T395" i="3"/>
  <c r="P293" i="3"/>
  <c r="Q293" i="3"/>
  <c r="R293" i="3"/>
  <c r="S293" i="3"/>
  <c r="T293" i="3"/>
  <c r="P109" i="3"/>
  <c r="Q109" i="3"/>
  <c r="R109" i="3"/>
  <c r="S109" i="3"/>
  <c r="T109" i="3"/>
  <c r="P455" i="3"/>
  <c r="Q455" i="3"/>
  <c r="R455" i="3"/>
  <c r="S455" i="3"/>
  <c r="T455" i="3"/>
  <c r="P287" i="3"/>
  <c r="Q287" i="3"/>
  <c r="R287" i="3"/>
  <c r="S287" i="3"/>
  <c r="T287" i="3"/>
  <c r="P304" i="3"/>
  <c r="Q304" i="3"/>
  <c r="R304" i="3"/>
  <c r="S304" i="3"/>
  <c r="T304" i="3"/>
  <c r="P351" i="3"/>
  <c r="Q351" i="3"/>
  <c r="R351" i="3"/>
  <c r="S351" i="3"/>
  <c r="T351" i="3"/>
  <c r="P336" i="3"/>
  <c r="Q336" i="3"/>
  <c r="R336" i="3"/>
  <c r="S336" i="3"/>
  <c r="T336" i="3"/>
  <c r="P160" i="3"/>
  <c r="Q160" i="3"/>
  <c r="R160" i="3"/>
  <c r="S160" i="3"/>
  <c r="T160" i="3"/>
  <c r="P132" i="3"/>
  <c r="Q132" i="3"/>
  <c r="R132" i="3"/>
  <c r="S132" i="3"/>
  <c r="T132" i="3"/>
  <c r="P292" i="3"/>
  <c r="Q292" i="3"/>
  <c r="R292" i="3"/>
  <c r="S292" i="3"/>
  <c r="T292" i="3"/>
  <c r="P305" i="3"/>
  <c r="Q305" i="3"/>
  <c r="R305" i="3"/>
  <c r="S305" i="3"/>
  <c r="T305" i="3"/>
  <c r="P268" i="3"/>
  <c r="Q268" i="3"/>
  <c r="R268" i="3"/>
  <c r="S268" i="3"/>
  <c r="T268" i="3"/>
  <c r="P282" i="3"/>
  <c r="Q282" i="3"/>
  <c r="R282" i="3"/>
  <c r="S282" i="3"/>
  <c r="T282" i="3"/>
  <c r="P128" i="3"/>
  <c r="Q128" i="3"/>
  <c r="R128" i="3"/>
  <c r="S128" i="3"/>
  <c r="T128" i="3"/>
  <c r="P508" i="3"/>
  <c r="Q508" i="3"/>
  <c r="R508" i="3"/>
  <c r="S508" i="3"/>
  <c r="T508" i="3"/>
  <c r="P178" i="3"/>
  <c r="Q178" i="3"/>
  <c r="R178" i="3"/>
  <c r="S178" i="3"/>
  <c r="T178" i="3"/>
  <c r="P162" i="3"/>
  <c r="Q162" i="3"/>
  <c r="R162" i="3"/>
  <c r="S162" i="3"/>
  <c r="T162" i="3"/>
  <c r="P549" i="3"/>
  <c r="Q549" i="3"/>
  <c r="R549" i="3"/>
  <c r="S549" i="3"/>
  <c r="T549" i="3"/>
  <c r="P376" i="3"/>
  <c r="Q376" i="3"/>
  <c r="R376" i="3"/>
  <c r="S376" i="3"/>
  <c r="T376" i="3"/>
  <c r="P311" i="3"/>
  <c r="Q311" i="3"/>
  <c r="R311" i="3"/>
  <c r="S311" i="3"/>
  <c r="T311" i="3"/>
  <c r="P214" i="3"/>
  <c r="Q214" i="3"/>
  <c r="R214" i="3"/>
  <c r="S214" i="3"/>
  <c r="T214" i="3"/>
  <c r="P97" i="3"/>
  <c r="Q97" i="3"/>
  <c r="R97" i="3"/>
  <c r="S97" i="3"/>
  <c r="T97" i="3"/>
  <c r="P579" i="3"/>
  <c r="Q579" i="3"/>
  <c r="R579" i="3"/>
  <c r="S579" i="3"/>
  <c r="T579" i="3"/>
  <c r="P382" i="3"/>
  <c r="Q382" i="3"/>
  <c r="R382" i="3"/>
  <c r="S382" i="3"/>
  <c r="T382" i="3"/>
  <c r="P430" i="3"/>
  <c r="Q430" i="3"/>
  <c r="R430" i="3"/>
  <c r="S430" i="3"/>
  <c r="T430" i="3"/>
  <c r="P229" i="3"/>
  <c r="Q229" i="3"/>
  <c r="R229" i="3"/>
  <c r="S229" i="3"/>
  <c r="T229" i="3"/>
  <c r="P189" i="3"/>
  <c r="Q189" i="3"/>
  <c r="R189" i="3"/>
  <c r="S189" i="3"/>
  <c r="T189" i="3"/>
  <c r="P98" i="3"/>
  <c r="Q98" i="3"/>
  <c r="R98" i="3"/>
  <c r="S98" i="3"/>
  <c r="T98" i="3"/>
  <c r="P201" i="3"/>
  <c r="Q201" i="3"/>
  <c r="R201" i="3"/>
  <c r="S201" i="3"/>
  <c r="T201" i="3"/>
  <c r="P125" i="3"/>
  <c r="Q125" i="3"/>
  <c r="R125" i="3"/>
  <c r="S125" i="3"/>
  <c r="T125" i="3"/>
  <c r="P451" i="3"/>
  <c r="Q451" i="3"/>
  <c r="R451" i="3"/>
  <c r="S451" i="3"/>
  <c r="T451" i="3"/>
  <c r="P429" i="3"/>
  <c r="Q429" i="3"/>
  <c r="R429" i="3"/>
  <c r="S429" i="3"/>
  <c r="T429" i="3"/>
  <c r="P678" i="3"/>
  <c r="Q678" i="3"/>
  <c r="R678" i="3"/>
  <c r="S678" i="3"/>
  <c r="T678" i="3"/>
  <c r="P126" i="3"/>
  <c r="Q126" i="3"/>
  <c r="R126" i="3"/>
  <c r="S126" i="3"/>
  <c r="T126" i="3"/>
  <c r="P527" i="3"/>
  <c r="Q527" i="3"/>
  <c r="R527" i="3"/>
  <c r="S527" i="3"/>
  <c r="T527" i="3"/>
  <c r="P397" i="3"/>
  <c r="Q397" i="3"/>
  <c r="R397" i="3"/>
  <c r="S397" i="3"/>
  <c r="T397" i="3"/>
  <c r="P165" i="3"/>
  <c r="Q165" i="3"/>
  <c r="R165" i="3"/>
  <c r="S165" i="3"/>
  <c r="T165" i="3"/>
  <c r="P104" i="3"/>
  <c r="Q104" i="3"/>
  <c r="R104" i="3"/>
  <c r="S104" i="3"/>
  <c r="T104" i="3"/>
  <c r="P90" i="3"/>
  <c r="Q90" i="3"/>
  <c r="R90" i="3"/>
  <c r="S90" i="3"/>
  <c r="T90" i="3"/>
  <c r="P84" i="3"/>
  <c r="Q84" i="3"/>
  <c r="R84" i="3"/>
  <c r="S84" i="3"/>
  <c r="T84" i="3"/>
  <c r="P333" i="3"/>
  <c r="Q333" i="3"/>
  <c r="R333" i="3"/>
  <c r="S333" i="3"/>
  <c r="T333" i="3"/>
  <c r="P497" i="3"/>
  <c r="Q497" i="3"/>
  <c r="R497" i="3"/>
  <c r="S497" i="3"/>
  <c r="T497" i="3"/>
  <c r="P578" i="3"/>
  <c r="Q578" i="3"/>
  <c r="R578" i="3"/>
  <c r="S578" i="3"/>
  <c r="T578" i="3"/>
  <c r="P448" i="3"/>
  <c r="Q448" i="3"/>
  <c r="R448" i="3"/>
  <c r="S448" i="3"/>
  <c r="T448" i="3"/>
  <c r="P591" i="3"/>
  <c r="Q591" i="3"/>
  <c r="R591" i="3"/>
  <c r="S591" i="3"/>
  <c r="T591" i="3"/>
  <c r="P187" i="3"/>
  <c r="Q187" i="3"/>
  <c r="R187" i="3"/>
  <c r="S187" i="3"/>
  <c r="T187" i="3"/>
  <c r="P475" i="3"/>
  <c r="Q475" i="3"/>
  <c r="R475" i="3"/>
  <c r="S475" i="3"/>
  <c r="T475" i="3"/>
  <c r="P157" i="3"/>
  <c r="Q157" i="3"/>
  <c r="R157" i="3"/>
  <c r="S157" i="3"/>
  <c r="T157" i="3"/>
  <c r="P164" i="3"/>
  <c r="Q164" i="3"/>
  <c r="R164" i="3"/>
  <c r="S164" i="3"/>
  <c r="T164" i="3"/>
  <c r="P296" i="3"/>
  <c r="Q296" i="3"/>
  <c r="R296" i="3"/>
  <c r="S296" i="3"/>
  <c r="T296" i="3"/>
  <c r="P110" i="3"/>
  <c r="Q110" i="3"/>
  <c r="R110" i="3"/>
  <c r="S110" i="3"/>
  <c r="T110" i="3"/>
  <c r="P542" i="3"/>
  <c r="Q542" i="3"/>
  <c r="R542" i="3"/>
  <c r="S542" i="3"/>
  <c r="T542" i="3"/>
  <c r="P669" i="3"/>
  <c r="Q669" i="3"/>
  <c r="R669" i="3"/>
  <c r="S669" i="3"/>
  <c r="T669" i="3"/>
  <c r="P447" i="3"/>
  <c r="Q447" i="3"/>
  <c r="R447" i="3"/>
  <c r="S447" i="3"/>
  <c r="T447" i="3"/>
  <c r="P506" i="3"/>
  <c r="Q506" i="3"/>
  <c r="R506" i="3"/>
  <c r="S506" i="3"/>
  <c r="T506" i="3"/>
  <c r="P195" i="3"/>
  <c r="Q195" i="3"/>
  <c r="R195" i="3"/>
  <c r="S195" i="3"/>
  <c r="T195" i="3"/>
  <c r="P602" i="3"/>
  <c r="Q602" i="3"/>
  <c r="R602" i="3"/>
  <c r="S602" i="3"/>
  <c r="T602" i="3"/>
  <c r="P284" i="3"/>
  <c r="Q284" i="3"/>
  <c r="R284" i="3"/>
  <c r="S284" i="3"/>
  <c r="T284" i="3"/>
  <c r="P150" i="3"/>
  <c r="Q150" i="3"/>
  <c r="R150" i="3"/>
  <c r="S150" i="3"/>
  <c r="T150" i="3"/>
  <c r="P177" i="3"/>
  <c r="Q177" i="3"/>
  <c r="R177" i="3"/>
  <c r="S177" i="3"/>
  <c r="T177" i="3"/>
  <c r="P425" i="3"/>
  <c r="Q425" i="3"/>
  <c r="R425" i="3"/>
  <c r="S425" i="3"/>
  <c r="T425" i="3"/>
  <c r="P166" i="3"/>
  <c r="Q166" i="3"/>
  <c r="R166" i="3"/>
  <c r="S166" i="3"/>
  <c r="T166" i="3"/>
  <c r="P101" i="3"/>
  <c r="Q101" i="3"/>
  <c r="R101" i="3"/>
  <c r="S101" i="3"/>
  <c r="T101" i="3"/>
  <c r="P566" i="3"/>
  <c r="Q566" i="3"/>
  <c r="R566" i="3"/>
  <c r="S566" i="3"/>
  <c r="T566" i="3"/>
  <c r="P240" i="3"/>
  <c r="Q240" i="3"/>
  <c r="R240" i="3"/>
  <c r="S240" i="3"/>
  <c r="T240" i="3"/>
  <c r="P281" i="3"/>
  <c r="Q281" i="3"/>
  <c r="R281" i="3"/>
  <c r="S281" i="3"/>
  <c r="T281" i="3"/>
  <c r="P228" i="3"/>
  <c r="Q228" i="3"/>
  <c r="R228" i="3"/>
  <c r="S228" i="3"/>
  <c r="T228" i="3"/>
  <c r="P78" i="3"/>
  <c r="Q78" i="3"/>
  <c r="R78" i="3"/>
  <c r="S78" i="3"/>
  <c r="T78" i="3"/>
  <c r="P278" i="3"/>
  <c r="Q278" i="3"/>
  <c r="R278" i="3"/>
  <c r="S278" i="3"/>
  <c r="T278" i="3"/>
  <c r="P536" i="3"/>
  <c r="Q536" i="3"/>
  <c r="R536" i="3"/>
  <c r="S536" i="3"/>
  <c r="T536" i="3"/>
  <c r="P652" i="3"/>
  <c r="Q652" i="3"/>
  <c r="R652" i="3"/>
  <c r="S652" i="3"/>
  <c r="T652" i="3"/>
  <c r="P208" i="3"/>
  <c r="Q208" i="3"/>
  <c r="R208" i="3"/>
  <c r="S208" i="3"/>
  <c r="T208" i="3"/>
  <c r="P393" i="3"/>
  <c r="Q393" i="3"/>
  <c r="R393" i="3"/>
  <c r="S393" i="3"/>
  <c r="T393" i="3"/>
  <c r="P161" i="3"/>
  <c r="Q161" i="3"/>
  <c r="R161" i="3"/>
  <c r="S161" i="3"/>
  <c r="T161" i="3"/>
  <c r="P155" i="3"/>
  <c r="Q155" i="3"/>
  <c r="R155" i="3"/>
  <c r="S155" i="3"/>
  <c r="T155" i="3"/>
  <c r="P496" i="3"/>
  <c r="Q496" i="3"/>
  <c r="R496" i="3"/>
  <c r="S496" i="3"/>
  <c r="T496" i="3"/>
  <c r="P422" i="3"/>
  <c r="Q422" i="3"/>
  <c r="R422" i="3"/>
  <c r="S422" i="3"/>
  <c r="T422" i="3"/>
  <c r="P341" i="3"/>
  <c r="Q341" i="3"/>
  <c r="R341" i="3"/>
  <c r="S341" i="3"/>
  <c r="T341" i="3"/>
  <c r="P335" i="3"/>
  <c r="Q335" i="3"/>
  <c r="R335" i="3"/>
  <c r="S335" i="3"/>
  <c r="T335" i="3"/>
  <c r="P158" i="3"/>
  <c r="Q158" i="3"/>
  <c r="R158" i="3"/>
  <c r="S158" i="3"/>
  <c r="T158" i="3"/>
  <c r="P421" i="3"/>
  <c r="Q421" i="3"/>
  <c r="R421" i="3"/>
  <c r="S421" i="3"/>
  <c r="T421" i="3"/>
  <c r="P415" i="3"/>
  <c r="Q415" i="3"/>
  <c r="R415" i="3"/>
  <c r="S415" i="3"/>
  <c r="T415" i="3"/>
  <c r="P159" i="3"/>
  <c r="Q159" i="3"/>
  <c r="R159" i="3"/>
  <c r="S159" i="3"/>
  <c r="T159" i="3"/>
  <c r="P619" i="3"/>
  <c r="Q619" i="3"/>
  <c r="R619" i="3"/>
  <c r="S619" i="3"/>
  <c r="T619" i="3"/>
  <c r="P641" i="3"/>
  <c r="Q641" i="3"/>
  <c r="R641" i="3"/>
  <c r="S641" i="3"/>
  <c r="T641" i="3"/>
  <c r="P257" i="3"/>
  <c r="Q257" i="3"/>
  <c r="R257" i="3"/>
  <c r="S257" i="3"/>
  <c r="T257" i="3"/>
  <c r="P468" i="3"/>
  <c r="Q468" i="3"/>
  <c r="R468" i="3"/>
  <c r="S468" i="3"/>
  <c r="T468" i="3"/>
  <c r="P200" i="3"/>
  <c r="Q200" i="3"/>
  <c r="R200" i="3"/>
  <c r="S200" i="3"/>
  <c r="T200" i="3"/>
  <c r="P168" i="3"/>
  <c r="Q168" i="3"/>
  <c r="R168" i="3"/>
  <c r="S168" i="3"/>
  <c r="T168" i="3"/>
  <c r="P136" i="3"/>
  <c r="Q136" i="3"/>
  <c r="R136" i="3"/>
  <c r="S136" i="3"/>
  <c r="T136" i="3"/>
  <c r="P353" i="3"/>
  <c r="Q353" i="3"/>
  <c r="R353" i="3"/>
  <c r="S353" i="3"/>
  <c r="T353" i="3"/>
  <c r="P267" i="3"/>
  <c r="Q267" i="3"/>
  <c r="R267" i="3"/>
  <c r="S267" i="3"/>
  <c r="T267" i="3"/>
  <c r="P416" i="3"/>
  <c r="Q416" i="3"/>
  <c r="R416" i="3"/>
  <c r="S416" i="3"/>
  <c r="T416" i="3"/>
  <c r="P488" i="3"/>
  <c r="Q488" i="3"/>
  <c r="R488" i="3"/>
  <c r="S488" i="3"/>
  <c r="T488" i="3"/>
  <c r="P251" i="3"/>
  <c r="Q251" i="3"/>
  <c r="R251" i="3"/>
  <c r="S251" i="3"/>
  <c r="T251" i="3"/>
  <c r="P643" i="3"/>
  <c r="Q643" i="3"/>
  <c r="R643" i="3"/>
  <c r="S643" i="3"/>
  <c r="T643" i="3"/>
  <c r="P620" i="3"/>
  <c r="Q620" i="3"/>
  <c r="R620" i="3"/>
  <c r="S620" i="3"/>
  <c r="T620" i="3"/>
  <c r="P156" i="3"/>
  <c r="Q156" i="3"/>
  <c r="R156" i="3"/>
  <c r="S156" i="3"/>
  <c r="T156" i="3"/>
  <c r="P83" i="3"/>
  <c r="Q83" i="3"/>
  <c r="R83" i="3"/>
  <c r="S83" i="3"/>
  <c r="T83" i="3"/>
  <c r="P452" i="3"/>
  <c r="Q452" i="3"/>
  <c r="R452" i="3"/>
  <c r="S452" i="3"/>
  <c r="T452" i="3"/>
  <c r="P226" i="3"/>
  <c r="Q226" i="3"/>
  <c r="R226" i="3"/>
  <c r="S226" i="3"/>
  <c r="T226" i="3"/>
  <c r="P534" i="3"/>
  <c r="Q534" i="3"/>
  <c r="R534" i="3"/>
  <c r="S534" i="3"/>
  <c r="T534" i="3"/>
  <c r="P108" i="3"/>
  <c r="Q108" i="3"/>
  <c r="R108" i="3"/>
  <c r="S108" i="3"/>
  <c r="T108" i="3"/>
  <c r="P224" i="3"/>
  <c r="Q224" i="3"/>
  <c r="R224" i="3"/>
  <c r="S224" i="3"/>
  <c r="T224" i="3"/>
  <c r="P191" i="3"/>
  <c r="Q191" i="3"/>
  <c r="R191" i="3"/>
  <c r="S191" i="3"/>
  <c r="T191" i="3"/>
  <c r="P375" i="3"/>
  <c r="Q375" i="3"/>
  <c r="R375" i="3"/>
  <c r="S375" i="3"/>
  <c r="T375" i="3"/>
  <c r="P116" i="3"/>
  <c r="Q116" i="3"/>
  <c r="R116" i="3"/>
  <c r="S116" i="3"/>
  <c r="T116" i="3"/>
  <c r="P139" i="3"/>
  <c r="Q139" i="3"/>
  <c r="R139" i="3"/>
  <c r="S139" i="3"/>
  <c r="T139" i="3"/>
  <c r="P431" i="3"/>
  <c r="Q431" i="3"/>
  <c r="R431" i="3"/>
  <c r="S431" i="3"/>
  <c r="T431" i="3"/>
  <c r="P332" i="3"/>
  <c r="Q332" i="3"/>
  <c r="R332" i="3"/>
  <c r="S332" i="3"/>
  <c r="T332" i="3"/>
  <c r="P352" i="3"/>
  <c r="Q352" i="3"/>
  <c r="R352" i="3"/>
  <c r="S352" i="3"/>
  <c r="T352" i="3"/>
  <c r="P346" i="3"/>
  <c r="Q346" i="3"/>
  <c r="R346" i="3"/>
  <c r="S346" i="3"/>
  <c r="T346" i="3"/>
  <c r="P601" i="3"/>
  <c r="Q601" i="3"/>
  <c r="R601" i="3"/>
  <c r="S601" i="3"/>
  <c r="T601" i="3"/>
  <c r="P407" i="3"/>
  <c r="Q407" i="3"/>
  <c r="R407" i="3"/>
  <c r="S407" i="3"/>
  <c r="T407" i="3"/>
  <c r="P112" i="3"/>
  <c r="Q112" i="3"/>
  <c r="R112" i="3"/>
  <c r="S112" i="3"/>
  <c r="T112" i="3"/>
  <c r="P137" i="3"/>
  <c r="Q137" i="3"/>
  <c r="R137" i="3"/>
  <c r="S137" i="3"/>
  <c r="T137" i="3"/>
  <c r="P207" i="3"/>
  <c r="Q207" i="3"/>
  <c r="R207" i="3"/>
  <c r="S207" i="3"/>
  <c r="T207" i="3"/>
  <c r="P372" i="3"/>
  <c r="Q372" i="3"/>
  <c r="R372" i="3"/>
  <c r="S372" i="3"/>
  <c r="T372" i="3"/>
  <c r="P614" i="3"/>
  <c r="Q614" i="3"/>
  <c r="R614" i="3"/>
  <c r="S614" i="3"/>
  <c r="T614" i="3"/>
  <c r="P467" i="3"/>
  <c r="Q467" i="3"/>
  <c r="R467" i="3"/>
  <c r="S467" i="3"/>
  <c r="T467" i="3"/>
  <c r="P592" i="3"/>
  <c r="Q592" i="3"/>
  <c r="R592" i="3"/>
  <c r="S592" i="3"/>
  <c r="T592" i="3"/>
  <c r="P668" i="3"/>
  <c r="Q668" i="3"/>
  <c r="R668" i="3"/>
  <c r="S668" i="3"/>
  <c r="T668" i="3"/>
  <c r="P380" i="3"/>
  <c r="Q380" i="3"/>
  <c r="R380" i="3"/>
  <c r="S380" i="3"/>
  <c r="T380" i="3"/>
  <c r="P115" i="3"/>
  <c r="Q115" i="3"/>
  <c r="R115" i="3"/>
  <c r="S115" i="3"/>
  <c r="T115" i="3"/>
  <c r="P432" i="3"/>
  <c r="Q432" i="3"/>
  <c r="R432" i="3"/>
  <c r="S432" i="3"/>
  <c r="T432" i="3"/>
  <c r="P354" i="3"/>
  <c r="Q354" i="3"/>
  <c r="R354" i="3"/>
  <c r="S354" i="3"/>
  <c r="T354" i="3"/>
  <c r="P227" i="3"/>
  <c r="Q227" i="3"/>
  <c r="R227" i="3"/>
  <c r="S227" i="3"/>
  <c r="T227" i="3"/>
  <c r="P152" i="3"/>
  <c r="Q152" i="3"/>
  <c r="R152" i="3"/>
  <c r="S152" i="3"/>
  <c r="T152" i="3"/>
  <c r="P100" i="3"/>
  <c r="Q100" i="3"/>
  <c r="R100" i="3"/>
  <c r="S100" i="3"/>
  <c r="T100" i="3"/>
  <c r="P140" i="3"/>
  <c r="Q140" i="3"/>
  <c r="R140" i="3"/>
  <c r="S140" i="3"/>
  <c r="T140" i="3"/>
  <c r="P127" i="3"/>
  <c r="Q127" i="3"/>
  <c r="R127" i="3"/>
  <c r="S127" i="3"/>
  <c r="T127" i="3"/>
  <c r="P312" i="3"/>
  <c r="Q312" i="3"/>
  <c r="R312" i="3"/>
  <c r="S312" i="3"/>
  <c r="T312" i="3"/>
  <c r="P342" i="3"/>
  <c r="Q342" i="3"/>
  <c r="R342" i="3"/>
  <c r="S342" i="3"/>
  <c r="T342" i="3"/>
  <c r="P190" i="3"/>
  <c r="Q190" i="3"/>
  <c r="R190" i="3"/>
  <c r="S190" i="3"/>
  <c r="T190" i="3"/>
  <c r="P303" i="3"/>
  <c r="Q303" i="3"/>
  <c r="R303" i="3"/>
  <c r="S303" i="3"/>
  <c r="T303" i="3"/>
  <c r="P213" i="3"/>
  <c r="Q213" i="3"/>
  <c r="R213" i="3"/>
  <c r="S213" i="3"/>
  <c r="T213" i="3"/>
  <c r="P95" i="3"/>
  <c r="Q95" i="3"/>
  <c r="R95" i="3"/>
  <c r="S95" i="3"/>
  <c r="T95" i="3"/>
  <c r="P470" i="3"/>
  <c r="Q470" i="3"/>
  <c r="R470" i="3"/>
  <c r="S470" i="3"/>
  <c r="T470" i="3"/>
  <c r="P580" i="3"/>
  <c r="Q580" i="3"/>
  <c r="R580" i="3"/>
  <c r="S580" i="3"/>
  <c r="T580" i="3"/>
  <c r="P408" i="3"/>
  <c r="Q408" i="3"/>
  <c r="R408" i="3"/>
  <c r="S408" i="3"/>
  <c r="T408" i="3"/>
  <c r="P535" i="3"/>
  <c r="Q535" i="3"/>
  <c r="R535" i="3"/>
  <c r="S535" i="3"/>
  <c r="T535" i="3"/>
  <c r="P543" i="3"/>
  <c r="Q543" i="3"/>
  <c r="R543" i="3"/>
  <c r="S543" i="3"/>
  <c r="T543" i="3"/>
  <c r="P167" i="3"/>
  <c r="Q167" i="3"/>
  <c r="R167" i="3"/>
  <c r="S167" i="3"/>
  <c r="T167" i="3"/>
  <c r="P105" i="3"/>
  <c r="Q105" i="3"/>
  <c r="R105" i="3"/>
  <c r="S105" i="3"/>
  <c r="T105" i="3"/>
  <c r="P487" i="3"/>
  <c r="Q487" i="3"/>
  <c r="R487" i="3"/>
  <c r="S487" i="3"/>
  <c r="T487" i="3"/>
  <c r="P321" i="3"/>
  <c r="Q321" i="3"/>
  <c r="R321" i="3"/>
  <c r="S321" i="3"/>
  <c r="T321" i="3"/>
  <c r="P197" i="3"/>
  <c r="Q197" i="3"/>
  <c r="R197" i="3"/>
  <c r="S197" i="3"/>
  <c r="T197" i="3"/>
  <c r="P459" i="3"/>
  <c r="Q459" i="3"/>
  <c r="R459" i="3"/>
  <c r="S459" i="3"/>
  <c r="T459" i="3"/>
  <c r="P276" i="3"/>
  <c r="Q276" i="3"/>
  <c r="R276" i="3"/>
  <c r="S276" i="3"/>
  <c r="T276" i="3"/>
  <c r="P258" i="3"/>
  <c r="Q258" i="3"/>
  <c r="R258" i="3"/>
  <c r="S258" i="3"/>
  <c r="T258" i="3"/>
  <c r="P198" i="3"/>
  <c r="Q198" i="3"/>
  <c r="R198" i="3"/>
  <c r="S198" i="3"/>
  <c r="T198" i="3"/>
  <c r="P460" i="3"/>
  <c r="Q460" i="3"/>
  <c r="R460" i="3"/>
  <c r="S460" i="3"/>
  <c r="T460" i="3"/>
  <c r="P604" i="3"/>
  <c r="Q604" i="3"/>
  <c r="R604" i="3"/>
  <c r="S604" i="3"/>
  <c r="T604" i="3"/>
  <c r="P439" i="3"/>
  <c r="Q439" i="3"/>
  <c r="R439" i="3"/>
  <c r="S439" i="3"/>
  <c r="T439" i="3"/>
  <c r="P577" i="3"/>
  <c r="Q577" i="3"/>
  <c r="R577" i="3"/>
  <c r="S577" i="3"/>
  <c r="T577" i="3"/>
  <c r="P434" i="3"/>
  <c r="Q434" i="3"/>
  <c r="R434" i="3"/>
  <c r="S434" i="3"/>
  <c r="T434" i="3"/>
  <c r="P149" i="3"/>
  <c r="Q149" i="3"/>
  <c r="R149" i="3"/>
  <c r="S149" i="3"/>
  <c r="T149" i="3"/>
  <c r="P603" i="3"/>
  <c r="Q603" i="3"/>
  <c r="R603" i="3"/>
  <c r="S603" i="3"/>
  <c r="T603" i="3"/>
  <c r="P231" i="3"/>
  <c r="Q231" i="3"/>
  <c r="R231" i="3"/>
  <c r="S231" i="3"/>
  <c r="T231" i="3"/>
  <c r="P334" i="3"/>
  <c r="Q334" i="3"/>
  <c r="R334" i="3"/>
  <c r="S334" i="3"/>
  <c r="T334" i="3"/>
  <c r="P215" i="3"/>
  <c r="Q215" i="3"/>
  <c r="R215" i="3"/>
  <c r="S215" i="3"/>
  <c r="T215" i="3"/>
  <c r="P223" i="3"/>
  <c r="Q223" i="3"/>
  <c r="R223" i="3"/>
  <c r="S223" i="3"/>
  <c r="T223" i="3"/>
  <c r="P426" i="3"/>
  <c r="Q426" i="3"/>
  <c r="R426" i="3"/>
  <c r="S426" i="3"/>
  <c r="T426" i="3"/>
  <c r="P387" i="3"/>
  <c r="Q387" i="3"/>
  <c r="R387" i="3"/>
  <c r="S387" i="3"/>
  <c r="T387" i="3"/>
  <c r="P99" i="3"/>
  <c r="Q99" i="3"/>
  <c r="R99" i="3"/>
  <c r="S99" i="3"/>
  <c r="T99" i="3"/>
  <c r="P106" i="3"/>
  <c r="Q106" i="3"/>
  <c r="R106" i="3"/>
  <c r="S106" i="3"/>
  <c r="T106" i="3"/>
  <c r="P651" i="3"/>
  <c r="Q651" i="3"/>
  <c r="R651" i="3"/>
  <c r="S651" i="3"/>
  <c r="T651" i="3"/>
  <c r="P436" i="3"/>
  <c r="Q436" i="3"/>
  <c r="R436" i="3"/>
  <c r="S436" i="3"/>
  <c r="T436" i="3"/>
  <c r="P644" i="3"/>
  <c r="Q644" i="3"/>
  <c r="R644" i="3"/>
  <c r="S644" i="3"/>
  <c r="T644" i="3"/>
  <c r="P283" i="3"/>
  <c r="Q283" i="3"/>
  <c r="R283" i="3"/>
  <c r="S283" i="3"/>
  <c r="T283" i="3"/>
  <c r="P103" i="3"/>
  <c r="Q103" i="3"/>
  <c r="R103" i="3"/>
  <c r="S103" i="3"/>
  <c r="T103" i="3"/>
  <c r="P212" i="3"/>
  <c r="Q212" i="3"/>
  <c r="R212" i="3"/>
  <c r="S212" i="3"/>
  <c r="T212" i="3"/>
  <c r="P388" i="3"/>
  <c r="Q388" i="3"/>
  <c r="R388" i="3"/>
  <c r="S388" i="3"/>
  <c r="T388" i="3"/>
  <c r="P138" i="3"/>
  <c r="Q138" i="3"/>
  <c r="R138" i="3"/>
  <c r="S138" i="3"/>
  <c r="T138" i="3"/>
  <c r="P145" i="3"/>
  <c r="Q145" i="3"/>
  <c r="R145" i="3"/>
  <c r="S145" i="3"/>
  <c r="T145" i="3"/>
  <c r="P613" i="3"/>
  <c r="Q613" i="3"/>
  <c r="R613" i="3"/>
  <c r="S613" i="3"/>
  <c r="T613" i="3"/>
  <c r="P111" i="3"/>
  <c r="Q111" i="3"/>
  <c r="R111" i="3"/>
  <c r="S111" i="3"/>
  <c r="T111" i="3"/>
  <c r="P129" i="3"/>
  <c r="Q129" i="3"/>
  <c r="R129" i="3"/>
  <c r="S129" i="3"/>
  <c r="T129" i="3"/>
  <c r="P196" i="3"/>
  <c r="Q196" i="3"/>
  <c r="R196" i="3"/>
  <c r="S196" i="3"/>
  <c r="T196" i="3"/>
  <c r="P163" i="3"/>
  <c r="Q163" i="3"/>
  <c r="R163" i="3"/>
  <c r="S163" i="3"/>
  <c r="T163" i="3"/>
  <c r="P199" i="3"/>
  <c r="Q199" i="3"/>
  <c r="R199" i="3"/>
  <c r="S199" i="3"/>
  <c r="T199" i="3"/>
  <c r="P102" i="3"/>
  <c r="Q102" i="3"/>
  <c r="R102" i="3"/>
  <c r="S102" i="3"/>
  <c r="T102" i="3"/>
  <c r="P507" i="3"/>
  <c r="Q507" i="3"/>
  <c r="R507" i="3"/>
  <c r="S507" i="3"/>
  <c r="T507" i="3"/>
  <c r="P80" i="3"/>
  <c r="Q80" i="3"/>
  <c r="R80" i="3"/>
  <c r="S80" i="3"/>
  <c r="T80" i="3"/>
  <c r="P642" i="3"/>
  <c r="Q642" i="3"/>
  <c r="R642" i="3"/>
  <c r="S642" i="3"/>
  <c r="T642" i="3"/>
  <c r="P398" i="3"/>
  <c r="Q398" i="3"/>
  <c r="R398" i="3"/>
  <c r="S398" i="3"/>
  <c r="T398" i="3"/>
  <c r="P79" i="3"/>
  <c r="Q79" i="3"/>
  <c r="R79" i="3"/>
  <c r="S79" i="3"/>
  <c r="T79" i="3"/>
  <c r="P417" i="3"/>
  <c r="Q417" i="3"/>
  <c r="R417" i="3"/>
  <c r="S417" i="3"/>
  <c r="T417" i="3"/>
  <c r="P345" i="3"/>
  <c r="Q345" i="3"/>
  <c r="R345" i="3"/>
  <c r="S345" i="3"/>
  <c r="T345" i="3"/>
  <c r="P203" i="3"/>
  <c r="Q203" i="3"/>
  <c r="R203" i="3"/>
  <c r="S203" i="3"/>
  <c r="T203" i="3"/>
  <c r="P118" i="3"/>
  <c r="Q118" i="3"/>
  <c r="R118" i="3"/>
  <c r="S118" i="3"/>
  <c r="T118" i="3"/>
  <c r="P236" i="3"/>
  <c r="Q236" i="3"/>
  <c r="R236" i="3"/>
  <c r="S236" i="3"/>
  <c r="T236" i="3"/>
  <c r="P122" i="3"/>
  <c r="Q122" i="3"/>
  <c r="R122" i="3"/>
  <c r="S122" i="3"/>
  <c r="T122" i="3"/>
  <c r="P688" i="3"/>
  <c r="Q688" i="3"/>
  <c r="R688" i="3"/>
  <c r="S688" i="3"/>
  <c r="T688" i="3"/>
  <c r="P347" i="3"/>
  <c r="Q347" i="3"/>
  <c r="R347" i="3"/>
  <c r="S347" i="3"/>
  <c r="T347" i="3"/>
  <c r="P618" i="3"/>
  <c r="Q618" i="3"/>
  <c r="R618" i="3"/>
  <c r="S618" i="3"/>
  <c r="T618" i="3"/>
  <c r="Q285" i="3"/>
  <c r="R285" i="3"/>
  <c r="S285" i="3"/>
  <c r="T285" i="3"/>
  <c r="P210" i="3"/>
  <c r="Q210" i="3"/>
  <c r="R210" i="3"/>
  <c r="S210" i="3"/>
  <c r="T210" i="3"/>
  <c r="P560" i="3"/>
  <c r="Q560" i="3"/>
  <c r="R560" i="3"/>
  <c r="S560" i="3"/>
  <c r="T560" i="3"/>
  <c r="P185" i="3"/>
  <c r="Q185" i="3"/>
  <c r="R185" i="3"/>
  <c r="S185" i="3"/>
  <c r="T185" i="3"/>
  <c r="P319" i="3"/>
  <c r="Q319" i="3"/>
  <c r="R319" i="3"/>
  <c r="S319" i="3"/>
  <c r="T319" i="3"/>
  <c r="P412" i="3"/>
  <c r="Q412" i="3"/>
  <c r="R412" i="3"/>
  <c r="S412" i="3"/>
  <c r="T412" i="3"/>
  <c r="P520" i="3"/>
  <c r="Q520" i="3"/>
  <c r="R520" i="3"/>
  <c r="S520" i="3"/>
  <c r="T520" i="3"/>
  <c r="P365" i="3"/>
  <c r="Q365" i="3"/>
  <c r="R365" i="3"/>
  <c r="S365" i="3"/>
  <c r="T365" i="3"/>
  <c r="P700" i="3"/>
  <c r="Q700" i="3"/>
  <c r="R700" i="3"/>
  <c r="S700" i="3"/>
  <c r="T700" i="3"/>
  <c r="P180" i="3"/>
  <c r="Q180" i="3"/>
  <c r="R180" i="3"/>
  <c r="S180" i="3"/>
  <c r="T180" i="3"/>
  <c r="P238" i="3"/>
  <c r="Q238" i="3"/>
  <c r="R238" i="3"/>
  <c r="S238" i="3"/>
  <c r="T238" i="3"/>
  <c r="P523" i="3"/>
  <c r="Q523" i="3"/>
  <c r="R523" i="3"/>
  <c r="S523" i="3"/>
  <c r="T523" i="3"/>
  <c r="P144" i="3"/>
  <c r="Q144" i="3"/>
  <c r="R144" i="3"/>
  <c r="S144" i="3"/>
  <c r="T144" i="3"/>
  <c r="P466" i="3"/>
  <c r="Q466" i="3"/>
  <c r="R466" i="3"/>
  <c r="S466" i="3"/>
  <c r="T466" i="3"/>
  <c r="P558" i="3"/>
  <c r="Q558" i="3"/>
  <c r="R558" i="3"/>
  <c r="S558" i="3"/>
  <c r="T558" i="3"/>
  <c r="P698" i="3"/>
  <c r="Q698" i="3"/>
  <c r="R698" i="3"/>
  <c r="S698" i="3"/>
  <c r="T698" i="3"/>
  <c r="P237" i="3"/>
  <c r="Q237" i="3"/>
  <c r="R237" i="3"/>
  <c r="S237" i="3"/>
  <c r="T237" i="3"/>
  <c r="P406" i="3"/>
  <c r="Q406" i="3"/>
  <c r="R406" i="3"/>
  <c r="S406" i="3"/>
  <c r="T406" i="3"/>
  <c r="P124" i="3"/>
  <c r="Q124" i="3"/>
  <c r="R124" i="3"/>
  <c r="S124" i="3"/>
  <c r="T124" i="3"/>
  <c r="P170" i="3"/>
  <c r="Q170" i="3"/>
  <c r="R170" i="3"/>
  <c r="S170" i="3"/>
  <c r="T170" i="3"/>
  <c r="P374" i="3"/>
  <c r="Q374" i="3"/>
  <c r="R374" i="3"/>
  <c r="S374" i="3"/>
  <c r="T374" i="3"/>
  <c r="P606" i="3"/>
  <c r="Q606" i="3"/>
  <c r="R606" i="3"/>
  <c r="S606" i="3"/>
  <c r="T606" i="3"/>
  <c r="P498" i="3"/>
  <c r="Q498" i="3"/>
  <c r="R498" i="3"/>
  <c r="S498" i="3"/>
  <c r="T498" i="3"/>
  <c r="P701" i="3"/>
  <c r="Q701" i="3"/>
  <c r="R701" i="3"/>
  <c r="S701" i="3"/>
  <c r="T701" i="3"/>
  <c r="P672" i="3"/>
  <c r="Q672" i="3"/>
  <c r="R672" i="3"/>
  <c r="S672" i="3"/>
  <c r="T672" i="3"/>
  <c r="P682" i="3"/>
  <c r="Q682" i="3"/>
  <c r="R682" i="3"/>
  <c r="S682" i="3"/>
  <c r="T682" i="3"/>
  <c r="P585" i="3"/>
  <c r="Q585" i="3"/>
  <c r="R585" i="3"/>
  <c r="S585" i="3"/>
  <c r="T585" i="3"/>
  <c r="P500" i="3"/>
  <c r="Q500" i="3"/>
  <c r="R500" i="3"/>
  <c r="S500" i="3"/>
  <c r="T500" i="3"/>
  <c r="P511" i="3"/>
  <c r="Q511" i="3"/>
  <c r="R511" i="3"/>
  <c r="S511" i="3"/>
  <c r="T511" i="3"/>
  <c r="P443" i="3"/>
  <c r="Q443" i="3"/>
  <c r="R443" i="3"/>
  <c r="S443" i="3"/>
  <c r="T443" i="3"/>
  <c r="P286" i="3"/>
  <c r="Q286" i="3"/>
  <c r="R286" i="3"/>
  <c r="S286" i="3"/>
  <c r="T286" i="3"/>
  <c r="P438" i="3"/>
  <c r="Q438" i="3"/>
  <c r="R438" i="3"/>
  <c r="S438" i="3"/>
  <c r="T438" i="3"/>
  <c r="P364" i="3"/>
  <c r="Q364" i="3"/>
  <c r="R364" i="3"/>
  <c r="S364" i="3"/>
  <c r="T364" i="3"/>
  <c r="P368" i="3"/>
  <c r="Q368" i="3"/>
  <c r="R368" i="3"/>
  <c r="S368" i="3"/>
  <c r="T368" i="3"/>
  <c r="P608" i="3"/>
  <c r="Q608" i="3"/>
  <c r="R608" i="3"/>
  <c r="S608" i="3"/>
  <c r="T608" i="3"/>
  <c r="P662" i="3"/>
  <c r="Q662" i="3"/>
  <c r="R662" i="3"/>
  <c r="S662" i="3"/>
  <c r="T662" i="3"/>
  <c r="P248" i="3"/>
  <c r="Q248" i="3"/>
  <c r="R248" i="3"/>
  <c r="S248" i="3"/>
  <c r="T248" i="3"/>
  <c r="P252" i="3"/>
  <c r="Q252" i="3"/>
  <c r="R252" i="3"/>
  <c r="S252" i="3"/>
  <c r="T252" i="3"/>
  <c r="P289" i="3"/>
  <c r="Q289" i="3"/>
  <c r="R289" i="3"/>
  <c r="S289" i="3"/>
  <c r="T289" i="3"/>
  <c r="P703" i="3"/>
  <c r="Q703" i="3"/>
  <c r="R703" i="3"/>
  <c r="S703" i="3"/>
  <c r="T703" i="3"/>
  <c r="P154" i="3"/>
  <c r="Q154" i="3"/>
  <c r="R154" i="3"/>
  <c r="S154" i="3"/>
  <c r="T154" i="3"/>
  <c r="P586" i="3"/>
  <c r="Q586" i="3"/>
  <c r="R586" i="3"/>
  <c r="S586" i="3"/>
  <c r="T586" i="3"/>
  <c r="P308" i="3"/>
  <c r="Q308" i="3"/>
  <c r="R308" i="3"/>
  <c r="S308" i="3"/>
  <c r="T308" i="3"/>
  <c r="P553" i="3"/>
  <c r="Q553" i="3"/>
  <c r="R553" i="3"/>
  <c r="S553" i="3"/>
  <c r="T553" i="3"/>
  <c r="P272" i="3"/>
  <c r="Q272" i="3"/>
  <c r="R272" i="3"/>
  <c r="S272" i="3"/>
  <c r="T272" i="3"/>
  <c r="P428" i="3"/>
  <c r="Q428" i="3"/>
  <c r="R428" i="3"/>
  <c r="S428" i="3"/>
  <c r="T428" i="3"/>
  <c r="P471" i="3"/>
  <c r="Q471" i="3"/>
  <c r="R471" i="3"/>
  <c r="S471" i="3"/>
  <c r="T471" i="3"/>
  <c r="P510" i="3"/>
  <c r="Q510" i="3"/>
  <c r="R510" i="3"/>
  <c r="S510" i="3"/>
  <c r="T510" i="3"/>
  <c r="P616" i="3"/>
  <c r="Q616" i="3"/>
  <c r="R616" i="3"/>
  <c r="S616" i="3"/>
  <c r="T616" i="3"/>
  <c r="P539" i="3"/>
  <c r="Q539" i="3"/>
  <c r="R539" i="3"/>
  <c r="S539" i="3"/>
  <c r="T539" i="3"/>
  <c r="P634" i="3"/>
  <c r="Q634" i="3"/>
  <c r="R634" i="3"/>
  <c r="S634" i="3"/>
  <c r="T634" i="3"/>
  <c r="P552" i="3"/>
  <c r="Q552" i="3"/>
  <c r="R552" i="3"/>
  <c r="S552" i="3"/>
  <c r="T552" i="3"/>
  <c r="P584" i="3"/>
  <c r="Q584" i="3"/>
  <c r="R584" i="3"/>
  <c r="S584" i="3"/>
  <c r="T584" i="3"/>
  <c r="P358" i="3"/>
  <c r="Q358" i="3"/>
  <c r="R358" i="3"/>
  <c r="S358" i="3"/>
  <c r="T358" i="3"/>
  <c r="P120" i="3"/>
  <c r="Q120" i="3"/>
  <c r="R120" i="3"/>
  <c r="S120" i="3"/>
  <c r="T120" i="3"/>
  <c r="P574" i="3"/>
  <c r="Q574" i="3"/>
  <c r="R574" i="3"/>
  <c r="S574" i="3"/>
  <c r="T574" i="3"/>
  <c r="P588" i="3"/>
  <c r="Q588" i="3"/>
  <c r="R588" i="3"/>
  <c r="S588" i="3"/>
  <c r="T588" i="3"/>
  <c r="P77" i="3"/>
  <c r="Q77" i="3"/>
  <c r="R77" i="3"/>
  <c r="S77" i="3"/>
  <c r="T77" i="3"/>
  <c r="P359" i="3"/>
  <c r="Q359" i="3"/>
  <c r="R359" i="3"/>
  <c r="S359" i="3"/>
  <c r="T359" i="3"/>
  <c r="P318" i="3"/>
  <c r="Q318" i="3"/>
  <c r="R318" i="3"/>
  <c r="S318" i="3"/>
  <c r="T318" i="3"/>
  <c r="P648" i="3"/>
  <c r="Q648" i="3"/>
  <c r="R648" i="3"/>
  <c r="S648" i="3"/>
  <c r="T648" i="3"/>
  <c r="P657" i="3"/>
  <c r="Q657" i="3"/>
  <c r="R657" i="3"/>
  <c r="S657" i="3"/>
  <c r="T657" i="3"/>
  <c r="P605" i="3"/>
  <c r="Q605" i="3"/>
  <c r="R605" i="3"/>
  <c r="S605" i="3"/>
  <c r="T605" i="3"/>
  <c r="P600" i="3"/>
  <c r="Q600" i="3"/>
  <c r="R600" i="3"/>
  <c r="S600" i="3"/>
  <c r="T600" i="3"/>
  <c r="P646" i="3"/>
  <c r="Q646" i="3"/>
  <c r="R646" i="3"/>
  <c r="S646" i="3"/>
  <c r="T646" i="3"/>
  <c r="P444" i="3"/>
  <c r="Q444" i="3"/>
  <c r="R444" i="3"/>
  <c r="S444" i="3"/>
  <c r="T444" i="3"/>
  <c r="P599" i="3"/>
  <c r="Q599" i="3"/>
  <c r="R599" i="3"/>
  <c r="S599" i="3"/>
  <c r="T599" i="3"/>
  <c r="P667" i="3"/>
  <c r="Q667" i="3"/>
  <c r="R667" i="3"/>
  <c r="S667" i="3"/>
  <c r="T667" i="3"/>
  <c r="P595" i="3"/>
  <c r="Q595" i="3"/>
  <c r="R595" i="3"/>
  <c r="S595" i="3"/>
  <c r="T595" i="3"/>
  <c r="P330" i="3"/>
  <c r="Q330" i="3"/>
  <c r="R330" i="3"/>
  <c r="S330" i="3"/>
  <c r="T330" i="3"/>
  <c r="P633" i="3"/>
  <c r="Q633" i="3"/>
  <c r="R633" i="3"/>
  <c r="S633" i="3"/>
  <c r="T633" i="3"/>
  <c r="P653" i="3"/>
  <c r="Q653" i="3"/>
  <c r="R653" i="3"/>
  <c r="S653" i="3"/>
  <c r="T653" i="3"/>
  <c r="P249" i="3"/>
  <c r="Q249" i="3"/>
  <c r="R249" i="3"/>
  <c r="S249" i="3"/>
  <c r="T249" i="3"/>
  <c r="P684" i="3"/>
  <c r="Q684" i="3"/>
  <c r="R684" i="3"/>
  <c r="S684" i="3"/>
  <c r="T684" i="3"/>
  <c r="P681" i="3"/>
  <c r="Q681" i="3"/>
  <c r="R681" i="3"/>
  <c r="S681" i="3"/>
  <c r="T681" i="3"/>
  <c r="P499" i="3"/>
  <c r="Q499" i="3"/>
  <c r="R499" i="3"/>
  <c r="S499" i="3"/>
  <c r="T499" i="3"/>
  <c r="P607" i="3"/>
  <c r="Q607" i="3"/>
  <c r="R607" i="3"/>
  <c r="S607" i="3"/>
  <c r="T607" i="3"/>
  <c r="P93" i="3"/>
  <c r="Q93" i="3"/>
  <c r="R93" i="3"/>
  <c r="S93" i="3"/>
  <c r="T93" i="3"/>
  <c r="P328" i="3"/>
  <c r="Q328" i="3"/>
  <c r="R328" i="3"/>
  <c r="S328" i="3"/>
  <c r="T328" i="3"/>
  <c r="P377" i="3"/>
  <c r="Q377" i="3"/>
  <c r="R377" i="3"/>
  <c r="S377" i="3"/>
  <c r="T377" i="3"/>
  <c r="P464" i="3"/>
  <c r="Q464" i="3"/>
  <c r="R464" i="3"/>
  <c r="S464" i="3"/>
  <c r="T464" i="3"/>
  <c r="P636" i="3"/>
  <c r="Q636" i="3"/>
  <c r="R636" i="3"/>
  <c r="S636" i="3"/>
  <c r="T636" i="3"/>
  <c r="P410" i="3"/>
  <c r="Q410" i="3"/>
  <c r="R410" i="3"/>
  <c r="S410" i="3"/>
  <c r="T410" i="3"/>
  <c r="P587" i="3"/>
  <c r="Q587" i="3"/>
  <c r="R587" i="3"/>
  <c r="S587" i="3"/>
  <c r="T587" i="3"/>
  <c r="P299" i="3"/>
  <c r="Q299" i="3"/>
  <c r="R299" i="3"/>
  <c r="S299" i="3"/>
  <c r="T299" i="3"/>
  <c r="P692" i="3"/>
  <c r="Q692" i="3"/>
  <c r="R692" i="3"/>
  <c r="S692" i="3"/>
  <c r="T692" i="3"/>
  <c r="P370" i="3"/>
  <c r="Q370" i="3"/>
  <c r="R370" i="3"/>
  <c r="S370" i="3"/>
  <c r="T370" i="3"/>
  <c r="P521" i="3"/>
  <c r="Q521" i="3"/>
  <c r="R521" i="3"/>
  <c r="S521" i="3"/>
  <c r="T521" i="3"/>
  <c r="P576" i="3"/>
  <c r="Q576" i="3"/>
  <c r="R576" i="3"/>
  <c r="S576" i="3"/>
  <c r="T576" i="3"/>
  <c r="P314" i="3"/>
  <c r="Q314" i="3"/>
  <c r="R314" i="3"/>
  <c r="S314" i="3"/>
  <c r="T314" i="3"/>
  <c r="P461" i="3"/>
  <c r="Q461" i="3"/>
  <c r="R461" i="3"/>
  <c r="S461" i="3"/>
  <c r="T461" i="3"/>
  <c r="P369" i="3"/>
  <c r="Q369" i="3"/>
  <c r="R369" i="3"/>
  <c r="S369" i="3"/>
  <c r="T369" i="3"/>
  <c r="P449" i="3"/>
  <c r="Q449" i="3"/>
  <c r="R449" i="3"/>
  <c r="S449" i="3"/>
  <c r="T449" i="3"/>
  <c r="P445" i="3"/>
  <c r="Q445" i="3"/>
  <c r="R445" i="3"/>
  <c r="S445" i="3"/>
  <c r="T445" i="3"/>
  <c r="P465" i="3"/>
  <c r="Q465" i="3"/>
  <c r="R465" i="3"/>
  <c r="S465" i="3"/>
  <c r="T465" i="3"/>
  <c r="P677" i="3"/>
  <c r="Q677" i="3"/>
  <c r="R677" i="3"/>
  <c r="S677" i="3"/>
  <c r="T677" i="3"/>
  <c r="P538" i="3"/>
  <c r="Q538" i="3"/>
  <c r="R538" i="3"/>
  <c r="S538" i="3"/>
  <c r="T538" i="3"/>
  <c r="P494" i="3"/>
  <c r="Q494" i="3"/>
  <c r="R494" i="3"/>
  <c r="S494" i="3"/>
  <c r="T494" i="3"/>
  <c r="P483" i="3"/>
  <c r="Q483" i="3"/>
  <c r="R483" i="3"/>
  <c r="S483" i="3"/>
  <c r="T483" i="3"/>
  <c r="P645" i="3"/>
  <c r="Q645" i="3"/>
  <c r="R645" i="3"/>
  <c r="S645" i="3"/>
  <c r="T645" i="3"/>
  <c r="P632" i="3"/>
  <c r="Q632" i="3"/>
  <c r="R632" i="3"/>
  <c r="S632" i="3"/>
  <c r="T632" i="3"/>
  <c r="P689" i="3"/>
  <c r="Q689" i="3"/>
  <c r="R689" i="3"/>
  <c r="S689" i="3"/>
  <c r="T689" i="3"/>
  <c r="P491" i="3"/>
  <c r="Q491" i="3"/>
  <c r="R491" i="3"/>
  <c r="S491" i="3"/>
  <c r="T491" i="3"/>
  <c r="P612" i="3"/>
  <c r="Q612" i="3"/>
  <c r="R612" i="3"/>
  <c r="S612" i="3"/>
  <c r="T612" i="3"/>
  <c r="P676" i="3"/>
  <c r="Q676" i="3"/>
  <c r="R676" i="3"/>
  <c r="S676" i="3"/>
  <c r="T676" i="3"/>
  <c r="P625" i="3"/>
  <c r="Q625" i="3"/>
  <c r="R625" i="3"/>
  <c r="S625" i="3"/>
  <c r="T625" i="3"/>
  <c r="P244" i="3"/>
  <c r="Q244" i="3"/>
  <c r="R244" i="3"/>
  <c r="S244" i="3"/>
  <c r="T244" i="3"/>
  <c r="P316" i="3"/>
  <c r="Q316" i="3"/>
  <c r="R316" i="3"/>
  <c r="S316" i="3"/>
  <c r="T316" i="3"/>
  <c r="P220" i="3"/>
  <c r="Q220" i="3"/>
  <c r="R220" i="3"/>
  <c r="S220" i="3"/>
  <c r="T220" i="3"/>
  <c r="P123" i="3"/>
  <c r="Q123" i="3"/>
  <c r="R123" i="3"/>
  <c r="S123" i="3"/>
  <c r="T123" i="3"/>
  <c r="P86" i="3"/>
  <c r="Q86" i="3"/>
  <c r="R86" i="3"/>
  <c r="S86" i="3"/>
  <c r="T86" i="3"/>
  <c r="P472" i="3"/>
  <c r="Q472" i="3"/>
  <c r="R472" i="3"/>
  <c r="S472" i="3"/>
  <c r="T472" i="3"/>
  <c r="P307" i="3"/>
  <c r="Q307" i="3"/>
  <c r="R307" i="3"/>
  <c r="S307" i="3"/>
  <c r="T307" i="3"/>
  <c r="P492" i="3"/>
  <c r="Q492" i="3"/>
  <c r="R492" i="3"/>
  <c r="S492" i="3"/>
  <c r="T492" i="3"/>
  <c r="P628" i="3"/>
  <c r="Q628" i="3"/>
  <c r="R628" i="3"/>
  <c r="S628" i="3"/>
  <c r="T628" i="3"/>
  <c r="P639" i="3"/>
  <c r="Q639" i="3"/>
  <c r="R639" i="3"/>
  <c r="S639" i="3"/>
  <c r="T639" i="3"/>
  <c r="P458" i="3"/>
  <c r="Q458" i="3"/>
  <c r="R458" i="3"/>
  <c r="S458" i="3"/>
  <c r="T458" i="3"/>
  <c r="P409" i="3"/>
  <c r="Q409" i="3"/>
  <c r="R409" i="3"/>
  <c r="S409" i="3"/>
  <c r="T409" i="3"/>
  <c r="P611" i="3"/>
  <c r="Q611" i="3"/>
  <c r="R611" i="3"/>
  <c r="S611" i="3"/>
  <c r="T611" i="3"/>
  <c r="P533" i="3"/>
  <c r="Q533" i="3"/>
  <c r="R533" i="3"/>
  <c r="S533" i="3"/>
  <c r="T533" i="3"/>
  <c r="P329" i="3"/>
  <c r="Q329" i="3"/>
  <c r="R329" i="3"/>
  <c r="S329" i="3"/>
  <c r="T329" i="3"/>
  <c r="P254" i="3"/>
  <c r="Q254" i="3"/>
  <c r="R254" i="3"/>
  <c r="S254" i="3"/>
  <c r="T254" i="3"/>
  <c r="P306" i="3"/>
  <c r="Q306" i="3"/>
  <c r="R306" i="3"/>
  <c r="S306" i="3"/>
  <c r="T306" i="3"/>
  <c r="P664" i="3"/>
  <c r="Q664" i="3"/>
  <c r="R664" i="3"/>
  <c r="S664" i="3"/>
  <c r="T664" i="3"/>
  <c r="P559" i="3"/>
  <c r="Q559" i="3"/>
  <c r="R559" i="3"/>
  <c r="S559" i="3"/>
  <c r="T559" i="3"/>
  <c r="P360" i="3"/>
  <c r="Q360" i="3"/>
  <c r="R360" i="3"/>
  <c r="S360" i="3"/>
  <c r="T360" i="3"/>
  <c r="P516" i="3"/>
  <c r="Q516" i="3"/>
  <c r="R516" i="3"/>
  <c r="S516" i="3"/>
  <c r="T516" i="3"/>
  <c r="P478" i="3"/>
  <c r="Q478" i="3"/>
  <c r="R478" i="3"/>
  <c r="S478" i="3"/>
  <c r="T478" i="3"/>
  <c r="P621" i="3"/>
  <c r="Q621" i="3"/>
  <c r="R621" i="3"/>
  <c r="S621" i="3"/>
  <c r="T621" i="3"/>
  <c r="P357" i="3"/>
  <c r="Q357" i="3"/>
  <c r="R357" i="3"/>
  <c r="S357" i="3"/>
  <c r="T357" i="3"/>
  <c r="P344" i="3"/>
  <c r="Q344" i="3"/>
  <c r="R344" i="3"/>
  <c r="S344" i="3"/>
  <c r="T344" i="3"/>
  <c r="P699" i="3"/>
  <c r="Q699" i="3"/>
  <c r="R699" i="3"/>
  <c r="S699" i="3"/>
  <c r="T699" i="3"/>
  <c r="P556" i="3"/>
  <c r="Q556" i="3"/>
  <c r="R556" i="3"/>
  <c r="S556" i="3"/>
  <c r="T556" i="3"/>
  <c r="P501" i="3"/>
  <c r="Q501" i="3"/>
  <c r="R501" i="3"/>
  <c r="S501" i="3"/>
  <c r="T501" i="3"/>
  <c r="P413" i="3"/>
  <c r="Q413" i="3"/>
  <c r="R413" i="3"/>
  <c r="S413" i="3"/>
  <c r="T413" i="3"/>
  <c r="P493" i="3"/>
  <c r="Q493" i="3"/>
  <c r="R493" i="3"/>
  <c r="S493" i="3"/>
  <c r="T493" i="3"/>
  <c r="P685" i="3"/>
  <c r="Q685" i="3"/>
  <c r="R685" i="3"/>
  <c r="S685" i="3"/>
  <c r="T685" i="3"/>
  <c r="P173" i="3"/>
  <c r="Q173" i="3"/>
  <c r="R173" i="3"/>
  <c r="S173" i="3"/>
  <c r="T173" i="3"/>
  <c r="P169" i="3"/>
  <c r="Q169" i="3"/>
  <c r="R169" i="3"/>
  <c r="S169" i="3"/>
  <c r="T169" i="3"/>
  <c r="P570" i="3"/>
  <c r="Q570" i="3"/>
  <c r="R570" i="3"/>
  <c r="S570" i="3"/>
  <c r="T570" i="3"/>
  <c r="P655" i="3"/>
  <c r="Q655" i="3"/>
  <c r="R655" i="3"/>
  <c r="S655" i="3"/>
  <c r="T655" i="3"/>
  <c r="P325" i="3"/>
  <c r="Q325" i="3"/>
  <c r="R325" i="3"/>
  <c r="S325" i="3"/>
  <c r="T325" i="3"/>
  <c r="P253" i="3"/>
  <c r="Q253" i="3"/>
  <c r="R253" i="3"/>
  <c r="S253" i="3"/>
  <c r="T253" i="3"/>
  <c r="P259" i="3"/>
  <c r="Q259" i="3"/>
  <c r="R259" i="3"/>
  <c r="S259" i="3"/>
  <c r="T259" i="3"/>
  <c r="P495" i="3"/>
  <c r="Q495" i="3"/>
  <c r="R495" i="3"/>
  <c r="S495" i="3"/>
  <c r="T495" i="3"/>
  <c r="P631" i="3"/>
  <c r="Q631" i="3"/>
  <c r="R631" i="3"/>
  <c r="S631" i="3"/>
  <c r="T631" i="3"/>
  <c r="P391" i="3"/>
  <c r="Q391" i="3"/>
  <c r="R391" i="3"/>
  <c r="S391" i="3"/>
  <c r="T391" i="3"/>
  <c r="P673" i="3"/>
  <c r="Q673" i="3"/>
  <c r="R673" i="3"/>
  <c r="S673" i="3"/>
  <c r="T673" i="3"/>
  <c r="P147" i="3"/>
  <c r="Q147" i="3"/>
  <c r="R147" i="3"/>
  <c r="S147" i="3"/>
  <c r="T147" i="3"/>
  <c r="P544" i="3"/>
  <c r="Q544" i="3"/>
  <c r="R544" i="3"/>
  <c r="S544" i="3"/>
  <c r="T544" i="3"/>
  <c r="P635" i="3"/>
  <c r="Q635" i="3"/>
  <c r="R635" i="3"/>
  <c r="S635" i="3"/>
  <c r="T635" i="3"/>
  <c r="P121" i="3"/>
  <c r="Q121" i="3"/>
  <c r="R121" i="3"/>
  <c r="S121" i="3"/>
  <c r="T121" i="3"/>
  <c r="P647" i="3"/>
  <c r="Q647" i="3"/>
  <c r="R647" i="3"/>
  <c r="S647" i="3"/>
  <c r="T647" i="3"/>
  <c r="P367" i="3"/>
  <c r="Q367" i="3"/>
  <c r="R367" i="3"/>
  <c r="S367" i="3"/>
  <c r="T367" i="3"/>
  <c r="P656" i="3"/>
  <c r="Q656" i="3"/>
  <c r="R656" i="3"/>
  <c r="S656" i="3"/>
  <c r="T656" i="3"/>
  <c r="P343" i="3"/>
  <c r="Q343" i="3"/>
  <c r="R343" i="3"/>
  <c r="S343" i="3"/>
  <c r="T343" i="3"/>
  <c r="P563" i="3"/>
  <c r="Q563" i="3"/>
  <c r="R563" i="3"/>
  <c r="S563" i="3"/>
  <c r="T563" i="3"/>
  <c r="P490" i="3"/>
  <c r="Q490" i="3"/>
  <c r="R490" i="3"/>
  <c r="S490" i="3"/>
  <c r="T490" i="3"/>
  <c r="P326" i="3"/>
  <c r="Q326" i="3"/>
  <c r="R326" i="3"/>
  <c r="S326" i="3"/>
  <c r="T326" i="3"/>
  <c r="P514" i="3"/>
  <c r="Q514" i="3"/>
  <c r="R514" i="3"/>
  <c r="S514" i="3"/>
  <c r="T514" i="3"/>
  <c r="P702" i="3"/>
  <c r="Q702" i="3"/>
  <c r="R702" i="3"/>
  <c r="S702" i="3"/>
  <c r="T702" i="3"/>
  <c r="P637" i="3"/>
  <c r="Q637" i="3"/>
  <c r="R637" i="3"/>
  <c r="S637" i="3"/>
  <c r="T637" i="3"/>
  <c r="P301" i="3"/>
  <c r="Q301" i="3"/>
  <c r="R301" i="3"/>
  <c r="S301" i="3"/>
  <c r="T301" i="3"/>
  <c r="P561" i="3"/>
  <c r="Q561" i="3"/>
  <c r="R561" i="3"/>
  <c r="S561" i="3"/>
  <c r="T561" i="3"/>
  <c r="P389" i="3"/>
  <c r="Q389" i="3"/>
  <c r="R389" i="3"/>
  <c r="S389" i="3"/>
  <c r="T389" i="3"/>
  <c r="P683" i="3"/>
  <c r="Q683" i="3"/>
  <c r="R683" i="3"/>
  <c r="S683" i="3"/>
  <c r="T683" i="3"/>
  <c r="P666" i="3"/>
  <c r="Q666" i="3"/>
  <c r="R666" i="3"/>
  <c r="S666" i="3"/>
  <c r="T666" i="3"/>
  <c r="P324" i="3"/>
  <c r="Q324" i="3"/>
  <c r="R324" i="3"/>
  <c r="S324" i="3"/>
  <c r="T324" i="3"/>
  <c r="P615" i="3"/>
  <c r="Q615" i="3"/>
  <c r="R615" i="3"/>
  <c r="S615" i="3"/>
  <c r="T615" i="3"/>
  <c r="P221" i="3"/>
  <c r="Q221" i="3"/>
  <c r="R221" i="3"/>
  <c r="S221" i="3"/>
  <c r="T221" i="3"/>
  <c r="P119" i="3"/>
  <c r="Q119" i="3"/>
  <c r="R119" i="3"/>
  <c r="S119" i="3"/>
  <c r="T119" i="3"/>
  <c r="P532" i="3"/>
  <c r="Q532" i="3"/>
  <c r="R532" i="3"/>
  <c r="S532" i="3"/>
  <c r="T532" i="3"/>
  <c r="P693" i="3"/>
  <c r="Q693" i="3"/>
  <c r="R693" i="3"/>
  <c r="S693" i="3"/>
  <c r="T693" i="3"/>
  <c r="P627" i="3"/>
  <c r="Q627" i="3"/>
  <c r="R627" i="3"/>
  <c r="S627" i="3"/>
  <c r="T627" i="3"/>
  <c r="P383" i="3"/>
  <c r="Q383" i="3"/>
  <c r="R383" i="3"/>
  <c r="S383" i="3"/>
  <c r="T383" i="3"/>
  <c r="P288" i="3"/>
  <c r="Q288" i="3"/>
  <c r="R288" i="3"/>
  <c r="S288" i="3"/>
  <c r="T288" i="3"/>
  <c r="P624" i="3"/>
  <c r="Q624" i="3"/>
  <c r="R624" i="3"/>
  <c r="S624" i="3"/>
  <c r="T624" i="3"/>
  <c r="P610" i="3"/>
  <c r="Q610" i="3"/>
  <c r="R610" i="3"/>
  <c r="S610" i="3"/>
  <c r="T610" i="3"/>
  <c r="P218" i="3"/>
  <c r="Q218" i="3"/>
  <c r="R218" i="3"/>
  <c r="S218" i="3"/>
  <c r="T218" i="3"/>
  <c r="P690" i="3"/>
  <c r="Q690" i="3"/>
  <c r="R690" i="3"/>
  <c r="S690" i="3"/>
  <c r="T690" i="3"/>
  <c r="P411" i="3"/>
  <c r="Q411" i="3"/>
  <c r="R411" i="3"/>
  <c r="S411" i="3"/>
  <c r="T411" i="3"/>
  <c r="P555" i="3"/>
  <c r="Q555" i="3"/>
  <c r="R555" i="3"/>
  <c r="S555" i="3"/>
  <c r="T555" i="3"/>
  <c r="P94" i="3"/>
  <c r="Q94" i="3"/>
  <c r="R94" i="3"/>
  <c r="S94" i="3"/>
  <c r="T94" i="3"/>
  <c r="P525" i="3"/>
  <c r="Q525" i="3"/>
  <c r="R525" i="3"/>
  <c r="S525" i="3"/>
  <c r="T525" i="3"/>
  <c r="P327" i="3"/>
  <c r="Q327" i="3"/>
  <c r="R327" i="3"/>
  <c r="S327" i="3"/>
  <c r="T327" i="3"/>
  <c r="P300" i="3"/>
  <c r="Q300" i="3"/>
  <c r="R300" i="3"/>
  <c r="S300" i="3"/>
  <c r="T300" i="3"/>
  <c r="P477" i="3"/>
  <c r="Q477" i="3"/>
  <c r="R477" i="3"/>
  <c r="S477" i="3"/>
  <c r="T477" i="3"/>
  <c r="P205" i="3"/>
  <c r="Q205" i="3"/>
  <c r="R205" i="3"/>
  <c r="S205" i="3"/>
  <c r="T205" i="3"/>
  <c r="P317" i="3"/>
  <c r="Q317" i="3"/>
  <c r="R317" i="3"/>
  <c r="S317" i="3"/>
  <c r="T317" i="3"/>
  <c r="P361" i="3"/>
  <c r="Q361" i="3"/>
  <c r="R361" i="3"/>
  <c r="S361" i="3"/>
  <c r="T361" i="3"/>
  <c r="P76" i="3"/>
  <c r="Q76" i="3"/>
  <c r="R76" i="3"/>
  <c r="S76" i="3"/>
  <c r="T76" i="3"/>
  <c r="P85" i="3"/>
  <c r="Q85" i="3"/>
  <c r="R85" i="3"/>
  <c r="S85" i="3"/>
  <c r="T85" i="3"/>
  <c r="P362" i="3"/>
  <c r="Q362" i="3"/>
  <c r="R362" i="3"/>
  <c r="S362" i="3"/>
  <c r="T362" i="3"/>
  <c r="P209" i="3"/>
  <c r="Q209" i="3"/>
  <c r="R209" i="3"/>
  <c r="S209" i="3"/>
  <c r="T209" i="3"/>
  <c r="P239" i="3"/>
  <c r="Q239" i="3"/>
  <c r="R239" i="3"/>
  <c r="S239" i="3"/>
  <c r="T239" i="3"/>
  <c r="P378" i="3"/>
  <c r="Q378" i="3"/>
  <c r="R378" i="3"/>
  <c r="S378" i="3"/>
  <c r="T378" i="3"/>
  <c r="P153" i="3"/>
  <c r="Q153" i="3"/>
  <c r="R153" i="3"/>
  <c r="S153" i="3"/>
  <c r="T153" i="3"/>
  <c r="P484" i="3"/>
  <c r="Q484" i="3"/>
  <c r="R484" i="3"/>
  <c r="S484" i="3"/>
  <c r="T484" i="3"/>
  <c r="P385" i="3"/>
  <c r="Q385" i="3"/>
  <c r="R385" i="3"/>
  <c r="S385" i="3"/>
  <c r="T385" i="3"/>
  <c r="P517" i="3"/>
  <c r="Q517" i="3"/>
  <c r="R517" i="3"/>
  <c r="S517" i="3"/>
  <c r="T517" i="3"/>
  <c r="P545" i="3"/>
  <c r="Q545" i="3"/>
  <c r="R545" i="3"/>
  <c r="S545" i="3"/>
  <c r="T545" i="3"/>
  <c r="P405" i="3"/>
  <c r="Q405" i="3"/>
  <c r="R405" i="3"/>
  <c r="S405" i="3"/>
  <c r="T405" i="3"/>
  <c r="P260" i="3"/>
  <c r="Q260" i="3"/>
  <c r="R260" i="3"/>
  <c r="S260" i="3"/>
  <c r="T260" i="3"/>
  <c r="P182" i="3"/>
  <c r="Q182" i="3"/>
  <c r="R182" i="3"/>
  <c r="S182" i="3"/>
  <c r="T182" i="3"/>
  <c r="P573" i="3"/>
  <c r="Q573" i="3"/>
  <c r="R573" i="3"/>
  <c r="S573" i="3"/>
  <c r="T573" i="3"/>
  <c r="P530" i="3"/>
  <c r="Q530" i="3"/>
  <c r="R530" i="3"/>
  <c r="S530" i="3"/>
  <c r="T530" i="3"/>
  <c r="P87" i="3"/>
  <c r="Q87" i="3"/>
  <c r="R87" i="3"/>
  <c r="S87" i="3"/>
  <c r="T87" i="3"/>
  <c r="P291" i="3"/>
  <c r="Q291" i="3"/>
  <c r="R291" i="3"/>
  <c r="S291" i="3"/>
  <c r="T291" i="3"/>
  <c r="P524" i="3"/>
  <c r="Q524" i="3"/>
  <c r="R524" i="3"/>
  <c r="S524" i="3"/>
  <c r="T524" i="3"/>
  <c r="P593" i="3"/>
  <c r="Q593" i="3"/>
  <c r="R593" i="3"/>
  <c r="S593" i="3"/>
  <c r="T593" i="3"/>
  <c r="P626" i="3"/>
  <c r="Q626" i="3"/>
  <c r="R626" i="3"/>
  <c r="S626" i="3"/>
  <c r="T626" i="3"/>
  <c r="P623" i="3"/>
  <c r="Q623" i="3"/>
  <c r="R623" i="3"/>
  <c r="S623" i="3"/>
  <c r="T623" i="3"/>
  <c r="P315" i="3"/>
  <c r="Q315" i="3"/>
  <c r="R315" i="3"/>
  <c r="S315" i="3"/>
  <c r="T315" i="3"/>
  <c r="P609" i="3"/>
  <c r="Q609" i="3"/>
  <c r="R609" i="3"/>
  <c r="S609" i="3"/>
  <c r="T609" i="3"/>
  <c r="P463" i="3"/>
  <c r="Q463" i="3"/>
  <c r="R463" i="3"/>
  <c r="S463" i="3"/>
  <c r="T463" i="3"/>
  <c r="P290" i="3"/>
  <c r="Q290" i="3"/>
  <c r="R290" i="3"/>
  <c r="S290" i="3"/>
  <c r="T290" i="3"/>
  <c r="P348" i="3"/>
  <c r="Q348" i="3"/>
  <c r="R348" i="3"/>
  <c r="S348" i="3"/>
  <c r="T348" i="3"/>
  <c r="P313" i="3"/>
  <c r="Q313" i="3"/>
  <c r="R313" i="3"/>
  <c r="S313" i="3"/>
  <c r="T313" i="3"/>
  <c r="P550" i="3"/>
  <c r="Q550" i="3"/>
  <c r="R550" i="3"/>
  <c r="S550" i="3"/>
  <c r="T550" i="3"/>
  <c r="P454" i="3"/>
  <c r="Q454" i="3"/>
  <c r="R454" i="3"/>
  <c r="S454" i="3"/>
  <c r="T454" i="3"/>
  <c r="P528" i="3"/>
  <c r="Q528" i="3"/>
  <c r="R528" i="3"/>
  <c r="S528" i="3"/>
  <c r="T528" i="3"/>
  <c r="P486" i="3"/>
  <c r="Q486" i="3"/>
  <c r="R486" i="3"/>
  <c r="S486" i="3"/>
  <c r="T486" i="3"/>
  <c r="P489" i="3"/>
  <c r="Q489" i="3"/>
  <c r="R489" i="3"/>
  <c r="S489" i="3"/>
  <c r="T489" i="3"/>
  <c r="P581" i="3"/>
  <c r="Q581" i="3"/>
  <c r="R581" i="3"/>
  <c r="S581" i="3"/>
  <c r="T581" i="3"/>
  <c r="P143" i="3"/>
  <c r="Q143" i="3"/>
  <c r="R143" i="3"/>
  <c r="S143" i="3"/>
  <c r="T143" i="3"/>
  <c r="P280" i="3"/>
  <c r="Q280" i="3"/>
  <c r="R280" i="3"/>
  <c r="S280" i="3"/>
  <c r="T280" i="3"/>
  <c r="P206" i="3"/>
  <c r="Q206" i="3"/>
  <c r="R206" i="3"/>
  <c r="S206" i="3"/>
  <c r="T206" i="3"/>
  <c r="P531" i="3"/>
  <c r="Q531" i="3"/>
  <c r="R531" i="3"/>
  <c r="S531" i="3"/>
  <c r="T531" i="3"/>
  <c r="P310" i="3"/>
  <c r="Q310" i="3"/>
  <c r="R310" i="3"/>
  <c r="S310" i="3"/>
  <c r="T310" i="3"/>
  <c r="P172" i="3"/>
  <c r="Q172" i="3"/>
  <c r="R172" i="3"/>
  <c r="S172" i="3"/>
  <c r="T172" i="3"/>
  <c r="P691" i="3"/>
  <c r="Q691" i="3"/>
  <c r="R691" i="3"/>
  <c r="S691" i="3"/>
  <c r="T691" i="3"/>
  <c r="P320" i="3"/>
  <c r="Q320" i="3"/>
  <c r="R320" i="3"/>
  <c r="S320" i="3"/>
  <c r="T320" i="3"/>
  <c r="P181" i="3"/>
  <c r="Q181" i="3"/>
  <c r="R181" i="3"/>
  <c r="S181" i="3"/>
  <c r="T181" i="3"/>
  <c r="P219" i="3"/>
  <c r="Q219" i="3"/>
  <c r="R219" i="3"/>
  <c r="S219" i="3"/>
  <c r="T219" i="3"/>
  <c r="P427" i="3"/>
  <c r="Q427" i="3"/>
  <c r="R427" i="3"/>
  <c r="S427" i="3"/>
  <c r="T427" i="3"/>
  <c r="P457" i="3"/>
  <c r="Q457" i="3"/>
  <c r="R457" i="3"/>
  <c r="S457" i="3"/>
  <c r="T457" i="3"/>
  <c r="P575" i="3"/>
  <c r="Q575" i="3"/>
  <c r="R575" i="3"/>
  <c r="S575" i="3"/>
  <c r="T575" i="3"/>
  <c r="P179" i="3"/>
  <c r="Q179" i="3"/>
  <c r="R179" i="3"/>
  <c r="S179" i="3"/>
  <c r="T179" i="3"/>
  <c r="P356" i="3"/>
  <c r="Q356" i="3"/>
  <c r="R356" i="3"/>
  <c r="S356" i="3"/>
  <c r="T356" i="3"/>
  <c r="P446" i="3"/>
  <c r="Q446" i="3"/>
  <c r="R446" i="3"/>
  <c r="S446" i="3"/>
  <c r="T446" i="3"/>
  <c r="P522" i="3"/>
  <c r="Q522" i="3"/>
  <c r="R522" i="3"/>
  <c r="S522" i="3"/>
  <c r="T522" i="3"/>
  <c r="P174" i="3"/>
  <c r="Q174" i="3"/>
  <c r="R174" i="3"/>
  <c r="S174" i="3"/>
  <c r="T174" i="3"/>
  <c r="P373" i="3"/>
  <c r="Q373" i="3"/>
  <c r="R373" i="3"/>
  <c r="S373" i="3"/>
  <c r="T373" i="3"/>
  <c r="P515" i="3"/>
  <c r="Q515" i="3"/>
  <c r="R515" i="3"/>
  <c r="S515" i="3"/>
  <c r="T515" i="3"/>
  <c r="P309" i="3"/>
  <c r="Q309" i="3"/>
  <c r="R309" i="3"/>
  <c r="S309" i="3"/>
  <c r="T309" i="3"/>
  <c r="P696" i="3"/>
  <c r="Q696" i="3"/>
  <c r="R696" i="3"/>
  <c r="S696" i="3"/>
  <c r="T696" i="3"/>
  <c r="P245" i="3"/>
  <c r="Q245" i="3"/>
  <c r="R245" i="3"/>
  <c r="S245" i="3"/>
  <c r="T245" i="3"/>
  <c r="P638" i="3"/>
  <c r="Q638" i="3"/>
  <c r="R638" i="3"/>
  <c r="S638" i="3"/>
  <c r="T638" i="3"/>
  <c r="P450" i="3"/>
  <c r="Q450" i="3"/>
  <c r="R450" i="3"/>
  <c r="S450" i="3"/>
  <c r="T450" i="3"/>
  <c r="P680" i="3"/>
  <c r="Q680" i="3"/>
  <c r="R680" i="3"/>
  <c r="S680" i="3"/>
  <c r="T680" i="3"/>
  <c r="P323" i="3"/>
  <c r="Q323" i="3"/>
  <c r="R323" i="3"/>
  <c r="S323" i="3"/>
  <c r="T323" i="3"/>
  <c r="P270" i="3"/>
  <c r="Q270" i="3"/>
  <c r="R270" i="3"/>
  <c r="S270" i="3"/>
  <c r="T270" i="3"/>
  <c r="P512" i="3"/>
  <c r="Q512" i="3"/>
  <c r="R512" i="3"/>
  <c r="S512" i="3"/>
  <c r="T512" i="3"/>
  <c r="P269" i="3"/>
  <c r="Q269" i="3"/>
  <c r="R269" i="3"/>
  <c r="S269" i="3"/>
  <c r="T269" i="3"/>
  <c r="P279" i="3"/>
  <c r="Q279" i="3"/>
  <c r="R279" i="3"/>
  <c r="S279" i="3"/>
  <c r="T279" i="3"/>
  <c r="P665" i="3"/>
  <c r="Q665" i="3"/>
  <c r="R665" i="3"/>
  <c r="S665" i="3"/>
  <c r="T665" i="3"/>
  <c r="P540" i="3"/>
  <c r="Q540" i="3"/>
  <c r="R540" i="3"/>
  <c r="S540" i="3"/>
  <c r="T540" i="3"/>
  <c r="P582" i="3"/>
  <c r="Q582" i="3"/>
  <c r="R582" i="3"/>
  <c r="S582" i="3"/>
  <c r="T582" i="3"/>
  <c r="P485" i="3"/>
  <c r="Q485" i="3"/>
  <c r="R485" i="3"/>
  <c r="S485" i="3"/>
  <c r="T485" i="3"/>
  <c r="P216" i="3"/>
  <c r="Q216" i="3"/>
  <c r="R216" i="3"/>
  <c r="S216" i="3"/>
  <c r="T216" i="3"/>
  <c r="P366" i="3"/>
  <c r="Q366" i="3"/>
  <c r="R366" i="3"/>
  <c r="S366" i="3"/>
  <c r="T366" i="3"/>
  <c r="P654" i="3"/>
  <c r="Q654" i="3"/>
  <c r="R654" i="3"/>
  <c r="S654" i="3"/>
  <c r="T654" i="3"/>
  <c r="P569" i="3"/>
  <c r="Q569" i="3"/>
  <c r="R569" i="3"/>
  <c r="S569" i="3"/>
  <c r="T569" i="3"/>
  <c r="P148" i="3"/>
  <c r="Q148" i="3"/>
  <c r="R148" i="3"/>
  <c r="S148" i="3"/>
  <c r="T148" i="3"/>
  <c r="P414" i="3"/>
  <c r="Q414" i="3"/>
  <c r="R414" i="3"/>
  <c r="S414" i="3"/>
  <c r="T414" i="3"/>
  <c r="P557" i="3"/>
  <c r="Q557" i="3"/>
  <c r="R557" i="3"/>
  <c r="S557" i="3"/>
  <c r="T557" i="3"/>
  <c r="P529" i="3"/>
  <c r="Q529" i="3"/>
  <c r="R529" i="3"/>
  <c r="S529" i="3"/>
  <c r="T529" i="3"/>
  <c r="P594" i="3"/>
  <c r="Q594" i="3"/>
  <c r="R594" i="3"/>
  <c r="S594" i="3"/>
  <c r="T594" i="3"/>
  <c r="P596" i="3"/>
  <c r="Q596" i="3"/>
  <c r="R596" i="3"/>
  <c r="S596" i="3"/>
  <c r="T596" i="3"/>
  <c r="P622" i="3"/>
  <c r="Q622" i="3"/>
  <c r="R622" i="3"/>
  <c r="S622" i="3"/>
  <c r="T622" i="3"/>
  <c r="P171" i="3"/>
  <c r="Q171" i="3"/>
  <c r="R171" i="3"/>
  <c r="S171" i="3"/>
  <c r="T171" i="3"/>
  <c r="P453" i="3"/>
  <c r="Q453" i="3"/>
  <c r="R453" i="3"/>
  <c r="S453" i="3"/>
  <c r="T453" i="3"/>
  <c r="P117" i="3"/>
  <c r="Q117" i="3"/>
  <c r="R117" i="3"/>
  <c r="S117" i="3"/>
  <c r="T117" i="3"/>
  <c r="P697" i="3"/>
  <c r="Q697" i="3"/>
  <c r="R697" i="3"/>
  <c r="S697" i="3"/>
  <c r="T697" i="3"/>
  <c r="P355" i="3"/>
  <c r="Q355" i="3"/>
  <c r="R355" i="3"/>
  <c r="S355" i="3"/>
  <c r="T355" i="3"/>
  <c r="P88" i="3"/>
  <c r="Q88" i="3"/>
  <c r="R88" i="3"/>
  <c r="S88" i="3"/>
  <c r="T88" i="3"/>
  <c r="P298" i="3"/>
  <c r="Q298" i="3"/>
  <c r="R298" i="3"/>
  <c r="S298" i="3"/>
  <c r="T298" i="3"/>
  <c r="P441" i="3"/>
  <c r="Q441" i="3"/>
  <c r="R441" i="3"/>
  <c r="S441" i="3"/>
  <c r="T441" i="3"/>
  <c r="P384" i="3"/>
  <c r="Q384" i="3"/>
  <c r="R384" i="3"/>
  <c r="S384" i="3"/>
  <c r="T384" i="3"/>
  <c r="P617" i="3"/>
  <c r="Q617" i="3"/>
  <c r="R617" i="3"/>
  <c r="S617" i="3"/>
  <c r="T617" i="3"/>
  <c r="P363" i="3"/>
  <c r="Q363" i="3"/>
  <c r="R363" i="3"/>
  <c r="S363" i="3"/>
  <c r="T363" i="3"/>
  <c r="P663" i="3"/>
  <c r="Q663" i="3"/>
  <c r="R663" i="3"/>
  <c r="S663" i="3"/>
  <c r="T663" i="3"/>
  <c r="P583" i="3"/>
  <c r="Q583" i="3"/>
  <c r="R583" i="3"/>
  <c r="S583" i="3"/>
  <c r="T583" i="3"/>
  <c r="P541" i="3"/>
  <c r="Q541" i="3"/>
  <c r="R541" i="3"/>
  <c r="S541" i="3"/>
  <c r="T541" i="3"/>
  <c r="P554" i="3"/>
  <c r="Q554" i="3"/>
  <c r="R554" i="3"/>
  <c r="S554" i="3"/>
  <c r="T554" i="3"/>
  <c r="P442" i="3"/>
  <c r="Q442" i="3"/>
  <c r="R442" i="3"/>
  <c r="S442" i="3"/>
  <c r="T442" i="3"/>
  <c r="P640" i="3"/>
  <c r="Q640" i="3"/>
  <c r="R640" i="3"/>
  <c r="S640" i="3"/>
  <c r="T640" i="3"/>
  <c r="P462" i="3"/>
  <c r="Q462" i="3"/>
  <c r="R462" i="3"/>
  <c r="S462" i="3"/>
  <c r="T462" i="3"/>
  <c r="P392" i="3"/>
  <c r="Q392" i="3"/>
  <c r="R392" i="3"/>
  <c r="S392" i="3"/>
  <c r="T392" i="3"/>
  <c r="P437" i="3"/>
  <c r="Q437" i="3"/>
  <c r="R437" i="3"/>
  <c r="S437" i="3"/>
  <c r="T437" i="3"/>
  <c r="P217" i="3"/>
  <c r="Q217" i="3"/>
  <c r="R217" i="3"/>
  <c r="S217" i="3"/>
  <c r="T217" i="3"/>
  <c r="P386" i="3"/>
  <c r="Q386" i="3"/>
  <c r="R386" i="3"/>
  <c r="S386" i="3"/>
  <c r="T386" i="3"/>
  <c r="P551" i="3"/>
  <c r="Q551" i="3"/>
  <c r="R551" i="3"/>
  <c r="S551" i="3"/>
  <c r="T551" i="3"/>
  <c r="P513" i="3"/>
  <c r="Q513" i="3"/>
  <c r="R513" i="3"/>
  <c r="S513" i="3"/>
  <c r="T513" i="3"/>
  <c r="P562" i="3"/>
  <c r="Q562" i="3"/>
  <c r="R562" i="3"/>
  <c r="S562" i="3"/>
  <c r="T562" i="3"/>
  <c r="P186" i="3"/>
  <c r="Q186" i="3"/>
  <c r="R186" i="3"/>
  <c r="S186" i="3"/>
  <c r="T186" i="3"/>
  <c r="P271" i="3"/>
  <c r="Q271" i="3"/>
  <c r="R271" i="3"/>
  <c r="S271" i="3"/>
  <c r="T271" i="3"/>
  <c r="P390" i="3"/>
  <c r="Q390" i="3"/>
  <c r="R390" i="3"/>
  <c r="S390" i="3"/>
  <c r="T390" i="3"/>
  <c r="P222" i="3"/>
  <c r="Q222" i="3"/>
  <c r="R222" i="3"/>
  <c r="S222" i="3"/>
  <c r="T222" i="3"/>
  <c r="P302" i="3"/>
  <c r="Q302" i="3"/>
  <c r="R302" i="3"/>
  <c r="S302" i="3"/>
  <c r="T302" i="3"/>
  <c r="P233" i="3"/>
  <c r="Q233" i="3"/>
  <c r="R233" i="3"/>
  <c r="S233" i="3"/>
  <c r="T233" i="3"/>
  <c r="P433" i="3"/>
  <c r="Q433" i="3"/>
  <c r="R433" i="3"/>
  <c r="S433" i="3"/>
  <c r="T433" i="3"/>
  <c r="P91" i="3"/>
  <c r="Q91" i="3"/>
  <c r="R91" i="3"/>
  <c r="S91" i="3"/>
  <c r="T91" i="3"/>
  <c r="P225" i="3"/>
  <c r="Q225" i="3"/>
  <c r="R225" i="3"/>
  <c r="S225" i="3"/>
  <c r="T225" i="3"/>
  <c r="P435" i="3"/>
  <c r="Q435" i="3"/>
  <c r="R435" i="3"/>
  <c r="S435" i="3"/>
  <c r="T435" i="3"/>
  <c r="P440" i="3"/>
  <c r="Q440" i="3"/>
  <c r="R440" i="3"/>
  <c r="S440" i="3"/>
  <c r="T440" i="3"/>
  <c r="P418" i="3"/>
  <c r="Q418" i="3"/>
  <c r="R418" i="3"/>
  <c r="S418" i="3"/>
  <c r="T418" i="3"/>
  <c r="P275" i="3"/>
  <c r="Q275" i="3"/>
  <c r="R275" i="3"/>
  <c r="S275" i="3"/>
  <c r="T275" i="3"/>
  <c r="P537" i="3"/>
  <c r="Q537" i="3"/>
  <c r="R537" i="3"/>
  <c r="S537" i="3"/>
  <c r="T537" i="3"/>
  <c r="P230" i="3"/>
  <c r="Q230" i="3"/>
  <c r="R230" i="3"/>
  <c r="S230" i="3"/>
  <c r="T230" i="3"/>
  <c r="P82" i="3"/>
  <c r="Q82" i="3"/>
  <c r="R82" i="3"/>
  <c r="S82" i="3"/>
  <c r="T82" i="3"/>
  <c r="P211" i="3"/>
  <c r="Q211" i="3"/>
  <c r="R211" i="3"/>
  <c r="S211" i="3"/>
  <c r="T211" i="3"/>
  <c r="P250" i="3"/>
  <c r="Q250" i="3"/>
  <c r="R250" i="3"/>
  <c r="S250" i="3"/>
  <c r="T250" i="3"/>
  <c r="P526" i="3"/>
  <c r="Q526" i="3"/>
  <c r="R526" i="3"/>
  <c r="S526" i="3"/>
  <c r="T526" i="3"/>
  <c r="P379" i="3"/>
  <c r="Q379" i="3"/>
  <c r="R379" i="3"/>
  <c r="S379" i="3"/>
  <c r="T379" i="3"/>
  <c r="T284" i="4" l="1"/>
  <c r="S284" i="4"/>
  <c r="R284" i="4"/>
  <c r="Q284" i="4"/>
  <c r="P284" i="4"/>
  <c r="O284" i="4"/>
  <c r="F284" i="4"/>
  <c r="E284" i="4"/>
  <c r="D284" i="4"/>
  <c r="T358" i="4"/>
  <c r="S358" i="4"/>
  <c r="R358" i="4"/>
  <c r="Q358" i="4"/>
  <c r="P358" i="4"/>
  <c r="O358" i="4"/>
  <c r="F358" i="4"/>
  <c r="E358" i="4"/>
  <c r="D358" i="4"/>
  <c r="T332" i="4"/>
  <c r="S332" i="4"/>
  <c r="R332" i="4"/>
  <c r="Q332" i="4"/>
  <c r="P332" i="4"/>
  <c r="O332" i="4"/>
  <c r="F332" i="4"/>
  <c r="E332" i="4"/>
  <c r="D332" i="4"/>
  <c r="T79" i="4"/>
  <c r="S79" i="4"/>
  <c r="R79" i="4"/>
  <c r="Q79" i="4"/>
  <c r="P79" i="4"/>
  <c r="O79" i="4"/>
  <c r="F79" i="4"/>
  <c r="E79" i="4"/>
  <c r="D79" i="4"/>
  <c r="T405" i="4"/>
  <c r="S405" i="4"/>
  <c r="R405" i="4"/>
  <c r="Q405" i="4"/>
  <c r="P405" i="4"/>
  <c r="O405" i="4"/>
  <c r="F405" i="4"/>
  <c r="E405" i="4"/>
  <c r="D405" i="4"/>
  <c r="T432" i="4"/>
  <c r="S432" i="4"/>
  <c r="R432" i="4"/>
  <c r="Q432" i="4"/>
  <c r="P432" i="4"/>
  <c r="O432" i="4"/>
  <c r="F432" i="4"/>
  <c r="E432" i="4"/>
  <c r="D432" i="4"/>
  <c r="T187" i="4"/>
  <c r="S187" i="4"/>
  <c r="R187" i="4"/>
  <c r="Q187" i="4"/>
  <c r="P187" i="4"/>
  <c r="O187" i="4"/>
  <c r="F187" i="4"/>
  <c r="E187" i="4"/>
  <c r="D187" i="4"/>
  <c r="T361" i="4"/>
  <c r="S361" i="4"/>
  <c r="R361" i="4"/>
  <c r="Q361" i="4"/>
  <c r="P361" i="4"/>
  <c r="O361" i="4"/>
  <c r="F361" i="4"/>
  <c r="E361" i="4"/>
  <c r="D361" i="4"/>
  <c r="T457" i="4"/>
  <c r="S457" i="4"/>
  <c r="R457" i="4"/>
  <c r="Q457" i="4"/>
  <c r="P457" i="4"/>
  <c r="O457" i="4"/>
  <c r="F457" i="4"/>
  <c r="E457" i="4"/>
  <c r="D457" i="4"/>
  <c r="T228" i="4"/>
  <c r="S228" i="4"/>
  <c r="R228" i="4"/>
  <c r="Q228" i="4"/>
  <c r="P228" i="4"/>
  <c r="O228" i="4"/>
  <c r="F228" i="4"/>
  <c r="E228" i="4"/>
  <c r="D228" i="4"/>
  <c r="T94" i="4"/>
  <c r="S94" i="4"/>
  <c r="R94" i="4"/>
  <c r="Q94" i="4"/>
  <c r="P94" i="4"/>
  <c r="O94" i="4"/>
  <c r="F94" i="4"/>
  <c r="E94" i="4"/>
  <c r="D94" i="4"/>
  <c r="T39" i="4"/>
  <c r="S39" i="4"/>
  <c r="R39" i="4"/>
  <c r="Q39" i="4"/>
  <c r="P39" i="4"/>
  <c r="O39" i="4"/>
  <c r="F39" i="4"/>
  <c r="E39" i="4"/>
  <c r="D39" i="4"/>
  <c r="T364" i="4"/>
  <c r="S364" i="4"/>
  <c r="R364" i="4"/>
  <c r="Q364" i="4"/>
  <c r="P364" i="4"/>
  <c r="O364" i="4"/>
  <c r="F364" i="4"/>
  <c r="E364" i="4"/>
  <c r="D364" i="4"/>
  <c r="T449" i="4"/>
  <c r="S449" i="4"/>
  <c r="R449" i="4"/>
  <c r="Q449" i="4"/>
  <c r="P449" i="4"/>
  <c r="O449" i="4"/>
  <c r="F449" i="4"/>
  <c r="E449" i="4"/>
  <c r="D449" i="4"/>
  <c r="T543" i="4"/>
  <c r="S543" i="4"/>
  <c r="R543" i="4"/>
  <c r="Q543" i="4"/>
  <c r="P543" i="4"/>
  <c r="O543" i="4"/>
  <c r="F543" i="4"/>
  <c r="E543" i="4"/>
  <c r="D543" i="4"/>
  <c r="T131" i="4"/>
  <c r="S131" i="4"/>
  <c r="R131" i="4"/>
  <c r="Q131" i="4"/>
  <c r="P131" i="4"/>
  <c r="O131" i="4"/>
  <c r="F131" i="4"/>
  <c r="E131" i="4"/>
  <c r="D131" i="4"/>
  <c r="T6" i="4"/>
  <c r="S6" i="4"/>
  <c r="R6" i="4"/>
  <c r="Q6" i="4"/>
  <c r="P6" i="4"/>
  <c r="O6" i="4"/>
  <c r="F6" i="4"/>
  <c r="E6" i="4"/>
  <c r="D6" i="4"/>
  <c r="T288" i="4"/>
  <c r="S288" i="4"/>
  <c r="R288" i="4"/>
  <c r="Q288" i="4"/>
  <c r="P288" i="4"/>
  <c r="O288" i="4"/>
  <c r="F288" i="4"/>
  <c r="E288" i="4"/>
  <c r="D288" i="4"/>
  <c r="T96" i="4"/>
  <c r="S96" i="4"/>
  <c r="R96" i="4"/>
  <c r="Q96" i="4"/>
  <c r="P96" i="4"/>
  <c r="O96" i="4"/>
  <c r="F96" i="4"/>
  <c r="E96" i="4"/>
  <c r="D96" i="4"/>
  <c r="T92" i="4"/>
  <c r="S92" i="4"/>
  <c r="R92" i="4"/>
  <c r="Q92" i="4"/>
  <c r="P92" i="4"/>
  <c r="O92" i="4"/>
  <c r="F92" i="4"/>
  <c r="E92" i="4"/>
  <c r="D92" i="4"/>
  <c r="T12" i="4"/>
  <c r="S12" i="4"/>
  <c r="R12" i="4"/>
  <c r="Q12" i="4"/>
  <c r="P12" i="4"/>
  <c r="O12" i="4"/>
  <c r="F12" i="4"/>
  <c r="E12" i="4"/>
  <c r="D12" i="4"/>
  <c r="T32" i="4"/>
  <c r="S32" i="4"/>
  <c r="R32" i="4"/>
  <c r="Q32" i="4"/>
  <c r="P32" i="4"/>
  <c r="O32" i="4"/>
  <c r="F32" i="4"/>
  <c r="E32" i="4"/>
  <c r="D32" i="4"/>
  <c r="T50" i="4"/>
  <c r="S50" i="4"/>
  <c r="R50" i="4"/>
  <c r="Q50" i="4"/>
  <c r="P50" i="4"/>
  <c r="O50" i="4"/>
  <c r="F50" i="4"/>
  <c r="E50" i="4"/>
  <c r="D50" i="4"/>
  <c r="T566" i="4"/>
  <c r="S566" i="4"/>
  <c r="R566" i="4"/>
  <c r="Q566" i="4"/>
  <c r="P566" i="4"/>
  <c r="O566" i="4"/>
  <c r="F566" i="4"/>
  <c r="E566" i="4"/>
  <c r="D566" i="4"/>
  <c r="T277" i="4"/>
  <c r="S277" i="4"/>
  <c r="R277" i="4"/>
  <c r="Q277" i="4"/>
  <c r="P277" i="4"/>
  <c r="O277" i="4"/>
  <c r="F277" i="4"/>
  <c r="E277" i="4"/>
  <c r="D277" i="4"/>
  <c r="T226" i="4"/>
  <c r="S226" i="4"/>
  <c r="R226" i="4"/>
  <c r="Q226" i="4"/>
  <c r="P226" i="4"/>
  <c r="O226" i="4"/>
  <c r="F226" i="4"/>
  <c r="E226" i="4"/>
  <c r="D226" i="4"/>
  <c r="T271" i="4"/>
  <c r="S271" i="4"/>
  <c r="R271" i="4"/>
  <c r="Q271" i="4"/>
  <c r="P271" i="4"/>
  <c r="O271" i="4"/>
  <c r="F271" i="4"/>
  <c r="E271" i="4"/>
  <c r="D271" i="4"/>
  <c r="T503" i="4"/>
  <c r="S503" i="4"/>
  <c r="R503" i="4"/>
  <c r="Q503" i="4"/>
  <c r="P503" i="4"/>
  <c r="O503" i="4"/>
  <c r="F503" i="4"/>
  <c r="E503" i="4"/>
  <c r="D503" i="4"/>
  <c r="T173" i="4"/>
  <c r="S173" i="4"/>
  <c r="R173" i="4"/>
  <c r="Q173" i="4"/>
  <c r="P173" i="4"/>
  <c r="O173" i="4"/>
  <c r="F173" i="4"/>
  <c r="E173" i="4"/>
  <c r="D173" i="4"/>
  <c r="T297" i="4"/>
  <c r="S297" i="4"/>
  <c r="R297" i="4"/>
  <c r="Q297" i="4"/>
  <c r="P297" i="4"/>
  <c r="O297" i="4"/>
  <c r="F297" i="4"/>
  <c r="E297" i="4"/>
  <c r="D297" i="4"/>
  <c r="T133" i="4"/>
  <c r="S133" i="4"/>
  <c r="R133" i="4"/>
  <c r="Q133" i="4"/>
  <c r="P133" i="4"/>
  <c r="O133" i="4"/>
  <c r="F133" i="4"/>
  <c r="E133" i="4"/>
  <c r="D133" i="4"/>
  <c r="T118" i="4"/>
  <c r="S118" i="4"/>
  <c r="R118" i="4"/>
  <c r="Q118" i="4"/>
  <c r="P118" i="4"/>
  <c r="O118" i="4"/>
  <c r="F118" i="4"/>
  <c r="E118" i="4"/>
  <c r="D118" i="4"/>
  <c r="T603" i="4"/>
  <c r="S603" i="4"/>
  <c r="R603" i="4"/>
  <c r="Q603" i="4"/>
  <c r="P603" i="4"/>
  <c r="O603" i="4"/>
  <c r="F603" i="4"/>
  <c r="E603" i="4"/>
  <c r="D603" i="4"/>
  <c r="T577" i="4"/>
  <c r="S577" i="4"/>
  <c r="R577" i="4"/>
  <c r="Q577" i="4"/>
  <c r="P577" i="4"/>
  <c r="O577" i="4"/>
  <c r="F577" i="4"/>
  <c r="E577" i="4"/>
  <c r="D577" i="4"/>
  <c r="T387" i="4"/>
  <c r="S387" i="4"/>
  <c r="R387" i="4"/>
  <c r="Q387" i="4"/>
  <c r="P387" i="4"/>
  <c r="O387" i="4"/>
  <c r="F387" i="4"/>
  <c r="E387" i="4"/>
  <c r="D387" i="4"/>
  <c r="T86" i="4"/>
  <c r="S86" i="4"/>
  <c r="R86" i="4"/>
  <c r="Q86" i="4"/>
  <c r="P86" i="4"/>
  <c r="O86" i="4"/>
  <c r="F86" i="4"/>
  <c r="E86" i="4"/>
  <c r="D86" i="4"/>
  <c r="T295" i="4"/>
  <c r="S295" i="4"/>
  <c r="R295" i="4"/>
  <c r="Q295" i="4"/>
  <c r="P295" i="4"/>
  <c r="O295" i="4"/>
  <c r="F295" i="4"/>
  <c r="E295" i="4"/>
  <c r="D295" i="4"/>
  <c r="T270" i="4"/>
  <c r="S270" i="4"/>
  <c r="R270" i="4"/>
  <c r="Q270" i="4"/>
  <c r="P270" i="4"/>
  <c r="O270" i="4"/>
  <c r="F270" i="4"/>
  <c r="E270" i="4"/>
  <c r="D270" i="4"/>
  <c r="T360" i="4"/>
  <c r="S360" i="4"/>
  <c r="R360" i="4"/>
  <c r="Q360" i="4"/>
  <c r="P360" i="4"/>
  <c r="O360" i="4"/>
  <c r="F360" i="4"/>
  <c r="E360" i="4"/>
  <c r="D360" i="4"/>
  <c r="T585" i="4"/>
  <c r="S585" i="4"/>
  <c r="R585" i="4"/>
  <c r="Q585" i="4"/>
  <c r="P585" i="4"/>
  <c r="O585" i="4"/>
  <c r="F585" i="4"/>
  <c r="E585" i="4"/>
  <c r="D585" i="4"/>
  <c r="T166" i="4"/>
  <c r="S166" i="4"/>
  <c r="R166" i="4"/>
  <c r="Q166" i="4"/>
  <c r="P166" i="4"/>
  <c r="O166" i="4"/>
  <c r="F166" i="4"/>
  <c r="E166" i="4"/>
  <c r="D166" i="4"/>
  <c r="T234" i="4"/>
  <c r="S234" i="4"/>
  <c r="R234" i="4"/>
  <c r="Q234" i="4"/>
  <c r="P234" i="4"/>
  <c r="O234" i="4"/>
  <c r="F234" i="4"/>
  <c r="E234" i="4"/>
  <c r="D234" i="4"/>
  <c r="T24" i="4"/>
  <c r="S24" i="4"/>
  <c r="R24" i="4"/>
  <c r="Q24" i="4"/>
  <c r="P24" i="4"/>
  <c r="O24" i="4"/>
  <c r="F24" i="4"/>
  <c r="E24" i="4"/>
  <c r="D24" i="4"/>
  <c r="T422" i="4"/>
  <c r="S422" i="4"/>
  <c r="R422" i="4"/>
  <c r="Q422" i="4"/>
  <c r="P422" i="4"/>
  <c r="O422" i="4"/>
  <c r="F422" i="4"/>
  <c r="E422" i="4"/>
  <c r="D422" i="4"/>
  <c r="T404" i="4"/>
  <c r="S404" i="4"/>
  <c r="R404" i="4"/>
  <c r="Q404" i="4"/>
  <c r="P404" i="4"/>
  <c r="O404" i="4"/>
  <c r="F404" i="4"/>
  <c r="E404" i="4"/>
  <c r="D404" i="4"/>
  <c r="T109" i="4"/>
  <c r="S109" i="4"/>
  <c r="R109" i="4"/>
  <c r="Q109" i="4"/>
  <c r="P109" i="4"/>
  <c r="O109" i="4"/>
  <c r="F109" i="4"/>
  <c r="E109" i="4"/>
  <c r="D109" i="4"/>
  <c r="T243" i="4"/>
  <c r="S243" i="4"/>
  <c r="R243" i="4"/>
  <c r="Q243" i="4"/>
  <c r="P243" i="4"/>
  <c r="O243" i="4"/>
  <c r="F243" i="4"/>
  <c r="E243" i="4"/>
  <c r="D243" i="4"/>
  <c r="T309" i="4"/>
  <c r="S309" i="4"/>
  <c r="R309" i="4"/>
  <c r="Q309" i="4"/>
  <c r="P309" i="4"/>
  <c r="O309" i="4"/>
  <c r="F309" i="4"/>
  <c r="E309" i="4"/>
  <c r="D309" i="4"/>
  <c r="T155" i="4"/>
  <c r="S155" i="4"/>
  <c r="R155" i="4"/>
  <c r="Q155" i="4"/>
  <c r="P155" i="4"/>
  <c r="O155" i="4"/>
  <c r="F155" i="4"/>
  <c r="E155" i="4"/>
  <c r="D155" i="4"/>
  <c r="T18" i="4"/>
  <c r="S18" i="4"/>
  <c r="R18" i="4"/>
  <c r="Q18" i="4"/>
  <c r="P18" i="4"/>
  <c r="O18" i="4"/>
  <c r="F18" i="4"/>
  <c r="E18" i="4"/>
  <c r="D18" i="4"/>
  <c r="T346" i="4"/>
  <c r="S346" i="4"/>
  <c r="R346" i="4"/>
  <c r="Q346" i="4"/>
  <c r="P346" i="4"/>
  <c r="O346" i="4"/>
  <c r="F346" i="4"/>
  <c r="E346" i="4"/>
  <c r="D346" i="4"/>
  <c r="T276" i="4"/>
  <c r="S276" i="4"/>
  <c r="R276" i="4"/>
  <c r="Q276" i="4"/>
  <c r="P276" i="4"/>
  <c r="O276" i="4"/>
  <c r="F276" i="4"/>
  <c r="E276" i="4"/>
  <c r="D276" i="4"/>
  <c r="T206" i="4"/>
  <c r="S206" i="4"/>
  <c r="R206" i="4"/>
  <c r="Q206" i="4"/>
  <c r="P206" i="4"/>
  <c r="O206" i="4"/>
  <c r="F206" i="4"/>
  <c r="E206" i="4"/>
  <c r="D206" i="4"/>
  <c r="T241" i="4"/>
  <c r="S241" i="4"/>
  <c r="R241" i="4"/>
  <c r="Q241" i="4"/>
  <c r="P241" i="4"/>
  <c r="O241" i="4"/>
  <c r="F241" i="4"/>
  <c r="E241" i="4"/>
  <c r="D241" i="4"/>
  <c r="T200" i="4"/>
  <c r="S200" i="4"/>
  <c r="R200" i="4"/>
  <c r="Q200" i="4"/>
  <c r="P200" i="4"/>
  <c r="O200" i="4"/>
  <c r="F200" i="4"/>
  <c r="E200" i="4"/>
  <c r="D200" i="4"/>
  <c r="T157" i="4"/>
  <c r="S157" i="4"/>
  <c r="R157" i="4"/>
  <c r="Q157" i="4"/>
  <c r="P157" i="4"/>
  <c r="O157" i="4"/>
  <c r="F157" i="4"/>
  <c r="E157" i="4"/>
  <c r="D157" i="4"/>
  <c r="T483" i="4"/>
  <c r="S483" i="4"/>
  <c r="R483" i="4"/>
  <c r="Q483" i="4"/>
  <c r="P483" i="4"/>
  <c r="O483" i="4"/>
  <c r="F483" i="4"/>
  <c r="E483" i="4"/>
  <c r="D483" i="4"/>
  <c r="T334" i="4"/>
  <c r="S334" i="4"/>
  <c r="R334" i="4"/>
  <c r="Q334" i="4"/>
  <c r="P334" i="4"/>
  <c r="O334" i="4"/>
  <c r="F334" i="4"/>
  <c r="E334" i="4"/>
  <c r="D334" i="4"/>
  <c r="T519" i="4"/>
  <c r="S519" i="4"/>
  <c r="R519" i="4"/>
  <c r="Q519" i="4"/>
  <c r="P519" i="4"/>
  <c r="O519" i="4"/>
  <c r="F519" i="4"/>
  <c r="E519" i="4"/>
  <c r="D519" i="4"/>
  <c r="T78" i="4"/>
  <c r="S78" i="4"/>
  <c r="R78" i="4"/>
  <c r="Q78" i="4"/>
  <c r="P78" i="4"/>
  <c r="O78" i="4"/>
  <c r="F78" i="4"/>
  <c r="E78" i="4"/>
  <c r="D78" i="4"/>
  <c r="T339" i="4"/>
  <c r="S339" i="4"/>
  <c r="R339" i="4"/>
  <c r="Q339" i="4"/>
  <c r="P339" i="4"/>
  <c r="O339" i="4"/>
  <c r="F339" i="4"/>
  <c r="E339" i="4"/>
  <c r="D339" i="4"/>
  <c r="T121" i="4"/>
  <c r="S121" i="4"/>
  <c r="R121" i="4"/>
  <c r="Q121" i="4"/>
  <c r="P121" i="4"/>
  <c r="O121" i="4"/>
  <c r="F121" i="4"/>
  <c r="E121" i="4"/>
  <c r="D121" i="4"/>
  <c r="T455" i="4"/>
  <c r="S455" i="4"/>
  <c r="R455" i="4"/>
  <c r="Q455" i="4"/>
  <c r="P455" i="4"/>
  <c r="O455" i="4"/>
  <c r="F455" i="4"/>
  <c r="E455" i="4"/>
  <c r="D455" i="4"/>
  <c r="T90" i="4"/>
  <c r="S90" i="4"/>
  <c r="R90" i="4"/>
  <c r="Q90" i="4"/>
  <c r="P90" i="4"/>
  <c r="O90" i="4"/>
  <c r="F90" i="4"/>
  <c r="E90" i="4"/>
  <c r="D90" i="4"/>
  <c r="T235" i="4"/>
  <c r="S235" i="4"/>
  <c r="R235" i="4"/>
  <c r="Q235" i="4"/>
  <c r="P235" i="4"/>
  <c r="O235" i="4"/>
  <c r="F235" i="4"/>
  <c r="E235" i="4"/>
  <c r="D235" i="4"/>
  <c r="T93" i="4"/>
  <c r="S93" i="4"/>
  <c r="R93" i="4"/>
  <c r="Q93" i="4"/>
  <c r="P93" i="4"/>
  <c r="O93" i="4"/>
  <c r="F93" i="4"/>
  <c r="E93" i="4"/>
  <c r="D93" i="4"/>
  <c r="T555" i="4"/>
  <c r="S555" i="4"/>
  <c r="R555" i="4"/>
  <c r="Q555" i="4"/>
  <c r="P555" i="4"/>
  <c r="O555" i="4"/>
  <c r="F555" i="4"/>
  <c r="E555" i="4"/>
  <c r="D555" i="4"/>
  <c r="T247" i="4"/>
  <c r="S247" i="4"/>
  <c r="R247" i="4"/>
  <c r="Q247" i="4"/>
  <c r="P247" i="4"/>
  <c r="O247" i="4"/>
  <c r="F247" i="4"/>
  <c r="E247" i="4"/>
  <c r="D247" i="4"/>
  <c r="T272" i="4"/>
  <c r="S272" i="4"/>
  <c r="R272" i="4"/>
  <c r="Q272" i="4"/>
  <c r="P272" i="4"/>
  <c r="O272" i="4"/>
  <c r="F272" i="4"/>
  <c r="E272" i="4"/>
  <c r="D272" i="4"/>
  <c r="T373" i="4"/>
  <c r="S373" i="4"/>
  <c r="R373" i="4"/>
  <c r="Q373" i="4"/>
  <c r="P373" i="4"/>
  <c r="O373" i="4"/>
  <c r="F373" i="4"/>
  <c r="E373" i="4"/>
  <c r="D373" i="4"/>
  <c r="T504" i="4"/>
  <c r="S504" i="4"/>
  <c r="R504" i="4"/>
  <c r="Q504" i="4"/>
  <c r="P504" i="4"/>
  <c r="O504" i="4"/>
  <c r="F504" i="4"/>
  <c r="E504" i="4"/>
  <c r="D504" i="4"/>
  <c r="T207" i="4"/>
  <c r="S207" i="4"/>
  <c r="R207" i="4"/>
  <c r="Q207" i="4"/>
  <c r="P207" i="4"/>
  <c r="O207" i="4"/>
  <c r="F207" i="4"/>
  <c r="E207" i="4"/>
  <c r="D207" i="4"/>
  <c r="T537" i="4"/>
  <c r="S537" i="4"/>
  <c r="R537" i="4"/>
  <c r="Q537" i="4"/>
  <c r="P537" i="4"/>
  <c r="O537" i="4"/>
  <c r="F537" i="4"/>
  <c r="E537" i="4"/>
  <c r="D537" i="4"/>
  <c r="T389" i="4"/>
  <c r="S389" i="4"/>
  <c r="R389" i="4"/>
  <c r="Q389" i="4"/>
  <c r="P389" i="4"/>
  <c r="O389" i="4"/>
  <c r="F389" i="4"/>
  <c r="E389" i="4"/>
  <c r="D389" i="4"/>
  <c r="T38" i="4"/>
  <c r="S38" i="4"/>
  <c r="R38" i="4"/>
  <c r="Q38" i="4"/>
  <c r="P38" i="4"/>
  <c r="O38" i="4"/>
  <c r="F38" i="4"/>
  <c r="E38" i="4"/>
  <c r="D38" i="4"/>
  <c r="T521" i="4"/>
  <c r="S521" i="4"/>
  <c r="R521" i="4"/>
  <c r="Q521" i="4"/>
  <c r="P521" i="4"/>
  <c r="O521" i="4"/>
  <c r="F521" i="4"/>
  <c r="E521" i="4"/>
  <c r="D521" i="4"/>
  <c r="T165" i="4"/>
  <c r="S165" i="4"/>
  <c r="R165" i="4"/>
  <c r="Q165" i="4"/>
  <c r="P165" i="4"/>
  <c r="O165" i="4"/>
  <c r="F165" i="4"/>
  <c r="E165" i="4"/>
  <c r="D165" i="4"/>
  <c r="T40" i="4"/>
  <c r="S40" i="4"/>
  <c r="R40" i="4"/>
  <c r="Q40" i="4"/>
  <c r="P40" i="4"/>
  <c r="O40" i="4"/>
  <c r="F40" i="4"/>
  <c r="E40" i="4"/>
  <c r="D40" i="4"/>
  <c r="T586" i="4"/>
  <c r="S586" i="4"/>
  <c r="R586" i="4"/>
  <c r="Q586" i="4"/>
  <c r="P586" i="4"/>
  <c r="O586" i="4"/>
  <c r="F586" i="4"/>
  <c r="E586" i="4"/>
  <c r="D586" i="4"/>
  <c r="T117" i="4"/>
  <c r="S117" i="4"/>
  <c r="R117" i="4"/>
  <c r="Q117" i="4"/>
  <c r="P117" i="4"/>
  <c r="O117" i="4"/>
  <c r="F117" i="4"/>
  <c r="E117" i="4"/>
  <c r="D117" i="4"/>
  <c r="T102" i="4"/>
  <c r="S102" i="4"/>
  <c r="R102" i="4"/>
  <c r="Q102" i="4"/>
  <c r="P102" i="4"/>
  <c r="O102" i="4"/>
  <c r="F102" i="4"/>
  <c r="E102" i="4"/>
  <c r="D102" i="4"/>
  <c r="T431" i="4"/>
  <c r="S431" i="4"/>
  <c r="R431" i="4"/>
  <c r="Q431" i="4"/>
  <c r="P431" i="4"/>
  <c r="O431" i="4"/>
  <c r="F431" i="4"/>
  <c r="E431" i="4"/>
  <c r="D431" i="4"/>
  <c r="T429" i="4"/>
  <c r="S429" i="4"/>
  <c r="R429" i="4"/>
  <c r="Q429" i="4"/>
  <c r="P429" i="4"/>
  <c r="O429" i="4"/>
  <c r="F429" i="4"/>
  <c r="E429" i="4"/>
  <c r="D429" i="4"/>
  <c r="T70" i="4"/>
  <c r="S70" i="4"/>
  <c r="R70" i="4"/>
  <c r="Q70" i="4"/>
  <c r="P70" i="4"/>
  <c r="O70" i="4"/>
  <c r="F70" i="4"/>
  <c r="E70" i="4"/>
  <c r="D70" i="4"/>
  <c r="T396" i="4"/>
  <c r="S396" i="4"/>
  <c r="R396" i="4"/>
  <c r="Q396" i="4"/>
  <c r="P396" i="4"/>
  <c r="O396" i="4"/>
  <c r="F396" i="4"/>
  <c r="E396" i="4"/>
  <c r="D396" i="4"/>
  <c r="T189" i="4"/>
  <c r="S189" i="4"/>
  <c r="R189" i="4"/>
  <c r="Q189" i="4"/>
  <c r="P189" i="4"/>
  <c r="O189" i="4"/>
  <c r="F189" i="4"/>
  <c r="E189" i="4"/>
  <c r="D189" i="4"/>
  <c r="T591" i="4"/>
  <c r="S591" i="4"/>
  <c r="R591" i="4"/>
  <c r="Q591" i="4"/>
  <c r="P591" i="4"/>
  <c r="O591" i="4"/>
  <c r="F591" i="4"/>
  <c r="E591" i="4"/>
  <c r="D591" i="4"/>
  <c r="T214" i="4"/>
  <c r="S214" i="4"/>
  <c r="R214" i="4"/>
  <c r="Q214" i="4"/>
  <c r="P214" i="4"/>
  <c r="O214" i="4"/>
  <c r="F214" i="4"/>
  <c r="E214" i="4"/>
  <c r="D214" i="4"/>
  <c r="T190" i="4"/>
  <c r="S190" i="4"/>
  <c r="R190" i="4"/>
  <c r="Q190" i="4"/>
  <c r="P190" i="4"/>
  <c r="O190" i="4"/>
  <c r="F190" i="4"/>
  <c r="E190" i="4"/>
  <c r="D190" i="4"/>
  <c r="T134" i="4"/>
  <c r="S134" i="4"/>
  <c r="R134" i="4"/>
  <c r="Q134" i="4"/>
  <c r="P134" i="4"/>
  <c r="O134" i="4"/>
  <c r="F134" i="4"/>
  <c r="E134" i="4"/>
  <c r="D134" i="4"/>
  <c r="T324" i="4"/>
  <c r="S324" i="4"/>
  <c r="R324" i="4"/>
  <c r="Q324" i="4"/>
  <c r="P324" i="4"/>
  <c r="O324" i="4"/>
  <c r="F324" i="4"/>
  <c r="E324" i="4"/>
  <c r="D324" i="4"/>
  <c r="T33" i="4"/>
  <c r="S33" i="4"/>
  <c r="R33" i="4"/>
  <c r="Q33" i="4"/>
  <c r="P33" i="4"/>
  <c r="O33" i="4"/>
  <c r="F33" i="4"/>
  <c r="E33" i="4"/>
  <c r="D33" i="4"/>
  <c r="T565" i="4"/>
  <c r="S565" i="4"/>
  <c r="R565" i="4"/>
  <c r="Q565" i="4"/>
  <c r="P565" i="4"/>
  <c r="O565" i="4"/>
  <c r="F565" i="4"/>
  <c r="E565" i="4"/>
  <c r="D565" i="4"/>
  <c r="T538" i="4"/>
  <c r="S538" i="4"/>
  <c r="R538" i="4"/>
  <c r="Q538" i="4"/>
  <c r="P538" i="4"/>
  <c r="O538" i="4"/>
  <c r="F538" i="4"/>
  <c r="E538" i="4"/>
  <c r="D538" i="4"/>
  <c r="T491" i="4"/>
  <c r="S491" i="4"/>
  <c r="R491" i="4"/>
  <c r="Q491" i="4"/>
  <c r="P491" i="4"/>
  <c r="O491" i="4"/>
  <c r="F491" i="4"/>
  <c r="E491" i="4"/>
  <c r="D491" i="4"/>
  <c r="T341" i="4"/>
  <c r="S341" i="4"/>
  <c r="R341" i="4"/>
  <c r="Q341" i="4"/>
  <c r="P341" i="4"/>
  <c r="O341" i="4"/>
  <c r="F341" i="4"/>
  <c r="E341" i="4"/>
  <c r="D341" i="4"/>
  <c r="T477" i="4"/>
  <c r="S477" i="4"/>
  <c r="R477" i="4"/>
  <c r="Q477" i="4"/>
  <c r="P477" i="4"/>
  <c r="O477" i="4"/>
  <c r="F477" i="4"/>
  <c r="E477" i="4"/>
  <c r="D477" i="4"/>
  <c r="T115" i="4"/>
  <c r="S115" i="4"/>
  <c r="R115" i="4"/>
  <c r="Q115" i="4"/>
  <c r="P115" i="4"/>
  <c r="O115" i="4"/>
  <c r="F115" i="4"/>
  <c r="E115" i="4"/>
  <c r="D115" i="4"/>
  <c r="T576" i="4"/>
  <c r="S576" i="4"/>
  <c r="R576" i="4"/>
  <c r="Q576" i="4"/>
  <c r="P576" i="4"/>
  <c r="O576" i="4"/>
  <c r="F576" i="4"/>
  <c r="E576" i="4"/>
  <c r="D576" i="4"/>
  <c r="T509" i="4"/>
  <c r="S509" i="4"/>
  <c r="R509" i="4"/>
  <c r="Q509" i="4"/>
  <c r="P509" i="4"/>
  <c r="O509" i="4"/>
  <c r="F509" i="4"/>
  <c r="E509" i="4"/>
  <c r="D509" i="4"/>
  <c r="T188" i="4"/>
  <c r="S188" i="4"/>
  <c r="R188" i="4"/>
  <c r="Q188" i="4"/>
  <c r="P188" i="4"/>
  <c r="O188" i="4"/>
  <c r="F188" i="4"/>
  <c r="E188" i="4"/>
  <c r="D188" i="4"/>
  <c r="T177" i="4"/>
  <c r="S177" i="4"/>
  <c r="R177" i="4"/>
  <c r="Q177" i="4"/>
  <c r="P177" i="4"/>
  <c r="O177" i="4"/>
  <c r="F177" i="4"/>
  <c r="E177" i="4"/>
  <c r="D177" i="4"/>
  <c r="T380" i="4"/>
  <c r="S380" i="4"/>
  <c r="R380" i="4"/>
  <c r="Q380" i="4"/>
  <c r="P380" i="4"/>
  <c r="O380" i="4"/>
  <c r="F380" i="4"/>
  <c r="E380" i="4"/>
  <c r="D380" i="4"/>
  <c r="T171" i="4"/>
  <c r="S171" i="4"/>
  <c r="R171" i="4"/>
  <c r="Q171" i="4"/>
  <c r="P171" i="4"/>
  <c r="O171" i="4"/>
  <c r="F171" i="4"/>
  <c r="E171" i="4"/>
  <c r="D171" i="4"/>
  <c r="T517" i="4"/>
  <c r="S517" i="4"/>
  <c r="R517" i="4"/>
  <c r="Q517" i="4"/>
  <c r="P517" i="4"/>
  <c r="O517" i="4"/>
  <c r="F517" i="4"/>
  <c r="E517" i="4"/>
  <c r="D517" i="4"/>
  <c r="T510" i="4"/>
  <c r="S510" i="4"/>
  <c r="R510" i="4"/>
  <c r="Q510" i="4"/>
  <c r="P510" i="4"/>
  <c r="O510" i="4"/>
  <c r="F510" i="4"/>
  <c r="E510" i="4"/>
  <c r="D510" i="4"/>
  <c r="T529" i="4"/>
  <c r="S529" i="4"/>
  <c r="R529" i="4"/>
  <c r="Q529" i="4"/>
  <c r="P529" i="4"/>
  <c r="O529" i="4"/>
  <c r="F529" i="4"/>
  <c r="E529" i="4"/>
  <c r="D529" i="4"/>
  <c r="T193" i="4"/>
  <c r="S193" i="4"/>
  <c r="R193" i="4"/>
  <c r="Q193" i="4"/>
  <c r="P193" i="4"/>
  <c r="O193" i="4"/>
  <c r="F193" i="4"/>
  <c r="E193" i="4"/>
  <c r="D193" i="4"/>
  <c r="T501" i="4"/>
  <c r="S501" i="4"/>
  <c r="R501" i="4"/>
  <c r="Q501" i="4"/>
  <c r="P501" i="4"/>
  <c r="O501" i="4"/>
  <c r="F501" i="4"/>
  <c r="E501" i="4"/>
  <c r="D501" i="4"/>
  <c r="T569" i="4"/>
  <c r="S569" i="4"/>
  <c r="R569" i="4"/>
  <c r="Q569" i="4"/>
  <c r="P569" i="4"/>
  <c r="O569" i="4"/>
  <c r="F569" i="4"/>
  <c r="E569" i="4"/>
  <c r="D569" i="4"/>
  <c r="T545" i="4"/>
  <c r="S545" i="4"/>
  <c r="R545" i="4"/>
  <c r="Q545" i="4"/>
  <c r="P545" i="4"/>
  <c r="O545" i="4"/>
  <c r="F545" i="4"/>
  <c r="E545" i="4"/>
  <c r="D545" i="4"/>
  <c r="T388" i="4"/>
  <c r="S388" i="4"/>
  <c r="R388" i="4"/>
  <c r="Q388" i="4"/>
  <c r="P388" i="4"/>
  <c r="O388" i="4"/>
  <c r="F388" i="4"/>
  <c r="E388" i="4"/>
  <c r="D388" i="4"/>
  <c r="T141" i="4"/>
  <c r="S141" i="4"/>
  <c r="R141" i="4"/>
  <c r="Q141" i="4"/>
  <c r="P141" i="4"/>
  <c r="O141" i="4"/>
  <c r="F141" i="4"/>
  <c r="E141" i="4"/>
  <c r="D141" i="4"/>
  <c r="T305" i="4"/>
  <c r="S305" i="4"/>
  <c r="R305" i="4"/>
  <c r="Q305" i="4"/>
  <c r="P305" i="4"/>
  <c r="O305" i="4"/>
  <c r="F305" i="4"/>
  <c r="E305" i="4"/>
  <c r="D305" i="4"/>
  <c r="T605" i="4"/>
  <c r="S605" i="4"/>
  <c r="R605" i="4"/>
  <c r="Q605" i="4"/>
  <c r="P605" i="4"/>
  <c r="O605" i="4"/>
  <c r="F605" i="4"/>
  <c r="E605" i="4"/>
  <c r="D605" i="4"/>
  <c r="T325" i="4"/>
  <c r="S325" i="4"/>
  <c r="R325" i="4"/>
  <c r="Q325" i="4"/>
  <c r="P325" i="4"/>
  <c r="O325" i="4"/>
  <c r="F325" i="4"/>
  <c r="E325" i="4"/>
  <c r="D325" i="4"/>
  <c r="T394" i="4"/>
  <c r="S394" i="4"/>
  <c r="R394" i="4"/>
  <c r="Q394" i="4"/>
  <c r="P394" i="4"/>
  <c r="O394" i="4"/>
  <c r="F394" i="4"/>
  <c r="E394" i="4"/>
  <c r="D394" i="4"/>
  <c r="T485" i="4"/>
  <c r="S485" i="4"/>
  <c r="R485" i="4"/>
  <c r="Q485" i="4"/>
  <c r="P485" i="4"/>
  <c r="O485" i="4"/>
  <c r="F485" i="4"/>
  <c r="E485" i="4"/>
  <c r="D485" i="4"/>
  <c r="T478" i="4"/>
  <c r="S478" i="4"/>
  <c r="R478" i="4"/>
  <c r="Q478" i="4"/>
  <c r="P478" i="4"/>
  <c r="O478" i="4"/>
  <c r="F478" i="4"/>
  <c r="E478" i="4"/>
  <c r="D478" i="4"/>
  <c r="T372" i="4"/>
  <c r="S372" i="4"/>
  <c r="R372" i="4"/>
  <c r="Q372" i="4"/>
  <c r="P372" i="4"/>
  <c r="O372" i="4"/>
  <c r="F372" i="4"/>
  <c r="E372" i="4"/>
  <c r="D372" i="4"/>
  <c r="T236" i="4"/>
  <c r="S236" i="4"/>
  <c r="R236" i="4"/>
  <c r="Q236" i="4"/>
  <c r="P236" i="4"/>
  <c r="O236" i="4"/>
  <c r="F236" i="4"/>
  <c r="E236" i="4"/>
  <c r="D236" i="4"/>
  <c r="T82" i="4"/>
  <c r="S82" i="4"/>
  <c r="R82" i="4"/>
  <c r="Q82" i="4"/>
  <c r="P82" i="4"/>
  <c r="O82" i="4"/>
  <c r="F82" i="4"/>
  <c r="E82" i="4"/>
  <c r="D82" i="4"/>
  <c r="T215" i="4"/>
  <c r="S215" i="4"/>
  <c r="R215" i="4"/>
  <c r="Q215" i="4"/>
  <c r="P215" i="4"/>
  <c r="O215" i="4"/>
  <c r="F215" i="4"/>
  <c r="E215" i="4"/>
  <c r="D215" i="4"/>
  <c r="T303" i="4"/>
  <c r="S303" i="4"/>
  <c r="R303" i="4"/>
  <c r="Q303" i="4"/>
  <c r="P303" i="4"/>
  <c r="O303" i="4"/>
  <c r="F303" i="4"/>
  <c r="E303" i="4"/>
  <c r="D303" i="4"/>
  <c r="T535" i="4"/>
  <c r="S535" i="4"/>
  <c r="R535" i="4"/>
  <c r="Q535" i="4"/>
  <c r="P535" i="4"/>
  <c r="O535" i="4"/>
  <c r="F535" i="4"/>
  <c r="E535" i="4"/>
  <c r="D535" i="4"/>
  <c r="T64" i="4"/>
  <c r="S64" i="4"/>
  <c r="R64" i="4"/>
  <c r="Q64" i="4"/>
  <c r="P64" i="4"/>
  <c r="O64" i="4"/>
  <c r="F64" i="4"/>
  <c r="E64" i="4"/>
  <c r="D64" i="4"/>
  <c r="T56" i="4"/>
  <c r="S56" i="4"/>
  <c r="R56" i="4"/>
  <c r="Q56" i="4"/>
  <c r="P56" i="4"/>
  <c r="O56" i="4"/>
  <c r="F56" i="4"/>
  <c r="E56" i="4"/>
  <c r="D56" i="4"/>
  <c r="T423" i="4"/>
  <c r="S423" i="4"/>
  <c r="R423" i="4"/>
  <c r="Q423" i="4"/>
  <c r="P423" i="4"/>
  <c r="O423" i="4"/>
  <c r="F423" i="4"/>
  <c r="E423" i="4"/>
  <c r="D423" i="4"/>
  <c r="T163" i="4"/>
  <c r="S163" i="4"/>
  <c r="R163" i="4"/>
  <c r="Q163" i="4"/>
  <c r="P163" i="4"/>
  <c r="O163" i="4"/>
  <c r="F163" i="4"/>
  <c r="E163" i="4"/>
  <c r="D163" i="4"/>
  <c r="T437" i="4"/>
  <c r="S437" i="4"/>
  <c r="R437" i="4"/>
  <c r="Q437" i="4"/>
  <c r="P437" i="4"/>
  <c r="O437" i="4"/>
  <c r="F437" i="4"/>
  <c r="E437" i="4"/>
  <c r="D437" i="4"/>
  <c r="T110" i="4"/>
  <c r="S110" i="4"/>
  <c r="R110" i="4"/>
  <c r="Q110" i="4"/>
  <c r="P110" i="4"/>
  <c r="O110" i="4"/>
  <c r="F110" i="4"/>
  <c r="E110" i="4"/>
  <c r="D110" i="4"/>
  <c r="T563" i="4"/>
  <c r="S563" i="4"/>
  <c r="R563" i="4"/>
  <c r="Q563" i="4"/>
  <c r="P563" i="4"/>
  <c r="O563" i="4"/>
  <c r="F563" i="4"/>
  <c r="E563" i="4"/>
  <c r="D563" i="4"/>
  <c r="T359" i="4"/>
  <c r="S359" i="4"/>
  <c r="R359" i="4"/>
  <c r="Q359" i="4"/>
  <c r="P359" i="4"/>
  <c r="O359" i="4"/>
  <c r="F359" i="4"/>
  <c r="E359" i="4"/>
  <c r="D359" i="4"/>
  <c r="T311" i="4"/>
  <c r="S311" i="4"/>
  <c r="R311" i="4"/>
  <c r="Q311" i="4"/>
  <c r="P311" i="4"/>
  <c r="O311" i="4"/>
  <c r="F311" i="4"/>
  <c r="E311" i="4"/>
  <c r="D311" i="4"/>
  <c r="T285" i="4"/>
  <c r="S285" i="4"/>
  <c r="R285" i="4"/>
  <c r="Q285" i="4"/>
  <c r="P285" i="4"/>
  <c r="O285" i="4"/>
  <c r="F285" i="4"/>
  <c r="E285" i="4"/>
  <c r="D285" i="4"/>
  <c r="T20" i="4"/>
  <c r="S20" i="4"/>
  <c r="R20" i="4"/>
  <c r="Q20" i="4"/>
  <c r="P20" i="4"/>
  <c r="O20" i="4"/>
  <c r="F20" i="4"/>
  <c r="E20" i="4"/>
  <c r="D20" i="4"/>
  <c r="T421" i="4"/>
  <c r="S421" i="4"/>
  <c r="R421" i="4"/>
  <c r="Q421" i="4"/>
  <c r="P421" i="4"/>
  <c r="O421" i="4"/>
  <c r="F421" i="4"/>
  <c r="E421" i="4"/>
  <c r="D421" i="4"/>
  <c r="T306" i="4"/>
  <c r="S306" i="4"/>
  <c r="R306" i="4"/>
  <c r="Q306" i="4"/>
  <c r="P306" i="4"/>
  <c r="O306" i="4"/>
  <c r="F306" i="4"/>
  <c r="E306" i="4"/>
  <c r="D306" i="4"/>
  <c r="T156" i="4"/>
  <c r="S156" i="4"/>
  <c r="R156" i="4"/>
  <c r="Q156" i="4"/>
  <c r="P156" i="4"/>
  <c r="O156" i="4"/>
  <c r="F156" i="4"/>
  <c r="E156" i="4"/>
  <c r="D156" i="4"/>
  <c r="T471" i="4"/>
  <c r="S471" i="4"/>
  <c r="R471" i="4"/>
  <c r="Q471" i="4"/>
  <c r="P471" i="4"/>
  <c r="O471" i="4"/>
  <c r="F471" i="4"/>
  <c r="E471" i="4"/>
  <c r="D471" i="4"/>
  <c r="T242" i="4"/>
  <c r="S242" i="4"/>
  <c r="R242" i="4"/>
  <c r="Q242" i="4"/>
  <c r="P242" i="4"/>
  <c r="O242" i="4"/>
  <c r="F242" i="4"/>
  <c r="E242" i="4"/>
  <c r="D242" i="4"/>
  <c r="T461" i="4"/>
  <c r="S461" i="4"/>
  <c r="R461" i="4"/>
  <c r="Q461" i="4"/>
  <c r="P461" i="4"/>
  <c r="O461" i="4"/>
  <c r="F461" i="4"/>
  <c r="E461" i="4"/>
  <c r="D461" i="4"/>
  <c r="T14" i="4"/>
  <c r="S14" i="4"/>
  <c r="R14" i="4"/>
  <c r="Q14" i="4"/>
  <c r="P14" i="4"/>
  <c r="O14" i="4"/>
  <c r="F14" i="4"/>
  <c r="E14" i="4"/>
  <c r="D14" i="4"/>
  <c r="T318" i="4"/>
  <c r="S318" i="4"/>
  <c r="R318" i="4"/>
  <c r="Q318" i="4"/>
  <c r="P318" i="4"/>
  <c r="O318" i="4"/>
  <c r="F318" i="4"/>
  <c r="E318" i="4"/>
  <c r="D318" i="4"/>
  <c r="T450" i="4"/>
  <c r="S450" i="4"/>
  <c r="R450" i="4"/>
  <c r="Q450" i="4"/>
  <c r="P450" i="4"/>
  <c r="O450" i="4"/>
  <c r="F450" i="4"/>
  <c r="E450" i="4"/>
  <c r="D450" i="4"/>
  <c r="T443" i="4"/>
  <c r="S443" i="4"/>
  <c r="R443" i="4"/>
  <c r="Q443" i="4"/>
  <c r="P443" i="4"/>
  <c r="O443" i="4"/>
  <c r="F443" i="4"/>
  <c r="E443" i="4"/>
  <c r="D443" i="4"/>
  <c r="T111" i="4"/>
  <c r="S111" i="4"/>
  <c r="R111" i="4"/>
  <c r="Q111" i="4"/>
  <c r="P111" i="4"/>
  <c r="O111" i="4"/>
  <c r="F111" i="4"/>
  <c r="E111" i="4"/>
  <c r="D111" i="4"/>
  <c r="T256" i="4"/>
  <c r="S256" i="4"/>
  <c r="R256" i="4"/>
  <c r="Q256" i="4"/>
  <c r="P256" i="4"/>
  <c r="O256" i="4"/>
  <c r="F256" i="4"/>
  <c r="E256" i="4"/>
  <c r="D256" i="4"/>
  <c r="T583" i="4"/>
  <c r="S583" i="4"/>
  <c r="R583" i="4"/>
  <c r="Q583" i="4"/>
  <c r="P583" i="4"/>
  <c r="O583" i="4"/>
  <c r="F583" i="4"/>
  <c r="E583" i="4"/>
  <c r="D583" i="4"/>
  <c r="T129" i="4"/>
  <c r="S129" i="4"/>
  <c r="R129" i="4"/>
  <c r="Q129" i="4"/>
  <c r="P129" i="4"/>
  <c r="O129" i="4"/>
  <c r="F129" i="4"/>
  <c r="E129" i="4"/>
  <c r="D129" i="4"/>
  <c r="T447" i="4"/>
  <c r="S447" i="4"/>
  <c r="R447" i="4"/>
  <c r="Q447" i="4"/>
  <c r="P447" i="4"/>
  <c r="O447" i="4"/>
  <c r="F447" i="4"/>
  <c r="E447" i="4"/>
  <c r="D447" i="4"/>
  <c r="T575" i="4"/>
  <c r="S575" i="4"/>
  <c r="R575" i="4"/>
  <c r="Q575" i="4"/>
  <c r="P575" i="4"/>
  <c r="O575" i="4"/>
  <c r="F575" i="4"/>
  <c r="E575" i="4"/>
  <c r="D575" i="4"/>
  <c r="T386" i="4"/>
  <c r="S386" i="4"/>
  <c r="R386" i="4"/>
  <c r="Q386" i="4"/>
  <c r="P386" i="4"/>
  <c r="O386" i="4"/>
  <c r="F386" i="4"/>
  <c r="E386" i="4"/>
  <c r="D386" i="4"/>
  <c r="T348" i="4"/>
  <c r="S348" i="4"/>
  <c r="R348" i="4"/>
  <c r="Q348" i="4"/>
  <c r="P348" i="4"/>
  <c r="O348" i="4"/>
  <c r="F348" i="4"/>
  <c r="E348" i="4"/>
  <c r="D348" i="4"/>
  <c r="T229" i="4"/>
  <c r="S229" i="4"/>
  <c r="R229" i="4"/>
  <c r="Q229" i="4"/>
  <c r="P229" i="4"/>
  <c r="O229" i="4"/>
  <c r="F229" i="4"/>
  <c r="E229" i="4"/>
  <c r="D229" i="4"/>
  <c r="T158" i="4"/>
  <c r="S158" i="4"/>
  <c r="R158" i="4"/>
  <c r="Q158" i="4"/>
  <c r="P158" i="4"/>
  <c r="O158" i="4"/>
  <c r="F158" i="4"/>
  <c r="E158" i="4"/>
  <c r="D158" i="4"/>
  <c r="T593" i="4"/>
  <c r="S593" i="4"/>
  <c r="R593" i="4"/>
  <c r="Q593" i="4"/>
  <c r="P593" i="4"/>
  <c r="O593" i="4"/>
  <c r="F593" i="4"/>
  <c r="E593" i="4"/>
  <c r="D593" i="4"/>
  <c r="T442" i="4"/>
  <c r="S442" i="4"/>
  <c r="R442" i="4"/>
  <c r="Q442" i="4"/>
  <c r="P442" i="4"/>
  <c r="O442" i="4"/>
  <c r="F442" i="4"/>
  <c r="E442" i="4"/>
  <c r="D442" i="4"/>
  <c r="T366" i="4"/>
  <c r="S366" i="4"/>
  <c r="R366" i="4"/>
  <c r="Q366" i="4"/>
  <c r="P366" i="4"/>
  <c r="O366" i="4"/>
  <c r="F366" i="4"/>
  <c r="E366" i="4"/>
  <c r="D366" i="4"/>
  <c r="T515" i="4"/>
  <c r="S515" i="4"/>
  <c r="R515" i="4"/>
  <c r="Q515" i="4"/>
  <c r="P515" i="4"/>
  <c r="O515" i="4"/>
  <c r="F515" i="4"/>
  <c r="E515" i="4"/>
  <c r="D515" i="4"/>
  <c r="T342" i="4"/>
  <c r="S342" i="4"/>
  <c r="R342" i="4"/>
  <c r="Q342" i="4"/>
  <c r="P342" i="4"/>
  <c r="O342" i="4"/>
  <c r="F342" i="4"/>
  <c r="E342" i="4"/>
  <c r="D342" i="4"/>
  <c r="T296" i="4"/>
  <c r="S296" i="4"/>
  <c r="R296" i="4"/>
  <c r="Q296" i="4"/>
  <c r="P296" i="4"/>
  <c r="O296" i="4"/>
  <c r="F296" i="4"/>
  <c r="E296" i="4"/>
  <c r="D296" i="4"/>
  <c r="T87" i="4"/>
  <c r="S87" i="4"/>
  <c r="R87" i="4"/>
  <c r="Q87" i="4"/>
  <c r="P87" i="4"/>
  <c r="O87" i="4"/>
  <c r="F87" i="4"/>
  <c r="E87" i="4"/>
  <c r="D87" i="4"/>
  <c r="T557" i="4"/>
  <c r="S557" i="4"/>
  <c r="R557" i="4"/>
  <c r="Q557" i="4"/>
  <c r="P557" i="4"/>
  <c r="O557" i="4"/>
  <c r="F557" i="4"/>
  <c r="E557" i="4"/>
  <c r="D557" i="4"/>
  <c r="T312" i="4"/>
  <c r="S312" i="4"/>
  <c r="R312" i="4"/>
  <c r="Q312" i="4"/>
  <c r="P312" i="4"/>
  <c r="O312" i="4"/>
  <c r="F312" i="4"/>
  <c r="E312" i="4"/>
  <c r="D312" i="4"/>
  <c r="T278" i="4"/>
  <c r="S278" i="4"/>
  <c r="R278" i="4"/>
  <c r="Q278" i="4"/>
  <c r="P278" i="4"/>
  <c r="O278" i="4"/>
  <c r="F278" i="4"/>
  <c r="E278" i="4"/>
  <c r="D278" i="4"/>
  <c r="T58" i="4"/>
  <c r="S58" i="4"/>
  <c r="R58" i="4"/>
  <c r="Q58" i="4"/>
  <c r="P58" i="4"/>
  <c r="O58" i="4"/>
  <c r="F58" i="4"/>
  <c r="E58" i="4"/>
  <c r="D58" i="4"/>
  <c r="T518" i="4"/>
  <c r="S518" i="4"/>
  <c r="R518" i="4"/>
  <c r="Q518" i="4"/>
  <c r="P518" i="4"/>
  <c r="O518" i="4"/>
  <c r="F518" i="4"/>
  <c r="E518" i="4"/>
  <c r="D518" i="4"/>
  <c r="T494" i="4"/>
  <c r="S494" i="4"/>
  <c r="R494" i="4"/>
  <c r="Q494" i="4"/>
  <c r="P494" i="4"/>
  <c r="O494" i="4"/>
  <c r="F494" i="4"/>
  <c r="E494" i="4"/>
  <c r="D494" i="4"/>
  <c r="T604" i="4"/>
  <c r="S604" i="4"/>
  <c r="R604" i="4"/>
  <c r="Q604" i="4"/>
  <c r="P604" i="4"/>
  <c r="O604" i="4"/>
  <c r="F604" i="4"/>
  <c r="E604" i="4"/>
  <c r="D604" i="4"/>
  <c r="T290" i="4"/>
  <c r="S290" i="4"/>
  <c r="R290" i="4"/>
  <c r="Q290" i="4"/>
  <c r="P290" i="4"/>
  <c r="O290" i="4"/>
  <c r="F290" i="4"/>
  <c r="E290" i="4"/>
  <c r="D290" i="4"/>
  <c r="T444" i="4"/>
  <c r="S444" i="4"/>
  <c r="R444" i="4"/>
  <c r="Q444" i="4"/>
  <c r="P444" i="4"/>
  <c r="O444" i="4"/>
  <c r="F444" i="4"/>
  <c r="E444" i="4"/>
  <c r="D444" i="4"/>
  <c r="T147" i="4"/>
  <c r="S147" i="4"/>
  <c r="R147" i="4"/>
  <c r="Q147" i="4"/>
  <c r="P147" i="4"/>
  <c r="O147" i="4"/>
  <c r="F147" i="4"/>
  <c r="E147" i="4"/>
  <c r="D147" i="4"/>
  <c r="T174" i="4"/>
  <c r="S174" i="4"/>
  <c r="R174" i="4"/>
  <c r="Q174" i="4"/>
  <c r="P174" i="4"/>
  <c r="O174" i="4"/>
  <c r="F174" i="4"/>
  <c r="E174" i="4"/>
  <c r="D174" i="4"/>
  <c r="T395" i="4"/>
  <c r="S395" i="4"/>
  <c r="R395" i="4"/>
  <c r="Q395" i="4"/>
  <c r="P395" i="4"/>
  <c r="O395" i="4"/>
  <c r="F395" i="4"/>
  <c r="E395" i="4"/>
  <c r="D395" i="4"/>
  <c r="T142" i="4"/>
  <c r="S142" i="4"/>
  <c r="R142" i="4"/>
  <c r="Q142" i="4"/>
  <c r="P142" i="4"/>
  <c r="O142" i="4"/>
  <c r="F142" i="4"/>
  <c r="E142" i="4"/>
  <c r="D142" i="4"/>
  <c r="T15" i="4"/>
  <c r="S15" i="4"/>
  <c r="R15" i="4"/>
  <c r="Q15" i="4"/>
  <c r="P15" i="4"/>
  <c r="O15" i="4"/>
  <c r="F15" i="4"/>
  <c r="E15" i="4"/>
  <c r="D15" i="4"/>
  <c r="T520" i="4"/>
  <c r="S520" i="4"/>
  <c r="R520" i="4"/>
  <c r="Q520" i="4"/>
  <c r="P520" i="4"/>
  <c r="O520" i="4"/>
  <c r="F520" i="4"/>
  <c r="E520" i="4"/>
  <c r="D520" i="4"/>
  <c r="T264" i="4"/>
  <c r="S264" i="4"/>
  <c r="R264" i="4"/>
  <c r="Q264" i="4"/>
  <c r="P264" i="4"/>
  <c r="O264" i="4"/>
  <c r="F264" i="4"/>
  <c r="E264" i="4"/>
  <c r="D264" i="4"/>
  <c r="T347" i="4"/>
  <c r="S347" i="4"/>
  <c r="R347" i="4"/>
  <c r="Q347" i="4"/>
  <c r="P347" i="4"/>
  <c r="O347" i="4"/>
  <c r="F347" i="4"/>
  <c r="E347" i="4"/>
  <c r="D347" i="4"/>
  <c r="T469" i="4"/>
  <c r="S469" i="4"/>
  <c r="R469" i="4"/>
  <c r="Q469" i="4"/>
  <c r="P469" i="4"/>
  <c r="O469" i="4"/>
  <c r="F469" i="4"/>
  <c r="E469" i="4"/>
  <c r="D469" i="4"/>
  <c r="T72" i="4"/>
  <c r="S72" i="4"/>
  <c r="R72" i="4"/>
  <c r="Q72" i="4"/>
  <c r="P72" i="4"/>
  <c r="O72" i="4"/>
  <c r="F72" i="4"/>
  <c r="E72" i="4"/>
  <c r="D72" i="4"/>
  <c r="T424" i="4"/>
  <c r="S424" i="4"/>
  <c r="R424" i="4"/>
  <c r="Q424" i="4"/>
  <c r="P424" i="4"/>
  <c r="O424" i="4"/>
  <c r="F424" i="4"/>
  <c r="E424" i="4"/>
  <c r="D424" i="4"/>
  <c r="T150" i="4"/>
  <c r="S150" i="4"/>
  <c r="R150" i="4"/>
  <c r="Q150" i="4"/>
  <c r="P150" i="4"/>
  <c r="O150" i="4"/>
  <c r="F150" i="4"/>
  <c r="E150" i="4"/>
  <c r="D150" i="4"/>
  <c r="T123" i="4"/>
  <c r="S123" i="4"/>
  <c r="R123" i="4"/>
  <c r="Q123" i="4"/>
  <c r="P123" i="4"/>
  <c r="O123" i="4"/>
  <c r="F123" i="4"/>
  <c r="E123" i="4"/>
  <c r="D123" i="4"/>
  <c r="T456" i="4"/>
  <c r="S456" i="4"/>
  <c r="R456" i="4"/>
  <c r="Q456" i="4"/>
  <c r="P456" i="4"/>
  <c r="O456" i="4"/>
  <c r="F456" i="4"/>
  <c r="E456" i="4"/>
  <c r="D456" i="4"/>
  <c r="T57" i="4"/>
  <c r="S57" i="4"/>
  <c r="R57" i="4"/>
  <c r="Q57" i="4"/>
  <c r="P57" i="4"/>
  <c r="O57" i="4"/>
  <c r="F57" i="4"/>
  <c r="E57" i="4"/>
  <c r="D57" i="4"/>
  <c r="T65" i="4"/>
  <c r="S65" i="4"/>
  <c r="R65" i="4"/>
  <c r="Q65" i="4"/>
  <c r="P65" i="4"/>
  <c r="O65" i="4"/>
  <c r="F65" i="4"/>
  <c r="E65" i="4"/>
  <c r="D65" i="4"/>
  <c r="T462" i="4"/>
  <c r="S462" i="4"/>
  <c r="R462" i="4"/>
  <c r="Q462" i="4"/>
  <c r="P462" i="4"/>
  <c r="O462" i="4"/>
  <c r="F462" i="4"/>
  <c r="E462" i="4"/>
  <c r="D462" i="4"/>
  <c r="T470" i="4"/>
  <c r="S470" i="4"/>
  <c r="R470" i="4"/>
  <c r="Q470" i="4"/>
  <c r="P470" i="4"/>
  <c r="O470" i="4"/>
  <c r="F470" i="4"/>
  <c r="E470" i="4"/>
  <c r="D470" i="4"/>
  <c r="T220" i="4"/>
  <c r="S220" i="4"/>
  <c r="R220" i="4"/>
  <c r="Q220" i="4"/>
  <c r="P220" i="4"/>
  <c r="O220" i="4"/>
  <c r="F220" i="4"/>
  <c r="E220" i="4"/>
  <c r="D220" i="4"/>
  <c r="T83" i="4"/>
  <c r="S83" i="4"/>
  <c r="R83" i="4"/>
  <c r="Q83" i="4"/>
  <c r="P83" i="4"/>
  <c r="O83" i="4"/>
  <c r="F83" i="4"/>
  <c r="E83" i="4"/>
  <c r="D83" i="4"/>
  <c r="T194" i="4"/>
  <c r="S194" i="4"/>
  <c r="R194" i="4"/>
  <c r="Q194" i="4"/>
  <c r="P194" i="4"/>
  <c r="O194" i="4"/>
  <c r="F194" i="4"/>
  <c r="E194" i="4"/>
  <c r="D194" i="4"/>
  <c r="T438" i="4"/>
  <c r="S438" i="4"/>
  <c r="R438" i="4"/>
  <c r="Q438" i="4"/>
  <c r="P438" i="4"/>
  <c r="O438" i="4"/>
  <c r="F438" i="4"/>
  <c r="E438" i="4"/>
  <c r="D438" i="4"/>
  <c r="T592" i="4"/>
  <c r="S592" i="4"/>
  <c r="R592" i="4"/>
  <c r="Q592" i="4"/>
  <c r="P592" i="4"/>
  <c r="O592" i="4"/>
  <c r="F592" i="4"/>
  <c r="E592" i="4"/>
  <c r="D592" i="4"/>
  <c r="T403" i="4"/>
  <c r="S403" i="4"/>
  <c r="R403" i="4"/>
  <c r="Q403" i="4"/>
  <c r="P403" i="4"/>
  <c r="O403" i="4"/>
  <c r="F403" i="4"/>
  <c r="E403" i="4"/>
  <c r="D403" i="4"/>
  <c r="T178" i="4"/>
  <c r="S178" i="4"/>
  <c r="R178" i="4"/>
  <c r="Q178" i="4"/>
  <c r="P178" i="4"/>
  <c r="O178" i="4"/>
  <c r="F178" i="4"/>
  <c r="E178" i="4"/>
  <c r="D178" i="4"/>
  <c r="T265" i="4"/>
  <c r="S265" i="4"/>
  <c r="R265" i="4"/>
  <c r="Q265" i="4"/>
  <c r="P265" i="4"/>
  <c r="O265" i="4"/>
  <c r="F265" i="4"/>
  <c r="E265" i="4"/>
  <c r="D265" i="4"/>
  <c r="T183" i="4"/>
  <c r="S183" i="4"/>
  <c r="R183" i="4"/>
  <c r="Q183" i="4"/>
  <c r="P183" i="4"/>
  <c r="O183" i="4"/>
  <c r="F183" i="4"/>
  <c r="E183" i="4"/>
  <c r="D183" i="4"/>
  <c r="T319" i="4"/>
  <c r="S319" i="4"/>
  <c r="R319" i="4"/>
  <c r="Q319" i="4"/>
  <c r="P319" i="4"/>
  <c r="O319" i="4"/>
  <c r="F319" i="4"/>
  <c r="E319" i="4"/>
  <c r="D319" i="4"/>
  <c r="T130" i="4"/>
  <c r="S130" i="4"/>
  <c r="R130" i="4"/>
  <c r="Q130" i="4"/>
  <c r="P130" i="4"/>
  <c r="O130" i="4"/>
  <c r="F130" i="4"/>
  <c r="E130" i="4"/>
  <c r="D130" i="4"/>
  <c r="T198" i="4"/>
  <c r="S198" i="4"/>
  <c r="R198" i="4"/>
  <c r="Q198" i="4"/>
  <c r="P198" i="4"/>
  <c r="O198" i="4"/>
  <c r="F198" i="4"/>
  <c r="E198" i="4"/>
  <c r="D198" i="4"/>
  <c r="T103" i="4"/>
  <c r="S103" i="4"/>
  <c r="R103" i="4"/>
  <c r="Q103" i="4"/>
  <c r="P103" i="4"/>
  <c r="O103" i="4"/>
  <c r="F103" i="4"/>
  <c r="E103" i="4"/>
  <c r="D103" i="4"/>
  <c r="T601" i="4"/>
  <c r="S601" i="4"/>
  <c r="R601" i="4"/>
  <c r="Q601" i="4"/>
  <c r="P601" i="4"/>
  <c r="O601" i="4"/>
  <c r="F601" i="4"/>
  <c r="E601" i="4"/>
  <c r="D601" i="4"/>
  <c r="T184" i="4"/>
  <c r="S184" i="4"/>
  <c r="R184" i="4"/>
  <c r="Q184" i="4"/>
  <c r="P184" i="4"/>
  <c r="O184" i="4"/>
  <c r="F184" i="4"/>
  <c r="E184" i="4"/>
  <c r="D184" i="4"/>
  <c r="T248" i="4"/>
  <c r="S248" i="4"/>
  <c r="R248" i="4"/>
  <c r="Q248" i="4"/>
  <c r="P248" i="4"/>
  <c r="O248" i="4"/>
  <c r="F248" i="4"/>
  <c r="E248" i="4"/>
  <c r="D248" i="4"/>
  <c r="T282" i="4"/>
  <c r="S282" i="4"/>
  <c r="R282" i="4"/>
  <c r="Q282" i="4"/>
  <c r="P282" i="4"/>
  <c r="O282" i="4"/>
  <c r="F282" i="4"/>
  <c r="E282" i="4"/>
  <c r="D282" i="4"/>
  <c r="T365" i="4"/>
  <c r="S365" i="4"/>
  <c r="R365" i="4"/>
  <c r="Q365" i="4"/>
  <c r="P365" i="4"/>
  <c r="O365" i="4"/>
  <c r="F365" i="4"/>
  <c r="E365" i="4"/>
  <c r="D365" i="4"/>
  <c r="T326" i="4"/>
  <c r="S326" i="4"/>
  <c r="R326" i="4"/>
  <c r="Q326" i="4"/>
  <c r="P326" i="4"/>
  <c r="O326" i="4"/>
  <c r="F326" i="4"/>
  <c r="E326" i="4"/>
  <c r="D326" i="4"/>
  <c r="T310" i="4"/>
  <c r="S310" i="4"/>
  <c r="R310" i="4"/>
  <c r="Q310" i="4"/>
  <c r="P310" i="4"/>
  <c r="O310" i="4"/>
  <c r="F310" i="4"/>
  <c r="E310" i="4"/>
  <c r="D310" i="4"/>
  <c r="T262" i="4"/>
  <c r="S262" i="4"/>
  <c r="R262" i="4"/>
  <c r="Q262" i="4"/>
  <c r="P262" i="4"/>
  <c r="O262" i="4"/>
  <c r="F262" i="4"/>
  <c r="E262" i="4"/>
  <c r="D262" i="4"/>
  <c r="T408" i="4"/>
  <c r="S408" i="4"/>
  <c r="R408" i="4"/>
  <c r="Q408" i="4"/>
  <c r="P408" i="4"/>
  <c r="O408" i="4"/>
  <c r="F408" i="4"/>
  <c r="E408" i="4"/>
  <c r="D408" i="4"/>
  <c r="T441" i="4"/>
  <c r="S441" i="4"/>
  <c r="R441" i="4"/>
  <c r="Q441" i="4"/>
  <c r="P441" i="4"/>
  <c r="O441" i="4"/>
  <c r="F441" i="4"/>
  <c r="E441" i="4"/>
  <c r="D441" i="4"/>
  <c r="T430" i="4"/>
  <c r="S430" i="4"/>
  <c r="R430" i="4"/>
  <c r="Q430" i="4"/>
  <c r="P430" i="4"/>
  <c r="O430" i="4"/>
  <c r="F430" i="4"/>
  <c r="E430" i="4"/>
  <c r="D430" i="4"/>
  <c r="T122" i="4"/>
  <c r="S122" i="4"/>
  <c r="R122" i="4"/>
  <c r="Q122" i="4"/>
  <c r="P122" i="4"/>
  <c r="O122" i="4"/>
  <c r="F122" i="4"/>
  <c r="E122" i="4"/>
  <c r="D122" i="4"/>
  <c r="T409" i="4"/>
  <c r="S409" i="4"/>
  <c r="R409" i="4"/>
  <c r="Q409" i="4"/>
  <c r="P409" i="4"/>
  <c r="O409" i="4"/>
  <c r="F409" i="4"/>
  <c r="E409" i="4"/>
  <c r="D409" i="4"/>
  <c r="T263" i="4"/>
  <c r="S263" i="4"/>
  <c r="R263" i="4"/>
  <c r="Q263" i="4"/>
  <c r="P263" i="4"/>
  <c r="O263" i="4"/>
  <c r="F263" i="4"/>
  <c r="E263" i="4"/>
  <c r="D263" i="4"/>
  <c r="T414" i="4"/>
  <c r="S414" i="4"/>
  <c r="R414" i="4"/>
  <c r="Q414" i="4"/>
  <c r="P414" i="4"/>
  <c r="O414" i="4"/>
  <c r="F414" i="4"/>
  <c r="E414" i="4"/>
  <c r="D414" i="4"/>
  <c r="T51" i="4"/>
  <c r="S51" i="4"/>
  <c r="R51" i="4"/>
  <c r="Q51" i="4"/>
  <c r="P51" i="4"/>
  <c r="O51" i="4"/>
  <c r="F51" i="4"/>
  <c r="E51" i="4"/>
  <c r="D51" i="4"/>
  <c r="T497" i="4"/>
  <c r="S497" i="4"/>
  <c r="R497" i="4"/>
  <c r="Q497" i="4"/>
  <c r="P497" i="4"/>
  <c r="O497" i="4"/>
  <c r="F497" i="4"/>
  <c r="E497" i="4"/>
  <c r="D497" i="4"/>
  <c r="T124" i="4"/>
  <c r="S124" i="4"/>
  <c r="R124" i="4"/>
  <c r="Q124" i="4"/>
  <c r="P124" i="4"/>
  <c r="O124" i="4"/>
  <c r="F124" i="4"/>
  <c r="E124" i="4"/>
  <c r="D124" i="4"/>
  <c r="T448" i="4"/>
  <c r="S448" i="4"/>
  <c r="R448" i="4"/>
  <c r="Q448" i="4"/>
  <c r="P448" i="4"/>
  <c r="O448" i="4"/>
  <c r="F448" i="4"/>
  <c r="E448" i="4"/>
  <c r="D448" i="4"/>
  <c r="T397" i="4"/>
  <c r="S397" i="4"/>
  <c r="R397" i="4"/>
  <c r="Q397" i="4"/>
  <c r="P397" i="4"/>
  <c r="O397" i="4"/>
  <c r="F397" i="4"/>
  <c r="E397" i="4"/>
  <c r="D397" i="4"/>
  <c r="T600" i="4"/>
  <c r="S600" i="4"/>
  <c r="R600" i="4"/>
  <c r="Q600" i="4"/>
  <c r="P600" i="4"/>
  <c r="O600" i="4"/>
  <c r="F600" i="4"/>
  <c r="E600" i="4"/>
  <c r="D600" i="4"/>
  <c r="T606" i="4"/>
  <c r="S606" i="4"/>
  <c r="R606" i="4"/>
  <c r="Q606" i="4"/>
  <c r="P606" i="4"/>
  <c r="O606" i="4"/>
  <c r="F606" i="4"/>
  <c r="E606" i="4"/>
  <c r="D606" i="4"/>
  <c r="T407" i="4"/>
  <c r="S407" i="4"/>
  <c r="R407" i="4"/>
  <c r="Q407" i="4"/>
  <c r="P407" i="4"/>
  <c r="O407" i="4"/>
  <c r="F407" i="4"/>
  <c r="E407" i="4"/>
  <c r="D407" i="4"/>
  <c r="T551" i="4"/>
  <c r="S551" i="4"/>
  <c r="R551" i="4"/>
  <c r="Q551" i="4"/>
  <c r="P551" i="4"/>
  <c r="O551" i="4"/>
  <c r="F551" i="4"/>
  <c r="E551" i="4"/>
  <c r="D551" i="4"/>
  <c r="T402" i="4"/>
  <c r="S402" i="4"/>
  <c r="R402" i="4"/>
  <c r="Q402" i="4"/>
  <c r="P402" i="4"/>
  <c r="O402" i="4"/>
  <c r="F402" i="4"/>
  <c r="E402" i="4"/>
  <c r="D402" i="4"/>
  <c r="T244" i="4"/>
  <c r="S244" i="4"/>
  <c r="R244" i="4"/>
  <c r="Q244" i="4"/>
  <c r="P244" i="4"/>
  <c r="O244" i="4"/>
  <c r="F244" i="4"/>
  <c r="E244" i="4"/>
  <c r="D244" i="4"/>
  <c r="T556" i="4"/>
  <c r="S556" i="4"/>
  <c r="R556" i="4"/>
  <c r="Q556" i="4"/>
  <c r="P556" i="4"/>
  <c r="O556" i="4"/>
  <c r="F556" i="4"/>
  <c r="E556" i="4"/>
  <c r="D556" i="4"/>
  <c r="T279" i="4"/>
  <c r="S279" i="4"/>
  <c r="R279" i="4"/>
  <c r="Q279" i="4"/>
  <c r="P279" i="4"/>
  <c r="O279" i="4"/>
  <c r="F279" i="4"/>
  <c r="E279" i="4"/>
  <c r="D279" i="4"/>
  <c r="T212" i="4"/>
  <c r="S212" i="4"/>
  <c r="R212" i="4"/>
  <c r="Q212" i="4"/>
  <c r="P212" i="4"/>
  <c r="O212" i="4"/>
  <c r="F212" i="4"/>
  <c r="E212" i="4"/>
  <c r="D212" i="4"/>
  <c r="T463" i="4"/>
  <c r="S463" i="4"/>
  <c r="R463" i="4"/>
  <c r="Q463" i="4"/>
  <c r="P463" i="4"/>
  <c r="O463" i="4"/>
  <c r="F463" i="4"/>
  <c r="E463" i="4"/>
  <c r="D463" i="4"/>
  <c r="T254" i="4"/>
  <c r="S254" i="4"/>
  <c r="R254" i="4"/>
  <c r="Q254" i="4"/>
  <c r="P254" i="4"/>
  <c r="O254" i="4"/>
  <c r="F254" i="4"/>
  <c r="E254" i="4"/>
  <c r="D254" i="4"/>
  <c r="T73" i="4"/>
  <c r="S73" i="4"/>
  <c r="R73" i="4"/>
  <c r="Q73" i="4"/>
  <c r="P73" i="4"/>
  <c r="O73" i="4"/>
  <c r="F73" i="4"/>
  <c r="E73" i="4"/>
  <c r="D73" i="4"/>
  <c r="T298" i="4"/>
  <c r="S298" i="4"/>
  <c r="R298" i="4"/>
  <c r="Q298" i="4"/>
  <c r="P298" i="4"/>
  <c r="O298" i="4"/>
  <c r="F298" i="4"/>
  <c r="E298" i="4"/>
  <c r="D298" i="4"/>
  <c r="T564" i="4"/>
  <c r="S564" i="4"/>
  <c r="R564" i="4"/>
  <c r="Q564" i="4"/>
  <c r="P564" i="4"/>
  <c r="O564" i="4"/>
  <c r="F564" i="4"/>
  <c r="E564" i="4"/>
  <c r="D564" i="4"/>
  <c r="T415" i="4"/>
  <c r="S415" i="4"/>
  <c r="R415" i="4"/>
  <c r="Q415" i="4"/>
  <c r="P415" i="4"/>
  <c r="O415" i="4"/>
  <c r="F415" i="4"/>
  <c r="E415" i="4"/>
  <c r="D415" i="4"/>
  <c r="T550" i="4"/>
  <c r="S550" i="4"/>
  <c r="R550" i="4"/>
  <c r="Q550" i="4"/>
  <c r="P550" i="4"/>
  <c r="O550" i="4"/>
  <c r="F550" i="4"/>
  <c r="E550" i="4"/>
  <c r="D550" i="4"/>
  <c r="T602" i="4"/>
  <c r="S602" i="4"/>
  <c r="R602" i="4"/>
  <c r="Q602" i="4"/>
  <c r="P602" i="4"/>
  <c r="O602" i="4"/>
  <c r="F602" i="4"/>
  <c r="E602" i="4"/>
  <c r="D602" i="4"/>
  <c r="T416" i="4"/>
  <c r="S416" i="4"/>
  <c r="R416" i="4"/>
  <c r="Q416" i="4"/>
  <c r="P416" i="4"/>
  <c r="O416" i="4"/>
  <c r="F416" i="4"/>
  <c r="E416" i="4"/>
  <c r="D416" i="4"/>
  <c r="T378" i="4"/>
  <c r="S378" i="4"/>
  <c r="R378" i="4"/>
  <c r="Q378" i="4"/>
  <c r="P378" i="4"/>
  <c r="O378" i="4"/>
  <c r="F378" i="4"/>
  <c r="E378" i="4"/>
  <c r="D378" i="4"/>
  <c r="T112" i="4"/>
  <c r="S112" i="4"/>
  <c r="R112" i="4"/>
  <c r="Q112" i="4"/>
  <c r="P112" i="4"/>
  <c r="O112" i="4"/>
  <c r="F112" i="4"/>
  <c r="E112" i="4"/>
  <c r="D112" i="4"/>
  <c r="T249" i="4"/>
  <c r="S249" i="4"/>
  <c r="R249" i="4"/>
  <c r="Q249" i="4"/>
  <c r="P249" i="4"/>
  <c r="O249" i="4"/>
  <c r="F249" i="4"/>
  <c r="E249" i="4"/>
  <c r="D249" i="4"/>
  <c r="T546" i="4"/>
  <c r="S546" i="4"/>
  <c r="R546" i="4"/>
  <c r="Q546" i="4"/>
  <c r="P546" i="4"/>
  <c r="O546" i="4"/>
  <c r="F546" i="4"/>
  <c r="E546" i="4"/>
  <c r="D546" i="4"/>
  <c r="T172" i="4"/>
  <c r="S172" i="4"/>
  <c r="R172" i="4"/>
  <c r="Q172" i="4"/>
  <c r="P172" i="4"/>
  <c r="O172" i="4"/>
  <c r="F172" i="4"/>
  <c r="E172" i="4"/>
  <c r="D172" i="4"/>
  <c r="T502" i="4"/>
  <c r="S502" i="4"/>
  <c r="R502" i="4"/>
  <c r="Q502" i="4"/>
  <c r="P502" i="4"/>
  <c r="O502" i="4"/>
  <c r="F502" i="4"/>
  <c r="E502" i="4"/>
  <c r="D502" i="4"/>
  <c r="T498" i="4"/>
  <c r="S498" i="4"/>
  <c r="R498" i="4"/>
  <c r="Q498" i="4"/>
  <c r="P498" i="4"/>
  <c r="O498" i="4"/>
  <c r="F498" i="4"/>
  <c r="E498" i="4"/>
  <c r="D498" i="4"/>
  <c r="T492" i="4"/>
  <c r="S492" i="4"/>
  <c r="R492" i="4"/>
  <c r="Q492" i="4"/>
  <c r="P492" i="4"/>
  <c r="O492" i="4"/>
  <c r="F492" i="4"/>
  <c r="E492" i="4"/>
  <c r="D492" i="4"/>
  <c r="T13" i="4"/>
  <c r="S13" i="4"/>
  <c r="R13" i="4"/>
  <c r="Q13" i="4"/>
  <c r="P13" i="4"/>
  <c r="O13" i="4"/>
  <c r="F13" i="4"/>
  <c r="E13" i="4"/>
  <c r="D13" i="4"/>
  <c r="T164" i="4"/>
  <c r="S164" i="4"/>
  <c r="R164" i="4"/>
  <c r="Q164" i="4"/>
  <c r="P164" i="4"/>
  <c r="O164" i="4"/>
  <c r="F164" i="4"/>
  <c r="E164" i="4"/>
  <c r="D164" i="4"/>
  <c r="T148" i="4"/>
  <c r="S148" i="4"/>
  <c r="R148" i="4"/>
  <c r="Q148" i="4"/>
  <c r="P148" i="4"/>
  <c r="O148" i="4"/>
  <c r="F148" i="4"/>
  <c r="E148" i="4"/>
  <c r="D148" i="4"/>
  <c r="T132" i="4"/>
  <c r="S132" i="4"/>
  <c r="R132" i="4"/>
  <c r="Q132" i="4"/>
  <c r="P132" i="4"/>
  <c r="O132" i="4"/>
  <c r="F132" i="4"/>
  <c r="E132" i="4"/>
  <c r="D132" i="4"/>
  <c r="T81" i="4"/>
  <c r="S81" i="4"/>
  <c r="R81" i="4"/>
  <c r="Q81" i="4"/>
  <c r="P81" i="4"/>
  <c r="O81" i="4"/>
  <c r="F81" i="4"/>
  <c r="E81" i="4"/>
  <c r="D81" i="4"/>
  <c r="T255" i="4"/>
  <c r="S255" i="4"/>
  <c r="R255" i="4"/>
  <c r="Q255" i="4"/>
  <c r="P255" i="4"/>
  <c r="O255" i="4"/>
  <c r="F255" i="4"/>
  <c r="E255" i="4"/>
  <c r="D255" i="4"/>
  <c r="T283" i="4"/>
  <c r="S283" i="4"/>
  <c r="R283" i="4"/>
  <c r="Q283" i="4"/>
  <c r="P283" i="4"/>
  <c r="O283" i="4"/>
  <c r="F283" i="4"/>
  <c r="E283" i="4"/>
  <c r="D283" i="4"/>
  <c r="T45" i="4"/>
  <c r="S45" i="4"/>
  <c r="R45" i="4"/>
  <c r="Q45" i="4"/>
  <c r="P45" i="4"/>
  <c r="O45" i="4"/>
  <c r="F45" i="4"/>
  <c r="E45" i="4"/>
  <c r="D45" i="4"/>
  <c r="T59" i="4"/>
  <c r="S59" i="4"/>
  <c r="R59" i="4"/>
  <c r="Q59" i="4"/>
  <c r="P59" i="4"/>
  <c r="O59" i="4"/>
  <c r="F59" i="4"/>
  <c r="E59" i="4"/>
  <c r="D59" i="4"/>
  <c r="T221" i="4"/>
  <c r="S221" i="4"/>
  <c r="R221" i="4"/>
  <c r="Q221" i="4"/>
  <c r="P221" i="4"/>
  <c r="O221" i="4"/>
  <c r="F221" i="4"/>
  <c r="E221" i="4"/>
  <c r="D221" i="4"/>
  <c r="T91" i="4"/>
  <c r="S91" i="4"/>
  <c r="R91" i="4"/>
  <c r="Q91" i="4"/>
  <c r="P91" i="4"/>
  <c r="O91" i="4"/>
  <c r="F91" i="4"/>
  <c r="E91" i="4"/>
  <c r="D91" i="4"/>
  <c r="T406" i="4"/>
  <c r="S406" i="4"/>
  <c r="R406" i="4"/>
  <c r="Q406" i="4"/>
  <c r="P406" i="4"/>
  <c r="O406" i="4"/>
  <c r="F406" i="4"/>
  <c r="E406" i="4"/>
  <c r="D406" i="4"/>
  <c r="T80" i="4"/>
  <c r="S80" i="4"/>
  <c r="R80" i="4"/>
  <c r="Q80" i="4"/>
  <c r="P80" i="4"/>
  <c r="O80" i="4"/>
  <c r="F80" i="4"/>
  <c r="E80" i="4"/>
  <c r="D80" i="4"/>
  <c r="T213" i="4"/>
  <c r="S213" i="4"/>
  <c r="R213" i="4"/>
  <c r="Q213" i="4"/>
  <c r="P213" i="4"/>
  <c r="O213" i="4"/>
  <c r="F213" i="4"/>
  <c r="E213" i="4"/>
  <c r="D213" i="4"/>
  <c r="T140" i="4"/>
  <c r="S140" i="4"/>
  <c r="R140" i="4"/>
  <c r="Q140" i="4"/>
  <c r="P140" i="4"/>
  <c r="O140" i="4"/>
  <c r="F140" i="4"/>
  <c r="E140" i="4"/>
  <c r="D140" i="4"/>
  <c r="T381" i="4"/>
  <c r="S381" i="4"/>
  <c r="R381" i="4"/>
  <c r="Q381" i="4"/>
  <c r="P381" i="4"/>
  <c r="O381" i="4"/>
  <c r="F381" i="4"/>
  <c r="E381" i="4"/>
  <c r="D381" i="4"/>
  <c r="T472" i="4"/>
  <c r="S472" i="4"/>
  <c r="R472" i="4"/>
  <c r="Q472" i="4"/>
  <c r="P472" i="4"/>
  <c r="O472" i="4"/>
  <c r="F472" i="4"/>
  <c r="E472" i="4"/>
  <c r="D472" i="4"/>
  <c r="T304" i="4"/>
  <c r="S304" i="4"/>
  <c r="R304" i="4"/>
  <c r="Q304" i="4"/>
  <c r="P304" i="4"/>
  <c r="O304" i="4"/>
  <c r="F304" i="4"/>
  <c r="E304" i="4"/>
  <c r="D304" i="4"/>
  <c r="T516" i="4"/>
  <c r="S516" i="4"/>
  <c r="R516" i="4"/>
  <c r="Q516" i="4"/>
  <c r="P516" i="4"/>
  <c r="O516" i="4"/>
  <c r="F516" i="4"/>
  <c r="E516" i="4"/>
  <c r="D516" i="4"/>
  <c r="T544" i="4"/>
  <c r="S544" i="4"/>
  <c r="R544" i="4"/>
  <c r="Q544" i="4"/>
  <c r="P544" i="4"/>
  <c r="O544" i="4"/>
  <c r="F544" i="4"/>
  <c r="E544" i="4"/>
  <c r="D544" i="4"/>
  <c r="T578" i="4"/>
  <c r="S578" i="4"/>
  <c r="R578" i="4"/>
  <c r="Q578" i="4"/>
  <c r="P578" i="4"/>
  <c r="O578" i="4"/>
  <c r="F578" i="4"/>
  <c r="E578" i="4"/>
  <c r="D578" i="4"/>
  <c r="T552" i="4"/>
  <c r="S552" i="4"/>
  <c r="R552" i="4"/>
  <c r="Q552" i="4"/>
  <c r="P552" i="4"/>
  <c r="O552" i="4"/>
  <c r="F552" i="4"/>
  <c r="E552" i="4"/>
  <c r="D552" i="4"/>
  <c r="T257" i="4"/>
  <c r="S257" i="4"/>
  <c r="R257" i="4"/>
  <c r="Q257" i="4"/>
  <c r="P257" i="4"/>
  <c r="O257" i="4"/>
  <c r="F257" i="4"/>
  <c r="E257" i="4"/>
  <c r="D257" i="4"/>
  <c r="T289" i="4"/>
  <c r="S289" i="4"/>
  <c r="R289" i="4"/>
  <c r="Q289" i="4"/>
  <c r="P289" i="4"/>
  <c r="O289" i="4"/>
  <c r="F289" i="4"/>
  <c r="E289" i="4"/>
  <c r="D289" i="4"/>
  <c r="T458" i="4"/>
  <c r="S458" i="4"/>
  <c r="R458" i="4"/>
  <c r="Q458" i="4"/>
  <c r="P458" i="4"/>
  <c r="O458" i="4"/>
  <c r="F458" i="4"/>
  <c r="E458" i="4"/>
  <c r="D458" i="4"/>
  <c r="T599" i="4"/>
  <c r="S599" i="4"/>
  <c r="R599" i="4"/>
  <c r="Q599" i="4"/>
  <c r="P599" i="4"/>
  <c r="O599" i="4"/>
  <c r="F599" i="4"/>
  <c r="E599" i="4"/>
  <c r="D599" i="4"/>
  <c r="T527" i="4"/>
  <c r="S527" i="4"/>
  <c r="R527" i="4"/>
  <c r="Q527" i="4"/>
  <c r="P527" i="4"/>
  <c r="O527" i="4"/>
  <c r="F527" i="4"/>
  <c r="E527" i="4"/>
  <c r="D527" i="4"/>
  <c r="T549" i="4"/>
  <c r="S549" i="4"/>
  <c r="R549" i="4"/>
  <c r="Q549" i="4"/>
  <c r="P549" i="4"/>
  <c r="O549" i="4"/>
  <c r="F549" i="4"/>
  <c r="E549" i="4"/>
  <c r="D549" i="4"/>
  <c r="T570" i="4"/>
  <c r="S570" i="4"/>
  <c r="R570" i="4"/>
  <c r="Q570" i="4"/>
  <c r="P570" i="4"/>
  <c r="O570" i="4"/>
  <c r="F570" i="4"/>
  <c r="E570" i="4"/>
  <c r="D570" i="4"/>
  <c r="T493" i="4"/>
  <c r="S493" i="4"/>
  <c r="R493" i="4"/>
  <c r="Q493" i="4"/>
  <c r="P493" i="4"/>
  <c r="O493" i="4"/>
  <c r="F493" i="4"/>
  <c r="E493" i="4"/>
  <c r="D493" i="4"/>
  <c r="T139" i="4"/>
  <c r="S139" i="4"/>
  <c r="R139" i="4"/>
  <c r="Q139" i="4"/>
  <c r="P139" i="4"/>
  <c r="O139" i="4"/>
  <c r="F139" i="4"/>
  <c r="E139" i="4"/>
  <c r="D139" i="4"/>
  <c r="T7" i="4"/>
  <c r="S7" i="4"/>
  <c r="R7" i="4"/>
  <c r="Q7" i="4"/>
  <c r="P7" i="4"/>
  <c r="O7" i="4"/>
  <c r="F7" i="4"/>
  <c r="E7" i="4"/>
  <c r="D7" i="4"/>
  <c r="T349" i="4"/>
  <c r="S349" i="4"/>
  <c r="R349" i="4"/>
  <c r="Q349" i="4"/>
  <c r="P349" i="4"/>
  <c r="O349" i="4"/>
  <c r="F349" i="4"/>
  <c r="E349" i="4"/>
  <c r="D349" i="4"/>
  <c r="T95" i="4"/>
  <c r="S95" i="4"/>
  <c r="R95" i="4"/>
  <c r="Q95" i="4"/>
  <c r="P95" i="4"/>
  <c r="O95" i="4"/>
  <c r="F95" i="4"/>
  <c r="E95" i="4"/>
  <c r="D95" i="4"/>
  <c r="T371" i="4"/>
  <c r="S371" i="4"/>
  <c r="R371" i="4"/>
  <c r="Q371" i="4"/>
  <c r="P371" i="4"/>
  <c r="O371" i="4"/>
  <c r="F371" i="4"/>
  <c r="E371" i="4"/>
  <c r="D371" i="4"/>
  <c r="T594" i="4"/>
  <c r="S594" i="4"/>
  <c r="R594" i="4"/>
  <c r="Q594" i="4"/>
  <c r="P594" i="4"/>
  <c r="O594" i="4"/>
  <c r="F594" i="4"/>
  <c r="E594" i="4"/>
  <c r="D594" i="4"/>
  <c r="T379" i="4"/>
  <c r="S379" i="4"/>
  <c r="R379" i="4"/>
  <c r="Q379" i="4"/>
  <c r="P379" i="4"/>
  <c r="O379" i="4"/>
  <c r="F379" i="4"/>
  <c r="E379" i="4"/>
  <c r="D379" i="4"/>
  <c r="T201" i="4"/>
  <c r="S201" i="4"/>
  <c r="R201" i="4"/>
  <c r="Q201" i="4"/>
  <c r="P201" i="4"/>
  <c r="O201" i="4"/>
  <c r="F201" i="4"/>
  <c r="E201" i="4"/>
  <c r="D201" i="4"/>
  <c r="T558" i="4"/>
  <c r="S558" i="4"/>
  <c r="R558" i="4"/>
  <c r="Q558" i="4"/>
  <c r="P558" i="4"/>
  <c r="O558" i="4"/>
  <c r="F558" i="4"/>
  <c r="E558" i="4"/>
  <c r="D558" i="4"/>
  <c r="T317" i="4"/>
  <c r="S317" i="4"/>
  <c r="R317" i="4"/>
  <c r="Q317" i="4"/>
  <c r="P317" i="4"/>
  <c r="O317" i="4"/>
  <c r="F317" i="4"/>
  <c r="E317" i="4"/>
  <c r="D317" i="4"/>
  <c r="T116" i="4"/>
  <c r="S116" i="4"/>
  <c r="R116" i="4"/>
  <c r="Q116" i="4"/>
  <c r="P116" i="4"/>
  <c r="O116" i="4"/>
  <c r="F116" i="4"/>
  <c r="E116" i="4"/>
  <c r="D116" i="4"/>
  <c r="T27" i="4"/>
  <c r="S27" i="4"/>
  <c r="R27" i="4"/>
  <c r="Q27" i="4"/>
  <c r="P27" i="4"/>
  <c r="O27" i="4"/>
  <c r="F27" i="4"/>
  <c r="E27" i="4"/>
  <c r="D27" i="4"/>
  <c r="T104" i="4"/>
  <c r="S104" i="4"/>
  <c r="R104" i="4"/>
  <c r="Q104" i="4"/>
  <c r="P104" i="4"/>
  <c r="O104" i="4"/>
  <c r="F104" i="4"/>
  <c r="E104" i="4"/>
  <c r="D104" i="4"/>
  <c r="T486" i="4"/>
  <c r="S486" i="4"/>
  <c r="R486" i="4"/>
  <c r="Q486" i="4"/>
  <c r="P486" i="4"/>
  <c r="O486" i="4"/>
  <c r="F486" i="4"/>
  <c r="E486" i="4"/>
  <c r="D486" i="4"/>
  <c r="T327" i="4"/>
  <c r="S327" i="4"/>
  <c r="R327" i="4"/>
  <c r="Q327" i="4"/>
  <c r="P327" i="4"/>
  <c r="O327" i="4"/>
  <c r="F327" i="4"/>
  <c r="E327" i="4"/>
  <c r="D327" i="4"/>
  <c r="T522" i="4"/>
  <c r="S522" i="4"/>
  <c r="R522" i="4"/>
  <c r="Q522" i="4"/>
  <c r="P522" i="4"/>
  <c r="O522" i="4"/>
  <c r="F522" i="4"/>
  <c r="E522" i="4"/>
  <c r="D522" i="4"/>
  <c r="T484" i="4"/>
  <c r="S484" i="4"/>
  <c r="R484" i="4"/>
  <c r="Q484" i="4"/>
  <c r="P484" i="4"/>
  <c r="O484" i="4"/>
  <c r="F484" i="4"/>
  <c r="E484" i="4"/>
  <c r="D484" i="4"/>
  <c r="T19" i="4"/>
  <c r="S19" i="4"/>
  <c r="R19" i="4"/>
  <c r="Q19" i="4"/>
  <c r="P19" i="4"/>
  <c r="O19" i="4"/>
  <c r="F19" i="4"/>
  <c r="E19" i="4"/>
  <c r="D19" i="4"/>
  <c r="T530" i="4"/>
  <c r="S530" i="4"/>
  <c r="R530" i="4"/>
  <c r="Q530" i="4"/>
  <c r="P530" i="4"/>
  <c r="O530" i="4"/>
  <c r="F530" i="4"/>
  <c r="E530" i="4"/>
  <c r="D530" i="4"/>
  <c r="T340" i="4"/>
  <c r="S340" i="4"/>
  <c r="R340" i="4"/>
  <c r="Q340" i="4"/>
  <c r="P340" i="4"/>
  <c r="O340" i="4"/>
  <c r="F340" i="4"/>
  <c r="E340" i="4"/>
  <c r="D340" i="4"/>
  <c r="T370" i="4"/>
  <c r="S370" i="4"/>
  <c r="R370" i="4"/>
  <c r="Q370" i="4"/>
  <c r="P370" i="4"/>
  <c r="O370" i="4"/>
  <c r="F370" i="4"/>
  <c r="E370" i="4"/>
  <c r="D370" i="4"/>
  <c r="T528" i="4"/>
  <c r="S528" i="4"/>
  <c r="R528" i="4"/>
  <c r="Q528" i="4"/>
  <c r="P528" i="4"/>
  <c r="O528" i="4"/>
  <c r="F528" i="4"/>
  <c r="E528" i="4"/>
  <c r="D528" i="4"/>
  <c r="T25" i="4"/>
  <c r="S25" i="4"/>
  <c r="R25" i="4"/>
  <c r="Q25" i="4"/>
  <c r="P25" i="4"/>
  <c r="O25" i="4"/>
  <c r="F25" i="4"/>
  <c r="E25" i="4"/>
  <c r="D25" i="4"/>
  <c r="T536" i="4"/>
  <c r="S536" i="4"/>
  <c r="R536" i="4"/>
  <c r="Q536" i="4"/>
  <c r="P536" i="4"/>
  <c r="O536" i="4"/>
  <c r="F536" i="4"/>
  <c r="E536" i="4"/>
  <c r="D536" i="4"/>
  <c r="T149" i="4"/>
  <c r="S149" i="4"/>
  <c r="R149" i="4"/>
  <c r="Q149" i="4"/>
  <c r="P149" i="4"/>
  <c r="O149" i="4"/>
  <c r="F149" i="4"/>
  <c r="E149" i="4"/>
  <c r="D149" i="4"/>
  <c r="T273" i="4"/>
  <c r="S273" i="4"/>
  <c r="R273" i="4"/>
  <c r="Q273" i="4"/>
  <c r="P273" i="4"/>
  <c r="O273" i="4"/>
  <c r="F273" i="4"/>
  <c r="E273" i="4"/>
  <c r="D273" i="4"/>
  <c r="T333" i="4"/>
  <c r="S333" i="4"/>
  <c r="R333" i="4"/>
  <c r="Q333" i="4"/>
  <c r="P333" i="4"/>
  <c r="O333" i="4"/>
  <c r="F333" i="4"/>
  <c r="E333" i="4"/>
  <c r="D333" i="4"/>
  <c r="T21" i="4"/>
  <c r="S21" i="4"/>
  <c r="R21" i="4"/>
  <c r="Q21" i="4"/>
  <c r="P21" i="4"/>
  <c r="O21" i="4"/>
  <c r="F21" i="4"/>
  <c r="E21" i="4"/>
  <c r="D21" i="4"/>
  <c r="T195" i="4"/>
  <c r="S195" i="4"/>
  <c r="R195" i="4"/>
  <c r="Q195" i="4"/>
  <c r="P195" i="4"/>
  <c r="O195" i="4"/>
  <c r="F195" i="4"/>
  <c r="E195" i="4"/>
  <c r="D195" i="4"/>
  <c r="T97" i="4"/>
  <c r="S97" i="4"/>
  <c r="R97" i="4"/>
  <c r="Q97" i="4"/>
  <c r="P97" i="4"/>
  <c r="O97" i="4"/>
  <c r="F97" i="4"/>
  <c r="E97" i="4"/>
  <c r="D97" i="4"/>
  <c r="T71" i="4"/>
  <c r="S71" i="4"/>
  <c r="R71" i="4"/>
  <c r="Q71" i="4"/>
  <c r="P71" i="4"/>
  <c r="O71" i="4"/>
  <c r="F71" i="4"/>
  <c r="E71" i="4"/>
  <c r="D71" i="4"/>
  <c r="T199" i="4"/>
  <c r="S199" i="4"/>
  <c r="R199" i="4"/>
  <c r="Q199" i="4"/>
  <c r="P199" i="4"/>
  <c r="O199" i="4"/>
  <c r="F199" i="4"/>
  <c r="E199" i="4"/>
  <c r="D199" i="4"/>
  <c r="T584" i="4"/>
  <c r="S584" i="4"/>
  <c r="R584" i="4"/>
  <c r="Q584" i="4"/>
  <c r="P584" i="4"/>
  <c r="O584" i="4"/>
  <c r="F584" i="4"/>
  <c r="E584" i="4"/>
  <c r="D584" i="4"/>
  <c r="T26" i="4"/>
  <c r="S26" i="4"/>
  <c r="R26" i="4"/>
  <c r="Q26" i="4"/>
  <c r="P26" i="4"/>
  <c r="O26" i="4"/>
  <c r="F26" i="4"/>
  <c r="E26" i="4"/>
  <c r="D26" i="4"/>
  <c r="T227" i="4"/>
  <c r="S227" i="4"/>
  <c r="R227" i="4"/>
  <c r="Q227" i="4"/>
  <c r="P227" i="4"/>
  <c r="O227" i="4"/>
  <c r="F227" i="4"/>
  <c r="E227" i="4"/>
  <c r="D227" i="4"/>
  <c r="T436" i="4"/>
  <c r="S436" i="4"/>
  <c r="R436" i="4"/>
  <c r="Q436" i="4"/>
  <c r="P436" i="4"/>
  <c r="O436" i="4"/>
  <c r="F436" i="4"/>
  <c r="E436" i="4"/>
  <c r="D436" i="4"/>
  <c r="T128" i="4"/>
  <c r="S128" i="4"/>
  <c r="R128" i="4"/>
  <c r="Q128" i="4"/>
  <c r="P128" i="4"/>
  <c r="O128" i="4"/>
  <c r="F128" i="4"/>
  <c r="E128" i="4"/>
  <c r="D128" i="4"/>
  <c r="T573" i="4"/>
  <c r="S573" i="4"/>
  <c r="R573" i="4"/>
  <c r="Q573" i="4"/>
  <c r="P573" i="4"/>
  <c r="O573" i="4"/>
  <c r="F573" i="4"/>
  <c r="E573" i="4"/>
  <c r="D573" i="4"/>
  <c r="T53" i="4"/>
  <c r="S53" i="4"/>
  <c r="R53" i="4"/>
  <c r="Q53" i="4"/>
  <c r="P53" i="4"/>
  <c r="O53" i="4"/>
  <c r="F53" i="4"/>
  <c r="E53" i="4"/>
  <c r="D53" i="4"/>
  <c r="T4" i="4"/>
  <c r="S4" i="4"/>
  <c r="R4" i="4"/>
  <c r="Q4" i="4"/>
  <c r="P4" i="4"/>
  <c r="O4" i="4"/>
  <c r="F4" i="4"/>
  <c r="E4" i="4"/>
  <c r="D4" i="4"/>
  <c r="T587" i="4"/>
  <c r="S587" i="4"/>
  <c r="R587" i="4"/>
  <c r="Q587" i="4"/>
  <c r="P587" i="4"/>
  <c r="O587" i="4"/>
  <c r="F587" i="4"/>
  <c r="E587" i="4"/>
  <c r="D587" i="4"/>
  <c r="T392" i="4"/>
  <c r="S392" i="4"/>
  <c r="R392" i="4"/>
  <c r="Q392" i="4"/>
  <c r="P392" i="4"/>
  <c r="O392" i="4"/>
  <c r="F392" i="4"/>
  <c r="E392" i="4"/>
  <c r="D392" i="4"/>
  <c r="T280" i="4"/>
  <c r="S280" i="4"/>
  <c r="R280" i="4"/>
  <c r="Q280" i="4"/>
  <c r="P280" i="4"/>
  <c r="O280" i="4"/>
  <c r="F280" i="4"/>
  <c r="E280" i="4"/>
  <c r="D280" i="4"/>
  <c r="T464" i="4"/>
  <c r="S464" i="4"/>
  <c r="R464" i="4"/>
  <c r="Q464" i="4"/>
  <c r="P464" i="4"/>
  <c r="O464" i="4"/>
  <c r="F464" i="4"/>
  <c r="E464" i="4"/>
  <c r="D464" i="4"/>
  <c r="T208" i="4"/>
  <c r="S208" i="4"/>
  <c r="R208" i="4"/>
  <c r="Q208" i="4"/>
  <c r="P208" i="4"/>
  <c r="O208" i="4"/>
  <c r="F208" i="4"/>
  <c r="E208" i="4"/>
  <c r="D208" i="4"/>
  <c r="T410" i="4"/>
  <c r="S410" i="4"/>
  <c r="R410" i="4"/>
  <c r="Q410" i="4"/>
  <c r="P410" i="4"/>
  <c r="O410" i="4"/>
  <c r="F410" i="4"/>
  <c r="E410" i="4"/>
  <c r="D410" i="4"/>
  <c r="T120" i="4"/>
  <c r="S120" i="4"/>
  <c r="R120" i="4"/>
  <c r="Q120" i="4"/>
  <c r="P120" i="4"/>
  <c r="O120" i="4"/>
  <c r="F120" i="4"/>
  <c r="E120" i="4"/>
  <c r="D120" i="4"/>
  <c r="T16" i="4"/>
  <c r="S16" i="4"/>
  <c r="R16" i="4"/>
  <c r="Q16" i="4"/>
  <c r="P16" i="4"/>
  <c r="O16" i="4"/>
  <c r="F16" i="4"/>
  <c r="E16" i="4"/>
  <c r="D16" i="4"/>
  <c r="T597" i="4"/>
  <c r="S597" i="4"/>
  <c r="R597" i="4"/>
  <c r="Q597" i="4"/>
  <c r="P597" i="4"/>
  <c r="O597" i="4"/>
  <c r="F597" i="4"/>
  <c r="E597" i="4"/>
  <c r="D597" i="4"/>
  <c r="T34" i="4"/>
  <c r="S34" i="4"/>
  <c r="R34" i="4"/>
  <c r="Q34" i="4"/>
  <c r="P34" i="4"/>
  <c r="O34" i="4"/>
  <c r="F34" i="4"/>
  <c r="E34" i="4"/>
  <c r="D34" i="4"/>
  <c r="T459" i="4"/>
  <c r="S459" i="4"/>
  <c r="R459" i="4"/>
  <c r="Q459" i="4"/>
  <c r="P459" i="4"/>
  <c r="O459" i="4"/>
  <c r="F459" i="4"/>
  <c r="E459" i="4"/>
  <c r="D459" i="4"/>
  <c r="T100" i="4"/>
  <c r="S100" i="4"/>
  <c r="R100" i="4"/>
  <c r="Q100" i="4"/>
  <c r="P100" i="4"/>
  <c r="O100" i="4"/>
  <c r="F100" i="4"/>
  <c r="E100" i="4"/>
  <c r="D100" i="4"/>
  <c r="T315" i="4"/>
  <c r="S315" i="4"/>
  <c r="R315" i="4"/>
  <c r="Q315" i="4"/>
  <c r="P315" i="4"/>
  <c r="O315" i="4"/>
  <c r="F315" i="4"/>
  <c r="E315" i="4"/>
  <c r="D315" i="4"/>
  <c r="T238" i="4"/>
  <c r="S238" i="4"/>
  <c r="R238" i="4"/>
  <c r="Q238" i="4"/>
  <c r="P238" i="4"/>
  <c r="O238" i="4"/>
  <c r="F238" i="4"/>
  <c r="E238" i="4"/>
  <c r="D238" i="4"/>
  <c r="T154" i="4"/>
  <c r="S154" i="4"/>
  <c r="R154" i="4"/>
  <c r="Q154" i="4"/>
  <c r="P154" i="4"/>
  <c r="O154" i="4"/>
  <c r="F154" i="4"/>
  <c r="E154" i="4"/>
  <c r="D154" i="4"/>
  <c r="T495" i="4"/>
  <c r="S495" i="4"/>
  <c r="R495" i="4"/>
  <c r="Q495" i="4"/>
  <c r="P495" i="4"/>
  <c r="O495" i="4"/>
  <c r="F495" i="4"/>
  <c r="E495" i="4"/>
  <c r="D495" i="4"/>
  <c r="T383" i="4"/>
  <c r="S383" i="4"/>
  <c r="R383" i="4"/>
  <c r="Q383" i="4"/>
  <c r="P383" i="4"/>
  <c r="O383" i="4"/>
  <c r="F383" i="4"/>
  <c r="E383" i="4"/>
  <c r="D383" i="4"/>
  <c r="T446" i="4"/>
  <c r="S446" i="4"/>
  <c r="R446" i="4"/>
  <c r="Q446" i="4"/>
  <c r="P446" i="4"/>
  <c r="O446" i="4"/>
  <c r="F446" i="4"/>
  <c r="E446" i="4"/>
  <c r="D446" i="4"/>
  <c r="T567" i="4"/>
  <c r="S567" i="4"/>
  <c r="R567" i="4"/>
  <c r="Q567" i="4"/>
  <c r="P567" i="4"/>
  <c r="O567" i="4"/>
  <c r="F567" i="4"/>
  <c r="E567" i="4"/>
  <c r="D567" i="4"/>
  <c r="T209" i="4"/>
  <c r="S209" i="4"/>
  <c r="R209" i="4"/>
  <c r="Q209" i="4"/>
  <c r="P209" i="4"/>
  <c r="O209" i="4"/>
  <c r="F209" i="4"/>
  <c r="E209" i="4"/>
  <c r="D209" i="4"/>
  <c r="T588" i="4"/>
  <c r="S588" i="4"/>
  <c r="R588" i="4"/>
  <c r="Q588" i="4"/>
  <c r="P588" i="4"/>
  <c r="O588" i="4"/>
  <c r="F588" i="4"/>
  <c r="E588" i="4"/>
  <c r="D588" i="4"/>
  <c r="T385" i="4"/>
  <c r="S385" i="4"/>
  <c r="R385" i="4"/>
  <c r="Q385" i="4"/>
  <c r="P385" i="4"/>
  <c r="O385" i="4"/>
  <c r="F385" i="4"/>
  <c r="E385" i="4"/>
  <c r="D385" i="4"/>
  <c r="T328" i="4"/>
  <c r="S328" i="4"/>
  <c r="R328" i="4"/>
  <c r="Q328" i="4"/>
  <c r="P328" i="4"/>
  <c r="O328" i="4"/>
  <c r="F328" i="4"/>
  <c r="E328" i="4"/>
  <c r="D328" i="4"/>
  <c r="T9" i="4"/>
  <c r="S9" i="4"/>
  <c r="R9" i="4"/>
  <c r="Q9" i="4"/>
  <c r="P9" i="4"/>
  <c r="O9" i="4"/>
  <c r="F9" i="4"/>
  <c r="E9" i="4"/>
  <c r="D9" i="4"/>
  <c r="T49" i="4"/>
  <c r="S49" i="4"/>
  <c r="R49" i="4"/>
  <c r="Q49" i="4"/>
  <c r="P49" i="4"/>
  <c r="O49" i="4"/>
  <c r="F49" i="4"/>
  <c r="E49" i="4"/>
  <c r="D49" i="4"/>
  <c r="T61" i="4"/>
  <c r="S61" i="4"/>
  <c r="R61" i="4"/>
  <c r="Q61" i="4"/>
  <c r="P61" i="4"/>
  <c r="O61" i="4"/>
  <c r="F61" i="4"/>
  <c r="E61" i="4"/>
  <c r="D61" i="4"/>
  <c r="T74" i="4"/>
  <c r="S74" i="4"/>
  <c r="R74" i="4"/>
  <c r="Q74" i="4"/>
  <c r="P74" i="4"/>
  <c r="O74" i="4"/>
  <c r="F74" i="4"/>
  <c r="E74" i="4"/>
  <c r="D74" i="4"/>
  <c r="T219" i="4"/>
  <c r="S219" i="4"/>
  <c r="R219" i="4"/>
  <c r="Q219" i="4"/>
  <c r="P219" i="4"/>
  <c r="O219" i="4"/>
  <c r="F219" i="4"/>
  <c r="E219" i="4"/>
  <c r="D219" i="4"/>
  <c r="T52" i="4"/>
  <c r="S52" i="4"/>
  <c r="R52" i="4"/>
  <c r="Q52" i="4"/>
  <c r="P52" i="4"/>
  <c r="O52" i="4"/>
  <c r="F52" i="4"/>
  <c r="E52" i="4"/>
  <c r="D52" i="4"/>
  <c r="T292" i="4"/>
  <c r="S292" i="4"/>
  <c r="R292" i="4"/>
  <c r="Q292" i="4"/>
  <c r="P292" i="4"/>
  <c r="O292" i="4"/>
  <c r="F292" i="4"/>
  <c r="E292" i="4"/>
  <c r="D292" i="4"/>
  <c r="T596" i="4"/>
  <c r="S596" i="4"/>
  <c r="R596" i="4"/>
  <c r="Q596" i="4"/>
  <c r="P596" i="4"/>
  <c r="O596" i="4"/>
  <c r="F596" i="4"/>
  <c r="E596" i="4"/>
  <c r="D596" i="4"/>
  <c r="T488" i="4"/>
  <c r="S488" i="4"/>
  <c r="R488" i="4"/>
  <c r="Q488" i="4"/>
  <c r="P488" i="4"/>
  <c r="O488" i="4"/>
  <c r="F488" i="4"/>
  <c r="E488" i="4"/>
  <c r="D488" i="4"/>
  <c r="T433" i="4"/>
  <c r="S433" i="4"/>
  <c r="R433" i="4"/>
  <c r="Q433" i="4"/>
  <c r="P433" i="4"/>
  <c r="O433" i="4"/>
  <c r="F433" i="4"/>
  <c r="E433" i="4"/>
  <c r="D433" i="4"/>
  <c r="T589" i="4"/>
  <c r="S589" i="4"/>
  <c r="R589" i="4"/>
  <c r="Q589" i="4"/>
  <c r="P589" i="4"/>
  <c r="O589" i="4"/>
  <c r="F589" i="4"/>
  <c r="E589" i="4"/>
  <c r="D589" i="4"/>
  <c r="T525" i="4"/>
  <c r="S525" i="4"/>
  <c r="R525" i="4"/>
  <c r="Q525" i="4"/>
  <c r="P525" i="4"/>
  <c r="O525" i="4"/>
  <c r="F525" i="4"/>
  <c r="E525" i="4"/>
  <c r="D525" i="4"/>
  <c r="T353" i="4"/>
  <c r="S353" i="4"/>
  <c r="R353" i="4"/>
  <c r="Q353" i="4"/>
  <c r="P353" i="4"/>
  <c r="O353" i="4"/>
  <c r="F353" i="4"/>
  <c r="E353" i="4"/>
  <c r="D353" i="4"/>
  <c r="T3" i="4"/>
  <c r="S3" i="4"/>
  <c r="R3" i="4"/>
  <c r="Q3" i="4"/>
  <c r="P3" i="4"/>
  <c r="O3" i="4"/>
  <c r="F3" i="4"/>
  <c r="E3" i="4"/>
  <c r="D3" i="4"/>
  <c r="T137" i="4"/>
  <c r="S137" i="4"/>
  <c r="R137" i="4"/>
  <c r="Q137" i="4"/>
  <c r="P137" i="4"/>
  <c r="O137" i="4"/>
  <c r="F137" i="4"/>
  <c r="E137" i="4"/>
  <c r="D137" i="4"/>
  <c r="T345" i="4"/>
  <c r="S345" i="4"/>
  <c r="R345" i="4"/>
  <c r="Q345" i="4"/>
  <c r="P345" i="4"/>
  <c r="O345" i="4"/>
  <c r="F345" i="4"/>
  <c r="E345" i="4"/>
  <c r="D345" i="4"/>
  <c r="T351" i="4"/>
  <c r="S351" i="4"/>
  <c r="R351" i="4"/>
  <c r="Q351" i="4"/>
  <c r="P351" i="4"/>
  <c r="O351" i="4"/>
  <c r="F351" i="4"/>
  <c r="E351" i="4"/>
  <c r="D351" i="4"/>
  <c r="T526" i="4"/>
  <c r="S526" i="4"/>
  <c r="R526" i="4"/>
  <c r="Q526" i="4"/>
  <c r="P526" i="4"/>
  <c r="O526" i="4"/>
  <c r="F526" i="4"/>
  <c r="E526" i="4"/>
  <c r="D526" i="4"/>
  <c r="T23" i="4"/>
  <c r="S23" i="4"/>
  <c r="R23" i="4"/>
  <c r="Q23" i="4"/>
  <c r="P23" i="4"/>
  <c r="O23" i="4"/>
  <c r="F23" i="4"/>
  <c r="E23" i="4"/>
  <c r="D23" i="4"/>
  <c r="T46" i="4"/>
  <c r="S46" i="4"/>
  <c r="R46" i="4"/>
  <c r="Q46" i="4"/>
  <c r="P46" i="4"/>
  <c r="O46" i="4"/>
  <c r="F46" i="4"/>
  <c r="E46" i="4"/>
  <c r="D46" i="4"/>
  <c r="T580" i="4"/>
  <c r="S580" i="4"/>
  <c r="R580" i="4"/>
  <c r="Q580" i="4"/>
  <c r="P580" i="4"/>
  <c r="O580" i="4"/>
  <c r="F580" i="4"/>
  <c r="E580" i="4"/>
  <c r="D580" i="4"/>
  <c r="T42" i="4"/>
  <c r="S42" i="4"/>
  <c r="R42" i="4"/>
  <c r="Q42" i="4"/>
  <c r="P42" i="4"/>
  <c r="O42" i="4"/>
  <c r="F42" i="4"/>
  <c r="E42" i="4"/>
  <c r="D42" i="4"/>
  <c r="T253" i="4"/>
  <c r="S253" i="4"/>
  <c r="R253" i="4"/>
  <c r="Q253" i="4"/>
  <c r="P253" i="4"/>
  <c r="O253" i="4"/>
  <c r="F253" i="4"/>
  <c r="E253" i="4"/>
  <c r="D253" i="4"/>
  <c r="T572" i="4"/>
  <c r="S572" i="4"/>
  <c r="R572" i="4"/>
  <c r="Q572" i="4"/>
  <c r="P572" i="4"/>
  <c r="O572" i="4"/>
  <c r="F572" i="4"/>
  <c r="E572" i="4"/>
  <c r="D572" i="4"/>
  <c r="T126" i="4"/>
  <c r="S126" i="4"/>
  <c r="R126" i="4"/>
  <c r="Q126" i="4"/>
  <c r="P126" i="4"/>
  <c r="O126" i="4"/>
  <c r="F126" i="4"/>
  <c r="E126" i="4"/>
  <c r="D126" i="4"/>
  <c r="T413" i="4"/>
  <c r="S413" i="4"/>
  <c r="R413" i="4"/>
  <c r="Q413" i="4"/>
  <c r="P413" i="4"/>
  <c r="O413" i="4"/>
  <c r="F413" i="4"/>
  <c r="E413" i="4"/>
  <c r="D413" i="4"/>
  <c r="T331" i="4"/>
  <c r="S331" i="4"/>
  <c r="R331" i="4"/>
  <c r="Q331" i="4"/>
  <c r="P331" i="4"/>
  <c r="O331" i="4"/>
  <c r="F331" i="4"/>
  <c r="E331" i="4"/>
  <c r="D331" i="4"/>
  <c r="T60" i="4"/>
  <c r="S60" i="4"/>
  <c r="R60" i="4"/>
  <c r="Q60" i="4"/>
  <c r="P60" i="4"/>
  <c r="O60" i="4"/>
  <c r="F60" i="4"/>
  <c r="E60" i="4"/>
  <c r="D60" i="4"/>
  <c r="T540" i="4"/>
  <c r="S540" i="4"/>
  <c r="R540" i="4"/>
  <c r="Q540" i="4"/>
  <c r="P540" i="4"/>
  <c r="O540" i="4"/>
  <c r="F540" i="4"/>
  <c r="E540" i="4"/>
  <c r="D540" i="4"/>
  <c r="T434" i="4"/>
  <c r="S434" i="4"/>
  <c r="R434" i="4"/>
  <c r="Q434" i="4"/>
  <c r="P434" i="4"/>
  <c r="O434" i="4"/>
  <c r="F434" i="4"/>
  <c r="E434" i="4"/>
  <c r="D434" i="4"/>
  <c r="T300" i="4"/>
  <c r="S300" i="4"/>
  <c r="R300" i="4"/>
  <c r="Q300" i="4"/>
  <c r="P300" i="4"/>
  <c r="O300" i="4"/>
  <c r="F300" i="4"/>
  <c r="E300" i="4"/>
  <c r="D300" i="4"/>
  <c r="T119" i="4"/>
  <c r="S119" i="4"/>
  <c r="R119" i="4"/>
  <c r="Q119" i="4"/>
  <c r="P119" i="4"/>
  <c r="O119" i="4"/>
  <c r="F119" i="4"/>
  <c r="E119" i="4"/>
  <c r="D119" i="4"/>
  <c r="T258" i="4"/>
  <c r="S258" i="4"/>
  <c r="R258" i="4"/>
  <c r="Q258" i="4"/>
  <c r="P258" i="4"/>
  <c r="O258" i="4"/>
  <c r="F258" i="4"/>
  <c r="E258" i="4"/>
  <c r="D258" i="4"/>
  <c r="T574" i="4"/>
  <c r="S574" i="4"/>
  <c r="R574" i="4"/>
  <c r="Q574" i="4"/>
  <c r="P574" i="4"/>
  <c r="O574" i="4"/>
  <c r="F574" i="4"/>
  <c r="E574" i="4"/>
  <c r="D574" i="4"/>
  <c r="T152" i="4"/>
  <c r="S152" i="4"/>
  <c r="R152" i="4"/>
  <c r="Q152" i="4"/>
  <c r="P152" i="4"/>
  <c r="O152" i="4"/>
  <c r="F152" i="4"/>
  <c r="E152" i="4"/>
  <c r="D152" i="4"/>
  <c r="T54" i="4"/>
  <c r="S54" i="4"/>
  <c r="R54" i="4"/>
  <c r="Q54" i="4"/>
  <c r="P54" i="4"/>
  <c r="O54" i="4"/>
  <c r="F54" i="4"/>
  <c r="E54" i="4"/>
  <c r="D54" i="4"/>
  <c r="T542" i="4"/>
  <c r="S542" i="4"/>
  <c r="R542" i="4"/>
  <c r="Q542" i="4"/>
  <c r="P542" i="4"/>
  <c r="O542" i="4"/>
  <c r="F542" i="4"/>
  <c r="E542" i="4"/>
  <c r="D542" i="4"/>
  <c r="T411" i="4"/>
  <c r="S411" i="4"/>
  <c r="R411" i="4"/>
  <c r="Q411" i="4"/>
  <c r="P411" i="4"/>
  <c r="O411" i="4"/>
  <c r="F411" i="4"/>
  <c r="E411" i="4"/>
  <c r="D411" i="4"/>
  <c r="T467" i="4"/>
  <c r="S467" i="4"/>
  <c r="R467" i="4"/>
  <c r="Q467" i="4"/>
  <c r="P467" i="4"/>
  <c r="O467" i="4"/>
  <c r="F467" i="4"/>
  <c r="E467" i="4"/>
  <c r="D467" i="4"/>
  <c r="T479" i="4"/>
  <c r="S479" i="4"/>
  <c r="R479" i="4"/>
  <c r="Q479" i="4"/>
  <c r="P479" i="4"/>
  <c r="O479" i="4"/>
  <c r="F479" i="4"/>
  <c r="E479" i="4"/>
  <c r="D479" i="4"/>
  <c r="T230" i="4"/>
  <c r="S230" i="4"/>
  <c r="R230" i="4"/>
  <c r="Q230" i="4"/>
  <c r="P230" i="4"/>
  <c r="O230" i="4"/>
  <c r="F230" i="4"/>
  <c r="E230" i="4"/>
  <c r="D230" i="4"/>
  <c r="T453" i="4"/>
  <c r="S453" i="4"/>
  <c r="R453" i="4"/>
  <c r="Q453" i="4"/>
  <c r="P453" i="4"/>
  <c r="O453" i="4"/>
  <c r="F453" i="4"/>
  <c r="E453" i="4"/>
  <c r="D453" i="4"/>
  <c r="T400" i="4"/>
  <c r="S400" i="4"/>
  <c r="R400" i="4"/>
  <c r="Q400" i="4"/>
  <c r="P400" i="4"/>
  <c r="O400" i="4"/>
  <c r="F400" i="4"/>
  <c r="E400" i="4"/>
  <c r="D400" i="4"/>
  <c r="T352" i="4"/>
  <c r="S352" i="4"/>
  <c r="R352" i="4"/>
  <c r="Q352" i="4"/>
  <c r="P352" i="4"/>
  <c r="O352" i="4"/>
  <c r="F352" i="4"/>
  <c r="E352" i="4"/>
  <c r="D352" i="4"/>
  <c r="T218" i="4"/>
  <c r="S218" i="4"/>
  <c r="R218" i="4"/>
  <c r="Q218" i="4"/>
  <c r="P218" i="4"/>
  <c r="O218" i="4"/>
  <c r="F218" i="4"/>
  <c r="E218" i="4"/>
  <c r="D218" i="4"/>
  <c r="T105" i="4"/>
  <c r="S105" i="4"/>
  <c r="R105" i="4"/>
  <c r="Q105" i="4"/>
  <c r="P105" i="4"/>
  <c r="O105" i="4"/>
  <c r="F105" i="4"/>
  <c r="E105" i="4"/>
  <c r="D105" i="4"/>
  <c r="T384" i="4"/>
  <c r="S384" i="4"/>
  <c r="R384" i="4"/>
  <c r="Q384" i="4"/>
  <c r="P384" i="4"/>
  <c r="O384" i="4"/>
  <c r="F384" i="4"/>
  <c r="E384" i="4"/>
  <c r="D384" i="4"/>
  <c r="T75" i="4"/>
  <c r="S75" i="4"/>
  <c r="R75" i="4"/>
  <c r="Q75" i="4"/>
  <c r="P75" i="4"/>
  <c r="O75" i="4"/>
  <c r="F75" i="4"/>
  <c r="E75" i="4"/>
  <c r="D75" i="4"/>
  <c r="T192" i="4"/>
  <c r="S192" i="4"/>
  <c r="R192" i="4"/>
  <c r="Q192" i="4"/>
  <c r="P192" i="4"/>
  <c r="O192" i="4"/>
  <c r="F192" i="4"/>
  <c r="E192" i="4"/>
  <c r="D192" i="4"/>
  <c r="T548" i="4"/>
  <c r="S548" i="4"/>
  <c r="R548" i="4"/>
  <c r="Q548" i="4"/>
  <c r="P548" i="4"/>
  <c r="O548" i="4"/>
  <c r="F548" i="4"/>
  <c r="E548" i="4"/>
  <c r="D548" i="4"/>
  <c r="T391" i="4"/>
  <c r="S391" i="4"/>
  <c r="R391" i="4"/>
  <c r="Q391" i="4"/>
  <c r="P391" i="4"/>
  <c r="O391" i="4"/>
  <c r="F391" i="4"/>
  <c r="E391" i="4"/>
  <c r="D391" i="4"/>
  <c r="T532" i="4"/>
  <c r="S532" i="4"/>
  <c r="R532" i="4"/>
  <c r="Q532" i="4"/>
  <c r="P532" i="4"/>
  <c r="O532" i="4"/>
  <c r="F532" i="4"/>
  <c r="E532" i="4"/>
  <c r="D532" i="4"/>
  <c r="T505" i="4"/>
  <c r="S505" i="4"/>
  <c r="R505" i="4"/>
  <c r="Q505" i="4"/>
  <c r="P505" i="4"/>
  <c r="O505" i="4"/>
  <c r="F505" i="4"/>
  <c r="E505" i="4"/>
  <c r="D505" i="4"/>
  <c r="T176" i="4"/>
  <c r="S176" i="4"/>
  <c r="R176" i="4"/>
  <c r="Q176" i="4"/>
  <c r="P176" i="4"/>
  <c r="O176" i="4"/>
  <c r="F176" i="4"/>
  <c r="E176" i="4"/>
  <c r="D176" i="4"/>
  <c r="T76" i="4"/>
  <c r="S76" i="4"/>
  <c r="R76" i="4"/>
  <c r="Q76" i="4"/>
  <c r="P76" i="4"/>
  <c r="O76" i="4"/>
  <c r="F76" i="4"/>
  <c r="E76" i="4"/>
  <c r="D76" i="4"/>
  <c r="T182" i="4"/>
  <c r="S182" i="4"/>
  <c r="R182" i="4"/>
  <c r="Q182" i="4"/>
  <c r="P182" i="4"/>
  <c r="O182" i="4"/>
  <c r="F182" i="4"/>
  <c r="E182" i="4"/>
  <c r="D182" i="4"/>
  <c r="T233" i="4"/>
  <c r="S233" i="4"/>
  <c r="R233" i="4"/>
  <c r="Q233" i="4"/>
  <c r="P233" i="4"/>
  <c r="O233" i="4"/>
  <c r="F233" i="4"/>
  <c r="E233" i="4"/>
  <c r="D233" i="4"/>
  <c r="T374" i="4"/>
  <c r="S374" i="4"/>
  <c r="R374" i="4"/>
  <c r="Q374" i="4"/>
  <c r="P374" i="4"/>
  <c r="O374" i="4"/>
  <c r="F374" i="4"/>
  <c r="E374" i="4"/>
  <c r="D374" i="4"/>
  <c r="T496" i="4"/>
  <c r="S496" i="4"/>
  <c r="R496" i="4"/>
  <c r="Q496" i="4"/>
  <c r="P496" i="4"/>
  <c r="O496" i="4"/>
  <c r="F496" i="4"/>
  <c r="E496" i="4"/>
  <c r="D496" i="4"/>
  <c r="T275" i="4"/>
  <c r="S275" i="4"/>
  <c r="R275" i="4"/>
  <c r="Q275" i="4"/>
  <c r="P275" i="4"/>
  <c r="O275" i="4"/>
  <c r="F275" i="4"/>
  <c r="E275" i="4"/>
  <c r="D275" i="4"/>
  <c r="T581" i="4"/>
  <c r="S581" i="4"/>
  <c r="R581" i="4"/>
  <c r="Q581" i="4"/>
  <c r="P581" i="4"/>
  <c r="O581" i="4"/>
  <c r="F581" i="4"/>
  <c r="E581" i="4"/>
  <c r="D581" i="4"/>
  <c r="T481" i="4"/>
  <c r="S481" i="4"/>
  <c r="R481" i="4"/>
  <c r="Q481" i="4"/>
  <c r="P481" i="4"/>
  <c r="O481" i="4"/>
  <c r="F481" i="4"/>
  <c r="E481" i="4"/>
  <c r="D481" i="4"/>
  <c r="T321" i="4"/>
  <c r="S321" i="4"/>
  <c r="R321" i="4"/>
  <c r="Q321" i="4"/>
  <c r="P321" i="4"/>
  <c r="O321" i="4"/>
  <c r="F321" i="4"/>
  <c r="E321" i="4"/>
  <c r="D321" i="4"/>
  <c r="T445" i="4"/>
  <c r="S445" i="4"/>
  <c r="R445" i="4"/>
  <c r="Q445" i="4"/>
  <c r="P445" i="4"/>
  <c r="O445" i="4"/>
  <c r="F445" i="4"/>
  <c r="E445" i="4"/>
  <c r="D445" i="4"/>
  <c r="T356" i="4"/>
  <c r="S356" i="4"/>
  <c r="R356" i="4"/>
  <c r="Q356" i="4"/>
  <c r="P356" i="4"/>
  <c r="O356" i="4"/>
  <c r="F356" i="4"/>
  <c r="E356" i="4"/>
  <c r="D356" i="4"/>
  <c r="T180" i="4"/>
  <c r="S180" i="4"/>
  <c r="R180" i="4"/>
  <c r="Q180" i="4"/>
  <c r="P180" i="4"/>
  <c r="O180" i="4"/>
  <c r="F180" i="4"/>
  <c r="E180" i="4"/>
  <c r="D180" i="4"/>
  <c r="T151" i="4"/>
  <c r="S151" i="4"/>
  <c r="R151" i="4"/>
  <c r="Q151" i="4"/>
  <c r="P151" i="4"/>
  <c r="O151" i="4"/>
  <c r="F151" i="4"/>
  <c r="E151" i="4"/>
  <c r="D151" i="4"/>
  <c r="T146" i="4"/>
  <c r="S146" i="4"/>
  <c r="R146" i="4"/>
  <c r="Q146" i="4"/>
  <c r="P146" i="4"/>
  <c r="O146" i="4"/>
  <c r="F146" i="4"/>
  <c r="E146" i="4"/>
  <c r="D146" i="4"/>
  <c r="T427" i="4"/>
  <c r="S427" i="4"/>
  <c r="R427" i="4"/>
  <c r="Q427" i="4"/>
  <c r="P427" i="4"/>
  <c r="O427" i="4"/>
  <c r="F427" i="4"/>
  <c r="E427" i="4"/>
  <c r="D427" i="4"/>
  <c r="T426" i="4"/>
  <c r="S426" i="4"/>
  <c r="R426" i="4"/>
  <c r="Q426" i="4"/>
  <c r="P426" i="4"/>
  <c r="O426" i="4"/>
  <c r="F426" i="4"/>
  <c r="E426" i="4"/>
  <c r="D426" i="4"/>
  <c r="T36" i="4"/>
  <c r="S36" i="4"/>
  <c r="R36" i="4"/>
  <c r="Q36" i="4"/>
  <c r="P36" i="4"/>
  <c r="O36" i="4"/>
  <c r="F36" i="4"/>
  <c r="E36" i="4"/>
  <c r="D36" i="4"/>
  <c r="T506" i="4"/>
  <c r="S506" i="4"/>
  <c r="R506" i="4"/>
  <c r="Q506" i="4"/>
  <c r="P506" i="4"/>
  <c r="O506" i="4"/>
  <c r="F506" i="4"/>
  <c r="E506" i="4"/>
  <c r="D506" i="4"/>
  <c r="T287" i="4"/>
  <c r="S287" i="4"/>
  <c r="R287" i="4"/>
  <c r="Q287" i="4"/>
  <c r="P287" i="4"/>
  <c r="O287" i="4"/>
  <c r="F287" i="4"/>
  <c r="E287" i="4"/>
  <c r="D287" i="4"/>
  <c r="T533" i="4"/>
  <c r="S533" i="4"/>
  <c r="R533" i="4"/>
  <c r="Q533" i="4"/>
  <c r="P533" i="4"/>
  <c r="O533" i="4"/>
  <c r="F533" i="4"/>
  <c r="E533" i="4"/>
  <c r="D533" i="4"/>
  <c r="T17" i="4"/>
  <c r="S17" i="4"/>
  <c r="R17" i="4"/>
  <c r="Q17" i="4"/>
  <c r="P17" i="4"/>
  <c r="O17" i="4"/>
  <c r="F17" i="4"/>
  <c r="E17" i="4"/>
  <c r="D17" i="4"/>
  <c r="T474" i="4"/>
  <c r="S474" i="4"/>
  <c r="R474" i="4"/>
  <c r="Q474" i="4"/>
  <c r="P474" i="4"/>
  <c r="O474" i="4"/>
  <c r="F474" i="4"/>
  <c r="E474" i="4"/>
  <c r="D474" i="4"/>
  <c r="T77" i="4"/>
  <c r="S77" i="4"/>
  <c r="R77" i="4"/>
  <c r="Q77" i="4"/>
  <c r="P77" i="4"/>
  <c r="O77" i="4"/>
  <c r="F77" i="4"/>
  <c r="E77" i="4"/>
  <c r="D77" i="4"/>
  <c r="T590" i="4"/>
  <c r="S590" i="4"/>
  <c r="R590" i="4"/>
  <c r="Q590" i="4"/>
  <c r="P590" i="4"/>
  <c r="O590" i="4"/>
  <c r="F590" i="4"/>
  <c r="E590" i="4"/>
  <c r="D590" i="4"/>
  <c r="T323" i="4"/>
  <c r="S323" i="4"/>
  <c r="R323" i="4"/>
  <c r="Q323" i="4"/>
  <c r="P323" i="4"/>
  <c r="O323" i="4"/>
  <c r="F323" i="4"/>
  <c r="E323" i="4"/>
  <c r="D323" i="4"/>
  <c r="T568" i="4"/>
  <c r="S568" i="4"/>
  <c r="R568" i="4"/>
  <c r="Q568" i="4"/>
  <c r="P568" i="4"/>
  <c r="O568" i="4"/>
  <c r="F568" i="4"/>
  <c r="E568" i="4"/>
  <c r="D568" i="4"/>
  <c r="T338" i="4"/>
  <c r="S338" i="4"/>
  <c r="R338" i="4"/>
  <c r="Q338" i="4"/>
  <c r="P338" i="4"/>
  <c r="O338" i="4"/>
  <c r="F338" i="4"/>
  <c r="E338" i="4"/>
  <c r="D338" i="4"/>
  <c r="T390" i="4"/>
  <c r="S390" i="4"/>
  <c r="R390" i="4"/>
  <c r="Q390" i="4"/>
  <c r="P390" i="4"/>
  <c r="O390" i="4"/>
  <c r="F390" i="4"/>
  <c r="E390" i="4"/>
  <c r="D390" i="4"/>
  <c r="T281" i="4"/>
  <c r="S281" i="4"/>
  <c r="R281" i="4"/>
  <c r="Q281" i="4"/>
  <c r="P281" i="4"/>
  <c r="O281" i="4"/>
  <c r="F281" i="4"/>
  <c r="E281" i="4"/>
  <c r="D281" i="4"/>
  <c r="T452" i="4"/>
  <c r="S452" i="4"/>
  <c r="R452" i="4"/>
  <c r="Q452" i="4"/>
  <c r="P452" i="4"/>
  <c r="O452" i="4"/>
  <c r="F452" i="4"/>
  <c r="E452" i="4"/>
  <c r="D452" i="4"/>
  <c r="T211" i="4"/>
  <c r="S211" i="4"/>
  <c r="R211" i="4"/>
  <c r="Q211" i="4"/>
  <c r="P211" i="4"/>
  <c r="O211" i="4"/>
  <c r="F211" i="4"/>
  <c r="E211" i="4"/>
  <c r="D211" i="4"/>
  <c r="T598" i="4"/>
  <c r="S598" i="4"/>
  <c r="R598" i="4"/>
  <c r="Q598" i="4"/>
  <c r="P598" i="4"/>
  <c r="O598" i="4"/>
  <c r="F598" i="4"/>
  <c r="E598" i="4"/>
  <c r="D598" i="4"/>
  <c r="T554" i="4"/>
  <c r="S554" i="4"/>
  <c r="R554" i="4"/>
  <c r="Q554" i="4"/>
  <c r="P554" i="4"/>
  <c r="O554" i="4"/>
  <c r="F554" i="4"/>
  <c r="E554" i="4"/>
  <c r="D554" i="4"/>
  <c r="T217" i="4"/>
  <c r="S217" i="4"/>
  <c r="R217" i="4"/>
  <c r="Q217" i="4"/>
  <c r="P217" i="4"/>
  <c r="O217" i="4"/>
  <c r="F217" i="4"/>
  <c r="E217" i="4"/>
  <c r="D217" i="4"/>
  <c r="T582" i="4"/>
  <c r="S582" i="4"/>
  <c r="R582" i="4"/>
  <c r="Q582" i="4"/>
  <c r="P582" i="4"/>
  <c r="O582" i="4"/>
  <c r="F582" i="4"/>
  <c r="E582" i="4"/>
  <c r="D582" i="4"/>
  <c r="T35" i="4"/>
  <c r="S35" i="4"/>
  <c r="R35" i="4"/>
  <c r="Q35" i="4"/>
  <c r="P35" i="4"/>
  <c r="O35" i="4"/>
  <c r="F35" i="4"/>
  <c r="E35" i="4"/>
  <c r="D35" i="4"/>
  <c r="T223" i="4"/>
  <c r="S223" i="4"/>
  <c r="R223" i="4"/>
  <c r="Q223" i="4"/>
  <c r="P223" i="4"/>
  <c r="O223" i="4"/>
  <c r="F223" i="4"/>
  <c r="E223" i="4"/>
  <c r="D223" i="4"/>
  <c r="T329" i="4"/>
  <c r="S329" i="4"/>
  <c r="R329" i="4"/>
  <c r="Q329" i="4"/>
  <c r="P329" i="4"/>
  <c r="O329" i="4"/>
  <c r="F329" i="4"/>
  <c r="E329" i="4"/>
  <c r="D329" i="4"/>
  <c r="T44" i="4"/>
  <c r="S44" i="4"/>
  <c r="R44" i="4"/>
  <c r="Q44" i="4"/>
  <c r="P44" i="4"/>
  <c r="O44" i="4"/>
  <c r="F44" i="4"/>
  <c r="E44" i="4"/>
  <c r="D44" i="4"/>
  <c r="T161" i="4"/>
  <c r="S161" i="4"/>
  <c r="R161" i="4"/>
  <c r="Q161" i="4"/>
  <c r="P161" i="4"/>
  <c r="O161" i="4"/>
  <c r="F161" i="4"/>
  <c r="E161" i="4"/>
  <c r="D161" i="4"/>
  <c r="T512" i="4"/>
  <c r="S512" i="4"/>
  <c r="R512" i="4"/>
  <c r="Q512" i="4"/>
  <c r="P512" i="4"/>
  <c r="O512" i="4"/>
  <c r="F512" i="4"/>
  <c r="E512" i="4"/>
  <c r="D512" i="4"/>
  <c r="T534" i="4"/>
  <c r="S534" i="4"/>
  <c r="R534" i="4"/>
  <c r="Q534" i="4"/>
  <c r="P534" i="4"/>
  <c r="O534" i="4"/>
  <c r="F534" i="4"/>
  <c r="E534" i="4"/>
  <c r="D534" i="4"/>
  <c r="T531" i="4"/>
  <c r="S531" i="4"/>
  <c r="R531" i="4"/>
  <c r="Q531" i="4"/>
  <c r="P531" i="4"/>
  <c r="O531" i="4"/>
  <c r="F531" i="4"/>
  <c r="E531" i="4"/>
  <c r="D531" i="4"/>
  <c r="T48" i="4"/>
  <c r="S48" i="4"/>
  <c r="R48" i="4"/>
  <c r="Q48" i="4"/>
  <c r="P48" i="4"/>
  <c r="O48" i="4"/>
  <c r="F48" i="4"/>
  <c r="E48" i="4"/>
  <c r="D48" i="4"/>
  <c r="T135" i="4"/>
  <c r="S135" i="4"/>
  <c r="R135" i="4"/>
  <c r="Q135" i="4"/>
  <c r="P135" i="4"/>
  <c r="O135" i="4"/>
  <c r="F135" i="4"/>
  <c r="E135" i="4"/>
  <c r="D135" i="4"/>
  <c r="T460" i="4"/>
  <c r="S460" i="4"/>
  <c r="R460" i="4"/>
  <c r="Q460" i="4"/>
  <c r="P460" i="4"/>
  <c r="O460" i="4"/>
  <c r="F460" i="4"/>
  <c r="E460" i="4"/>
  <c r="D460" i="4"/>
  <c r="T375" i="4"/>
  <c r="S375" i="4"/>
  <c r="R375" i="4"/>
  <c r="Q375" i="4"/>
  <c r="P375" i="4"/>
  <c r="O375" i="4"/>
  <c r="F375" i="4"/>
  <c r="E375" i="4"/>
  <c r="D375" i="4"/>
  <c r="T579" i="4"/>
  <c r="S579" i="4"/>
  <c r="R579" i="4"/>
  <c r="Q579" i="4"/>
  <c r="P579" i="4"/>
  <c r="O579" i="4"/>
  <c r="F579" i="4"/>
  <c r="E579" i="4"/>
  <c r="D579" i="4"/>
  <c r="T259" i="4"/>
  <c r="S259" i="4"/>
  <c r="R259" i="4"/>
  <c r="Q259" i="4"/>
  <c r="P259" i="4"/>
  <c r="O259" i="4"/>
  <c r="F259" i="4"/>
  <c r="E259" i="4"/>
  <c r="D259" i="4"/>
  <c r="T393" i="4"/>
  <c r="S393" i="4"/>
  <c r="R393" i="4"/>
  <c r="Q393" i="4"/>
  <c r="P393" i="4"/>
  <c r="O393" i="4"/>
  <c r="F393" i="4"/>
  <c r="E393" i="4"/>
  <c r="D393" i="4"/>
  <c r="T222" i="4"/>
  <c r="S222" i="4"/>
  <c r="R222" i="4"/>
  <c r="Q222" i="4"/>
  <c r="P222" i="4"/>
  <c r="O222" i="4"/>
  <c r="F222" i="4"/>
  <c r="E222" i="4"/>
  <c r="D222" i="4"/>
  <c r="T313" i="4"/>
  <c r="S313" i="4"/>
  <c r="R313" i="4"/>
  <c r="Q313" i="4"/>
  <c r="P313" i="4"/>
  <c r="O313" i="4"/>
  <c r="F313" i="4"/>
  <c r="E313" i="4"/>
  <c r="D313" i="4"/>
  <c r="T511" i="4"/>
  <c r="S511" i="4"/>
  <c r="R511" i="4"/>
  <c r="Q511" i="4"/>
  <c r="P511" i="4"/>
  <c r="O511" i="4"/>
  <c r="F511" i="4"/>
  <c r="E511" i="4"/>
  <c r="D511" i="4"/>
  <c r="T47" i="4"/>
  <c r="S47" i="4"/>
  <c r="R47" i="4"/>
  <c r="Q47" i="4"/>
  <c r="P47" i="4"/>
  <c r="O47" i="4"/>
  <c r="F47" i="4"/>
  <c r="E47" i="4"/>
  <c r="D47" i="4"/>
  <c r="T330" i="4"/>
  <c r="S330" i="4"/>
  <c r="R330" i="4"/>
  <c r="Q330" i="4"/>
  <c r="P330" i="4"/>
  <c r="O330" i="4"/>
  <c r="F330" i="4"/>
  <c r="E330" i="4"/>
  <c r="D330" i="4"/>
  <c r="T368" i="4"/>
  <c r="S368" i="4"/>
  <c r="R368" i="4"/>
  <c r="Q368" i="4"/>
  <c r="P368" i="4"/>
  <c r="O368" i="4"/>
  <c r="F368" i="4"/>
  <c r="E368" i="4"/>
  <c r="D368" i="4"/>
  <c r="T5" i="4"/>
  <c r="S5" i="4"/>
  <c r="R5" i="4"/>
  <c r="Q5" i="4"/>
  <c r="P5" i="4"/>
  <c r="O5" i="4"/>
  <c r="F5" i="4"/>
  <c r="E5" i="4"/>
  <c r="D5" i="4"/>
  <c r="T559" i="4"/>
  <c r="S559" i="4"/>
  <c r="R559" i="4"/>
  <c r="Q559" i="4"/>
  <c r="P559" i="4"/>
  <c r="O559" i="4"/>
  <c r="F559" i="4"/>
  <c r="E559" i="4"/>
  <c r="D559" i="4"/>
  <c r="T143" i="4"/>
  <c r="S143" i="4"/>
  <c r="R143" i="4"/>
  <c r="Q143" i="4"/>
  <c r="P143" i="4"/>
  <c r="O143" i="4"/>
  <c r="F143" i="4"/>
  <c r="E143" i="4"/>
  <c r="D143" i="4"/>
  <c r="T216" i="4"/>
  <c r="S216" i="4"/>
  <c r="R216" i="4"/>
  <c r="Q216" i="4"/>
  <c r="P216" i="4"/>
  <c r="O216" i="4"/>
  <c r="F216" i="4"/>
  <c r="E216" i="4"/>
  <c r="D216" i="4"/>
  <c r="T335" i="4"/>
  <c r="S335" i="4"/>
  <c r="R335" i="4"/>
  <c r="Q335" i="4"/>
  <c r="P335" i="4"/>
  <c r="O335" i="4"/>
  <c r="F335" i="4"/>
  <c r="E335" i="4"/>
  <c r="D335" i="4"/>
  <c r="T344" i="4"/>
  <c r="S344" i="4"/>
  <c r="R344" i="4"/>
  <c r="Q344" i="4"/>
  <c r="P344" i="4"/>
  <c r="O344" i="4"/>
  <c r="F344" i="4"/>
  <c r="E344" i="4"/>
  <c r="D344" i="4"/>
  <c r="T125" i="4"/>
  <c r="S125" i="4"/>
  <c r="R125" i="4"/>
  <c r="Q125" i="4"/>
  <c r="P125" i="4"/>
  <c r="O125" i="4"/>
  <c r="F125" i="4"/>
  <c r="E125" i="4"/>
  <c r="D125" i="4"/>
  <c r="T302" i="4"/>
  <c r="S302" i="4"/>
  <c r="R302" i="4"/>
  <c r="Q302" i="4"/>
  <c r="P302" i="4"/>
  <c r="O302" i="4"/>
  <c r="F302" i="4"/>
  <c r="E302" i="4"/>
  <c r="D302" i="4"/>
  <c r="T308" i="4"/>
  <c r="S308" i="4"/>
  <c r="R308" i="4"/>
  <c r="Q308" i="4"/>
  <c r="P308" i="4"/>
  <c r="O308" i="4"/>
  <c r="F308" i="4"/>
  <c r="E308" i="4"/>
  <c r="D308" i="4"/>
  <c r="T203" i="4"/>
  <c r="S203" i="4"/>
  <c r="R203" i="4"/>
  <c r="Q203" i="4"/>
  <c r="P203" i="4"/>
  <c r="O203" i="4"/>
  <c r="F203" i="4"/>
  <c r="E203" i="4"/>
  <c r="D203" i="4"/>
  <c r="T268" i="4"/>
  <c r="S268" i="4"/>
  <c r="R268" i="4"/>
  <c r="Q268" i="4"/>
  <c r="P268" i="4"/>
  <c r="O268" i="4"/>
  <c r="F268" i="4"/>
  <c r="E268" i="4"/>
  <c r="D268" i="4"/>
  <c r="T476" i="4"/>
  <c r="S476" i="4"/>
  <c r="R476" i="4"/>
  <c r="Q476" i="4"/>
  <c r="P476" i="4"/>
  <c r="O476" i="4"/>
  <c r="F476" i="4"/>
  <c r="E476" i="4"/>
  <c r="D476" i="4"/>
  <c r="T29" i="4"/>
  <c r="S29" i="4"/>
  <c r="R29" i="4"/>
  <c r="Q29" i="4"/>
  <c r="P29" i="4"/>
  <c r="O29" i="4"/>
  <c r="F29" i="4"/>
  <c r="E29" i="4"/>
  <c r="D29" i="4"/>
  <c r="T508" i="4"/>
  <c r="S508" i="4"/>
  <c r="R508" i="4"/>
  <c r="Q508" i="4"/>
  <c r="P508" i="4"/>
  <c r="O508" i="4"/>
  <c r="F508" i="4"/>
  <c r="E508" i="4"/>
  <c r="D508" i="4"/>
  <c r="T31" i="4"/>
  <c r="S31" i="4"/>
  <c r="R31" i="4"/>
  <c r="Q31" i="4"/>
  <c r="P31" i="4"/>
  <c r="O31" i="4"/>
  <c r="F31" i="4"/>
  <c r="E31" i="4"/>
  <c r="D31" i="4"/>
  <c r="T84" i="4"/>
  <c r="S84" i="4"/>
  <c r="R84" i="4"/>
  <c r="Q84" i="4"/>
  <c r="P84" i="4"/>
  <c r="O84" i="4"/>
  <c r="F84" i="4"/>
  <c r="E84" i="4"/>
  <c r="D84" i="4"/>
  <c r="T560" i="4"/>
  <c r="S560" i="4"/>
  <c r="R560" i="4"/>
  <c r="Q560" i="4"/>
  <c r="P560" i="4"/>
  <c r="O560" i="4"/>
  <c r="F560" i="4"/>
  <c r="E560" i="4"/>
  <c r="D560" i="4"/>
  <c r="T401" i="4"/>
  <c r="S401" i="4"/>
  <c r="R401" i="4"/>
  <c r="Q401" i="4"/>
  <c r="P401" i="4"/>
  <c r="O401" i="4"/>
  <c r="F401" i="4"/>
  <c r="E401" i="4"/>
  <c r="D401" i="4"/>
  <c r="T2" i="4"/>
  <c r="S2" i="4"/>
  <c r="R2" i="4"/>
  <c r="Q2" i="4"/>
  <c r="P2" i="4"/>
  <c r="O2" i="4"/>
  <c r="F2" i="4"/>
  <c r="E2" i="4"/>
  <c r="D2" i="4"/>
  <c r="T514" i="4"/>
  <c r="S514" i="4"/>
  <c r="R514" i="4"/>
  <c r="Q514" i="4"/>
  <c r="P514" i="4"/>
  <c r="O514" i="4"/>
  <c r="F514" i="4"/>
  <c r="E514" i="4"/>
  <c r="D514" i="4"/>
  <c r="T145" i="4"/>
  <c r="S145" i="4"/>
  <c r="R145" i="4"/>
  <c r="Q145" i="4"/>
  <c r="P145" i="4"/>
  <c r="O145" i="4"/>
  <c r="F145" i="4"/>
  <c r="E145" i="4"/>
  <c r="D145" i="4"/>
  <c r="T89" i="4"/>
  <c r="S89" i="4"/>
  <c r="R89" i="4"/>
  <c r="Q89" i="4"/>
  <c r="P89" i="4"/>
  <c r="O89" i="4"/>
  <c r="F89" i="4"/>
  <c r="E89" i="4"/>
  <c r="D89" i="4"/>
  <c r="T367" i="4"/>
  <c r="S367" i="4"/>
  <c r="R367" i="4"/>
  <c r="Q367" i="4"/>
  <c r="P367" i="4"/>
  <c r="O367" i="4"/>
  <c r="F367" i="4"/>
  <c r="E367" i="4"/>
  <c r="D367" i="4"/>
  <c r="T62" i="4"/>
  <c r="S62" i="4"/>
  <c r="R62" i="4"/>
  <c r="Q62" i="4"/>
  <c r="P62" i="4"/>
  <c r="O62" i="4"/>
  <c r="F62" i="4"/>
  <c r="E62" i="4"/>
  <c r="D62" i="4"/>
  <c r="T181" i="4"/>
  <c r="S181" i="4"/>
  <c r="R181" i="4"/>
  <c r="Q181" i="4"/>
  <c r="P181" i="4"/>
  <c r="O181" i="4"/>
  <c r="F181" i="4"/>
  <c r="E181" i="4"/>
  <c r="D181" i="4"/>
  <c r="T299" i="4"/>
  <c r="S299" i="4"/>
  <c r="R299" i="4"/>
  <c r="Q299" i="4"/>
  <c r="P299" i="4"/>
  <c r="O299" i="4"/>
  <c r="F299" i="4"/>
  <c r="E299" i="4"/>
  <c r="D299" i="4"/>
  <c r="T168" i="4"/>
  <c r="S168" i="4"/>
  <c r="R168" i="4"/>
  <c r="Q168" i="4"/>
  <c r="P168" i="4"/>
  <c r="O168" i="4"/>
  <c r="F168" i="4"/>
  <c r="E168" i="4"/>
  <c r="D168" i="4"/>
  <c r="T88" i="4"/>
  <c r="S88" i="4"/>
  <c r="R88" i="4"/>
  <c r="Q88" i="4"/>
  <c r="P88" i="4"/>
  <c r="O88" i="4"/>
  <c r="F88" i="4"/>
  <c r="E88" i="4"/>
  <c r="D88" i="4"/>
  <c r="T205" i="4"/>
  <c r="S205" i="4"/>
  <c r="R205" i="4"/>
  <c r="Q205" i="4"/>
  <c r="P205" i="4"/>
  <c r="O205" i="4"/>
  <c r="F205" i="4"/>
  <c r="E205" i="4"/>
  <c r="D205" i="4"/>
  <c r="T101" i="4"/>
  <c r="S101" i="4"/>
  <c r="R101" i="4"/>
  <c r="Q101" i="4"/>
  <c r="P101" i="4"/>
  <c r="O101" i="4"/>
  <c r="F101" i="4"/>
  <c r="E101" i="4"/>
  <c r="D101" i="4"/>
  <c r="T468" i="4"/>
  <c r="S468" i="4"/>
  <c r="R468" i="4"/>
  <c r="Q468" i="4"/>
  <c r="P468" i="4"/>
  <c r="O468" i="4"/>
  <c r="F468" i="4"/>
  <c r="E468" i="4"/>
  <c r="D468" i="4"/>
  <c r="T162" i="4"/>
  <c r="S162" i="4"/>
  <c r="R162" i="4"/>
  <c r="Q162" i="4"/>
  <c r="P162" i="4"/>
  <c r="O162" i="4"/>
  <c r="F162" i="4"/>
  <c r="E162" i="4"/>
  <c r="D162" i="4"/>
  <c r="T571" i="4"/>
  <c r="S571" i="4"/>
  <c r="R571" i="4"/>
  <c r="Q571" i="4"/>
  <c r="P571" i="4"/>
  <c r="O571" i="4"/>
  <c r="F571" i="4"/>
  <c r="E571" i="4"/>
  <c r="D571" i="4"/>
  <c r="T231" i="4"/>
  <c r="S231" i="4"/>
  <c r="R231" i="4"/>
  <c r="Q231" i="4"/>
  <c r="P231" i="4"/>
  <c r="O231" i="4"/>
  <c r="F231" i="4"/>
  <c r="E231" i="4"/>
  <c r="D231" i="4"/>
  <c r="T473" i="4"/>
  <c r="S473" i="4"/>
  <c r="R473" i="4"/>
  <c r="Q473" i="4"/>
  <c r="P473" i="4"/>
  <c r="O473" i="4"/>
  <c r="F473" i="4"/>
  <c r="E473" i="4"/>
  <c r="D473" i="4"/>
  <c r="T197" i="4"/>
  <c r="S197" i="4"/>
  <c r="R197" i="4"/>
  <c r="Q197" i="4"/>
  <c r="P197" i="4"/>
  <c r="O197" i="4"/>
  <c r="F197" i="4"/>
  <c r="E197" i="4"/>
  <c r="D197" i="4"/>
  <c r="T63" i="4"/>
  <c r="S63" i="4"/>
  <c r="R63" i="4"/>
  <c r="Q63" i="4"/>
  <c r="P63" i="4"/>
  <c r="O63" i="4"/>
  <c r="F63" i="4"/>
  <c r="E63" i="4"/>
  <c r="D63" i="4"/>
  <c r="T127" i="4"/>
  <c r="S127" i="4"/>
  <c r="R127" i="4"/>
  <c r="Q127" i="4"/>
  <c r="P127" i="4"/>
  <c r="O127" i="4"/>
  <c r="F127" i="4"/>
  <c r="E127" i="4"/>
  <c r="D127" i="4"/>
  <c r="T144" i="4"/>
  <c r="S144" i="4"/>
  <c r="R144" i="4"/>
  <c r="Q144" i="4"/>
  <c r="P144" i="4"/>
  <c r="O144" i="4"/>
  <c r="F144" i="4"/>
  <c r="E144" i="4"/>
  <c r="D144" i="4"/>
  <c r="T251" i="4"/>
  <c r="S251" i="4"/>
  <c r="R251" i="4"/>
  <c r="Q251" i="4"/>
  <c r="P251" i="4"/>
  <c r="O251" i="4"/>
  <c r="F251" i="4"/>
  <c r="E251" i="4"/>
  <c r="D251" i="4"/>
  <c r="T28" i="4"/>
  <c r="S28" i="4"/>
  <c r="R28" i="4"/>
  <c r="Q28" i="4"/>
  <c r="P28" i="4"/>
  <c r="O28" i="4"/>
  <c r="F28" i="4"/>
  <c r="E28" i="4"/>
  <c r="D28" i="4"/>
  <c r="T363" i="4"/>
  <c r="S363" i="4"/>
  <c r="R363" i="4"/>
  <c r="Q363" i="4"/>
  <c r="P363" i="4"/>
  <c r="O363" i="4"/>
  <c r="F363" i="4"/>
  <c r="E363" i="4"/>
  <c r="D363" i="4"/>
  <c r="T250" i="4"/>
  <c r="S250" i="4"/>
  <c r="R250" i="4"/>
  <c r="Q250" i="4"/>
  <c r="P250" i="4"/>
  <c r="O250" i="4"/>
  <c r="F250" i="4"/>
  <c r="E250" i="4"/>
  <c r="D250" i="4"/>
  <c r="T417" i="4"/>
  <c r="S417" i="4"/>
  <c r="R417" i="4"/>
  <c r="Q417" i="4"/>
  <c r="P417" i="4"/>
  <c r="O417" i="4"/>
  <c r="F417" i="4"/>
  <c r="E417" i="4"/>
  <c r="D417" i="4"/>
  <c r="T357" i="4"/>
  <c r="S357" i="4"/>
  <c r="R357" i="4"/>
  <c r="Q357" i="4"/>
  <c r="P357" i="4"/>
  <c r="O357" i="4"/>
  <c r="F357" i="4"/>
  <c r="E357" i="4"/>
  <c r="D357" i="4"/>
  <c r="T482" i="4"/>
  <c r="S482" i="4"/>
  <c r="R482" i="4"/>
  <c r="Q482" i="4"/>
  <c r="P482" i="4"/>
  <c r="O482" i="4"/>
  <c r="F482" i="4"/>
  <c r="E482" i="4"/>
  <c r="D482" i="4"/>
  <c r="T99" i="4"/>
  <c r="S99" i="4"/>
  <c r="R99" i="4"/>
  <c r="Q99" i="4"/>
  <c r="P99" i="4"/>
  <c r="O99" i="4"/>
  <c r="F99" i="4"/>
  <c r="E99" i="4"/>
  <c r="D99" i="4"/>
  <c r="T159" i="4"/>
  <c r="S159" i="4"/>
  <c r="R159" i="4"/>
  <c r="Q159" i="4"/>
  <c r="P159" i="4"/>
  <c r="O159" i="4"/>
  <c r="F159" i="4"/>
  <c r="E159" i="4"/>
  <c r="D159" i="4"/>
  <c r="T428" i="4"/>
  <c r="S428" i="4"/>
  <c r="R428" i="4"/>
  <c r="Q428" i="4"/>
  <c r="P428" i="4"/>
  <c r="O428" i="4"/>
  <c r="F428" i="4"/>
  <c r="E428" i="4"/>
  <c r="D428" i="4"/>
  <c r="T524" i="4"/>
  <c r="S524" i="4"/>
  <c r="R524" i="4"/>
  <c r="Q524" i="4"/>
  <c r="P524" i="4"/>
  <c r="O524" i="4"/>
  <c r="F524" i="4"/>
  <c r="E524" i="4"/>
  <c r="D524" i="4"/>
  <c r="T138" i="4"/>
  <c r="S138" i="4"/>
  <c r="R138" i="4"/>
  <c r="Q138" i="4"/>
  <c r="P138" i="4"/>
  <c r="O138" i="4"/>
  <c r="F138" i="4"/>
  <c r="E138" i="4"/>
  <c r="D138" i="4"/>
  <c r="T451" i="4"/>
  <c r="S451" i="4"/>
  <c r="R451" i="4"/>
  <c r="Q451" i="4"/>
  <c r="P451" i="4"/>
  <c r="O451" i="4"/>
  <c r="F451" i="4"/>
  <c r="E451" i="4"/>
  <c r="D451" i="4"/>
  <c r="T160" i="4"/>
  <c r="S160" i="4"/>
  <c r="R160" i="4"/>
  <c r="Q160" i="4"/>
  <c r="P160" i="4"/>
  <c r="O160" i="4"/>
  <c r="F160" i="4"/>
  <c r="E160" i="4"/>
  <c r="D160" i="4"/>
  <c r="T240" i="4"/>
  <c r="S240" i="4"/>
  <c r="R240" i="4"/>
  <c r="Q240" i="4"/>
  <c r="P240" i="4"/>
  <c r="O240" i="4"/>
  <c r="F240" i="4"/>
  <c r="E240" i="4"/>
  <c r="D240" i="4"/>
  <c r="T113" i="4"/>
  <c r="S113" i="4"/>
  <c r="R113" i="4"/>
  <c r="Q113" i="4"/>
  <c r="P113" i="4"/>
  <c r="O113" i="4"/>
  <c r="F113" i="4"/>
  <c r="E113" i="4"/>
  <c r="D113" i="4"/>
  <c r="T412" i="4"/>
  <c r="S412" i="4"/>
  <c r="R412" i="4"/>
  <c r="Q412" i="4"/>
  <c r="P412" i="4"/>
  <c r="O412" i="4"/>
  <c r="F412" i="4"/>
  <c r="E412" i="4"/>
  <c r="D412" i="4"/>
  <c r="T246" i="4"/>
  <c r="S246" i="4"/>
  <c r="R246" i="4"/>
  <c r="Q246" i="4"/>
  <c r="P246" i="4"/>
  <c r="O246" i="4"/>
  <c r="F246" i="4"/>
  <c r="E246" i="4"/>
  <c r="D246" i="4"/>
  <c r="T269" i="4"/>
  <c r="S269" i="4"/>
  <c r="R269" i="4"/>
  <c r="Q269" i="4"/>
  <c r="P269" i="4"/>
  <c r="O269" i="4"/>
  <c r="F269" i="4"/>
  <c r="E269" i="4"/>
  <c r="D269" i="4"/>
  <c r="T562" i="4"/>
  <c r="S562" i="4"/>
  <c r="R562" i="4"/>
  <c r="Q562" i="4"/>
  <c r="P562" i="4"/>
  <c r="O562" i="4"/>
  <c r="F562" i="4"/>
  <c r="E562" i="4"/>
  <c r="D562" i="4"/>
  <c r="T37" i="4"/>
  <c r="S37" i="4"/>
  <c r="R37" i="4"/>
  <c r="Q37" i="4"/>
  <c r="P37" i="4"/>
  <c r="O37" i="4"/>
  <c r="F37" i="4"/>
  <c r="E37" i="4"/>
  <c r="D37" i="4"/>
  <c r="T252" i="4"/>
  <c r="S252" i="4"/>
  <c r="R252" i="4"/>
  <c r="Q252" i="4"/>
  <c r="P252" i="4"/>
  <c r="O252" i="4"/>
  <c r="F252" i="4"/>
  <c r="E252" i="4"/>
  <c r="D252" i="4"/>
  <c r="T55" i="4"/>
  <c r="S55" i="4"/>
  <c r="R55" i="4"/>
  <c r="Q55" i="4"/>
  <c r="P55" i="4"/>
  <c r="O55" i="4"/>
  <c r="F55" i="4"/>
  <c r="E55" i="4"/>
  <c r="D55" i="4"/>
  <c r="T487" i="4"/>
  <c r="S487" i="4"/>
  <c r="R487" i="4"/>
  <c r="Q487" i="4"/>
  <c r="P487" i="4"/>
  <c r="O487" i="4"/>
  <c r="F487" i="4"/>
  <c r="E487" i="4"/>
  <c r="D487" i="4"/>
  <c r="T418" i="4"/>
  <c r="S418" i="4"/>
  <c r="R418" i="4"/>
  <c r="Q418" i="4"/>
  <c r="P418" i="4"/>
  <c r="O418" i="4"/>
  <c r="F418" i="4"/>
  <c r="E418" i="4"/>
  <c r="D418" i="4"/>
  <c r="T362" i="4"/>
  <c r="S362" i="4"/>
  <c r="R362" i="4"/>
  <c r="Q362" i="4"/>
  <c r="P362" i="4"/>
  <c r="O362" i="4"/>
  <c r="F362" i="4"/>
  <c r="E362" i="4"/>
  <c r="D362" i="4"/>
  <c r="T10" i="4"/>
  <c r="S10" i="4"/>
  <c r="R10" i="4"/>
  <c r="Q10" i="4"/>
  <c r="P10" i="4"/>
  <c r="O10" i="4"/>
  <c r="F10" i="4"/>
  <c r="E10" i="4"/>
  <c r="D10" i="4"/>
  <c r="T439" i="4"/>
  <c r="S439" i="4"/>
  <c r="R439" i="4"/>
  <c r="Q439" i="4"/>
  <c r="P439" i="4"/>
  <c r="O439" i="4"/>
  <c r="F439" i="4"/>
  <c r="E439" i="4"/>
  <c r="D439" i="4"/>
  <c r="T266" i="4"/>
  <c r="S266" i="4"/>
  <c r="R266" i="4"/>
  <c r="Q266" i="4"/>
  <c r="P266" i="4"/>
  <c r="O266" i="4"/>
  <c r="F266" i="4"/>
  <c r="E266" i="4"/>
  <c r="D266" i="4"/>
  <c r="T336" i="4"/>
  <c r="S336" i="4"/>
  <c r="R336" i="4"/>
  <c r="Q336" i="4"/>
  <c r="P336" i="4"/>
  <c r="O336" i="4"/>
  <c r="F336" i="4"/>
  <c r="E336" i="4"/>
  <c r="D336" i="4"/>
  <c r="T316" i="4"/>
  <c r="S316" i="4"/>
  <c r="R316" i="4"/>
  <c r="Q316" i="4"/>
  <c r="P316" i="4"/>
  <c r="O316" i="4"/>
  <c r="F316" i="4"/>
  <c r="E316" i="4"/>
  <c r="D316" i="4"/>
  <c r="T196" i="4"/>
  <c r="S196" i="4"/>
  <c r="R196" i="4"/>
  <c r="Q196" i="4"/>
  <c r="P196" i="4"/>
  <c r="O196" i="4"/>
  <c r="F196" i="4"/>
  <c r="E196" i="4"/>
  <c r="D196" i="4"/>
  <c r="T67" i="4"/>
  <c r="S67" i="4"/>
  <c r="R67" i="4"/>
  <c r="Q67" i="4"/>
  <c r="P67" i="4"/>
  <c r="O67" i="4"/>
  <c r="F67" i="4"/>
  <c r="E67" i="4"/>
  <c r="D67" i="4"/>
  <c r="T106" i="4"/>
  <c r="S106" i="4"/>
  <c r="R106" i="4"/>
  <c r="Q106" i="4"/>
  <c r="P106" i="4"/>
  <c r="O106" i="4"/>
  <c r="F106" i="4"/>
  <c r="E106" i="4"/>
  <c r="D106" i="4"/>
  <c r="T307" i="4"/>
  <c r="S307" i="4"/>
  <c r="R307" i="4"/>
  <c r="Q307" i="4"/>
  <c r="P307" i="4"/>
  <c r="O307" i="4"/>
  <c r="F307" i="4"/>
  <c r="E307" i="4"/>
  <c r="D307" i="4"/>
  <c r="T68" i="4"/>
  <c r="S68" i="4"/>
  <c r="R68" i="4"/>
  <c r="Q68" i="4"/>
  <c r="P68" i="4"/>
  <c r="O68" i="4"/>
  <c r="F68" i="4"/>
  <c r="E68" i="4"/>
  <c r="D68" i="4"/>
  <c r="T454" i="4"/>
  <c r="S454" i="4"/>
  <c r="R454" i="4"/>
  <c r="Q454" i="4"/>
  <c r="P454" i="4"/>
  <c r="O454" i="4"/>
  <c r="F454" i="4"/>
  <c r="E454" i="4"/>
  <c r="D454" i="4"/>
  <c r="T354" i="4"/>
  <c r="S354" i="4"/>
  <c r="R354" i="4"/>
  <c r="Q354" i="4"/>
  <c r="P354" i="4"/>
  <c r="O354" i="4"/>
  <c r="F354" i="4"/>
  <c r="E354" i="4"/>
  <c r="D354" i="4"/>
  <c r="T224" i="4"/>
  <c r="S224" i="4"/>
  <c r="R224" i="4"/>
  <c r="Q224" i="4"/>
  <c r="P224" i="4"/>
  <c r="O224" i="4"/>
  <c r="F224" i="4"/>
  <c r="E224" i="4"/>
  <c r="D224" i="4"/>
  <c r="T399" i="4"/>
  <c r="S399" i="4"/>
  <c r="R399" i="4"/>
  <c r="Q399" i="4"/>
  <c r="P399" i="4"/>
  <c r="O399" i="4"/>
  <c r="F399" i="4"/>
  <c r="E399" i="4"/>
  <c r="D399" i="4"/>
  <c r="T314" i="4"/>
  <c r="S314" i="4"/>
  <c r="R314" i="4"/>
  <c r="Q314" i="4"/>
  <c r="P314" i="4"/>
  <c r="O314" i="4"/>
  <c r="F314" i="4"/>
  <c r="E314" i="4"/>
  <c r="D314" i="4"/>
  <c r="T369" i="4"/>
  <c r="S369" i="4"/>
  <c r="R369" i="4"/>
  <c r="Q369" i="4"/>
  <c r="P369" i="4"/>
  <c r="O369" i="4"/>
  <c r="F369" i="4"/>
  <c r="E369" i="4"/>
  <c r="D369" i="4"/>
  <c r="T425" i="4"/>
  <c r="S425" i="4"/>
  <c r="R425" i="4"/>
  <c r="Q425" i="4"/>
  <c r="P425" i="4"/>
  <c r="O425" i="4"/>
  <c r="F425" i="4"/>
  <c r="E425" i="4"/>
  <c r="D425" i="4"/>
  <c r="T355" i="4"/>
  <c r="S355" i="4"/>
  <c r="R355" i="4"/>
  <c r="Q355" i="4"/>
  <c r="P355" i="4"/>
  <c r="O355" i="4"/>
  <c r="F355" i="4"/>
  <c r="E355" i="4"/>
  <c r="D355" i="4"/>
  <c r="T11" i="4"/>
  <c r="S11" i="4"/>
  <c r="R11" i="4"/>
  <c r="Q11" i="4"/>
  <c r="P11" i="4"/>
  <c r="O11" i="4"/>
  <c r="F11" i="4"/>
  <c r="E11" i="4"/>
  <c r="D11" i="4"/>
  <c r="T293" i="4"/>
  <c r="S293" i="4"/>
  <c r="R293" i="4"/>
  <c r="Q293" i="4"/>
  <c r="P293" i="4"/>
  <c r="O293" i="4"/>
  <c r="F293" i="4"/>
  <c r="E293" i="4"/>
  <c r="D293" i="4"/>
  <c r="T167" i="4"/>
  <c r="S167" i="4"/>
  <c r="R167" i="4"/>
  <c r="Q167" i="4"/>
  <c r="P167" i="4"/>
  <c r="O167" i="4"/>
  <c r="F167" i="4"/>
  <c r="E167" i="4"/>
  <c r="D167" i="4"/>
  <c r="T225" i="4"/>
  <c r="S225" i="4"/>
  <c r="R225" i="4"/>
  <c r="Q225" i="4"/>
  <c r="P225" i="4"/>
  <c r="O225" i="4"/>
  <c r="F225" i="4"/>
  <c r="E225" i="4"/>
  <c r="D225" i="4"/>
  <c r="T170" i="4"/>
  <c r="S170" i="4"/>
  <c r="R170" i="4"/>
  <c r="Q170" i="4"/>
  <c r="P170" i="4"/>
  <c r="O170" i="4"/>
  <c r="F170" i="4"/>
  <c r="E170" i="4"/>
  <c r="D170" i="4"/>
  <c r="T98" i="4"/>
  <c r="S98" i="4"/>
  <c r="R98" i="4"/>
  <c r="Q98" i="4"/>
  <c r="P98" i="4"/>
  <c r="O98" i="4"/>
  <c r="F98" i="4"/>
  <c r="E98" i="4"/>
  <c r="D98" i="4"/>
  <c r="T435" i="4"/>
  <c r="S435" i="4"/>
  <c r="R435" i="4"/>
  <c r="Q435" i="4"/>
  <c r="P435" i="4"/>
  <c r="O435" i="4"/>
  <c r="F435" i="4"/>
  <c r="E435" i="4"/>
  <c r="D435" i="4"/>
  <c r="T553" i="4"/>
  <c r="S553" i="4"/>
  <c r="R553" i="4"/>
  <c r="Q553" i="4"/>
  <c r="P553" i="4"/>
  <c r="O553" i="4"/>
  <c r="F553" i="4"/>
  <c r="E553" i="4"/>
  <c r="D553" i="4"/>
  <c r="T114" i="4"/>
  <c r="S114" i="4"/>
  <c r="R114" i="4"/>
  <c r="Q114" i="4"/>
  <c r="P114" i="4"/>
  <c r="O114" i="4"/>
  <c r="F114" i="4"/>
  <c r="E114" i="4"/>
  <c r="D114" i="4"/>
  <c r="T66" i="4"/>
  <c r="S66" i="4"/>
  <c r="R66" i="4"/>
  <c r="Q66" i="4"/>
  <c r="P66" i="4"/>
  <c r="O66" i="4"/>
  <c r="F66" i="4"/>
  <c r="E66" i="4"/>
  <c r="D66" i="4"/>
  <c r="T175" i="4"/>
  <c r="S175" i="4"/>
  <c r="R175" i="4"/>
  <c r="Q175" i="4"/>
  <c r="P175" i="4"/>
  <c r="O175" i="4"/>
  <c r="F175" i="4"/>
  <c r="E175" i="4"/>
  <c r="D175" i="4"/>
  <c r="T108" i="4"/>
  <c r="S108" i="4"/>
  <c r="R108" i="4"/>
  <c r="Q108" i="4"/>
  <c r="P108" i="4"/>
  <c r="O108" i="4"/>
  <c r="F108" i="4"/>
  <c r="E108" i="4"/>
  <c r="D108" i="4"/>
  <c r="T499" i="4"/>
  <c r="S499" i="4"/>
  <c r="R499" i="4"/>
  <c r="Q499" i="4"/>
  <c r="P499" i="4"/>
  <c r="O499" i="4"/>
  <c r="F499" i="4"/>
  <c r="E499" i="4"/>
  <c r="D499" i="4"/>
  <c r="T204" i="4"/>
  <c r="S204" i="4"/>
  <c r="R204" i="4"/>
  <c r="Q204" i="4"/>
  <c r="P204" i="4"/>
  <c r="O204" i="4"/>
  <c r="F204" i="4"/>
  <c r="E204" i="4"/>
  <c r="D204" i="4"/>
  <c r="T398" i="4"/>
  <c r="S398" i="4"/>
  <c r="R398" i="4"/>
  <c r="Q398" i="4"/>
  <c r="P398" i="4"/>
  <c r="O398" i="4"/>
  <c r="F398" i="4"/>
  <c r="E398" i="4"/>
  <c r="D398" i="4"/>
  <c r="T210" i="4"/>
  <c r="S210" i="4"/>
  <c r="R210" i="4"/>
  <c r="Q210" i="4"/>
  <c r="P210" i="4"/>
  <c r="O210" i="4"/>
  <c r="F210" i="4"/>
  <c r="E210" i="4"/>
  <c r="D210" i="4"/>
  <c r="T107" i="4"/>
  <c r="S107" i="4"/>
  <c r="R107" i="4"/>
  <c r="Q107" i="4"/>
  <c r="P107" i="4"/>
  <c r="O107" i="4"/>
  <c r="F107" i="4"/>
  <c r="E107" i="4"/>
  <c r="D107" i="4"/>
  <c r="T237" i="4"/>
  <c r="S237" i="4"/>
  <c r="R237" i="4"/>
  <c r="Q237" i="4"/>
  <c r="P237" i="4"/>
  <c r="O237" i="4"/>
  <c r="F237" i="4"/>
  <c r="E237" i="4"/>
  <c r="D237" i="4"/>
  <c r="T480" i="4"/>
  <c r="S480" i="4"/>
  <c r="R480" i="4"/>
  <c r="Q480" i="4"/>
  <c r="P480" i="4"/>
  <c r="O480" i="4"/>
  <c r="F480" i="4"/>
  <c r="E480" i="4"/>
  <c r="D480" i="4"/>
  <c r="T239" i="4"/>
  <c r="S239" i="4"/>
  <c r="R239" i="4"/>
  <c r="Q239" i="4"/>
  <c r="P239" i="4"/>
  <c r="O239" i="4"/>
  <c r="F239" i="4"/>
  <c r="E239" i="4"/>
  <c r="D239" i="4"/>
  <c r="T541" i="4"/>
  <c r="S541" i="4"/>
  <c r="R541" i="4"/>
  <c r="Q541" i="4"/>
  <c r="P541" i="4"/>
  <c r="O541" i="4"/>
  <c r="F541" i="4"/>
  <c r="E541" i="4"/>
  <c r="D541" i="4"/>
  <c r="T376" i="4"/>
  <c r="S376" i="4"/>
  <c r="R376" i="4"/>
  <c r="Q376" i="4"/>
  <c r="P376" i="4"/>
  <c r="O376" i="4"/>
  <c r="F376" i="4"/>
  <c r="E376" i="4"/>
  <c r="D376" i="4"/>
  <c r="T301" i="4"/>
  <c r="S301" i="4"/>
  <c r="R301" i="4"/>
  <c r="Q301" i="4"/>
  <c r="P301" i="4"/>
  <c r="O301" i="4"/>
  <c r="F301" i="4"/>
  <c r="E301" i="4"/>
  <c r="D301" i="4"/>
  <c r="T490" i="4"/>
  <c r="S490" i="4"/>
  <c r="R490" i="4"/>
  <c r="Q490" i="4"/>
  <c r="P490" i="4"/>
  <c r="O490" i="4"/>
  <c r="F490" i="4"/>
  <c r="E490" i="4"/>
  <c r="D490" i="4"/>
  <c r="T320" i="4"/>
  <c r="S320" i="4"/>
  <c r="R320" i="4"/>
  <c r="Q320" i="4"/>
  <c r="P320" i="4"/>
  <c r="O320" i="4"/>
  <c r="F320" i="4"/>
  <c r="E320" i="4"/>
  <c r="D320" i="4"/>
  <c r="T153" i="4"/>
  <c r="S153" i="4"/>
  <c r="R153" i="4"/>
  <c r="Q153" i="4"/>
  <c r="P153" i="4"/>
  <c r="O153" i="4"/>
  <c r="F153" i="4"/>
  <c r="E153" i="4"/>
  <c r="D153" i="4"/>
  <c r="T377" i="4"/>
  <c r="S377" i="4"/>
  <c r="R377" i="4"/>
  <c r="Q377" i="4"/>
  <c r="P377" i="4"/>
  <c r="O377" i="4"/>
  <c r="F377" i="4"/>
  <c r="E377" i="4"/>
  <c r="D377" i="4"/>
  <c r="T202" i="4"/>
  <c r="S202" i="4"/>
  <c r="R202" i="4"/>
  <c r="Q202" i="4"/>
  <c r="P202" i="4"/>
  <c r="O202" i="4"/>
  <c r="F202" i="4"/>
  <c r="E202" i="4"/>
  <c r="D202" i="4"/>
  <c r="T507" i="4"/>
  <c r="S507" i="4"/>
  <c r="R507" i="4"/>
  <c r="Q507" i="4"/>
  <c r="P507" i="4"/>
  <c r="O507" i="4"/>
  <c r="F507" i="4"/>
  <c r="E507" i="4"/>
  <c r="D507" i="4"/>
  <c r="T420" i="4"/>
  <c r="S420" i="4"/>
  <c r="R420" i="4"/>
  <c r="Q420" i="4"/>
  <c r="P420" i="4"/>
  <c r="O420" i="4"/>
  <c r="F420" i="4"/>
  <c r="E420" i="4"/>
  <c r="D420" i="4"/>
  <c r="T419" i="4"/>
  <c r="S419" i="4"/>
  <c r="R419" i="4"/>
  <c r="Q419" i="4"/>
  <c r="P419" i="4"/>
  <c r="O419" i="4"/>
  <c r="F419" i="4"/>
  <c r="E419" i="4"/>
  <c r="D419" i="4"/>
  <c r="T489" i="4"/>
  <c r="S489" i="4"/>
  <c r="R489" i="4"/>
  <c r="Q489" i="4"/>
  <c r="P489" i="4"/>
  <c r="O489" i="4"/>
  <c r="F489" i="4"/>
  <c r="E489" i="4"/>
  <c r="D489" i="4"/>
  <c r="T294" i="4"/>
  <c r="S294" i="4"/>
  <c r="R294" i="4"/>
  <c r="Q294" i="4"/>
  <c r="P294" i="4"/>
  <c r="O294" i="4"/>
  <c r="F294" i="4"/>
  <c r="E294" i="4"/>
  <c r="D294" i="4"/>
  <c r="T337" i="4"/>
  <c r="S337" i="4"/>
  <c r="R337" i="4"/>
  <c r="Q337" i="4"/>
  <c r="P337" i="4"/>
  <c r="O337" i="4"/>
  <c r="F337" i="4"/>
  <c r="E337" i="4"/>
  <c r="D337" i="4"/>
  <c r="T500" i="4"/>
  <c r="S500" i="4"/>
  <c r="R500" i="4"/>
  <c r="Q500" i="4"/>
  <c r="P500" i="4"/>
  <c r="O500" i="4"/>
  <c r="F500" i="4"/>
  <c r="E500" i="4"/>
  <c r="D500" i="4"/>
  <c r="T343" i="4"/>
  <c r="S343" i="4"/>
  <c r="R343" i="4"/>
  <c r="Q343" i="4"/>
  <c r="P343" i="4"/>
  <c r="O343" i="4"/>
  <c r="F343" i="4"/>
  <c r="E343" i="4"/>
  <c r="D343" i="4"/>
  <c r="T465" i="4"/>
  <c r="S465" i="4"/>
  <c r="R465" i="4"/>
  <c r="Q465" i="4"/>
  <c r="P465" i="4"/>
  <c r="O465" i="4"/>
  <c r="F465" i="4"/>
  <c r="E465" i="4"/>
  <c r="D465" i="4"/>
  <c r="T595" i="4"/>
  <c r="S595" i="4"/>
  <c r="R595" i="4"/>
  <c r="Q595" i="4"/>
  <c r="P595" i="4"/>
  <c r="O595" i="4"/>
  <c r="F595" i="4"/>
  <c r="E595" i="4"/>
  <c r="D595" i="4"/>
  <c r="T22" i="4"/>
  <c r="S22" i="4"/>
  <c r="R22" i="4"/>
  <c r="Q22" i="4"/>
  <c r="P22" i="4"/>
  <c r="O22" i="4"/>
  <c r="F22" i="4"/>
  <c r="E22" i="4"/>
  <c r="D22" i="4"/>
  <c r="T185" i="4"/>
  <c r="S185" i="4"/>
  <c r="R185" i="4"/>
  <c r="Q185" i="4"/>
  <c r="P185" i="4"/>
  <c r="O185" i="4"/>
  <c r="F185" i="4"/>
  <c r="E185" i="4"/>
  <c r="D185" i="4"/>
  <c r="T382" i="4"/>
  <c r="S382" i="4"/>
  <c r="R382" i="4"/>
  <c r="Q382" i="4"/>
  <c r="P382" i="4"/>
  <c r="O382" i="4"/>
  <c r="F382" i="4"/>
  <c r="E382" i="4"/>
  <c r="D382" i="4"/>
  <c r="T274" i="4"/>
  <c r="S274" i="4"/>
  <c r="R274" i="4"/>
  <c r="Q274" i="4"/>
  <c r="P274" i="4"/>
  <c r="O274" i="4"/>
  <c r="F274" i="4"/>
  <c r="E274" i="4"/>
  <c r="D274" i="4"/>
  <c r="T191" i="4"/>
  <c r="S191" i="4"/>
  <c r="R191" i="4"/>
  <c r="Q191" i="4"/>
  <c r="P191" i="4"/>
  <c r="O191" i="4"/>
  <c r="F191" i="4"/>
  <c r="E191" i="4"/>
  <c r="D191" i="4"/>
  <c r="T261" i="4"/>
  <c r="S261" i="4"/>
  <c r="R261" i="4"/>
  <c r="Q261" i="4"/>
  <c r="P261" i="4"/>
  <c r="O261" i="4"/>
  <c r="F261" i="4"/>
  <c r="E261" i="4"/>
  <c r="D261" i="4"/>
  <c r="T85" i="4"/>
  <c r="S85" i="4"/>
  <c r="R85" i="4"/>
  <c r="Q85" i="4"/>
  <c r="P85" i="4"/>
  <c r="O85" i="4"/>
  <c r="F85" i="4"/>
  <c r="E85" i="4"/>
  <c r="D85" i="4"/>
  <c r="T30" i="4"/>
  <c r="S30" i="4"/>
  <c r="R30" i="4"/>
  <c r="Q30" i="4"/>
  <c r="P30" i="4"/>
  <c r="O30" i="4"/>
  <c r="F30" i="4"/>
  <c r="E30" i="4"/>
  <c r="D30" i="4"/>
  <c r="T186" i="4"/>
  <c r="S186" i="4"/>
  <c r="R186" i="4"/>
  <c r="Q186" i="4"/>
  <c r="P186" i="4"/>
  <c r="O186" i="4"/>
  <c r="F186" i="4"/>
  <c r="E186" i="4"/>
  <c r="D186" i="4"/>
  <c r="T179" i="4"/>
  <c r="S179" i="4"/>
  <c r="R179" i="4"/>
  <c r="Q179" i="4"/>
  <c r="P179" i="4"/>
  <c r="O179" i="4"/>
  <c r="F179" i="4"/>
  <c r="E179" i="4"/>
  <c r="D179" i="4"/>
  <c r="T547" i="4"/>
  <c r="S547" i="4"/>
  <c r="R547" i="4"/>
  <c r="Q547" i="4"/>
  <c r="P547" i="4"/>
  <c r="O547" i="4"/>
  <c r="F547" i="4"/>
  <c r="E547" i="4"/>
  <c r="D547" i="4"/>
  <c r="T513" i="4"/>
  <c r="S513" i="4"/>
  <c r="R513" i="4"/>
  <c r="Q513" i="4"/>
  <c r="P513" i="4"/>
  <c r="O513" i="4"/>
  <c r="F513" i="4"/>
  <c r="E513" i="4"/>
  <c r="D513" i="4"/>
  <c r="T69" i="4"/>
  <c r="S69" i="4"/>
  <c r="R69" i="4"/>
  <c r="Q69" i="4"/>
  <c r="P69" i="4"/>
  <c r="O69" i="4"/>
  <c r="F69" i="4"/>
  <c r="E69" i="4"/>
  <c r="D69" i="4"/>
  <c r="T43" i="4"/>
  <c r="S43" i="4"/>
  <c r="R43" i="4"/>
  <c r="Q43" i="4"/>
  <c r="P43" i="4"/>
  <c r="O43" i="4"/>
  <c r="F43" i="4"/>
  <c r="E43" i="4"/>
  <c r="D43" i="4"/>
  <c r="T561" i="4"/>
  <c r="S561" i="4"/>
  <c r="R561" i="4"/>
  <c r="Q561" i="4"/>
  <c r="P561" i="4"/>
  <c r="O561" i="4"/>
  <c r="F561" i="4"/>
  <c r="E561" i="4"/>
  <c r="D561" i="4"/>
  <c r="T539" i="4"/>
  <c r="S539" i="4"/>
  <c r="R539" i="4"/>
  <c r="Q539" i="4"/>
  <c r="P539" i="4"/>
  <c r="O539" i="4"/>
  <c r="F539" i="4"/>
  <c r="E539" i="4"/>
  <c r="D539" i="4"/>
  <c r="T136" i="4"/>
  <c r="S136" i="4"/>
  <c r="R136" i="4"/>
  <c r="Q136" i="4"/>
  <c r="P136" i="4"/>
  <c r="O136" i="4"/>
  <c r="F136" i="4"/>
  <c r="E136" i="4"/>
  <c r="D136" i="4"/>
  <c r="T267" i="4"/>
  <c r="S267" i="4"/>
  <c r="R267" i="4"/>
  <c r="Q267" i="4"/>
  <c r="P267" i="4"/>
  <c r="O267" i="4"/>
  <c r="F267" i="4"/>
  <c r="E267" i="4"/>
  <c r="D267" i="4"/>
  <c r="T440" i="4"/>
  <c r="S440" i="4"/>
  <c r="R440" i="4"/>
  <c r="Q440" i="4"/>
  <c r="P440" i="4"/>
  <c r="O440" i="4"/>
  <c r="F440" i="4"/>
  <c r="E440" i="4"/>
  <c r="D440" i="4"/>
  <c r="T286" i="4"/>
  <c r="S286" i="4"/>
  <c r="R286" i="4"/>
  <c r="Q286" i="4"/>
  <c r="P286" i="4"/>
  <c r="O286" i="4"/>
  <c r="F286" i="4"/>
  <c r="E286" i="4"/>
  <c r="D286" i="4"/>
  <c r="T41" i="4"/>
  <c r="S41" i="4"/>
  <c r="R41" i="4"/>
  <c r="Q41" i="4"/>
  <c r="P41" i="4"/>
  <c r="O41" i="4"/>
  <c r="F41" i="4"/>
  <c r="E41" i="4"/>
  <c r="D41" i="4"/>
  <c r="T475" i="4"/>
  <c r="S475" i="4"/>
  <c r="R475" i="4"/>
  <c r="Q475" i="4"/>
  <c r="P475" i="4"/>
  <c r="O475" i="4"/>
  <c r="F475" i="4"/>
  <c r="E475" i="4"/>
  <c r="D475" i="4"/>
  <c r="T350" i="4"/>
  <c r="S350" i="4"/>
  <c r="R350" i="4"/>
  <c r="Q350" i="4"/>
  <c r="P350" i="4"/>
  <c r="O350" i="4"/>
  <c r="F350" i="4"/>
  <c r="E350" i="4"/>
  <c r="D350" i="4"/>
  <c r="T8" i="4"/>
  <c r="S8" i="4"/>
  <c r="R8" i="4"/>
  <c r="Q8" i="4"/>
  <c r="P8" i="4"/>
  <c r="O8" i="4"/>
  <c r="F8" i="4"/>
  <c r="E8" i="4"/>
  <c r="D8" i="4"/>
  <c r="T245" i="4"/>
  <c r="S245" i="4"/>
  <c r="R245" i="4"/>
  <c r="Q245" i="4"/>
  <c r="P245" i="4"/>
  <c r="O245" i="4"/>
  <c r="F245" i="4"/>
  <c r="E245" i="4"/>
  <c r="D245" i="4"/>
  <c r="T232" i="4"/>
  <c r="S232" i="4"/>
  <c r="R232" i="4"/>
  <c r="Q232" i="4"/>
  <c r="P232" i="4"/>
  <c r="O232" i="4"/>
  <c r="F232" i="4"/>
  <c r="E232" i="4"/>
  <c r="D232" i="4"/>
  <c r="T322" i="4"/>
  <c r="S322" i="4"/>
  <c r="R322" i="4"/>
  <c r="Q322" i="4"/>
  <c r="P322" i="4"/>
  <c r="O322" i="4"/>
  <c r="F322" i="4"/>
  <c r="E322" i="4"/>
  <c r="D322" i="4"/>
  <c r="T169" i="4"/>
  <c r="S169" i="4"/>
  <c r="R169" i="4"/>
  <c r="Q169" i="4"/>
  <c r="P169" i="4"/>
  <c r="O169" i="4"/>
  <c r="F169" i="4"/>
  <c r="E169" i="4"/>
  <c r="D169" i="4"/>
  <c r="T260" i="4"/>
  <c r="S260" i="4"/>
  <c r="R260" i="4"/>
  <c r="Q260" i="4"/>
  <c r="P260" i="4"/>
  <c r="O260" i="4"/>
  <c r="F260" i="4"/>
  <c r="E260" i="4"/>
  <c r="D260" i="4"/>
  <c r="T466" i="4"/>
  <c r="S466" i="4"/>
  <c r="R466" i="4"/>
  <c r="Q466" i="4"/>
  <c r="P466" i="4"/>
  <c r="O466" i="4"/>
  <c r="F466" i="4"/>
  <c r="E466" i="4"/>
  <c r="D466" i="4"/>
  <c r="T291" i="4"/>
  <c r="S291" i="4"/>
  <c r="R291" i="4"/>
  <c r="Q291" i="4"/>
  <c r="P291" i="4"/>
  <c r="O291" i="4"/>
  <c r="F291" i="4"/>
  <c r="E291" i="4"/>
  <c r="D291" i="4"/>
  <c r="T523" i="4"/>
  <c r="S523" i="4"/>
  <c r="R523" i="4"/>
  <c r="Q523" i="4"/>
  <c r="P523" i="4"/>
  <c r="O523" i="4"/>
  <c r="F523" i="4"/>
  <c r="E523" i="4"/>
  <c r="D523" i="4"/>
  <c r="D3" i="2"/>
  <c r="D2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<sst xmlns="http://schemas.openxmlformats.org/spreadsheetml/2006/main" count="36085" uniqueCount="6337">
  <si>
    <t>SampleID</t>
  </si>
  <si>
    <t>Analysis.Time</t>
  </si>
  <si>
    <t>Amylopectin_average</t>
  </si>
  <si>
    <t>Ankom_Crude_Fiber_average</t>
  </si>
  <si>
    <t>Ash</t>
  </si>
  <si>
    <t>Crude.fat</t>
  </si>
  <si>
    <t>Crude.fiber</t>
  </si>
  <si>
    <t>Fructose</t>
  </si>
  <si>
    <t>Glucose</t>
  </si>
  <si>
    <t>N_combustion_average</t>
  </si>
  <si>
    <t>N_Kjeltec_average</t>
  </si>
  <si>
    <t>Sucrose_average</t>
  </si>
  <si>
    <t>Total_Sugars_average</t>
  </si>
  <si>
    <t>Moisture</t>
  </si>
  <si>
    <t>Protein_As_is</t>
  </si>
  <si>
    <t>Fat_As_is</t>
  </si>
  <si>
    <t>Fiber_As_is</t>
  </si>
  <si>
    <t>Ash_As_is</t>
  </si>
  <si>
    <t>Starch_As_is</t>
  </si>
  <si>
    <t>Moisture_M.Distance</t>
  </si>
  <si>
    <t>Protein._As_is_M.Distance</t>
  </si>
  <si>
    <t>Fat_As_is_M.Distance</t>
  </si>
  <si>
    <t>Fiber_As_is_M.Distance</t>
  </si>
  <si>
    <t>Ash_As_is_M.Distance</t>
  </si>
  <si>
    <t>Starch_As_is_M.Distance</t>
  </si>
  <si>
    <t>YC16:2481</t>
  </si>
  <si>
    <t>YC16:2461</t>
  </si>
  <si>
    <t>YC16:1303</t>
  </si>
  <si>
    <t>YC16:2422</t>
  </si>
  <si>
    <t>YC16:1304</t>
  </si>
  <si>
    <t>YC16:2453</t>
  </si>
  <si>
    <t>YC16:2452</t>
  </si>
  <si>
    <t>YC16:2226</t>
  </si>
  <si>
    <t>YC16:2098</t>
  </si>
  <si>
    <t>YC16:2203</t>
  </si>
  <si>
    <t>YC16:2241</t>
  </si>
  <si>
    <t>YC16:2080</t>
  </si>
  <si>
    <t>YC16:2059</t>
  </si>
  <si>
    <t>YC16:2421</t>
  </si>
  <si>
    <t>YC16:2413</t>
  </si>
  <si>
    <t>YC16:2466</t>
  </si>
  <si>
    <t>YC16:2467</t>
  </si>
  <si>
    <t>YC16:2465</t>
  </si>
  <si>
    <t>YC16:2448</t>
  </si>
  <si>
    <t>YC16:2451</t>
  </si>
  <si>
    <t>YC16:1185</t>
  </si>
  <si>
    <t>YC16:2224</t>
  </si>
  <si>
    <t>YC16:1183</t>
  </si>
  <si>
    <t>YC16:2204</t>
  </si>
  <si>
    <t>YC16:2412</t>
  </si>
  <si>
    <t>YC16:2405</t>
  </si>
  <si>
    <t>YC16:1351</t>
  </si>
  <si>
    <t>YC16:2411</t>
  </si>
  <si>
    <t>YC16:2206</t>
  </si>
  <si>
    <t>YC16:1176</t>
  </si>
  <si>
    <t>YC16:1186</t>
  </si>
  <si>
    <t>YC16:1196</t>
  </si>
  <si>
    <t>YC16:1178</t>
  </si>
  <si>
    <t>YC16:1170</t>
  </si>
  <si>
    <t>YC16:1206</t>
  </si>
  <si>
    <t>YC16:1278</t>
  </si>
  <si>
    <t>YC16:2205</t>
  </si>
  <si>
    <t>YC16:1169</t>
  </si>
  <si>
    <t>YC16:1175</t>
  </si>
  <si>
    <t>YC16:2202</t>
  </si>
  <si>
    <t>YC16:2484</t>
  </si>
  <si>
    <t>YC16:2446</t>
  </si>
  <si>
    <t>YC16:2441</t>
  </si>
  <si>
    <t>YC16:2099</t>
  </si>
  <si>
    <t>YC16:2084</t>
  </si>
  <si>
    <t>YC16:2061</t>
  </si>
  <si>
    <t>YC16:2060</t>
  </si>
  <si>
    <t>YC16:1513</t>
  </si>
  <si>
    <t>YC16:2483</t>
  </si>
  <si>
    <t>YC16:2450</t>
  </si>
  <si>
    <t>YC16:1350</t>
  </si>
  <si>
    <t>YC16:2409</t>
  </si>
  <si>
    <t>YC16:1342</t>
  </si>
  <si>
    <t>YC16:2233</t>
  </si>
  <si>
    <t>YC16:1198</t>
  </si>
  <si>
    <t>YC16:1079</t>
  </si>
  <si>
    <t>YC16:2229</t>
  </si>
  <si>
    <t>YC16:1083</t>
  </si>
  <si>
    <t>YC16:1209</t>
  </si>
  <si>
    <t>YC16:1203</t>
  </si>
  <si>
    <t>YC16:2290</t>
  </si>
  <si>
    <t>YC16:2208</t>
  </si>
  <si>
    <t>YC16:2065</t>
  </si>
  <si>
    <t>YC16:2073</t>
  </si>
  <si>
    <t>YC16:1507</t>
  </si>
  <si>
    <t>YC16:2286</t>
  </si>
  <si>
    <t>YC16:1298</t>
  </si>
  <si>
    <t>YC16:1003</t>
  </si>
  <si>
    <t>YC16:1016</t>
  </si>
  <si>
    <t>YC16:1014</t>
  </si>
  <si>
    <t>YC16:1013</t>
  </si>
  <si>
    <t>YC16:1365</t>
  </si>
  <si>
    <t>YC16:1040</t>
  </si>
  <si>
    <t>YC16:1020</t>
  </si>
  <si>
    <t>YC16:1354</t>
  </si>
  <si>
    <t>YC16:1389</t>
  </si>
  <si>
    <t>YC16:1371</t>
  </si>
  <si>
    <t>YC16:1382</t>
  </si>
  <si>
    <t>YC16:1007</t>
  </si>
  <si>
    <t>YC16:1019</t>
  </si>
  <si>
    <t>YC16:1352</t>
  </si>
  <si>
    <t>YC16:1004</t>
  </si>
  <si>
    <t>YC16:1012</t>
  </si>
  <si>
    <t>YC16:1061</t>
  </si>
  <si>
    <t>YC16:1060</t>
  </si>
  <si>
    <t>YC16:1343</t>
  </si>
  <si>
    <t>YC16:2459</t>
  </si>
  <si>
    <t>YC16:1066</t>
  </si>
  <si>
    <t>YC16:1002</t>
  </si>
  <si>
    <t>YC16:2125</t>
  </si>
  <si>
    <t>YC16:1043</t>
  </si>
  <si>
    <t>YC16:2456</t>
  </si>
  <si>
    <t>YC16:1048</t>
  </si>
  <si>
    <t>YC16:1022</t>
  </si>
  <si>
    <t>YC16:1412</t>
  </si>
  <si>
    <t>YC16:1015</t>
  </si>
  <si>
    <t>YC16:1008</t>
  </si>
  <si>
    <t>YC16:2423</t>
  </si>
  <si>
    <t>YC16:1030</t>
  </si>
  <si>
    <t>YC16:2133</t>
  </si>
  <si>
    <t>YC16:2407</t>
  </si>
  <si>
    <t>YC16:1005</t>
  </si>
  <si>
    <t>YC16:1006</t>
  </si>
  <si>
    <t>YC16:1021</t>
  </si>
  <si>
    <t>YC16:1330</t>
  </si>
  <si>
    <t>YC16:1277</t>
  </si>
  <si>
    <t>YC16:2225</t>
  </si>
  <si>
    <t>YC16:2064</t>
  </si>
  <si>
    <t>YC16:2102</t>
  </si>
  <si>
    <t>YC16:2420</t>
  </si>
  <si>
    <t>YC16:2454</t>
  </si>
  <si>
    <t>YC16:2455</t>
  </si>
  <si>
    <t>YC16:1091</t>
  </si>
  <si>
    <t>YC16:2062</t>
  </si>
  <si>
    <t>YC16:1131</t>
  </si>
  <si>
    <t>YC16:2462</t>
  </si>
  <si>
    <t>YC16:1138</t>
  </si>
  <si>
    <t>YC16:1134</t>
  </si>
  <si>
    <t>YC16:1092</t>
  </si>
  <si>
    <t>YC16:1090</t>
  </si>
  <si>
    <t>YC16:1058</t>
  </si>
  <si>
    <t>YC16:1135</t>
  </si>
  <si>
    <t>YC16:1054</t>
  </si>
  <si>
    <t>YC16:1139</t>
  </si>
  <si>
    <t>YC16:1080</t>
  </si>
  <si>
    <t>YC16:1050</t>
  </si>
  <si>
    <t>YC16:1129</t>
  </si>
  <si>
    <t>YC16:1174</t>
  </si>
  <si>
    <t>YC16:1181</t>
  </si>
  <si>
    <t>YC16:1236</t>
  </si>
  <si>
    <t>YC16:1332</t>
  </si>
  <si>
    <t>YC16:1261</t>
  </si>
  <si>
    <t>YC16:1218</t>
  </si>
  <si>
    <t>YC16:2219</t>
  </si>
  <si>
    <t>YC16:1230</t>
  </si>
  <si>
    <t>YC16:2217</t>
  </si>
  <si>
    <t>YC16:1076</t>
  </si>
  <si>
    <t>YC16:1237</t>
  </si>
  <si>
    <t>YC16:2124</t>
  </si>
  <si>
    <t>YC16:1270</t>
  </si>
  <si>
    <t>YC16:1508</t>
  </si>
  <si>
    <t>YC16:1075</t>
  </si>
  <si>
    <t>YC16:2057</t>
  </si>
  <si>
    <t>YC16:1271</t>
  </si>
  <si>
    <t>YC16:2068</t>
  </si>
  <si>
    <t>YC16:1289</t>
  </si>
  <si>
    <t>YC16:1275</t>
  </si>
  <si>
    <t>YC16:2108</t>
  </si>
  <si>
    <t>YC16:1305</t>
  </si>
  <si>
    <t>YC16:2109</t>
  </si>
  <si>
    <t>YC16:1282</t>
  </si>
  <si>
    <t>YC16:1333</t>
  </si>
  <si>
    <t>YC16:1286</t>
  </si>
  <si>
    <t>YC16:1331</t>
  </si>
  <si>
    <t>YC16:2115</t>
  </si>
  <si>
    <t>YC16:1238</t>
  </si>
  <si>
    <t>YC16:2293</t>
  </si>
  <si>
    <t>YC16:1119</t>
  </si>
  <si>
    <t>YC16:1084</t>
  </si>
  <si>
    <t>YC16:1279</t>
  </si>
  <si>
    <t>YC16:2107</t>
  </si>
  <si>
    <t>YC16:1123</t>
  </si>
  <si>
    <t>YC16:1124</t>
  </si>
  <si>
    <t>YC16:1121</t>
  </si>
  <si>
    <t>YC16:2120</t>
  </si>
  <si>
    <t>YC16:1127</t>
  </si>
  <si>
    <t>YC16:1081</t>
  </si>
  <si>
    <t>YC16:1078</t>
  </si>
  <si>
    <t>YC16:1074</t>
  </si>
  <si>
    <t>YC16:1085</t>
  </si>
  <si>
    <t>YC16:2111</t>
  </si>
  <si>
    <t>YC16:2258</t>
  </si>
  <si>
    <t>YC16:2110</t>
  </si>
  <si>
    <t>YC16:2255</t>
  </si>
  <si>
    <t>YC16:2272</t>
  </si>
  <si>
    <t>YC16:1128</t>
  </si>
  <si>
    <t>YC16:1232</t>
  </si>
  <si>
    <t>YC16:2296</t>
  </si>
  <si>
    <t>YC16:2132</t>
  </si>
  <si>
    <t>YC16:1280</t>
  </si>
  <si>
    <t>YC16:1260</t>
  </si>
  <si>
    <t>YC16:1276</t>
  </si>
  <si>
    <t>YC16:1231</t>
  </si>
  <si>
    <t>YC16:2274</t>
  </si>
  <si>
    <t>YC16:2131</t>
  </si>
  <si>
    <t>YC16:2273</t>
  </si>
  <si>
    <t>YC16:1257</t>
  </si>
  <si>
    <t>YC16:1268</t>
  </si>
  <si>
    <t>YC16:1125</t>
  </si>
  <si>
    <t>YC16:2279</t>
  </si>
  <si>
    <t>YC16:2275</t>
  </si>
  <si>
    <t>YC16:2277</t>
  </si>
  <si>
    <t>YC16:2126</t>
  </si>
  <si>
    <t>YC16:1233</t>
  </si>
  <si>
    <t>YC16:2127</t>
  </si>
  <si>
    <t>YC16:1267</t>
  </si>
  <si>
    <t>YC16:2143</t>
  </si>
  <si>
    <t>YC16:2117</t>
  </si>
  <si>
    <t>YC16:2116</t>
  </si>
  <si>
    <t>YC16:2147</t>
  </si>
  <si>
    <t>YC16:2101</t>
  </si>
  <si>
    <t>YC16:1265</t>
  </si>
  <si>
    <t>YC16:2118</t>
  </si>
  <si>
    <t>YC16:1262</t>
  </si>
  <si>
    <t>YC16:1273</t>
  </si>
  <si>
    <t>YC16:1113</t>
  </si>
  <si>
    <t>YC16:1089</t>
  </si>
  <si>
    <t>YC16:2033</t>
  </si>
  <si>
    <t>YC16:1263</t>
  </si>
  <si>
    <t>YC16:1122</t>
  </si>
  <si>
    <t>YC16:2207</t>
  </si>
  <si>
    <t>YC16:2138</t>
  </si>
  <si>
    <t>YC16:2487</t>
  </si>
  <si>
    <t>YC16:1194</t>
  </si>
  <si>
    <t>YC16:2480</t>
  </si>
  <si>
    <t>YC16:2145</t>
  </si>
  <si>
    <t>YC16:1210</t>
  </si>
  <si>
    <t>YC16:2137</t>
  </si>
  <si>
    <t>YC16:1367</t>
  </si>
  <si>
    <t>YC16:2136</t>
  </si>
  <si>
    <t>YC16:1427</t>
  </si>
  <si>
    <t>YC16:1430</t>
  </si>
  <si>
    <t>YC16:2482</t>
  </si>
  <si>
    <t>YC16:1256</t>
  </si>
  <si>
    <t>YC16:1159</t>
  </si>
  <si>
    <t>YC16:2476</t>
  </si>
  <si>
    <t>YC16:1024</t>
  </si>
  <si>
    <t>YC16:1212</t>
  </si>
  <si>
    <t>YC16:1204</t>
  </si>
  <si>
    <t>YC16:1483</t>
  </si>
  <si>
    <t>YC16:1482</t>
  </si>
  <si>
    <t>YC16:1160</t>
  </si>
  <si>
    <t>YC16:2209</t>
  </si>
  <si>
    <t>YC16:1274</t>
  </si>
  <si>
    <t>YC16:1073</t>
  </si>
  <si>
    <t>YC16:2228</t>
  </si>
  <si>
    <t>YC16:2029</t>
  </si>
  <si>
    <t>YC16:1347</t>
  </si>
  <si>
    <t>YC16:1491</t>
  </si>
  <si>
    <t>YC16:1110</t>
  </si>
  <si>
    <t>YC16:2075</t>
  </si>
  <si>
    <t>YC16:2159</t>
  </si>
  <si>
    <t>YC16:1294</t>
  </si>
  <si>
    <t>YC16:1466</t>
  </si>
  <si>
    <t>YC16:1473</t>
  </si>
  <si>
    <t>YC16:1422</t>
  </si>
  <si>
    <t>YC16:1115</t>
  </si>
  <si>
    <t>YC16:2034</t>
  </si>
  <si>
    <t>YC16:1297</t>
  </si>
  <si>
    <t>YC16:1301</t>
  </si>
  <si>
    <t>YC16:1290</t>
  </si>
  <si>
    <t>YC16:1307</t>
  </si>
  <si>
    <t>YC16:1480</t>
  </si>
  <si>
    <t>YC16:1314</t>
  </si>
  <si>
    <t>YC16:1311</t>
  </si>
  <si>
    <t>YC16:1318</t>
  </si>
  <si>
    <t>YC16:1293</t>
  </si>
  <si>
    <t>YC16:1296</t>
  </si>
  <si>
    <t>YC16:1287</t>
  </si>
  <si>
    <t>YC16:1173</t>
  </si>
  <si>
    <t>YC16:1312</t>
  </si>
  <si>
    <t>YC16:1317</t>
  </si>
  <si>
    <t>YC16:1291</t>
  </si>
  <si>
    <t>YC16:1114</t>
  </si>
  <si>
    <t>YC16:1266</t>
  </si>
  <si>
    <t>YC16:2146</t>
  </si>
  <si>
    <t>YC16:2212</t>
  </si>
  <si>
    <t>YC16:2134</t>
  </si>
  <si>
    <t>YC16:1272</t>
  </si>
  <si>
    <t>YC16:2113</t>
  </si>
  <si>
    <t>YC16:2149</t>
  </si>
  <si>
    <t>YC16:1245</t>
  </si>
  <si>
    <t>YC16:2119</t>
  </si>
  <si>
    <t>YC16:1349</t>
  </si>
  <si>
    <t>YC16:1356</t>
  </si>
  <si>
    <t>YC16:1077</t>
  </si>
  <si>
    <t>YC16:1292</t>
  </si>
  <si>
    <t>YC16:2078</t>
  </si>
  <si>
    <t>YC16:2100</t>
  </si>
  <si>
    <t>YC16:1340</t>
  </si>
  <si>
    <t>YC16:2103</t>
  </si>
  <si>
    <t>YC16:2083</t>
  </si>
  <si>
    <t>YC16:1111</t>
  </si>
  <si>
    <t>YC16:1120</t>
  </si>
  <si>
    <t>YC16:2077</t>
  </si>
  <si>
    <t>YC16:2104</t>
  </si>
  <si>
    <t>YC16:2095</t>
  </si>
  <si>
    <t>YC16:2016</t>
  </si>
  <si>
    <t>YC16:1504</t>
  </si>
  <si>
    <t>YC16:1300</t>
  </si>
  <si>
    <t>YC16:2090</t>
  </si>
  <si>
    <t>YC16:1109</t>
  </si>
  <si>
    <t>YC16:1118</t>
  </si>
  <si>
    <t>YC16:1116</t>
  </si>
  <si>
    <t>YC16:1140</t>
  </si>
  <si>
    <t>YC16:1445</t>
  </si>
  <si>
    <t>YC16:2312</t>
  </si>
  <si>
    <t>YC16:2153</t>
  </si>
  <si>
    <t>YC16:1439</t>
  </si>
  <si>
    <t>YC16:2079</t>
  </si>
  <si>
    <t>YC16:1496</t>
  </si>
  <si>
    <t>YC16:1444</t>
  </si>
  <si>
    <t>YC16:1449</t>
  </si>
  <si>
    <t>YC16:1112</t>
  </si>
  <si>
    <t>YC16:2361</t>
  </si>
  <si>
    <t>YC16:1500</t>
  </si>
  <si>
    <t>YC16:1497</t>
  </si>
  <si>
    <t>YC16:1443</t>
  </si>
  <si>
    <t>YC16:1137</t>
  </si>
  <si>
    <t>YC16:1447</t>
  </si>
  <si>
    <t>YC16:1503</t>
  </si>
  <si>
    <t>YC16:1490</t>
  </si>
  <si>
    <t>YC16:1440</t>
  </si>
  <si>
    <t>YC16:1498</t>
  </si>
  <si>
    <t>YC16:1141</t>
  </si>
  <si>
    <t>YC16:1518</t>
  </si>
  <si>
    <t>YC16:1052</t>
  </si>
  <si>
    <t>YC16:2351</t>
  </si>
  <si>
    <t>YC16:2373</t>
  </si>
  <si>
    <t>YC16:2365</t>
  </si>
  <si>
    <t>YC16:2370</t>
  </si>
  <si>
    <t>YC16:2379</t>
  </si>
  <si>
    <t>YC16:1471</t>
  </si>
  <si>
    <t>YC16:2187</t>
  </si>
  <si>
    <t>YC16:2194</t>
  </si>
  <si>
    <t>YC16:2183</t>
  </si>
  <si>
    <t>YC16:2196</t>
  </si>
  <si>
    <t>YC16:2189</t>
  </si>
  <si>
    <t>YC16:1396</t>
  </si>
  <si>
    <t>YC16:1474</t>
  </si>
  <si>
    <t>YC16:2188</t>
  </si>
  <si>
    <t>YC16:2438</t>
  </si>
  <si>
    <t>YC16:2433</t>
  </si>
  <si>
    <t>YC16:2105</t>
  </si>
  <si>
    <t>YC16:1399</t>
  </si>
  <si>
    <t>YC16:1479</t>
  </si>
  <si>
    <t>YC16:2199</t>
  </si>
  <si>
    <t>YC16:1392</t>
  </si>
  <si>
    <t>YC16:1391</t>
  </si>
  <si>
    <t>YC16:2198</t>
  </si>
  <si>
    <t>YC16:1520</t>
  </si>
  <si>
    <t>YC16:2402</t>
  </si>
  <si>
    <t>YC16:2200</t>
  </si>
  <si>
    <t>YC16:2385</t>
  </si>
  <si>
    <t>YC16:2382</t>
  </si>
  <si>
    <t>YC16:2197</t>
  </si>
  <si>
    <t>YC16:2391</t>
  </si>
  <si>
    <t>YC16:2387</t>
  </si>
  <si>
    <t>YC16:2347</t>
  </si>
  <si>
    <t>YC16:2015</t>
  </si>
  <si>
    <t>YC16:2106</t>
  </si>
  <si>
    <t>YC16:2442</t>
  </si>
  <si>
    <t>YC16:2447</t>
  </si>
  <si>
    <t>YC16:2056</t>
  </si>
  <si>
    <t>YC16:1452</t>
  </si>
  <si>
    <t>YC16:2054</t>
  </si>
  <si>
    <t>YC16:2390</t>
  </si>
  <si>
    <t>YC16:2383</t>
  </si>
  <si>
    <t>YC16:2345</t>
  </si>
  <si>
    <t>YC16:2346</t>
  </si>
  <si>
    <t>YC16:2418</t>
  </si>
  <si>
    <t>YC16:1424</t>
  </si>
  <si>
    <t>YC16:2375</t>
  </si>
  <si>
    <t>YC16:2193</t>
  </si>
  <si>
    <t>YC16:2049</t>
  </si>
  <si>
    <t>YC16:2046</t>
  </si>
  <si>
    <t>YC16:2444</t>
  </si>
  <si>
    <t>YC16:1454</t>
  </si>
  <si>
    <t>YC16:2048</t>
  </si>
  <si>
    <t>YC16:1067</t>
  </si>
  <si>
    <t>YC16:1375</t>
  </si>
  <si>
    <t>YC16:1062</t>
  </si>
  <si>
    <t>YC16:1053</t>
  </si>
  <si>
    <t>YC16:1051</t>
  </si>
  <si>
    <t>YC16:1072</t>
  </si>
  <si>
    <t>YC16:1346</t>
  </si>
  <si>
    <t>YC16:1057</t>
  </si>
  <si>
    <t>YC16:1383</t>
  </si>
  <si>
    <t>YC16:1088</t>
  </si>
  <si>
    <t>YC16:1055</t>
  </si>
  <si>
    <t>YC16:1064</t>
  </si>
  <si>
    <t>YC16:2516</t>
  </si>
  <si>
    <t>YC16:2431</t>
  </si>
  <si>
    <t>YC16:1056</t>
  </si>
  <si>
    <t>YC16:1341</t>
  </si>
  <si>
    <t>YC16:2006</t>
  </si>
  <si>
    <t>YC16:1344</t>
  </si>
  <si>
    <t>YC16:1069</t>
  </si>
  <si>
    <t>YC16:1387</t>
  </si>
  <si>
    <t>YC16:2007</t>
  </si>
  <si>
    <t>YC16:1336</t>
  </si>
  <si>
    <t>YC16:2004</t>
  </si>
  <si>
    <t>YC16:2008</t>
  </si>
  <si>
    <t>YC16:2002</t>
  </si>
  <si>
    <t>YC16:2515</t>
  </si>
  <si>
    <t>YC16:2371</t>
  </si>
  <si>
    <t>YC16:2020</t>
  </si>
  <si>
    <t>YC16:2417</t>
  </si>
  <si>
    <t>YC16:2518</t>
  </si>
  <si>
    <t>YC16:2369</t>
  </si>
  <si>
    <t>YC16:2363</t>
  </si>
  <si>
    <t>YC16:1519</t>
  </si>
  <si>
    <t>YC16:1516</t>
  </si>
  <si>
    <t>YC16:2052</t>
  </si>
  <si>
    <t>YC16:2388</t>
  </si>
  <si>
    <t>YC16:1517</t>
  </si>
  <si>
    <t>YC16:1514</t>
  </si>
  <si>
    <t>YC16:2358</t>
  </si>
  <si>
    <t>YC16:2299</t>
  </si>
  <si>
    <t>YC16:1451</t>
  </si>
  <si>
    <t>YC16:1495</t>
  </si>
  <si>
    <t>YC16:2335</t>
  </si>
  <si>
    <t>YC16:1253</t>
  </si>
  <si>
    <t>YC16:2082</t>
  </si>
  <si>
    <t>YC16:2087</t>
  </si>
  <si>
    <t>YC16:1189</t>
  </si>
  <si>
    <t>YC16:1172</t>
  </si>
  <si>
    <t>YC16:1117</t>
  </si>
  <si>
    <t>YC16:1425</t>
  </si>
  <si>
    <t>YC16:2088</t>
  </si>
  <si>
    <t>YC16:2322</t>
  </si>
  <si>
    <t>YC16:2360</t>
  </si>
  <si>
    <t>YC16:2330</t>
  </si>
  <si>
    <t>YC16:2359</t>
  </si>
  <si>
    <t>YC16:2362</t>
  </si>
  <si>
    <t>YC16:2304</t>
  </si>
  <si>
    <t>YC16:2318</t>
  </si>
  <si>
    <t>YC16:2300</t>
  </si>
  <si>
    <t>YC16:1044</t>
  </si>
  <si>
    <t>YC16:1435</t>
  </si>
  <si>
    <t>YC16:1415</t>
  </si>
  <si>
    <t>YC16:1009</t>
  </si>
  <si>
    <t>YC16:1017</t>
  </si>
  <si>
    <t>YC16:1436</t>
  </si>
  <si>
    <t>YC16:1418</t>
  </si>
  <si>
    <t>YC16:1010</t>
  </si>
  <si>
    <t>YC16:1018</t>
  </si>
  <si>
    <t>YC16:2305</t>
  </si>
  <si>
    <t>YC16:2294</t>
  </si>
  <si>
    <t>YC16:2295</t>
  </si>
  <si>
    <t>YC16:2201</t>
  </si>
  <si>
    <t>YC16:2292</t>
  </si>
  <si>
    <t>YC16:2323</t>
  </si>
  <si>
    <t>YC16:2324</t>
  </si>
  <si>
    <t>YC16:2325</t>
  </si>
  <si>
    <t>YC16:2320</t>
  </si>
  <si>
    <t>YC16:2308</t>
  </si>
  <si>
    <t>YC16:2321</t>
  </si>
  <si>
    <t>YC16:2343</t>
  </si>
  <si>
    <t>YC16:2317</t>
  </si>
  <si>
    <t>YC16:2261</t>
  </si>
  <si>
    <t>YC16:2276</t>
  </si>
  <si>
    <t>YC16:2239</t>
  </si>
  <si>
    <t>YC16:2259</t>
  </si>
  <si>
    <t>YC16:1071</t>
  </si>
  <si>
    <t>YC16:1087</t>
  </si>
  <si>
    <t>YC16:2155</t>
  </si>
  <si>
    <t>YC16:2211</t>
  </si>
  <si>
    <t>YC16:2263</t>
  </si>
  <si>
    <t>YC16:2374</t>
  </si>
  <si>
    <t>YC16:2238</t>
  </si>
  <si>
    <t>YC16:2055</t>
  </si>
  <si>
    <t>YC16:2257</t>
  </si>
  <si>
    <t>YC16:2174</t>
  </si>
  <si>
    <t>YC16:2243</t>
  </si>
  <si>
    <t>YC16:2244</t>
  </si>
  <si>
    <t>YC16:2074</t>
  </si>
  <si>
    <t>YC16:2223</t>
  </si>
  <si>
    <t>YC16:1188</t>
  </si>
  <si>
    <t>YC16:2288</t>
  </si>
  <si>
    <t>YC16:1192</t>
  </si>
  <si>
    <t>YC16:1207</t>
  </si>
  <si>
    <t>YC16:1086</t>
  </si>
  <si>
    <t>YC16:1068</t>
  </si>
  <si>
    <t>YC16:1511</t>
  </si>
  <si>
    <t>YC16:1283</t>
  </si>
  <si>
    <t>YC16:2235</t>
  </si>
  <si>
    <t>YC16:2283</t>
  </si>
  <si>
    <t>YC16:1369</t>
  </si>
  <si>
    <t>YC16:1357</t>
  </si>
  <si>
    <t>YC16:1362</t>
  </si>
  <si>
    <t>YC16:1465</t>
  </si>
  <si>
    <t>YC16:1374</t>
  </si>
  <si>
    <t>YC16:1376</t>
  </si>
  <si>
    <t>YC16:1355</t>
  </si>
  <si>
    <t>YC16:1358</t>
  </si>
  <si>
    <t>YC16:1379</t>
  </si>
  <si>
    <t>YC16:1414</t>
  </si>
  <si>
    <t>YC16:1416</t>
  </si>
  <si>
    <t>YC16:1400</t>
  </si>
  <si>
    <t>YC16:1373</t>
  </si>
  <si>
    <t>YC16:1377</t>
  </si>
  <si>
    <t>YC16:1417</t>
  </si>
  <si>
    <t>YC16:1363</t>
  </si>
  <si>
    <t>YC16:1368</t>
  </si>
  <si>
    <t>YC16:1477</t>
  </si>
  <si>
    <t>YC16:1395</t>
  </si>
  <si>
    <t>YC16:1364</t>
  </si>
  <si>
    <t>YC16:1450</t>
  </si>
  <si>
    <t>YC16:1359</t>
  </si>
  <si>
    <t>YC16:1348</t>
  </si>
  <si>
    <t>YC16:2319</t>
  </si>
  <si>
    <t>YC16:1442</t>
  </si>
  <si>
    <t>YC16:2329</t>
  </si>
  <si>
    <t>YC16:2331</t>
  </si>
  <si>
    <t>YC16:2340</t>
  </si>
  <si>
    <t>YC16:2344</t>
  </si>
  <si>
    <t>YC16:2342</t>
  </si>
  <si>
    <t>YC16:2338</t>
  </si>
  <si>
    <t>YC16:2328</t>
  </si>
  <si>
    <t>YC16:2337</t>
  </si>
  <si>
    <t>YC16:1406</t>
  </si>
  <si>
    <t>YC16:1255</t>
  </si>
  <si>
    <t>YC16:2215</t>
  </si>
  <si>
    <t>YC16:1243</t>
  </si>
  <si>
    <t>YC16:2333</t>
  </si>
  <si>
    <t>YC16:2332</t>
  </si>
  <si>
    <t>YC16:1063</t>
  </si>
  <si>
    <t>YC16:2336</t>
  </si>
  <si>
    <t>YC16:1244</t>
  </si>
  <si>
    <t>YC16:1258</t>
  </si>
  <si>
    <t>YC16:1241</t>
  </si>
  <si>
    <t>YC16:1251</t>
  </si>
  <si>
    <t>YC16:2231</t>
  </si>
  <si>
    <t>YC16:1065</t>
  </si>
  <si>
    <t>YC16:1323</t>
  </si>
  <si>
    <t>YC16:1413</t>
  </si>
  <si>
    <t>YC16:1326</t>
  </si>
  <si>
    <t>YC16:1325</t>
  </si>
  <si>
    <t>YC16:1285</t>
  </si>
  <si>
    <t>YC16:1281</t>
  </si>
  <si>
    <t>YC16:1249</t>
  </si>
  <si>
    <t>YC16:1059</t>
  </si>
  <si>
    <t>YC16:1250</t>
  </si>
  <si>
    <t>YC16:1247</t>
  </si>
  <si>
    <t>YC16:1240</t>
  </si>
  <si>
    <t>YC16:1252</t>
  </si>
  <si>
    <t>YC16:1246</t>
  </si>
  <si>
    <t>YC16:1419</t>
  </si>
  <si>
    <t>YC16:1441</t>
  </si>
  <si>
    <t>YC16:1501</t>
  </si>
  <si>
    <t>YC16:1405</t>
  </si>
  <si>
    <t>YC16:1402</t>
  </si>
  <si>
    <t>YC16:1329</t>
  </si>
  <si>
    <t>YC16:1438</t>
  </si>
  <si>
    <t>YC16:1437</t>
  </si>
  <si>
    <t>YC16:1334</t>
  </si>
  <si>
    <t>YC16:1335</t>
  </si>
  <si>
    <t>YC16:1327</t>
  </si>
  <si>
    <t>YC16:1324</t>
  </si>
  <si>
    <t>YC16:1264</t>
  </si>
  <si>
    <t>YC16:1488</t>
  </si>
  <si>
    <t>YC16:1411</t>
  </si>
  <si>
    <t>YC16:1328</t>
  </si>
  <si>
    <t>YC16:1401</t>
  </si>
  <si>
    <t>YC16:1408</t>
  </si>
  <si>
    <t>YC16:1322</t>
  </si>
  <si>
    <t>YC16:1407</t>
  </si>
  <si>
    <t>YC16:2071</t>
  </si>
  <si>
    <t>YC16:1509</t>
  </si>
  <si>
    <t>YC16:1515</t>
  </si>
  <si>
    <t>YC16:2072</t>
  </si>
  <si>
    <t>YC16:1506</t>
  </si>
  <si>
    <t>YC16:2069</t>
  </si>
  <si>
    <t>YC16:2070</t>
  </si>
  <si>
    <t>YC16:2066</t>
  </si>
  <si>
    <t>YC16:1321</t>
  </si>
  <si>
    <t>YC16:1320</t>
  </si>
  <si>
    <t>YC16:1433</t>
  </si>
  <si>
    <t>YC16:1403</t>
  </si>
  <si>
    <t>YC16:1409</t>
  </si>
  <si>
    <t>YC16:1404</t>
  </si>
  <si>
    <t>YC16:2278</t>
  </si>
  <si>
    <t>YC16:2357</t>
  </si>
  <si>
    <t>YC16:2389</t>
  </si>
  <si>
    <t>YC16:2249</t>
  </si>
  <si>
    <t>YC16:2248</t>
  </si>
  <si>
    <t>YC16:1221</t>
  </si>
  <si>
    <t>YC16:2349</t>
  </si>
  <si>
    <t>YC16:2251</t>
  </si>
  <si>
    <t>YC16:2264</t>
  </si>
  <si>
    <t>YC16:2350</t>
  </si>
  <si>
    <t>YC16:2154</t>
  </si>
  <si>
    <t>YC16:2245</t>
  </si>
  <si>
    <t>YC16:2280</t>
  </si>
  <si>
    <t>YC16:2266</t>
  </si>
  <si>
    <t>YC16:2303</t>
  </si>
  <si>
    <t>YC16:1225</t>
  </si>
  <si>
    <t>YC16:2384</t>
  </si>
  <si>
    <t>YC16:2381</t>
  </si>
  <si>
    <t>YC16:2348</t>
  </si>
  <si>
    <t>YC16:2302</t>
  </si>
  <si>
    <t>YC16:1219</t>
  </si>
  <si>
    <t>YC16:2377</t>
  </si>
  <si>
    <t>YC16:2298</t>
  </si>
  <si>
    <t>YC16:2380</t>
  </si>
  <si>
    <t>YC16:2386</t>
  </si>
  <si>
    <t>YC16:2392</t>
  </si>
  <si>
    <t>YC16:1217</t>
  </si>
  <si>
    <t>YC16:1222</t>
  </si>
  <si>
    <t>YC16:2158</t>
  </si>
  <si>
    <t>YC16:2260</t>
  </si>
  <si>
    <t>YC16:1220</t>
  </si>
  <si>
    <t>YC16:2222</t>
  </si>
  <si>
    <t>YC16:2256</t>
  </si>
  <si>
    <t>YC16:1235</t>
  </si>
  <si>
    <t>YC16:1152</t>
  </si>
  <si>
    <t>YC16:2262</t>
  </si>
  <si>
    <t>YC16:1234</t>
  </si>
  <si>
    <t>YC16:2168</t>
  </si>
  <si>
    <t>YC16:2218</t>
  </si>
  <si>
    <t>YC16:1103</t>
  </si>
  <si>
    <t>YC16:2471</t>
  </si>
  <si>
    <t>YC16:2435</t>
  </si>
  <si>
    <t>YC16:2397</t>
  </si>
  <si>
    <t>YC16:2019</t>
  </si>
  <si>
    <t>YC16:1499</t>
  </si>
  <si>
    <t>YC16:1100</t>
  </si>
  <si>
    <t>YC16:2460</t>
  </si>
  <si>
    <t>YC16:2297</t>
  </si>
  <si>
    <t>YC16:2053</t>
  </si>
  <si>
    <t>YC16:2504</t>
  </si>
  <si>
    <t>YC16:1105</t>
  </si>
  <si>
    <t>YC16:2394</t>
  </si>
  <si>
    <t>YC16:2505</t>
  </si>
  <si>
    <t>YC16:2045</t>
  </si>
  <si>
    <t>YC16:2301</t>
  </si>
  <si>
    <t>YC16:1431</t>
  </si>
  <si>
    <t>YC16:1423</t>
  </si>
  <si>
    <t>YC16:2474</t>
  </si>
  <si>
    <t>YC16:2449</t>
  </si>
  <si>
    <t>YC16:1394</t>
  </si>
  <si>
    <t>YC16:1108</t>
  </si>
  <si>
    <t>YC16:2473</t>
  </si>
  <si>
    <t>YC16:1106</t>
  </si>
  <si>
    <t>YC16:2356</t>
  </si>
  <si>
    <t>YC16:1457</t>
  </si>
  <si>
    <t>YC16:2404</t>
  </si>
  <si>
    <t>YC16:2414</t>
  </si>
  <si>
    <t>YC16:1460</t>
  </si>
  <si>
    <t>YC16:1099</t>
  </si>
  <si>
    <t>YC16:2457</t>
  </si>
  <si>
    <t>YC16:2376</t>
  </si>
  <si>
    <t>YC16:1107</t>
  </si>
  <si>
    <t>YC16:2440</t>
  </si>
  <si>
    <t>YC16:2464</t>
  </si>
  <si>
    <t>YC16:1469</t>
  </si>
  <si>
    <t>YC16:1463</t>
  </si>
  <si>
    <t>YC16:1102</t>
  </si>
  <si>
    <t>YC16:2463</t>
  </si>
  <si>
    <t>YC16:2511</t>
  </si>
  <si>
    <t>YC16:2408</t>
  </si>
  <si>
    <t>YC16:1096</t>
  </si>
  <si>
    <t>YC16:2368</t>
  </si>
  <si>
    <t>YC16:1467</t>
  </si>
  <si>
    <t>YC16:1098</t>
  </si>
  <si>
    <t>YC16:1097</t>
  </si>
  <si>
    <t>YC16:1420</t>
  </si>
  <si>
    <t>YC16:1397</t>
  </si>
  <si>
    <t>YC16:2398</t>
  </si>
  <si>
    <t>YC16:2401</t>
  </si>
  <si>
    <t>YC16:2364</t>
  </si>
  <si>
    <t>YC16:2372</t>
  </si>
  <si>
    <t>YC16:2354</t>
  </si>
  <si>
    <t>YC16:1462</t>
  </si>
  <si>
    <t>YC16:2415</t>
  </si>
  <si>
    <t>YC16:1492</t>
  </si>
  <si>
    <t>YC16:1455</t>
  </si>
  <si>
    <t>YC16:1101</t>
  </si>
  <si>
    <t>YC16:2406</t>
  </si>
  <si>
    <t>YC16:1398</t>
  </si>
  <si>
    <t>YC16:1470</t>
  </si>
  <si>
    <t>YC16:1095</t>
  </si>
  <si>
    <t>YC16:1104</t>
  </si>
  <si>
    <t>YC16:2396</t>
  </si>
  <si>
    <t>YC16:1393</t>
  </si>
  <si>
    <t>YC16:2393</t>
  </si>
  <si>
    <t>YC16:2403</t>
  </si>
  <si>
    <t>YC16:1464</t>
  </si>
  <si>
    <t>YC16:2395</t>
  </si>
  <si>
    <t>YC16:2367</t>
  </si>
  <si>
    <t>YC16:2355</t>
  </si>
  <si>
    <t>YC16:1456</t>
  </si>
  <si>
    <t>YC16:2400</t>
  </si>
  <si>
    <t>YC16:1478</t>
  </si>
  <si>
    <t>YC16:1468</t>
  </si>
  <si>
    <t>YC16:1476</t>
  </si>
  <si>
    <t>YC16:2026</t>
  </si>
  <si>
    <t>YC16:2513</t>
  </si>
  <si>
    <t>YC16:1151</t>
  </si>
  <si>
    <t>YC16:1224</t>
  </si>
  <si>
    <t>YC16:1226</t>
  </si>
  <si>
    <t>YC16:1216</t>
  </si>
  <si>
    <t>YC16:1229</t>
  </si>
  <si>
    <t>YC16:1227</t>
  </si>
  <si>
    <t>YC16:1228</t>
  </si>
  <si>
    <t>YC16:1150</t>
  </si>
  <si>
    <t>YC16:2432</t>
  </si>
  <si>
    <t>YC16:2265</t>
  </si>
  <si>
    <t>YC16:2269</t>
  </si>
  <si>
    <t>YC16:2270</t>
  </si>
  <si>
    <t>YC16:2142</t>
  </si>
  <si>
    <t>YC16:1338</t>
  </si>
  <si>
    <t>YC16:2426</t>
  </si>
  <si>
    <t>YC16:2267</t>
  </si>
  <si>
    <t>YC16:2268</t>
  </si>
  <si>
    <t>YC16:2427</t>
  </si>
  <si>
    <t>YC16:2425</t>
  </si>
  <si>
    <t>YC16:2437</t>
  </si>
  <si>
    <t>YC16:2429</t>
  </si>
  <si>
    <t>YC16:2166</t>
  </si>
  <si>
    <t>YC16:2424</t>
  </si>
  <si>
    <t>YC16:2430</t>
  </si>
  <si>
    <t>YC16:2167</t>
  </si>
  <si>
    <t>YC16:2428</t>
  </si>
  <si>
    <t>YC16:2184</t>
  </si>
  <si>
    <t>YC16:2191</t>
  </si>
  <si>
    <t>YC16:2439</t>
  </si>
  <si>
    <t>YC16:2436</t>
  </si>
  <si>
    <t>YC16:2190</t>
  </si>
  <si>
    <t>YC16:2195</t>
  </si>
  <si>
    <t>YC16:2185</t>
  </si>
  <si>
    <t>YC16:2186</t>
  </si>
  <si>
    <t>YC16:2410</t>
  </si>
  <si>
    <t>YC16:2192</t>
  </si>
  <si>
    <t>YC16:2291</t>
  </si>
  <si>
    <t>YC16:2284</t>
  </si>
  <si>
    <t>YC16:2123</t>
  </si>
  <si>
    <t>YC16:2150</t>
  </si>
  <si>
    <t>YC16:2140</t>
  </si>
  <si>
    <t>YC16:2085</t>
  </si>
  <si>
    <t>YC16:2032</t>
  </si>
  <si>
    <t>YC16:2141</t>
  </si>
  <si>
    <t>YC16:2152</t>
  </si>
  <si>
    <t>YC16:1047</t>
  </si>
  <si>
    <t>YC16:1337</t>
  </si>
  <si>
    <t>YC16:2285</t>
  </si>
  <si>
    <t>YC16:2122</t>
  </si>
  <si>
    <t>YC16:2144</t>
  </si>
  <si>
    <t>YC16:1339</t>
  </si>
  <si>
    <t>YC16:2151</t>
  </si>
  <si>
    <t>YC16:2086</t>
  </si>
  <si>
    <t>YC16:2129</t>
  </si>
  <si>
    <t>YC16:2031</t>
  </si>
  <si>
    <t>YC16:2139</t>
  </si>
  <si>
    <t>YC16:2130</t>
  </si>
  <si>
    <t>YC16:1370</t>
  </si>
  <si>
    <t>YC16:2500</t>
  </si>
  <si>
    <t>YC16:1288</t>
  </si>
  <si>
    <t>YC16:1284</t>
  </si>
  <si>
    <t>YC16:2498</t>
  </si>
  <si>
    <t>YC16:2496</t>
  </si>
  <si>
    <t>YC16:2506</t>
  </si>
  <si>
    <t>YC16:2025</t>
  </si>
  <si>
    <t>YC16:2023</t>
  </si>
  <si>
    <t>YC16:2005</t>
  </si>
  <si>
    <t>YC16:1475</t>
  </si>
  <si>
    <t>YC16:2491</t>
  </si>
  <si>
    <t>YC16:2501</t>
  </si>
  <si>
    <t>YC16:1472</t>
  </si>
  <si>
    <t>YC16:2502</t>
  </si>
  <si>
    <t>YC16:1446</t>
  </si>
  <si>
    <t>YC16:2021</t>
  </si>
  <si>
    <t>YC16:1494</t>
  </si>
  <si>
    <t>YC16:2503</t>
  </si>
  <si>
    <t>YC16:2493</t>
  </si>
  <si>
    <t>YC16:2018</t>
  </si>
  <si>
    <t>YC16:2041</t>
  </si>
  <si>
    <t>YC16:1381</t>
  </si>
  <si>
    <t>YC16:2311</t>
  </si>
  <si>
    <t>YC16:2091</t>
  </si>
  <si>
    <t>YC16:2050</t>
  </si>
  <si>
    <t>YC16:2160</t>
  </si>
  <si>
    <t>YC16:2044</t>
  </si>
  <si>
    <t>YC16:2013</t>
  </si>
  <si>
    <t>YC16:2035</t>
  </si>
  <si>
    <t>YC16:2310</t>
  </si>
  <si>
    <t>YC16:2250</t>
  </si>
  <si>
    <t>YC16:2094</t>
  </si>
  <si>
    <t>YC16:2172</t>
  </si>
  <si>
    <t>YC16:2081</t>
  </si>
  <si>
    <t>YC16:2309</t>
  </si>
  <si>
    <t>YC16:2313</t>
  </si>
  <si>
    <t>YC16:2171</t>
  </si>
  <si>
    <t>YC16:2326</t>
  </si>
  <si>
    <t>YC16:2247</t>
  </si>
  <si>
    <t>YC16:2306</t>
  </si>
  <si>
    <t>YC16:2037</t>
  </si>
  <si>
    <t>YC16:2246</t>
  </si>
  <si>
    <t>YC16:2014</t>
  </si>
  <si>
    <t>YC16:2314</t>
  </si>
  <si>
    <t>YC16:2240</t>
  </si>
  <si>
    <t>YC16:1386</t>
  </si>
  <si>
    <t>YC16:2327</t>
  </si>
  <si>
    <t>YC16:2495</t>
  </si>
  <si>
    <t>YC16:1372</t>
  </si>
  <si>
    <t>YC16:2009</t>
  </si>
  <si>
    <t>YC16:2182</t>
  </si>
  <si>
    <t>YC16:2494</t>
  </si>
  <si>
    <t>YC16:2509</t>
  </si>
  <si>
    <t>YC16:2169</t>
  </si>
  <si>
    <t>YC16:2339</t>
  </si>
  <si>
    <t>YC16:1390</t>
  </si>
  <si>
    <t>YC16:2492</t>
  </si>
  <si>
    <t>YC16:2497</t>
  </si>
  <si>
    <t>YC16:1309</t>
  </si>
  <si>
    <t>YC16:2334</t>
  </si>
  <si>
    <t>YC16:2508</t>
  </si>
  <si>
    <t>YC16:2510</t>
  </si>
  <si>
    <t>YC16:2517</t>
  </si>
  <si>
    <t>YC16:1308</t>
  </si>
  <si>
    <t>YC16:2012</t>
  </si>
  <si>
    <t>YC16:2514</t>
  </si>
  <si>
    <t>YC16:2076</t>
  </si>
  <si>
    <t>YC16:2519</t>
  </si>
  <si>
    <t>YC16:2156</t>
  </si>
  <si>
    <t>YC16:2175</t>
  </si>
  <si>
    <t>YC16:2181</t>
  </si>
  <si>
    <t>YC16:1378</t>
  </si>
  <si>
    <t>YC16:2051</t>
  </si>
  <si>
    <t>YC16:2490</t>
  </si>
  <si>
    <t>YC16:2178</t>
  </si>
  <si>
    <t>YC16:1385</t>
  </si>
  <si>
    <t>YC16:2017</t>
  </si>
  <si>
    <t>YC16:2011</t>
  </si>
  <si>
    <t>YC16:2092</t>
  </si>
  <si>
    <t>YC16:1388</t>
  </si>
  <si>
    <t>YC16:2093</t>
  </si>
  <si>
    <t>YC16:2097</t>
  </si>
  <si>
    <t>YC16:1130</t>
  </si>
  <si>
    <t>YC16:2227</t>
  </si>
  <si>
    <t>YC16:2315</t>
  </si>
  <si>
    <t>YC16:2489</t>
  </si>
  <si>
    <t>YC16:2512</t>
  </si>
  <si>
    <t>YC16:2089</t>
  </si>
  <si>
    <t>YC16:2039</t>
  </si>
  <si>
    <t>YC16:2096</t>
  </si>
  <si>
    <t>YC16:2047</t>
  </si>
  <si>
    <t>YC16:2477</t>
  </si>
  <si>
    <t>YC16:2176</t>
  </si>
  <si>
    <t>YC16:1295</t>
  </si>
  <si>
    <t>YC16:2213</t>
  </si>
  <si>
    <t>YC16:2179</t>
  </si>
  <si>
    <t>YC16:2216</t>
  </si>
  <si>
    <t>YC16:2162</t>
  </si>
  <si>
    <t>YC16:2177</t>
  </si>
  <si>
    <t>YC16:2165</t>
  </si>
  <si>
    <t>YC16:2242</t>
  </si>
  <si>
    <t>YC16:2173</t>
  </si>
  <si>
    <t>YC16:2287</t>
  </si>
  <si>
    <t>YC16:2230</t>
  </si>
  <si>
    <t>YC16:2237</t>
  </si>
  <si>
    <t>YC16:2163</t>
  </si>
  <si>
    <t>YC16:2234</t>
  </si>
  <si>
    <t>YC16:1315</t>
  </si>
  <si>
    <t>YC16:2157</t>
  </si>
  <si>
    <t>YC16:2161</t>
  </si>
  <si>
    <t>YC16:2164</t>
  </si>
  <si>
    <t>YC16:1316</t>
  </si>
  <si>
    <t>YC16:1310</t>
  </si>
  <si>
    <t>YC16:2040</t>
  </si>
  <si>
    <t>YC16:1313</t>
  </si>
  <si>
    <t>YC16:2472</t>
  </si>
  <si>
    <t>YC16:4218</t>
  </si>
  <si>
    <t>YC16:4019</t>
  </si>
  <si>
    <t>YC16:3477</t>
  </si>
  <si>
    <t>YC16:4033</t>
  </si>
  <si>
    <t>YC16:3479</t>
  </si>
  <si>
    <t>YC16:3484</t>
  </si>
  <si>
    <t>YC16:3334</t>
  </si>
  <si>
    <t>YC16:3492</t>
  </si>
  <si>
    <t>YC16:3518</t>
  </si>
  <si>
    <t>YC16:3486</t>
  </si>
  <si>
    <t>YC16:3519</t>
  </si>
  <si>
    <t>YC16:3512</t>
  </si>
  <si>
    <t>YC16:3506</t>
  </si>
  <si>
    <t>YC16:3353</t>
  </si>
  <si>
    <t>YC16:3513</t>
  </si>
  <si>
    <t>YC16:4037</t>
  </si>
  <si>
    <t>YC16:3354</t>
  </si>
  <si>
    <t>YC16:3307</t>
  </si>
  <si>
    <t>YC16:3306</t>
  </si>
  <si>
    <t>YC16:4032</t>
  </si>
  <si>
    <t>YC16:4049</t>
  </si>
  <si>
    <t>YC16:4029</t>
  </si>
  <si>
    <t>YC16:4018</t>
  </si>
  <si>
    <t>YC16:3362</t>
  </si>
  <si>
    <t>YC16:3363</t>
  </si>
  <si>
    <t>YC16:3361</t>
  </si>
  <si>
    <t>YC16:4048</t>
  </si>
  <si>
    <t>YC16:4020</t>
  </si>
  <si>
    <t>YC16:3329</t>
  </si>
  <si>
    <t>YC16:3369</t>
  </si>
  <si>
    <t>YC16:3227</t>
  </si>
  <si>
    <t>YC16:3494</t>
  </si>
  <si>
    <t>YC16:4036</t>
  </si>
  <si>
    <t>YC16:4031</t>
  </si>
  <si>
    <t>YC16:3493</t>
  </si>
  <si>
    <t>YC16:4017</t>
  </si>
  <si>
    <t>YC16:4034</t>
  </si>
  <si>
    <t>YC16:3456</t>
  </si>
  <si>
    <t>YC16:3360</t>
  </si>
  <si>
    <t>YC16:3459</t>
  </si>
  <si>
    <t>YC16:3476</t>
  </si>
  <si>
    <t>YC16:2399</t>
  </si>
  <si>
    <t>YC16:4213</t>
  </si>
  <si>
    <t>YC16:4176</t>
  </si>
  <si>
    <t>YC16:4206</t>
  </si>
  <si>
    <t>YC16:3269</t>
  </si>
  <si>
    <t>YC16:3371</t>
  </si>
  <si>
    <t>YC16:3261</t>
  </si>
  <si>
    <t>YC16:3229</t>
  </si>
  <si>
    <t>YC16:3226</t>
  </si>
  <si>
    <t>YC16:4219</t>
  </si>
  <si>
    <t>YC16:4212</t>
  </si>
  <si>
    <t>YC16:4147</t>
  </si>
  <si>
    <t>YC16:3178</t>
  </si>
  <si>
    <t>YC16:3179</t>
  </si>
  <si>
    <t>YC16:3184</t>
  </si>
  <si>
    <t>YC16:4150</t>
  </si>
  <si>
    <t>YC16:4073</t>
  </si>
  <si>
    <t>YC16:4074</t>
  </si>
  <si>
    <t>YC16:3221</t>
  </si>
  <si>
    <t>YC16:4142</t>
  </si>
  <si>
    <t>YC16:4075</t>
  </si>
  <si>
    <t>YC16:4133</t>
  </si>
  <si>
    <t>YC16:4130</t>
  </si>
  <si>
    <t>YC16:4137</t>
  </si>
  <si>
    <t>YC16:3220</t>
  </si>
  <si>
    <t>YC16:4138</t>
  </si>
  <si>
    <t>YC16:3234</t>
  </si>
  <si>
    <t>YC16:4125</t>
  </si>
  <si>
    <t>YC16:3236</t>
  </si>
  <si>
    <t>YC16:3270</t>
  </si>
  <si>
    <t>YC16:3268</t>
  </si>
  <si>
    <t>YC16:3457</t>
  </si>
  <si>
    <t>YC16:4209</t>
  </si>
  <si>
    <t>YC16:3228</t>
  </si>
  <si>
    <t>YC16:3208</t>
  </si>
  <si>
    <t>YC16:4217</t>
  </si>
  <si>
    <t>YC16:3260</t>
  </si>
  <si>
    <t>YC16:4204</t>
  </si>
  <si>
    <t>YC16:4149</t>
  </si>
  <si>
    <t>YC16:4207</t>
  </si>
  <si>
    <t>YC16:4215</t>
  </si>
  <si>
    <t>YC16:4205</t>
  </si>
  <si>
    <t>YC16:4211</t>
  </si>
  <si>
    <t>YC16:4222</t>
  </si>
  <si>
    <t>YC16:4216</t>
  </si>
  <si>
    <t>YC16:4143</t>
  </si>
  <si>
    <t>YC16:4177</t>
  </si>
  <si>
    <t>YC16:4202</t>
  </si>
  <si>
    <t>YC16:4220</t>
  </si>
  <si>
    <t>YC16:4221</t>
  </si>
  <si>
    <t>YC16:3349</t>
  </si>
  <si>
    <t>YC16:3033</t>
  </si>
  <si>
    <t>YC16:4247</t>
  </si>
  <si>
    <t>YC16:4201</t>
  </si>
  <si>
    <t>YC16:4214</t>
  </si>
  <si>
    <t>YC16:4210</t>
  </si>
  <si>
    <t>YC16:4144</t>
  </si>
  <si>
    <t>YC16:4460</t>
  </si>
  <si>
    <t>YC16:3495</t>
  </si>
  <si>
    <t>YC16:4249</t>
  </si>
  <si>
    <t>YC16:4145</t>
  </si>
  <si>
    <t>YC16:3187</t>
  </si>
  <si>
    <t>YC16:4208</t>
  </si>
  <si>
    <t>YC16:4106</t>
  </si>
  <si>
    <t>YC16:4113</t>
  </si>
  <si>
    <t>YC16:3014</t>
  </si>
  <si>
    <t>YC16:4148</t>
  </si>
  <si>
    <t>YC16:3294</t>
  </si>
  <si>
    <t>YC16:4051</t>
  </si>
  <si>
    <t>YC16:4082</t>
  </si>
  <si>
    <t>YC16:3076</t>
  </si>
  <si>
    <t>YC16:4057</t>
  </si>
  <si>
    <t>YC16:4052</t>
  </si>
  <si>
    <t>YC16:4047</t>
  </si>
  <si>
    <t>YC16:4045</t>
  </si>
  <si>
    <t>YC16:4178</t>
  </si>
  <si>
    <t>YC16:4042</t>
  </si>
  <si>
    <t>YC16:4055</t>
  </si>
  <si>
    <t>YC16:4040</t>
  </si>
  <si>
    <t>YC16:4079</t>
  </si>
  <si>
    <t>YC16:4096</t>
  </si>
  <si>
    <t>YC16:4054</t>
  </si>
  <si>
    <t>YC16:4089</t>
  </si>
  <si>
    <t>YC16:4462</t>
  </si>
  <si>
    <t>YC16:4080</t>
  </si>
  <si>
    <t>YC16:4067</t>
  </si>
  <si>
    <t>YC16:4468</t>
  </si>
  <si>
    <t>YC16:4090</t>
  </si>
  <si>
    <t>YC16:3077</t>
  </si>
  <si>
    <t>YC16:3295</t>
  </si>
  <si>
    <t>YC16:4024</t>
  </si>
  <si>
    <t>YC16:4105</t>
  </si>
  <si>
    <t>YC16:3293</t>
  </si>
  <si>
    <t>YC16:4488</t>
  </si>
  <si>
    <t>YC16:4487</t>
  </si>
  <si>
    <t>YC16:4475</t>
  </si>
  <si>
    <t>YC16:4469</t>
  </si>
  <si>
    <t>YC16:4053</t>
  </si>
  <si>
    <t>YC16:4091</t>
  </si>
  <si>
    <t>YC16:4008</t>
  </si>
  <si>
    <t>YC16:4025</t>
  </si>
  <si>
    <t>YC16:3102</t>
  </si>
  <si>
    <t>YC16:4093</t>
  </si>
  <si>
    <t>YC16:4083</t>
  </si>
  <si>
    <t>YC16:4081</t>
  </si>
  <si>
    <t>YC16:4092</t>
  </si>
  <si>
    <t>YC16:4071</t>
  </si>
  <si>
    <t>YC16:4056</t>
  </si>
  <si>
    <t>YC16:3520</t>
  </si>
  <si>
    <t>YC16:4427</t>
  </si>
  <si>
    <t>YC16:4426</t>
  </si>
  <si>
    <t>YC16:4118</t>
  </si>
  <si>
    <t>YC16:4041</t>
  </si>
  <si>
    <t>YC16:4472</t>
  </si>
  <si>
    <t>YC16:4023</t>
  </si>
  <si>
    <t>YC16:4111</t>
  </si>
  <si>
    <t>YC16:4116</t>
  </si>
  <si>
    <t>YC16:4038</t>
  </si>
  <si>
    <t>YC16:4466</t>
  </si>
  <si>
    <t>YC16:3332</t>
  </si>
  <si>
    <t>YC16:4489</t>
  </si>
  <si>
    <t>YC16:4331</t>
  </si>
  <si>
    <t>YC16:4349</t>
  </si>
  <si>
    <t>YC16:4311</t>
  </si>
  <si>
    <t>YC16:4305</t>
  </si>
  <si>
    <t>YC16:4315</t>
  </si>
  <si>
    <t>YC16:4308</t>
  </si>
  <si>
    <t>YC16:4317</t>
  </si>
  <si>
    <t>YC16:3317</t>
  </si>
  <si>
    <t>YC16:4263</t>
  </si>
  <si>
    <t>YC16:4301</t>
  </si>
  <si>
    <t>YC16:4302</t>
  </si>
  <si>
    <t>YC16:4306</t>
  </si>
  <si>
    <t>YC16:4386</t>
  </si>
  <si>
    <t>YC16:4309</t>
  </si>
  <si>
    <t>YC16:4319</t>
  </si>
  <si>
    <t>YC16:3338</t>
  </si>
  <si>
    <t>YC16:4307</t>
  </si>
  <si>
    <t>YC16:4276</t>
  </si>
  <si>
    <t>YC16:3515</t>
  </si>
  <si>
    <t>YC16:4341</t>
  </si>
  <si>
    <t>YC16:4304</t>
  </si>
  <si>
    <t>YC16:3333</t>
  </si>
  <si>
    <t>YC16:4224</t>
  </si>
  <si>
    <t>YC16:4473</t>
  </si>
  <si>
    <t>YC16:4314</t>
  </si>
  <si>
    <t>YC16:4303</t>
  </si>
  <si>
    <t>YC16:4261</t>
  </si>
  <si>
    <t>YC16:4389</t>
  </si>
  <si>
    <t>YC16:4316</t>
  </si>
  <si>
    <t>YC16:4383</t>
  </si>
  <si>
    <t>YC16:4277</t>
  </si>
  <si>
    <t>YC16:4378</t>
  </si>
  <si>
    <t>YC16:4375</t>
  </si>
  <si>
    <t>YC16:4325</t>
  </si>
  <si>
    <t>YC16:4278</t>
  </si>
  <si>
    <t>YC16:3316</t>
  </si>
  <si>
    <t>YC16:4262</t>
  </si>
  <si>
    <t>YC16:3314</t>
  </si>
  <si>
    <t>YC16:4374</t>
  </si>
  <si>
    <t>YC16:3516</t>
  </si>
  <si>
    <t>YC16:4324</t>
  </si>
  <si>
    <t>YC16:4108</t>
  </si>
  <si>
    <t>YC16:4384</t>
  </si>
  <si>
    <t>YC16:4333</t>
  </si>
  <si>
    <t>YC16:4381</t>
  </si>
  <si>
    <t>YC16:4339</t>
  </si>
  <si>
    <t>YC16:4272</t>
  </si>
  <si>
    <t>YC16:4380</t>
  </si>
  <si>
    <t>YC16:4323</t>
  </si>
  <si>
    <t>YC16:4480</t>
  </si>
  <si>
    <t>YC16:4269</t>
  </si>
  <si>
    <t>YC16:4484</t>
  </si>
  <si>
    <t>YC16:4497</t>
  </si>
  <si>
    <t>YC16:4252</t>
  </si>
  <si>
    <t>YC16:4312</t>
  </si>
  <si>
    <t>YC16:4258</t>
  </si>
  <si>
    <t>YC16:4226</t>
  </si>
  <si>
    <t>YC16:4335</t>
  </si>
  <si>
    <t>YC16:4114</t>
  </si>
  <si>
    <t>YC16:4342</t>
  </si>
  <si>
    <t>YC16:4379</t>
  </si>
  <si>
    <t>YC16:4483</t>
  </si>
  <si>
    <t>YC16:4259</t>
  </si>
  <si>
    <t>YC16:4494</t>
  </si>
  <si>
    <t>YC16:4104</t>
  </si>
  <si>
    <t>YC16:4109</t>
  </si>
  <si>
    <t>YC16:4334</t>
  </si>
  <si>
    <t>YC16:4228</t>
  </si>
  <si>
    <t>YC16:4332</t>
  </si>
  <si>
    <t>YC16:3514</t>
  </si>
  <si>
    <t>YC16:4493</t>
  </si>
  <si>
    <t>YC16:4499</t>
  </si>
  <si>
    <t>YC16:4481</t>
  </si>
  <si>
    <t>YC16:4495</t>
  </si>
  <si>
    <t>YC16:3322</t>
  </si>
  <si>
    <t>YC16:4492</t>
  </si>
  <si>
    <t>YC16:4251</t>
  </si>
  <si>
    <t>YC16:4255</t>
  </si>
  <si>
    <t>YC16:4491</t>
  </si>
  <si>
    <t>YC16:4490</t>
  </si>
  <si>
    <t>YC16:4496</t>
  </si>
  <si>
    <t>YC16:4253</t>
  </si>
  <si>
    <t>YC16:4485</t>
  </si>
  <si>
    <t>YC16:4122</t>
  </si>
  <si>
    <t>YC16:4350</t>
  </si>
  <si>
    <t>YC16:4310</t>
  </si>
  <si>
    <t>YC16:4318</t>
  </si>
  <si>
    <t>YC16:4313</t>
  </si>
  <si>
    <t>YC16:4482</t>
  </si>
  <si>
    <t>YC16:3508</t>
  </si>
  <si>
    <t>YC16:3509</t>
  </si>
  <si>
    <t>YC16:4107</t>
  </si>
  <si>
    <t>YC16:4498</t>
  </si>
  <si>
    <t>YC16:3507</t>
  </si>
  <si>
    <t>YC16:4393</t>
  </si>
  <si>
    <t>YC16:4321</t>
  </si>
  <si>
    <t>YC16:4338</t>
  </si>
  <si>
    <t>YC16:4330</t>
  </si>
  <si>
    <t>YC16:4320</t>
  </si>
  <si>
    <t>YC16:4227</t>
  </si>
  <si>
    <t>YC16:4453</t>
  </si>
  <si>
    <t>YC16:4456</t>
  </si>
  <si>
    <t>YC16:4248</t>
  </si>
  <si>
    <t>YC16:4457</t>
  </si>
  <si>
    <t>YC16:3046</t>
  </si>
  <si>
    <t>YC16:4465</t>
  </si>
  <si>
    <t>YC16:4486</t>
  </si>
  <si>
    <t>YC16:4451</t>
  </si>
  <si>
    <t>YC16:4026</t>
  </si>
  <si>
    <t>YC16:4463</t>
  </si>
  <si>
    <t>YC16:4117</t>
  </si>
  <si>
    <t>YC16:4102</t>
  </si>
  <si>
    <t>YC16:4471</t>
  </si>
  <si>
    <t>YC16:4027</t>
  </si>
  <si>
    <t>YC16:4028</t>
  </si>
  <si>
    <t>YC16:3325</t>
  </si>
  <si>
    <t>YC16:4246</t>
  </si>
  <si>
    <t>YC16:3458</t>
  </si>
  <si>
    <t>YC16:4110</t>
  </si>
  <si>
    <t>YC16:4467</t>
  </si>
  <si>
    <t>YC16:3039</t>
  </si>
  <si>
    <t>YC16:4455</t>
  </si>
  <si>
    <t>YC16:3017</t>
  </si>
  <si>
    <t>YC16:3041</t>
  </si>
  <si>
    <t>YC16:3038</t>
  </si>
  <si>
    <t>YC16:3048</t>
  </si>
  <si>
    <t>YC16:3015</t>
  </si>
  <si>
    <t>YC16:4464</t>
  </si>
  <si>
    <t>YC16:3049</t>
  </si>
  <si>
    <t>YC16:3025</t>
  </si>
  <si>
    <t>YC16:3023</t>
  </si>
  <si>
    <t>YC16:4461</t>
  </si>
  <si>
    <t>YC16:3030</t>
  </si>
  <si>
    <t>YC16:3024</t>
  </si>
  <si>
    <t>YC16:4250</t>
  </si>
  <si>
    <t>YC16:3022</t>
  </si>
  <si>
    <t>YC16:3001</t>
  </si>
  <si>
    <t>YC16:3032</t>
  </si>
  <si>
    <t>YC16:4459</t>
  </si>
  <si>
    <t>YC16:3328</t>
  </si>
  <si>
    <t>YC16:3368</t>
  </si>
  <si>
    <t>YC16:3350</t>
  </si>
  <si>
    <t>YC16:3326</t>
  </si>
  <si>
    <t>YC16:3352</t>
  </si>
  <si>
    <t>YC16:4016</t>
  </si>
  <si>
    <t>YC16:4245</t>
  </si>
  <si>
    <t>YC16:4454</t>
  </si>
  <si>
    <t>YC16:3309</t>
  </si>
  <si>
    <t>YC16:4428</t>
  </si>
  <si>
    <t>YC16:3337</t>
  </si>
  <si>
    <t>YC16:3327</t>
  </si>
  <si>
    <t>YC16:4011</t>
  </si>
  <si>
    <t>YC16:3308</t>
  </si>
  <si>
    <t>YC16:3501</t>
  </si>
  <si>
    <t>YC16:4005</t>
  </si>
  <si>
    <t>YC16:4012</t>
  </si>
  <si>
    <t>YC16:4006</t>
  </si>
  <si>
    <t>YC16:4470</t>
  </si>
  <si>
    <t>YC16:3511</t>
  </si>
  <si>
    <t>YC16:3504</t>
  </si>
  <si>
    <t>YC16:4010</t>
  </si>
  <si>
    <t>YC16:3503</t>
  </si>
  <si>
    <t>YC16:4015</t>
  </si>
  <si>
    <t>YC16:3502</t>
  </si>
  <si>
    <t>YC16:3500</t>
  </si>
  <si>
    <t>YC16:3487</t>
  </si>
  <si>
    <t>YC16:4188</t>
  </si>
  <si>
    <t>YC16:4190</t>
  </si>
  <si>
    <t>YC16:3344</t>
  </si>
  <si>
    <t>YC16:3343</t>
  </si>
  <si>
    <t>YC16:4385</t>
  </si>
  <si>
    <t>YC16:4399</t>
  </si>
  <si>
    <t>YC16:4175</t>
  </si>
  <si>
    <t>YC16:4397</t>
  </si>
  <si>
    <t>YC16:4231</t>
  </si>
  <si>
    <t>YC16:3279</t>
  </si>
  <si>
    <t>YC16:3310</t>
  </si>
  <si>
    <t>YC16:3305</t>
  </si>
  <si>
    <t>YC16:3383</t>
  </si>
  <si>
    <t>YC16:3381</t>
  </si>
  <si>
    <t>YC16:3319</t>
  </si>
  <si>
    <t>YC16:3311</t>
  </si>
  <si>
    <t>YC16:4180</t>
  </si>
  <si>
    <t>YC16:3312</t>
  </si>
  <si>
    <t>YC16:3304</t>
  </si>
  <si>
    <t>YC16:3380</t>
  </si>
  <si>
    <t>YC16:3300</t>
  </si>
  <si>
    <t>YC16:3374</t>
  </si>
  <si>
    <t>YC16:3375</t>
  </si>
  <si>
    <t>YC16:3365</t>
  </si>
  <si>
    <t>YC16:3373</t>
  </si>
  <si>
    <t>YC16:3367</t>
  </si>
  <si>
    <t>YC16:3277</t>
  </si>
  <si>
    <t>YC16:3318</t>
  </si>
  <si>
    <t>YC16:3256</t>
  </si>
  <si>
    <t>YC16:3285</t>
  </si>
  <si>
    <t>YC16:3320</t>
  </si>
  <si>
    <t>YC16:4388</t>
  </si>
  <si>
    <t>YC16:3302</t>
  </si>
  <si>
    <t>YC16:3394</t>
  </si>
  <si>
    <t>YC16:3259</t>
  </si>
  <si>
    <t>YC16:4398</t>
  </si>
  <si>
    <t>YC16:3284</t>
  </si>
  <si>
    <t>YC16:4181</t>
  </si>
  <si>
    <t>YC16:4391</t>
  </si>
  <si>
    <t>YC16:3276</t>
  </si>
  <si>
    <t>YC16:3391</t>
  </si>
  <si>
    <t>YC16:3287</t>
  </si>
  <si>
    <t>YC16:3351</t>
  </si>
  <si>
    <t>YC16:3321</t>
  </si>
  <si>
    <t>YC16:3313</t>
  </si>
  <si>
    <t>YC16:4395</t>
  </si>
  <si>
    <t>YC16:3286</t>
  </si>
  <si>
    <t>YC16:3278</t>
  </si>
  <si>
    <t>YC16:3364</t>
  </si>
  <si>
    <t>YC16:3292</t>
  </si>
  <si>
    <t>YC16:4267</t>
  </si>
  <si>
    <t>YC16:4199</t>
  </si>
  <si>
    <t>YC16:4256</t>
  </si>
  <si>
    <t>YC16:4196</t>
  </si>
  <si>
    <t>YC16:4013</t>
  </si>
  <si>
    <t>YC16:4179</t>
  </si>
  <si>
    <t>YC16:3485</t>
  </si>
  <si>
    <t>YC16:3257</t>
  </si>
  <si>
    <t>YC16:4387</t>
  </si>
  <si>
    <t>YC16:3397</t>
  </si>
  <si>
    <t>YC16:3390</t>
  </si>
  <si>
    <t>YC16:4382</t>
  </si>
  <si>
    <t>YC16:3389</t>
  </si>
  <si>
    <t>YC16:3396</t>
  </si>
  <si>
    <t>YC16:3399</t>
  </si>
  <si>
    <t>YC16:3398</t>
  </si>
  <si>
    <t>YC16:4193</t>
  </si>
  <si>
    <t>YC16:3342</t>
  </si>
  <si>
    <t>YC16:4174</t>
  </si>
  <si>
    <t>YC16:4500</t>
  </si>
  <si>
    <t>YC16:4474</t>
  </si>
  <si>
    <t>YC16:3258</t>
  </si>
  <si>
    <t>YC16:3345</t>
  </si>
  <si>
    <t>YC16:3366</t>
  </si>
  <si>
    <t>YC16:4394</t>
  </si>
  <si>
    <t>YC16:4396</t>
  </si>
  <si>
    <t>YC16:4400</t>
  </si>
  <si>
    <t>YC16:4078</t>
  </si>
  <si>
    <t>YC16:4479</t>
  </si>
  <si>
    <t>YC16:4077</t>
  </si>
  <si>
    <t>YC16:4112</t>
  </si>
  <si>
    <t>YC16:4101</t>
  </si>
  <si>
    <t>YC16:4076</t>
  </si>
  <si>
    <t>YC16:4191</t>
  </si>
  <si>
    <t>YC16:3388</t>
  </si>
  <si>
    <t>YC16:4192</t>
  </si>
  <si>
    <t>YC16:4197</t>
  </si>
  <si>
    <t>YC16:4200</t>
  </si>
  <si>
    <t>YC16:4198</t>
  </si>
  <si>
    <t>YC16:4173</t>
  </si>
  <si>
    <t>YC16:4182</t>
  </si>
  <si>
    <t>YC16:4194</t>
  </si>
  <si>
    <t>YC16:4195</t>
  </si>
  <si>
    <t>YC16:4187</t>
  </si>
  <si>
    <t>YC16:4119</t>
  </si>
  <si>
    <t>YC16:4189</t>
  </si>
  <si>
    <t>YC16:3478</t>
  </si>
  <si>
    <t>YC16:4121</t>
  </si>
  <si>
    <t>YC16:4322</t>
  </si>
  <si>
    <t>YC16:3411</t>
  </si>
  <si>
    <t>YC16:3379</t>
  </si>
  <si>
    <t>YC16:3419</t>
  </si>
  <si>
    <t>YC16:3129</t>
  </si>
  <si>
    <t>YC16:4440</t>
  </si>
  <si>
    <t>YC16:3127</t>
  </si>
  <si>
    <t>YC16:4439</t>
  </si>
  <si>
    <t>YC16:3106</t>
  </si>
  <si>
    <t>YC16:3135</t>
  </si>
  <si>
    <t>YC16:4443</t>
  </si>
  <si>
    <t>YC16:3171</t>
  </si>
  <si>
    <t>YC16:3080</t>
  </si>
  <si>
    <t>YC16:4444</t>
  </si>
  <si>
    <t>YC16:3161</t>
  </si>
  <si>
    <t>YC16:3263</t>
  </si>
  <si>
    <t>YC16:4438</t>
  </si>
  <si>
    <t>YC16:4293</t>
  </si>
  <si>
    <t>YC16:4294</t>
  </si>
  <si>
    <t>YC16:3152</t>
  </si>
  <si>
    <t>YC16:4449</t>
  </si>
  <si>
    <t>YC16:4289</t>
  </si>
  <si>
    <t>YC16:4287</t>
  </si>
  <si>
    <t>YC16:4280</t>
  </si>
  <si>
    <t>YC16:4295</t>
  </si>
  <si>
    <t>YC16:4433</t>
  </si>
  <si>
    <t>YC16:4292</t>
  </si>
  <si>
    <t>YC16:4437</t>
  </si>
  <si>
    <t>YC16:4273</t>
  </si>
  <si>
    <t>YC16:4435</t>
  </si>
  <si>
    <t>YC16:4300</t>
  </si>
  <si>
    <t>YC16:4425</t>
  </si>
  <si>
    <t>YC16:3252</t>
  </si>
  <si>
    <t>YC16:3099</t>
  </si>
  <si>
    <t>YC16:4434</t>
  </si>
  <si>
    <t>YC16:3137</t>
  </si>
  <si>
    <t>YC16:3271</t>
  </si>
  <si>
    <t>YC16:4299</t>
  </si>
  <si>
    <t>YC16:3253</t>
  </si>
  <si>
    <t>YC16:4297</t>
  </si>
  <si>
    <t>YC16:4285</t>
  </si>
  <si>
    <t>YC16:3235</t>
  </si>
  <si>
    <t>YC16:3073</t>
  </si>
  <si>
    <t>YC16:4432</t>
  </si>
  <si>
    <t>YC16:4442</t>
  </si>
  <si>
    <t>YC16:4431</t>
  </si>
  <si>
    <t>YC16:3075</t>
  </si>
  <si>
    <t>YC16:3206</t>
  </si>
  <si>
    <t>YC16:4274</t>
  </si>
  <si>
    <t>YC16:3262</t>
  </si>
  <si>
    <t>YC16:3045</t>
  </si>
  <si>
    <t>YC16:4283</t>
  </si>
  <si>
    <t>YC16:3108</t>
  </si>
  <si>
    <t>YC16:4282</t>
  </si>
  <si>
    <t>YC16:3255</t>
  </si>
  <si>
    <t>YC16:4298</t>
  </si>
  <si>
    <t>YC16:3237</t>
  </si>
  <si>
    <t>YC16:4284</t>
  </si>
  <si>
    <t>YC16:4441</t>
  </si>
  <si>
    <t>YC16:4430</t>
  </si>
  <si>
    <t>YC16:3254</t>
  </si>
  <si>
    <t>YC16:3207</t>
  </si>
  <si>
    <t>YC16:3067</t>
  </si>
  <si>
    <t>YC16:3209</t>
  </si>
  <si>
    <t>YC16:3082</t>
  </si>
  <si>
    <t>YC16:4429</t>
  </si>
  <si>
    <t>YC16:4288</t>
  </si>
  <si>
    <t>YC16:4296</t>
  </si>
  <si>
    <t>YC16:3109</t>
  </si>
  <si>
    <t>YC16:3051</t>
  </si>
  <si>
    <t>YC16:4279</t>
  </si>
  <si>
    <t>YC16:4450</t>
  </si>
  <si>
    <t>YC16:4281</t>
  </si>
  <si>
    <t>YC16:4290</t>
  </si>
  <si>
    <t>YC16:4286</t>
  </si>
  <si>
    <t>YC16:3376</t>
  </si>
  <si>
    <t>YC16:3357</t>
  </si>
  <si>
    <t>YC16:3128</t>
  </si>
  <si>
    <t>YC16:4447</t>
  </si>
  <si>
    <t>YC16:3418</t>
  </si>
  <si>
    <t>YC16:3386</t>
  </si>
  <si>
    <t>YC16:3403</t>
  </si>
  <si>
    <t>YC16:3155</t>
  </si>
  <si>
    <t>YC16:3170</t>
  </si>
  <si>
    <t>YC16:3150</t>
  </si>
  <si>
    <t>YC16:4275</t>
  </si>
  <si>
    <t>YC16:3169</t>
  </si>
  <si>
    <t>YC16:4446</t>
  </si>
  <si>
    <t>YC16:3405</t>
  </si>
  <si>
    <t>YC16:3168</t>
  </si>
  <si>
    <t>YC16:3358</t>
  </si>
  <si>
    <t>YC16:3356</t>
  </si>
  <si>
    <t>YC16:4424</t>
  </si>
  <si>
    <t>YC16:3359</t>
  </si>
  <si>
    <t>YC16:3153</t>
  </si>
  <si>
    <t>YC16:3421</t>
  </si>
  <si>
    <t>YC16:3134</t>
  </si>
  <si>
    <t>YC16:3154</t>
  </si>
  <si>
    <t>YC16:4448</t>
  </si>
  <si>
    <t>YC16:3385</t>
  </si>
  <si>
    <t>YC16:3496</t>
  </si>
  <si>
    <t>YC16:4124</t>
  </si>
  <si>
    <t>YC16:3107</t>
  </si>
  <si>
    <t>YC16:4516</t>
  </si>
  <si>
    <t>YC16:4131</t>
  </si>
  <si>
    <t>YC16:3420</t>
  </si>
  <si>
    <t>YC16:4517</t>
  </si>
  <si>
    <t>YC16:4518</t>
  </si>
  <si>
    <t>YC16:4135</t>
  </si>
  <si>
    <t>YC16:4520</t>
  </si>
  <si>
    <t>YC16:3243</t>
  </si>
  <si>
    <t>YC16:3291</t>
  </si>
  <si>
    <t>YC16:4519</t>
  </si>
  <si>
    <t>YC16:3517</t>
  </si>
  <si>
    <t>YC16:3053</t>
  </si>
  <si>
    <t>YC16:3267</t>
  </si>
  <si>
    <t>YC16:4510</t>
  </si>
  <si>
    <t>YC16:3489</t>
  </si>
  <si>
    <t>YC16:3162</t>
  </si>
  <si>
    <t>YC16:3410</t>
  </si>
  <si>
    <t>YC16:4141</t>
  </si>
  <si>
    <t>YC16:4134</t>
  </si>
  <si>
    <t>YC16:4132</t>
  </si>
  <si>
    <t>YC16:4506</t>
  </si>
  <si>
    <t>YC16:3491</t>
  </si>
  <si>
    <t>YC16:4507</t>
  </si>
  <si>
    <t>YC16:4136</t>
  </si>
  <si>
    <t>YC16:3482</t>
  </si>
  <si>
    <t>YC16:3402</t>
  </si>
  <si>
    <t>YC16:4140</t>
  </si>
  <si>
    <t>YC16:3400</t>
  </si>
  <si>
    <t>YC16:3481</t>
  </si>
  <si>
    <t>YC16:3498</t>
  </si>
  <si>
    <t>YC16:4501</t>
  </si>
  <si>
    <t>YC16:3488</t>
  </si>
  <si>
    <t>YC16:3499</t>
  </si>
  <si>
    <t>YC16:3497</t>
  </si>
  <si>
    <t>YC16:4509</t>
  </si>
  <si>
    <t>YC16:4504</t>
  </si>
  <si>
    <t>YC16:3480</t>
  </si>
  <si>
    <t>YC16:4129</t>
  </si>
  <si>
    <t>YC16:4505</t>
  </si>
  <si>
    <t>YC16:3474</t>
  </si>
  <si>
    <t>YC16:4502</t>
  </si>
  <si>
    <t>YC16:4123</t>
  </si>
  <si>
    <t>YC16:3475</t>
  </si>
  <si>
    <t>YC16:4477</t>
  </si>
  <si>
    <t>YC16:3163</t>
  </si>
  <si>
    <t>YC16:3473</t>
  </si>
  <si>
    <t>YC16:4514</t>
  </si>
  <si>
    <t>YC16:4478</t>
  </si>
  <si>
    <t>YC16:3483</t>
  </si>
  <si>
    <t>YC16:3413</t>
  </si>
  <si>
    <t>YC16:3412</t>
  </si>
  <si>
    <t>YC16:3094</t>
  </si>
  <si>
    <t>YC16:3093</t>
  </si>
  <si>
    <t>YC16:3101</t>
  </si>
  <si>
    <t>YC16:3149</t>
  </si>
  <si>
    <t>YC16:3148</t>
  </si>
  <si>
    <t>YC16:3123</t>
  </si>
  <si>
    <t>YC16:3131</t>
  </si>
  <si>
    <t>YC16:3125</t>
  </si>
  <si>
    <t>YC16:3117</t>
  </si>
  <si>
    <t>YC16:3092</t>
  </si>
  <si>
    <t>YC16:4476</t>
  </si>
  <si>
    <t>YC16:3130</t>
  </si>
  <si>
    <t>YC16:3139</t>
  </si>
  <si>
    <t>YC16:4513</t>
  </si>
  <si>
    <t>YC16:3114</t>
  </si>
  <si>
    <t>YC16:3095</t>
  </si>
  <si>
    <t>YC16:3147</t>
  </si>
  <si>
    <t>YC16:3124</t>
  </si>
  <si>
    <t>YC16:4503</t>
  </si>
  <si>
    <t>YC16:3141</t>
  </si>
  <si>
    <t>YC16:4511</t>
  </si>
  <si>
    <t>YC16:3146</t>
  </si>
  <si>
    <t>YC16:3264</t>
  </si>
  <si>
    <t>YC16:3115</t>
  </si>
  <si>
    <t>YC16:3122</t>
  </si>
  <si>
    <t>YC16:3068</t>
  </si>
  <si>
    <t>YC16:3273</t>
  </si>
  <si>
    <t>YC16:3280</t>
  </si>
  <si>
    <t>YC16:3464</t>
  </si>
  <si>
    <t>YC16:3451</t>
  </si>
  <si>
    <t>YC16:3265</t>
  </si>
  <si>
    <t>YC16:3266</t>
  </si>
  <si>
    <t>YC16:3290</t>
  </si>
  <si>
    <t>YC16:3251</t>
  </si>
  <si>
    <t>YC16:3242</t>
  </si>
  <si>
    <t>YC16:3465</t>
  </si>
  <si>
    <t>YC16:3272</t>
  </si>
  <si>
    <t>YC16:3472</t>
  </si>
  <si>
    <t>YC16:3274</t>
  </si>
  <si>
    <t>YC16:3282</t>
  </si>
  <si>
    <t>YC16:3244</t>
  </si>
  <si>
    <t>YC16:3281</t>
  </si>
  <si>
    <t>YC16:3283</t>
  </si>
  <si>
    <t>YC16:3467</t>
  </si>
  <si>
    <t>YC16:3245</t>
  </si>
  <si>
    <t>YC16:3275</t>
  </si>
  <si>
    <t>YC16:3062</t>
  </si>
  <si>
    <t>YC16:3006</t>
  </si>
  <si>
    <t>YC16:3066</t>
  </si>
  <si>
    <t>YC16:4359</t>
  </si>
  <si>
    <t>YC16:4167</t>
  </si>
  <si>
    <t>YC16:3297</t>
  </si>
  <si>
    <t>YC16:4358</t>
  </si>
  <si>
    <t>YC16:4328</t>
  </si>
  <si>
    <t>YC16:4159</t>
  </si>
  <si>
    <t>YC16:4326</t>
  </si>
  <si>
    <t>YC16:4357</t>
  </si>
  <si>
    <t>YC16:4157</t>
  </si>
  <si>
    <t>YC16:4353</t>
  </si>
  <si>
    <t>YC16:4369</t>
  </si>
  <si>
    <t>YC16:4162</t>
  </si>
  <si>
    <t>YC16:3019</t>
  </si>
  <si>
    <t>YC16:4368</t>
  </si>
  <si>
    <t>YC16:4160</t>
  </si>
  <si>
    <t>YC16:4363</t>
  </si>
  <si>
    <t>YC16:4361</t>
  </si>
  <si>
    <t>YC16:4355</t>
  </si>
  <si>
    <t>YC16:4163</t>
  </si>
  <si>
    <t>YC16:4365</t>
  </si>
  <si>
    <t>YC16:3072</t>
  </si>
  <si>
    <t>YC16:4352</t>
  </si>
  <si>
    <t>YC16:3071</t>
  </si>
  <si>
    <t>YC16:4366</t>
  </si>
  <si>
    <t>YC16:4327</t>
  </si>
  <si>
    <t>YC16:3355</t>
  </si>
  <si>
    <t>YC16:4360</t>
  </si>
  <si>
    <t>YC16:3081</t>
  </si>
  <si>
    <t>YC16:3063</t>
  </si>
  <si>
    <t>YC16:3096</t>
  </si>
  <si>
    <t>YC16:3091</t>
  </si>
  <si>
    <t>YC16:3029</t>
  </si>
  <si>
    <t>YC16:3070</t>
  </si>
  <si>
    <t>YC16:3018</t>
  </si>
  <si>
    <t>YC16:3007</t>
  </si>
  <si>
    <t>YC16:4127</t>
  </si>
  <si>
    <t>YC16:3008</t>
  </si>
  <si>
    <t>YC16:3013</t>
  </si>
  <si>
    <t>YC16:3090</t>
  </si>
  <si>
    <t>YC16:3050</t>
  </si>
  <si>
    <t>YC16:4170</t>
  </si>
  <si>
    <t>YC16:3037</t>
  </si>
  <si>
    <t>YC16:3055</t>
  </si>
  <si>
    <t>YC16:3052</t>
  </si>
  <si>
    <t>YC16:4155</t>
  </si>
  <si>
    <t>YC16:4158</t>
  </si>
  <si>
    <t>YC16:3003</t>
  </si>
  <si>
    <t>YC16:4171</t>
  </si>
  <si>
    <t>YC16:3005</t>
  </si>
  <si>
    <t>YC16:3074</t>
  </si>
  <si>
    <t>YC16:3028</t>
  </si>
  <si>
    <t>YC16:3044</t>
  </si>
  <si>
    <t>YC16:3088</t>
  </si>
  <si>
    <t>YC16:3098</t>
  </si>
  <si>
    <t>YC16:3034</t>
  </si>
  <si>
    <t>YC16:4168</t>
  </si>
  <si>
    <t>YC16:4172</t>
  </si>
  <si>
    <t>YC16:3043</t>
  </si>
  <si>
    <t>YC16:3012</t>
  </si>
  <si>
    <t>YC16:4128</t>
  </si>
  <si>
    <t>YC16:3054</t>
  </si>
  <si>
    <t>YC16:3010</t>
  </si>
  <si>
    <t>YC16:3065</t>
  </si>
  <si>
    <t>YC16:3089</t>
  </si>
  <si>
    <t>YC16:3020</t>
  </si>
  <si>
    <t>YC16:3036</t>
  </si>
  <si>
    <t>YC16:3042</t>
  </si>
  <si>
    <t>YC16:3442</t>
  </si>
  <si>
    <t>YC16:4164</t>
  </si>
  <si>
    <t>YC16:4370</t>
  </si>
  <si>
    <t>YC16:4152</t>
  </si>
  <si>
    <t>YC16:3444</t>
  </si>
  <si>
    <t>YC16:3296</t>
  </si>
  <si>
    <t>YC16:3064</t>
  </si>
  <si>
    <t>YC16:3004</t>
  </si>
  <si>
    <t>YC16:4371</t>
  </si>
  <si>
    <t>YC16:4161</t>
  </si>
  <si>
    <t>YC16:4364</t>
  </si>
  <si>
    <t>YC16:4367</t>
  </si>
  <si>
    <t>YC16:3060</t>
  </si>
  <si>
    <t>YC16:4351</t>
  </si>
  <si>
    <t>YC16:3002</t>
  </si>
  <si>
    <t>YC16:3298</t>
  </si>
  <si>
    <t>YC16:4362</t>
  </si>
  <si>
    <t>YC16:3445</t>
  </si>
  <si>
    <t>YC16:3299</t>
  </si>
  <si>
    <t>YC16:3009</t>
  </si>
  <si>
    <t>YC16:4354</t>
  </si>
  <si>
    <t>YC16:3443</t>
  </si>
  <si>
    <t>YC16:4356</t>
  </si>
  <si>
    <t>YC16:3021</t>
  </si>
  <si>
    <t>YC16:3035</t>
  </si>
  <si>
    <t>YC16:3026</t>
  </si>
  <si>
    <t>YC16:3061</t>
  </si>
  <si>
    <t>YC16:4169</t>
  </si>
  <si>
    <t>YC16:3027</t>
  </si>
  <si>
    <t>YC16:4165</t>
  </si>
  <si>
    <t>YC16:4060</t>
  </si>
  <si>
    <t>YC16:3111</t>
  </si>
  <si>
    <t>YC16:4085</t>
  </si>
  <si>
    <t>YC16:4002</t>
  </si>
  <si>
    <t>YC16:3104</t>
  </si>
  <si>
    <t>YC16:3100</t>
  </si>
  <si>
    <t>YC16:4086</t>
  </si>
  <si>
    <t>YC16:3057</t>
  </si>
  <si>
    <t>YC16:4046</t>
  </si>
  <si>
    <t>YC16:3223</t>
  </si>
  <si>
    <t>YC16:4291</t>
  </si>
  <si>
    <t>YC16:4066</t>
  </si>
  <si>
    <t>YC16:4100</t>
  </si>
  <si>
    <t>YC16:3110</t>
  </si>
  <si>
    <t>YC16:4088</t>
  </si>
  <si>
    <t>YC16:4030</t>
  </si>
  <si>
    <t>YC16:4069</t>
  </si>
  <si>
    <t>YC16:4061</t>
  </si>
  <si>
    <t>YC16:4059</t>
  </si>
  <si>
    <t>YC16:4099</t>
  </si>
  <si>
    <t>YC16:4063</t>
  </si>
  <si>
    <t>YC16:3224</t>
  </si>
  <si>
    <t>YC16:3058</t>
  </si>
  <si>
    <t>YC16:4087</t>
  </si>
  <si>
    <t>YC16:3222</t>
  </si>
  <si>
    <t>YC16:3231</t>
  </si>
  <si>
    <t>YC16:3246</t>
  </si>
  <si>
    <t>YC16:3248</t>
  </si>
  <si>
    <t>YC16:3192</t>
  </si>
  <si>
    <t>YC16:3238</t>
  </si>
  <si>
    <t>YC16:4068</t>
  </si>
  <si>
    <t>YC16:3247</t>
  </si>
  <si>
    <t>YC16:3239</t>
  </si>
  <si>
    <t>YC16:4064</t>
  </si>
  <si>
    <t>YC16:3214</t>
  </si>
  <si>
    <t>YC16:3422</t>
  </si>
  <si>
    <t>YC16:4098</t>
  </si>
  <si>
    <t>YC16:3059</t>
  </si>
  <si>
    <t>YC16:4009</t>
  </si>
  <si>
    <t>YC16:3232</t>
  </si>
  <si>
    <t>YC16:4003</t>
  </si>
  <si>
    <t>YC16:3215</t>
  </si>
  <si>
    <t>YC16:3195</t>
  </si>
  <si>
    <t>YC16:4001</t>
  </si>
  <si>
    <t>YC16:3193</t>
  </si>
  <si>
    <t>YC16:4004</t>
  </si>
  <si>
    <t>YC16:3249</t>
  </si>
  <si>
    <t>YC16:3217</t>
  </si>
  <si>
    <t>YC16:3225</t>
  </si>
  <si>
    <t>YC16:3216</t>
  </si>
  <si>
    <t>YC16:3188</t>
  </si>
  <si>
    <t>YC16:3230</t>
  </si>
  <si>
    <t>YC16:3194</t>
  </si>
  <si>
    <t>YC16:3173</t>
  </si>
  <si>
    <t>YC16:3417</t>
  </si>
  <si>
    <t>YC16:3175</t>
  </si>
  <si>
    <t>YC16:3196</t>
  </si>
  <si>
    <t>YC16:3151</t>
  </si>
  <si>
    <t>YC16:3144</t>
  </si>
  <si>
    <t>YC16:3241</t>
  </si>
  <si>
    <t>YC16:4084</t>
  </si>
  <si>
    <t>YC16:3201</t>
  </si>
  <si>
    <t>YC16:4043</t>
  </si>
  <si>
    <t>YC16:4070</t>
  </si>
  <si>
    <t>YC16:4035</t>
  </si>
  <si>
    <t>YC16:3145</t>
  </si>
  <si>
    <t>YC16:3437</t>
  </si>
  <si>
    <t>YC16:3166</t>
  </si>
  <si>
    <t>YC16:4065</t>
  </si>
  <si>
    <t>YC16:3436</t>
  </si>
  <si>
    <t>YC16:3181</t>
  </si>
  <si>
    <t>YC16:3180</t>
  </si>
  <si>
    <t>YC16:3142</t>
  </si>
  <si>
    <t>YC16:3190</t>
  </si>
  <si>
    <t>YC16:3461</t>
  </si>
  <si>
    <t>YC16:3182</t>
  </si>
  <si>
    <t>YC16:3174</t>
  </si>
  <si>
    <t>YC16:4044</t>
  </si>
  <si>
    <t>YC16:3086</t>
  </si>
  <si>
    <t>YC16:3120</t>
  </si>
  <si>
    <t>YC16:3469</t>
  </si>
  <si>
    <t>YC16:3447</t>
  </si>
  <si>
    <t>YC16:3103</t>
  </si>
  <si>
    <t>YC16:3462</t>
  </si>
  <si>
    <t>YC16:3460</t>
  </si>
  <si>
    <t>YC16:3118</t>
  </si>
  <si>
    <t>YC16:3453</t>
  </si>
  <si>
    <t>YC16:3113</t>
  </si>
  <si>
    <t>YC16:3455</t>
  </si>
  <si>
    <t>YC16:3079</t>
  </si>
  <si>
    <t>YC16:3121</t>
  </si>
  <si>
    <t>YC16:3078</t>
  </si>
  <si>
    <t>YC16:3463</t>
  </si>
  <si>
    <t>YC16:3085</t>
  </si>
  <si>
    <t>YC16:3087</t>
  </si>
  <si>
    <t>YC16:3183</t>
  </si>
  <si>
    <t>YC16:3172</t>
  </si>
  <si>
    <t>YC16:3191</t>
  </si>
  <si>
    <t>YC16:3189</t>
  </si>
  <si>
    <t>YC16:3448</t>
  </si>
  <si>
    <t>YC16:4072</t>
  </si>
  <si>
    <t>YC16:3470</t>
  </si>
  <si>
    <t>YC16:3164</t>
  </si>
  <si>
    <t>YC16:4422</t>
  </si>
  <si>
    <t>YC16:3450</t>
  </si>
  <si>
    <t>YC16:3167</t>
  </si>
  <si>
    <t>YC16:3119</t>
  </si>
  <si>
    <t>YC16:3105</t>
  </si>
  <si>
    <t>YC16:3165</t>
  </si>
  <si>
    <t>YC16:3425</t>
  </si>
  <si>
    <t>YC16:3416</t>
  </si>
  <si>
    <t>YC16:3393</t>
  </si>
  <si>
    <t>YC16:3427</t>
  </si>
  <si>
    <t>YC16:3440</t>
  </si>
  <si>
    <t>YC16:3409</t>
  </si>
  <si>
    <t>YC16:3438</t>
  </si>
  <si>
    <t>YC16:3392</t>
  </si>
  <si>
    <t>YC16:3435</t>
  </si>
  <si>
    <t>YC16:3433</t>
  </si>
  <si>
    <t>YC16:3423</t>
  </si>
  <si>
    <t>YC16:3441</t>
  </si>
  <si>
    <t>YC16:3434</t>
  </si>
  <si>
    <t>YC16:3395</t>
  </si>
  <si>
    <t>YC16:3424</t>
  </si>
  <si>
    <t>YC16:3452</t>
  </si>
  <si>
    <t>YC16:4340</t>
  </si>
  <si>
    <t>YC16:3415</t>
  </si>
  <si>
    <t>YC16:3449</t>
  </si>
  <si>
    <t>YC16:3430</t>
  </si>
  <si>
    <t>YC16:4260</t>
  </si>
  <si>
    <t>YC16:4234</t>
  </si>
  <si>
    <t>YC16:3428</t>
  </si>
  <si>
    <t>YC16:3406</t>
  </si>
  <si>
    <t>YC16:3112</t>
  </si>
  <si>
    <t>YC16:4336</t>
  </si>
  <si>
    <t>YC16:4236</t>
  </si>
  <si>
    <t>YC16:4237</t>
  </si>
  <si>
    <t>YC16:4240</t>
  </si>
  <si>
    <t>YC16:4343</t>
  </si>
  <si>
    <t>YC16:4242</t>
  </si>
  <si>
    <t>YC16:4233</t>
  </si>
  <si>
    <t>YC16:4235</t>
  </si>
  <si>
    <t>YC16:4345</t>
  </si>
  <si>
    <t>YC16:4266</t>
  </si>
  <si>
    <t>YC16:3408</t>
  </si>
  <si>
    <t>YC16:3431</t>
  </si>
  <si>
    <t>YC16:3429</t>
  </si>
  <si>
    <t>YC16:3401</t>
  </si>
  <si>
    <t>YC16:4238</t>
  </si>
  <si>
    <t>YC16:4243</t>
  </si>
  <si>
    <t>YC16:4239</t>
  </si>
  <si>
    <t>YC16:4344</t>
  </si>
  <si>
    <t>YC16:4232</t>
  </si>
  <si>
    <t>YC16:3323</t>
  </si>
  <si>
    <t>YC16:3315</t>
  </si>
  <si>
    <t>YC16:3301</t>
  </si>
  <si>
    <t>YC16:3407</t>
  </si>
  <si>
    <t>YC16:4225</t>
  </si>
  <si>
    <t>YC16:3324</t>
  </si>
  <si>
    <t>YC16:4223</t>
  </si>
  <si>
    <t>YC16:4229</t>
  </si>
  <si>
    <t>YC16:4347</t>
  </si>
  <si>
    <t>YC16:3341</t>
  </si>
  <si>
    <t>YC16:3347</t>
  </si>
  <si>
    <t>YC16:3348</t>
  </si>
  <si>
    <t>YC16:3340</t>
  </si>
  <si>
    <t>YC16:4244</t>
  </si>
  <si>
    <t>YC16:4254</t>
  </si>
  <si>
    <t>YC16:3339</t>
  </si>
  <si>
    <t>YC16:4329</t>
  </si>
  <si>
    <t>YC16:4264</t>
  </si>
  <si>
    <t>YC16:4265</t>
  </si>
  <si>
    <t>YC16:3331</t>
  </si>
  <si>
    <t>YC16:4337</t>
  </si>
  <si>
    <t>YC16:4270</t>
  </si>
  <si>
    <t>YC16:4348</t>
  </si>
  <si>
    <t>YC16:4346</t>
  </si>
  <si>
    <t>YC16:4257</t>
  </si>
  <si>
    <t>YC16:4271</t>
  </si>
  <si>
    <t>YC16:3490</t>
  </si>
  <si>
    <t>YC16:3069</t>
  </si>
  <si>
    <t>YC16:3138</t>
  </si>
  <si>
    <t>YC16:4153</t>
  </si>
  <si>
    <t>YC16:4372</t>
  </si>
  <si>
    <t>YC16:4151</t>
  </si>
  <si>
    <t>YC16:4423</t>
  </si>
  <si>
    <t>YC16:3439</t>
  </si>
  <si>
    <t>YC16:3016</t>
  </si>
  <si>
    <t>YC16:3414</t>
  </si>
  <si>
    <t>YC16:3454</t>
  </si>
  <si>
    <t>YC16:4139</t>
  </si>
  <si>
    <t>YC16:3505</t>
  </si>
  <si>
    <t>YC16:4014</t>
  </si>
  <si>
    <t>YC16:3056</t>
  </si>
  <si>
    <t>YC16:4512</t>
  </si>
  <si>
    <t>YC16:3382</t>
  </si>
  <si>
    <t>YC16:3233</t>
  </si>
  <si>
    <t>YC16:3510</t>
  </si>
  <si>
    <t>YC16:4452</t>
  </si>
  <si>
    <t>YC16:3289</t>
  </si>
  <si>
    <t>YC16:3335</t>
  </si>
  <si>
    <t>YC16:3378</t>
  </si>
  <si>
    <t>YC16:3466</t>
  </si>
  <si>
    <t>YC16:4392</t>
  </si>
  <si>
    <t>YC16:3372</t>
  </si>
  <si>
    <t>YC16:3240</t>
  </si>
  <si>
    <t>YC16:4230</t>
  </si>
  <si>
    <t>YC16:4050</t>
  </si>
  <si>
    <t>YC16:3468</t>
  </si>
  <si>
    <t>YC16:3471</t>
  </si>
  <si>
    <t>YC16:3198</t>
  </si>
  <si>
    <t>YC16:3377</t>
  </si>
  <si>
    <t>YC16:3143</t>
  </si>
  <si>
    <t>YC16:4241</t>
  </si>
  <si>
    <t>YC16:3133</t>
  </si>
  <si>
    <t>YC16:4166</t>
  </si>
  <si>
    <t>YC16:4508</t>
  </si>
  <si>
    <t>YC16:4445</t>
  </si>
  <si>
    <t>YC16:3288</t>
  </si>
  <si>
    <t>YC16:3426</t>
  </si>
  <si>
    <t>YC16:4203</t>
  </si>
  <si>
    <t>YC16:4120</t>
  </si>
  <si>
    <t>YC16:3011</t>
  </si>
  <si>
    <t>YC16:4268</t>
  </si>
  <si>
    <t>YC16:3336</t>
  </si>
  <si>
    <t>YC16:3197</t>
  </si>
  <si>
    <t>YC16:3446</t>
  </si>
  <si>
    <t>YC16:4021</t>
  </si>
  <si>
    <t>YC16:4094</t>
  </si>
  <si>
    <t>YC16:4095</t>
  </si>
  <si>
    <t>YC16:4126</t>
  </si>
  <si>
    <t>YC16:3303</t>
  </si>
  <si>
    <t>YC16:4058</t>
  </si>
  <si>
    <t>YC16:4062</t>
  </si>
  <si>
    <t>YC16:4154</t>
  </si>
  <si>
    <t>YC16:3083</t>
  </si>
  <si>
    <t>YC16:4103</t>
  </si>
  <si>
    <t>YC16:3387</t>
  </si>
  <si>
    <t>YC16:3404</t>
  </si>
  <si>
    <t>YC16:4515</t>
  </si>
  <si>
    <t>YC16:3140</t>
  </si>
  <si>
    <t>YC16:3084</t>
  </si>
  <si>
    <t>YC16:3384</t>
  </si>
  <si>
    <t>YC16:4458</t>
  </si>
  <si>
    <t>YC16:3097</t>
  </si>
  <si>
    <t>YC16:4039</t>
  </si>
  <si>
    <t>YC16:3116</t>
  </si>
  <si>
    <t>YC16:4436</t>
  </si>
  <si>
    <t>YC16:4007</t>
  </si>
  <si>
    <t>YC16:3330</t>
  </si>
  <si>
    <t>YC16:3370</t>
  </si>
  <si>
    <t>YC16:2443</t>
  </si>
  <si>
    <t>YC16:1361</t>
  </si>
  <si>
    <t>YC16:1182</t>
  </si>
  <si>
    <t>YC16:1033</t>
  </si>
  <si>
    <t>YC16:2038</t>
  </si>
  <si>
    <t>YC16:1493</t>
  </si>
  <si>
    <t>YC16:1167</t>
  </si>
  <si>
    <t>YC16:1143</t>
  </si>
  <si>
    <t>YC16:2378</t>
  </si>
  <si>
    <t>YC16:1133</t>
  </si>
  <si>
    <t>YC16:2027</t>
  </si>
  <si>
    <t>YC16:1410</t>
  </si>
  <si>
    <t>YC16:1156</t>
  </si>
  <si>
    <t>YC16:2458</t>
  </si>
  <si>
    <t>YC16:2001</t>
  </si>
  <si>
    <t>YC16:1248</t>
  </si>
  <si>
    <t>YC16:2341</t>
  </si>
  <si>
    <t>YC16:1345</t>
  </si>
  <si>
    <t>YC16:2170</t>
  </si>
  <si>
    <t>YC16:2236</t>
  </si>
  <si>
    <t>YC16:2281</t>
  </si>
  <si>
    <t>YC16:2220</t>
  </si>
  <si>
    <t>YC16:2221</t>
  </si>
  <si>
    <t>YC16:2114</t>
  </si>
  <si>
    <t>YC16:2112</t>
  </si>
  <si>
    <t>YC17:1141</t>
  </si>
  <si>
    <t>YC17:2379</t>
  </si>
  <si>
    <t>YC17:1004</t>
  </si>
  <si>
    <t>YC17:1001</t>
  </si>
  <si>
    <t>YC17:2472</t>
  </si>
  <si>
    <t>YC17:2470</t>
  </si>
  <si>
    <t>YC17:2425</t>
  </si>
  <si>
    <t>YC17:2462</t>
  </si>
  <si>
    <t>YC17:2419</t>
  </si>
  <si>
    <t>YC17:2386</t>
  </si>
  <si>
    <t>YC17:2374</t>
  </si>
  <si>
    <t>YC17:2393</t>
  </si>
  <si>
    <t>YC17:2391</t>
  </si>
  <si>
    <t>YC17:2345</t>
  </si>
  <si>
    <t>YC17:2347</t>
  </si>
  <si>
    <t>YC17:2352</t>
  </si>
  <si>
    <t>YC17:2381</t>
  </si>
  <si>
    <t>YC17:1497</t>
  </si>
  <si>
    <t>YC17:2302</t>
  </si>
  <si>
    <t>YC17:1006</t>
  </si>
  <si>
    <t>YC17:1029</t>
  </si>
  <si>
    <t>YC17:1035</t>
  </si>
  <si>
    <t>YC17:1041</t>
  </si>
  <si>
    <t>YC17:1037</t>
  </si>
  <si>
    <t>YC17:1036</t>
  </si>
  <si>
    <t>YC17:1032</t>
  </si>
  <si>
    <t>YC17:1043</t>
  </si>
  <si>
    <t>YC17:1030</t>
  </si>
  <si>
    <t>YC17:1034</t>
  </si>
  <si>
    <t>YC17:1042</t>
  </si>
  <si>
    <t>YC17:1038</t>
  </si>
  <si>
    <t>YC17:1040</t>
  </si>
  <si>
    <t>YC17:2318</t>
  </si>
  <si>
    <t>YC17:1003</t>
  </si>
  <si>
    <t>YC17:1008</t>
  </si>
  <si>
    <t>YC17:1005</t>
  </si>
  <si>
    <t>YC17:1002</t>
  </si>
  <si>
    <t>YC17:1007</t>
  </si>
  <si>
    <t>YC17:1033</t>
  </si>
  <si>
    <t>YC17:1129</t>
  </si>
  <si>
    <t>YC17:1126</t>
  </si>
  <si>
    <t>YC17:1283</t>
  </si>
  <si>
    <t>YC17:1271</t>
  </si>
  <si>
    <t>YC17:1108</t>
  </si>
  <si>
    <t>YC17:1120</t>
  </si>
  <si>
    <t>YC17:1136</t>
  </si>
  <si>
    <t>YC17:1124</t>
  </si>
  <si>
    <t>YC17:1109</t>
  </si>
  <si>
    <t>YC17:1123</t>
  </si>
  <si>
    <t>YC17:1105</t>
  </si>
  <si>
    <t>YC17:1047</t>
  </si>
  <si>
    <t>YC17:1048</t>
  </si>
  <si>
    <t>YC17:1044</t>
  </si>
  <si>
    <t>YC17:1046</t>
  </si>
  <si>
    <t>YC17:1045</t>
  </si>
  <si>
    <t>YC17:1028</t>
  </si>
  <si>
    <t>YC17:1031</t>
  </si>
  <si>
    <t>YC17:1039</t>
  </si>
  <si>
    <t>YC17:1140</t>
  </si>
  <si>
    <t>YC17:1143</t>
  </si>
  <si>
    <t>YC17:1135</t>
  </si>
  <si>
    <t>YC17:1128</t>
  </si>
  <si>
    <t>YC17:1137</t>
  </si>
  <si>
    <t>YC17:1026</t>
  </si>
  <si>
    <t>YC17:1027</t>
  </si>
  <si>
    <t>YC17:1139</t>
  </si>
  <si>
    <t>YC17:1127</t>
  </si>
  <si>
    <t>YC17:1142</t>
  </si>
  <si>
    <t>YC17:1131</t>
  </si>
  <si>
    <t>YC17:1134</t>
  </si>
  <si>
    <t>YC17:1138</t>
  </si>
  <si>
    <t>YC17:1125</t>
  </si>
  <si>
    <t>YC17:1130</t>
  </si>
  <si>
    <t>YC17:1133</t>
  </si>
  <si>
    <t>YC17:1132</t>
  </si>
  <si>
    <t>YC17:1424</t>
  </si>
  <si>
    <t>YC17:1428</t>
  </si>
  <si>
    <t>YC17:2221</t>
  </si>
  <si>
    <t>YC17:1226</t>
  </si>
  <si>
    <t>YC17:1258</t>
  </si>
  <si>
    <t>YC17:1212</t>
  </si>
  <si>
    <t>YC17:1413</t>
  </si>
  <si>
    <t>YC17:1190</t>
  </si>
  <si>
    <t>YC17:1189</t>
  </si>
  <si>
    <t>YC17:1187</t>
  </si>
  <si>
    <t>YC17:1188</t>
  </si>
  <si>
    <t>YC17:1431</t>
  </si>
  <si>
    <t>YC17:1430</t>
  </si>
  <si>
    <t>YC17:1192</t>
  </si>
  <si>
    <t>YC17:1193</t>
  </si>
  <si>
    <t>YC17:1023</t>
  </si>
  <si>
    <t>YC17:1018</t>
  </si>
  <si>
    <t>YC17:1017</t>
  </si>
  <si>
    <t>YC17:1024</t>
  </si>
  <si>
    <t>YC17:1021</t>
  </si>
  <si>
    <t>YC17:1025</t>
  </si>
  <si>
    <t>YC17:1022</t>
  </si>
  <si>
    <t>YC17:1012</t>
  </si>
  <si>
    <t>YC17:1020</t>
  </si>
  <si>
    <t>YC17:1014</t>
  </si>
  <si>
    <t>YC17:1019</t>
  </si>
  <si>
    <t>YC17:1009</t>
  </si>
  <si>
    <t>YC17:1013</t>
  </si>
  <si>
    <t>YC17:1010</t>
  </si>
  <si>
    <t>YC17:1016</t>
  </si>
  <si>
    <t>YC17:1011</t>
  </si>
  <si>
    <t>YC17:1186</t>
  </si>
  <si>
    <t>YC17:1225</t>
  </si>
  <si>
    <t>YC17:2478</t>
  </si>
  <si>
    <t>YC17:2507</t>
  </si>
  <si>
    <t>YC17:2485</t>
  </si>
  <si>
    <t>YC17:2518</t>
  </si>
  <si>
    <t>YC17:2501</t>
  </si>
  <si>
    <t>YC17:1353</t>
  </si>
  <si>
    <t>YC17:1344</t>
  </si>
  <si>
    <t>YC17:2502</t>
  </si>
  <si>
    <t>YC17:2484</t>
  </si>
  <si>
    <t>YC17:1356</t>
  </si>
  <si>
    <t>YC17:2469</t>
  </si>
  <si>
    <t>YC17:2476</t>
  </si>
  <si>
    <t>YC17:2486</t>
  </si>
  <si>
    <t>YC17:2496</t>
  </si>
  <si>
    <t>YC17:2483</t>
  </si>
  <si>
    <t>YC17:1403</t>
  </si>
  <si>
    <t>YC17:1418</t>
  </si>
  <si>
    <t>YC17:1410</t>
  </si>
  <si>
    <t>YC17:1393</t>
  </si>
  <si>
    <t>YC17:1387</t>
  </si>
  <si>
    <t>YC17:1432</t>
  </si>
  <si>
    <t>YC17:2364</t>
  </si>
  <si>
    <t>YC17:1406</t>
  </si>
  <si>
    <t>YC17:1407</t>
  </si>
  <si>
    <t>YC17:1419</t>
  </si>
  <si>
    <t>YC17:2436</t>
  </si>
  <si>
    <t>YC17:2515</t>
  </si>
  <si>
    <t>YC17:1396</t>
  </si>
  <si>
    <t>YC17:1397</t>
  </si>
  <si>
    <t>YC17:1415</t>
  </si>
  <si>
    <t>YC17:1457</t>
  </si>
  <si>
    <t>YC17:1385</t>
  </si>
  <si>
    <t>YC17:1391</t>
  </si>
  <si>
    <t>YC17:1317</t>
  </si>
  <si>
    <t>YC17:1305</t>
  </si>
  <si>
    <t>YC17:1325</t>
  </si>
  <si>
    <t>YC17:1435</t>
  </si>
  <si>
    <t>YC17:1343</t>
  </si>
  <si>
    <t>YC17:1341</t>
  </si>
  <si>
    <t>YC17:2319</t>
  </si>
  <si>
    <t>YC17:1440</t>
  </si>
  <si>
    <t>YC17:2457</t>
  </si>
  <si>
    <t>YC17:2416</t>
  </si>
  <si>
    <t>YC17:2508</t>
  </si>
  <si>
    <t>YC17:2473</t>
  </si>
  <si>
    <t>YC17:2464</t>
  </si>
  <si>
    <t>YC17:2403</t>
  </si>
  <si>
    <t>YC17:2475</t>
  </si>
  <si>
    <t>YC17:2445</t>
  </si>
  <si>
    <t>YC17:2389</t>
  </si>
  <si>
    <t>YC17:1203</t>
  </si>
  <si>
    <t>YC17:2383</t>
  </si>
  <si>
    <t>YC17:1423</t>
  </si>
  <si>
    <t>YC17:1253</t>
  </si>
  <si>
    <t>YC17:1481</t>
  </si>
  <si>
    <t>YC17:1501</t>
  </si>
  <si>
    <t>YC17:1260</t>
  </si>
  <si>
    <t>YC17:1422</t>
  </si>
  <si>
    <t>YC17:1500</t>
  </si>
  <si>
    <t>YC17:1496</t>
  </si>
  <si>
    <t>YC17:1176</t>
  </si>
  <si>
    <t>YC17:2405</t>
  </si>
  <si>
    <t>YC17:1195</t>
  </si>
  <si>
    <t>YC17:1152</t>
  </si>
  <si>
    <t>YC17:2448</t>
  </si>
  <si>
    <t>YC17:1300</t>
  </si>
  <si>
    <t>YC17:1304</t>
  </si>
  <si>
    <t>YC17:1301</t>
  </si>
  <si>
    <t>YC17:1151</t>
  </si>
  <si>
    <t>YC17:1155</t>
  </si>
  <si>
    <t>YC17:2434</t>
  </si>
  <si>
    <t>YC17:2440</t>
  </si>
  <si>
    <t>YC17:2450</t>
  </si>
  <si>
    <t>YC17:2423</t>
  </si>
  <si>
    <t>YC17:2465</t>
  </si>
  <si>
    <t>YC17:1153</t>
  </si>
  <si>
    <t>YC17:1319</t>
  </si>
  <si>
    <t>YC17:1329</t>
  </si>
  <si>
    <t>YC17:1174</t>
  </si>
  <si>
    <t>YC17:1144</t>
  </si>
  <si>
    <t>YC17:1146</t>
  </si>
  <si>
    <t>YC17:1145</t>
  </si>
  <si>
    <t>YC17:2513</t>
  </si>
  <si>
    <t>YC17:1149</t>
  </si>
  <si>
    <t>YC17:1147</t>
  </si>
  <si>
    <t>YC17:2511</t>
  </si>
  <si>
    <t>YC17:2516</t>
  </si>
  <si>
    <t>YC17:2512</t>
  </si>
  <si>
    <t>YC17:1154</t>
  </si>
  <si>
    <t>YC17:1228</t>
  </si>
  <si>
    <t>YC17:1229</t>
  </si>
  <si>
    <t>YC17:1168</t>
  </si>
  <si>
    <t>YC17:1163</t>
  </si>
  <si>
    <t>YC17:1178</t>
  </si>
  <si>
    <t>YC17:1241</t>
  </si>
  <si>
    <t>YC17:1502</t>
  </si>
  <si>
    <t>YC17:2420</t>
  </si>
  <si>
    <t>YC17:1180</t>
  </si>
  <si>
    <t>YC17:1150</t>
  </si>
  <si>
    <t>YC17:2460</t>
  </si>
  <si>
    <t>YC17:2109</t>
  </si>
  <si>
    <t>YC17:2209</t>
  </si>
  <si>
    <t>YC17:1504</t>
  </si>
  <si>
    <t>YC17:2222</t>
  </si>
  <si>
    <t>YC17:2234</t>
  </si>
  <si>
    <t>YC17:2106</t>
  </si>
  <si>
    <t>YC17:1448</t>
  </si>
  <si>
    <t>YC17:1479</t>
  </si>
  <si>
    <t>YC17:1442</t>
  </si>
  <si>
    <t>YC17:1480</t>
  </si>
  <si>
    <t>YC17:1441</t>
  </si>
  <si>
    <t>YC17:1303</t>
  </si>
  <si>
    <t>YC17:2443</t>
  </si>
  <si>
    <t>YC17:2387</t>
  </si>
  <si>
    <t>YC17:2474</t>
  </si>
  <si>
    <t>YC17:2510</t>
  </si>
  <si>
    <t>YC17:2417</t>
  </si>
  <si>
    <t>YC17:2301</t>
  </si>
  <si>
    <t>YC17:2321</t>
  </si>
  <si>
    <t>YC17:2368</t>
  </si>
  <si>
    <t>YC17:1478</t>
  </si>
  <si>
    <t>YC17:2400</t>
  </si>
  <si>
    <t>YC17:1338</t>
  </si>
  <si>
    <t>YC17:2298</t>
  </si>
  <si>
    <t>YC17:1477</t>
  </si>
  <si>
    <t>YC17:2449</t>
  </si>
  <si>
    <t>YC17:2479</t>
  </si>
  <si>
    <t>YC17:2520</t>
  </si>
  <si>
    <t>YC17:2489</t>
  </si>
  <si>
    <t>YC17:2504</t>
  </si>
  <si>
    <t>YC17:2451</t>
  </si>
  <si>
    <t>YC17:2225</t>
  </si>
  <si>
    <t>YC17:2480</t>
  </si>
  <si>
    <t>YC17:1390</t>
  </si>
  <si>
    <t>YC17:1417</t>
  </si>
  <si>
    <t>YC17:1326</t>
  </si>
  <si>
    <t>YC17:1339</t>
  </si>
  <si>
    <t>YC17:1489</t>
  </si>
  <si>
    <t>YC17:1485</t>
  </si>
  <si>
    <t>YC17:1257</t>
  </si>
  <si>
    <t>YC17:1515</t>
  </si>
  <si>
    <t>YC17:1185</t>
  </si>
  <si>
    <t>YC17:1259</t>
  </si>
  <si>
    <t>YC17:1216</t>
  </si>
  <si>
    <t>YC17:1518</t>
  </si>
  <si>
    <t>YC17:1488</t>
  </si>
  <si>
    <t>YC17:1196</t>
  </si>
  <si>
    <t>YC17:1215</t>
  </si>
  <si>
    <t>YC17:1517</t>
  </si>
  <si>
    <t>YC17:1487</t>
  </si>
  <si>
    <t>YC17:1409</t>
  </si>
  <si>
    <t>YC17:1427</t>
  </si>
  <si>
    <t>YC17:1412</t>
  </si>
  <si>
    <t>YC17:1429</t>
  </si>
  <si>
    <t>YC17:2232</t>
  </si>
  <si>
    <t>YC17:1499</t>
  </si>
  <si>
    <t>YC17:2230</t>
  </si>
  <si>
    <t>YC17:1200</t>
  </si>
  <si>
    <t>YC17:2200</t>
  </si>
  <si>
    <t>YC17:2227</t>
  </si>
  <si>
    <t>YC17:2237</t>
  </si>
  <si>
    <t>YC17:2207</t>
  </si>
  <si>
    <t>YC17:1201</t>
  </si>
  <si>
    <t>YC17:2239</t>
  </si>
  <si>
    <t>YC17:2226</t>
  </si>
  <si>
    <t>YC17:2202</t>
  </si>
  <si>
    <t>YC17:1194</t>
  </si>
  <si>
    <t>YC17:1250</t>
  </si>
  <si>
    <t>YC17:1490</t>
  </si>
  <si>
    <t>YC17:1486</t>
  </si>
  <si>
    <t>YC17:1247</t>
  </si>
  <si>
    <t>YC17:1197</t>
  </si>
  <si>
    <t>YC17:1516</t>
  </si>
  <si>
    <t>YC17:1199</t>
  </si>
  <si>
    <t>YC17:1106</t>
  </si>
  <si>
    <t>YC17:1102</t>
  </si>
  <si>
    <t>YC17:1099</t>
  </si>
  <si>
    <t>YC17:1100</t>
  </si>
  <si>
    <t>YC17:1107</t>
  </si>
  <si>
    <t>YC17:1103</t>
  </si>
  <si>
    <t>YC17:1234</t>
  </si>
  <si>
    <t>YC17:1097</t>
  </si>
  <si>
    <t>YC17:1101</t>
  </si>
  <si>
    <t>YC17:1224</t>
  </si>
  <si>
    <t>YC17:2199</t>
  </si>
  <si>
    <t>YC17:1227</t>
  </si>
  <si>
    <t>YC17:2242</t>
  </si>
  <si>
    <t>YC17:2235</t>
  </si>
  <si>
    <t>YC17:2241</t>
  </si>
  <si>
    <t>YC17:2213</t>
  </si>
  <si>
    <t>YC17:2238</t>
  </si>
  <si>
    <t>YC17:1211</t>
  </si>
  <si>
    <t>YC17:2246</t>
  </si>
  <si>
    <t>YC17:1498</t>
  </si>
  <si>
    <t>YC17:2343</t>
  </si>
  <si>
    <t>YC17:2328</t>
  </si>
  <si>
    <t>YC17:1494</t>
  </si>
  <si>
    <t>YC17:1117</t>
  </si>
  <si>
    <t>YC17:2365</t>
  </si>
  <si>
    <t>YC17:1113</t>
  </si>
  <si>
    <t>YC17:1114</t>
  </si>
  <si>
    <t>YC17:1122</t>
  </si>
  <si>
    <t>YC17:1121</t>
  </si>
  <si>
    <t>YC17:1116</t>
  </si>
  <si>
    <t>YC17:1112</t>
  </si>
  <si>
    <t>YC17:1119</t>
  </si>
  <si>
    <t>YC17:1104</t>
  </si>
  <si>
    <t>YC17:1118</t>
  </si>
  <si>
    <t>YC17:1115</t>
  </si>
  <si>
    <t>YC17:1110</t>
  </si>
  <si>
    <t>YC17:2212</t>
  </si>
  <si>
    <t>YC17:2229</t>
  </si>
  <si>
    <t>YC17:2517</t>
  </si>
  <si>
    <t>YC17:2495</t>
  </si>
  <si>
    <t>YC17:2519</t>
  </si>
  <si>
    <t>YC17:1460</t>
  </si>
  <si>
    <t>YC17:2481</t>
  </si>
  <si>
    <t>YC17:1470</t>
  </si>
  <si>
    <t>YC17:2118</t>
  </si>
  <si>
    <t>YC17:1473</t>
  </si>
  <si>
    <t>YC17:1458</t>
  </si>
  <si>
    <t>YC17:1462</t>
  </si>
  <si>
    <t>YC17:2243</t>
  </si>
  <si>
    <t>YC17:1461</t>
  </si>
  <si>
    <t>YC17:1459</t>
  </si>
  <si>
    <t>YC17:2296</t>
  </si>
  <si>
    <t>YC17:2320</t>
  </si>
  <si>
    <t>YC17:2297</t>
  </si>
  <si>
    <t>YC17:2326</t>
  </si>
  <si>
    <t>YC17:2401</t>
  </si>
  <si>
    <t>YC17:2329</t>
  </si>
  <si>
    <t>YC17:2490</t>
  </si>
  <si>
    <t>YC17:2477</t>
  </si>
  <si>
    <t>YC17:2505</t>
  </si>
  <si>
    <t>YC17:2497</t>
  </si>
  <si>
    <t>YC17:2399</t>
  </si>
  <si>
    <t>YC17:2452</t>
  </si>
  <si>
    <t>YC17:2491</t>
  </si>
  <si>
    <t>YC17:1471</t>
  </si>
  <si>
    <t>YC17:1472</t>
  </si>
  <si>
    <t>YC17:1371</t>
  </si>
  <si>
    <t>YC17:1337</t>
  </si>
  <si>
    <t>YC17:1436</t>
  </si>
  <si>
    <t>YC17:1375</t>
  </si>
  <si>
    <t>YC17:1363</t>
  </si>
  <si>
    <t>YC17:1446</t>
  </si>
  <si>
    <t>YC17:1438</t>
  </si>
  <si>
    <t>YC17:1443</t>
  </si>
  <si>
    <t>YC17:1384</t>
  </si>
  <si>
    <t>YC17:2331</t>
  </si>
  <si>
    <t>YC17:2322</t>
  </si>
  <si>
    <t>YC17:2395</t>
  </si>
  <si>
    <t>YC17:2367</t>
  </si>
  <si>
    <t>YC17:1342</t>
  </si>
  <si>
    <t>YC17:2324</t>
  </si>
  <si>
    <t>YC17:1411</t>
  </si>
  <si>
    <t>YC17:1404</t>
  </si>
  <si>
    <t>YC17:1401</t>
  </si>
  <si>
    <t>YC17:2373</t>
  </si>
  <si>
    <t>YC17:2396</t>
  </si>
  <si>
    <t>YC17:2388</t>
  </si>
  <si>
    <t>YC17:1426</t>
  </si>
  <si>
    <t>YC17:2372</t>
  </si>
  <si>
    <t>YC17:2385</t>
  </si>
  <si>
    <t>YC17:2375</t>
  </si>
  <si>
    <t>YC17:2371</t>
  </si>
  <si>
    <t>YC17:2353</t>
  </si>
  <si>
    <t>YC17:2369</t>
  </si>
  <si>
    <t>YC17:2350</t>
  </si>
  <si>
    <t>YC17:2311</t>
  </si>
  <si>
    <t>YC17:2346</t>
  </si>
  <si>
    <t>YC17:2323</t>
  </si>
  <si>
    <t>YC17:2162</t>
  </si>
  <si>
    <t>YC17:1249</t>
  </si>
  <si>
    <t>YC17:1425</t>
  </si>
  <si>
    <t>YC17:1420</t>
  </si>
  <si>
    <t>YC17:1405</t>
  </si>
  <si>
    <t>YC17:2493</t>
  </si>
  <si>
    <t>YC17:2494</t>
  </si>
  <si>
    <t>YC17:2441</t>
  </si>
  <si>
    <t>YC17:2471</t>
  </si>
  <si>
    <t>YC17:2407</t>
  </si>
  <si>
    <t>YC17:2437</t>
  </si>
  <si>
    <t>YC17:2506</t>
  </si>
  <si>
    <t>YC17:2509</t>
  </si>
  <si>
    <t>YC17:2409</t>
  </si>
  <si>
    <t>YC17:1268</t>
  </si>
  <si>
    <t>YC17:2146</t>
  </si>
  <si>
    <t>YC17:1421</t>
  </si>
  <si>
    <t>YC17:1402</t>
  </si>
  <si>
    <t>YC17:1408</t>
  </si>
  <si>
    <t>YC17:2136</t>
  </si>
  <si>
    <t>YC17:1275</t>
  </si>
  <si>
    <t>YC17:2458</t>
  </si>
  <si>
    <t>YC17:2444</t>
  </si>
  <si>
    <t>YC17:2382</t>
  </si>
  <si>
    <t>YC17:2435</t>
  </si>
  <si>
    <t>YC17:1400</t>
  </si>
  <si>
    <t>YC17:1392</t>
  </si>
  <si>
    <t>YC17:1394</t>
  </si>
  <si>
    <t>YC17:2312</t>
  </si>
  <si>
    <t>YC17:2310</t>
  </si>
  <si>
    <t>YC17:2384</t>
  </si>
  <si>
    <t>YC17:2308</t>
  </si>
  <si>
    <t>YC17:2252</t>
  </si>
  <si>
    <t>YC17:2256</t>
  </si>
  <si>
    <t>YC17:2258</t>
  </si>
  <si>
    <t>YC17:1235</t>
  </si>
  <si>
    <t>YC17:1389</t>
  </si>
  <si>
    <t>YC17:1255</t>
  </si>
  <si>
    <t>YC17:1513</t>
  </si>
  <si>
    <t>YC17:2250</t>
  </si>
  <si>
    <t>YC17:2134</t>
  </si>
  <si>
    <t>YC17:1279</t>
  </si>
  <si>
    <t>YC17:2402</t>
  </si>
  <si>
    <t>YC17:2249</t>
  </si>
  <si>
    <t>YC17:1507</t>
  </si>
  <si>
    <t>YC17:1318</t>
  </si>
  <si>
    <t>YC17:1316</t>
  </si>
  <si>
    <t>YC17:1399</t>
  </si>
  <si>
    <t>YC17:1395</t>
  </si>
  <si>
    <t>YC17:1386</t>
  </si>
  <si>
    <t>YC17:1388</t>
  </si>
  <si>
    <t>YC17:1191</t>
  </si>
  <si>
    <t>YC17:1414</t>
  </si>
  <si>
    <t>YC17:1256</t>
  </si>
  <si>
    <t>YC17:2244</t>
  </si>
  <si>
    <t>YC17:2251</t>
  </si>
  <si>
    <t>YC17:1060</t>
  </si>
  <si>
    <t>YC17:1252</t>
  </si>
  <si>
    <t>YC17:1094</t>
  </si>
  <si>
    <t>YC17:1078</t>
  </si>
  <si>
    <t>YC17:1074</t>
  </si>
  <si>
    <t>YC17:1079</t>
  </si>
  <si>
    <t>YC17:1076</t>
  </si>
  <si>
    <t>YC17:1061</t>
  </si>
  <si>
    <t>YC17:1089</t>
  </si>
  <si>
    <t>YC17:1082</t>
  </si>
  <si>
    <t>YC17:1069</t>
  </si>
  <si>
    <t>YC17:1073</t>
  </si>
  <si>
    <t>YC17:2156</t>
  </si>
  <si>
    <t>YC17:1085</t>
  </si>
  <si>
    <t>YC17:2179</t>
  </si>
  <si>
    <t>YC17:1083</t>
  </si>
  <si>
    <t>YC17:1075</t>
  </si>
  <si>
    <t>YC17:1068</t>
  </si>
  <si>
    <t>YC17:1062</t>
  </si>
  <si>
    <t>YC17:1077</t>
  </si>
  <si>
    <t>YC17:1065</t>
  </si>
  <si>
    <t>YC17:1245</t>
  </si>
  <si>
    <t>YC17:1246</t>
  </si>
  <si>
    <t>YC17:2177</t>
  </si>
  <si>
    <t>YC17:1254</t>
  </si>
  <si>
    <t>YC17:1248</t>
  </si>
  <si>
    <t>YC17:2178</t>
  </si>
  <si>
    <t>YC17:2158</t>
  </si>
  <si>
    <t>YC17:1251</t>
  </si>
  <si>
    <t>YC17:2154</t>
  </si>
  <si>
    <t>YC17:1213</t>
  </si>
  <si>
    <t>YC17:2198</t>
  </si>
  <si>
    <t>YC17:2195</t>
  </si>
  <si>
    <t>YC17:2187</t>
  </si>
  <si>
    <t>YC17:2007</t>
  </si>
  <si>
    <t>YC17:2161</t>
  </si>
  <si>
    <t>YC17:2182</t>
  </si>
  <si>
    <t>YC17:2197</t>
  </si>
  <si>
    <t>YC17:2176</t>
  </si>
  <si>
    <t>YC17:2175</t>
  </si>
  <si>
    <t>YC17:2160</t>
  </si>
  <si>
    <t>YC17:2181</t>
  </si>
  <si>
    <t>YC17:2159</t>
  </si>
  <si>
    <t>YC17:2150</t>
  </si>
  <si>
    <t>YC17:1243</t>
  </si>
  <si>
    <t>YC17:2155</t>
  </si>
  <si>
    <t>YC17:2186</t>
  </si>
  <si>
    <t>YC17:2019</t>
  </si>
  <si>
    <t>YC17:2026</t>
  </si>
  <si>
    <t>YC17:2043</t>
  </si>
  <si>
    <t>YC17:2038</t>
  </si>
  <si>
    <t>YC17:2051</t>
  </si>
  <si>
    <t>YC17:2009</t>
  </si>
  <si>
    <t>YC17:2028</t>
  </si>
  <si>
    <t>YC17:2008</t>
  </si>
  <si>
    <t>YC17:2047</t>
  </si>
  <si>
    <t>YC17:1067</t>
  </si>
  <si>
    <t>YC17:2032</t>
  </si>
  <si>
    <t>YC17:2021</t>
  </si>
  <si>
    <t>YC17:2034</t>
  </si>
  <si>
    <t>YC17:2014</t>
  </si>
  <si>
    <t>YC17:2049</t>
  </si>
  <si>
    <t>YC17:2023</t>
  </si>
  <si>
    <t>YC17:2013</t>
  </si>
  <si>
    <t>YC17:2050</t>
  </si>
  <si>
    <t>YC17:1244</t>
  </si>
  <si>
    <t>YC17:2289</t>
  </si>
  <si>
    <t>YC17:2280</t>
  </si>
  <si>
    <t>YC17:2270</t>
  </si>
  <si>
    <t>YC17:2015</t>
  </si>
  <si>
    <t>YC17:2020</t>
  </si>
  <si>
    <t>YC17:2281</t>
  </si>
  <si>
    <t>YC17:2282</t>
  </si>
  <si>
    <t>YC17:2273</t>
  </si>
  <si>
    <t>YC17:2263</t>
  </si>
  <si>
    <t>YC17:2265</t>
  </si>
  <si>
    <t>YC17:2292</t>
  </si>
  <si>
    <t>YC17:2276</t>
  </si>
  <si>
    <t>YC17:2279</t>
  </si>
  <si>
    <t>YC17:2274</t>
  </si>
  <si>
    <t>YC17:2267</t>
  </si>
  <si>
    <t>YC17:2275</t>
  </si>
  <si>
    <t>YC17:1242</t>
  </si>
  <si>
    <t>YC17:1240</t>
  </si>
  <si>
    <t>YC17:2025</t>
  </si>
  <si>
    <t>YC17:2039</t>
  </si>
  <si>
    <t>YC17:1058</t>
  </si>
  <si>
    <t>YC17:1059</t>
  </si>
  <si>
    <t>YC17:1509</t>
  </si>
  <si>
    <t>YC17:1484</t>
  </si>
  <si>
    <t>YC17:1096</t>
  </si>
  <si>
    <t>YC17:1508</t>
  </si>
  <si>
    <t>YC17:1093</t>
  </si>
  <si>
    <t>YC17:1086</t>
  </si>
  <si>
    <t>YC17:1088</t>
  </si>
  <si>
    <t>YC17:1080</t>
  </si>
  <si>
    <t>YC17:1503</t>
  </si>
  <si>
    <t>YC17:1057</t>
  </si>
  <si>
    <t>YC17:2355</t>
  </si>
  <si>
    <t>YC17:2357</t>
  </si>
  <si>
    <t>YC17:1095</t>
  </si>
  <si>
    <t>YC17:2183</t>
  </si>
  <si>
    <t>YC17:2153</t>
  </si>
  <si>
    <t>YC17:2180</t>
  </si>
  <si>
    <t>YC17:1053</t>
  </si>
  <si>
    <t>YC17:1050</t>
  </si>
  <si>
    <t>YC17:1350</t>
  </si>
  <si>
    <t>YC17:2173</t>
  </si>
  <si>
    <t>YC17:1520</t>
  </si>
  <si>
    <t>YC17:1348</t>
  </si>
  <si>
    <t>YC17:2165</t>
  </si>
  <si>
    <t>YC17:1380</t>
  </si>
  <si>
    <t>YC17:1379</t>
  </si>
  <si>
    <t>YC17:1383</t>
  </si>
  <si>
    <t>YC17:1378</t>
  </si>
  <si>
    <t>YC17:1322</t>
  </si>
  <si>
    <t>YC17:1052</t>
  </si>
  <si>
    <t>YC17:1519</t>
  </si>
  <si>
    <t>YC17:1510</t>
  </si>
  <si>
    <t>YC17:1491</t>
  </si>
  <si>
    <t>YC17:1506</t>
  </si>
  <si>
    <t>YC17:1437</t>
  </si>
  <si>
    <t>YC17:2190</t>
  </si>
  <si>
    <t>YC17:1049</t>
  </si>
  <si>
    <t>YC17:1051</t>
  </si>
  <si>
    <t>YC17:2166</t>
  </si>
  <si>
    <t>YC17:1374</t>
  </si>
  <si>
    <t>YC17:1373</t>
  </si>
  <si>
    <t>YC17:1464</t>
  </si>
  <si>
    <t>YC17:1467</t>
  </si>
  <si>
    <t>YC17:2459</t>
  </si>
  <si>
    <t>YC17:1476</t>
  </si>
  <si>
    <t>YC17:2453</t>
  </si>
  <si>
    <t>YC17:1352</t>
  </si>
  <si>
    <t>YC17:2447</t>
  </si>
  <si>
    <t>YC17:2314</t>
  </si>
  <si>
    <t>YC17:2433</t>
  </si>
  <si>
    <t>YC17:1366</t>
  </si>
  <si>
    <t>YC17:2313</t>
  </si>
  <si>
    <t>YC17:1493</t>
  </si>
  <si>
    <t>YC17:2454</t>
  </si>
  <si>
    <t>YC17:1492</t>
  </si>
  <si>
    <t>YC17:1362</t>
  </si>
  <si>
    <t>YC17:2461</t>
  </si>
  <si>
    <t>YC17:1376</t>
  </si>
  <si>
    <t>YC17:1369</t>
  </si>
  <si>
    <t>YC17:2463</t>
  </si>
  <si>
    <t>YC17:1351</t>
  </si>
  <si>
    <t>YC17:1434</t>
  </si>
  <si>
    <t>YC17:1505</t>
  </si>
  <si>
    <t>YC17:1511</t>
  </si>
  <si>
    <t>YC17:1439</t>
  </si>
  <si>
    <t>YC17:2455</t>
  </si>
  <si>
    <t>YC17:2349</t>
  </si>
  <si>
    <t>YC17:1463</t>
  </si>
  <si>
    <t>YC17:2466</t>
  </si>
  <si>
    <t>YC17:1299</t>
  </si>
  <si>
    <t>YC17:2500</t>
  </si>
  <si>
    <t>YC17:1310</t>
  </si>
  <si>
    <t>YC17:1312</t>
  </si>
  <si>
    <t>YC17:2348</t>
  </si>
  <si>
    <t>YC17:1323</t>
  </si>
  <si>
    <t>YC17:2299</t>
  </si>
  <si>
    <t>YC17:1307</t>
  </si>
  <si>
    <t>YC17:1309</t>
  </si>
  <si>
    <t>YC17:2380</t>
  </si>
  <si>
    <t>YC17:1308</t>
  </si>
  <si>
    <t>YC17:1306</t>
  </si>
  <si>
    <t>YC17:2189</t>
  </si>
  <si>
    <t>YC17:1382</t>
  </si>
  <si>
    <t>YC17:1281</t>
  </si>
  <si>
    <t>YC17:1285</t>
  </si>
  <si>
    <t>YC17:2390</t>
  </si>
  <si>
    <t>YC17:2467</t>
  </si>
  <si>
    <t>YC17:2498</t>
  </si>
  <si>
    <t>YC17:2438</t>
  </si>
  <si>
    <t>YC17:2418</t>
  </si>
  <si>
    <t>YC17:1277</t>
  </si>
  <si>
    <t>YC17:2442</t>
  </si>
  <si>
    <t>YC17:1278</t>
  </si>
  <si>
    <t>YC17:2456</t>
  </si>
  <si>
    <t>YC17:2439</t>
  </si>
  <si>
    <t>YC17:2093</t>
  </si>
  <si>
    <t>YC17:2325</t>
  </si>
  <si>
    <t>YC17:2069</t>
  </si>
  <si>
    <t>YC17:1287</t>
  </si>
  <si>
    <t>YC17:1284</t>
  </si>
  <si>
    <t>YC17:1266</t>
  </si>
  <si>
    <t>YC17:1294</t>
  </si>
  <si>
    <t>YC17:2077</t>
  </si>
  <si>
    <t>YC17:2257</t>
  </si>
  <si>
    <t>YC17:2057</t>
  </si>
  <si>
    <t>YC17:2064</t>
  </si>
  <si>
    <t>YC17:1169</t>
  </si>
  <si>
    <t>YC17:1172</t>
  </si>
  <si>
    <t>YC17:1170</t>
  </si>
  <si>
    <t>YC17:1179</t>
  </si>
  <si>
    <t>YC17:1177</t>
  </si>
  <si>
    <t>YC17:1164</t>
  </si>
  <si>
    <t>YC17:1173</t>
  </si>
  <si>
    <t>YC17:2046</t>
  </si>
  <si>
    <t>YC17:2052</t>
  </si>
  <si>
    <t>YC17:2063</t>
  </si>
  <si>
    <t>YC17:1261</t>
  </si>
  <si>
    <t>YC17:1267</t>
  </si>
  <si>
    <t>YC17:1162</t>
  </si>
  <si>
    <t>YC17:1156</t>
  </si>
  <si>
    <t>YC17:1181</t>
  </si>
  <si>
    <t>YC17:1183</t>
  </si>
  <si>
    <t>YC17:1157</t>
  </si>
  <si>
    <t>YC17:1148</t>
  </si>
  <si>
    <t>YC17:1282</t>
  </si>
  <si>
    <t>YC17:2041</t>
  </si>
  <si>
    <t>YC17:2096</t>
  </si>
  <si>
    <t>YC17:2054</t>
  </si>
  <si>
    <t>YC17:1280</t>
  </si>
  <si>
    <t>YC17:1272</t>
  </si>
  <si>
    <t>YC17:1286</t>
  </si>
  <si>
    <t>YC17:1273</t>
  </si>
  <si>
    <t>YC17:1264</t>
  </si>
  <si>
    <t>YC17:2247</t>
  </si>
  <si>
    <t>YC17:2253</t>
  </si>
  <si>
    <t>YC17:2065</t>
  </si>
  <si>
    <t>YC17:2074</t>
  </si>
  <si>
    <t>YC17:1296</t>
  </si>
  <si>
    <t>YC17:1288</t>
  </si>
  <si>
    <t>YC17:1269</t>
  </si>
  <si>
    <t>YC17:2030</t>
  </si>
  <si>
    <t>YC17:2255</t>
  </si>
  <si>
    <t>YC17:2029</t>
  </si>
  <si>
    <t>YC17:2099</t>
  </si>
  <si>
    <t>YC17:2095</t>
  </si>
  <si>
    <t>YC17:2097</t>
  </si>
  <si>
    <t>YC17:2037</t>
  </si>
  <si>
    <t>YC17:2098</t>
  </si>
  <si>
    <t>YC17:2062</t>
  </si>
  <si>
    <t>YC17:2033</t>
  </si>
  <si>
    <t>YC17:2060</t>
  </si>
  <si>
    <t>YC17:2091</t>
  </si>
  <si>
    <t>YC17:2090</t>
  </si>
  <si>
    <t>YC17:2066</t>
  </si>
  <si>
    <t>YC17:2067</t>
  </si>
  <si>
    <t>YC17:2036</t>
  </si>
  <si>
    <t>YC17:1270</t>
  </si>
  <si>
    <t>YC17:2035</t>
  </si>
  <si>
    <t>YC17:1289</t>
  </si>
  <si>
    <t>YC17:1293</t>
  </si>
  <si>
    <t>YC17:2392</t>
  </si>
  <si>
    <t>YC17:1302</t>
  </si>
  <si>
    <t>YC17:2363</t>
  </si>
  <si>
    <t>YC17:2336</t>
  </si>
  <si>
    <t>YC17:1262</t>
  </si>
  <si>
    <t>YC17:2080</t>
  </si>
  <si>
    <t>YC17:2089</t>
  </si>
  <si>
    <t>YC17:2083</t>
  </si>
  <si>
    <t>YC17:2092</t>
  </si>
  <si>
    <t>YC17:1297</t>
  </si>
  <si>
    <t>YC17:2102</t>
  </si>
  <si>
    <t>YC17:2070</t>
  </si>
  <si>
    <t>YC17:2078</t>
  </si>
  <si>
    <t>YC17:2094</t>
  </si>
  <si>
    <t>YC17:2088</t>
  </si>
  <si>
    <t>YC17:1167</t>
  </si>
  <si>
    <t>YC17:1184</t>
  </si>
  <si>
    <t>YC17:2203</t>
  </si>
  <si>
    <t>YC17:2205</t>
  </si>
  <si>
    <t>YC17:2211</t>
  </si>
  <si>
    <t>YC17:2201</t>
  </si>
  <si>
    <t>YC17:2214</t>
  </si>
  <si>
    <t>YC17:2217</t>
  </si>
  <si>
    <t>YC17:2220</t>
  </si>
  <si>
    <t>YC17:2224</t>
  </si>
  <si>
    <t>YC17:2236</t>
  </si>
  <si>
    <t>YC17:2240</t>
  </si>
  <si>
    <t>YC17:1158</t>
  </si>
  <si>
    <t>YC17:1165</t>
  </si>
  <si>
    <t>YC17:2248</t>
  </si>
  <si>
    <t>YC17:2268</t>
  </si>
  <si>
    <t>YC17:2277</t>
  </si>
  <si>
    <t>YC17:2283</t>
  </si>
  <si>
    <t>YC17:2290</t>
  </si>
  <si>
    <t>YC17:2295</t>
  </si>
  <si>
    <t>YC17:1175</t>
  </si>
  <si>
    <t>YC17:1159</t>
  </si>
  <si>
    <t>YC17:2204</t>
  </si>
  <si>
    <t>YC17:2284</t>
  </si>
  <si>
    <t>YC17:2286</t>
  </si>
  <si>
    <t>YC17:2269</t>
  </si>
  <si>
    <t>YC17:2278</t>
  </si>
  <si>
    <t>YC17:2210</t>
  </si>
  <si>
    <t>YC17:2285</t>
  </si>
  <si>
    <t>YC17:2294</t>
  </si>
  <si>
    <t>YC17:2261</t>
  </si>
  <si>
    <t>YC17:2231</t>
  </si>
  <si>
    <t>YC17:1166</t>
  </si>
  <si>
    <t>YC17:2291</t>
  </si>
  <si>
    <t>YC17:2228</t>
  </si>
  <si>
    <t>YC17:2233</t>
  </si>
  <si>
    <t>YC17:2223</t>
  </si>
  <si>
    <t>YC17:2422</t>
  </si>
  <si>
    <t>YC17:2264</t>
  </si>
  <si>
    <t>YC17:2431</t>
  </si>
  <si>
    <t>YC17:2218</t>
  </si>
  <si>
    <t>YC17:2216</t>
  </si>
  <si>
    <t>YC17:2208</t>
  </si>
  <si>
    <t>YC17:2262</t>
  </si>
  <si>
    <t>YC17:2245</t>
  </si>
  <si>
    <t>YC17:2430</t>
  </si>
  <si>
    <t>YC17:2429</t>
  </si>
  <si>
    <t>YC17:2359</t>
  </si>
  <si>
    <t>YC17:2327</t>
  </si>
  <si>
    <t>YC17:2428</t>
  </si>
  <si>
    <t>YC17:2356</t>
  </si>
  <si>
    <t>YC17:2427</t>
  </si>
  <si>
    <t>YC17:2358</t>
  </si>
  <si>
    <t>YC17:2342</t>
  </si>
  <si>
    <t>YC17:2411</t>
  </si>
  <si>
    <t>YC17:2333</t>
  </si>
  <si>
    <t>YC17:2335</t>
  </si>
  <si>
    <t>YC17:2340</t>
  </si>
  <si>
    <t>YC17:2332</t>
  </si>
  <si>
    <t>YC17:2266</t>
  </si>
  <si>
    <t>YC17:2344</t>
  </si>
  <si>
    <t>YC17:2337</t>
  </si>
  <si>
    <t>YC17:2271</t>
  </si>
  <si>
    <t>YC17:2334</t>
  </si>
  <si>
    <t>YC17:2307</t>
  </si>
  <si>
    <t>YC17:2316</t>
  </si>
  <si>
    <t>YC17:2317</t>
  </si>
  <si>
    <t>YC17:2362</t>
  </si>
  <si>
    <t>YC17:2305</t>
  </si>
  <si>
    <t>YC17:2304</t>
  </si>
  <si>
    <t>YC17:2426</t>
  </si>
  <si>
    <t>YC17:2330</t>
  </si>
  <si>
    <t>YC17:2309</t>
  </si>
  <si>
    <t>YC17:2412</t>
  </si>
  <si>
    <t>YC17:2087</t>
  </si>
  <si>
    <t>YC17:2056</t>
  </si>
  <si>
    <t>YC17:2068</t>
  </si>
  <si>
    <t>YC17:2073</t>
  </si>
  <si>
    <t>YC17:2100</t>
  </si>
  <si>
    <t>YC17:2254</t>
  </si>
  <si>
    <t>YC17:2260</t>
  </si>
  <si>
    <t>YC17:2259</t>
  </si>
  <si>
    <t>YC17:2193</t>
  </si>
  <si>
    <t>YC17:2194</t>
  </si>
  <si>
    <t>YC17:1455</t>
  </si>
  <si>
    <t>YC17:1451</t>
  </si>
  <si>
    <t>YC17:1449</t>
  </si>
  <si>
    <t>YC17:1469</t>
  </si>
  <si>
    <t>YC17:1454</t>
  </si>
  <si>
    <t>YC17:2167</t>
  </si>
  <si>
    <t>YC17:1475</t>
  </si>
  <si>
    <t>YC17:1468</t>
  </si>
  <si>
    <t>YC17:1054</t>
  </si>
  <si>
    <t>YC17:1466</t>
  </si>
  <si>
    <t>YC17:2192</t>
  </si>
  <si>
    <t>YC17:2184</t>
  </si>
  <si>
    <t>YC17:2170</t>
  </si>
  <si>
    <t>YC17:1483</t>
  </si>
  <si>
    <t>YC17:1495</t>
  </si>
  <si>
    <t>YC17:1482</t>
  </si>
  <si>
    <t>YC17:1313</t>
  </si>
  <si>
    <t>YC17:1335</t>
  </si>
  <si>
    <t>YC17:1291</t>
  </si>
  <si>
    <t>YC17:1314</t>
  </si>
  <si>
    <t>YC17:1321</t>
  </si>
  <si>
    <t>YC17:1311</t>
  </si>
  <si>
    <t>YC17:1453</t>
  </si>
  <si>
    <t>YC17:1465</t>
  </si>
  <si>
    <t>YC17:1456</t>
  </si>
  <si>
    <t>YC17:1474</t>
  </si>
  <si>
    <t>YC17:2171</t>
  </si>
  <si>
    <t>YC17:1452</t>
  </si>
  <si>
    <t>YC17:1066</t>
  </si>
  <si>
    <t>YC17:1084</t>
  </si>
  <si>
    <t>YC17:1092</t>
  </si>
  <si>
    <t>YC17:1090</t>
  </si>
  <si>
    <t>YC17:1445</t>
  </si>
  <si>
    <t>YC17:1450</t>
  </si>
  <si>
    <t>YC17:1514</t>
  </si>
  <si>
    <t>YC17:1512</t>
  </si>
  <si>
    <t>YC17:1292</t>
  </si>
  <si>
    <t>YC17:1295</t>
  </si>
  <si>
    <t>YC17:1336</t>
  </si>
  <si>
    <t>YC17:1334</t>
  </si>
  <si>
    <t>YC17:1290</t>
  </si>
  <si>
    <t>YC17:1218</t>
  </si>
  <si>
    <t>YC17:1238</t>
  </si>
  <si>
    <t>YC17:1231</t>
  </si>
  <si>
    <t>YC17:1346</t>
  </si>
  <si>
    <t>YC17:1233</t>
  </si>
  <si>
    <t>YC17:1214</t>
  </si>
  <si>
    <t>YC17:1239</t>
  </si>
  <si>
    <t>YC17:1347</t>
  </si>
  <si>
    <t>YC17:1354</t>
  </si>
  <si>
    <t>YC17:1219</t>
  </si>
  <si>
    <t>YC17:1223</t>
  </si>
  <si>
    <t>YC17:1206</t>
  </si>
  <si>
    <t>YC17:1198</t>
  </si>
  <si>
    <t>YC17:1202</t>
  </si>
  <si>
    <t>YC17:1204</t>
  </si>
  <si>
    <t>YC17:1368</t>
  </si>
  <si>
    <t>YC17:1358</t>
  </si>
  <si>
    <t>YC17:1381</t>
  </si>
  <si>
    <t>YC17:1331</t>
  </si>
  <si>
    <t>YC17:1332</t>
  </si>
  <si>
    <t>YC17:1361</t>
  </si>
  <si>
    <t>YC17:1209</t>
  </si>
  <si>
    <t>YC17:1220</t>
  </si>
  <si>
    <t>YC17:1359</t>
  </si>
  <si>
    <t>YC17:1236</t>
  </si>
  <si>
    <t>YC17:1360</t>
  </si>
  <si>
    <t>YC17:1222</t>
  </si>
  <si>
    <t>YC17:1208</t>
  </si>
  <si>
    <t>YC17:1237</t>
  </si>
  <si>
    <t>YC17:1355</t>
  </si>
  <si>
    <t>YC17:1232</t>
  </si>
  <si>
    <t>YC17:1205</t>
  </si>
  <si>
    <t>YC17:1330</t>
  </si>
  <si>
    <t>YC17:1207</t>
  </si>
  <si>
    <t>YC17:1364</t>
  </si>
  <si>
    <t>YC17:1221</t>
  </si>
  <si>
    <t>YC17:1349</t>
  </si>
  <si>
    <t>YC17:1367</t>
  </si>
  <si>
    <t>YC17:1377</t>
  </si>
  <si>
    <t>YC17:1365</t>
  </si>
  <si>
    <t>YC17:1370</t>
  </si>
  <si>
    <t>YC17:1070</t>
  </si>
  <si>
    <t>YC17:1072</t>
  </si>
  <si>
    <t>YC17:1063</t>
  </si>
  <si>
    <t>YC17:2085</t>
  </si>
  <si>
    <t>YC17:2059</t>
  </si>
  <si>
    <t>YC17:1064</t>
  </si>
  <si>
    <t>YC17:2101</t>
  </si>
  <si>
    <t>YC17:2086</t>
  </si>
  <si>
    <t>YC17:2076</t>
  </si>
  <si>
    <t>YC17:2191</t>
  </si>
  <si>
    <t>YC17:2196</t>
  </si>
  <si>
    <t>YC17:2168</t>
  </si>
  <si>
    <t>YC17:2174</t>
  </si>
  <si>
    <t>YC17:2163</t>
  </si>
  <si>
    <t>YC17:2188</t>
  </si>
  <si>
    <t>YC17:1315</t>
  </si>
  <si>
    <t>YC17:1328</t>
  </si>
  <si>
    <t>YC17:2169</t>
  </si>
  <si>
    <t>YC17:2185</t>
  </si>
  <si>
    <t>YC17:2172</t>
  </si>
  <si>
    <t>YC17:2164</t>
  </si>
  <si>
    <t>YC17:2048</t>
  </si>
  <si>
    <t>YC17:2366</t>
  </si>
  <si>
    <t>YC17:2376</t>
  </si>
  <si>
    <t>YC17:2124</t>
  </si>
  <si>
    <t>YC17:2045</t>
  </si>
  <si>
    <t>YC17:2152</t>
  </si>
  <si>
    <t>YC17:2128</t>
  </si>
  <si>
    <t>YC17:2397</t>
  </si>
  <si>
    <t>YC17:2103</t>
  </si>
  <si>
    <t>YC17:2017</t>
  </si>
  <si>
    <t>YC17:2082</t>
  </si>
  <si>
    <t>YC17:2114</t>
  </si>
  <si>
    <t>YC17:2105</t>
  </si>
  <si>
    <t>YC17:2116</t>
  </si>
  <si>
    <t>YC17:2115</t>
  </si>
  <si>
    <t>YC17:2075</t>
  </si>
  <si>
    <t>YC17:2084</t>
  </si>
  <si>
    <t>YC17:2135</t>
  </si>
  <si>
    <t>YC17:2104</t>
  </si>
  <si>
    <t>YC17:1071</t>
  </si>
  <si>
    <t>YC17:2072</t>
  </si>
  <si>
    <t>YC17:2081</t>
  </si>
  <si>
    <t>YC17:2079</t>
  </si>
  <si>
    <t>YC17:2058</t>
  </si>
  <si>
    <t>YC17:2018</t>
  </si>
  <si>
    <t>YC17:2016</t>
  </si>
  <si>
    <t>YC17:2338</t>
  </si>
  <si>
    <t>YC17:2006</t>
  </si>
  <si>
    <t>YC17:2005</t>
  </si>
  <si>
    <t>YC17:2003</t>
  </si>
  <si>
    <t>YC17:2111</t>
  </si>
  <si>
    <t>YC17:2012</t>
  </si>
  <si>
    <t>YC17:2010</t>
  </si>
  <si>
    <t>YC17:2004</t>
  </si>
  <si>
    <t>YC17:2119</t>
  </si>
  <si>
    <t>YC17:2130</t>
  </si>
  <si>
    <t>YC17:2001</t>
  </si>
  <si>
    <t>YC17:2121</t>
  </si>
  <si>
    <t>YC17:2110</t>
  </si>
  <si>
    <t>YC17:2107</t>
  </si>
  <si>
    <t>YC17:2112</t>
  </si>
  <si>
    <t>YC17:2131</t>
  </si>
  <si>
    <t>YC17:2113</t>
  </si>
  <si>
    <t>YC17:2149</t>
  </si>
  <si>
    <t>YC17:2120</t>
  </si>
  <si>
    <t>YC17:2125</t>
  </si>
  <si>
    <t>YC17:2151</t>
  </si>
  <si>
    <t>YC17:2339</t>
  </si>
  <si>
    <t>YC17:1091</t>
  </si>
  <si>
    <t>YC17:2140</t>
  </si>
  <si>
    <t>YC17:2127</t>
  </si>
  <si>
    <t>YC17:2341</t>
  </si>
  <si>
    <t>YC17:1056</t>
  </si>
  <si>
    <t>YC17:2432</t>
  </si>
  <si>
    <t>YC17:1055</t>
  </si>
  <si>
    <t>YC17:1087</t>
  </si>
  <si>
    <t>YC17:2413</t>
  </si>
  <si>
    <t>YC17:2377</t>
  </si>
  <si>
    <t>YC17:2044</t>
  </si>
  <si>
    <t>YC17:2306</t>
  </si>
  <si>
    <t>YC17:2378</t>
  </si>
  <si>
    <t>YC17:2354</t>
  </si>
  <si>
    <t>YC17:2315</t>
  </si>
  <si>
    <t>YC17:2414</t>
  </si>
  <si>
    <t>YC17:2394</t>
  </si>
  <si>
    <t>YC17:1433</t>
  </si>
  <si>
    <t>YC17:1447</t>
  </si>
  <si>
    <t>YC17:2055</t>
  </si>
  <si>
    <t>YC17:2011</t>
  </si>
  <si>
    <t>YC17:1345</t>
  </si>
  <si>
    <t>YC17:2143</t>
  </si>
  <si>
    <t>YC17:2142</t>
  </si>
  <si>
    <t>YC17:2147</t>
  </si>
  <si>
    <t>YC17:2031</t>
  </si>
  <si>
    <t>YC17:2053</t>
  </si>
  <si>
    <t>YC17:2126</t>
  </si>
  <si>
    <t>YC17:2122</t>
  </si>
  <si>
    <t>YC17:2117</t>
  </si>
  <si>
    <t>YC17:2144</t>
  </si>
  <si>
    <t>YC17:2145</t>
  </si>
  <si>
    <t>YC17:2133</t>
  </si>
  <si>
    <t>YC17:2129</t>
  </si>
  <si>
    <t>YC17:2141</t>
  </si>
  <si>
    <t>YC17:2132</t>
  </si>
  <si>
    <t>YC17:2137</t>
  </si>
  <si>
    <t>YC17:2138</t>
  </si>
  <si>
    <t>YC17:4030</t>
  </si>
  <si>
    <t>YC17:4436</t>
  </si>
  <si>
    <t>YC17:4033</t>
  </si>
  <si>
    <t>YC17:4429</t>
  </si>
  <si>
    <t>YC17:4008</t>
  </si>
  <si>
    <t>YC17:4011</t>
  </si>
  <si>
    <t>YC17:4009</t>
  </si>
  <si>
    <t>YC17:4106</t>
  </si>
  <si>
    <t>YC17:4115</t>
  </si>
  <si>
    <t>YC17:4092</t>
  </si>
  <si>
    <t>YC17:3083</t>
  </si>
  <si>
    <t>YC17:4101</t>
  </si>
  <si>
    <t>YC17:4119</t>
  </si>
  <si>
    <t>YC17:3100</t>
  </si>
  <si>
    <t>YC17:3068</t>
  </si>
  <si>
    <t>YC17:4031</t>
  </si>
  <si>
    <t>YC17:4406</t>
  </si>
  <si>
    <t>YC17:4407</t>
  </si>
  <si>
    <t>YC17:4408</t>
  </si>
  <si>
    <t>YC17:4437</t>
  </si>
  <si>
    <t>YC17:3072</t>
  </si>
  <si>
    <t>YC17:4438</t>
  </si>
  <si>
    <t>YC17:4440</t>
  </si>
  <si>
    <t>YC17:4401</t>
  </si>
  <si>
    <t>YC17:4402</t>
  </si>
  <si>
    <t>YC17:4403</t>
  </si>
  <si>
    <t>YC17:4405</t>
  </si>
  <si>
    <t>YC17:4409</t>
  </si>
  <si>
    <t>YC17:4410</t>
  </si>
  <si>
    <t>YC17:4412</t>
  </si>
  <si>
    <t>YC17:4413</t>
  </si>
  <si>
    <t>YC17:4416</t>
  </si>
  <si>
    <t>YC17:4415</t>
  </si>
  <si>
    <t>YC17:4414</t>
  </si>
  <si>
    <t>YC17:4418</t>
  </si>
  <si>
    <t>YC17:4435</t>
  </si>
  <si>
    <t>YC17:4025</t>
  </si>
  <si>
    <t>YC17:4032</t>
  </si>
  <si>
    <t>YC17:4035</t>
  </si>
  <si>
    <t>YC17:4098</t>
  </si>
  <si>
    <t>YC17:3090</t>
  </si>
  <si>
    <t>YC17:4015</t>
  </si>
  <si>
    <t>YC17:4084</t>
  </si>
  <si>
    <t>YC17:4004</t>
  </si>
  <si>
    <t>YC17:4007</t>
  </si>
  <si>
    <t>YC17:4012</t>
  </si>
  <si>
    <t>YC17:4020</t>
  </si>
  <si>
    <t>YC17:4417</t>
  </si>
  <si>
    <t>YC17:4105</t>
  </si>
  <si>
    <t>YC17:4038</t>
  </si>
  <si>
    <t>YC17:4010</t>
  </si>
  <si>
    <t>YC17:4034</t>
  </si>
  <si>
    <t>YC17:4024</t>
  </si>
  <si>
    <t>YC17:4016</t>
  </si>
  <si>
    <t>YC17:3095</t>
  </si>
  <si>
    <t>YC17:4026</t>
  </si>
  <si>
    <t>YC17:4006</t>
  </si>
  <si>
    <t>YC17:4434</t>
  </si>
  <si>
    <t>YC17:4013</t>
  </si>
  <si>
    <t>YC17:4089</t>
  </si>
  <si>
    <t>YC17:4094</t>
  </si>
  <si>
    <t>YC17:4096</t>
  </si>
  <si>
    <t>YC17:4111</t>
  </si>
  <si>
    <t>YC17:4040</t>
  </si>
  <si>
    <t>YC17:4028</t>
  </si>
  <si>
    <t>YC17:4014</t>
  </si>
  <si>
    <t>YC17:4099</t>
  </si>
  <si>
    <t>YC17:4018</t>
  </si>
  <si>
    <t>YC17:4100</t>
  </si>
  <si>
    <t>YC17:4021</t>
  </si>
  <si>
    <t>YC17:4017</t>
  </si>
  <si>
    <t>YC17:4116</t>
  </si>
  <si>
    <t>YC17:4003</t>
  </si>
  <si>
    <t>YC17:4036</t>
  </si>
  <si>
    <t>YC17:4005</t>
  </si>
  <si>
    <t>YC17:4086</t>
  </si>
  <si>
    <t>YC17:3092</t>
  </si>
  <si>
    <t>YC17:4091</t>
  </si>
  <si>
    <t>YC17:4037</t>
  </si>
  <si>
    <t>YC17:4114</t>
  </si>
  <si>
    <t>YC17:4433</t>
  </si>
  <si>
    <t>YC17:3084</t>
  </si>
  <si>
    <t>YC17:4095</t>
  </si>
  <si>
    <t>YC17:4120</t>
  </si>
  <si>
    <t>YC17:3097</t>
  </si>
  <si>
    <t>YC17:3088</t>
  </si>
  <si>
    <t>YC17:4109</t>
  </si>
  <si>
    <t>YC17:4112</t>
  </si>
  <si>
    <t>YC17:3099</t>
  </si>
  <si>
    <t>YC17:4081</t>
  </si>
  <si>
    <t>YC17:4029</t>
  </si>
  <si>
    <t>YC17:4023</t>
  </si>
  <si>
    <t>YC17:4104</t>
  </si>
  <si>
    <t>YC17:4103</t>
  </si>
  <si>
    <t>YC17:3091</t>
  </si>
  <si>
    <t>YC17:3087</t>
  </si>
  <si>
    <t>YC17:4085</t>
  </si>
  <si>
    <t>YC17:4027</t>
  </si>
  <si>
    <t>YC17:4107</t>
  </si>
  <si>
    <t>YC17:3085</t>
  </si>
  <si>
    <t>YC17:4093</t>
  </si>
  <si>
    <t>YC17:4108</t>
  </si>
  <si>
    <t>YC17:3375</t>
  </si>
  <si>
    <t>YC17:4374</t>
  </si>
  <si>
    <t>YC17:3399</t>
  </si>
  <si>
    <t>YC17:3109</t>
  </si>
  <si>
    <t>YC17:3396</t>
  </si>
  <si>
    <t>YC17:3119</t>
  </si>
  <si>
    <t>YC17:3373</t>
  </si>
  <si>
    <t>YC17:3081</t>
  </si>
  <si>
    <t>YC17:4373</t>
  </si>
  <si>
    <t>YC17:4391</t>
  </si>
  <si>
    <t>YC17:3400</t>
  </si>
  <si>
    <t>YC17:3114</t>
  </si>
  <si>
    <t>YC17:3111</t>
  </si>
  <si>
    <t>YC17:3397</t>
  </si>
  <si>
    <t>YC17:3115</t>
  </si>
  <si>
    <t>YC17:3116</t>
  </si>
  <si>
    <t>YC17:4375</t>
  </si>
  <si>
    <t>YC17:3369</t>
  </si>
  <si>
    <t>YC17:3370</t>
  </si>
  <si>
    <t>YC17:3104</t>
  </si>
  <si>
    <t>YC17:4394</t>
  </si>
  <si>
    <t>YC17:3379</t>
  </si>
  <si>
    <t>YC17:4369</t>
  </si>
  <si>
    <t>YC17:3368</t>
  </si>
  <si>
    <t>YC17:3285</t>
  </si>
  <si>
    <t>YC17:3284</t>
  </si>
  <si>
    <t>YC17:3298</t>
  </si>
  <si>
    <t>YC17:3291</t>
  </si>
  <si>
    <t>YC17:3293</t>
  </si>
  <si>
    <t>YC17:3299</t>
  </si>
  <si>
    <t>YC17:4349</t>
  </si>
  <si>
    <t>YC17:4257</t>
  </si>
  <si>
    <t>YC17:4256</t>
  </si>
  <si>
    <t>YC17:4254</t>
  </si>
  <si>
    <t>YC17:4356</t>
  </si>
  <si>
    <t>YC17:4358</t>
  </si>
  <si>
    <t>YC17:4348</t>
  </si>
  <si>
    <t>YC17:4357</t>
  </si>
  <si>
    <t>YC17:3301</t>
  </si>
  <si>
    <t>YC17:3319</t>
  </si>
  <si>
    <t>YC17:3320</t>
  </si>
  <si>
    <t>YC17:3306</t>
  </si>
  <si>
    <t>YC17:3302</t>
  </si>
  <si>
    <t>YC17:4350</t>
  </si>
  <si>
    <t>YC17:3281</t>
  </si>
  <si>
    <t>YC17:3282</t>
  </si>
  <si>
    <t>YC17:3289</t>
  </si>
  <si>
    <t>YC17:3283</t>
  </si>
  <si>
    <t>YC17:4253</t>
  </si>
  <si>
    <t>YC17:4258</t>
  </si>
  <si>
    <t>YC17:4259</t>
  </si>
  <si>
    <t>YC17:4251</t>
  </si>
  <si>
    <t>YC17:4252</t>
  </si>
  <si>
    <t>YC17:4248</t>
  </si>
  <si>
    <t>YC17:4250</t>
  </si>
  <si>
    <t>YC17:4246</t>
  </si>
  <si>
    <t>YC17:4247</t>
  </si>
  <si>
    <t>YC17:4243</t>
  </si>
  <si>
    <t>YC17:4260</t>
  </si>
  <si>
    <t>YC17:4268</t>
  </si>
  <si>
    <t>YC17:4269</t>
  </si>
  <si>
    <t>YC17:4270</t>
  </si>
  <si>
    <t>YC17:4261</t>
  </si>
  <si>
    <t>YC17:4262</t>
  </si>
  <si>
    <t>YC17:4327</t>
  </si>
  <si>
    <t>YC17:4332</t>
  </si>
  <si>
    <t>YC17:4326</t>
  </si>
  <si>
    <t>YC17:4360</t>
  </si>
  <si>
    <t>YC17:4325</t>
  </si>
  <si>
    <t>YC17:4333</t>
  </si>
  <si>
    <t>YC17:4331</t>
  </si>
  <si>
    <t>YC17:4322</t>
  </si>
  <si>
    <t>YC17:4328</t>
  </si>
  <si>
    <t>YC17:4359</t>
  </si>
  <si>
    <t>YC17:4321</t>
  </si>
  <si>
    <t>YC17:4323</t>
  </si>
  <si>
    <t>YC17:4341</t>
  </si>
  <si>
    <t>YC17:4347</t>
  </si>
  <si>
    <t>YC17:4342</t>
  </si>
  <si>
    <t>YC17:4343</t>
  </si>
  <si>
    <t>YC17:4344</t>
  </si>
  <si>
    <t>YC17:4346</t>
  </si>
  <si>
    <t>YC17:4329</t>
  </si>
  <si>
    <t>YC17:4334</t>
  </si>
  <si>
    <t>YC17:4330</t>
  </si>
  <si>
    <t>YC17:4355</t>
  </si>
  <si>
    <t>YC17:4353</t>
  </si>
  <si>
    <t>YC17:4354</t>
  </si>
  <si>
    <t>YC17:4242</t>
  </si>
  <si>
    <t>YC17:4241</t>
  </si>
  <si>
    <t>YC17:4082</t>
  </si>
  <si>
    <t>YC17:3096</t>
  </si>
  <si>
    <t>YC17:3374</t>
  </si>
  <si>
    <t>YC17:3118</t>
  </si>
  <si>
    <t>YC17:4090</t>
  </si>
  <si>
    <t>YC17:3098</t>
  </si>
  <si>
    <t>YC17:3439</t>
  </si>
  <si>
    <t>YC17:3402</t>
  </si>
  <si>
    <t>YC17:4472</t>
  </si>
  <si>
    <t>YC17:3408</t>
  </si>
  <si>
    <t>YC17:4473</t>
  </si>
  <si>
    <t>YC17:4467</t>
  </si>
  <si>
    <t>YC17:4469</t>
  </si>
  <si>
    <t>YC17:4479</t>
  </si>
  <si>
    <t>YC17:4475</t>
  </si>
  <si>
    <t>YC17:4478</t>
  </si>
  <si>
    <t>YC17:4474</t>
  </si>
  <si>
    <t>YC17:3405</t>
  </si>
  <si>
    <t>YC17:4471</t>
  </si>
  <si>
    <t>YC17:4458</t>
  </si>
  <si>
    <t>YC17:4460</t>
  </si>
  <si>
    <t>YC17:4449</t>
  </si>
  <si>
    <t>YC17:4463</t>
  </si>
  <si>
    <t>YC17:4459</t>
  </si>
  <si>
    <t>YC17:4461</t>
  </si>
  <si>
    <t>YC17:4464</t>
  </si>
  <si>
    <t>YC17:4446</t>
  </si>
  <si>
    <t>YC17:4457</t>
  </si>
  <si>
    <t>YC17:4451</t>
  </si>
  <si>
    <t>YC17:4465</t>
  </si>
  <si>
    <t>YC17:4452</t>
  </si>
  <si>
    <t>YC17:4447</t>
  </si>
  <si>
    <t>YC17:4454</t>
  </si>
  <si>
    <t>YC17:4462</t>
  </si>
  <si>
    <t>YC17:4470</t>
  </si>
  <si>
    <t>YC17:4450</t>
  </si>
  <si>
    <t>YC17:4444</t>
  </si>
  <si>
    <t>YC17:3041</t>
  </si>
  <si>
    <t>YC17:4443</t>
  </si>
  <si>
    <t>YC17:3061</t>
  </si>
  <si>
    <t>YC17:3057</t>
  </si>
  <si>
    <t>YC17:3059</t>
  </si>
  <si>
    <t>YC17:3055</t>
  </si>
  <si>
    <t>YC17:4445</t>
  </si>
  <si>
    <t>YC17:3053</t>
  </si>
  <si>
    <t>YC17:3060</t>
  </si>
  <si>
    <t>YC17:3054</t>
  </si>
  <si>
    <t>YC17:3056</t>
  </si>
  <si>
    <t>YC17:3062</t>
  </si>
  <si>
    <t>YC17:3051</t>
  </si>
  <si>
    <t>YC17:3047</t>
  </si>
  <si>
    <t>YC17:3048</t>
  </si>
  <si>
    <t>YC17:3049</t>
  </si>
  <si>
    <t>YC17:3042</t>
  </si>
  <si>
    <t>YC17:3043</t>
  </si>
  <si>
    <t>YC17:3045</t>
  </si>
  <si>
    <t>YC17:3046</t>
  </si>
  <si>
    <t>YC17:4276</t>
  </si>
  <si>
    <t>YC17:4278</t>
  </si>
  <si>
    <t>YC17:3441</t>
  </si>
  <si>
    <t>YC17:3447</t>
  </si>
  <si>
    <t>YC17:3480</t>
  </si>
  <si>
    <t>YC17:3456</t>
  </si>
  <si>
    <t>YC17:3477</t>
  </si>
  <si>
    <t>YC17:3442</t>
  </si>
  <si>
    <t>YC17:3472</t>
  </si>
  <si>
    <t>YC17:3453</t>
  </si>
  <si>
    <t>YC17:3449</t>
  </si>
  <si>
    <t>YC17:3451</t>
  </si>
  <si>
    <t>YC17:3466</t>
  </si>
  <si>
    <t>YC17:3471</t>
  </si>
  <si>
    <t>YC17:3460</t>
  </si>
  <si>
    <t>YC17:3444</t>
  </si>
  <si>
    <t>YC17:4302</t>
  </si>
  <si>
    <t>YC17:4288</t>
  </si>
  <si>
    <t>YC17:4314</t>
  </si>
  <si>
    <t>YC17:4285</t>
  </si>
  <si>
    <t>YC17:4287</t>
  </si>
  <si>
    <t>YC17:4317</t>
  </si>
  <si>
    <t>YC17:4305</t>
  </si>
  <si>
    <t>YC17:4318</t>
  </si>
  <si>
    <t>YC17:4283</t>
  </si>
  <si>
    <t>YC17:4295</t>
  </si>
  <si>
    <t>YC17:4293</t>
  </si>
  <si>
    <t>YC17:4304</t>
  </si>
  <si>
    <t>YC17:4308</t>
  </si>
  <si>
    <t>YC17:4284</t>
  </si>
  <si>
    <t>YC17:4290</t>
  </si>
  <si>
    <t>YC17:4303</t>
  </si>
  <si>
    <t>YC17:3455</t>
  </si>
  <si>
    <t>YC17:3307</t>
  </si>
  <si>
    <t>YC17:4291</t>
  </si>
  <si>
    <t>YC17:4306</t>
  </si>
  <si>
    <t>YC17:4307</t>
  </si>
  <si>
    <t>YC17:4300</t>
  </si>
  <si>
    <t>YC17:4298</t>
  </si>
  <si>
    <t>YC17:4301</t>
  </si>
  <si>
    <t>YC17:4309</t>
  </si>
  <si>
    <t>YC17:4315</t>
  </si>
  <si>
    <t>YC17:4294</t>
  </si>
  <si>
    <t>YC17:4319</t>
  </si>
  <si>
    <t>YC17:4312</t>
  </si>
  <si>
    <t>YC17:4297</t>
  </si>
  <si>
    <t>YC17:4320</t>
  </si>
  <si>
    <t>YC17:4310</t>
  </si>
  <si>
    <t>YC17:4299</t>
  </si>
  <si>
    <t>YC17:4289</t>
  </si>
  <si>
    <t>YC17:4296</t>
  </si>
  <si>
    <t>YC17:4282</t>
  </si>
  <si>
    <t>YC17:4316</t>
  </si>
  <si>
    <t>YC17:3478</t>
  </si>
  <si>
    <t>YC17:4335</t>
  </si>
  <si>
    <t>YC17:3459</t>
  </si>
  <si>
    <t>YC17:3479</t>
  </si>
  <si>
    <t>YC17:3443</t>
  </si>
  <si>
    <t>YC17:4336</t>
  </si>
  <si>
    <t>YC17:3463</t>
  </si>
  <si>
    <t>YC17:4338</t>
  </si>
  <si>
    <t>YC17:4428</t>
  </si>
  <si>
    <t>YC17:3089</t>
  </si>
  <si>
    <t>YC17:4113</t>
  </si>
  <si>
    <t>YC17:4340</t>
  </si>
  <si>
    <t>YC17:3120</t>
  </si>
  <si>
    <t>YC17:4420</t>
  </si>
  <si>
    <t>YC17:4110</t>
  </si>
  <si>
    <t>YC17:3093</t>
  </si>
  <si>
    <t>YC17:4425</t>
  </si>
  <si>
    <t>YC17:4272</t>
  </si>
  <si>
    <t>YC17:4339</t>
  </si>
  <si>
    <t>YC17:4271</t>
  </si>
  <si>
    <t>YC17:4275</t>
  </si>
  <si>
    <t>YC17:4265</t>
  </si>
  <si>
    <t>YC17:4273</t>
  </si>
  <si>
    <t>YC17:4423</t>
  </si>
  <si>
    <t>YC17:3448</t>
  </si>
  <si>
    <t>YC17:4266</t>
  </si>
  <si>
    <t>YC17:3311</t>
  </si>
  <si>
    <t>YC17:3430</t>
  </si>
  <si>
    <t>YC17:3310</t>
  </si>
  <si>
    <t>YC17:4421</t>
  </si>
  <si>
    <t>YC17:3434</t>
  </si>
  <si>
    <t>YC17:4193</t>
  </si>
  <si>
    <t>YC17:4168</t>
  </si>
  <si>
    <t>YC17:4171</t>
  </si>
  <si>
    <t>YC17:4176</t>
  </si>
  <si>
    <t>YC17:4164</t>
  </si>
  <si>
    <t>YC17:3414</t>
  </si>
  <si>
    <t>YC17:3412</t>
  </si>
  <si>
    <t>YC17:4167</t>
  </si>
  <si>
    <t>YC17:4192</t>
  </si>
  <si>
    <t>YC17:4166</t>
  </si>
  <si>
    <t>YC17:4163</t>
  </si>
  <si>
    <t>YC17:4161</t>
  </si>
  <si>
    <t>YC17:3457</t>
  </si>
  <si>
    <t>YC17:4426</t>
  </si>
  <si>
    <t>YC17:3431</t>
  </si>
  <si>
    <t>YC17:4230</t>
  </si>
  <si>
    <t>YC17:4235</t>
  </si>
  <si>
    <t>YC17:4236</t>
  </si>
  <si>
    <t>YC17:4213</t>
  </si>
  <si>
    <t>YC17:4494</t>
  </si>
  <si>
    <t>YC17:4515</t>
  </si>
  <si>
    <t>YC17:3519</t>
  </si>
  <si>
    <t>YC17:3342</t>
  </si>
  <si>
    <t>YC17:3344</t>
  </si>
  <si>
    <t>YC17:3487</t>
  </si>
  <si>
    <t>YC17:3228</t>
  </si>
  <si>
    <t>YC17:3346</t>
  </si>
  <si>
    <t>YC17:3347</t>
  </si>
  <si>
    <t>YC17:3348</t>
  </si>
  <si>
    <t>YC17:3492</t>
  </si>
  <si>
    <t>YC17:4214</t>
  </si>
  <si>
    <t>YC17:4238</t>
  </si>
  <si>
    <t>YC17:4237</t>
  </si>
  <si>
    <t>YC17:4217</t>
  </si>
  <si>
    <t>YC17:3279</t>
  </si>
  <si>
    <t>YC17:3249</t>
  </si>
  <si>
    <t>YC17:3504</t>
  </si>
  <si>
    <t>YC17:3508</t>
  </si>
  <si>
    <t>YC17:4219</t>
  </si>
  <si>
    <t>YC17:4231</t>
  </si>
  <si>
    <t>YC17:3490</t>
  </si>
  <si>
    <t>YC17:3481</t>
  </si>
  <si>
    <t>YC17:4509</t>
  </si>
  <si>
    <t>YC17:4504</t>
  </si>
  <si>
    <t>YC17:4234</t>
  </si>
  <si>
    <t>YC17:4229</t>
  </si>
  <si>
    <t>YC17:4212</t>
  </si>
  <si>
    <t>YC17:4218</t>
  </si>
  <si>
    <t>YC17:3273</t>
  </si>
  <si>
    <t>YC17:4178</t>
  </si>
  <si>
    <t>YC17:4172</t>
  </si>
  <si>
    <t>YC17:4170</t>
  </si>
  <si>
    <t>YC17:4198</t>
  </si>
  <si>
    <t>YC17:4162</t>
  </si>
  <si>
    <t>YC17:4174</t>
  </si>
  <si>
    <t>YC17:4200</t>
  </si>
  <si>
    <t>YC17:4199</t>
  </si>
  <si>
    <t>YC17:4175</t>
  </si>
  <si>
    <t>YC17:4196</t>
  </si>
  <si>
    <t>YC17:4184</t>
  </si>
  <si>
    <t>YC17:4182</t>
  </si>
  <si>
    <t>YC17:4195</t>
  </si>
  <si>
    <t>YC17:3246</t>
  </si>
  <si>
    <t>YC17:3255</t>
  </si>
  <si>
    <t>YC17:3244</t>
  </si>
  <si>
    <t>YC17:3251</t>
  </si>
  <si>
    <t>YC17:3250</t>
  </si>
  <si>
    <t>YC17:3440</t>
  </si>
  <si>
    <t>YC17:3428</t>
  </si>
  <si>
    <t>YC17:4191</t>
  </si>
  <si>
    <t>YC17:4180</t>
  </si>
  <si>
    <t>YC17:4194</t>
  </si>
  <si>
    <t>YC17:4179</t>
  </si>
  <si>
    <t>YC17:3436</t>
  </si>
  <si>
    <t>YC17:3403</t>
  </si>
  <si>
    <t>YC17:3437</t>
  </si>
  <si>
    <t>YC17:3401</t>
  </si>
  <si>
    <t>YC17:3410</t>
  </si>
  <si>
    <t>YC17:3415</t>
  </si>
  <si>
    <t>YC17:3406</t>
  </si>
  <si>
    <t>YC17:3432</t>
  </si>
  <si>
    <t>YC17:4185</t>
  </si>
  <si>
    <t>YC17:4187</t>
  </si>
  <si>
    <t>YC17:4188</t>
  </si>
  <si>
    <t>YC17:4189</t>
  </si>
  <si>
    <t>YC17:4190</t>
  </si>
  <si>
    <t>YC17:3336</t>
  </si>
  <si>
    <t>YC17:3339</t>
  </si>
  <si>
    <t>YC17:3341</t>
  </si>
  <si>
    <t>YC17:3331</t>
  </si>
  <si>
    <t>YC17:3332</t>
  </si>
  <si>
    <t>YC17:3333</t>
  </si>
  <si>
    <t>YC17:3330</t>
  </si>
  <si>
    <t>YC17:3334</t>
  </si>
  <si>
    <t>YC17:3355</t>
  </si>
  <si>
    <t>YC17:3167</t>
  </si>
  <si>
    <t>YC17:3172</t>
  </si>
  <si>
    <t>YC17:3179</t>
  </si>
  <si>
    <t>YC17:3180</t>
  </si>
  <si>
    <t>YC17:3178</t>
  </si>
  <si>
    <t>YC17:3174</t>
  </si>
  <si>
    <t>YC17:3199</t>
  </si>
  <si>
    <t>YC17:4058</t>
  </si>
  <si>
    <t>YC17:4124</t>
  </si>
  <si>
    <t>YC17:4125</t>
  </si>
  <si>
    <t>YC17:3200</t>
  </si>
  <si>
    <t>YC17:3170</t>
  </si>
  <si>
    <t>YC17:3161</t>
  </si>
  <si>
    <t>YC17:3176</t>
  </si>
  <si>
    <t>YC17:3165</t>
  </si>
  <si>
    <t>YC17:4121</t>
  </si>
  <si>
    <t>YC17:3206</t>
  </si>
  <si>
    <t>YC17:4126</t>
  </si>
  <si>
    <t>YC17:3205</t>
  </si>
  <si>
    <t>YC17:3202</t>
  </si>
  <si>
    <t>YC17:3201</t>
  </si>
  <si>
    <t>YC17:4123</t>
  </si>
  <si>
    <t>YC17:4151</t>
  </si>
  <si>
    <t>YC17:3183</t>
  </si>
  <si>
    <t>YC17:3182</t>
  </si>
  <si>
    <t>YC17:4060</t>
  </si>
  <si>
    <t>YC17:3194</t>
  </si>
  <si>
    <t>YC17:3193</t>
  </si>
  <si>
    <t>YC17:3197</t>
  </si>
  <si>
    <t>YC17:4057</t>
  </si>
  <si>
    <t>YC17:4055</t>
  </si>
  <si>
    <t>YC17:3184</t>
  </si>
  <si>
    <t>YC17:3140</t>
  </si>
  <si>
    <t>YC17:3137</t>
  </si>
  <si>
    <t>YC17:3138</t>
  </si>
  <si>
    <t>YC17:3159</t>
  </si>
  <si>
    <t>YC17:3133</t>
  </si>
  <si>
    <t>YC17:3135</t>
  </si>
  <si>
    <t>YC17:3147</t>
  </si>
  <si>
    <t>YC17:3134</t>
  </si>
  <si>
    <t>YC17:3148</t>
  </si>
  <si>
    <t>YC17:3195</t>
  </si>
  <si>
    <t>YC17:3198</t>
  </si>
  <si>
    <t>YC17:3196</t>
  </si>
  <si>
    <t>YC17:4062</t>
  </si>
  <si>
    <t>YC17:4059</t>
  </si>
  <si>
    <t>YC17:4056</t>
  </si>
  <si>
    <t>YC17:4061</t>
  </si>
  <si>
    <t>YC17:3185</t>
  </si>
  <si>
    <t>YC17:3186</t>
  </si>
  <si>
    <t>YC17:3190</t>
  </si>
  <si>
    <t>YC17:3192</t>
  </si>
  <si>
    <t>YC17:3189</t>
  </si>
  <si>
    <t>YC17:3187</t>
  </si>
  <si>
    <t>YC17:4147</t>
  </si>
  <si>
    <t>YC17:3213</t>
  </si>
  <si>
    <t>YC17:3214</t>
  </si>
  <si>
    <t>YC17:4148</t>
  </si>
  <si>
    <t>YC17:4144</t>
  </si>
  <si>
    <t>YC17:3208</t>
  </si>
  <si>
    <t>YC17:3216</t>
  </si>
  <si>
    <t>YC17:3211</t>
  </si>
  <si>
    <t>YC17:4150</t>
  </si>
  <si>
    <t>YC17:3207</t>
  </si>
  <si>
    <t>YC17:3212</t>
  </si>
  <si>
    <t>YC17:3210</t>
  </si>
  <si>
    <t>YC17:3218</t>
  </si>
  <si>
    <t>YC17:4146</t>
  </si>
  <si>
    <t>YC17:4145</t>
  </si>
  <si>
    <t>YC17:3209</t>
  </si>
  <si>
    <t>YC17:3360</t>
  </si>
  <si>
    <t>YC17:3327</t>
  </si>
  <si>
    <t>YC17:3224</t>
  </si>
  <si>
    <t>YC17:3323</t>
  </si>
  <si>
    <t>YC17:3231</t>
  </si>
  <si>
    <t>YC17:3229</t>
  </si>
  <si>
    <t>YC17:3239</t>
  </si>
  <si>
    <t>YC17:3234</t>
  </si>
  <si>
    <t>YC17:3338</t>
  </si>
  <si>
    <t>YC17:3359</t>
  </si>
  <si>
    <t>YC17:3356</t>
  </si>
  <si>
    <t>YC17:3353</t>
  </si>
  <si>
    <t>YC17:3354</t>
  </si>
  <si>
    <t>YC17:3236</t>
  </si>
  <si>
    <t>YC17:3230</t>
  </si>
  <si>
    <t>YC17:3358</t>
  </si>
  <si>
    <t>YC17:3232</t>
  </si>
  <si>
    <t>YC17:3357</t>
  </si>
  <si>
    <t>YC17:3223</t>
  </si>
  <si>
    <t>YC17:3221</t>
  </si>
  <si>
    <t>YC17:3225</t>
  </si>
  <si>
    <t>YC17:3226</t>
  </si>
  <si>
    <t>YC17:3240</t>
  </si>
  <si>
    <t>YC17:3325</t>
  </si>
  <si>
    <t>YC17:3349</t>
  </si>
  <si>
    <t>YC17:3220</t>
  </si>
  <si>
    <t>YC17:3222</t>
  </si>
  <si>
    <t>YC17:3352</t>
  </si>
  <si>
    <t>YC17:3037</t>
  </si>
  <si>
    <t>YC17:3028</t>
  </si>
  <si>
    <t>YC17:3275</t>
  </si>
  <si>
    <t>YC17:4080</t>
  </si>
  <si>
    <t>YC17:3024</t>
  </si>
  <si>
    <t>YC17:4073</t>
  </si>
  <si>
    <t>YC17:4078</t>
  </si>
  <si>
    <t>YC17:4063</t>
  </si>
  <si>
    <t>YC17:4076</t>
  </si>
  <si>
    <t>YC17:4064</t>
  </si>
  <si>
    <t>YC17:4044</t>
  </si>
  <si>
    <t>YC17:4079</t>
  </si>
  <si>
    <t>YC17:3016</t>
  </si>
  <si>
    <t>YC17:4071</t>
  </si>
  <si>
    <t>YC17:3017</t>
  </si>
  <si>
    <t>YC17:3015</t>
  </si>
  <si>
    <t>YC17:3003</t>
  </si>
  <si>
    <t>YC17:3002</t>
  </si>
  <si>
    <t>YC17:3004</t>
  </si>
  <si>
    <t>YC17:3013</t>
  </si>
  <si>
    <t>YC17:3019</t>
  </si>
  <si>
    <t>YC17:3014</t>
  </si>
  <si>
    <t>YC17:4047</t>
  </si>
  <si>
    <t>YC17:3018</t>
  </si>
  <si>
    <t>YC17:4050</t>
  </si>
  <si>
    <t>YC17:4048</t>
  </si>
  <si>
    <t>YC17:3020</t>
  </si>
  <si>
    <t>YC17:4043</t>
  </si>
  <si>
    <t>YC17:4042</t>
  </si>
  <si>
    <t>YC17:4074</t>
  </si>
  <si>
    <t>YC17:4075</t>
  </si>
  <si>
    <t>YC17:3036</t>
  </si>
  <si>
    <t>YC17:4049</t>
  </si>
  <si>
    <t>YC17:4066</t>
  </si>
  <si>
    <t>YC17:4065</t>
  </si>
  <si>
    <t>YC17:3035</t>
  </si>
  <si>
    <t>YC17:3038</t>
  </si>
  <si>
    <t>YC17:3001</t>
  </si>
  <si>
    <t>YC17:3040</t>
  </si>
  <si>
    <t>YC17:4070</t>
  </si>
  <si>
    <t>YC17:3350</t>
  </si>
  <si>
    <t>YC17:3156</t>
  </si>
  <si>
    <t>YC17:3122</t>
  </si>
  <si>
    <t>YC17:3121</t>
  </si>
  <si>
    <t>YC17:3157</t>
  </si>
  <si>
    <t>YC17:3144</t>
  </si>
  <si>
    <t>YC17:3145</t>
  </si>
  <si>
    <t>YC17:3155</t>
  </si>
  <si>
    <t>YC17:3154</t>
  </si>
  <si>
    <t>YC17:3219</t>
  </si>
  <si>
    <t>YC17:3160</t>
  </si>
  <si>
    <t>YC17:3151</t>
  </si>
  <si>
    <t>YC17:3150</t>
  </si>
  <si>
    <t>YC17:4067</t>
  </si>
  <si>
    <t>YC17:4069</t>
  </si>
  <si>
    <t>YC17:3033</t>
  </si>
  <si>
    <t>YC17:3029</t>
  </si>
  <si>
    <t>YC17:3143</t>
  </si>
  <si>
    <t>YC17:3146</t>
  </si>
  <si>
    <t>YC17:3007</t>
  </si>
  <si>
    <t>YC17:3006</t>
  </si>
  <si>
    <t>YC17:3005</t>
  </si>
  <si>
    <t>YC17:3010</t>
  </si>
  <si>
    <t>YC17:3009</t>
  </si>
  <si>
    <t>YC17:3011</t>
  </si>
  <si>
    <t>YC17:3012</t>
  </si>
  <si>
    <t>YC17:3123</t>
  </si>
  <si>
    <t>YC17:3131</t>
  </si>
  <si>
    <t>YC17:3132</t>
  </si>
  <si>
    <t>YC17:3126</t>
  </si>
  <si>
    <t>YC17:3127</t>
  </si>
  <si>
    <t>YC17:3124</t>
  </si>
  <si>
    <t>YC17:3158</t>
  </si>
  <si>
    <t>YC17:3130</t>
  </si>
  <si>
    <t>YC17:3129</t>
  </si>
  <si>
    <t>YC17:3128</t>
  </si>
  <si>
    <t>YC17:3136</t>
  </si>
  <si>
    <t>YC17:3125</t>
  </si>
  <si>
    <t>YC17:3023</t>
  </si>
  <si>
    <t>YC17:3277</t>
  </si>
  <si>
    <t>YC17:3254</t>
  </si>
  <si>
    <t>YC17:3039</t>
  </si>
  <si>
    <t>YC17:4054</t>
  </si>
  <si>
    <t>YC17:3032</t>
  </si>
  <si>
    <t>YC17:4053</t>
  </si>
  <si>
    <t>YC17:3276</t>
  </si>
  <si>
    <t>YC17:3026</t>
  </si>
  <si>
    <t>YC17:4041</t>
  </si>
  <si>
    <t>YC17:3022</t>
  </si>
  <si>
    <t>YC17:3031</t>
  </si>
  <si>
    <t>YC17:3278</t>
  </si>
  <si>
    <t>YC17:4072</t>
  </si>
  <si>
    <t>YC17:4046</t>
  </si>
  <si>
    <t>YC17:3256</t>
  </si>
  <si>
    <t>YC17:4051</t>
  </si>
  <si>
    <t>YC17:3021</t>
  </si>
  <si>
    <t>YC17:3257</t>
  </si>
  <si>
    <t>YC17:4045</t>
  </si>
  <si>
    <t>YC17:3260</t>
  </si>
  <si>
    <t>YC17:3259</t>
  </si>
  <si>
    <t>YC17:3034</t>
  </si>
  <si>
    <t>YC17:4052</t>
  </si>
  <si>
    <t>YC17:3030</t>
  </si>
  <si>
    <t>YC17:3252</t>
  </si>
  <si>
    <t>YC17:4143</t>
  </si>
  <si>
    <t>YC17:4142</t>
  </si>
  <si>
    <t>YC17:3274</t>
  </si>
  <si>
    <t>YC17:3270</t>
  </si>
  <si>
    <t>YC17:3265</t>
  </si>
  <si>
    <t>YC17:4513</t>
  </si>
  <si>
    <t>YC17:3263</t>
  </si>
  <si>
    <t>YC17:3241</t>
  </si>
  <si>
    <t>YC17:4240</t>
  </si>
  <si>
    <t>YC17:4223</t>
  </si>
  <si>
    <t>YC17:4224</t>
  </si>
  <si>
    <t>YC17:4201</t>
  </si>
  <si>
    <t>YC17:4226</t>
  </si>
  <si>
    <t>YC17:4233</t>
  </si>
  <si>
    <t>YC17:3280</t>
  </si>
  <si>
    <t>YC17:4232</t>
  </si>
  <si>
    <t>YC17:4227</t>
  </si>
  <si>
    <t>YC17:4222</t>
  </si>
  <si>
    <t>YC17:4225</t>
  </si>
  <si>
    <t>YC17:4209</t>
  </si>
  <si>
    <t>YC17:4207</t>
  </si>
  <si>
    <t>YC17:4221</t>
  </si>
  <si>
    <t>YC17:4239</t>
  </si>
  <si>
    <t>YC17:4215</t>
  </si>
  <si>
    <t>YC17:4228</t>
  </si>
  <si>
    <t>YC17:4512</t>
  </si>
  <si>
    <t>YC17:4495</t>
  </si>
  <si>
    <t>YC17:4486</t>
  </si>
  <si>
    <t>YC17:4220</t>
  </si>
  <si>
    <t>YC17:4498</t>
  </si>
  <si>
    <t>YC17:4500</t>
  </si>
  <si>
    <t>YC17:4481</t>
  </si>
  <si>
    <t>YC17:4204</t>
  </si>
  <si>
    <t>YC17:4202</t>
  </si>
  <si>
    <t>YC17:4210</t>
  </si>
  <si>
    <t>YC17:4208</t>
  </si>
  <si>
    <t>YC17:4499</t>
  </si>
  <si>
    <t>YC17:4211</t>
  </si>
  <si>
    <t>YC17:4489</t>
  </si>
  <si>
    <t>YC17:4488</t>
  </si>
  <si>
    <t>YC17:4141</t>
  </si>
  <si>
    <t>YC17:4140</t>
  </si>
  <si>
    <t>YC17:4139</t>
  </si>
  <si>
    <t>YC17:4138</t>
  </si>
  <si>
    <t>YC17:4136</t>
  </si>
  <si>
    <t>YC17:4135</t>
  </si>
  <si>
    <t>YC17:4134</t>
  </si>
  <si>
    <t>YC17:4132</t>
  </si>
  <si>
    <t>YC17:4137</t>
  </si>
  <si>
    <t>YC17:4131</t>
  </si>
  <si>
    <t>YC17:4129</t>
  </si>
  <si>
    <t>YC17:4128</t>
  </si>
  <si>
    <t>YC17:4127</t>
  </si>
  <si>
    <t>YC17:3215</t>
  </si>
  <si>
    <t>YC17:4160</t>
  </si>
  <si>
    <t>YC17:4158</t>
  </si>
  <si>
    <t>YC17:4159</t>
  </si>
  <si>
    <t>YC17:4157</t>
  </si>
  <si>
    <t>YC17:4156</t>
  </si>
  <si>
    <t>YC17:4155</t>
  </si>
  <si>
    <t>YC17:4154</t>
  </si>
  <si>
    <t>YC17:3203</t>
  </si>
  <si>
    <t>YC17:4493</t>
  </si>
  <si>
    <t>YC17:4487</t>
  </si>
  <si>
    <t>YC17:3518</t>
  </si>
  <si>
    <t>YC17:3516</t>
  </si>
  <si>
    <t>YC17:3514</t>
  </si>
  <si>
    <t>YC17:4483</t>
  </si>
  <si>
    <t>YC17:3497</t>
  </si>
  <si>
    <t>YC17:3484</t>
  </si>
  <si>
    <t>YC17:3515</t>
  </si>
  <si>
    <t>YC17:3500</t>
  </si>
  <si>
    <t>YC17:4203</t>
  </si>
  <si>
    <t>YC17:4484</t>
  </si>
  <si>
    <t>YC17:3505</t>
  </si>
  <si>
    <t>YC17:4492</t>
  </si>
  <si>
    <t>YC17:3509</t>
  </si>
  <si>
    <t>YC17:4205</t>
  </si>
  <si>
    <t>YC17:4153</t>
  </si>
  <si>
    <t>YC17:3520</t>
  </si>
  <si>
    <t>YC17:4503</t>
  </si>
  <si>
    <t>YC17:4206</t>
  </si>
  <si>
    <t>YC17:2408</t>
  </si>
  <si>
    <t>YC17:2370</t>
  </si>
  <si>
    <t>YC17:2499</t>
  </si>
  <si>
    <t>YC17:2424</t>
  </si>
  <si>
    <t>YC17:1098</t>
  </si>
  <si>
    <t>YC17:2123</t>
  </si>
  <si>
    <t>YC17:2219</t>
  </si>
  <si>
    <t>YC17:1298</t>
  </si>
  <si>
    <t>YC17:2482</t>
  </si>
  <si>
    <t>YC17:2488</t>
  </si>
  <si>
    <t>YC17:2398</t>
  </si>
  <si>
    <t>YC17:2503</t>
  </si>
  <si>
    <t>YC17:2148</t>
  </si>
  <si>
    <t>YC17:2293</t>
  </si>
  <si>
    <t>YC17:2492</t>
  </si>
  <si>
    <t>YC17:2061</t>
  </si>
  <si>
    <t>YC17:2361</t>
  </si>
  <si>
    <t>YC17:1171</t>
  </si>
  <si>
    <t>YC17:2157</t>
  </si>
  <si>
    <t>YC17:1274</t>
  </si>
  <si>
    <t>YC17:2288</t>
  </si>
  <si>
    <t>YC17:2022</t>
  </si>
  <si>
    <t>YC17:2287</t>
  </si>
  <si>
    <t>YC17:1357</t>
  </si>
  <si>
    <t>YC17:2206</t>
  </si>
  <si>
    <t>YC17:2303</t>
  </si>
  <si>
    <t>YC17:2002</t>
  </si>
  <si>
    <t>YC17:1081</t>
  </si>
  <si>
    <t>YC17:1372</t>
  </si>
  <si>
    <t>YC17:1182</t>
  </si>
  <si>
    <t>YC17:1265</t>
  </si>
  <si>
    <t>YC17:1333</t>
  </si>
  <si>
    <t>YC17:4466</t>
  </si>
  <si>
    <t>YC17:3264</t>
  </si>
  <si>
    <t>YC17:3268</t>
  </si>
  <si>
    <t>YC17:4427</t>
  </si>
  <si>
    <t>YC17:3067</t>
  </si>
  <si>
    <t>YC17:4468</t>
  </si>
  <si>
    <t>YC17:4477</t>
  </si>
  <si>
    <t>YC17:3389</t>
  </si>
  <si>
    <t>YC17:3271</t>
  </si>
  <si>
    <t>YC17:3052</t>
  </si>
  <si>
    <t>YC17:4453</t>
  </si>
  <si>
    <t>YC17:3483</t>
  </si>
  <si>
    <t>YC17:4476</t>
  </si>
  <si>
    <t>YC17:3141</t>
  </si>
  <si>
    <t>YC17:4255</t>
  </si>
  <si>
    <t>YC17:4286</t>
  </si>
  <si>
    <t>YC17:3371</t>
  </si>
  <si>
    <t>YC17:4431</t>
  </si>
  <si>
    <t>YC17:4439</t>
  </si>
  <si>
    <t>YC17:3433</t>
  </si>
  <si>
    <t>YC17:4441</t>
  </si>
  <si>
    <t>YC17:3498</t>
  </si>
  <si>
    <t>YC17:4083</t>
  </si>
  <si>
    <t>YC17:3269</t>
  </si>
  <si>
    <t>YC17:3267</t>
  </si>
  <si>
    <t>YC17:3292</t>
  </si>
  <si>
    <t>YC17:3290</t>
  </si>
  <si>
    <t>YC17:4411</t>
  </si>
  <si>
    <t>YC17:3287</t>
  </si>
  <si>
    <t>YC17:3266</t>
  </si>
  <si>
    <t>YC17:4518</t>
  </si>
  <si>
    <t>YC17:4245</t>
  </si>
  <si>
    <t>YC17:3163</t>
  </si>
  <si>
    <t>YC17:4361</t>
  </si>
  <si>
    <t>YC17:3424</t>
  </si>
  <si>
    <t>YC17:3295</t>
  </si>
  <si>
    <t>YC17:4424</t>
  </si>
  <si>
    <t>YC17:3294</t>
  </si>
  <si>
    <t>YC17:4379</t>
  </si>
  <si>
    <t>YC17:4366</t>
  </si>
  <si>
    <t>YC17:4508</t>
  </si>
  <si>
    <t>YC17:3328</t>
  </si>
  <si>
    <t>YC17:3073</t>
  </si>
  <si>
    <t>YC17:4510</t>
  </si>
  <si>
    <t>YC17:4001</t>
  </si>
  <si>
    <t>YC17:3517</t>
  </si>
  <si>
    <t>YC17:3074</t>
  </si>
  <si>
    <t>YC17:3488</t>
  </si>
  <si>
    <t>YC17:3272</t>
  </si>
  <si>
    <t>YC17:3102</t>
  </si>
  <si>
    <t>YC17:4277</t>
  </si>
  <si>
    <t>YC17:3335</t>
  </si>
  <si>
    <t>YC17:3465</t>
  </si>
  <si>
    <t>YC17:3175</t>
  </si>
  <si>
    <t>YC17:3258</t>
  </si>
  <si>
    <t>YC17:4279</t>
  </si>
  <si>
    <t>YC17:3171</t>
  </si>
  <si>
    <t>YC17:4097</t>
  </si>
  <si>
    <t>YC17:3503</t>
  </si>
  <si>
    <t>YC17:3086</t>
  </si>
  <si>
    <t>YC17:4216</t>
  </si>
  <si>
    <t>YC17:4422</t>
  </si>
  <si>
    <t>YC17:3486</t>
  </si>
  <si>
    <t>YC17:3507</t>
  </si>
  <si>
    <t>YC17:4511</t>
  </si>
  <si>
    <t>YC17:4077</t>
  </si>
  <si>
    <t>YC17:3177</t>
  </si>
  <si>
    <t>YC17:3321</t>
  </si>
  <si>
    <t>YC17:3384</t>
  </si>
  <si>
    <t>YC17:3025</t>
  </si>
  <si>
    <t>YC17:3168</t>
  </si>
  <si>
    <t>YC17:3181</t>
  </si>
  <si>
    <t>YC17:4002</t>
  </si>
  <si>
    <t>YC17:3113</t>
  </si>
  <si>
    <t>YC17:3388</t>
  </si>
  <si>
    <t>YC17:4517</t>
  </si>
  <si>
    <t>YC17:3326</t>
  </si>
  <si>
    <t>YC17:4197</t>
  </si>
  <si>
    <t>YC17:3080</t>
  </si>
  <si>
    <t>YC17:3495</t>
  </si>
  <si>
    <t>YC17:4368</t>
  </si>
  <si>
    <t>YC17:3496</t>
  </si>
  <si>
    <t>YC17:4165</t>
  </si>
  <si>
    <t>YC17:4491</t>
  </si>
  <si>
    <t>YC17:4169</t>
  </si>
  <si>
    <t>YC17:4381</t>
  </si>
  <si>
    <t>YC17:4482</t>
  </si>
  <si>
    <t>YC17:4186</t>
  </si>
  <si>
    <t>YC17:3050</t>
  </si>
  <si>
    <t>YC17:4496</t>
  </si>
  <si>
    <t>YC17:3506</t>
  </si>
  <si>
    <t>YC17:3512</t>
  </si>
  <si>
    <t>YC17:3162</t>
  </si>
  <si>
    <t>YC17:3166</t>
  </si>
  <si>
    <t>YC17:3491</t>
  </si>
  <si>
    <t>YC17:4039</t>
  </si>
  <si>
    <t>YC17:3237</t>
  </si>
  <si>
    <t>YC17:3316</t>
  </si>
  <si>
    <t>YC17:4118</t>
  </si>
  <si>
    <t>YC17:3058</t>
  </si>
  <si>
    <t>YC17:3513</t>
  </si>
  <si>
    <t>YC17:3425</t>
  </si>
  <si>
    <t>YC17:3322</t>
  </si>
  <si>
    <t>YC17:4177</t>
  </si>
  <si>
    <t>YC17:3499</t>
  </si>
  <si>
    <t>YC17:4519</t>
  </si>
  <si>
    <t>YC17:3314</t>
  </si>
  <si>
    <t>YC17:4313</t>
  </si>
  <si>
    <t>YC17:4133</t>
  </si>
  <si>
    <t>YC17:3386</t>
  </si>
  <si>
    <t>YC17:3139</t>
  </si>
  <si>
    <t>YC17:3142</t>
  </si>
  <si>
    <t>YC17:3501</t>
  </si>
  <si>
    <t>YC17:3378</t>
  </si>
  <si>
    <t>YC17:3422</t>
  </si>
  <si>
    <t>YC17:3304</t>
  </si>
  <si>
    <t>YC17:4490</t>
  </si>
  <si>
    <t>YC17:3461</t>
  </si>
  <si>
    <t>YC17:3243</t>
  </si>
  <si>
    <t>YC17:3446</t>
  </si>
  <si>
    <t>YC17:3345</t>
  </si>
  <si>
    <t>YC17:3510</t>
  </si>
  <si>
    <t>YC17:3261</t>
  </si>
  <si>
    <t>YC17:4506</t>
  </si>
  <si>
    <t>YC17:3502</t>
  </si>
  <si>
    <t>YC17:4152</t>
  </si>
  <si>
    <t>YC17:4267</t>
  </si>
  <si>
    <t>YC17:4130</t>
  </si>
  <si>
    <t>YC17:4505</t>
  </si>
  <si>
    <t>YC17:3445</t>
  </si>
  <si>
    <t>YC17:4149</t>
  </si>
  <si>
    <t>YC17:3286</t>
  </si>
  <si>
    <t>YC17:3318</t>
  </si>
  <si>
    <t>YC17:3253</t>
  </si>
  <si>
    <t>YC17:3427</t>
  </si>
  <si>
    <t>YC17:3464</t>
  </si>
  <si>
    <t>YC17:3245</t>
  </si>
  <si>
    <t>YC17:4249</t>
  </si>
  <si>
    <t>YC17:3242</t>
  </si>
  <si>
    <t>YC17:3467</t>
  </si>
  <si>
    <t>YC17:4516</t>
  </si>
  <si>
    <t>YC17:3470</t>
  </si>
  <si>
    <t>YC17:3380</t>
  </si>
  <si>
    <t>YC17:3312</t>
  </si>
  <si>
    <t>YC17:3313</t>
  </si>
  <si>
    <t>YC17:3262</t>
  </si>
  <si>
    <t>YC17:3476</t>
  </si>
  <si>
    <t>YC17:3411</t>
  </si>
  <si>
    <t>YC17:3149</t>
  </si>
  <si>
    <t>YC17:4337</t>
  </si>
  <si>
    <t>YC17:4088</t>
  </si>
  <si>
    <t>YC17:3152</t>
  </si>
  <si>
    <t>YC17:3438</t>
  </si>
  <si>
    <t>YC17:3420</t>
  </si>
  <si>
    <t>YC17:3462</t>
  </si>
  <si>
    <t>YC17:3204</t>
  </si>
  <si>
    <t>YC17:3247</t>
  </si>
  <si>
    <t>YC17:3315</t>
  </si>
  <si>
    <t>YC17:3305</t>
  </si>
  <si>
    <t>YC17:4102</t>
  </si>
  <si>
    <t>YC17:4352</t>
  </si>
  <si>
    <t>YC17:4022</t>
  </si>
  <si>
    <t>YC17:3435</t>
  </si>
  <si>
    <t>YC17:3450</t>
  </si>
  <si>
    <t>YC17:3474</t>
  </si>
  <si>
    <t>YC17:3227</t>
  </si>
  <si>
    <t>YC17:3300</t>
  </si>
  <si>
    <t>YC17:4264</t>
  </si>
  <si>
    <t>YC17:3423</t>
  </si>
  <si>
    <t>YC17:3452</t>
  </si>
  <si>
    <t>YC17:3407</t>
  </si>
  <si>
    <t>YC17:5202</t>
  </si>
  <si>
    <t>YC17:5192</t>
  </si>
  <si>
    <t>YC17:5209</t>
  </si>
  <si>
    <t>YC17:5214</t>
  </si>
  <si>
    <t>YC17:5199</t>
  </si>
  <si>
    <t>YC17:5221</t>
  </si>
  <si>
    <t>YC17:5197</t>
  </si>
  <si>
    <t>YC17:5220</t>
  </si>
  <si>
    <t>YC17:5205</t>
  </si>
  <si>
    <t>YC17:5213</t>
  </si>
  <si>
    <t>YC17:5223</t>
  </si>
  <si>
    <t>YC17:5196</t>
  </si>
  <si>
    <t>YC17:5380</t>
  </si>
  <si>
    <t>YC17:5208</t>
  </si>
  <si>
    <t>YC17:5231</t>
  </si>
  <si>
    <t>YC17:5226</t>
  </si>
  <si>
    <t>YC17:5198</t>
  </si>
  <si>
    <t>YC17:5218</t>
  </si>
  <si>
    <t>YC17:5230</t>
  </si>
  <si>
    <t>YC17:5206</t>
  </si>
  <si>
    <t>YC17:5193</t>
  </si>
  <si>
    <t>YC17:5234</t>
  </si>
  <si>
    <t>YC17:5207</t>
  </si>
  <si>
    <t>YC17:5224</t>
  </si>
  <si>
    <t>YC17:5398</t>
  </si>
  <si>
    <t>YC17:5204</t>
  </si>
  <si>
    <t>YC17:5442</t>
  </si>
  <si>
    <t>YC17:5225</t>
  </si>
  <si>
    <t>YC17:5426</t>
  </si>
  <si>
    <t>YC17:5385</t>
  </si>
  <si>
    <t>YC17:5384</t>
  </si>
  <si>
    <t>YC17:5190</t>
  </si>
  <si>
    <t>YC17:5382</t>
  </si>
  <si>
    <t>YC17:5400</t>
  </si>
  <si>
    <t>YC17:5189</t>
  </si>
  <si>
    <t>YC17:5423</t>
  </si>
  <si>
    <t>YC17:5390</t>
  </si>
  <si>
    <t>YC17:5403</t>
  </si>
  <si>
    <t>YC17:5405</t>
  </si>
  <si>
    <t>YC17:5219</t>
  </si>
  <si>
    <t>YC17:5412</t>
  </si>
  <si>
    <t>YC17:5410</t>
  </si>
  <si>
    <t>YC17:5415</t>
  </si>
  <si>
    <t>YC17:5424</t>
  </si>
  <si>
    <t>YC17:5397</t>
  </si>
  <si>
    <t>YC17:5383</t>
  </si>
  <si>
    <t>YC17:5421</t>
  </si>
  <si>
    <t>YC17:5381</t>
  </si>
  <si>
    <t>YC17:5411</t>
  </si>
  <si>
    <t>YC17:5425</t>
  </si>
  <si>
    <t>YC17:5407</t>
  </si>
  <si>
    <t>YC17:5200</t>
  </si>
  <si>
    <t>YC17:5395</t>
  </si>
  <si>
    <t>YC17:5406</t>
  </si>
  <si>
    <t>YC17:5420</t>
  </si>
  <si>
    <t>YC17:5393</t>
  </si>
  <si>
    <t>YC17:5391</t>
  </si>
  <si>
    <t>YC17:5413</t>
  </si>
  <si>
    <t>YC17:5201</t>
  </si>
  <si>
    <t>YC17:5187</t>
  </si>
  <si>
    <t>YC17:5392</t>
  </si>
  <si>
    <t>YC17:5389</t>
  </si>
  <si>
    <t>YC17:5414</t>
  </si>
  <si>
    <t>YC17:5427</t>
  </si>
  <si>
    <t>YC17:5428</t>
  </si>
  <si>
    <t>YC17:5404</t>
  </si>
  <si>
    <t>YC17:5377</t>
  </si>
  <si>
    <t>YC17:5217</t>
  </si>
  <si>
    <t>YC17:5194</t>
  </si>
  <si>
    <t>YC17:5417</t>
  </si>
  <si>
    <t>YC17:5418</t>
  </si>
  <si>
    <t>YC17:5422</t>
  </si>
  <si>
    <t>YC17:5227</t>
  </si>
  <si>
    <t>YC17:5402</t>
  </si>
  <si>
    <t>YC17:6465</t>
  </si>
  <si>
    <t>YC17:5329</t>
  </si>
  <si>
    <t>YC17:6509</t>
  </si>
  <si>
    <t>YC17:5325</t>
  </si>
  <si>
    <t>YC17:6464</t>
  </si>
  <si>
    <t>YC17:5319</t>
  </si>
  <si>
    <t>YC17:6517</t>
  </si>
  <si>
    <t>YC17:5323</t>
  </si>
  <si>
    <t>YC17:5324</t>
  </si>
  <si>
    <t>YC17:5309</t>
  </si>
  <si>
    <t>YC17:5307</t>
  </si>
  <si>
    <t>YC17:5300</t>
  </si>
  <si>
    <t>YC17:5306</t>
  </si>
  <si>
    <t>YC17:5314</t>
  </si>
  <si>
    <t>YC17:6467</t>
  </si>
  <si>
    <t>YC17:5317</t>
  </si>
  <si>
    <t>YC17:5322</t>
  </si>
  <si>
    <t>YC17:5327</t>
  </si>
  <si>
    <t>YC17:5321</t>
  </si>
  <si>
    <t>YC17:6466</t>
  </si>
  <si>
    <t>YC17:5328</t>
  </si>
  <si>
    <t>YC17:6507</t>
  </si>
  <si>
    <t>YC17:5326</t>
  </si>
  <si>
    <t>YC17:5332</t>
  </si>
  <si>
    <t>YC17:6519</t>
  </si>
  <si>
    <t>YC17:6498</t>
  </si>
  <si>
    <t>YC17:5320</t>
  </si>
  <si>
    <t>YC17:5302</t>
  </si>
  <si>
    <t>YC17:5290</t>
  </si>
  <si>
    <t>YC17:5303</t>
  </si>
  <si>
    <t>YC17:5304</t>
  </si>
  <si>
    <t>YC17:6504</t>
  </si>
  <si>
    <t>YC17:6513</t>
  </si>
  <si>
    <t>YC17:5311</t>
  </si>
  <si>
    <t>YC17:6520</t>
  </si>
  <si>
    <t>YC17:6480</t>
  </si>
  <si>
    <t>YC17:5301</t>
  </si>
  <si>
    <t>YC17:5184</t>
  </si>
  <si>
    <t>YC17:5163</t>
  </si>
  <si>
    <t>YC17:5297</t>
  </si>
  <si>
    <t>YC17:5295</t>
  </si>
  <si>
    <t>YC17:5167</t>
  </si>
  <si>
    <t>YC17:5291</t>
  </si>
  <si>
    <t>YC17:5296</t>
  </si>
  <si>
    <t>YC17:5157</t>
  </si>
  <si>
    <t>YC17:5152</t>
  </si>
  <si>
    <t>YC17:5146</t>
  </si>
  <si>
    <t>YC17:5173</t>
  </si>
  <si>
    <t>YC17:5168</t>
  </si>
  <si>
    <t>YC17:5161</t>
  </si>
  <si>
    <t>YC17:5175</t>
  </si>
  <si>
    <t>YC17:5179</t>
  </si>
  <si>
    <t>YC17:5183</t>
  </si>
  <si>
    <t>YC17:5155</t>
  </si>
  <si>
    <t>YC17:5159</t>
  </si>
  <si>
    <t>YC17:5165</t>
  </si>
  <si>
    <t>YC17:5180</t>
  </si>
  <si>
    <t>YC17:5151</t>
  </si>
  <si>
    <t>YC17:5149</t>
  </si>
  <si>
    <t>YC17:5148</t>
  </si>
  <si>
    <t>YC17:5177</t>
  </si>
  <si>
    <t>YC17:5164</t>
  </si>
  <si>
    <t>YC17:5172</t>
  </si>
  <si>
    <t>YC17:5185</t>
  </si>
  <si>
    <t>YC17:5166</t>
  </si>
  <si>
    <t>YC17:5139</t>
  </si>
  <si>
    <t>YC17:5174</t>
  </si>
  <si>
    <t>YC17:5162</t>
  </si>
  <si>
    <t>YC17:6511</t>
  </si>
  <si>
    <t>YC17:5312</t>
  </si>
  <si>
    <t>YC17:6463</t>
  </si>
  <si>
    <t>YC17:5170</t>
  </si>
  <si>
    <t>YC17:5310</t>
  </si>
  <si>
    <t>YC17:6502</t>
  </si>
  <si>
    <t>YC17:5136</t>
  </si>
  <si>
    <t>YC17:5160</t>
  </si>
  <si>
    <t>YC17:5293</t>
  </si>
  <si>
    <t>YC17:5308</t>
  </si>
  <si>
    <t>YC17:5153</t>
  </si>
  <si>
    <t>YC17:5292</t>
  </si>
  <si>
    <t>YC17:5271</t>
  </si>
  <si>
    <t>YC17:5171</t>
  </si>
  <si>
    <t>YC17:5289</t>
  </si>
  <si>
    <t>YC17:5294</t>
  </si>
  <si>
    <t>YC17:5182</t>
  </si>
  <si>
    <t>YC17:5181</t>
  </si>
  <si>
    <t>YC17:5313</t>
  </si>
  <si>
    <t>YC17:5298</t>
  </si>
  <si>
    <t>YC17:5288</t>
  </si>
  <si>
    <t>YC17:5318</t>
  </si>
  <si>
    <t>YC17:5305</t>
  </si>
  <si>
    <t>YC17:6023</t>
  </si>
  <si>
    <t>YC17:6027</t>
  </si>
  <si>
    <t>YC17:5495</t>
  </si>
  <si>
    <t>YC17:5501</t>
  </si>
  <si>
    <t>YC17:5478</t>
  </si>
  <si>
    <t>YC17:6010</t>
  </si>
  <si>
    <t>YC17:6003</t>
  </si>
  <si>
    <t>YC17:5499</t>
  </si>
  <si>
    <t>YC17:5498</t>
  </si>
  <si>
    <t>YC17:6005</t>
  </si>
  <si>
    <t>YC17:6029</t>
  </si>
  <si>
    <t>YC17:6034</t>
  </si>
  <si>
    <t>YC17:6032</t>
  </si>
  <si>
    <t>YC17:6021</t>
  </si>
  <si>
    <t>YC17:5520</t>
  </si>
  <si>
    <t>YC17:5517</t>
  </si>
  <si>
    <t>YC17:6036</t>
  </si>
  <si>
    <t>YC17:6026</t>
  </si>
  <si>
    <t>YC17:5509</t>
  </si>
  <si>
    <t>YC17:5510</t>
  </si>
  <si>
    <t>YC17:5512</t>
  </si>
  <si>
    <t>YC17:6028</t>
  </si>
  <si>
    <t>YC17:6031</t>
  </si>
  <si>
    <t>YC17:6009</t>
  </si>
  <si>
    <t>YC17:6001</t>
  </si>
  <si>
    <t>YC17:6004</t>
  </si>
  <si>
    <t>YC17:6013</t>
  </si>
  <si>
    <t>YC17:6008</t>
  </si>
  <si>
    <t>YC17:5515</t>
  </si>
  <si>
    <t>YC17:5518</t>
  </si>
  <si>
    <t>YC17:6033</t>
  </si>
  <si>
    <t>YC17:5504</t>
  </si>
  <si>
    <t>YC17:6015</t>
  </si>
  <si>
    <t>YC17:6025</t>
  </si>
  <si>
    <t>YC17:6011</t>
  </si>
  <si>
    <t>YC17:5503</t>
  </si>
  <si>
    <t>YC17:5493</t>
  </si>
  <si>
    <t>YC17:5507</t>
  </si>
  <si>
    <t>YC17:5514</t>
  </si>
  <si>
    <t>YC17:6019</t>
  </si>
  <si>
    <t>YC17:5494</t>
  </si>
  <si>
    <t>YC17:5505</t>
  </si>
  <si>
    <t>YC17:5513</t>
  </si>
  <si>
    <t>YC17:6037</t>
  </si>
  <si>
    <t>YC17:6012</t>
  </si>
  <si>
    <t>YC17:5488</t>
  </si>
  <si>
    <t>YC17:6018</t>
  </si>
  <si>
    <t>YC17:5460</t>
  </si>
  <si>
    <t>YC17:5470</t>
  </si>
  <si>
    <t>YC17:5487</t>
  </si>
  <si>
    <t>YC17:5461</t>
  </si>
  <si>
    <t>YC17:5462</t>
  </si>
  <si>
    <t>YC17:5475</t>
  </si>
  <si>
    <t>YC17:5489</t>
  </si>
  <si>
    <t>YC17:5480</t>
  </si>
  <si>
    <t>YC17:5463</t>
  </si>
  <si>
    <t>YC17:5459</t>
  </si>
  <si>
    <t>YC17:5482</t>
  </si>
  <si>
    <t>YC17:5484</t>
  </si>
  <si>
    <t>YC17:5516</t>
  </si>
  <si>
    <t>YC17:5465</t>
  </si>
  <si>
    <t>YC17:5468</t>
  </si>
  <si>
    <t>YC17:5472</t>
  </si>
  <si>
    <t>YC17:5519</t>
  </si>
  <si>
    <t>YC17:5486</t>
  </si>
  <si>
    <t>YC17:5485</t>
  </si>
  <si>
    <t>YC17:5508</t>
  </si>
  <si>
    <t>YC17:5511</t>
  </si>
  <si>
    <t>YC17:5473</t>
  </si>
  <si>
    <t>YC17:6017</t>
  </si>
  <si>
    <t>YC17:5477</t>
  </si>
  <si>
    <t>YC17:5497</t>
  </si>
  <si>
    <t>YC17:5491</t>
  </si>
  <si>
    <t>YC17:6016</t>
  </si>
  <si>
    <t>YC17:5469</t>
  </si>
  <si>
    <t>YC17:5492</t>
  </si>
  <si>
    <t>YC17:5483</t>
  </si>
  <si>
    <t>YC17:6007</t>
  </si>
  <si>
    <t>YC17:5474</t>
  </si>
  <si>
    <t>YC17:5496</t>
  </si>
  <si>
    <t>YC17:5500</t>
  </si>
  <si>
    <t>YC17:6024</t>
  </si>
  <si>
    <t>YC17:6020</t>
  </si>
  <si>
    <t>YC17:5466</t>
  </si>
  <si>
    <t>YC17:5502</t>
  </si>
  <si>
    <t>YC17:6149</t>
  </si>
  <si>
    <t>YC17:6151</t>
  </si>
  <si>
    <t>YC17:6142</t>
  </si>
  <si>
    <t>YC17:6115</t>
  </si>
  <si>
    <t>YC17:6133</t>
  </si>
  <si>
    <t>YC17:6137</t>
  </si>
  <si>
    <t>YC17:6120</t>
  </si>
  <si>
    <t>YC17:6116</t>
  </si>
  <si>
    <t>YC17:6108</t>
  </si>
  <si>
    <t>YC17:6123</t>
  </si>
  <si>
    <t>YC17:6096</t>
  </si>
  <si>
    <t>YC17:6112</t>
  </si>
  <si>
    <t>YC17:6118</t>
  </si>
  <si>
    <t>YC17:6113</t>
  </si>
  <si>
    <t>YC17:6111</t>
  </si>
  <si>
    <t>YC17:6099</t>
  </si>
  <si>
    <t>YC17:6150</t>
  </si>
  <si>
    <t>YC17:6109</t>
  </si>
  <si>
    <t>YC17:6122</t>
  </si>
  <si>
    <t>YC17:6114</t>
  </si>
  <si>
    <t>YC17:6178</t>
  </si>
  <si>
    <t>YC17:6105</t>
  </si>
  <si>
    <t>YC17:6124</t>
  </si>
  <si>
    <t>YC17:6127</t>
  </si>
  <si>
    <t>YC17:6129</t>
  </si>
  <si>
    <t>YC17:6180</t>
  </si>
  <si>
    <t>YC17:6139</t>
  </si>
  <si>
    <t>YC17:6097</t>
  </si>
  <si>
    <t>YC17:6106</t>
  </si>
  <si>
    <t>YC17:6147</t>
  </si>
  <si>
    <t>YC17:6138</t>
  </si>
  <si>
    <t>YC17:6102</t>
  </si>
  <si>
    <t>YC17:6144</t>
  </si>
  <si>
    <t>YC17:6104</t>
  </si>
  <si>
    <t>YC17:6117</t>
  </si>
  <si>
    <t>YC17:6143</t>
  </si>
  <si>
    <t>YC17:6146</t>
  </si>
  <si>
    <t>YC17:6103</t>
  </si>
  <si>
    <t>YC17:6126</t>
  </si>
  <si>
    <t>YC17:6101</t>
  </si>
  <si>
    <t>YC17:6125</t>
  </si>
  <si>
    <t>YC17:6148</t>
  </si>
  <si>
    <t>YC17:6141</t>
  </si>
  <si>
    <t>YC17:6145</t>
  </si>
  <si>
    <t>YC17:6136</t>
  </si>
  <si>
    <t>YC17:6098</t>
  </si>
  <si>
    <t>YC17:6233</t>
  </si>
  <si>
    <t>YC17:6257</t>
  </si>
  <si>
    <t>YC17:6248</t>
  </si>
  <si>
    <t>YC17:6266</t>
  </si>
  <si>
    <t>YC17:6238</t>
  </si>
  <si>
    <t>YC17:6235</t>
  </si>
  <si>
    <t>YC17:6237</t>
  </si>
  <si>
    <t>YC17:6239</t>
  </si>
  <si>
    <t>YC17:6236</t>
  </si>
  <si>
    <t>YC17:6243</t>
  </si>
  <si>
    <t>YC17:6246</t>
  </si>
  <si>
    <t>YC17:6250</t>
  </si>
  <si>
    <t>YC17:6255</t>
  </si>
  <si>
    <t>YC17:6247</t>
  </si>
  <si>
    <t>YC17:6240</t>
  </si>
  <si>
    <t>YC17:6234</t>
  </si>
  <si>
    <t>YC17:6230</t>
  </si>
  <si>
    <t>YC17:6245</t>
  </si>
  <si>
    <t>YC17:6242</t>
  </si>
  <si>
    <t>YC17:6232</t>
  </si>
  <si>
    <t>YC17:6244</t>
  </si>
  <si>
    <t>YC17:6265</t>
  </si>
  <si>
    <t>YC17:5210</t>
  </si>
  <si>
    <t>YC17:6107</t>
  </si>
  <si>
    <t>YC17:6269</t>
  </si>
  <si>
    <t>YC17:6251</t>
  </si>
  <si>
    <t>YC17:6272</t>
  </si>
  <si>
    <t>YC17:6263</t>
  </si>
  <si>
    <t>YC17:6268</t>
  </si>
  <si>
    <t>YC17:6254</t>
  </si>
  <si>
    <t>YC17:6261</t>
  </si>
  <si>
    <t>YC17:6258</t>
  </si>
  <si>
    <t>YC17:6249</t>
  </si>
  <si>
    <t>YC17:6259</t>
  </si>
  <si>
    <t>YC17:6264</t>
  </si>
  <si>
    <t>YC17:6256</t>
  </si>
  <si>
    <t>YC17:6262</t>
  </si>
  <si>
    <t>YC17:6252</t>
  </si>
  <si>
    <t>YC17:6270</t>
  </si>
  <si>
    <t>YC17:6267</t>
  </si>
  <si>
    <t>YC17:6260</t>
  </si>
  <si>
    <t>YC17:6095</t>
  </si>
  <si>
    <t>YC17:5228</t>
  </si>
  <si>
    <t>YC17:6475</t>
  </si>
  <si>
    <t>YC17:6508</t>
  </si>
  <si>
    <t>YC17:6476</t>
  </si>
  <si>
    <t>YC17:6515</t>
  </si>
  <si>
    <t>YC17:6516</t>
  </si>
  <si>
    <t>YC17:5396</t>
  </si>
  <si>
    <t>YC17:6495</t>
  </si>
  <si>
    <t>YC17:6518</t>
  </si>
  <si>
    <t>YC17:6047</t>
  </si>
  <si>
    <t>YC17:6501</t>
  </si>
  <si>
    <t>YC17:5439</t>
  </si>
  <si>
    <t>YC17:5419</t>
  </si>
  <si>
    <t>YC17:5386</t>
  </si>
  <si>
    <t>YC17:6046</t>
  </si>
  <si>
    <t>YC17:6041</t>
  </si>
  <si>
    <t>YC17:5378</t>
  </si>
  <si>
    <t>YC17:6474</t>
  </si>
  <si>
    <t>YC17:6477</t>
  </si>
  <si>
    <t>YC17:6043</t>
  </si>
  <si>
    <t>YC17:6486</t>
  </si>
  <si>
    <t>YC17:6478</t>
  </si>
  <si>
    <t>YC17:6479</t>
  </si>
  <si>
    <t>YC17:6481</t>
  </si>
  <si>
    <t>YC17:6040</t>
  </si>
  <si>
    <t>YC17:6483</t>
  </si>
  <si>
    <t>YC17:6505</t>
  </si>
  <si>
    <t>YC17:6485</t>
  </si>
  <si>
    <t>YC17:6045</t>
  </si>
  <si>
    <t>YC17:6460</t>
  </si>
  <si>
    <t>YC17:6042</t>
  </si>
  <si>
    <t>YC17:5416</t>
  </si>
  <si>
    <t>YC17:6487</t>
  </si>
  <si>
    <t>YC17:6496</t>
  </si>
  <si>
    <t>YC17:6503</t>
  </si>
  <si>
    <t>YC17:6462</t>
  </si>
  <si>
    <t>YC17:6482</t>
  </si>
  <si>
    <t>YC17:6512</t>
  </si>
  <si>
    <t>YC17:5443</t>
  </si>
  <si>
    <t>YC17:6461</t>
  </si>
  <si>
    <t>YC17:5387</t>
  </si>
  <si>
    <t>YC17:5433</t>
  </si>
  <si>
    <t>YC17:5449</t>
  </si>
  <si>
    <t>YC17:5453</t>
  </si>
  <si>
    <t>YC17:5446</t>
  </si>
  <si>
    <t>YC17:5451</t>
  </si>
  <si>
    <t>YC17:5454</t>
  </si>
  <si>
    <t>YC17:5452</t>
  </si>
  <si>
    <t>YC17:5448</t>
  </si>
  <si>
    <t>YC17:5456</t>
  </si>
  <si>
    <t>YC17:5458</t>
  </si>
  <si>
    <t>YC17:5450</t>
  </si>
  <si>
    <t>YC17:6472</t>
  </si>
  <si>
    <t>YC17:6469</t>
  </si>
  <si>
    <t>YC17:6473</t>
  </si>
  <si>
    <t>YC17:6470</t>
  </si>
  <si>
    <t>YC17:6471</t>
  </si>
  <si>
    <t>YC17:6468</t>
  </si>
  <si>
    <t>YC17:5445</t>
  </si>
  <si>
    <t>YC17:5444</t>
  </si>
  <si>
    <t>YC17:5455</t>
  </si>
  <si>
    <t>YC17:5447</t>
  </si>
  <si>
    <t>YC17:5158</t>
  </si>
  <si>
    <t>YC17:5431</t>
  </si>
  <si>
    <t>YC17:5436</t>
  </si>
  <si>
    <t>YC17:5364</t>
  </si>
  <si>
    <t>YC17:5363</t>
  </si>
  <si>
    <t>YC17:5245</t>
  </si>
  <si>
    <t>YC17:5368</t>
  </si>
  <si>
    <t>YC17:5246</t>
  </si>
  <si>
    <t>YC17:5367</t>
  </si>
  <si>
    <t>YC17:5371</t>
  </si>
  <si>
    <t>YC17:5353</t>
  </si>
  <si>
    <t>YC17:5369</t>
  </si>
  <si>
    <t>YC17:5251</t>
  </si>
  <si>
    <t>YC17:5370</t>
  </si>
  <si>
    <t>YC17:5372</t>
  </si>
  <si>
    <t>YC17:5376</t>
  </si>
  <si>
    <t>YC17:5241</t>
  </si>
  <si>
    <t>YC17:5352</t>
  </si>
  <si>
    <t>YC17:5358</t>
  </si>
  <si>
    <t>YC17:5373</t>
  </si>
  <si>
    <t>YC17:5351</t>
  </si>
  <si>
    <t>YC17:5350</t>
  </si>
  <si>
    <t>YC17:5362</t>
  </si>
  <si>
    <t>YC17:5361</t>
  </si>
  <si>
    <t>YC17:5360</t>
  </si>
  <si>
    <t>YC17:5359</t>
  </si>
  <si>
    <t>YC17:5374</t>
  </si>
  <si>
    <t>YC17:5437</t>
  </si>
  <si>
    <t>YC17:5248</t>
  </si>
  <si>
    <t>YC17:5247</t>
  </si>
  <si>
    <t>YC17:5262</t>
  </si>
  <si>
    <t>YC17:5375</t>
  </si>
  <si>
    <t>YC17:5250</t>
  </si>
  <si>
    <t>YC17:5260</t>
  </si>
  <si>
    <t>YC17:5284</t>
  </si>
  <si>
    <t>YC17:5259</t>
  </si>
  <si>
    <t>YC17:5252</t>
  </si>
  <si>
    <t>YC17:5253</t>
  </si>
  <si>
    <t>YC17:5254</t>
  </si>
  <si>
    <t>YC17:5244</t>
  </si>
  <si>
    <t>YC17:5257</t>
  </si>
  <si>
    <t>YC17:5275</t>
  </si>
  <si>
    <t>YC17:5238</t>
  </si>
  <si>
    <t>YC17:5264</t>
  </si>
  <si>
    <t>YC17:5266</t>
  </si>
  <si>
    <t>YC17:5256</t>
  </si>
  <si>
    <t>YC17:5255</t>
  </si>
  <si>
    <t>YC17:5236</t>
  </si>
  <si>
    <t>YC17:5237</t>
  </si>
  <si>
    <t>YC17:5263</t>
  </si>
  <si>
    <t>YC17:5267</t>
  </si>
  <si>
    <t>YC17:5438</t>
  </si>
  <si>
    <t>YC17:5429</t>
  </si>
  <si>
    <t>YC17:5268</t>
  </si>
  <si>
    <t>YC17:5432</t>
  </si>
  <si>
    <t>YC17:5435</t>
  </si>
  <si>
    <t>YC17:5434</t>
  </si>
  <si>
    <t>YC17:5278</t>
  </si>
  <si>
    <t>YC17:5430</t>
  </si>
  <si>
    <t>YC17:5280</t>
  </si>
  <si>
    <t>YC17:5270</t>
  </si>
  <si>
    <t>YC17:5281</t>
  </si>
  <si>
    <t>YC17:5283</t>
  </si>
  <si>
    <t>YC17:5282</t>
  </si>
  <si>
    <t>YC17:5277</t>
  </si>
  <si>
    <t>YC17:5274</t>
  </si>
  <si>
    <t>YC17:5279</t>
  </si>
  <si>
    <t>YC17:6314</t>
  </si>
  <si>
    <t>YC17:6277</t>
  </si>
  <si>
    <t>YC17:6161</t>
  </si>
  <si>
    <t>YC17:6173</t>
  </si>
  <si>
    <t>YC17:5056</t>
  </si>
  <si>
    <t>YC17:6159</t>
  </si>
  <si>
    <t>YC17:6307</t>
  </si>
  <si>
    <t>YC17:6168</t>
  </si>
  <si>
    <t>YC17:6153</t>
  </si>
  <si>
    <t>YC17:6278</t>
  </si>
  <si>
    <t>YC17:5073</t>
  </si>
  <si>
    <t>YC17:6318</t>
  </si>
  <si>
    <t>YC17:6166</t>
  </si>
  <si>
    <t>YC17:6160</t>
  </si>
  <si>
    <t>YC17:6158</t>
  </si>
  <si>
    <t>YC17:6311</t>
  </si>
  <si>
    <t>YC17:6163</t>
  </si>
  <si>
    <t>YC17:6315</t>
  </si>
  <si>
    <t>YC17:6287</t>
  </si>
  <si>
    <t>YC17:6164</t>
  </si>
  <si>
    <t>YC17:6183</t>
  </si>
  <si>
    <t>YC17:6152</t>
  </si>
  <si>
    <t>YC17:6131</t>
  </si>
  <si>
    <t>YC17:6177</t>
  </si>
  <si>
    <t>YC17:6157</t>
  </si>
  <si>
    <t>YC17:6155</t>
  </si>
  <si>
    <t>YC17:6130</t>
  </si>
  <si>
    <t>YC17:6308</t>
  </si>
  <si>
    <t>YC17:6312</t>
  </si>
  <si>
    <t>YC17:6313</t>
  </si>
  <si>
    <t>YC17:6310</t>
  </si>
  <si>
    <t>YC17:6290</t>
  </si>
  <si>
    <t>YC17:6279</t>
  </si>
  <si>
    <t>YC17:6282</t>
  </si>
  <si>
    <t>YC17:6275</t>
  </si>
  <si>
    <t>YC17:6292</t>
  </si>
  <si>
    <t>YC17:6273</t>
  </si>
  <si>
    <t>YC17:5089</t>
  </si>
  <si>
    <t>YC17:6281</t>
  </si>
  <si>
    <t>YC17:6299</t>
  </si>
  <si>
    <t>YC17:5069</t>
  </si>
  <si>
    <t>YC17:5064</t>
  </si>
  <si>
    <t>YC17:6289</t>
  </si>
  <si>
    <t>YC17:5074</t>
  </si>
  <si>
    <t>YC17:5087</t>
  </si>
  <si>
    <t>YC17:5059</t>
  </si>
  <si>
    <t>YC17:6302</t>
  </si>
  <si>
    <t>YC17:6276</t>
  </si>
  <si>
    <t>YC17:6303</t>
  </si>
  <si>
    <t>YC17:6296</t>
  </si>
  <si>
    <t>YC17:5060</t>
  </si>
  <si>
    <t>YC17:6274</t>
  </si>
  <si>
    <t>YC17:6305</t>
  </si>
  <si>
    <t>YC17:6182</t>
  </si>
  <si>
    <t>YC17:5086</t>
  </si>
  <si>
    <t>YC17:6181</t>
  </si>
  <si>
    <t>YC17:5084</t>
  </si>
  <si>
    <t>YC17:6162</t>
  </si>
  <si>
    <t>YC17:5057</t>
  </si>
  <si>
    <t>YC17:6301</t>
  </si>
  <si>
    <t>YC17:6283</t>
  </si>
  <si>
    <t>YC17:5062</t>
  </si>
  <si>
    <t>YC17:5048</t>
  </si>
  <si>
    <t>YC17:5049</t>
  </si>
  <si>
    <t>YC17:5076</t>
  </si>
  <si>
    <t>YC17:5078</t>
  </si>
  <si>
    <t>YC17:5061</t>
  </si>
  <si>
    <t>YC17:5082</t>
  </si>
  <si>
    <t>YC17:6284</t>
  </si>
  <si>
    <t>YC17:5077</t>
  </si>
  <si>
    <t>YC17:5081</t>
  </si>
  <si>
    <t>YC17:6134</t>
  </si>
  <si>
    <t>YC17:6135</t>
  </si>
  <si>
    <t>YC17:5079</t>
  </si>
  <si>
    <t>YC17:5045</t>
  </si>
  <si>
    <t>YC17:5083</t>
  </si>
  <si>
    <t>YC17:5075</t>
  </si>
  <si>
    <t>YC17:5047</t>
  </si>
  <si>
    <t>YC17:6132</t>
  </si>
  <si>
    <t>YC17:5052</t>
  </si>
  <si>
    <t>YC17:5080</t>
  </si>
  <si>
    <t>YC17:6297</t>
  </si>
  <si>
    <t>YC17:6294</t>
  </si>
  <si>
    <t>YC17:5046</t>
  </si>
  <si>
    <t>YC17:6169</t>
  </si>
  <si>
    <t>YC17:5051</t>
  </si>
  <si>
    <t>YC17:5085</t>
  </si>
  <si>
    <t>YC17:6176</t>
  </si>
  <si>
    <t>YC17:5058</t>
  </si>
  <si>
    <t>YC17:6304</t>
  </si>
  <si>
    <t>YC17:5068</t>
  </si>
  <si>
    <t>YC17:5055</t>
  </si>
  <si>
    <t>YC17:5053</t>
  </si>
  <si>
    <t>YC17:6295</t>
  </si>
  <si>
    <t>YC17:5050</t>
  </si>
  <si>
    <t>YC17:5063</t>
  </si>
  <si>
    <t>YC17:5072</t>
  </si>
  <si>
    <t>YC17:6175</t>
  </si>
  <si>
    <t>YC17:6286</t>
  </si>
  <si>
    <t>YC17:6170</t>
  </si>
  <si>
    <t>YC17:6298</t>
  </si>
  <si>
    <t>YC17:6171</t>
  </si>
  <si>
    <t>YC17:6309</t>
  </si>
  <si>
    <t>YC17:6285</t>
  </si>
  <si>
    <t>YC17:6300</t>
  </si>
  <si>
    <t>YC17:6291</t>
  </si>
  <si>
    <t>YC17:5344</t>
  </si>
  <si>
    <t>YC17:5357</t>
  </si>
  <si>
    <t>YC17:5354</t>
  </si>
  <si>
    <t>YC17:5342</t>
  </si>
  <si>
    <t>YC17:5334</t>
  </si>
  <si>
    <t>YC17:5356</t>
  </si>
  <si>
    <t>YC17:5338</t>
  </si>
  <si>
    <t>YC17:5343</t>
  </si>
  <si>
    <t>YC17:5333</t>
  </si>
  <si>
    <t>YC17:5339</t>
  </si>
  <si>
    <t>YC17:5335</t>
  </si>
  <si>
    <t>YC17:5340</t>
  </si>
  <si>
    <t>YC17:5030</t>
  </si>
  <si>
    <t>YC17:5341</t>
  </si>
  <si>
    <t>YC17:5032</t>
  </si>
  <si>
    <t>YC17:5028</t>
  </si>
  <si>
    <t>YC17:5040</t>
  </si>
  <si>
    <t>YC17:5345</t>
  </si>
  <si>
    <t>YC17:5035</t>
  </si>
  <si>
    <t>YC17:5355</t>
  </si>
  <si>
    <t>YC17:5348</t>
  </si>
  <si>
    <t>YC17:5006</t>
  </si>
  <si>
    <t>YC17:6076</t>
  </si>
  <si>
    <t>YC17:6065</t>
  </si>
  <si>
    <t>YC17:6072</t>
  </si>
  <si>
    <t>YC17:6060</t>
  </si>
  <si>
    <t>YC17:6080</t>
  </si>
  <si>
    <t>YC17:6049</t>
  </si>
  <si>
    <t>YC17:6056</t>
  </si>
  <si>
    <t>YC17:6053</t>
  </si>
  <si>
    <t>YC17:6055</t>
  </si>
  <si>
    <t>YC17:6058</t>
  </si>
  <si>
    <t>YC17:6052</t>
  </si>
  <si>
    <t>YC17:6050</t>
  </si>
  <si>
    <t>YC17:6059</t>
  </si>
  <si>
    <t>YC17:6063</t>
  </si>
  <si>
    <t>YC17:6081</t>
  </si>
  <si>
    <t>YC17:5022</t>
  </si>
  <si>
    <t>YC17:5020</t>
  </si>
  <si>
    <t>YC17:5013</t>
  </si>
  <si>
    <t>YC17:6066</t>
  </si>
  <si>
    <t>YC17:6048</t>
  </si>
  <si>
    <t>YC17:6062</t>
  </si>
  <si>
    <t>YC17:6077</t>
  </si>
  <si>
    <t>YC17:6075</t>
  </si>
  <si>
    <t>YC17:5001</t>
  </si>
  <si>
    <t>YC17:6087</t>
  </si>
  <si>
    <t>YC17:6074</t>
  </si>
  <si>
    <t>YC17:6079</t>
  </si>
  <si>
    <t>YC17:6054</t>
  </si>
  <si>
    <t>YC17:6071</t>
  </si>
  <si>
    <t>YC17:5003</t>
  </si>
  <si>
    <t>YC17:6078</t>
  </si>
  <si>
    <t>YC17:5029</t>
  </si>
  <si>
    <t>YC17:6092</t>
  </si>
  <si>
    <t>YC17:5012</t>
  </si>
  <si>
    <t>YC17:5349</t>
  </si>
  <si>
    <t>YC17:6064</t>
  </si>
  <si>
    <t>YC17:6084</t>
  </si>
  <si>
    <t>YC17:6089</t>
  </si>
  <si>
    <t>YC17:6068</t>
  </si>
  <si>
    <t>YC17:6090</t>
  </si>
  <si>
    <t>YC17:6086</t>
  </si>
  <si>
    <t>YC17:6085</t>
  </si>
  <si>
    <t>YC17:6091</t>
  </si>
  <si>
    <t>YC17:6088</t>
  </si>
  <si>
    <t>YC17:5015</t>
  </si>
  <si>
    <t>YC17:6093</t>
  </si>
  <si>
    <t>YC17:6094</t>
  </si>
  <si>
    <t>YC17:5010</t>
  </si>
  <si>
    <t>YC17:5008</t>
  </si>
  <si>
    <t>YC17:5011</t>
  </si>
  <si>
    <t>YC17:5009</t>
  </si>
  <si>
    <t>YC17:5037</t>
  </si>
  <si>
    <t>YC17:5044</t>
  </si>
  <si>
    <t>YC17:5041</t>
  </si>
  <si>
    <t>YC17:5034</t>
  </si>
  <si>
    <t>YC17:5005</t>
  </si>
  <si>
    <t>YC17:5021</t>
  </si>
  <si>
    <t>YC17:5025</t>
  </si>
  <si>
    <t>YC17:5014</t>
  </si>
  <si>
    <t>YC17:5024</t>
  </si>
  <si>
    <t>YC17:5019</t>
  </si>
  <si>
    <t>YC17:5026</t>
  </si>
  <si>
    <t>YC17:5039</t>
  </si>
  <si>
    <t>YC17:5016</t>
  </si>
  <si>
    <t>YC17:5038</t>
  </si>
  <si>
    <t>YC17:5018</t>
  </si>
  <si>
    <t>YC17:5031</t>
  </si>
  <si>
    <t>YC17:5036</t>
  </si>
  <si>
    <t>YC17:5017</t>
  </si>
  <si>
    <t>YC17:5042</t>
  </si>
  <si>
    <t>YC17:5347</t>
  </si>
  <si>
    <t>YC17:5097</t>
  </si>
  <si>
    <t>YC17:6399</t>
  </si>
  <si>
    <t>YC17:6382</t>
  </si>
  <si>
    <t>YC17:6357</t>
  </si>
  <si>
    <t>YC17:6366</t>
  </si>
  <si>
    <t>YC17:6358</t>
  </si>
  <si>
    <t>YC17:6337</t>
  </si>
  <si>
    <t>YC17:5092</t>
  </si>
  <si>
    <t>YC17:6339</t>
  </si>
  <si>
    <t>YC17:5091</t>
  </si>
  <si>
    <t>YC17:5067</t>
  </si>
  <si>
    <t>YC17:6361</t>
  </si>
  <si>
    <t>YC17:5096</t>
  </si>
  <si>
    <t>YC17:6374</t>
  </si>
  <si>
    <t>YC17:6365</t>
  </si>
  <si>
    <t>YC17:5100</t>
  </si>
  <si>
    <t>YC17:6336</t>
  </si>
  <si>
    <t>YC17:6328</t>
  </si>
  <si>
    <t>YC17:5102</t>
  </si>
  <si>
    <t>YC17:6378</t>
  </si>
  <si>
    <t>YC17:6352</t>
  </si>
  <si>
    <t>YC17:6367</t>
  </si>
  <si>
    <t>YC17:5099</t>
  </si>
  <si>
    <t>YC17:6373</t>
  </si>
  <si>
    <t>YC17:6360</t>
  </si>
  <si>
    <t>YC17:6327</t>
  </si>
  <si>
    <t>YC17:6377</t>
  </si>
  <si>
    <t>YC17:6359</t>
  </si>
  <si>
    <t>YC17:6364</t>
  </si>
  <si>
    <t>YC17:6340</t>
  </si>
  <si>
    <t>YC17:6376</t>
  </si>
  <si>
    <t>YC17:6371</t>
  </si>
  <si>
    <t>YC17:6379</t>
  </si>
  <si>
    <t>YC17:6381</t>
  </si>
  <si>
    <t>YC17:6319</t>
  </si>
  <si>
    <t>YC17:6392</t>
  </si>
  <si>
    <t>YC17:6400</t>
  </si>
  <si>
    <t>YC17:6325</t>
  </si>
  <si>
    <t>YC17:6393</t>
  </si>
  <si>
    <t>YC17:6372</t>
  </si>
  <si>
    <t>YC17:6362</t>
  </si>
  <si>
    <t>YC17:6390</t>
  </si>
  <si>
    <t>YC17:6391</t>
  </si>
  <si>
    <t>YC17:6389</t>
  </si>
  <si>
    <t>YC17:6384</t>
  </si>
  <si>
    <t>YC17:5118</t>
  </si>
  <si>
    <t>YC17:6323</t>
  </si>
  <si>
    <t>YC17:5112</t>
  </si>
  <si>
    <t>YC17:6394</t>
  </si>
  <si>
    <t>YC17:6387</t>
  </si>
  <si>
    <t>YC17:6383</t>
  </si>
  <si>
    <t>YC17:6386</t>
  </si>
  <si>
    <t>YC17:5131</t>
  </si>
  <si>
    <t>YC17:6388</t>
  </si>
  <si>
    <t>YC17:5119</t>
  </si>
  <si>
    <t>YC17:6395</t>
  </si>
  <si>
    <t>YC17:5113</t>
  </si>
  <si>
    <t>YC17:5110</t>
  </si>
  <si>
    <t>YC17:5125</t>
  </si>
  <si>
    <t>YC17:5123</t>
  </si>
  <si>
    <t>YC17:5120</t>
  </si>
  <si>
    <t>YC17:5133</t>
  </si>
  <si>
    <t>YC17:5098</t>
  </si>
  <si>
    <t>YC17:6380</t>
  </si>
  <si>
    <t>YC17:5103</t>
  </si>
  <si>
    <t>YC17:6370</t>
  </si>
  <si>
    <t>YC17:5121</t>
  </si>
  <si>
    <t>YC17:6405</t>
  </si>
  <si>
    <t>YC17:6368</t>
  </si>
  <si>
    <t>YC17:6369</t>
  </si>
  <si>
    <t>YC17:6410</t>
  </si>
  <si>
    <t>YC17:5132</t>
  </si>
  <si>
    <t>YC17:6375</t>
  </si>
  <si>
    <t>YC17:5122</t>
  </si>
  <si>
    <t>YC17:5105</t>
  </si>
  <si>
    <t>YC17:5090</t>
  </si>
  <si>
    <t>YC17:5107</t>
  </si>
  <si>
    <t>YC17:6408</t>
  </si>
  <si>
    <t>YC17:5127</t>
  </si>
  <si>
    <t>YC17:6401</t>
  </si>
  <si>
    <t>YC17:5128</t>
  </si>
  <si>
    <t>YC17:5109</t>
  </si>
  <si>
    <t>YC17:5135</t>
  </si>
  <si>
    <t>YC17:5108</t>
  </si>
  <si>
    <t>YC17:6397</t>
  </si>
  <si>
    <t>YC17:5111</t>
  </si>
  <si>
    <t>YC17:5117</t>
  </si>
  <si>
    <t>YC17:5129</t>
  </si>
  <si>
    <t>YC17:5130</t>
  </si>
  <si>
    <t>YC17:6396</t>
  </si>
  <si>
    <t>YC17:6403</t>
  </si>
  <si>
    <t>YC17:5115</t>
  </si>
  <si>
    <t>YC17:5106</t>
  </si>
  <si>
    <t>YC17:6398</t>
  </si>
  <si>
    <t>YC17:5104</t>
  </si>
  <si>
    <t>YC17:6406</t>
  </si>
  <si>
    <t>YC17:6412</t>
  </si>
  <si>
    <t>YC17:6455</t>
  </si>
  <si>
    <t>YC17:6424</t>
  </si>
  <si>
    <t>YC17:6331</t>
  </si>
  <si>
    <t>YC17:6333</t>
  </si>
  <si>
    <t>YC17:6349</t>
  </si>
  <si>
    <t>YC17:6343</t>
  </si>
  <si>
    <t>YC17:6332</t>
  </si>
  <si>
    <t>YC17:6335</t>
  </si>
  <si>
    <t>YC17:6330</t>
  </si>
  <si>
    <t>YC17:6347</t>
  </si>
  <si>
    <t>YC17:6211</t>
  </si>
  <si>
    <t>YC17:6329</t>
  </si>
  <si>
    <t>YC17:6348</t>
  </si>
  <si>
    <t>YC17:6341</t>
  </si>
  <si>
    <t>YC17:6421</t>
  </si>
  <si>
    <t>YC17:6184</t>
  </si>
  <si>
    <t>YC17:6342</t>
  </si>
  <si>
    <t>YC17:6423</t>
  </si>
  <si>
    <t>YC17:6345</t>
  </si>
  <si>
    <t>YC17:6425</t>
  </si>
  <si>
    <t>YC17:6187</t>
  </si>
  <si>
    <t>YC17:6185</t>
  </si>
  <si>
    <t>YC17:6186</t>
  </si>
  <si>
    <t>YC17:6188</t>
  </si>
  <si>
    <t>YC17:6197</t>
  </si>
  <si>
    <t>YC17:6195</t>
  </si>
  <si>
    <t>YC17:6416</t>
  </si>
  <si>
    <t>YC17:6198</t>
  </si>
  <si>
    <t>YC17:6427</t>
  </si>
  <si>
    <t>YC17:6194</t>
  </si>
  <si>
    <t>YC17:6205</t>
  </si>
  <si>
    <t>YC17:6417</t>
  </si>
  <si>
    <t>YC17:6411</t>
  </si>
  <si>
    <t>YC17:6207</t>
  </si>
  <si>
    <t>YC17:6201</t>
  </si>
  <si>
    <t>YC17:6196</t>
  </si>
  <si>
    <t>YC17:6204</t>
  </si>
  <si>
    <t>YC17:6191</t>
  </si>
  <si>
    <t>YC17:6193</t>
  </si>
  <si>
    <t>YC17:6189</t>
  </si>
  <si>
    <t>YC17:6192</t>
  </si>
  <si>
    <t>YC17:6199</t>
  </si>
  <si>
    <t>YC17:6457</t>
  </si>
  <si>
    <t>YC17:6419</t>
  </si>
  <si>
    <t>YC17:6454</t>
  </si>
  <si>
    <t>YC17:6433</t>
  </si>
  <si>
    <t>YC17:6426</t>
  </si>
  <si>
    <t>YC17:6428</t>
  </si>
  <si>
    <t>YC17:6459</t>
  </si>
  <si>
    <t>YC17:6418</t>
  </si>
  <si>
    <t>YC17:6435</t>
  </si>
  <si>
    <t>YC17:6420</t>
  </si>
  <si>
    <t>YC17:6440</t>
  </si>
  <si>
    <t>YC17:6447</t>
  </si>
  <si>
    <t>YC17:6445</t>
  </si>
  <si>
    <t>YC17:6210</t>
  </si>
  <si>
    <t>YC17:6222</t>
  </si>
  <si>
    <t>YC17:6432</t>
  </si>
  <si>
    <t>YC17:6452</t>
  </si>
  <si>
    <t>YC17:6444</t>
  </si>
  <si>
    <t>YC17:6451</t>
  </si>
  <si>
    <t>YC17:6449</t>
  </si>
  <si>
    <t>YC17:6220</t>
  </si>
  <si>
    <t>YC17:6213</t>
  </si>
  <si>
    <t>YC17:6225</t>
  </si>
  <si>
    <t>YC17:6221</t>
  </si>
  <si>
    <t>YC17:6223</t>
  </si>
  <si>
    <t>YC17:6215</t>
  </si>
  <si>
    <t>YC17:6436</t>
  </si>
  <si>
    <t>YC17:6443</t>
  </si>
  <si>
    <t>YC17:6209</t>
  </si>
  <si>
    <t>YC17:6219</t>
  </si>
  <si>
    <t>YC17:6456</t>
  </si>
  <si>
    <t>YC17:6217</t>
  </si>
  <si>
    <t>YC17:6218</t>
  </si>
  <si>
    <t>YC17:6448</t>
  </si>
  <si>
    <t>YC17:6228</t>
  </si>
  <si>
    <t>YC17:6442</t>
  </si>
  <si>
    <t>YC17:6446</t>
  </si>
  <si>
    <t>YC17:6450</t>
  </si>
  <si>
    <t>YC17:6208</t>
  </si>
  <si>
    <t>YC17:6224</t>
  </si>
  <si>
    <t>YC17:6429</t>
  </si>
  <si>
    <t>YC17:6415</t>
  </si>
  <si>
    <t>YC17:6458</t>
  </si>
  <si>
    <t>YC17:6414</t>
  </si>
  <si>
    <t>YC17:6431</t>
  </si>
  <si>
    <t>YC17:6413</t>
  </si>
  <si>
    <t>YC17:6422</t>
  </si>
  <si>
    <t>YC17:6346</t>
  </si>
  <si>
    <t>YC17:6322</t>
  </si>
  <si>
    <t>YC17:6216</t>
  </si>
  <si>
    <t>YC17:6344</t>
  </si>
  <si>
    <t>YC17:6202</t>
  </si>
  <si>
    <t>YC17:6190</t>
  </si>
  <si>
    <t>YC17:6363</t>
  </si>
  <si>
    <t>YC17:6316</t>
  </si>
  <si>
    <t>YC17:6354</t>
  </si>
  <si>
    <t>YC17:6430</t>
  </si>
  <si>
    <t>YC17:6321</t>
  </si>
  <si>
    <t>YC17:6229</t>
  </si>
  <si>
    <t>YC17:6441</t>
  </si>
  <si>
    <t>YC17:6355</t>
  </si>
  <si>
    <t>YC17:6514</t>
  </si>
  <si>
    <t>YC17:6488</t>
  </si>
  <si>
    <t>YC17:5195</t>
  </si>
  <si>
    <t>YC17:5441</t>
  </si>
  <si>
    <t>YC17:5094</t>
  </si>
  <si>
    <t>YC17:5232</t>
  </si>
  <si>
    <t>YC17:5467</t>
  </si>
  <si>
    <t>YC17:5007</t>
  </si>
  <si>
    <t>YC17:6051</t>
  </si>
  <si>
    <t>YC17:6253</t>
  </si>
  <si>
    <t>YC17:5141</t>
  </si>
  <si>
    <t>YC17:6057</t>
  </si>
  <si>
    <t>YC17:5154</t>
  </si>
  <si>
    <t>YC17:5222</t>
  </si>
  <si>
    <t>YC17:5144</t>
  </si>
  <si>
    <t>YC17:6241</t>
  </si>
  <si>
    <t>YC17:6174</t>
  </si>
  <si>
    <t>YC17:6280</t>
  </si>
  <si>
    <t>YC17:5142</t>
  </si>
  <si>
    <t>YC17:5147</t>
  </si>
  <si>
    <t>YC17:5004</t>
  </si>
  <si>
    <t>YC17:5476</t>
  </si>
  <si>
    <t>YC17:5346</t>
  </si>
  <si>
    <t>YC17:5150</t>
  </si>
  <si>
    <t>YC17:5276</t>
  </si>
  <si>
    <t>YC17:5145</t>
  </si>
  <si>
    <t>YC17:5033</t>
  </si>
  <si>
    <t>YC17:5002</t>
  </si>
  <si>
    <t>YC17:6061</t>
  </si>
  <si>
    <t>YC17:6022</t>
  </si>
  <si>
    <t>YC17:6154</t>
  </si>
  <si>
    <t>YC17:6002</t>
  </si>
  <si>
    <t>YC17:6014</t>
  </si>
  <si>
    <t>YC17:5331</t>
  </si>
  <si>
    <t>YC17:6288</t>
  </si>
  <si>
    <t>YC17:5140</t>
  </si>
  <si>
    <t>YC17:5229</t>
  </si>
  <si>
    <t>YC17:5156</t>
  </si>
  <si>
    <t>YC17:6293</t>
  </si>
  <si>
    <t>YC17:6317</t>
  </si>
  <si>
    <t>YC17:6165</t>
  </si>
  <si>
    <t>YC17:5116</t>
  </si>
  <si>
    <t>YC17:5388</t>
  </si>
  <si>
    <t>YC17:6203</t>
  </si>
  <si>
    <t>YC17:5070</t>
  </si>
  <si>
    <t>YC17:6402</t>
  </si>
  <si>
    <t>YC17:5490</t>
  </si>
  <si>
    <t>YC17:6214</t>
  </si>
  <si>
    <t>YC17:6156</t>
  </si>
  <si>
    <t>YC17:5114</t>
  </si>
  <si>
    <t>YC17:6226</t>
  </si>
  <si>
    <t>YC17:6128</t>
  </si>
  <si>
    <t>YC17:6035</t>
  </si>
  <si>
    <t>YC17:5054</t>
  </si>
  <si>
    <t>YC17:6167</t>
  </si>
  <si>
    <t>YC17:5399</t>
  </si>
  <si>
    <t>YC17:5088</t>
  </si>
  <si>
    <t>YC17:6212</t>
  </si>
  <si>
    <t>YC16:3031</t>
  </si>
  <si>
    <t>YC17:1416</t>
  </si>
  <si>
    <t>YC17:1327</t>
  </si>
  <si>
    <t>Genotype</t>
  </si>
  <si>
    <t>Block</t>
  </si>
  <si>
    <t>Rep</t>
  </si>
  <si>
    <t>Env</t>
  </si>
  <si>
    <t>YC16:2271</t>
  </si>
  <si>
    <t>LH149</t>
  </si>
  <si>
    <t>DK78002A</t>
  </si>
  <si>
    <t>A634</t>
  </si>
  <si>
    <t>A322</t>
  </si>
  <si>
    <t>NK778</t>
  </si>
  <si>
    <t>NC262</t>
  </si>
  <si>
    <t>DK78010</t>
  </si>
  <si>
    <t>PHW20</t>
  </si>
  <si>
    <t>Va52</t>
  </si>
  <si>
    <t>B87</t>
  </si>
  <si>
    <t>W552</t>
  </si>
  <si>
    <t>PHB09</t>
  </si>
  <si>
    <t>LH61</t>
  </si>
  <si>
    <t>A305</t>
  </si>
  <si>
    <t>MS153</t>
  </si>
  <si>
    <t>CR14</t>
  </si>
  <si>
    <t>IBC2</t>
  </si>
  <si>
    <t>N6</t>
  </si>
  <si>
    <t>W613S</t>
  </si>
  <si>
    <t>CR1HT</t>
  </si>
  <si>
    <t>ND265</t>
  </si>
  <si>
    <t>C103</t>
  </si>
  <si>
    <t>C123</t>
  </si>
  <si>
    <t>PHGW7</t>
  </si>
  <si>
    <t>A632</t>
  </si>
  <si>
    <t>A663</t>
  </si>
  <si>
    <t>A635</t>
  </si>
  <si>
    <t>MS72</t>
  </si>
  <si>
    <t>A680</t>
  </si>
  <si>
    <t>PHG50</t>
  </si>
  <si>
    <t>CS405</t>
  </si>
  <si>
    <t>T242</t>
  </si>
  <si>
    <t>H42</t>
  </si>
  <si>
    <t>PH207</t>
  </si>
  <si>
    <t>A682</t>
  </si>
  <si>
    <t>W604S</t>
  </si>
  <si>
    <t>PHT69</t>
  </si>
  <si>
    <t>W153R</t>
  </si>
  <si>
    <t>LH146Ht</t>
  </si>
  <si>
    <t>PHV37</t>
  </si>
  <si>
    <t>PHBW8</t>
  </si>
  <si>
    <t>LH209</t>
  </si>
  <si>
    <t>2MA22</t>
  </si>
  <si>
    <t>A401</t>
  </si>
  <si>
    <t>LH222</t>
  </si>
  <si>
    <t>LH145</t>
  </si>
  <si>
    <t>MS1334</t>
  </si>
  <si>
    <t>LH57</t>
  </si>
  <si>
    <t>W605S</t>
  </si>
  <si>
    <t>W602S</t>
  </si>
  <si>
    <t>MQ305</t>
  </si>
  <si>
    <t>L 139</t>
  </si>
  <si>
    <t>CH753-4</t>
  </si>
  <si>
    <t>NQ508</t>
  </si>
  <si>
    <t>PHG86</t>
  </si>
  <si>
    <t>A208</t>
  </si>
  <si>
    <t>A648</t>
  </si>
  <si>
    <t>N192</t>
  </si>
  <si>
    <t>PHH93</t>
  </si>
  <si>
    <t>CA-4</t>
  </si>
  <si>
    <t>PHN11</t>
  </si>
  <si>
    <t>PHG71</t>
  </si>
  <si>
    <t>DE4</t>
  </si>
  <si>
    <t>NORTH 7</t>
  </si>
  <si>
    <t>FC46</t>
  </si>
  <si>
    <t>BO9</t>
  </si>
  <si>
    <t>DKPB80</t>
  </si>
  <si>
    <t>Pa405</t>
  </si>
  <si>
    <t>PHG80</t>
  </si>
  <si>
    <t>N201</t>
  </si>
  <si>
    <t>A641</t>
  </si>
  <si>
    <t>29MIBZ2</t>
  </si>
  <si>
    <t>AQA3</t>
  </si>
  <si>
    <t>PHVJ4</t>
  </si>
  <si>
    <t>LH295</t>
  </si>
  <si>
    <t>PHR30</t>
  </si>
  <si>
    <t>PHN82</t>
  </si>
  <si>
    <t>LH127</t>
  </si>
  <si>
    <t>A659</t>
  </si>
  <si>
    <t>PHP76</t>
  </si>
  <si>
    <t>DKMBNA</t>
  </si>
  <si>
    <t>SD44</t>
  </si>
  <si>
    <t>W8304</t>
  </si>
  <si>
    <t>LH166</t>
  </si>
  <si>
    <t>NS501</t>
  </si>
  <si>
    <t>Mo17</t>
  </si>
  <si>
    <t>PHW30</t>
  </si>
  <si>
    <t>MS116</t>
  </si>
  <si>
    <t>MS200</t>
  </si>
  <si>
    <t>OQ403</t>
  </si>
  <si>
    <t>3IJI1</t>
  </si>
  <si>
    <t>CR 22 INBRED</t>
  </si>
  <si>
    <t>A674</t>
  </si>
  <si>
    <t>PHK76</t>
  </si>
  <si>
    <t>B85</t>
  </si>
  <si>
    <t>MS224</t>
  </si>
  <si>
    <t>IBB15</t>
  </si>
  <si>
    <t>B76</t>
  </si>
  <si>
    <t>PHG47</t>
  </si>
  <si>
    <t>ICI 193</t>
  </si>
  <si>
    <t>H99</t>
  </si>
  <si>
    <t>A385</t>
  </si>
  <si>
    <t>B114</t>
  </si>
  <si>
    <t>MS71</t>
  </si>
  <si>
    <t>A556</t>
  </si>
  <si>
    <t>DJ7</t>
  </si>
  <si>
    <t>B73</t>
  </si>
  <si>
    <t>A374</t>
  </si>
  <si>
    <t>L 155</t>
  </si>
  <si>
    <t>PHJ89</t>
  </si>
  <si>
    <t>LH223</t>
  </si>
  <si>
    <t>B103</t>
  </si>
  <si>
    <t>CH711-10</t>
  </si>
  <si>
    <t>LH202</t>
  </si>
  <si>
    <t>I29</t>
  </si>
  <si>
    <t>Mo47</t>
  </si>
  <si>
    <t>A679</t>
  </si>
  <si>
    <t>ZS635</t>
  </si>
  <si>
    <t>G80</t>
  </si>
  <si>
    <t>Pa392</t>
  </si>
  <si>
    <t>W182E</t>
  </si>
  <si>
    <t>A334</t>
  </si>
  <si>
    <t>B115</t>
  </si>
  <si>
    <t>B-18 INBR.FR.SUPERGOLD</t>
  </si>
  <si>
    <t>MEF156-55-2</t>
  </si>
  <si>
    <t>PHP55</t>
  </si>
  <si>
    <t>L 127</t>
  </si>
  <si>
    <t>A649</t>
  </si>
  <si>
    <t>LH165</t>
  </si>
  <si>
    <t>INBRED 2-687</t>
  </si>
  <si>
    <t>PHV57</t>
  </si>
  <si>
    <t>PHK74</t>
  </si>
  <si>
    <t>PHR63</t>
  </si>
  <si>
    <t>PHW03</t>
  </si>
  <si>
    <t>6F629</t>
  </si>
  <si>
    <t>PHB47</t>
  </si>
  <si>
    <t>W701BC</t>
  </si>
  <si>
    <t>MS211</t>
  </si>
  <si>
    <t>N193</t>
  </si>
  <si>
    <t>DKIB014</t>
  </si>
  <si>
    <t>LIBC 4</t>
  </si>
  <si>
    <t>2FACC</t>
  </si>
  <si>
    <t>SD40</t>
  </si>
  <si>
    <t>ICI 740</t>
  </si>
  <si>
    <t>A239</t>
  </si>
  <si>
    <t>LH38</t>
  </si>
  <si>
    <t>Eng-Li Chih</t>
  </si>
  <si>
    <t>ND247</t>
  </si>
  <si>
    <t>DK4676A</t>
  </si>
  <si>
    <t>LH54</t>
  </si>
  <si>
    <t>ICI581</t>
  </si>
  <si>
    <t>Ny821</t>
  </si>
  <si>
    <t>SD102</t>
  </si>
  <si>
    <t>OQ603</t>
  </si>
  <si>
    <t>CH157</t>
  </si>
  <si>
    <t>A672</t>
  </si>
  <si>
    <t>PHVA9</t>
  </si>
  <si>
    <t>A427</t>
  </si>
  <si>
    <t>MS225</t>
  </si>
  <si>
    <t>PHHV4</t>
  </si>
  <si>
    <t>MS132</t>
  </si>
  <si>
    <t>W117Ht</t>
  </si>
  <si>
    <t>CI 40H</t>
  </si>
  <si>
    <t>W612S</t>
  </si>
  <si>
    <t>W603S</t>
  </si>
  <si>
    <t>AS6103</t>
  </si>
  <si>
    <t>A627</t>
  </si>
  <si>
    <t>ICI 441</t>
  </si>
  <si>
    <t>PHKE6</t>
  </si>
  <si>
    <t>CM105</t>
  </si>
  <si>
    <t>W64A</t>
  </si>
  <si>
    <t>LH198</t>
  </si>
  <si>
    <t>LH93</t>
  </si>
  <si>
    <t>FBLA</t>
  </si>
  <si>
    <t>LH143 (Maintainer)</t>
  </si>
  <si>
    <t>PHJ90</t>
  </si>
  <si>
    <t>ICI 893</t>
  </si>
  <si>
    <t>Ia 453</t>
  </si>
  <si>
    <t>EAST 028</t>
  </si>
  <si>
    <t>NK807</t>
  </si>
  <si>
    <t>PHJR5</t>
  </si>
  <si>
    <t>PHR36</t>
  </si>
  <si>
    <t>OS602</t>
  </si>
  <si>
    <t>A258</t>
  </si>
  <si>
    <t>ML606</t>
  </si>
  <si>
    <t>NC310</t>
  </si>
  <si>
    <t>DK3IIH6</t>
  </si>
  <si>
    <t>LH132</t>
  </si>
  <si>
    <t>N197</t>
  </si>
  <si>
    <t>LH172</t>
  </si>
  <si>
    <t>MS226</t>
  </si>
  <si>
    <t>B107</t>
  </si>
  <si>
    <t>PHP02</t>
  </si>
  <si>
    <t>PHBA6</t>
  </si>
  <si>
    <t>LH184</t>
  </si>
  <si>
    <t>SD107</t>
  </si>
  <si>
    <t>BEI 10 = NORTH 10</t>
  </si>
  <si>
    <t>W614S</t>
  </si>
  <si>
    <t>NY 159 (Neveh Yaar)</t>
  </si>
  <si>
    <t>PHG72</t>
  </si>
  <si>
    <t>B91</t>
  </si>
  <si>
    <t>PHG29</t>
  </si>
  <si>
    <t>91IFC2</t>
  </si>
  <si>
    <t>A73</t>
  </si>
  <si>
    <t>CH9</t>
  </si>
  <si>
    <t>IBB14</t>
  </si>
  <si>
    <t>A548</t>
  </si>
  <si>
    <t>A572</t>
  </si>
  <si>
    <t>Va99</t>
  </si>
  <si>
    <t>LP5</t>
  </si>
  <si>
    <t>A272</t>
  </si>
  <si>
    <t>PHN66</t>
  </si>
  <si>
    <t>LH74</t>
  </si>
  <si>
    <t>LH119</t>
  </si>
  <si>
    <t>PHK42</t>
  </si>
  <si>
    <t>SD101</t>
  </si>
  <si>
    <t>R113</t>
  </si>
  <si>
    <t>WR3</t>
  </si>
  <si>
    <t>A340</t>
  </si>
  <si>
    <t>R181B</t>
  </si>
  <si>
    <t>Oh43</t>
  </si>
  <si>
    <t>PHW17</t>
  </si>
  <si>
    <t>DKFBHJ</t>
  </si>
  <si>
    <t>Lp215D</t>
  </si>
  <si>
    <t>L 135</t>
  </si>
  <si>
    <t>Q381</t>
  </si>
  <si>
    <t>2FADB</t>
  </si>
  <si>
    <t>PHTM9</t>
  </si>
  <si>
    <t>W9</t>
  </si>
  <si>
    <t>PHW80</t>
  </si>
  <si>
    <t>Oh40B</t>
  </si>
  <si>
    <t>4F-306 108</t>
  </si>
  <si>
    <t>LH82</t>
  </si>
  <si>
    <t>DKFAPW</t>
  </si>
  <si>
    <t>ICI 986</t>
  </si>
  <si>
    <t>B-28</t>
  </si>
  <si>
    <t>LH206</t>
  </si>
  <si>
    <t>OH33</t>
  </si>
  <si>
    <t>A71</t>
  </si>
  <si>
    <t>Os420</t>
  </si>
  <si>
    <t>IA2132</t>
  </si>
  <si>
    <t>PHW86</t>
  </si>
  <si>
    <t>IDS28</t>
  </si>
  <si>
    <t>LH216</t>
  </si>
  <si>
    <t>CO258</t>
  </si>
  <si>
    <t>Va26</t>
  </si>
  <si>
    <t>LH214</t>
  </si>
  <si>
    <t>N217</t>
  </si>
  <si>
    <t>N211</t>
  </si>
  <si>
    <t>B97</t>
  </si>
  <si>
    <t>Pa875</t>
  </si>
  <si>
    <t>LH65</t>
  </si>
  <si>
    <t>LH199</t>
  </si>
  <si>
    <t>6M502</t>
  </si>
  <si>
    <t>PHZ51</t>
  </si>
  <si>
    <t>W611S</t>
  </si>
  <si>
    <t>DK78371A</t>
  </si>
  <si>
    <t>PHK56</t>
  </si>
  <si>
    <t>DE3</t>
  </si>
  <si>
    <t>MBST</t>
  </si>
  <si>
    <t>FR19</t>
  </si>
  <si>
    <t>LH211</t>
  </si>
  <si>
    <t>H113</t>
  </si>
  <si>
    <t>CH701-30</t>
  </si>
  <si>
    <t>ZS365</t>
  </si>
  <si>
    <t>LH191</t>
  </si>
  <si>
    <t>CO257</t>
  </si>
  <si>
    <t>W32</t>
  </si>
  <si>
    <t>Oh7</t>
  </si>
  <si>
    <t>N218</t>
  </si>
  <si>
    <t>PHR31</t>
  </si>
  <si>
    <t>N542</t>
  </si>
  <si>
    <t>W809G</t>
  </si>
  <si>
    <t>Va59</t>
  </si>
  <si>
    <t>B119</t>
  </si>
  <si>
    <t>NK740</t>
  </si>
  <si>
    <t>SG 30A</t>
  </si>
  <si>
    <t>B47</t>
  </si>
  <si>
    <t>Va22</t>
  </si>
  <si>
    <t>J47</t>
  </si>
  <si>
    <t>PHW52</t>
  </si>
  <si>
    <t>B121</t>
  </si>
  <si>
    <t>B84</t>
  </si>
  <si>
    <t>R229</t>
  </si>
  <si>
    <t>YING-55</t>
  </si>
  <si>
    <t>K55</t>
  </si>
  <si>
    <t>A</t>
  </si>
  <si>
    <t>N523</t>
  </si>
  <si>
    <t>LH59</t>
  </si>
  <si>
    <t>S8326</t>
  </si>
  <si>
    <t>PHR62</t>
  </si>
  <si>
    <t>PHJ70</t>
  </si>
  <si>
    <t>B120</t>
  </si>
  <si>
    <t>N200</t>
  </si>
  <si>
    <t>H110</t>
  </si>
  <si>
    <t>PHK35</t>
  </si>
  <si>
    <t>N28</t>
  </si>
  <si>
    <t>A321</t>
  </si>
  <si>
    <t>H96</t>
  </si>
  <si>
    <t>PHT47</t>
  </si>
  <si>
    <t>LH224</t>
  </si>
  <si>
    <t>E8501</t>
  </si>
  <si>
    <t>M14</t>
  </si>
  <si>
    <t>AusTRCF 306238</t>
  </si>
  <si>
    <t>H91</t>
  </si>
  <si>
    <t>B108</t>
  </si>
  <si>
    <t>INBRED 305</t>
  </si>
  <si>
    <t>PHV78</t>
  </si>
  <si>
    <t>YE 4</t>
  </si>
  <si>
    <t>LH208</t>
  </si>
  <si>
    <t>W37A</t>
  </si>
  <si>
    <t>6M502A</t>
  </si>
  <si>
    <t>PHT22</t>
  </si>
  <si>
    <t>Tr</t>
  </si>
  <si>
    <t>LH192</t>
  </si>
  <si>
    <t>Seagull Seventeen</t>
  </si>
  <si>
    <t>W811G</t>
  </si>
  <si>
    <t>Wf9</t>
  </si>
  <si>
    <t>W810G</t>
  </si>
  <si>
    <t>LH215</t>
  </si>
  <si>
    <t>MBWZ</t>
  </si>
  <si>
    <t>PHN34</t>
  </si>
  <si>
    <t>HP301</t>
  </si>
  <si>
    <t>A619</t>
  </si>
  <si>
    <t>W24</t>
  </si>
  <si>
    <t>W606S</t>
  </si>
  <si>
    <t>KUNG-70</t>
  </si>
  <si>
    <t>PHT10</t>
  </si>
  <si>
    <t>PHWG5</t>
  </si>
  <si>
    <t>INBRED 309</t>
  </si>
  <si>
    <t>B2</t>
  </si>
  <si>
    <t>W813G</t>
  </si>
  <si>
    <t>LP1 NR HT</t>
  </si>
  <si>
    <t>PHHH9</t>
  </si>
  <si>
    <t>YONG 28</t>
  </si>
  <si>
    <t>Pa778</t>
  </si>
  <si>
    <t>WIL901</t>
  </si>
  <si>
    <t>Il778d</t>
  </si>
  <si>
    <t>NY 166 (Neveh Yaar)</t>
  </si>
  <si>
    <t>OC19</t>
  </si>
  <si>
    <t>NS701</t>
  </si>
  <si>
    <t>4F-234 BX 4</t>
  </si>
  <si>
    <t>PHK29</t>
  </si>
  <si>
    <t>ND259</t>
  </si>
  <si>
    <t>W803G</t>
  </si>
  <si>
    <t>K150</t>
  </si>
  <si>
    <t>LH1</t>
  </si>
  <si>
    <t>A797NW</t>
  </si>
  <si>
    <t>NC326</t>
  </si>
  <si>
    <t>B46</t>
  </si>
  <si>
    <t>Mo1W</t>
  </si>
  <si>
    <t>NC290A</t>
  </si>
  <si>
    <t>K41</t>
  </si>
  <si>
    <t>B37</t>
  </si>
  <si>
    <t>LH193</t>
  </si>
  <si>
    <t>B77</t>
  </si>
  <si>
    <t>W22</t>
  </si>
  <si>
    <t>H71</t>
  </si>
  <si>
    <t>B68</t>
  </si>
  <si>
    <t>PHV63</t>
  </si>
  <si>
    <t>WXB6</t>
  </si>
  <si>
    <t>B109</t>
  </si>
  <si>
    <t>W814G</t>
  </si>
  <si>
    <t>B110</t>
  </si>
  <si>
    <t>PHJ33</t>
  </si>
  <si>
    <t>B98</t>
  </si>
  <si>
    <t>N209</t>
  </si>
  <si>
    <t>B75</t>
  </si>
  <si>
    <t>PHW43</t>
  </si>
  <si>
    <t>Yu796 NS</t>
  </si>
  <si>
    <t>2MCDB</t>
  </si>
  <si>
    <t>MBPM</t>
  </si>
  <si>
    <t>HUANYAO</t>
  </si>
  <si>
    <t>B66</t>
  </si>
  <si>
    <t>NC342</t>
  </si>
  <si>
    <t>N215</t>
  </si>
  <si>
    <t>IDS91</t>
  </si>
  <si>
    <t>PHW79</t>
  </si>
  <si>
    <t>W817G</t>
  </si>
  <si>
    <t>N7A</t>
  </si>
  <si>
    <t>WIL900</t>
  </si>
  <si>
    <t>WU-TAN-TZAO</t>
  </si>
  <si>
    <t>MS221</t>
  </si>
  <si>
    <t>PHW65</t>
  </si>
  <si>
    <t>H84</t>
  </si>
  <si>
    <t>R168</t>
  </si>
  <si>
    <t>J8606</t>
  </si>
  <si>
    <t>WIL903</t>
  </si>
  <si>
    <t>H122w</t>
  </si>
  <si>
    <t>HUOBAI</t>
  </si>
  <si>
    <t>Hy</t>
  </si>
  <si>
    <t>W819G</t>
  </si>
  <si>
    <t>F2834T</t>
  </si>
  <si>
    <t>78551S</t>
  </si>
  <si>
    <t>B14</t>
  </si>
  <si>
    <t>4N506</t>
  </si>
  <si>
    <t>DE811</t>
  </si>
  <si>
    <t>IDS69</t>
  </si>
  <si>
    <t>LH204</t>
  </si>
  <si>
    <t>CQ702RC</t>
  </si>
  <si>
    <t>PHT55</t>
  </si>
  <si>
    <t>VaW6</t>
  </si>
  <si>
    <t>NY6371</t>
  </si>
  <si>
    <t>W23</t>
  </si>
  <si>
    <t>LH60</t>
  </si>
  <si>
    <t>INBRED 321</t>
  </si>
  <si>
    <t>NC250</t>
  </si>
  <si>
    <t>B88</t>
  </si>
  <si>
    <t>B164</t>
  </si>
  <si>
    <t>W610S</t>
  </si>
  <si>
    <t>DE2</t>
  </si>
  <si>
    <t>Va35</t>
  </si>
  <si>
    <t>Va102</t>
  </si>
  <si>
    <t>CG102</t>
  </si>
  <si>
    <t>W820G</t>
  </si>
  <si>
    <t>33-16</t>
  </si>
  <si>
    <t>N534</t>
  </si>
  <si>
    <t>PHR58</t>
  </si>
  <si>
    <t>LH213</t>
  </si>
  <si>
    <t>Mo46</t>
  </si>
  <si>
    <t>PHR55</t>
  </si>
  <si>
    <t>N501</t>
  </si>
  <si>
    <t>N527</t>
  </si>
  <si>
    <t>B79</t>
  </si>
  <si>
    <t>LH181</t>
  </si>
  <si>
    <t>INBRED 141</t>
  </si>
  <si>
    <t>PHM10</t>
  </si>
  <si>
    <t>INB 101LFY/LFY (A632 X M16 S5)</t>
  </si>
  <si>
    <t>LH195</t>
  </si>
  <si>
    <t>PHG83</t>
  </si>
  <si>
    <t>PHW53</t>
  </si>
  <si>
    <t>NC412</t>
  </si>
  <si>
    <t>H95</t>
  </si>
  <si>
    <t>F118</t>
  </si>
  <si>
    <t>87916W</t>
  </si>
  <si>
    <t>W815G</t>
  </si>
  <si>
    <t>MS67</t>
  </si>
  <si>
    <t>L 289</t>
  </si>
  <si>
    <t>R226</t>
  </si>
  <si>
    <t>H105W</t>
  </si>
  <si>
    <t>PHG35</t>
  </si>
  <si>
    <t>4F-35 BK</t>
  </si>
  <si>
    <t>NKS8326</t>
  </si>
  <si>
    <t>R71</t>
  </si>
  <si>
    <t>Pa91</t>
  </si>
  <si>
    <t>B111</t>
  </si>
  <si>
    <t>B14A</t>
  </si>
  <si>
    <t>MM501D</t>
  </si>
  <si>
    <t>INBRED 109</t>
  </si>
  <si>
    <t>B70</t>
  </si>
  <si>
    <t>TZU-CHIAO-HSI-WU 105</t>
  </si>
  <si>
    <t>NC368</t>
  </si>
  <si>
    <t>LH197</t>
  </si>
  <si>
    <t>LH194</t>
  </si>
  <si>
    <t>PHBB3</t>
  </si>
  <si>
    <t>B57</t>
  </si>
  <si>
    <t>W812G</t>
  </si>
  <si>
    <t>LH190</t>
  </si>
  <si>
    <t>PHPR5</t>
  </si>
  <si>
    <t>LH128</t>
  </si>
  <si>
    <t>NC328</t>
  </si>
  <si>
    <t>H5</t>
  </si>
  <si>
    <t>B65</t>
  </si>
  <si>
    <t>Pa762</t>
  </si>
  <si>
    <t>N28Ht</t>
  </si>
  <si>
    <t>R177</t>
  </si>
  <si>
    <t>PHR03</t>
  </si>
  <si>
    <t>W821G</t>
  </si>
  <si>
    <t>B105</t>
  </si>
  <si>
    <t>LH185</t>
  </si>
  <si>
    <t>PHEG9</t>
  </si>
  <si>
    <t>H114</t>
  </si>
  <si>
    <t>W607S</t>
  </si>
  <si>
    <t>MS24A</t>
  </si>
  <si>
    <t>PHR47</t>
  </si>
  <si>
    <t>R227</t>
  </si>
  <si>
    <t>Va17</t>
  </si>
  <si>
    <t>LH227</t>
  </si>
  <si>
    <t>K47</t>
  </si>
  <si>
    <t>Mo5</t>
  </si>
  <si>
    <t>NC294</t>
  </si>
  <si>
    <t>PHN29</t>
  </si>
  <si>
    <t>R78</t>
  </si>
  <si>
    <t>Pa880</t>
  </si>
  <si>
    <t>PHK93</t>
  </si>
  <si>
    <t>B104</t>
  </si>
  <si>
    <t>LH205</t>
  </si>
  <si>
    <t>PHN46</t>
  </si>
  <si>
    <t>H121</t>
  </si>
  <si>
    <t>Os426</t>
  </si>
  <si>
    <t>PHP85</t>
  </si>
  <si>
    <t>x</t>
  </si>
  <si>
    <t>SourceID</t>
  </si>
  <si>
    <t>SP14:11105</t>
  </si>
  <si>
    <t>SP14:11112</t>
  </si>
  <si>
    <t>SP14:11125</t>
  </si>
  <si>
    <t>SP14:11129</t>
  </si>
  <si>
    <t>YC16:1461</t>
  </si>
  <si>
    <t>SP14:11012</t>
  </si>
  <si>
    <t>NA</t>
  </si>
  <si>
    <t>SP14:10629</t>
  </si>
  <si>
    <t>SP14:10697</t>
  </si>
  <si>
    <t>SP15:10326</t>
  </si>
  <si>
    <t>SP14:10703</t>
  </si>
  <si>
    <t>SP14:10740</t>
  </si>
  <si>
    <t>YC16:3160</t>
  </si>
  <si>
    <t>SP14:10725</t>
  </si>
  <si>
    <t>SP14:10617</t>
  </si>
  <si>
    <t>YC16:3047</t>
  </si>
  <si>
    <t>YC16:2180</t>
  </si>
  <si>
    <t>SP14:11046</t>
  </si>
  <si>
    <t>YC16:1223</t>
  </si>
  <si>
    <t>SP14:10779</t>
  </si>
  <si>
    <t>YC16:1026</t>
  </si>
  <si>
    <t>SP14:10705</t>
  </si>
  <si>
    <t>YC16:1027</t>
  </si>
  <si>
    <t>SP14:10637</t>
  </si>
  <si>
    <t>SP14:10819</t>
  </si>
  <si>
    <t>YC16:1165</t>
  </si>
  <si>
    <t>YC16:3213</t>
  </si>
  <si>
    <t>SP14:10734</t>
  </si>
  <si>
    <t>SP14:10901</t>
  </si>
  <si>
    <t>YC16:1254</t>
  </si>
  <si>
    <t>SP14:10787</t>
  </si>
  <si>
    <t>YC16:2232</t>
  </si>
  <si>
    <t>YC16:2289</t>
  </si>
  <si>
    <t>SP14:10866</t>
  </si>
  <si>
    <t>SP14:10826</t>
  </si>
  <si>
    <t>YC16:2486</t>
  </si>
  <si>
    <t>SP14:10858</t>
  </si>
  <si>
    <t>SP14:10929</t>
  </si>
  <si>
    <t>YC16:2475</t>
  </si>
  <si>
    <t>SP14:10925</t>
  </si>
  <si>
    <t>YC16:3432</t>
  </si>
  <si>
    <t>SP14:10985</t>
  </si>
  <si>
    <t>SP14:10623</t>
  </si>
  <si>
    <t>SP14:10804</t>
  </si>
  <si>
    <t>YC16:1434</t>
  </si>
  <si>
    <t>SP15:10342</t>
  </si>
  <si>
    <t>SP14:10781</t>
  </si>
  <si>
    <t>SP14:10620</t>
  </si>
  <si>
    <t>SP14:10696</t>
  </si>
  <si>
    <t>YC16:1164</t>
  </si>
  <si>
    <t>SP14:10729</t>
  </si>
  <si>
    <t>SP14:10618</t>
  </si>
  <si>
    <t>SP14:11204</t>
  </si>
  <si>
    <t>SP14:10663</t>
  </si>
  <si>
    <t>SP14:10710</t>
  </si>
  <si>
    <t>SP14:10839</t>
  </si>
  <si>
    <t>SP14:10829</t>
  </si>
  <si>
    <t>YC16:3040</t>
  </si>
  <si>
    <t>SP14:10840</t>
  </si>
  <si>
    <t>SP14:10837</t>
  </si>
  <si>
    <t>SP14:10965</t>
  </si>
  <si>
    <t>SP14:10928</t>
  </si>
  <si>
    <t>YC16:1459</t>
  </si>
  <si>
    <t>YC16:2507</t>
  </si>
  <si>
    <t>SP14:10959</t>
  </si>
  <si>
    <t>SP14:10625</t>
  </si>
  <si>
    <t>SP14:11262</t>
  </si>
  <si>
    <t>SP14:10769</t>
  </si>
  <si>
    <t>SP14:11268</t>
  </si>
  <si>
    <t>YC16:1487</t>
  </si>
  <si>
    <t>YC16:1201</t>
  </si>
  <si>
    <t>SP14:11269</t>
  </si>
  <si>
    <t>SP14:10687</t>
  </si>
  <si>
    <t>YC16:1001</t>
  </si>
  <si>
    <t>SP14:11283</t>
  </si>
  <si>
    <t>SP14:11287</t>
  </si>
  <si>
    <t>SP14:11288</t>
  </si>
  <si>
    <t>SP14:11308</t>
  </si>
  <si>
    <t>SP14:10869</t>
  </si>
  <si>
    <t>SP14:10770</t>
  </si>
  <si>
    <t>SP14:10745</t>
  </si>
  <si>
    <t>SP14:10903</t>
  </si>
  <si>
    <t>SP14:10921</t>
  </si>
  <si>
    <t>SP14:10741</t>
  </si>
  <si>
    <t>YC16:1147</t>
  </si>
  <si>
    <t>SP14:10713</t>
  </si>
  <si>
    <t>SP14:10801</t>
  </si>
  <si>
    <t>SP14:11088</t>
  </si>
  <si>
    <t>SP14:10661</t>
  </si>
  <si>
    <t>SP14:10744</t>
  </si>
  <si>
    <t>SP14:10834</t>
  </si>
  <si>
    <t>SP14:10884</t>
  </si>
  <si>
    <t>SP15:10318</t>
  </si>
  <si>
    <t>SP14:10812</t>
  </si>
  <si>
    <t>YC16:1126</t>
  </si>
  <si>
    <t>SP14:10716</t>
  </si>
  <si>
    <t>YC16:2121</t>
  </si>
  <si>
    <t>SP14:10885</t>
  </si>
  <si>
    <t>SP14:10835</t>
  </si>
  <si>
    <t>SP14:11344</t>
  </si>
  <si>
    <t>YC16:1269</t>
  </si>
  <si>
    <t>YC16:1031</t>
  </si>
  <si>
    <t>SP14:10805</t>
  </si>
  <si>
    <t>SP14:10800</t>
  </si>
  <si>
    <t>YC16:1215</t>
  </si>
  <si>
    <t>SP14:10621</t>
  </si>
  <si>
    <t>SP14:10824</t>
  </si>
  <si>
    <t>SP14:10895</t>
  </si>
  <si>
    <t>YC16:3204</t>
  </si>
  <si>
    <t>SP14:11367</t>
  </si>
  <si>
    <t>SP14:11392</t>
  </si>
  <si>
    <t>SP14:10913</t>
  </si>
  <si>
    <t>YC16:4416</t>
  </si>
  <si>
    <t>SP14:11425</t>
  </si>
  <si>
    <t>YC16:2024</t>
  </si>
  <si>
    <t>SP14:10796</t>
  </si>
  <si>
    <t>SP14:10799</t>
  </si>
  <si>
    <t>YC16:2468</t>
  </si>
  <si>
    <t>SP14:10907</t>
  </si>
  <si>
    <t>SP14:10795</t>
  </si>
  <si>
    <t>SP14:10783</t>
  </si>
  <si>
    <t>SP14:10852</t>
  </si>
  <si>
    <t>SP14:10932</t>
  </si>
  <si>
    <t>YC16:2128</t>
  </si>
  <si>
    <t>SP14:10850</t>
  </si>
  <si>
    <t>SP14:10721</t>
  </si>
  <si>
    <t>SP14:10727</t>
  </si>
  <si>
    <t>YC16:3199</t>
  </si>
  <si>
    <t>SP14:10825</t>
  </si>
  <si>
    <t>YC16:3156</t>
  </si>
  <si>
    <t>YC16:1037</t>
  </si>
  <si>
    <t>SP14:10849</t>
  </si>
  <si>
    <t>SP14:10830</t>
  </si>
  <si>
    <t>SP14:10862</t>
  </si>
  <si>
    <t>SP14:11446</t>
  </si>
  <si>
    <t>SP14:11447</t>
  </si>
  <si>
    <t>SP14:10728</t>
  </si>
  <si>
    <t>Protein</t>
  </si>
  <si>
    <t>Moisture_uptake</t>
  </si>
  <si>
    <t>Location</t>
  </si>
  <si>
    <t>UMN</t>
  </si>
  <si>
    <t>B</t>
  </si>
  <si>
    <t>ISU</t>
  </si>
  <si>
    <t>Moisture_Uptake</t>
  </si>
  <si>
    <t>Moisture_end</t>
  </si>
  <si>
    <t>Moisture_start</t>
  </si>
  <si>
    <t>HotPlate_ID</t>
  </si>
  <si>
    <t>Hotplate_Pos</t>
  </si>
  <si>
    <t>pH</t>
  </si>
  <si>
    <t>Oven_ID</t>
  </si>
  <si>
    <t>DML_Percent</t>
  </si>
  <si>
    <t>Moisture_Avg</t>
  </si>
  <si>
    <t>X</t>
  </si>
  <si>
    <t>Sample.ID</t>
  </si>
  <si>
    <t>Month</t>
  </si>
  <si>
    <t>Day</t>
  </si>
  <si>
    <t>Year</t>
  </si>
  <si>
    <t>YC</t>
  </si>
  <si>
    <t>Geno</t>
  </si>
  <si>
    <t>Start.Weight</t>
  </si>
  <si>
    <t>Start.Moisture</t>
  </si>
  <si>
    <t>Cook.Date</t>
  </si>
  <si>
    <t>HotPlate.ID</t>
  </si>
  <si>
    <t>Hotplate.Pos</t>
  </si>
  <si>
    <t>Cook.Time.Start</t>
  </si>
  <si>
    <t>Temp.Data.File</t>
  </si>
  <si>
    <t>Bath.Start.Time</t>
  </si>
  <si>
    <t>Notes</t>
  </si>
  <si>
    <t>Steep.End.Date</t>
  </si>
  <si>
    <t>Bath.End.Time</t>
  </si>
  <si>
    <t>PH</t>
  </si>
  <si>
    <t>Oven.ID</t>
  </si>
  <si>
    <t>Tray.Empty.DML.1</t>
  </si>
  <si>
    <t>Tray.Empty.DML.2</t>
  </si>
  <si>
    <t>Tray.Empty.DML.3</t>
  </si>
  <si>
    <t>Y.Kernel.Wet.Weight</t>
  </si>
  <si>
    <t>Y.Kernel.Wet.With.Tray</t>
  </si>
  <si>
    <t>Z.Kernel.Wet.Weight</t>
  </si>
  <si>
    <t>Z.Kernel.Wet.With.Tray</t>
  </si>
  <si>
    <t>Notes.1</t>
  </si>
  <si>
    <t>Date.Tray.Dry</t>
  </si>
  <si>
    <t>Tray.Dry.1</t>
  </si>
  <si>
    <t>Tray.Dry.2</t>
  </si>
  <si>
    <t>Tray.Dry.3</t>
  </si>
  <si>
    <t>Notes.2</t>
  </si>
  <si>
    <t>Date.Kernel.Dry</t>
  </si>
  <si>
    <t>Y.Kernel.Tray.Dry.Weight</t>
  </si>
  <si>
    <t>Z.Kernel.Tray.Dry.Weight</t>
  </si>
  <si>
    <t>Notes.3</t>
  </si>
  <si>
    <t>Notes.4</t>
  </si>
  <si>
    <t>DML.Percent</t>
  </si>
  <si>
    <t>Y.Kernel.Moisture</t>
  </si>
  <si>
    <t>Z.Kernel.Moisture</t>
  </si>
  <si>
    <t>Moisture.Avg</t>
  </si>
  <si>
    <t>A.1_2.14.18</t>
  </si>
  <si>
    <t>A_2.14.18</t>
  </si>
  <si>
    <t>umn recook</t>
  </si>
  <si>
    <t>A.2_2.14.18</t>
  </si>
  <si>
    <t>A.3_2.14.18</t>
  </si>
  <si>
    <t>A.4_2.14.18</t>
  </si>
  <si>
    <t>B.1_2.14.18</t>
  </si>
  <si>
    <t>B_2.14.18</t>
  </si>
  <si>
    <t>B.2_2.14.18</t>
  </si>
  <si>
    <t>A.1_2.19.18</t>
  </si>
  <si>
    <t>A_2.19.18</t>
  </si>
  <si>
    <t>A.2_2.19.18</t>
  </si>
  <si>
    <t>A.3_2.19.18</t>
  </si>
  <si>
    <t>A.4_2.19.18</t>
  </si>
  <si>
    <t>B.1_2.19.18</t>
  </si>
  <si>
    <t>B_2.19.18</t>
  </si>
  <si>
    <t>A.1_6.14.17</t>
  </si>
  <si>
    <t>A_6.14.17</t>
  </si>
  <si>
    <t>new rise time protocol, temp data file messed up</t>
  </si>
  <si>
    <t>A.2_6.14.17</t>
  </si>
  <si>
    <t>A.3_6.14.17</t>
  </si>
  <si>
    <t>A.4_6.14.17</t>
  </si>
  <si>
    <t>B.1_6.14.17</t>
  </si>
  <si>
    <t>B_6.14.17</t>
  </si>
  <si>
    <t>B.2_6.14.17</t>
  </si>
  <si>
    <t>B.3_6.14.17</t>
  </si>
  <si>
    <t>B.4_6.14.17</t>
  </si>
  <si>
    <t>A.1_6.15.17</t>
  </si>
  <si>
    <t>A_6.15.17</t>
  </si>
  <si>
    <t>A.2_6.15.17</t>
  </si>
  <si>
    <t>A.3_6.15.17</t>
  </si>
  <si>
    <t>A.4_6.15.17</t>
  </si>
  <si>
    <t>B.1_6.15.17</t>
  </si>
  <si>
    <t>B_6.15.17</t>
  </si>
  <si>
    <t>B.2_6.15.17</t>
  </si>
  <si>
    <t>B.3_6.15.17</t>
  </si>
  <si>
    <t>B.4_6.15.17</t>
  </si>
  <si>
    <t>A.1_6.19.17</t>
  </si>
  <si>
    <t>A_6.19.17</t>
  </si>
  <si>
    <t>A.2_6.19.17</t>
  </si>
  <si>
    <t>A.3_6.19.17</t>
  </si>
  <si>
    <t>A.4_6.19.17</t>
  </si>
  <si>
    <t>B.1_6.19.17</t>
  </si>
  <si>
    <t>B_6.19.17</t>
  </si>
  <si>
    <t>Kernels left at 60 degrees for approx. 30 minutes before change to 200 degrees</t>
  </si>
  <si>
    <t>B.2_6.19.17</t>
  </si>
  <si>
    <t>B.3_6.19.17</t>
  </si>
  <si>
    <t>B.4_6.19.17</t>
  </si>
  <si>
    <t>A.1_6.20.17</t>
  </si>
  <si>
    <t>A_6.20.17</t>
  </si>
  <si>
    <t>A.2_6.20.17</t>
  </si>
  <si>
    <t>A.3_6.20.17</t>
  </si>
  <si>
    <t>A.4_6.20.17</t>
  </si>
  <si>
    <t>B.1_6.20.17</t>
  </si>
  <si>
    <t>B_6.20.17</t>
  </si>
  <si>
    <t>B.2_6.20.17</t>
  </si>
  <si>
    <t>B.3_6.20.17</t>
  </si>
  <si>
    <t>B.4_6.20.17</t>
  </si>
  <si>
    <t>A.1_6.21.17</t>
  </si>
  <si>
    <t>A_6.21.17</t>
  </si>
  <si>
    <t>A.2_6.21.17</t>
  </si>
  <si>
    <t>A.3_6.21.17</t>
  </si>
  <si>
    <t>A.4_6.21.17</t>
  </si>
  <si>
    <t>A.1_6.22.17</t>
  </si>
  <si>
    <t>A_6.22.17</t>
  </si>
  <si>
    <t>A.2_6.22.17</t>
  </si>
  <si>
    <t>A.3_6.22.17</t>
  </si>
  <si>
    <t>A.4_6.22.17</t>
  </si>
  <si>
    <t>A.1_6.26.17</t>
  </si>
  <si>
    <t>A_6.26.17</t>
  </si>
  <si>
    <t>A.2_6.26.17</t>
  </si>
  <si>
    <t>A.3_6.26.17</t>
  </si>
  <si>
    <t>A.4_6.26.17</t>
  </si>
  <si>
    <t>A.1_6.27.17</t>
  </si>
  <si>
    <t>A_6.27.17</t>
  </si>
  <si>
    <t>A.2_6.27.17</t>
  </si>
  <si>
    <t>A.3_6.27.17</t>
  </si>
  <si>
    <t>A.4_6.27.17</t>
  </si>
  <si>
    <t>A.1_6.28.17</t>
  </si>
  <si>
    <t>A_6.28.17</t>
  </si>
  <si>
    <t>A.2_6.28.17</t>
  </si>
  <si>
    <t>A.3_6.28.17</t>
  </si>
  <si>
    <t>A.4_6.28.17</t>
  </si>
  <si>
    <t>A.1_6.29.17</t>
  </si>
  <si>
    <t>A_6.29.17</t>
  </si>
  <si>
    <t>measured 1 day early</t>
  </si>
  <si>
    <t>A.2_6.29.17</t>
  </si>
  <si>
    <t>A.3_6.29.17</t>
  </si>
  <si>
    <t>A.4_6.29.17</t>
  </si>
  <si>
    <t>A.1_7.5.17</t>
  </si>
  <si>
    <t>A_7.5.17</t>
  </si>
  <si>
    <t>A.2_7.5.17</t>
  </si>
  <si>
    <t>A.3_7.5.17</t>
  </si>
  <si>
    <t>A.4_7.5.17</t>
  </si>
  <si>
    <t>A.1_7.6.17</t>
  </si>
  <si>
    <t>A_7.6.17</t>
  </si>
  <si>
    <t>A.2_7.6.17</t>
  </si>
  <si>
    <t>A.3_7.6.17</t>
  </si>
  <si>
    <t>A.4_7.6.17</t>
  </si>
  <si>
    <t>A.1_7.10.17</t>
  </si>
  <si>
    <t>A_7.10.17</t>
  </si>
  <si>
    <t xml:space="preserve">kernels cooked at 74 degrees starting temperature due to hotplate malfunction. Nuova software started late in commotion of malfunctioning hotplate. </t>
  </si>
  <si>
    <t>A.2_7.10.17</t>
  </si>
  <si>
    <t>kernels cooked at 74 degrees starting temperature due to hotplate malfunction. Nuova software started late in commotion of malfunctioning hotplate.</t>
  </si>
  <si>
    <t>A.3_7.10.17</t>
  </si>
  <si>
    <t>A.4_7.10.17</t>
  </si>
  <si>
    <t>A.1_7.11.17</t>
  </si>
  <si>
    <t>A_7.11.17</t>
  </si>
  <si>
    <t>A.2_7.11.17</t>
  </si>
  <si>
    <t>A.3_7.11.17</t>
  </si>
  <si>
    <t>A.4_7.11.17</t>
  </si>
  <si>
    <t>A.1_7.12.17</t>
  </si>
  <si>
    <t>A_7.12.17</t>
  </si>
  <si>
    <t>A.2_7.12.17</t>
  </si>
  <si>
    <t>A.3_7.12.17</t>
  </si>
  <si>
    <t>A.4_7.12.17</t>
  </si>
  <si>
    <t>A.1_7.13.17</t>
  </si>
  <si>
    <t>A_7.13.17</t>
  </si>
  <si>
    <t>A.2_7.13.17</t>
  </si>
  <si>
    <t>A.3_7.13.17</t>
  </si>
  <si>
    <t>A.4_7.13.17</t>
  </si>
  <si>
    <t>A.1_7.17.17</t>
  </si>
  <si>
    <t>A_7.17.17</t>
  </si>
  <si>
    <t>A.2_7.17.17</t>
  </si>
  <si>
    <t>A.3_7.17.17</t>
  </si>
  <si>
    <t>A.4_7.17.17</t>
  </si>
  <si>
    <t>A.1_7.18.17</t>
  </si>
  <si>
    <t>A_7.18.17</t>
  </si>
  <si>
    <t>A.2_7.18.17</t>
  </si>
  <si>
    <t>A.3_7.18.17</t>
  </si>
  <si>
    <t>A.4_7.18.17</t>
  </si>
  <si>
    <t>A.1_7.19.17</t>
  </si>
  <si>
    <t>A_7.19.17</t>
  </si>
  <si>
    <t>A.2_7.19.17</t>
  </si>
  <si>
    <t>A.3_7.19.17</t>
  </si>
  <si>
    <t>A.4_7.19.17</t>
  </si>
  <si>
    <t>A.1_7.20.17</t>
  </si>
  <si>
    <t>A_7.20.17</t>
  </si>
  <si>
    <t>A.2_7.20.17</t>
  </si>
  <si>
    <t>A.3_7.20.17</t>
  </si>
  <si>
    <t>A.4_7.20.17</t>
  </si>
  <si>
    <t>A.1_7.24.17</t>
  </si>
  <si>
    <t>A_7.24.17</t>
  </si>
  <si>
    <t>water temp 29.1 when removed from bath</t>
  </si>
  <si>
    <t>A.2_7.24.17</t>
  </si>
  <si>
    <t>A.3_7.24.17</t>
  </si>
  <si>
    <t>A.4_7.24.17</t>
  </si>
  <si>
    <t>A.1_7.25.17</t>
  </si>
  <si>
    <t>A_7.25.17</t>
  </si>
  <si>
    <t>A.2_7.25.17</t>
  </si>
  <si>
    <t>A.3_7.25.17</t>
  </si>
  <si>
    <t>A.4_7.25.17</t>
  </si>
  <si>
    <t>A.1_7.26.17</t>
  </si>
  <si>
    <t>A_7.26.17</t>
  </si>
  <si>
    <t>error E03 displayed on hotplate for several minutes</t>
  </si>
  <si>
    <t>A.2_7.26.17</t>
  </si>
  <si>
    <t>A.3_7.26.17</t>
  </si>
  <si>
    <t>A.4_7.26.17</t>
  </si>
  <si>
    <t>A.1_7.27.17</t>
  </si>
  <si>
    <t>A_7.27.17</t>
  </si>
  <si>
    <t>A.2_7.27.17</t>
  </si>
  <si>
    <t>A.3_7.27.17</t>
  </si>
  <si>
    <t>A.4_7.27.17</t>
  </si>
  <si>
    <t>A.1_7.31.17</t>
  </si>
  <si>
    <t>A_7.31.17</t>
  </si>
  <si>
    <t>A.2_7.31.17</t>
  </si>
  <si>
    <t>A.3_7.31.17</t>
  </si>
  <si>
    <t>A.4_7.31.17</t>
  </si>
  <si>
    <t>A.1_8.1.17</t>
  </si>
  <si>
    <t>A_8.1.17</t>
  </si>
  <si>
    <t>A.2_8.1.17</t>
  </si>
  <si>
    <t>A.3_8.1.17</t>
  </si>
  <si>
    <t>A.4_8.1.17</t>
  </si>
  <si>
    <t xml:space="preserve"> </t>
  </si>
  <si>
    <t>A.1_8.2.17</t>
  </si>
  <si>
    <t>A_8.2.17</t>
  </si>
  <si>
    <t>A.2_8.2.17</t>
  </si>
  <si>
    <t>A.3_8.2.17</t>
  </si>
  <si>
    <t>not written</t>
  </si>
  <si>
    <t>A.4_8.2.17</t>
  </si>
  <si>
    <t>A.1_8.3.17</t>
  </si>
  <si>
    <t>A_8.3.17</t>
  </si>
  <si>
    <t>A.2_8.3.17</t>
  </si>
  <si>
    <t>A.3_8.3.17</t>
  </si>
  <si>
    <t>A.4_8.3.17</t>
  </si>
  <si>
    <t>A.1_8.7.17</t>
  </si>
  <si>
    <t>A_8.7.17</t>
  </si>
  <si>
    <t>A.2_8.7.17</t>
  </si>
  <si>
    <t>A.3_8.7.17</t>
  </si>
  <si>
    <t>A.4_8.7.17</t>
  </si>
  <si>
    <t>B.1_8.7.17</t>
  </si>
  <si>
    <t>B_8.7.17</t>
  </si>
  <si>
    <t>B.2_8.7.17</t>
  </si>
  <si>
    <t>B.3_8.7.17</t>
  </si>
  <si>
    <t>B.4_8.7.17</t>
  </si>
  <si>
    <t>A.1_8.8.17</t>
  </si>
  <si>
    <t>A_8.8.17</t>
  </si>
  <si>
    <t>Waterbath at 31.3C when placed</t>
  </si>
  <si>
    <t>Water bath at 30.1C when removed</t>
  </si>
  <si>
    <t>A.2_8.8.17</t>
  </si>
  <si>
    <t>A.3_8.8.17</t>
  </si>
  <si>
    <t>A.4_8.8.17</t>
  </si>
  <si>
    <t>B.2_8.8.17</t>
  </si>
  <si>
    <t>B_8.8.17</t>
  </si>
  <si>
    <t>Temp data started late</t>
  </si>
  <si>
    <t>B.3_8.8.17</t>
  </si>
  <si>
    <t>B.4_8.8.17</t>
  </si>
  <si>
    <t>A.1_8.9.17</t>
  </si>
  <si>
    <t>A_8.9.17</t>
  </si>
  <si>
    <t>A.2_8.9.17</t>
  </si>
  <si>
    <t>A.3_8.9.17</t>
  </si>
  <si>
    <t>A.4_8.9.17</t>
  </si>
  <si>
    <t>B.1_8.9.17</t>
  </si>
  <si>
    <t>B_8.9.17</t>
  </si>
  <si>
    <t>error E03 displayed on hotplate briefly</t>
  </si>
  <si>
    <t>B.2_8.9.17</t>
  </si>
  <si>
    <t>B.3_8.9.17</t>
  </si>
  <si>
    <t>B.4_8.9.17</t>
  </si>
  <si>
    <t>A.1_8.10.17</t>
  </si>
  <si>
    <t>A_8.10.17</t>
  </si>
  <si>
    <t>A.2_8.10.17</t>
  </si>
  <si>
    <t>A.3_8.10.17</t>
  </si>
  <si>
    <t>A.4_8.10.17</t>
  </si>
  <si>
    <t>B.1_8.10.17</t>
  </si>
  <si>
    <t>B_8.10.17</t>
  </si>
  <si>
    <t>B.2_8.10.17</t>
  </si>
  <si>
    <t>B.3_8.10.17</t>
  </si>
  <si>
    <t>B.4_8.10.17</t>
  </si>
  <si>
    <t>A.1_8.14.17</t>
  </si>
  <si>
    <t>A_8.14.17</t>
  </si>
  <si>
    <t>Water bath at 31.7C when removed</t>
  </si>
  <si>
    <t>A.2_8.14.17</t>
  </si>
  <si>
    <t>A.3_8.14.17</t>
  </si>
  <si>
    <t>A.4_8.14.17</t>
  </si>
  <si>
    <t>B.1_8.14.17</t>
  </si>
  <si>
    <t>B_8.14.17</t>
  </si>
  <si>
    <t xml:space="preserve">E03 flashed briefly </t>
  </si>
  <si>
    <t>B.2_8.14.17</t>
  </si>
  <si>
    <t>B.3_8.14.17</t>
  </si>
  <si>
    <t>B.4_8.14.17</t>
  </si>
  <si>
    <t>A.1_8.15.17</t>
  </si>
  <si>
    <t>A_8.15.17</t>
  </si>
  <si>
    <t>oven B was found off and turned back on at 4:15 8/22, it was off for an unknown period, but no earlier than 8/18</t>
  </si>
  <si>
    <t>A.2_8.15.17</t>
  </si>
  <si>
    <t>A.3_8.15.17</t>
  </si>
  <si>
    <t>A.4_8.15.17</t>
  </si>
  <si>
    <t>B.1_8.15.17</t>
  </si>
  <si>
    <t>B_8.15.17</t>
  </si>
  <si>
    <t>B.2_8.15.17</t>
  </si>
  <si>
    <t>B.3_8.15.17</t>
  </si>
  <si>
    <t>B.4_8.15.17</t>
  </si>
  <si>
    <t>A.1_8.16.17</t>
  </si>
  <si>
    <t>A_8.16.17</t>
  </si>
  <si>
    <t>A.2_8.16.17</t>
  </si>
  <si>
    <t>A.3_8.16.17</t>
  </si>
  <si>
    <t>A.4_8.16.17</t>
  </si>
  <si>
    <t>B.1_8.16.17</t>
  </si>
  <si>
    <t>B_8.16.17</t>
  </si>
  <si>
    <t>B.2_8.16.17</t>
  </si>
  <si>
    <t>B.3_8.16.17</t>
  </si>
  <si>
    <t>B.4_8.16.17</t>
  </si>
  <si>
    <t>A.1_8.17.17</t>
  </si>
  <si>
    <t>A_8.17.17</t>
  </si>
  <si>
    <t>A.2_8.17.17</t>
  </si>
  <si>
    <t>A.3_8.17.17</t>
  </si>
  <si>
    <t>A.4_8.17.17</t>
  </si>
  <si>
    <t>B.1_8.17.17</t>
  </si>
  <si>
    <t>B_8.17.17</t>
  </si>
  <si>
    <t>B.2_8.17.17</t>
  </si>
  <si>
    <t>B.3_8.17.17</t>
  </si>
  <si>
    <t>B.4_8.17.17</t>
  </si>
  <si>
    <t>A.1_8.21.17</t>
  </si>
  <si>
    <t>A_8.21.17</t>
  </si>
  <si>
    <t>A.2_8.21.17</t>
  </si>
  <si>
    <t>A.3_8.21.17</t>
  </si>
  <si>
    <t>A.4_8.21.17</t>
  </si>
  <si>
    <t>B.1_8.21.17</t>
  </si>
  <si>
    <t>B_8.21.17</t>
  </si>
  <si>
    <t xml:space="preserve">Error E03 flashed briefly </t>
  </si>
  <si>
    <t>B.2_8.21.17</t>
  </si>
  <si>
    <t>B.3_8.21.17</t>
  </si>
  <si>
    <t>B.4_8.21.17</t>
  </si>
  <si>
    <t>A.1_8.22.17</t>
  </si>
  <si>
    <t>A_8.22.17</t>
  </si>
  <si>
    <t>all trays placed in oven 8/24/2017, due to oven stopped working; left outside at room temp. for one day</t>
  </si>
  <si>
    <t>placed in oven 8/24</t>
  </si>
  <si>
    <t>A.2_8.22.17</t>
  </si>
  <si>
    <t>A.3_8.22.17</t>
  </si>
  <si>
    <t>A.4_8.22.17</t>
  </si>
  <si>
    <t>B.1_8.22.17</t>
  </si>
  <si>
    <t>B_8.22.17</t>
  </si>
  <si>
    <t>cooked without stirbar</t>
  </si>
  <si>
    <t>B.2_8.22.17</t>
  </si>
  <si>
    <t>B.4_8.22.17</t>
  </si>
  <si>
    <t>A.1_8.23.17</t>
  </si>
  <si>
    <t>A_8.23.17</t>
  </si>
  <si>
    <t>A.2_8.23.17</t>
  </si>
  <si>
    <t>A.3_8.23.17</t>
  </si>
  <si>
    <t>two trays labeled A.3 Y, none labeled A.4 Y</t>
  </si>
  <si>
    <t>B.1_8.23.17</t>
  </si>
  <si>
    <t>B_8.23.17</t>
  </si>
  <si>
    <t>B.2_8.23.17</t>
  </si>
  <si>
    <t>B.3_8.23.17</t>
  </si>
  <si>
    <t>B.4_8.23.17</t>
  </si>
  <si>
    <t>A.1_8.24.17</t>
  </si>
  <si>
    <t>A_8.24.17</t>
  </si>
  <si>
    <t>large trays left out at room temp until being placed in oven on 8/28, small trays in placed in oven on 8/25 as normal</t>
  </si>
  <si>
    <t>placed in oven 8/25</t>
  </si>
  <si>
    <t>A.2_8.24.17</t>
  </si>
  <si>
    <t>A.3_8.24.17</t>
  </si>
  <si>
    <t>A.4_8.24.17</t>
  </si>
  <si>
    <t>B.1_8.24.17</t>
  </si>
  <si>
    <t>B_8.24.17</t>
  </si>
  <si>
    <t>B.2_8.24.17</t>
  </si>
  <si>
    <t>B.3_8.24.17</t>
  </si>
  <si>
    <t>B.4_8.24.17</t>
  </si>
  <si>
    <t>A.1_8.28.17</t>
  </si>
  <si>
    <t>A_8.28.17</t>
  </si>
  <si>
    <t>A.2_8.28.17</t>
  </si>
  <si>
    <t>A.3_8.28.17</t>
  </si>
  <si>
    <t>A.4_8.28.17</t>
  </si>
  <si>
    <t>B.1_8.28.17</t>
  </si>
  <si>
    <t>B_8.28.17</t>
  </si>
  <si>
    <t>B.2_8.28.17</t>
  </si>
  <si>
    <t>B.3_8.28.17</t>
  </si>
  <si>
    <t>B.4_8.28.17</t>
  </si>
  <si>
    <t>A.1_8.29.17</t>
  </si>
  <si>
    <t>A_8.29.17</t>
  </si>
  <si>
    <t>A.2_8.29.17</t>
  </si>
  <si>
    <t>A.3_8.29.17</t>
  </si>
  <si>
    <t>A.4_8.29.17</t>
  </si>
  <si>
    <t>B.1_8.29.17</t>
  </si>
  <si>
    <t>B_8.29.17</t>
  </si>
  <si>
    <t>B.2_8.29.17</t>
  </si>
  <si>
    <t>B.3_8.29.17</t>
  </si>
  <si>
    <t>B.4_8.29.17</t>
  </si>
  <si>
    <t>A.1_8.30.17</t>
  </si>
  <si>
    <t>A_8.30.17</t>
  </si>
  <si>
    <t>A.2_8.30.17</t>
  </si>
  <si>
    <t>A.3_8.30.17</t>
  </si>
  <si>
    <t>A.4_8.30.17</t>
  </si>
  <si>
    <t>B.1_8.30.17</t>
  </si>
  <si>
    <t>B_8.30.17</t>
  </si>
  <si>
    <t>B.2_8.30.17</t>
  </si>
  <si>
    <t>B.3_8.30.17</t>
  </si>
  <si>
    <t>weight written unclear, start weight value obtained immediately prior to cook</t>
  </si>
  <si>
    <t>B.4_8.30.17</t>
  </si>
  <si>
    <t>A.1_8.31.17</t>
  </si>
  <si>
    <t>A_8.31.17</t>
  </si>
  <si>
    <t>A.2_8.31.17</t>
  </si>
  <si>
    <t>A.3_8.31.17</t>
  </si>
  <si>
    <t>A.4_8.31.17</t>
  </si>
  <si>
    <t>B.1_8.31.17</t>
  </si>
  <si>
    <t>B_8.31.17</t>
  </si>
  <si>
    <t>B.2_8.31.17</t>
  </si>
  <si>
    <t>B.3_8.31.17</t>
  </si>
  <si>
    <t>B.4_8.31.17</t>
  </si>
  <si>
    <t>B.1_9.5.17</t>
  </si>
  <si>
    <t>B_9.5.17</t>
  </si>
  <si>
    <t>Temp data file started about 2 minutes into cook</t>
  </si>
  <si>
    <t>B.2_9.5.17</t>
  </si>
  <si>
    <t>B.3_9.5.17</t>
  </si>
  <si>
    <t>B.4_9.5.17</t>
  </si>
  <si>
    <t>A.1_9.6.17</t>
  </si>
  <si>
    <t>A_9.6.17</t>
  </si>
  <si>
    <t>A.2_9.6.17</t>
  </si>
  <si>
    <t>A.3_9.6.17</t>
  </si>
  <si>
    <t>A.4_9.6.17</t>
  </si>
  <si>
    <t>B.1_9.6.17</t>
  </si>
  <si>
    <t>B_9.6.17</t>
  </si>
  <si>
    <t>B.2_9.6.17</t>
  </si>
  <si>
    <t>B.3_9.6.17</t>
  </si>
  <si>
    <t>B.4_9.6.17</t>
  </si>
  <si>
    <t>A.2_9.7.17</t>
  </si>
  <si>
    <t>A_9.7.17</t>
  </si>
  <si>
    <t>Error E03 displayed for about a minute</t>
  </si>
  <si>
    <t>A.3_9.7.17</t>
  </si>
  <si>
    <t>B.2_9.7.17</t>
  </si>
  <si>
    <t>B_9.7.17</t>
  </si>
  <si>
    <t>Error E03 displayed briefly</t>
  </si>
  <si>
    <t>B.3_9.7.17</t>
  </si>
  <si>
    <t>B.4_9.7.17</t>
  </si>
  <si>
    <t>A.1_9.12.17</t>
  </si>
  <si>
    <t>A_9.12.17</t>
  </si>
  <si>
    <t>A.2_9.12.17</t>
  </si>
  <si>
    <t>A.3_9.12.17</t>
  </si>
  <si>
    <t>A.4_9.12.17</t>
  </si>
  <si>
    <t>B.1_9.12.17</t>
  </si>
  <si>
    <t>B_9.12.17</t>
  </si>
  <si>
    <t>B.2_9.12.17</t>
  </si>
  <si>
    <t>B.3_9.12.17</t>
  </si>
  <si>
    <t>B.4_9.12.17</t>
  </si>
  <si>
    <t>A.1_9.13.17</t>
  </si>
  <si>
    <t>A_9.13.17</t>
  </si>
  <si>
    <t>A.2_9.13.17</t>
  </si>
  <si>
    <t>A.3_9.13.17</t>
  </si>
  <si>
    <t>A.4_9.13.17</t>
  </si>
  <si>
    <t>B.1_9.13.17</t>
  </si>
  <si>
    <t>B_9.13.17</t>
  </si>
  <si>
    <t>B.2_9.13.17</t>
  </si>
  <si>
    <t>B.3_9.13.17</t>
  </si>
  <si>
    <t>B.4_9.13.17</t>
  </si>
  <si>
    <t>A.1_9.14.17</t>
  </si>
  <si>
    <t>A_9.14.17</t>
  </si>
  <si>
    <t>A.2_9.14.17</t>
  </si>
  <si>
    <t>A.3_9.14.17</t>
  </si>
  <si>
    <t>A.4_9.14.17</t>
  </si>
  <si>
    <t>B.1_9.14.17</t>
  </si>
  <si>
    <t>B_9.14.17</t>
  </si>
  <si>
    <t>B.2_9.14.17</t>
  </si>
  <si>
    <t>B.3_9.14.17</t>
  </si>
  <si>
    <t>B.4_9.14.17</t>
  </si>
  <si>
    <t>A.1_9.18.17</t>
  </si>
  <si>
    <t>A_9.18.17</t>
  </si>
  <si>
    <t>A.2_9.18.17</t>
  </si>
  <si>
    <t>A.3_9.18.17</t>
  </si>
  <si>
    <t>A.4_9.18.17</t>
  </si>
  <si>
    <t>B.1_9.18.17</t>
  </si>
  <si>
    <t>B_9.18.17</t>
  </si>
  <si>
    <t>B.2_9.18.17</t>
  </si>
  <si>
    <t>B.3_9.18.17</t>
  </si>
  <si>
    <t>water bath at 36.9 degrees when placed in</t>
  </si>
  <si>
    <t>B.4_9.18.17</t>
  </si>
  <si>
    <t>A.1_9.19.17</t>
  </si>
  <si>
    <t>A_9.19.17</t>
  </si>
  <si>
    <t>Temp set error: error E03 appeared, when reset temp was set to 60 rather than 200 for several minutes (see temp data)</t>
  </si>
  <si>
    <t>A.2_9.19.17</t>
  </si>
  <si>
    <t>A.3_9.19.17</t>
  </si>
  <si>
    <t>A.4_9.19.17</t>
  </si>
  <si>
    <t>B.1_9.19.17</t>
  </si>
  <si>
    <t>B_9.19.17</t>
  </si>
  <si>
    <t>B.2_9.19.17</t>
  </si>
  <si>
    <t>B.3_9.19.17</t>
  </si>
  <si>
    <t>B.4_9.19.17</t>
  </si>
  <si>
    <t>A.1_9.20.17</t>
  </si>
  <si>
    <t>A_9.20.17</t>
  </si>
  <si>
    <t>A.2_9.20.17</t>
  </si>
  <si>
    <t>A.3_9.20.17</t>
  </si>
  <si>
    <t>A.4_9.20.17</t>
  </si>
  <si>
    <t>B.1_9.20.17</t>
  </si>
  <si>
    <t>B_9.20.17</t>
  </si>
  <si>
    <t>B.2_9.20.17</t>
  </si>
  <si>
    <t>B.3_9.20.17</t>
  </si>
  <si>
    <t>A.1_9.21.17</t>
  </si>
  <si>
    <t>A_9.21.17</t>
  </si>
  <si>
    <t>A.2_9.21.17</t>
  </si>
  <si>
    <t>A.3_9.21.17</t>
  </si>
  <si>
    <t>A.4_9.21.17</t>
  </si>
  <si>
    <t>B.1_9.21.17</t>
  </si>
  <si>
    <t>B_9.21.17</t>
  </si>
  <si>
    <t>B.2_9.21.17</t>
  </si>
  <si>
    <t>B.3_9.21.17</t>
  </si>
  <si>
    <t>B.4_9.21.17</t>
  </si>
  <si>
    <t>A.1_9.25.17</t>
  </si>
  <si>
    <t>A_9.25.17</t>
  </si>
  <si>
    <t>A.2_9.25.17</t>
  </si>
  <si>
    <t>A.3_9.25.17</t>
  </si>
  <si>
    <t>A.4_9.25.17</t>
  </si>
  <si>
    <t>B.1_9.25.17</t>
  </si>
  <si>
    <t>B_9.25.17</t>
  </si>
  <si>
    <t>B.2_9.25.17</t>
  </si>
  <si>
    <t>B.3_9.25.17</t>
  </si>
  <si>
    <t>B.4_9.25.17</t>
  </si>
  <si>
    <t>Start weight not written - obtained immediately proir to cook</t>
  </si>
  <si>
    <t>A.1_9.27.17</t>
  </si>
  <si>
    <t>A_9.27.17</t>
  </si>
  <si>
    <t>A.2_9.27.17</t>
  </si>
  <si>
    <t>A.3_9.27.17</t>
  </si>
  <si>
    <t>A.4_9.27.17</t>
  </si>
  <si>
    <t>B.1_9.27.17</t>
  </si>
  <si>
    <t>B_9.27.17</t>
  </si>
  <si>
    <t>B.2_9.27.17</t>
  </si>
  <si>
    <t>B.3_9.27.17</t>
  </si>
  <si>
    <t>B.4_9.27.17</t>
  </si>
  <si>
    <t>A.1_9.28.17</t>
  </si>
  <si>
    <t>A_9.28.17</t>
  </si>
  <si>
    <t>temp data error: started on hotplate B, switched to A set at 200C</t>
  </si>
  <si>
    <t>A.2_9.28.17</t>
  </si>
  <si>
    <t>A.3_9.28.17</t>
  </si>
  <si>
    <t>A.4_9.28.17</t>
  </si>
  <si>
    <t>B.1_9.28.17</t>
  </si>
  <si>
    <t>B_9.28.17</t>
  </si>
  <si>
    <t>B.2_9.28.17</t>
  </si>
  <si>
    <t>B.3_9.28.17</t>
  </si>
  <si>
    <t>B.4_9.28.17</t>
  </si>
  <si>
    <t>A.1_10.2.17</t>
  </si>
  <si>
    <t>A_10.2.17</t>
  </si>
  <si>
    <t>A.2_10.2.17</t>
  </si>
  <si>
    <t>A.3_10.2.17</t>
  </si>
  <si>
    <t>A.4_10.2.17</t>
  </si>
  <si>
    <t>B.1_10.2.17</t>
  </si>
  <si>
    <t>B_10.2.17</t>
  </si>
  <si>
    <t>B.2_10.2.17</t>
  </si>
  <si>
    <t>B.3_10.2.17</t>
  </si>
  <si>
    <t>B.4_10.2.17</t>
  </si>
  <si>
    <t>A.1_10.3.17</t>
  </si>
  <si>
    <t>A_10.3.17</t>
  </si>
  <si>
    <t>oven found off but appeared to still be at 26C when turned on</t>
  </si>
  <si>
    <t>A.2_10.3.17</t>
  </si>
  <si>
    <t>A.3_10.3.17</t>
  </si>
  <si>
    <t>A.4_10.3.17</t>
  </si>
  <si>
    <t>B.1_10.3.17</t>
  </si>
  <si>
    <t>B_10.3.17</t>
  </si>
  <si>
    <t>oven found off but appeared to still be at 26C when turned on,timer started at 93.5</t>
  </si>
  <si>
    <t>B.2_10.3.17</t>
  </si>
  <si>
    <t>B.3_10.3.17</t>
  </si>
  <si>
    <t>B.4_10.3.17</t>
  </si>
  <si>
    <t>A.1_10.4.17</t>
  </si>
  <si>
    <t>A_10.4.17</t>
  </si>
  <si>
    <t>A.2_10.4.17</t>
  </si>
  <si>
    <t>A.3_10.4.17</t>
  </si>
  <si>
    <t>A.4_10.4.17</t>
  </si>
  <si>
    <t>B.1_10.4.17</t>
  </si>
  <si>
    <t>B_10.4.17</t>
  </si>
  <si>
    <t>B.2_10.4.17</t>
  </si>
  <si>
    <t>B.3_10.4.17</t>
  </si>
  <si>
    <t>B.4_10.4.17</t>
  </si>
  <si>
    <t>;</t>
  </si>
  <si>
    <t>A.1_10.5.17</t>
  </si>
  <si>
    <t>A_10.5.17</t>
  </si>
  <si>
    <t>A.2_10.5.17</t>
  </si>
  <si>
    <t>A.3_10.5.17</t>
  </si>
  <si>
    <t>A.4_10.5.17</t>
  </si>
  <si>
    <t>B.1_10.5.17</t>
  </si>
  <si>
    <t>B_10.5.17</t>
  </si>
  <si>
    <t>B.2_10.5.17</t>
  </si>
  <si>
    <t>B.3_10.5.17</t>
  </si>
  <si>
    <t>B.4_10.5.17</t>
  </si>
  <si>
    <t>A.1_10.9.17</t>
  </si>
  <si>
    <t>A_10.9.17</t>
  </si>
  <si>
    <t>A.2_10.9.17</t>
  </si>
  <si>
    <t>A.3_10.9.17</t>
  </si>
  <si>
    <t>A.4_10.9.17</t>
  </si>
  <si>
    <t>B.1_10.9.17</t>
  </si>
  <si>
    <t>B_10.9.17</t>
  </si>
  <si>
    <t>temp changed to 95 late</t>
  </si>
  <si>
    <t>B.2_10.9.17</t>
  </si>
  <si>
    <t>B.3_10.9.17</t>
  </si>
  <si>
    <t>B.4_10.9.17</t>
  </si>
  <si>
    <t>A.1_10.10.17</t>
  </si>
  <si>
    <t>A_10.10.17</t>
  </si>
  <si>
    <t>A.2_10.10.17</t>
  </si>
  <si>
    <t>A.3_10.10.17</t>
  </si>
  <si>
    <t>A.4_10.10.17</t>
  </si>
  <si>
    <t>B.1_10.10.17</t>
  </si>
  <si>
    <t>B_10.10.17</t>
  </si>
  <si>
    <t>B.2_10.10.17</t>
  </si>
  <si>
    <t>B.3_10.10.17</t>
  </si>
  <si>
    <t>B.4_10.10.17</t>
  </si>
  <si>
    <t>A.1_10.11.17</t>
  </si>
  <si>
    <t>A_10.11.17</t>
  </si>
  <si>
    <t>A.2_10.11.17</t>
  </si>
  <si>
    <t>A.3_10.11.17</t>
  </si>
  <si>
    <t>A.4_10.11.17</t>
  </si>
  <si>
    <t>B.1_10.11.17</t>
  </si>
  <si>
    <t>B_10.11.17</t>
  </si>
  <si>
    <t>B.2_10.11.17</t>
  </si>
  <si>
    <t>B.3_10.11.17</t>
  </si>
  <si>
    <t>B.4_10.11.17</t>
  </si>
  <si>
    <t>A.1_10.12.17</t>
  </si>
  <si>
    <t>A_10.12.17</t>
  </si>
  <si>
    <t>A.2_10.12.17</t>
  </si>
  <si>
    <t>A.3_10.12.17</t>
  </si>
  <si>
    <t>A.4_10.12.17</t>
  </si>
  <si>
    <t>B.1_10.12.17</t>
  </si>
  <si>
    <t>B_10.12.17</t>
  </si>
  <si>
    <t>B.2_10.12.17</t>
  </si>
  <si>
    <t>B.3_10.12.17</t>
  </si>
  <si>
    <t>A.1_10.18.17</t>
  </si>
  <si>
    <t>A_10.18.17</t>
  </si>
  <si>
    <t>A.2_10.18.17</t>
  </si>
  <si>
    <t>A.3_10.18.17</t>
  </si>
  <si>
    <t>A.4_10.18.17</t>
  </si>
  <si>
    <t>B.1_10.18.17</t>
  </si>
  <si>
    <t>B_10.18.17</t>
  </si>
  <si>
    <t>B.2_10.18.17</t>
  </si>
  <si>
    <t>B.3_10.18.17</t>
  </si>
  <si>
    <t>B.4_10.18.17</t>
  </si>
  <si>
    <t>A.1_10.19.17</t>
  </si>
  <si>
    <t>A_10.19.17</t>
  </si>
  <si>
    <t>A.2_10.19.17</t>
  </si>
  <si>
    <t>A.3_10.19.17</t>
  </si>
  <si>
    <t>A.4_10.19.17</t>
  </si>
  <si>
    <t>B.1_10.19.17</t>
  </si>
  <si>
    <t>B_10.19.17</t>
  </si>
  <si>
    <t>B.2_10.19.17</t>
  </si>
  <si>
    <t>B.3_10.19.17</t>
  </si>
  <si>
    <t>B.4_10.19.17</t>
  </si>
  <si>
    <t>A.1_10.23.17</t>
  </si>
  <si>
    <t>A_10.23.17</t>
  </si>
  <si>
    <t>A.2_10.23.17</t>
  </si>
  <si>
    <t>A.3_10.23.17</t>
  </si>
  <si>
    <t>A.4_10.23.17</t>
  </si>
  <si>
    <t>B.1_10.23.17</t>
  </si>
  <si>
    <t>B_10.23.17</t>
  </si>
  <si>
    <t>B.2_10.23.17</t>
  </si>
  <si>
    <t>B.3_10.23.17</t>
  </si>
  <si>
    <t>B.4_10.23.17</t>
  </si>
  <si>
    <t>A.1_10.24.17</t>
  </si>
  <si>
    <t>A_10.24.17</t>
  </si>
  <si>
    <t>A.2_10.24.17</t>
  </si>
  <si>
    <t>A.3_10.24.17</t>
  </si>
  <si>
    <t>A.4_10.24.17</t>
  </si>
  <si>
    <t>B.1_10.24.17</t>
  </si>
  <si>
    <t>B_10.24.17</t>
  </si>
  <si>
    <t>B.2_10.24.17</t>
  </si>
  <si>
    <t>B.3_10.24.17</t>
  </si>
  <si>
    <t>weight unknown</t>
  </si>
  <si>
    <t>B.4_10.24.17</t>
  </si>
  <si>
    <t>A.1_10.25.17</t>
  </si>
  <si>
    <t>A_10.25.17</t>
  </si>
  <si>
    <t>A.2_10.25.17</t>
  </si>
  <si>
    <t>A.3_10.25.17</t>
  </si>
  <si>
    <t>A.4_10.25.17</t>
  </si>
  <si>
    <t>A.1_10.26.17</t>
  </si>
  <si>
    <t>A_10.26.17</t>
  </si>
  <si>
    <t>A.2_10.26.17</t>
  </si>
  <si>
    <t>There were 3 trays for this sample</t>
  </si>
  <si>
    <t>A.3_10.26.17</t>
  </si>
  <si>
    <t>A.4_10.26.17</t>
  </si>
  <si>
    <t>B.1_10.26.17</t>
  </si>
  <si>
    <t>B_10.26.17</t>
  </si>
  <si>
    <t>B.2_10.26.17</t>
  </si>
  <si>
    <t>Y tray missing</t>
  </si>
  <si>
    <t>B.3_10.26.17</t>
  </si>
  <si>
    <t>B.4_10.26.17</t>
  </si>
  <si>
    <t>A.1_10.30.17</t>
  </si>
  <si>
    <t>A_10.30.17</t>
  </si>
  <si>
    <t>A.2_10.30.17</t>
  </si>
  <si>
    <t>A.3_10.30.17</t>
  </si>
  <si>
    <t>A.4_10.30.17</t>
  </si>
  <si>
    <t>B.1_10.30.17</t>
  </si>
  <si>
    <t>B_10.30.17</t>
  </si>
  <si>
    <t>B.2_10.30.17</t>
  </si>
  <si>
    <t>B.3_10.30.17</t>
  </si>
  <si>
    <t>B.4_10.30.17</t>
  </si>
  <si>
    <t>A.1_10.31.17</t>
  </si>
  <si>
    <t>A_10.31.17</t>
  </si>
  <si>
    <t>Quench water delivered late by approx. 15 seconds to 1 minute</t>
  </si>
  <si>
    <t>A.2_10.31.17</t>
  </si>
  <si>
    <t>A.3_10.31.17</t>
  </si>
  <si>
    <t>A.4_10.31.17</t>
  </si>
  <si>
    <t>B.1_10.31.17</t>
  </si>
  <si>
    <t>B_10.31.17</t>
  </si>
  <si>
    <t>B.2_10.31.17</t>
  </si>
  <si>
    <t>Both were labeled Y</t>
  </si>
  <si>
    <t>B.3_10.31.17</t>
  </si>
  <si>
    <t>B.4_10.31.17</t>
  </si>
  <si>
    <t>A.1_11.1.17</t>
  </si>
  <si>
    <t>A_11.1.17</t>
  </si>
  <si>
    <t>A.2_11.1.17</t>
  </si>
  <si>
    <t>A.3_11.1.17</t>
  </si>
  <si>
    <t>A.4_11.1.17</t>
  </si>
  <si>
    <t>B.1_11.1.17</t>
  </si>
  <si>
    <t>B_11.1.17</t>
  </si>
  <si>
    <t>B.2_11.1.17</t>
  </si>
  <si>
    <t>B2 and B3 DML trays swapped on accident</t>
  </si>
  <si>
    <t>B.3_11.1.17</t>
  </si>
  <si>
    <t>B.4_11.1.17</t>
  </si>
  <si>
    <t>A.1_11.2.17</t>
  </si>
  <si>
    <t>A_11.2.17</t>
  </si>
  <si>
    <t>A.2_11.2.17</t>
  </si>
  <si>
    <t>A.3_11.2.17</t>
  </si>
  <si>
    <t>A.4_11.2.17</t>
  </si>
  <si>
    <t>B.1_11.2.17</t>
  </si>
  <si>
    <t>B_11.2.17</t>
  </si>
  <si>
    <t>B.2_11.2.17</t>
  </si>
  <si>
    <t>B.3_11.2.17</t>
  </si>
  <si>
    <t>B.4_11.2.17</t>
  </si>
  <si>
    <t>A.1_11.6.17</t>
  </si>
  <si>
    <t>A_11.6.17</t>
  </si>
  <si>
    <t>A.2_11.6.17</t>
  </si>
  <si>
    <t>A.3_11.6.17</t>
  </si>
  <si>
    <t>A.4_11.6.17</t>
  </si>
  <si>
    <t>B.1_11.6.17</t>
  </si>
  <si>
    <t>B_11.6.17</t>
  </si>
  <si>
    <t>temp data started late</t>
  </si>
  <si>
    <t>B.2_11.6.17</t>
  </si>
  <si>
    <t>B.3_11.6.17</t>
  </si>
  <si>
    <t>B.4_11.6.17</t>
  </si>
  <si>
    <t>A.1_11.7.17</t>
  </si>
  <si>
    <t>A_11.7.17</t>
  </si>
  <si>
    <t>A.2_11.7.17</t>
  </si>
  <si>
    <t>A.3_11.7.17</t>
  </si>
  <si>
    <t>A.4_11.7.17</t>
  </si>
  <si>
    <t>B.1_11.7.17</t>
  </si>
  <si>
    <t>B_11.7.17</t>
  </si>
  <si>
    <t>B.2_11.7.17</t>
  </si>
  <si>
    <t>B.3_11.7.17</t>
  </si>
  <si>
    <t>B.4_11.7.17</t>
  </si>
  <si>
    <t>A.1_11.8.17</t>
  </si>
  <si>
    <t>A_11.8.17</t>
  </si>
  <si>
    <t>A.2_11.8.17</t>
  </si>
  <si>
    <t>A.3_11.8.17</t>
  </si>
  <si>
    <t>A.4_11.8.17</t>
  </si>
  <si>
    <t>B.1_11.8.17</t>
  </si>
  <si>
    <t>B_11.8.17</t>
  </si>
  <si>
    <t>B.2_11.8.17</t>
  </si>
  <si>
    <t>B.3_11.8.17</t>
  </si>
  <si>
    <t>B.4_11.8.17</t>
  </si>
  <si>
    <t>A.1_11.9.17</t>
  </si>
  <si>
    <t>A_11.9.17</t>
  </si>
  <si>
    <t>A.2_11.9.17</t>
  </si>
  <si>
    <t>A.3_11.9.17</t>
  </si>
  <si>
    <t>A.4_11.9.17</t>
  </si>
  <si>
    <t>B.1_11.9.17</t>
  </si>
  <si>
    <t>B_11.9.17</t>
  </si>
  <si>
    <t>B.2_11.9.17</t>
  </si>
  <si>
    <t>B.3_11.9.17</t>
  </si>
  <si>
    <t>B.4_11.9.17</t>
  </si>
  <si>
    <t>A.1_11.13.17</t>
  </si>
  <si>
    <t>A_11.13.17</t>
  </si>
  <si>
    <t>A.2_11.13.17</t>
  </si>
  <si>
    <t>A.3_11.13.17</t>
  </si>
  <si>
    <t>A.4_11.13.17</t>
  </si>
  <si>
    <t>B.1_11.13.17</t>
  </si>
  <si>
    <t>B_11.13.17</t>
  </si>
  <si>
    <t>B.2_11.13.17</t>
  </si>
  <si>
    <t>B.3_11.13.17</t>
  </si>
  <si>
    <t>B.4_11.13.17</t>
  </si>
  <si>
    <t>A.1_11.14.17</t>
  </si>
  <si>
    <t>A_11.14.17</t>
  </si>
  <si>
    <t>A.2_11.14.17</t>
  </si>
  <si>
    <t>A.3_11.14.17</t>
  </si>
  <si>
    <t>A.4_11.14.17</t>
  </si>
  <si>
    <t>B.1_11.14.17</t>
  </si>
  <si>
    <t>B_11.14.17</t>
  </si>
  <si>
    <t>B.2_11.14.17</t>
  </si>
  <si>
    <t>B.3_11.14.17</t>
  </si>
  <si>
    <t>B.4_11.14.17</t>
  </si>
  <si>
    <t>A.1_11.15.17</t>
  </si>
  <si>
    <t>A_11.15.17</t>
  </si>
  <si>
    <t>A.2_11.15.17</t>
  </si>
  <si>
    <t>A.3_11.15.17</t>
  </si>
  <si>
    <t>A.4_11.15.17</t>
  </si>
  <si>
    <t>B.1_11.15.17</t>
  </si>
  <si>
    <t>B_11.15.17</t>
  </si>
  <si>
    <t>B.2_11.15.17</t>
  </si>
  <si>
    <t>start.weight obtained immediately prior to cook</t>
  </si>
  <si>
    <t>B.3_11.15.17</t>
  </si>
  <si>
    <t>B.4_11.15.17</t>
  </si>
  <si>
    <t>A.1_11.16.17</t>
  </si>
  <si>
    <t>A_11.16.17</t>
  </si>
  <si>
    <t>A.2_11.16.17</t>
  </si>
  <si>
    <t>A.3_11.16.17</t>
  </si>
  <si>
    <t>A.4_11.16.17</t>
  </si>
  <si>
    <t>B.1_11.16.17</t>
  </si>
  <si>
    <t>B_11.16.17</t>
  </si>
  <si>
    <t>B.2_11.16.17</t>
  </si>
  <si>
    <t>B.3_11.16.17</t>
  </si>
  <si>
    <t>B.4_11.16.17</t>
  </si>
  <si>
    <t>A.1_11.28.17</t>
  </si>
  <si>
    <t>A_11.28.17</t>
  </si>
  <si>
    <t>still wet</t>
  </si>
  <si>
    <t>A.2_11.28.17</t>
  </si>
  <si>
    <t>A.3_11.28.17</t>
  </si>
  <si>
    <t>A.4_11.28.17</t>
  </si>
  <si>
    <t>B.1_11.28.17</t>
  </si>
  <si>
    <t>B_11.28.17</t>
  </si>
  <si>
    <t>B.2_11.28.17</t>
  </si>
  <si>
    <t>B.3_11.28.17</t>
  </si>
  <si>
    <t>B.4_11.28.17</t>
  </si>
  <si>
    <t>A.1_11.29.17</t>
  </si>
  <si>
    <t>A_11.29.17</t>
  </si>
  <si>
    <t>A.2_11.29.17</t>
  </si>
  <si>
    <t>A.3_11.29.17</t>
  </si>
  <si>
    <t>A.4_11.29.17</t>
  </si>
  <si>
    <t>B.1_11.29.17</t>
  </si>
  <si>
    <t>B_11.29.17</t>
  </si>
  <si>
    <t>B.2_11.29.17</t>
  </si>
  <si>
    <t>B.3_11.29.17</t>
  </si>
  <si>
    <t>B.4_11.29.17</t>
  </si>
  <si>
    <t>A.1_11.30.17</t>
  </si>
  <si>
    <t>A_11.30.17</t>
  </si>
  <si>
    <t>A.2_11.30.17</t>
  </si>
  <si>
    <t>A.3_11.30.17</t>
  </si>
  <si>
    <t>A.4_11.30.17</t>
  </si>
  <si>
    <t>B.1_11.30.17</t>
  </si>
  <si>
    <t>B_11.30.17</t>
  </si>
  <si>
    <t>B.2_11.30.17</t>
  </si>
  <si>
    <t>B.3_11.30.17</t>
  </si>
  <si>
    <t>B.4_11.30.17</t>
  </si>
  <si>
    <t>A.1_12.5.17</t>
  </si>
  <si>
    <t>A_12.5.17</t>
  </si>
  <si>
    <t>A.2_12.5.17</t>
  </si>
  <si>
    <t>A.3_12.5.17</t>
  </si>
  <si>
    <t>A.4_12.5.17</t>
  </si>
  <si>
    <t>B.1_12.5.17</t>
  </si>
  <si>
    <t>B_12.5.17</t>
  </si>
  <si>
    <t>Both samples labeled Y. Masses are 10.1 and 9.9</t>
  </si>
  <si>
    <t>B.2_12.5.17</t>
  </si>
  <si>
    <t>B.3_12.5.17</t>
  </si>
  <si>
    <t>B.4_12.5.17</t>
  </si>
  <si>
    <t>A.1_12.6.17</t>
  </si>
  <si>
    <t>A_12.6.17</t>
  </si>
  <si>
    <t>A.2_12.6.17</t>
  </si>
  <si>
    <t>A.3_12.6.17</t>
  </si>
  <si>
    <t>A.4_12.6.17</t>
  </si>
  <si>
    <t>B.1_12.6.17</t>
  </si>
  <si>
    <t>B_12.6.17</t>
  </si>
  <si>
    <t>B.2_12.6.17</t>
  </si>
  <si>
    <t>B.3_12.6.17</t>
  </si>
  <si>
    <t>B.4_12.6.17</t>
  </si>
  <si>
    <t>A.1_12.7.17</t>
  </si>
  <si>
    <t>A_12.7.17</t>
  </si>
  <si>
    <t>A.2_12.7.17</t>
  </si>
  <si>
    <t>A.3_12.7.17</t>
  </si>
  <si>
    <t>A.4_12.7.17</t>
  </si>
  <si>
    <t>B.1_12.7.17</t>
  </si>
  <si>
    <t>B_12.7.17</t>
  </si>
  <si>
    <t>B.2_12.7.17</t>
  </si>
  <si>
    <t>B.3_12.7.17</t>
  </si>
  <si>
    <t>B.4_12.7.17</t>
  </si>
  <si>
    <t>A.1_1.3.18</t>
  </si>
  <si>
    <t>A_1.3.18</t>
  </si>
  <si>
    <t>Oven temp at approx. 20C prior to cook</t>
  </si>
  <si>
    <t>A.2_1.3.18</t>
  </si>
  <si>
    <t>1-10-0218</t>
  </si>
  <si>
    <t>A.3_1.3.18</t>
  </si>
  <si>
    <t>A.4_1.3.18</t>
  </si>
  <si>
    <t>A.2_1.4.18</t>
  </si>
  <si>
    <t>A_1.4.18</t>
  </si>
  <si>
    <t>A.3_1.4.18</t>
  </si>
  <si>
    <t>A.4_1.4.18</t>
  </si>
  <si>
    <t>B.1_1.4.18</t>
  </si>
  <si>
    <t>B_1.4.18</t>
  </si>
  <si>
    <t>B.2_1.4.18</t>
  </si>
  <si>
    <t>B.3_1.4.18</t>
  </si>
  <si>
    <t>B.4_1.4.18</t>
  </si>
  <si>
    <t>A.1_1.8.18</t>
  </si>
  <si>
    <t>A_1.8.18</t>
  </si>
  <si>
    <t>A.2_1.8.18</t>
  </si>
  <si>
    <t>A.3_1.8.18</t>
  </si>
  <si>
    <t>A.4_1.8.18</t>
  </si>
  <si>
    <t>B.1_1.8.18</t>
  </si>
  <si>
    <t>B_1.8.18</t>
  </si>
  <si>
    <t>B.2_1.8.18</t>
  </si>
  <si>
    <t>B.3_1.8.18</t>
  </si>
  <si>
    <t>B.4_1.8.18</t>
  </si>
  <si>
    <t>A.1_1.9.18</t>
  </si>
  <si>
    <t>A_1.9.18</t>
  </si>
  <si>
    <t>A.2_1.9.18</t>
  </si>
  <si>
    <t>A.3_1.9.18</t>
  </si>
  <si>
    <t>A.4_1.9.18</t>
  </si>
  <si>
    <t>B.1_1.9.18</t>
  </si>
  <si>
    <t>B_1.9.18</t>
  </si>
  <si>
    <t>B.2_1.9.18</t>
  </si>
  <si>
    <t>B.3_1.9.18</t>
  </si>
  <si>
    <t>B.4_1.9.18</t>
  </si>
  <si>
    <t>A.1_1.10.18</t>
  </si>
  <si>
    <t>A_1.10.18</t>
  </si>
  <si>
    <t>A.2_1.10.18</t>
  </si>
  <si>
    <t>A.3_1.10.18</t>
  </si>
  <si>
    <t>A.4_1.10.18</t>
  </si>
  <si>
    <t>B.1_1.10.18</t>
  </si>
  <si>
    <t>B_1.10.18</t>
  </si>
  <si>
    <t>B.2_1.10.18</t>
  </si>
  <si>
    <t xml:space="preserve">kernals appear damaged </t>
  </si>
  <si>
    <t>B.3_1.10.18</t>
  </si>
  <si>
    <t>B.4_1.10.18</t>
  </si>
  <si>
    <t>A.1_1.11.18</t>
  </si>
  <si>
    <t>A_1.11.18</t>
  </si>
  <si>
    <t>1-12-0208</t>
  </si>
  <si>
    <t>A.2_1.11.18</t>
  </si>
  <si>
    <t>A.3_1.11.18</t>
  </si>
  <si>
    <t>A.4_1.11.18</t>
  </si>
  <si>
    <t>B.1_1.11.18</t>
  </si>
  <si>
    <t>B_1.11.18</t>
  </si>
  <si>
    <t>B.2_1.11.18</t>
  </si>
  <si>
    <t>B.3_1.11.18</t>
  </si>
  <si>
    <t>B.4_1.11.18</t>
  </si>
  <si>
    <t>A.1_1.17.18</t>
  </si>
  <si>
    <t>A_1.17.18</t>
  </si>
  <si>
    <t>A.2_1.17.18</t>
  </si>
  <si>
    <t>A.3_1.17.18</t>
  </si>
  <si>
    <t>A.4_1.17.18</t>
  </si>
  <si>
    <t>B.1_1.17.18</t>
  </si>
  <si>
    <t>B_1.17.18</t>
  </si>
  <si>
    <t>B.2_1.17.18</t>
  </si>
  <si>
    <t>B.3_1.17.18</t>
  </si>
  <si>
    <t>B.4_1.17.18</t>
  </si>
  <si>
    <t>A.1_1.22.18</t>
  </si>
  <si>
    <t>A_1.22.18</t>
  </si>
  <si>
    <t>A.2_1.22.18</t>
  </si>
  <si>
    <t>A.3_1.22.18</t>
  </si>
  <si>
    <t>A.4_1.22.18</t>
  </si>
  <si>
    <t>B.1_1.22.18</t>
  </si>
  <si>
    <t>B_1.22.18</t>
  </si>
  <si>
    <t>B.2_1.22.18</t>
  </si>
  <si>
    <t>B.3_1.22.18</t>
  </si>
  <si>
    <t>B.4_1.22.18</t>
  </si>
  <si>
    <t>A.1_1.29.18</t>
  </si>
  <si>
    <t>A_1.29.18</t>
  </si>
  <si>
    <t>A.2_1.29.18</t>
  </si>
  <si>
    <t>A.3_1.29.18</t>
  </si>
  <si>
    <t>A.4_1.29.18</t>
  </si>
  <si>
    <t>LO</t>
  </si>
  <si>
    <t>B.1_1.29.18</t>
  </si>
  <si>
    <t>B_1.29.18</t>
  </si>
  <si>
    <t>B.2_1.29.18</t>
  </si>
  <si>
    <t>B.3_1.29.18</t>
  </si>
  <si>
    <t>B.4_1.29.18</t>
  </si>
  <si>
    <t>A.1_1.31.18</t>
  </si>
  <si>
    <t>A_1.31.18</t>
  </si>
  <si>
    <t>A.2_1.31.18</t>
  </si>
  <si>
    <t>A.3_1.31.18</t>
  </si>
  <si>
    <t>A.4_1.31.18</t>
  </si>
  <si>
    <t>B.1_1.31.18</t>
  </si>
  <si>
    <t>B_1.31.18</t>
  </si>
  <si>
    <t>B.2_1.31.18</t>
  </si>
  <si>
    <t>B.3_1.31.18</t>
  </si>
  <si>
    <t>B.4_1.31.18</t>
  </si>
  <si>
    <t>A.1_2.5.18</t>
  </si>
  <si>
    <t>A_2.5.18</t>
  </si>
  <si>
    <t>A.2_2.5.18</t>
  </si>
  <si>
    <t>A.3_2.5.18</t>
  </si>
  <si>
    <t>A.4_2.5.18</t>
  </si>
  <si>
    <t>B.1_2.5.18</t>
  </si>
  <si>
    <t>B_2.5.18</t>
  </si>
  <si>
    <t>B.2_2.5.18</t>
  </si>
  <si>
    <t>B.3_2.5.18</t>
  </si>
  <si>
    <t>B.4_2.5.18</t>
  </si>
  <si>
    <t>A.1_2.6.18</t>
  </si>
  <si>
    <t>A_2.6.18</t>
  </si>
  <si>
    <t>A.2_2.6.18</t>
  </si>
  <si>
    <t>A.3_2.6.18</t>
  </si>
  <si>
    <t>A.4_2.6.18</t>
  </si>
  <si>
    <t>B.1_2.6.18</t>
  </si>
  <si>
    <t>B_2.6.18</t>
  </si>
  <si>
    <t>A.3_2.22.18</t>
  </si>
  <si>
    <t>A_2.22.18</t>
  </si>
  <si>
    <t>isu recook</t>
  </si>
  <si>
    <t>A.4_2.22.18</t>
  </si>
  <si>
    <t>B.4_2.22.18</t>
  </si>
  <si>
    <t>B_2.22.18</t>
  </si>
  <si>
    <t>HotplateID</t>
  </si>
  <si>
    <t>Mstr_avg</t>
  </si>
  <si>
    <t/>
  </si>
  <si>
    <t>Cook_Time</t>
  </si>
  <si>
    <t>Steep_Time</t>
  </si>
  <si>
    <t>time_diff_steep</t>
  </si>
  <si>
    <t>time_add_factor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</si>
</sst>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18" fillId="0" borderId="0" xfId="0" applyFont="1"/>
    <xf numFmtId="0" fontId="18" fillId="0" borderId="0" xfId="0" applyFont="1" applyFill="1"/>
    <xf numFmtId="49" fontId="18" fillId="0" borderId="0" xfId="0" applyNumberFormat="1" applyFont="1"/>
    <xf numFmtId="49" fontId="18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3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0" fontId="16" fillId="0" borderId="10" xfId="0" applyFont="1" applyBorder="1"/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132C40-37E2-9648-951B-283FD46C8809}" name="Table1" displayName="Table1" ref="A1:L703" totalsRowShown="0" dataDxfId="13">
  <autoFilter ref="A1:L703" xr:uid="{4CC3F094-8AE1-AA4A-BB55-AF04B86A30D7}"/>
  <tableColumns count="12">
    <tableColumn id="1" xr3:uid="{7260EF05-965D-3148-9AFE-F1A8F34C848F}" name="SampleID" dataDxfId="12"/>
    <tableColumn id="2" xr3:uid="{4E5C0962-A2A6-AB41-A9BC-9F3A3525CB89}" name="Genotype" dataDxfId="11"/>
    <tableColumn id="3" xr3:uid="{D4DAA464-0CB3-0E41-9639-0A6D3353CF23}" name="SourceID" dataDxfId="10"/>
    <tableColumn id="4" xr3:uid="{DFB89533-F824-BB4F-B25C-CC8CD17C7C86}" name="Block" dataDxfId="9">
      <calculatedColumnFormula>VLOOKUP($A2,NIR_Algorithm_Cleaned!$A$2:$E$4887,3,FALSE)</calculatedColumnFormula>
    </tableColumn>
    <tableColumn id="5" xr3:uid="{CD634998-5024-2944-99D1-5A7F3D3A6714}" name="Rep" dataDxfId="8">
      <calculatedColumnFormula>VLOOKUP($A2,NIR_Algorithm_Cleaned!$A$2:$E$4887,4,FALSE)</calculatedColumnFormula>
    </tableColumn>
    <tableColumn id="6" xr3:uid="{569CFF2E-8471-4142-887B-80459FD0BB08}" name="Env" dataDxfId="7">
      <calculatedColumnFormula>VLOOKUP($A2,NIR_Algorithm_Cleaned!$A$2:$E$4887,5,FALSE)</calculatedColumnFormula>
    </tableColumn>
    <tableColumn id="7" xr3:uid="{2B1EF9DC-B51B-A440-954D-E8840A058352}" name="Moisture_uptake" dataDxfId="6"/>
    <tableColumn id="8" xr3:uid="{5F0192C2-4978-6E4F-81D1-1EB103AB2E6F}" name="Protein" dataDxfId="5">
      <calculatedColumnFormula>VLOOKUP($A2,NIR_Algorithm_Cleaned!$A$2:$W$4887,19,FALSE)</calculatedColumnFormula>
    </tableColumn>
    <tableColumn id="9" xr3:uid="{75BE1B76-632A-FD4E-844B-DC849406E44A}" name="Fat_As_is" dataDxfId="4">
      <calculatedColumnFormula>VLOOKUP($A2,NIR_Algorithm_Cleaned!$A$2:$W$4887,20,FALSE)</calculatedColumnFormula>
    </tableColumn>
    <tableColumn id="10" xr3:uid="{4704A300-58E3-0546-9989-2D990AD8FF3F}" name="Fiber_As_is" dataDxfId="3">
      <calculatedColumnFormula>VLOOKUP($A2,NIR_Algorithm_Cleaned!$A$2:$W$4887,21,FALSE)</calculatedColumnFormula>
    </tableColumn>
    <tableColumn id="11" xr3:uid="{94CAA52E-6092-B244-9941-BF27F1DD6942}" name="Ash_As_is" dataDxfId="2">
      <calculatedColumnFormula>VLOOKUP($A2,NIR_Algorithm_Cleaned!$A$2:$W$4887,22,FALSE)</calculatedColumnFormula>
    </tableColumn>
    <tableColumn id="12" xr3:uid="{1EDE2604-1BC4-E04E-B3EA-85C5EA1EB692}" name="Starch_As_is" dataDxfId="1">
      <calculatedColumnFormula>VLOOKUP($A2,NIR_Algorithm_Cleaned!$A$2:$W$4887,23,FALSE)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887"/>
  <sheetViews>
    <sheetView workbookViewId="0">
      <pane ySplit="1" topLeftCell="A4842" activePane="bottomLeft" state="frozen"/>
      <selection pane="bottomLeft" activeCell="G1" sqref="G1:W1"/>
    </sheetView>
  </sheetViews>
  <sheetFormatPr baseColWidth="10" defaultRowHeight="16" x14ac:dyDescent="0.2"/>
  <cols>
    <col min="1" max="1" width="9.6640625" bestFit="1" customWidth="1"/>
    <col min="2" max="2" width="28.83203125" bestFit="1" customWidth="1"/>
    <col min="3" max="3" width="5.5" bestFit="1" customWidth="1"/>
    <col min="4" max="4" width="4.33203125" bestFit="1" customWidth="1"/>
    <col min="5" max="5" width="4" bestFit="1" customWidth="1"/>
    <col min="6" max="6" width="13.83203125" bestFit="1" customWidth="1"/>
    <col min="7" max="7" width="19" bestFit="1" customWidth="1"/>
    <col min="8" max="8" width="25.5" bestFit="1" customWidth="1"/>
    <col min="9" max="9" width="6.1640625" bestFit="1" customWidth="1"/>
    <col min="10" max="10" width="8.6640625" bestFit="1" customWidth="1"/>
    <col min="11" max="11" width="10.1640625" bestFit="1" customWidth="1"/>
    <col min="12" max="12" width="8.1640625" bestFit="1" customWidth="1"/>
    <col min="13" max="13" width="7.6640625" bestFit="1" customWidth="1"/>
    <col min="14" max="14" width="20.6640625" bestFit="1" customWidth="1"/>
    <col min="15" max="15" width="16.6640625" bestFit="1" customWidth="1"/>
    <col min="16" max="16" width="15" bestFit="1" customWidth="1"/>
    <col min="17" max="17" width="19.5" bestFit="1" customWidth="1"/>
    <col min="18" max="18" width="8.5" bestFit="1" customWidth="1"/>
    <col min="19" max="19" width="12.33203125" bestFit="1" customWidth="1"/>
    <col min="20" max="20" width="9.1640625" bestFit="1" customWidth="1"/>
    <col min="21" max="21" width="10.6640625" bestFit="1" customWidth="1"/>
    <col min="22" max="22" width="9.5" bestFit="1" customWidth="1"/>
    <col min="23" max="23" width="11.6640625" bestFit="1" customWidth="1"/>
    <col min="24" max="24" width="18.83203125" bestFit="1" customWidth="1"/>
    <col min="25" max="25" width="23.33203125" bestFit="1" customWidth="1"/>
    <col min="26" max="26" width="19.5" bestFit="1" customWidth="1"/>
    <col min="27" max="27" width="21" bestFit="1" customWidth="1"/>
    <col min="28" max="28" width="19.83203125" bestFit="1" customWidth="1"/>
    <col min="29" max="29" width="22.1640625" bestFit="1" customWidth="1"/>
  </cols>
  <sheetData>
    <row r="1" spans="1:29" x14ac:dyDescent="0.2">
      <c r="A1" t="s">
        <v>0</v>
      </c>
      <c r="B1" t="s">
        <v>4703</v>
      </c>
      <c r="C1" t="s">
        <v>4704</v>
      </c>
      <c r="D1" t="s">
        <v>4705</v>
      </c>
      <c r="E1" t="s">
        <v>4706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2">
      <c r="A2" t="s">
        <v>2715</v>
      </c>
      <c r="B2" s="2" t="s">
        <v>4917</v>
      </c>
      <c r="C2" s="2">
        <v>1</v>
      </c>
      <c r="D2" s="2">
        <v>1</v>
      </c>
      <c r="E2" s="2">
        <v>3</v>
      </c>
      <c r="F2" s="1">
        <v>43159.490277777775</v>
      </c>
      <c r="G2">
        <v>98.19</v>
      </c>
      <c r="H2">
        <v>1.1100000000000001</v>
      </c>
      <c r="I2">
        <v>0.49</v>
      </c>
      <c r="J2">
        <v>-2.41</v>
      </c>
      <c r="K2">
        <v>3.21</v>
      </c>
      <c r="L2">
        <v>0.82</v>
      </c>
      <c r="M2">
        <v>-0.08</v>
      </c>
      <c r="N2">
        <v>0.47</v>
      </c>
      <c r="O2">
        <v>0.46</v>
      </c>
      <c r="P2">
        <v>4.38</v>
      </c>
      <c r="Q2">
        <v>4.09</v>
      </c>
      <c r="R2">
        <v>2.48</v>
      </c>
      <c r="S2">
        <v>7.38</v>
      </c>
      <c r="T2">
        <v>2.36</v>
      </c>
      <c r="U2">
        <v>2.4500000000000002</v>
      </c>
      <c r="V2">
        <v>1.24</v>
      </c>
      <c r="W2">
        <v>75.23</v>
      </c>
      <c r="X2">
        <v>65.17</v>
      </c>
      <c r="Y2">
        <v>74.010000000000005</v>
      </c>
      <c r="Z2">
        <v>79.59</v>
      </c>
      <c r="AA2">
        <v>146.63</v>
      </c>
      <c r="AB2">
        <v>21.27</v>
      </c>
      <c r="AC2">
        <v>247.84</v>
      </c>
    </row>
    <row r="3" spans="1:29" x14ac:dyDescent="0.2">
      <c r="A3" t="s">
        <v>2666</v>
      </c>
      <c r="B3" s="2" t="s">
        <v>4785</v>
      </c>
      <c r="C3" s="2">
        <v>1</v>
      </c>
      <c r="D3" s="2">
        <v>2</v>
      </c>
      <c r="E3" s="2">
        <v>3</v>
      </c>
      <c r="F3" s="1">
        <v>43159.440972222219</v>
      </c>
      <c r="G3">
        <v>97.9</v>
      </c>
      <c r="H3">
        <v>1.57</v>
      </c>
      <c r="I3">
        <v>0.67</v>
      </c>
      <c r="J3">
        <v>-2.41</v>
      </c>
      <c r="K3">
        <v>3.19</v>
      </c>
      <c r="L3">
        <v>0.51</v>
      </c>
      <c r="M3">
        <v>-0.11</v>
      </c>
      <c r="N3">
        <v>1.18</v>
      </c>
      <c r="O3">
        <v>1.1000000000000001</v>
      </c>
      <c r="P3">
        <v>4.25</v>
      </c>
      <c r="Q3">
        <v>4.6900000000000004</v>
      </c>
      <c r="R3">
        <v>2.46</v>
      </c>
      <c r="S3">
        <v>10.38</v>
      </c>
      <c r="T3">
        <v>4.09</v>
      </c>
      <c r="U3">
        <v>2.42</v>
      </c>
      <c r="V3">
        <v>1.46</v>
      </c>
      <c r="W3">
        <v>76.27</v>
      </c>
      <c r="X3">
        <v>43.48</v>
      </c>
      <c r="Y3">
        <v>48.51</v>
      </c>
      <c r="Z3">
        <v>60.29</v>
      </c>
      <c r="AA3">
        <v>121.54</v>
      </c>
      <c r="AB3">
        <v>29.33</v>
      </c>
      <c r="AC3">
        <v>269.92</v>
      </c>
    </row>
    <row r="4" spans="1:29" x14ac:dyDescent="0.2">
      <c r="A4" t="s">
        <v>2426</v>
      </c>
      <c r="B4" s="2" t="s">
        <v>4863</v>
      </c>
      <c r="C4" s="2">
        <v>1</v>
      </c>
      <c r="D4" s="2">
        <v>1</v>
      </c>
      <c r="E4" s="2">
        <v>3</v>
      </c>
      <c r="F4" s="1">
        <v>43153.576388888891</v>
      </c>
      <c r="G4">
        <v>97.67</v>
      </c>
      <c r="H4">
        <v>2.2599999999999998</v>
      </c>
      <c r="I4">
        <v>1.23</v>
      </c>
      <c r="J4">
        <v>-1.86</v>
      </c>
      <c r="K4">
        <v>4.0199999999999996</v>
      </c>
      <c r="L4">
        <v>0.61</v>
      </c>
      <c r="M4">
        <v>-0.01</v>
      </c>
      <c r="N4">
        <v>1.72</v>
      </c>
      <c r="O4">
        <v>1.69</v>
      </c>
      <c r="P4">
        <v>4.63</v>
      </c>
      <c r="Q4">
        <v>5.0199999999999996</v>
      </c>
      <c r="R4">
        <v>-7.0000000000000007E-2</v>
      </c>
      <c r="S4">
        <v>15.7</v>
      </c>
      <c r="T4">
        <v>4.6900000000000004</v>
      </c>
      <c r="U4">
        <v>2.81</v>
      </c>
      <c r="V4">
        <v>1.8</v>
      </c>
      <c r="W4">
        <v>74.709999999999994</v>
      </c>
      <c r="X4">
        <v>43.53</v>
      </c>
      <c r="Y4">
        <v>46.07</v>
      </c>
      <c r="Z4">
        <v>82.45</v>
      </c>
      <c r="AA4">
        <v>106.62</v>
      </c>
      <c r="AB4">
        <v>27.66</v>
      </c>
      <c r="AC4">
        <v>240.52</v>
      </c>
    </row>
    <row r="5" spans="1:29" x14ac:dyDescent="0.2">
      <c r="A5" t="s">
        <v>2062</v>
      </c>
      <c r="B5" s="2" t="s">
        <v>4982</v>
      </c>
      <c r="C5" s="2">
        <v>2</v>
      </c>
      <c r="D5" s="2">
        <v>2</v>
      </c>
      <c r="E5" s="2">
        <v>3</v>
      </c>
      <c r="F5" s="1">
        <v>43145.542361111111</v>
      </c>
      <c r="G5">
        <v>97.17</v>
      </c>
      <c r="H5">
        <v>1.17</v>
      </c>
      <c r="I5">
        <v>0.65</v>
      </c>
      <c r="J5">
        <v>-0.96</v>
      </c>
      <c r="K5">
        <v>3.04</v>
      </c>
      <c r="L5">
        <v>0.78</v>
      </c>
      <c r="M5">
        <v>7.0000000000000007E-2</v>
      </c>
      <c r="N5">
        <v>0.54</v>
      </c>
      <c r="O5">
        <v>0.54</v>
      </c>
      <c r="P5">
        <v>4.01</v>
      </c>
      <c r="Q5">
        <v>3.95</v>
      </c>
      <c r="R5">
        <v>4.04</v>
      </c>
      <c r="S5">
        <v>7.42</v>
      </c>
      <c r="T5">
        <v>2.3199999999999998</v>
      </c>
      <c r="U5">
        <v>2.3199999999999998</v>
      </c>
      <c r="V5">
        <v>1.22</v>
      </c>
      <c r="W5">
        <v>74.010000000000005</v>
      </c>
      <c r="X5">
        <v>47.12</v>
      </c>
      <c r="Y5">
        <v>54.26</v>
      </c>
      <c r="Z5">
        <v>58.19</v>
      </c>
      <c r="AA5">
        <v>103.78</v>
      </c>
      <c r="AB5">
        <v>15.77</v>
      </c>
      <c r="AC5">
        <v>179.83</v>
      </c>
    </row>
    <row r="6" spans="1:29" x14ac:dyDescent="0.2">
      <c r="A6" t="s">
        <v>2944</v>
      </c>
      <c r="B6" s="2" t="s">
        <v>4890</v>
      </c>
      <c r="C6" s="2">
        <v>1</v>
      </c>
      <c r="D6" s="2">
        <v>2</v>
      </c>
      <c r="E6" s="2">
        <v>4</v>
      </c>
      <c r="F6" s="1">
        <v>43178.601388888892</v>
      </c>
      <c r="G6">
        <v>96.92</v>
      </c>
      <c r="H6">
        <v>1.68</v>
      </c>
      <c r="I6">
        <v>1.39</v>
      </c>
      <c r="J6">
        <v>0.69</v>
      </c>
      <c r="K6">
        <v>3.2</v>
      </c>
      <c r="L6">
        <v>0.81</v>
      </c>
      <c r="M6">
        <v>0.28000000000000003</v>
      </c>
      <c r="N6">
        <v>1.44</v>
      </c>
      <c r="O6">
        <v>1.26</v>
      </c>
      <c r="P6">
        <v>3.73</v>
      </c>
      <c r="Q6">
        <v>2.96</v>
      </c>
      <c r="R6">
        <v>8.25</v>
      </c>
      <c r="S6">
        <v>11.7</v>
      </c>
      <c r="T6">
        <v>2.48</v>
      </c>
      <c r="U6">
        <v>3.11</v>
      </c>
      <c r="V6">
        <v>1.69</v>
      </c>
      <c r="W6">
        <v>72.709999999999994</v>
      </c>
      <c r="X6">
        <v>41.52</v>
      </c>
      <c r="Y6">
        <v>56.63</v>
      </c>
      <c r="Z6">
        <v>125.77</v>
      </c>
      <c r="AA6">
        <v>97.86</v>
      </c>
      <c r="AB6">
        <v>11.51</v>
      </c>
      <c r="AC6">
        <v>95.05</v>
      </c>
    </row>
    <row r="7" spans="1:29" x14ac:dyDescent="0.2">
      <c r="A7" t="s">
        <v>2700</v>
      </c>
      <c r="B7" s="2" t="s">
        <v>4880</v>
      </c>
      <c r="C7" s="2">
        <v>1</v>
      </c>
      <c r="D7" s="2">
        <v>1</v>
      </c>
      <c r="E7" s="2">
        <v>3</v>
      </c>
      <c r="F7" s="1">
        <v>43159.473611111112</v>
      </c>
      <c r="G7">
        <v>96.91</v>
      </c>
      <c r="H7">
        <v>1.38</v>
      </c>
      <c r="I7">
        <v>0.77</v>
      </c>
      <c r="J7">
        <v>-1.95</v>
      </c>
      <c r="K7">
        <v>3.49</v>
      </c>
      <c r="L7">
        <v>0.82</v>
      </c>
      <c r="M7">
        <v>-0.03</v>
      </c>
      <c r="N7">
        <v>0.86</v>
      </c>
      <c r="O7">
        <v>0.86</v>
      </c>
      <c r="P7">
        <v>4.3899999999999997</v>
      </c>
      <c r="Q7">
        <v>4.21</v>
      </c>
      <c r="R7">
        <v>1.49</v>
      </c>
      <c r="S7">
        <v>10.5</v>
      </c>
      <c r="T7">
        <v>2.57</v>
      </c>
      <c r="U7">
        <v>2.39</v>
      </c>
      <c r="V7">
        <v>1.44</v>
      </c>
      <c r="W7">
        <v>74.06</v>
      </c>
      <c r="X7">
        <v>58.37</v>
      </c>
      <c r="Y7">
        <v>66.88</v>
      </c>
      <c r="Z7">
        <v>74.37</v>
      </c>
      <c r="AA7">
        <v>133.85</v>
      </c>
      <c r="AB7">
        <v>19.309999999999999</v>
      </c>
      <c r="AC7">
        <v>219.86</v>
      </c>
    </row>
    <row r="8" spans="1:29" x14ac:dyDescent="0.2">
      <c r="A8" t="s">
        <v>2806</v>
      </c>
      <c r="B8" s="2" t="s">
        <v>4863</v>
      </c>
      <c r="C8" s="2">
        <v>1</v>
      </c>
      <c r="D8" s="2">
        <v>2</v>
      </c>
      <c r="E8" s="2">
        <v>3</v>
      </c>
      <c r="F8" s="1">
        <v>43161.47152777778</v>
      </c>
      <c r="G8">
        <v>96.88</v>
      </c>
      <c r="H8">
        <v>1.93</v>
      </c>
      <c r="I8">
        <v>0.87</v>
      </c>
      <c r="J8">
        <v>-2.2000000000000002</v>
      </c>
      <c r="K8">
        <v>3.53</v>
      </c>
      <c r="L8">
        <v>0.46</v>
      </c>
      <c r="M8">
        <v>-0.04</v>
      </c>
      <c r="N8">
        <v>1.61</v>
      </c>
      <c r="O8">
        <v>1.56</v>
      </c>
      <c r="P8">
        <v>4.32</v>
      </c>
      <c r="Q8">
        <v>5.07</v>
      </c>
      <c r="R8">
        <v>-0.64</v>
      </c>
      <c r="S8">
        <v>13.91</v>
      </c>
      <c r="T8">
        <v>6.32</v>
      </c>
      <c r="U8">
        <v>2.5299999999999998</v>
      </c>
      <c r="V8">
        <v>1.53</v>
      </c>
      <c r="W8">
        <v>75.66</v>
      </c>
      <c r="X8">
        <v>39.340000000000003</v>
      </c>
      <c r="Y8">
        <v>48.06</v>
      </c>
      <c r="Z8">
        <v>64.45</v>
      </c>
      <c r="AA8">
        <v>124.19</v>
      </c>
      <c r="AB8">
        <v>52.2</v>
      </c>
      <c r="AC8">
        <v>334.09</v>
      </c>
    </row>
    <row r="9" spans="1:29" x14ac:dyDescent="0.2">
      <c r="A9" t="s">
        <v>2286</v>
      </c>
      <c r="B9" s="2" t="s">
        <v>5154</v>
      </c>
      <c r="C9" s="2">
        <v>2</v>
      </c>
      <c r="D9" s="2">
        <v>1</v>
      </c>
      <c r="E9" s="2">
        <v>3</v>
      </c>
      <c r="F9" s="1">
        <v>43150.429166666669</v>
      </c>
      <c r="G9">
        <v>96.88</v>
      </c>
      <c r="H9">
        <v>1.19</v>
      </c>
      <c r="I9">
        <v>0.61</v>
      </c>
      <c r="J9">
        <v>-1.8</v>
      </c>
      <c r="K9">
        <v>3.17</v>
      </c>
      <c r="L9">
        <v>0.77</v>
      </c>
      <c r="M9">
        <v>-0.03</v>
      </c>
      <c r="N9">
        <v>0.62</v>
      </c>
      <c r="O9">
        <v>0.61</v>
      </c>
      <c r="P9">
        <v>4.22</v>
      </c>
      <c r="Q9">
        <v>4.21</v>
      </c>
      <c r="R9">
        <v>3.24</v>
      </c>
      <c r="S9">
        <v>7.94</v>
      </c>
      <c r="T9">
        <v>2.44</v>
      </c>
      <c r="U9">
        <v>2.41</v>
      </c>
      <c r="V9">
        <v>1.3</v>
      </c>
      <c r="W9">
        <v>75.34</v>
      </c>
      <c r="X9">
        <v>56.54</v>
      </c>
      <c r="Y9">
        <v>63.78</v>
      </c>
      <c r="Z9">
        <v>69.900000000000006</v>
      </c>
      <c r="AA9">
        <v>126.58</v>
      </c>
      <c r="AB9">
        <v>18.100000000000001</v>
      </c>
      <c r="AC9">
        <v>207.34</v>
      </c>
    </row>
    <row r="10" spans="1:29" x14ac:dyDescent="0.2">
      <c r="A10" t="s">
        <v>2771</v>
      </c>
      <c r="B10" s="2" t="s">
        <v>4727</v>
      </c>
      <c r="C10" s="2">
        <v>1</v>
      </c>
      <c r="D10" s="2">
        <v>2</v>
      </c>
      <c r="E10" s="2">
        <v>3</v>
      </c>
      <c r="F10" s="1">
        <v>43160.542361111111</v>
      </c>
      <c r="G10">
        <v>96.55</v>
      </c>
      <c r="H10">
        <v>1.75</v>
      </c>
      <c r="I10">
        <v>0.94</v>
      </c>
      <c r="J10">
        <v>-2.25</v>
      </c>
      <c r="K10">
        <v>3.18</v>
      </c>
      <c r="L10">
        <v>0.52</v>
      </c>
      <c r="M10">
        <v>-0.13</v>
      </c>
      <c r="N10">
        <v>1.61</v>
      </c>
      <c r="O10">
        <v>1.53</v>
      </c>
      <c r="P10">
        <v>4.2300000000000004</v>
      </c>
      <c r="Q10">
        <v>4.4800000000000004</v>
      </c>
      <c r="R10">
        <v>0.92</v>
      </c>
      <c r="S10">
        <v>13.8</v>
      </c>
      <c r="T10">
        <v>5.28</v>
      </c>
      <c r="U10">
        <v>2.3199999999999998</v>
      </c>
      <c r="V10">
        <v>1.61</v>
      </c>
      <c r="W10">
        <v>75.739999999999995</v>
      </c>
      <c r="X10">
        <v>34.15</v>
      </c>
      <c r="Y10">
        <v>42.27</v>
      </c>
      <c r="Z10">
        <v>60.9</v>
      </c>
      <c r="AA10">
        <v>114.18</v>
      </c>
      <c r="AB10">
        <v>38.159999999999997</v>
      </c>
      <c r="AC10">
        <v>284.62</v>
      </c>
    </row>
    <row r="11" spans="1:29" x14ac:dyDescent="0.2">
      <c r="A11" t="s">
        <v>3759</v>
      </c>
      <c r="B11" s="2" t="s">
        <v>4982</v>
      </c>
      <c r="C11" s="2">
        <v>2</v>
      </c>
      <c r="D11" s="2">
        <v>1</v>
      </c>
      <c r="E11" s="2">
        <v>4</v>
      </c>
      <c r="F11" s="1">
        <v>43217.663194444445</v>
      </c>
      <c r="G11">
        <v>96.4</v>
      </c>
      <c r="H11">
        <v>1.22</v>
      </c>
      <c r="I11">
        <v>1.1000000000000001</v>
      </c>
      <c r="J11">
        <v>1.17</v>
      </c>
      <c r="K11">
        <v>2.67</v>
      </c>
      <c r="L11">
        <v>0.71</v>
      </c>
      <c r="M11">
        <v>0.61</v>
      </c>
      <c r="N11">
        <v>0.96</v>
      </c>
      <c r="O11">
        <v>0.8</v>
      </c>
      <c r="P11">
        <v>3.66</v>
      </c>
      <c r="Q11">
        <v>5.44</v>
      </c>
      <c r="R11">
        <v>7.65</v>
      </c>
      <c r="S11">
        <v>7.81</v>
      </c>
      <c r="T11">
        <v>2.72</v>
      </c>
      <c r="U11">
        <v>1.49</v>
      </c>
      <c r="V11">
        <v>1.25</v>
      </c>
      <c r="W11">
        <v>75.7</v>
      </c>
      <c r="X11">
        <v>23.58</v>
      </c>
      <c r="Y11">
        <v>24.79</v>
      </c>
      <c r="Z11">
        <v>31.27</v>
      </c>
      <c r="AA11">
        <v>37.22</v>
      </c>
      <c r="AB11">
        <v>6.89</v>
      </c>
      <c r="AC11">
        <v>45.84</v>
      </c>
    </row>
    <row r="12" spans="1:29" x14ac:dyDescent="0.2">
      <c r="A12" t="s">
        <v>3091</v>
      </c>
      <c r="B12" s="2" t="s">
        <v>5137</v>
      </c>
      <c r="C12" s="2">
        <v>2</v>
      </c>
      <c r="D12" s="2">
        <v>2</v>
      </c>
      <c r="E12" s="2">
        <v>4</v>
      </c>
      <c r="F12" s="1">
        <v>43188.65347222222</v>
      </c>
      <c r="G12">
        <v>96.39</v>
      </c>
      <c r="H12">
        <v>1.42</v>
      </c>
      <c r="I12">
        <v>0.7</v>
      </c>
      <c r="J12">
        <v>0.19</v>
      </c>
      <c r="K12">
        <v>2.54</v>
      </c>
      <c r="L12">
        <v>0.48</v>
      </c>
      <c r="M12">
        <v>0.33</v>
      </c>
      <c r="N12">
        <v>0.87</v>
      </c>
      <c r="O12">
        <v>0.8</v>
      </c>
      <c r="P12">
        <v>3.6</v>
      </c>
      <c r="Q12">
        <v>4.59</v>
      </c>
      <c r="R12">
        <v>6.22</v>
      </c>
      <c r="S12">
        <v>7.27</v>
      </c>
      <c r="T12">
        <v>3.75</v>
      </c>
      <c r="U12">
        <v>2.1800000000000002</v>
      </c>
      <c r="V12">
        <v>1.2</v>
      </c>
      <c r="W12">
        <v>74</v>
      </c>
      <c r="X12">
        <v>25.07</v>
      </c>
      <c r="Y12">
        <v>27.4</v>
      </c>
      <c r="Z12">
        <v>33.75</v>
      </c>
      <c r="AA12">
        <v>61.97</v>
      </c>
      <c r="AB12">
        <v>17.579999999999998</v>
      </c>
      <c r="AC12">
        <v>157.85</v>
      </c>
    </row>
    <row r="13" spans="1:29" x14ac:dyDescent="0.2">
      <c r="A13" t="s">
        <v>2748</v>
      </c>
      <c r="B13" s="2" t="s">
        <v>4824</v>
      </c>
      <c r="C13" s="2">
        <v>1</v>
      </c>
      <c r="D13" s="2">
        <v>1</v>
      </c>
      <c r="E13" s="2">
        <v>3</v>
      </c>
      <c r="F13" s="1">
        <v>43160.517361111109</v>
      </c>
      <c r="G13">
        <v>96.24</v>
      </c>
      <c r="H13">
        <v>1.27</v>
      </c>
      <c r="I13">
        <v>0.66</v>
      </c>
      <c r="J13">
        <v>-1.78</v>
      </c>
      <c r="K13">
        <v>3.18</v>
      </c>
      <c r="L13">
        <v>0.82</v>
      </c>
      <c r="M13">
        <v>0.05</v>
      </c>
      <c r="N13">
        <v>0.69</v>
      </c>
      <c r="O13">
        <v>0.67</v>
      </c>
      <c r="P13">
        <v>4.2699999999999996</v>
      </c>
      <c r="Q13">
        <v>4.1100000000000003</v>
      </c>
      <c r="R13">
        <v>2.0699999999999998</v>
      </c>
      <c r="S13">
        <v>9.02</v>
      </c>
      <c r="T13">
        <v>2.76</v>
      </c>
      <c r="U13">
        <v>2.4700000000000002</v>
      </c>
      <c r="V13">
        <v>1.32</v>
      </c>
      <c r="W13">
        <v>74.91</v>
      </c>
      <c r="X13">
        <v>49.2</v>
      </c>
      <c r="Y13">
        <v>59.21</v>
      </c>
      <c r="Z13">
        <v>65.64</v>
      </c>
      <c r="AA13">
        <v>125.24</v>
      </c>
      <c r="AB13">
        <v>19.13</v>
      </c>
      <c r="AC13">
        <v>201.7</v>
      </c>
    </row>
    <row r="14" spans="1:29" x14ac:dyDescent="0.2">
      <c r="A14" t="s">
        <v>2069</v>
      </c>
      <c r="B14" s="2" t="s">
        <v>5154</v>
      </c>
      <c r="C14" s="2">
        <v>2</v>
      </c>
      <c r="D14" s="2">
        <v>2</v>
      </c>
      <c r="E14" s="2">
        <v>3</v>
      </c>
      <c r="F14" s="1">
        <v>43145.55</v>
      </c>
      <c r="G14">
        <v>96.22</v>
      </c>
      <c r="H14">
        <v>1.27</v>
      </c>
      <c r="I14">
        <v>0.69</v>
      </c>
      <c r="J14">
        <v>-1.1499999999999999</v>
      </c>
      <c r="K14">
        <v>3.04</v>
      </c>
      <c r="L14">
        <v>0.77</v>
      </c>
      <c r="M14">
        <v>0.19</v>
      </c>
      <c r="N14">
        <v>0.68</v>
      </c>
      <c r="O14">
        <v>0.66</v>
      </c>
      <c r="P14">
        <v>4.2</v>
      </c>
      <c r="Q14">
        <v>4.45</v>
      </c>
      <c r="R14">
        <v>3.96</v>
      </c>
      <c r="S14">
        <v>8.11</v>
      </c>
      <c r="T14">
        <v>2.76</v>
      </c>
      <c r="U14">
        <v>2.37</v>
      </c>
      <c r="V14">
        <v>1.3</v>
      </c>
      <c r="W14">
        <v>74.42</v>
      </c>
      <c r="X14">
        <v>44.66</v>
      </c>
      <c r="Y14">
        <v>50.43</v>
      </c>
      <c r="Z14">
        <v>56.94</v>
      </c>
      <c r="AA14">
        <v>101.47</v>
      </c>
      <c r="AB14">
        <v>15.25</v>
      </c>
      <c r="AC14">
        <v>173.07</v>
      </c>
    </row>
    <row r="15" spans="1:29" x14ac:dyDescent="0.2">
      <c r="A15" t="s">
        <v>3122</v>
      </c>
      <c r="B15" s="2" t="s">
        <v>5162</v>
      </c>
      <c r="C15" s="2">
        <v>2</v>
      </c>
      <c r="D15" s="2">
        <v>1</v>
      </c>
      <c r="E15" s="2">
        <v>4</v>
      </c>
      <c r="F15" s="1">
        <v>43195.566666666666</v>
      </c>
      <c r="G15">
        <v>96.18</v>
      </c>
      <c r="H15">
        <v>0.94</v>
      </c>
      <c r="I15">
        <v>1.04</v>
      </c>
      <c r="J15">
        <v>0.74</v>
      </c>
      <c r="K15">
        <v>2.71</v>
      </c>
      <c r="L15">
        <v>0.75</v>
      </c>
      <c r="M15">
        <v>0.36</v>
      </c>
      <c r="N15">
        <v>0.95</v>
      </c>
      <c r="O15">
        <v>0.84</v>
      </c>
      <c r="P15">
        <v>3.53</v>
      </c>
      <c r="Q15">
        <v>4.6100000000000003</v>
      </c>
      <c r="R15">
        <v>7.11</v>
      </c>
      <c r="S15">
        <v>8.4600000000000009</v>
      </c>
      <c r="T15">
        <v>1.1399999999999999</v>
      </c>
      <c r="U15">
        <v>1.59</v>
      </c>
      <c r="V15">
        <v>1.26</v>
      </c>
      <c r="W15">
        <v>75.58</v>
      </c>
      <c r="X15">
        <v>29.79</v>
      </c>
      <c r="Y15">
        <v>30.28</v>
      </c>
      <c r="Z15">
        <v>43.98</v>
      </c>
      <c r="AA15">
        <v>54.22</v>
      </c>
      <c r="AB15">
        <v>8.1199999999999992</v>
      </c>
      <c r="AC15">
        <v>48.79</v>
      </c>
    </row>
    <row r="16" spans="1:29" x14ac:dyDescent="0.2">
      <c r="A16" t="s">
        <v>2510</v>
      </c>
      <c r="B16" s="2" t="s">
        <v>4917</v>
      </c>
      <c r="C16" s="2">
        <v>1</v>
      </c>
      <c r="D16" s="2">
        <v>2</v>
      </c>
      <c r="E16" s="2">
        <v>3</v>
      </c>
      <c r="F16" s="1">
        <v>43153.674305555556</v>
      </c>
      <c r="G16">
        <v>96.12</v>
      </c>
      <c r="H16">
        <v>1.21</v>
      </c>
      <c r="I16">
        <v>0.47</v>
      </c>
      <c r="J16">
        <v>-1.74</v>
      </c>
      <c r="K16">
        <v>3.1</v>
      </c>
      <c r="L16">
        <v>0.75</v>
      </c>
      <c r="M16">
        <v>-0.04</v>
      </c>
      <c r="N16">
        <v>0.52</v>
      </c>
      <c r="O16">
        <v>0.56000000000000005</v>
      </c>
      <c r="P16">
        <v>4.0599999999999996</v>
      </c>
      <c r="Q16">
        <v>3.69</v>
      </c>
      <c r="R16">
        <v>2.76</v>
      </c>
      <c r="S16">
        <v>7.86</v>
      </c>
      <c r="T16">
        <v>3.11</v>
      </c>
      <c r="U16">
        <v>2.5499999999999998</v>
      </c>
      <c r="V16">
        <v>1.26</v>
      </c>
      <c r="W16">
        <v>74.14</v>
      </c>
      <c r="X16">
        <v>54.53</v>
      </c>
      <c r="Y16">
        <v>64.760000000000005</v>
      </c>
      <c r="Z16">
        <v>61.04</v>
      </c>
      <c r="AA16">
        <v>132.75</v>
      </c>
      <c r="AB16">
        <v>19.77</v>
      </c>
      <c r="AC16">
        <v>234.02</v>
      </c>
    </row>
    <row r="17" spans="1:29" x14ac:dyDescent="0.2">
      <c r="A17" t="s">
        <v>2456</v>
      </c>
      <c r="B17" s="2" t="s">
        <v>5188</v>
      </c>
      <c r="C17" s="2">
        <v>2</v>
      </c>
      <c r="D17" s="2">
        <v>2</v>
      </c>
      <c r="E17" s="2">
        <v>3</v>
      </c>
      <c r="F17" s="1">
        <v>43153.61041666667</v>
      </c>
      <c r="G17">
        <v>96.1</v>
      </c>
      <c r="H17">
        <v>1.55</v>
      </c>
      <c r="I17">
        <v>0.61</v>
      </c>
      <c r="J17">
        <v>-1.61</v>
      </c>
      <c r="K17">
        <v>3.65</v>
      </c>
      <c r="L17">
        <v>0.86</v>
      </c>
      <c r="M17">
        <v>-0.16</v>
      </c>
      <c r="N17">
        <v>0.79</v>
      </c>
      <c r="O17">
        <v>0.8</v>
      </c>
      <c r="P17">
        <v>4.7</v>
      </c>
      <c r="Q17">
        <v>3.85</v>
      </c>
      <c r="R17">
        <v>-0.79</v>
      </c>
      <c r="S17">
        <v>11.05</v>
      </c>
      <c r="T17">
        <v>3.91</v>
      </c>
      <c r="U17">
        <v>3</v>
      </c>
      <c r="V17">
        <v>1.49</v>
      </c>
      <c r="W17">
        <v>73.98</v>
      </c>
      <c r="X17">
        <v>72.22</v>
      </c>
      <c r="Y17">
        <v>90.96</v>
      </c>
      <c r="Z17">
        <v>97.38</v>
      </c>
      <c r="AA17">
        <v>182.7</v>
      </c>
      <c r="AB17">
        <v>25.68</v>
      </c>
      <c r="AC17">
        <v>306.27</v>
      </c>
    </row>
    <row r="18" spans="1:29" x14ac:dyDescent="0.2">
      <c r="A18" t="s">
        <v>2079</v>
      </c>
      <c r="B18" s="2" t="s">
        <v>4833</v>
      </c>
      <c r="C18" s="2">
        <v>1</v>
      </c>
      <c r="D18" s="2">
        <v>1</v>
      </c>
      <c r="E18" s="2">
        <v>3</v>
      </c>
      <c r="F18" s="1">
        <v>43145.560416666667</v>
      </c>
      <c r="G18">
        <v>96.09</v>
      </c>
      <c r="H18">
        <v>1.35</v>
      </c>
      <c r="I18">
        <v>0.76</v>
      </c>
      <c r="J18">
        <v>-1.43</v>
      </c>
      <c r="K18">
        <v>3.11</v>
      </c>
      <c r="L18">
        <v>0.72</v>
      </c>
      <c r="M18">
        <v>0.24</v>
      </c>
      <c r="N18">
        <v>0.78</v>
      </c>
      <c r="O18">
        <v>0.77</v>
      </c>
      <c r="P18">
        <v>3.87</v>
      </c>
      <c r="Q18">
        <v>4.3099999999999996</v>
      </c>
      <c r="R18">
        <v>3.99</v>
      </c>
      <c r="S18">
        <v>8.6300000000000008</v>
      </c>
      <c r="T18">
        <v>1.82</v>
      </c>
      <c r="U18">
        <v>2.36</v>
      </c>
      <c r="V18">
        <v>1.26</v>
      </c>
      <c r="W18">
        <v>74.739999999999995</v>
      </c>
      <c r="X18">
        <v>37.71</v>
      </c>
      <c r="Y18">
        <v>41.69</v>
      </c>
      <c r="Z18">
        <v>48.1</v>
      </c>
      <c r="AA18">
        <v>93.03</v>
      </c>
      <c r="AB18">
        <v>16.059999999999999</v>
      </c>
      <c r="AC18">
        <v>148.86000000000001</v>
      </c>
    </row>
    <row r="19" spans="1:29" x14ac:dyDescent="0.2">
      <c r="A19" t="s">
        <v>2990</v>
      </c>
      <c r="B19" s="2" t="s">
        <v>5195</v>
      </c>
      <c r="C19" s="2">
        <v>2</v>
      </c>
      <c r="D19" s="2">
        <v>1</v>
      </c>
      <c r="E19" s="2">
        <v>4</v>
      </c>
      <c r="F19" s="1">
        <v>43187.695138888892</v>
      </c>
      <c r="G19">
        <v>95.96</v>
      </c>
      <c r="H19">
        <v>1.18</v>
      </c>
      <c r="I19">
        <v>0.96</v>
      </c>
      <c r="J19">
        <v>-0.13</v>
      </c>
      <c r="K19">
        <v>2.73</v>
      </c>
      <c r="L19">
        <v>0.7</v>
      </c>
      <c r="M19">
        <v>0.61</v>
      </c>
      <c r="N19">
        <v>0.99</v>
      </c>
      <c r="O19">
        <v>0.85</v>
      </c>
      <c r="P19">
        <v>3.69</v>
      </c>
      <c r="Q19">
        <v>5.19</v>
      </c>
      <c r="R19">
        <v>7.21</v>
      </c>
      <c r="S19">
        <v>8.57</v>
      </c>
      <c r="T19">
        <v>1.59</v>
      </c>
      <c r="U19">
        <v>1.83</v>
      </c>
      <c r="V19">
        <v>1.27</v>
      </c>
      <c r="W19">
        <v>76.25</v>
      </c>
      <c r="X19">
        <v>24.69</v>
      </c>
      <c r="Y19">
        <v>25.14</v>
      </c>
      <c r="Z19">
        <v>39</v>
      </c>
      <c r="AA19">
        <v>49.84</v>
      </c>
      <c r="AB19">
        <v>7.99</v>
      </c>
      <c r="AC19">
        <v>56.21</v>
      </c>
    </row>
    <row r="20" spans="1:29" x14ac:dyDescent="0.2">
      <c r="A20" t="s">
        <v>2758</v>
      </c>
      <c r="B20" s="2" t="s">
        <v>4749</v>
      </c>
      <c r="C20" s="2">
        <v>1</v>
      </c>
      <c r="D20" s="2">
        <v>2</v>
      </c>
      <c r="E20" s="2">
        <v>3</v>
      </c>
      <c r="F20" s="1">
        <v>43160.529166666667</v>
      </c>
      <c r="G20">
        <v>95.95</v>
      </c>
      <c r="H20">
        <v>1.49</v>
      </c>
      <c r="I20">
        <v>0.76</v>
      </c>
      <c r="J20">
        <v>-1.77</v>
      </c>
      <c r="K20">
        <v>3.03</v>
      </c>
      <c r="L20">
        <v>0.68</v>
      </c>
      <c r="M20">
        <v>0.05</v>
      </c>
      <c r="N20">
        <v>1.06</v>
      </c>
      <c r="O20">
        <v>1.02</v>
      </c>
      <c r="P20">
        <v>4.25</v>
      </c>
      <c r="Q20">
        <v>4.32</v>
      </c>
      <c r="R20">
        <v>2.37</v>
      </c>
      <c r="S20">
        <v>10.84</v>
      </c>
      <c r="T20">
        <v>3.69</v>
      </c>
      <c r="U20">
        <v>2.41</v>
      </c>
      <c r="V20">
        <v>1.51</v>
      </c>
      <c r="W20">
        <v>74.260000000000005</v>
      </c>
      <c r="X20">
        <v>41.91</v>
      </c>
      <c r="Y20">
        <v>47.13</v>
      </c>
      <c r="Z20">
        <v>59.54</v>
      </c>
      <c r="AA20">
        <v>112.8</v>
      </c>
      <c r="AB20">
        <v>19.21</v>
      </c>
      <c r="AC20">
        <v>224.5</v>
      </c>
    </row>
    <row r="21" spans="1:29" x14ac:dyDescent="0.2">
      <c r="A21" t="s">
        <v>3165</v>
      </c>
      <c r="B21" s="2" t="s">
        <v>5072</v>
      </c>
      <c r="C21" s="2">
        <v>2</v>
      </c>
      <c r="D21" s="2">
        <v>1</v>
      </c>
      <c r="E21" s="2">
        <v>4</v>
      </c>
      <c r="F21" s="1">
        <v>43195.613888888889</v>
      </c>
      <c r="G21">
        <v>95.9</v>
      </c>
      <c r="H21">
        <v>1.51</v>
      </c>
      <c r="I21">
        <v>1.28</v>
      </c>
      <c r="J21">
        <v>0.82</v>
      </c>
      <c r="K21">
        <v>3.2</v>
      </c>
      <c r="L21">
        <v>0.73</v>
      </c>
      <c r="M21">
        <v>0.52</v>
      </c>
      <c r="N21">
        <v>1.26</v>
      </c>
      <c r="O21">
        <v>1.1200000000000001</v>
      </c>
      <c r="P21">
        <v>3.68</v>
      </c>
      <c r="Q21">
        <v>5.0199999999999996</v>
      </c>
      <c r="R21">
        <v>6.71</v>
      </c>
      <c r="S21">
        <v>10.72</v>
      </c>
      <c r="T21">
        <v>0.76</v>
      </c>
      <c r="U21">
        <v>2.06</v>
      </c>
      <c r="V21">
        <v>1.47</v>
      </c>
      <c r="W21">
        <v>75.55</v>
      </c>
      <c r="X21">
        <v>25.77</v>
      </c>
      <c r="Y21">
        <v>24.34</v>
      </c>
      <c r="Z21">
        <v>41.08</v>
      </c>
      <c r="AA21">
        <v>49.82</v>
      </c>
      <c r="AB21">
        <v>8.02</v>
      </c>
      <c r="AC21">
        <v>39.590000000000003</v>
      </c>
    </row>
    <row r="22" spans="1:29" x14ac:dyDescent="0.2">
      <c r="A22" t="s">
        <v>3565</v>
      </c>
      <c r="B22" s="2" t="s">
        <v>5161</v>
      </c>
      <c r="C22" s="2">
        <v>2</v>
      </c>
      <c r="D22" s="2">
        <v>1</v>
      </c>
      <c r="E22" s="2">
        <v>4</v>
      </c>
      <c r="F22" s="1">
        <v>43209.54583333333</v>
      </c>
      <c r="G22">
        <v>95.85</v>
      </c>
      <c r="H22">
        <v>1.31</v>
      </c>
      <c r="I22">
        <v>0.93</v>
      </c>
      <c r="J22">
        <v>0.13</v>
      </c>
      <c r="K22">
        <v>2.61</v>
      </c>
      <c r="L22">
        <v>0.51</v>
      </c>
      <c r="M22">
        <v>0.09</v>
      </c>
      <c r="N22">
        <v>1.1200000000000001</v>
      </c>
      <c r="O22">
        <v>1.03</v>
      </c>
      <c r="P22">
        <v>3.41</v>
      </c>
      <c r="Q22">
        <v>4.2699999999999996</v>
      </c>
      <c r="R22">
        <v>6.2</v>
      </c>
      <c r="S22">
        <v>8.89</v>
      </c>
      <c r="T22">
        <v>3.99</v>
      </c>
      <c r="U22">
        <v>1.71</v>
      </c>
      <c r="V22">
        <v>1.29</v>
      </c>
      <c r="W22">
        <v>74.31</v>
      </c>
      <c r="X22">
        <v>26.02</v>
      </c>
      <c r="Y22">
        <v>29.12</v>
      </c>
      <c r="Z22">
        <v>37.5</v>
      </c>
      <c r="AA22">
        <v>55.62</v>
      </c>
      <c r="AB22">
        <v>11.86</v>
      </c>
      <c r="AC22">
        <v>118.24</v>
      </c>
    </row>
    <row r="23" spans="1:29" x14ac:dyDescent="0.2">
      <c r="A23" t="s">
        <v>2694</v>
      </c>
      <c r="B23" s="2" t="s">
        <v>5162</v>
      </c>
      <c r="C23" s="2">
        <v>2</v>
      </c>
      <c r="D23" s="2">
        <v>1</v>
      </c>
      <c r="E23" s="2">
        <v>3</v>
      </c>
      <c r="F23" s="1">
        <v>43159.468055555553</v>
      </c>
      <c r="G23">
        <v>95.85</v>
      </c>
      <c r="H23">
        <v>1.1399999999999999</v>
      </c>
      <c r="I23">
        <v>0.49</v>
      </c>
      <c r="J23">
        <v>-3.17</v>
      </c>
      <c r="K23">
        <v>3.21</v>
      </c>
      <c r="L23">
        <v>0.85</v>
      </c>
      <c r="M23">
        <v>-0.1</v>
      </c>
      <c r="N23">
        <v>0.65</v>
      </c>
      <c r="O23">
        <v>0.64</v>
      </c>
      <c r="P23">
        <v>4.38</v>
      </c>
      <c r="Q23">
        <v>3.8</v>
      </c>
      <c r="R23">
        <v>1.08</v>
      </c>
      <c r="S23">
        <v>9.19</v>
      </c>
      <c r="T23">
        <v>2.08</v>
      </c>
      <c r="U23">
        <v>2.62</v>
      </c>
      <c r="V23">
        <v>1.3</v>
      </c>
      <c r="W23">
        <v>75.86</v>
      </c>
      <c r="X23">
        <v>63.79</v>
      </c>
      <c r="Y23">
        <v>77.650000000000006</v>
      </c>
      <c r="Z23">
        <v>90.28</v>
      </c>
      <c r="AA23">
        <v>168.1</v>
      </c>
      <c r="AB23">
        <v>25.27</v>
      </c>
      <c r="AC23">
        <v>252.9</v>
      </c>
    </row>
    <row r="24" spans="1:29" x14ac:dyDescent="0.2">
      <c r="A24" t="s">
        <v>2757</v>
      </c>
      <c r="B24" s="2" t="s">
        <v>4826</v>
      </c>
      <c r="C24" s="2">
        <v>1</v>
      </c>
      <c r="D24" s="2">
        <v>2</v>
      </c>
      <c r="E24" s="2">
        <v>3</v>
      </c>
      <c r="F24" s="1">
        <v>43160.527777777781</v>
      </c>
      <c r="G24">
        <v>95.84</v>
      </c>
      <c r="H24">
        <v>1.32</v>
      </c>
      <c r="I24">
        <v>0.76</v>
      </c>
      <c r="J24">
        <v>-1.71</v>
      </c>
      <c r="K24">
        <v>3.13</v>
      </c>
      <c r="L24">
        <v>0.79</v>
      </c>
      <c r="M24">
        <v>0.12</v>
      </c>
      <c r="N24">
        <v>0.83</v>
      </c>
      <c r="O24">
        <v>0.82</v>
      </c>
      <c r="P24">
        <v>4.21</v>
      </c>
      <c r="Q24">
        <v>4.08</v>
      </c>
      <c r="R24">
        <v>2.67</v>
      </c>
      <c r="S24">
        <v>9.69</v>
      </c>
      <c r="T24">
        <v>2.2999999999999998</v>
      </c>
      <c r="U24">
        <v>2.36</v>
      </c>
      <c r="V24">
        <v>1.37</v>
      </c>
      <c r="W24">
        <v>74.91</v>
      </c>
      <c r="X24">
        <v>42.14</v>
      </c>
      <c r="Y24">
        <v>48.87</v>
      </c>
      <c r="Z24">
        <v>60.52</v>
      </c>
      <c r="AA24">
        <v>108.31</v>
      </c>
      <c r="AB24">
        <v>16.78</v>
      </c>
      <c r="AC24">
        <v>171.52</v>
      </c>
    </row>
    <row r="25" spans="1:29" x14ac:dyDescent="0.2">
      <c r="A25" t="s">
        <v>2055</v>
      </c>
      <c r="B25" s="2" t="s">
        <v>4952</v>
      </c>
      <c r="C25" s="2">
        <v>2</v>
      </c>
      <c r="D25" s="2">
        <v>1</v>
      </c>
      <c r="E25" s="2">
        <v>3</v>
      </c>
      <c r="F25" s="1">
        <v>43145.53402777778</v>
      </c>
      <c r="G25">
        <v>95.79</v>
      </c>
      <c r="H25">
        <v>1.83</v>
      </c>
      <c r="I25">
        <v>0.9</v>
      </c>
      <c r="J25">
        <v>-0.94</v>
      </c>
      <c r="K25">
        <v>3.2</v>
      </c>
      <c r="L25">
        <v>0.57999999999999996</v>
      </c>
      <c r="M25">
        <v>0.06</v>
      </c>
      <c r="N25">
        <v>1.36</v>
      </c>
      <c r="O25">
        <v>1.3</v>
      </c>
      <c r="P25">
        <v>4.2</v>
      </c>
      <c r="Q25">
        <v>4.5199999999999996</v>
      </c>
      <c r="R25">
        <v>1.93</v>
      </c>
      <c r="S25">
        <v>12.92</v>
      </c>
      <c r="T25">
        <v>5.03</v>
      </c>
      <c r="U25">
        <v>2.6</v>
      </c>
      <c r="V25">
        <v>1.61</v>
      </c>
      <c r="W25">
        <v>73.95</v>
      </c>
      <c r="X25">
        <v>37.799999999999997</v>
      </c>
      <c r="Y25">
        <v>45.07</v>
      </c>
      <c r="Z25">
        <v>57.88</v>
      </c>
      <c r="AA25">
        <v>107.37</v>
      </c>
      <c r="AB25">
        <v>22.36</v>
      </c>
      <c r="AC25">
        <v>244.54</v>
      </c>
    </row>
    <row r="26" spans="1:29" x14ac:dyDescent="0.2">
      <c r="A26" t="s">
        <v>2295</v>
      </c>
      <c r="B26" s="2" t="s">
        <v>5104</v>
      </c>
      <c r="C26" s="2">
        <v>2</v>
      </c>
      <c r="D26" s="2">
        <v>1</v>
      </c>
      <c r="E26" s="2">
        <v>3</v>
      </c>
      <c r="F26" s="1">
        <v>43150.438888888886</v>
      </c>
      <c r="G26">
        <v>95.78</v>
      </c>
      <c r="H26">
        <v>1.58</v>
      </c>
      <c r="I26">
        <v>0.71</v>
      </c>
      <c r="J26">
        <v>-2.2599999999999998</v>
      </c>
      <c r="K26">
        <v>3.61</v>
      </c>
      <c r="L26">
        <v>0.87</v>
      </c>
      <c r="M26">
        <v>-0.02</v>
      </c>
      <c r="N26">
        <v>0.9</v>
      </c>
      <c r="O26">
        <v>0.88</v>
      </c>
      <c r="P26">
        <v>4.62</v>
      </c>
      <c r="Q26">
        <v>3.86</v>
      </c>
      <c r="R26">
        <v>-0.19</v>
      </c>
      <c r="S26">
        <v>11.59</v>
      </c>
      <c r="T26">
        <v>2.61</v>
      </c>
      <c r="U26">
        <v>3.12</v>
      </c>
      <c r="V26">
        <v>1.51</v>
      </c>
      <c r="W26">
        <v>74.78</v>
      </c>
      <c r="X26">
        <v>59.03</v>
      </c>
      <c r="Y26">
        <v>74.95</v>
      </c>
      <c r="Z26">
        <v>95.65</v>
      </c>
      <c r="AA26">
        <v>171.24</v>
      </c>
      <c r="AB26">
        <v>26.23</v>
      </c>
      <c r="AC26">
        <v>259.52</v>
      </c>
    </row>
    <row r="27" spans="1:29" x14ac:dyDescent="0.2">
      <c r="A27" t="s">
        <v>2763</v>
      </c>
      <c r="B27" s="2" t="s">
        <v>4858</v>
      </c>
      <c r="C27" s="2">
        <v>1</v>
      </c>
      <c r="D27" s="2">
        <v>2</v>
      </c>
      <c r="E27" s="2">
        <v>3</v>
      </c>
      <c r="F27" s="1">
        <v>43160.53402777778</v>
      </c>
      <c r="G27">
        <v>95.76</v>
      </c>
      <c r="H27">
        <v>1.06</v>
      </c>
      <c r="I27">
        <v>0.77</v>
      </c>
      <c r="J27">
        <v>-2.88</v>
      </c>
      <c r="K27">
        <v>2.95</v>
      </c>
      <c r="L27">
        <v>0.8</v>
      </c>
      <c r="M27">
        <v>0.19</v>
      </c>
      <c r="N27">
        <v>0.89</v>
      </c>
      <c r="O27">
        <v>0.86</v>
      </c>
      <c r="P27">
        <v>4.17</v>
      </c>
      <c r="Q27">
        <v>4.51</v>
      </c>
      <c r="R27">
        <v>3.32</v>
      </c>
      <c r="S27">
        <v>9.7200000000000006</v>
      </c>
      <c r="T27">
        <v>1.95</v>
      </c>
      <c r="U27">
        <v>1.91</v>
      </c>
      <c r="V27">
        <v>1.32</v>
      </c>
      <c r="W27">
        <v>76.28</v>
      </c>
      <c r="X27">
        <v>42</v>
      </c>
      <c r="Y27">
        <v>45.45</v>
      </c>
      <c r="Z27">
        <v>59.94</v>
      </c>
      <c r="AA27">
        <v>102.86</v>
      </c>
      <c r="AB27">
        <v>16</v>
      </c>
      <c r="AC27">
        <v>142.97</v>
      </c>
    </row>
    <row r="28" spans="1:29" x14ac:dyDescent="0.2">
      <c r="A28" t="s">
        <v>2690</v>
      </c>
      <c r="B28" s="2" t="s">
        <v>5106</v>
      </c>
      <c r="C28" s="2">
        <v>2</v>
      </c>
      <c r="D28" s="2">
        <v>1</v>
      </c>
      <c r="E28" s="2">
        <v>3</v>
      </c>
      <c r="F28" s="1">
        <v>43159.463888888888</v>
      </c>
      <c r="G28">
        <v>95.7</v>
      </c>
      <c r="H28">
        <v>1.1399999999999999</v>
      </c>
      <c r="I28">
        <v>0.69</v>
      </c>
      <c r="J28">
        <v>-1.71</v>
      </c>
      <c r="K28">
        <v>2.97</v>
      </c>
      <c r="L28">
        <v>0.79</v>
      </c>
      <c r="M28">
        <v>0</v>
      </c>
      <c r="N28">
        <v>0.77</v>
      </c>
      <c r="O28">
        <v>0.76</v>
      </c>
      <c r="P28">
        <v>4.12</v>
      </c>
      <c r="Q28">
        <v>4.01</v>
      </c>
      <c r="R28">
        <v>3.25</v>
      </c>
      <c r="S28">
        <v>9.16</v>
      </c>
      <c r="T28">
        <v>2.42</v>
      </c>
      <c r="U28">
        <v>2.2000000000000002</v>
      </c>
      <c r="V28">
        <v>1.32</v>
      </c>
      <c r="W28">
        <v>74.64</v>
      </c>
      <c r="X28">
        <v>47.36</v>
      </c>
      <c r="Y28">
        <v>54.36</v>
      </c>
      <c r="Z28">
        <v>64.8</v>
      </c>
      <c r="AA28">
        <v>111.64</v>
      </c>
      <c r="AB28">
        <v>16.309999999999999</v>
      </c>
      <c r="AC28">
        <v>187.85</v>
      </c>
    </row>
    <row r="29" spans="1:29" x14ac:dyDescent="0.2">
      <c r="A29" t="s">
        <v>2297</v>
      </c>
      <c r="B29" s="2" t="s">
        <v>5119</v>
      </c>
      <c r="C29" s="2">
        <v>2</v>
      </c>
      <c r="D29" s="2">
        <v>1</v>
      </c>
      <c r="E29" s="2">
        <v>3</v>
      </c>
      <c r="F29" s="1">
        <v>43150.440972222219</v>
      </c>
      <c r="G29">
        <v>95.62</v>
      </c>
      <c r="H29">
        <v>1.87</v>
      </c>
      <c r="I29">
        <v>0.83</v>
      </c>
      <c r="J29">
        <v>-2.0099999999999998</v>
      </c>
      <c r="K29">
        <v>3.45</v>
      </c>
      <c r="L29">
        <v>0.62</v>
      </c>
      <c r="M29">
        <v>-0.17</v>
      </c>
      <c r="N29">
        <v>1.48</v>
      </c>
      <c r="O29">
        <v>1.41</v>
      </c>
      <c r="P29">
        <v>4.59</v>
      </c>
      <c r="Q29">
        <v>4.68</v>
      </c>
      <c r="R29">
        <v>-1.21</v>
      </c>
      <c r="S29">
        <v>14.52</v>
      </c>
      <c r="T29">
        <v>5.77</v>
      </c>
      <c r="U29">
        <v>2.71</v>
      </c>
      <c r="V29">
        <v>1.65</v>
      </c>
      <c r="W29">
        <v>75.650000000000006</v>
      </c>
      <c r="X29">
        <v>52.51</v>
      </c>
      <c r="Y29">
        <v>67.88</v>
      </c>
      <c r="Z29">
        <v>86.8</v>
      </c>
      <c r="AA29">
        <v>160.35</v>
      </c>
      <c r="AB29">
        <v>38.479999999999997</v>
      </c>
      <c r="AC29">
        <v>349.62</v>
      </c>
    </row>
    <row r="30" spans="1:29" x14ac:dyDescent="0.2">
      <c r="A30" t="s">
        <v>2676</v>
      </c>
      <c r="B30" s="2" t="s">
        <v>5180</v>
      </c>
      <c r="C30" s="2">
        <v>2</v>
      </c>
      <c r="D30" s="2">
        <v>1</v>
      </c>
      <c r="E30" s="2">
        <v>3</v>
      </c>
      <c r="F30" s="1">
        <v>43159.45</v>
      </c>
      <c r="G30">
        <v>95.6</v>
      </c>
      <c r="H30">
        <v>1.34</v>
      </c>
      <c r="I30">
        <v>0.64</v>
      </c>
      <c r="J30">
        <v>-2.78</v>
      </c>
      <c r="K30">
        <v>3.29</v>
      </c>
      <c r="L30">
        <v>0.8</v>
      </c>
      <c r="M30">
        <v>0.04</v>
      </c>
      <c r="N30">
        <v>0.82</v>
      </c>
      <c r="O30">
        <v>0.79</v>
      </c>
      <c r="P30">
        <v>4.3600000000000003</v>
      </c>
      <c r="Q30">
        <v>4.43</v>
      </c>
      <c r="R30">
        <v>1.5</v>
      </c>
      <c r="S30">
        <v>10.050000000000001</v>
      </c>
      <c r="T30">
        <v>2.2000000000000002</v>
      </c>
      <c r="U30">
        <v>2.4700000000000002</v>
      </c>
      <c r="V30">
        <v>1.37</v>
      </c>
      <c r="W30">
        <v>75.78</v>
      </c>
      <c r="X30">
        <v>54.08</v>
      </c>
      <c r="Y30">
        <v>62.83</v>
      </c>
      <c r="Z30">
        <v>70.650000000000006</v>
      </c>
      <c r="AA30">
        <v>144.51</v>
      </c>
      <c r="AB30">
        <v>22.45</v>
      </c>
      <c r="AC30">
        <v>212.39</v>
      </c>
    </row>
    <row r="31" spans="1:29" x14ac:dyDescent="0.2">
      <c r="A31" t="s">
        <v>2051</v>
      </c>
      <c r="B31" s="2" t="s">
        <v>4741</v>
      </c>
      <c r="C31" s="2">
        <v>1</v>
      </c>
      <c r="D31" s="2">
        <v>1</v>
      </c>
      <c r="E31" s="2">
        <v>3</v>
      </c>
      <c r="F31" s="1">
        <v>43145.52847222222</v>
      </c>
      <c r="G31">
        <v>95.58</v>
      </c>
      <c r="H31">
        <v>1.9</v>
      </c>
      <c r="I31">
        <v>0.82</v>
      </c>
      <c r="J31">
        <v>-3.48</v>
      </c>
      <c r="K31">
        <v>3.95</v>
      </c>
      <c r="L31">
        <v>0.84</v>
      </c>
      <c r="M31">
        <v>-0.19</v>
      </c>
      <c r="N31">
        <v>1.24</v>
      </c>
      <c r="O31">
        <v>1.2</v>
      </c>
      <c r="P31">
        <v>4.71</v>
      </c>
      <c r="Q31">
        <v>3.87</v>
      </c>
      <c r="R31">
        <v>-1.72</v>
      </c>
      <c r="S31">
        <v>14.44</v>
      </c>
      <c r="T31">
        <v>2.76</v>
      </c>
      <c r="U31">
        <v>3.39</v>
      </c>
      <c r="V31">
        <v>1.69</v>
      </c>
      <c r="W31">
        <v>75.31</v>
      </c>
      <c r="X31">
        <v>66.5</v>
      </c>
      <c r="Y31">
        <v>84.14</v>
      </c>
      <c r="Z31">
        <v>107.49</v>
      </c>
      <c r="AA31">
        <v>205.75</v>
      </c>
      <c r="AB31">
        <v>32.21</v>
      </c>
      <c r="AC31">
        <v>299.37</v>
      </c>
    </row>
    <row r="32" spans="1:29" x14ac:dyDescent="0.2">
      <c r="A32" t="s">
        <v>2287</v>
      </c>
      <c r="B32" s="2" t="s">
        <v>4814</v>
      </c>
      <c r="C32" s="2">
        <v>2</v>
      </c>
      <c r="D32" s="2">
        <v>1</v>
      </c>
      <c r="E32" s="2">
        <v>3</v>
      </c>
      <c r="F32" s="1">
        <v>43150.429861111108</v>
      </c>
      <c r="G32">
        <v>95.53</v>
      </c>
      <c r="H32">
        <v>1</v>
      </c>
      <c r="I32">
        <v>0.45</v>
      </c>
      <c r="J32">
        <v>-2.2599999999999998</v>
      </c>
      <c r="K32">
        <v>3</v>
      </c>
      <c r="L32">
        <v>0.89</v>
      </c>
      <c r="M32">
        <v>0.09</v>
      </c>
      <c r="N32">
        <v>0.5</v>
      </c>
      <c r="O32">
        <v>0.5</v>
      </c>
      <c r="P32">
        <v>4.46</v>
      </c>
      <c r="Q32">
        <v>4.26</v>
      </c>
      <c r="R32">
        <v>1.76</v>
      </c>
      <c r="S32">
        <v>8.08</v>
      </c>
      <c r="T32">
        <v>2.59</v>
      </c>
      <c r="U32">
        <v>2.38</v>
      </c>
      <c r="V32">
        <v>1.23</v>
      </c>
      <c r="W32">
        <v>75.87</v>
      </c>
      <c r="X32">
        <v>58.36</v>
      </c>
      <c r="Y32">
        <v>70.72</v>
      </c>
      <c r="Z32">
        <v>81.13</v>
      </c>
      <c r="AA32">
        <v>142.58000000000001</v>
      </c>
      <c r="AB32">
        <v>21.09</v>
      </c>
      <c r="AC32">
        <v>222.45</v>
      </c>
    </row>
    <row r="33" spans="1:29" x14ac:dyDescent="0.2">
      <c r="A33" t="s">
        <v>3383</v>
      </c>
      <c r="B33" s="2" t="s">
        <v>5175</v>
      </c>
      <c r="C33" s="2">
        <v>2</v>
      </c>
      <c r="D33" s="2">
        <v>1</v>
      </c>
      <c r="E33" s="2">
        <v>4</v>
      </c>
      <c r="F33" s="1">
        <v>43203.673611111109</v>
      </c>
      <c r="G33">
        <v>95.49</v>
      </c>
      <c r="H33">
        <v>1.69</v>
      </c>
      <c r="I33">
        <v>1.35</v>
      </c>
      <c r="J33">
        <v>1.26</v>
      </c>
      <c r="K33">
        <v>3.1</v>
      </c>
      <c r="L33">
        <v>0.6</v>
      </c>
      <c r="M33">
        <v>0.15</v>
      </c>
      <c r="N33">
        <v>1.37</v>
      </c>
      <c r="O33">
        <v>1.25</v>
      </c>
      <c r="P33">
        <v>3.25</v>
      </c>
      <c r="Q33">
        <v>3.8</v>
      </c>
      <c r="R33">
        <v>6.99</v>
      </c>
      <c r="S33">
        <v>11.34</v>
      </c>
      <c r="T33">
        <v>2.27</v>
      </c>
      <c r="U33">
        <v>2.14</v>
      </c>
      <c r="V33">
        <v>1.51</v>
      </c>
      <c r="W33">
        <v>73.7</v>
      </c>
      <c r="X33">
        <v>23.3</v>
      </c>
      <c r="Y33">
        <v>26.38</v>
      </c>
      <c r="Z33">
        <v>39.950000000000003</v>
      </c>
      <c r="AA33">
        <v>50.79</v>
      </c>
      <c r="AB33">
        <v>7.39</v>
      </c>
      <c r="AC33">
        <v>61.23</v>
      </c>
    </row>
    <row r="34" spans="1:29" x14ac:dyDescent="0.2">
      <c r="A34" t="s">
        <v>1927</v>
      </c>
      <c r="B34" s="2" t="s">
        <v>4713</v>
      </c>
      <c r="C34" s="2">
        <v>1</v>
      </c>
      <c r="D34" s="2">
        <v>1</v>
      </c>
      <c r="E34" s="2">
        <v>3</v>
      </c>
      <c r="F34" s="1">
        <v>43143.50277777778</v>
      </c>
      <c r="G34">
        <v>95.38</v>
      </c>
      <c r="H34">
        <v>1.65</v>
      </c>
      <c r="I34">
        <v>0.85</v>
      </c>
      <c r="J34">
        <v>-0.62</v>
      </c>
      <c r="K34">
        <v>3.28</v>
      </c>
      <c r="L34">
        <v>0.8</v>
      </c>
      <c r="M34">
        <v>0.26</v>
      </c>
      <c r="N34">
        <v>0.91</v>
      </c>
      <c r="O34">
        <v>0.88</v>
      </c>
      <c r="P34">
        <v>4.29</v>
      </c>
      <c r="Q34">
        <v>4.33</v>
      </c>
      <c r="R34">
        <v>1.87</v>
      </c>
      <c r="S34">
        <v>10.78</v>
      </c>
      <c r="T34">
        <v>3.06</v>
      </c>
      <c r="U34">
        <v>2.74</v>
      </c>
      <c r="V34">
        <v>1.48</v>
      </c>
      <c r="W34">
        <v>73.37</v>
      </c>
      <c r="X34">
        <v>38.83</v>
      </c>
      <c r="Y34">
        <v>48.86</v>
      </c>
      <c r="Z34">
        <v>58.65</v>
      </c>
      <c r="AA34">
        <v>108.81</v>
      </c>
      <c r="AB34">
        <v>17.510000000000002</v>
      </c>
      <c r="AC34">
        <v>179.94</v>
      </c>
    </row>
    <row r="35" spans="1:29" x14ac:dyDescent="0.2">
      <c r="A35" t="s">
        <v>2500</v>
      </c>
      <c r="B35" s="2" t="s">
        <v>5137</v>
      </c>
      <c r="C35" s="2">
        <v>2</v>
      </c>
      <c r="D35" s="2">
        <v>2</v>
      </c>
      <c r="E35" s="2">
        <v>3</v>
      </c>
      <c r="F35" s="1">
        <v>43153.663194444445</v>
      </c>
      <c r="G35">
        <v>95.33</v>
      </c>
      <c r="H35">
        <v>1.1100000000000001</v>
      </c>
      <c r="I35">
        <v>0.48</v>
      </c>
      <c r="J35">
        <v>-3.01</v>
      </c>
      <c r="K35">
        <v>3.26</v>
      </c>
      <c r="L35">
        <v>0.82</v>
      </c>
      <c r="M35">
        <v>-0.19</v>
      </c>
      <c r="N35">
        <v>0.67</v>
      </c>
      <c r="O35">
        <v>0.68</v>
      </c>
      <c r="P35">
        <v>4.22</v>
      </c>
      <c r="Q35">
        <v>3.47</v>
      </c>
      <c r="R35">
        <v>0.47</v>
      </c>
      <c r="S35">
        <v>9.7799999999999994</v>
      </c>
      <c r="T35">
        <v>2.56</v>
      </c>
      <c r="U35">
        <v>2.64</v>
      </c>
      <c r="V35">
        <v>1.31</v>
      </c>
      <c r="W35">
        <v>75.150000000000006</v>
      </c>
      <c r="X35">
        <v>65.53</v>
      </c>
      <c r="Y35">
        <v>83.92</v>
      </c>
      <c r="Z35">
        <v>90.27</v>
      </c>
      <c r="AA35">
        <v>175.62</v>
      </c>
      <c r="AB35">
        <v>25.66</v>
      </c>
      <c r="AC35">
        <v>269.52</v>
      </c>
    </row>
    <row r="36" spans="1:29" x14ac:dyDescent="0.2">
      <c r="A36" t="s">
        <v>2126</v>
      </c>
      <c r="B36" s="2" t="s">
        <v>5101</v>
      </c>
      <c r="C36" s="2">
        <v>2</v>
      </c>
      <c r="D36" s="2">
        <v>2</v>
      </c>
      <c r="E36" s="2">
        <v>3</v>
      </c>
      <c r="F36" s="1">
        <v>43146.461111111108</v>
      </c>
      <c r="G36">
        <v>95.26</v>
      </c>
      <c r="H36">
        <v>1.37</v>
      </c>
      <c r="I36">
        <v>0.79</v>
      </c>
      <c r="J36">
        <v>-0.61</v>
      </c>
      <c r="K36">
        <v>3.2</v>
      </c>
      <c r="L36">
        <v>0.83</v>
      </c>
      <c r="M36">
        <v>0.27</v>
      </c>
      <c r="N36">
        <v>0.84</v>
      </c>
      <c r="O36">
        <v>0.83</v>
      </c>
      <c r="P36">
        <v>4.21</v>
      </c>
      <c r="Q36">
        <v>4.58</v>
      </c>
      <c r="R36">
        <v>2.76</v>
      </c>
      <c r="S36">
        <v>10.09</v>
      </c>
      <c r="T36">
        <v>2.91</v>
      </c>
      <c r="U36">
        <v>2.5099999999999998</v>
      </c>
      <c r="V36">
        <v>1.37</v>
      </c>
      <c r="W36">
        <v>73.510000000000005</v>
      </c>
      <c r="X36">
        <v>45.4</v>
      </c>
      <c r="Y36">
        <v>54.53</v>
      </c>
      <c r="Z36">
        <v>60.18</v>
      </c>
      <c r="AA36">
        <v>107.15</v>
      </c>
      <c r="AB36">
        <v>15.45</v>
      </c>
      <c r="AC36">
        <v>171.97</v>
      </c>
    </row>
    <row r="37" spans="1:29" x14ac:dyDescent="0.2">
      <c r="A37" t="s">
        <v>3292</v>
      </c>
      <c r="B37" s="2" t="s">
        <v>4839</v>
      </c>
      <c r="C37" s="2">
        <v>1</v>
      </c>
      <c r="D37" s="2">
        <v>1</v>
      </c>
      <c r="E37" s="2">
        <v>4</v>
      </c>
      <c r="F37" s="1">
        <v>43202.605555555558</v>
      </c>
      <c r="G37">
        <v>95.26</v>
      </c>
      <c r="H37">
        <v>1.27</v>
      </c>
      <c r="I37">
        <v>1.1100000000000001</v>
      </c>
      <c r="J37">
        <v>0.57999999999999996</v>
      </c>
      <c r="K37">
        <v>2.93</v>
      </c>
      <c r="L37">
        <v>0.68</v>
      </c>
      <c r="M37">
        <v>0.24</v>
      </c>
      <c r="N37">
        <v>1.1399999999999999</v>
      </c>
      <c r="O37">
        <v>1.03</v>
      </c>
      <c r="P37">
        <v>3.47</v>
      </c>
      <c r="Q37">
        <v>4.59</v>
      </c>
      <c r="R37">
        <v>6.96</v>
      </c>
      <c r="S37">
        <v>9.69</v>
      </c>
      <c r="T37">
        <v>2.2000000000000002</v>
      </c>
      <c r="U37">
        <v>1.78</v>
      </c>
      <c r="V37">
        <v>1.35</v>
      </c>
      <c r="W37">
        <v>75.39</v>
      </c>
      <c r="X37">
        <v>29.45</v>
      </c>
      <c r="Y37">
        <v>31.09</v>
      </c>
      <c r="Z37">
        <v>40.04</v>
      </c>
      <c r="AA37">
        <v>56.83</v>
      </c>
      <c r="AB37">
        <v>8</v>
      </c>
      <c r="AC37">
        <v>58.62</v>
      </c>
    </row>
    <row r="38" spans="1:29" x14ac:dyDescent="0.2">
      <c r="A38" t="s">
        <v>2374</v>
      </c>
      <c r="B38" s="2" t="s">
        <v>4821</v>
      </c>
      <c r="C38" s="2">
        <v>1</v>
      </c>
      <c r="D38" s="2">
        <v>2</v>
      </c>
      <c r="E38" s="2">
        <v>3</v>
      </c>
      <c r="F38" s="1">
        <v>43152.538194444445</v>
      </c>
      <c r="G38">
        <v>95.24</v>
      </c>
      <c r="H38">
        <v>1.1000000000000001</v>
      </c>
      <c r="I38">
        <v>0.71</v>
      </c>
      <c r="J38">
        <v>-1.58</v>
      </c>
      <c r="K38">
        <v>2.89</v>
      </c>
      <c r="L38">
        <v>0.83</v>
      </c>
      <c r="M38">
        <v>0.27</v>
      </c>
      <c r="N38">
        <v>0.65</v>
      </c>
      <c r="O38">
        <v>0.67</v>
      </c>
      <c r="P38">
        <v>4.12</v>
      </c>
      <c r="Q38">
        <v>4.51</v>
      </c>
      <c r="R38">
        <v>3.7</v>
      </c>
      <c r="S38">
        <v>8.15</v>
      </c>
      <c r="T38">
        <v>2</v>
      </c>
      <c r="U38">
        <v>2.12</v>
      </c>
      <c r="V38">
        <v>1.23</v>
      </c>
      <c r="W38">
        <v>74.77</v>
      </c>
      <c r="X38">
        <v>39.049999999999997</v>
      </c>
      <c r="Y38">
        <v>43.89</v>
      </c>
      <c r="Z38">
        <v>55.18</v>
      </c>
      <c r="AA38">
        <v>90.76</v>
      </c>
      <c r="AB38">
        <v>14.04</v>
      </c>
      <c r="AC38">
        <v>139.6</v>
      </c>
    </row>
    <row r="39" spans="1:29" x14ac:dyDescent="0.2">
      <c r="A39" t="s">
        <v>2945</v>
      </c>
      <c r="B39" s="2" t="s">
        <v>4712</v>
      </c>
      <c r="C39" s="2">
        <v>1</v>
      </c>
      <c r="D39" s="2">
        <v>1</v>
      </c>
      <c r="E39" s="2">
        <v>4</v>
      </c>
      <c r="F39" s="1">
        <v>43178.602777777778</v>
      </c>
      <c r="G39">
        <v>95.24</v>
      </c>
      <c r="H39">
        <v>1.06</v>
      </c>
      <c r="I39">
        <v>1.17</v>
      </c>
      <c r="J39">
        <v>-1.22</v>
      </c>
      <c r="K39">
        <v>2.4900000000000002</v>
      </c>
      <c r="L39">
        <v>0.89</v>
      </c>
      <c r="M39">
        <v>-0.03</v>
      </c>
      <c r="N39">
        <v>1.2</v>
      </c>
      <c r="O39">
        <v>1.0900000000000001</v>
      </c>
      <c r="P39">
        <v>3.24</v>
      </c>
      <c r="Q39">
        <v>0.73</v>
      </c>
      <c r="R39">
        <v>10.41</v>
      </c>
      <c r="S39">
        <v>10.52</v>
      </c>
      <c r="T39">
        <v>0.83</v>
      </c>
      <c r="U39">
        <v>3.15</v>
      </c>
      <c r="V39">
        <v>1.56</v>
      </c>
      <c r="W39">
        <v>71.55</v>
      </c>
      <c r="X39">
        <v>68.790000000000006</v>
      </c>
      <c r="Y39">
        <v>104.94</v>
      </c>
      <c r="Z39">
        <v>259.7</v>
      </c>
      <c r="AA39">
        <v>159.53</v>
      </c>
      <c r="AB39">
        <v>17.670000000000002</v>
      </c>
      <c r="AC39">
        <v>120.99</v>
      </c>
    </row>
    <row r="40" spans="1:29" x14ac:dyDescent="0.2">
      <c r="A40" t="s">
        <v>3187</v>
      </c>
      <c r="B40" s="2" t="s">
        <v>5093</v>
      </c>
      <c r="C40" s="2">
        <v>2</v>
      </c>
      <c r="D40" s="2">
        <v>1</v>
      </c>
      <c r="E40" s="2">
        <v>4</v>
      </c>
      <c r="F40" s="1">
        <v>43195.65</v>
      </c>
      <c r="G40">
        <v>95.2</v>
      </c>
      <c r="H40">
        <v>1.22</v>
      </c>
      <c r="I40">
        <v>1.1200000000000001</v>
      </c>
      <c r="J40">
        <v>1.56</v>
      </c>
      <c r="K40">
        <v>2.58</v>
      </c>
      <c r="L40">
        <v>0.64</v>
      </c>
      <c r="M40">
        <v>0.21</v>
      </c>
      <c r="N40">
        <v>1.24</v>
      </c>
      <c r="O40">
        <v>1.1399999999999999</v>
      </c>
      <c r="P40">
        <v>3.4</v>
      </c>
      <c r="Q40">
        <v>4.07</v>
      </c>
      <c r="R40">
        <v>7.34</v>
      </c>
      <c r="S40">
        <v>10.36</v>
      </c>
      <c r="T40">
        <v>2.81</v>
      </c>
      <c r="U40">
        <v>1.79</v>
      </c>
      <c r="V40">
        <v>1.47</v>
      </c>
      <c r="W40">
        <v>74.040000000000006</v>
      </c>
      <c r="X40">
        <v>28.24</v>
      </c>
      <c r="Y40">
        <v>29.11</v>
      </c>
      <c r="Z40">
        <v>45.58</v>
      </c>
      <c r="AA40">
        <v>51.3</v>
      </c>
      <c r="AB40">
        <v>6.64</v>
      </c>
      <c r="AC40">
        <v>66.599999999999994</v>
      </c>
    </row>
    <row r="41" spans="1:29" x14ac:dyDescent="0.2">
      <c r="A41" t="s">
        <v>2419</v>
      </c>
      <c r="B41" s="2" t="s">
        <v>4791</v>
      </c>
      <c r="C41" s="2">
        <v>1</v>
      </c>
      <c r="D41" s="2">
        <v>1</v>
      </c>
      <c r="E41" s="2">
        <v>3</v>
      </c>
      <c r="F41" s="1">
        <v>43153.568749999999</v>
      </c>
      <c r="G41">
        <v>95.16</v>
      </c>
      <c r="H41">
        <v>1.52</v>
      </c>
      <c r="I41">
        <v>0.99</v>
      </c>
      <c r="J41">
        <v>-1.48</v>
      </c>
      <c r="K41">
        <v>3.32</v>
      </c>
      <c r="L41">
        <v>0.86</v>
      </c>
      <c r="M41">
        <v>0.3</v>
      </c>
      <c r="N41">
        <v>1.04</v>
      </c>
      <c r="O41">
        <v>0.99</v>
      </c>
      <c r="P41">
        <v>4.3499999999999996</v>
      </c>
      <c r="Q41">
        <v>4.58</v>
      </c>
      <c r="R41">
        <v>2.16</v>
      </c>
      <c r="S41">
        <v>11.25</v>
      </c>
      <c r="T41">
        <v>1.8</v>
      </c>
      <c r="U41">
        <v>2.4900000000000002</v>
      </c>
      <c r="V41">
        <v>1.44</v>
      </c>
      <c r="W41">
        <v>75.5</v>
      </c>
      <c r="X41">
        <v>35.590000000000003</v>
      </c>
      <c r="Y41">
        <v>41.32</v>
      </c>
      <c r="Z41">
        <v>58.04</v>
      </c>
      <c r="AA41">
        <v>98.73</v>
      </c>
      <c r="AB41">
        <v>16.920000000000002</v>
      </c>
      <c r="AC41">
        <v>132.66999999999999</v>
      </c>
    </row>
    <row r="42" spans="1:29" x14ac:dyDescent="0.2">
      <c r="A42" t="s">
        <v>2053</v>
      </c>
      <c r="B42" s="2" t="s">
        <v>5067</v>
      </c>
      <c r="C42" s="2">
        <v>2</v>
      </c>
      <c r="D42" s="2">
        <v>1</v>
      </c>
      <c r="E42" s="2">
        <v>3</v>
      </c>
      <c r="F42" s="1">
        <v>43145.53125</v>
      </c>
      <c r="G42">
        <v>95.14</v>
      </c>
      <c r="H42">
        <v>1.25</v>
      </c>
      <c r="I42">
        <v>0.62</v>
      </c>
      <c r="J42">
        <v>-1.29</v>
      </c>
      <c r="K42">
        <v>3.05</v>
      </c>
      <c r="L42">
        <v>0.79</v>
      </c>
      <c r="M42">
        <v>0.1</v>
      </c>
      <c r="N42">
        <v>0.66</v>
      </c>
      <c r="O42">
        <v>0.65</v>
      </c>
      <c r="P42">
        <v>4.0199999999999996</v>
      </c>
      <c r="Q42">
        <v>3.92</v>
      </c>
      <c r="R42">
        <v>3.09</v>
      </c>
      <c r="S42">
        <v>8.6</v>
      </c>
      <c r="T42">
        <v>2.7</v>
      </c>
      <c r="U42">
        <v>2.59</v>
      </c>
      <c r="V42">
        <v>1.27</v>
      </c>
      <c r="W42">
        <v>74.36</v>
      </c>
      <c r="X42">
        <v>45.81</v>
      </c>
      <c r="Y42">
        <v>56.13</v>
      </c>
      <c r="Z42">
        <v>60.34</v>
      </c>
      <c r="AA42">
        <v>116.04</v>
      </c>
      <c r="AB42">
        <v>17.12</v>
      </c>
      <c r="AC42">
        <v>183.92</v>
      </c>
    </row>
    <row r="43" spans="1:29" x14ac:dyDescent="0.2">
      <c r="A43" t="s">
        <v>2354</v>
      </c>
      <c r="B43" s="2" t="s">
        <v>4913</v>
      </c>
      <c r="C43" s="2">
        <v>1</v>
      </c>
      <c r="D43" s="2">
        <v>1</v>
      </c>
      <c r="E43" s="2">
        <v>3</v>
      </c>
      <c r="F43" s="1">
        <v>43152.512499999997</v>
      </c>
      <c r="G43">
        <v>95.09</v>
      </c>
      <c r="H43">
        <v>1.43</v>
      </c>
      <c r="I43">
        <v>0.78</v>
      </c>
      <c r="J43">
        <v>-1.73</v>
      </c>
      <c r="K43">
        <v>3.28</v>
      </c>
      <c r="L43">
        <v>0.82</v>
      </c>
      <c r="M43">
        <v>0.28999999999999998</v>
      </c>
      <c r="N43">
        <v>0.76</v>
      </c>
      <c r="O43">
        <v>0.77</v>
      </c>
      <c r="P43">
        <v>4.29</v>
      </c>
      <c r="Q43">
        <v>4.8099999999999996</v>
      </c>
      <c r="R43">
        <v>2.3199999999999998</v>
      </c>
      <c r="S43">
        <v>9.16</v>
      </c>
      <c r="T43">
        <v>1.93</v>
      </c>
      <c r="U43">
        <v>2.44</v>
      </c>
      <c r="V43">
        <v>1.32</v>
      </c>
      <c r="W43">
        <v>75.14</v>
      </c>
      <c r="X43">
        <v>41.71</v>
      </c>
      <c r="Y43">
        <v>45.93</v>
      </c>
      <c r="Z43">
        <v>55.35</v>
      </c>
      <c r="AA43">
        <v>104.69</v>
      </c>
      <c r="AB43">
        <v>17.440000000000001</v>
      </c>
      <c r="AC43">
        <v>151.08000000000001</v>
      </c>
    </row>
    <row r="44" spans="1:29" x14ac:dyDescent="0.2">
      <c r="A44" t="s">
        <v>3567</v>
      </c>
      <c r="B44" s="2" t="s">
        <v>5128</v>
      </c>
      <c r="C44" s="2">
        <v>2</v>
      </c>
      <c r="D44" s="2">
        <v>1</v>
      </c>
      <c r="E44" s="2">
        <v>4</v>
      </c>
      <c r="F44" s="1">
        <v>43209.547222222223</v>
      </c>
      <c r="G44">
        <v>95.08</v>
      </c>
      <c r="H44">
        <v>1.72</v>
      </c>
      <c r="I44">
        <v>1.32</v>
      </c>
      <c r="J44">
        <v>0.54</v>
      </c>
      <c r="K44">
        <v>3.21</v>
      </c>
      <c r="L44">
        <v>0.65</v>
      </c>
      <c r="M44">
        <v>0.39</v>
      </c>
      <c r="N44">
        <v>1.37</v>
      </c>
      <c r="O44">
        <v>1.25</v>
      </c>
      <c r="P44">
        <v>3.48</v>
      </c>
      <c r="Q44">
        <v>4.5</v>
      </c>
      <c r="R44">
        <v>5.34</v>
      </c>
      <c r="S44">
        <v>11.35</v>
      </c>
      <c r="T44">
        <v>2.15</v>
      </c>
      <c r="U44">
        <v>2.0299999999999998</v>
      </c>
      <c r="V44">
        <v>1.43</v>
      </c>
      <c r="W44">
        <v>74.5</v>
      </c>
      <c r="X44">
        <v>21.83</v>
      </c>
      <c r="Y44">
        <v>23.9</v>
      </c>
      <c r="Z44">
        <v>36.299999999999997</v>
      </c>
      <c r="AA44">
        <v>48.61</v>
      </c>
      <c r="AB44">
        <v>9.5</v>
      </c>
      <c r="AC44">
        <v>64.97</v>
      </c>
    </row>
    <row r="45" spans="1:29" x14ac:dyDescent="0.2">
      <c r="A45" t="s">
        <v>2246</v>
      </c>
      <c r="B45" s="2" t="s">
        <v>5167</v>
      </c>
      <c r="C45" s="2">
        <v>2</v>
      </c>
      <c r="D45" s="2">
        <v>1</v>
      </c>
      <c r="E45" s="2">
        <v>3</v>
      </c>
      <c r="F45" s="1">
        <v>43146.671527777777</v>
      </c>
      <c r="G45">
        <v>95.07</v>
      </c>
      <c r="H45">
        <v>1.41</v>
      </c>
      <c r="I45">
        <v>0.62</v>
      </c>
      <c r="J45">
        <v>-0.83</v>
      </c>
      <c r="K45">
        <v>2.98</v>
      </c>
      <c r="L45">
        <v>0.8</v>
      </c>
      <c r="M45">
        <v>0.28999999999999998</v>
      </c>
      <c r="N45">
        <v>0.59</v>
      </c>
      <c r="O45">
        <v>0.56999999999999995</v>
      </c>
      <c r="P45">
        <v>4.24</v>
      </c>
      <c r="Q45">
        <v>4.42</v>
      </c>
      <c r="R45">
        <v>3.75</v>
      </c>
      <c r="S45">
        <v>7.95</v>
      </c>
      <c r="T45">
        <v>2.54</v>
      </c>
      <c r="U45">
        <v>2.59</v>
      </c>
      <c r="V45">
        <v>1.31</v>
      </c>
      <c r="W45">
        <v>74.69</v>
      </c>
      <c r="X45">
        <v>40.81</v>
      </c>
      <c r="Y45">
        <v>48.03</v>
      </c>
      <c r="Z45">
        <v>55.94</v>
      </c>
      <c r="AA45">
        <v>104.46</v>
      </c>
      <c r="AB45">
        <v>17.09</v>
      </c>
      <c r="AC45">
        <v>165.64</v>
      </c>
    </row>
    <row r="46" spans="1:29" x14ac:dyDescent="0.2">
      <c r="A46" t="s">
        <v>3000</v>
      </c>
      <c r="B46" s="2" t="s">
        <v>5160</v>
      </c>
      <c r="C46" s="2">
        <v>2</v>
      </c>
      <c r="D46" s="2">
        <v>2</v>
      </c>
      <c r="E46" s="2">
        <v>4</v>
      </c>
      <c r="F46" s="1">
        <v>43187.725694444445</v>
      </c>
      <c r="G46">
        <v>95.05</v>
      </c>
      <c r="H46">
        <v>1.21</v>
      </c>
      <c r="I46">
        <v>0.65</v>
      </c>
      <c r="J46">
        <v>-0.41</v>
      </c>
      <c r="K46">
        <v>2.5499999999999998</v>
      </c>
      <c r="L46">
        <v>0.56000000000000005</v>
      </c>
      <c r="M46">
        <v>0.17</v>
      </c>
      <c r="N46">
        <v>0.77</v>
      </c>
      <c r="O46">
        <v>0.72</v>
      </c>
      <c r="P46">
        <v>3.47</v>
      </c>
      <c r="Q46">
        <v>3.98</v>
      </c>
      <c r="R46">
        <v>5.89</v>
      </c>
      <c r="S46">
        <v>6.93</v>
      </c>
      <c r="T46">
        <v>3.05</v>
      </c>
      <c r="U46">
        <v>2.19</v>
      </c>
      <c r="V46">
        <v>1.19</v>
      </c>
      <c r="W46">
        <v>74.53</v>
      </c>
      <c r="X46">
        <v>31.26</v>
      </c>
      <c r="Y46">
        <v>33.33</v>
      </c>
      <c r="Z46">
        <v>37.69</v>
      </c>
      <c r="AA46">
        <v>77.040000000000006</v>
      </c>
      <c r="AB46">
        <v>14.32</v>
      </c>
      <c r="AC46">
        <v>137.55000000000001</v>
      </c>
    </row>
    <row r="47" spans="1:29" x14ac:dyDescent="0.2">
      <c r="A47" t="s">
        <v>2873</v>
      </c>
      <c r="B47" s="2" t="s">
        <v>4721</v>
      </c>
      <c r="C47" s="2">
        <v>1</v>
      </c>
      <c r="D47" s="2">
        <v>2</v>
      </c>
      <c r="E47" s="2">
        <v>4</v>
      </c>
      <c r="F47" s="1">
        <v>43178.524305555555</v>
      </c>
      <c r="G47">
        <v>95.04</v>
      </c>
      <c r="H47">
        <v>1.32</v>
      </c>
      <c r="I47">
        <v>1.32</v>
      </c>
      <c r="J47">
        <v>2.02</v>
      </c>
      <c r="K47">
        <v>2.6</v>
      </c>
      <c r="L47">
        <v>0.83</v>
      </c>
      <c r="M47">
        <v>0.72</v>
      </c>
      <c r="N47">
        <v>1.34</v>
      </c>
      <c r="O47">
        <v>1.1000000000000001</v>
      </c>
      <c r="P47">
        <v>3.78</v>
      </c>
      <c r="Q47">
        <v>4.59</v>
      </c>
      <c r="R47">
        <v>8.0500000000000007</v>
      </c>
      <c r="S47">
        <v>10.69</v>
      </c>
      <c r="T47">
        <v>3.46</v>
      </c>
      <c r="U47">
        <v>1.87</v>
      </c>
      <c r="V47">
        <v>1.5</v>
      </c>
      <c r="W47">
        <v>74.66</v>
      </c>
      <c r="X47">
        <v>25.49</v>
      </c>
      <c r="Y47">
        <v>30.49</v>
      </c>
      <c r="Z47">
        <v>61.69</v>
      </c>
      <c r="AA47">
        <v>48</v>
      </c>
      <c r="AB47">
        <v>8.2200000000000006</v>
      </c>
      <c r="AC47">
        <v>48.55</v>
      </c>
    </row>
    <row r="48" spans="1:29" x14ac:dyDescent="0.2">
      <c r="A48" t="s">
        <v>2729</v>
      </c>
      <c r="B48" s="2" t="s">
        <v>4992</v>
      </c>
      <c r="C48" s="2">
        <v>2</v>
      </c>
      <c r="D48" s="2">
        <v>1</v>
      </c>
      <c r="E48" s="2">
        <v>3</v>
      </c>
      <c r="F48" s="1">
        <v>43159.504861111112</v>
      </c>
      <c r="G48">
        <v>94.9</v>
      </c>
      <c r="H48">
        <v>1.49</v>
      </c>
      <c r="I48">
        <v>0.81</v>
      </c>
      <c r="J48">
        <v>-1.94</v>
      </c>
      <c r="K48">
        <v>3.28</v>
      </c>
      <c r="L48">
        <v>0.78</v>
      </c>
      <c r="M48">
        <v>7.0000000000000007E-2</v>
      </c>
      <c r="N48">
        <v>1</v>
      </c>
      <c r="O48">
        <v>0.97</v>
      </c>
      <c r="P48">
        <v>4.1100000000000003</v>
      </c>
      <c r="Q48">
        <v>3.94</v>
      </c>
      <c r="R48">
        <v>1.83</v>
      </c>
      <c r="S48">
        <v>10.88</v>
      </c>
      <c r="T48">
        <v>2.2599999999999998</v>
      </c>
      <c r="U48">
        <v>2.63</v>
      </c>
      <c r="V48">
        <v>1.43</v>
      </c>
      <c r="W48">
        <v>74.989999999999995</v>
      </c>
      <c r="X48">
        <v>42.99</v>
      </c>
      <c r="Y48">
        <v>52.02</v>
      </c>
      <c r="Z48">
        <v>65.28</v>
      </c>
      <c r="AA48">
        <v>125.92</v>
      </c>
      <c r="AB48">
        <v>20.67</v>
      </c>
      <c r="AC48">
        <v>179.92</v>
      </c>
    </row>
    <row r="49" spans="1:29" x14ac:dyDescent="0.2">
      <c r="A49" t="s">
        <v>3024</v>
      </c>
      <c r="B49" s="2" t="s">
        <v>4951</v>
      </c>
      <c r="C49" s="2">
        <v>2</v>
      </c>
      <c r="D49" s="2">
        <v>2</v>
      </c>
      <c r="E49" s="2">
        <v>4</v>
      </c>
      <c r="F49" s="1">
        <v>43188.567361111112</v>
      </c>
      <c r="G49">
        <v>94.88</v>
      </c>
      <c r="H49">
        <v>1.84</v>
      </c>
      <c r="I49">
        <v>1.18</v>
      </c>
      <c r="J49">
        <v>1.1299999999999999</v>
      </c>
      <c r="K49">
        <v>2.96</v>
      </c>
      <c r="L49">
        <v>0.63</v>
      </c>
      <c r="M49">
        <v>0.44</v>
      </c>
      <c r="N49">
        <v>1.31</v>
      </c>
      <c r="O49">
        <v>1.2</v>
      </c>
      <c r="P49">
        <v>3.79</v>
      </c>
      <c r="Q49">
        <v>4.79</v>
      </c>
      <c r="R49">
        <v>5.98</v>
      </c>
      <c r="S49">
        <v>11.19</v>
      </c>
      <c r="T49">
        <v>3.23</v>
      </c>
      <c r="U49">
        <v>2.41</v>
      </c>
      <c r="V49">
        <v>1.52</v>
      </c>
      <c r="W49">
        <v>74.03</v>
      </c>
      <c r="X49">
        <v>19.21</v>
      </c>
      <c r="Y49">
        <v>22.39</v>
      </c>
      <c r="Z49">
        <v>35.74</v>
      </c>
      <c r="AA49">
        <v>51.22</v>
      </c>
      <c r="AB49">
        <v>9.86</v>
      </c>
      <c r="AC49">
        <v>91.05</v>
      </c>
    </row>
    <row r="50" spans="1:29" x14ac:dyDescent="0.2">
      <c r="A50" t="s">
        <v>2205</v>
      </c>
      <c r="B50" s="2" t="s">
        <v>4826</v>
      </c>
      <c r="C50" s="2">
        <v>1</v>
      </c>
      <c r="D50" s="2">
        <v>1</v>
      </c>
      <c r="E50" s="2">
        <v>3</v>
      </c>
      <c r="F50" s="1">
        <v>43146.62222222222</v>
      </c>
      <c r="G50">
        <v>94.87</v>
      </c>
      <c r="H50">
        <v>1.3</v>
      </c>
      <c r="I50">
        <v>0.73</v>
      </c>
      <c r="J50">
        <v>-1.02</v>
      </c>
      <c r="K50">
        <v>2.97</v>
      </c>
      <c r="L50">
        <v>0.77</v>
      </c>
      <c r="M50">
        <v>0.19</v>
      </c>
      <c r="N50">
        <v>0.7</v>
      </c>
      <c r="O50">
        <v>0.69</v>
      </c>
      <c r="P50">
        <v>3.98</v>
      </c>
      <c r="Q50">
        <v>4.0199999999999996</v>
      </c>
      <c r="R50">
        <v>3.95</v>
      </c>
      <c r="S50">
        <v>8.5</v>
      </c>
      <c r="T50">
        <v>2.12</v>
      </c>
      <c r="U50">
        <v>2.36</v>
      </c>
      <c r="V50">
        <v>1.28</v>
      </c>
      <c r="W50">
        <v>74.83</v>
      </c>
      <c r="X50">
        <v>38.58</v>
      </c>
      <c r="Y50">
        <v>44.98</v>
      </c>
      <c r="Z50">
        <v>51.4</v>
      </c>
      <c r="AA50">
        <v>95.62</v>
      </c>
      <c r="AB50">
        <v>15.09</v>
      </c>
      <c r="AC50">
        <v>145.76</v>
      </c>
    </row>
    <row r="51" spans="1:29" x14ac:dyDescent="0.2">
      <c r="A51" t="s">
        <v>2304</v>
      </c>
      <c r="B51" s="2" t="s">
        <v>4934</v>
      </c>
      <c r="C51" s="2">
        <v>1</v>
      </c>
      <c r="D51" s="2">
        <v>2</v>
      </c>
      <c r="E51" s="2">
        <v>3</v>
      </c>
      <c r="F51" s="1">
        <v>43150.453472222223</v>
      </c>
      <c r="G51">
        <v>94.83</v>
      </c>
      <c r="H51">
        <v>1.1599999999999999</v>
      </c>
      <c r="I51">
        <v>0.61</v>
      </c>
      <c r="J51">
        <v>-2.73</v>
      </c>
      <c r="K51">
        <v>3.2</v>
      </c>
      <c r="L51">
        <v>0.89</v>
      </c>
      <c r="M51">
        <v>-0.01</v>
      </c>
      <c r="N51">
        <v>0.74</v>
      </c>
      <c r="O51">
        <v>0.72</v>
      </c>
      <c r="P51">
        <v>4.55</v>
      </c>
      <c r="Q51">
        <v>4.1500000000000004</v>
      </c>
      <c r="R51">
        <v>1.28</v>
      </c>
      <c r="S51">
        <v>9.7100000000000009</v>
      </c>
      <c r="T51">
        <v>2.61</v>
      </c>
      <c r="U51">
        <v>2.4</v>
      </c>
      <c r="V51">
        <v>1.35</v>
      </c>
      <c r="W51">
        <v>76.680000000000007</v>
      </c>
      <c r="X51">
        <v>58.31</v>
      </c>
      <c r="Y51">
        <v>71.14</v>
      </c>
      <c r="Z51">
        <v>85.16</v>
      </c>
      <c r="AA51">
        <v>147.05000000000001</v>
      </c>
      <c r="AB51">
        <v>20.89</v>
      </c>
      <c r="AC51">
        <v>213.41</v>
      </c>
    </row>
    <row r="52" spans="1:29" x14ac:dyDescent="0.2">
      <c r="A52" t="s">
        <v>2788</v>
      </c>
      <c r="B52" s="2" t="s">
        <v>4708</v>
      </c>
      <c r="C52" s="2">
        <v>1</v>
      </c>
      <c r="D52" s="2">
        <v>2</v>
      </c>
      <c r="E52" s="2">
        <v>3</v>
      </c>
      <c r="F52" s="1">
        <v>43161.45416666667</v>
      </c>
      <c r="G52">
        <v>94.76</v>
      </c>
      <c r="H52">
        <v>1</v>
      </c>
      <c r="I52">
        <v>0.53</v>
      </c>
      <c r="J52">
        <v>-2.75</v>
      </c>
      <c r="K52">
        <v>2.92</v>
      </c>
      <c r="L52">
        <v>0.81</v>
      </c>
      <c r="M52">
        <v>0.11</v>
      </c>
      <c r="N52">
        <v>0.6</v>
      </c>
      <c r="O52">
        <v>0.61</v>
      </c>
      <c r="P52">
        <v>4.1100000000000003</v>
      </c>
      <c r="Q52">
        <v>4.25</v>
      </c>
      <c r="R52">
        <v>2.5499999999999998</v>
      </c>
      <c r="S52">
        <v>7.97</v>
      </c>
      <c r="T52">
        <v>2.12</v>
      </c>
      <c r="U52">
        <v>2.21</v>
      </c>
      <c r="V52">
        <v>1.19</v>
      </c>
      <c r="W52">
        <v>76.3</v>
      </c>
      <c r="X52">
        <v>48.91</v>
      </c>
      <c r="Y52">
        <v>55.66</v>
      </c>
      <c r="Z52">
        <v>63</v>
      </c>
      <c r="AA52">
        <v>121.58</v>
      </c>
      <c r="AB52">
        <v>19</v>
      </c>
      <c r="AC52">
        <v>175.45</v>
      </c>
    </row>
    <row r="53" spans="1:29" x14ac:dyDescent="0.2">
      <c r="A53" t="s">
        <v>2692</v>
      </c>
      <c r="B53" s="2" t="s">
        <v>5137</v>
      </c>
      <c r="C53" s="2">
        <v>2</v>
      </c>
      <c r="D53" s="2">
        <v>1</v>
      </c>
      <c r="E53" s="2">
        <v>3</v>
      </c>
      <c r="F53" s="1">
        <v>43159.46597222222</v>
      </c>
      <c r="G53">
        <v>94.75</v>
      </c>
      <c r="H53">
        <v>1.17</v>
      </c>
      <c r="I53">
        <v>0.65</v>
      </c>
      <c r="J53">
        <v>-1.38</v>
      </c>
      <c r="K53">
        <v>2.9</v>
      </c>
      <c r="L53">
        <v>0.8</v>
      </c>
      <c r="M53">
        <v>0.13</v>
      </c>
      <c r="N53">
        <v>0.71</v>
      </c>
      <c r="O53">
        <v>0.69</v>
      </c>
      <c r="P53">
        <v>4.09</v>
      </c>
      <c r="Q53">
        <v>4.2</v>
      </c>
      <c r="R53">
        <v>3.32</v>
      </c>
      <c r="S53">
        <v>8.77</v>
      </c>
      <c r="T53">
        <v>2.4900000000000002</v>
      </c>
      <c r="U53">
        <v>2.2200000000000002</v>
      </c>
      <c r="V53">
        <v>1.27</v>
      </c>
      <c r="W53">
        <v>75.040000000000006</v>
      </c>
      <c r="X53">
        <v>44.56</v>
      </c>
      <c r="Y53">
        <v>53.07</v>
      </c>
      <c r="Z53">
        <v>60</v>
      </c>
      <c r="AA53">
        <v>107.88</v>
      </c>
      <c r="AB53">
        <v>16.03</v>
      </c>
      <c r="AC53">
        <v>166.53</v>
      </c>
    </row>
    <row r="54" spans="1:29" x14ac:dyDescent="0.2">
      <c r="A54" t="s">
        <v>2363</v>
      </c>
      <c r="B54" s="2" t="s">
        <v>4894</v>
      </c>
      <c r="C54" s="2">
        <v>1</v>
      </c>
      <c r="D54" s="2">
        <v>2</v>
      </c>
      <c r="E54" s="2">
        <v>3</v>
      </c>
      <c r="F54" s="1">
        <v>43152.522222222222</v>
      </c>
      <c r="G54">
        <v>94.72</v>
      </c>
      <c r="H54">
        <v>1.39</v>
      </c>
      <c r="I54">
        <v>0.74</v>
      </c>
      <c r="J54">
        <v>-1.88</v>
      </c>
      <c r="K54">
        <v>2.99</v>
      </c>
      <c r="L54">
        <v>0.83</v>
      </c>
      <c r="M54">
        <v>0.42</v>
      </c>
      <c r="N54">
        <v>0.85</v>
      </c>
      <c r="O54">
        <v>0.81</v>
      </c>
      <c r="P54">
        <v>4.32</v>
      </c>
      <c r="Q54">
        <v>4.79</v>
      </c>
      <c r="R54">
        <v>2.61</v>
      </c>
      <c r="S54">
        <v>10</v>
      </c>
      <c r="T54">
        <v>2.34</v>
      </c>
      <c r="U54">
        <v>2.4700000000000002</v>
      </c>
      <c r="V54">
        <v>1.38</v>
      </c>
      <c r="W54">
        <v>75.31</v>
      </c>
      <c r="X54">
        <v>34.869999999999997</v>
      </c>
      <c r="Y54">
        <v>42.02</v>
      </c>
      <c r="Z54">
        <v>54.71</v>
      </c>
      <c r="AA54">
        <v>103.74</v>
      </c>
      <c r="AB54">
        <v>17.79</v>
      </c>
      <c r="AC54">
        <v>151.16999999999999</v>
      </c>
    </row>
    <row r="55" spans="1:29" x14ac:dyDescent="0.2">
      <c r="A55" t="s">
        <v>2365</v>
      </c>
      <c r="B55" s="4">
        <v>790</v>
      </c>
      <c r="C55" s="2">
        <v>1</v>
      </c>
      <c r="D55" s="2">
        <v>2</v>
      </c>
      <c r="E55" s="2">
        <v>3</v>
      </c>
      <c r="F55" s="1">
        <v>43152.524305555555</v>
      </c>
      <c r="G55">
        <v>94.7</v>
      </c>
      <c r="H55">
        <v>1.21</v>
      </c>
      <c r="I55">
        <v>0.91</v>
      </c>
      <c r="J55">
        <v>-1.97</v>
      </c>
      <c r="K55">
        <v>3.1</v>
      </c>
      <c r="L55">
        <v>0.79</v>
      </c>
      <c r="M55">
        <v>0.2</v>
      </c>
      <c r="N55">
        <v>1.01</v>
      </c>
      <c r="O55">
        <v>1</v>
      </c>
      <c r="P55">
        <v>4.04</v>
      </c>
      <c r="Q55">
        <v>4.6399999999999997</v>
      </c>
      <c r="R55">
        <v>2.76</v>
      </c>
      <c r="S55">
        <v>10.63</v>
      </c>
      <c r="T55">
        <v>2.13</v>
      </c>
      <c r="U55">
        <v>1.89</v>
      </c>
      <c r="V55">
        <v>1.35</v>
      </c>
      <c r="W55">
        <v>75.56</v>
      </c>
      <c r="X55">
        <v>40.49</v>
      </c>
      <c r="Y55">
        <v>44.03</v>
      </c>
      <c r="Z55">
        <v>56.59</v>
      </c>
      <c r="AA55">
        <v>93.69</v>
      </c>
      <c r="AB55">
        <v>14.73</v>
      </c>
      <c r="AC55">
        <v>130.27000000000001</v>
      </c>
    </row>
    <row r="56" spans="1:29" x14ac:dyDescent="0.2">
      <c r="A56" t="s">
        <v>2900</v>
      </c>
      <c r="B56" s="2" t="s">
        <v>4863</v>
      </c>
      <c r="C56" s="2">
        <v>1</v>
      </c>
      <c r="D56" s="2">
        <v>2</v>
      </c>
      <c r="E56" s="2">
        <v>4</v>
      </c>
      <c r="F56" s="1">
        <v>43178.553472222222</v>
      </c>
      <c r="G56">
        <v>94.62</v>
      </c>
      <c r="H56">
        <v>1.39</v>
      </c>
      <c r="I56">
        <v>1.17</v>
      </c>
      <c r="J56">
        <v>-0.62</v>
      </c>
      <c r="K56">
        <v>2.89</v>
      </c>
      <c r="L56">
        <v>0.87</v>
      </c>
      <c r="M56">
        <v>-0.17</v>
      </c>
      <c r="N56">
        <v>1.2</v>
      </c>
      <c r="O56">
        <v>1.1299999999999999</v>
      </c>
      <c r="P56">
        <v>3.33</v>
      </c>
      <c r="Q56">
        <v>0.88</v>
      </c>
      <c r="R56">
        <v>9.14</v>
      </c>
      <c r="S56">
        <v>11.06</v>
      </c>
      <c r="T56">
        <v>1.07</v>
      </c>
      <c r="U56">
        <v>3.54</v>
      </c>
      <c r="V56">
        <v>1.56</v>
      </c>
      <c r="W56">
        <v>70.78</v>
      </c>
      <c r="X56">
        <v>70.98</v>
      </c>
      <c r="Y56">
        <v>106.89</v>
      </c>
      <c r="Z56">
        <v>257.14999999999998</v>
      </c>
      <c r="AA56">
        <v>168.35</v>
      </c>
      <c r="AB56">
        <v>18.59</v>
      </c>
      <c r="AC56">
        <v>130.15</v>
      </c>
    </row>
    <row r="57" spans="1:29" x14ac:dyDescent="0.2">
      <c r="A57" t="s">
        <v>3203</v>
      </c>
      <c r="B57" s="2" t="s">
        <v>4708</v>
      </c>
      <c r="C57" s="2">
        <v>1</v>
      </c>
      <c r="D57" s="2">
        <v>2</v>
      </c>
      <c r="E57" s="2">
        <v>4</v>
      </c>
      <c r="F57" s="1">
        <v>43195.666666666664</v>
      </c>
      <c r="G57">
        <v>94.56</v>
      </c>
      <c r="H57">
        <v>1.23</v>
      </c>
      <c r="I57">
        <v>0.9</v>
      </c>
      <c r="J57">
        <v>0.78</v>
      </c>
      <c r="K57">
        <v>2.81</v>
      </c>
      <c r="L57">
        <v>0.63</v>
      </c>
      <c r="M57">
        <v>0.09</v>
      </c>
      <c r="N57">
        <v>0.87</v>
      </c>
      <c r="O57">
        <v>0.85</v>
      </c>
      <c r="P57">
        <v>3.32</v>
      </c>
      <c r="Q57">
        <v>3.5</v>
      </c>
      <c r="R57">
        <v>6.31</v>
      </c>
      <c r="S57">
        <v>8.25</v>
      </c>
      <c r="T57">
        <v>2.16</v>
      </c>
      <c r="U57">
        <v>1.91</v>
      </c>
      <c r="V57">
        <v>1.33</v>
      </c>
      <c r="W57">
        <v>73.290000000000006</v>
      </c>
      <c r="X57">
        <v>32.86</v>
      </c>
      <c r="Y57">
        <v>35.119999999999997</v>
      </c>
      <c r="Z57">
        <v>40.06</v>
      </c>
      <c r="AA57">
        <v>63.63</v>
      </c>
      <c r="AB57">
        <v>9.1199999999999992</v>
      </c>
      <c r="AC57">
        <v>93.72</v>
      </c>
    </row>
    <row r="58" spans="1:29" x14ac:dyDescent="0.2">
      <c r="A58" t="s">
        <v>2333</v>
      </c>
      <c r="B58" s="2" t="s">
        <v>4922</v>
      </c>
      <c r="C58" s="2">
        <v>1</v>
      </c>
      <c r="D58" s="2">
        <v>1</v>
      </c>
      <c r="E58" s="2">
        <v>3</v>
      </c>
      <c r="F58" s="1">
        <v>43152.487500000003</v>
      </c>
      <c r="G58">
        <v>94.54</v>
      </c>
      <c r="H58">
        <v>1.3</v>
      </c>
      <c r="I58">
        <v>0.7</v>
      </c>
      <c r="J58">
        <v>-1.68</v>
      </c>
      <c r="K58">
        <v>3.16</v>
      </c>
      <c r="L58">
        <v>0.83</v>
      </c>
      <c r="M58">
        <v>0.15</v>
      </c>
      <c r="N58">
        <v>0.8</v>
      </c>
      <c r="O58">
        <v>0.78</v>
      </c>
      <c r="P58">
        <v>4.12</v>
      </c>
      <c r="Q58">
        <v>4.04</v>
      </c>
      <c r="R58">
        <v>1.55</v>
      </c>
      <c r="S58">
        <v>9.98</v>
      </c>
      <c r="T58">
        <v>2.36</v>
      </c>
      <c r="U58">
        <v>2.58</v>
      </c>
      <c r="V58">
        <v>1.33</v>
      </c>
      <c r="W58">
        <v>74.38</v>
      </c>
      <c r="X58">
        <v>44.34</v>
      </c>
      <c r="Y58">
        <v>55.11</v>
      </c>
      <c r="Z58">
        <v>64.150000000000006</v>
      </c>
      <c r="AA58">
        <v>123.88</v>
      </c>
      <c r="AB58">
        <v>19.010000000000002</v>
      </c>
      <c r="AC58">
        <v>181.81</v>
      </c>
    </row>
    <row r="59" spans="1:29" x14ac:dyDescent="0.2">
      <c r="A59" t="s">
        <v>2785</v>
      </c>
      <c r="B59" s="2" t="s">
        <v>4913</v>
      </c>
      <c r="C59" s="2">
        <v>1</v>
      </c>
      <c r="D59" s="2">
        <v>2</v>
      </c>
      <c r="E59" s="2">
        <v>3</v>
      </c>
      <c r="F59" s="1">
        <v>43161.451388888891</v>
      </c>
      <c r="G59">
        <v>94.53</v>
      </c>
      <c r="H59">
        <v>1.46</v>
      </c>
      <c r="I59">
        <v>0.72</v>
      </c>
      <c r="J59">
        <v>-1.77</v>
      </c>
      <c r="K59">
        <v>3.35</v>
      </c>
      <c r="L59">
        <v>0.78</v>
      </c>
      <c r="M59">
        <v>0.11</v>
      </c>
      <c r="N59">
        <v>0.81</v>
      </c>
      <c r="O59">
        <v>0.82</v>
      </c>
      <c r="P59">
        <v>4.21</v>
      </c>
      <c r="Q59">
        <v>4.21</v>
      </c>
      <c r="R59">
        <v>1.81</v>
      </c>
      <c r="S59">
        <v>9.67</v>
      </c>
      <c r="T59">
        <v>2.42</v>
      </c>
      <c r="U59">
        <v>2.59</v>
      </c>
      <c r="V59">
        <v>1.36</v>
      </c>
      <c r="W59">
        <v>74.819999999999993</v>
      </c>
      <c r="X59">
        <v>47.53</v>
      </c>
      <c r="Y59">
        <v>54.13</v>
      </c>
      <c r="Z59">
        <v>60.58</v>
      </c>
      <c r="AA59">
        <v>121.96</v>
      </c>
      <c r="AB59">
        <v>19.149999999999999</v>
      </c>
      <c r="AC59">
        <v>187</v>
      </c>
    </row>
    <row r="60" spans="1:29" x14ac:dyDescent="0.2">
      <c r="A60" t="s">
        <v>3389</v>
      </c>
      <c r="B60" s="2" t="s">
        <v>5167</v>
      </c>
      <c r="C60" s="2">
        <v>2</v>
      </c>
      <c r="D60" s="2">
        <v>1</v>
      </c>
      <c r="E60" s="2">
        <v>4</v>
      </c>
      <c r="F60" s="1">
        <v>43206.695833333331</v>
      </c>
      <c r="G60">
        <v>94.53</v>
      </c>
      <c r="H60">
        <v>1.59</v>
      </c>
      <c r="I60">
        <v>1.01</v>
      </c>
      <c r="J60">
        <v>1.18</v>
      </c>
      <c r="K60">
        <v>2.74</v>
      </c>
      <c r="L60">
        <v>0.64</v>
      </c>
      <c r="M60">
        <v>0.53</v>
      </c>
      <c r="N60">
        <v>0.95</v>
      </c>
      <c r="O60">
        <v>0.89</v>
      </c>
      <c r="P60">
        <v>3.64</v>
      </c>
      <c r="Q60">
        <v>4.76</v>
      </c>
      <c r="R60">
        <v>7.18</v>
      </c>
      <c r="S60">
        <v>8.43</v>
      </c>
      <c r="T60">
        <v>2.81</v>
      </c>
      <c r="U60">
        <v>2.1800000000000002</v>
      </c>
      <c r="V60">
        <v>1.34</v>
      </c>
      <c r="W60">
        <v>73.83</v>
      </c>
      <c r="X60">
        <v>18.29</v>
      </c>
      <c r="Y60">
        <v>20.309999999999999</v>
      </c>
      <c r="Z60">
        <v>28.45</v>
      </c>
      <c r="AA60">
        <v>41.26</v>
      </c>
      <c r="AB60">
        <v>7.98</v>
      </c>
      <c r="AC60">
        <v>67.22</v>
      </c>
    </row>
    <row r="61" spans="1:29" x14ac:dyDescent="0.2">
      <c r="A61" t="s">
        <v>1975</v>
      </c>
      <c r="B61" s="2" t="s">
        <v>4909</v>
      </c>
      <c r="C61" s="2">
        <v>1</v>
      </c>
      <c r="D61" s="2">
        <v>1</v>
      </c>
      <c r="E61" s="2">
        <v>3</v>
      </c>
      <c r="F61" s="1">
        <v>43144.599305555559</v>
      </c>
      <c r="G61">
        <v>94.45</v>
      </c>
      <c r="H61">
        <v>1.5</v>
      </c>
      <c r="I61">
        <v>0.81</v>
      </c>
      <c r="J61">
        <v>-2.06</v>
      </c>
      <c r="K61">
        <v>3.19</v>
      </c>
      <c r="L61">
        <v>0.76</v>
      </c>
      <c r="M61">
        <v>0.12</v>
      </c>
      <c r="N61">
        <v>1.03</v>
      </c>
      <c r="O61">
        <v>1.02</v>
      </c>
      <c r="P61">
        <v>4.3</v>
      </c>
      <c r="Q61">
        <v>4.49</v>
      </c>
      <c r="R61">
        <v>2.39</v>
      </c>
      <c r="S61">
        <v>11.12</v>
      </c>
      <c r="T61">
        <v>2.82</v>
      </c>
      <c r="U61">
        <v>2.4700000000000002</v>
      </c>
      <c r="V61">
        <v>1.47</v>
      </c>
      <c r="W61">
        <v>75.260000000000005</v>
      </c>
      <c r="X61">
        <v>43.31</v>
      </c>
      <c r="Y61">
        <v>49.86</v>
      </c>
      <c r="Z61">
        <v>64.66</v>
      </c>
      <c r="AA61">
        <v>116.24</v>
      </c>
      <c r="AB61">
        <v>18.29</v>
      </c>
      <c r="AC61">
        <v>182.94</v>
      </c>
    </row>
    <row r="62" spans="1:29" x14ac:dyDescent="0.2">
      <c r="A62" t="s">
        <v>2087</v>
      </c>
      <c r="B62" s="4">
        <v>78010</v>
      </c>
      <c r="C62" s="2">
        <v>1</v>
      </c>
      <c r="D62" s="2">
        <v>1</v>
      </c>
      <c r="E62" s="2">
        <v>3</v>
      </c>
      <c r="F62" s="1">
        <v>43145.568055555559</v>
      </c>
      <c r="G62">
        <v>94.31</v>
      </c>
      <c r="H62">
        <v>1.5</v>
      </c>
      <c r="I62">
        <v>0.65</v>
      </c>
      <c r="J62">
        <v>-3.53</v>
      </c>
      <c r="K62">
        <v>3.56</v>
      </c>
      <c r="L62">
        <v>0.87</v>
      </c>
      <c r="M62">
        <v>-0.16</v>
      </c>
      <c r="N62">
        <v>1.07</v>
      </c>
      <c r="O62">
        <v>1.05</v>
      </c>
      <c r="P62">
        <v>4.71</v>
      </c>
      <c r="Q62">
        <v>3.85</v>
      </c>
      <c r="R62">
        <v>-1.38</v>
      </c>
      <c r="S62">
        <v>13.03</v>
      </c>
      <c r="T62">
        <v>3.36</v>
      </c>
      <c r="U62">
        <v>3.05</v>
      </c>
      <c r="V62">
        <v>1.56</v>
      </c>
      <c r="W62">
        <v>75.900000000000006</v>
      </c>
      <c r="X62">
        <v>66.959999999999994</v>
      </c>
      <c r="Y62">
        <v>84.99</v>
      </c>
      <c r="Z62">
        <v>102.34</v>
      </c>
      <c r="AA62">
        <v>200.69</v>
      </c>
      <c r="AB62">
        <v>30.13</v>
      </c>
      <c r="AC62">
        <v>293.52</v>
      </c>
    </row>
    <row r="63" spans="1:29" x14ac:dyDescent="0.2">
      <c r="A63" t="s">
        <v>2703</v>
      </c>
      <c r="B63" s="2" t="s">
        <v>4821</v>
      </c>
      <c r="C63" s="2">
        <v>1</v>
      </c>
      <c r="D63" s="2">
        <v>1</v>
      </c>
      <c r="E63" s="2">
        <v>3</v>
      </c>
      <c r="F63" s="1">
        <v>43159.479166666664</v>
      </c>
      <c r="G63">
        <v>94.31</v>
      </c>
      <c r="H63">
        <v>1.18</v>
      </c>
      <c r="I63">
        <v>0.54</v>
      </c>
      <c r="J63">
        <v>-3.3</v>
      </c>
      <c r="K63">
        <v>3.24</v>
      </c>
      <c r="L63">
        <v>0.86</v>
      </c>
      <c r="M63">
        <v>-0.13</v>
      </c>
      <c r="N63">
        <v>0.81</v>
      </c>
      <c r="O63">
        <v>0.81</v>
      </c>
      <c r="P63">
        <v>4.3899999999999997</v>
      </c>
      <c r="Q63">
        <v>3.72</v>
      </c>
      <c r="R63">
        <v>-0.21</v>
      </c>
      <c r="S63">
        <v>10.73</v>
      </c>
      <c r="T63">
        <v>2.63</v>
      </c>
      <c r="U63">
        <v>2.59</v>
      </c>
      <c r="V63">
        <v>1.35</v>
      </c>
      <c r="W63">
        <v>76.14</v>
      </c>
      <c r="X63">
        <v>62.61</v>
      </c>
      <c r="Y63">
        <v>79.64</v>
      </c>
      <c r="Z63">
        <v>90.63</v>
      </c>
      <c r="AA63">
        <v>175.32</v>
      </c>
      <c r="AB63">
        <v>26.67</v>
      </c>
      <c r="AC63">
        <v>251.41</v>
      </c>
    </row>
    <row r="64" spans="1:29" x14ac:dyDescent="0.2">
      <c r="A64" t="s">
        <v>2007</v>
      </c>
      <c r="B64" s="2" t="s">
        <v>5071</v>
      </c>
      <c r="C64" s="2">
        <v>2</v>
      </c>
      <c r="D64" s="2">
        <v>1</v>
      </c>
      <c r="E64" s="2">
        <v>3</v>
      </c>
      <c r="F64" s="1">
        <v>43144.638194444444</v>
      </c>
      <c r="G64">
        <v>94.29</v>
      </c>
      <c r="H64">
        <v>1.46</v>
      </c>
      <c r="I64">
        <v>0.78</v>
      </c>
      <c r="J64">
        <v>-0.61</v>
      </c>
      <c r="K64">
        <v>3.16</v>
      </c>
      <c r="L64">
        <v>0.78</v>
      </c>
      <c r="M64">
        <v>0.21</v>
      </c>
      <c r="N64">
        <v>0.76</v>
      </c>
      <c r="O64">
        <v>0.76</v>
      </c>
      <c r="P64">
        <v>4.1399999999999997</v>
      </c>
      <c r="Q64">
        <v>4.37</v>
      </c>
      <c r="R64">
        <v>3.81</v>
      </c>
      <c r="S64">
        <v>8.9</v>
      </c>
      <c r="T64">
        <v>2.75</v>
      </c>
      <c r="U64">
        <v>2.48</v>
      </c>
      <c r="V64">
        <v>1.33</v>
      </c>
      <c r="W64">
        <v>75.09</v>
      </c>
      <c r="X64">
        <v>40.07</v>
      </c>
      <c r="Y64">
        <v>46.81</v>
      </c>
      <c r="Z64">
        <v>54.44</v>
      </c>
      <c r="AA64">
        <v>94.8</v>
      </c>
      <c r="AB64">
        <v>14.31</v>
      </c>
      <c r="AC64">
        <v>138.57</v>
      </c>
    </row>
    <row r="65" spans="1:29" x14ac:dyDescent="0.2">
      <c r="A65" t="s">
        <v>2181</v>
      </c>
      <c r="B65" s="2" t="s">
        <v>4846</v>
      </c>
      <c r="C65" s="2">
        <v>1</v>
      </c>
      <c r="D65" s="2">
        <v>1</v>
      </c>
      <c r="E65" s="2">
        <v>3</v>
      </c>
      <c r="F65" s="1">
        <v>43146.597222222219</v>
      </c>
      <c r="G65">
        <v>94.29</v>
      </c>
      <c r="H65">
        <v>1.3</v>
      </c>
      <c r="I65">
        <v>0.62</v>
      </c>
      <c r="J65">
        <v>-1.4</v>
      </c>
      <c r="K65">
        <v>3.03</v>
      </c>
      <c r="L65">
        <v>0.84</v>
      </c>
      <c r="M65">
        <v>0.22</v>
      </c>
      <c r="N65">
        <v>0.7</v>
      </c>
      <c r="O65">
        <v>0.69</v>
      </c>
      <c r="P65">
        <v>4.34</v>
      </c>
      <c r="Q65">
        <v>4.45</v>
      </c>
      <c r="R65">
        <v>2.58</v>
      </c>
      <c r="S65">
        <v>9.18</v>
      </c>
      <c r="T65">
        <v>2.74</v>
      </c>
      <c r="U65">
        <v>2.56</v>
      </c>
      <c r="V65">
        <v>1.34</v>
      </c>
      <c r="W65">
        <v>75.66</v>
      </c>
      <c r="X65">
        <v>44.67</v>
      </c>
      <c r="Y65">
        <v>54.7</v>
      </c>
      <c r="Z65">
        <v>64.45</v>
      </c>
      <c r="AA65">
        <v>116.53</v>
      </c>
      <c r="AB65">
        <v>17.54</v>
      </c>
      <c r="AC65">
        <v>175.71</v>
      </c>
    </row>
    <row r="66" spans="1:29" x14ac:dyDescent="0.2">
      <c r="A66" t="s">
        <v>2466</v>
      </c>
      <c r="B66" s="2" t="s">
        <v>5063</v>
      </c>
      <c r="C66" s="2">
        <v>2</v>
      </c>
      <c r="D66" s="2">
        <v>2</v>
      </c>
      <c r="E66" s="2">
        <v>3</v>
      </c>
      <c r="F66" s="1">
        <v>43153.619444444441</v>
      </c>
      <c r="G66">
        <v>94.28</v>
      </c>
      <c r="H66">
        <v>1.6</v>
      </c>
      <c r="I66">
        <v>0.74</v>
      </c>
      <c r="J66">
        <v>-2.14</v>
      </c>
      <c r="K66">
        <v>3.41</v>
      </c>
      <c r="L66">
        <v>0.81</v>
      </c>
      <c r="M66">
        <v>-0.08</v>
      </c>
      <c r="N66">
        <v>1.1499999999999999</v>
      </c>
      <c r="O66">
        <v>1.08</v>
      </c>
      <c r="P66">
        <v>4.4800000000000004</v>
      </c>
      <c r="Q66">
        <v>3.93</v>
      </c>
      <c r="R66">
        <v>-0.1</v>
      </c>
      <c r="S66">
        <v>13.38</v>
      </c>
      <c r="T66">
        <v>3.48</v>
      </c>
      <c r="U66">
        <v>2.94</v>
      </c>
      <c r="V66">
        <v>1.59</v>
      </c>
      <c r="W66">
        <v>75.16</v>
      </c>
      <c r="X66">
        <v>54.23</v>
      </c>
      <c r="Y66">
        <v>71.459999999999994</v>
      </c>
      <c r="Z66">
        <v>85.39</v>
      </c>
      <c r="AA66">
        <v>169.93</v>
      </c>
      <c r="AB66">
        <v>25.96</v>
      </c>
      <c r="AC66">
        <v>254.16</v>
      </c>
    </row>
    <row r="67" spans="1:29" x14ac:dyDescent="0.2">
      <c r="A67" t="s">
        <v>2080</v>
      </c>
      <c r="B67" s="2" t="s">
        <v>4961</v>
      </c>
      <c r="C67" s="2">
        <v>2</v>
      </c>
      <c r="D67" s="2">
        <v>2</v>
      </c>
      <c r="E67" s="2">
        <v>3</v>
      </c>
      <c r="F67" s="1">
        <v>43145.561111111114</v>
      </c>
      <c r="G67">
        <v>94.25</v>
      </c>
      <c r="H67">
        <v>1.69</v>
      </c>
      <c r="I67">
        <v>0.9</v>
      </c>
      <c r="J67">
        <v>-0.82</v>
      </c>
      <c r="K67">
        <v>3.24</v>
      </c>
      <c r="L67">
        <v>0.72</v>
      </c>
      <c r="M67">
        <v>0.13</v>
      </c>
      <c r="N67">
        <v>1.04</v>
      </c>
      <c r="O67">
        <v>1.02</v>
      </c>
      <c r="P67">
        <v>3.96</v>
      </c>
      <c r="Q67">
        <v>3.85</v>
      </c>
      <c r="R67">
        <v>2.89</v>
      </c>
      <c r="S67">
        <v>11.1</v>
      </c>
      <c r="T67">
        <v>2.61</v>
      </c>
      <c r="U67">
        <v>2.65</v>
      </c>
      <c r="V67">
        <v>1.49</v>
      </c>
      <c r="W67">
        <v>73.989999999999995</v>
      </c>
      <c r="X67">
        <v>36.729999999999997</v>
      </c>
      <c r="Y67">
        <v>45.31</v>
      </c>
      <c r="Z67">
        <v>52.9</v>
      </c>
      <c r="AA67">
        <v>102.14</v>
      </c>
      <c r="AB67">
        <v>16.399999999999999</v>
      </c>
      <c r="AC67">
        <v>162.47</v>
      </c>
    </row>
    <row r="68" spans="1:29" x14ac:dyDescent="0.2">
      <c r="A68" t="s">
        <v>2685</v>
      </c>
      <c r="B68" s="2" t="s">
        <v>5181</v>
      </c>
      <c r="C68" s="2">
        <v>2</v>
      </c>
      <c r="D68" s="2">
        <v>1</v>
      </c>
      <c r="E68" s="2">
        <v>3</v>
      </c>
      <c r="F68" s="1">
        <v>43159.459027777775</v>
      </c>
      <c r="G68">
        <v>94.23</v>
      </c>
      <c r="H68">
        <v>1.79</v>
      </c>
      <c r="I68">
        <v>1.1299999999999999</v>
      </c>
      <c r="J68">
        <v>-0.66</v>
      </c>
      <c r="K68">
        <v>3.34</v>
      </c>
      <c r="L68">
        <v>0.77</v>
      </c>
      <c r="M68">
        <v>0.13</v>
      </c>
      <c r="N68">
        <v>1.47</v>
      </c>
      <c r="O68">
        <v>1.4</v>
      </c>
      <c r="P68">
        <v>4.1399999999999997</v>
      </c>
      <c r="Q68">
        <v>4.1399999999999997</v>
      </c>
      <c r="R68">
        <v>1.68</v>
      </c>
      <c r="S68">
        <v>14.21</v>
      </c>
      <c r="T68">
        <v>3.03</v>
      </c>
      <c r="U68">
        <v>2.46</v>
      </c>
      <c r="V68">
        <v>1.68</v>
      </c>
      <c r="W68">
        <v>73.86</v>
      </c>
      <c r="X68">
        <v>36.369999999999997</v>
      </c>
      <c r="Y68">
        <v>43.3</v>
      </c>
      <c r="Z68">
        <v>63.17</v>
      </c>
      <c r="AA68">
        <v>104.72</v>
      </c>
      <c r="AB68">
        <v>16.329999999999998</v>
      </c>
      <c r="AC68">
        <v>161.05000000000001</v>
      </c>
    </row>
    <row r="69" spans="1:29" x14ac:dyDescent="0.2">
      <c r="A69" t="s">
        <v>2435</v>
      </c>
      <c r="B69" s="2" t="s">
        <v>5118</v>
      </c>
      <c r="C69" s="2">
        <v>2</v>
      </c>
      <c r="D69" s="2">
        <v>1</v>
      </c>
      <c r="E69" s="2">
        <v>3</v>
      </c>
      <c r="F69" s="1">
        <v>43153.585416666669</v>
      </c>
      <c r="G69">
        <v>94.21</v>
      </c>
      <c r="H69">
        <v>1.1200000000000001</v>
      </c>
      <c r="I69">
        <v>0.65</v>
      </c>
      <c r="J69">
        <v>-1.38</v>
      </c>
      <c r="K69">
        <v>2.74</v>
      </c>
      <c r="L69">
        <v>0.89</v>
      </c>
      <c r="M69">
        <v>0.4</v>
      </c>
      <c r="N69">
        <v>0.67</v>
      </c>
      <c r="O69">
        <v>0.62</v>
      </c>
      <c r="P69">
        <v>4.3099999999999996</v>
      </c>
      <c r="Q69">
        <v>4.4400000000000004</v>
      </c>
      <c r="R69">
        <v>2.0499999999999998</v>
      </c>
      <c r="S69">
        <v>9.2799999999999994</v>
      </c>
      <c r="T69">
        <v>1.89</v>
      </c>
      <c r="U69">
        <v>2.37</v>
      </c>
      <c r="V69">
        <v>1.24</v>
      </c>
      <c r="W69">
        <v>74.78</v>
      </c>
      <c r="X69">
        <v>38.58</v>
      </c>
      <c r="Y69">
        <v>50.32</v>
      </c>
      <c r="Z69">
        <v>65.47</v>
      </c>
      <c r="AA69">
        <v>109.66</v>
      </c>
      <c r="AB69">
        <v>18.510000000000002</v>
      </c>
      <c r="AC69">
        <v>157.91</v>
      </c>
    </row>
    <row r="70" spans="1:29" x14ac:dyDescent="0.2">
      <c r="A70" t="s">
        <v>2449</v>
      </c>
      <c r="B70" s="2" t="s">
        <v>4828</v>
      </c>
      <c r="C70" s="2">
        <v>1</v>
      </c>
      <c r="D70" s="2">
        <v>1</v>
      </c>
      <c r="E70" s="2">
        <v>3</v>
      </c>
      <c r="F70" s="1">
        <v>43153.597916666666</v>
      </c>
      <c r="G70">
        <v>94.21</v>
      </c>
      <c r="H70">
        <v>1.66</v>
      </c>
      <c r="I70">
        <v>0.85</v>
      </c>
      <c r="J70">
        <v>-1.19</v>
      </c>
      <c r="K70">
        <v>3.48</v>
      </c>
      <c r="L70">
        <v>0.9</v>
      </c>
      <c r="M70">
        <v>0.26</v>
      </c>
      <c r="N70">
        <v>1</v>
      </c>
      <c r="O70">
        <v>0.97</v>
      </c>
      <c r="P70">
        <v>4.59</v>
      </c>
      <c r="Q70">
        <v>4.4400000000000004</v>
      </c>
      <c r="R70">
        <v>-0.11</v>
      </c>
      <c r="S70">
        <v>12.03</v>
      </c>
      <c r="T70">
        <v>2.72</v>
      </c>
      <c r="U70">
        <v>2.85</v>
      </c>
      <c r="V70">
        <v>1.5</v>
      </c>
      <c r="W70">
        <v>74.89</v>
      </c>
      <c r="X70">
        <v>45.41</v>
      </c>
      <c r="Y70">
        <v>58.73</v>
      </c>
      <c r="Z70">
        <v>75.95</v>
      </c>
      <c r="AA70">
        <v>130.30000000000001</v>
      </c>
      <c r="AB70">
        <v>20.28</v>
      </c>
      <c r="AC70">
        <v>182.41</v>
      </c>
    </row>
    <row r="71" spans="1:29" x14ac:dyDescent="0.2">
      <c r="A71" t="s">
        <v>2594</v>
      </c>
      <c r="B71" s="2" t="s">
        <v>4791</v>
      </c>
      <c r="C71" s="2">
        <v>1</v>
      </c>
      <c r="D71" s="2">
        <v>2</v>
      </c>
      <c r="E71" s="2">
        <v>3</v>
      </c>
      <c r="F71" s="1">
        <v>43158.65</v>
      </c>
      <c r="G71">
        <v>94.17</v>
      </c>
      <c r="H71">
        <v>1.42</v>
      </c>
      <c r="I71">
        <v>0.75</v>
      </c>
      <c r="J71">
        <v>-1.66</v>
      </c>
      <c r="K71">
        <v>3.15</v>
      </c>
      <c r="L71">
        <v>0.75</v>
      </c>
      <c r="M71">
        <v>0.11</v>
      </c>
      <c r="N71">
        <v>0.95</v>
      </c>
      <c r="O71">
        <v>0.9</v>
      </c>
      <c r="P71">
        <v>3.89</v>
      </c>
      <c r="Q71">
        <v>3.8</v>
      </c>
      <c r="R71">
        <v>2.09</v>
      </c>
      <c r="S71">
        <v>10.31</v>
      </c>
      <c r="T71">
        <v>2.23</v>
      </c>
      <c r="U71">
        <v>2.61</v>
      </c>
      <c r="V71">
        <v>1.37</v>
      </c>
      <c r="W71">
        <v>75.180000000000007</v>
      </c>
      <c r="X71">
        <v>40.61</v>
      </c>
      <c r="Y71">
        <v>49.66</v>
      </c>
      <c r="Z71">
        <v>58.14</v>
      </c>
      <c r="AA71">
        <v>121.49</v>
      </c>
      <c r="AB71">
        <v>20.14</v>
      </c>
      <c r="AC71">
        <v>167.19</v>
      </c>
    </row>
    <row r="72" spans="1:29" x14ac:dyDescent="0.2">
      <c r="A72" t="s">
        <v>2088</v>
      </c>
      <c r="B72" s="2" t="s">
        <v>4921</v>
      </c>
      <c r="C72" s="2">
        <v>1</v>
      </c>
      <c r="D72" s="2">
        <v>1</v>
      </c>
      <c r="E72" s="2">
        <v>3</v>
      </c>
      <c r="F72" s="1">
        <v>43145.568749999999</v>
      </c>
      <c r="G72">
        <v>94.15</v>
      </c>
      <c r="H72">
        <v>1.57</v>
      </c>
      <c r="I72">
        <v>0.75</v>
      </c>
      <c r="J72">
        <v>-0.88</v>
      </c>
      <c r="K72">
        <v>3.42</v>
      </c>
      <c r="L72">
        <v>0.82</v>
      </c>
      <c r="M72">
        <v>-0.09</v>
      </c>
      <c r="N72">
        <v>1.05</v>
      </c>
      <c r="O72">
        <v>1.06</v>
      </c>
      <c r="P72">
        <v>4.4800000000000004</v>
      </c>
      <c r="Q72">
        <v>3.97</v>
      </c>
      <c r="R72">
        <v>0.02</v>
      </c>
      <c r="S72">
        <v>12.3</v>
      </c>
      <c r="T72">
        <v>4.63</v>
      </c>
      <c r="U72">
        <v>2.7</v>
      </c>
      <c r="V72">
        <v>1.54</v>
      </c>
      <c r="W72">
        <v>73.72</v>
      </c>
      <c r="X72">
        <v>59.73</v>
      </c>
      <c r="Y72">
        <v>73.02</v>
      </c>
      <c r="Z72">
        <v>86.41</v>
      </c>
      <c r="AA72">
        <v>145.87</v>
      </c>
      <c r="AB72">
        <v>20.25</v>
      </c>
      <c r="AC72">
        <v>254.4</v>
      </c>
    </row>
    <row r="73" spans="1:29" x14ac:dyDescent="0.2">
      <c r="A73" t="s">
        <v>2336</v>
      </c>
      <c r="B73" s="2" t="s">
        <v>4876</v>
      </c>
      <c r="C73" s="2">
        <v>1</v>
      </c>
      <c r="D73" s="2">
        <v>1</v>
      </c>
      <c r="E73" s="2">
        <v>3</v>
      </c>
      <c r="F73" s="1">
        <v>43152.490972222222</v>
      </c>
      <c r="G73">
        <v>94.13</v>
      </c>
      <c r="H73">
        <v>1.66</v>
      </c>
      <c r="I73">
        <v>0.89</v>
      </c>
      <c r="J73">
        <v>-1.04</v>
      </c>
      <c r="K73">
        <v>3.16</v>
      </c>
      <c r="L73">
        <v>0.78</v>
      </c>
      <c r="M73">
        <v>0.1</v>
      </c>
      <c r="N73">
        <v>1.1599999999999999</v>
      </c>
      <c r="O73">
        <v>1.1100000000000001</v>
      </c>
      <c r="P73">
        <v>4.21</v>
      </c>
      <c r="Q73">
        <v>4.2300000000000004</v>
      </c>
      <c r="R73">
        <v>1.74</v>
      </c>
      <c r="S73">
        <v>12.58</v>
      </c>
      <c r="T73">
        <v>3.18</v>
      </c>
      <c r="U73">
        <v>2.63</v>
      </c>
      <c r="V73">
        <v>1.56</v>
      </c>
      <c r="W73">
        <v>74.3</v>
      </c>
      <c r="X73">
        <v>37.78</v>
      </c>
      <c r="Y73">
        <v>47.83</v>
      </c>
      <c r="Z73">
        <v>61.51</v>
      </c>
      <c r="AA73">
        <v>113.16</v>
      </c>
      <c r="AB73">
        <v>17.96</v>
      </c>
      <c r="AC73">
        <v>179.84</v>
      </c>
    </row>
    <row r="74" spans="1:29" x14ac:dyDescent="0.2">
      <c r="A74" t="s">
        <v>2882</v>
      </c>
      <c r="B74" s="2" t="s">
        <v>5051</v>
      </c>
      <c r="C74" s="2">
        <v>2</v>
      </c>
      <c r="D74" s="2">
        <v>2</v>
      </c>
      <c r="E74" s="2">
        <v>4</v>
      </c>
      <c r="F74" s="1">
        <v>43178.532638888886</v>
      </c>
      <c r="G74">
        <v>94.11</v>
      </c>
      <c r="H74">
        <v>1.04</v>
      </c>
      <c r="I74">
        <v>1.1599999999999999</v>
      </c>
      <c r="J74">
        <v>-2</v>
      </c>
      <c r="K74">
        <v>2.33</v>
      </c>
      <c r="L74">
        <v>0.95</v>
      </c>
      <c r="M74">
        <v>-0.13</v>
      </c>
      <c r="N74">
        <v>1.38</v>
      </c>
      <c r="O74">
        <v>1.22</v>
      </c>
      <c r="P74">
        <v>3.45</v>
      </c>
      <c r="Q74">
        <v>0.37</v>
      </c>
      <c r="R74">
        <v>8.1</v>
      </c>
      <c r="S74">
        <v>12.63</v>
      </c>
      <c r="T74">
        <v>0</v>
      </c>
      <c r="U74">
        <v>3.24</v>
      </c>
      <c r="V74">
        <v>1.64</v>
      </c>
      <c r="W74">
        <v>72.42</v>
      </c>
      <c r="X74">
        <v>70.03</v>
      </c>
      <c r="Y74">
        <v>109.29</v>
      </c>
      <c r="Z74">
        <v>265.11</v>
      </c>
      <c r="AA74">
        <v>177.91</v>
      </c>
      <c r="AB74">
        <v>20.64</v>
      </c>
      <c r="AC74">
        <v>139.88999999999999</v>
      </c>
    </row>
    <row r="75" spans="1:29" x14ac:dyDescent="0.2">
      <c r="A75" t="s">
        <v>2451</v>
      </c>
      <c r="B75" s="2" t="s">
        <v>4713</v>
      </c>
      <c r="C75" s="2">
        <v>1</v>
      </c>
      <c r="D75" s="2">
        <v>2</v>
      </c>
      <c r="E75" s="2">
        <v>3</v>
      </c>
      <c r="F75" s="1">
        <v>43153.599999999999</v>
      </c>
      <c r="G75">
        <v>94.08</v>
      </c>
      <c r="H75">
        <v>1.6</v>
      </c>
      <c r="I75">
        <v>0.87</v>
      </c>
      <c r="J75">
        <v>0.03</v>
      </c>
      <c r="K75">
        <v>3.07</v>
      </c>
      <c r="L75">
        <v>0.84</v>
      </c>
      <c r="M75">
        <v>0.34</v>
      </c>
      <c r="N75">
        <v>0.91</v>
      </c>
      <c r="O75">
        <v>0.88</v>
      </c>
      <c r="P75">
        <v>4.3600000000000003</v>
      </c>
      <c r="Q75">
        <v>4.76</v>
      </c>
      <c r="R75">
        <v>2.85</v>
      </c>
      <c r="S75">
        <v>10.56</v>
      </c>
      <c r="T75">
        <v>3.25</v>
      </c>
      <c r="U75">
        <v>2.5</v>
      </c>
      <c r="V75">
        <v>1.45</v>
      </c>
      <c r="W75">
        <v>74.16</v>
      </c>
      <c r="X75">
        <v>35.909999999999997</v>
      </c>
      <c r="Y75">
        <v>43.72</v>
      </c>
      <c r="Z75">
        <v>53.63</v>
      </c>
      <c r="AA75">
        <v>88.92</v>
      </c>
      <c r="AB75">
        <v>13.79</v>
      </c>
      <c r="AC75">
        <v>141.62</v>
      </c>
    </row>
    <row r="76" spans="1:29" x14ac:dyDescent="0.2">
      <c r="A76" t="s">
        <v>2264</v>
      </c>
      <c r="B76" s="2" t="s">
        <v>5193</v>
      </c>
      <c r="C76" s="2">
        <v>2</v>
      </c>
      <c r="D76" s="2">
        <v>2</v>
      </c>
      <c r="E76" s="2">
        <v>3</v>
      </c>
      <c r="F76" s="1">
        <v>43150.404166666667</v>
      </c>
      <c r="G76">
        <v>94.03</v>
      </c>
      <c r="H76">
        <v>1.47</v>
      </c>
      <c r="I76">
        <v>0.73</v>
      </c>
      <c r="J76">
        <v>-0.81</v>
      </c>
      <c r="K76">
        <v>3.11</v>
      </c>
      <c r="L76">
        <v>0.81</v>
      </c>
      <c r="M76">
        <v>0.34</v>
      </c>
      <c r="N76">
        <v>0.77</v>
      </c>
      <c r="O76">
        <v>0.73</v>
      </c>
      <c r="P76">
        <v>4.2699999999999996</v>
      </c>
      <c r="Q76">
        <v>4.46</v>
      </c>
      <c r="R76">
        <v>3</v>
      </c>
      <c r="S76">
        <v>9.19</v>
      </c>
      <c r="T76">
        <v>3.07</v>
      </c>
      <c r="U76">
        <v>2.6</v>
      </c>
      <c r="V76">
        <v>1.36</v>
      </c>
      <c r="W76">
        <v>75.180000000000007</v>
      </c>
      <c r="X76">
        <v>38.14</v>
      </c>
      <c r="Y76">
        <v>46.82</v>
      </c>
      <c r="Z76">
        <v>56.06</v>
      </c>
      <c r="AA76">
        <v>102.47</v>
      </c>
      <c r="AB76">
        <v>16.14</v>
      </c>
      <c r="AC76">
        <v>152.94999999999999</v>
      </c>
    </row>
    <row r="77" spans="1:29" x14ac:dyDescent="0.2">
      <c r="A77" t="s">
        <v>3049</v>
      </c>
      <c r="B77" s="2" t="s">
        <v>5146</v>
      </c>
      <c r="C77" s="2">
        <v>2</v>
      </c>
      <c r="D77" s="2">
        <v>2</v>
      </c>
      <c r="E77" s="2">
        <v>4</v>
      </c>
      <c r="F77" s="1">
        <v>43188.599305555559</v>
      </c>
      <c r="G77">
        <v>94.02</v>
      </c>
      <c r="H77">
        <v>1.46</v>
      </c>
      <c r="I77">
        <v>1.1599999999999999</v>
      </c>
      <c r="J77">
        <v>1.72</v>
      </c>
      <c r="K77">
        <v>2.82</v>
      </c>
      <c r="L77">
        <v>0.69</v>
      </c>
      <c r="M77">
        <v>0.35</v>
      </c>
      <c r="N77">
        <v>1.23</v>
      </c>
      <c r="O77">
        <v>1.1299999999999999</v>
      </c>
      <c r="P77">
        <v>3.52</v>
      </c>
      <c r="Q77">
        <v>4.41</v>
      </c>
      <c r="R77">
        <v>5.82</v>
      </c>
      <c r="S77">
        <v>10.95</v>
      </c>
      <c r="T77">
        <v>3.1</v>
      </c>
      <c r="U77">
        <v>2.06</v>
      </c>
      <c r="V77">
        <v>1.4</v>
      </c>
      <c r="W77">
        <v>73.17</v>
      </c>
      <c r="X77">
        <v>25.07</v>
      </c>
      <c r="Y77">
        <v>29.78</v>
      </c>
      <c r="Z77">
        <v>41.6</v>
      </c>
      <c r="AA77">
        <v>52.06</v>
      </c>
      <c r="AB77">
        <v>7.63</v>
      </c>
      <c r="AC77">
        <v>75.89</v>
      </c>
    </row>
    <row r="78" spans="1:29" x14ac:dyDescent="0.2">
      <c r="A78" t="s">
        <v>3562</v>
      </c>
      <c r="B78" s="2" t="s">
        <v>4814</v>
      </c>
      <c r="C78" s="2">
        <v>2</v>
      </c>
      <c r="D78" s="2">
        <v>1</v>
      </c>
      <c r="E78" s="2">
        <v>4</v>
      </c>
      <c r="F78" s="1">
        <v>43209.543749999997</v>
      </c>
      <c r="G78">
        <v>94</v>
      </c>
      <c r="H78">
        <v>1.29</v>
      </c>
      <c r="I78">
        <v>0.94</v>
      </c>
      <c r="J78">
        <v>0.54</v>
      </c>
      <c r="K78">
        <v>2.69</v>
      </c>
      <c r="L78">
        <v>0.68</v>
      </c>
      <c r="M78">
        <v>0.22</v>
      </c>
      <c r="N78">
        <v>0.98</v>
      </c>
      <c r="O78">
        <v>0.93</v>
      </c>
      <c r="P78">
        <v>3.58</v>
      </c>
      <c r="Q78">
        <v>4.3</v>
      </c>
      <c r="R78">
        <v>5.38</v>
      </c>
      <c r="S78">
        <v>9</v>
      </c>
      <c r="T78">
        <v>3.1</v>
      </c>
      <c r="U78">
        <v>1.86</v>
      </c>
      <c r="V78">
        <v>1.26</v>
      </c>
      <c r="W78">
        <v>73.98</v>
      </c>
      <c r="X78">
        <v>27.5</v>
      </c>
      <c r="Y78">
        <v>32.340000000000003</v>
      </c>
      <c r="Z78">
        <v>40.64</v>
      </c>
      <c r="AA78">
        <v>58.79</v>
      </c>
      <c r="AB78">
        <v>10.27</v>
      </c>
      <c r="AC78">
        <v>105.11</v>
      </c>
    </row>
    <row r="79" spans="1:29" x14ac:dyDescent="0.2">
      <c r="A79" t="s">
        <v>2092</v>
      </c>
      <c r="B79" s="2" t="s">
        <v>4924</v>
      </c>
      <c r="C79" s="2">
        <v>1</v>
      </c>
      <c r="D79" s="2">
        <v>1</v>
      </c>
      <c r="E79" s="2">
        <v>3</v>
      </c>
      <c r="F79" s="1">
        <v>43145.572222222225</v>
      </c>
      <c r="G79">
        <v>93.97</v>
      </c>
      <c r="H79">
        <v>2.11</v>
      </c>
      <c r="I79">
        <v>1.17</v>
      </c>
      <c r="J79">
        <v>-1.72</v>
      </c>
      <c r="K79">
        <v>3.63</v>
      </c>
      <c r="L79">
        <v>0.7</v>
      </c>
      <c r="M79">
        <v>-0.02</v>
      </c>
      <c r="N79">
        <v>1.74</v>
      </c>
      <c r="O79">
        <v>1.68</v>
      </c>
      <c r="P79">
        <v>4.41</v>
      </c>
      <c r="Q79">
        <v>3.93</v>
      </c>
      <c r="R79">
        <v>-1.4</v>
      </c>
      <c r="S79">
        <v>16.920000000000002</v>
      </c>
      <c r="T79">
        <v>4.37</v>
      </c>
      <c r="U79">
        <v>2.93</v>
      </c>
      <c r="V79">
        <v>1.83</v>
      </c>
      <c r="W79">
        <v>74.150000000000006</v>
      </c>
      <c r="X79">
        <v>38.97</v>
      </c>
      <c r="Y79">
        <v>50.01</v>
      </c>
      <c r="Z79">
        <v>75.73</v>
      </c>
      <c r="AA79">
        <v>136.33000000000001</v>
      </c>
      <c r="AB79">
        <v>29.08</v>
      </c>
      <c r="AC79">
        <v>252.63</v>
      </c>
    </row>
    <row r="80" spans="1:29" x14ac:dyDescent="0.2">
      <c r="A80" t="s">
        <v>2918</v>
      </c>
      <c r="B80" s="2" t="s">
        <v>5016</v>
      </c>
      <c r="C80" s="2">
        <v>2</v>
      </c>
      <c r="D80" s="2">
        <v>2</v>
      </c>
      <c r="E80" s="2">
        <v>4</v>
      </c>
      <c r="F80" s="1">
        <v>43178.572222222225</v>
      </c>
      <c r="G80">
        <v>93.97</v>
      </c>
      <c r="H80">
        <v>1.36</v>
      </c>
      <c r="I80">
        <v>1.29</v>
      </c>
      <c r="J80">
        <v>1.1100000000000001</v>
      </c>
      <c r="K80">
        <v>2.68</v>
      </c>
      <c r="L80">
        <v>0.82</v>
      </c>
      <c r="M80">
        <v>0.78</v>
      </c>
      <c r="N80">
        <v>1.42</v>
      </c>
      <c r="O80">
        <v>1.2</v>
      </c>
      <c r="P80">
        <v>3.59</v>
      </c>
      <c r="Q80">
        <v>4.37</v>
      </c>
      <c r="R80">
        <v>7.25</v>
      </c>
      <c r="S80">
        <v>12.09</v>
      </c>
      <c r="T80">
        <v>2.7</v>
      </c>
      <c r="U80">
        <v>1.95</v>
      </c>
      <c r="V80">
        <v>1.51</v>
      </c>
      <c r="W80">
        <v>74.13</v>
      </c>
      <c r="X80">
        <v>21.96</v>
      </c>
      <c r="Y80">
        <v>27.98</v>
      </c>
      <c r="Z80">
        <v>52.59</v>
      </c>
      <c r="AA80">
        <v>50.72</v>
      </c>
      <c r="AB80">
        <v>8.65</v>
      </c>
      <c r="AC80">
        <v>40.659999999999997</v>
      </c>
    </row>
    <row r="81" spans="1:29" x14ac:dyDescent="0.2">
      <c r="A81" t="s">
        <v>2725</v>
      </c>
      <c r="B81" s="2" t="s">
        <v>4896</v>
      </c>
      <c r="C81" s="2">
        <v>1</v>
      </c>
      <c r="D81" s="2">
        <v>1</v>
      </c>
      <c r="E81" s="2">
        <v>3</v>
      </c>
      <c r="F81" s="1">
        <v>43159.500694444447</v>
      </c>
      <c r="G81">
        <v>93.95</v>
      </c>
      <c r="H81">
        <v>1.47</v>
      </c>
      <c r="I81">
        <v>0.82</v>
      </c>
      <c r="J81">
        <v>-0.97</v>
      </c>
      <c r="K81">
        <v>3.18</v>
      </c>
      <c r="L81">
        <v>0.79</v>
      </c>
      <c r="M81">
        <v>0.11</v>
      </c>
      <c r="N81">
        <v>0.95</v>
      </c>
      <c r="O81">
        <v>0.95</v>
      </c>
      <c r="P81">
        <v>4.0999999999999996</v>
      </c>
      <c r="Q81">
        <v>3.98</v>
      </c>
      <c r="R81">
        <v>2.35</v>
      </c>
      <c r="S81">
        <v>10.45</v>
      </c>
      <c r="T81">
        <v>2.98</v>
      </c>
      <c r="U81">
        <v>2.4700000000000002</v>
      </c>
      <c r="V81">
        <v>1.4</v>
      </c>
      <c r="W81">
        <v>74.400000000000006</v>
      </c>
      <c r="X81">
        <v>40.799999999999997</v>
      </c>
      <c r="Y81">
        <v>49.14</v>
      </c>
      <c r="Z81">
        <v>58.24</v>
      </c>
      <c r="AA81">
        <v>106.68</v>
      </c>
      <c r="AB81">
        <v>16.48</v>
      </c>
      <c r="AC81">
        <v>167.03</v>
      </c>
    </row>
    <row r="82" spans="1:29" x14ac:dyDescent="0.2">
      <c r="A82" t="s">
        <v>3180</v>
      </c>
      <c r="B82" s="2" t="s">
        <v>4982</v>
      </c>
      <c r="C82" s="2">
        <v>2</v>
      </c>
      <c r="D82" s="2">
        <v>2</v>
      </c>
      <c r="E82" s="2">
        <v>4</v>
      </c>
      <c r="F82" s="1">
        <v>43195.642361111109</v>
      </c>
      <c r="G82">
        <v>93.94</v>
      </c>
      <c r="H82">
        <v>1.2</v>
      </c>
      <c r="I82">
        <v>0.92</v>
      </c>
      <c r="J82">
        <v>0.86</v>
      </c>
      <c r="K82">
        <v>2.63</v>
      </c>
      <c r="L82">
        <v>0.67</v>
      </c>
      <c r="M82">
        <v>0.31</v>
      </c>
      <c r="N82">
        <v>0.95</v>
      </c>
      <c r="O82">
        <v>0.87</v>
      </c>
      <c r="P82">
        <v>3.42</v>
      </c>
      <c r="Q82">
        <v>4.29</v>
      </c>
      <c r="R82">
        <v>7.16</v>
      </c>
      <c r="S82">
        <v>8.8699999999999992</v>
      </c>
      <c r="T82">
        <v>1.96</v>
      </c>
      <c r="U82">
        <v>1.92</v>
      </c>
      <c r="V82">
        <v>1.37</v>
      </c>
      <c r="W82">
        <v>74.819999999999993</v>
      </c>
      <c r="X82">
        <v>27.06</v>
      </c>
      <c r="Y82">
        <v>29.5</v>
      </c>
      <c r="Z82">
        <v>40.03</v>
      </c>
      <c r="AA82">
        <v>58.44</v>
      </c>
      <c r="AB82">
        <v>8.2899999999999991</v>
      </c>
      <c r="AC82">
        <v>64.180000000000007</v>
      </c>
    </row>
    <row r="83" spans="1:29" x14ac:dyDescent="0.2">
      <c r="A83" t="s">
        <v>2068</v>
      </c>
      <c r="B83" s="2" t="s">
        <v>5047</v>
      </c>
      <c r="C83" s="2">
        <v>2</v>
      </c>
      <c r="D83" s="2">
        <v>2</v>
      </c>
      <c r="E83" s="2">
        <v>3</v>
      </c>
      <c r="F83" s="1">
        <v>43145.549305555556</v>
      </c>
      <c r="G83">
        <v>93.93</v>
      </c>
      <c r="H83">
        <v>2.11</v>
      </c>
      <c r="I83">
        <v>1.22</v>
      </c>
      <c r="J83">
        <v>-0.31</v>
      </c>
      <c r="K83">
        <v>3.42</v>
      </c>
      <c r="L83">
        <v>0.73</v>
      </c>
      <c r="M83">
        <v>0.09</v>
      </c>
      <c r="N83">
        <v>1.6</v>
      </c>
      <c r="O83">
        <v>1.47</v>
      </c>
      <c r="P83">
        <v>4.1500000000000004</v>
      </c>
      <c r="Q83">
        <v>3.73</v>
      </c>
      <c r="R83">
        <v>1.01</v>
      </c>
      <c r="S83">
        <v>15.27</v>
      </c>
      <c r="T83">
        <v>4.0999999999999996</v>
      </c>
      <c r="U83">
        <v>2.8</v>
      </c>
      <c r="V83">
        <v>1.81</v>
      </c>
      <c r="W83">
        <v>74.3</v>
      </c>
      <c r="X83">
        <v>32.06</v>
      </c>
      <c r="Y83">
        <v>43.24</v>
      </c>
      <c r="Z83">
        <v>58.97</v>
      </c>
      <c r="AA83">
        <v>113.07</v>
      </c>
      <c r="AB83">
        <v>20.88</v>
      </c>
      <c r="AC83">
        <v>182.34</v>
      </c>
    </row>
    <row r="84" spans="1:29" x14ac:dyDescent="0.2">
      <c r="A84" t="s">
        <v>2840</v>
      </c>
      <c r="B84" s="2" t="s">
        <v>5096</v>
      </c>
      <c r="C84" s="2">
        <v>2</v>
      </c>
      <c r="D84" s="2">
        <v>1</v>
      </c>
      <c r="E84" s="2">
        <v>3</v>
      </c>
      <c r="F84" s="1">
        <v>43161.503472222219</v>
      </c>
      <c r="G84">
        <v>93.92</v>
      </c>
      <c r="H84">
        <v>0.95</v>
      </c>
      <c r="I84">
        <v>0.44</v>
      </c>
      <c r="J84">
        <v>-1.66</v>
      </c>
      <c r="K84">
        <v>2.71</v>
      </c>
      <c r="L84">
        <v>0.86</v>
      </c>
      <c r="M84">
        <v>0.36</v>
      </c>
      <c r="N84">
        <v>0.42</v>
      </c>
      <c r="O84">
        <v>0.43</v>
      </c>
      <c r="P84">
        <v>4.13</v>
      </c>
      <c r="Q84">
        <v>4.55</v>
      </c>
      <c r="R84">
        <v>3.81</v>
      </c>
      <c r="S84">
        <v>6.68</v>
      </c>
      <c r="T84">
        <v>2.0499999999999998</v>
      </c>
      <c r="U84">
        <v>2.25</v>
      </c>
      <c r="V84">
        <v>1.1200000000000001</v>
      </c>
      <c r="W84">
        <v>75.88</v>
      </c>
      <c r="X84">
        <v>44.05</v>
      </c>
      <c r="Y84">
        <v>50.64</v>
      </c>
      <c r="Z84">
        <v>58.7</v>
      </c>
      <c r="AA84">
        <v>107.14</v>
      </c>
      <c r="AB84">
        <v>16.649999999999999</v>
      </c>
      <c r="AC84">
        <v>147.13999999999999</v>
      </c>
    </row>
    <row r="85" spans="1:29" x14ac:dyDescent="0.2">
      <c r="A85" t="s">
        <v>1974</v>
      </c>
      <c r="B85" s="2" t="s">
        <v>4749</v>
      </c>
      <c r="C85" s="2">
        <v>1</v>
      </c>
      <c r="D85" s="2">
        <v>1</v>
      </c>
      <c r="E85" s="2">
        <v>3</v>
      </c>
      <c r="F85" s="1">
        <v>43144.598611111112</v>
      </c>
      <c r="G85">
        <v>93.91</v>
      </c>
      <c r="H85">
        <v>1.44</v>
      </c>
      <c r="I85">
        <v>0.79</v>
      </c>
      <c r="J85">
        <v>-0.78</v>
      </c>
      <c r="K85">
        <v>3.06</v>
      </c>
      <c r="L85">
        <v>0.82</v>
      </c>
      <c r="M85">
        <v>0.24</v>
      </c>
      <c r="N85">
        <v>0.93</v>
      </c>
      <c r="O85">
        <v>0.93</v>
      </c>
      <c r="P85">
        <v>4.26</v>
      </c>
      <c r="Q85">
        <v>4.2300000000000004</v>
      </c>
      <c r="R85">
        <v>2.06</v>
      </c>
      <c r="S85">
        <v>10.82</v>
      </c>
      <c r="T85">
        <v>3.28</v>
      </c>
      <c r="U85">
        <v>2.46</v>
      </c>
      <c r="V85">
        <v>1.43</v>
      </c>
      <c r="W85">
        <v>74.010000000000005</v>
      </c>
      <c r="X85">
        <v>41.44</v>
      </c>
      <c r="Y85">
        <v>49.98</v>
      </c>
      <c r="Z85">
        <v>62.51</v>
      </c>
      <c r="AA85">
        <v>105.43</v>
      </c>
      <c r="AB85">
        <v>15.73</v>
      </c>
      <c r="AC85">
        <v>173.91</v>
      </c>
    </row>
    <row r="86" spans="1:29" x14ac:dyDescent="0.2">
      <c r="A86" t="s">
        <v>2686</v>
      </c>
      <c r="B86" s="2" t="s">
        <v>5086</v>
      </c>
      <c r="C86" s="2">
        <v>2</v>
      </c>
      <c r="D86" s="2">
        <v>1</v>
      </c>
      <c r="E86" s="2">
        <v>3</v>
      </c>
      <c r="F86" s="1">
        <v>43159.459722222222</v>
      </c>
      <c r="G86">
        <v>93.89</v>
      </c>
      <c r="H86">
        <v>1.83</v>
      </c>
      <c r="I86">
        <v>1.1499999999999999</v>
      </c>
      <c r="J86">
        <v>-2.13</v>
      </c>
      <c r="K86">
        <v>3.71</v>
      </c>
      <c r="L86">
        <v>0.77</v>
      </c>
      <c r="M86">
        <v>0.08</v>
      </c>
      <c r="N86">
        <v>1.42</v>
      </c>
      <c r="O86">
        <v>1.39</v>
      </c>
      <c r="P86">
        <v>4.09</v>
      </c>
      <c r="Q86">
        <v>4.08</v>
      </c>
      <c r="R86">
        <v>1.1000000000000001</v>
      </c>
      <c r="S86">
        <v>13.95</v>
      </c>
      <c r="T86">
        <v>1.55</v>
      </c>
      <c r="U86">
        <v>2.71</v>
      </c>
      <c r="V86">
        <v>1.6</v>
      </c>
      <c r="W86">
        <v>75.7</v>
      </c>
      <c r="X86">
        <v>40.21</v>
      </c>
      <c r="Y86">
        <v>45.15</v>
      </c>
      <c r="Z86">
        <v>66.23</v>
      </c>
      <c r="AA86">
        <v>114.15</v>
      </c>
      <c r="AB86">
        <v>19.239999999999998</v>
      </c>
      <c r="AC86">
        <v>141.06</v>
      </c>
    </row>
    <row r="87" spans="1:29" x14ac:dyDescent="0.2">
      <c r="A87" t="s">
        <v>3249</v>
      </c>
      <c r="B87" s="2" t="s">
        <v>4813</v>
      </c>
      <c r="C87" s="2">
        <v>1</v>
      </c>
      <c r="D87" s="2">
        <v>2</v>
      </c>
      <c r="E87" s="2">
        <v>4</v>
      </c>
      <c r="F87" s="1">
        <v>43200.615972222222</v>
      </c>
      <c r="G87">
        <v>93.87</v>
      </c>
      <c r="H87">
        <v>1.1399999999999999</v>
      </c>
      <c r="I87">
        <v>0.74</v>
      </c>
      <c r="J87">
        <v>0.63</v>
      </c>
      <c r="K87">
        <v>2.61</v>
      </c>
      <c r="L87">
        <v>0.72</v>
      </c>
      <c r="M87">
        <v>0.28000000000000003</v>
      </c>
      <c r="N87">
        <v>0.65</v>
      </c>
      <c r="O87">
        <v>0.63</v>
      </c>
      <c r="P87">
        <v>3.7</v>
      </c>
      <c r="Q87">
        <v>4.32</v>
      </c>
      <c r="R87">
        <v>6.82</v>
      </c>
      <c r="S87">
        <v>6.91</v>
      </c>
      <c r="T87">
        <v>2.29</v>
      </c>
      <c r="U87">
        <v>1.99</v>
      </c>
      <c r="V87">
        <v>1.28</v>
      </c>
      <c r="W87">
        <v>74.78</v>
      </c>
      <c r="X87">
        <v>32.700000000000003</v>
      </c>
      <c r="Y87">
        <v>34.15</v>
      </c>
      <c r="Z87">
        <v>41.93</v>
      </c>
      <c r="AA87">
        <v>63.36</v>
      </c>
      <c r="AB87">
        <v>9.5299999999999994</v>
      </c>
      <c r="AC87">
        <v>86.49</v>
      </c>
    </row>
    <row r="88" spans="1:29" x14ac:dyDescent="0.2">
      <c r="A88" t="s">
        <v>2048</v>
      </c>
      <c r="B88" s="2" t="s">
        <v>4710</v>
      </c>
      <c r="C88" s="2">
        <v>1</v>
      </c>
      <c r="D88" s="2">
        <v>1</v>
      </c>
      <c r="E88" s="2">
        <v>3</v>
      </c>
      <c r="F88" s="1">
        <v>43145.523611111108</v>
      </c>
      <c r="G88">
        <v>93.86</v>
      </c>
      <c r="H88">
        <v>1.91</v>
      </c>
      <c r="I88">
        <v>1.1599999999999999</v>
      </c>
      <c r="J88">
        <v>-2.87</v>
      </c>
      <c r="K88">
        <v>3.81</v>
      </c>
      <c r="L88">
        <v>0.77</v>
      </c>
      <c r="M88">
        <v>0.06</v>
      </c>
      <c r="N88">
        <v>1.69</v>
      </c>
      <c r="O88">
        <v>1.65</v>
      </c>
      <c r="P88">
        <v>4.25</v>
      </c>
      <c r="Q88">
        <v>3.96</v>
      </c>
      <c r="R88">
        <v>-1.34</v>
      </c>
      <c r="S88">
        <v>16.95</v>
      </c>
      <c r="T88">
        <v>2.66</v>
      </c>
      <c r="U88">
        <v>2.91</v>
      </c>
      <c r="V88">
        <v>1.76</v>
      </c>
      <c r="W88">
        <v>74.430000000000007</v>
      </c>
      <c r="X88">
        <v>46.75</v>
      </c>
      <c r="Y88">
        <v>54.32</v>
      </c>
      <c r="Z88">
        <v>80.25</v>
      </c>
      <c r="AA88">
        <v>146.28</v>
      </c>
      <c r="AB88">
        <v>25.41</v>
      </c>
      <c r="AC88">
        <v>208.65</v>
      </c>
    </row>
    <row r="89" spans="1:29" x14ac:dyDescent="0.2">
      <c r="A89" t="s">
        <v>1958</v>
      </c>
      <c r="B89" s="2" t="s">
        <v>4776</v>
      </c>
      <c r="C89" s="2">
        <v>1</v>
      </c>
      <c r="D89" s="2">
        <v>1</v>
      </c>
      <c r="E89" s="2">
        <v>3</v>
      </c>
      <c r="F89" s="1">
        <v>43144.576388888891</v>
      </c>
      <c r="G89">
        <v>93.86</v>
      </c>
      <c r="H89">
        <v>1.29</v>
      </c>
      <c r="I89">
        <v>0.77</v>
      </c>
      <c r="J89">
        <v>-0.61</v>
      </c>
      <c r="K89">
        <v>2.8</v>
      </c>
      <c r="L89">
        <v>0.78</v>
      </c>
      <c r="M89">
        <v>0.4</v>
      </c>
      <c r="N89">
        <v>0.74</v>
      </c>
      <c r="O89">
        <v>0.72</v>
      </c>
      <c r="P89">
        <v>3.85</v>
      </c>
      <c r="Q89">
        <v>4.24</v>
      </c>
      <c r="R89">
        <v>4.75</v>
      </c>
      <c r="S89">
        <v>8.2799999999999994</v>
      </c>
      <c r="T89">
        <v>1.89</v>
      </c>
      <c r="U89">
        <v>2.3199999999999998</v>
      </c>
      <c r="V89">
        <v>1.25</v>
      </c>
      <c r="W89">
        <v>74.739999999999995</v>
      </c>
      <c r="X89">
        <v>30.47</v>
      </c>
      <c r="Y89">
        <v>35.68</v>
      </c>
      <c r="Z89">
        <v>44.55</v>
      </c>
      <c r="AA89">
        <v>77.62</v>
      </c>
      <c r="AB89">
        <v>12.92</v>
      </c>
      <c r="AC89">
        <v>105.6</v>
      </c>
    </row>
    <row r="90" spans="1:29" x14ac:dyDescent="0.2">
      <c r="A90" t="s">
        <v>1904</v>
      </c>
      <c r="B90" s="2" t="s">
        <v>5033</v>
      </c>
      <c r="C90" s="2">
        <v>2</v>
      </c>
      <c r="D90" s="2">
        <v>2</v>
      </c>
      <c r="E90" s="2">
        <v>3</v>
      </c>
      <c r="F90" s="1">
        <v>43140.672222222223</v>
      </c>
      <c r="G90">
        <v>93.86</v>
      </c>
      <c r="H90">
        <v>1.1599999999999999</v>
      </c>
      <c r="I90">
        <v>0.7</v>
      </c>
      <c r="J90">
        <v>-1.58</v>
      </c>
      <c r="K90">
        <v>2.84</v>
      </c>
      <c r="L90">
        <v>0.82</v>
      </c>
      <c r="M90">
        <v>0.17</v>
      </c>
      <c r="N90">
        <v>0.8</v>
      </c>
      <c r="O90">
        <v>0.8</v>
      </c>
      <c r="P90">
        <v>4.03</v>
      </c>
      <c r="Q90">
        <v>3.98</v>
      </c>
      <c r="R90">
        <v>2.78</v>
      </c>
      <c r="S90">
        <v>9.58</v>
      </c>
      <c r="T90">
        <v>2.4300000000000002</v>
      </c>
      <c r="U90">
        <v>2.21</v>
      </c>
      <c r="V90">
        <v>1.28</v>
      </c>
      <c r="W90">
        <v>75.19</v>
      </c>
      <c r="X90">
        <v>39.47</v>
      </c>
      <c r="Y90">
        <v>48.19</v>
      </c>
      <c r="Z90">
        <v>59.76</v>
      </c>
      <c r="AA90">
        <v>107.06</v>
      </c>
      <c r="AB90">
        <v>17.3</v>
      </c>
      <c r="AC90">
        <v>156.72999999999999</v>
      </c>
    </row>
    <row r="91" spans="1:29" x14ac:dyDescent="0.2">
      <c r="A91" t="s">
        <v>2237</v>
      </c>
      <c r="B91" s="2" t="s">
        <v>5195</v>
      </c>
      <c r="C91" s="2">
        <v>2</v>
      </c>
      <c r="D91" s="2">
        <v>1</v>
      </c>
      <c r="E91" s="2">
        <v>3</v>
      </c>
      <c r="F91" s="1">
        <v>43146.662499999999</v>
      </c>
      <c r="G91">
        <v>93.85</v>
      </c>
      <c r="H91">
        <v>1.27</v>
      </c>
      <c r="I91">
        <v>0.77</v>
      </c>
      <c r="J91">
        <v>-0.74</v>
      </c>
      <c r="K91">
        <v>2.84</v>
      </c>
      <c r="L91">
        <v>0.82</v>
      </c>
      <c r="M91">
        <v>0.4</v>
      </c>
      <c r="N91">
        <v>0.82</v>
      </c>
      <c r="O91">
        <v>0.78</v>
      </c>
      <c r="P91">
        <v>4.09</v>
      </c>
      <c r="Q91">
        <v>4.59</v>
      </c>
      <c r="R91">
        <v>3.52</v>
      </c>
      <c r="S91">
        <v>9.51</v>
      </c>
      <c r="T91">
        <v>2.4900000000000002</v>
      </c>
      <c r="U91">
        <v>2.21</v>
      </c>
      <c r="V91">
        <v>1.31</v>
      </c>
      <c r="W91">
        <v>75.2</v>
      </c>
      <c r="X91">
        <v>34.25</v>
      </c>
      <c r="Y91">
        <v>42.41</v>
      </c>
      <c r="Z91">
        <v>54.13</v>
      </c>
      <c r="AA91">
        <v>88.54</v>
      </c>
      <c r="AB91">
        <v>13.75</v>
      </c>
      <c r="AC91">
        <v>123.62</v>
      </c>
    </row>
    <row r="92" spans="1:29" x14ac:dyDescent="0.2">
      <c r="A92" t="s">
        <v>2099</v>
      </c>
      <c r="B92" s="4">
        <v>911</v>
      </c>
      <c r="C92" s="2">
        <v>1</v>
      </c>
      <c r="D92" s="2">
        <v>2</v>
      </c>
      <c r="E92" s="2">
        <v>3</v>
      </c>
      <c r="F92" s="1">
        <v>43146.430555555555</v>
      </c>
      <c r="G92">
        <v>93.82</v>
      </c>
      <c r="H92">
        <v>1.32</v>
      </c>
      <c r="I92">
        <v>0.76</v>
      </c>
      <c r="J92">
        <v>-2.06</v>
      </c>
      <c r="K92">
        <v>3.05</v>
      </c>
      <c r="L92">
        <v>0.84</v>
      </c>
      <c r="M92">
        <v>0.28999999999999998</v>
      </c>
      <c r="N92">
        <v>1.01</v>
      </c>
      <c r="O92">
        <v>0.97</v>
      </c>
      <c r="P92">
        <v>4.25</v>
      </c>
      <c r="Q92">
        <v>4.3899999999999997</v>
      </c>
      <c r="R92">
        <v>1.17</v>
      </c>
      <c r="S92">
        <v>11.57</v>
      </c>
      <c r="T92">
        <v>2.29</v>
      </c>
      <c r="U92">
        <v>2.41</v>
      </c>
      <c r="V92">
        <v>1.4</v>
      </c>
      <c r="W92">
        <v>75.16</v>
      </c>
      <c r="X92">
        <v>40.56</v>
      </c>
      <c r="Y92">
        <v>51.32</v>
      </c>
      <c r="Z92">
        <v>66.7</v>
      </c>
      <c r="AA92">
        <v>119.1</v>
      </c>
      <c r="AB92">
        <v>19.88</v>
      </c>
      <c r="AC92">
        <v>176.07</v>
      </c>
    </row>
    <row r="93" spans="1:29" x14ac:dyDescent="0.2">
      <c r="A93" t="s">
        <v>2108</v>
      </c>
      <c r="B93" s="2" t="s">
        <v>5176</v>
      </c>
      <c r="C93" s="2">
        <v>2</v>
      </c>
      <c r="D93" s="2">
        <v>1</v>
      </c>
      <c r="E93" s="2">
        <v>3</v>
      </c>
      <c r="F93" s="1">
        <v>43146.440972222219</v>
      </c>
      <c r="G93">
        <v>93.8</v>
      </c>
      <c r="H93">
        <v>1.82</v>
      </c>
      <c r="I93">
        <v>0.88</v>
      </c>
      <c r="J93">
        <v>0.73</v>
      </c>
      <c r="K93">
        <v>3.21</v>
      </c>
      <c r="L93">
        <v>0.78</v>
      </c>
      <c r="M93">
        <v>0.25</v>
      </c>
      <c r="N93">
        <v>1.1000000000000001</v>
      </c>
      <c r="O93">
        <v>1.0900000000000001</v>
      </c>
      <c r="P93">
        <v>4.41</v>
      </c>
      <c r="Q93">
        <v>4.33</v>
      </c>
      <c r="R93">
        <v>1.41</v>
      </c>
      <c r="S93">
        <v>12.29</v>
      </c>
      <c r="T93">
        <v>4.91</v>
      </c>
      <c r="U93">
        <v>2.83</v>
      </c>
      <c r="V93">
        <v>1.57</v>
      </c>
      <c r="W93">
        <v>72.45</v>
      </c>
      <c r="X93">
        <v>43.98</v>
      </c>
      <c r="Y93">
        <v>54.24</v>
      </c>
      <c r="Z93">
        <v>65.52</v>
      </c>
      <c r="AA93">
        <v>111.42</v>
      </c>
      <c r="AB93">
        <v>17.64</v>
      </c>
      <c r="AC93">
        <v>217.67</v>
      </c>
    </row>
    <row r="94" spans="1:29" x14ac:dyDescent="0.2">
      <c r="A94" t="s">
        <v>2318</v>
      </c>
      <c r="B94" s="2" t="s">
        <v>4982</v>
      </c>
      <c r="C94" s="2">
        <v>2</v>
      </c>
      <c r="D94" s="2">
        <v>1</v>
      </c>
      <c r="E94" s="2">
        <v>3</v>
      </c>
      <c r="F94" s="1">
        <v>43150.467361111114</v>
      </c>
      <c r="G94">
        <v>93.76</v>
      </c>
      <c r="H94">
        <v>1.1399999999999999</v>
      </c>
      <c r="I94">
        <v>0.62</v>
      </c>
      <c r="J94">
        <v>-1.42</v>
      </c>
      <c r="K94">
        <v>2.84</v>
      </c>
      <c r="L94">
        <v>0.83</v>
      </c>
      <c r="M94">
        <v>0.21</v>
      </c>
      <c r="N94">
        <v>0.73</v>
      </c>
      <c r="O94">
        <v>0.71</v>
      </c>
      <c r="P94">
        <v>4.1399999999999997</v>
      </c>
      <c r="Q94">
        <v>4.32</v>
      </c>
      <c r="R94">
        <v>3.01</v>
      </c>
      <c r="S94">
        <v>9.0500000000000007</v>
      </c>
      <c r="T94">
        <v>2.8</v>
      </c>
      <c r="U94">
        <v>2.25</v>
      </c>
      <c r="V94">
        <v>1.28</v>
      </c>
      <c r="W94">
        <v>75.83</v>
      </c>
      <c r="X94">
        <v>42.88</v>
      </c>
      <c r="Y94">
        <v>52.3</v>
      </c>
      <c r="Z94">
        <v>61.13</v>
      </c>
      <c r="AA94">
        <v>109.77</v>
      </c>
      <c r="AB94">
        <v>16.649999999999999</v>
      </c>
      <c r="AC94">
        <v>159.66</v>
      </c>
    </row>
    <row r="95" spans="1:29" x14ac:dyDescent="0.2">
      <c r="A95" t="s">
        <v>2334</v>
      </c>
      <c r="B95" s="2" t="s">
        <v>4858</v>
      </c>
      <c r="C95" s="2">
        <v>1</v>
      </c>
      <c r="D95" s="2">
        <v>1</v>
      </c>
      <c r="E95" s="2">
        <v>3</v>
      </c>
      <c r="F95" s="1">
        <v>43152.488194444442</v>
      </c>
      <c r="G95">
        <v>93.76</v>
      </c>
      <c r="H95">
        <v>1.3</v>
      </c>
      <c r="I95">
        <v>0.82</v>
      </c>
      <c r="J95">
        <v>-2</v>
      </c>
      <c r="K95">
        <v>3.04</v>
      </c>
      <c r="L95">
        <v>0.85</v>
      </c>
      <c r="M95">
        <v>0.4</v>
      </c>
      <c r="N95">
        <v>0.99</v>
      </c>
      <c r="O95">
        <v>0.96</v>
      </c>
      <c r="P95">
        <v>4.38</v>
      </c>
      <c r="Q95">
        <v>4.8</v>
      </c>
      <c r="R95">
        <v>2.57</v>
      </c>
      <c r="S95">
        <v>11</v>
      </c>
      <c r="T95">
        <v>2.3199999999999998</v>
      </c>
      <c r="U95">
        <v>2.21</v>
      </c>
      <c r="V95">
        <v>1.41</v>
      </c>
      <c r="W95">
        <v>76.11</v>
      </c>
      <c r="X95">
        <v>35.950000000000003</v>
      </c>
      <c r="Y95">
        <v>42.63</v>
      </c>
      <c r="Z95">
        <v>59.58</v>
      </c>
      <c r="AA95">
        <v>98.76</v>
      </c>
      <c r="AB95">
        <v>15.8</v>
      </c>
      <c r="AC95">
        <v>138.87</v>
      </c>
    </row>
    <row r="96" spans="1:29" x14ac:dyDescent="0.2">
      <c r="A96" t="s">
        <v>2622</v>
      </c>
      <c r="B96" s="2" t="s">
        <v>4776</v>
      </c>
      <c r="C96" s="2">
        <v>1</v>
      </c>
      <c r="D96" s="2">
        <v>2</v>
      </c>
      <c r="E96" s="2">
        <v>3</v>
      </c>
      <c r="F96" s="1">
        <v>43159.386111111111</v>
      </c>
      <c r="G96">
        <v>93.76</v>
      </c>
      <c r="H96">
        <v>1.1299999999999999</v>
      </c>
      <c r="I96">
        <v>0.66</v>
      </c>
      <c r="J96">
        <v>-1.43</v>
      </c>
      <c r="K96">
        <v>2.8</v>
      </c>
      <c r="L96">
        <v>0.81</v>
      </c>
      <c r="M96">
        <v>0.3</v>
      </c>
      <c r="N96">
        <v>0.73</v>
      </c>
      <c r="O96">
        <v>0.73</v>
      </c>
      <c r="P96">
        <v>4.0199999999999996</v>
      </c>
      <c r="Q96">
        <v>4.1500000000000004</v>
      </c>
      <c r="R96">
        <v>3.33</v>
      </c>
      <c r="S96">
        <v>8.84</v>
      </c>
      <c r="T96">
        <v>2.59</v>
      </c>
      <c r="U96">
        <v>2.21</v>
      </c>
      <c r="V96">
        <v>1.26</v>
      </c>
      <c r="W96">
        <v>74.7</v>
      </c>
      <c r="X96">
        <v>37.5</v>
      </c>
      <c r="Y96">
        <v>45.23</v>
      </c>
      <c r="Z96">
        <v>52.76</v>
      </c>
      <c r="AA96">
        <v>97.57</v>
      </c>
      <c r="AB96">
        <v>15.13</v>
      </c>
      <c r="AC96">
        <v>143.21</v>
      </c>
    </row>
    <row r="97" spans="1:29" x14ac:dyDescent="0.2">
      <c r="A97" t="s">
        <v>2476</v>
      </c>
      <c r="B97" s="2" t="s">
        <v>5015</v>
      </c>
      <c r="C97" s="2">
        <v>2</v>
      </c>
      <c r="D97" s="2">
        <v>1</v>
      </c>
      <c r="E97" s="2">
        <v>3</v>
      </c>
      <c r="F97" s="1">
        <v>43153.629861111112</v>
      </c>
      <c r="G97">
        <v>93.75</v>
      </c>
      <c r="H97">
        <v>1.19</v>
      </c>
      <c r="I97">
        <v>0.56999999999999995</v>
      </c>
      <c r="J97">
        <v>-2.4700000000000002</v>
      </c>
      <c r="K97">
        <v>2.86</v>
      </c>
      <c r="L97">
        <v>0.82</v>
      </c>
      <c r="M97">
        <v>0.28999999999999998</v>
      </c>
      <c r="N97">
        <v>0.7</v>
      </c>
      <c r="O97">
        <v>0.66</v>
      </c>
      <c r="P97">
        <v>4.17</v>
      </c>
      <c r="Q97">
        <v>4.17</v>
      </c>
      <c r="R97">
        <v>2.1</v>
      </c>
      <c r="S97">
        <v>9.4</v>
      </c>
      <c r="T97">
        <v>1.76</v>
      </c>
      <c r="U97">
        <v>2.5</v>
      </c>
      <c r="V97">
        <v>1.29</v>
      </c>
      <c r="W97">
        <v>76.05</v>
      </c>
      <c r="X97">
        <v>42.14</v>
      </c>
      <c r="Y97">
        <v>52.1</v>
      </c>
      <c r="Z97">
        <v>69.22</v>
      </c>
      <c r="AA97">
        <v>124.89</v>
      </c>
      <c r="AB97">
        <v>20.74</v>
      </c>
      <c r="AC97">
        <v>163.27000000000001</v>
      </c>
    </row>
    <row r="98" spans="1:29" x14ac:dyDescent="0.2">
      <c r="A98" t="s">
        <v>2730</v>
      </c>
      <c r="B98" s="2" t="s">
        <v>4961</v>
      </c>
      <c r="C98" s="2">
        <v>2</v>
      </c>
      <c r="D98" s="2">
        <v>1</v>
      </c>
      <c r="E98" s="2">
        <v>3</v>
      </c>
      <c r="F98" s="1">
        <v>43159.505555555559</v>
      </c>
      <c r="G98">
        <v>93.74</v>
      </c>
      <c r="H98">
        <v>1.36</v>
      </c>
      <c r="I98">
        <v>0.68</v>
      </c>
      <c r="J98">
        <v>-1.55</v>
      </c>
      <c r="K98">
        <v>2.95</v>
      </c>
      <c r="L98">
        <v>0.77</v>
      </c>
      <c r="M98">
        <v>0.12</v>
      </c>
      <c r="N98">
        <v>0.83</v>
      </c>
      <c r="O98">
        <v>0.82</v>
      </c>
      <c r="P98">
        <v>4.07</v>
      </c>
      <c r="Q98">
        <v>3.83</v>
      </c>
      <c r="R98">
        <v>2.58</v>
      </c>
      <c r="S98">
        <v>9.76</v>
      </c>
      <c r="T98">
        <v>2.75</v>
      </c>
      <c r="U98">
        <v>2.4900000000000002</v>
      </c>
      <c r="V98">
        <v>1.37</v>
      </c>
      <c r="W98">
        <v>75.150000000000006</v>
      </c>
      <c r="X98">
        <v>40.72</v>
      </c>
      <c r="Y98">
        <v>50.52</v>
      </c>
      <c r="Z98">
        <v>58.9</v>
      </c>
      <c r="AA98">
        <v>114.89</v>
      </c>
      <c r="AB98">
        <v>18.2</v>
      </c>
      <c r="AC98">
        <v>172.97</v>
      </c>
    </row>
    <row r="99" spans="1:29" x14ac:dyDescent="0.2">
      <c r="A99" t="s">
        <v>2596</v>
      </c>
      <c r="B99" s="2" t="s">
        <v>4773</v>
      </c>
      <c r="C99" s="2">
        <v>1</v>
      </c>
      <c r="D99" s="2">
        <v>2</v>
      </c>
      <c r="E99" s="2">
        <v>3</v>
      </c>
      <c r="F99" s="1">
        <v>43158.652083333334</v>
      </c>
      <c r="G99">
        <v>93.74</v>
      </c>
      <c r="H99">
        <v>1.43</v>
      </c>
      <c r="I99">
        <v>0.77</v>
      </c>
      <c r="J99">
        <v>-1.1399999999999999</v>
      </c>
      <c r="K99">
        <v>3.13</v>
      </c>
      <c r="L99">
        <v>0.77</v>
      </c>
      <c r="M99">
        <v>0.15</v>
      </c>
      <c r="N99">
        <v>0.88</v>
      </c>
      <c r="O99">
        <v>0.87</v>
      </c>
      <c r="P99">
        <v>4.08</v>
      </c>
      <c r="Q99">
        <v>4.3</v>
      </c>
      <c r="R99">
        <v>2.73</v>
      </c>
      <c r="S99">
        <v>9.8800000000000008</v>
      </c>
      <c r="T99">
        <v>2.4300000000000002</v>
      </c>
      <c r="U99">
        <v>2.35</v>
      </c>
      <c r="V99">
        <v>1.35</v>
      </c>
      <c r="W99">
        <v>74.73</v>
      </c>
      <c r="X99">
        <v>40.61</v>
      </c>
      <c r="Y99">
        <v>47.62</v>
      </c>
      <c r="Z99">
        <v>57.11</v>
      </c>
      <c r="AA99">
        <v>105.23</v>
      </c>
      <c r="AB99">
        <v>16.72</v>
      </c>
      <c r="AC99">
        <v>158.29</v>
      </c>
    </row>
    <row r="100" spans="1:29" x14ac:dyDescent="0.2">
      <c r="A100" t="s">
        <v>2255</v>
      </c>
      <c r="B100" s="2" t="s">
        <v>5129</v>
      </c>
      <c r="C100" s="2">
        <v>2</v>
      </c>
      <c r="D100" s="2">
        <v>1</v>
      </c>
      <c r="E100" s="2">
        <v>3</v>
      </c>
      <c r="F100" s="1">
        <v>43150.395138888889</v>
      </c>
      <c r="G100">
        <v>93.74</v>
      </c>
      <c r="H100">
        <v>1.5</v>
      </c>
      <c r="I100">
        <v>0.6</v>
      </c>
      <c r="J100">
        <v>-2.75</v>
      </c>
      <c r="K100">
        <v>3.38</v>
      </c>
      <c r="L100">
        <v>0.87</v>
      </c>
      <c r="M100">
        <v>0.04</v>
      </c>
      <c r="N100">
        <v>0.84</v>
      </c>
      <c r="O100">
        <v>0.84</v>
      </c>
      <c r="P100">
        <v>4.58</v>
      </c>
      <c r="Q100">
        <v>4.1100000000000003</v>
      </c>
      <c r="R100">
        <v>0.38</v>
      </c>
      <c r="S100">
        <v>10.87</v>
      </c>
      <c r="T100">
        <v>2.91</v>
      </c>
      <c r="U100">
        <v>2.87</v>
      </c>
      <c r="V100">
        <v>1.47</v>
      </c>
      <c r="W100">
        <v>76.349999999999994</v>
      </c>
      <c r="X100">
        <v>57.05</v>
      </c>
      <c r="Y100">
        <v>72.099999999999994</v>
      </c>
      <c r="Z100">
        <v>86</v>
      </c>
      <c r="AA100">
        <v>165.32</v>
      </c>
      <c r="AB100">
        <v>24.95</v>
      </c>
      <c r="AC100">
        <v>226.42</v>
      </c>
    </row>
    <row r="101" spans="1:29" x14ac:dyDescent="0.2">
      <c r="A101" t="s">
        <v>2501</v>
      </c>
      <c r="B101" s="2" t="s">
        <v>5143</v>
      </c>
      <c r="C101" s="2">
        <v>2</v>
      </c>
      <c r="D101" s="2">
        <v>2</v>
      </c>
      <c r="E101" s="2">
        <v>3</v>
      </c>
      <c r="F101" s="1">
        <v>43153.664583333331</v>
      </c>
      <c r="G101">
        <v>93.73</v>
      </c>
      <c r="H101">
        <v>1.57</v>
      </c>
      <c r="I101">
        <v>0.8</v>
      </c>
      <c r="J101">
        <v>-0.69</v>
      </c>
      <c r="K101">
        <v>3.38</v>
      </c>
      <c r="L101">
        <v>0.8</v>
      </c>
      <c r="M101">
        <v>0.13</v>
      </c>
      <c r="N101">
        <v>0.96</v>
      </c>
      <c r="O101">
        <v>0.95</v>
      </c>
      <c r="P101">
        <v>4.13</v>
      </c>
      <c r="Q101">
        <v>4.0599999999999996</v>
      </c>
      <c r="R101">
        <v>1.33</v>
      </c>
      <c r="S101">
        <v>11.21</v>
      </c>
      <c r="T101">
        <v>3.32</v>
      </c>
      <c r="U101">
        <v>2.67</v>
      </c>
      <c r="V101">
        <v>1.45</v>
      </c>
      <c r="W101">
        <v>74.150000000000006</v>
      </c>
      <c r="X101">
        <v>44.95</v>
      </c>
      <c r="Y101">
        <v>58.47</v>
      </c>
      <c r="Z101">
        <v>63.34</v>
      </c>
      <c r="AA101">
        <v>120.01</v>
      </c>
      <c r="AB101">
        <v>17.489999999999998</v>
      </c>
      <c r="AC101">
        <v>178.67</v>
      </c>
    </row>
    <row r="102" spans="1:29" x14ac:dyDescent="0.2">
      <c r="A102" t="s">
        <v>2647</v>
      </c>
      <c r="B102" s="2" t="s">
        <v>5167</v>
      </c>
      <c r="C102" s="2">
        <v>2</v>
      </c>
      <c r="D102" s="2">
        <v>2</v>
      </c>
      <c r="E102" s="2">
        <v>3</v>
      </c>
      <c r="F102" s="1">
        <v>43159.415277777778</v>
      </c>
      <c r="G102">
        <v>93.72</v>
      </c>
      <c r="H102">
        <v>1.32</v>
      </c>
      <c r="I102">
        <v>0.62</v>
      </c>
      <c r="J102">
        <v>0.37</v>
      </c>
      <c r="K102">
        <v>2.73</v>
      </c>
      <c r="L102">
        <v>0.74</v>
      </c>
      <c r="M102">
        <v>0.4</v>
      </c>
      <c r="N102">
        <v>0.53</v>
      </c>
      <c r="O102">
        <v>0.5</v>
      </c>
      <c r="P102">
        <v>3.79</v>
      </c>
      <c r="Q102">
        <v>4.28</v>
      </c>
      <c r="R102">
        <v>5.45</v>
      </c>
      <c r="S102">
        <v>6.78</v>
      </c>
      <c r="T102">
        <v>2.64</v>
      </c>
      <c r="U102">
        <v>2.4</v>
      </c>
      <c r="V102">
        <v>1.21</v>
      </c>
      <c r="W102">
        <v>73.52</v>
      </c>
      <c r="X102">
        <v>32.71</v>
      </c>
      <c r="Y102">
        <v>38.25</v>
      </c>
      <c r="Z102">
        <v>41.07</v>
      </c>
      <c r="AA102">
        <v>78.959999999999994</v>
      </c>
      <c r="AB102">
        <v>13.33</v>
      </c>
      <c r="AC102">
        <v>125.72</v>
      </c>
    </row>
    <row r="103" spans="1:29" x14ac:dyDescent="0.2">
      <c r="A103" t="s">
        <v>2716</v>
      </c>
      <c r="B103" s="2" t="s">
        <v>5160</v>
      </c>
      <c r="C103" s="2">
        <v>2</v>
      </c>
      <c r="D103" s="2">
        <v>1</v>
      </c>
      <c r="E103" s="2">
        <v>3</v>
      </c>
      <c r="F103" s="1">
        <v>43159.491666666669</v>
      </c>
      <c r="G103">
        <v>93.7</v>
      </c>
      <c r="H103">
        <v>1.32</v>
      </c>
      <c r="I103">
        <v>0.51</v>
      </c>
      <c r="J103">
        <v>-1.63</v>
      </c>
      <c r="K103">
        <v>3.09</v>
      </c>
      <c r="L103">
        <v>0.81</v>
      </c>
      <c r="M103">
        <v>-0.14000000000000001</v>
      </c>
      <c r="N103">
        <v>0.73</v>
      </c>
      <c r="O103">
        <v>0.71</v>
      </c>
      <c r="P103">
        <v>4.3099999999999996</v>
      </c>
      <c r="Q103">
        <v>3.78</v>
      </c>
      <c r="R103">
        <v>1.61</v>
      </c>
      <c r="S103">
        <v>9.52</v>
      </c>
      <c r="T103">
        <v>3.45</v>
      </c>
      <c r="U103">
        <v>2.62</v>
      </c>
      <c r="V103">
        <v>1.36</v>
      </c>
      <c r="W103">
        <v>75.64</v>
      </c>
      <c r="X103">
        <v>60.17</v>
      </c>
      <c r="Y103">
        <v>75.180000000000007</v>
      </c>
      <c r="Z103">
        <v>83.16</v>
      </c>
      <c r="AA103">
        <v>154.75</v>
      </c>
      <c r="AB103">
        <v>22.79</v>
      </c>
      <c r="AC103">
        <v>242.28</v>
      </c>
    </row>
    <row r="104" spans="1:29" x14ac:dyDescent="0.2">
      <c r="A104" t="s">
        <v>2436</v>
      </c>
      <c r="B104" s="2" t="s">
        <v>4824</v>
      </c>
      <c r="C104" s="2">
        <v>1</v>
      </c>
      <c r="D104" s="2">
        <v>2</v>
      </c>
      <c r="E104" s="2">
        <v>3</v>
      </c>
      <c r="F104" s="1">
        <v>43153.586111111108</v>
      </c>
      <c r="G104">
        <v>93.69</v>
      </c>
      <c r="H104">
        <v>1.31</v>
      </c>
      <c r="I104">
        <v>0.76</v>
      </c>
      <c r="J104">
        <v>-1.51</v>
      </c>
      <c r="K104">
        <v>3.01</v>
      </c>
      <c r="L104">
        <v>0.9</v>
      </c>
      <c r="M104">
        <v>0.39</v>
      </c>
      <c r="N104">
        <v>0.81</v>
      </c>
      <c r="O104">
        <v>0.78</v>
      </c>
      <c r="P104">
        <v>4.3099999999999996</v>
      </c>
      <c r="Q104">
        <v>4.53</v>
      </c>
      <c r="R104">
        <v>1.57</v>
      </c>
      <c r="S104">
        <v>10.06</v>
      </c>
      <c r="T104">
        <v>2.0499999999999998</v>
      </c>
      <c r="U104">
        <v>2.52</v>
      </c>
      <c r="V104">
        <v>1.33</v>
      </c>
      <c r="W104">
        <v>75.48</v>
      </c>
      <c r="X104">
        <v>37.049999999999997</v>
      </c>
      <c r="Y104">
        <v>47.27</v>
      </c>
      <c r="Z104">
        <v>64.17</v>
      </c>
      <c r="AA104">
        <v>108.01</v>
      </c>
      <c r="AB104">
        <v>17.850000000000001</v>
      </c>
      <c r="AC104">
        <v>140.49</v>
      </c>
    </row>
    <row r="105" spans="1:29" x14ac:dyDescent="0.2">
      <c r="A105" t="s">
        <v>2567</v>
      </c>
      <c r="B105" s="2" t="s">
        <v>4812</v>
      </c>
      <c r="C105" s="2">
        <v>1</v>
      </c>
      <c r="D105" s="2">
        <v>2</v>
      </c>
      <c r="E105" s="2">
        <v>3</v>
      </c>
      <c r="F105" s="1">
        <v>43158.616666666669</v>
      </c>
      <c r="G105">
        <v>93.65</v>
      </c>
      <c r="H105">
        <v>1.43</v>
      </c>
      <c r="I105">
        <v>0.72</v>
      </c>
      <c r="J105">
        <v>-2.19</v>
      </c>
      <c r="K105">
        <v>3.04</v>
      </c>
      <c r="L105">
        <v>0.74</v>
      </c>
      <c r="M105">
        <v>0.11</v>
      </c>
      <c r="N105">
        <v>1.04</v>
      </c>
      <c r="O105">
        <v>1.01</v>
      </c>
      <c r="P105">
        <v>4.26</v>
      </c>
      <c r="Q105">
        <v>4.3</v>
      </c>
      <c r="R105">
        <v>2.4</v>
      </c>
      <c r="S105">
        <v>10.85</v>
      </c>
      <c r="T105">
        <v>3.2</v>
      </c>
      <c r="U105">
        <v>2.37</v>
      </c>
      <c r="V105">
        <v>1.46</v>
      </c>
      <c r="W105">
        <v>75.64</v>
      </c>
      <c r="X105">
        <v>40.18</v>
      </c>
      <c r="Y105">
        <v>46.65</v>
      </c>
      <c r="Z105">
        <v>61.08</v>
      </c>
      <c r="AA105">
        <v>116.03</v>
      </c>
      <c r="AB105">
        <v>19.39</v>
      </c>
      <c r="AC105">
        <v>185.23</v>
      </c>
    </row>
    <row r="106" spans="1:29" x14ac:dyDescent="0.2">
      <c r="A106" t="s">
        <v>2147</v>
      </c>
      <c r="B106" s="2" t="s">
        <v>5087</v>
      </c>
      <c r="C106" s="2">
        <v>2</v>
      </c>
      <c r="D106" s="2">
        <v>1</v>
      </c>
      <c r="E106" s="2">
        <v>3</v>
      </c>
      <c r="F106" s="1">
        <v>43146.561805555553</v>
      </c>
      <c r="G106">
        <v>93.65</v>
      </c>
      <c r="H106">
        <v>1.28</v>
      </c>
      <c r="I106">
        <v>0.7</v>
      </c>
      <c r="J106">
        <v>-1.65</v>
      </c>
      <c r="K106">
        <v>2.99</v>
      </c>
      <c r="L106">
        <v>0.77</v>
      </c>
      <c r="M106">
        <v>0.27</v>
      </c>
      <c r="N106">
        <v>0.79</v>
      </c>
      <c r="O106">
        <v>0.79</v>
      </c>
      <c r="P106">
        <v>4.03</v>
      </c>
      <c r="Q106">
        <v>4.46</v>
      </c>
      <c r="R106">
        <v>3.58</v>
      </c>
      <c r="S106">
        <v>9.1199999999999992</v>
      </c>
      <c r="T106">
        <v>2.44</v>
      </c>
      <c r="U106">
        <v>2.2599999999999998</v>
      </c>
      <c r="V106">
        <v>1.3</v>
      </c>
      <c r="W106">
        <v>75.430000000000007</v>
      </c>
      <c r="X106">
        <v>38.700000000000003</v>
      </c>
      <c r="Y106">
        <v>44.73</v>
      </c>
      <c r="Z106">
        <v>50.96</v>
      </c>
      <c r="AA106">
        <v>99.25</v>
      </c>
      <c r="AB106">
        <v>15.66</v>
      </c>
      <c r="AC106">
        <v>143.16999999999999</v>
      </c>
    </row>
    <row r="107" spans="1:29" x14ac:dyDescent="0.2">
      <c r="A107" t="s">
        <v>2702</v>
      </c>
      <c r="B107" s="2" t="s">
        <v>4813</v>
      </c>
      <c r="C107" s="2">
        <v>1</v>
      </c>
      <c r="D107" s="2">
        <v>1</v>
      </c>
      <c r="E107" s="2">
        <v>3</v>
      </c>
      <c r="F107" s="1">
        <v>43159.475694444445</v>
      </c>
      <c r="G107">
        <v>93.64</v>
      </c>
      <c r="H107">
        <v>1.1299999999999999</v>
      </c>
      <c r="I107">
        <v>0.52</v>
      </c>
      <c r="J107">
        <v>-1.71</v>
      </c>
      <c r="K107">
        <v>2.91</v>
      </c>
      <c r="L107">
        <v>0.82</v>
      </c>
      <c r="M107">
        <v>0.1</v>
      </c>
      <c r="N107">
        <v>0.68</v>
      </c>
      <c r="O107">
        <v>0.69</v>
      </c>
      <c r="P107">
        <v>4.16</v>
      </c>
      <c r="Q107">
        <v>3.86</v>
      </c>
      <c r="R107">
        <v>2.02</v>
      </c>
      <c r="S107">
        <v>9</v>
      </c>
      <c r="T107">
        <v>3.02</v>
      </c>
      <c r="U107">
        <v>2.48</v>
      </c>
      <c r="V107">
        <v>1.28</v>
      </c>
      <c r="W107">
        <v>74.59</v>
      </c>
      <c r="X107">
        <v>49.47</v>
      </c>
      <c r="Y107">
        <v>61.56</v>
      </c>
      <c r="Z107">
        <v>68.5</v>
      </c>
      <c r="AA107">
        <v>132.31</v>
      </c>
      <c r="AB107">
        <v>19.87</v>
      </c>
      <c r="AC107">
        <v>210.4</v>
      </c>
    </row>
    <row r="108" spans="1:29" x14ac:dyDescent="0.2">
      <c r="A108" t="s">
        <v>3554</v>
      </c>
      <c r="B108" s="2" t="s">
        <v>5167</v>
      </c>
      <c r="C108" s="2">
        <v>2</v>
      </c>
      <c r="D108" s="2">
        <v>2</v>
      </c>
      <c r="E108" s="2">
        <v>4</v>
      </c>
      <c r="F108" s="1">
        <v>43209.536805555559</v>
      </c>
      <c r="G108">
        <v>93.64</v>
      </c>
      <c r="H108">
        <v>1.64</v>
      </c>
      <c r="I108">
        <v>1.06</v>
      </c>
      <c r="J108">
        <v>1.37</v>
      </c>
      <c r="K108">
        <v>2.94</v>
      </c>
      <c r="L108">
        <v>0.64</v>
      </c>
      <c r="M108">
        <v>0.18</v>
      </c>
      <c r="N108">
        <v>1</v>
      </c>
      <c r="O108">
        <v>0.94</v>
      </c>
      <c r="P108">
        <v>3.43</v>
      </c>
      <c r="Q108">
        <v>3.83</v>
      </c>
      <c r="R108">
        <v>5.12</v>
      </c>
      <c r="S108">
        <v>9.0299999999999994</v>
      </c>
      <c r="T108">
        <v>3.03</v>
      </c>
      <c r="U108">
        <v>2.16</v>
      </c>
      <c r="V108">
        <v>1.31</v>
      </c>
      <c r="W108">
        <v>73.22</v>
      </c>
      <c r="X108">
        <v>23.73</v>
      </c>
      <c r="Y108">
        <v>30.02</v>
      </c>
      <c r="Z108">
        <v>32.270000000000003</v>
      </c>
      <c r="AA108">
        <v>55.48</v>
      </c>
      <c r="AB108">
        <v>11.29</v>
      </c>
      <c r="AC108">
        <v>101.45</v>
      </c>
    </row>
    <row r="109" spans="1:29" x14ac:dyDescent="0.2">
      <c r="A109" t="s">
        <v>2830</v>
      </c>
      <c r="B109" s="2" t="s">
        <v>4861</v>
      </c>
      <c r="C109" s="2">
        <v>1</v>
      </c>
      <c r="D109" s="2">
        <v>1</v>
      </c>
      <c r="E109" s="2">
        <v>3</v>
      </c>
      <c r="F109" s="1">
        <v>43161.494444444441</v>
      </c>
      <c r="G109">
        <v>93.64</v>
      </c>
      <c r="H109">
        <v>1.5</v>
      </c>
      <c r="I109">
        <v>0.68</v>
      </c>
      <c r="J109">
        <v>-1.22</v>
      </c>
      <c r="K109">
        <v>3.21</v>
      </c>
      <c r="L109">
        <v>0.79</v>
      </c>
      <c r="M109">
        <v>0.19</v>
      </c>
      <c r="N109">
        <v>0.83</v>
      </c>
      <c r="O109">
        <v>0.85</v>
      </c>
      <c r="P109">
        <v>4.21</v>
      </c>
      <c r="Q109">
        <v>4.1900000000000004</v>
      </c>
      <c r="R109">
        <v>1.64</v>
      </c>
      <c r="S109">
        <v>9.98</v>
      </c>
      <c r="T109">
        <v>3.2</v>
      </c>
      <c r="U109">
        <v>2.62</v>
      </c>
      <c r="V109">
        <v>1.38</v>
      </c>
      <c r="W109">
        <v>74.52</v>
      </c>
      <c r="X109">
        <v>44.57</v>
      </c>
      <c r="Y109">
        <v>53.55</v>
      </c>
      <c r="Z109">
        <v>58.17</v>
      </c>
      <c r="AA109">
        <v>122.07</v>
      </c>
      <c r="AB109">
        <v>19.3</v>
      </c>
      <c r="AC109">
        <v>187.94</v>
      </c>
    </row>
    <row r="110" spans="1:29" x14ac:dyDescent="0.2">
      <c r="A110" t="s">
        <v>1947</v>
      </c>
      <c r="B110" s="2" t="s">
        <v>4894</v>
      </c>
      <c r="C110" s="2">
        <v>1</v>
      </c>
      <c r="D110" s="2">
        <v>1</v>
      </c>
      <c r="E110" s="2">
        <v>3</v>
      </c>
      <c r="F110" s="1">
        <v>43144.563194444447</v>
      </c>
      <c r="G110">
        <v>93.63</v>
      </c>
      <c r="H110">
        <v>1.1399999999999999</v>
      </c>
      <c r="I110">
        <v>0.59</v>
      </c>
      <c r="J110">
        <v>-1.27</v>
      </c>
      <c r="K110">
        <v>2.68</v>
      </c>
      <c r="L110">
        <v>0.84</v>
      </c>
      <c r="M110">
        <v>0.48</v>
      </c>
      <c r="N110">
        <v>0.57999999999999996</v>
      </c>
      <c r="O110">
        <v>0.56999999999999995</v>
      </c>
      <c r="P110">
        <v>4.12</v>
      </c>
      <c r="Q110">
        <v>4.54</v>
      </c>
      <c r="R110">
        <v>3.79</v>
      </c>
      <c r="S110">
        <v>7.89</v>
      </c>
      <c r="T110">
        <v>1.82</v>
      </c>
      <c r="U110">
        <v>2.34</v>
      </c>
      <c r="V110">
        <v>1.2</v>
      </c>
      <c r="W110">
        <v>74.91</v>
      </c>
      <c r="X110">
        <v>34.270000000000003</v>
      </c>
      <c r="Y110">
        <v>40.89</v>
      </c>
      <c r="Z110">
        <v>54.33</v>
      </c>
      <c r="AA110">
        <v>93.56</v>
      </c>
      <c r="AB110">
        <v>15.99</v>
      </c>
      <c r="AC110">
        <v>134.16</v>
      </c>
    </row>
    <row r="111" spans="1:29" x14ac:dyDescent="0.2">
      <c r="A111" t="s">
        <v>2740</v>
      </c>
      <c r="B111" s="2" t="s">
        <v>4825</v>
      </c>
      <c r="C111" s="2">
        <v>1</v>
      </c>
      <c r="D111" s="2">
        <v>1</v>
      </c>
      <c r="E111" s="2">
        <v>3</v>
      </c>
      <c r="F111" s="1">
        <v>43160.493750000001</v>
      </c>
      <c r="G111">
        <v>93.63</v>
      </c>
      <c r="H111">
        <v>1.43</v>
      </c>
      <c r="I111">
        <v>0.69</v>
      </c>
      <c r="J111">
        <v>-0.85</v>
      </c>
      <c r="K111">
        <v>3.04</v>
      </c>
      <c r="L111">
        <v>0.79</v>
      </c>
      <c r="M111">
        <v>0.22</v>
      </c>
      <c r="N111">
        <v>0.79</v>
      </c>
      <c r="O111">
        <v>0.79</v>
      </c>
      <c r="P111">
        <v>4.08</v>
      </c>
      <c r="Q111">
        <v>4.0199999999999996</v>
      </c>
      <c r="R111">
        <v>2.82</v>
      </c>
      <c r="S111">
        <v>9.32</v>
      </c>
      <c r="T111">
        <v>2.98</v>
      </c>
      <c r="U111">
        <v>2.63</v>
      </c>
      <c r="V111">
        <v>1.35</v>
      </c>
      <c r="W111">
        <v>74.239999999999995</v>
      </c>
      <c r="X111">
        <v>38.67</v>
      </c>
      <c r="Y111">
        <v>46.95</v>
      </c>
      <c r="Z111">
        <v>53.3</v>
      </c>
      <c r="AA111">
        <v>104.19</v>
      </c>
      <c r="AB111">
        <v>16.32</v>
      </c>
      <c r="AC111">
        <v>162.76</v>
      </c>
    </row>
    <row r="112" spans="1:29" x14ac:dyDescent="0.2">
      <c r="A112" t="s">
        <v>2847</v>
      </c>
      <c r="B112" s="2" t="s">
        <v>4722</v>
      </c>
      <c r="C112" s="2">
        <v>1</v>
      </c>
      <c r="D112" s="2">
        <v>2</v>
      </c>
      <c r="E112" s="2">
        <v>3</v>
      </c>
      <c r="F112" s="1">
        <v>43161.510416666664</v>
      </c>
      <c r="G112">
        <v>93.62</v>
      </c>
      <c r="H112">
        <v>1.44</v>
      </c>
      <c r="I112">
        <v>0.57999999999999996</v>
      </c>
      <c r="J112">
        <v>-1.53</v>
      </c>
      <c r="K112">
        <v>3.01</v>
      </c>
      <c r="L112">
        <v>0.83</v>
      </c>
      <c r="M112">
        <v>0.38</v>
      </c>
      <c r="N112">
        <v>0.62</v>
      </c>
      <c r="O112">
        <v>0.65</v>
      </c>
      <c r="P112">
        <v>4.2300000000000004</v>
      </c>
      <c r="Q112">
        <v>3.85</v>
      </c>
      <c r="R112">
        <v>2.3199999999999998</v>
      </c>
      <c r="S112">
        <v>8.9</v>
      </c>
      <c r="T112">
        <v>2.4700000000000002</v>
      </c>
      <c r="U112">
        <v>2.9</v>
      </c>
      <c r="V112">
        <v>1.33</v>
      </c>
      <c r="W112">
        <v>73.099999999999994</v>
      </c>
      <c r="X112">
        <v>37.340000000000003</v>
      </c>
      <c r="Y112">
        <v>47.78</v>
      </c>
      <c r="Z112">
        <v>58.14</v>
      </c>
      <c r="AA112">
        <v>115.83</v>
      </c>
      <c r="AB112">
        <v>20.51</v>
      </c>
      <c r="AC112">
        <v>173.78</v>
      </c>
    </row>
    <row r="113" spans="1:29" x14ac:dyDescent="0.2">
      <c r="A113" t="s">
        <v>3705</v>
      </c>
      <c r="B113" s="2" t="s">
        <v>5071</v>
      </c>
      <c r="C113" s="2">
        <v>2</v>
      </c>
      <c r="D113" s="2">
        <v>1</v>
      </c>
      <c r="E113" s="2">
        <v>4</v>
      </c>
      <c r="F113" s="1">
        <v>43216.629861111112</v>
      </c>
      <c r="G113">
        <v>93.61</v>
      </c>
      <c r="H113">
        <v>1.26</v>
      </c>
      <c r="I113">
        <v>1.18</v>
      </c>
      <c r="J113">
        <v>1.32</v>
      </c>
      <c r="K113">
        <v>2.5499999999999998</v>
      </c>
      <c r="L113">
        <v>0.72</v>
      </c>
      <c r="M113">
        <v>0.59</v>
      </c>
      <c r="N113">
        <v>1.21</v>
      </c>
      <c r="O113">
        <v>1.07</v>
      </c>
      <c r="P113">
        <v>3.58</v>
      </c>
      <c r="Q113">
        <v>5.25</v>
      </c>
      <c r="R113">
        <v>7.32</v>
      </c>
      <c r="S113">
        <v>9.73</v>
      </c>
      <c r="T113">
        <v>2.92</v>
      </c>
      <c r="U113">
        <v>1.52</v>
      </c>
      <c r="V113">
        <v>1.34</v>
      </c>
      <c r="W113">
        <v>75.5</v>
      </c>
      <c r="X113">
        <v>20.260000000000002</v>
      </c>
      <c r="Y113">
        <v>22.76</v>
      </c>
      <c r="Z113">
        <v>35.770000000000003</v>
      </c>
      <c r="AA113">
        <v>37.68</v>
      </c>
      <c r="AB113">
        <v>6.47</v>
      </c>
      <c r="AC113">
        <v>44.16</v>
      </c>
    </row>
    <row r="114" spans="1:29" x14ac:dyDescent="0.2">
      <c r="A114" t="s">
        <v>2762</v>
      </c>
      <c r="B114" s="2" t="s">
        <v>4814</v>
      </c>
      <c r="C114" s="2">
        <v>1</v>
      </c>
      <c r="D114" s="2">
        <v>2</v>
      </c>
      <c r="E114" s="2">
        <v>3</v>
      </c>
      <c r="F114" s="1">
        <v>43160.533333333333</v>
      </c>
      <c r="G114">
        <v>93.58</v>
      </c>
      <c r="H114">
        <v>1.34</v>
      </c>
      <c r="I114">
        <v>0.72</v>
      </c>
      <c r="J114">
        <v>-0.82</v>
      </c>
      <c r="K114">
        <v>2.98</v>
      </c>
      <c r="L114">
        <v>0.81</v>
      </c>
      <c r="M114">
        <v>0.11</v>
      </c>
      <c r="N114">
        <v>0.88</v>
      </c>
      <c r="O114">
        <v>0.89</v>
      </c>
      <c r="P114">
        <v>4.1100000000000003</v>
      </c>
      <c r="Q114">
        <v>3.92</v>
      </c>
      <c r="R114">
        <v>2.17</v>
      </c>
      <c r="S114">
        <v>10.23</v>
      </c>
      <c r="T114">
        <v>3.51</v>
      </c>
      <c r="U114">
        <v>2.34</v>
      </c>
      <c r="V114">
        <v>1.39</v>
      </c>
      <c r="W114">
        <v>74.12</v>
      </c>
      <c r="X114">
        <v>42.06</v>
      </c>
      <c r="Y114">
        <v>51.25</v>
      </c>
      <c r="Z114">
        <v>57.97</v>
      </c>
      <c r="AA114">
        <v>107.28</v>
      </c>
      <c r="AB114">
        <v>15.88</v>
      </c>
      <c r="AC114">
        <v>177.47</v>
      </c>
    </row>
    <row r="115" spans="1:29" x14ac:dyDescent="0.2">
      <c r="A115" t="s">
        <v>2317</v>
      </c>
      <c r="B115" s="2" t="s">
        <v>5126</v>
      </c>
      <c r="C115" s="2">
        <v>2</v>
      </c>
      <c r="D115" s="2">
        <v>1</v>
      </c>
      <c r="E115" s="2">
        <v>3</v>
      </c>
      <c r="F115" s="1">
        <v>43150.466666666667</v>
      </c>
      <c r="G115">
        <v>93.57</v>
      </c>
      <c r="H115">
        <v>1.88</v>
      </c>
      <c r="I115">
        <v>0.94</v>
      </c>
      <c r="J115">
        <v>-1.1499999999999999</v>
      </c>
      <c r="K115">
        <v>3.59</v>
      </c>
      <c r="L115">
        <v>0.81</v>
      </c>
      <c r="M115">
        <v>7.0000000000000007E-2</v>
      </c>
      <c r="N115">
        <v>1.22</v>
      </c>
      <c r="O115">
        <v>1.17</v>
      </c>
      <c r="P115">
        <v>4.53</v>
      </c>
      <c r="Q115">
        <v>4.5</v>
      </c>
      <c r="R115">
        <v>0.94</v>
      </c>
      <c r="S115">
        <v>12.94</v>
      </c>
      <c r="T115">
        <v>3.11</v>
      </c>
      <c r="U115">
        <v>2.9</v>
      </c>
      <c r="V115">
        <v>1.64</v>
      </c>
      <c r="W115">
        <v>74.94</v>
      </c>
      <c r="X115">
        <v>46.34</v>
      </c>
      <c r="Y115">
        <v>55.99</v>
      </c>
      <c r="Z115">
        <v>74.069999999999993</v>
      </c>
      <c r="AA115">
        <v>130.99</v>
      </c>
      <c r="AB115">
        <v>20.149999999999999</v>
      </c>
      <c r="AC115">
        <v>197.05</v>
      </c>
    </row>
    <row r="116" spans="1:29" x14ac:dyDescent="0.2">
      <c r="A116" t="s">
        <v>2141</v>
      </c>
      <c r="B116" s="2" t="s">
        <v>4867</v>
      </c>
      <c r="C116" s="2">
        <v>1</v>
      </c>
      <c r="D116" s="2">
        <v>1</v>
      </c>
      <c r="E116" s="2">
        <v>3</v>
      </c>
      <c r="F116" s="1">
        <v>43146.554861111108</v>
      </c>
      <c r="G116">
        <v>93.55</v>
      </c>
      <c r="H116">
        <v>1.1399999999999999</v>
      </c>
      <c r="I116">
        <v>0.45</v>
      </c>
      <c r="J116">
        <v>-2.92</v>
      </c>
      <c r="K116">
        <v>3.12</v>
      </c>
      <c r="L116">
        <v>0.88</v>
      </c>
      <c r="M116">
        <v>-0.13</v>
      </c>
      <c r="N116">
        <v>0.73</v>
      </c>
      <c r="O116">
        <v>0.74</v>
      </c>
      <c r="P116">
        <v>4.54</v>
      </c>
      <c r="Q116">
        <v>3.82</v>
      </c>
      <c r="R116">
        <v>0.05</v>
      </c>
      <c r="S116">
        <v>10.039999999999999</v>
      </c>
      <c r="T116">
        <v>3.31</v>
      </c>
      <c r="U116">
        <v>2.72</v>
      </c>
      <c r="V116">
        <v>1.34</v>
      </c>
      <c r="W116">
        <v>76.45</v>
      </c>
      <c r="X116">
        <v>67.760000000000005</v>
      </c>
      <c r="Y116">
        <v>86.27</v>
      </c>
      <c r="Z116">
        <v>97.58</v>
      </c>
      <c r="AA116">
        <v>183.34</v>
      </c>
      <c r="AB116">
        <v>27.15</v>
      </c>
      <c r="AC116">
        <v>272.11</v>
      </c>
    </row>
    <row r="117" spans="1:29" x14ac:dyDescent="0.2">
      <c r="A117" t="s">
        <v>2704</v>
      </c>
      <c r="B117" s="2" t="s">
        <v>4741</v>
      </c>
      <c r="C117" s="2">
        <v>2</v>
      </c>
      <c r="D117" s="2">
        <v>1</v>
      </c>
      <c r="E117" s="2">
        <v>3</v>
      </c>
      <c r="F117" s="1">
        <v>43159.479861111111</v>
      </c>
      <c r="G117">
        <v>93.54</v>
      </c>
      <c r="H117">
        <v>1.72</v>
      </c>
      <c r="I117">
        <v>0.85</v>
      </c>
      <c r="J117">
        <v>-3.05</v>
      </c>
      <c r="K117">
        <v>3.61</v>
      </c>
      <c r="L117">
        <v>0.83</v>
      </c>
      <c r="M117">
        <v>0.04</v>
      </c>
      <c r="N117">
        <v>1.26</v>
      </c>
      <c r="O117">
        <v>1.22</v>
      </c>
      <c r="P117">
        <v>4.47</v>
      </c>
      <c r="Q117">
        <v>4.21</v>
      </c>
      <c r="R117">
        <v>-0.68</v>
      </c>
      <c r="S117">
        <v>13.79</v>
      </c>
      <c r="T117">
        <v>2.64</v>
      </c>
      <c r="U117">
        <v>2.89</v>
      </c>
      <c r="V117">
        <v>1.6</v>
      </c>
      <c r="W117">
        <v>75.62</v>
      </c>
      <c r="X117">
        <v>52.53</v>
      </c>
      <c r="Y117">
        <v>64.17</v>
      </c>
      <c r="Z117">
        <v>84.36</v>
      </c>
      <c r="AA117">
        <v>163.41999999999999</v>
      </c>
      <c r="AB117">
        <v>26.69</v>
      </c>
      <c r="AC117">
        <v>224.37</v>
      </c>
    </row>
    <row r="118" spans="1:29" x14ac:dyDescent="0.2">
      <c r="A118" t="s">
        <v>2019</v>
      </c>
      <c r="B118" s="2" t="s">
        <v>5015</v>
      </c>
      <c r="C118" s="2">
        <v>2</v>
      </c>
      <c r="D118" s="2">
        <v>2</v>
      </c>
      <c r="E118" s="2">
        <v>3</v>
      </c>
      <c r="F118" s="1">
        <v>43144.652777777781</v>
      </c>
      <c r="G118">
        <v>93.54</v>
      </c>
      <c r="H118">
        <v>1.21</v>
      </c>
      <c r="I118">
        <v>0.69</v>
      </c>
      <c r="J118">
        <v>-1.92</v>
      </c>
      <c r="K118">
        <v>2.83</v>
      </c>
      <c r="L118">
        <v>0.84</v>
      </c>
      <c r="M118">
        <v>0.45</v>
      </c>
      <c r="N118">
        <v>0.82</v>
      </c>
      <c r="O118">
        <v>0.77</v>
      </c>
      <c r="P118">
        <v>4.16</v>
      </c>
      <c r="Q118">
        <v>4.6399999999999997</v>
      </c>
      <c r="R118">
        <v>3.51</v>
      </c>
      <c r="S118">
        <v>9.58</v>
      </c>
      <c r="T118">
        <v>1.72</v>
      </c>
      <c r="U118">
        <v>2.41</v>
      </c>
      <c r="V118">
        <v>1.31</v>
      </c>
      <c r="W118">
        <v>76.17</v>
      </c>
      <c r="X118">
        <v>35.33</v>
      </c>
      <c r="Y118">
        <v>42.14</v>
      </c>
      <c r="Z118">
        <v>58.12</v>
      </c>
      <c r="AA118">
        <v>101.55</v>
      </c>
      <c r="AB118">
        <v>16.309999999999999</v>
      </c>
      <c r="AC118">
        <v>125.28</v>
      </c>
    </row>
    <row r="119" spans="1:29" x14ac:dyDescent="0.2">
      <c r="A119" t="s">
        <v>2061</v>
      </c>
      <c r="B119" s="2" t="s">
        <v>4759</v>
      </c>
      <c r="C119" s="2">
        <v>1</v>
      </c>
      <c r="D119" s="2">
        <v>1</v>
      </c>
      <c r="E119" s="2">
        <v>3</v>
      </c>
      <c r="F119" s="1">
        <v>43145.540972222225</v>
      </c>
      <c r="G119">
        <v>93.5</v>
      </c>
      <c r="H119">
        <v>1.59</v>
      </c>
      <c r="I119">
        <v>0.87</v>
      </c>
      <c r="J119">
        <v>-0.78</v>
      </c>
      <c r="K119">
        <v>3.14</v>
      </c>
      <c r="L119">
        <v>0.73</v>
      </c>
      <c r="M119">
        <v>0.14000000000000001</v>
      </c>
      <c r="N119">
        <v>1.04</v>
      </c>
      <c r="O119">
        <v>1.01</v>
      </c>
      <c r="P119">
        <v>3.91</v>
      </c>
      <c r="Q119">
        <v>3.92</v>
      </c>
      <c r="R119">
        <v>2.97</v>
      </c>
      <c r="S119">
        <v>10.96</v>
      </c>
      <c r="T119">
        <v>2.56</v>
      </c>
      <c r="U119">
        <v>2.4900000000000002</v>
      </c>
      <c r="V119">
        <v>1.44</v>
      </c>
      <c r="W119">
        <v>74.33</v>
      </c>
      <c r="X119">
        <v>34.35</v>
      </c>
      <c r="Y119">
        <v>42.2</v>
      </c>
      <c r="Z119">
        <v>48.78</v>
      </c>
      <c r="AA119">
        <v>96.56</v>
      </c>
      <c r="AB119">
        <v>15.44</v>
      </c>
      <c r="AC119">
        <v>141.37</v>
      </c>
    </row>
    <row r="120" spans="1:29" x14ac:dyDescent="0.2">
      <c r="A120" t="s">
        <v>2753</v>
      </c>
      <c r="B120" s="2" t="s">
        <v>4996</v>
      </c>
      <c r="C120" s="2">
        <v>2</v>
      </c>
      <c r="D120" s="2">
        <v>1</v>
      </c>
      <c r="E120" s="2">
        <v>3</v>
      </c>
      <c r="F120" s="1">
        <v>43160.522916666669</v>
      </c>
      <c r="G120">
        <v>93.49</v>
      </c>
      <c r="H120">
        <v>1.28</v>
      </c>
      <c r="I120">
        <v>0.67</v>
      </c>
      <c r="J120">
        <v>-1.18</v>
      </c>
      <c r="K120">
        <v>2.95</v>
      </c>
      <c r="L120">
        <v>0.8</v>
      </c>
      <c r="M120">
        <v>0.11</v>
      </c>
      <c r="N120">
        <v>0.83</v>
      </c>
      <c r="O120">
        <v>0.82</v>
      </c>
      <c r="P120">
        <v>4.08</v>
      </c>
      <c r="Q120">
        <v>3.9</v>
      </c>
      <c r="R120">
        <v>2.06</v>
      </c>
      <c r="S120">
        <v>9.7100000000000009</v>
      </c>
      <c r="T120">
        <v>3.09</v>
      </c>
      <c r="U120">
        <v>2.36</v>
      </c>
      <c r="V120">
        <v>1.34</v>
      </c>
      <c r="W120">
        <v>74.69</v>
      </c>
      <c r="X120">
        <v>42.91</v>
      </c>
      <c r="Y120">
        <v>52.64</v>
      </c>
      <c r="Z120">
        <v>61.56</v>
      </c>
      <c r="AA120">
        <v>117.19</v>
      </c>
      <c r="AB120">
        <v>18.12</v>
      </c>
      <c r="AC120">
        <v>180.12</v>
      </c>
    </row>
    <row r="121" spans="1:29" x14ac:dyDescent="0.2">
      <c r="A121" t="s">
        <v>3068</v>
      </c>
      <c r="B121" s="2" t="s">
        <v>5128</v>
      </c>
      <c r="C121" s="2">
        <v>2</v>
      </c>
      <c r="D121" s="2">
        <v>2</v>
      </c>
      <c r="E121" s="2">
        <v>4</v>
      </c>
      <c r="F121" s="1">
        <v>43188.626388888886</v>
      </c>
      <c r="G121">
        <v>93.49</v>
      </c>
      <c r="H121">
        <v>1.73</v>
      </c>
      <c r="I121">
        <v>0.9</v>
      </c>
      <c r="J121">
        <v>0</v>
      </c>
      <c r="K121">
        <v>3.14</v>
      </c>
      <c r="L121">
        <v>0.65</v>
      </c>
      <c r="M121">
        <v>0.2</v>
      </c>
      <c r="N121">
        <v>1.02</v>
      </c>
      <c r="O121">
        <v>0.98</v>
      </c>
      <c r="P121">
        <v>3.52</v>
      </c>
      <c r="Q121">
        <v>3.76</v>
      </c>
      <c r="R121">
        <v>4.25</v>
      </c>
      <c r="S121">
        <v>10.220000000000001</v>
      </c>
      <c r="T121">
        <v>2.2400000000000002</v>
      </c>
      <c r="U121">
        <v>2.72</v>
      </c>
      <c r="V121">
        <v>1.4</v>
      </c>
      <c r="W121">
        <v>73.87</v>
      </c>
      <c r="X121">
        <v>28.36</v>
      </c>
      <c r="Y121">
        <v>35.04</v>
      </c>
      <c r="Z121">
        <v>40.17</v>
      </c>
      <c r="AA121">
        <v>85.94</v>
      </c>
      <c r="AB121">
        <v>15.18</v>
      </c>
      <c r="AC121">
        <v>118.61</v>
      </c>
    </row>
    <row r="122" spans="1:29" x14ac:dyDescent="0.2">
      <c r="A122" t="s">
        <v>2253</v>
      </c>
      <c r="B122" s="2" t="s">
        <v>5193</v>
      </c>
      <c r="C122" s="2">
        <v>2</v>
      </c>
      <c r="D122" s="2">
        <v>1</v>
      </c>
      <c r="E122" s="2">
        <v>3</v>
      </c>
      <c r="F122" s="1">
        <v>43150.393055555556</v>
      </c>
      <c r="G122">
        <v>93.47</v>
      </c>
      <c r="H122">
        <v>1.57</v>
      </c>
      <c r="I122">
        <v>0.75</v>
      </c>
      <c r="J122">
        <v>-0.95</v>
      </c>
      <c r="K122">
        <v>3.09</v>
      </c>
      <c r="L122">
        <v>0.81</v>
      </c>
      <c r="M122">
        <v>0.5</v>
      </c>
      <c r="N122">
        <v>0.82</v>
      </c>
      <c r="O122">
        <v>0.79</v>
      </c>
      <c r="P122">
        <v>4.46</v>
      </c>
      <c r="Q122">
        <v>5.03</v>
      </c>
      <c r="R122">
        <v>3.38</v>
      </c>
      <c r="S122">
        <v>9.65</v>
      </c>
      <c r="T122">
        <v>3.13</v>
      </c>
      <c r="U122">
        <v>2.58</v>
      </c>
      <c r="V122">
        <v>1.42</v>
      </c>
      <c r="W122">
        <v>75.650000000000006</v>
      </c>
      <c r="X122">
        <v>34.93</v>
      </c>
      <c r="Y122">
        <v>41.97</v>
      </c>
      <c r="Z122">
        <v>54.68</v>
      </c>
      <c r="AA122">
        <v>93.25</v>
      </c>
      <c r="AB122">
        <v>15.11</v>
      </c>
      <c r="AC122">
        <v>141.11000000000001</v>
      </c>
    </row>
    <row r="123" spans="1:29" x14ac:dyDescent="0.2">
      <c r="A123" t="s">
        <v>2137</v>
      </c>
      <c r="B123" s="2" t="s">
        <v>4768</v>
      </c>
      <c r="C123" s="2">
        <v>1</v>
      </c>
      <c r="D123" s="2">
        <v>1</v>
      </c>
      <c r="E123" s="2">
        <v>3</v>
      </c>
      <c r="F123" s="1">
        <v>43146.550694444442</v>
      </c>
      <c r="G123">
        <v>93.47</v>
      </c>
      <c r="H123">
        <v>1.72</v>
      </c>
      <c r="I123">
        <v>0.91</v>
      </c>
      <c r="J123">
        <v>-1.33</v>
      </c>
      <c r="K123">
        <v>3.49</v>
      </c>
      <c r="L123">
        <v>0.84</v>
      </c>
      <c r="M123">
        <v>0.13</v>
      </c>
      <c r="N123">
        <v>1.19</v>
      </c>
      <c r="O123">
        <v>1.1499999999999999</v>
      </c>
      <c r="P123">
        <v>4.34</v>
      </c>
      <c r="Q123">
        <v>4.1100000000000003</v>
      </c>
      <c r="R123">
        <v>0.15</v>
      </c>
      <c r="S123">
        <v>13.11</v>
      </c>
      <c r="T123">
        <v>2.96</v>
      </c>
      <c r="U123">
        <v>2.87</v>
      </c>
      <c r="V123">
        <v>1.56</v>
      </c>
      <c r="W123">
        <v>74.37</v>
      </c>
      <c r="X123">
        <v>43.89</v>
      </c>
      <c r="Y123">
        <v>55.54</v>
      </c>
      <c r="Z123">
        <v>73.010000000000005</v>
      </c>
      <c r="AA123">
        <v>134.19999999999999</v>
      </c>
      <c r="AB123">
        <v>21.82</v>
      </c>
      <c r="AC123">
        <v>194.67</v>
      </c>
    </row>
    <row r="124" spans="1:29" x14ac:dyDescent="0.2">
      <c r="A124" t="s">
        <v>1972</v>
      </c>
      <c r="B124" s="2" t="s">
        <v>4812</v>
      </c>
      <c r="C124" s="2">
        <v>1</v>
      </c>
      <c r="D124" s="2">
        <v>1</v>
      </c>
      <c r="E124" s="2">
        <v>3</v>
      </c>
      <c r="F124" s="1">
        <v>43144.59652777778</v>
      </c>
      <c r="G124">
        <v>93.46</v>
      </c>
      <c r="H124">
        <v>1.27</v>
      </c>
      <c r="I124">
        <v>0.76</v>
      </c>
      <c r="J124">
        <v>-2.04</v>
      </c>
      <c r="K124">
        <v>3.11</v>
      </c>
      <c r="L124">
        <v>0.84</v>
      </c>
      <c r="M124">
        <v>0.26</v>
      </c>
      <c r="N124">
        <v>0.98</v>
      </c>
      <c r="O124">
        <v>0.97</v>
      </c>
      <c r="P124">
        <v>4.1900000000000004</v>
      </c>
      <c r="Q124">
        <v>4.45</v>
      </c>
      <c r="R124">
        <v>1.67</v>
      </c>
      <c r="S124">
        <v>11.01</v>
      </c>
      <c r="T124">
        <v>2.2599999999999998</v>
      </c>
      <c r="U124">
        <v>2.34</v>
      </c>
      <c r="V124">
        <v>1.37</v>
      </c>
      <c r="W124">
        <v>75.48</v>
      </c>
      <c r="X124">
        <v>42.17</v>
      </c>
      <c r="Y124">
        <v>50.97</v>
      </c>
      <c r="Z124">
        <v>65.069999999999993</v>
      </c>
      <c r="AA124">
        <v>115.19</v>
      </c>
      <c r="AB124">
        <v>17.670000000000002</v>
      </c>
      <c r="AC124">
        <v>154.15</v>
      </c>
    </row>
    <row r="125" spans="1:29" x14ac:dyDescent="0.2">
      <c r="A125" t="s">
        <v>2791</v>
      </c>
      <c r="B125" s="2" t="s">
        <v>4876</v>
      </c>
      <c r="C125" s="2">
        <v>1</v>
      </c>
      <c r="D125" s="2">
        <v>2</v>
      </c>
      <c r="E125" s="2">
        <v>3</v>
      </c>
      <c r="F125" s="1">
        <v>43161.456944444442</v>
      </c>
      <c r="G125">
        <v>93.46</v>
      </c>
      <c r="H125">
        <v>1.5</v>
      </c>
      <c r="I125">
        <v>0.86</v>
      </c>
      <c r="J125">
        <v>-1.75</v>
      </c>
      <c r="K125">
        <v>3.1</v>
      </c>
      <c r="L125">
        <v>0.72</v>
      </c>
      <c r="M125">
        <v>0</v>
      </c>
      <c r="N125">
        <v>1.21</v>
      </c>
      <c r="O125">
        <v>1.1599999999999999</v>
      </c>
      <c r="P125">
        <v>4.1100000000000003</v>
      </c>
      <c r="Q125">
        <v>4.25</v>
      </c>
      <c r="R125">
        <v>1.65</v>
      </c>
      <c r="S125">
        <v>12.1</v>
      </c>
      <c r="T125">
        <v>3.4</v>
      </c>
      <c r="U125">
        <v>2.35</v>
      </c>
      <c r="V125">
        <v>1.51</v>
      </c>
      <c r="W125">
        <v>75.540000000000006</v>
      </c>
      <c r="X125">
        <v>40.119999999999997</v>
      </c>
      <c r="Y125">
        <v>48.09</v>
      </c>
      <c r="Z125">
        <v>61.21</v>
      </c>
      <c r="AA125">
        <v>115.61</v>
      </c>
      <c r="AB125">
        <v>19.010000000000002</v>
      </c>
      <c r="AC125">
        <v>180.83</v>
      </c>
    </row>
    <row r="126" spans="1:29" x14ac:dyDescent="0.2">
      <c r="A126" t="s">
        <v>2111</v>
      </c>
      <c r="B126" s="2" t="s">
        <v>5072</v>
      </c>
      <c r="C126" s="2">
        <v>2</v>
      </c>
      <c r="D126" s="2">
        <v>2</v>
      </c>
      <c r="E126" s="2">
        <v>3</v>
      </c>
      <c r="F126" s="1">
        <v>43146.444444444445</v>
      </c>
      <c r="G126">
        <v>93.45</v>
      </c>
      <c r="H126">
        <v>1.96</v>
      </c>
      <c r="I126">
        <v>1</v>
      </c>
      <c r="J126">
        <v>-0.59</v>
      </c>
      <c r="K126">
        <v>3.46</v>
      </c>
      <c r="L126">
        <v>0.76</v>
      </c>
      <c r="M126">
        <v>0.39</v>
      </c>
      <c r="N126">
        <v>1.1499999999999999</v>
      </c>
      <c r="O126">
        <v>1.1100000000000001</v>
      </c>
      <c r="P126">
        <v>4.17</v>
      </c>
      <c r="Q126">
        <v>4.51</v>
      </c>
      <c r="R126">
        <v>2.85</v>
      </c>
      <c r="S126">
        <v>12.08</v>
      </c>
      <c r="T126">
        <v>2.1800000000000002</v>
      </c>
      <c r="U126">
        <v>2.94</v>
      </c>
      <c r="V126">
        <v>1.56</v>
      </c>
      <c r="W126">
        <v>74.17</v>
      </c>
      <c r="X126">
        <v>29.78</v>
      </c>
      <c r="Y126">
        <v>35.71</v>
      </c>
      <c r="Z126">
        <v>51.84</v>
      </c>
      <c r="AA126">
        <v>92.14</v>
      </c>
      <c r="AB126">
        <v>16.420000000000002</v>
      </c>
      <c r="AC126">
        <v>129.79</v>
      </c>
    </row>
    <row r="127" spans="1:29" x14ac:dyDescent="0.2">
      <c r="A127" t="s">
        <v>2736</v>
      </c>
      <c r="B127" s="2" t="s">
        <v>4814</v>
      </c>
      <c r="C127" s="2">
        <v>2</v>
      </c>
      <c r="D127" s="2">
        <v>1</v>
      </c>
      <c r="E127" s="2">
        <v>3</v>
      </c>
      <c r="F127" s="1">
        <v>43160.490277777775</v>
      </c>
      <c r="G127">
        <v>93.44</v>
      </c>
      <c r="H127">
        <v>1.23</v>
      </c>
      <c r="I127">
        <v>0.66</v>
      </c>
      <c r="J127">
        <v>-1.49</v>
      </c>
      <c r="K127">
        <v>2.9</v>
      </c>
      <c r="L127">
        <v>0.8</v>
      </c>
      <c r="M127">
        <v>0.08</v>
      </c>
      <c r="N127">
        <v>0.84</v>
      </c>
      <c r="O127">
        <v>0.84</v>
      </c>
      <c r="P127">
        <v>4.04</v>
      </c>
      <c r="Q127">
        <v>3.89</v>
      </c>
      <c r="R127">
        <v>2.25</v>
      </c>
      <c r="S127">
        <v>9.74</v>
      </c>
      <c r="T127">
        <v>2.99</v>
      </c>
      <c r="U127">
        <v>2.34</v>
      </c>
      <c r="V127">
        <v>1.34</v>
      </c>
      <c r="W127">
        <v>75.02</v>
      </c>
      <c r="X127">
        <v>43.1</v>
      </c>
      <c r="Y127">
        <v>52.42</v>
      </c>
      <c r="Z127">
        <v>59.01</v>
      </c>
      <c r="AA127">
        <v>116.8</v>
      </c>
      <c r="AB127">
        <v>17.97</v>
      </c>
      <c r="AC127">
        <v>178.31</v>
      </c>
    </row>
    <row r="128" spans="1:29" x14ac:dyDescent="0.2">
      <c r="A128" t="s">
        <v>2234</v>
      </c>
      <c r="B128" s="2" t="s">
        <v>5050</v>
      </c>
      <c r="C128" s="2">
        <v>2</v>
      </c>
      <c r="D128" s="2">
        <v>2</v>
      </c>
      <c r="E128" s="2">
        <v>3</v>
      </c>
      <c r="F128" s="1">
        <v>43146.65902777778</v>
      </c>
      <c r="G128">
        <v>93.44</v>
      </c>
      <c r="H128">
        <v>1.4</v>
      </c>
      <c r="I128">
        <v>0.65</v>
      </c>
      <c r="J128">
        <v>-1.06</v>
      </c>
      <c r="K128">
        <v>3.09</v>
      </c>
      <c r="L128">
        <v>0.79</v>
      </c>
      <c r="M128">
        <v>0.14000000000000001</v>
      </c>
      <c r="N128">
        <v>0.75</v>
      </c>
      <c r="O128">
        <v>0.74</v>
      </c>
      <c r="P128">
        <v>4.03</v>
      </c>
      <c r="Q128">
        <v>3.88</v>
      </c>
      <c r="R128">
        <v>2.5</v>
      </c>
      <c r="S128">
        <v>9.1</v>
      </c>
      <c r="T128">
        <v>2.62</v>
      </c>
      <c r="U128">
        <v>2.72</v>
      </c>
      <c r="V128">
        <v>1.31</v>
      </c>
      <c r="W128">
        <v>74.89</v>
      </c>
      <c r="X128">
        <v>42.6</v>
      </c>
      <c r="Y128">
        <v>53.18</v>
      </c>
      <c r="Z128">
        <v>60.42</v>
      </c>
      <c r="AA128">
        <v>118</v>
      </c>
      <c r="AB128">
        <v>18.59</v>
      </c>
      <c r="AC128">
        <v>171.7</v>
      </c>
    </row>
    <row r="129" spans="1:29" x14ac:dyDescent="0.2">
      <c r="A129" t="s">
        <v>2324</v>
      </c>
      <c r="B129" s="2" t="s">
        <v>4759</v>
      </c>
      <c r="C129" s="2">
        <v>1</v>
      </c>
      <c r="D129" s="2">
        <v>2</v>
      </c>
      <c r="E129" s="2">
        <v>3</v>
      </c>
      <c r="F129" s="1">
        <v>43150.474999999999</v>
      </c>
      <c r="G129">
        <v>93.41</v>
      </c>
      <c r="H129">
        <v>1.38</v>
      </c>
      <c r="I129">
        <v>0.79</v>
      </c>
      <c r="J129">
        <v>-1.0900000000000001</v>
      </c>
      <c r="K129">
        <v>3.13</v>
      </c>
      <c r="L129">
        <v>0.85</v>
      </c>
      <c r="M129">
        <v>0.26</v>
      </c>
      <c r="N129">
        <v>0.95</v>
      </c>
      <c r="O129">
        <v>0.94</v>
      </c>
      <c r="P129">
        <v>4.25</v>
      </c>
      <c r="Q129">
        <v>4.3099999999999996</v>
      </c>
      <c r="R129">
        <v>1.52</v>
      </c>
      <c r="S129">
        <v>11.07</v>
      </c>
      <c r="T129">
        <v>2.78</v>
      </c>
      <c r="U129">
        <v>2.46</v>
      </c>
      <c r="V129">
        <v>1.4</v>
      </c>
      <c r="W129">
        <v>74.8</v>
      </c>
      <c r="X129">
        <v>41.15</v>
      </c>
      <c r="Y129">
        <v>52.12</v>
      </c>
      <c r="Z129">
        <v>62.85</v>
      </c>
      <c r="AA129">
        <v>110.79</v>
      </c>
      <c r="AB129">
        <v>16.72</v>
      </c>
      <c r="AC129">
        <v>159.58000000000001</v>
      </c>
    </row>
    <row r="130" spans="1:29" x14ac:dyDescent="0.2">
      <c r="A130" t="s">
        <v>3344</v>
      </c>
      <c r="B130" s="2" t="s">
        <v>4850</v>
      </c>
      <c r="C130" s="2">
        <v>1</v>
      </c>
      <c r="D130" s="2">
        <v>1</v>
      </c>
      <c r="E130" s="2">
        <v>4</v>
      </c>
      <c r="F130" s="1">
        <v>43203.602777777778</v>
      </c>
      <c r="G130">
        <v>93.4</v>
      </c>
      <c r="H130">
        <v>1.54</v>
      </c>
      <c r="I130">
        <v>1.1599999999999999</v>
      </c>
      <c r="J130">
        <v>1.47</v>
      </c>
      <c r="K130">
        <v>2.8</v>
      </c>
      <c r="L130">
        <v>0.69</v>
      </c>
      <c r="M130">
        <v>0.45</v>
      </c>
      <c r="N130">
        <v>1.1599999999999999</v>
      </c>
      <c r="O130">
        <v>1.05</v>
      </c>
      <c r="P130">
        <v>3.44</v>
      </c>
      <c r="Q130">
        <v>4.54</v>
      </c>
      <c r="R130">
        <v>6.67</v>
      </c>
      <c r="S130">
        <v>10.220000000000001</v>
      </c>
      <c r="T130">
        <v>2.52</v>
      </c>
      <c r="U130">
        <v>2.19</v>
      </c>
      <c r="V130">
        <v>1.42</v>
      </c>
      <c r="W130">
        <v>74.36</v>
      </c>
      <c r="X130">
        <v>19.940000000000001</v>
      </c>
      <c r="Y130">
        <v>24.03</v>
      </c>
      <c r="Z130">
        <v>35.020000000000003</v>
      </c>
      <c r="AA130">
        <v>46.24</v>
      </c>
      <c r="AB130">
        <v>6.8</v>
      </c>
      <c r="AC130">
        <v>48.56</v>
      </c>
    </row>
    <row r="131" spans="1:29" x14ac:dyDescent="0.2">
      <c r="A131" t="s">
        <v>3121</v>
      </c>
      <c r="B131" s="2" t="s">
        <v>4814</v>
      </c>
      <c r="C131" s="2">
        <v>2</v>
      </c>
      <c r="D131" s="2">
        <v>1</v>
      </c>
      <c r="E131" s="2">
        <v>4</v>
      </c>
      <c r="F131" s="1">
        <v>43195.565972222219</v>
      </c>
      <c r="G131">
        <v>93.39</v>
      </c>
      <c r="H131">
        <v>1.06</v>
      </c>
      <c r="I131">
        <v>0.7</v>
      </c>
      <c r="J131">
        <v>0.96</v>
      </c>
      <c r="K131">
        <v>2.33</v>
      </c>
      <c r="L131">
        <v>0.72</v>
      </c>
      <c r="M131">
        <v>0.4</v>
      </c>
      <c r="N131">
        <v>0.61</v>
      </c>
      <c r="O131">
        <v>0.57999999999999996</v>
      </c>
      <c r="P131">
        <v>3.54</v>
      </c>
      <c r="Q131">
        <v>4.13</v>
      </c>
      <c r="R131">
        <v>6.97</v>
      </c>
      <c r="S131">
        <v>6.54</v>
      </c>
      <c r="T131">
        <v>2.3199999999999998</v>
      </c>
      <c r="U131">
        <v>1.97</v>
      </c>
      <c r="V131">
        <v>1.23</v>
      </c>
      <c r="W131">
        <v>73.97</v>
      </c>
      <c r="X131">
        <v>26.41</v>
      </c>
      <c r="Y131">
        <v>28.88</v>
      </c>
      <c r="Z131">
        <v>36.520000000000003</v>
      </c>
      <c r="AA131">
        <v>54.9</v>
      </c>
      <c r="AB131">
        <v>8.69</v>
      </c>
      <c r="AC131">
        <v>79.349999999999994</v>
      </c>
    </row>
    <row r="132" spans="1:29" x14ac:dyDescent="0.2">
      <c r="A132" t="s">
        <v>2157</v>
      </c>
      <c r="B132" s="2" t="s">
        <v>4736</v>
      </c>
      <c r="C132" s="2">
        <v>1</v>
      </c>
      <c r="D132" s="2">
        <v>2</v>
      </c>
      <c r="E132" s="2">
        <v>3</v>
      </c>
      <c r="F132" s="1">
        <v>43146.572222222225</v>
      </c>
      <c r="G132">
        <v>93.38</v>
      </c>
      <c r="H132">
        <v>1.44</v>
      </c>
      <c r="I132">
        <v>0.78</v>
      </c>
      <c r="J132">
        <v>-1.1499999999999999</v>
      </c>
      <c r="K132">
        <v>3.13</v>
      </c>
      <c r="L132">
        <v>0.83</v>
      </c>
      <c r="M132">
        <v>0.18</v>
      </c>
      <c r="N132">
        <v>0.95</v>
      </c>
      <c r="O132">
        <v>0.96</v>
      </c>
      <c r="P132">
        <v>4.1900000000000004</v>
      </c>
      <c r="Q132">
        <v>4.04</v>
      </c>
      <c r="R132">
        <v>1.5</v>
      </c>
      <c r="S132">
        <v>10.93</v>
      </c>
      <c r="T132">
        <v>2.81</v>
      </c>
      <c r="U132">
        <v>2.5</v>
      </c>
      <c r="V132">
        <v>1.4</v>
      </c>
      <c r="W132">
        <v>74.77</v>
      </c>
      <c r="X132">
        <v>39.65</v>
      </c>
      <c r="Y132">
        <v>49.03</v>
      </c>
      <c r="Z132">
        <v>59.47</v>
      </c>
      <c r="AA132">
        <v>112.25</v>
      </c>
      <c r="AB132">
        <v>17.87</v>
      </c>
      <c r="AC132">
        <v>167.63</v>
      </c>
    </row>
    <row r="133" spans="1:29" x14ac:dyDescent="0.2">
      <c r="A133" t="s">
        <v>2450</v>
      </c>
      <c r="B133" s="2" t="s">
        <v>4742</v>
      </c>
      <c r="C133" s="2">
        <v>1</v>
      </c>
      <c r="D133" s="2">
        <v>1</v>
      </c>
      <c r="E133" s="2">
        <v>3</v>
      </c>
      <c r="F133" s="1">
        <v>43153.599305555559</v>
      </c>
      <c r="G133">
        <v>93.38</v>
      </c>
      <c r="H133">
        <v>1.63</v>
      </c>
      <c r="I133">
        <v>0.87</v>
      </c>
      <c r="J133">
        <v>-0.92</v>
      </c>
      <c r="K133">
        <v>3.41</v>
      </c>
      <c r="L133">
        <v>0.96</v>
      </c>
      <c r="M133">
        <v>0.52</v>
      </c>
      <c r="N133">
        <v>0.99</v>
      </c>
      <c r="O133">
        <v>0.94</v>
      </c>
      <c r="P133">
        <v>4.68</v>
      </c>
      <c r="Q133">
        <v>4.84</v>
      </c>
      <c r="R133">
        <v>0.31</v>
      </c>
      <c r="S133">
        <v>12.03</v>
      </c>
      <c r="T133">
        <v>2.21</v>
      </c>
      <c r="U133">
        <v>2.79</v>
      </c>
      <c r="V133">
        <v>1.46</v>
      </c>
      <c r="W133">
        <v>75.34</v>
      </c>
      <c r="X133">
        <v>38.74</v>
      </c>
      <c r="Y133">
        <v>50.23</v>
      </c>
      <c r="Z133">
        <v>68.81</v>
      </c>
      <c r="AA133">
        <v>119.66</v>
      </c>
      <c r="AB133">
        <v>20.92</v>
      </c>
      <c r="AC133">
        <v>154.41</v>
      </c>
    </row>
    <row r="134" spans="1:29" x14ac:dyDescent="0.2">
      <c r="A134" t="s">
        <v>2254</v>
      </c>
      <c r="B134" s="2" t="s">
        <v>5136</v>
      </c>
      <c r="C134" s="2">
        <v>2</v>
      </c>
      <c r="D134" s="2">
        <v>1</v>
      </c>
      <c r="E134" s="2">
        <v>3</v>
      </c>
      <c r="F134" s="1">
        <v>43150.393750000003</v>
      </c>
      <c r="G134">
        <v>93.37</v>
      </c>
      <c r="H134">
        <v>1.06</v>
      </c>
      <c r="I134">
        <v>0.47</v>
      </c>
      <c r="J134">
        <v>-2.71</v>
      </c>
      <c r="K134">
        <v>3.03</v>
      </c>
      <c r="L134">
        <v>0.91</v>
      </c>
      <c r="M134">
        <v>-0.02</v>
      </c>
      <c r="N134">
        <v>0.71</v>
      </c>
      <c r="O134">
        <v>0.69</v>
      </c>
      <c r="P134">
        <v>4.54</v>
      </c>
      <c r="Q134">
        <v>4.3099999999999996</v>
      </c>
      <c r="R134">
        <v>0.68</v>
      </c>
      <c r="S134">
        <v>9.8800000000000008</v>
      </c>
      <c r="T134">
        <v>2.87</v>
      </c>
      <c r="U134">
        <v>2.41</v>
      </c>
      <c r="V134">
        <v>1.32</v>
      </c>
      <c r="W134">
        <v>77.16</v>
      </c>
      <c r="X134">
        <v>63.64</v>
      </c>
      <c r="Y134">
        <v>81.52</v>
      </c>
      <c r="Z134">
        <v>98.41</v>
      </c>
      <c r="AA134">
        <v>165.04</v>
      </c>
      <c r="AB134">
        <v>23.94</v>
      </c>
      <c r="AC134">
        <v>229.44</v>
      </c>
    </row>
    <row r="135" spans="1:29" x14ac:dyDescent="0.2">
      <c r="A135" t="s">
        <v>1977</v>
      </c>
      <c r="B135" s="2" t="s">
        <v>5103</v>
      </c>
      <c r="C135" s="2">
        <v>2</v>
      </c>
      <c r="D135" s="2">
        <v>1</v>
      </c>
      <c r="E135" s="2">
        <v>3</v>
      </c>
      <c r="F135" s="1">
        <v>43144.601388888892</v>
      </c>
      <c r="G135">
        <v>93.34</v>
      </c>
      <c r="H135">
        <v>1.18</v>
      </c>
      <c r="I135">
        <v>0.63</v>
      </c>
      <c r="J135">
        <v>-0.82</v>
      </c>
      <c r="K135">
        <v>2.8</v>
      </c>
      <c r="L135">
        <v>0.79</v>
      </c>
      <c r="M135">
        <v>0.19</v>
      </c>
      <c r="N135">
        <v>0.69</v>
      </c>
      <c r="O135">
        <v>0.71</v>
      </c>
      <c r="P135">
        <v>4</v>
      </c>
      <c r="Q135">
        <v>4.0199999999999996</v>
      </c>
      <c r="R135">
        <v>3.25</v>
      </c>
      <c r="S135">
        <v>8.44</v>
      </c>
      <c r="T135">
        <v>2.97</v>
      </c>
      <c r="U135">
        <v>2.2799999999999998</v>
      </c>
      <c r="V135">
        <v>1.24</v>
      </c>
      <c r="W135">
        <v>74.63</v>
      </c>
      <c r="X135">
        <v>40.57</v>
      </c>
      <c r="Y135">
        <v>48.62</v>
      </c>
      <c r="Z135">
        <v>52.23</v>
      </c>
      <c r="AA135">
        <v>98.66</v>
      </c>
      <c r="AB135">
        <v>14.88</v>
      </c>
      <c r="AC135">
        <v>153.1</v>
      </c>
    </row>
    <row r="136" spans="1:29" x14ac:dyDescent="0.2">
      <c r="A136" t="s">
        <v>2587</v>
      </c>
      <c r="B136" s="2" t="s">
        <v>4766</v>
      </c>
      <c r="C136" s="2">
        <v>1</v>
      </c>
      <c r="D136" s="2">
        <v>2</v>
      </c>
      <c r="E136" s="2">
        <v>3</v>
      </c>
      <c r="F136" s="1">
        <v>43158.634722222225</v>
      </c>
      <c r="G136">
        <v>93.34</v>
      </c>
      <c r="H136">
        <v>2.0299999999999998</v>
      </c>
      <c r="I136">
        <v>0.98</v>
      </c>
      <c r="J136">
        <v>-1.52</v>
      </c>
      <c r="K136">
        <v>3.54</v>
      </c>
      <c r="L136">
        <v>0.7</v>
      </c>
      <c r="M136">
        <v>0.21</v>
      </c>
      <c r="N136">
        <v>1.36</v>
      </c>
      <c r="O136">
        <v>1.3</v>
      </c>
      <c r="P136">
        <v>4.28</v>
      </c>
      <c r="Q136">
        <v>4.5599999999999996</v>
      </c>
      <c r="R136">
        <v>0.42</v>
      </c>
      <c r="S136">
        <v>13.71</v>
      </c>
      <c r="T136">
        <v>3.15</v>
      </c>
      <c r="U136">
        <v>2.94</v>
      </c>
      <c r="V136">
        <v>1.61</v>
      </c>
      <c r="W136">
        <v>75.11</v>
      </c>
      <c r="X136">
        <v>34.83</v>
      </c>
      <c r="Y136">
        <v>43.47</v>
      </c>
      <c r="Z136">
        <v>55.5</v>
      </c>
      <c r="AA136">
        <v>121.8</v>
      </c>
      <c r="AB136">
        <v>25.93</v>
      </c>
      <c r="AC136">
        <v>195.37</v>
      </c>
    </row>
    <row r="137" spans="1:29" x14ac:dyDescent="0.2">
      <c r="A137" t="s">
        <v>2096</v>
      </c>
      <c r="B137" s="2" t="s">
        <v>4847</v>
      </c>
      <c r="C137" s="2">
        <v>1</v>
      </c>
      <c r="D137" s="2">
        <v>1</v>
      </c>
      <c r="E137" s="2">
        <v>3</v>
      </c>
      <c r="F137" s="1">
        <v>43146.426388888889</v>
      </c>
      <c r="G137">
        <v>93.32</v>
      </c>
      <c r="H137">
        <v>1.89</v>
      </c>
      <c r="I137">
        <v>0.94</v>
      </c>
      <c r="J137">
        <v>0.25</v>
      </c>
      <c r="K137">
        <v>3.37</v>
      </c>
      <c r="L137">
        <v>0.79</v>
      </c>
      <c r="M137">
        <v>0.4</v>
      </c>
      <c r="N137">
        <v>1.03</v>
      </c>
      <c r="O137">
        <v>0.99</v>
      </c>
      <c r="P137">
        <v>4.26</v>
      </c>
      <c r="Q137">
        <v>4.5999999999999996</v>
      </c>
      <c r="R137">
        <v>2.92</v>
      </c>
      <c r="S137">
        <v>11.21</v>
      </c>
      <c r="T137">
        <v>3.13</v>
      </c>
      <c r="U137">
        <v>2.9</v>
      </c>
      <c r="V137">
        <v>1.5</v>
      </c>
      <c r="W137">
        <v>73.97</v>
      </c>
      <c r="X137">
        <v>32.479999999999997</v>
      </c>
      <c r="Y137">
        <v>40.53</v>
      </c>
      <c r="Z137">
        <v>51.94</v>
      </c>
      <c r="AA137">
        <v>89.75</v>
      </c>
      <c r="AB137">
        <v>14.83</v>
      </c>
      <c r="AC137">
        <v>134.91999999999999</v>
      </c>
    </row>
    <row r="138" spans="1:29" x14ac:dyDescent="0.2">
      <c r="A138" t="s">
        <v>2149</v>
      </c>
      <c r="B138" s="2" t="s">
        <v>5175</v>
      </c>
      <c r="C138" s="2">
        <v>2</v>
      </c>
      <c r="D138" s="2">
        <v>1</v>
      </c>
      <c r="E138" s="2">
        <v>3</v>
      </c>
      <c r="F138" s="1">
        <v>43146.563888888886</v>
      </c>
      <c r="G138">
        <v>93.31</v>
      </c>
      <c r="H138">
        <v>1.33</v>
      </c>
      <c r="I138">
        <v>0.72</v>
      </c>
      <c r="J138">
        <v>-1.42</v>
      </c>
      <c r="K138">
        <v>2.8</v>
      </c>
      <c r="L138">
        <v>0.74</v>
      </c>
      <c r="M138">
        <v>0.2</v>
      </c>
      <c r="N138">
        <v>0.91</v>
      </c>
      <c r="O138">
        <v>0.86</v>
      </c>
      <c r="P138">
        <v>3.91</v>
      </c>
      <c r="Q138">
        <v>4.1100000000000003</v>
      </c>
      <c r="R138">
        <v>3.7</v>
      </c>
      <c r="S138">
        <v>9.7100000000000009</v>
      </c>
      <c r="T138">
        <v>2.8</v>
      </c>
      <c r="U138">
        <v>2.37</v>
      </c>
      <c r="V138">
        <v>1.34</v>
      </c>
      <c r="W138">
        <v>75.69</v>
      </c>
      <c r="X138">
        <v>34.93</v>
      </c>
      <c r="Y138">
        <v>41.96</v>
      </c>
      <c r="Z138">
        <v>49.76</v>
      </c>
      <c r="AA138">
        <v>101.44</v>
      </c>
      <c r="AB138">
        <v>16.96</v>
      </c>
      <c r="AC138">
        <v>143.03</v>
      </c>
    </row>
    <row r="139" spans="1:29" x14ac:dyDescent="0.2">
      <c r="A139" t="s">
        <v>2638</v>
      </c>
      <c r="B139" s="2" t="s">
        <v>5175</v>
      </c>
      <c r="C139" s="2">
        <v>2</v>
      </c>
      <c r="D139" s="2">
        <v>2</v>
      </c>
      <c r="E139" s="2">
        <v>3</v>
      </c>
      <c r="F139" s="1">
        <v>43159.404166666667</v>
      </c>
      <c r="G139">
        <v>93.31</v>
      </c>
      <c r="H139">
        <v>1.31</v>
      </c>
      <c r="I139">
        <v>0.75</v>
      </c>
      <c r="J139">
        <v>0.34</v>
      </c>
      <c r="K139">
        <v>2.62</v>
      </c>
      <c r="L139">
        <v>0.69</v>
      </c>
      <c r="M139">
        <v>0.17</v>
      </c>
      <c r="N139">
        <v>0.79</v>
      </c>
      <c r="O139">
        <v>0.76</v>
      </c>
      <c r="P139">
        <v>3.51</v>
      </c>
      <c r="Q139">
        <v>3.75</v>
      </c>
      <c r="R139">
        <v>4.9000000000000004</v>
      </c>
      <c r="S139">
        <v>8.5</v>
      </c>
      <c r="T139">
        <v>2.67</v>
      </c>
      <c r="U139">
        <v>2.21</v>
      </c>
      <c r="V139">
        <v>1.26</v>
      </c>
      <c r="W139">
        <v>73.31</v>
      </c>
      <c r="X139">
        <v>31.12</v>
      </c>
      <c r="Y139">
        <v>38.369999999999997</v>
      </c>
      <c r="Z139">
        <v>43.73</v>
      </c>
      <c r="AA139">
        <v>78.03</v>
      </c>
      <c r="AB139">
        <v>12.55</v>
      </c>
      <c r="AC139">
        <v>127.2</v>
      </c>
    </row>
    <row r="140" spans="1:29" x14ac:dyDescent="0.2">
      <c r="A140" t="s">
        <v>2331</v>
      </c>
      <c r="B140" s="2" t="s">
        <v>4814</v>
      </c>
      <c r="C140" s="2">
        <v>1</v>
      </c>
      <c r="D140" s="2">
        <v>1</v>
      </c>
      <c r="E140" s="2">
        <v>3</v>
      </c>
      <c r="F140" s="1">
        <v>43152.484027777777</v>
      </c>
      <c r="G140">
        <v>93.27</v>
      </c>
      <c r="H140">
        <v>1.26</v>
      </c>
      <c r="I140">
        <v>0.69</v>
      </c>
      <c r="J140">
        <v>-1.69</v>
      </c>
      <c r="K140">
        <v>2.93</v>
      </c>
      <c r="L140">
        <v>0.81</v>
      </c>
      <c r="M140">
        <v>0.2</v>
      </c>
      <c r="N140">
        <v>0.94</v>
      </c>
      <c r="O140">
        <v>0.93</v>
      </c>
      <c r="P140">
        <v>4.17</v>
      </c>
      <c r="Q140">
        <v>4.3899999999999997</v>
      </c>
      <c r="R140">
        <v>1.64</v>
      </c>
      <c r="S140">
        <v>10.75</v>
      </c>
      <c r="T140">
        <v>3.26</v>
      </c>
      <c r="U140">
        <v>2.27</v>
      </c>
      <c r="V140">
        <v>1.38</v>
      </c>
      <c r="W140">
        <v>75.400000000000006</v>
      </c>
      <c r="X140">
        <v>40.799999999999997</v>
      </c>
      <c r="Y140">
        <v>50.85</v>
      </c>
      <c r="Z140">
        <v>61.57</v>
      </c>
      <c r="AA140">
        <v>116.11</v>
      </c>
      <c r="AB140">
        <v>18.38</v>
      </c>
      <c r="AC140">
        <v>171.81</v>
      </c>
    </row>
    <row r="141" spans="1:29" x14ac:dyDescent="0.2">
      <c r="A141" t="s">
        <v>2665</v>
      </c>
      <c r="B141" s="2" t="s">
        <v>4902</v>
      </c>
      <c r="C141" s="2">
        <v>1</v>
      </c>
      <c r="D141" s="2">
        <v>2</v>
      </c>
      <c r="E141" s="2">
        <v>3</v>
      </c>
      <c r="F141" s="1">
        <v>43159.44027777778</v>
      </c>
      <c r="G141">
        <v>93.27</v>
      </c>
      <c r="H141">
        <v>1.63</v>
      </c>
      <c r="I141">
        <v>0.82</v>
      </c>
      <c r="J141">
        <v>-1.1299999999999999</v>
      </c>
      <c r="K141">
        <v>3.3</v>
      </c>
      <c r="L141">
        <v>0.8</v>
      </c>
      <c r="M141">
        <v>0.15</v>
      </c>
      <c r="N141">
        <v>1.05</v>
      </c>
      <c r="O141">
        <v>1.04</v>
      </c>
      <c r="P141">
        <v>4.2300000000000004</v>
      </c>
      <c r="Q141">
        <v>4.16</v>
      </c>
      <c r="R141">
        <v>1.33</v>
      </c>
      <c r="S141">
        <v>11.64</v>
      </c>
      <c r="T141">
        <v>3.16</v>
      </c>
      <c r="U141">
        <v>2.75</v>
      </c>
      <c r="V141">
        <v>1.47</v>
      </c>
      <c r="W141">
        <v>74.540000000000006</v>
      </c>
      <c r="X141">
        <v>40.21</v>
      </c>
      <c r="Y141">
        <v>50.33</v>
      </c>
      <c r="Z141">
        <v>59.99</v>
      </c>
      <c r="AA141">
        <v>120.08</v>
      </c>
      <c r="AB141">
        <v>19.84</v>
      </c>
      <c r="AC141">
        <v>178.78</v>
      </c>
    </row>
    <row r="142" spans="1:29" x14ac:dyDescent="0.2">
      <c r="A142" t="s">
        <v>1989</v>
      </c>
      <c r="B142" s="2" t="s">
        <v>4799</v>
      </c>
      <c r="C142" s="2">
        <v>1</v>
      </c>
      <c r="D142" s="2">
        <v>1</v>
      </c>
      <c r="E142" s="2">
        <v>3</v>
      </c>
      <c r="F142" s="1">
        <v>43144.615972222222</v>
      </c>
      <c r="G142">
        <v>93.26</v>
      </c>
      <c r="H142">
        <v>1.39</v>
      </c>
      <c r="I142">
        <v>0.65</v>
      </c>
      <c r="J142">
        <v>-0.68</v>
      </c>
      <c r="K142">
        <v>3.02</v>
      </c>
      <c r="L142">
        <v>0.79</v>
      </c>
      <c r="M142">
        <v>0.24</v>
      </c>
      <c r="N142">
        <v>0.66</v>
      </c>
      <c r="O142">
        <v>0.67</v>
      </c>
      <c r="P142">
        <v>3.94</v>
      </c>
      <c r="Q142">
        <v>3.83</v>
      </c>
      <c r="R142">
        <v>2.96</v>
      </c>
      <c r="S142">
        <v>8.36</v>
      </c>
      <c r="T142">
        <v>2.48</v>
      </c>
      <c r="U142">
        <v>2.7</v>
      </c>
      <c r="V142">
        <v>1.27</v>
      </c>
      <c r="W142">
        <v>74.28</v>
      </c>
      <c r="X142">
        <v>37.840000000000003</v>
      </c>
      <c r="Y142">
        <v>47.66</v>
      </c>
      <c r="Z142">
        <v>55.41</v>
      </c>
      <c r="AA142">
        <v>104.32</v>
      </c>
      <c r="AB142">
        <v>16.850000000000001</v>
      </c>
      <c r="AC142">
        <v>153.04</v>
      </c>
    </row>
    <row r="143" spans="1:29" x14ac:dyDescent="0.2">
      <c r="A143" t="s">
        <v>2016</v>
      </c>
      <c r="B143" s="2" t="s">
        <v>4965</v>
      </c>
      <c r="C143" s="2">
        <v>2</v>
      </c>
      <c r="D143" s="2">
        <v>1</v>
      </c>
      <c r="E143" s="2">
        <v>3</v>
      </c>
      <c r="F143" s="1">
        <v>43144.649305555555</v>
      </c>
      <c r="G143">
        <v>93.25</v>
      </c>
      <c r="H143">
        <v>1.67</v>
      </c>
      <c r="I143">
        <v>0.88</v>
      </c>
      <c r="J143">
        <v>0.36</v>
      </c>
      <c r="K143">
        <v>3.2</v>
      </c>
      <c r="L143">
        <v>0.8</v>
      </c>
      <c r="M143">
        <v>0.33</v>
      </c>
      <c r="N143">
        <v>0.97</v>
      </c>
      <c r="O143">
        <v>0.96</v>
      </c>
      <c r="P143">
        <v>4.16</v>
      </c>
      <c r="Q143">
        <v>4.42</v>
      </c>
      <c r="R143">
        <v>2.59</v>
      </c>
      <c r="S143">
        <v>10.65</v>
      </c>
      <c r="T143">
        <v>3.23</v>
      </c>
      <c r="U143">
        <v>2.6</v>
      </c>
      <c r="V143">
        <v>1.43</v>
      </c>
      <c r="W143">
        <v>73.489999999999995</v>
      </c>
      <c r="X143">
        <v>35.479999999999997</v>
      </c>
      <c r="Y143">
        <v>43.97</v>
      </c>
      <c r="Z143">
        <v>50.88</v>
      </c>
      <c r="AA143">
        <v>90.39</v>
      </c>
      <c r="AB143">
        <v>14.17</v>
      </c>
      <c r="AC143">
        <v>142.38999999999999</v>
      </c>
    </row>
    <row r="144" spans="1:29" x14ac:dyDescent="0.2">
      <c r="A144" t="s">
        <v>2145</v>
      </c>
      <c r="B144" s="2" t="s">
        <v>4843</v>
      </c>
      <c r="C144" s="2">
        <v>1</v>
      </c>
      <c r="D144" s="2">
        <v>1</v>
      </c>
      <c r="E144" s="2">
        <v>3</v>
      </c>
      <c r="F144" s="1">
        <v>43146.55972222222</v>
      </c>
      <c r="G144">
        <v>93.24</v>
      </c>
      <c r="H144">
        <v>1.7</v>
      </c>
      <c r="I144">
        <v>0.83</v>
      </c>
      <c r="J144">
        <v>-1.85</v>
      </c>
      <c r="K144">
        <v>3.56</v>
      </c>
      <c r="L144">
        <v>0.82</v>
      </c>
      <c r="M144">
        <v>-0.08</v>
      </c>
      <c r="N144">
        <v>1.2</v>
      </c>
      <c r="O144">
        <v>1.1599999999999999</v>
      </c>
      <c r="P144">
        <v>4.37</v>
      </c>
      <c r="Q144">
        <v>3.96</v>
      </c>
      <c r="R144">
        <v>-0.28000000000000003</v>
      </c>
      <c r="S144">
        <v>13.11</v>
      </c>
      <c r="T144">
        <v>3.55</v>
      </c>
      <c r="U144">
        <v>3.04</v>
      </c>
      <c r="V144">
        <v>1.57</v>
      </c>
      <c r="W144">
        <v>75.28</v>
      </c>
      <c r="X144">
        <v>53.67</v>
      </c>
      <c r="Y144">
        <v>68.97</v>
      </c>
      <c r="Z144">
        <v>82.64</v>
      </c>
      <c r="AA144">
        <v>160.93</v>
      </c>
      <c r="AB144">
        <v>25</v>
      </c>
      <c r="AC144">
        <v>230.26</v>
      </c>
    </row>
    <row r="145" spans="1:29" x14ac:dyDescent="0.2">
      <c r="A145" t="s">
        <v>3247</v>
      </c>
      <c r="B145" s="2" t="s">
        <v>4744</v>
      </c>
      <c r="C145" s="2">
        <v>1</v>
      </c>
      <c r="D145" s="2">
        <v>2</v>
      </c>
      <c r="E145" s="2">
        <v>4</v>
      </c>
      <c r="F145" s="1">
        <v>43200.612500000003</v>
      </c>
      <c r="G145">
        <v>93.24</v>
      </c>
      <c r="H145">
        <v>1.67</v>
      </c>
      <c r="I145">
        <v>1.01</v>
      </c>
      <c r="J145">
        <v>0.01</v>
      </c>
      <c r="K145">
        <v>2.74</v>
      </c>
      <c r="L145">
        <v>0.51</v>
      </c>
      <c r="M145">
        <v>0.15</v>
      </c>
      <c r="N145">
        <v>1.44</v>
      </c>
      <c r="O145">
        <v>1.38</v>
      </c>
      <c r="P145">
        <v>3.68</v>
      </c>
      <c r="Q145">
        <v>4.29</v>
      </c>
      <c r="R145">
        <v>5.18</v>
      </c>
      <c r="S145">
        <v>11.58</v>
      </c>
      <c r="T145">
        <v>4.07</v>
      </c>
      <c r="U145">
        <v>2.2000000000000002</v>
      </c>
      <c r="V145">
        <v>1.56</v>
      </c>
      <c r="W145">
        <v>75.459999999999994</v>
      </c>
      <c r="X145">
        <v>20.5</v>
      </c>
      <c r="Y145">
        <v>23.53</v>
      </c>
      <c r="Z145">
        <v>36.15</v>
      </c>
      <c r="AA145">
        <v>63.52</v>
      </c>
      <c r="AB145">
        <v>14.87</v>
      </c>
      <c r="AC145">
        <v>116.23</v>
      </c>
    </row>
    <row r="146" spans="1:29" x14ac:dyDescent="0.2">
      <c r="A146" t="s">
        <v>2339</v>
      </c>
      <c r="B146" s="2" t="s">
        <v>4719</v>
      </c>
      <c r="C146" s="2">
        <v>1</v>
      </c>
      <c r="D146" s="2">
        <v>1</v>
      </c>
      <c r="E146" s="2">
        <v>3</v>
      </c>
      <c r="F146" s="1">
        <v>43152.495138888888</v>
      </c>
      <c r="G146">
        <v>93.23</v>
      </c>
      <c r="H146">
        <v>1.4</v>
      </c>
      <c r="I146">
        <v>0.67</v>
      </c>
      <c r="J146">
        <v>-1.78</v>
      </c>
      <c r="K146">
        <v>3.04</v>
      </c>
      <c r="L146">
        <v>0.8</v>
      </c>
      <c r="M146">
        <v>0.26</v>
      </c>
      <c r="N146">
        <v>0.85</v>
      </c>
      <c r="O146">
        <v>0.84</v>
      </c>
      <c r="P146">
        <v>4.17</v>
      </c>
      <c r="Q146">
        <v>4.3499999999999996</v>
      </c>
      <c r="R146">
        <v>2.0299999999999998</v>
      </c>
      <c r="S146">
        <v>10.19</v>
      </c>
      <c r="T146">
        <v>2.62</v>
      </c>
      <c r="U146">
        <v>2.5499999999999998</v>
      </c>
      <c r="V146">
        <v>1.35</v>
      </c>
      <c r="W146">
        <v>75.34</v>
      </c>
      <c r="X146">
        <v>39.700000000000003</v>
      </c>
      <c r="Y146">
        <v>48.75</v>
      </c>
      <c r="Z146">
        <v>57.52</v>
      </c>
      <c r="AA146">
        <v>117.75</v>
      </c>
      <c r="AB146">
        <v>19.73</v>
      </c>
      <c r="AC146">
        <v>166.29</v>
      </c>
    </row>
    <row r="147" spans="1:29" x14ac:dyDescent="0.2">
      <c r="A147" t="s">
        <v>2875</v>
      </c>
      <c r="B147" s="2" t="s">
        <v>4922</v>
      </c>
      <c r="C147" s="2">
        <v>1</v>
      </c>
      <c r="D147" s="2">
        <v>1</v>
      </c>
      <c r="E147" s="2">
        <v>4</v>
      </c>
      <c r="F147" s="1">
        <v>43178.526388888888</v>
      </c>
      <c r="G147">
        <v>93.23</v>
      </c>
      <c r="H147">
        <v>1.3</v>
      </c>
      <c r="I147">
        <v>0.97</v>
      </c>
      <c r="J147">
        <v>0.93</v>
      </c>
      <c r="K147">
        <v>2.5299999999999998</v>
      </c>
      <c r="L147">
        <v>0.82</v>
      </c>
      <c r="M147">
        <v>0.62</v>
      </c>
      <c r="N147">
        <v>0.98</v>
      </c>
      <c r="O147">
        <v>0.85</v>
      </c>
      <c r="P147">
        <v>3.67</v>
      </c>
      <c r="Q147">
        <v>3.94</v>
      </c>
      <c r="R147">
        <v>6.95</v>
      </c>
      <c r="S147">
        <v>9.07</v>
      </c>
      <c r="T147">
        <v>2.67</v>
      </c>
      <c r="U147">
        <v>2.25</v>
      </c>
      <c r="V147">
        <v>1.34</v>
      </c>
      <c r="W147">
        <v>73.209999999999994</v>
      </c>
      <c r="X147">
        <v>21.34</v>
      </c>
      <c r="Y147">
        <v>27.29</v>
      </c>
      <c r="Z147">
        <v>42.11</v>
      </c>
      <c r="AA147">
        <v>57.58</v>
      </c>
      <c r="AB147">
        <v>10.02</v>
      </c>
      <c r="AC147">
        <v>58.41</v>
      </c>
    </row>
    <row r="148" spans="1:29" x14ac:dyDescent="0.2">
      <c r="A148" t="s">
        <v>3717</v>
      </c>
      <c r="B148" s="2" t="s">
        <v>5137</v>
      </c>
      <c r="C148" s="2">
        <v>2</v>
      </c>
      <c r="D148" s="2">
        <v>1</v>
      </c>
      <c r="E148" s="2">
        <v>4</v>
      </c>
      <c r="F148" s="1">
        <v>43217.573611111111</v>
      </c>
      <c r="G148">
        <v>93.22</v>
      </c>
      <c r="H148">
        <v>1.23</v>
      </c>
      <c r="I148">
        <v>1.03</v>
      </c>
      <c r="J148">
        <v>0.9</v>
      </c>
      <c r="K148">
        <v>2.4300000000000002</v>
      </c>
      <c r="L148">
        <v>0.68</v>
      </c>
      <c r="M148">
        <v>0.38</v>
      </c>
      <c r="N148">
        <v>1.0900000000000001</v>
      </c>
      <c r="O148">
        <v>1</v>
      </c>
      <c r="P148">
        <v>3.5</v>
      </c>
      <c r="Q148">
        <v>4.42</v>
      </c>
      <c r="R148">
        <v>6.55</v>
      </c>
      <c r="S148">
        <v>9.1</v>
      </c>
      <c r="T148">
        <v>2.94</v>
      </c>
      <c r="U148">
        <v>1.77</v>
      </c>
      <c r="V148">
        <v>1.3</v>
      </c>
      <c r="W148">
        <v>74.8</v>
      </c>
      <c r="X148">
        <v>19.47</v>
      </c>
      <c r="Y148">
        <v>22.77</v>
      </c>
      <c r="Z148">
        <v>33.18</v>
      </c>
      <c r="AA148">
        <v>44.47</v>
      </c>
      <c r="AB148">
        <v>7.82</v>
      </c>
      <c r="AC148">
        <v>65.989999999999995</v>
      </c>
    </row>
    <row r="149" spans="1:29" x14ac:dyDescent="0.2">
      <c r="A149" t="s">
        <v>2040</v>
      </c>
      <c r="B149" s="2" t="s">
        <v>5111</v>
      </c>
      <c r="C149" s="2">
        <v>2</v>
      </c>
      <c r="D149" s="2">
        <v>2</v>
      </c>
      <c r="E149" s="2">
        <v>3</v>
      </c>
      <c r="F149" s="1">
        <v>43145.506249999999</v>
      </c>
      <c r="G149">
        <v>93.22</v>
      </c>
      <c r="H149">
        <v>1.4</v>
      </c>
      <c r="I149">
        <v>0.57999999999999996</v>
      </c>
      <c r="J149">
        <v>-0.9</v>
      </c>
      <c r="K149">
        <v>2.93</v>
      </c>
      <c r="L149">
        <v>0.76</v>
      </c>
      <c r="M149">
        <v>0.23</v>
      </c>
      <c r="N149">
        <v>0.68</v>
      </c>
      <c r="O149">
        <v>0.66</v>
      </c>
      <c r="P149">
        <v>4.04</v>
      </c>
      <c r="Q149">
        <v>3.92</v>
      </c>
      <c r="R149">
        <v>3.4</v>
      </c>
      <c r="S149">
        <v>8.76</v>
      </c>
      <c r="T149">
        <v>2.75</v>
      </c>
      <c r="U149">
        <v>2.78</v>
      </c>
      <c r="V149">
        <v>1.31</v>
      </c>
      <c r="W149">
        <v>74.3</v>
      </c>
      <c r="X149">
        <v>41.58</v>
      </c>
      <c r="Y149">
        <v>51.26</v>
      </c>
      <c r="Z149">
        <v>56.74</v>
      </c>
      <c r="AA149">
        <v>114.87</v>
      </c>
      <c r="AB149">
        <v>18.47</v>
      </c>
      <c r="AC149">
        <v>179.89</v>
      </c>
    </row>
    <row r="150" spans="1:29" x14ac:dyDescent="0.2">
      <c r="A150" t="s">
        <v>1413</v>
      </c>
      <c r="B150" s="2" t="s">
        <v>5154</v>
      </c>
      <c r="C150" s="2">
        <v>2</v>
      </c>
      <c r="D150" s="2">
        <v>1</v>
      </c>
      <c r="E150" s="2">
        <v>2</v>
      </c>
      <c r="F150" s="1">
        <v>42976.493055555555</v>
      </c>
      <c r="G150">
        <v>93.21</v>
      </c>
      <c r="H150">
        <v>1.69</v>
      </c>
      <c r="I150">
        <v>1.36</v>
      </c>
      <c r="J150">
        <v>4.05</v>
      </c>
      <c r="K150">
        <v>2.2200000000000002</v>
      </c>
      <c r="L150">
        <v>0.43</v>
      </c>
      <c r="M150">
        <v>0.51</v>
      </c>
      <c r="N150">
        <v>1.07</v>
      </c>
      <c r="O150">
        <v>1.02</v>
      </c>
      <c r="P150">
        <v>2.15</v>
      </c>
      <c r="Q150">
        <v>2.79</v>
      </c>
      <c r="R150">
        <v>11.9</v>
      </c>
      <c r="S150">
        <v>7.18</v>
      </c>
      <c r="T150">
        <v>3.1</v>
      </c>
      <c r="U150">
        <v>1.67</v>
      </c>
      <c r="V150">
        <v>1.27</v>
      </c>
      <c r="W150">
        <v>69.069999999999993</v>
      </c>
      <c r="X150">
        <v>5.23</v>
      </c>
      <c r="Y150">
        <v>7.41</v>
      </c>
      <c r="Z150">
        <v>10.76</v>
      </c>
      <c r="AA150">
        <v>8.73</v>
      </c>
      <c r="AB150">
        <v>3.75</v>
      </c>
      <c r="AC150">
        <v>13.62</v>
      </c>
    </row>
    <row r="151" spans="1:29" x14ac:dyDescent="0.2">
      <c r="A151" t="s">
        <v>2118</v>
      </c>
      <c r="B151" s="2" t="s">
        <v>5054</v>
      </c>
      <c r="C151" s="2">
        <v>2</v>
      </c>
      <c r="D151" s="2">
        <v>1</v>
      </c>
      <c r="E151" s="2">
        <v>3</v>
      </c>
      <c r="F151" s="1">
        <v>43146.452777777777</v>
      </c>
      <c r="G151">
        <v>93.21</v>
      </c>
      <c r="H151">
        <v>1.69</v>
      </c>
      <c r="I151">
        <v>0.81</v>
      </c>
      <c r="J151">
        <v>-0.88</v>
      </c>
      <c r="K151">
        <v>3.14</v>
      </c>
      <c r="L151">
        <v>0.78</v>
      </c>
      <c r="M151">
        <v>0.45</v>
      </c>
      <c r="N151">
        <v>1</v>
      </c>
      <c r="O151">
        <v>0.98</v>
      </c>
      <c r="P151">
        <v>4.2</v>
      </c>
      <c r="Q151">
        <v>4.54</v>
      </c>
      <c r="R151">
        <v>2.82</v>
      </c>
      <c r="S151">
        <v>10.76</v>
      </c>
      <c r="T151">
        <v>3.02</v>
      </c>
      <c r="U151">
        <v>2.77</v>
      </c>
      <c r="V151">
        <v>1.46</v>
      </c>
      <c r="W151">
        <v>74.73</v>
      </c>
      <c r="X151">
        <v>30.65</v>
      </c>
      <c r="Y151">
        <v>37.74</v>
      </c>
      <c r="Z151">
        <v>49.48</v>
      </c>
      <c r="AA151">
        <v>96.85</v>
      </c>
      <c r="AB151">
        <v>17.309999999999999</v>
      </c>
      <c r="AC151">
        <v>142.68</v>
      </c>
    </row>
    <row r="152" spans="1:29" x14ac:dyDescent="0.2">
      <c r="A152" t="s">
        <v>2532</v>
      </c>
      <c r="B152" s="2" t="s">
        <v>4814</v>
      </c>
      <c r="C152" s="2">
        <v>1</v>
      </c>
      <c r="D152" s="2">
        <v>1</v>
      </c>
      <c r="E152" s="2">
        <v>3</v>
      </c>
      <c r="F152" s="1">
        <v>43158.582638888889</v>
      </c>
      <c r="G152">
        <v>93.19</v>
      </c>
      <c r="H152">
        <v>1.3</v>
      </c>
      <c r="I152">
        <v>0.74</v>
      </c>
      <c r="J152">
        <v>-0.9</v>
      </c>
      <c r="K152">
        <v>2.94</v>
      </c>
      <c r="L152">
        <v>0.86</v>
      </c>
      <c r="M152">
        <v>0.45</v>
      </c>
      <c r="N152">
        <v>0.82</v>
      </c>
      <c r="O152">
        <v>0.8</v>
      </c>
      <c r="P152">
        <v>4.4000000000000004</v>
      </c>
      <c r="Q152">
        <v>5.07</v>
      </c>
      <c r="R152">
        <v>3.37</v>
      </c>
      <c r="S152">
        <v>9.59</v>
      </c>
      <c r="T152">
        <v>2.75</v>
      </c>
      <c r="U152">
        <v>2.15</v>
      </c>
      <c r="V152">
        <v>1.35</v>
      </c>
      <c r="W152">
        <v>75.400000000000006</v>
      </c>
      <c r="X152">
        <v>37.270000000000003</v>
      </c>
      <c r="Y152">
        <v>43.04</v>
      </c>
      <c r="Z152">
        <v>54.31</v>
      </c>
      <c r="AA152">
        <v>90.13</v>
      </c>
      <c r="AB152">
        <v>13.88</v>
      </c>
      <c r="AC152">
        <v>132.37</v>
      </c>
    </row>
    <row r="153" spans="1:29" x14ac:dyDescent="0.2">
      <c r="A153" t="s">
        <v>2499</v>
      </c>
      <c r="B153" s="2" t="s">
        <v>5133</v>
      </c>
      <c r="C153" s="2">
        <v>2</v>
      </c>
      <c r="D153" s="2">
        <v>2</v>
      </c>
      <c r="E153" s="2">
        <v>3</v>
      </c>
      <c r="F153" s="1">
        <v>43153.662499999999</v>
      </c>
      <c r="G153">
        <v>93.19</v>
      </c>
      <c r="H153">
        <v>1.55</v>
      </c>
      <c r="I153">
        <v>0.72</v>
      </c>
      <c r="J153">
        <v>-1.23</v>
      </c>
      <c r="K153">
        <v>3.26</v>
      </c>
      <c r="L153">
        <v>0.75</v>
      </c>
      <c r="M153">
        <v>-7.0000000000000007E-2</v>
      </c>
      <c r="N153">
        <v>1.03</v>
      </c>
      <c r="O153">
        <v>1</v>
      </c>
      <c r="P153">
        <v>4.08</v>
      </c>
      <c r="Q153">
        <v>3.52</v>
      </c>
      <c r="R153">
        <v>0.89</v>
      </c>
      <c r="S153">
        <v>11.96</v>
      </c>
      <c r="T153">
        <v>3.89</v>
      </c>
      <c r="U153">
        <v>2.9</v>
      </c>
      <c r="V153">
        <v>1.49</v>
      </c>
      <c r="W153">
        <v>73.81</v>
      </c>
      <c r="X153">
        <v>49.61</v>
      </c>
      <c r="Y153">
        <v>66.430000000000007</v>
      </c>
      <c r="Z153">
        <v>70.56</v>
      </c>
      <c r="AA153">
        <v>146.54</v>
      </c>
      <c r="AB153">
        <v>22.41</v>
      </c>
      <c r="AC153">
        <v>231.53</v>
      </c>
    </row>
    <row r="154" spans="1:29" x14ac:dyDescent="0.2">
      <c r="A154" t="s">
        <v>2557</v>
      </c>
      <c r="B154" s="2" t="s">
        <v>4804</v>
      </c>
      <c r="C154" s="2">
        <v>1</v>
      </c>
      <c r="D154" s="2">
        <v>2</v>
      </c>
      <c r="E154" s="2">
        <v>3</v>
      </c>
      <c r="F154" s="1">
        <v>43158.606944444444</v>
      </c>
      <c r="G154">
        <v>93.18</v>
      </c>
      <c r="H154">
        <v>1.93</v>
      </c>
      <c r="I154">
        <v>1.0900000000000001</v>
      </c>
      <c r="J154">
        <v>-0.81</v>
      </c>
      <c r="K154">
        <v>3.48</v>
      </c>
      <c r="L154">
        <v>0.75</v>
      </c>
      <c r="M154">
        <v>0.23</v>
      </c>
      <c r="N154">
        <v>1.33</v>
      </c>
      <c r="O154">
        <v>1.32</v>
      </c>
      <c r="P154">
        <v>4.21</v>
      </c>
      <c r="Q154">
        <v>4.26</v>
      </c>
      <c r="R154">
        <v>1.6</v>
      </c>
      <c r="S154">
        <v>13.45</v>
      </c>
      <c r="T154">
        <v>3.18</v>
      </c>
      <c r="U154">
        <v>2.58</v>
      </c>
      <c r="V154">
        <v>1.62</v>
      </c>
      <c r="W154">
        <v>73.66</v>
      </c>
      <c r="X154">
        <v>32.65</v>
      </c>
      <c r="Y154">
        <v>37.46</v>
      </c>
      <c r="Z154">
        <v>51.99</v>
      </c>
      <c r="AA154">
        <v>94.38</v>
      </c>
      <c r="AB154">
        <v>17.11</v>
      </c>
      <c r="AC154">
        <v>152.94999999999999</v>
      </c>
    </row>
    <row r="155" spans="1:29" x14ac:dyDescent="0.2">
      <c r="A155" t="s">
        <v>2144</v>
      </c>
      <c r="B155" s="2" t="s">
        <v>4834</v>
      </c>
      <c r="C155" s="2">
        <v>1</v>
      </c>
      <c r="D155" s="2">
        <v>1</v>
      </c>
      <c r="E155" s="2">
        <v>3</v>
      </c>
      <c r="F155" s="1">
        <v>43146.559027777781</v>
      </c>
      <c r="G155">
        <v>93.18</v>
      </c>
      <c r="H155">
        <v>2.0099999999999998</v>
      </c>
      <c r="I155">
        <v>0.88</v>
      </c>
      <c r="J155">
        <v>-2.6</v>
      </c>
      <c r="K155">
        <v>4</v>
      </c>
      <c r="L155">
        <v>0.86</v>
      </c>
      <c r="M155">
        <v>0.06</v>
      </c>
      <c r="N155">
        <v>1.28</v>
      </c>
      <c r="O155">
        <v>1.28</v>
      </c>
      <c r="P155">
        <v>4.62</v>
      </c>
      <c r="Q155">
        <v>3.94</v>
      </c>
      <c r="R155">
        <v>-2.5299999999999998</v>
      </c>
      <c r="S155">
        <v>14.71</v>
      </c>
      <c r="T155">
        <v>2.77</v>
      </c>
      <c r="U155">
        <v>3.44</v>
      </c>
      <c r="V155">
        <v>1.67</v>
      </c>
      <c r="W155">
        <v>74.73</v>
      </c>
      <c r="X155">
        <v>55.59</v>
      </c>
      <c r="Y155">
        <v>71.599999999999994</v>
      </c>
      <c r="Z155">
        <v>93.79</v>
      </c>
      <c r="AA155">
        <v>184.21</v>
      </c>
      <c r="AB155">
        <v>31.34</v>
      </c>
      <c r="AC155">
        <v>256.87</v>
      </c>
    </row>
    <row r="156" spans="1:29" x14ac:dyDescent="0.2">
      <c r="A156" t="s">
        <v>2455</v>
      </c>
      <c r="B156" s="2" t="s">
        <v>4953</v>
      </c>
      <c r="C156" s="2">
        <v>2</v>
      </c>
      <c r="D156" s="2">
        <v>1</v>
      </c>
      <c r="E156" s="2">
        <v>3</v>
      </c>
      <c r="F156" s="1">
        <v>43153.609722222223</v>
      </c>
      <c r="G156">
        <v>93.18</v>
      </c>
      <c r="H156">
        <v>1.39</v>
      </c>
      <c r="I156">
        <v>0.54</v>
      </c>
      <c r="J156">
        <v>-2.84</v>
      </c>
      <c r="K156">
        <v>3.24</v>
      </c>
      <c r="L156">
        <v>0.87</v>
      </c>
      <c r="M156">
        <v>0.03</v>
      </c>
      <c r="N156">
        <v>0.78</v>
      </c>
      <c r="O156">
        <v>0.79</v>
      </c>
      <c r="P156">
        <v>4.5</v>
      </c>
      <c r="Q156">
        <v>3.79</v>
      </c>
      <c r="R156">
        <v>0.08</v>
      </c>
      <c r="S156">
        <v>10.65</v>
      </c>
      <c r="T156">
        <v>2.4300000000000002</v>
      </c>
      <c r="U156">
        <v>3</v>
      </c>
      <c r="V156">
        <v>1.38</v>
      </c>
      <c r="W156">
        <v>75.540000000000006</v>
      </c>
      <c r="X156">
        <v>55.6</v>
      </c>
      <c r="Y156">
        <v>71.489999999999995</v>
      </c>
      <c r="Z156">
        <v>85.15</v>
      </c>
      <c r="AA156">
        <v>171.51</v>
      </c>
      <c r="AB156">
        <v>27.56</v>
      </c>
      <c r="AC156">
        <v>239.45</v>
      </c>
    </row>
    <row r="157" spans="1:29" x14ac:dyDescent="0.2">
      <c r="A157" t="s">
        <v>2938</v>
      </c>
      <c r="B157" s="2" t="s">
        <v>4933</v>
      </c>
      <c r="C157" s="2">
        <v>1</v>
      </c>
      <c r="D157" s="2">
        <v>2</v>
      </c>
      <c r="E157" s="2">
        <v>4</v>
      </c>
      <c r="F157" s="1">
        <v>43178.59375</v>
      </c>
      <c r="G157">
        <v>93.16</v>
      </c>
      <c r="H157">
        <v>1.34</v>
      </c>
      <c r="I157">
        <v>1.1299999999999999</v>
      </c>
      <c r="J157">
        <v>-1.34</v>
      </c>
      <c r="K157">
        <v>2.62</v>
      </c>
      <c r="L157">
        <v>0.85</v>
      </c>
      <c r="M157">
        <v>-0.19</v>
      </c>
      <c r="N157">
        <v>1.29</v>
      </c>
      <c r="O157">
        <v>1.22</v>
      </c>
      <c r="P157">
        <v>3.23</v>
      </c>
      <c r="Q157">
        <v>0.79</v>
      </c>
      <c r="R157">
        <v>9.2899999999999991</v>
      </c>
      <c r="S157">
        <v>11.22</v>
      </c>
      <c r="T157">
        <v>0.6</v>
      </c>
      <c r="U157">
        <v>3.34</v>
      </c>
      <c r="V157">
        <v>1.59</v>
      </c>
      <c r="W157">
        <v>70.75</v>
      </c>
      <c r="X157">
        <v>68.91</v>
      </c>
      <c r="Y157">
        <v>103.68</v>
      </c>
      <c r="Z157">
        <v>251.72</v>
      </c>
      <c r="AA157">
        <v>171.03</v>
      </c>
      <c r="AB157">
        <v>21.37</v>
      </c>
      <c r="AC157">
        <v>125.49</v>
      </c>
    </row>
    <row r="158" spans="1:29" x14ac:dyDescent="0.2">
      <c r="A158" t="s">
        <v>3502</v>
      </c>
      <c r="B158" s="2" t="s">
        <v>4736</v>
      </c>
      <c r="C158" s="2">
        <v>1</v>
      </c>
      <c r="D158" s="2">
        <v>2</v>
      </c>
      <c r="E158" s="2">
        <v>4</v>
      </c>
      <c r="F158" s="1">
        <v>43208.751388888886</v>
      </c>
      <c r="G158">
        <v>93.14</v>
      </c>
      <c r="H158">
        <v>1.51</v>
      </c>
      <c r="I158">
        <v>1.01</v>
      </c>
      <c r="J158">
        <v>1.46</v>
      </c>
      <c r="K158">
        <v>2.66</v>
      </c>
      <c r="L158">
        <v>0.64</v>
      </c>
      <c r="M158">
        <v>0.36</v>
      </c>
      <c r="N158">
        <v>0.99</v>
      </c>
      <c r="O158">
        <v>0.94</v>
      </c>
      <c r="P158">
        <v>3.49</v>
      </c>
      <c r="Q158">
        <v>4.2300000000000004</v>
      </c>
      <c r="R158">
        <v>5.85</v>
      </c>
      <c r="S158">
        <v>8.6</v>
      </c>
      <c r="T158">
        <v>3.41</v>
      </c>
      <c r="U158">
        <v>2.0499999999999998</v>
      </c>
      <c r="V158">
        <v>1.27</v>
      </c>
      <c r="W158">
        <v>73.430000000000007</v>
      </c>
      <c r="X158">
        <v>20.2</v>
      </c>
      <c r="Y158">
        <v>24.62</v>
      </c>
      <c r="Z158">
        <v>31.12</v>
      </c>
      <c r="AA158">
        <v>45.07</v>
      </c>
      <c r="AB158">
        <v>9.17</v>
      </c>
      <c r="AC158">
        <v>86.13</v>
      </c>
    </row>
    <row r="159" spans="1:29" x14ac:dyDescent="0.2">
      <c r="A159" t="s">
        <v>2871</v>
      </c>
      <c r="B159" s="2" t="s">
        <v>4807</v>
      </c>
      <c r="C159" s="2">
        <v>1</v>
      </c>
      <c r="D159" s="2">
        <v>1</v>
      </c>
      <c r="E159" s="2">
        <v>4</v>
      </c>
      <c r="F159" s="1">
        <v>43178.522916666669</v>
      </c>
      <c r="G159">
        <v>93.14</v>
      </c>
      <c r="H159">
        <v>1.07</v>
      </c>
      <c r="I159">
        <v>0.99</v>
      </c>
      <c r="J159">
        <v>-2.64</v>
      </c>
      <c r="K159">
        <v>2.38</v>
      </c>
      <c r="L159">
        <v>0.87</v>
      </c>
      <c r="M159">
        <v>-0.09</v>
      </c>
      <c r="N159">
        <v>1.1000000000000001</v>
      </c>
      <c r="O159">
        <v>1.01</v>
      </c>
      <c r="P159">
        <v>3.14</v>
      </c>
      <c r="Q159">
        <v>0.34</v>
      </c>
      <c r="R159">
        <v>9.36</v>
      </c>
      <c r="S159">
        <v>10.56</v>
      </c>
      <c r="T159">
        <v>-1.28</v>
      </c>
      <c r="U159">
        <v>3.23</v>
      </c>
      <c r="V159">
        <v>1.49</v>
      </c>
      <c r="W159">
        <v>72.36</v>
      </c>
      <c r="X159">
        <v>64.599999999999994</v>
      </c>
      <c r="Y159">
        <v>98.74</v>
      </c>
      <c r="Z159">
        <v>240.97</v>
      </c>
      <c r="AA159">
        <v>164.9</v>
      </c>
      <c r="AB159">
        <v>20.51</v>
      </c>
      <c r="AC159">
        <v>111.59</v>
      </c>
    </row>
    <row r="160" spans="1:29" x14ac:dyDescent="0.2">
      <c r="A160" t="s">
        <v>2303</v>
      </c>
      <c r="B160" s="2" t="s">
        <v>4909</v>
      </c>
      <c r="C160" s="2">
        <v>1</v>
      </c>
      <c r="D160" s="2">
        <v>2</v>
      </c>
      <c r="E160" s="2">
        <v>3</v>
      </c>
      <c r="F160" s="1">
        <v>43150.452777777777</v>
      </c>
      <c r="G160">
        <v>93.14</v>
      </c>
      <c r="H160">
        <v>1.4</v>
      </c>
      <c r="I160">
        <v>0.68</v>
      </c>
      <c r="J160">
        <v>-2.5</v>
      </c>
      <c r="K160">
        <v>3.04</v>
      </c>
      <c r="L160">
        <v>0.8</v>
      </c>
      <c r="M160">
        <v>0.12</v>
      </c>
      <c r="N160">
        <v>1.03</v>
      </c>
      <c r="O160">
        <v>1</v>
      </c>
      <c r="P160">
        <v>4.26</v>
      </c>
      <c r="Q160">
        <v>4.25</v>
      </c>
      <c r="R160">
        <v>0.88</v>
      </c>
      <c r="S160">
        <v>11.73</v>
      </c>
      <c r="T160">
        <v>2.7</v>
      </c>
      <c r="U160">
        <v>2.58</v>
      </c>
      <c r="V160">
        <v>1.43</v>
      </c>
      <c r="W160">
        <v>76.22</v>
      </c>
      <c r="X160">
        <v>43.13</v>
      </c>
      <c r="Y160">
        <v>54.33</v>
      </c>
      <c r="Z160">
        <v>68.08</v>
      </c>
      <c r="AA160">
        <v>137.5</v>
      </c>
      <c r="AB160">
        <v>23.91</v>
      </c>
      <c r="AC160">
        <v>194.66</v>
      </c>
    </row>
    <row r="161" spans="1:29" x14ac:dyDescent="0.2">
      <c r="A161" t="s">
        <v>1978</v>
      </c>
      <c r="B161" s="2" t="s">
        <v>4804</v>
      </c>
      <c r="C161" s="2">
        <v>1</v>
      </c>
      <c r="D161" s="2">
        <v>1</v>
      </c>
      <c r="E161" s="2">
        <v>3</v>
      </c>
      <c r="F161" s="1">
        <v>43144.602777777778</v>
      </c>
      <c r="G161">
        <v>93.12</v>
      </c>
      <c r="H161">
        <v>2</v>
      </c>
      <c r="I161">
        <v>1.06</v>
      </c>
      <c r="J161">
        <v>-0.88</v>
      </c>
      <c r="K161">
        <v>3.63</v>
      </c>
      <c r="L161">
        <v>0.81</v>
      </c>
      <c r="M161">
        <v>0.34</v>
      </c>
      <c r="N161">
        <v>1.24</v>
      </c>
      <c r="O161">
        <v>1.24</v>
      </c>
      <c r="P161">
        <v>4.42</v>
      </c>
      <c r="Q161">
        <v>4.5</v>
      </c>
      <c r="R161">
        <v>1.07</v>
      </c>
      <c r="S161">
        <v>13.07</v>
      </c>
      <c r="T161">
        <v>3.01</v>
      </c>
      <c r="U161">
        <v>2.88</v>
      </c>
      <c r="V161">
        <v>1.62</v>
      </c>
      <c r="W161">
        <v>74.02</v>
      </c>
      <c r="X161">
        <v>36.39</v>
      </c>
      <c r="Y161">
        <v>42.16</v>
      </c>
      <c r="Z161">
        <v>59.29</v>
      </c>
      <c r="AA161">
        <v>104.25</v>
      </c>
      <c r="AB161">
        <v>17.78</v>
      </c>
      <c r="AC161">
        <v>154.93</v>
      </c>
    </row>
    <row r="162" spans="1:29" x14ac:dyDescent="0.2">
      <c r="A162" t="s">
        <v>2608</v>
      </c>
      <c r="B162" s="2" t="s">
        <v>4736</v>
      </c>
      <c r="C162" s="2">
        <v>1</v>
      </c>
      <c r="D162" s="2">
        <v>1</v>
      </c>
      <c r="E162" s="2">
        <v>3</v>
      </c>
      <c r="F162" s="1">
        <v>43158.664583333331</v>
      </c>
      <c r="G162">
        <v>93.08</v>
      </c>
      <c r="H162">
        <v>1.51</v>
      </c>
      <c r="I162">
        <v>0.79</v>
      </c>
      <c r="J162">
        <v>-7.0000000000000007E-2</v>
      </c>
      <c r="K162">
        <v>3.04</v>
      </c>
      <c r="L162">
        <v>0.8</v>
      </c>
      <c r="M162">
        <v>0.21</v>
      </c>
      <c r="N162">
        <v>0.94</v>
      </c>
      <c r="O162">
        <v>0.94</v>
      </c>
      <c r="P162">
        <v>4.2</v>
      </c>
      <c r="Q162">
        <v>4.4000000000000004</v>
      </c>
      <c r="R162">
        <v>2.36</v>
      </c>
      <c r="S162">
        <v>10.71</v>
      </c>
      <c r="T162">
        <v>3.56</v>
      </c>
      <c r="U162">
        <v>2.4500000000000002</v>
      </c>
      <c r="V162">
        <v>1.43</v>
      </c>
      <c r="W162">
        <v>73.849999999999994</v>
      </c>
      <c r="X162">
        <v>39.950000000000003</v>
      </c>
      <c r="Y162">
        <v>48.82</v>
      </c>
      <c r="Z162">
        <v>57.42</v>
      </c>
      <c r="AA162">
        <v>99.12</v>
      </c>
      <c r="AB162">
        <v>14.83</v>
      </c>
      <c r="AC162">
        <v>164.64</v>
      </c>
    </row>
    <row r="163" spans="1:29" x14ac:dyDescent="0.2">
      <c r="A163" t="s">
        <v>2677</v>
      </c>
      <c r="B163" s="2" t="s">
        <v>4774</v>
      </c>
      <c r="C163" s="2">
        <v>1</v>
      </c>
      <c r="D163" s="2">
        <v>2</v>
      </c>
      <c r="E163" s="2">
        <v>3</v>
      </c>
      <c r="F163" s="1">
        <v>43159.451388888891</v>
      </c>
      <c r="G163">
        <v>93.07</v>
      </c>
      <c r="H163">
        <v>1.28</v>
      </c>
      <c r="I163">
        <v>0.75</v>
      </c>
      <c r="J163">
        <v>-0.92</v>
      </c>
      <c r="K163">
        <v>2.93</v>
      </c>
      <c r="L163">
        <v>0.82</v>
      </c>
      <c r="M163">
        <v>0.16</v>
      </c>
      <c r="N163">
        <v>0.95</v>
      </c>
      <c r="O163">
        <v>0.93</v>
      </c>
      <c r="P163">
        <v>4.13</v>
      </c>
      <c r="Q163">
        <v>4.17</v>
      </c>
      <c r="R163">
        <v>2.19</v>
      </c>
      <c r="S163">
        <v>10.8</v>
      </c>
      <c r="T163">
        <v>3.17</v>
      </c>
      <c r="U163">
        <v>2.25</v>
      </c>
      <c r="V163">
        <v>1.37</v>
      </c>
      <c r="W163">
        <v>74.59</v>
      </c>
      <c r="X163">
        <v>41.52</v>
      </c>
      <c r="Y163">
        <v>51.58</v>
      </c>
      <c r="Z163">
        <v>60.18</v>
      </c>
      <c r="AA163">
        <v>108.14</v>
      </c>
      <c r="AB163">
        <v>16.29</v>
      </c>
      <c r="AC163">
        <v>165.63</v>
      </c>
    </row>
    <row r="164" spans="1:29" x14ac:dyDescent="0.2">
      <c r="A164" t="s">
        <v>2570</v>
      </c>
      <c r="B164" s="2" t="s">
        <v>4846</v>
      </c>
      <c r="C164" s="2">
        <v>1</v>
      </c>
      <c r="D164" s="2">
        <v>2</v>
      </c>
      <c r="E164" s="2">
        <v>3</v>
      </c>
      <c r="F164" s="1">
        <v>43158.619444444441</v>
      </c>
      <c r="G164">
        <v>93.05</v>
      </c>
      <c r="H164">
        <v>1.35</v>
      </c>
      <c r="I164">
        <v>0.7</v>
      </c>
      <c r="J164">
        <v>-0.79</v>
      </c>
      <c r="K164">
        <v>2.93</v>
      </c>
      <c r="L164">
        <v>0.8</v>
      </c>
      <c r="M164">
        <v>0.24</v>
      </c>
      <c r="N164">
        <v>0.81</v>
      </c>
      <c r="O164">
        <v>0.81</v>
      </c>
      <c r="P164">
        <v>4.09</v>
      </c>
      <c r="Q164">
        <v>4.32</v>
      </c>
      <c r="R164">
        <v>2.95</v>
      </c>
      <c r="S164">
        <v>9.5</v>
      </c>
      <c r="T164">
        <v>2.82</v>
      </c>
      <c r="U164">
        <v>2.36</v>
      </c>
      <c r="V164">
        <v>1.35</v>
      </c>
      <c r="W164">
        <v>74.599999999999994</v>
      </c>
      <c r="X164">
        <v>37.090000000000003</v>
      </c>
      <c r="Y164">
        <v>45.34</v>
      </c>
      <c r="Z164">
        <v>52.95</v>
      </c>
      <c r="AA164">
        <v>96.58</v>
      </c>
      <c r="AB164">
        <v>14.78</v>
      </c>
      <c r="AC164">
        <v>147.08000000000001</v>
      </c>
    </row>
    <row r="165" spans="1:29" x14ac:dyDescent="0.2">
      <c r="A165" t="s">
        <v>2274</v>
      </c>
      <c r="B165" s="2" t="s">
        <v>5146</v>
      </c>
      <c r="C165" s="2">
        <v>2</v>
      </c>
      <c r="D165" s="2">
        <v>1</v>
      </c>
      <c r="E165" s="2">
        <v>3</v>
      </c>
      <c r="F165" s="1">
        <v>43150.414583333331</v>
      </c>
      <c r="G165">
        <v>93.05</v>
      </c>
      <c r="H165">
        <v>1.51</v>
      </c>
      <c r="I165">
        <v>0.75</v>
      </c>
      <c r="J165">
        <v>-1.85</v>
      </c>
      <c r="K165">
        <v>3.32</v>
      </c>
      <c r="L165">
        <v>0.82</v>
      </c>
      <c r="M165">
        <v>7.0000000000000007E-2</v>
      </c>
      <c r="N165">
        <v>1.08</v>
      </c>
      <c r="O165">
        <v>1.08</v>
      </c>
      <c r="P165">
        <v>4.42</v>
      </c>
      <c r="Q165">
        <v>4.32</v>
      </c>
      <c r="R165">
        <v>0.73</v>
      </c>
      <c r="S165">
        <v>12.64</v>
      </c>
      <c r="T165">
        <v>3.64</v>
      </c>
      <c r="U165">
        <v>2.66</v>
      </c>
      <c r="V165">
        <v>1.53</v>
      </c>
      <c r="W165">
        <v>74.63</v>
      </c>
      <c r="X165">
        <v>55.03</v>
      </c>
      <c r="Y165">
        <v>67.45</v>
      </c>
      <c r="Z165">
        <v>80.27</v>
      </c>
      <c r="AA165">
        <v>145.76</v>
      </c>
      <c r="AB165">
        <v>20.420000000000002</v>
      </c>
      <c r="AC165">
        <v>221.14</v>
      </c>
    </row>
    <row r="166" spans="1:29" x14ac:dyDescent="0.2">
      <c r="A166" t="s">
        <v>2459</v>
      </c>
      <c r="B166" s="2" t="s">
        <v>5033</v>
      </c>
      <c r="C166" s="2">
        <v>2</v>
      </c>
      <c r="D166" s="2">
        <v>1</v>
      </c>
      <c r="E166" s="2">
        <v>3</v>
      </c>
      <c r="F166" s="1">
        <v>43153.613194444442</v>
      </c>
      <c r="G166">
        <v>93.05</v>
      </c>
      <c r="H166">
        <v>1.25</v>
      </c>
      <c r="I166">
        <v>0.61</v>
      </c>
      <c r="J166">
        <v>-2.19</v>
      </c>
      <c r="K166">
        <v>3.05</v>
      </c>
      <c r="L166">
        <v>0.88</v>
      </c>
      <c r="M166">
        <v>0.21</v>
      </c>
      <c r="N166">
        <v>0.73</v>
      </c>
      <c r="O166">
        <v>0.73</v>
      </c>
      <c r="P166">
        <v>4.13</v>
      </c>
      <c r="Q166">
        <v>3.41</v>
      </c>
      <c r="R166">
        <v>1.1200000000000001</v>
      </c>
      <c r="S166">
        <v>10.06</v>
      </c>
      <c r="T166">
        <v>1.78</v>
      </c>
      <c r="U166">
        <v>2.77</v>
      </c>
      <c r="V166">
        <v>1.28</v>
      </c>
      <c r="W166">
        <v>74.3</v>
      </c>
      <c r="X166">
        <v>42.49</v>
      </c>
      <c r="Y166">
        <v>56.36</v>
      </c>
      <c r="Z166">
        <v>67.069999999999993</v>
      </c>
      <c r="AA166">
        <v>139.16999999999999</v>
      </c>
      <c r="AB166">
        <v>24.5</v>
      </c>
      <c r="AC166">
        <v>189.78</v>
      </c>
    </row>
    <row r="167" spans="1:29" x14ac:dyDescent="0.2">
      <c r="A167" t="s">
        <v>2561</v>
      </c>
      <c r="B167" s="2" t="s">
        <v>4761</v>
      </c>
      <c r="C167" s="2">
        <v>1</v>
      </c>
      <c r="D167" s="2">
        <v>2</v>
      </c>
      <c r="E167" s="2">
        <v>3</v>
      </c>
      <c r="F167" s="1">
        <v>43158.61041666667</v>
      </c>
      <c r="G167">
        <v>93.04</v>
      </c>
      <c r="H167">
        <v>1.65</v>
      </c>
      <c r="I167">
        <v>0.88</v>
      </c>
      <c r="J167">
        <v>-0.67</v>
      </c>
      <c r="K167">
        <v>3.18</v>
      </c>
      <c r="L167">
        <v>0.78</v>
      </c>
      <c r="M167">
        <v>0.2</v>
      </c>
      <c r="N167">
        <v>1.18</v>
      </c>
      <c r="O167">
        <v>1.1399999999999999</v>
      </c>
      <c r="P167">
        <v>4.22</v>
      </c>
      <c r="Q167">
        <v>4.29</v>
      </c>
      <c r="R167">
        <v>1.64</v>
      </c>
      <c r="S167">
        <v>12.31</v>
      </c>
      <c r="T167">
        <v>3.29</v>
      </c>
      <c r="U167">
        <v>2.5</v>
      </c>
      <c r="V167">
        <v>1.52</v>
      </c>
      <c r="W167">
        <v>74.08</v>
      </c>
      <c r="X167">
        <v>39.25</v>
      </c>
      <c r="Y167">
        <v>47.64</v>
      </c>
      <c r="Z167">
        <v>61.63</v>
      </c>
      <c r="AA167">
        <v>110.45</v>
      </c>
      <c r="AB167">
        <v>17.600000000000001</v>
      </c>
      <c r="AC167">
        <v>172.87</v>
      </c>
    </row>
    <row r="168" spans="1:29" x14ac:dyDescent="0.2">
      <c r="A168" t="s">
        <v>2071</v>
      </c>
      <c r="B168" s="2" t="s">
        <v>5023</v>
      </c>
      <c r="C168" s="2">
        <v>2</v>
      </c>
      <c r="D168" s="2">
        <v>2</v>
      </c>
      <c r="E168" s="2">
        <v>3</v>
      </c>
      <c r="F168" s="1">
        <v>43145.552083333336</v>
      </c>
      <c r="G168">
        <v>93.03</v>
      </c>
      <c r="H168">
        <v>1.98</v>
      </c>
      <c r="I168">
        <v>1.06</v>
      </c>
      <c r="J168">
        <v>-1.8</v>
      </c>
      <c r="K168">
        <v>3.32</v>
      </c>
      <c r="L168">
        <v>0.61</v>
      </c>
      <c r="M168">
        <v>7.0000000000000007E-2</v>
      </c>
      <c r="N168">
        <v>1.66</v>
      </c>
      <c r="O168">
        <v>1.59</v>
      </c>
      <c r="P168">
        <v>4.07</v>
      </c>
      <c r="Q168">
        <v>4.1500000000000004</v>
      </c>
      <c r="R168">
        <v>0.4</v>
      </c>
      <c r="S168">
        <v>15.25</v>
      </c>
      <c r="T168">
        <v>3.99</v>
      </c>
      <c r="U168">
        <v>2.76</v>
      </c>
      <c r="V168">
        <v>1.7</v>
      </c>
      <c r="W168">
        <v>75.209999999999994</v>
      </c>
      <c r="X168">
        <v>31.82</v>
      </c>
      <c r="Y168">
        <v>39.5</v>
      </c>
      <c r="Z168">
        <v>59.49</v>
      </c>
      <c r="AA168">
        <v>120.55</v>
      </c>
      <c r="AB168">
        <v>29.2</v>
      </c>
      <c r="AC168">
        <v>206.56</v>
      </c>
    </row>
    <row r="169" spans="1:29" x14ac:dyDescent="0.2">
      <c r="A169" t="s">
        <v>2350</v>
      </c>
      <c r="B169" s="4">
        <v>790</v>
      </c>
      <c r="C169" s="2">
        <v>1</v>
      </c>
      <c r="D169" s="2">
        <v>1</v>
      </c>
      <c r="E169" s="2">
        <v>3</v>
      </c>
      <c r="F169" s="1">
        <v>43152.508333333331</v>
      </c>
      <c r="G169">
        <v>92.98</v>
      </c>
      <c r="H169">
        <v>1.17</v>
      </c>
      <c r="I169">
        <v>0.89</v>
      </c>
      <c r="J169">
        <v>-2.0499999999999998</v>
      </c>
      <c r="K169">
        <v>3</v>
      </c>
      <c r="L169">
        <v>0.84</v>
      </c>
      <c r="M169">
        <v>0.17</v>
      </c>
      <c r="N169">
        <v>1.05</v>
      </c>
      <c r="O169">
        <v>1.04</v>
      </c>
      <c r="P169">
        <v>4.07</v>
      </c>
      <c r="Q169">
        <v>4.5</v>
      </c>
      <c r="R169">
        <v>2.37</v>
      </c>
      <c r="S169">
        <v>11.01</v>
      </c>
      <c r="T169">
        <v>1.94</v>
      </c>
      <c r="U169">
        <v>1.97</v>
      </c>
      <c r="V169">
        <v>1.36</v>
      </c>
      <c r="W169">
        <v>76</v>
      </c>
      <c r="X169">
        <v>37.770000000000003</v>
      </c>
      <c r="Y169">
        <v>43.08</v>
      </c>
      <c r="Z169">
        <v>58.35</v>
      </c>
      <c r="AA169">
        <v>96.22</v>
      </c>
      <c r="AB169">
        <v>15.18</v>
      </c>
      <c r="AC169">
        <v>125.42</v>
      </c>
    </row>
    <row r="170" spans="1:29" x14ac:dyDescent="0.2">
      <c r="A170" t="s">
        <v>2453</v>
      </c>
      <c r="B170" s="2" t="s">
        <v>5053</v>
      </c>
      <c r="C170" s="2">
        <v>2</v>
      </c>
      <c r="D170" s="2">
        <v>1</v>
      </c>
      <c r="E170" s="2">
        <v>3</v>
      </c>
      <c r="F170" s="1">
        <v>43153.607638888891</v>
      </c>
      <c r="G170">
        <v>92.96</v>
      </c>
      <c r="H170">
        <v>1.05</v>
      </c>
      <c r="I170">
        <v>0.56999999999999995</v>
      </c>
      <c r="J170">
        <v>-1.55</v>
      </c>
      <c r="K170">
        <v>2.8</v>
      </c>
      <c r="L170">
        <v>0.83</v>
      </c>
      <c r="M170">
        <v>0.22</v>
      </c>
      <c r="N170">
        <v>0.63</v>
      </c>
      <c r="O170">
        <v>0.64</v>
      </c>
      <c r="P170">
        <v>3.94</v>
      </c>
      <c r="Q170">
        <v>3.48</v>
      </c>
      <c r="R170">
        <v>1.26</v>
      </c>
      <c r="S170">
        <v>9.0399999999999991</v>
      </c>
      <c r="T170">
        <v>2.6</v>
      </c>
      <c r="U170">
        <v>2.42</v>
      </c>
      <c r="V170">
        <v>1.17</v>
      </c>
      <c r="W170">
        <v>74.08</v>
      </c>
      <c r="X170">
        <v>43.67</v>
      </c>
      <c r="Y170">
        <v>59.88</v>
      </c>
      <c r="Z170">
        <v>65.59</v>
      </c>
      <c r="AA170">
        <v>123.66</v>
      </c>
      <c r="AB170">
        <v>20.39</v>
      </c>
      <c r="AC170">
        <v>192.03</v>
      </c>
    </row>
    <row r="171" spans="1:29" x14ac:dyDescent="0.2">
      <c r="A171" t="s">
        <v>2739</v>
      </c>
      <c r="B171" s="2" t="s">
        <v>4933</v>
      </c>
      <c r="C171" s="2">
        <v>1</v>
      </c>
      <c r="D171" s="2">
        <v>1</v>
      </c>
      <c r="E171" s="2">
        <v>3</v>
      </c>
      <c r="F171" s="1">
        <v>43160.494444444441</v>
      </c>
      <c r="G171">
        <v>92.96</v>
      </c>
      <c r="H171">
        <v>1.72</v>
      </c>
      <c r="I171">
        <v>0.86</v>
      </c>
      <c r="J171">
        <v>-1.92</v>
      </c>
      <c r="K171">
        <v>3.3</v>
      </c>
      <c r="L171">
        <v>0.78</v>
      </c>
      <c r="M171">
        <v>0.12</v>
      </c>
      <c r="N171">
        <v>1.22</v>
      </c>
      <c r="O171">
        <v>1.19</v>
      </c>
      <c r="P171">
        <v>4.2300000000000004</v>
      </c>
      <c r="Q171">
        <v>4.16</v>
      </c>
      <c r="R171">
        <v>0.55000000000000004</v>
      </c>
      <c r="S171">
        <v>13.02</v>
      </c>
      <c r="T171">
        <v>2.91</v>
      </c>
      <c r="U171">
        <v>2.79</v>
      </c>
      <c r="V171">
        <v>1.56</v>
      </c>
      <c r="W171">
        <v>74.959999999999994</v>
      </c>
      <c r="X171">
        <v>40.96</v>
      </c>
      <c r="Y171">
        <v>51.47</v>
      </c>
      <c r="Z171">
        <v>65.97</v>
      </c>
      <c r="AA171">
        <v>133.51</v>
      </c>
      <c r="AB171">
        <v>22.55</v>
      </c>
      <c r="AC171">
        <v>185.18</v>
      </c>
    </row>
    <row r="172" spans="1:29" x14ac:dyDescent="0.2">
      <c r="A172" t="s">
        <v>2366</v>
      </c>
      <c r="B172" s="2" t="s">
        <v>4820</v>
      </c>
      <c r="C172" s="2">
        <v>1</v>
      </c>
      <c r="D172" s="2">
        <v>2</v>
      </c>
      <c r="E172" s="2">
        <v>3</v>
      </c>
      <c r="F172" s="1">
        <v>43152.525694444441</v>
      </c>
      <c r="G172">
        <v>92.95</v>
      </c>
      <c r="H172">
        <v>1.67</v>
      </c>
      <c r="I172">
        <v>0.84</v>
      </c>
      <c r="J172">
        <v>-1.04</v>
      </c>
      <c r="K172">
        <v>3.12</v>
      </c>
      <c r="L172">
        <v>0.78</v>
      </c>
      <c r="M172">
        <v>0.31</v>
      </c>
      <c r="N172">
        <v>1.1000000000000001</v>
      </c>
      <c r="O172">
        <v>1.05</v>
      </c>
      <c r="P172">
        <v>4.26</v>
      </c>
      <c r="Q172">
        <v>4.37</v>
      </c>
      <c r="R172">
        <v>1.9</v>
      </c>
      <c r="S172">
        <v>11.83</v>
      </c>
      <c r="T172">
        <v>3.42</v>
      </c>
      <c r="U172">
        <v>2.7</v>
      </c>
      <c r="V172">
        <v>1.54</v>
      </c>
      <c r="W172">
        <v>74.510000000000005</v>
      </c>
      <c r="X172">
        <v>33.57</v>
      </c>
      <c r="Y172">
        <v>41.66</v>
      </c>
      <c r="Z172">
        <v>54.95</v>
      </c>
      <c r="AA172">
        <v>107.31</v>
      </c>
      <c r="AB172">
        <v>17.59</v>
      </c>
      <c r="AC172">
        <v>160.44999999999999</v>
      </c>
    </row>
    <row r="173" spans="1:29" x14ac:dyDescent="0.2">
      <c r="A173" t="s">
        <v>3574</v>
      </c>
      <c r="B173" s="2" t="s">
        <v>5076</v>
      </c>
      <c r="C173" s="2">
        <v>2</v>
      </c>
      <c r="D173" s="2">
        <v>2</v>
      </c>
      <c r="E173" s="2">
        <v>3</v>
      </c>
      <c r="F173" s="1">
        <v>43214.558333333334</v>
      </c>
      <c r="G173">
        <v>92.95</v>
      </c>
      <c r="H173">
        <v>1.21</v>
      </c>
      <c r="I173">
        <v>0.87</v>
      </c>
      <c r="J173">
        <v>-2.0699999999999998</v>
      </c>
      <c r="K173">
        <v>2.97</v>
      </c>
      <c r="L173">
        <v>0.8</v>
      </c>
      <c r="M173">
        <v>0.24</v>
      </c>
      <c r="N173">
        <v>1.1599999999999999</v>
      </c>
      <c r="O173">
        <v>1.1399999999999999</v>
      </c>
      <c r="P173">
        <v>4.16</v>
      </c>
      <c r="Q173">
        <v>4.67</v>
      </c>
      <c r="R173">
        <v>2.42</v>
      </c>
      <c r="S173">
        <v>11.98</v>
      </c>
      <c r="T173">
        <v>2.64</v>
      </c>
      <c r="U173">
        <v>1.91</v>
      </c>
      <c r="V173">
        <v>1.43</v>
      </c>
      <c r="W173">
        <v>75.790000000000006</v>
      </c>
      <c r="X173">
        <v>38.04</v>
      </c>
      <c r="Y173">
        <v>42.71</v>
      </c>
      <c r="Z173">
        <v>58.57</v>
      </c>
      <c r="AA173">
        <v>98.27</v>
      </c>
      <c r="AB173">
        <v>15.72</v>
      </c>
      <c r="AC173">
        <v>137.97</v>
      </c>
    </row>
    <row r="174" spans="1:29" x14ac:dyDescent="0.2">
      <c r="A174" t="s">
        <v>2342</v>
      </c>
      <c r="B174" s="4">
        <v>912</v>
      </c>
      <c r="C174" s="2">
        <v>1</v>
      </c>
      <c r="D174" s="2">
        <v>1</v>
      </c>
      <c r="E174" s="2">
        <v>3</v>
      </c>
      <c r="F174" s="1">
        <v>43152.498611111114</v>
      </c>
      <c r="G174">
        <v>92.93</v>
      </c>
      <c r="H174">
        <v>1.58</v>
      </c>
      <c r="I174">
        <v>0.78</v>
      </c>
      <c r="J174">
        <v>-0.77</v>
      </c>
      <c r="K174">
        <v>3.13</v>
      </c>
      <c r="L174">
        <v>0.83</v>
      </c>
      <c r="M174">
        <v>0.28999999999999998</v>
      </c>
      <c r="N174">
        <v>0.96</v>
      </c>
      <c r="O174">
        <v>0.95</v>
      </c>
      <c r="P174">
        <v>4.3099999999999996</v>
      </c>
      <c r="Q174">
        <v>4.54</v>
      </c>
      <c r="R174">
        <v>1.41</v>
      </c>
      <c r="S174">
        <v>11.08</v>
      </c>
      <c r="T174">
        <v>3.38</v>
      </c>
      <c r="U174">
        <v>2.58</v>
      </c>
      <c r="V174">
        <v>1.45</v>
      </c>
      <c r="W174">
        <v>74.59</v>
      </c>
      <c r="X174">
        <v>37.43</v>
      </c>
      <c r="Y174">
        <v>47.2</v>
      </c>
      <c r="Z174">
        <v>56.16</v>
      </c>
      <c r="AA174">
        <v>108.49</v>
      </c>
      <c r="AB174">
        <v>17.34</v>
      </c>
      <c r="AC174">
        <v>162.87</v>
      </c>
    </row>
    <row r="175" spans="1:29" x14ac:dyDescent="0.2">
      <c r="A175" t="s">
        <v>3115</v>
      </c>
      <c r="B175" s="2" t="s">
        <v>5034</v>
      </c>
      <c r="C175" s="2">
        <v>2</v>
      </c>
      <c r="D175" s="2">
        <v>1</v>
      </c>
      <c r="E175" s="2">
        <v>4</v>
      </c>
      <c r="F175" s="1">
        <v>43195.558333333334</v>
      </c>
      <c r="G175">
        <v>92.89</v>
      </c>
      <c r="H175">
        <v>1.19</v>
      </c>
      <c r="I175">
        <v>0.81</v>
      </c>
      <c r="J175">
        <v>0.91</v>
      </c>
      <c r="K175">
        <v>2.5499999999999998</v>
      </c>
      <c r="L175">
        <v>0.67</v>
      </c>
      <c r="M175">
        <v>0.28000000000000003</v>
      </c>
      <c r="N175">
        <v>0.87</v>
      </c>
      <c r="O175">
        <v>0.83</v>
      </c>
      <c r="P175">
        <v>3.52</v>
      </c>
      <c r="Q175">
        <v>4.2</v>
      </c>
      <c r="R175">
        <v>6.03</v>
      </c>
      <c r="S175">
        <v>8.3699999999999992</v>
      </c>
      <c r="T175">
        <v>2.61</v>
      </c>
      <c r="U175">
        <v>1.9</v>
      </c>
      <c r="V175">
        <v>1.31</v>
      </c>
      <c r="W175">
        <v>74.53</v>
      </c>
      <c r="X175">
        <v>28.51</v>
      </c>
      <c r="Y175">
        <v>32.01</v>
      </c>
      <c r="Z175">
        <v>38.61</v>
      </c>
      <c r="AA175">
        <v>59.26</v>
      </c>
      <c r="AB175">
        <v>8.5</v>
      </c>
      <c r="AC175">
        <v>83.59</v>
      </c>
    </row>
    <row r="176" spans="1:29" x14ac:dyDescent="0.2">
      <c r="A176" t="s">
        <v>2739</v>
      </c>
      <c r="B176" s="2" t="s">
        <v>4933</v>
      </c>
      <c r="C176" s="2">
        <v>1</v>
      </c>
      <c r="D176" s="2">
        <v>1</v>
      </c>
      <c r="E176" s="2">
        <v>3</v>
      </c>
      <c r="F176" s="1">
        <v>43160.465277777781</v>
      </c>
      <c r="G176">
        <v>92.89</v>
      </c>
      <c r="H176">
        <v>1.67</v>
      </c>
      <c r="I176">
        <v>0.87</v>
      </c>
      <c r="J176">
        <v>-1.97</v>
      </c>
      <c r="K176">
        <v>3.32</v>
      </c>
      <c r="L176">
        <v>0.8</v>
      </c>
      <c r="M176">
        <v>0.14000000000000001</v>
      </c>
      <c r="N176">
        <v>1.21</v>
      </c>
      <c r="O176">
        <v>1.17</v>
      </c>
      <c r="P176">
        <v>4.21</v>
      </c>
      <c r="Q176">
        <v>4.1100000000000003</v>
      </c>
      <c r="R176">
        <v>0.47</v>
      </c>
      <c r="S176">
        <v>12.81</v>
      </c>
      <c r="T176">
        <v>2.39</v>
      </c>
      <c r="U176">
        <v>2.74</v>
      </c>
      <c r="V176">
        <v>1.53</v>
      </c>
      <c r="W176">
        <v>75.13</v>
      </c>
      <c r="X176">
        <v>40.630000000000003</v>
      </c>
      <c r="Y176">
        <v>51.09</v>
      </c>
      <c r="Z176">
        <v>66.87</v>
      </c>
      <c r="AA176">
        <v>132.12</v>
      </c>
      <c r="AB176">
        <v>22.82</v>
      </c>
      <c r="AC176">
        <v>180.73</v>
      </c>
    </row>
    <row r="177" spans="1:29" x14ac:dyDescent="0.2">
      <c r="A177" t="s">
        <v>2190</v>
      </c>
      <c r="B177" s="2" t="s">
        <v>4850</v>
      </c>
      <c r="C177" s="2">
        <v>1</v>
      </c>
      <c r="D177" s="2">
        <v>2</v>
      </c>
      <c r="E177" s="2">
        <v>3</v>
      </c>
      <c r="F177" s="1">
        <v>43146.606249999997</v>
      </c>
      <c r="G177">
        <v>92.89</v>
      </c>
      <c r="H177">
        <v>1.57</v>
      </c>
      <c r="I177">
        <v>0.75</v>
      </c>
      <c r="J177">
        <v>-1.51</v>
      </c>
      <c r="K177">
        <v>3.07</v>
      </c>
      <c r="L177">
        <v>0.83</v>
      </c>
      <c r="M177">
        <v>0.36</v>
      </c>
      <c r="N177">
        <v>1</v>
      </c>
      <c r="O177">
        <v>0.95</v>
      </c>
      <c r="P177">
        <v>4.37</v>
      </c>
      <c r="Q177">
        <v>4.1399999999999997</v>
      </c>
      <c r="R177">
        <v>1.25</v>
      </c>
      <c r="S177">
        <v>11.43</v>
      </c>
      <c r="T177">
        <v>2.48</v>
      </c>
      <c r="U177">
        <v>2.85</v>
      </c>
      <c r="V177">
        <v>1.46</v>
      </c>
      <c r="W177">
        <v>75.62</v>
      </c>
      <c r="X177">
        <v>35.619999999999997</v>
      </c>
      <c r="Y177">
        <v>47.05</v>
      </c>
      <c r="Z177">
        <v>65.92</v>
      </c>
      <c r="AA177">
        <v>124.76</v>
      </c>
      <c r="AB177">
        <v>22.75</v>
      </c>
      <c r="AC177">
        <v>170.37</v>
      </c>
    </row>
    <row r="178" spans="1:29" x14ac:dyDescent="0.2">
      <c r="A178" t="s">
        <v>2194</v>
      </c>
      <c r="B178" s="2" t="s">
        <v>5107</v>
      </c>
      <c r="C178" s="2">
        <v>2</v>
      </c>
      <c r="D178" s="2">
        <v>1</v>
      </c>
      <c r="E178" s="2">
        <v>3</v>
      </c>
      <c r="F178" s="1">
        <v>43146.61041666667</v>
      </c>
      <c r="G178">
        <v>92.88</v>
      </c>
      <c r="H178">
        <v>1.31</v>
      </c>
      <c r="I178">
        <v>0.86</v>
      </c>
      <c r="J178">
        <v>-1.42</v>
      </c>
      <c r="K178">
        <v>3.01</v>
      </c>
      <c r="L178">
        <v>0.83</v>
      </c>
      <c r="M178">
        <v>0.42</v>
      </c>
      <c r="N178">
        <v>0.96</v>
      </c>
      <c r="O178">
        <v>0.94</v>
      </c>
      <c r="P178">
        <v>4.1100000000000003</v>
      </c>
      <c r="Q178">
        <v>4.71</v>
      </c>
      <c r="R178">
        <v>3.53</v>
      </c>
      <c r="S178">
        <v>10.35</v>
      </c>
      <c r="T178">
        <v>2.0299999999999998</v>
      </c>
      <c r="U178">
        <v>2.15</v>
      </c>
      <c r="V178">
        <v>1.35</v>
      </c>
      <c r="W178">
        <v>76.209999999999994</v>
      </c>
      <c r="X178">
        <v>33.299999999999997</v>
      </c>
      <c r="Y178">
        <v>37.869999999999997</v>
      </c>
      <c r="Z178">
        <v>50.81</v>
      </c>
      <c r="AA178">
        <v>85.79</v>
      </c>
      <c r="AB178">
        <v>13.26</v>
      </c>
      <c r="AC178">
        <v>102.48</v>
      </c>
    </row>
    <row r="179" spans="1:29" x14ac:dyDescent="0.2">
      <c r="A179" t="s">
        <v>2038</v>
      </c>
      <c r="B179" s="2" t="s">
        <v>5197</v>
      </c>
      <c r="C179" s="2">
        <v>2</v>
      </c>
      <c r="D179" s="2">
        <v>1</v>
      </c>
      <c r="E179" s="2">
        <v>3</v>
      </c>
      <c r="F179" s="1">
        <v>43144.679861111108</v>
      </c>
      <c r="G179">
        <v>92.88</v>
      </c>
      <c r="H179">
        <v>1.66</v>
      </c>
      <c r="I179">
        <v>0.92</v>
      </c>
      <c r="J179">
        <v>-1.99</v>
      </c>
      <c r="K179">
        <v>3.43</v>
      </c>
      <c r="L179">
        <v>0.73</v>
      </c>
      <c r="M179">
        <v>-0.01</v>
      </c>
      <c r="N179">
        <v>1.37</v>
      </c>
      <c r="O179">
        <v>1.34</v>
      </c>
      <c r="P179">
        <v>3.91</v>
      </c>
      <c r="Q179">
        <v>3.5</v>
      </c>
      <c r="R179">
        <v>0.15</v>
      </c>
      <c r="S179">
        <v>14.17</v>
      </c>
      <c r="T179">
        <v>3.04</v>
      </c>
      <c r="U179">
        <v>2.82</v>
      </c>
      <c r="V179">
        <v>1.57</v>
      </c>
      <c r="W179">
        <v>74.790000000000006</v>
      </c>
      <c r="X179">
        <v>43.99</v>
      </c>
      <c r="Y179">
        <v>57.8</v>
      </c>
      <c r="Z179">
        <v>67.94</v>
      </c>
      <c r="AA179">
        <v>143.63999999999999</v>
      </c>
      <c r="AB179">
        <v>23.93</v>
      </c>
      <c r="AC179">
        <v>197.42</v>
      </c>
    </row>
    <row r="180" spans="1:29" x14ac:dyDescent="0.2">
      <c r="A180" t="s">
        <v>3722</v>
      </c>
      <c r="B180" s="2" t="s">
        <v>5012</v>
      </c>
      <c r="C180" s="2">
        <v>2</v>
      </c>
      <c r="D180" s="2">
        <v>1</v>
      </c>
      <c r="E180" s="2">
        <v>4</v>
      </c>
      <c r="F180" s="1">
        <v>43217.584027777775</v>
      </c>
      <c r="G180">
        <v>92.87</v>
      </c>
      <c r="H180">
        <v>1.74</v>
      </c>
      <c r="I180">
        <v>1.39</v>
      </c>
      <c r="J180">
        <v>0.56000000000000005</v>
      </c>
      <c r="K180">
        <v>2.9</v>
      </c>
      <c r="L180">
        <v>0.59</v>
      </c>
      <c r="M180">
        <v>0.32</v>
      </c>
      <c r="N180">
        <v>1.74</v>
      </c>
      <c r="O180">
        <v>1.63</v>
      </c>
      <c r="P180">
        <v>3.5</v>
      </c>
      <c r="Q180">
        <v>4.3899999999999997</v>
      </c>
      <c r="R180">
        <v>4.92</v>
      </c>
      <c r="S180">
        <v>13.81</v>
      </c>
      <c r="T180">
        <v>3.79</v>
      </c>
      <c r="U180">
        <v>1.9</v>
      </c>
      <c r="V180">
        <v>1.6</v>
      </c>
      <c r="W180">
        <v>74.849999999999994</v>
      </c>
      <c r="X180">
        <v>18.53</v>
      </c>
      <c r="Y180">
        <v>20.04</v>
      </c>
      <c r="Z180">
        <v>37.54</v>
      </c>
      <c r="AA180">
        <v>47.6</v>
      </c>
      <c r="AB180">
        <v>11.1</v>
      </c>
      <c r="AC180">
        <v>75.849999999999994</v>
      </c>
    </row>
    <row r="181" spans="1:29" x14ac:dyDescent="0.2">
      <c r="A181" t="s">
        <v>2396</v>
      </c>
      <c r="B181" s="2" t="s">
        <v>4921</v>
      </c>
      <c r="C181" s="2">
        <v>1</v>
      </c>
      <c r="D181" s="2">
        <v>2</v>
      </c>
      <c r="E181" s="2">
        <v>3</v>
      </c>
      <c r="F181" s="1">
        <v>43152.557638888888</v>
      </c>
      <c r="G181">
        <v>92.86</v>
      </c>
      <c r="H181">
        <v>1.78</v>
      </c>
      <c r="I181">
        <v>0.94</v>
      </c>
      <c r="J181">
        <v>-0.6</v>
      </c>
      <c r="K181">
        <v>2.98</v>
      </c>
      <c r="L181">
        <v>0.67</v>
      </c>
      <c r="M181">
        <v>0.17</v>
      </c>
      <c r="N181">
        <v>1.34</v>
      </c>
      <c r="O181">
        <v>1.32</v>
      </c>
      <c r="P181">
        <v>4.29</v>
      </c>
      <c r="Q181">
        <v>4.88</v>
      </c>
      <c r="R181">
        <v>2.2400000000000002</v>
      </c>
      <c r="S181">
        <v>12.87</v>
      </c>
      <c r="T181">
        <v>5.15</v>
      </c>
      <c r="U181">
        <v>2.2799999999999998</v>
      </c>
      <c r="V181">
        <v>1.62</v>
      </c>
      <c r="W181">
        <v>74.7</v>
      </c>
      <c r="X181">
        <v>32.6</v>
      </c>
      <c r="Y181">
        <v>36.51</v>
      </c>
      <c r="Z181">
        <v>53.12</v>
      </c>
      <c r="AA181">
        <v>89.58</v>
      </c>
      <c r="AB181">
        <v>17.95</v>
      </c>
      <c r="AC181">
        <v>184.1</v>
      </c>
    </row>
    <row r="182" spans="1:29" x14ac:dyDescent="0.2">
      <c r="A182" t="s">
        <v>2743</v>
      </c>
      <c r="B182" s="2" t="s">
        <v>4830</v>
      </c>
      <c r="C182" s="2">
        <v>1</v>
      </c>
      <c r="D182" s="2">
        <v>1</v>
      </c>
      <c r="E182" s="2">
        <v>3</v>
      </c>
      <c r="F182" s="1">
        <v>43160.50277777778</v>
      </c>
      <c r="G182">
        <v>92.84</v>
      </c>
      <c r="H182">
        <v>1.31</v>
      </c>
      <c r="I182">
        <v>0.79</v>
      </c>
      <c r="J182">
        <v>-0.56999999999999995</v>
      </c>
      <c r="K182">
        <v>2.84</v>
      </c>
      <c r="L182">
        <v>0.8</v>
      </c>
      <c r="M182">
        <v>0.25</v>
      </c>
      <c r="N182">
        <v>1.01</v>
      </c>
      <c r="O182">
        <v>0.97</v>
      </c>
      <c r="P182">
        <v>4.07</v>
      </c>
      <c r="Q182">
        <v>4.3</v>
      </c>
      <c r="R182">
        <v>2.09</v>
      </c>
      <c r="S182">
        <v>11.11</v>
      </c>
      <c r="T182">
        <v>3.5</v>
      </c>
      <c r="U182">
        <v>2.19</v>
      </c>
      <c r="V182">
        <v>1.4</v>
      </c>
      <c r="W182">
        <v>74.489999999999995</v>
      </c>
      <c r="X182">
        <v>38.31</v>
      </c>
      <c r="Y182">
        <v>48.29</v>
      </c>
      <c r="Z182">
        <v>57.96</v>
      </c>
      <c r="AA182">
        <v>101.99</v>
      </c>
      <c r="AB182">
        <v>15.13</v>
      </c>
      <c r="AC182">
        <v>156.54</v>
      </c>
    </row>
    <row r="183" spans="1:29" x14ac:dyDescent="0.2">
      <c r="A183" t="s">
        <v>2620</v>
      </c>
      <c r="B183" s="2" t="s">
        <v>4773</v>
      </c>
      <c r="C183" s="2">
        <v>1</v>
      </c>
      <c r="D183" s="2">
        <v>1</v>
      </c>
      <c r="E183" s="2">
        <v>3</v>
      </c>
      <c r="F183" s="1">
        <v>43158.676388888889</v>
      </c>
      <c r="G183">
        <v>92.83</v>
      </c>
      <c r="H183">
        <v>1.42</v>
      </c>
      <c r="I183">
        <v>0.7</v>
      </c>
      <c r="J183">
        <v>-0.66</v>
      </c>
      <c r="K183">
        <v>2.95</v>
      </c>
      <c r="L183">
        <v>0.8</v>
      </c>
      <c r="M183">
        <v>0.31</v>
      </c>
      <c r="N183">
        <v>0.85</v>
      </c>
      <c r="O183">
        <v>0.84</v>
      </c>
      <c r="P183">
        <v>4.17</v>
      </c>
      <c r="Q183">
        <v>4.55</v>
      </c>
      <c r="R183">
        <v>2.4300000000000002</v>
      </c>
      <c r="S183">
        <v>9.93</v>
      </c>
      <c r="T183">
        <v>3.14</v>
      </c>
      <c r="U183">
        <v>2.4500000000000002</v>
      </c>
      <c r="V183">
        <v>1.35</v>
      </c>
      <c r="W183">
        <v>74.37</v>
      </c>
      <c r="X183">
        <v>38.700000000000003</v>
      </c>
      <c r="Y183">
        <v>47.42</v>
      </c>
      <c r="Z183">
        <v>54.85</v>
      </c>
      <c r="AA183">
        <v>105.19</v>
      </c>
      <c r="AB183">
        <v>16.670000000000002</v>
      </c>
      <c r="AC183">
        <v>162.15</v>
      </c>
    </row>
    <row r="184" spans="1:29" x14ac:dyDescent="0.2">
      <c r="A184" t="s">
        <v>2738</v>
      </c>
      <c r="B184" s="2" t="s">
        <v>4983</v>
      </c>
      <c r="C184" s="2">
        <v>2</v>
      </c>
      <c r="D184" s="2">
        <v>1</v>
      </c>
      <c r="E184" s="2">
        <v>3</v>
      </c>
      <c r="F184" s="1">
        <v>43160.495138888888</v>
      </c>
      <c r="G184">
        <v>92.83</v>
      </c>
      <c r="H184">
        <v>1.47</v>
      </c>
      <c r="I184">
        <v>0.86</v>
      </c>
      <c r="J184">
        <v>-0.25</v>
      </c>
      <c r="K184">
        <v>3</v>
      </c>
      <c r="L184">
        <v>0.86</v>
      </c>
      <c r="M184">
        <v>0.54</v>
      </c>
      <c r="N184">
        <v>0.95</v>
      </c>
      <c r="O184">
        <v>0.94</v>
      </c>
      <c r="P184">
        <v>4.3</v>
      </c>
      <c r="Q184">
        <v>4.66</v>
      </c>
      <c r="R184">
        <v>2.85</v>
      </c>
      <c r="S184">
        <v>10.61</v>
      </c>
      <c r="T184">
        <v>2.94</v>
      </c>
      <c r="U184">
        <v>2.31</v>
      </c>
      <c r="V184">
        <v>1.41</v>
      </c>
      <c r="W184">
        <v>74.680000000000007</v>
      </c>
      <c r="X184">
        <v>31.78</v>
      </c>
      <c r="Y184">
        <v>38.94</v>
      </c>
      <c r="Z184">
        <v>50.35</v>
      </c>
      <c r="AA184">
        <v>86.12</v>
      </c>
      <c r="AB184">
        <v>14.22</v>
      </c>
      <c r="AC184">
        <v>120.31</v>
      </c>
    </row>
    <row r="185" spans="1:29" x14ac:dyDescent="0.2">
      <c r="A185" t="s">
        <v>3083</v>
      </c>
      <c r="B185" s="2" t="s">
        <v>4814</v>
      </c>
      <c r="C185" s="2">
        <v>2</v>
      </c>
      <c r="D185" s="2">
        <v>2</v>
      </c>
      <c r="E185" s="2">
        <v>4</v>
      </c>
      <c r="F185" s="1">
        <v>43188.644444444442</v>
      </c>
      <c r="G185">
        <v>92.82</v>
      </c>
      <c r="H185">
        <v>1.07</v>
      </c>
      <c r="I185">
        <v>0.59</v>
      </c>
      <c r="J185">
        <v>0.67</v>
      </c>
      <c r="K185">
        <v>2.44</v>
      </c>
      <c r="L185">
        <v>0.67</v>
      </c>
      <c r="M185">
        <v>0.26</v>
      </c>
      <c r="N185">
        <v>0.52</v>
      </c>
      <c r="O185">
        <v>0.52</v>
      </c>
      <c r="P185">
        <v>3.28</v>
      </c>
      <c r="Q185">
        <v>3.55</v>
      </c>
      <c r="R185">
        <v>6.25</v>
      </c>
      <c r="S185">
        <v>5.93</v>
      </c>
      <c r="T185">
        <v>2.4900000000000002</v>
      </c>
      <c r="U185">
        <v>2.13</v>
      </c>
      <c r="V185">
        <v>1.0900000000000001</v>
      </c>
      <c r="W185">
        <v>73.83</v>
      </c>
      <c r="X185">
        <v>30.23</v>
      </c>
      <c r="Y185">
        <v>35.020000000000003</v>
      </c>
      <c r="Z185">
        <v>38.159999999999997</v>
      </c>
      <c r="AA185">
        <v>68.709999999999994</v>
      </c>
      <c r="AB185">
        <v>11.72</v>
      </c>
      <c r="AC185">
        <v>109.94</v>
      </c>
    </row>
    <row r="186" spans="1:29" x14ac:dyDescent="0.2">
      <c r="A186" t="s">
        <v>2005</v>
      </c>
      <c r="B186" s="2" t="s">
        <v>5106</v>
      </c>
      <c r="C186" s="2">
        <v>2</v>
      </c>
      <c r="D186" s="2">
        <v>2</v>
      </c>
      <c r="E186" s="2">
        <v>3</v>
      </c>
      <c r="F186" s="1">
        <v>43144.635416666664</v>
      </c>
      <c r="G186">
        <v>92.8</v>
      </c>
      <c r="H186">
        <v>1.1000000000000001</v>
      </c>
      <c r="I186">
        <v>0.77</v>
      </c>
      <c r="J186">
        <v>-1.86</v>
      </c>
      <c r="K186">
        <v>2.87</v>
      </c>
      <c r="L186">
        <v>0.84</v>
      </c>
      <c r="M186">
        <v>0.22</v>
      </c>
      <c r="N186">
        <v>0.92</v>
      </c>
      <c r="O186">
        <v>0.93</v>
      </c>
      <c r="P186">
        <v>4.12</v>
      </c>
      <c r="Q186">
        <v>4.18</v>
      </c>
      <c r="R186">
        <v>2.97</v>
      </c>
      <c r="S186">
        <v>10.35</v>
      </c>
      <c r="T186">
        <v>2.2799999999999998</v>
      </c>
      <c r="U186">
        <v>2.13</v>
      </c>
      <c r="V186">
        <v>1.32</v>
      </c>
      <c r="W186">
        <v>76.03</v>
      </c>
      <c r="X186">
        <v>38.86</v>
      </c>
      <c r="Y186">
        <v>46.62</v>
      </c>
      <c r="Z186">
        <v>61.51</v>
      </c>
      <c r="AA186">
        <v>101.72</v>
      </c>
      <c r="AB186">
        <v>15.4</v>
      </c>
      <c r="AC186">
        <v>135.79</v>
      </c>
    </row>
    <row r="187" spans="1:29" x14ac:dyDescent="0.2">
      <c r="A187" t="s">
        <v>2494</v>
      </c>
      <c r="B187" s="2" t="s">
        <v>4887</v>
      </c>
      <c r="C187" s="2">
        <v>1</v>
      </c>
      <c r="D187" s="2">
        <v>2</v>
      </c>
      <c r="E187" s="2">
        <v>3</v>
      </c>
      <c r="F187" s="1">
        <v>43153.650694444441</v>
      </c>
      <c r="G187">
        <v>92.8</v>
      </c>
      <c r="H187">
        <v>1.81</v>
      </c>
      <c r="I187">
        <v>0.93</v>
      </c>
      <c r="J187">
        <v>-0.72</v>
      </c>
      <c r="K187">
        <v>3.42</v>
      </c>
      <c r="L187">
        <v>0.68</v>
      </c>
      <c r="M187">
        <v>-0.04</v>
      </c>
      <c r="N187">
        <v>1.23</v>
      </c>
      <c r="O187">
        <v>1.21</v>
      </c>
      <c r="P187">
        <v>3.98</v>
      </c>
      <c r="Q187">
        <v>3.76</v>
      </c>
      <c r="R187">
        <v>1.78</v>
      </c>
      <c r="S187">
        <v>12.39</v>
      </c>
      <c r="T187">
        <v>3.87</v>
      </c>
      <c r="U187">
        <v>2.63</v>
      </c>
      <c r="V187">
        <v>1.59</v>
      </c>
      <c r="W187">
        <v>74.39</v>
      </c>
      <c r="X187">
        <v>41.56</v>
      </c>
      <c r="Y187">
        <v>50.35</v>
      </c>
      <c r="Z187">
        <v>60.1</v>
      </c>
      <c r="AA187">
        <v>113.08</v>
      </c>
      <c r="AB187">
        <v>17.440000000000001</v>
      </c>
      <c r="AC187">
        <v>177.38</v>
      </c>
    </row>
    <row r="188" spans="1:29" x14ac:dyDescent="0.2">
      <c r="A188" t="s">
        <v>2084</v>
      </c>
      <c r="B188" s="2" t="s">
        <v>5180</v>
      </c>
      <c r="C188" s="2">
        <v>2</v>
      </c>
      <c r="D188" s="2">
        <v>2</v>
      </c>
      <c r="E188" s="2">
        <v>3</v>
      </c>
      <c r="F188" s="1">
        <v>43145.56527777778</v>
      </c>
      <c r="G188">
        <v>92.8</v>
      </c>
      <c r="H188">
        <v>1.36</v>
      </c>
      <c r="I188">
        <v>0.6</v>
      </c>
      <c r="J188">
        <v>-1.61</v>
      </c>
      <c r="K188">
        <v>2.98</v>
      </c>
      <c r="L188">
        <v>0.72</v>
      </c>
      <c r="M188">
        <v>0.15</v>
      </c>
      <c r="N188">
        <v>0.85</v>
      </c>
      <c r="O188">
        <v>0.83</v>
      </c>
      <c r="P188">
        <v>3.87</v>
      </c>
      <c r="Q188">
        <v>3.92</v>
      </c>
      <c r="R188">
        <v>2.75</v>
      </c>
      <c r="S188">
        <v>9.85</v>
      </c>
      <c r="T188">
        <v>2.2999999999999998</v>
      </c>
      <c r="U188">
        <v>2.56</v>
      </c>
      <c r="V188">
        <v>1.33</v>
      </c>
      <c r="W188">
        <v>75.099999999999994</v>
      </c>
      <c r="X188">
        <v>40.159999999999997</v>
      </c>
      <c r="Y188">
        <v>49.23</v>
      </c>
      <c r="Z188">
        <v>54.01</v>
      </c>
      <c r="AA188">
        <v>121.13</v>
      </c>
      <c r="AB188">
        <v>20.6</v>
      </c>
      <c r="AC188">
        <v>173.03</v>
      </c>
    </row>
    <row r="189" spans="1:29" x14ac:dyDescent="0.2">
      <c r="A189" t="s">
        <v>2306</v>
      </c>
      <c r="B189" s="2" t="s">
        <v>5089</v>
      </c>
      <c r="C189" s="2">
        <v>2</v>
      </c>
      <c r="D189" s="2">
        <v>1</v>
      </c>
      <c r="E189" s="2">
        <v>3</v>
      </c>
      <c r="F189" s="1">
        <v>43150.455555555556</v>
      </c>
      <c r="G189">
        <v>92.8</v>
      </c>
      <c r="H189">
        <v>1.26</v>
      </c>
      <c r="I189">
        <v>0.59</v>
      </c>
      <c r="J189">
        <v>-1.75</v>
      </c>
      <c r="K189">
        <v>2.76</v>
      </c>
      <c r="L189">
        <v>0.78</v>
      </c>
      <c r="M189">
        <v>0.09</v>
      </c>
      <c r="N189">
        <v>0.89</v>
      </c>
      <c r="O189">
        <v>0.85</v>
      </c>
      <c r="P189">
        <v>4.1399999999999997</v>
      </c>
      <c r="Q189">
        <v>4.08</v>
      </c>
      <c r="R189">
        <v>2.46</v>
      </c>
      <c r="S189">
        <v>10.14</v>
      </c>
      <c r="T189">
        <v>3.54</v>
      </c>
      <c r="U189">
        <v>2.5099999999999998</v>
      </c>
      <c r="V189">
        <v>1.39</v>
      </c>
      <c r="W189">
        <v>75.760000000000005</v>
      </c>
      <c r="X189">
        <v>45.64</v>
      </c>
      <c r="Y189">
        <v>56.81</v>
      </c>
      <c r="Z189">
        <v>65.94</v>
      </c>
      <c r="AA189">
        <v>128.91999999999999</v>
      </c>
      <c r="AB189">
        <v>19.97</v>
      </c>
      <c r="AC189">
        <v>191.76</v>
      </c>
    </row>
    <row r="190" spans="1:29" x14ac:dyDescent="0.2">
      <c r="A190" t="s">
        <v>2078</v>
      </c>
      <c r="B190" s="2" t="s">
        <v>4722</v>
      </c>
      <c r="C190" s="2">
        <v>1</v>
      </c>
      <c r="D190" s="2">
        <v>1</v>
      </c>
      <c r="E190" s="2">
        <v>3</v>
      </c>
      <c r="F190" s="1">
        <v>43145.559027777781</v>
      </c>
      <c r="G190">
        <v>92.79</v>
      </c>
      <c r="H190">
        <v>1.35</v>
      </c>
      <c r="I190">
        <v>0.6</v>
      </c>
      <c r="J190">
        <v>-0.53</v>
      </c>
      <c r="K190">
        <v>2.84</v>
      </c>
      <c r="L190">
        <v>0.78</v>
      </c>
      <c r="M190">
        <v>0.27</v>
      </c>
      <c r="N190">
        <v>0.62</v>
      </c>
      <c r="O190">
        <v>0.62</v>
      </c>
      <c r="P190">
        <v>3.93</v>
      </c>
      <c r="Q190">
        <v>3.82</v>
      </c>
      <c r="R190">
        <v>3.37</v>
      </c>
      <c r="S190">
        <v>8.2899999999999991</v>
      </c>
      <c r="T190">
        <v>2.74</v>
      </c>
      <c r="U190">
        <v>2.68</v>
      </c>
      <c r="V190">
        <v>1.23</v>
      </c>
      <c r="W190">
        <v>74.05</v>
      </c>
      <c r="X190">
        <v>36.43</v>
      </c>
      <c r="Y190">
        <v>46.52</v>
      </c>
      <c r="Z190">
        <v>51.79</v>
      </c>
      <c r="AA190">
        <v>104.74</v>
      </c>
      <c r="AB190">
        <v>18</v>
      </c>
      <c r="AC190">
        <v>155.96</v>
      </c>
    </row>
    <row r="191" spans="1:29" x14ac:dyDescent="0.2">
      <c r="A191" t="s">
        <v>2720</v>
      </c>
      <c r="B191" s="2" t="s">
        <v>4984</v>
      </c>
      <c r="C191" s="2">
        <v>2</v>
      </c>
      <c r="D191" s="2">
        <v>1</v>
      </c>
      <c r="E191" s="2">
        <v>3</v>
      </c>
      <c r="F191" s="1">
        <v>43159.495138888888</v>
      </c>
      <c r="G191">
        <v>92.79</v>
      </c>
      <c r="H191">
        <v>2.06</v>
      </c>
      <c r="I191">
        <v>0.97</v>
      </c>
      <c r="J191">
        <v>-1.3</v>
      </c>
      <c r="K191">
        <v>3.69</v>
      </c>
      <c r="L191">
        <v>0.76</v>
      </c>
      <c r="M191">
        <v>-0.01</v>
      </c>
      <c r="N191">
        <v>1.4</v>
      </c>
      <c r="O191">
        <v>1.33</v>
      </c>
      <c r="P191">
        <v>4.26</v>
      </c>
      <c r="Q191">
        <v>3.87</v>
      </c>
      <c r="R191">
        <v>-0.44</v>
      </c>
      <c r="S191">
        <v>14.21</v>
      </c>
      <c r="T191">
        <v>3.52</v>
      </c>
      <c r="U191">
        <v>3.16</v>
      </c>
      <c r="V191">
        <v>1.7</v>
      </c>
      <c r="W191">
        <v>74.52</v>
      </c>
      <c r="X191">
        <v>44.27</v>
      </c>
      <c r="Y191">
        <v>57.71</v>
      </c>
      <c r="Z191">
        <v>75.27</v>
      </c>
      <c r="AA191">
        <v>147.96</v>
      </c>
      <c r="AB191">
        <v>24.99</v>
      </c>
      <c r="AC191">
        <v>211.03</v>
      </c>
    </row>
    <row r="192" spans="1:29" x14ac:dyDescent="0.2">
      <c r="A192" t="s">
        <v>2032</v>
      </c>
      <c r="B192" s="2" t="s">
        <v>5115</v>
      </c>
      <c r="C192" s="2">
        <v>2</v>
      </c>
      <c r="D192" s="2">
        <v>1</v>
      </c>
      <c r="E192" s="2">
        <v>3</v>
      </c>
      <c r="F192" s="1">
        <v>43144.67291666667</v>
      </c>
      <c r="G192">
        <v>92.76</v>
      </c>
      <c r="H192">
        <v>1.77</v>
      </c>
      <c r="I192">
        <v>0.89</v>
      </c>
      <c r="J192">
        <v>-1.41</v>
      </c>
      <c r="K192">
        <v>3.12</v>
      </c>
      <c r="L192">
        <v>0.6</v>
      </c>
      <c r="M192">
        <v>0.06</v>
      </c>
      <c r="N192">
        <v>1.45</v>
      </c>
      <c r="O192">
        <v>1.44</v>
      </c>
      <c r="P192">
        <v>3.97</v>
      </c>
      <c r="Q192">
        <v>3.99</v>
      </c>
      <c r="R192">
        <v>1.3</v>
      </c>
      <c r="S192">
        <v>13.94</v>
      </c>
      <c r="T192">
        <v>4.3600000000000003</v>
      </c>
      <c r="U192">
        <v>2.6</v>
      </c>
      <c r="V192">
        <v>1.61</v>
      </c>
      <c r="W192">
        <v>74.17</v>
      </c>
      <c r="X192">
        <v>34.76</v>
      </c>
      <c r="Y192">
        <v>44.07</v>
      </c>
      <c r="Z192">
        <v>58.04</v>
      </c>
      <c r="AA192">
        <v>115.52</v>
      </c>
      <c r="AB192">
        <v>25.68</v>
      </c>
      <c r="AC192">
        <v>223.96</v>
      </c>
    </row>
    <row r="193" spans="1:29" x14ac:dyDescent="0.2">
      <c r="A193" t="s">
        <v>2864</v>
      </c>
      <c r="B193" s="2" t="s">
        <v>4741</v>
      </c>
      <c r="C193" s="2">
        <v>2</v>
      </c>
      <c r="D193" s="2">
        <v>2</v>
      </c>
      <c r="E193" s="2">
        <v>4</v>
      </c>
      <c r="F193" s="1">
        <v>43178.513194444444</v>
      </c>
      <c r="G193">
        <v>92.76</v>
      </c>
      <c r="H193">
        <v>1.1399999999999999</v>
      </c>
      <c r="I193">
        <v>1.08</v>
      </c>
      <c r="J193">
        <v>-2.15</v>
      </c>
      <c r="K193">
        <v>2.3199999999999998</v>
      </c>
      <c r="L193">
        <v>0.93</v>
      </c>
      <c r="M193">
        <v>-0.01</v>
      </c>
      <c r="N193">
        <v>1.39</v>
      </c>
      <c r="O193">
        <v>1.21</v>
      </c>
      <c r="P193">
        <v>3.34</v>
      </c>
      <c r="Q193">
        <v>0.77</v>
      </c>
      <c r="R193">
        <v>8.4600000000000009</v>
      </c>
      <c r="S193">
        <v>12.41</v>
      </c>
      <c r="T193">
        <v>-0.42</v>
      </c>
      <c r="U193">
        <v>3.48</v>
      </c>
      <c r="V193">
        <v>1.6</v>
      </c>
      <c r="W193">
        <v>71.180000000000007</v>
      </c>
      <c r="X193">
        <v>69.69</v>
      </c>
      <c r="Y193">
        <v>109.65</v>
      </c>
      <c r="Z193">
        <v>259.55</v>
      </c>
      <c r="AA193">
        <v>184.43</v>
      </c>
      <c r="AB193">
        <v>24.97</v>
      </c>
      <c r="AC193">
        <v>136.62</v>
      </c>
    </row>
    <row r="194" spans="1:29" x14ac:dyDescent="0.2">
      <c r="A194" t="s">
        <v>2740</v>
      </c>
      <c r="B194" s="2" t="s">
        <v>4825</v>
      </c>
      <c r="C194" s="2">
        <v>1</v>
      </c>
      <c r="D194" s="2">
        <v>1</v>
      </c>
      <c r="E194" s="2">
        <v>3</v>
      </c>
      <c r="F194" s="1">
        <v>43160.466666666667</v>
      </c>
      <c r="G194">
        <v>92.75</v>
      </c>
      <c r="H194">
        <v>1.3</v>
      </c>
      <c r="I194">
        <v>0.61</v>
      </c>
      <c r="J194">
        <v>-1.34</v>
      </c>
      <c r="K194">
        <v>2.95</v>
      </c>
      <c r="L194">
        <v>0.79</v>
      </c>
      <c r="M194">
        <v>0.2</v>
      </c>
      <c r="N194">
        <v>0.76</v>
      </c>
      <c r="O194">
        <v>0.76</v>
      </c>
      <c r="P194">
        <v>4</v>
      </c>
      <c r="Q194">
        <v>3.83</v>
      </c>
      <c r="R194">
        <v>2.57</v>
      </c>
      <c r="S194">
        <v>9.08</v>
      </c>
      <c r="T194">
        <v>2.8</v>
      </c>
      <c r="U194">
        <v>2.54</v>
      </c>
      <c r="V194">
        <v>1.31</v>
      </c>
      <c r="W194">
        <v>74.97</v>
      </c>
      <c r="X194">
        <v>39.4</v>
      </c>
      <c r="Y194">
        <v>48.52</v>
      </c>
      <c r="Z194">
        <v>53.83</v>
      </c>
      <c r="AA194">
        <v>112.44</v>
      </c>
      <c r="AB194">
        <v>17.89</v>
      </c>
      <c r="AC194">
        <v>163.91</v>
      </c>
    </row>
    <row r="195" spans="1:29" x14ac:dyDescent="0.2">
      <c r="A195" t="s">
        <v>2468</v>
      </c>
      <c r="B195" s="2" t="s">
        <v>4964</v>
      </c>
      <c r="C195" s="2">
        <v>2</v>
      </c>
      <c r="D195" s="2">
        <v>1</v>
      </c>
      <c r="E195" s="2">
        <v>3</v>
      </c>
      <c r="F195" s="1">
        <v>43153.621527777781</v>
      </c>
      <c r="G195">
        <v>92.73</v>
      </c>
      <c r="H195">
        <v>1.38</v>
      </c>
      <c r="I195">
        <v>0.61</v>
      </c>
      <c r="J195">
        <v>-1.8</v>
      </c>
      <c r="K195">
        <v>2.78</v>
      </c>
      <c r="L195">
        <v>0.7</v>
      </c>
      <c r="M195">
        <v>0.11</v>
      </c>
      <c r="N195">
        <v>1.01</v>
      </c>
      <c r="O195">
        <v>0.97</v>
      </c>
      <c r="P195">
        <v>4.01</v>
      </c>
      <c r="Q195">
        <v>3.69</v>
      </c>
      <c r="R195">
        <v>1.9</v>
      </c>
      <c r="S195">
        <v>10.89</v>
      </c>
      <c r="T195">
        <v>3.37</v>
      </c>
      <c r="U195">
        <v>2.52</v>
      </c>
      <c r="V195">
        <v>1.42</v>
      </c>
      <c r="W195">
        <v>75.739999999999995</v>
      </c>
      <c r="X195">
        <v>39.15</v>
      </c>
      <c r="Y195">
        <v>49.73</v>
      </c>
      <c r="Z195">
        <v>61.27</v>
      </c>
      <c r="AA195">
        <v>128.06</v>
      </c>
      <c r="AB195">
        <v>24.38</v>
      </c>
      <c r="AC195">
        <v>201.18</v>
      </c>
    </row>
    <row r="196" spans="1:29" x14ac:dyDescent="0.2">
      <c r="A196" t="s">
        <v>2573</v>
      </c>
      <c r="B196" s="2" t="s">
        <v>5048</v>
      </c>
      <c r="C196" s="2">
        <v>2</v>
      </c>
      <c r="D196" s="2">
        <v>2</v>
      </c>
      <c r="E196" s="2">
        <v>3</v>
      </c>
      <c r="F196" s="1">
        <v>43158.62222222222</v>
      </c>
      <c r="G196">
        <v>92.73</v>
      </c>
      <c r="H196">
        <v>1.05</v>
      </c>
      <c r="I196">
        <v>0.6</v>
      </c>
      <c r="J196">
        <v>-2.99</v>
      </c>
      <c r="K196">
        <v>2.85</v>
      </c>
      <c r="L196">
        <v>0.84</v>
      </c>
      <c r="M196">
        <v>0.12</v>
      </c>
      <c r="N196">
        <v>0.88</v>
      </c>
      <c r="O196">
        <v>0.87</v>
      </c>
      <c r="P196">
        <v>4.1100000000000003</v>
      </c>
      <c r="Q196">
        <v>4.01</v>
      </c>
      <c r="R196">
        <v>1.39</v>
      </c>
      <c r="S196">
        <v>10.36</v>
      </c>
      <c r="T196">
        <v>2.0299999999999998</v>
      </c>
      <c r="U196">
        <v>2.27</v>
      </c>
      <c r="V196">
        <v>1.29</v>
      </c>
      <c r="W196">
        <v>76.319999999999993</v>
      </c>
      <c r="X196">
        <v>46.18</v>
      </c>
      <c r="Y196">
        <v>57.05</v>
      </c>
      <c r="Z196">
        <v>71.2</v>
      </c>
      <c r="AA196">
        <v>134.24</v>
      </c>
      <c r="AB196">
        <v>21.65</v>
      </c>
      <c r="AC196">
        <v>175.23</v>
      </c>
    </row>
    <row r="197" spans="1:29" x14ac:dyDescent="0.2">
      <c r="A197" t="s">
        <v>3055</v>
      </c>
      <c r="B197" s="2" t="s">
        <v>5189</v>
      </c>
      <c r="C197" s="2">
        <v>2</v>
      </c>
      <c r="D197" s="2">
        <v>1</v>
      </c>
      <c r="E197" s="2">
        <v>4</v>
      </c>
      <c r="F197" s="1">
        <v>43188.606249999997</v>
      </c>
      <c r="G197">
        <v>92.73</v>
      </c>
      <c r="H197">
        <v>1.18</v>
      </c>
      <c r="I197">
        <v>0.95</v>
      </c>
      <c r="J197">
        <v>0.64</v>
      </c>
      <c r="K197">
        <v>2.61</v>
      </c>
      <c r="L197">
        <v>0.75</v>
      </c>
      <c r="M197">
        <v>0.39</v>
      </c>
      <c r="N197">
        <v>0.99</v>
      </c>
      <c r="O197">
        <v>0.92</v>
      </c>
      <c r="P197">
        <v>3.48</v>
      </c>
      <c r="Q197">
        <v>4.01</v>
      </c>
      <c r="R197">
        <v>4.75</v>
      </c>
      <c r="S197">
        <v>9.43</v>
      </c>
      <c r="T197">
        <v>1.93</v>
      </c>
      <c r="U197">
        <v>2.04</v>
      </c>
      <c r="V197">
        <v>1.23</v>
      </c>
      <c r="W197">
        <v>74.239999999999995</v>
      </c>
      <c r="X197">
        <v>24.46</v>
      </c>
      <c r="Y197">
        <v>31.24</v>
      </c>
      <c r="Z197">
        <v>40.76</v>
      </c>
      <c r="AA197">
        <v>64.2</v>
      </c>
      <c r="AB197">
        <v>10.57</v>
      </c>
      <c r="AC197">
        <v>80.91</v>
      </c>
    </row>
    <row r="198" spans="1:29" x14ac:dyDescent="0.2">
      <c r="A198" t="s">
        <v>2073</v>
      </c>
      <c r="B198" s="2" t="s">
        <v>4781</v>
      </c>
      <c r="C198" s="2">
        <v>1</v>
      </c>
      <c r="D198" s="2">
        <v>1</v>
      </c>
      <c r="E198" s="2">
        <v>3</v>
      </c>
      <c r="F198" s="1">
        <v>43145.554166666669</v>
      </c>
      <c r="G198">
        <v>92.72</v>
      </c>
      <c r="H198">
        <v>1.74</v>
      </c>
      <c r="I198">
        <v>0.96</v>
      </c>
      <c r="J198">
        <v>-0.04</v>
      </c>
      <c r="K198">
        <v>3.13</v>
      </c>
      <c r="L198">
        <v>0.77</v>
      </c>
      <c r="M198">
        <v>0.28000000000000003</v>
      </c>
      <c r="N198">
        <v>1.2</v>
      </c>
      <c r="O198">
        <v>1.1399999999999999</v>
      </c>
      <c r="P198">
        <v>4.0199999999999996</v>
      </c>
      <c r="Q198">
        <v>4.26</v>
      </c>
      <c r="R198">
        <v>2.48</v>
      </c>
      <c r="S198">
        <v>12.24</v>
      </c>
      <c r="T198">
        <v>3.23</v>
      </c>
      <c r="U198">
        <v>2.71</v>
      </c>
      <c r="V198">
        <v>1.52</v>
      </c>
      <c r="W198">
        <v>73.650000000000006</v>
      </c>
      <c r="X198">
        <v>32.299999999999997</v>
      </c>
      <c r="Y198">
        <v>40.549999999999997</v>
      </c>
      <c r="Z198">
        <v>51.5</v>
      </c>
      <c r="AA198">
        <v>97.45</v>
      </c>
      <c r="AB198">
        <v>15.76</v>
      </c>
      <c r="AC198">
        <v>141.51</v>
      </c>
    </row>
    <row r="199" spans="1:29" x14ac:dyDescent="0.2">
      <c r="A199" t="s">
        <v>3477</v>
      </c>
      <c r="B199" s="2" t="s">
        <v>5154</v>
      </c>
      <c r="C199" s="2">
        <v>2</v>
      </c>
      <c r="D199" s="2">
        <v>1</v>
      </c>
      <c r="E199" s="2">
        <v>4</v>
      </c>
      <c r="F199" s="1">
        <v>43208.706944444442</v>
      </c>
      <c r="G199">
        <v>92.69</v>
      </c>
      <c r="H199">
        <v>1.44</v>
      </c>
      <c r="I199">
        <v>1.02</v>
      </c>
      <c r="J199">
        <v>1.37</v>
      </c>
      <c r="K199">
        <v>2.7</v>
      </c>
      <c r="L199">
        <v>0.67</v>
      </c>
      <c r="M199">
        <v>0.36</v>
      </c>
      <c r="N199">
        <v>0.97</v>
      </c>
      <c r="O199">
        <v>0.93</v>
      </c>
      <c r="P199">
        <v>3.47</v>
      </c>
      <c r="Q199">
        <v>4.49</v>
      </c>
      <c r="R199">
        <v>5.96</v>
      </c>
      <c r="S199">
        <v>8.4700000000000006</v>
      </c>
      <c r="T199">
        <v>3.15</v>
      </c>
      <c r="U199">
        <v>1.95</v>
      </c>
      <c r="V199">
        <v>1.25</v>
      </c>
      <c r="W199">
        <v>73.959999999999994</v>
      </c>
      <c r="X199">
        <v>22.03</v>
      </c>
      <c r="Y199">
        <v>26.42</v>
      </c>
      <c r="Z199">
        <v>32.729999999999997</v>
      </c>
      <c r="AA199">
        <v>46.22</v>
      </c>
      <c r="AB199">
        <v>8.57</v>
      </c>
      <c r="AC199">
        <v>73.150000000000006</v>
      </c>
    </row>
    <row r="200" spans="1:29" x14ac:dyDescent="0.2">
      <c r="A200" t="s">
        <v>2248</v>
      </c>
      <c r="B200" s="2" t="s">
        <v>4990</v>
      </c>
      <c r="C200" s="2">
        <v>2</v>
      </c>
      <c r="D200" s="2">
        <v>2</v>
      </c>
      <c r="E200" s="2">
        <v>3</v>
      </c>
      <c r="F200" s="1">
        <v>43146.673611111109</v>
      </c>
      <c r="G200">
        <v>92.69</v>
      </c>
      <c r="H200">
        <v>1.61</v>
      </c>
      <c r="I200">
        <v>0.85</v>
      </c>
      <c r="J200">
        <v>-0.53</v>
      </c>
      <c r="K200">
        <v>2.92</v>
      </c>
      <c r="L200">
        <v>0.71</v>
      </c>
      <c r="M200">
        <v>0.34</v>
      </c>
      <c r="N200">
        <v>1.08</v>
      </c>
      <c r="O200">
        <v>1.04</v>
      </c>
      <c r="P200">
        <v>4.0999999999999996</v>
      </c>
      <c r="Q200">
        <v>4.49</v>
      </c>
      <c r="R200">
        <v>3.46</v>
      </c>
      <c r="S200">
        <v>10.87</v>
      </c>
      <c r="T200">
        <v>3.71</v>
      </c>
      <c r="U200">
        <v>2.4700000000000002</v>
      </c>
      <c r="V200">
        <v>1.49</v>
      </c>
      <c r="W200">
        <v>75.150000000000006</v>
      </c>
      <c r="X200">
        <v>29.42</v>
      </c>
      <c r="Y200">
        <v>36.049999999999997</v>
      </c>
      <c r="Z200">
        <v>45.34</v>
      </c>
      <c r="AA200">
        <v>86.73</v>
      </c>
      <c r="AB200">
        <v>15.17</v>
      </c>
      <c r="AC200">
        <v>142.69999999999999</v>
      </c>
    </row>
    <row r="201" spans="1:29" x14ac:dyDescent="0.2">
      <c r="A201" t="s">
        <v>4702</v>
      </c>
      <c r="B201" s="2" t="s">
        <v>4741</v>
      </c>
      <c r="C201" s="2">
        <v>2</v>
      </c>
      <c r="D201" s="2">
        <v>1</v>
      </c>
      <c r="E201" s="2">
        <v>3</v>
      </c>
      <c r="F201" s="1">
        <v>43145.51458333333</v>
      </c>
      <c r="G201">
        <v>92.69</v>
      </c>
      <c r="H201">
        <v>1.82</v>
      </c>
      <c r="I201">
        <v>0.94</v>
      </c>
      <c r="J201">
        <v>-1.32</v>
      </c>
      <c r="K201">
        <v>3.36</v>
      </c>
      <c r="L201">
        <v>0.76</v>
      </c>
      <c r="M201">
        <v>0.17</v>
      </c>
      <c r="N201">
        <v>1.27</v>
      </c>
      <c r="O201">
        <v>1.23</v>
      </c>
      <c r="P201">
        <v>4.1100000000000003</v>
      </c>
      <c r="Q201">
        <v>4.32</v>
      </c>
      <c r="R201">
        <v>1.41</v>
      </c>
      <c r="S201">
        <v>13.07</v>
      </c>
      <c r="T201">
        <v>2.4700000000000002</v>
      </c>
      <c r="U201">
        <v>2.83</v>
      </c>
      <c r="V201">
        <v>1.55</v>
      </c>
      <c r="W201">
        <v>74.8</v>
      </c>
      <c r="X201">
        <v>37.340000000000003</v>
      </c>
      <c r="Y201">
        <v>46.3</v>
      </c>
      <c r="Z201">
        <v>62.44</v>
      </c>
      <c r="AA201">
        <v>120.08</v>
      </c>
      <c r="AB201">
        <v>21.06</v>
      </c>
      <c r="AC201">
        <v>162.21</v>
      </c>
    </row>
    <row r="202" spans="1:29" x14ac:dyDescent="0.2">
      <c r="A202" t="s">
        <v>2417</v>
      </c>
      <c r="B202" s="2" t="s">
        <v>4978</v>
      </c>
      <c r="C202" s="2">
        <v>2</v>
      </c>
      <c r="D202" s="2">
        <v>1</v>
      </c>
      <c r="E202" s="2">
        <v>3</v>
      </c>
      <c r="F202" s="1">
        <v>43153.566666666666</v>
      </c>
      <c r="G202">
        <v>92.66</v>
      </c>
      <c r="H202">
        <v>1.53</v>
      </c>
      <c r="I202">
        <v>0.9</v>
      </c>
      <c r="J202">
        <v>-1.1499999999999999</v>
      </c>
      <c r="K202">
        <v>3.17</v>
      </c>
      <c r="L202">
        <v>0.82</v>
      </c>
      <c r="M202">
        <v>0.3</v>
      </c>
      <c r="N202">
        <v>1.1100000000000001</v>
      </c>
      <c r="O202">
        <v>1.08</v>
      </c>
      <c r="P202">
        <v>4.3099999999999996</v>
      </c>
      <c r="Q202">
        <v>4.74</v>
      </c>
      <c r="R202">
        <v>1.43</v>
      </c>
      <c r="S202">
        <v>11.67</v>
      </c>
      <c r="T202">
        <v>2.65</v>
      </c>
      <c r="U202">
        <v>2.35</v>
      </c>
      <c r="V202">
        <v>1.43</v>
      </c>
      <c r="W202">
        <v>75.709999999999994</v>
      </c>
      <c r="X202">
        <v>35.26</v>
      </c>
      <c r="Y202">
        <v>43.35</v>
      </c>
      <c r="Z202">
        <v>56.57</v>
      </c>
      <c r="AA202">
        <v>101.97</v>
      </c>
      <c r="AB202">
        <v>18.010000000000002</v>
      </c>
      <c r="AC202">
        <v>143.32</v>
      </c>
    </row>
    <row r="203" spans="1:29" x14ac:dyDescent="0.2">
      <c r="A203" t="s">
        <v>2138</v>
      </c>
      <c r="B203" s="2" t="s">
        <v>5021</v>
      </c>
      <c r="C203" s="2">
        <v>2</v>
      </c>
      <c r="D203" s="2">
        <v>1</v>
      </c>
      <c r="E203" s="2">
        <v>3</v>
      </c>
      <c r="F203" s="1">
        <v>43146.551388888889</v>
      </c>
      <c r="G203">
        <v>92.66</v>
      </c>
      <c r="H203">
        <v>1.46</v>
      </c>
      <c r="I203">
        <v>0.81</v>
      </c>
      <c r="J203">
        <v>-1.1499999999999999</v>
      </c>
      <c r="K203">
        <v>3.09</v>
      </c>
      <c r="L203">
        <v>0.77</v>
      </c>
      <c r="M203">
        <v>0.25</v>
      </c>
      <c r="N203">
        <v>0.93</v>
      </c>
      <c r="O203">
        <v>0.92</v>
      </c>
      <c r="P203">
        <v>3.98</v>
      </c>
      <c r="Q203">
        <v>4.13</v>
      </c>
      <c r="R203">
        <v>3.19</v>
      </c>
      <c r="S203">
        <v>10</v>
      </c>
      <c r="T203">
        <v>2.31</v>
      </c>
      <c r="U203">
        <v>2.5499999999999998</v>
      </c>
      <c r="V203">
        <v>1.37</v>
      </c>
      <c r="W203">
        <v>75.489999999999995</v>
      </c>
      <c r="X203">
        <v>34.590000000000003</v>
      </c>
      <c r="Y203">
        <v>41.47</v>
      </c>
      <c r="Z203">
        <v>51.98</v>
      </c>
      <c r="AA203">
        <v>97.88</v>
      </c>
      <c r="AB203">
        <v>15.88</v>
      </c>
      <c r="AC203">
        <v>131.44999999999999</v>
      </c>
    </row>
    <row r="204" spans="1:29" x14ac:dyDescent="0.2">
      <c r="A204" t="s">
        <v>929</v>
      </c>
      <c r="B204" s="2" t="s">
        <v>4952</v>
      </c>
      <c r="C204" s="2">
        <v>2</v>
      </c>
      <c r="D204" s="2">
        <v>2</v>
      </c>
      <c r="E204" s="2">
        <v>1</v>
      </c>
      <c r="F204" s="1">
        <v>42955.545138888891</v>
      </c>
      <c r="G204">
        <v>92.65</v>
      </c>
      <c r="H204">
        <v>1.56</v>
      </c>
      <c r="I204">
        <v>1.29</v>
      </c>
      <c r="J204">
        <v>1.28</v>
      </c>
      <c r="K204">
        <v>2.21</v>
      </c>
      <c r="L204">
        <v>0.38</v>
      </c>
      <c r="M204">
        <v>0.38</v>
      </c>
      <c r="N204">
        <v>1.57</v>
      </c>
      <c r="O204">
        <v>1.52</v>
      </c>
      <c r="P204">
        <v>2.73</v>
      </c>
      <c r="Q204">
        <v>3.37</v>
      </c>
      <c r="R204">
        <v>8.36</v>
      </c>
      <c r="S204">
        <v>11.28</v>
      </c>
      <c r="T204">
        <v>5.26</v>
      </c>
      <c r="U204">
        <v>1.32</v>
      </c>
      <c r="V204">
        <v>1.49</v>
      </c>
      <c r="W204">
        <v>72.06</v>
      </c>
      <c r="X204">
        <v>9.75</v>
      </c>
      <c r="Y204">
        <v>8.7100000000000009</v>
      </c>
      <c r="Z204">
        <v>19.399999999999999</v>
      </c>
      <c r="AA204">
        <v>18.170000000000002</v>
      </c>
      <c r="AB204">
        <v>5.68</v>
      </c>
      <c r="AC204">
        <v>53.77</v>
      </c>
    </row>
    <row r="205" spans="1:29" x14ac:dyDescent="0.2">
      <c r="A205" t="s">
        <v>2547</v>
      </c>
      <c r="B205" s="2" t="s">
        <v>4897</v>
      </c>
      <c r="C205" s="2">
        <v>1</v>
      </c>
      <c r="D205" s="2">
        <v>2</v>
      </c>
      <c r="E205" s="2">
        <v>3</v>
      </c>
      <c r="F205" s="1">
        <v>43158.597222222219</v>
      </c>
      <c r="G205">
        <v>92.63</v>
      </c>
      <c r="H205">
        <v>1.36</v>
      </c>
      <c r="I205">
        <v>0.68</v>
      </c>
      <c r="J205">
        <v>-1.23</v>
      </c>
      <c r="K205">
        <v>2.94</v>
      </c>
      <c r="L205">
        <v>0.84</v>
      </c>
      <c r="M205">
        <v>0.36</v>
      </c>
      <c r="N205">
        <v>0.83</v>
      </c>
      <c r="O205">
        <v>0.79</v>
      </c>
      <c r="P205">
        <v>4.17</v>
      </c>
      <c r="Q205">
        <v>4.3099999999999996</v>
      </c>
      <c r="R205">
        <v>2.64</v>
      </c>
      <c r="S205">
        <v>9.66</v>
      </c>
      <c r="T205">
        <v>2.13</v>
      </c>
      <c r="U205">
        <v>2.6</v>
      </c>
      <c r="V205">
        <v>1.33</v>
      </c>
      <c r="W205">
        <v>75.89</v>
      </c>
      <c r="X205">
        <v>35.090000000000003</v>
      </c>
      <c r="Y205">
        <v>44.12</v>
      </c>
      <c r="Z205">
        <v>58.8</v>
      </c>
      <c r="AA205">
        <v>108.33</v>
      </c>
      <c r="AB205">
        <v>18.649999999999999</v>
      </c>
      <c r="AC205">
        <v>140.04</v>
      </c>
    </row>
    <row r="206" spans="1:29" x14ac:dyDescent="0.2">
      <c r="A206" t="s">
        <v>1905</v>
      </c>
      <c r="B206" s="2" t="s">
        <v>5194</v>
      </c>
      <c r="C206" s="2">
        <v>2</v>
      </c>
      <c r="D206" s="2">
        <v>2</v>
      </c>
      <c r="E206" s="2">
        <v>3</v>
      </c>
      <c r="F206" s="1">
        <v>43140.675000000003</v>
      </c>
      <c r="G206">
        <v>92.63</v>
      </c>
      <c r="H206">
        <v>0.96</v>
      </c>
      <c r="I206">
        <v>0.55000000000000004</v>
      </c>
      <c r="J206">
        <v>-2.3199999999999998</v>
      </c>
      <c r="K206">
        <v>2.66</v>
      </c>
      <c r="L206">
        <v>0.84</v>
      </c>
      <c r="M206">
        <v>0.18</v>
      </c>
      <c r="N206">
        <v>0.73</v>
      </c>
      <c r="O206">
        <v>0.74</v>
      </c>
      <c r="P206">
        <v>4.04</v>
      </c>
      <c r="Q206">
        <v>3.91</v>
      </c>
      <c r="R206">
        <v>2.5099999999999998</v>
      </c>
      <c r="S206">
        <v>9.08</v>
      </c>
      <c r="T206">
        <v>2.5</v>
      </c>
      <c r="U206">
        <v>2.1800000000000002</v>
      </c>
      <c r="V206">
        <v>1.23</v>
      </c>
      <c r="W206">
        <v>75.61</v>
      </c>
      <c r="X206">
        <v>42.76</v>
      </c>
      <c r="Y206">
        <v>53.03</v>
      </c>
      <c r="Z206">
        <v>64.290000000000006</v>
      </c>
      <c r="AA206">
        <v>117.73</v>
      </c>
      <c r="AB206">
        <v>18.690000000000001</v>
      </c>
      <c r="AC206">
        <v>165.27</v>
      </c>
    </row>
    <row r="207" spans="1:29" x14ac:dyDescent="0.2">
      <c r="A207" t="s">
        <v>2372</v>
      </c>
      <c r="B207" s="2" t="s">
        <v>4819</v>
      </c>
      <c r="C207" s="2">
        <v>1</v>
      </c>
      <c r="D207" s="2">
        <v>2</v>
      </c>
      <c r="E207" s="2">
        <v>3</v>
      </c>
      <c r="F207" s="1">
        <v>43152.536805555559</v>
      </c>
      <c r="G207">
        <v>92.62</v>
      </c>
      <c r="H207">
        <v>1.79</v>
      </c>
      <c r="I207">
        <v>1.03</v>
      </c>
      <c r="J207">
        <v>0.59</v>
      </c>
      <c r="K207">
        <v>3.02</v>
      </c>
      <c r="L207">
        <v>0.77</v>
      </c>
      <c r="M207">
        <v>0.31</v>
      </c>
      <c r="N207">
        <v>1.3</v>
      </c>
      <c r="O207">
        <v>1.3</v>
      </c>
      <c r="P207">
        <v>4.34</v>
      </c>
      <c r="Q207">
        <v>4.49</v>
      </c>
      <c r="R207">
        <v>1.85</v>
      </c>
      <c r="S207">
        <v>13.25</v>
      </c>
      <c r="T207">
        <v>5.2</v>
      </c>
      <c r="U207">
        <v>2.4</v>
      </c>
      <c r="V207">
        <v>1.62</v>
      </c>
      <c r="W207">
        <v>72.66</v>
      </c>
      <c r="X207">
        <v>35.119999999999997</v>
      </c>
      <c r="Y207">
        <v>38.42</v>
      </c>
      <c r="Z207">
        <v>59.07</v>
      </c>
      <c r="AA207">
        <v>81.38</v>
      </c>
      <c r="AB207">
        <v>13.98</v>
      </c>
      <c r="AC207">
        <v>175.84</v>
      </c>
    </row>
    <row r="208" spans="1:29" x14ac:dyDescent="0.2">
      <c r="A208" t="s">
        <v>3069</v>
      </c>
      <c r="B208" s="2" t="s">
        <v>5085</v>
      </c>
      <c r="C208" s="2">
        <v>2</v>
      </c>
      <c r="D208" s="2">
        <v>2</v>
      </c>
      <c r="E208" s="2">
        <v>4</v>
      </c>
      <c r="F208" s="1">
        <v>43188.62777777778</v>
      </c>
      <c r="G208">
        <v>92.58</v>
      </c>
      <c r="H208">
        <v>1.43</v>
      </c>
      <c r="I208">
        <v>0.75</v>
      </c>
      <c r="J208">
        <v>0.93</v>
      </c>
      <c r="K208">
        <v>2.63</v>
      </c>
      <c r="L208">
        <v>0.65</v>
      </c>
      <c r="M208">
        <v>0.27</v>
      </c>
      <c r="N208">
        <v>0.89</v>
      </c>
      <c r="O208">
        <v>0.88</v>
      </c>
      <c r="P208">
        <v>3.49</v>
      </c>
      <c r="Q208">
        <v>3.69</v>
      </c>
      <c r="R208">
        <v>4.7300000000000004</v>
      </c>
      <c r="S208">
        <v>8.99</v>
      </c>
      <c r="T208">
        <v>3.62</v>
      </c>
      <c r="U208">
        <v>2.2999999999999998</v>
      </c>
      <c r="V208">
        <v>1.29</v>
      </c>
      <c r="W208">
        <v>72.930000000000007</v>
      </c>
      <c r="X208">
        <v>26.86</v>
      </c>
      <c r="Y208">
        <v>34.229999999999997</v>
      </c>
      <c r="Z208">
        <v>34.67</v>
      </c>
      <c r="AA208">
        <v>73.14</v>
      </c>
      <c r="AB208">
        <v>13.26</v>
      </c>
      <c r="AC208">
        <v>129.15</v>
      </c>
    </row>
    <row r="209" spans="1:29" x14ac:dyDescent="0.2">
      <c r="A209" t="s">
        <v>2583</v>
      </c>
      <c r="B209" s="2" t="s">
        <v>4898</v>
      </c>
      <c r="C209" s="2">
        <v>1</v>
      </c>
      <c r="D209" s="2">
        <v>2</v>
      </c>
      <c r="E209" s="2">
        <v>3</v>
      </c>
      <c r="F209" s="1">
        <v>43158.631249999999</v>
      </c>
      <c r="G209">
        <v>92.56</v>
      </c>
      <c r="H209">
        <v>1.51</v>
      </c>
      <c r="I209">
        <v>0.64</v>
      </c>
      <c r="J209">
        <v>-1.02</v>
      </c>
      <c r="K209">
        <v>3.02</v>
      </c>
      <c r="L209">
        <v>0.78</v>
      </c>
      <c r="M209">
        <v>0.11</v>
      </c>
      <c r="N209">
        <v>0.88</v>
      </c>
      <c r="O209">
        <v>0.87</v>
      </c>
      <c r="P209">
        <v>4.2300000000000004</v>
      </c>
      <c r="Q209">
        <v>4.22</v>
      </c>
      <c r="R209">
        <v>1.95</v>
      </c>
      <c r="S209">
        <v>10.11</v>
      </c>
      <c r="T209">
        <v>3.25</v>
      </c>
      <c r="U209">
        <v>2.68</v>
      </c>
      <c r="V209">
        <v>1.42</v>
      </c>
      <c r="W209">
        <v>74.84</v>
      </c>
      <c r="X209">
        <v>43.88</v>
      </c>
      <c r="Y209">
        <v>53.99</v>
      </c>
      <c r="Z209">
        <v>62.78</v>
      </c>
      <c r="AA209">
        <v>123.99</v>
      </c>
      <c r="AB209">
        <v>19.73</v>
      </c>
      <c r="AC209">
        <v>192.71</v>
      </c>
    </row>
    <row r="210" spans="1:29" x14ac:dyDescent="0.2">
      <c r="A210" t="s">
        <v>2595</v>
      </c>
      <c r="B210" s="2" t="s">
        <v>4828</v>
      </c>
      <c r="C210" s="2">
        <v>1</v>
      </c>
      <c r="D210" s="2">
        <v>2</v>
      </c>
      <c r="E210" s="2">
        <v>3</v>
      </c>
      <c r="F210" s="1">
        <v>43158.651388888888</v>
      </c>
      <c r="G210">
        <v>92.56</v>
      </c>
      <c r="H210">
        <v>1.65</v>
      </c>
      <c r="I210">
        <v>0.89</v>
      </c>
      <c r="J210">
        <v>-0.14000000000000001</v>
      </c>
      <c r="K210">
        <v>3.21</v>
      </c>
      <c r="L210">
        <v>0.78</v>
      </c>
      <c r="M210">
        <v>0.22</v>
      </c>
      <c r="N210">
        <v>1.1299999999999999</v>
      </c>
      <c r="O210">
        <v>1.0900000000000001</v>
      </c>
      <c r="P210">
        <v>4.03</v>
      </c>
      <c r="Q210">
        <v>4.12</v>
      </c>
      <c r="R210">
        <v>1.95</v>
      </c>
      <c r="S210">
        <v>11.71</v>
      </c>
      <c r="T210">
        <v>3.14</v>
      </c>
      <c r="U210">
        <v>2.6</v>
      </c>
      <c r="V210">
        <v>1.47</v>
      </c>
      <c r="W210">
        <v>74.22</v>
      </c>
      <c r="X210">
        <v>36.28</v>
      </c>
      <c r="Y210">
        <v>46.33</v>
      </c>
      <c r="Z210">
        <v>55.25</v>
      </c>
      <c r="AA210">
        <v>104.28</v>
      </c>
      <c r="AB210">
        <v>16.329999999999998</v>
      </c>
      <c r="AC210">
        <v>148.58000000000001</v>
      </c>
    </row>
    <row r="211" spans="1:29" x14ac:dyDescent="0.2">
      <c r="A211" t="s">
        <v>3467</v>
      </c>
      <c r="B211" s="2" t="s">
        <v>4721</v>
      </c>
      <c r="C211" s="2">
        <v>1</v>
      </c>
      <c r="D211" s="2">
        <v>1</v>
      </c>
      <c r="E211" s="2">
        <v>4</v>
      </c>
      <c r="F211" s="1">
        <v>43208.69027777778</v>
      </c>
      <c r="G211">
        <v>92.55</v>
      </c>
      <c r="H211">
        <v>1.74</v>
      </c>
      <c r="I211">
        <v>1.5</v>
      </c>
      <c r="J211">
        <v>2.64</v>
      </c>
      <c r="K211">
        <v>2.74</v>
      </c>
      <c r="L211">
        <v>0.7</v>
      </c>
      <c r="M211">
        <v>0.61</v>
      </c>
      <c r="N211">
        <v>1.68</v>
      </c>
      <c r="O211">
        <v>1.5</v>
      </c>
      <c r="P211">
        <v>3.63</v>
      </c>
      <c r="Q211">
        <v>5.04</v>
      </c>
      <c r="R211">
        <v>6.28</v>
      </c>
      <c r="S211">
        <v>13.24</v>
      </c>
      <c r="T211">
        <v>4.0999999999999996</v>
      </c>
      <c r="U211">
        <v>1.93</v>
      </c>
      <c r="V211">
        <v>1.55</v>
      </c>
      <c r="W211">
        <v>74.03</v>
      </c>
      <c r="X211">
        <v>18.690000000000001</v>
      </c>
      <c r="Y211">
        <v>20.75</v>
      </c>
      <c r="Z211">
        <v>39.85</v>
      </c>
      <c r="AA211">
        <v>34.08</v>
      </c>
      <c r="AB211">
        <v>6.6</v>
      </c>
      <c r="AC211">
        <v>59.03</v>
      </c>
    </row>
    <row r="212" spans="1:29" x14ac:dyDescent="0.2">
      <c r="A212" t="s">
        <v>2028</v>
      </c>
      <c r="B212" s="2" t="s">
        <v>5059</v>
      </c>
      <c r="C212" s="2">
        <v>2</v>
      </c>
      <c r="D212" s="2">
        <v>1</v>
      </c>
      <c r="E212" s="2">
        <v>3</v>
      </c>
      <c r="F212" s="1">
        <v>43144.663888888892</v>
      </c>
      <c r="G212">
        <v>92.54</v>
      </c>
      <c r="H212">
        <v>1.44</v>
      </c>
      <c r="I212">
        <v>0.74</v>
      </c>
      <c r="J212">
        <v>-0.04</v>
      </c>
      <c r="K212">
        <v>2.86</v>
      </c>
      <c r="L212">
        <v>0.81</v>
      </c>
      <c r="M212">
        <v>0.37</v>
      </c>
      <c r="N212">
        <v>0.85</v>
      </c>
      <c r="O212">
        <v>0.84</v>
      </c>
      <c r="P212">
        <v>4.1100000000000003</v>
      </c>
      <c r="Q212">
        <v>4.59</v>
      </c>
      <c r="R212">
        <v>3.37</v>
      </c>
      <c r="S212">
        <v>9.92</v>
      </c>
      <c r="T212">
        <v>3.13</v>
      </c>
      <c r="U212">
        <v>2.5</v>
      </c>
      <c r="V212">
        <v>1.36</v>
      </c>
      <c r="W212">
        <v>74.069999999999993</v>
      </c>
      <c r="X212">
        <v>37.18</v>
      </c>
      <c r="Y212">
        <v>45.87</v>
      </c>
      <c r="Z212">
        <v>51.73</v>
      </c>
      <c r="AA212">
        <v>94.19</v>
      </c>
      <c r="AB212">
        <v>14.1</v>
      </c>
      <c r="AC212">
        <v>146.16999999999999</v>
      </c>
    </row>
    <row r="213" spans="1:29" x14ac:dyDescent="0.2">
      <c r="A213" t="s">
        <v>2746</v>
      </c>
      <c r="B213" s="2" t="s">
        <v>4934</v>
      </c>
      <c r="C213" s="2">
        <v>1</v>
      </c>
      <c r="D213" s="2">
        <v>1</v>
      </c>
      <c r="E213" s="2">
        <v>3</v>
      </c>
      <c r="F213" s="1">
        <v>43160.505555555559</v>
      </c>
      <c r="G213">
        <v>92.51</v>
      </c>
      <c r="H213">
        <v>1.1100000000000001</v>
      </c>
      <c r="I213">
        <v>0.62</v>
      </c>
      <c r="J213">
        <v>-2.09</v>
      </c>
      <c r="K213">
        <v>2.78</v>
      </c>
      <c r="L213">
        <v>0.89</v>
      </c>
      <c r="M213">
        <v>0.48</v>
      </c>
      <c r="N213">
        <v>0.79</v>
      </c>
      <c r="O213">
        <v>0.77</v>
      </c>
      <c r="P213">
        <v>4.33</v>
      </c>
      <c r="Q213">
        <v>4.6900000000000004</v>
      </c>
      <c r="R213">
        <v>2.64</v>
      </c>
      <c r="S213">
        <v>9.6999999999999993</v>
      </c>
      <c r="T213">
        <v>2.68</v>
      </c>
      <c r="U213">
        <v>2.27</v>
      </c>
      <c r="V213">
        <v>1.28</v>
      </c>
      <c r="W213">
        <v>76.72</v>
      </c>
      <c r="X213">
        <v>37.24</v>
      </c>
      <c r="Y213">
        <v>45.3</v>
      </c>
      <c r="Z213">
        <v>58.35</v>
      </c>
      <c r="AA213">
        <v>104.71</v>
      </c>
      <c r="AB213">
        <v>16.190000000000001</v>
      </c>
      <c r="AC213">
        <v>132.29</v>
      </c>
    </row>
    <row r="214" spans="1:29" x14ac:dyDescent="0.2">
      <c r="A214" t="s">
        <v>2818</v>
      </c>
      <c r="B214" s="2" t="s">
        <v>4839</v>
      </c>
      <c r="C214" s="2">
        <v>1</v>
      </c>
      <c r="D214" s="2">
        <v>2</v>
      </c>
      <c r="E214" s="2">
        <v>3</v>
      </c>
      <c r="F214" s="1">
        <v>43161.482638888891</v>
      </c>
      <c r="G214">
        <v>92.51</v>
      </c>
      <c r="H214">
        <v>1.41</v>
      </c>
      <c r="I214">
        <v>0.74</v>
      </c>
      <c r="J214">
        <v>-1.26</v>
      </c>
      <c r="K214">
        <v>3.05</v>
      </c>
      <c r="L214">
        <v>0.82</v>
      </c>
      <c r="M214">
        <v>0.18</v>
      </c>
      <c r="N214">
        <v>0.98</v>
      </c>
      <c r="O214">
        <v>0.97</v>
      </c>
      <c r="P214">
        <v>4.22</v>
      </c>
      <c r="Q214">
        <v>4.0599999999999996</v>
      </c>
      <c r="R214">
        <v>1.1499999999999999</v>
      </c>
      <c r="S214">
        <v>11.28</v>
      </c>
      <c r="T214">
        <v>3.29</v>
      </c>
      <c r="U214">
        <v>2.46</v>
      </c>
      <c r="V214">
        <v>1.43</v>
      </c>
      <c r="W214">
        <v>75.19</v>
      </c>
      <c r="X214">
        <v>39.26</v>
      </c>
      <c r="Y214">
        <v>50.13</v>
      </c>
      <c r="Z214">
        <v>57.13</v>
      </c>
      <c r="AA214">
        <v>115.28</v>
      </c>
      <c r="AB214">
        <v>18.12</v>
      </c>
      <c r="AC214">
        <v>166.24</v>
      </c>
    </row>
    <row r="215" spans="1:29" x14ac:dyDescent="0.2">
      <c r="A215" t="s">
        <v>2688</v>
      </c>
      <c r="B215" s="2" t="s">
        <v>4957</v>
      </c>
      <c r="C215" s="2">
        <v>2</v>
      </c>
      <c r="D215" s="2">
        <v>1</v>
      </c>
      <c r="E215" s="2">
        <v>3</v>
      </c>
      <c r="F215" s="1">
        <v>43159.462500000001</v>
      </c>
      <c r="G215">
        <v>92.5</v>
      </c>
      <c r="H215">
        <v>1.44</v>
      </c>
      <c r="I215">
        <v>0.75</v>
      </c>
      <c r="J215">
        <v>-1.65</v>
      </c>
      <c r="K215">
        <v>2.97</v>
      </c>
      <c r="L215">
        <v>0.72</v>
      </c>
      <c r="M215">
        <v>0.14000000000000001</v>
      </c>
      <c r="N215">
        <v>1.06</v>
      </c>
      <c r="O215">
        <v>1.04</v>
      </c>
      <c r="P215">
        <v>4.09</v>
      </c>
      <c r="Q215">
        <v>4.42</v>
      </c>
      <c r="R215">
        <v>2.29</v>
      </c>
      <c r="S215">
        <v>11.04</v>
      </c>
      <c r="T215">
        <v>2.91</v>
      </c>
      <c r="U215">
        <v>2.37</v>
      </c>
      <c r="V215">
        <v>1.42</v>
      </c>
      <c r="W215">
        <v>75.41</v>
      </c>
      <c r="X215">
        <v>38.090000000000003</v>
      </c>
      <c r="Y215">
        <v>45.88</v>
      </c>
      <c r="Z215">
        <v>56.64</v>
      </c>
      <c r="AA215">
        <v>111.33</v>
      </c>
      <c r="AB215">
        <v>19.45</v>
      </c>
      <c r="AC215">
        <v>174.47</v>
      </c>
    </row>
    <row r="216" spans="1:29" x14ac:dyDescent="0.2">
      <c r="A216" t="s">
        <v>2756</v>
      </c>
      <c r="B216" s="2" t="s">
        <v>4755</v>
      </c>
      <c r="C216" s="2">
        <v>1</v>
      </c>
      <c r="D216" s="2">
        <v>1</v>
      </c>
      <c r="E216" s="2">
        <v>3</v>
      </c>
      <c r="F216" s="1">
        <v>43160.525694444441</v>
      </c>
      <c r="G216">
        <v>92.5</v>
      </c>
      <c r="H216">
        <v>1.76</v>
      </c>
      <c r="I216">
        <v>0.96</v>
      </c>
      <c r="J216">
        <v>-0.13</v>
      </c>
      <c r="K216">
        <v>3.32</v>
      </c>
      <c r="L216">
        <v>0.79</v>
      </c>
      <c r="M216">
        <v>0.23</v>
      </c>
      <c r="N216">
        <v>1.25</v>
      </c>
      <c r="O216">
        <v>1.23</v>
      </c>
      <c r="P216">
        <v>4.24</v>
      </c>
      <c r="Q216">
        <v>4.22</v>
      </c>
      <c r="R216">
        <v>1.27</v>
      </c>
      <c r="S216">
        <v>12.71</v>
      </c>
      <c r="T216">
        <v>3.89</v>
      </c>
      <c r="U216">
        <v>2.57</v>
      </c>
      <c r="V216">
        <v>1.57</v>
      </c>
      <c r="W216">
        <v>73.89</v>
      </c>
      <c r="X216">
        <v>37.57</v>
      </c>
      <c r="Y216">
        <v>45.08</v>
      </c>
      <c r="Z216">
        <v>58.04</v>
      </c>
      <c r="AA216">
        <v>106.32</v>
      </c>
      <c r="AB216">
        <v>17.04</v>
      </c>
      <c r="AC216">
        <v>167.3</v>
      </c>
    </row>
    <row r="217" spans="1:29" x14ac:dyDescent="0.2">
      <c r="A217" t="s">
        <v>2776</v>
      </c>
      <c r="B217" s="2" t="s">
        <v>5150</v>
      </c>
      <c r="C217" s="2">
        <v>2</v>
      </c>
      <c r="D217" s="2">
        <v>2</v>
      </c>
      <c r="E217" s="2">
        <v>3</v>
      </c>
      <c r="F217" s="1">
        <v>43161.442361111112</v>
      </c>
      <c r="G217">
        <v>92.5</v>
      </c>
      <c r="H217">
        <v>1.54</v>
      </c>
      <c r="I217">
        <v>0.81</v>
      </c>
      <c r="J217">
        <v>-1.46</v>
      </c>
      <c r="K217">
        <v>3.25</v>
      </c>
      <c r="L217">
        <v>0.79</v>
      </c>
      <c r="M217">
        <v>7.0000000000000007E-2</v>
      </c>
      <c r="N217">
        <v>1.1299999999999999</v>
      </c>
      <c r="O217">
        <v>1.0900000000000001</v>
      </c>
      <c r="P217">
        <v>4.26</v>
      </c>
      <c r="Q217">
        <v>4.25</v>
      </c>
      <c r="R217">
        <v>1.1399999999999999</v>
      </c>
      <c r="S217">
        <v>12.1</v>
      </c>
      <c r="T217">
        <v>3.29</v>
      </c>
      <c r="U217">
        <v>2.54</v>
      </c>
      <c r="V217">
        <v>1.49</v>
      </c>
      <c r="W217">
        <v>75.73</v>
      </c>
      <c r="X217">
        <v>44.42</v>
      </c>
      <c r="Y217">
        <v>55.8</v>
      </c>
      <c r="Z217">
        <v>67.290000000000006</v>
      </c>
      <c r="AA217">
        <v>128.09</v>
      </c>
      <c r="AB217">
        <v>19.760000000000002</v>
      </c>
      <c r="AC217">
        <v>179.31</v>
      </c>
    </row>
    <row r="218" spans="1:29" x14ac:dyDescent="0.2">
      <c r="A218" t="s">
        <v>1991</v>
      </c>
      <c r="B218" s="2" t="s">
        <v>4727</v>
      </c>
      <c r="C218" s="2">
        <v>1</v>
      </c>
      <c r="D218" s="2">
        <v>1</v>
      </c>
      <c r="E218" s="2">
        <v>3</v>
      </c>
      <c r="F218" s="1">
        <v>43144.618055555555</v>
      </c>
      <c r="G218">
        <v>92.49</v>
      </c>
      <c r="H218">
        <v>1.23</v>
      </c>
      <c r="I218">
        <v>0.84</v>
      </c>
      <c r="J218">
        <v>-1.29</v>
      </c>
      <c r="K218">
        <v>2.7</v>
      </c>
      <c r="L218">
        <v>0.8</v>
      </c>
      <c r="M218">
        <v>0.28999999999999998</v>
      </c>
      <c r="N218">
        <v>1.03</v>
      </c>
      <c r="O218">
        <v>1</v>
      </c>
      <c r="P218">
        <v>3.96</v>
      </c>
      <c r="Q218">
        <v>4.17</v>
      </c>
      <c r="R218">
        <v>3.28</v>
      </c>
      <c r="S218">
        <v>10.83</v>
      </c>
      <c r="T218">
        <v>2.21</v>
      </c>
      <c r="U218">
        <v>2.1</v>
      </c>
      <c r="V218">
        <v>1.38</v>
      </c>
      <c r="W218">
        <v>75.48</v>
      </c>
      <c r="X218">
        <v>32.090000000000003</v>
      </c>
      <c r="Y218">
        <v>40.46</v>
      </c>
      <c r="Z218">
        <v>57.44</v>
      </c>
      <c r="AA218">
        <v>91.77</v>
      </c>
      <c r="AB218">
        <v>14.73</v>
      </c>
      <c r="AC218">
        <v>122.49</v>
      </c>
    </row>
    <row r="219" spans="1:29" x14ac:dyDescent="0.2">
      <c r="A219" t="s">
        <v>2610</v>
      </c>
      <c r="B219" s="2" t="s">
        <v>4940</v>
      </c>
      <c r="C219" s="2">
        <v>1</v>
      </c>
      <c r="D219" s="2">
        <v>2</v>
      </c>
      <c r="E219" s="2">
        <v>3</v>
      </c>
      <c r="F219" s="1">
        <v>43158.666666666664</v>
      </c>
      <c r="G219">
        <v>92.49</v>
      </c>
      <c r="H219">
        <v>1.86</v>
      </c>
      <c r="I219">
        <v>0.99</v>
      </c>
      <c r="J219">
        <v>-0.37</v>
      </c>
      <c r="K219">
        <v>3.29</v>
      </c>
      <c r="L219">
        <v>0.76</v>
      </c>
      <c r="M219">
        <v>0.26</v>
      </c>
      <c r="N219">
        <v>1.35</v>
      </c>
      <c r="O219">
        <v>1.28</v>
      </c>
      <c r="P219">
        <v>4.12</v>
      </c>
      <c r="Q219">
        <v>4.3</v>
      </c>
      <c r="R219">
        <v>1.5</v>
      </c>
      <c r="S219">
        <v>13.44</v>
      </c>
      <c r="T219">
        <v>3.08</v>
      </c>
      <c r="U219">
        <v>2.76</v>
      </c>
      <c r="V219">
        <v>1.6</v>
      </c>
      <c r="W219">
        <v>74.13</v>
      </c>
      <c r="X219">
        <v>32.11</v>
      </c>
      <c r="Y219">
        <v>41.54</v>
      </c>
      <c r="Z219">
        <v>57.98</v>
      </c>
      <c r="AA219">
        <v>108.81</v>
      </c>
      <c r="AB219">
        <v>19.100000000000001</v>
      </c>
      <c r="AC219">
        <v>155.16999999999999</v>
      </c>
    </row>
    <row r="220" spans="1:29" x14ac:dyDescent="0.2">
      <c r="A220" t="s">
        <v>2798</v>
      </c>
      <c r="B220" s="2" t="s">
        <v>4922</v>
      </c>
      <c r="C220" s="2">
        <v>1</v>
      </c>
      <c r="D220" s="2">
        <v>2</v>
      </c>
      <c r="E220" s="2">
        <v>3</v>
      </c>
      <c r="F220" s="1">
        <v>43161.463888888888</v>
      </c>
      <c r="G220">
        <v>92.49</v>
      </c>
      <c r="H220">
        <v>1.49</v>
      </c>
      <c r="I220">
        <v>0.79</v>
      </c>
      <c r="J220">
        <v>-1.29</v>
      </c>
      <c r="K220">
        <v>3.25</v>
      </c>
      <c r="L220">
        <v>0.78</v>
      </c>
      <c r="M220">
        <v>0.09</v>
      </c>
      <c r="N220">
        <v>1.04</v>
      </c>
      <c r="O220">
        <v>1.01</v>
      </c>
      <c r="P220">
        <v>4.1100000000000003</v>
      </c>
      <c r="Q220">
        <v>4.2</v>
      </c>
      <c r="R220">
        <v>1.4</v>
      </c>
      <c r="S220">
        <v>11.24</v>
      </c>
      <c r="T220">
        <v>3.14</v>
      </c>
      <c r="U220">
        <v>2.5099999999999998</v>
      </c>
      <c r="V220">
        <v>1.42</v>
      </c>
      <c r="W220">
        <v>75.48</v>
      </c>
      <c r="X220">
        <v>42.24</v>
      </c>
      <c r="Y220">
        <v>51.8</v>
      </c>
      <c r="Z220">
        <v>58.97</v>
      </c>
      <c r="AA220">
        <v>119.68</v>
      </c>
      <c r="AB220">
        <v>18.64</v>
      </c>
      <c r="AC220">
        <v>166.69</v>
      </c>
    </row>
    <row r="221" spans="1:29" x14ac:dyDescent="0.2">
      <c r="A221" t="s">
        <v>2232</v>
      </c>
      <c r="B221" s="2" t="s">
        <v>5071</v>
      </c>
      <c r="C221" s="2">
        <v>2</v>
      </c>
      <c r="D221" s="2">
        <v>2</v>
      </c>
      <c r="E221" s="2">
        <v>3</v>
      </c>
      <c r="F221" s="1">
        <v>43146.656944444447</v>
      </c>
      <c r="G221">
        <v>92.48</v>
      </c>
      <c r="H221">
        <v>1.26</v>
      </c>
      <c r="I221">
        <v>0.62</v>
      </c>
      <c r="J221">
        <v>-0.93</v>
      </c>
      <c r="K221">
        <v>2.83</v>
      </c>
      <c r="L221">
        <v>0.82</v>
      </c>
      <c r="M221">
        <v>0.36</v>
      </c>
      <c r="N221">
        <v>0.66</v>
      </c>
      <c r="O221">
        <v>0.65</v>
      </c>
      <c r="P221">
        <v>4</v>
      </c>
      <c r="Q221">
        <v>4.18</v>
      </c>
      <c r="R221">
        <v>3.23</v>
      </c>
      <c r="S221">
        <v>8.48</v>
      </c>
      <c r="T221">
        <v>2.14</v>
      </c>
      <c r="U221">
        <v>2.59</v>
      </c>
      <c r="V221">
        <v>1.23</v>
      </c>
      <c r="W221">
        <v>75.19</v>
      </c>
      <c r="X221">
        <v>36.26</v>
      </c>
      <c r="Y221">
        <v>44.99</v>
      </c>
      <c r="Z221">
        <v>55.42</v>
      </c>
      <c r="AA221">
        <v>103.91</v>
      </c>
      <c r="AB221">
        <v>17.41</v>
      </c>
      <c r="AC221">
        <v>138.99</v>
      </c>
    </row>
    <row r="222" spans="1:29" x14ac:dyDescent="0.2">
      <c r="A222" t="s">
        <v>2969</v>
      </c>
      <c r="B222" s="2" t="s">
        <v>4973</v>
      </c>
      <c r="C222" s="2">
        <v>2</v>
      </c>
      <c r="D222" s="2">
        <v>1</v>
      </c>
      <c r="E222" s="2">
        <v>4</v>
      </c>
      <c r="F222" s="1">
        <v>43185.707638888889</v>
      </c>
      <c r="G222">
        <v>92.47</v>
      </c>
      <c r="H222">
        <v>1.25</v>
      </c>
      <c r="I222">
        <v>1.07</v>
      </c>
      <c r="J222">
        <v>0.72</v>
      </c>
      <c r="K222">
        <v>2.6</v>
      </c>
      <c r="L222">
        <v>0.72</v>
      </c>
      <c r="M222">
        <v>0.52</v>
      </c>
      <c r="N222">
        <v>1.19</v>
      </c>
      <c r="O222">
        <v>1.0900000000000001</v>
      </c>
      <c r="P222">
        <v>3.59</v>
      </c>
      <c r="Q222">
        <v>4.8499999999999996</v>
      </c>
      <c r="R222">
        <v>7.12</v>
      </c>
      <c r="S222">
        <v>10.31</v>
      </c>
      <c r="T222">
        <v>2.4700000000000002</v>
      </c>
      <c r="U222">
        <v>1.73</v>
      </c>
      <c r="V222">
        <v>1.38</v>
      </c>
      <c r="W222">
        <v>75.92</v>
      </c>
      <c r="X222">
        <v>21.36</v>
      </c>
      <c r="Y222">
        <v>23.7</v>
      </c>
      <c r="Z222">
        <v>36.979999999999997</v>
      </c>
      <c r="AA222">
        <v>46.96</v>
      </c>
      <c r="AB222">
        <v>6.95</v>
      </c>
      <c r="AC222">
        <v>46.12</v>
      </c>
    </row>
    <row r="223" spans="1:29" x14ac:dyDescent="0.2">
      <c r="A223" t="s">
        <v>2774</v>
      </c>
      <c r="B223" s="2" t="s">
        <v>4783</v>
      </c>
      <c r="C223" s="2">
        <v>1</v>
      </c>
      <c r="D223" s="2">
        <v>2</v>
      </c>
      <c r="E223" s="2">
        <v>3</v>
      </c>
      <c r="F223" s="1">
        <v>43160.545138888891</v>
      </c>
      <c r="G223">
        <v>92.47</v>
      </c>
      <c r="H223">
        <v>1.73</v>
      </c>
      <c r="I223">
        <v>0.86</v>
      </c>
      <c r="J223">
        <v>-1.49</v>
      </c>
      <c r="K223">
        <v>3.31</v>
      </c>
      <c r="L223">
        <v>0.76</v>
      </c>
      <c r="M223">
        <v>0.17</v>
      </c>
      <c r="N223">
        <v>1.18</v>
      </c>
      <c r="O223">
        <v>1.18</v>
      </c>
      <c r="P223">
        <v>4.13</v>
      </c>
      <c r="Q223">
        <v>4.12</v>
      </c>
      <c r="R223">
        <v>1.1399999999999999</v>
      </c>
      <c r="S223">
        <v>12.59</v>
      </c>
      <c r="T223">
        <v>3.28</v>
      </c>
      <c r="U223">
        <v>2.73</v>
      </c>
      <c r="V223">
        <v>1.54</v>
      </c>
      <c r="W223">
        <v>74.34</v>
      </c>
      <c r="X223">
        <v>38.53</v>
      </c>
      <c r="Y223">
        <v>47.16</v>
      </c>
      <c r="Z223">
        <v>55.66</v>
      </c>
      <c r="AA223">
        <v>120.46</v>
      </c>
      <c r="AB223">
        <v>20.21</v>
      </c>
      <c r="AC223">
        <v>174.01</v>
      </c>
    </row>
    <row r="224" spans="1:29" x14ac:dyDescent="0.2">
      <c r="A224" t="s">
        <v>2675</v>
      </c>
      <c r="B224" s="2" t="s">
        <v>5094</v>
      </c>
      <c r="C224" s="2">
        <v>2</v>
      </c>
      <c r="D224" s="2">
        <v>1</v>
      </c>
      <c r="E224" s="2">
        <v>3</v>
      </c>
      <c r="F224" s="1">
        <v>43159.449305555558</v>
      </c>
      <c r="G224">
        <v>92.46</v>
      </c>
      <c r="H224">
        <v>2.0499999999999998</v>
      </c>
      <c r="I224">
        <v>1.08</v>
      </c>
      <c r="J224">
        <v>-2.41</v>
      </c>
      <c r="K224">
        <v>3.76</v>
      </c>
      <c r="L224">
        <v>0.79</v>
      </c>
      <c r="M224">
        <v>0.02</v>
      </c>
      <c r="N224">
        <v>1.69</v>
      </c>
      <c r="O224">
        <v>1.65</v>
      </c>
      <c r="P224">
        <v>4.76</v>
      </c>
      <c r="Q224">
        <v>4.6500000000000004</v>
      </c>
      <c r="R224">
        <v>-1.72</v>
      </c>
      <c r="S224">
        <v>16.96</v>
      </c>
      <c r="T224">
        <v>4.46</v>
      </c>
      <c r="U224">
        <v>2.79</v>
      </c>
      <c r="V224">
        <v>1.84</v>
      </c>
      <c r="W224">
        <v>75.34</v>
      </c>
      <c r="X224">
        <v>51.47</v>
      </c>
      <c r="Y224">
        <v>60.7</v>
      </c>
      <c r="Z224">
        <v>91.92</v>
      </c>
      <c r="AA224">
        <v>156.11000000000001</v>
      </c>
      <c r="AB224">
        <v>26.98</v>
      </c>
      <c r="AC224">
        <v>247.89</v>
      </c>
    </row>
    <row r="225" spans="1:29" x14ac:dyDescent="0.2">
      <c r="A225" t="s">
        <v>3096</v>
      </c>
      <c r="B225" s="2" t="s">
        <v>5062</v>
      </c>
      <c r="C225" s="2">
        <v>2</v>
      </c>
      <c r="D225" s="2">
        <v>2</v>
      </c>
      <c r="E225" s="2">
        <v>4</v>
      </c>
      <c r="F225" s="1">
        <v>43188.658333333333</v>
      </c>
      <c r="G225">
        <v>92.42</v>
      </c>
      <c r="H225">
        <v>1.1200000000000001</v>
      </c>
      <c r="I225">
        <v>0.74</v>
      </c>
      <c r="J225">
        <v>0.74</v>
      </c>
      <c r="K225">
        <v>2.3199999999999998</v>
      </c>
      <c r="L225">
        <v>0.67</v>
      </c>
      <c r="M225">
        <v>0.35</v>
      </c>
      <c r="N225">
        <v>0.75</v>
      </c>
      <c r="O225">
        <v>0.71</v>
      </c>
      <c r="P225">
        <v>3.23</v>
      </c>
      <c r="Q225">
        <v>3.9</v>
      </c>
      <c r="R225">
        <v>6.38</v>
      </c>
      <c r="S225">
        <v>7.64</v>
      </c>
      <c r="T225">
        <v>2.5</v>
      </c>
      <c r="U225">
        <v>1.98</v>
      </c>
      <c r="V225">
        <v>1.1599999999999999</v>
      </c>
      <c r="W225">
        <v>73.67</v>
      </c>
      <c r="X225">
        <v>24.66</v>
      </c>
      <c r="Y225">
        <v>30.24</v>
      </c>
      <c r="Z225">
        <v>34.520000000000003</v>
      </c>
      <c r="AA225">
        <v>59.78</v>
      </c>
      <c r="AB225">
        <v>9.66</v>
      </c>
      <c r="AC225">
        <v>83.32</v>
      </c>
    </row>
    <row r="226" spans="1:29" x14ac:dyDescent="0.2">
      <c r="A226" t="s">
        <v>2390</v>
      </c>
      <c r="B226" s="2" t="s">
        <v>4933</v>
      </c>
      <c r="C226" s="2">
        <v>1</v>
      </c>
      <c r="D226" s="2">
        <v>2</v>
      </c>
      <c r="E226" s="2">
        <v>3</v>
      </c>
      <c r="F226" s="1">
        <v>43152.552777777775</v>
      </c>
      <c r="G226">
        <v>92.42</v>
      </c>
      <c r="H226">
        <v>1.8</v>
      </c>
      <c r="I226">
        <v>1.01</v>
      </c>
      <c r="J226">
        <v>-0.71</v>
      </c>
      <c r="K226">
        <v>3.22</v>
      </c>
      <c r="L226">
        <v>0.81</v>
      </c>
      <c r="M226">
        <v>0.38</v>
      </c>
      <c r="N226">
        <v>1.22</v>
      </c>
      <c r="O226">
        <v>1.21</v>
      </c>
      <c r="P226">
        <v>4.22</v>
      </c>
      <c r="Q226">
        <v>4.5599999999999996</v>
      </c>
      <c r="R226">
        <v>1.34</v>
      </c>
      <c r="S226">
        <v>12.96</v>
      </c>
      <c r="T226">
        <v>2.93</v>
      </c>
      <c r="U226">
        <v>2.56</v>
      </c>
      <c r="V226">
        <v>1.55</v>
      </c>
      <c r="W226">
        <v>74.099999999999994</v>
      </c>
      <c r="X226">
        <v>30.33</v>
      </c>
      <c r="Y226">
        <v>36.9</v>
      </c>
      <c r="Z226">
        <v>52.07</v>
      </c>
      <c r="AA226">
        <v>93.51</v>
      </c>
      <c r="AB226">
        <v>16.329999999999998</v>
      </c>
      <c r="AC226">
        <v>129.72</v>
      </c>
    </row>
    <row r="227" spans="1:29" x14ac:dyDescent="0.2">
      <c r="A227" t="s">
        <v>3006</v>
      </c>
      <c r="B227" s="2" t="s">
        <v>5103</v>
      </c>
      <c r="C227" s="2">
        <v>2</v>
      </c>
      <c r="D227" s="2">
        <v>2</v>
      </c>
      <c r="E227" s="2">
        <v>4</v>
      </c>
      <c r="F227" s="1">
        <v>43187.742361111108</v>
      </c>
      <c r="G227">
        <v>92.41</v>
      </c>
      <c r="H227">
        <v>1.31</v>
      </c>
      <c r="I227">
        <v>0.61</v>
      </c>
      <c r="J227">
        <v>0.71</v>
      </c>
      <c r="K227">
        <v>2.4500000000000002</v>
      </c>
      <c r="L227">
        <v>0.6</v>
      </c>
      <c r="M227">
        <v>0.27</v>
      </c>
      <c r="N227">
        <v>0.66</v>
      </c>
      <c r="O227">
        <v>0.65</v>
      </c>
      <c r="P227">
        <v>3.47</v>
      </c>
      <c r="Q227">
        <v>3.88</v>
      </c>
      <c r="R227">
        <v>6.5</v>
      </c>
      <c r="S227">
        <v>6.44</v>
      </c>
      <c r="T227">
        <v>3.35</v>
      </c>
      <c r="U227">
        <v>2.2599999999999998</v>
      </c>
      <c r="V227">
        <v>1.2</v>
      </c>
      <c r="W227">
        <v>73.930000000000007</v>
      </c>
      <c r="X227">
        <v>28.65</v>
      </c>
      <c r="Y227">
        <v>30.64</v>
      </c>
      <c r="Z227">
        <v>32.19</v>
      </c>
      <c r="AA227">
        <v>66.5</v>
      </c>
      <c r="AB227">
        <v>11.45</v>
      </c>
      <c r="AC227">
        <v>120.43</v>
      </c>
    </row>
    <row r="228" spans="1:29" x14ac:dyDescent="0.2">
      <c r="A228" t="s">
        <v>2014</v>
      </c>
      <c r="B228" s="2" t="s">
        <v>5161</v>
      </c>
      <c r="C228" s="2">
        <v>2</v>
      </c>
      <c r="D228" s="2">
        <v>1</v>
      </c>
      <c r="E228" s="2">
        <v>3</v>
      </c>
      <c r="F228" s="1">
        <v>43144.646527777775</v>
      </c>
      <c r="G228">
        <v>92.4</v>
      </c>
      <c r="H228">
        <v>1.33</v>
      </c>
      <c r="I228">
        <v>0.73</v>
      </c>
      <c r="J228">
        <v>0.08</v>
      </c>
      <c r="K228">
        <v>2.59</v>
      </c>
      <c r="L228">
        <v>0.77</v>
      </c>
      <c r="M228">
        <v>0.4</v>
      </c>
      <c r="N228">
        <v>0.84</v>
      </c>
      <c r="O228">
        <v>0.81</v>
      </c>
      <c r="P228">
        <v>4.1399999999999997</v>
      </c>
      <c r="Q228">
        <v>4.6500000000000004</v>
      </c>
      <c r="R228">
        <v>4.6900000000000004</v>
      </c>
      <c r="S228">
        <v>9.07</v>
      </c>
      <c r="T228">
        <v>3.86</v>
      </c>
      <c r="U228">
        <v>2.19</v>
      </c>
      <c r="V228">
        <v>1.37</v>
      </c>
      <c r="W228">
        <v>74.69</v>
      </c>
      <c r="X228">
        <v>33.619999999999997</v>
      </c>
      <c r="Y228">
        <v>38.630000000000003</v>
      </c>
      <c r="Z228">
        <v>49.3</v>
      </c>
      <c r="AA228">
        <v>79.209999999999994</v>
      </c>
      <c r="AB228">
        <v>11.85</v>
      </c>
      <c r="AC228">
        <v>133.86000000000001</v>
      </c>
    </row>
    <row r="229" spans="1:29" x14ac:dyDescent="0.2">
      <c r="A229" t="s">
        <v>2835</v>
      </c>
      <c r="B229" s="2" t="s">
        <v>5155</v>
      </c>
      <c r="C229" s="2">
        <v>2</v>
      </c>
      <c r="D229" s="2">
        <v>2</v>
      </c>
      <c r="E229" s="2">
        <v>3</v>
      </c>
      <c r="F229" s="1">
        <v>43161.499305555553</v>
      </c>
      <c r="G229">
        <v>92.39</v>
      </c>
      <c r="H229">
        <v>1.43</v>
      </c>
      <c r="I229">
        <v>0.63</v>
      </c>
      <c r="J229">
        <v>-1.43</v>
      </c>
      <c r="K229">
        <v>3.19</v>
      </c>
      <c r="L229">
        <v>0.84</v>
      </c>
      <c r="M229">
        <v>0.1</v>
      </c>
      <c r="N229">
        <v>0.98</v>
      </c>
      <c r="O229">
        <v>0.94</v>
      </c>
      <c r="P229">
        <v>4.42</v>
      </c>
      <c r="Q229">
        <v>4.5199999999999996</v>
      </c>
      <c r="R229">
        <v>0.47</v>
      </c>
      <c r="S229">
        <v>11.55</v>
      </c>
      <c r="T229">
        <v>3.41</v>
      </c>
      <c r="U229">
        <v>2.57</v>
      </c>
      <c r="V229">
        <v>1.44</v>
      </c>
      <c r="W229">
        <v>76.010000000000005</v>
      </c>
      <c r="X229">
        <v>51.38</v>
      </c>
      <c r="Y229">
        <v>66.39</v>
      </c>
      <c r="Z229">
        <v>76.3</v>
      </c>
      <c r="AA229">
        <v>146.02000000000001</v>
      </c>
      <c r="AB229">
        <v>21.58</v>
      </c>
      <c r="AC229">
        <v>201.38</v>
      </c>
    </row>
    <row r="230" spans="1:29" x14ac:dyDescent="0.2">
      <c r="A230" t="s">
        <v>2307</v>
      </c>
      <c r="B230" s="2" t="s">
        <v>4780</v>
      </c>
      <c r="C230" s="2">
        <v>1</v>
      </c>
      <c r="D230" s="2">
        <v>1</v>
      </c>
      <c r="E230" s="2">
        <v>3</v>
      </c>
      <c r="F230" s="1">
        <v>43150.456944444442</v>
      </c>
      <c r="G230">
        <v>92.38</v>
      </c>
      <c r="H230">
        <v>1.5</v>
      </c>
      <c r="I230">
        <v>0.73</v>
      </c>
      <c r="J230">
        <v>-3</v>
      </c>
      <c r="K230">
        <v>3.21</v>
      </c>
      <c r="L230">
        <v>0.87</v>
      </c>
      <c r="M230">
        <v>0.17</v>
      </c>
      <c r="N230">
        <v>1.1399999999999999</v>
      </c>
      <c r="O230">
        <v>1.0900000000000001</v>
      </c>
      <c r="P230">
        <v>4.47</v>
      </c>
      <c r="Q230">
        <v>3.92</v>
      </c>
      <c r="R230">
        <v>-0.64</v>
      </c>
      <c r="S230">
        <v>13.02</v>
      </c>
      <c r="T230">
        <v>2.33</v>
      </c>
      <c r="U230">
        <v>2.88</v>
      </c>
      <c r="V230">
        <v>1.51</v>
      </c>
      <c r="W230">
        <v>76.040000000000006</v>
      </c>
      <c r="X230">
        <v>46.28</v>
      </c>
      <c r="Y230">
        <v>60.92</v>
      </c>
      <c r="Z230">
        <v>82.96</v>
      </c>
      <c r="AA230">
        <v>161.07</v>
      </c>
      <c r="AB230">
        <v>27.93</v>
      </c>
      <c r="AC230">
        <v>207.72</v>
      </c>
    </row>
    <row r="231" spans="1:29" x14ac:dyDescent="0.2">
      <c r="A231" t="s">
        <v>2628</v>
      </c>
      <c r="B231" s="2" t="s">
        <v>4847</v>
      </c>
      <c r="C231" s="2">
        <v>1</v>
      </c>
      <c r="D231" s="2">
        <v>2</v>
      </c>
      <c r="E231" s="2">
        <v>3</v>
      </c>
      <c r="F231" s="1">
        <v>43159.392361111109</v>
      </c>
      <c r="G231">
        <v>92.38</v>
      </c>
      <c r="H231">
        <v>1.88</v>
      </c>
      <c r="I231">
        <v>0.99</v>
      </c>
      <c r="J231">
        <v>0.22</v>
      </c>
      <c r="K231">
        <v>3.38</v>
      </c>
      <c r="L231">
        <v>0.86</v>
      </c>
      <c r="M231">
        <v>0.53</v>
      </c>
      <c r="N231">
        <v>1.1499999999999999</v>
      </c>
      <c r="O231">
        <v>1.1299999999999999</v>
      </c>
      <c r="P231">
        <v>4.3899999999999997</v>
      </c>
      <c r="Q231">
        <v>4.92</v>
      </c>
      <c r="R231">
        <v>1.64</v>
      </c>
      <c r="S231">
        <v>12.49</v>
      </c>
      <c r="T231">
        <v>2.86</v>
      </c>
      <c r="U231">
        <v>2.8</v>
      </c>
      <c r="V231">
        <v>1.52</v>
      </c>
      <c r="W231">
        <v>73.709999999999994</v>
      </c>
      <c r="X231">
        <v>31.39</v>
      </c>
      <c r="Y231">
        <v>38.799999999999997</v>
      </c>
      <c r="Z231">
        <v>53.92</v>
      </c>
      <c r="AA231">
        <v>90.96</v>
      </c>
      <c r="AB231">
        <v>16.100000000000001</v>
      </c>
      <c r="AC231">
        <v>128.62</v>
      </c>
    </row>
    <row r="232" spans="1:29" x14ac:dyDescent="0.2">
      <c r="A232" t="s">
        <v>2015</v>
      </c>
      <c r="B232" s="2" t="s">
        <v>5070</v>
      </c>
      <c r="C232" s="2">
        <v>2</v>
      </c>
      <c r="D232" s="2">
        <v>1</v>
      </c>
      <c r="E232" s="2">
        <v>3</v>
      </c>
      <c r="F232" s="1">
        <v>43144.647222222222</v>
      </c>
      <c r="G232">
        <v>92.38</v>
      </c>
      <c r="H232">
        <v>1.92</v>
      </c>
      <c r="I232">
        <v>0.86</v>
      </c>
      <c r="J232">
        <v>-0.11</v>
      </c>
      <c r="K232">
        <v>3.31</v>
      </c>
      <c r="L232">
        <v>0.75</v>
      </c>
      <c r="M232">
        <v>0.3</v>
      </c>
      <c r="N232">
        <v>1.04</v>
      </c>
      <c r="O232">
        <v>1.03</v>
      </c>
      <c r="P232">
        <v>4.13</v>
      </c>
      <c r="Q232">
        <v>4.25</v>
      </c>
      <c r="R232">
        <v>2.2000000000000002</v>
      </c>
      <c r="S232">
        <v>11.3</v>
      </c>
      <c r="T232">
        <v>3.15</v>
      </c>
      <c r="U232">
        <v>2.96</v>
      </c>
      <c r="V232">
        <v>1.52</v>
      </c>
      <c r="W232">
        <v>73.790000000000006</v>
      </c>
      <c r="X232">
        <v>32.840000000000003</v>
      </c>
      <c r="Y232">
        <v>42.79</v>
      </c>
      <c r="Z232">
        <v>52.28</v>
      </c>
      <c r="AA232">
        <v>101.63</v>
      </c>
      <c r="AB232">
        <v>17.059999999999999</v>
      </c>
      <c r="AC232">
        <v>149.15</v>
      </c>
    </row>
    <row r="233" spans="1:29" x14ac:dyDescent="0.2">
      <c r="A233" t="s">
        <v>2852</v>
      </c>
      <c r="B233" s="2" t="s">
        <v>4799</v>
      </c>
      <c r="C233" s="2">
        <v>1</v>
      </c>
      <c r="D233" s="2">
        <v>2</v>
      </c>
      <c r="E233" s="2">
        <v>3</v>
      </c>
      <c r="F233" s="1">
        <v>43161.590277777781</v>
      </c>
      <c r="G233">
        <v>92.36</v>
      </c>
      <c r="H233">
        <v>1.68</v>
      </c>
      <c r="I233">
        <v>0.72</v>
      </c>
      <c r="J233">
        <v>-0.54</v>
      </c>
      <c r="K233">
        <v>3.09</v>
      </c>
      <c r="L233">
        <v>0.76</v>
      </c>
      <c r="M233">
        <v>0.36</v>
      </c>
      <c r="N233">
        <v>0.96</v>
      </c>
      <c r="O233">
        <v>0.95</v>
      </c>
      <c r="P233">
        <v>4.13</v>
      </c>
      <c r="Q233">
        <v>4.0999999999999996</v>
      </c>
      <c r="R233">
        <v>2.41</v>
      </c>
      <c r="S233">
        <v>10.76</v>
      </c>
      <c r="T233">
        <v>3.37</v>
      </c>
      <c r="U233">
        <v>2.88</v>
      </c>
      <c r="V233">
        <v>1.48</v>
      </c>
      <c r="W233">
        <v>73.41</v>
      </c>
      <c r="X233">
        <v>34.75</v>
      </c>
      <c r="Y233">
        <v>43.61</v>
      </c>
      <c r="Z233">
        <v>51.51</v>
      </c>
      <c r="AA233">
        <v>109.73</v>
      </c>
      <c r="AB233">
        <v>17.97</v>
      </c>
      <c r="AC233">
        <v>161.12</v>
      </c>
    </row>
    <row r="234" spans="1:29" x14ac:dyDescent="0.2">
      <c r="A234" t="s">
        <v>2154</v>
      </c>
      <c r="B234" s="2" t="s">
        <v>4883</v>
      </c>
      <c r="C234" s="2">
        <v>1</v>
      </c>
      <c r="D234" s="2">
        <v>2</v>
      </c>
      <c r="E234" s="2">
        <v>3</v>
      </c>
      <c r="F234" s="1">
        <v>43146.568749999999</v>
      </c>
      <c r="G234">
        <v>92.36</v>
      </c>
      <c r="H234">
        <v>1.47</v>
      </c>
      <c r="I234">
        <v>0.77</v>
      </c>
      <c r="J234">
        <v>-1.32</v>
      </c>
      <c r="K234">
        <v>3.15</v>
      </c>
      <c r="L234">
        <v>0.84</v>
      </c>
      <c r="M234">
        <v>0.3</v>
      </c>
      <c r="N234">
        <v>0.98</v>
      </c>
      <c r="O234">
        <v>0.96</v>
      </c>
      <c r="P234">
        <v>4.1900000000000004</v>
      </c>
      <c r="Q234">
        <v>4.1399999999999997</v>
      </c>
      <c r="R234">
        <v>1.66</v>
      </c>
      <c r="S234">
        <v>11.14</v>
      </c>
      <c r="T234">
        <v>2.83</v>
      </c>
      <c r="U234">
        <v>2.74</v>
      </c>
      <c r="V234">
        <v>1.41</v>
      </c>
      <c r="W234">
        <v>74.930000000000007</v>
      </c>
      <c r="X234">
        <v>38.53</v>
      </c>
      <c r="Y234">
        <v>49.75</v>
      </c>
      <c r="Z234">
        <v>62.81</v>
      </c>
      <c r="AA234">
        <v>117.33</v>
      </c>
      <c r="AB234">
        <v>18.579999999999998</v>
      </c>
      <c r="AC234">
        <v>158.44999999999999</v>
      </c>
    </row>
    <row r="235" spans="1:29" x14ac:dyDescent="0.2">
      <c r="A235" t="s">
        <v>2335</v>
      </c>
      <c r="B235" s="2" t="s">
        <v>4784</v>
      </c>
      <c r="C235" s="2">
        <v>1</v>
      </c>
      <c r="D235" s="2">
        <v>1</v>
      </c>
      <c r="E235" s="2">
        <v>3</v>
      </c>
      <c r="F235" s="1">
        <v>43152.489583333336</v>
      </c>
      <c r="G235">
        <v>92.34</v>
      </c>
      <c r="H235">
        <v>1.6</v>
      </c>
      <c r="I235">
        <v>0.81</v>
      </c>
      <c r="J235">
        <v>-1.46</v>
      </c>
      <c r="K235">
        <v>3.27</v>
      </c>
      <c r="L235">
        <v>0.82</v>
      </c>
      <c r="M235">
        <v>0.32</v>
      </c>
      <c r="N235">
        <v>0.99</v>
      </c>
      <c r="O235">
        <v>0.99</v>
      </c>
      <c r="P235">
        <v>4.29</v>
      </c>
      <c r="Q235">
        <v>4.46</v>
      </c>
      <c r="R235">
        <v>1.61</v>
      </c>
      <c r="S235">
        <v>11.13</v>
      </c>
      <c r="T235">
        <v>2.5099999999999998</v>
      </c>
      <c r="U235">
        <v>2.63</v>
      </c>
      <c r="V235">
        <v>1.43</v>
      </c>
      <c r="W235">
        <v>75.430000000000007</v>
      </c>
      <c r="X235">
        <v>35.96</v>
      </c>
      <c r="Y235">
        <v>44.49</v>
      </c>
      <c r="Z235">
        <v>54.52</v>
      </c>
      <c r="AA235">
        <v>108.31</v>
      </c>
      <c r="AB235">
        <v>18.78</v>
      </c>
      <c r="AC235">
        <v>150.59</v>
      </c>
    </row>
    <row r="236" spans="1:29" x14ac:dyDescent="0.2">
      <c r="A236" t="s">
        <v>2170</v>
      </c>
      <c r="B236" s="2" t="s">
        <v>5079</v>
      </c>
      <c r="C236" s="2">
        <v>2</v>
      </c>
      <c r="D236" s="2">
        <v>1</v>
      </c>
      <c r="E236" s="2">
        <v>3</v>
      </c>
      <c r="F236" s="1">
        <v>43146.585416666669</v>
      </c>
      <c r="G236">
        <v>92.33</v>
      </c>
      <c r="H236">
        <v>1.39</v>
      </c>
      <c r="I236">
        <v>0.77</v>
      </c>
      <c r="J236">
        <v>-1.2</v>
      </c>
      <c r="K236">
        <v>2.91</v>
      </c>
      <c r="L236">
        <v>0.78</v>
      </c>
      <c r="M236">
        <v>0.25</v>
      </c>
      <c r="N236">
        <v>1</v>
      </c>
      <c r="O236">
        <v>0.98</v>
      </c>
      <c r="P236">
        <v>3.98</v>
      </c>
      <c r="Q236">
        <v>4.22</v>
      </c>
      <c r="R236">
        <v>2.41</v>
      </c>
      <c r="S236">
        <v>10.85</v>
      </c>
      <c r="T236">
        <v>3.08</v>
      </c>
      <c r="U236">
        <v>2.46</v>
      </c>
      <c r="V236">
        <v>1.4</v>
      </c>
      <c r="W236">
        <v>74.900000000000006</v>
      </c>
      <c r="X236">
        <v>35.78</v>
      </c>
      <c r="Y236">
        <v>44.79</v>
      </c>
      <c r="Z236">
        <v>52.85</v>
      </c>
      <c r="AA236">
        <v>105.35</v>
      </c>
      <c r="AB236">
        <v>16.899999999999999</v>
      </c>
      <c r="AC236">
        <v>147.68</v>
      </c>
    </row>
    <row r="237" spans="1:29" x14ac:dyDescent="0.2">
      <c r="A237" t="s">
        <v>2992</v>
      </c>
      <c r="B237" s="2" t="s">
        <v>5015</v>
      </c>
      <c r="C237" s="2">
        <v>2</v>
      </c>
      <c r="D237" s="2">
        <v>1</v>
      </c>
      <c r="E237" s="2">
        <v>4</v>
      </c>
      <c r="F237" s="1">
        <v>43187.700694444444</v>
      </c>
      <c r="G237">
        <v>92.32</v>
      </c>
      <c r="H237">
        <v>1.1599999999999999</v>
      </c>
      <c r="I237">
        <v>0.87</v>
      </c>
      <c r="J237">
        <v>-0.04</v>
      </c>
      <c r="K237">
        <v>2.69</v>
      </c>
      <c r="L237">
        <v>0.75</v>
      </c>
      <c r="M237">
        <v>0.45</v>
      </c>
      <c r="N237">
        <v>1</v>
      </c>
      <c r="O237">
        <v>0.92</v>
      </c>
      <c r="P237">
        <v>3.64</v>
      </c>
      <c r="Q237">
        <v>4.8499999999999996</v>
      </c>
      <c r="R237">
        <v>4.99</v>
      </c>
      <c r="S237">
        <v>9.35</v>
      </c>
      <c r="T237">
        <v>2.23</v>
      </c>
      <c r="U237">
        <v>1.88</v>
      </c>
      <c r="V237">
        <v>1.24</v>
      </c>
      <c r="W237">
        <v>75.56</v>
      </c>
      <c r="X237">
        <v>28.24</v>
      </c>
      <c r="Y237">
        <v>32.19</v>
      </c>
      <c r="Z237">
        <v>42.27</v>
      </c>
      <c r="AA237">
        <v>66.8</v>
      </c>
      <c r="AB237">
        <v>10.19</v>
      </c>
      <c r="AC237">
        <v>76.08</v>
      </c>
    </row>
    <row r="238" spans="1:29" x14ac:dyDescent="0.2">
      <c r="A238" t="s">
        <v>2652</v>
      </c>
      <c r="B238" s="2" t="s">
        <v>4951</v>
      </c>
      <c r="C238" s="2">
        <v>2</v>
      </c>
      <c r="D238" s="2">
        <v>2</v>
      </c>
      <c r="E238" s="2">
        <v>3</v>
      </c>
      <c r="F238" s="1">
        <v>43159.427083333336</v>
      </c>
      <c r="G238">
        <v>92.3</v>
      </c>
      <c r="H238">
        <v>1.43</v>
      </c>
      <c r="I238">
        <v>0.82</v>
      </c>
      <c r="J238">
        <v>0.46</v>
      </c>
      <c r="K238">
        <v>2.73</v>
      </c>
      <c r="L238">
        <v>0.71</v>
      </c>
      <c r="M238">
        <v>0.3</v>
      </c>
      <c r="N238">
        <v>0.9</v>
      </c>
      <c r="O238">
        <v>0.86</v>
      </c>
      <c r="P238">
        <v>3.59</v>
      </c>
      <c r="Q238">
        <v>4.18</v>
      </c>
      <c r="R238">
        <v>4.74</v>
      </c>
      <c r="S238">
        <v>9.3000000000000007</v>
      </c>
      <c r="T238">
        <v>2.65</v>
      </c>
      <c r="U238">
        <v>2.19</v>
      </c>
      <c r="V238">
        <v>1.3</v>
      </c>
      <c r="W238">
        <v>73.97</v>
      </c>
      <c r="X238">
        <v>28.31</v>
      </c>
      <c r="Y238">
        <v>35.22</v>
      </c>
      <c r="Z238">
        <v>41.28</v>
      </c>
      <c r="AA238">
        <v>72.849999999999994</v>
      </c>
      <c r="AB238">
        <v>11.68</v>
      </c>
      <c r="AC238">
        <v>103.43</v>
      </c>
    </row>
    <row r="239" spans="1:29" x14ac:dyDescent="0.2">
      <c r="A239" t="s">
        <v>2714</v>
      </c>
      <c r="B239" s="2" t="s">
        <v>4883</v>
      </c>
      <c r="C239" s="2">
        <v>1</v>
      </c>
      <c r="D239" s="2">
        <v>1</v>
      </c>
      <c r="E239" s="2">
        <v>3</v>
      </c>
      <c r="F239" s="1">
        <v>43159.489583333336</v>
      </c>
      <c r="G239">
        <v>92.26</v>
      </c>
      <c r="H239">
        <v>1.58</v>
      </c>
      <c r="I239">
        <v>0.78</v>
      </c>
      <c r="J239">
        <v>-1.1499999999999999</v>
      </c>
      <c r="K239">
        <v>3.24</v>
      </c>
      <c r="L239">
        <v>0.82</v>
      </c>
      <c r="M239">
        <v>0.27</v>
      </c>
      <c r="N239">
        <v>0.98</v>
      </c>
      <c r="O239">
        <v>0.96</v>
      </c>
      <c r="P239">
        <v>4.12</v>
      </c>
      <c r="Q239">
        <v>4</v>
      </c>
      <c r="R239">
        <v>1.84</v>
      </c>
      <c r="S239">
        <v>10.97</v>
      </c>
      <c r="T239">
        <v>2.38</v>
      </c>
      <c r="U239">
        <v>2.76</v>
      </c>
      <c r="V239">
        <v>1.42</v>
      </c>
      <c r="W239">
        <v>74.819999999999993</v>
      </c>
      <c r="X239">
        <v>36.659999999999997</v>
      </c>
      <c r="Y239">
        <v>47.36</v>
      </c>
      <c r="Z239">
        <v>58.56</v>
      </c>
      <c r="AA239">
        <v>113.94</v>
      </c>
      <c r="AB239">
        <v>19.059999999999999</v>
      </c>
      <c r="AC239">
        <v>150.26</v>
      </c>
    </row>
    <row r="240" spans="1:29" x14ac:dyDescent="0.2">
      <c r="A240" t="s">
        <v>2004</v>
      </c>
      <c r="B240" s="2" t="s">
        <v>5003</v>
      </c>
      <c r="C240" s="2">
        <v>2</v>
      </c>
      <c r="D240" s="2">
        <v>1</v>
      </c>
      <c r="E240" s="2">
        <v>3</v>
      </c>
      <c r="F240" s="1">
        <v>43144.634027777778</v>
      </c>
      <c r="G240">
        <v>92.26</v>
      </c>
      <c r="H240">
        <v>1.29</v>
      </c>
      <c r="I240">
        <v>0.68</v>
      </c>
      <c r="J240">
        <v>-0.26</v>
      </c>
      <c r="K240">
        <v>2.76</v>
      </c>
      <c r="L240">
        <v>0.83</v>
      </c>
      <c r="M240">
        <v>0.28999999999999998</v>
      </c>
      <c r="N240">
        <v>0.78</v>
      </c>
      <c r="O240">
        <v>0.78</v>
      </c>
      <c r="P240">
        <v>4.12</v>
      </c>
      <c r="Q240">
        <v>4.29</v>
      </c>
      <c r="R240">
        <v>3.34</v>
      </c>
      <c r="S240">
        <v>9.36</v>
      </c>
      <c r="T240">
        <v>3.43</v>
      </c>
      <c r="U240">
        <v>2.39</v>
      </c>
      <c r="V240">
        <v>1.32</v>
      </c>
      <c r="W240">
        <v>74.73</v>
      </c>
      <c r="X240">
        <v>37.659999999999997</v>
      </c>
      <c r="Y240">
        <v>46.94</v>
      </c>
      <c r="Z240">
        <v>54.9</v>
      </c>
      <c r="AA240">
        <v>96.01</v>
      </c>
      <c r="AB240">
        <v>14.35</v>
      </c>
      <c r="AC240">
        <v>144.96</v>
      </c>
    </row>
    <row r="241" spans="1:29" x14ac:dyDescent="0.2">
      <c r="A241" t="s">
        <v>2551</v>
      </c>
      <c r="B241" s="2" t="s">
        <v>5189</v>
      </c>
      <c r="C241" s="2">
        <v>2</v>
      </c>
      <c r="D241" s="2">
        <v>1</v>
      </c>
      <c r="E241" s="2">
        <v>3</v>
      </c>
      <c r="F241" s="1">
        <v>43158.601388888892</v>
      </c>
      <c r="G241">
        <v>92.24</v>
      </c>
      <c r="H241">
        <v>1.2</v>
      </c>
      <c r="I241">
        <v>0.65</v>
      </c>
      <c r="J241">
        <v>-0.79</v>
      </c>
      <c r="K241">
        <v>2.69</v>
      </c>
      <c r="L241">
        <v>0.74</v>
      </c>
      <c r="M241">
        <v>0.08</v>
      </c>
      <c r="N241">
        <v>0.74</v>
      </c>
      <c r="O241">
        <v>0.72</v>
      </c>
      <c r="P241">
        <v>3.75</v>
      </c>
      <c r="Q241">
        <v>3.82</v>
      </c>
      <c r="R241">
        <v>4.21</v>
      </c>
      <c r="S241">
        <v>8.3699999999999992</v>
      </c>
      <c r="T241">
        <v>2.23</v>
      </c>
      <c r="U241">
        <v>2.2200000000000002</v>
      </c>
      <c r="V241">
        <v>1.24</v>
      </c>
      <c r="W241">
        <v>75.33</v>
      </c>
      <c r="X241">
        <v>38.65</v>
      </c>
      <c r="Y241">
        <v>46.78</v>
      </c>
      <c r="Z241">
        <v>55.85</v>
      </c>
      <c r="AA241">
        <v>97.2</v>
      </c>
      <c r="AB241">
        <v>15.51</v>
      </c>
      <c r="AC241">
        <v>139.72</v>
      </c>
    </row>
    <row r="242" spans="1:29" x14ac:dyDescent="0.2">
      <c r="A242" t="s">
        <v>3036</v>
      </c>
      <c r="B242" s="2" t="s">
        <v>4814</v>
      </c>
      <c r="C242" s="2">
        <v>2</v>
      </c>
      <c r="D242" s="2">
        <v>2</v>
      </c>
      <c r="E242" s="2">
        <v>4</v>
      </c>
      <c r="F242" s="1">
        <v>43188.583333333336</v>
      </c>
      <c r="G242">
        <v>92.23</v>
      </c>
      <c r="H242">
        <v>1.1499999999999999</v>
      </c>
      <c r="I242">
        <v>0.73</v>
      </c>
      <c r="J242">
        <v>0.54</v>
      </c>
      <c r="K242">
        <v>2.4700000000000002</v>
      </c>
      <c r="L242">
        <v>0.72</v>
      </c>
      <c r="M242">
        <v>0.25</v>
      </c>
      <c r="N242">
        <v>0.75</v>
      </c>
      <c r="O242">
        <v>0.72</v>
      </c>
      <c r="P242">
        <v>3.52</v>
      </c>
      <c r="Q242">
        <v>3.82</v>
      </c>
      <c r="R242">
        <v>5.1100000000000003</v>
      </c>
      <c r="S242">
        <v>7.76</v>
      </c>
      <c r="T242">
        <v>2.56</v>
      </c>
      <c r="U242">
        <v>2.04</v>
      </c>
      <c r="V242">
        <v>1.18</v>
      </c>
      <c r="W242">
        <v>74.37</v>
      </c>
      <c r="X242">
        <v>27.88</v>
      </c>
      <c r="Y242">
        <v>33.659999999999997</v>
      </c>
      <c r="Z242">
        <v>41.24</v>
      </c>
      <c r="AA242">
        <v>67.680000000000007</v>
      </c>
      <c r="AB242">
        <v>11.35</v>
      </c>
      <c r="AC242">
        <v>100.26</v>
      </c>
    </row>
    <row r="243" spans="1:29" x14ac:dyDescent="0.2">
      <c r="A243" t="s">
        <v>2408</v>
      </c>
      <c r="B243" s="2" t="s">
        <v>4785</v>
      </c>
      <c r="C243" s="2">
        <v>1</v>
      </c>
      <c r="D243" s="2">
        <v>1</v>
      </c>
      <c r="E243" s="2">
        <v>3</v>
      </c>
      <c r="F243" s="1">
        <v>43152.570138888892</v>
      </c>
      <c r="G243">
        <v>92.23</v>
      </c>
      <c r="H243">
        <v>1.76</v>
      </c>
      <c r="I243">
        <v>0.84</v>
      </c>
      <c r="J243">
        <v>-1.1599999999999999</v>
      </c>
      <c r="K243">
        <v>3.17</v>
      </c>
      <c r="L243">
        <v>0.71</v>
      </c>
      <c r="M243">
        <v>0.16</v>
      </c>
      <c r="N243">
        <v>1.1399999999999999</v>
      </c>
      <c r="O243">
        <v>1.1299999999999999</v>
      </c>
      <c r="P243">
        <v>4.25</v>
      </c>
      <c r="Q243">
        <v>4.33</v>
      </c>
      <c r="R243">
        <v>1.88</v>
      </c>
      <c r="S243">
        <v>11.74</v>
      </c>
      <c r="T243">
        <v>3.87</v>
      </c>
      <c r="U243">
        <v>2.5499999999999998</v>
      </c>
      <c r="V243">
        <v>1.56</v>
      </c>
      <c r="W243">
        <v>75.45</v>
      </c>
      <c r="X243">
        <v>33.36</v>
      </c>
      <c r="Y243">
        <v>40.619999999999997</v>
      </c>
      <c r="Z243">
        <v>51.26</v>
      </c>
      <c r="AA243">
        <v>104.22</v>
      </c>
      <c r="AB243">
        <v>18.73</v>
      </c>
      <c r="AC243">
        <v>170.02</v>
      </c>
    </row>
    <row r="244" spans="1:29" x14ac:dyDescent="0.2">
      <c r="A244" t="s">
        <v>2427</v>
      </c>
      <c r="B244" s="2" t="s">
        <v>4768</v>
      </c>
      <c r="C244" s="2">
        <v>1</v>
      </c>
      <c r="D244" s="2">
        <v>2</v>
      </c>
      <c r="E244" s="2">
        <v>3</v>
      </c>
      <c r="F244" s="1">
        <v>43153.57708333333</v>
      </c>
      <c r="G244">
        <v>92.23</v>
      </c>
      <c r="H244">
        <v>1.56</v>
      </c>
      <c r="I244">
        <v>1.03</v>
      </c>
      <c r="J244">
        <v>-0.63</v>
      </c>
      <c r="K244">
        <v>3.25</v>
      </c>
      <c r="L244">
        <v>0.89</v>
      </c>
      <c r="M244">
        <v>0.41</v>
      </c>
      <c r="N244">
        <v>1.22</v>
      </c>
      <c r="O244">
        <v>1.17</v>
      </c>
      <c r="P244">
        <v>4.22</v>
      </c>
      <c r="Q244">
        <v>4.34</v>
      </c>
      <c r="R244">
        <v>0.33</v>
      </c>
      <c r="S244">
        <v>13.29</v>
      </c>
      <c r="T244">
        <v>2.4500000000000002</v>
      </c>
      <c r="U244">
        <v>2.5</v>
      </c>
      <c r="V244">
        <v>1.47</v>
      </c>
      <c r="W244">
        <v>74.48</v>
      </c>
      <c r="X244">
        <v>33.82</v>
      </c>
      <c r="Y244">
        <v>44.11</v>
      </c>
      <c r="Z244">
        <v>62.09</v>
      </c>
      <c r="AA244">
        <v>101.22</v>
      </c>
      <c r="AB244">
        <v>17.170000000000002</v>
      </c>
      <c r="AC244">
        <v>129.72999999999999</v>
      </c>
    </row>
    <row r="245" spans="1:29" x14ac:dyDescent="0.2">
      <c r="A245" t="s">
        <v>2431</v>
      </c>
      <c r="B245" s="2" t="s">
        <v>4747</v>
      </c>
      <c r="C245" s="2">
        <v>1</v>
      </c>
      <c r="D245" s="2">
        <v>1</v>
      </c>
      <c r="E245" s="2">
        <v>3</v>
      </c>
      <c r="F245" s="1">
        <v>43153.581250000003</v>
      </c>
      <c r="G245">
        <v>92.23</v>
      </c>
      <c r="H245">
        <v>1.35</v>
      </c>
      <c r="I245">
        <v>0.92</v>
      </c>
      <c r="J245">
        <v>-1.25</v>
      </c>
      <c r="K245">
        <v>3.24</v>
      </c>
      <c r="L245">
        <v>0.89</v>
      </c>
      <c r="M245">
        <v>0.27</v>
      </c>
      <c r="N245">
        <v>1.08</v>
      </c>
      <c r="O245">
        <v>1.0900000000000001</v>
      </c>
      <c r="P245">
        <v>4.24</v>
      </c>
      <c r="Q245">
        <v>4.49</v>
      </c>
      <c r="R245">
        <v>0.2</v>
      </c>
      <c r="S245">
        <v>12.07</v>
      </c>
      <c r="T245">
        <v>2.59</v>
      </c>
      <c r="U245">
        <v>2.2400000000000002</v>
      </c>
      <c r="V245">
        <v>1.39</v>
      </c>
      <c r="W245">
        <v>75.19</v>
      </c>
      <c r="X245">
        <v>42.45</v>
      </c>
      <c r="Y245">
        <v>53.13</v>
      </c>
      <c r="Z245">
        <v>70.36</v>
      </c>
      <c r="AA245">
        <v>108.48</v>
      </c>
      <c r="AB245">
        <v>16.72</v>
      </c>
      <c r="AC245">
        <v>144.37</v>
      </c>
    </row>
    <row r="246" spans="1:29" x14ac:dyDescent="0.2">
      <c r="A246" t="s">
        <v>2528</v>
      </c>
      <c r="B246" s="4">
        <v>912</v>
      </c>
      <c r="C246" s="2">
        <v>1</v>
      </c>
      <c r="D246" s="2">
        <v>2</v>
      </c>
      <c r="E246" s="2">
        <v>3</v>
      </c>
      <c r="F246" s="1">
        <v>43158.570833333331</v>
      </c>
      <c r="G246">
        <v>92.22</v>
      </c>
      <c r="H246">
        <v>1.46</v>
      </c>
      <c r="I246">
        <v>0.73</v>
      </c>
      <c r="J246">
        <v>-1.33</v>
      </c>
      <c r="K246">
        <v>3.01</v>
      </c>
      <c r="L246">
        <v>0.84</v>
      </c>
      <c r="M246">
        <v>0.34</v>
      </c>
      <c r="N246">
        <v>0.98</v>
      </c>
      <c r="O246">
        <v>0.95</v>
      </c>
      <c r="P246">
        <v>4.3</v>
      </c>
      <c r="Q246">
        <v>4.5999999999999996</v>
      </c>
      <c r="R246">
        <v>2.1</v>
      </c>
      <c r="S246">
        <v>10.9</v>
      </c>
      <c r="T246">
        <v>2.69</v>
      </c>
      <c r="U246">
        <v>2.5499999999999998</v>
      </c>
      <c r="V246">
        <v>1.42</v>
      </c>
      <c r="W246">
        <v>75.23</v>
      </c>
      <c r="X246">
        <v>36.67</v>
      </c>
      <c r="Y246">
        <v>45.37</v>
      </c>
      <c r="Z246">
        <v>57.77</v>
      </c>
      <c r="AA246">
        <v>111.53</v>
      </c>
      <c r="AB246">
        <v>18.32</v>
      </c>
      <c r="AC246">
        <v>154.81</v>
      </c>
    </row>
    <row r="247" spans="1:29" x14ac:dyDescent="0.2">
      <c r="A247" t="s">
        <v>2082</v>
      </c>
      <c r="B247" s="2" t="s">
        <v>4741</v>
      </c>
      <c r="C247" s="2">
        <v>1</v>
      </c>
      <c r="D247" s="2">
        <v>1</v>
      </c>
      <c r="E247" s="2">
        <v>3</v>
      </c>
      <c r="F247" s="1">
        <v>43145.5625</v>
      </c>
      <c r="G247">
        <v>92.21</v>
      </c>
      <c r="H247">
        <v>1.82</v>
      </c>
      <c r="I247">
        <v>0.91</v>
      </c>
      <c r="J247">
        <v>-0.56000000000000005</v>
      </c>
      <c r="K247">
        <v>3.3</v>
      </c>
      <c r="L247">
        <v>0.72</v>
      </c>
      <c r="M247">
        <v>0.2</v>
      </c>
      <c r="N247">
        <v>1.21</v>
      </c>
      <c r="O247">
        <v>1.2</v>
      </c>
      <c r="P247">
        <v>3.88</v>
      </c>
      <c r="Q247">
        <v>3.95</v>
      </c>
      <c r="R247">
        <v>1.85</v>
      </c>
      <c r="S247">
        <v>12.59</v>
      </c>
      <c r="T247">
        <v>3.11</v>
      </c>
      <c r="U247">
        <v>2.81</v>
      </c>
      <c r="V247">
        <v>1.53</v>
      </c>
      <c r="W247">
        <v>73.88</v>
      </c>
      <c r="X247">
        <v>34.479999999999997</v>
      </c>
      <c r="Y247">
        <v>43.78</v>
      </c>
      <c r="Z247">
        <v>51.04</v>
      </c>
      <c r="AA247">
        <v>107.28</v>
      </c>
      <c r="AB247">
        <v>18.32</v>
      </c>
      <c r="AC247">
        <v>155.69999999999999</v>
      </c>
    </row>
    <row r="248" spans="1:29" x14ac:dyDescent="0.2">
      <c r="A248" t="s">
        <v>2566</v>
      </c>
      <c r="B248" s="2" t="s">
        <v>4741</v>
      </c>
      <c r="C248" s="2">
        <v>1</v>
      </c>
      <c r="D248" s="2">
        <v>2</v>
      </c>
      <c r="E248" s="2">
        <v>3</v>
      </c>
      <c r="F248" s="1">
        <v>43158.615277777775</v>
      </c>
      <c r="G248">
        <v>92.21</v>
      </c>
      <c r="H248">
        <v>1.8</v>
      </c>
      <c r="I248">
        <v>1</v>
      </c>
      <c r="J248">
        <v>-1.57</v>
      </c>
      <c r="K248">
        <v>3.47</v>
      </c>
      <c r="L248">
        <v>0.78</v>
      </c>
      <c r="M248">
        <v>0.2</v>
      </c>
      <c r="N248">
        <v>1.34</v>
      </c>
      <c r="O248">
        <v>1.31</v>
      </c>
      <c r="P248">
        <v>4.26</v>
      </c>
      <c r="Q248">
        <v>4.4800000000000004</v>
      </c>
      <c r="R248">
        <v>0.79</v>
      </c>
      <c r="S248">
        <v>13.54</v>
      </c>
      <c r="T248">
        <v>2.81</v>
      </c>
      <c r="U248">
        <v>2.64</v>
      </c>
      <c r="V248">
        <v>1.58</v>
      </c>
      <c r="W248">
        <v>74.97</v>
      </c>
      <c r="X248">
        <v>38.299999999999997</v>
      </c>
      <c r="Y248">
        <v>45.57</v>
      </c>
      <c r="Z248">
        <v>61.76</v>
      </c>
      <c r="AA248">
        <v>115.95</v>
      </c>
      <c r="AB248">
        <v>19.79</v>
      </c>
      <c r="AC248">
        <v>162</v>
      </c>
    </row>
    <row r="249" spans="1:29" x14ac:dyDescent="0.2">
      <c r="A249" t="s">
        <v>2216</v>
      </c>
      <c r="B249" s="2" t="s">
        <v>4948</v>
      </c>
      <c r="C249" s="2">
        <v>1</v>
      </c>
      <c r="D249" s="2">
        <v>2</v>
      </c>
      <c r="E249" s="2">
        <v>3</v>
      </c>
      <c r="F249" s="1">
        <v>43146.640277777777</v>
      </c>
      <c r="G249">
        <v>92.2</v>
      </c>
      <c r="H249">
        <v>2.37</v>
      </c>
      <c r="I249">
        <v>1.31</v>
      </c>
      <c r="J249">
        <v>-1.2</v>
      </c>
      <c r="K249">
        <v>3.79</v>
      </c>
      <c r="L249">
        <v>0.83</v>
      </c>
      <c r="M249">
        <v>0.35</v>
      </c>
      <c r="N249">
        <v>1.83</v>
      </c>
      <c r="O249">
        <v>1.76</v>
      </c>
      <c r="P249">
        <v>4.63</v>
      </c>
      <c r="Q249">
        <v>4.75</v>
      </c>
      <c r="R249">
        <v>-0.99</v>
      </c>
      <c r="S249">
        <v>18.54</v>
      </c>
      <c r="T249">
        <v>4.58</v>
      </c>
      <c r="U249">
        <v>2.99</v>
      </c>
      <c r="V249">
        <v>1.94</v>
      </c>
      <c r="W249">
        <v>72.83</v>
      </c>
      <c r="X249">
        <v>42.57</v>
      </c>
      <c r="Y249">
        <v>46.05</v>
      </c>
      <c r="Z249">
        <v>87.8</v>
      </c>
      <c r="AA249">
        <v>119.02</v>
      </c>
      <c r="AB249">
        <v>19.739999999999998</v>
      </c>
      <c r="AC249">
        <v>188.6</v>
      </c>
    </row>
    <row r="250" spans="1:29" x14ac:dyDescent="0.2">
      <c r="A250" t="s">
        <v>1916</v>
      </c>
      <c r="B250" s="2" t="s">
        <v>4761</v>
      </c>
      <c r="C250" s="2">
        <v>1</v>
      </c>
      <c r="D250" s="2">
        <v>1</v>
      </c>
      <c r="E250" s="2">
        <v>3</v>
      </c>
      <c r="F250" s="1">
        <v>43143.482638888891</v>
      </c>
      <c r="G250">
        <v>92.2</v>
      </c>
      <c r="H250">
        <v>1.63</v>
      </c>
      <c r="I250">
        <v>0.9</v>
      </c>
      <c r="J250">
        <v>0.24</v>
      </c>
      <c r="K250">
        <v>2.95</v>
      </c>
      <c r="L250">
        <v>0.79</v>
      </c>
      <c r="M250">
        <v>0.39</v>
      </c>
      <c r="N250">
        <v>1.06</v>
      </c>
      <c r="O250">
        <v>1.05</v>
      </c>
      <c r="P250">
        <v>4.12</v>
      </c>
      <c r="Q250">
        <v>4.6500000000000004</v>
      </c>
      <c r="R250">
        <v>2.72</v>
      </c>
      <c r="S250">
        <v>11.15</v>
      </c>
      <c r="T250">
        <v>3.36</v>
      </c>
      <c r="U250">
        <v>2.5</v>
      </c>
      <c r="V250">
        <v>1.46</v>
      </c>
      <c r="W250">
        <v>73.63</v>
      </c>
      <c r="X250">
        <v>31.31</v>
      </c>
      <c r="Y250">
        <v>37.64</v>
      </c>
      <c r="Z250">
        <v>48.83</v>
      </c>
      <c r="AA250">
        <v>88.4</v>
      </c>
      <c r="AB250">
        <v>14.53</v>
      </c>
      <c r="AC250">
        <v>134.09</v>
      </c>
    </row>
    <row r="251" spans="1:29" x14ac:dyDescent="0.2">
      <c r="A251" t="s">
        <v>2018</v>
      </c>
      <c r="B251" s="2" t="s">
        <v>5031</v>
      </c>
      <c r="C251" s="2">
        <v>2</v>
      </c>
      <c r="D251" s="2">
        <v>1</v>
      </c>
      <c r="E251" s="2">
        <v>3</v>
      </c>
      <c r="F251" s="1">
        <v>43144.651388888888</v>
      </c>
      <c r="G251">
        <v>92.19</v>
      </c>
      <c r="H251">
        <v>1.25</v>
      </c>
      <c r="I251">
        <v>0.67</v>
      </c>
      <c r="J251">
        <v>-0.5</v>
      </c>
      <c r="K251">
        <v>2.72</v>
      </c>
      <c r="L251">
        <v>0.8</v>
      </c>
      <c r="M251">
        <v>0.31</v>
      </c>
      <c r="N251">
        <v>0.75</v>
      </c>
      <c r="O251">
        <v>0.76</v>
      </c>
      <c r="P251">
        <v>4.01</v>
      </c>
      <c r="Q251">
        <v>3.97</v>
      </c>
      <c r="R251">
        <v>3.32</v>
      </c>
      <c r="S251">
        <v>9.1300000000000008</v>
      </c>
      <c r="T251">
        <v>2.54</v>
      </c>
      <c r="U251">
        <v>2.41</v>
      </c>
      <c r="V251">
        <v>1.29</v>
      </c>
      <c r="W251">
        <v>74.260000000000005</v>
      </c>
      <c r="X251">
        <v>35.19</v>
      </c>
      <c r="Y251">
        <v>43.91</v>
      </c>
      <c r="Z251">
        <v>54.71</v>
      </c>
      <c r="AA251">
        <v>96.61</v>
      </c>
      <c r="AB251">
        <v>15.5</v>
      </c>
      <c r="AC251">
        <v>145.74</v>
      </c>
    </row>
    <row r="252" spans="1:29" x14ac:dyDescent="0.2">
      <c r="A252" t="s">
        <v>2717</v>
      </c>
      <c r="B252" s="2" t="s">
        <v>4937</v>
      </c>
      <c r="C252" s="2">
        <v>1</v>
      </c>
      <c r="D252" s="2">
        <v>1</v>
      </c>
      <c r="E252" s="2">
        <v>3</v>
      </c>
      <c r="F252" s="1">
        <v>43159.492361111108</v>
      </c>
      <c r="G252">
        <v>92.19</v>
      </c>
      <c r="H252">
        <v>1.29</v>
      </c>
      <c r="I252">
        <v>0.61</v>
      </c>
      <c r="J252">
        <v>-1.32</v>
      </c>
      <c r="K252">
        <v>2.92</v>
      </c>
      <c r="L252">
        <v>0.78</v>
      </c>
      <c r="M252">
        <v>0.17</v>
      </c>
      <c r="N252">
        <v>0.82</v>
      </c>
      <c r="O252">
        <v>0.82</v>
      </c>
      <c r="P252">
        <v>4.01</v>
      </c>
      <c r="Q252">
        <v>3.85</v>
      </c>
      <c r="R252">
        <v>2.0499999999999998</v>
      </c>
      <c r="S252">
        <v>9.51</v>
      </c>
      <c r="T252">
        <v>2.88</v>
      </c>
      <c r="U252">
        <v>2.48</v>
      </c>
      <c r="V252">
        <v>1.32</v>
      </c>
      <c r="W252">
        <v>75.319999999999993</v>
      </c>
      <c r="X252">
        <v>40.75</v>
      </c>
      <c r="Y252">
        <v>51.42</v>
      </c>
      <c r="Z252">
        <v>57.57</v>
      </c>
      <c r="AA252">
        <v>120.22</v>
      </c>
      <c r="AB252">
        <v>19.809999999999999</v>
      </c>
      <c r="AC252">
        <v>169.8</v>
      </c>
    </row>
    <row r="253" spans="1:29" x14ac:dyDescent="0.2">
      <c r="A253" t="s">
        <v>2989</v>
      </c>
      <c r="B253" s="2" t="s">
        <v>5006</v>
      </c>
      <c r="C253" s="2">
        <v>2</v>
      </c>
      <c r="D253" s="2">
        <v>1</v>
      </c>
      <c r="E253" s="2">
        <v>4</v>
      </c>
      <c r="F253" s="1">
        <v>43187.692361111112</v>
      </c>
      <c r="G253">
        <v>92.18</v>
      </c>
      <c r="H253">
        <v>1.59</v>
      </c>
      <c r="I253">
        <v>0.99</v>
      </c>
      <c r="J253">
        <v>1.35</v>
      </c>
      <c r="K253">
        <v>2.87</v>
      </c>
      <c r="L253">
        <v>0.69</v>
      </c>
      <c r="M253">
        <v>0.35</v>
      </c>
      <c r="N253">
        <v>1.1100000000000001</v>
      </c>
      <c r="O253">
        <v>1.05</v>
      </c>
      <c r="P253">
        <v>3.66</v>
      </c>
      <c r="Q253">
        <v>4.1900000000000004</v>
      </c>
      <c r="R253">
        <v>4.84</v>
      </c>
      <c r="S253">
        <v>10.35</v>
      </c>
      <c r="T253">
        <v>3.11</v>
      </c>
      <c r="U253">
        <v>2.4</v>
      </c>
      <c r="V253">
        <v>1.41</v>
      </c>
      <c r="W253">
        <v>73.650000000000006</v>
      </c>
      <c r="X253">
        <v>25.15</v>
      </c>
      <c r="Y253">
        <v>30.32</v>
      </c>
      <c r="Z253">
        <v>39.64</v>
      </c>
      <c r="AA253">
        <v>63.83</v>
      </c>
      <c r="AB253">
        <v>9.74</v>
      </c>
      <c r="AC253">
        <v>95.31</v>
      </c>
    </row>
    <row r="254" spans="1:29" x14ac:dyDescent="0.2">
      <c r="A254" t="s">
        <v>2036</v>
      </c>
      <c r="B254" s="2" t="s">
        <v>4962</v>
      </c>
      <c r="C254" s="2">
        <v>2</v>
      </c>
      <c r="D254" s="2">
        <v>1</v>
      </c>
      <c r="E254" s="2">
        <v>3</v>
      </c>
      <c r="F254" s="1">
        <v>43144.677777777775</v>
      </c>
      <c r="G254">
        <v>92.18</v>
      </c>
      <c r="H254">
        <v>1.38</v>
      </c>
      <c r="I254">
        <v>0.66</v>
      </c>
      <c r="J254">
        <v>-1.38</v>
      </c>
      <c r="K254">
        <v>2.96</v>
      </c>
      <c r="L254">
        <v>0.74</v>
      </c>
      <c r="M254">
        <v>7.0000000000000007E-2</v>
      </c>
      <c r="N254">
        <v>0.95</v>
      </c>
      <c r="O254">
        <v>0.94</v>
      </c>
      <c r="P254">
        <v>3.88</v>
      </c>
      <c r="Q254">
        <v>3.85</v>
      </c>
      <c r="R254">
        <v>2.6</v>
      </c>
      <c r="S254">
        <v>10.45</v>
      </c>
      <c r="T254">
        <v>3.08</v>
      </c>
      <c r="U254">
        <v>2.5</v>
      </c>
      <c r="V254">
        <v>1.38</v>
      </c>
      <c r="W254">
        <v>75.17</v>
      </c>
      <c r="X254">
        <v>40.31</v>
      </c>
      <c r="Y254">
        <v>51.16</v>
      </c>
      <c r="Z254">
        <v>57.56</v>
      </c>
      <c r="AA254">
        <v>114.88</v>
      </c>
      <c r="AB254">
        <v>18.059999999999999</v>
      </c>
      <c r="AC254">
        <v>165.55</v>
      </c>
    </row>
    <row r="255" spans="1:29" x14ac:dyDescent="0.2">
      <c r="A255" t="s">
        <v>2081</v>
      </c>
      <c r="B255" s="2" t="s">
        <v>4899</v>
      </c>
      <c r="C255" s="2">
        <v>1</v>
      </c>
      <c r="D255" s="2">
        <v>1</v>
      </c>
      <c r="E255" s="2">
        <v>3</v>
      </c>
      <c r="F255" s="1">
        <v>43145.561805555553</v>
      </c>
      <c r="G255">
        <v>92.16</v>
      </c>
      <c r="H255">
        <v>1.6</v>
      </c>
      <c r="I255">
        <v>0.88</v>
      </c>
      <c r="J255">
        <v>-0.39</v>
      </c>
      <c r="K255">
        <v>3.09</v>
      </c>
      <c r="L255">
        <v>0.76</v>
      </c>
      <c r="M255">
        <v>0.22</v>
      </c>
      <c r="N255">
        <v>1.0900000000000001</v>
      </c>
      <c r="O255">
        <v>1.07</v>
      </c>
      <c r="P255">
        <v>3.91</v>
      </c>
      <c r="Q255">
        <v>4.12</v>
      </c>
      <c r="R255">
        <v>3.04</v>
      </c>
      <c r="S255">
        <v>11.32</v>
      </c>
      <c r="T255">
        <v>3.03</v>
      </c>
      <c r="U255">
        <v>2.59</v>
      </c>
      <c r="V255">
        <v>1.44</v>
      </c>
      <c r="W255">
        <v>74.150000000000006</v>
      </c>
      <c r="X255">
        <v>33.159999999999997</v>
      </c>
      <c r="Y255">
        <v>41.54</v>
      </c>
      <c r="Z255">
        <v>49.5</v>
      </c>
      <c r="AA255">
        <v>96.05</v>
      </c>
      <c r="AB255">
        <v>15.3</v>
      </c>
      <c r="AC255">
        <v>133.87</v>
      </c>
    </row>
    <row r="256" spans="1:29" x14ac:dyDescent="0.2">
      <c r="A256" t="s">
        <v>2535</v>
      </c>
      <c r="B256" s="2" t="s">
        <v>4724</v>
      </c>
      <c r="C256" s="2">
        <v>1</v>
      </c>
      <c r="D256" s="2">
        <v>1</v>
      </c>
      <c r="E256" s="2">
        <v>3</v>
      </c>
      <c r="F256" s="1">
        <v>43158.586111111108</v>
      </c>
      <c r="G256">
        <v>92.16</v>
      </c>
      <c r="H256">
        <v>1.59</v>
      </c>
      <c r="I256">
        <v>0.81</v>
      </c>
      <c r="J256">
        <v>-0.85</v>
      </c>
      <c r="K256">
        <v>3.06</v>
      </c>
      <c r="L256">
        <v>0.79</v>
      </c>
      <c r="M256">
        <v>0.16</v>
      </c>
      <c r="N256">
        <v>1.17</v>
      </c>
      <c r="O256">
        <v>1.1100000000000001</v>
      </c>
      <c r="P256">
        <v>4.17</v>
      </c>
      <c r="Q256">
        <v>4.2</v>
      </c>
      <c r="R256">
        <v>1.53</v>
      </c>
      <c r="S256">
        <v>12.25</v>
      </c>
      <c r="T256">
        <v>3.29</v>
      </c>
      <c r="U256">
        <v>2.6</v>
      </c>
      <c r="V256">
        <v>1.49</v>
      </c>
      <c r="W256">
        <v>75.239999999999995</v>
      </c>
      <c r="X256">
        <v>37.22</v>
      </c>
      <c r="Y256">
        <v>48.94</v>
      </c>
      <c r="Z256">
        <v>61.91</v>
      </c>
      <c r="AA256">
        <v>115.45</v>
      </c>
      <c r="AB256">
        <v>19.07</v>
      </c>
      <c r="AC256">
        <v>168.48</v>
      </c>
    </row>
    <row r="257" spans="1:29" x14ac:dyDescent="0.2">
      <c r="A257" t="s">
        <v>2908</v>
      </c>
      <c r="B257" s="2" t="s">
        <v>5079</v>
      </c>
      <c r="C257" s="2">
        <v>2</v>
      </c>
      <c r="D257" s="2">
        <v>2</v>
      </c>
      <c r="E257" s="2">
        <v>4</v>
      </c>
      <c r="F257" s="1">
        <v>43178.561805555553</v>
      </c>
      <c r="G257">
        <v>92.16</v>
      </c>
      <c r="H257">
        <v>0.82</v>
      </c>
      <c r="I257">
        <v>0.96</v>
      </c>
      <c r="J257">
        <v>-2.25</v>
      </c>
      <c r="K257">
        <v>2.17</v>
      </c>
      <c r="L257">
        <v>0.96</v>
      </c>
      <c r="M257">
        <v>-0.24</v>
      </c>
      <c r="N257">
        <v>1.1499999999999999</v>
      </c>
      <c r="O257">
        <v>1.02</v>
      </c>
      <c r="P257">
        <v>3.2</v>
      </c>
      <c r="Q257">
        <v>0.33</v>
      </c>
      <c r="R257">
        <v>7.97</v>
      </c>
      <c r="S257">
        <v>11.29</v>
      </c>
      <c r="T257">
        <v>-0.01</v>
      </c>
      <c r="U257">
        <v>3.14</v>
      </c>
      <c r="V257">
        <v>1.43</v>
      </c>
      <c r="W257">
        <v>71.63</v>
      </c>
      <c r="X257">
        <v>69.19</v>
      </c>
      <c r="Y257">
        <v>108.15</v>
      </c>
      <c r="Z257">
        <v>248.22</v>
      </c>
      <c r="AA257">
        <v>178.76</v>
      </c>
      <c r="AB257">
        <v>19.52</v>
      </c>
      <c r="AC257">
        <v>135.15</v>
      </c>
    </row>
    <row r="258" spans="1:29" x14ac:dyDescent="0.2">
      <c r="A258" t="s">
        <v>3596</v>
      </c>
      <c r="B258" s="2" t="s">
        <v>5047</v>
      </c>
      <c r="C258" s="2">
        <v>2</v>
      </c>
      <c r="D258" s="2">
        <v>1</v>
      </c>
      <c r="E258" s="2">
        <v>3</v>
      </c>
      <c r="F258" s="1">
        <v>43216.556944444441</v>
      </c>
      <c r="G258">
        <v>92.16</v>
      </c>
      <c r="H258">
        <v>1.91</v>
      </c>
      <c r="I258">
        <v>1.28</v>
      </c>
      <c r="J258">
        <v>0.26</v>
      </c>
      <c r="K258">
        <v>3.1</v>
      </c>
      <c r="L258">
        <v>0.68</v>
      </c>
      <c r="M258">
        <v>0.14000000000000001</v>
      </c>
      <c r="N258">
        <v>1.62</v>
      </c>
      <c r="O258">
        <v>1.54</v>
      </c>
      <c r="P258">
        <v>3.94</v>
      </c>
      <c r="Q258">
        <v>4</v>
      </c>
      <c r="R258">
        <v>3.02</v>
      </c>
      <c r="S258">
        <v>14.19</v>
      </c>
      <c r="T258">
        <v>3.78</v>
      </c>
      <c r="U258">
        <v>2.17</v>
      </c>
      <c r="V258">
        <v>1.76</v>
      </c>
      <c r="W258">
        <v>74.680000000000007</v>
      </c>
      <c r="X258">
        <v>26.23</v>
      </c>
      <c r="Y258">
        <v>29.68</v>
      </c>
      <c r="Z258">
        <v>47.92</v>
      </c>
      <c r="AA258">
        <v>72.680000000000007</v>
      </c>
      <c r="AB258">
        <v>12.49</v>
      </c>
      <c r="AC258">
        <v>119.32</v>
      </c>
    </row>
    <row r="259" spans="1:29" x14ac:dyDescent="0.2">
      <c r="A259" t="s">
        <v>2130</v>
      </c>
      <c r="B259" s="2" t="s">
        <v>5171</v>
      </c>
      <c r="C259" s="2">
        <v>2</v>
      </c>
      <c r="D259" s="2">
        <v>2</v>
      </c>
      <c r="E259" s="2">
        <v>3</v>
      </c>
      <c r="F259" s="1">
        <v>43146.465277777781</v>
      </c>
      <c r="G259">
        <v>92.16</v>
      </c>
      <c r="H259">
        <v>1.37</v>
      </c>
      <c r="I259">
        <v>0.83</v>
      </c>
      <c r="J259">
        <v>-1.1499999999999999</v>
      </c>
      <c r="K259">
        <v>2.86</v>
      </c>
      <c r="L259">
        <v>0.75</v>
      </c>
      <c r="M259">
        <v>0.2</v>
      </c>
      <c r="N259">
        <v>1.06</v>
      </c>
      <c r="O259">
        <v>1.04</v>
      </c>
      <c r="P259">
        <v>3.89</v>
      </c>
      <c r="Q259">
        <v>3.97</v>
      </c>
      <c r="R259">
        <v>3</v>
      </c>
      <c r="S259">
        <v>10.98</v>
      </c>
      <c r="T259">
        <v>2.66</v>
      </c>
      <c r="U259">
        <v>2.38</v>
      </c>
      <c r="V259">
        <v>1.39</v>
      </c>
      <c r="W259">
        <v>75.16</v>
      </c>
      <c r="X259">
        <v>33.119999999999997</v>
      </c>
      <c r="Y259">
        <v>41.07</v>
      </c>
      <c r="Z259">
        <v>52.01</v>
      </c>
      <c r="AA259">
        <v>96.37</v>
      </c>
      <c r="AB259">
        <v>15.85</v>
      </c>
      <c r="AC259">
        <v>138.44</v>
      </c>
    </row>
    <row r="260" spans="1:29" x14ac:dyDescent="0.2">
      <c r="A260" t="s">
        <v>1099</v>
      </c>
      <c r="B260" s="2" t="s">
        <v>4814</v>
      </c>
      <c r="C260" s="2">
        <v>2</v>
      </c>
      <c r="D260" s="2">
        <v>2</v>
      </c>
      <c r="E260" s="2">
        <v>2</v>
      </c>
      <c r="F260" s="1">
        <v>42963.552777777775</v>
      </c>
      <c r="G260">
        <v>92.15</v>
      </c>
      <c r="H260">
        <v>1.35</v>
      </c>
      <c r="I260">
        <v>1.1499999999999999</v>
      </c>
      <c r="J260">
        <v>2.65</v>
      </c>
      <c r="K260">
        <v>1.83</v>
      </c>
      <c r="L260">
        <v>0.41</v>
      </c>
      <c r="M260">
        <v>0.44</v>
      </c>
      <c r="N260">
        <v>0.92</v>
      </c>
      <c r="O260">
        <v>0.89</v>
      </c>
      <c r="P260">
        <v>1.83</v>
      </c>
      <c r="Q260">
        <v>2.11</v>
      </c>
      <c r="R260">
        <v>11.79</v>
      </c>
      <c r="S260">
        <v>6.24</v>
      </c>
      <c r="T260">
        <v>2.92</v>
      </c>
      <c r="U260">
        <v>1.35</v>
      </c>
      <c r="V260">
        <v>1.1599999999999999</v>
      </c>
      <c r="W260">
        <v>69.63</v>
      </c>
      <c r="X260">
        <v>5.5</v>
      </c>
      <c r="Y260">
        <v>6.76</v>
      </c>
      <c r="Z260">
        <v>10.95</v>
      </c>
      <c r="AA260">
        <v>11.53</v>
      </c>
      <c r="AB260">
        <v>3.63</v>
      </c>
      <c r="AC260">
        <v>15.91</v>
      </c>
    </row>
    <row r="261" spans="1:29" x14ac:dyDescent="0.2">
      <c r="A261" t="s">
        <v>2736</v>
      </c>
      <c r="B261" s="2" t="s">
        <v>4814</v>
      </c>
      <c r="C261" s="2">
        <v>2</v>
      </c>
      <c r="D261" s="2">
        <v>1</v>
      </c>
      <c r="E261" s="2">
        <v>3</v>
      </c>
      <c r="F261" s="1">
        <v>43160.45416666667</v>
      </c>
      <c r="G261">
        <v>92.15</v>
      </c>
      <c r="H261">
        <v>1.1200000000000001</v>
      </c>
      <c r="I261">
        <v>0.62</v>
      </c>
      <c r="J261">
        <v>-1.64</v>
      </c>
      <c r="K261">
        <v>2.85</v>
      </c>
      <c r="L261">
        <v>0.83</v>
      </c>
      <c r="M261">
        <v>0.11</v>
      </c>
      <c r="N261">
        <v>0.84</v>
      </c>
      <c r="O261">
        <v>0.84</v>
      </c>
      <c r="P261">
        <v>4.0199999999999996</v>
      </c>
      <c r="Q261">
        <v>3.79</v>
      </c>
      <c r="R261">
        <v>1.77</v>
      </c>
      <c r="S261">
        <v>9.81</v>
      </c>
      <c r="T261">
        <v>2.4900000000000002</v>
      </c>
      <c r="U261">
        <v>2.31</v>
      </c>
      <c r="V261">
        <v>1.29</v>
      </c>
      <c r="W261">
        <v>75.31</v>
      </c>
      <c r="X261">
        <v>42.74</v>
      </c>
      <c r="Y261">
        <v>54.39</v>
      </c>
      <c r="Z261">
        <v>67.22</v>
      </c>
      <c r="AA261">
        <v>121.2</v>
      </c>
      <c r="AB261">
        <v>19.41</v>
      </c>
      <c r="AC261">
        <v>173.35</v>
      </c>
    </row>
    <row r="262" spans="1:29" x14ac:dyDescent="0.2">
      <c r="A262" t="s">
        <v>1996</v>
      </c>
      <c r="B262" s="2" t="s">
        <v>4848</v>
      </c>
      <c r="C262" s="2">
        <v>1</v>
      </c>
      <c r="D262" s="2">
        <v>1</v>
      </c>
      <c r="E262" s="2">
        <v>3</v>
      </c>
      <c r="F262" s="1">
        <v>43144.624305555553</v>
      </c>
      <c r="G262">
        <v>92.13</v>
      </c>
      <c r="H262">
        <v>1.66</v>
      </c>
      <c r="I262">
        <v>0.95</v>
      </c>
      <c r="J262">
        <v>-1.0900000000000001</v>
      </c>
      <c r="K262">
        <v>3.26</v>
      </c>
      <c r="L262">
        <v>0.84</v>
      </c>
      <c r="M262">
        <v>0.33</v>
      </c>
      <c r="N262">
        <v>1.24</v>
      </c>
      <c r="O262">
        <v>1.2</v>
      </c>
      <c r="P262">
        <v>4.2300000000000004</v>
      </c>
      <c r="Q262">
        <v>4.25</v>
      </c>
      <c r="R262">
        <v>0.74</v>
      </c>
      <c r="S262">
        <v>13.24</v>
      </c>
      <c r="T262">
        <v>2.97</v>
      </c>
      <c r="U262">
        <v>2.67</v>
      </c>
      <c r="V262">
        <v>1.53</v>
      </c>
      <c r="W262">
        <v>74.739999999999995</v>
      </c>
      <c r="X262">
        <v>34.299999999999997</v>
      </c>
      <c r="Y262">
        <v>44.62</v>
      </c>
      <c r="Z262">
        <v>58.55</v>
      </c>
      <c r="AA262">
        <v>111.73</v>
      </c>
      <c r="AB262">
        <v>18.68</v>
      </c>
      <c r="AC262">
        <v>150.38999999999999</v>
      </c>
    </row>
    <row r="263" spans="1:29" x14ac:dyDescent="0.2">
      <c r="A263" t="s">
        <v>3322</v>
      </c>
      <c r="B263" s="2" t="s">
        <v>4833</v>
      </c>
      <c r="C263" s="2">
        <v>1</v>
      </c>
      <c r="D263" s="2">
        <v>1</v>
      </c>
      <c r="E263" s="2">
        <v>4</v>
      </c>
      <c r="F263" s="1">
        <v>43203.556250000001</v>
      </c>
      <c r="G263">
        <v>92.12</v>
      </c>
      <c r="H263">
        <v>1.31</v>
      </c>
      <c r="I263">
        <v>0.99</v>
      </c>
      <c r="J263">
        <v>0.49</v>
      </c>
      <c r="K263">
        <v>2.71</v>
      </c>
      <c r="L263">
        <v>0.7</v>
      </c>
      <c r="M263">
        <v>0.44</v>
      </c>
      <c r="N263">
        <v>1.06</v>
      </c>
      <c r="O263">
        <v>0.99</v>
      </c>
      <c r="P263">
        <v>3.49</v>
      </c>
      <c r="Q263">
        <v>4.93</v>
      </c>
      <c r="R263">
        <v>6.9</v>
      </c>
      <c r="S263">
        <v>9.43</v>
      </c>
      <c r="T263">
        <v>1.96</v>
      </c>
      <c r="U263">
        <v>1.93</v>
      </c>
      <c r="V263">
        <v>1.29</v>
      </c>
      <c r="W263">
        <v>75.86</v>
      </c>
      <c r="X263">
        <v>23.77</v>
      </c>
      <c r="Y263">
        <v>26.35</v>
      </c>
      <c r="Z263">
        <v>37.24</v>
      </c>
      <c r="AA263">
        <v>52.48</v>
      </c>
      <c r="AB263">
        <v>7.68</v>
      </c>
      <c r="AC263">
        <v>46.91</v>
      </c>
    </row>
    <row r="264" spans="1:29" x14ac:dyDescent="0.2">
      <c r="A264" t="s">
        <v>2722</v>
      </c>
      <c r="B264" s="2" t="s">
        <v>4810</v>
      </c>
      <c r="C264" s="2">
        <v>1</v>
      </c>
      <c r="D264" s="2">
        <v>1</v>
      </c>
      <c r="E264" s="2">
        <v>3</v>
      </c>
      <c r="F264" s="1">
        <v>43159.497916666667</v>
      </c>
      <c r="G264">
        <v>92.11</v>
      </c>
      <c r="H264">
        <v>1.37</v>
      </c>
      <c r="I264">
        <v>0.7</v>
      </c>
      <c r="J264">
        <v>-1.73</v>
      </c>
      <c r="K264">
        <v>3.09</v>
      </c>
      <c r="L264">
        <v>0.81</v>
      </c>
      <c r="M264">
        <v>0.14000000000000001</v>
      </c>
      <c r="N264">
        <v>1.07</v>
      </c>
      <c r="O264">
        <v>1.04</v>
      </c>
      <c r="P264">
        <v>4.1100000000000003</v>
      </c>
      <c r="Q264">
        <v>4.03</v>
      </c>
      <c r="R264">
        <v>0.97</v>
      </c>
      <c r="S264">
        <v>11.78</v>
      </c>
      <c r="T264">
        <v>2.81</v>
      </c>
      <c r="U264">
        <v>2.56</v>
      </c>
      <c r="V264">
        <v>1.43</v>
      </c>
      <c r="W264">
        <v>75.11</v>
      </c>
      <c r="X264">
        <v>42.92</v>
      </c>
      <c r="Y264">
        <v>55.66</v>
      </c>
      <c r="Z264">
        <v>66.239999999999995</v>
      </c>
      <c r="AA264">
        <v>131.71</v>
      </c>
      <c r="AB264">
        <v>20.92</v>
      </c>
      <c r="AC264">
        <v>184.26</v>
      </c>
    </row>
    <row r="265" spans="1:29" x14ac:dyDescent="0.2">
      <c r="A265" t="s">
        <v>2821</v>
      </c>
      <c r="B265" s="2" t="s">
        <v>4927</v>
      </c>
      <c r="C265" s="2">
        <v>1</v>
      </c>
      <c r="D265" s="2">
        <v>2</v>
      </c>
      <c r="E265" s="2">
        <v>3</v>
      </c>
      <c r="F265" s="1">
        <v>43161.486111111109</v>
      </c>
      <c r="G265">
        <v>92.11</v>
      </c>
      <c r="H265">
        <v>1.46</v>
      </c>
      <c r="I265">
        <v>0.83</v>
      </c>
      <c r="J265">
        <v>-0.77</v>
      </c>
      <c r="K265">
        <v>3.1</v>
      </c>
      <c r="L265">
        <v>0.8</v>
      </c>
      <c r="M265">
        <v>0.19</v>
      </c>
      <c r="N265">
        <v>1.0900000000000001</v>
      </c>
      <c r="O265">
        <v>1.0900000000000001</v>
      </c>
      <c r="P265">
        <v>4.04</v>
      </c>
      <c r="Q265">
        <v>4.13</v>
      </c>
      <c r="R265">
        <v>1.63</v>
      </c>
      <c r="S265">
        <v>11.57</v>
      </c>
      <c r="T265">
        <v>3.16</v>
      </c>
      <c r="U265">
        <v>2.4</v>
      </c>
      <c r="V265">
        <v>1.45</v>
      </c>
      <c r="W265">
        <v>74.489999999999995</v>
      </c>
      <c r="X265">
        <v>37.770000000000003</v>
      </c>
      <c r="Y265">
        <v>46.71</v>
      </c>
      <c r="Z265">
        <v>55.11</v>
      </c>
      <c r="AA265">
        <v>106.26</v>
      </c>
      <c r="AB265">
        <v>16.53</v>
      </c>
      <c r="AC265">
        <v>153.80000000000001</v>
      </c>
    </row>
    <row r="266" spans="1:29" x14ac:dyDescent="0.2">
      <c r="A266" t="s">
        <v>2072</v>
      </c>
      <c r="B266" s="2" t="s">
        <v>5099</v>
      </c>
      <c r="C266" s="2">
        <v>2</v>
      </c>
      <c r="D266" s="2">
        <v>2</v>
      </c>
      <c r="E266" s="2">
        <v>3</v>
      </c>
      <c r="F266" s="1">
        <v>43145.552777777775</v>
      </c>
      <c r="G266">
        <v>92.11</v>
      </c>
      <c r="H266">
        <v>1.32</v>
      </c>
      <c r="I266">
        <v>0.71</v>
      </c>
      <c r="J266">
        <v>-1.51</v>
      </c>
      <c r="K266">
        <v>3.01</v>
      </c>
      <c r="L266">
        <v>0.78</v>
      </c>
      <c r="M266">
        <v>0.11</v>
      </c>
      <c r="N266">
        <v>1</v>
      </c>
      <c r="O266">
        <v>0.98</v>
      </c>
      <c r="P266">
        <v>3.93</v>
      </c>
      <c r="Q266">
        <v>3.87</v>
      </c>
      <c r="R266">
        <v>1.74</v>
      </c>
      <c r="S266">
        <v>11.2</v>
      </c>
      <c r="T266">
        <v>2.85</v>
      </c>
      <c r="U266">
        <v>2.5299999999999998</v>
      </c>
      <c r="V266">
        <v>1.38</v>
      </c>
      <c r="W266">
        <v>74.88</v>
      </c>
      <c r="X266">
        <v>41.19</v>
      </c>
      <c r="Y266">
        <v>53.3</v>
      </c>
      <c r="Z266">
        <v>61.8</v>
      </c>
      <c r="AA266">
        <v>121.94</v>
      </c>
      <c r="AB266">
        <v>19.21</v>
      </c>
      <c r="AC266">
        <v>168.53</v>
      </c>
    </row>
    <row r="267" spans="1:29" x14ac:dyDescent="0.2">
      <c r="A267" t="s">
        <v>2488</v>
      </c>
      <c r="B267" s="2" t="s">
        <v>4814</v>
      </c>
      <c r="C267" s="2">
        <v>2</v>
      </c>
      <c r="D267" s="2">
        <v>2</v>
      </c>
      <c r="E267" s="2">
        <v>3</v>
      </c>
      <c r="F267" s="1">
        <v>43153.645833333336</v>
      </c>
      <c r="G267">
        <v>92.1</v>
      </c>
      <c r="H267">
        <v>1.48</v>
      </c>
      <c r="I267">
        <v>0.74</v>
      </c>
      <c r="J267">
        <v>-1.57</v>
      </c>
      <c r="K267">
        <v>3.07</v>
      </c>
      <c r="L267">
        <v>0.76</v>
      </c>
      <c r="M267">
        <v>7.0000000000000007E-2</v>
      </c>
      <c r="N267">
        <v>1.1399999999999999</v>
      </c>
      <c r="O267">
        <v>1.1200000000000001</v>
      </c>
      <c r="P267">
        <v>4.0199999999999996</v>
      </c>
      <c r="Q267">
        <v>3.9</v>
      </c>
      <c r="R267">
        <v>1.23</v>
      </c>
      <c r="S267">
        <v>12.37</v>
      </c>
      <c r="T267">
        <v>3.45</v>
      </c>
      <c r="U267">
        <v>2.57</v>
      </c>
      <c r="V267">
        <v>1.49</v>
      </c>
      <c r="W267">
        <v>74.95</v>
      </c>
      <c r="X267">
        <v>41.51</v>
      </c>
      <c r="Y267">
        <v>53.61</v>
      </c>
      <c r="Z267">
        <v>62.92</v>
      </c>
      <c r="AA267">
        <v>128.56</v>
      </c>
      <c r="AB267">
        <v>20.41</v>
      </c>
      <c r="AC267">
        <v>186.34</v>
      </c>
    </row>
    <row r="268" spans="1:29" x14ac:dyDescent="0.2">
      <c r="A268" t="s">
        <v>2509</v>
      </c>
      <c r="B268" s="2" t="s">
        <v>5025</v>
      </c>
      <c r="C268" s="2">
        <v>2</v>
      </c>
      <c r="D268" s="2">
        <v>2</v>
      </c>
      <c r="E268" s="2">
        <v>3</v>
      </c>
      <c r="F268" s="1">
        <v>43153.673611111109</v>
      </c>
      <c r="G268">
        <v>92.1</v>
      </c>
      <c r="H268">
        <v>1.7</v>
      </c>
      <c r="I268">
        <v>0.88</v>
      </c>
      <c r="J268">
        <v>-1.21</v>
      </c>
      <c r="K268">
        <v>3.45</v>
      </c>
      <c r="L268">
        <v>0.79</v>
      </c>
      <c r="M268">
        <v>0.21</v>
      </c>
      <c r="N268">
        <v>1.2</v>
      </c>
      <c r="O268">
        <v>1.23</v>
      </c>
      <c r="P268">
        <v>4.12</v>
      </c>
      <c r="Q268">
        <v>3.98</v>
      </c>
      <c r="R268">
        <v>0.56000000000000005</v>
      </c>
      <c r="S268">
        <v>13.27</v>
      </c>
      <c r="T268">
        <v>3.84</v>
      </c>
      <c r="U268">
        <v>2.68</v>
      </c>
      <c r="V268">
        <v>1.55</v>
      </c>
      <c r="W268">
        <v>73.849999999999994</v>
      </c>
      <c r="X268">
        <v>39.979999999999997</v>
      </c>
      <c r="Y268">
        <v>52.09</v>
      </c>
      <c r="Z268">
        <v>58.61</v>
      </c>
      <c r="AA268">
        <v>121.73</v>
      </c>
      <c r="AB268">
        <v>19.37</v>
      </c>
      <c r="AC268">
        <v>175.85</v>
      </c>
    </row>
    <row r="269" spans="1:29" x14ac:dyDescent="0.2">
      <c r="A269" t="s">
        <v>90</v>
      </c>
      <c r="B269" s="2" t="s">
        <v>5107</v>
      </c>
      <c r="C269" s="2">
        <v>2</v>
      </c>
      <c r="D269" s="2">
        <v>2</v>
      </c>
      <c r="E269" s="2">
        <v>1</v>
      </c>
      <c r="F269" s="1">
        <v>42899.457638888889</v>
      </c>
      <c r="G269">
        <v>92.09</v>
      </c>
      <c r="H269">
        <v>1.92</v>
      </c>
      <c r="I269">
        <v>1.3</v>
      </c>
      <c r="J269">
        <v>1.88</v>
      </c>
      <c r="K269">
        <v>2.6</v>
      </c>
      <c r="L269">
        <v>0.46</v>
      </c>
      <c r="M269">
        <v>0.56000000000000005</v>
      </c>
      <c r="N269">
        <v>1.3</v>
      </c>
      <c r="O269">
        <v>1.26</v>
      </c>
      <c r="P269">
        <v>2.48</v>
      </c>
      <c r="Q269">
        <v>3.39</v>
      </c>
      <c r="R269">
        <v>9.08</v>
      </c>
      <c r="S269">
        <v>10.1</v>
      </c>
      <c r="T269">
        <v>3.1</v>
      </c>
      <c r="U269">
        <v>1.88</v>
      </c>
      <c r="V269">
        <v>1.39</v>
      </c>
      <c r="W269">
        <v>70.349999999999994</v>
      </c>
      <c r="X269">
        <v>7.85</v>
      </c>
      <c r="Y269">
        <v>9.36</v>
      </c>
      <c r="Z269">
        <v>13.87</v>
      </c>
      <c r="AA269">
        <v>25.28</v>
      </c>
      <c r="AB269">
        <v>7.14</v>
      </c>
      <c r="AC269">
        <v>28.69</v>
      </c>
    </row>
    <row r="270" spans="1:29" x14ac:dyDescent="0.2">
      <c r="A270" t="s">
        <v>2384</v>
      </c>
      <c r="B270" s="2" t="s">
        <v>4910</v>
      </c>
      <c r="C270" s="2">
        <v>1</v>
      </c>
      <c r="D270" s="2">
        <v>2</v>
      </c>
      <c r="E270" s="2">
        <v>3</v>
      </c>
      <c r="F270" s="1">
        <v>43152.547222222223</v>
      </c>
      <c r="G270">
        <v>92.08</v>
      </c>
      <c r="H270">
        <v>1.58</v>
      </c>
      <c r="I270">
        <v>0.81</v>
      </c>
      <c r="J270">
        <v>-2.13</v>
      </c>
      <c r="K270">
        <v>3.12</v>
      </c>
      <c r="L270">
        <v>0.82</v>
      </c>
      <c r="M270">
        <v>0.4</v>
      </c>
      <c r="N270">
        <v>1.08</v>
      </c>
      <c r="O270">
        <v>1.05</v>
      </c>
      <c r="P270">
        <v>4.2300000000000004</v>
      </c>
      <c r="Q270">
        <v>4.53</v>
      </c>
      <c r="R270">
        <v>1.07</v>
      </c>
      <c r="S270">
        <v>11.88</v>
      </c>
      <c r="T270">
        <v>2.23</v>
      </c>
      <c r="U270">
        <v>2.69</v>
      </c>
      <c r="V270">
        <v>1.45</v>
      </c>
      <c r="W270">
        <v>75.739999999999995</v>
      </c>
      <c r="X270">
        <v>33.119999999999997</v>
      </c>
      <c r="Y270">
        <v>41.37</v>
      </c>
      <c r="Z270">
        <v>59.1</v>
      </c>
      <c r="AA270">
        <v>114.8</v>
      </c>
      <c r="AB270">
        <v>21.58</v>
      </c>
      <c r="AC270">
        <v>143.41999999999999</v>
      </c>
    </row>
    <row r="271" spans="1:29" x14ac:dyDescent="0.2">
      <c r="A271" t="s">
        <v>2448</v>
      </c>
      <c r="B271" s="2" t="s">
        <v>4849</v>
      </c>
      <c r="C271" s="2">
        <v>1</v>
      </c>
      <c r="D271" s="2">
        <v>2</v>
      </c>
      <c r="E271" s="2">
        <v>3</v>
      </c>
      <c r="F271" s="1">
        <v>43153.597222222219</v>
      </c>
      <c r="G271">
        <v>92.07</v>
      </c>
      <c r="H271">
        <v>1.25</v>
      </c>
      <c r="I271">
        <v>0.8</v>
      </c>
      <c r="J271">
        <v>-1.1000000000000001</v>
      </c>
      <c r="K271">
        <v>2.86</v>
      </c>
      <c r="L271">
        <v>0.96</v>
      </c>
      <c r="M271">
        <v>0.66</v>
      </c>
      <c r="N271">
        <v>0.88</v>
      </c>
      <c r="O271">
        <v>0.87</v>
      </c>
      <c r="P271">
        <v>4.41</v>
      </c>
      <c r="Q271">
        <v>4.9800000000000004</v>
      </c>
      <c r="R271">
        <v>2.1</v>
      </c>
      <c r="S271">
        <v>10.41</v>
      </c>
      <c r="T271">
        <v>2.17</v>
      </c>
      <c r="U271">
        <v>2.2200000000000002</v>
      </c>
      <c r="V271">
        <v>1.3</v>
      </c>
      <c r="W271">
        <v>75.989999999999995</v>
      </c>
      <c r="X271">
        <v>30.08</v>
      </c>
      <c r="Y271">
        <v>38.47</v>
      </c>
      <c r="Z271">
        <v>55.8</v>
      </c>
      <c r="AA271">
        <v>86.03</v>
      </c>
      <c r="AB271">
        <v>14.47</v>
      </c>
      <c r="AC271">
        <v>100.83</v>
      </c>
    </row>
    <row r="272" spans="1:29" x14ac:dyDescent="0.2">
      <c r="A272" t="s">
        <v>3230</v>
      </c>
      <c r="B272" s="2" t="s">
        <v>5152</v>
      </c>
      <c r="C272" s="2">
        <v>2</v>
      </c>
      <c r="D272" s="2">
        <v>1</v>
      </c>
      <c r="E272" s="2">
        <v>4</v>
      </c>
      <c r="F272" s="1">
        <v>43200.590277777781</v>
      </c>
      <c r="G272">
        <v>92.07</v>
      </c>
      <c r="H272">
        <v>1.88</v>
      </c>
      <c r="I272">
        <v>1.27</v>
      </c>
      <c r="J272">
        <v>1.04</v>
      </c>
      <c r="K272">
        <v>2.78</v>
      </c>
      <c r="L272">
        <v>0.59</v>
      </c>
      <c r="M272">
        <v>0.34</v>
      </c>
      <c r="N272">
        <v>1.58</v>
      </c>
      <c r="O272">
        <v>1.5</v>
      </c>
      <c r="P272">
        <v>3.58</v>
      </c>
      <c r="Q272">
        <v>4.1100000000000003</v>
      </c>
      <c r="R272">
        <v>6.23</v>
      </c>
      <c r="S272">
        <v>12.99</v>
      </c>
      <c r="T272">
        <v>3.68</v>
      </c>
      <c r="U272">
        <v>2.29</v>
      </c>
      <c r="V272">
        <v>1.71</v>
      </c>
      <c r="W272">
        <v>74.03</v>
      </c>
      <c r="X272">
        <v>16.28</v>
      </c>
      <c r="Y272">
        <v>18.05</v>
      </c>
      <c r="Z272">
        <v>33.090000000000003</v>
      </c>
      <c r="AA272">
        <v>46.32</v>
      </c>
      <c r="AB272">
        <v>7.79</v>
      </c>
      <c r="AC272">
        <v>75.430000000000007</v>
      </c>
    </row>
    <row r="273" spans="1:29" x14ac:dyDescent="0.2">
      <c r="A273" t="s">
        <v>2550</v>
      </c>
      <c r="B273" s="2" t="s">
        <v>5101</v>
      </c>
      <c r="C273" s="2">
        <v>2</v>
      </c>
      <c r="D273" s="2">
        <v>1</v>
      </c>
      <c r="E273" s="2">
        <v>3</v>
      </c>
      <c r="F273" s="1">
        <v>43158.6</v>
      </c>
      <c r="G273">
        <v>92.05</v>
      </c>
      <c r="H273">
        <v>1.44</v>
      </c>
      <c r="I273">
        <v>0.77</v>
      </c>
      <c r="J273">
        <v>-0.18</v>
      </c>
      <c r="K273">
        <v>2.74</v>
      </c>
      <c r="L273">
        <v>0.74</v>
      </c>
      <c r="M273">
        <v>0.25</v>
      </c>
      <c r="N273">
        <v>1.02</v>
      </c>
      <c r="O273">
        <v>0.98</v>
      </c>
      <c r="P273">
        <v>3.87</v>
      </c>
      <c r="Q273">
        <v>4.1399999999999997</v>
      </c>
      <c r="R273">
        <v>3.55</v>
      </c>
      <c r="S273">
        <v>10.61</v>
      </c>
      <c r="T273">
        <v>3.18</v>
      </c>
      <c r="U273">
        <v>2.4300000000000002</v>
      </c>
      <c r="V273">
        <v>1.4</v>
      </c>
      <c r="W273">
        <v>74.17</v>
      </c>
      <c r="X273">
        <v>33.340000000000003</v>
      </c>
      <c r="Y273">
        <v>41.35</v>
      </c>
      <c r="Z273">
        <v>50.52</v>
      </c>
      <c r="AA273">
        <v>95.4</v>
      </c>
      <c r="AB273">
        <v>14.92</v>
      </c>
      <c r="AC273">
        <v>141.24</v>
      </c>
    </row>
    <row r="274" spans="1:29" x14ac:dyDescent="0.2">
      <c r="A274" t="s">
        <v>2140</v>
      </c>
      <c r="B274" s="2" t="s">
        <v>4835</v>
      </c>
      <c r="C274" s="2">
        <v>1</v>
      </c>
      <c r="D274" s="2">
        <v>1</v>
      </c>
      <c r="E274" s="2">
        <v>3</v>
      </c>
      <c r="F274" s="1">
        <v>43146.554166666669</v>
      </c>
      <c r="G274">
        <v>92.05</v>
      </c>
      <c r="H274">
        <v>1.56</v>
      </c>
      <c r="I274">
        <v>0.85</v>
      </c>
      <c r="J274">
        <v>-3.58</v>
      </c>
      <c r="K274">
        <v>3.45</v>
      </c>
      <c r="L274">
        <v>0.88</v>
      </c>
      <c r="M274">
        <v>0</v>
      </c>
      <c r="N274">
        <v>1.53</v>
      </c>
      <c r="O274">
        <v>1.44</v>
      </c>
      <c r="P274">
        <v>4.57</v>
      </c>
      <c r="Q274">
        <v>4.1399999999999997</v>
      </c>
      <c r="R274">
        <v>-2.21</v>
      </c>
      <c r="S274">
        <v>16.170000000000002</v>
      </c>
      <c r="T274">
        <v>2.91</v>
      </c>
      <c r="U274">
        <v>2.9</v>
      </c>
      <c r="V274">
        <v>1.68</v>
      </c>
      <c r="W274">
        <v>76.62</v>
      </c>
      <c r="X274">
        <v>54.97</v>
      </c>
      <c r="Y274">
        <v>73.09</v>
      </c>
      <c r="Z274">
        <v>104.68</v>
      </c>
      <c r="AA274">
        <v>189.84</v>
      </c>
      <c r="AB274">
        <v>31.59</v>
      </c>
      <c r="AC274">
        <v>245.73</v>
      </c>
    </row>
    <row r="275" spans="1:29" x14ac:dyDescent="0.2">
      <c r="A275" t="s">
        <v>2415</v>
      </c>
      <c r="B275" s="2" t="s">
        <v>5153</v>
      </c>
      <c r="C275" s="2">
        <v>2</v>
      </c>
      <c r="D275" s="2">
        <v>1</v>
      </c>
      <c r="E275" s="2">
        <v>3</v>
      </c>
      <c r="F275" s="1">
        <v>43153.564583333333</v>
      </c>
      <c r="G275">
        <v>92.05</v>
      </c>
      <c r="H275">
        <v>1.49</v>
      </c>
      <c r="I275">
        <v>0.69</v>
      </c>
      <c r="J275">
        <v>-0.85</v>
      </c>
      <c r="K275">
        <v>3.14</v>
      </c>
      <c r="L275">
        <v>0.91</v>
      </c>
      <c r="M275">
        <v>0.34</v>
      </c>
      <c r="N275">
        <v>0.82</v>
      </c>
      <c r="O275">
        <v>0.8</v>
      </c>
      <c r="P275">
        <v>4.53</v>
      </c>
      <c r="Q275">
        <v>4.71</v>
      </c>
      <c r="R275">
        <v>1.63</v>
      </c>
      <c r="S275">
        <v>10.16</v>
      </c>
      <c r="T275">
        <v>3.05</v>
      </c>
      <c r="U275">
        <v>2.71</v>
      </c>
      <c r="V275">
        <v>1.39</v>
      </c>
      <c r="W275">
        <v>76.17</v>
      </c>
      <c r="X275">
        <v>42.77</v>
      </c>
      <c r="Y275">
        <v>54.3</v>
      </c>
      <c r="Z275">
        <v>67.17</v>
      </c>
      <c r="AA275">
        <v>120.6</v>
      </c>
      <c r="AB275">
        <v>18.52</v>
      </c>
      <c r="AC275">
        <v>156.72999999999999</v>
      </c>
    </row>
    <row r="276" spans="1:29" x14ac:dyDescent="0.2">
      <c r="A276" t="s">
        <v>2369</v>
      </c>
      <c r="B276" s="2" t="s">
        <v>4728</v>
      </c>
      <c r="C276" s="2">
        <v>1</v>
      </c>
      <c r="D276" s="2">
        <v>2</v>
      </c>
      <c r="E276" s="2">
        <v>3</v>
      </c>
      <c r="F276" s="1">
        <v>43152.53402777778</v>
      </c>
      <c r="G276">
        <v>92.05</v>
      </c>
      <c r="H276">
        <v>1.81</v>
      </c>
      <c r="I276">
        <v>1.1399999999999999</v>
      </c>
      <c r="J276">
        <v>-2.1</v>
      </c>
      <c r="K276">
        <v>3.29</v>
      </c>
      <c r="L276">
        <v>0.79</v>
      </c>
      <c r="M276">
        <v>0.3</v>
      </c>
      <c r="N276">
        <v>1.59</v>
      </c>
      <c r="O276">
        <v>1.53</v>
      </c>
      <c r="P276">
        <v>4.1100000000000003</v>
      </c>
      <c r="Q276">
        <v>4.2300000000000004</v>
      </c>
      <c r="R276">
        <v>0.31</v>
      </c>
      <c r="S276">
        <v>15.34</v>
      </c>
      <c r="T276">
        <v>2.46</v>
      </c>
      <c r="U276">
        <v>2.6</v>
      </c>
      <c r="V276">
        <v>1.68</v>
      </c>
      <c r="W276">
        <v>75.14</v>
      </c>
      <c r="X276">
        <v>30.8</v>
      </c>
      <c r="Y276">
        <v>37.89</v>
      </c>
      <c r="Z276">
        <v>61.52</v>
      </c>
      <c r="AA276">
        <v>110.54</v>
      </c>
      <c r="AB276">
        <v>20.82</v>
      </c>
      <c r="AC276">
        <v>137.63</v>
      </c>
    </row>
    <row r="277" spans="1:29" x14ac:dyDescent="0.2">
      <c r="A277" t="s">
        <v>2484</v>
      </c>
      <c r="B277" s="2" t="s">
        <v>5072</v>
      </c>
      <c r="C277" s="2">
        <v>2</v>
      </c>
      <c r="D277" s="2">
        <v>1</v>
      </c>
      <c r="E277" s="2">
        <v>3</v>
      </c>
      <c r="F277" s="1">
        <v>43153.64166666667</v>
      </c>
      <c r="G277">
        <v>92.05</v>
      </c>
      <c r="H277">
        <v>1.79</v>
      </c>
      <c r="I277">
        <v>0.77</v>
      </c>
      <c r="J277">
        <v>-0.44</v>
      </c>
      <c r="K277">
        <v>3.14</v>
      </c>
      <c r="L277">
        <v>0.68</v>
      </c>
      <c r="M277">
        <v>0.25</v>
      </c>
      <c r="N277">
        <v>0.93</v>
      </c>
      <c r="O277">
        <v>0.9</v>
      </c>
      <c r="P277">
        <v>3.75</v>
      </c>
      <c r="Q277">
        <v>4.05</v>
      </c>
      <c r="R277">
        <v>3.65</v>
      </c>
      <c r="S277">
        <v>10.06</v>
      </c>
      <c r="T277">
        <v>2.23</v>
      </c>
      <c r="U277">
        <v>2.93</v>
      </c>
      <c r="V277">
        <v>1.43</v>
      </c>
      <c r="W277">
        <v>74.099999999999994</v>
      </c>
      <c r="X277">
        <v>31.13</v>
      </c>
      <c r="Y277">
        <v>39.549999999999997</v>
      </c>
      <c r="Z277">
        <v>47.18</v>
      </c>
      <c r="AA277">
        <v>101.38</v>
      </c>
      <c r="AB277">
        <v>18.32</v>
      </c>
      <c r="AC277">
        <v>131.75</v>
      </c>
    </row>
    <row r="278" spans="1:29" x14ac:dyDescent="0.2">
      <c r="A278" t="s">
        <v>3078</v>
      </c>
      <c r="B278" s="2" t="s">
        <v>4814</v>
      </c>
      <c r="C278" s="2">
        <v>2</v>
      </c>
      <c r="D278" s="2">
        <v>2</v>
      </c>
      <c r="E278" s="2">
        <v>4</v>
      </c>
      <c r="F278" s="1">
        <v>43188.638194444444</v>
      </c>
      <c r="G278">
        <v>92.04</v>
      </c>
      <c r="H278">
        <v>1.32</v>
      </c>
      <c r="I278">
        <v>0.68</v>
      </c>
      <c r="J278">
        <v>0.9</v>
      </c>
      <c r="K278">
        <v>2.52</v>
      </c>
      <c r="L278">
        <v>0.64</v>
      </c>
      <c r="M278">
        <v>0.21</v>
      </c>
      <c r="N278">
        <v>0.74</v>
      </c>
      <c r="O278">
        <v>0.74</v>
      </c>
      <c r="P278">
        <v>3.29</v>
      </c>
      <c r="Q278">
        <v>3.47</v>
      </c>
      <c r="R278">
        <v>5.46</v>
      </c>
      <c r="S278">
        <v>7.47</v>
      </c>
      <c r="T278">
        <v>3.27</v>
      </c>
      <c r="U278">
        <v>2.3199999999999998</v>
      </c>
      <c r="V278">
        <v>1.21</v>
      </c>
      <c r="W278">
        <v>73.22</v>
      </c>
      <c r="X278">
        <v>28.61</v>
      </c>
      <c r="Y278">
        <v>34.83</v>
      </c>
      <c r="Z278">
        <v>35.42</v>
      </c>
      <c r="AA278">
        <v>73.39</v>
      </c>
      <c r="AB278">
        <v>12.53</v>
      </c>
      <c r="AC278">
        <v>118.76</v>
      </c>
    </row>
    <row r="279" spans="1:29" x14ac:dyDescent="0.2">
      <c r="A279" t="s">
        <v>2642</v>
      </c>
      <c r="B279" s="2" t="s">
        <v>5118</v>
      </c>
      <c r="C279" s="2">
        <v>2</v>
      </c>
      <c r="D279" s="2">
        <v>2</v>
      </c>
      <c r="E279" s="2">
        <v>3</v>
      </c>
      <c r="F279" s="1">
        <v>43159.40902777778</v>
      </c>
      <c r="G279">
        <v>92.04</v>
      </c>
      <c r="H279">
        <v>1.22</v>
      </c>
      <c r="I279">
        <v>0.64</v>
      </c>
      <c r="J279">
        <v>0.02</v>
      </c>
      <c r="K279">
        <v>2.5299999999999998</v>
      </c>
      <c r="L279">
        <v>0.69</v>
      </c>
      <c r="M279">
        <v>0.17</v>
      </c>
      <c r="N279">
        <v>0.78</v>
      </c>
      <c r="O279">
        <v>0.75</v>
      </c>
      <c r="P279">
        <v>3.51</v>
      </c>
      <c r="Q279">
        <v>3.88</v>
      </c>
      <c r="R279">
        <v>4.57</v>
      </c>
      <c r="S279">
        <v>8.61</v>
      </c>
      <c r="T279">
        <v>2.9</v>
      </c>
      <c r="U279">
        <v>2.16</v>
      </c>
      <c r="V279">
        <v>1.25</v>
      </c>
      <c r="W279">
        <v>73.849999999999994</v>
      </c>
      <c r="X279">
        <v>33.64</v>
      </c>
      <c r="Y279">
        <v>41.54</v>
      </c>
      <c r="Z279">
        <v>44.79</v>
      </c>
      <c r="AA279">
        <v>86.13</v>
      </c>
      <c r="AB279">
        <v>13.79</v>
      </c>
      <c r="AC279">
        <v>132.52000000000001</v>
      </c>
    </row>
    <row r="280" spans="1:29" x14ac:dyDescent="0.2">
      <c r="A280" t="s">
        <v>2483</v>
      </c>
      <c r="B280" s="2" t="s">
        <v>4979</v>
      </c>
      <c r="C280" s="2">
        <v>2</v>
      </c>
      <c r="D280" s="2">
        <v>2</v>
      </c>
      <c r="E280" s="2">
        <v>3</v>
      </c>
      <c r="F280" s="1">
        <v>43153.640972222223</v>
      </c>
      <c r="G280">
        <v>92.04</v>
      </c>
      <c r="H280">
        <v>1.8</v>
      </c>
      <c r="I280">
        <v>0.66</v>
      </c>
      <c r="J280">
        <v>-3.87</v>
      </c>
      <c r="K280">
        <v>3.75</v>
      </c>
      <c r="L280">
        <v>0.82</v>
      </c>
      <c r="M280">
        <v>-0.08</v>
      </c>
      <c r="N280">
        <v>1.18</v>
      </c>
      <c r="O280">
        <v>1.1499999999999999</v>
      </c>
      <c r="P280">
        <v>4.4800000000000004</v>
      </c>
      <c r="Q280">
        <v>3.54</v>
      </c>
      <c r="R280">
        <v>-2.21</v>
      </c>
      <c r="S280">
        <v>14.04</v>
      </c>
      <c r="T280">
        <v>2.56</v>
      </c>
      <c r="U280">
        <v>3.52</v>
      </c>
      <c r="V280">
        <v>1.6</v>
      </c>
      <c r="W280">
        <v>77.010000000000005</v>
      </c>
      <c r="X280">
        <v>60.69</v>
      </c>
      <c r="Y280">
        <v>82.54</v>
      </c>
      <c r="Z280">
        <v>99.06</v>
      </c>
      <c r="AA280">
        <v>214.93</v>
      </c>
      <c r="AB280">
        <v>37.25</v>
      </c>
      <c r="AC280">
        <v>260.63</v>
      </c>
    </row>
    <row r="281" spans="1:29" x14ac:dyDescent="0.2">
      <c r="A281" t="s">
        <v>2328</v>
      </c>
      <c r="B281" s="2" t="s">
        <v>4920</v>
      </c>
      <c r="C281" s="2">
        <v>1</v>
      </c>
      <c r="D281" s="2">
        <v>1</v>
      </c>
      <c r="E281" s="2">
        <v>3</v>
      </c>
      <c r="F281" s="1">
        <v>43152.479861111111</v>
      </c>
      <c r="G281">
        <v>92.03</v>
      </c>
      <c r="H281">
        <v>1.48</v>
      </c>
      <c r="I281">
        <v>0.82</v>
      </c>
      <c r="J281">
        <v>-1.58</v>
      </c>
      <c r="K281">
        <v>3.06</v>
      </c>
      <c r="L281">
        <v>0.81</v>
      </c>
      <c r="M281">
        <v>0.19</v>
      </c>
      <c r="N281">
        <v>1.1599999999999999</v>
      </c>
      <c r="O281">
        <v>1.1399999999999999</v>
      </c>
      <c r="P281">
        <v>4.1500000000000004</v>
      </c>
      <c r="Q281">
        <v>4.3499999999999996</v>
      </c>
      <c r="R281">
        <v>1.1399999999999999</v>
      </c>
      <c r="S281">
        <v>12.33</v>
      </c>
      <c r="T281">
        <v>3.21</v>
      </c>
      <c r="U281">
        <v>2.5099999999999998</v>
      </c>
      <c r="V281">
        <v>1.46</v>
      </c>
      <c r="W281">
        <v>75.510000000000005</v>
      </c>
      <c r="X281">
        <v>36.81</v>
      </c>
      <c r="Y281">
        <v>46.47</v>
      </c>
      <c r="Z281">
        <v>58.23</v>
      </c>
      <c r="AA281">
        <v>116.69</v>
      </c>
      <c r="AB281">
        <v>19.670000000000002</v>
      </c>
      <c r="AC281">
        <v>157.69</v>
      </c>
    </row>
    <row r="282" spans="1:29" x14ac:dyDescent="0.2">
      <c r="A282" t="s">
        <v>2123</v>
      </c>
      <c r="B282" s="2" t="s">
        <v>5074</v>
      </c>
      <c r="C282" s="2">
        <v>2</v>
      </c>
      <c r="D282" s="2">
        <v>2</v>
      </c>
      <c r="E282" s="2">
        <v>3</v>
      </c>
      <c r="F282" s="1">
        <v>43146.458333333336</v>
      </c>
      <c r="G282">
        <v>92.03</v>
      </c>
      <c r="H282">
        <v>1.22</v>
      </c>
      <c r="I282">
        <v>0.67</v>
      </c>
      <c r="J282">
        <v>-1.31</v>
      </c>
      <c r="K282">
        <v>2.82</v>
      </c>
      <c r="L282">
        <v>0.79</v>
      </c>
      <c r="M282">
        <v>0.23</v>
      </c>
      <c r="N282">
        <v>0.91</v>
      </c>
      <c r="O282">
        <v>0.91</v>
      </c>
      <c r="P282">
        <v>3.94</v>
      </c>
      <c r="Q282">
        <v>4.1399999999999997</v>
      </c>
      <c r="R282">
        <v>2.1</v>
      </c>
      <c r="S282">
        <v>10.49</v>
      </c>
      <c r="T282">
        <v>3.05</v>
      </c>
      <c r="U282">
        <v>2.36</v>
      </c>
      <c r="V282">
        <v>1.32</v>
      </c>
      <c r="W282">
        <v>74.55</v>
      </c>
      <c r="X282">
        <v>41.05</v>
      </c>
      <c r="Y282">
        <v>52.31</v>
      </c>
      <c r="Z282">
        <v>60.74</v>
      </c>
      <c r="AA282">
        <v>112.53</v>
      </c>
      <c r="AB282">
        <v>17.239999999999998</v>
      </c>
      <c r="AC282">
        <v>162.43</v>
      </c>
    </row>
    <row r="283" spans="1:29" x14ac:dyDescent="0.2">
      <c r="A283" t="s">
        <v>2569</v>
      </c>
      <c r="B283" s="2" t="s">
        <v>5048</v>
      </c>
      <c r="C283" s="2">
        <v>2</v>
      </c>
      <c r="D283" s="2">
        <v>1</v>
      </c>
      <c r="E283" s="2">
        <v>3</v>
      </c>
      <c r="F283" s="1">
        <v>43158.618055555555</v>
      </c>
      <c r="G283">
        <v>92.02</v>
      </c>
      <c r="H283">
        <v>1.27</v>
      </c>
      <c r="I283">
        <v>0.71</v>
      </c>
      <c r="J283">
        <v>-0.64</v>
      </c>
      <c r="K283">
        <v>2.62</v>
      </c>
      <c r="L283">
        <v>0.71</v>
      </c>
      <c r="M283">
        <v>0.25</v>
      </c>
      <c r="N283">
        <v>0.88</v>
      </c>
      <c r="O283">
        <v>0.86</v>
      </c>
      <c r="P283">
        <v>3.81</v>
      </c>
      <c r="Q283">
        <v>4.34</v>
      </c>
      <c r="R283">
        <v>4.29</v>
      </c>
      <c r="S283">
        <v>9.02</v>
      </c>
      <c r="T283">
        <v>2.97</v>
      </c>
      <c r="U283">
        <v>2.08</v>
      </c>
      <c r="V283">
        <v>1.3</v>
      </c>
      <c r="W283">
        <v>75.17</v>
      </c>
      <c r="X283">
        <v>30.68</v>
      </c>
      <c r="Y283">
        <v>36.200000000000003</v>
      </c>
      <c r="Z283">
        <v>42.79</v>
      </c>
      <c r="AA283">
        <v>80.66</v>
      </c>
      <c r="AB283">
        <v>13.79</v>
      </c>
      <c r="AC283">
        <v>122.28</v>
      </c>
    </row>
    <row r="284" spans="1:29" x14ac:dyDescent="0.2">
      <c r="A284" t="s">
        <v>2738</v>
      </c>
      <c r="B284" s="2" t="s">
        <v>4983</v>
      </c>
      <c r="C284" s="2">
        <v>2</v>
      </c>
      <c r="D284" s="2">
        <v>1</v>
      </c>
      <c r="E284" s="2">
        <v>3</v>
      </c>
      <c r="F284" s="1">
        <v>43160.464583333334</v>
      </c>
      <c r="G284">
        <v>92.01</v>
      </c>
      <c r="H284">
        <v>1.41</v>
      </c>
      <c r="I284">
        <v>0.86</v>
      </c>
      <c r="J284">
        <v>-0.1</v>
      </c>
      <c r="K284">
        <v>2.91</v>
      </c>
      <c r="L284">
        <v>0.85</v>
      </c>
      <c r="M284">
        <v>0.45</v>
      </c>
      <c r="N284">
        <v>0.97</v>
      </c>
      <c r="O284">
        <v>0.95</v>
      </c>
      <c r="P284">
        <v>4.28</v>
      </c>
      <c r="Q284">
        <v>4.71</v>
      </c>
      <c r="R284">
        <v>3.36</v>
      </c>
      <c r="S284">
        <v>10.47</v>
      </c>
      <c r="T284">
        <v>3.32</v>
      </c>
      <c r="U284">
        <v>2.15</v>
      </c>
      <c r="V284">
        <v>1.41</v>
      </c>
      <c r="W284">
        <v>74.98</v>
      </c>
      <c r="X284">
        <v>32.51</v>
      </c>
      <c r="Y284">
        <v>39.06</v>
      </c>
      <c r="Z284">
        <v>51.88</v>
      </c>
      <c r="AA284">
        <v>82.6</v>
      </c>
      <c r="AB284">
        <v>12.92</v>
      </c>
      <c r="AC284">
        <v>116.21</v>
      </c>
    </row>
    <row r="285" spans="1:29" x14ac:dyDescent="0.2">
      <c r="A285" t="s">
        <v>2207</v>
      </c>
      <c r="B285" s="2" t="s">
        <v>4927</v>
      </c>
      <c r="C285" s="2">
        <v>1</v>
      </c>
      <c r="D285" s="2">
        <v>1</v>
      </c>
      <c r="E285" s="2">
        <v>3</v>
      </c>
      <c r="F285" s="1">
        <v>43146.624305555553</v>
      </c>
      <c r="G285">
        <v>92.01</v>
      </c>
      <c r="H285">
        <v>1.42</v>
      </c>
      <c r="I285">
        <v>0.86</v>
      </c>
      <c r="J285">
        <v>-0.33</v>
      </c>
      <c r="K285">
        <v>2.83</v>
      </c>
      <c r="L285">
        <v>0.74</v>
      </c>
      <c r="M285">
        <v>0.24</v>
      </c>
      <c r="N285">
        <v>1.04</v>
      </c>
      <c r="O285">
        <v>1.03</v>
      </c>
      <c r="P285">
        <v>3.8</v>
      </c>
      <c r="Q285">
        <v>3.95</v>
      </c>
      <c r="R285">
        <v>3.23</v>
      </c>
      <c r="S285">
        <v>10.83</v>
      </c>
      <c r="T285">
        <v>3.24</v>
      </c>
      <c r="U285">
        <v>2.2599999999999998</v>
      </c>
      <c r="V285">
        <v>1.41</v>
      </c>
      <c r="W285">
        <v>74.17</v>
      </c>
      <c r="X285">
        <v>31.63</v>
      </c>
      <c r="Y285">
        <v>39.619999999999997</v>
      </c>
      <c r="Z285">
        <v>46.09</v>
      </c>
      <c r="AA285">
        <v>88.5</v>
      </c>
      <c r="AB285">
        <v>14.25</v>
      </c>
      <c r="AC285">
        <v>129.69</v>
      </c>
    </row>
    <row r="286" spans="1:29" x14ac:dyDescent="0.2">
      <c r="A286" t="s">
        <v>3515</v>
      </c>
      <c r="B286" s="2" t="s">
        <v>4774</v>
      </c>
      <c r="C286" s="2">
        <v>1</v>
      </c>
      <c r="D286" s="2">
        <v>2</v>
      </c>
      <c r="E286" s="2">
        <v>4</v>
      </c>
      <c r="F286" s="1">
        <v>43208.772222222222</v>
      </c>
      <c r="G286">
        <v>92</v>
      </c>
      <c r="H286">
        <v>1.55</v>
      </c>
      <c r="I286">
        <v>1.18</v>
      </c>
      <c r="J286">
        <v>1.27</v>
      </c>
      <c r="K286">
        <v>2.62</v>
      </c>
      <c r="L286">
        <v>0.64</v>
      </c>
      <c r="M286">
        <v>0.35</v>
      </c>
      <c r="N286">
        <v>1.32</v>
      </c>
      <c r="O286">
        <v>1.24</v>
      </c>
      <c r="P286">
        <v>3.37</v>
      </c>
      <c r="Q286">
        <v>3.95</v>
      </c>
      <c r="R286">
        <v>5.0599999999999996</v>
      </c>
      <c r="S286">
        <v>11.11</v>
      </c>
      <c r="T286">
        <v>3.43</v>
      </c>
      <c r="U286">
        <v>1.83</v>
      </c>
      <c r="V286">
        <v>1.41</v>
      </c>
      <c r="W286">
        <v>73.72</v>
      </c>
      <c r="X286">
        <v>17.75</v>
      </c>
      <c r="Y286">
        <v>23.57</v>
      </c>
      <c r="Z286">
        <v>33.28</v>
      </c>
      <c r="AA286">
        <v>44.84</v>
      </c>
      <c r="AB286">
        <v>9.7100000000000009</v>
      </c>
      <c r="AC286">
        <v>76.95</v>
      </c>
    </row>
    <row r="287" spans="1:29" x14ac:dyDescent="0.2">
      <c r="A287" t="s">
        <v>2411</v>
      </c>
      <c r="B287" s="2" t="s">
        <v>4880</v>
      </c>
      <c r="C287" s="2">
        <v>1</v>
      </c>
      <c r="D287" s="2">
        <v>2</v>
      </c>
      <c r="E287" s="2">
        <v>3</v>
      </c>
      <c r="F287" s="1">
        <v>43152.573611111111</v>
      </c>
      <c r="G287">
        <v>91.99</v>
      </c>
      <c r="H287">
        <v>1.51</v>
      </c>
      <c r="I287">
        <v>0.9</v>
      </c>
      <c r="J287">
        <v>-1.03</v>
      </c>
      <c r="K287">
        <v>3.03</v>
      </c>
      <c r="L287">
        <v>0.83</v>
      </c>
      <c r="M287">
        <v>0.4</v>
      </c>
      <c r="N287">
        <v>1.1100000000000001</v>
      </c>
      <c r="O287">
        <v>1.1000000000000001</v>
      </c>
      <c r="P287">
        <v>4.13</v>
      </c>
      <c r="Q287">
        <v>4.62</v>
      </c>
      <c r="R287">
        <v>2.08</v>
      </c>
      <c r="S287">
        <v>11.9</v>
      </c>
      <c r="T287">
        <v>2.76</v>
      </c>
      <c r="U287">
        <v>2.36</v>
      </c>
      <c r="V287">
        <v>1.46</v>
      </c>
      <c r="W287">
        <v>74.72</v>
      </c>
      <c r="X287">
        <v>30.76</v>
      </c>
      <c r="Y287">
        <v>38.450000000000003</v>
      </c>
      <c r="Z287">
        <v>50.04</v>
      </c>
      <c r="AA287">
        <v>91.36</v>
      </c>
      <c r="AB287">
        <v>15.01</v>
      </c>
      <c r="AC287">
        <v>121.72</v>
      </c>
    </row>
    <row r="288" spans="1:29" x14ac:dyDescent="0.2">
      <c r="A288" t="s">
        <v>2663</v>
      </c>
      <c r="B288" s="2" t="s">
        <v>4937</v>
      </c>
      <c r="C288" s="2">
        <v>1</v>
      </c>
      <c r="D288" s="2">
        <v>2</v>
      </c>
      <c r="E288" s="2">
        <v>3</v>
      </c>
      <c r="F288" s="1">
        <v>43159.438194444447</v>
      </c>
      <c r="G288">
        <v>91.99</v>
      </c>
      <c r="H288">
        <v>1.36</v>
      </c>
      <c r="I288">
        <v>0.68</v>
      </c>
      <c r="J288">
        <v>-0.87</v>
      </c>
      <c r="K288">
        <v>2.95</v>
      </c>
      <c r="L288">
        <v>0.84</v>
      </c>
      <c r="M288">
        <v>0.3</v>
      </c>
      <c r="N288">
        <v>0.85</v>
      </c>
      <c r="O288">
        <v>0.86</v>
      </c>
      <c r="P288">
        <v>4.26</v>
      </c>
      <c r="Q288">
        <v>4.45</v>
      </c>
      <c r="R288">
        <v>2.4300000000000002</v>
      </c>
      <c r="S288">
        <v>9.84</v>
      </c>
      <c r="T288">
        <v>3.08</v>
      </c>
      <c r="U288">
        <v>2.42</v>
      </c>
      <c r="V288">
        <v>1.35</v>
      </c>
      <c r="W288">
        <v>75.260000000000005</v>
      </c>
      <c r="X288">
        <v>38.44</v>
      </c>
      <c r="Y288">
        <v>47.43</v>
      </c>
      <c r="Z288">
        <v>56.1</v>
      </c>
      <c r="AA288">
        <v>105.12</v>
      </c>
      <c r="AB288">
        <v>16.54</v>
      </c>
      <c r="AC288">
        <v>153.47</v>
      </c>
    </row>
    <row r="289" spans="1:29" x14ac:dyDescent="0.2">
      <c r="A289" t="s">
        <v>2780</v>
      </c>
      <c r="B289" s="2" t="s">
        <v>4929</v>
      </c>
      <c r="C289" s="2">
        <v>1</v>
      </c>
      <c r="D289" s="2">
        <v>2</v>
      </c>
      <c r="E289" s="2">
        <v>3</v>
      </c>
      <c r="F289" s="1">
        <v>43161.446527777778</v>
      </c>
      <c r="G289">
        <v>91.98</v>
      </c>
      <c r="H289">
        <v>1.78</v>
      </c>
      <c r="I289">
        <v>0.86</v>
      </c>
      <c r="J289">
        <v>-0.69</v>
      </c>
      <c r="K289">
        <v>3.14</v>
      </c>
      <c r="L289">
        <v>0.78</v>
      </c>
      <c r="M289">
        <v>0.43</v>
      </c>
      <c r="N289">
        <v>1.17</v>
      </c>
      <c r="O289">
        <v>1.1399999999999999</v>
      </c>
      <c r="P289">
        <v>4.21</v>
      </c>
      <c r="Q289">
        <v>4.5199999999999996</v>
      </c>
      <c r="R289">
        <v>2.57</v>
      </c>
      <c r="S289">
        <v>12.42</v>
      </c>
      <c r="T289">
        <v>3.39</v>
      </c>
      <c r="U289">
        <v>2.75</v>
      </c>
      <c r="V289">
        <v>1.56</v>
      </c>
      <c r="W289">
        <v>74.38</v>
      </c>
      <c r="X289">
        <v>29.74</v>
      </c>
      <c r="Y289">
        <v>37.43</v>
      </c>
      <c r="Z289">
        <v>51.98</v>
      </c>
      <c r="AA289">
        <v>98.56</v>
      </c>
      <c r="AB289">
        <v>16.63</v>
      </c>
      <c r="AC289">
        <v>141.75</v>
      </c>
    </row>
    <row r="290" spans="1:29" x14ac:dyDescent="0.2">
      <c r="A290" t="s">
        <v>3197</v>
      </c>
      <c r="B290" s="2" t="s">
        <v>4949</v>
      </c>
      <c r="C290" s="2">
        <v>1</v>
      </c>
      <c r="D290" s="2">
        <v>2</v>
      </c>
      <c r="E290" s="2">
        <v>4</v>
      </c>
      <c r="F290" s="1">
        <v>43195.660416666666</v>
      </c>
      <c r="G290">
        <v>91.98</v>
      </c>
      <c r="H290">
        <v>1.69</v>
      </c>
      <c r="I290">
        <v>1</v>
      </c>
      <c r="J290">
        <v>0.66</v>
      </c>
      <c r="K290">
        <v>3.09</v>
      </c>
      <c r="L290">
        <v>0.69</v>
      </c>
      <c r="M290">
        <v>0.31</v>
      </c>
      <c r="N290">
        <v>1.1399999999999999</v>
      </c>
      <c r="O290">
        <v>1.08</v>
      </c>
      <c r="P290">
        <v>3.49</v>
      </c>
      <c r="Q290">
        <v>3.81</v>
      </c>
      <c r="R290">
        <v>4.0999999999999996</v>
      </c>
      <c r="S290">
        <v>11.27</v>
      </c>
      <c r="T290">
        <v>2.0099999999999998</v>
      </c>
      <c r="U290">
        <v>2.6</v>
      </c>
      <c r="V290">
        <v>1.48</v>
      </c>
      <c r="W290">
        <v>73.62</v>
      </c>
      <c r="X290">
        <v>26.12</v>
      </c>
      <c r="Y290">
        <v>32.340000000000003</v>
      </c>
      <c r="Z290">
        <v>40.799999999999997</v>
      </c>
      <c r="AA290">
        <v>78.77</v>
      </c>
      <c r="AB290">
        <v>11.96</v>
      </c>
      <c r="AC290">
        <v>87.44</v>
      </c>
    </row>
    <row r="291" spans="1:29" x14ac:dyDescent="0.2">
      <c r="A291" t="s">
        <v>2673</v>
      </c>
      <c r="B291" s="2" t="s">
        <v>4970</v>
      </c>
      <c r="C291" s="2">
        <v>2</v>
      </c>
      <c r="D291" s="2">
        <v>1</v>
      </c>
      <c r="E291" s="2">
        <v>3</v>
      </c>
      <c r="F291" s="1">
        <v>43159.447916666664</v>
      </c>
      <c r="G291">
        <v>91.97</v>
      </c>
      <c r="H291">
        <v>1.59</v>
      </c>
      <c r="I291">
        <v>0.85</v>
      </c>
      <c r="J291">
        <v>-2.36</v>
      </c>
      <c r="K291">
        <v>3.34</v>
      </c>
      <c r="L291">
        <v>0.88</v>
      </c>
      <c r="M291">
        <v>0.26</v>
      </c>
      <c r="N291">
        <v>1.29</v>
      </c>
      <c r="O291">
        <v>1.23</v>
      </c>
      <c r="P291">
        <v>4.42</v>
      </c>
      <c r="Q291">
        <v>4.28</v>
      </c>
      <c r="R291">
        <v>-0.76</v>
      </c>
      <c r="S291">
        <v>14.4</v>
      </c>
      <c r="T291">
        <v>2.92</v>
      </c>
      <c r="U291">
        <v>2.76</v>
      </c>
      <c r="V291">
        <v>1.58</v>
      </c>
      <c r="W291">
        <v>75.47</v>
      </c>
      <c r="X291">
        <v>44.84</v>
      </c>
      <c r="Y291">
        <v>60.86</v>
      </c>
      <c r="Z291">
        <v>80.47</v>
      </c>
      <c r="AA291">
        <v>149.4</v>
      </c>
      <c r="AB291">
        <v>23.77</v>
      </c>
      <c r="AC291">
        <v>187.98</v>
      </c>
    </row>
    <row r="292" spans="1:29" x14ac:dyDescent="0.2">
      <c r="A292" t="s">
        <v>2539</v>
      </c>
      <c r="B292" s="2" t="s">
        <v>4848</v>
      </c>
      <c r="C292" s="2">
        <v>1</v>
      </c>
      <c r="D292" s="2">
        <v>2</v>
      </c>
      <c r="E292" s="2">
        <v>3</v>
      </c>
      <c r="F292" s="1">
        <v>43158.590277777781</v>
      </c>
      <c r="G292">
        <v>91.97</v>
      </c>
      <c r="H292">
        <v>1.64</v>
      </c>
      <c r="I292">
        <v>0.98</v>
      </c>
      <c r="J292">
        <v>-0.75</v>
      </c>
      <c r="K292">
        <v>3.1</v>
      </c>
      <c r="L292">
        <v>0.8</v>
      </c>
      <c r="M292">
        <v>0.33</v>
      </c>
      <c r="N292">
        <v>1.28</v>
      </c>
      <c r="O292">
        <v>1.24</v>
      </c>
      <c r="P292">
        <v>4.12</v>
      </c>
      <c r="Q292">
        <v>4.51</v>
      </c>
      <c r="R292">
        <v>1.83</v>
      </c>
      <c r="S292">
        <v>12.87</v>
      </c>
      <c r="T292">
        <v>3.09</v>
      </c>
      <c r="U292">
        <v>2.4300000000000002</v>
      </c>
      <c r="V292">
        <v>1.53</v>
      </c>
      <c r="W292">
        <v>74.72</v>
      </c>
      <c r="X292">
        <v>31.09</v>
      </c>
      <c r="Y292">
        <v>39</v>
      </c>
      <c r="Z292">
        <v>50.8</v>
      </c>
      <c r="AA292">
        <v>96.08</v>
      </c>
      <c r="AB292">
        <v>16.190000000000001</v>
      </c>
      <c r="AC292">
        <v>132.6</v>
      </c>
    </row>
    <row r="293" spans="1:29" x14ac:dyDescent="0.2">
      <c r="A293" t="s">
        <v>2733</v>
      </c>
      <c r="B293" s="2" t="s">
        <v>5040</v>
      </c>
      <c r="C293" s="2">
        <v>2</v>
      </c>
      <c r="D293" s="2">
        <v>1</v>
      </c>
      <c r="E293" s="2">
        <v>3</v>
      </c>
      <c r="F293" s="1">
        <v>43160.446527777778</v>
      </c>
      <c r="G293">
        <v>91.97</v>
      </c>
      <c r="H293">
        <v>1.62</v>
      </c>
      <c r="I293">
        <v>0.94</v>
      </c>
      <c r="J293">
        <v>-0.97</v>
      </c>
      <c r="K293">
        <v>3.19</v>
      </c>
      <c r="L293">
        <v>0.81</v>
      </c>
      <c r="M293">
        <v>0.22</v>
      </c>
      <c r="N293">
        <v>1.26</v>
      </c>
      <c r="O293">
        <v>1.25</v>
      </c>
      <c r="P293">
        <v>4.24</v>
      </c>
      <c r="Q293">
        <v>4.34</v>
      </c>
      <c r="R293">
        <v>1.67</v>
      </c>
      <c r="S293">
        <v>13.07</v>
      </c>
      <c r="T293">
        <v>3.52</v>
      </c>
      <c r="U293">
        <v>2.42</v>
      </c>
      <c r="V293">
        <v>1.56</v>
      </c>
      <c r="W293">
        <v>74.430000000000007</v>
      </c>
      <c r="X293">
        <v>37.909999999999997</v>
      </c>
      <c r="Y293">
        <v>45.89</v>
      </c>
      <c r="Z293">
        <v>58.99</v>
      </c>
      <c r="AA293">
        <v>106.66</v>
      </c>
      <c r="AB293">
        <v>16.27</v>
      </c>
      <c r="AC293">
        <v>155.69</v>
      </c>
    </row>
    <row r="294" spans="1:29" x14ac:dyDescent="0.2">
      <c r="A294" t="s">
        <v>3486</v>
      </c>
      <c r="B294" s="2" t="s">
        <v>4836</v>
      </c>
      <c r="C294" s="2">
        <v>1</v>
      </c>
      <c r="D294" s="2">
        <v>1</v>
      </c>
      <c r="E294" s="2">
        <v>4</v>
      </c>
      <c r="F294" s="1">
        <v>43208.720833333333</v>
      </c>
      <c r="G294">
        <v>91.96</v>
      </c>
      <c r="H294">
        <v>1.67</v>
      </c>
      <c r="I294">
        <v>1.31</v>
      </c>
      <c r="J294">
        <v>1.9</v>
      </c>
      <c r="K294">
        <v>3.02</v>
      </c>
      <c r="L294">
        <v>0.74</v>
      </c>
      <c r="M294">
        <v>0.42</v>
      </c>
      <c r="N294">
        <v>1.37</v>
      </c>
      <c r="O294">
        <v>1.29</v>
      </c>
      <c r="P294">
        <v>3.57</v>
      </c>
      <c r="Q294">
        <v>4.6500000000000004</v>
      </c>
      <c r="R294">
        <v>4.4000000000000004</v>
      </c>
      <c r="S294">
        <v>11.79</v>
      </c>
      <c r="T294">
        <v>3.13</v>
      </c>
      <c r="U294">
        <v>2.1</v>
      </c>
      <c r="V294">
        <v>1.39</v>
      </c>
      <c r="W294">
        <v>73.67</v>
      </c>
      <c r="X294">
        <v>22.67</v>
      </c>
      <c r="Y294">
        <v>27.51</v>
      </c>
      <c r="Z294">
        <v>40.659999999999997</v>
      </c>
      <c r="AA294">
        <v>48.14</v>
      </c>
      <c r="AB294">
        <v>8.98</v>
      </c>
      <c r="AC294">
        <v>67.98</v>
      </c>
    </row>
    <row r="295" spans="1:29" x14ac:dyDescent="0.2">
      <c r="A295" t="s">
        <v>2889</v>
      </c>
      <c r="B295" s="2" t="s">
        <v>5087</v>
      </c>
      <c r="C295" s="2">
        <v>2</v>
      </c>
      <c r="D295" s="2">
        <v>2</v>
      </c>
      <c r="E295" s="2">
        <v>4</v>
      </c>
      <c r="F295" s="1">
        <v>43178.539583333331</v>
      </c>
      <c r="G295">
        <v>91.96</v>
      </c>
      <c r="H295">
        <v>1.18</v>
      </c>
      <c r="I295">
        <v>0.86</v>
      </c>
      <c r="J295">
        <v>-1.83</v>
      </c>
      <c r="K295">
        <v>2.2799999999999998</v>
      </c>
      <c r="L295">
        <v>0.81</v>
      </c>
      <c r="M295">
        <v>-0.47</v>
      </c>
      <c r="N295">
        <v>1.03</v>
      </c>
      <c r="O295">
        <v>0.99</v>
      </c>
      <c r="P295">
        <v>3.09</v>
      </c>
      <c r="Q295">
        <v>-0.14000000000000001</v>
      </c>
      <c r="R295">
        <v>8.1300000000000008</v>
      </c>
      <c r="S295">
        <v>10.33</v>
      </c>
      <c r="T295">
        <v>1.36</v>
      </c>
      <c r="U295">
        <v>3.54</v>
      </c>
      <c r="V295">
        <v>1.48</v>
      </c>
      <c r="W295">
        <v>70.48</v>
      </c>
      <c r="X295">
        <v>67.36</v>
      </c>
      <c r="Y295">
        <v>102.75</v>
      </c>
      <c r="Z295">
        <v>229.11</v>
      </c>
      <c r="AA295">
        <v>178.6</v>
      </c>
      <c r="AB295">
        <v>20.21</v>
      </c>
      <c r="AC295">
        <v>156.18</v>
      </c>
    </row>
    <row r="296" spans="1:29" x14ac:dyDescent="0.2">
      <c r="A296" t="s">
        <v>582</v>
      </c>
      <c r="B296" s="2" t="s">
        <v>5091</v>
      </c>
      <c r="C296" s="2">
        <v>2</v>
      </c>
      <c r="D296" s="2">
        <v>1</v>
      </c>
      <c r="E296" s="2">
        <v>1</v>
      </c>
      <c r="F296" s="1">
        <v>42922.647222222222</v>
      </c>
      <c r="G296">
        <v>91.96</v>
      </c>
      <c r="H296">
        <v>2.08</v>
      </c>
      <c r="I296">
        <v>1.56</v>
      </c>
      <c r="J296">
        <v>1.1200000000000001</v>
      </c>
      <c r="K296">
        <v>2.76</v>
      </c>
      <c r="L296">
        <v>0.52</v>
      </c>
      <c r="M296">
        <v>0.55000000000000004</v>
      </c>
      <c r="N296">
        <v>1.55</v>
      </c>
      <c r="O296">
        <v>1.48</v>
      </c>
      <c r="P296">
        <v>2.72</v>
      </c>
      <c r="Q296">
        <v>3.07</v>
      </c>
      <c r="R296">
        <v>8.4499999999999993</v>
      </c>
      <c r="S296">
        <v>12.21</v>
      </c>
      <c r="T296">
        <v>2</v>
      </c>
      <c r="U296">
        <v>1.93</v>
      </c>
      <c r="V296">
        <v>1.57</v>
      </c>
      <c r="W296">
        <v>71.36</v>
      </c>
      <c r="X296">
        <v>5.89</v>
      </c>
      <c r="Y296">
        <v>6.31</v>
      </c>
      <c r="Z296">
        <v>11.23</v>
      </c>
      <c r="AA296">
        <v>23.94</v>
      </c>
      <c r="AB296">
        <v>9.1999999999999993</v>
      </c>
      <c r="AC296">
        <v>26.15</v>
      </c>
    </row>
    <row r="297" spans="1:29" x14ac:dyDescent="0.2">
      <c r="A297" t="s">
        <v>2669</v>
      </c>
      <c r="B297" s="2" t="s">
        <v>4924</v>
      </c>
      <c r="C297" s="2">
        <v>1</v>
      </c>
      <c r="D297" s="2">
        <v>2</v>
      </c>
      <c r="E297" s="2">
        <v>3</v>
      </c>
      <c r="F297" s="1">
        <v>43159.443749999999</v>
      </c>
      <c r="G297">
        <v>91.96</v>
      </c>
      <c r="H297">
        <v>2.16</v>
      </c>
      <c r="I297">
        <v>1.2</v>
      </c>
      <c r="J297">
        <v>-1.28</v>
      </c>
      <c r="K297">
        <v>3.6</v>
      </c>
      <c r="L297">
        <v>0.72</v>
      </c>
      <c r="M297">
        <v>0.11</v>
      </c>
      <c r="N297">
        <v>1.76</v>
      </c>
      <c r="O297">
        <v>1.71</v>
      </c>
      <c r="P297">
        <v>4.29</v>
      </c>
      <c r="Q297">
        <v>4.17</v>
      </c>
      <c r="R297">
        <v>-0.52</v>
      </c>
      <c r="S297">
        <v>16.61</v>
      </c>
      <c r="T297">
        <v>3.74</v>
      </c>
      <c r="U297">
        <v>2.94</v>
      </c>
      <c r="V297">
        <v>1.79</v>
      </c>
      <c r="W297">
        <v>74.27</v>
      </c>
      <c r="X297">
        <v>33.909999999999997</v>
      </c>
      <c r="Y297">
        <v>41.9</v>
      </c>
      <c r="Z297">
        <v>65.650000000000006</v>
      </c>
      <c r="AA297">
        <v>121.04</v>
      </c>
      <c r="AB297">
        <v>25.74</v>
      </c>
      <c r="AC297">
        <v>193.16</v>
      </c>
    </row>
    <row r="298" spans="1:29" x14ac:dyDescent="0.2">
      <c r="A298" t="s">
        <v>2103</v>
      </c>
      <c r="B298" s="2" t="s">
        <v>4741</v>
      </c>
      <c r="C298" s="2">
        <v>1</v>
      </c>
      <c r="D298" s="2">
        <v>2</v>
      </c>
      <c r="E298" s="2">
        <v>3</v>
      </c>
      <c r="F298" s="1">
        <v>43146.435416666667</v>
      </c>
      <c r="G298">
        <v>91.95</v>
      </c>
      <c r="H298">
        <v>1.87</v>
      </c>
      <c r="I298">
        <v>0.92</v>
      </c>
      <c r="J298">
        <v>-1.04</v>
      </c>
      <c r="K298">
        <v>3.45</v>
      </c>
      <c r="L298">
        <v>0.8</v>
      </c>
      <c r="M298">
        <v>0.26</v>
      </c>
      <c r="N298">
        <v>1.25</v>
      </c>
      <c r="O298">
        <v>1.24</v>
      </c>
      <c r="P298">
        <v>4.28</v>
      </c>
      <c r="Q298">
        <v>4.46</v>
      </c>
      <c r="R298">
        <v>0.19</v>
      </c>
      <c r="S298">
        <v>13.37</v>
      </c>
      <c r="T298">
        <v>2.95</v>
      </c>
      <c r="U298">
        <v>2.87</v>
      </c>
      <c r="V298">
        <v>1.56</v>
      </c>
      <c r="W298">
        <v>74.45</v>
      </c>
      <c r="X298">
        <v>38.08</v>
      </c>
      <c r="Y298">
        <v>47.15</v>
      </c>
      <c r="Z298">
        <v>61.18</v>
      </c>
      <c r="AA298">
        <v>122.55</v>
      </c>
      <c r="AB298">
        <v>21.69</v>
      </c>
      <c r="AC298">
        <v>171.86</v>
      </c>
    </row>
    <row r="299" spans="1:29" x14ac:dyDescent="0.2">
      <c r="A299" t="s">
        <v>2008</v>
      </c>
      <c r="B299" s="2" t="s">
        <v>5162</v>
      </c>
      <c r="C299" s="2">
        <v>2</v>
      </c>
      <c r="D299" s="2">
        <v>2</v>
      </c>
      <c r="E299" s="2">
        <v>3</v>
      </c>
      <c r="F299" s="1">
        <v>43144.63958333333</v>
      </c>
      <c r="G299">
        <v>91.95</v>
      </c>
      <c r="H299">
        <v>1.23</v>
      </c>
      <c r="I299">
        <v>0.62</v>
      </c>
      <c r="J299">
        <v>-1.84</v>
      </c>
      <c r="K299">
        <v>2.8</v>
      </c>
      <c r="L299">
        <v>0.81</v>
      </c>
      <c r="M299">
        <v>0.25</v>
      </c>
      <c r="N299">
        <v>0.82</v>
      </c>
      <c r="O299">
        <v>0.81</v>
      </c>
      <c r="P299">
        <v>4.09</v>
      </c>
      <c r="Q299">
        <v>3.87</v>
      </c>
      <c r="R299">
        <v>2.2599999999999998</v>
      </c>
      <c r="S299">
        <v>9.8699999999999992</v>
      </c>
      <c r="T299">
        <v>2.36</v>
      </c>
      <c r="U299">
        <v>2.58</v>
      </c>
      <c r="V299">
        <v>1.32</v>
      </c>
      <c r="W299">
        <v>75.64</v>
      </c>
      <c r="X299">
        <v>38.770000000000003</v>
      </c>
      <c r="Y299">
        <v>49.73</v>
      </c>
      <c r="Z299">
        <v>63.16</v>
      </c>
      <c r="AA299">
        <v>119.77</v>
      </c>
      <c r="AB299">
        <v>19.86</v>
      </c>
      <c r="AC299">
        <v>161.72999999999999</v>
      </c>
    </row>
    <row r="300" spans="1:29" x14ac:dyDescent="0.2">
      <c r="A300" t="s">
        <v>2787</v>
      </c>
      <c r="B300" s="2" t="s">
        <v>4859</v>
      </c>
      <c r="C300" s="2">
        <v>1</v>
      </c>
      <c r="D300" s="2">
        <v>2</v>
      </c>
      <c r="E300" s="2">
        <v>3</v>
      </c>
      <c r="F300" s="1">
        <v>43161.453472222223</v>
      </c>
      <c r="G300">
        <v>91.94</v>
      </c>
      <c r="H300">
        <v>1.27</v>
      </c>
      <c r="I300">
        <v>0.7</v>
      </c>
      <c r="J300">
        <v>-1.1399999999999999</v>
      </c>
      <c r="K300">
        <v>2.9</v>
      </c>
      <c r="L300">
        <v>0.79</v>
      </c>
      <c r="M300">
        <v>0.16</v>
      </c>
      <c r="N300">
        <v>0.95</v>
      </c>
      <c r="O300">
        <v>0.93</v>
      </c>
      <c r="P300">
        <v>4.12</v>
      </c>
      <c r="Q300">
        <v>4.29</v>
      </c>
      <c r="R300">
        <v>2.08</v>
      </c>
      <c r="S300">
        <v>10.32</v>
      </c>
      <c r="T300">
        <v>3.51</v>
      </c>
      <c r="U300">
        <v>2.21</v>
      </c>
      <c r="V300">
        <v>1.37</v>
      </c>
      <c r="W300">
        <v>75.61</v>
      </c>
      <c r="X300">
        <v>40.54</v>
      </c>
      <c r="Y300">
        <v>49.82</v>
      </c>
      <c r="Z300">
        <v>54.18</v>
      </c>
      <c r="AA300">
        <v>109.82</v>
      </c>
      <c r="AB300">
        <v>17.12</v>
      </c>
      <c r="AC300">
        <v>163.28</v>
      </c>
    </row>
    <row r="301" spans="1:29" x14ac:dyDescent="0.2">
      <c r="A301" t="s">
        <v>2667</v>
      </c>
      <c r="B301" s="2" t="s">
        <v>4904</v>
      </c>
      <c r="C301" s="2">
        <v>1</v>
      </c>
      <c r="D301" s="2">
        <v>2</v>
      </c>
      <c r="E301" s="2">
        <v>3</v>
      </c>
      <c r="F301" s="1">
        <v>43159.441666666666</v>
      </c>
      <c r="G301">
        <v>91.93</v>
      </c>
      <c r="H301">
        <v>1.44</v>
      </c>
      <c r="I301">
        <v>0.65</v>
      </c>
      <c r="J301">
        <v>-0.66</v>
      </c>
      <c r="K301">
        <v>3.05</v>
      </c>
      <c r="L301">
        <v>0.8</v>
      </c>
      <c r="M301">
        <v>0.18</v>
      </c>
      <c r="N301">
        <v>0.81</v>
      </c>
      <c r="O301">
        <v>0.82</v>
      </c>
      <c r="P301">
        <v>4.07</v>
      </c>
      <c r="Q301">
        <v>3.94</v>
      </c>
      <c r="R301">
        <v>2.2799999999999998</v>
      </c>
      <c r="S301">
        <v>9.73</v>
      </c>
      <c r="T301">
        <v>3.17</v>
      </c>
      <c r="U301">
        <v>2.59</v>
      </c>
      <c r="V301">
        <v>1.34</v>
      </c>
      <c r="W301">
        <v>74.569999999999993</v>
      </c>
      <c r="X301">
        <v>41.07</v>
      </c>
      <c r="Y301">
        <v>52.49</v>
      </c>
      <c r="Z301">
        <v>58.14</v>
      </c>
      <c r="AA301">
        <v>114.39</v>
      </c>
      <c r="AB301">
        <v>17.82</v>
      </c>
      <c r="AC301">
        <v>163.28</v>
      </c>
    </row>
    <row r="302" spans="1:29" x14ac:dyDescent="0.2">
      <c r="A302" t="s">
        <v>2212</v>
      </c>
      <c r="B302" s="2" t="s">
        <v>5020</v>
      </c>
      <c r="C302" s="2">
        <v>2</v>
      </c>
      <c r="D302" s="2">
        <v>2</v>
      </c>
      <c r="E302" s="2">
        <v>3</v>
      </c>
      <c r="F302" s="1">
        <v>43146.636111111111</v>
      </c>
      <c r="G302">
        <v>91.92</v>
      </c>
      <c r="H302">
        <v>1.86</v>
      </c>
      <c r="I302">
        <v>0.88</v>
      </c>
      <c r="J302">
        <v>-0.14000000000000001</v>
      </c>
      <c r="K302">
        <v>3.38</v>
      </c>
      <c r="L302">
        <v>0.76</v>
      </c>
      <c r="M302">
        <v>0.36</v>
      </c>
      <c r="N302">
        <v>0.96</v>
      </c>
      <c r="O302">
        <v>0.96</v>
      </c>
      <c r="P302">
        <v>4.1100000000000003</v>
      </c>
      <c r="Q302">
        <v>4.41</v>
      </c>
      <c r="R302">
        <v>3.2</v>
      </c>
      <c r="S302">
        <v>10.24</v>
      </c>
      <c r="T302">
        <v>2.93</v>
      </c>
      <c r="U302">
        <v>2.88</v>
      </c>
      <c r="V302">
        <v>1.47</v>
      </c>
      <c r="W302">
        <v>74.900000000000006</v>
      </c>
      <c r="X302">
        <v>32.24</v>
      </c>
      <c r="Y302">
        <v>39.31</v>
      </c>
      <c r="Z302">
        <v>44.79</v>
      </c>
      <c r="AA302">
        <v>91.85</v>
      </c>
      <c r="AB302">
        <v>15.42</v>
      </c>
      <c r="AC302">
        <v>123.34</v>
      </c>
    </row>
    <row r="303" spans="1:29" x14ac:dyDescent="0.2">
      <c r="A303" t="s">
        <v>2263</v>
      </c>
      <c r="B303" s="2" t="s">
        <v>4985</v>
      </c>
      <c r="C303" s="2">
        <v>2</v>
      </c>
      <c r="D303" s="2">
        <v>2</v>
      </c>
      <c r="E303" s="2">
        <v>3</v>
      </c>
      <c r="F303" s="1">
        <v>43150.402777777781</v>
      </c>
      <c r="G303">
        <v>91.91</v>
      </c>
      <c r="H303">
        <v>1.79</v>
      </c>
      <c r="I303">
        <v>0.98</v>
      </c>
      <c r="J303">
        <v>-0.84</v>
      </c>
      <c r="K303">
        <v>3.37</v>
      </c>
      <c r="L303">
        <v>0.79</v>
      </c>
      <c r="M303">
        <v>0.22</v>
      </c>
      <c r="N303">
        <v>1.27</v>
      </c>
      <c r="O303">
        <v>1.24</v>
      </c>
      <c r="P303">
        <v>4.0999999999999996</v>
      </c>
      <c r="Q303">
        <v>4.1900000000000004</v>
      </c>
      <c r="R303">
        <v>1.2</v>
      </c>
      <c r="S303">
        <v>13.06</v>
      </c>
      <c r="T303">
        <v>2.87</v>
      </c>
      <c r="U303">
        <v>2.69</v>
      </c>
      <c r="V303">
        <v>1.56</v>
      </c>
      <c r="W303">
        <v>74.63</v>
      </c>
      <c r="X303">
        <v>36.83</v>
      </c>
      <c r="Y303">
        <v>46.89</v>
      </c>
      <c r="Z303">
        <v>59.05</v>
      </c>
      <c r="AA303">
        <v>112.81</v>
      </c>
      <c r="AB303">
        <v>18.79</v>
      </c>
      <c r="AC303">
        <v>151.43</v>
      </c>
    </row>
    <row r="304" spans="1:29" x14ac:dyDescent="0.2">
      <c r="A304" t="s">
        <v>2064</v>
      </c>
      <c r="B304" s="2" t="s">
        <v>5034</v>
      </c>
      <c r="C304" s="2">
        <v>2</v>
      </c>
      <c r="D304" s="2">
        <v>1</v>
      </c>
      <c r="E304" s="2">
        <v>3</v>
      </c>
      <c r="F304" s="1">
        <v>43145.544444444444</v>
      </c>
      <c r="G304">
        <v>91.91</v>
      </c>
      <c r="H304">
        <v>1.55</v>
      </c>
      <c r="I304">
        <v>0.77</v>
      </c>
      <c r="J304">
        <v>0.66</v>
      </c>
      <c r="K304">
        <v>2.83</v>
      </c>
      <c r="L304">
        <v>0.7</v>
      </c>
      <c r="M304">
        <v>0.16</v>
      </c>
      <c r="N304">
        <v>0.93</v>
      </c>
      <c r="O304">
        <v>0.91</v>
      </c>
      <c r="P304">
        <v>3.71</v>
      </c>
      <c r="Q304">
        <v>3.77</v>
      </c>
      <c r="R304">
        <v>3.76</v>
      </c>
      <c r="S304">
        <v>9.8699999999999992</v>
      </c>
      <c r="T304">
        <v>4.04</v>
      </c>
      <c r="U304">
        <v>2.52</v>
      </c>
      <c r="V304">
        <v>1.39</v>
      </c>
      <c r="W304">
        <v>73.56</v>
      </c>
      <c r="X304">
        <v>34.909999999999997</v>
      </c>
      <c r="Y304">
        <v>44.3</v>
      </c>
      <c r="Z304">
        <v>44.08</v>
      </c>
      <c r="AA304">
        <v>90.47</v>
      </c>
      <c r="AB304">
        <v>14.31</v>
      </c>
      <c r="AC304">
        <v>148.86000000000001</v>
      </c>
    </row>
    <row r="305" spans="1:29" x14ac:dyDescent="0.2">
      <c r="A305" t="s">
        <v>2651</v>
      </c>
      <c r="B305" s="2" t="s">
        <v>5067</v>
      </c>
      <c r="C305" s="2">
        <v>2</v>
      </c>
      <c r="D305" s="2">
        <v>2</v>
      </c>
      <c r="E305" s="2">
        <v>3</v>
      </c>
      <c r="F305" s="1">
        <v>43159.425694444442</v>
      </c>
      <c r="G305">
        <v>91.91</v>
      </c>
      <c r="H305">
        <v>1.3</v>
      </c>
      <c r="I305">
        <v>0.69</v>
      </c>
      <c r="J305">
        <v>-0.72</v>
      </c>
      <c r="K305">
        <v>2.72</v>
      </c>
      <c r="L305">
        <v>0.73</v>
      </c>
      <c r="M305">
        <v>0.21</v>
      </c>
      <c r="N305">
        <v>0.78</v>
      </c>
      <c r="O305">
        <v>0.77</v>
      </c>
      <c r="P305">
        <v>3.61</v>
      </c>
      <c r="Q305">
        <v>3.62</v>
      </c>
      <c r="R305">
        <v>4.01</v>
      </c>
      <c r="S305">
        <v>8.75</v>
      </c>
      <c r="T305">
        <v>2.44</v>
      </c>
      <c r="U305">
        <v>2.41</v>
      </c>
      <c r="V305">
        <v>1.25</v>
      </c>
      <c r="W305">
        <v>74.34</v>
      </c>
      <c r="X305">
        <v>32.049999999999997</v>
      </c>
      <c r="Y305">
        <v>40.119999999999997</v>
      </c>
      <c r="Z305">
        <v>46.29</v>
      </c>
      <c r="AA305">
        <v>92.95</v>
      </c>
      <c r="AB305">
        <v>15.59</v>
      </c>
      <c r="AC305">
        <v>124.02</v>
      </c>
    </row>
    <row r="306" spans="1:29" x14ac:dyDescent="0.2">
      <c r="A306" t="s">
        <v>2819</v>
      </c>
      <c r="B306" s="2" t="s">
        <v>4844</v>
      </c>
      <c r="C306" s="2">
        <v>1</v>
      </c>
      <c r="D306" s="2">
        <v>2</v>
      </c>
      <c r="E306" s="2">
        <v>3</v>
      </c>
      <c r="F306" s="1">
        <v>43161.484027777777</v>
      </c>
      <c r="G306">
        <v>91.91</v>
      </c>
      <c r="H306">
        <v>1.23</v>
      </c>
      <c r="I306">
        <v>0.61</v>
      </c>
      <c r="J306">
        <v>-2.46</v>
      </c>
      <c r="K306">
        <v>2.85</v>
      </c>
      <c r="L306">
        <v>0.79</v>
      </c>
      <c r="M306">
        <v>0.25</v>
      </c>
      <c r="N306">
        <v>0.91</v>
      </c>
      <c r="O306">
        <v>0.89</v>
      </c>
      <c r="P306">
        <v>4.05</v>
      </c>
      <c r="Q306">
        <v>4.17</v>
      </c>
      <c r="R306">
        <v>1.88</v>
      </c>
      <c r="S306">
        <v>10.33</v>
      </c>
      <c r="T306">
        <v>2.71</v>
      </c>
      <c r="U306">
        <v>2.2999999999999998</v>
      </c>
      <c r="V306">
        <v>1.35</v>
      </c>
      <c r="W306">
        <v>76.84</v>
      </c>
      <c r="X306">
        <v>39.840000000000003</v>
      </c>
      <c r="Y306">
        <v>48.71</v>
      </c>
      <c r="Z306">
        <v>58.35</v>
      </c>
      <c r="AA306">
        <v>119.15</v>
      </c>
      <c r="AB306">
        <v>20.21</v>
      </c>
      <c r="AC306">
        <v>152.19999999999999</v>
      </c>
    </row>
    <row r="307" spans="1:29" x14ac:dyDescent="0.2">
      <c r="A307" t="s">
        <v>2329</v>
      </c>
      <c r="B307" s="2" t="s">
        <v>4709</v>
      </c>
      <c r="C307" s="2">
        <v>1</v>
      </c>
      <c r="D307" s="2">
        <v>1</v>
      </c>
      <c r="E307" s="2">
        <v>3</v>
      </c>
      <c r="F307" s="1">
        <v>43152.481249999997</v>
      </c>
      <c r="G307">
        <v>91.9</v>
      </c>
      <c r="H307">
        <v>1.66</v>
      </c>
      <c r="I307">
        <v>0.97</v>
      </c>
      <c r="J307">
        <v>-1.29</v>
      </c>
      <c r="K307">
        <v>3.28</v>
      </c>
      <c r="L307">
        <v>0.8</v>
      </c>
      <c r="M307">
        <v>0.12</v>
      </c>
      <c r="N307">
        <v>1.32</v>
      </c>
      <c r="O307">
        <v>1.33</v>
      </c>
      <c r="P307">
        <v>4.16</v>
      </c>
      <c r="Q307">
        <v>4.07</v>
      </c>
      <c r="R307">
        <v>0.87</v>
      </c>
      <c r="S307">
        <v>13.68</v>
      </c>
      <c r="T307">
        <v>3.4</v>
      </c>
      <c r="U307">
        <v>2.5499999999999998</v>
      </c>
      <c r="V307">
        <v>1.58</v>
      </c>
      <c r="W307">
        <v>74.489999999999995</v>
      </c>
      <c r="X307">
        <v>38.92</v>
      </c>
      <c r="Y307">
        <v>47.27</v>
      </c>
      <c r="Z307">
        <v>62.32</v>
      </c>
      <c r="AA307">
        <v>113.21</v>
      </c>
      <c r="AB307">
        <v>17.940000000000001</v>
      </c>
      <c r="AC307">
        <v>160.96</v>
      </c>
    </row>
    <row r="308" spans="1:29" x14ac:dyDescent="0.2">
      <c r="A308" t="s">
        <v>1913</v>
      </c>
      <c r="B308" s="2" t="s">
        <v>4807</v>
      </c>
      <c r="C308" s="2">
        <v>1</v>
      </c>
      <c r="D308" s="2">
        <v>1</v>
      </c>
      <c r="E308" s="2">
        <v>3</v>
      </c>
      <c r="F308" s="1">
        <v>43143.477083333331</v>
      </c>
      <c r="G308">
        <v>91.9</v>
      </c>
      <c r="H308">
        <v>1.71</v>
      </c>
      <c r="I308">
        <v>0.89</v>
      </c>
      <c r="J308">
        <v>-1.76</v>
      </c>
      <c r="K308">
        <v>3.35</v>
      </c>
      <c r="L308">
        <v>0.85</v>
      </c>
      <c r="M308">
        <v>0.4</v>
      </c>
      <c r="N308">
        <v>1.18</v>
      </c>
      <c r="O308">
        <v>1.1599999999999999</v>
      </c>
      <c r="P308">
        <v>4.33</v>
      </c>
      <c r="Q308">
        <v>4.76</v>
      </c>
      <c r="R308">
        <v>0.62</v>
      </c>
      <c r="S308">
        <v>12.84</v>
      </c>
      <c r="T308">
        <v>2.61</v>
      </c>
      <c r="U308">
        <v>2.68</v>
      </c>
      <c r="V308">
        <v>1.5</v>
      </c>
      <c r="W308">
        <v>75.25</v>
      </c>
      <c r="X308">
        <v>36.11</v>
      </c>
      <c r="Y308">
        <v>45.2</v>
      </c>
      <c r="Z308">
        <v>60.38</v>
      </c>
      <c r="AA308">
        <v>113.67</v>
      </c>
      <c r="AB308">
        <v>19.38</v>
      </c>
      <c r="AC308">
        <v>143.66999999999999</v>
      </c>
    </row>
    <row r="309" spans="1:29" x14ac:dyDescent="0.2">
      <c r="A309" t="s">
        <v>2463</v>
      </c>
      <c r="B309" s="2" t="s">
        <v>5011</v>
      </c>
      <c r="C309" s="2">
        <v>2</v>
      </c>
      <c r="D309" s="2">
        <v>1</v>
      </c>
      <c r="E309" s="2">
        <v>3</v>
      </c>
      <c r="F309" s="1">
        <v>43153.616666666669</v>
      </c>
      <c r="G309">
        <v>91.89</v>
      </c>
      <c r="H309">
        <v>1.78</v>
      </c>
      <c r="I309">
        <v>0.81</v>
      </c>
      <c r="J309">
        <v>0.05</v>
      </c>
      <c r="K309">
        <v>3.23</v>
      </c>
      <c r="L309">
        <v>0.76</v>
      </c>
      <c r="M309">
        <v>0.14000000000000001</v>
      </c>
      <c r="N309">
        <v>1.03</v>
      </c>
      <c r="O309">
        <v>1.03</v>
      </c>
      <c r="P309">
        <v>4.17</v>
      </c>
      <c r="Q309">
        <v>3.89</v>
      </c>
      <c r="R309">
        <v>2</v>
      </c>
      <c r="S309">
        <v>11.3</v>
      </c>
      <c r="T309">
        <v>3.96</v>
      </c>
      <c r="U309">
        <v>2.83</v>
      </c>
      <c r="V309">
        <v>1.51</v>
      </c>
      <c r="W309">
        <v>74.790000000000006</v>
      </c>
      <c r="X309">
        <v>38.56</v>
      </c>
      <c r="Y309">
        <v>49.46</v>
      </c>
      <c r="Z309">
        <v>55.03</v>
      </c>
      <c r="AA309">
        <v>111.19</v>
      </c>
      <c r="AB309">
        <v>17.29</v>
      </c>
      <c r="AC309">
        <v>164.83</v>
      </c>
    </row>
    <row r="310" spans="1:29" x14ac:dyDescent="0.2">
      <c r="A310" t="s">
        <v>2272</v>
      </c>
      <c r="B310" s="2" t="s">
        <v>5020</v>
      </c>
      <c r="C310" s="2">
        <v>2</v>
      </c>
      <c r="D310" s="2">
        <v>1</v>
      </c>
      <c r="E310" s="2">
        <v>3</v>
      </c>
      <c r="F310" s="1">
        <v>43150.412499999999</v>
      </c>
      <c r="G310">
        <v>91.89</v>
      </c>
      <c r="H310">
        <v>1.73</v>
      </c>
      <c r="I310">
        <v>0.81</v>
      </c>
      <c r="J310">
        <v>-0.97</v>
      </c>
      <c r="K310">
        <v>3.34</v>
      </c>
      <c r="L310">
        <v>0.86</v>
      </c>
      <c r="M310">
        <v>0.56000000000000005</v>
      </c>
      <c r="N310">
        <v>0.94</v>
      </c>
      <c r="O310">
        <v>0.93</v>
      </c>
      <c r="P310">
        <v>4.37</v>
      </c>
      <c r="Q310">
        <v>4.7300000000000004</v>
      </c>
      <c r="R310">
        <v>2.0299999999999998</v>
      </c>
      <c r="S310">
        <v>10.83</v>
      </c>
      <c r="T310">
        <v>2.11</v>
      </c>
      <c r="U310">
        <v>2.86</v>
      </c>
      <c r="V310">
        <v>1.45</v>
      </c>
      <c r="W310">
        <v>75.88</v>
      </c>
      <c r="X310">
        <v>33.75</v>
      </c>
      <c r="Y310">
        <v>42.29</v>
      </c>
      <c r="Z310">
        <v>56.17</v>
      </c>
      <c r="AA310">
        <v>103.52</v>
      </c>
      <c r="AB310">
        <v>17.71</v>
      </c>
      <c r="AC310">
        <v>122.95</v>
      </c>
    </row>
    <row r="311" spans="1:29" x14ac:dyDescent="0.2">
      <c r="A311" t="s">
        <v>2133</v>
      </c>
      <c r="B311" s="2" t="s">
        <v>4997</v>
      </c>
      <c r="C311" s="2">
        <v>2</v>
      </c>
      <c r="D311" s="2">
        <v>1</v>
      </c>
      <c r="E311" s="2">
        <v>3</v>
      </c>
      <c r="F311" s="1">
        <v>43146.469444444447</v>
      </c>
      <c r="G311">
        <v>91.89</v>
      </c>
      <c r="H311">
        <v>1.51</v>
      </c>
      <c r="I311">
        <v>0.75</v>
      </c>
      <c r="J311">
        <v>-0.19</v>
      </c>
      <c r="K311">
        <v>3.01</v>
      </c>
      <c r="L311">
        <v>0.81</v>
      </c>
      <c r="M311">
        <v>0.37</v>
      </c>
      <c r="N311">
        <v>0.89</v>
      </c>
      <c r="O311">
        <v>0.88</v>
      </c>
      <c r="P311">
        <v>4.09</v>
      </c>
      <c r="Q311">
        <v>4.25</v>
      </c>
      <c r="R311">
        <v>2.65</v>
      </c>
      <c r="S311">
        <v>10.23</v>
      </c>
      <c r="T311">
        <v>3.07</v>
      </c>
      <c r="U311">
        <v>2.64</v>
      </c>
      <c r="V311">
        <v>1.4</v>
      </c>
      <c r="W311">
        <v>74.5</v>
      </c>
      <c r="X311">
        <v>35.78</v>
      </c>
      <c r="Y311">
        <v>46.96</v>
      </c>
      <c r="Z311">
        <v>55.61</v>
      </c>
      <c r="AA311">
        <v>102.57</v>
      </c>
      <c r="AB311">
        <v>16.11</v>
      </c>
      <c r="AC311">
        <v>145.68</v>
      </c>
    </row>
    <row r="312" spans="1:29" x14ac:dyDescent="0.2">
      <c r="A312" t="s">
        <v>2220</v>
      </c>
      <c r="B312" s="2" t="s">
        <v>4854</v>
      </c>
      <c r="C312" s="2">
        <v>1</v>
      </c>
      <c r="D312" s="2">
        <v>2</v>
      </c>
      <c r="E312" s="2">
        <v>3</v>
      </c>
      <c r="F312" s="1">
        <v>43146.643750000003</v>
      </c>
      <c r="G312">
        <v>91.87</v>
      </c>
      <c r="H312">
        <v>1.52</v>
      </c>
      <c r="I312">
        <v>0.88</v>
      </c>
      <c r="J312">
        <v>-0.43</v>
      </c>
      <c r="K312">
        <v>3.03</v>
      </c>
      <c r="L312">
        <v>0.84</v>
      </c>
      <c r="M312">
        <v>0.26</v>
      </c>
      <c r="N312">
        <v>1.1599999999999999</v>
      </c>
      <c r="O312">
        <v>1.1399999999999999</v>
      </c>
      <c r="P312">
        <v>4.24</v>
      </c>
      <c r="Q312">
        <v>4.2300000000000004</v>
      </c>
      <c r="R312">
        <v>1.23</v>
      </c>
      <c r="S312">
        <v>12.44</v>
      </c>
      <c r="T312">
        <v>3.87</v>
      </c>
      <c r="U312">
        <v>2.62</v>
      </c>
      <c r="V312">
        <v>1.49</v>
      </c>
      <c r="W312">
        <v>74.069999999999993</v>
      </c>
      <c r="X312">
        <v>40.270000000000003</v>
      </c>
      <c r="Y312">
        <v>49.85</v>
      </c>
      <c r="Z312">
        <v>62.88</v>
      </c>
      <c r="AA312">
        <v>111.31</v>
      </c>
      <c r="AB312">
        <v>17.100000000000001</v>
      </c>
      <c r="AC312">
        <v>171.06</v>
      </c>
    </row>
    <row r="313" spans="1:29" x14ac:dyDescent="0.2">
      <c r="A313" t="s">
        <v>2041</v>
      </c>
      <c r="B313" s="2" t="s">
        <v>5126</v>
      </c>
      <c r="C313" s="2">
        <v>2</v>
      </c>
      <c r="D313" s="2">
        <v>2</v>
      </c>
      <c r="E313" s="2">
        <v>3</v>
      </c>
      <c r="F313" s="1">
        <v>43145.511805555558</v>
      </c>
      <c r="G313">
        <v>91.87</v>
      </c>
      <c r="H313">
        <v>1.74</v>
      </c>
      <c r="I313">
        <v>0.87</v>
      </c>
      <c r="J313">
        <v>-0.26</v>
      </c>
      <c r="K313">
        <v>3.24</v>
      </c>
      <c r="L313">
        <v>0.77</v>
      </c>
      <c r="M313">
        <v>0.28999999999999998</v>
      </c>
      <c r="N313">
        <v>1.1000000000000001</v>
      </c>
      <c r="O313">
        <v>1.08</v>
      </c>
      <c r="P313">
        <v>3.99</v>
      </c>
      <c r="Q313">
        <v>4.1399999999999997</v>
      </c>
      <c r="R313">
        <v>2.19</v>
      </c>
      <c r="S313">
        <v>11.9</v>
      </c>
      <c r="T313">
        <v>2.71</v>
      </c>
      <c r="U313">
        <v>2.83</v>
      </c>
      <c r="V313">
        <v>1.49</v>
      </c>
      <c r="W313">
        <v>74.2</v>
      </c>
      <c r="X313">
        <v>34.5</v>
      </c>
      <c r="Y313">
        <v>45.1</v>
      </c>
      <c r="Z313">
        <v>56.64</v>
      </c>
      <c r="AA313">
        <v>108.12</v>
      </c>
      <c r="AB313">
        <v>17.600000000000001</v>
      </c>
      <c r="AC313">
        <v>142.49</v>
      </c>
    </row>
    <row r="314" spans="1:29" x14ac:dyDescent="0.2">
      <c r="A314" t="s">
        <v>1899</v>
      </c>
      <c r="B314" s="2" t="s">
        <v>5144</v>
      </c>
      <c r="C314" s="2">
        <v>2</v>
      </c>
      <c r="D314" s="2">
        <v>2</v>
      </c>
      <c r="E314" s="2">
        <v>3</v>
      </c>
      <c r="F314" s="1">
        <v>43140.654861111114</v>
      </c>
      <c r="G314">
        <v>91.87</v>
      </c>
      <c r="H314">
        <v>1.38</v>
      </c>
      <c r="I314">
        <v>0.79</v>
      </c>
      <c r="J314">
        <v>-1.5</v>
      </c>
      <c r="K314">
        <v>2.93</v>
      </c>
      <c r="L314">
        <v>0.83</v>
      </c>
      <c r="M314">
        <v>0.23</v>
      </c>
      <c r="N314">
        <v>1.1399999999999999</v>
      </c>
      <c r="O314">
        <v>1.0900000000000001</v>
      </c>
      <c r="P314">
        <v>4.25</v>
      </c>
      <c r="Q314">
        <v>3.96</v>
      </c>
      <c r="R314">
        <v>0.75</v>
      </c>
      <c r="S314">
        <v>12.49</v>
      </c>
      <c r="T314">
        <v>2.95</v>
      </c>
      <c r="U314">
        <v>2.64</v>
      </c>
      <c r="V314">
        <v>1.46</v>
      </c>
      <c r="W314">
        <v>75.39</v>
      </c>
      <c r="X314">
        <v>37.86</v>
      </c>
      <c r="Y314">
        <v>50.49</v>
      </c>
      <c r="Z314">
        <v>69.430000000000007</v>
      </c>
      <c r="AA314">
        <v>125.42</v>
      </c>
      <c r="AB314">
        <v>21.29</v>
      </c>
      <c r="AC314">
        <v>173.23</v>
      </c>
    </row>
    <row r="315" spans="1:29" x14ac:dyDescent="0.2">
      <c r="A315" t="s">
        <v>2368</v>
      </c>
      <c r="B315" s="2" t="s">
        <v>4861</v>
      </c>
      <c r="C315" s="2">
        <v>1</v>
      </c>
      <c r="D315" s="2">
        <v>2</v>
      </c>
      <c r="E315" s="2">
        <v>3</v>
      </c>
      <c r="F315" s="1">
        <v>43152.53125</v>
      </c>
      <c r="G315">
        <v>91.87</v>
      </c>
      <c r="H315">
        <v>1.54</v>
      </c>
      <c r="I315">
        <v>0.68</v>
      </c>
      <c r="J315">
        <v>-1</v>
      </c>
      <c r="K315">
        <v>3.06</v>
      </c>
      <c r="L315">
        <v>0.82</v>
      </c>
      <c r="M315">
        <v>0.44</v>
      </c>
      <c r="N315">
        <v>0.87</v>
      </c>
      <c r="O315">
        <v>0.87</v>
      </c>
      <c r="P315">
        <v>4.2699999999999996</v>
      </c>
      <c r="Q315">
        <v>4.71</v>
      </c>
      <c r="R315">
        <v>1.94</v>
      </c>
      <c r="S315">
        <v>10.29</v>
      </c>
      <c r="T315">
        <v>3.01</v>
      </c>
      <c r="U315">
        <v>2.73</v>
      </c>
      <c r="V315">
        <v>1.39</v>
      </c>
      <c r="W315">
        <v>74.89</v>
      </c>
      <c r="X315">
        <v>33.6</v>
      </c>
      <c r="Y315">
        <v>41.79</v>
      </c>
      <c r="Z315">
        <v>51.88</v>
      </c>
      <c r="AA315">
        <v>107.63</v>
      </c>
      <c r="AB315">
        <v>18.77</v>
      </c>
      <c r="AC315">
        <v>149.65</v>
      </c>
    </row>
    <row r="316" spans="1:29" x14ac:dyDescent="0.2">
      <c r="A316" t="s">
        <v>3231</v>
      </c>
      <c r="B316" s="2" t="s">
        <v>5107</v>
      </c>
      <c r="C316" s="2">
        <v>2</v>
      </c>
      <c r="D316" s="2">
        <v>1</v>
      </c>
      <c r="E316" s="2">
        <v>4</v>
      </c>
      <c r="F316" s="1">
        <v>43200.591666666667</v>
      </c>
      <c r="G316">
        <v>91.86</v>
      </c>
      <c r="H316">
        <v>1.63</v>
      </c>
      <c r="I316">
        <v>1.1499999999999999</v>
      </c>
      <c r="J316">
        <v>0.92</v>
      </c>
      <c r="K316">
        <v>2.76</v>
      </c>
      <c r="L316">
        <v>0.72</v>
      </c>
      <c r="M316">
        <v>0.61</v>
      </c>
      <c r="N316">
        <v>1.2</v>
      </c>
      <c r="O316">
        <v>1.1299999999999999</v>
      </c>
      <c r="P316">
        <v>3.72</v>
      </c>
      <c r="Q316">
        <v>4.88</v>
      </c>
      <c r="R316">
        <v>8.1999999999999993</v>
      </c>
      <c r="S316">
        <v>10.58</v>
      </c>
      <c r="T316">
        <v>1.91</v>
      </c>
      <c r="U316">
        <v>2.17</v>
      </c>
      <c r="V316">
        <v>1.57</v>
      </c>
      <c r="W316">
        <v>75.569999999999993</v>
      </c>
      <c r="X316">
        <v>18.02</v>
      </c>
      <c r="Y316">
        <v>19.02</v>
      </c>
      <c r="Z316">
        <v>35.770000000000003</v>
      </c>
      <c r="AA316">
        <v>42.46</v>
      </c>
      <c r="AB316">
        <v>7.12</v>
      </c>
      <c r="AC316">
        <v>38.229999999999997</v>
      </c>
    </row>
    <row r="317" spans="1:29" x14ac:dyDescent="0.2">
      <c r="A317" t="s">
        <v>2949</v>
      </c>
      <c r="B317" s="2" t="s">
        <v>4741</v>
      </c>
      <c r="C317" s="2">
        <v>1</v>
      </c>
      <c r="D317" s="2">
        <v>1</v>
      </c>
      <c r="E317" s="2">
        <v>4</v>
      </c>
      <c r="F317" s="1">
        <v>43178.606249999997</v>
      </c>
      <c r="G317">
        <v>91.86</v>
      </c>
      <c r="H317">
        <v>1.54</v>
      </c>
      <c r="I317">
        <v>1.2</v>
      </c>
      <c r="J317">
        <v>-1.24</v>
      </c>
      <c r="K317">
        <v>2.84</v>
      </c>
      <c r="L317">
        <v>0.92</v>
      </c>
      <c r="M317">
        <v>-0.06</v>
      </c>
      <c r="N317">
        <v>1.48</v>
      </c>
      <c r="O317">
        <v>1.37</v>
      </c>
      <c r="P317">
        <v>3.45</v>
      </c>
      <c r="Q317">
        <v>1.2</v>
      </c>
      <c r="R317">
        <v>6.99</v>
      </c>
      <c r="S317">
        <v>13.74</v>
      </c>
      <c r="T317">
        <v>-0.35</v>
      </c>
      <c r="U317">
        <v>3.75</v>
      </c>
      <c r="V317">
        <v>1.65</v>
      </c>
      <c r="W317">
        <v>70.41</v>
      </c>
      <c r="X317">
        <v>76.31</v>
      </c>
      <c r="Y317">
        <v>120.35</v>
      </c>
      <c r="Z317">
        <v>278.75</v>
      </c>
      <c r="AA317">
        <v>193.77</v>
      </c>
      <c r="AB317">
        <v>25.45</v>
      </c>
      <c r="AC317">
        <v>142.16999999999999</v>
      </c>
    </row>
    <row r="318" spans="1:29" x14ac:dyDescent="0.2">
      <c r="A318" t="s">
        <v>2109</v>
      </c>
      <c r="B318" s="2" t="s">
        <v>5128</v>
      </c>
      <c r="C318" s="2">
        <v>2</v>
      </c>
      <c r="D318" s="2">
        <v>1</v>
      </c>
      <c r="E318" s="2">
        <v>3</v>
      </c>
      <c r="F318" s="1">
        <v>43146.441666666666</v>
      </c>
      <c r="G318">
        <v>91.85</v>
      </c>
      <c r="H318">
        <v>1.75</v>
      </c>
      <c r="I318">
        <v>0.89</v>
      </c>
      <c r="J318">
        <v>-1.08</v>
      </c>
      <c r="K318">
        <v>3.3</v>
      </c>
      <c r="L318">
        <v>0.78</v>
      </c>
      <c r="M318">
        <v>0.32</v>
      </c>
      <c r="N318">
        <v>1.1399999999999999</v>
      </c>
      <c r="O318">
        <v>1.1200000000000001</v>
      </c>
      <c r="P318">
        <v>4.0199999999999996</v>
      </c>
      <c r="Q318">
        <v>4.1399999999999997</v>
      </c>
      <c r="R318">
        <v>1.85</v>
      </c>
      <c r="S318">
        <v>12.12</v>
      </c>
      <c r="T318">
        <v>2.5099999999999998</v>
      </c>
      <c r="U318">
        <v>2.8</v>
      </c>
      <c r="V318">
        <v>1.5</v>
      </c>
      <c r="W318">
        <v>74.849999999999994</v>
      </c>
      <c r="X318">
        <v>33.67</v>
      </c>
      <c r="Y318">
        <v>43.52</v>
      </c>
      <c r="Z318">
        <v>54.71</v>
      </c>
      <c r="AA318">
        <v>108.59</v>
      </c>
      <c r="AB318">
        <v>18.239999999999998</v>
      </c>
      <c r="AC318">
        <v>136.80000000000001</v>
      </c>
    </row>
    <row r="319" spans="1:29" x14ac:dyDescent="0.2">
      <c r="A319" t="s">
        <v>2095</v>
      </c>
      <c r="B319" s="2" t="s">
        <v>4939</v>
      </c>
      <c r="C319" s="2">
        <v>1</v>
      </c>
      <c r="D319" s="2">
        <v>1</v>
      </c>
      <c r="E319" s="2">
        <v>3</v>
      </c>
      <c r="F319" s="1">
        <v>43146.425694444442</v>
      </c>
      <c r="G319">
        <v>91.84</v>
      </c>
      <c r="H319">
        <v>1.79</v>
      </c>
      <c r="I319">
        <v>0.77</v>
      </c>
      <c r="J319">
        <v>0.41</v>
      </c>
      <c r="K319">
        <v>2.87</v>
      </c>
      <c r="L319">
        <v>0.68</v>
      </c>
      <c r="M319">
        <v>0.24</v>
      </c>
      <c r="N319">
        <v>1.06</v>
      </c>
      <c r="O319">
        <v>1.04</v>
      </c>
      <c r="P319">
        <v>4.13</v>
      </c>
      <c r="Q319">
        <v>4.2</v>
      </c>
      <c r="R319">
        <v>3.13</v>
      </c>
      <c r="S319">
        <v>11.1</v>
      </c>
      <c r="T319">
        <v>5.07</v>
      </c>
      <c r="U319">
        <v>2.7</v>
      </c>
      <c r="V319">
        <v>1.56</v>
      </c>
      <c r="W319">
        <v>73.510000000000005</v>
      </c>
      <c r="X319">
        <v>34.89</v>
      </c>
      <c r="Y319">
        <v>41.73</v>
      </c>
      <c r="Z319">
        <v>47.12</v>
      </c>
      <c r="AA319">
        <v>97.22</v>
      </c>
      <c r="AB319">
        <v>16.34</v>
      </c>
      <c r="AC319">
        <v>187.02</v>
      </c>
    </row>
    <row r="320" spans="1:29" x14ac:dyDescent="0.2">
      <c r="A320" t="s">
        <v>2270</v>
      </c>
      <c r="B320" s="2" t="s">
        <v>4852</v>
      </c>
      <c r="C320" s="2">
        <v>1</v>
      </c>
      <c r="D320" s="2">
        <v>2</v>
      </c>
      <c r="E320" s="2">
        <v>3</v>
      </c>
      <c r="F320" s="1">
        <v>43150.410416666666</v>
      </c>
      <c r="G320">
        <v>91.84</v>
      </c>
      <c r="H320">
        <v>1.45</v>
      </c>
      <c r="I320">
        <v>0.77</v>
      </c>
      <c r="J320">
        <v>-1.32</v>
      </c>
      <c r="K320">
        <v>2.96</v>
      </c>
      <c r="L320">
        <v>0.78</v>
      </c>
      <c r="M320">
        <v>0.3</v>
      </c>
      <c r="N320">
        <v>1.08</v>
      </c>
      <c r="O320">
        <v>1.05</v>
      </c>
      <c r="P320">
        <v>4.04</v>
      </c>
      <c r="Q320">
        <v>4.1500000000000004</v>
      </c>
      <c r="R320">
        <v>1.71</v>
      </c>
      <c r="S320">
        <v>11.48</v>
      </c>
      <c r="T320">
        <v>3.44</v>
      </c>
      <c r="U320">
        <v>2.5299999999999998</v>
      </c>
      <c r="V320">
        <v>1.42</v>
      </c>
      <c r="W320">
        <v>75.12</v>
      </c>
      <c r="X320">
        <v>35.799999999999997</v>
      </c>
      <c r="Y320">
        <v>45.19</v>
      </c>
      <c r="Z320">
        <v>53.61</v>
      </c>
      <c r="AA320">
        <v>112.14</v>
      </c>
      <c r="AB320">
        <v>18.600000000000001</v>
      </c>
      <c r="AC320">
        <v>154.31</v>
      </c>
    </row>
    <row r="321" spans="1:29" x14ac:dyDescent="0.2">
      <c r="A321" t="s">
        <v>2360</v>
      </c>
      <c r="B321" s="2" t="s">
        <v>4721</v>
      </c>
      <c r="C321" s="2">
        <v>1</v>
      </c>
      <c r="D321" s="2">
        <v>2</v>
      </c>
      <c r="E321" s="2">
        <v>3</v>
      </c>
      <c r="F321" s="1">
        <v>43152.519444444442</v>
      </c>
      <c r="G321">
        <v>91.84</v>
      </c>
      <c r="H321">
        <v>1.76</v>
      </c>
      <c r="I321">
        <v>0.98</v>
      </c>
      <c r="J321">
        <v>0.72</v>
      </c>
      <c r="K321">
        <v>3.03</v>
      </c>
      <c r="L321">
        <v>0.78</v>
      </c>
      <c r="M321">
        <v>0.32</v>
      </c>
      <c r="N321">
        <v>1.28</v>
      </c>
      <c r="O321">
        <v>1.23</v>
      </c>
      <c r="P321">
        <v>4.29</v>
      </c>
      <c r="Q321">
        <v>4.7300000000000004</v>
      </c>
      <c r="R321">
        <v>1.84</v>
      </c>
      <c r="S321">
        <v>12.82</v>
      </c>
      <c r="T321">
        <v>5.18</v>
      </c>
      <c r="U321">
        <v>2.39</v>
      </c>
      <c r="V321">
        <v>1.58</v>
      </c>
      <c r="W321">
        <v>73.63</v>
      </c>
      <c r="X321">
        <v>33.380000000000003</v>
      </c>
      <c r="Y321">
        <v>38.869999999999997</v>
      </c>
      <c r="Z321">
        <v>52.74</v>
      </c>
      <c r="AA321">
        <v>83.39</v>
      </c>
      <c r="AB321">
        <v>13.64</v>
      </c>
      <c r="AC321">
        <v>158.63999999999999</v>
      </c>
    </row>
    <row r="322" spans="1:29" x14ac:dyDescent="0.2">
      <c r="A322" t="s">
        <v>1898</v>
      </c>
      <c r="B322" s="2" t="s">
        <v>5013</v>
      </c>
      <c r="C322" s="2">
        <v>2</v>
      </c>
      <c r="D322" s="2">
        <v>2</v>
      </c>
      <c r="E322" s="2">
        <v>3</v>
      </c>
      <c r="F322" s="1">
        <v>43140.652777777781</v>
      </c>
      <c r="G322">
        <v>91.84</v>
      </c>
      <c r="H322">
        <v>1.32</v>
      </c>
      <c r="I322">
        <v>0.89</v>
      </c>
      <c r="J322">
        <v>-1.45</v>
      </c>
      <c r="K322">
        <v>2.93</v>
      </c>
      <c r="L322">
        <v>0.78</v>
      </c>
      <c r="M322">
        <v>0.15</v>
      </c>
      <c r="N322">
        <v>1.21</v>
      </c>
      <c r="O322">
        <v>1.17</v>
      </c>
      <c r="P322">
        <v>4.01</v>
      </c>
      <c r="Q322">
        <v>4.1500000000000004</v>
      </c>
      <c r="R322">
        <v>1.92</v>
      </c>
      <c r="S322">
        <v>12.29</v>
      </c>
      <c r="T322">
        <v>3.37</v>
      </c>
      <c r="U322">
        <v>2.06</v>
      </c>
      <c r="V322">
        <v>1.46</v>
      </c>
      <c r="W322">
        <v>75.349999999999994</v>
      </c>
      <c r="X322">
        <v>37.94</v>
      </c>
      <c r="Y322">
        <v>46.89</v>
      </c>
      <c r="Z322">
        <v>59.45</v>
      </c>
      <c r="AA322">
        <v>105.2</v>
      </c>
      <c r="AB322">
        <v>16.61</v>
      </c>
      <c r="AC322">
        <v>148.24</v>
      </c>
    </row>
    <row r="323" spans="1:29" x14ac:dyDescent="0.2">
      <c r="A323" t="s">
        <v>3302</v>
      </c>
      <c r="B323" s="2" t="s">
        <v>4883</v>
      </c>
      <c r="C323" s="2">
        <v>1</v>
      </c>
      <c r="D323" s="2">
        <v>1</v>
      </c>
      <c r="E323" s="2">
        <v>4</v>
      </c>
      <c r="F323" s="1">
        <v>43202.629861111112</v>
      </c>
      <c r="G323">
        <v>91.82</v>
      </c>
      <c r="H323">
        <v>1.56</v>
      </c>
      <c r="I323">
        <v>0.97</v>
      </c>
      <c r="J323">
        <v>1.28</v>
      </c>
      <c r="K323">
        <v>2.75</v>
      </c>
      <c r="L323">
        <v>0.7</v>
      </c>
      <c r="M323">
        <v>0.38</v>
      </c>
      <c r="N323">
        <v>1.07</v>
      </c>
      <c r="O323">
        <v>0.99</v>
      </c>
      <c r="P323">
        <v>3.52</v>
      </c>
      <c r="Q323">
        <v>4.12</v>
      </c>
      <c r="R323">
        <v>6.05</v>
      </c>
      <c r="S323">
        <v>9.84</v>
      </c>
      <c r="T323">
        <v>2.66</v>
      </c>
      <c r="U323">
        <v>2.36</v>
      </c>
      <c r="V323">
        <v>1.43</v>
      </c>
      <c r="W323">
        <v>74.260000000000005</v>
      </c>
      <c r="X323">
        <v>22.36</v>
      </c>
      <c r="Y323">
        <v>27.67</v>
      </c>
      <c r="Z323">
        <v>35.25</v>
      </c>
      <c r="AA323">
        <v>59.88</v>
      </c>
      <c r="AB323">
        <v>8.84</v>
      </c>
      <c r="AC323">
        <v>70.760000000000005</v>
      </c>
    </row>
    <row r="324" spans="1:29" x14ac:dyDescent="0.2">
      <c r="A324" t="s">
        <v>702</v>
      </c>
      <c r="B324" s="2" t="s">
        <v>5175</v>
      </c>
      <c r="C324" s="2">
        <v>2</v>
      </c>
      <c r="D324" s="2">
        <v>2</v>
      </c>
      <c r="E324" s="2">
        <v>1</v>
      </c>
      <c r="F324" s="1">
        <v>42933.645833333336</v>
      </c>
      <c r="G324">
        <v>91.82</v>
      </c>
      <c r="H324">
        <v>1.65</v>
      </c>
      <c r="I324">
        <v>1.23</v>
      </c>
      <c r="J324">
        <v>2.11</v>
      </c>
      <c r="K324">
        <v>2.5099999999999998</v>
      </c>
      <c r="L324">
        <v>0.56000000000000005</v>
      </c>
      <c r="M324">
        <v>0.5</v>
      </c>
      <c r="N324">
        <v>1.2</v>
      </c>
      <c r="O324">
        <v>1.17</v>
      </c>
      <c r="P324">
        <v>2.92</v>
      </c>
      <c r="Q324">
        <v>3.66</v>
      </c>
      <c r="R324">
        <v>6.44</v>
      </c>
      <c r="S324">
        <v>9.3800000000000008</v>
      </c>
      <c r="T324">
        <v>3.63</v>
      </c>
      <c r="U324">
        <v>1.67</v>
      </c>
      <c r="V324">
        <v>1.28</v>
      </c>
      <c r="W324">
        <v>71.430000000000007</v>
      </c>
      <c r="X324">
        <v>9.1199999999999992</v>
      </c>
      <c r="Y324">
        <v>11.95</v>
      </c>
      <c r="Z324">
        <v>16.2</v>
      </c>
      <c r="AA324">
        <v>24.95</v>
      </c>
      <c r="AB324">
        <v>8.17</v>
      </c>
      <c r="AC324">
        <v>54</v>
      </c>
    </row>
    <row r="325" spans="1:29" x14ac:dyDescent="0.2">
      <c r="A325" t="s">
        <v>1024</v>
      </c>
      <c r="B325" s="2" t="s">
        <v>5175</v>
      </c>
      <c r="C325" s="2">
        <v>2</v>
      </c>
      <c r="D325" s="2">
        <v>2</v>
      </c>
      <c r="E325" s="2">
        <v>2</v>
      </c>
      <c r="F325" s="1">
        <v>42958.570138888892</v>
      </c>
      <c r="G325">
        <v>91.81</v>
      </c>
      <c r="H325">
        <v>1.76</v>
      </c>
      <c r="I325">
        <v>1.52</v>
      </c>
      <c r="J325">
        <v>3.09</v>
      </c>
      <c r="K325">
        <v>2.21</v>
      </c>
      <c r="L325">
        <v>0.39</v>
      </c>
      <c r="M325">
        <v>0.35</v>
      </c>
      <c r="N325">
        <v>1.35</v>
      </c>
      <c r="O325">
        <v>1.29</v>
      </c>
      <c r="P325">
        <v>1.78</v>
      </c>
      <c r="Q325">
        <v>1.9</v>
      </c>
      <c r="R325">
        <v>10.64</v>
      </c>
      <c r="S325">
        <v>9.34</v>
      </c>
      <c r="T325">
        <v>2.5299999999999998</v>
      </c>
      <c r="U325">
        <v>1.63</v>
      </c>
      <c r="V325">
        <v>1.33</v>
      </c>
      <c r="W325">
        <v>68.989999999999995</v>
      </c>
      <c r="X325">
        <v>4.47</v>
      </c>
      <c r="Y325">
        <v>6.29</v>
      </c>
      <c r="Z325">
        <v>11.31</v>
      </c>
      <c r="AA325">
        <v>13.71</v>
      </c>
      <c r="AB325">
        <v>3.89</v>
      </c>
      <c r="AC325">
        <v>14.21</v>
      </c>
    </row>
    <row r="326" spans="1:29" x14ac:dyDescent="0.2">
      <c r="A326" t="s">
        <v>2845</v>
      </c>
      <c r="B326" s="2" t="s">
        <v>4900</v>
      </c>
      <c r="C326" s="2">
        <v>1</v>
      </c>
      <c r="D326" s="2">
        <v>2</v>
      </c>
      <c r="E326" s="2">
        <v>3</v>
      </c>
      <c r="F326" s="1">
        <v>43161.508333333331</v>
      </c>
      <c r="G326">
        <v>91.79</v>
      </c>
      <c r="H326">
        <v>1.47</v>
      </c>
      <c r="I326">
        <v>0.75</v>
      </c>
      <c r="J326">
        <v>-1.78</v>
      </c>
      <c r="K326">
        <v>3.15</v>
      </c>
      <c r="L326">
        <v>0.78</v>
      </c>
      <c r="M326">
        <v>0.25</v>
      </c>
      <c r="N326">
        <v>1.04</v>
      </c>
      <c r="O326">
        <v>1.03</v>
      </c>
      <c r="P326">
        <v>4.08</v>
      </c>
      <c r="Q326">
        <v>4.45</v>
      </c>
      <c r="R326">
        <v>1.37</v>
      </c>
      <c r="S326">
        <v>11.21</v>
      </c>
      <c r="T326">
        <v>2.57</v>
      </c>
      <c r="U326">
        <v>2.42</v>
      </c>
      <c r="V326">
        <v>1.39</v>
      </c>
      <c r="W326">
        <v>75.53</v>
      </c>
      <c r="X326">
        <v>38.15</v>
      </c>
      <c r="Y326">
        <v>45.54</v>
      </c>
      <c r="Z326">
        <v>54.87</v>
      </c>
      <c r="AA326">
        <v>113.9</v>
      </c>
      <c r="AB326">
        <v>19.03</v>
      </c>
      <c r="AC326">
        <v>150.19</v>
      </c>
    </row>
    <row r="327" spans="1:29" x14ac:dyDescent="0.2">
      <c r="A327" t="s">
        <v>1915</v>
      </c>
      <c r="B327" s="2" t="s">
        <v>4708</v>
      </c>
      <c r="C327" s="2">
        <v>1</v>
      </c>
      <c r="D327" s="2">
        <v>1</v>
      </c>
      <c r="E327" s="2">
        <v>3</v>
      </c>
      <c r="F327" s="1">
        <v>43143.481249999997</v>
      </c>
      <c r="G327">
        <v>91.78</v>
      </c>
      <c r="H327">
        <v>1.1399999999999999</v>
      </c>
      <c r="I327">
        <v>0.56000000000000005</v>
      </c>
      <c r="J327">
        <v>-2.17</v>
      </c>
      <c r="K327">
        <v>2.72</v>
      </c>
      <c r="L327">
        <v>0.89</v>
      </c>
      <c r="M327">
        <v>0.37</v>
      </c>
      <c r="N327">
        <v>0.66</v>
      </c>
      <c r="O327">
        <v>0.67</v>
      </c>
      <c r="P327">
        <v>4.18</v>
      </c>
      <c r="Q327">
        <v>4</v>
      </c>
      <c r="R327">
        <v>1.83</v>
      </c>
      <c r="S327">
        <v>9.14</v>
      </c>
      <c r="T327">
        <v>1.89</v>
      </c>
      <c r="U327">
        <v>2.5</v>
      </c>
      <c r="V327">
        <v>1.22</v>
      </c>
      <c r="W327">
        <v>75.62</v>
      </c>
      <c r="X327">
        <v>37.159999999999997</v>
      </c>
      <c r="Y327">
        <v>47.38</v>
      </c>
      <c r="Z327">
        <v>64.7</v>
      </c>
      <c r="AA327">
        <v>117.75</v>
      </c>
      <c r="AB327">
        <v>20.79</v>
      </c>
      <c r="AC327">
        <v>153.4</v>
      </c>
    </row>
    <row r="328" spans="1:29" x14ac:dyDescent="0.2">
      <c r="A328" t="s">
        <v>2117</v>
      </c>
      <c r="B328" s="2" t="s">
        <v>5160</v>
      </c>
      <c r="C328" s="2">
        <v>2</v>
      </c>
      <c r="D328" s="2">
        <v>2</v>
      </c>
      <c r="E328" s="2">
        <v>3</v>
      </c>
      <c r="F328" s="1">
        <v>43146.451388888891</v>
      </c>
      <c r="G328">
        <v>91.78</v>
      </c>
      <c r="H328">
        <v>1.32</v>
      </c>
      <c r="I328">
        <v>0.67</v>
      </c>
      <c r="J328">
        <v>-0.28000000000000003</v>
      </c>
      <c r="K328">
        <v>2.66</v>
      </c>
      <c r="L328">
        <v>0.75</v>
      </c>
      <c r="M328">
        <v>0.4</v>
      </c>
      <c r="N328">
        <v>0.76</v>
      </c>
      <c r="O328">
        <v>0.77</v>
      </c>
      <c r="P328">
        <v>3.85</v>
      </c>
      <c r="Q328">
        <v>4.0199999999999996</v>
      </c>
      <c r="R328">
        <v>3.62</v>
      </c>
      <c r="S328">
        <v>8.81</v>
      </c>
      <c r="T328">
        <v>2.83</v>
      </c>
      <c r="U328">
        <v>2.37</v>
      </c>
      <c r="V328">
        <v>1.28</v>
      </c>
      <c r="W328">
        <v>74.41</v>
      </c>
      <c r="X328">
        <v>30.16</v>
      </c>
      <c r="Y328">
        <v>37.68</v>
      </c>
      <c r="Z328">
        <v>44.77</v>
      </c>
      <c r="AA328">
        <v>89.17</v>
      </c>
      <c r="AB328">
        <v>15.84</v>
      </c>
      <c r="AC328">
        <v>129.59</v>
      </c>
    </row>
    <row r="329" spans="1:29" x14ac:dyDescent="0.2">
      <c r="A329" t="s">
        <v>3080</v>
      </c>
      <c r="B329" s="2" t="s">
        <v>5090</v>
      </c>
      <c r="C329" s="2">
        <v>2</v>
      </c>
      <c r="D329" s="2">
        <v>2</v>
      </c>
      <c r="E329" s="2">
        <v>4</v>
      </c>
      <c r="F329" s="1">
        <v>43188.640972222223</v>
      </c>
      <c r="G329">
        <v>91.78</v>
      </c>
      <c r="H329">
        <v>1.96</v>
      </c>
      <c r="I329">
        <v>1.18</v>
      </c>
      <c r="J329">
        <v>0.97</v>
      </c>
      <c r="K329">
        <v>3.11</v>
      </c>
      <c r="L329">
        <v>0.63</v>
      </c>
      <c r="M329">
        <v>0.28000000000000003</v>
      </c>
      <c r="N329">
        <v>1.49</v>
      </c>
      <c r="O329">
        <v>1.4</v>
      </c>
      <c r="P329">
        <v>3.47</v>
      </c>
      <c r="Q329">
        <v>3.96</v>
      </c>
      <c r="R329">
        <v>3.15</v>
      </c>
      <c r="S329">
        <v>13.55</v>
      </c>
      <c r="T329">
        <v>2.77</v>
      </c>
      <c r="U329">
        <v>2.56</v>
      </c>
      <c r="V329">
        <v>1.56</v>
      </c>
      <c r="W329">
        <v>73</v>
      </c>
      <c r="X329">
        <v>21.48</v>
      </c>
      <c r="Y329">
        <v>29.53</v>
      </c>
      <c r="Z329">
        <v>38.5</v>
      </c>
      <c r="AA329">
        <v>76.88</v>
      </c>
      <c r="AB329">
        <v>15.13</v>
      </c>
      <c r="AC329">
        <v>102.97</v>
      </c>
    </row>
    <row r="330" spans="1:29" x14ac:dyDescent="0.2">
      <c r="A330" t="s">
        <v>2808</v>
      </c>
      <c r="B330" s="2" t="s">
        <v>4938</v>
      </c>
      <c r="C330" s="2">
        <v>1</v>
      </c>
      <c r="D330" s="2">
        <v>2</v>
      </c>
      <c r="E330" s="2">
        <v>3</v>
      </c>
      <c r="F330" s="1">
        <v>43161.473611111112</v>
      </c>
      <c r="G330">
        <v>91.77</v>
      </c>
      <c r="H330">
        <v>1.22</v>
      </c>
      <c r="I330">
        <v>0.7</v>
      </c>
      <c r="J330">
        <v>-1.34</v>
      </c>
      <c r="K330">
        <v>2.84</v>
      </c>
      <c r="L330">
        <v>0.77</v>
      </c>
      <c r="M330">
        <v>0.08</v>
      </c>
      <c r="N330">
        <v>1.02</v>
      </c>
      <c r="O330">
        <v>0.99</v>
      </c>
      <c r="P330">
        <v>3.9</v>
      </c>
      <c r="Q330">
        <v>3.88</v>
      </c>
      <c r="R330">
        <v>1.65</v>
      </c>
      <c r="S330">
        <v>10.82</v>
      </c>
      <c r="T330">
        <v>3.31</v>
      </c>
      <c r="U330">
        <v>2.1800000000000002</v>
      </c>
      <c r="V330">
        <v>1.36</v>
      </c>
      <c r="W330">
        <v>75.73</v>
      </c>
      <c r="X330">
        <v>40.909999999999997</v>
      </c>
      <c r="Y330">
        <v>51.79</v>
      </c>
      <c r="Z330">
        <v>58.71</v>
      </c>
      <c r="AA330">
        <v>115.89</v>
      </c>
      <c r="AB330">
        <v>18.559999999999999</v>
      </c>
      <c r="AC330">
        <v>160.78</v>
      </c>
    </row>
    <row r="331" spans="1:29" x14ac:dyDescent="0.2">
      <c r="A331" t="s">
        <v>2460</v>
      </c>
      <c r="B331" s="2" t="s">
        <v>5019</v>
      </c>
      <c r="C331" s="2">
        <v>2</v>
      </c>
      <c r="D331" s="2">
        <v>2</v>
      </c>
      <c r="E331" s="2">
        <v>3</v>
      </c>
      <c r="F331" s="1">
        <v>43153.614583333336</v>
      </c>
      <c r="G331">
        <v>91.76</v>
      </c>
      <c r="H331">
        <v>1.79</v>
      </c>
      <c r="I331">
        <v>0.9</v>
      </c>
      <c r="J331">
        <v>-0.56999999999999995</v>
      </c>
      <c r="K331">
        <v>3.32</v>
      </c>
      <c r="L331">
        <v>0.74</v>
      </c>
      <c r="M331">
        <v>0.24</v>
      </c>
      <c r="N331">
        <v>1.1599999999999999</v>
      </c>
      <c r="O331">
        <v>1.1599999999999999</v>
      </c>
      <c r="P331">
        <v>3.93</v>
      </c>
      <c r="Q331">
        <v>3.72</v>
      </c>
      <c r="R331">
        <v>1.1200000000000001</v>
      </c>
      <c r="S331">
        <v>12.38</v>
      </c>
      <c r="T331">
        <v>3.14</v>
      </c>
      <c r="U331">
        <v>2.84</v>
      </c>
      <c r="V331">
        <v>1.53</v>
      </c>
      <c r="W331">
        <v>73.989999999999995</v>
      </c>
      <c r="X331">
        <v>34.49</v>
      </c>
      <c r="Y331">
        <v>45.91</v>
      </c>
      <c r="Z331">
        <v>54.72</v>
      </c>
      <c r="AA331">
        <v>113.06</v>
      </c>
      <c r="AB331">
        <v>19.28</v>
      </c>
      <c r="AC331">
        <v>158.31</v>
      </c>
    </row>
    <row r="332" spans="1:29" x14ac:dyDescent="0.2">
      <c r="A332" t="s">
        <v>2067</v>
      </c>
      <c r="B332" s="2" t="s">
        <v>4879</v>
      </c>
      <c r="C332" s="2">
        <v>1</v>
      </c>
      <c r="D332" s="2">
        <v>1</v>
      </c>
      <c r="E332" s="2">
        <v>3</v>
      </c>
      <c r="F332" s="1">
        <v>43145.54791666667</v>
      </c>
      <c r="G332">
        <v>91.76</v>
      </c>
      <c r="H332">
        <v>1.67</v>
      </c>
      <c r="I332">
        <v>0.93</v>
      </c>
      <c r="J332">
        <v>-0.56999999999999995</v>
      </c>
      <c r="K332">
        <v>3.08</v>
      </c>
      <c r="L332">
        <v>0.72</v>
      </c>
      <c r="M332">
        <v>0.18</v>
      </c>
      <c r="N332">
        <v>1.19</v>
      </c>
      <c r="O332">
        <v>1.17</v>
      </c>
      <c r="P332">
        <v>3.9</v>
      </c>
      <c r="Q332">
        <v>3.88</v>
      </c>
      <c r="R332">
        <v>2.7</v>
      </c>
      <c r="S332">
        <v>11.81</v>
      </c>
      <c r="T332">
        <v>3.4</v>
      </c>
      <c r="U332">
        <v>2.54</v>
      </c>
      <c r="V332">
        <v>1.5</v>
      </c>
      <c r="W332">
        <v>74.39</v>
      </c>
      <c r="X332">
        <v>30.84</v>
      </c>
      <c r="Y332">
        <v>38.909999999999997</v>
      </c>
      <c r="Z332">
        <v>48.2</v>
      </c>
      <c r="AA332">
        <v>94.58</v>
      </c>
      <c r="AB332">
        <v>16.399999999999999</v>
      </c>
      <c r="AC332">
        <v>141.83000000000001</v>
      </c>
    </row>
    <row r="333" spans="1:29" x14ac:dyDescent="0.2">
      <c r="A333" t="s">
        <v>2734</v>
      </c>
      <c r="B333" s="4">
        <v>911</v>
      </c>
      <c r="C333" s="2">
        <v>1</v>
      </c>
      <c r="D333" s="2">
        <v>1</v>
      </c>
      <c r="E333" s="2">
        <v>3</v>
      </c>
      <c r="F333" s="1">
        <v>43160.447222222225</v>
      </c>
      <c r="G333">
        <v>91.75</v>
      </c>
      <c r="H333">
        <v>1.56</v>
      </c>
      <c r="I333">
        <v>0.83</v>
      </c>
      <c r="J333">
        <v>-1.29</v>
      </c>
      <c r="K333">
        <v>3.01</v>
      </c>
      <c r="L333">
        <v>0.8</v>
      </c>
      <c r="M333">
        <v>0.3</v>
      </c>
      <c r="N333">
        <v>1.22</v>
      </c>
      <c r="O333">
        <v>1.18</v>
      </c>
      <c r="P333">
        <v>4.21</v>
      </c>
      <c r="Q333">
        <v>4.33</v>
      </c>
      <c r="R333">
        <v>1.26</v>
      </c>
      <c r="S333">
        <v>12.77</v>
      </c>
      <c r="T333">
        <v>3.58</v>
      </c>
      <c r="U333">
        <v>2.52</v>
      </c>
      <c r="V333">
        <v>1.54</v>
      </c>
      <c r="W333">
        <v>74.91</v>
      </c>
      <c r="X333">
        <v>35.590000000000003</v>
      </c>
      <c r="Y333">
        <v>45.85</v>
      </c>
      <c r="Z333">
        <v>56.7</v>
      </c>
      <c r="AA333">
        <v>115.45</v>
      </c>
      <c r="AB333">
        <v>18.739999999999998</v>
      </c>
      <c r="AC333">
        <v>163.54</v>
      </c>
    </row>
    <row r="334" spans="1:29" x14ac:dyDescent="0.2">
      <c r="A334" t="s">
        <v>2734</v>
      </c>
      <c r="B334" s="4">
        <v>911</v>
      </c>
      <c r="C334" s="2">
        <v>1</v>
      </c>
      <c r="D334" s="2">
        <v>1</v>
      </c>
      <c r="E334" s="2">
        <v>3</v>
      </c>
      <c r="F334" s="1">
        <v>43160.5</v>
      </c>
      <c r="G334">
        <v>91.75</v>
      </c>
      <c r="H334">
        <v>1.51</v>
      </c>
      <c r="I334">
        <v>0.83</v>
      </c>
      <c r="J334">
        <v>-1.38</v>
      </c>
      <c r="K334">
        <v>2.99</v>
      </c>
      <c r="L334">
        <v>0.8</v>
      </c>
      <c r="M334">
        <v>0.26</v>
      </c>
      <c r="N334">
        <v>1.22</v>
      </c>
      <c r="O334">
        <v>1.18</v>
      </c>
      <c r="P334">
        <v>4.16</v>
      </c>
      <c r="Q334">
        <v>4.34</v>
      </c>
      <c r="R334">
        <v>1.37</v>
      </c>
      <c r="S334">
        <v>12.7</v>
      </c>
      <c r="T334">
        <v>3.63</v>
      </c>
      <c r="U334">
        <v>2.46</v>
      </c>
      <c r="V334">
        <v>1.52</v>
      </c>
      <c r="W334">
        <v>75.03</v>
      </c>
      <c r="X334">
        <v>36.520000000000003</v>
      </c>
      <c r="Y334">
        <v>46.44</v>
      </c>
      <c r="Z334">
        <v>59.19</v>
      </c>
      <c r="AA334">
        <v>114.24</v>
      </c>
      <c r="AB334">
        <v>18.12</v>
      </c>
      <c r="AC334">
        <v>158.72</v>
      </c>
    </row>
    <row r="335" spans="1:29" x14ac:dyDescent="0.2">
      <c r="A335" t="s">
        <v>2097</v>
      </c>
      <c r="B335" s="2" t="s">
        <v>4954</v>
      </c>
      <c r="C335" s="2">
        <v>2</v>
      </c>
      <c r="D335" s="2">
        <v>2</v>
      </c>
      <c r="E335" s="2">
        <v>3</v>
      </c>
      <c r="F335" s="1">
        <v>43146.427777777775</v>
      </c>
      <c r="G335">
        <v>91.75</v>
      </c>
      <c r="H335">
        <v>1.71</v>
      </c>
      <c r="I335">
        <v>0.85</v>
      </c>
      <c r="J335">
        <v>-0.57999999999999996</v>
      </c>
      <c r="K335">
        <v>3.22</v>
      </c>
      <c r="L335">
        <v>0.77</v>
      </c>
      <c r="M335">
        <v>0.31</v>
      </c>
      <c r="N335">
        <v>1.1100000000000001</v>
      </c>
      <c r="O335">
        <v>1.0900000000000001</v>
      </c>
      <c r="P335">
        <v>4.0199999999999996</v>
      </c>
      <c r="Q335">
        <v>4.21</v>
      </c>
      <c r="R335">
        <v>1.62</v>
      </c>
      <c r="S335">
        <v>11.96</v>
      </c>
      <c r="T335">
        <v>2.74</v>
      </c>
      <c r="U335">
        <v>2.78</v>
      </c>
      <c r="V335">
        <v>1.48</v>
      </c>
      <c r="W335">
        <v>74.34</v>
      </c>
      <c r="X335">
        <v>32.58</v>
      </c>
      <c r="Y335">
        <v>42.84</v>
      </c>
      <c r="Z335">
        <v>52.65</v>
      </c>
      <c r="AA335">
        <v>108.53</v>
      </c>
      <c r="AB335">
        <v>19.09</v>
      </c>
      <c r="AC335">
        <v>146.24</v>
      </c>
    </row>
    <row r="336" spans="1:29" x14ac:dyDescent="0.2">
      <c r="A336" t="s">
        <v>3725</v>
      </c>
      <c r="B336" s="2" t="s">
        <v>5067</v>
      </c>
      <c r="C336" s="2">
        <v>2</v>
      </c>
      <c r="D336" s="2">
        <v>1</v>
      </c>
      <c r="E336" s="2">
        <v>4</v>
      </c>
      <c r="F336" s="1">
        <v>43217.590277777781</v>
      </c>
      <c r="G336">
        <v>91.75</v>
      </c>
      <c r="H336">
        <v>1.36</v>
      </c>
      <c r="I336">
        <v>1.1499999999999999</v>
      </c>
      <c r="J336">
        <v>1.91</v>
      </c>
      <c r="K336">
        <v>2.5299999999999998</v>
      </c>
      <c r="L336">
        <v>0.71</v>
      </c>
      <c r="M336">
        <v>0.5</v>
      </c>
      <c r="N336">
        <v>1.1100000000000001</v>
      </c>
      <c r="O336">
        <v>1.04</v>
      </c>
      <c r="P336">
        <v>3.35</v>
      </c>
      <c r="Q336">
        <v>4.57</v>
      </c>
      <c r="R336">
        <v>6.99</v>
      </c>
      <c r="S336">
        <v>9.43</v>
      </c>
      <c r="T336">
        <v>2.89</v>
      </c>
      <c r="U336">
        <v>1.88</v>
      </c>
      <c r="V336">
        <v>1.28</v>
      </c>
      <c r="W336">
        <v>74.45</v>
      </c>
      <c r="X336">
        <v>17.13</v>
      </c>
      <c r="Y336">
        <v>20.28</v>
      </c>
      <c r="Z336">
        <v>30.06</v>
      </c>
      <c r="AA336">
        <v>35.340000000000003</v>
      </c>
      <c r="AB336">
        <v>6.09</v>
      </c>
      <c r="AC336">
        <v>44.63</v>
      </c>
    </row>
    <row r="337" spans="1:29" x14ac:dyDescent="0.2">
      <c r="A337" t="s">
        <v>2128</v>
      </c>
      <c r="B337" s="2" t="s">
        <v>5054</v>
      </c>
      <c r="C337" s="2">
        <v>2</v>
      </c>
      <c r="D337" s="2">
        <v>2</v>
      </c>
      <c r="E337" s="2">
        <v>3</v>
      </c>
      <c r="F337" s="1">
        <v>43146.463194444441</v>
      </c>
      <c r="G337">
        <v>91.73</v>
      </c>
      <c r="H337">
        <v>1.67</v>
      </c>
      <c r="I337">
        <v>0.78</v>
      </c>
      <c r="J337">
        <v>-0.49</v>
      </c>
      <c r="K337">
        <v>3.05</v>
      </c>
      <c r="L337">
        <v>0.75</v>
      </c>
      <c r="M337">
        <v>0.25</v>
      </c>
      <c r="N337">
        <v>1.01</v>
      </c>
      <c r="O337">
        <v>0.98</v>
      </c>
      <c r="P337">
        <v>3.98</v>
      </c>
      <c r="Q337">
        <v>4.13</v>
      </c>
      <c r="R337">
        <v>2.4</v>
      </c>
      <c r="S337">
        <v>10.96</v>
      </c>
      <c r="T337">
        <v>3.23</v>
      </c>
      <c r="U337">
        <v>2.8</v>
      </c>
      <c r="V337">
        <v>1.44</v>
      </c>
      <c r="W337">
        <v>74.680000000000007</v>
      </c>
      <c r="X337">
        <v>33.86</v>
      </c>
      <c r="Y337">
        <v>44.22</v>
      </c>
      <c r="Z337">
        <v>51.55</v>
      </c>
      <c r="AA337">
        <v>107.12</v>
      </c>
      <c r="AB337">
        <v>18.05</v>
      </c>
      <c r="AC337">
        <v>149.65</v>
      </c>
    </row>
    <row r="338" spans="1:29" x14ac:dyDescent="0.2">
      <c r="A338" t="s">
        <v>2050</v>
      </c>
      <c r="B338" s="2" t="s">
        <v>5144</v>
      </c>
      <c r="C338" s="2">
        <v>2</v>
      </c>
      <c r="D338" s="2">
        <v>1</v>
      </c>
      <c r="E338" s="2">
        <v>3</v>
      </c>
      <c r="F338" s="1">
        <v>43145.527083333334</v>
      </c>
      <c r="G338">
        <v>91.73</v>
      </c>
      <c r="H338">
        <v>1.45</v>
      </c>
      <c r="I338">
        <v>0.74</v>
      </c>
      <c r="J338">
        <v>-1.31</v>
      </c>
      <c r="K338">
        <v>2.9</v>
      </c>
      <c r="L338">
        <v>0.78</v>
      </c>
      <c r="M338">
        <v>0.13</v>
      </c>
      <c r="N338">
        <v>1.07</v>
      </c>
      <c r="O338">
        <v>1.02</v>
      </c>
      <c r="P338">
        <v>4.01</v>
      </c>
      <c r="Q338">
        <v>3.55</v>
      </c>
      <c r="R338">
        <v>1.28</v>
      </c>
      <c r="S338">
        <v>11.7</v>
      </c>
      <c r="T338">
        <v>3.04</v>
      </c>
      <c r="U338">
        <v>2.67</v>
      </c>
      <c r="V338">
        <v>1.44</v>
      </c>
      <c r="W338">
        <v>75.11</v>
      </c>
      <c r="X338">
        <v>38.18</v>
      </c>
      <c r="Y338">
        <v>51.52</v>
      </c>
      <c r="Z338">
        <v>64.28</v>
      </c>
      <c r="AA338">
        <v>126.08</v>
      </c>
      <c r="AB338">
        <v>21.47</v>
      </c>
      <c r="AC338">
        <v>172.13</v>
      </c>
    </row>
    <row r="339" spans="1:29" x14ac:dyDescent="0.2">
      <c r="A339" t="s">
        <v>2721</v>
      </c>
      <c r="B339" s="2" t="s">
        <v>5182</v>
      </c>
      <c r="C339" s="2">
        <v>2</v>
      </c>
      <c r="D339" s="2">
        <v>1</v>
      </c>
      <c r="E339" s="2">
        <v>3</v>
      </c>
      <c r="F339" s="1">
        <v>43159.496527777781</v>
      </c>
      <c r="G339">
        <v>91.73</v>
      </c>
      <c r="H339">
        <v>1.26</v>
      </c>
      <c r="I339">
        <v>0.56999999999999995</v>
      </c>
      <c r="J339">
        <v>-2.11</v>
      </c>
      <c r="K339">
        <v>2.99</v>
      </c>
      <c r="L339">
        <v>0.86</v>
      </c>
      <c r="M339">
        <v>0.08</v>
      </c>
      <c r="N339">
        <v>0.89</v>
      </c>
      <c r="O339">
        <v>0.88</v>
      </c>
      <c r="P339">
        <v>4.3600000000000003</v>
      </c>
      <c r="Q339">
        <v>3.89</v>
      </c>
      <c r="R339">
        <v>0.44</v>
      </c>
      <c r="S339">
        <v>11.03</v>
      </c>
      <c r="T339">
        <v>2.89</v>
      </c>
      <c r="U339">
        <v>2.62</v>
      </c>
      <c r="V339">
        <v>1.38</v>
      </c>
      <c r="W339">
        <v>76</v>
      </c>
      <c r="X339">
        <v>49.65</v>
      </c>
      <c r="Y339">
        <v>66.150000000000006</v>
      </c>
      <c r="Z339">
        <v>76.55</v>
      </c>
      <c r="AA339">
        <v>153.13</v>
      </c>
      <c r="AB339">
        <v>24.12</v>
      </c>
      <c r="AC339">
        <v>204.17</v>
      </c>
    </row>
    <row r="340" spans="1:29" x14ac:dyDescent="0.2">
      <c r="A340" t="s">
        <v>2288</v>
      </c>
      <c r="B340" s="2" t="s">
        <v>5058</v>
      </c>
      <c r="C340" s="2">
        <v>2</v>
      </c>
      <c r="D340" s="2">
        <v>1</v>
      </c>
      <c r="E340" s="2">
        <v>3</v>
      </c>
      <c r="F340" s="1">
        <v>43150.431250000001</v>
      </c>
      <c r="G340">
        <v>91.72</v>
      </c>
      <c r="H340">
        <v>1.63</v>
      </c>
      <c r="I340">
        <v>0.75</v>
      </c>
      <c r="J340">
        <v>-1.91</v>
      </c>
      <c r="K340">
        <v>3.34</v>
      </c>
      <c r="L340">
        <v>0.87</v>
      </c>
      <c r="M340">
        <v>0.11</v>
      </c>
      <c r="N340">
        <v>1.1499999999999999</v>
      </c>
      <c r="O340">
        <v>1.1200000000000001</v>
      </c>
      <c r="P340">
        <v>4.6100000000000003</v>
      </c>
      <c r="Q340">
        <v>4.3499999999999996</v>
      </c>
      <c r="R340">
        <v>-0.37</v>
      </c>
      <c r="S340">
        <v>13.15</v>
      </c>
      <c r="T340">
        <v>3.97</v>
      </c>
      <c r="U340">
        <v>2.93</v>
      </c>
      <c r="V340">
        <v>1.56</v>
      </c>
      <c r="W340">
        <v>75.92</v>
      </c>
      <c r="X340">
        <v>52.26</v>
      </c>
      <c r="Y340">
        <v>68.930000000000007</v>
      </c>
      <c r="Z340">
        <v>84.19</v>
      </c>
      <c r="AA340">
        <v>159.57</v>
      </c>
      <c r="AB340">
        <v>24.08</v>
      </c>
      <c r="AC340">
        <v>217.2</v>
      </c>
    </row>
    <row r="341" spans="1:29" x14ac:dyDescent="0.2">
      <c r="A341" t="s">
        <v>582</v>
      </c>
      <c r="B341" s="2" t="s">
        <v>5091</v>
      </c>
      <c r="C341" s="2">
        <v>2</v>
      </c>
      <c r="D341" s="2">
        <v>1</v>
      </c>
      <c r="E341" s="2">
        <v>1</v>
      </c>
      <c r="F341" s="1">
        <v>42923.665972222225</v>
      </c>
      <c r="G341">
        <v>91.72</v>
      </c>
      <c r="H341">
        <v>2.09</v>
      </c>
      <c r="I341">
        <v>1.51</v>
      </c>
      <c r="J341">
        <v>1.1299999999999999</v>
      </c>
      <c r="K341">
        <v>2.69</v>
      </c>
      <c r="L341">
        <v>0.53</v>
      </c>
      <c r="M341">
        <v>0.56999999999999995</v>
      </c>
      <c r="N341">
        <v>1.54</v>
      </c>
      <c r="O341">
        <v>1.48</v>
      </c>
      <c r="P341">
        <v>2.84</v>
      </c>
      <c r="Q341">
        <v>2.98</v>
      </c>
      <c r="R341">
        <v>8.6300000000000008</v>
      </c>
      <c r="S341">
        <v>12.25</v>
      </c>
      <c r="T341">
        <v>2.64</v>
      </c>
      <c r="U341">
        <v>2.1800000000000002</v>
      </c>
      <c r="V341">
        <v>1.63</v>
      </c>
      <c r="W341">
        <v>70.209999999999994</v>
      </c>
      <c r="X341">
        <v>5.1100000000000003</v>
      </c>
      <c r="Y341">
        <v>6.88</v>
      </c>
      <c r="Z341">
        <v>12.98</v>
      </c>
      <c r="AA341">
        <v>27.27</v>
      </c>
      <c r="AB341">
        <v>11.3</v>
      </c>
      <c r="AC341">
        <v>34.82</v>
      </c>
    </row>
    <row r="342" spans="1:29" x14ac:dyDescent="0.2">
      <c r="A342" t="s">
        <v>3673</v>
      </c>
      <c r="B342" s="2" t="s">
        <v>4975</v>
      </c>
      <c r="C342" s="2">
        <v>2</v>
      </c>
      <c r="D342" s="2">
        <v>1</v>
      </c>
      <c r="E342" s="2">
        <v>4</v>
      </c>
      <c r="F342" s="1">
        <v>43216.612500000003</v>
      </c>
      <c r="G342">
        <v>91.72</v>
      </c>
      <c r="H342">
        <v>1.52</v>
      </c>
      <c r="I342">
        <v>1.27</v>
      </c>
      <c r="J342">
        <v>0.83</v>
      </c>
      <c r="K342">
        <v>2.4900000000000002</v>
      </c>
      <c r="L342">
        <v>0.72</v>
      </c>
      <c r="M342">
        <v>0.5</v>
      </c>
      <c r="N342">
        <v>1.46</v>
      </c>
      <c r="O342">
        <v>1.33</v>
      </c>
      <c r="P342">
        <v>3.62</v>
      </c>
      <c r="Q342">
        <v>4.32</v>
      </c>
      <c r="R342">
        <v>6.14</v>
      </c>
      <c r="S342">
        <v>12.29</v>
      </c>
      <c r="T342">
        <v>2.98</v>
      </c>
      <c r="U342">
        <v>1.97</v>
      </c>
      <c r="V342">
        <v>1.55</v>
      </c>
      <c r="W342">
        <v>75.09</v>
      </c>
      <c r="X342">
        <v>15.32</v>
      </c>
      <c r="Y342">
        <v>20.12</v>
      </c>
      <c r="Z342">
        <v>40.26</v>
      </c>
      <c r="AA342">
        <v>44.11</v>
      </c>
      <c r="AB342">
        <v>7.77</v>
      </c>
      <c r="AC342">
        <v>60.09</v>
      </c>
    </row>
    <row r="343" spans="1:29" x14ac:dyDescent="0.2">
      <c r="A343" t="s">
        <v>2514</v>
      </c>
      <c r="B343" s="2" t="s">
        <v>5022</v>
      </c>
      <c r="C343" s="2">
        <v>2</v>
      </c>
      <c r="D343" s="2">
        <v>1</v>
      </c>
      <c r="E343" s="2">
        <v>3</v>
      </c>
      <c r="F343" s="1">
        <v>43153.678472222222</v>
      </c>
      <c r="G343">
        <v>91.71</v>
      </c>
      <c r="H343">
        <v>1.39</v>
      </c>
      <c r="I343">
        <v>0.8</v>
      </c>
      <c r="J343">
        <v>0.62</v>
      </c>
      <c r="K343">
        <v>2.87</v>
      </c>
      <c r="L343">
        <v>0.75</v>
      </c>
      <c r="M343">
        <v>0.35</v>
      </c>
      <c r="N343">
        <v>0.81</v>
      </c>
      <c r="O343">
        <v>0.81</v>
      </c>
      <c r="P343">
        <v>3.59</v>
      </c>
      <c r="Q343">
        <v>3.64</v>
      </c>
      <c r="R343">
        <v>3.35</v>
      </c>
      <c r="S343">
        <v>9.5500000000000007</v>
      </c>
      <c r="T343">
        <v>3.01</v>
      </c>
      <c r="U343">
        <v>2.36</v>
      </c>
      <c r="V343">
        <v>1.27</v>
      </c>
      <c r="W343">
        <v>71.75</v>
      </c>
      <c r="X343">
        <v>31.52</v>
      </c>
      <c r="Y343">
        <v>43.83</v>
      </c>
      <c r="Z343">
        <v>43.94</v>
      </c>
      <c r="AA343">
        <v>84.26</v>
      </c>
      <c r="AB343">
        <v>13.53</v>
      </c>
      <c r="AC343">
        <v>134.12</v>
      </c>
    </row>
    <row r="344" spans="1:29" x14ac:dyDescent="0.2">
      <c r="A344" t="s">
        <v>2580</v>
      </c>
      <c r="B344" s="2" t="s">
        <v>4836</v>
      </c>
      <c r="C344" s="2">
        <v>1</v>
      </c>
      <c r="D344" s="2">
        <v>2</v>
      </c>
      <c r="E344" s="2">
        <v>3</v>
      </c>
      <c r="F344" s="1">
        <v>43158.628472222219</v>
      </c>
      <c r="G344">
        <v>91.69</v>
      </c>
      <c r="H344">
        <v>1.29</v>
      </c>
      <c r="I344">
        <v>0.65</v>
      </c>
      <c r="J344">
        <v>-1.83</v>
      </c>
      <c r="K344">
        <v>2.85</v>
      </c>
      <c r="L344">
        <v>0.84</v>
      </c>
      <c r="M344">
        <v>0.28000000000000003</v>
      </c>
      <c r="N344">
        <v>0.96</v>
      </c>
      <c r="O344">
        <v>0.92</v>
      </c>
      <c r="P344">
        <v>4.25</v>
      </c>
      <c r="Q344">
        <v>4.26</v>
      </c>
      <c r="R344">
        <v>1.57</v>
      </c>
      <c r="S344">
        <v>11.03</v>
      </c>
      <c r="T344">
        <v>2.63</v>
      </c>
      <c r="U344">
        <v>2.5499999999999998</v>
      </c>
      <c r="V344">
        <v>1.37</v>
      </c>
      <c r="W344">
        <v>75.540000000000006</v>
      </c>
      <c r="X344">
        <v>40.74</v>
      </c>
      <c r="Y344">
        <v>52.19</v>
      </c>
      <c r="Z344">
        <v>68.09</v>
      </c>
      <c r="AA344">
        <v>127.28</v>
      </c>
      <c r="AB344">
        <v>20.77</v>
      </c>
      <c r="AC344">
        <v>168.06</v>
      </c>
    </row>
    <row r="345" spans="1:29" x14ac:dyDescent="0.2">
      <c r="A345" t="s">
        <v>2883</v>
      </c>
      <c r="B345" s="2" t="s">
        <v>5139</v>
      </c>
      <c r="C345" s="2">
        <v>2</v>
      </c>
      <c r="D345" s="2">
        <v>2</v>
      </c>
      <c r="E345" s="2">
        <v>4</v>
      </c>
      <c r="F345" s="1">
        <v>43178.53402777778</v>
      </c>
      <c r="G345">
        <v>91.68</v>
      </c>
      <c r="H345">
        <v>1.41</v>
      </c>
      <c r="I345">
        <v>0.83</v>
      </c>
      <c r="J345">
        <v>0.03</v>
      </c>
      <c r="K345">
        <v>2.69</v>
      </c>
      <c r="L345">
        <v>0.82</v>
      </c>
      <c r="M345">
        <v>0.41</v>
      </c>
      <c r="N345">
        <v>0.96</v>
      </c>
      <c r="O345">
        <v>0.9</v>
      </c>
      <c r="P345">
        <v>3.78</v>
      </c>
      <c r="Q345">
        <v>3.42</v>
      </c>
      <c r="R345">
        <v>4.78</v>
      </c>
      <c r="S345">
        <v>9.93</v>
      </c>
      <c r="T345">
        <v>2.42</v>
      </c>
      <c r="U345">
        <v>2.42</v>
      </c>
      <c r="V345">
        <v>1.42</v>
      </c>
      <c r="W345">
        <v>72.81</v>
      </c>
      <c r="X345">
        <v>27.48</v>
      </c>
      <c r="Y345">
        <v>36.729999999999997</v>
      </c>
      <c r="Z345">
        <v>51.88</v>
      </c>
      <c r="AA345">
        <v>84.23</v>
      </c>
      <c r="AB345">
        <v>13.53</v>
      </c>
      <c r="AC345">
        <v>94.44</v>
      </c>
    </row>
    <row r="346" spans="1:29" x14ac:dyDescent="0.2">
      <c r="A346" t="s">
        <v>2641</v>
      </c>
      <c r="B346" s="2" t="s">
        <v>5189</v>
      </c>
      <c r="C346" s="2">
        <v>2</v>
      </c>
      <c r="D346" s="2">
        <v>2</v>
      </c>
      <c r="E346" s="2">
        <v>3</v>
      </c>
      <c r="F346" s="1">
        <v>43159.408333333333</v>
      </c>
      <c r="G346">
        <v>91.68</v>
      </c>
      <c r="H346">
        <v>1.29</v>
      </c>
      <c r="I346">
        <v>0.71</v>
      </c>
      <c r="J346">
        <v>-0.27</v>
      </c>
      <c r="K346">
        <v>2.64</v>
      </c>
      <c r="L346">
        <v>0.7</v>
      </c>
      <c r="M346">
        <v>0.15</v>
      </c>
      <c r="N346">
        <v>0.85</v>
      </c>
      <c r="O346">
        <v>0.84</v>
      </c>
      <c r="P346">
        <v>3.51</v>
      </c>
      <c r="Q346">
        <v>3.63</v>
      </c>
      <c r="R346">
        <v>4.3600000000000003</v>
      </c>
      <c r="S346">
        <v>8.89</v>
      </c>
      <c r="T346">
        <v>2.88</v>
      </c>
      <c r="U346">
        <v>2.21</v>
      </c>
      <c r="V346">
        <v>1.28</v>
      </c>
      <c r="W346">
        <v>74.44</v>
      </c>
      <c r="X346">
        <v>32.28</v>
      </c>
      <c r="Y346">
        <v>40.08</v>
      </c>
      <c r="Z346">
        <v>44.66</v>
      </c>
      <c r="AA346">
        <v>85.07</v>
      </c>
      <c r="AB346">
        <v>14.13</v>
      </c>
      <c r="AC346">
        <v>123.32</v>
      </c>
    </row>
    <row r="347" spans="1:29" x14ac:dyDescent="0.2">
      <c r="A347" t="s">
        <v>3236</v>
      </c>
      <c r="B347" s="2" t="s">
        <v>5067</v>
      </c>
      <c r="C347" s="2">
        <v>2</v>
      </c>
      <c r="D347" s="2">
        <v>2</v>
      </c>
      <c r="E347" s="2">
        <v>4</v>
      </c>
      <c r="F347" s="1">
        <v>43200.598611111112</v>
      </c>
      <c r="G347">
        <v>91.67</v>
      </c>
      <c r="H347">
        <v>1.54</v>
      </c>
      <c r="I347">
        <v>1.0900000000000001</v>
      </c>
      <c r="J347">
        <v>1.33</v>
      </c>
      <c r="K347">
        <v>2.66</v>
      </c>
      <c r="L347">
        <v>0.72</v>
      </c>
      <c r="M347">
        <v>0.52</v>
      </c>
      <c r="N347">
        <v>1.1399999999999999</v>
      </c>
      <c r="O347">
        <v>1.07</v>
      </c>
      <c r="P347">
        <v>3.62</v>
      </c>
      <c r="Q347">
        <v>4.58</v>
      </c>
      <c r="R347">
        <v>8.33</v>
      </c>
      <c r="S347">
        <v>10.039999999999999</v>
      </c>
      <c r="T347">
        <v>2.83</v>
      </c>
      <c r="U347">
        <v>2.29</v>
      </c>
      <c r="V347">
        <v>1.54</v>
      </c>
      <c r="W347">
        <v>75.19</v>
      </c>
      <c r="X347">
        <v>20.420000000000002</v>
      </c>
      <c r="Y347">
        <v>22.36</v>
      </c>
      <c r="Z347">
        <v>36.85</v>
      </c>
      <c r="AA347">
        <v>46.73</v>
      </c>
      <c r="AB347">
        <v>7.23</v>
      </c>
      <c r="AC347">
        <v>43.65</v>
      </c>
    </row>
    <row r="348" spans="1:29" x14ac:dyDescent="0.2">
      <c r="A348" t="s">
        <v>2680</v>
      </c>
      <c r="B348" s="2" t="s">
        <v>4725</v>
      </c>
      <c r="C348" s="2">
        <v>1</v>
      </c>
      <c r="D348" s="2">
        <v>1</v>
      </c>
      <c r="E348" s="2">
        <v>3</v>
      </c>
      <c r="F348" s="1">
        <v>43159.45416666667</v>
      </c>
      <c r="G348">
        <v>91.66</v>
      </c>
      <c r="H348">
        <v>1.77</v>
      </c>
      <c r="I348">
        <v>0.94</v>
      </c>
      <c r="J348">
        <v>-0.47</v>
      </c>
      <c r="K348">
        <v>3.36</v>
      </c>
      <c r="L348">
        <v>0.78</v>
      </c>
      <c r="M348">
        <v>0.08</v>
      </c>
      <c r="N348">
        <v>1.37</v>
      </c>
      <c r="O348">
        <v>1.34</v>
      </c>
      <c r="P348">
        <v>4.22</v>
      </c>
      <c r="Q348">
        <v>3.99</v>
      </c>
      <c r="R348">
        <v>0.45</v>
      </c>
      <c r="S348">
        <v>14.16</v>
      </c>
      <c r="T348">
        <v>4.37</v>
      </c>
      <c r="U348">
        <v>2.75</v>
      </c>
      <c r="V348">
        <v>1.65</v>
      </c>
      <c r="W348">
        <v>73.37</v>
      </c>
      <c r="X348">
        <v>45.23</v>
      </c>
      <c r="Y348">
        <v>56.16</v>
      </c>
      <c r="Z348">
        <v>67.98</v>
      </c>
      <c r="AA348">
        <v>127.9</v>
      </c>
      <c r="AB348">
        <v>19.059999999999999</v>
      </c>
      <c r="AC348">
        <v>205.87</v>
      </c>
    </row>
    <row r="349" spans="1:29" x14ac:dyDescent="0.2">
      <c r="A349" t="s">
        <v>2066</v>
      </c>
      <c r="B349" s="4">
        <v>2369</v>
      </c>
      <c r="C349" s="2">
        <v>1</v>
      </c>
      <c r="D349" s="2">
        <v>1</v>
      </c>
      <c r="E349" s="2">
        <v>3</v>
      </c>
      <c r="F349" s="1">
        <v>43145.546527777777</v>
      </c>
      <c r="G349">
        <v>91.64</v>
      </c>
      <c r="H349">
        <v>1.32</v>
      </c>
      <c r="I349">
        <v>0.62</v>
      </c>
      <c r="J349">
        <v>-0.16</v>
      </c>
      <c r="K349">
        <v>2.66</v>
      </c>
      <c r="L349">
        <v>0.76</v>
      </c>
      <c r="M349">
        <v>0.27</v>
      </c>
      <c r="N349">
        <v>0.79</v>
      </c>
      <c r="O349">
        <v>0.77</v>
      </c>
      <c r="P349">
        <v>3.91</v>
      </c>
      <c r="Q349">
        <v>4.2699999999999996</v>
      </c>
      <c r="R349">
        <v>3.93</v>
      </c>
      <c r="S349">
        <v>8.9</v>
      </c>
      <c r="T349">
        <v>3.58</v>
      </c>
      <c r="U349">
        <v>2.38</v>
      </c>
      <c r="V349">
        <v>1.3</v>
      </c>
      <c r="W349">
        <v>74.86</v>
      </c>
      <c r="X349">
        <v>35.28</v>
      </c>
      <c r="Y349">
        <v>43.1</v>
      </c>
      <c r="Z349">
        <v>47.45</v>
      </c>
      <c r="AA349">
        <v>91.95</v>
      </c>
      <c r="AB349">
        <v>14.32</v>
      </c>
      <c r="AC349">
        <v>139.65</v>
      </c>
    </row>
    <row r="350" spans="1:29" x14ac:dyDescent="0.2">
      <c r="A350" t="s">
        <v>3599</v>
      </c>
      <c r="B350" s="2" t="s">
        <v>4831</v>
      </c>
      <c r="C350" s="2">
        <v>1</v>
      </c>
      <c r="D350" s="2">
        <v>2</v>
      </c>
      <c r="E350" s="2">
        <v>3</v>
      </c>
      <c r="F350" s="1">
        <v>43216.55972222222</v>
      </c>
      <c r="G350">
        <v>91.64</v>
      </c>
      <c r="H350">
        <v>1.97</v>
      </c>
      <c r="I350">
        <v>1.07</v>
      </c>
      <c r="J350">
        <v>-0.28000000000000003</v>
      </c>
      <c r="K350">
        <v>3.33</v>
      </c>
      <c r="L350">
        <v>0.74</v>
      </c>
      <c r="M350">
        <v>0.28000000000000003</v>
      </c>
      <c r="N350">
        <v>1.32</v>
      </c>
      <c r="O350">
        <v>1.26</v>
      </c>
      <c r="P350">
        <v>4.12</v>
      </c>
      <c r="Q350">
        <v>4.1900000000000004</v>
      </c>
      <c r="R350">
        <v>2.2400000000000002</v>
      </c>
      <c r="S350">
        <v>12.74</v>
      </c>
      <c r="T350">
        <v>3.08</v>
      </c>
      <c r="U350">
        <v>2.74</v>
      </c>
      <c r="V350">
        <v>1.66</v>
      </c>
      <c r="W350">
        <v>75.27</v>
      </c>
      <c r="X350">
        <v>29.74</v>
      </c>
      <c r="Y350">
        <v>36.18</v>
      </c>
      <c r="Z350">
        <v>51.13</v>
      </c>
      <c r="AA350">
        <v>96.81</v>
      </c>
      <c r="AB350">
        <v>16.21</v>
      </c>
      <c r="AC350">
        <v>125.94</v>
      </c>
    </row>
    <row r="351" spans="1:29" x14ac:dyDescent="0.2">
      <c r="A351" t="s">
        <v>1906</v>
      </c>
      <c r="B351" s="2" t="s">
        <v>5045</v>
      </c>
      <c r="C351" s="2">
        <v>2</v>
      </c>
      <c r="D351" s="2">
        <v>2</v>
      </c>
      <c r="E351" s="2">
        <v>3</v>
      </c>
      <c r="F351" s="1">
        <v>43140.677777777775</v>
      </c>
      <c r="G351">
        <v>91.61</v>
      </c>
      <c r="H351">
        <v>1.75</v>
      </c>
      <c r="I351">
        <v>0.78</v>
      </c>
      <c r="J351">
        <v>-0.61</v>
      </c>
      <c r="K351">
        <v>3.25</v>
      </c>
      <c r="L351">
        <v>0.87</v>
      </c>
      <c r="M351">
        <v>0.45</v>
      </c>
      <c r="N351">
        <v>1.1599999999999999</v>
      </c>
      <c r="O351">
        <v>1.1599999999999999</v>
      </c>
      <c r="P351">
        <v>4.5599999999999996</v>
      </c>
      <c r="Q351">
        <v>4.7699999999999996</v>
      </c>
      <c r="R351">
        <v>-0.73</v>
      </c>
      <c r="S351">
        <v>14.53</v>
      </c>
      <c r="T351">
        <v>5.43</v>
      </c>
      <c r="U351">
        <v>2.72</v>
      </c>
      <c r="V351">
        <v>1.62</v>
      </c>
      <c r="W351">
        <v>71.09</v>
      </c>
      <c r="X351">
        <v>52.5</v>
      </c>
      <c r="Y351">
        <v>62.48</v>
      </c>
      <c r="Z351">
        <v>92.1</v>
      </c>
      <c r="AA351">
        <v>125.55</v>
      </c>
      <c r="AB351">
        <v>18.239999999999998</v>
      </c>
      <c r="AC351">
        <v>205.72</v>
      </c>
    </row>
    <row r="352" spans="1:29" x14ac:dyDescent="0.2">
      <c r="A352" t="s">
        <v>3073</v>
      </c>
      <c r="B352" s="2" t="s">
        <v>5086</v>
      </c>
      <c r="C352" s="2">
        <v>2</v>
      </c>
      <c r="D352" s="2">
        <v>2</v>
      </c>
      <c r="E352" s="2">
        <v>4</v>
      </c>
      <c r="F352" s="1">
        <v>43188.633333333331</v>
      </c>
      <c r="G352">
        <v>91.61</v>
      </c>
      <c r="H352">
        <v>1.8</v>
      </c>
      <c r="I352">
        <v>1.04</v>
      </c>
      <c r="J352">
        <v>0</v>
      </c>
      <c r="K352">
        <v>3.27</v>
      </c>
      <c r="L352">
        <v>0.71</v>
      </c>
      <c r="M352">
        <v>0.28999999999999998</v>
      </c>
      <c r="N352">
        <v>1.22</v>
      </c>
      <c r="O352">
        <v>1.1599999999999999</v>
      </c>
      <c r="P352">
        <v>3.55</v>
      </c>
      <c r="Q352">
        <v>3.73</v>
      </c>
      <c r="R352">
        <v>2.4</v>
      </c>
      <c r="S352">
        <v>11.97</v>
      </c>
      <c r="T352">
        <v>1.74</v>
      </c>
      <c r="U352">
        <v>2.77</v>
      </c>
      <c r="V352">
        <v>1.42</v>
      </c>
      <c r="W352">
        <v>73.72</v>
      </c>
      <c r="X352">
        <v>27.05</v>
      </c>
      <c r="Y352">
        <v>35.380000000000003</v>
      </c>
      <c r="Z352">
        <v>45.02</v>
      </c>
      <c r="AA352">
        <v>91.96</v>
      </c>
      <c r="AB352">
        <v>18.010000000000002</v>
      </c>
      <c r="AC352">
        <v>110.07</v>
      </c>
    </row>
    <row r="353" spans="1:29" x14ac:dyDescent="0.2">
      <c r="A353" t="s">
        <v>2104</v>
      </c>
      <c r="B353" s="2" t="s">
        <v>5057</v>
      </c>
      <c r="C353" s="2">
        <v>2</v>
      </c>
      <c r="D353" s="2">
        <v>1</v>
      </c>
      <c r="E353" s="2">
        <v>3</v>
      </c>
      <c r="F353" s="1">
        <v>43146.436805555553</v>
      </c>
      <c r="G353">
        <v>91.6</v>
      </c>
      <c r="H353">
        <v>1.76</v>
      </c>
      <c r="I353">
        <v>0.86</v>
      </c>
      <c r="J353">
        <v>-0.77</v>
      </c>
      <c r="K353">
        <v>3.2</v>
      </c>
      <c r="L353">
        <v>0.77</v>
      </c>
      <c r="M353">
        <v>0.16</v>
      </c>
      <c r="N353">
        <v>1.29</v>
      </c>
      <c r="O353">
        <v>1.23</v>
      </c>
      <c r="P353">
        <v>4.21</v>
      </c>
      <c r="Q353">
        <v>4.32</v>
      </c>
      <c r="R353">
        <v>0.89</v>
      </c>
      <c r="S353">
        <v>13.68</v>
      </c>
      <c r="T353">
        <v>3.64</v>
      </c>
      <c r="U353">
        <v>2.77</v>
      </c>
      <c r="V353">
        <v>1.59</v>
      </c>
      <c r="W353">
        <v>74.599999999999994</v>
      </c>
      <c r="X353">
        <v>41.05</v>
      </c>
      <c r="Y353">
        <v>54.57</v>
      </c>
      <c r="Z353">
        <v>68.739999999999995</v>
      </c>
      <c r="AA353">
        <v>128.57</v>
      </c>
      <c r="AB353">
        <v>20.29</v>
      </c>
      <c r="AC353">
        <v>184.83</v>
      </c>
    </row>
    <row r="354" spans="1:29" x14ac:dyDescent="0.2">
      <c r="A354" t="s">
        <v>2348</v>
      </c>
      <c r="B354" s="2" t="s">
        <v>4928</v>
      </c>
      <c r="C354" s="2">
        <v>1</v>
      </c>
      <c r="D354" s="2">
        <v>1</v>
      </c>
      <c r="E354" s="2">
        <v>3</v>
      </c>
      <c r="F354" s="1">
        <v>43152.506249999999</v>
      </c>
      <c r="G354">
        <v>91.6</v>
      </c>
      <c r="H354">
        <v>1.53</v>
      </c>
      <c r="I354">
        <v>0.77</v>
      </c>
      <c r="J354">
        <v>-0.65</v>
      </c>
      <c r="K354">
        <v>3.01</v>
      </c>
      <c r="L354">
        <v>0.77</v>
      </c>
      <c r="M354">
        <v>0.2</v>
      </c>
      <c r="N354">
        <v>0.98</v>
      </c>
      <c r="O354">
        <v>0.98</v>
      </c>
      <c r="P354">
        <v>4.1399999999999997</v>
      </c>
      <c r="Q354">
        <v>4.17</v>
      </c>
      <c r="R354">
        <v>2.16</v>
      </c>
      <c r="S354">
        <v>10.63</v>
      </c>
      <c r="T354">
        <v>3.51</v>
      </c>
      <c r="U354">
        <v>2.46</v>
      </c>
      <c r="V354">
        <v>1.43</v>
      </c>
      <c r="W354">
        <v>75.03</v>
      </c>
      <c r="X354">
        <v>35.35</v>
      </c>
      <c r="Y354">
        <v>43.96</v>
      </c>
      <c r="Z354">
        <v>52.61</v>
      </c>
      <c r="AA354">
        <v>101.41</v>
      </c>
      <c r="AB354">
        <v>16.93</v>
      </c>
      <c r="AC354">
        <v>156.9</v>
      </c>
    </row>
    <row r="355" spans="1:29" x14ac:dyDescent="0.2">
      <c r="A355" t="s">
        <v>2523</v>
      </c>
      <c r="B355" s="2" t="s">
        <v>4764</v>
      </c>
      <c r="C355" s="2">
        <v>1</v>
      </c>
      <c r="D355" s="2">
        <v>1</v>
      </c>
      <c r="E355" s="2">
        <v>3</v>
      </c>
      <c r="F355" s="1">
        <v>43158.563194444447</v>
      </c>
      <c r="G355">
        <v>91.59</v>
      </c>
      <c r="H355">
        <v>1.76</v>
      </c>
      <c r="I355">
        <v>0.86</v>
      </c>
      <c r="J355">
        <v>0.47</v>
      </c>
      <c r="K355">
        <v>3.01</v>
      </c>
      <c r="L355">
        <v>0.78</v>
      </c>
      <c r="M355">
        <v>0.24</v>
      </c>
      <c r="N355">
        <v>1.2</v>
      </c>
      <c r="O355">
        <v>1.1599999999999999</v>
      </c>
      <c r="P355">
        <v>4.3099999999999996</v>
      </c>
      <c r="Q355">
        <v>4.51</v>
      </c>
      <c r="R355">
        <v>1.67</v>
      </c>
      <c r="S355">
        <v>12.18</v>
      </c>
      <c r="T355">
        <v>4.92</v>
      </c>
      <c r="U355">
        <v>2.58</v>
      </c>
      <c r="V355">
        <v>1.57</v>
      </c>
      <c r="W355">
        <v>73.760000000000005</v>
      </c>
      <c r="X355">
        <v>36.5</v>
      </c>
      <c r="Y355">
        <v>45.25</v>
      </c>
      <c r="Z355">
        <v>54.22</v>
      </c>
      <c r="AA355">
        <v>102.4</v>
      </c>
      <c r="AB355">
        <v>16.39</v>
      </c>
      <c r="AC355">
        <v>173.15</v>
      </c>
    </row>
    <row r="356" spans="1:29" x14ac:dyDescent="0.2">
      <c r="A356" t="s">
        <v>505</v>
      </c>
      <c r="B356" s="2" t="s">
        <v>5047</v>
      </c>
      <c r="C356" s="2">
        <v>2</v>
      </c>
      <c r="D356" s="2">
        <v>1</v>
      </c>
      <c r="E356" s="2">
        <v>1</v>
      </c>
      <c r="F356" s="1">
        <v>42923.583333333336</v>
      </c>
      <c r="G356">
        <v>91.59</v>
      </c>
      <c r="H356">
        <v>2.1800000000000002</v>
      </c>
      <c r="I356">
        <v>1.57</v>
      </c>
      <c r="J356">
        <v>1.1100000000000001</v>
      </c>
      <c r="K356">
        <v>2.67</v>
      </c>
      <c r="L356">
        <v>0.41</v>
      </c>
      <c r="M356">
        <v>0.36</v>
      </c>
      <c r="N356">
        <v>1.88</v>
      </c>
      <c r="O356">
        <v>1.81</v>
      </c>
      <c r="P356">
        <v>2.77</v>
      </c>
      <c r="Q356">
        <v>2.77</v>
      </c>
      <c r="R356">
        <v>7.05</v>
      </c>
      <c r="S356">
        <v>14.23</v>
      </c>
      <c r="T356">
        <v>4.22</v>
      </c>
      <c r="U356">
        <v>1.85</v>
      </c>
      <c r="V356">
        <v>1.74</v>
      </c>
      <c r="W356">
        <v>71.41</v>
      </c>
      <c r="X356">
        <v>6.29</v>
      </c>
      <c r="Y356">
        <v>7.22</v>
      </c>
      <c r="Z356">
        <v>13.32</v>
      </c>
      <c r="AA356">
        <v>27.22</v>
      </c>
      <c r="AB356">
        <v>10.96</v>
      </c>
      <c r="AC356">
        <v>61.47</v>
      </c>
    </row>
    <row r="357" spans="1:29" x14ac:dyDescent="0.2">
      <c r="A357" t="s">
        <v>2833</v>
      </c>
      <c r="B357" s="2" t="s">
        <v>4907</v>
      </c>
      <c r="C357" s="2">
        <v>1</v>
      </c>
      <c r="D357" s="2">
        <v>2</v>
      </c>
      <c r="E357" s="2">
        <v>3</v>
      </c>
      <c r="F357" s="1">
        <v>43161.49722222222</v>
      </c>
      <c r="G357">
        <v>91.58</v>
      </c>
      <c r="H357">
        <v>1.53</v>
      </c>
      <c r="I357">
        <v>0.76</v>
      </c>
      <c r="J357">
        <v>-1.41</v>
      </c>
      <c r="K357">
        <v>3.11</v>
      </c>
      <c r="L357">
        <v>0.79</v>
      </c>
      <c r="M357">
        <v>0.21</v>
      </c>
      <c r="N357">
        <v>1.07</v>
      </c>
      <c r="O357">
        <v>1.06</v>
      </c>
      <c r="P357">
        <v>4.08</v>
      </c>
      <c r="Q357">
        <v>4.09</v>
      </c>
      <c r="R357">
        <v>1.33</v>
      </c>
      <c r="S357">
        <v>11.7</v>
      </c>
      <c r="T357">
        <v>3.16</v>
      </c>
      <c r="U357">
        <v>2.63</v>
      </c>
      <c r="V357">
        <v>1.45</v>
      </c>
      <c r="W357">
        <v>75.2</v>
      </c>
      <c r="X357">
        <v>37.42</v>
      </c>
      <c r="Y357">
        <v>47.9</v>
      </c>
      <c r="Z357">
        <v>57.86</v>
      </c>
      <c r="AA357">
        <v>117.3</v>
      </c>
      <c r="AB357">
        <v>19.010000000000002</v>
      </c>
      <c r="AC357">
        <v>156.01</v>
      </c>
    </row>
    <row r="358" spans="1:29" x14ac:dyDescent="0.2">
      <c r="A358" t="s">
        <v>2305</v>
      </c>
      <c r="B358" s="2" t="s">
        <v>4819</v>
      </c>
      <c r="C358" s="2">
        <v>1</v>
      </c>
      <c r="D358" s="2">
        <v>1</v>
      </c>
      <c r="E358" s="2">
        <v>3</v>
      </c>
      <c r="F358" s="1">
        <v>43150.454861111109</v>
      </c>
      <c r="G358">
        <v>91.56</v>
      </c>
      <c r="H358">
        <v>1.75</v>
      </c>
      <c r="I358">
        <v>0.89</v>
      </c>
      <c r="J358">
        <v>0.28000000000000003</v>
      </c>
      <c r="K358">
        <v>3.3</v>
      </c>
      <c r="L358">
        <v>0.83</v>
      </c>
      <c r="M358">
        <v>0.03</v>
      </c>
      <c r="N358">
        <v>1.22</v>
      </c>
      <c r="O358">
        <v>1.2</v>
      </c>
      <c r="P358">
        <v>4.53</v>
      </c>
      <c r="Q358">
        <v>4.28</v>
      </c>
      <c r="R358">
        <v>0.63</v>
      </c>
      <c r="S358">
        <v>13.05</v>
      </c>
      <c r="T358">
        <v>5.15</v>
      </c>
      <c r="U358">
        <v>2.68</v>
      </c>
      <c r="V358">
        <v>1.63</v>
      </c>
      <c r="W358">
        <v>74.06</v>
      </c>
      <c r="X358">
        <v>52.79</v>
      </c>
      <c r="Y358">
        <v>62.56</v>
      </c>
      <c r="Z358">
        <v>77.599999999999994</v>
      </c>
      <c r="AA358">
        <v>126.87</v>
      </c>
      <c r="AB358">
        <v>17.7</v>
      </c>
      <c r="AC358">
        <v>214.53</v>
      </c>
    </row>
    <row r="359" spans="1:29" x14ac:dyDescent="0.2">
      <c r="A359" t="s">
        <v>1949</v>
      </c>
      <c r="B359" s="2" t="s">
        <v>4897</v>
      </c>
      <c r="C359" s="2">
        <v>1</v>
      </c>
      <c r="D359" s="2">
        <v>1</v>
      </c>
      <c r="E359" s="2">
        <v>3</v>
      </c>
      <c r="F359" s="1">
        <v>43144.56527777778</v>
      </c>
      <c r="G359">
        <v>91.56</v>
      </c>
      <c r="H359">
        <v>1.44</v>
      </c>
      <c r="I359">
        <v>0.86</v>
      </c>
      <c r="J359">
        <v>0.49</v>
      </c>
      <c r="K359">
        <v>2.79</v>
      </c>
      <c r="L359">
        <v>0.83</v>
      </c>
      <c r="M359">
        <v>0.54</v>
      </c>
      <c r="N359">
        <v>0.82</v>
      </c>
      <c r="O359">
        <v>0.8</v>
      </c>
      <c r="P359">
        <v>3.92</v>
      </c>
      <c r="Q359">
        <v>4.28</v>
      </c>
      <c r="R359">
        <v>4.0599999999999996</v>
      </c>
      <c r="S359">
        <v>9.1199999999999992</v>
      </c>
      <c r="T359">
        <v>1.95</v>
      </c>
      <c r="U359">
        <v>2.39</v>
      </c>
      <c r="V359">
        <v>1.3</v>
      </c>
      <c r="W359">
        <v>74.33</v>
      </c>
      <c r="X359">
        <v>23.19</v>
      </c>
      <c r="Y359">
        <v>29.99</v>
      </c>
      <c r="Z359">
        <v>42.73</v>
      </c>
      <c r="AA359">
        <v>68.13</v>
      </c>
      <c r="AB359">
        <v>12.47</v>
      </c>
      <c r="AC359">
        <v>87.23</v>
      </c>
    </row>
    <row r="360" spans="1:29" x14ac:dyDescent="0.2">
      <c r="A360" t="s">
        <v>1970</v>
      </c>
      <c r="B360" s="2" t="s">
        <v>4888</v>
      </c>
      <c r="C360" s="2">
        <v>1</v>
      </c>
      <c r="D360" s="2">
        <v>1</v>
      </c>
      <c r="E360" s="2">
        <v>3</v>
      </c>
      <c r="F360" s="1">
        <v>43144.594444444447</v>
      </c>
      <c r="G360">
        <v>91.55</v>
      </c>
      <c r="H360">
        <v>1.18</v>
      </c>
      <c r="I360">
        <v>0.65</v>
      </c>
      <c r="J360">
        <v>-1.34</v>
      </c>
      <c r="K360">
        <v>2.77</v>
      </c>
      <c r="L360">
        <v>0.8</v>
      </c>
      <c r="M360">
        <v>0.14000000000000001</v>
      </c>
      <c r="N360">
        <v>0.89</v>
      </c>
      <c r="O360">
        <v>0.88</v>
      </c>
      <c r="P360">
        <v>4</v>
      </c>
      <c r="Q360">
        <v>3.94</v>
      </c>
      <c r="R360">
        <v>2.1</v>
      </c>
      <c r="S360">
        <v>9.99</v>
      </c>
      <c r="T360">
        <v>3.16</v>
      </c>
      <c r="U360">
        <v>2.2200000000000002</v>
      </c>
      <c r="V360">
        <v>1.32</v>
      </c>
      <c r="W360">
        <v>75.790000000000006</v>
      </c>
      <c r="X360">
        <v>40.43</v>
      </c>
      <c r="Y360">
        <v>50.93</v>
      </c>
      <c r="Z360">
        <v>61.59</v>
      </c>
      <c r="AA360">
        <v>111.12</v>
      </c>
      <c r="AB360">
        <v>17.71</v>
      </c>
      <c r="AC360">
        <v>156.03</v>
      </c>
    </row>
    <row r="361" spans="1:29" x14ac:dyDescent="0.2">
      <c r="A361" t="s">
        <v>1736</v>
      </c>
      <c r="B361" s="2" t="s">
        <v>4988</v>
      </c>
      <c r="C361" s="2">
        <v>2</v>
      </c>
      <c r="D361" s="2">
        <v>1</v>
      </c>
      <c r="E361" s="2">
        <v>2</v>
      </c>
      <c r="F361" s="1">
        <v>42990.425000000003</v>
      </c>
      <c r="G361">
        <v>91.55</v>
      </c>
      <c r="H361">
        <v>1.52</v>
      </c>
      <c r="I361">
        <v>1.52</v>
      </c>
      <c r="J361">
        <v>3.02</v>
      </c>
      <c r="K361">
        <v>2.1800000000000002</v>
      </c>
      <c r="L361">
        <v>0.37</v>
      </c>
      <c r="M361">
        <v>0.42</v>
      </c>
      <c r="N361">
        <v>1.4</v>
      </c>
      <c r="O361">
        <v>1.3</v>
      </c>
      <c r="P361">
        <v>1.77</v>
      </c>
      <c r="Q361">
        <v>2.38</v>
      </c>
      <c r="R361">
        <v>12.49</v>
      </c>
      <c r="S361">
        <v>8.61</v>
      </c>
      <c r="T361">
        <v>2.86</v>
      </c>
      <c r="U361">
        <v>1.26</v>
      </c>
      <c r="V361">
        <v>1.26</v>
      </c>
      <c r="W361">
        <v>71.239999999999995</v>
      </c>
      <c r="X361">
        <v>4.3</v>
      </c>
      <c r="Y361">
        <v>4.71</v>
      </c>
      <c r="Z361">
        <v>11.51</v>
      </c>
      <c r="AA361">
        <v>7.22</v>
      </c>
      <c r="AB361">
        <v>2.56</v>
      </c>
      <c r="AC361">
        <v>6.26</v>
      </c>
    </row>
    <row r="362" spans="1:29" x14ac:dyDescent="0.2">
      <c r="A362" t="s">
        <v>2517</v>
      </c>
      <c r="B362" s="2" t="s">
        <v>4830</v>
      </c>
      <c r="C362" s="2">
        <v>1</v>
      </c>
      <c r="D362" s="2">
        <v>2</v>
      </c>
      <c r="E362" s="2">
        <v>3</v>
      </c>
      <c r="F362" s="1">
        <v>43158.553472222222</v>
      </c>
      <c r="G362">
        <v>91.54</v>
      </c>
      <c r="H362">
        <v>1.66</v>
      </c>
      <c r="I362">
        <v>0.95</v>
      </c>
      <c r="J362">
        <v>-0.31</v>
      </c>
      <c r="K362">
        <v>3.12</v>
      </c>
      <c r="L362">
        <v>0.81</v>
      </c>
      <c r="M362">
        <v>0.31</v>
      </c>
      <c r="N362">
        <v>1.31</v>
      </c>
      <c r="O362">
        <v>1.26</v>
      </c>
      <c r="P362">
        <v>4.22</v>
      </c>
      <c r="Q362">
        <v>4.29</v>
      </c>
      <c r="R362">
        <v>1.24</v>
      </c>
      <c r="S362">
        <v>13.74</v>
      </c>
      <c r="T362">
        <v>3.81</v>
      </c>
      <c r="U362">
        <v>2.52</v>
      </c>
      <c r="V362">
        <v>1.58</v>
      </c>
      <c r="W362">
        <v>73.760000000000005</v>
      </c>
      <c r="X362">
        <v>36.409999999999997</v>
      </c>
      <c r="Y362">
        <v>47.19</v>
      </c>
      <c r="Z362">
        <v>61.19</v>
      </c>
      <c r="AA362">
        <v>108.09</v>
      </c>
      <c r="AB362">
        <v>16.670000000000002</v>
      </c>
      <c r="AC362">
        <v>164.24</v>
      </c>
    </row>
    <row r="363" spans="1:29" x14ac:dyDescent="0.2">
      <c r="A363" t="s">
        <v>1238</v>
      </c>
      <c r="B363" s="2" t="s">
        <v>4814</v>
      </c>
      <c r="C363" s="2">
        <v>2</v>
      </c>
      <c r="D363" s="2">
        <v>1</v>
      </c>
      <c r="E363" s="2">
        <v>2</v>
      </c>
      <c r="F363" s="1">
        <v>42965.659722222219</v>
      </c>
      <c r="G363">
        <v>91.54</v>
      </c>
      <c r="H363">
        <v>1.28</v>
      </c>
      <c r="I363">
        <v>1.27</v>
      </c>
      <c r="J363">
        <v>2.5499999999999998</v>
      </c>
      <c r="K363">
        <v>1.86</v>
      </c>
      <c r="L363">
        <v>0.4</v>
      </c>
      <c r="M363">
        <v>0.49</v>
      </c>
      <c r="N363">
        <v>1.04</v>
      </c>
      <c r="O363">
        <v>0.97</v>
      </c>
      <c r="P363">
        <v>1.88</v>
      </c>
      <c r="Q363">
        <v>2.58</v>
      </c>
      <c r="R363">
        <v>12.37</v>
      </c>
      <c r="S363">
        <v>6.09</v>
      </c>
      <c r="T363">
        <v>2.87</v>
      </c>
      <c r="U363">
        <v>1.1299999999999999</v>
      </c>
      <c r="V363">
        <v>1.1499999999999999</v>
      </c>
      <c r="W363">
        <v>71.569999999999993</v>
      </c>
      <c r="X363">
        <v>4.5199999999999996</v>
      </c>
      <c r="Y363">
        <v>5.12</v>
      </c>
      <c r="Z363">
        <v>10.71</v>
      </c>
      <c r="AA363">
        <v>6.93</v>
      </c>
      <c r="AB363">
        <v>2.57</v>
      </c>
      <c r="AC363">
        <v>6.11</v>
      </c>
    </row>
    <row r="364" spans="1:29" x14ac:dyDescent="0.2">
      <c r="A364" t="s">
        <v>2542</v>
      </c>
      <c r="B364" s="2" t="s">
        <v>5008</v>
      </c>
      <c r="C364" s="2">
        <v>2</v>
      </c>
      <c r="D364" s="2">
        <v>1</v>
      </c>
      <c r="E364" s="2">
        <v>3</v>
      </c>
      <c r="F364" s="1">
        <v>43158.592361111114</v>
      </c>
      <c r="G364">
        <v>91.53</v>
      </c>
      <c r="H364">
        <v>1.46</v>
      </c>
      <c r="I364">
        <v>0.79</v>
      </c>
      <c r="J364">
        <v>-1.22</v>
      </c>
      <c r="K364">
        <v>2.5299999999999998</v>
      </c>
      <c r="L364">
        <v>0.67</v>
      </c>
      <c r="M364">
        <v>0.43</v>
      </c>
      <c r="N364">
        <v>1.19</v>
      </c>
      <c r="O364">
        <v>1.1299999999999999</v>
      </c>
      <c r="P364">
        <v>3.99</v>
      </c>
      <c r="Q364">
        <v>4.68</v>
      </c>
      <c r="R364">
        <v>4.12</v>
      </c>
      <c r="S364">
        <v>10.98</v>
      </c>
      <c r="T364">
        <v>3.55</v>
      </c>
      <c r="U364">
        <v>2.19</v>
      </c>
      <c r="V364">
        <v>1.45</v>
      </c>
      <c r="W364">
        <v>76.08</v>
      </c>
      <c r="X364">
        <v>23.17</v>
      </c>
      <c r="Y364">
        <v>27.34</v>
      </c>
      <c r="Z364">
        <v>41.59</v>
      </c>
      <c r="AA364">
        <v>77.709999999999994</v>
      </c>
      <c r="AB364">
        <v>16.78</v>
      </c>
      <c r="AC364">
        <v>124.77</v>
      </c>
    </row>
    <row r="365" spans="1:29" x14ac:dyDescent="0.2">
      <c r="A365" t="s">
        <v>2143</v>
      </c>
      <c r="B365" s="2" t="s">
        <v>5188</v>
      </c>
      <c r="C365" s="2">
        <v>2</v>
      </c>
      <c r="D365" s="2">
        <v>1</v>
      </c>
      <c r="E365" s="2">
        <v>3</v>
      </c>
      <c r="F365" s="1">
        <v>43146.557638888888</v>
      </c>
      <c r="G365">
        <v>91.53</v>
      </c>
      <c r="H365">
        <v>1.57</v>
      </c>
      <c r="I365">
        <v>0.78</v>
      </c>
      <c r="J365">
        <v>1.26</v>
      </c>
      <c r="K365">
        <v>2.82</v>
      </c>
      <c r="L365">
        <v>0.79</v>
      </c>
      <c r="M365">
        <v>0.43</v>
      </c>
      <c r="N365">
        <v>0.87</v>
      </c>
      <c r="O365">
        <v>0.86</v>
      </c>
      <c r="P365">
        <v>4.0999999999999996</v>
      </c>
      <c r="Q365">
        <v>4.49</v>
      </c>
      <c r="R365">
        <v>3.55</v>
      </c>
      <c r="S365">
        <v>9.82</v>
      </c>
      <c r="T365">
        <v>4.0199999999999996</v>
      </c>
      <c r="U365">
        <v>2.4</v>
      </c>
      <c r="V365">
        <v>1.41</v>
      </c>
      <c r="W365">
        <v>73.64</v>
      </c>
      <c r="X365">
        <v>33.24</v>
      </c>
      <c r="Y365">
        <v>40.729999999999997</v>
      </c>
      <c r="Z365">
        <v>46.79</v>
      </c>
      <c r="AA365">
        <v>81.67</v>
      </c>
      <c r="AB365">
        <v>12.63</v>
      </c>
      <c r="AC365">
        <v>134.03</v>
      </c>
    </row>
    <row r="366" spans="1:29" x14ac:dyDescent="0.2">
      <c r="A366" t="s">
        <v>2043</v>
      </c>
      <c r="B366" s="2" t="s">
        <v>5153</v>
      </c>
      <c r="C366" s="2">
        <v>2</v>
      </c>
      <c r="D366" s="2">
        <v>2</v>
      </c>
      <c r="E366" s="2">
        <v>3</v>
      </c>
      <c r="F366" s="1">
        <v>43145.515972222223</v>
      </c>
      <c r="G366">
        <v>91.52</v>
      </c>
      <c r="H366">
        <v>1.67</v>
      </c>
      <c r="I366">
        <v>0.84</v>
      </c>
      <c r="J366">
        <v>0.19</v>
      </c>
      <c r="K366">
        <v>3</v>
      </c>
      <c r="L366">
        <v>0.75</v>
      </c>
      <c r="M366">
        <v>0.25</v>
      </c>
      <c r="N366">
        <v>1.05</v>
      </c>
      <c r="O366">
        <v>1.02</v>
      </c>
      <c r="P366">
        <v>3.93</v>
      </c>
      <c r="Q366">
        <v>4.01</v>
      </c>
      <c r="R366">
        <v>3.04</v>
      </c>
      <c r="S366">
        <v>11.02</v>
      </c>
      <c r="T366">
        <v>3.42</v>
      </c>
      <c r="U366">
        <v>2.72</v>
      </c>
      <c r="V366">
        <v>1.46</v>
      </c>
      <c r="W366">
        <v>74.38</v>
      </c>
      <c r="X366">
        <v>31.78</v>
      </c>
      <c r="Y366">
        <v>41.27</v>
      </c>
      <c r="Z366">
        <v>49.41</v>
      </c>
      <c r="AA366">
        <v>96.35</v>
      </c>
      <c r="AB366">
        <v>15.94</v>
      </c>
      <c r="AC366">
        <v>137.59</v>
      </c>
    </row>
    <row r="367" spans="1:29" x14ac:dyDescent="0.2">
      <c r="A367" t="s">
        <v>2308</v>
      </c>
      <c r="B367" s="2" t="s">
        <v>4741</v>
      </c>
      <c r="C367" s="2">
        <v>2</v>
      </c>
      <c r="D367" s="2">
        <v>1</v>
      </c>
      <c r="E367" s="2">
        <v>3</v>
      </c>
      <c r="F367" s="1">
        <v>43150.457638888889</v>
      </c>
      <c r="G367">
        <v>91.52</v>
      </c>
      <c r="H367">
        <v>1.83</v>
      </c>
      <c r="I367">
        <v>0.85</v>
      </c>
      <c r="J367">
        <v>-1.39</v>
      </c>
      <c r="K367">
        <v>3.21</v>
      </c>
      <c r="L367">
        <v>0.76</v>
      </c>
      <c r="M367">
        <v>0.12</v>
      </c>
      <c r="N367">
        <v>1.33</v>
      </c>
      <c r="O367">
        <v>1.26</v>
      </c>
      <c r="P367">
        <v>4.25</v>
      </c>
      <c r="Q367">
        <v>4.45</v>
      </c>
      <c r="R367">
        <v>0.35</v>
      </c>
      <c r="S367">
        <v>13.73</v>
      </c>
      <c r="T367">
        <v>3.51</v>
      </c>
      <c r="U367">
        <v>2.97</v>
      </c>
      <c r="V367">
        <v>1.6</v>
      </c>
      <c r="W367">
        <v>75.55</v>
      </c>
      <c r="X367">
        <v>39.82</v>
      </c>
      <c r="Y367">
        <v>52.36</v>
      </c>
      <c r="Z367">
        <v>65.69</v>
      </c>
      <c r="AA367">
        <v>140.84</v>
      </c>
      <c r="AB367">
        <v>25.48</v>
      </c>
      <c r="AC367">
        <v>189.27</v>
      </c>
    </row>
    <row r="368" spans="1:29" x14ac:dyDescent="0.2">
      <c r="A368" t="s">
        <v>2678</v>
      </c>
      <c r="B368" s="2" t="s">
        <v>5168</v>
      </c>
      <c r="C368" s="2">
        <v>2</v>
      </c>
      <c r="D368" s="2">
        <v>1</v>
      </c>
      <c r="E368" s="2">
        <v>3</v>
      </c>
      <c r="F368" s="1">
        <v>43159.45208333333</v>
      </c>
      <c r="G368">
        <v>91.51</v>
      </c>
      <c r="H368">
        <v>1.47</v>
      </c>
      <c r="I368">
        <v>0.67</v>
      </c>
      <c r="J368">
        <v>-1.1599999999999999</v>
      </c>
      <c r="K368">
        <v>3.08</v>
      </c>
      <c r="L368">
        <v>0.81</v>
      </c>
      <c r="M368">
        <v>0.05</v>
      </c>
      <c r="N368">
        <v>1.02</v>
      </c>
      <c r="O368">
        <v>1</v>
      </c>
      <c r="P368">
        <v>4.3600000000000003</v>
      </c>
      <c r="Q368">
        <v>4.29</v>
      </c>
      <c r="R368">
        <v>1.1499999999999999</v>
      </c>
      <c r="S368">
        <v>11.51</v>
      </c>
      <c r="T368">
        <v>3.77</v>
      </c>
      <c r="U368">
        <v>2.5</v>
      </c>
      <c r="V368">
        <v>1.47</v>
      </c>
      <c r="W368">
        <v>75.56</v>
      </c>
      <c r="X368">
        <v>48.49</v>
      </c>
      <c r="Y368">
        <v>61.53</v>
      </c>
      <c r="Z368">
        <v>72.73</v>
      </c>
      <c r="AA368">
        <v>134.08000000000001</v>
      </c>
      <c r="AB368">
        <v>20.13</v>
      </c>
      <c r="AC368">
        <v>201.26</v>
      </c>
    </row>
    <row r="369" spans="1:29" x14ac:dyDescent="0.2">
      <c r="A369" t="s">
        <v>2380</v>
      </c>
      <c r="B369" s="2" t="s">
        <v>4843</v>
      </c>
      <c r="C369" s="2">
        <v>1</v>
      </c>
      <c r="D369" s="2">
        <v>2</v>
      </c>
      <c r="E369" s="2">
        <v>3</v>
      </c>
      <c r="F369" s="1">
        <v>43152.543055555558</v>
      </c>
      <c r="G369">
        <v>91.5</v>
      </c>
      <c r="H369">
        <v>1.55</v>
      </c>
      <c r="I369">
        <v>0.86</v>
      </c>
      <c r="J369">
        <v>-0.61</v>
      </c>
      <c r="K369">
        <v>2.96</v>
      </c>
      <c r="L369">
        <v>0.81</v>
      </c>
      <c r="M369">
        <v>0.35</v>
      </c>
      <c r="N369">
        <v>1.06</v>
      </c>
      <c r="O369">
        <v>1.04</v>
      </c>
      <c r="P369">
        <v>4.07</v>
      </c>
      <c r="Q369">
        <v>4.46</v>
      </c>
      <c r="R369">
        <v>2.1</v>
      </c>
      <c r="S369">
        <v>11.25</v>
      </c>
      <c r="T369">
        <v>2.87</v>
      </c>
      <c r="U369">
        <v>2.42</v>
      </c>
      <c r="V369">
        <v>1.42</v>
      </c>
      <c r="W369">
        <v>74.77</v>
      </c>
      <c r="X369">
        <v>30.14</v>
      </c>
      <c r="Y369">
        <v>38.03</v>
      </c>
      <c r="Z369">
        <v>52.11</v>
      </c>
      <c r="AA369">
        <v>91.8</v>
      </c>
      <c r="AB369">
        <v>15.63</v>
      </c>
      <c r="AC369">
        <v>123.69</v>
      </c>
    </row>
    <row r="370" spans="1:29" x14ac:dyDescent="0.2">
      <c r="A370" t="s">
        <v>2421</v>
      </c>
      <c r="B370" s="2" t="s">
        <v>4907</v>
      </c>
      <c r="C370" s="2">
        <v>1</v>
      </c>
      <c r="D370" s="2">
        <v>1</v>
      </c>
      <c r="E370" s="2">
        <v>3</v>
      </c>
      <c r="F370" s="1">
        <v>43153.570833333331</v>
      </c>
      <c r="G370">
        <v>91.5</v>
      </c>
      <c r="H370">
        <v>1.76</v>
      </c>
      <c r="I370">
        <v>0.9</v>
      </c>
      <c r="J370">
        <v>-1.44</v>
      </c>
      <c r="K370">
        <v>3.27</v>
      </c>
      <c r="L370">
        <v>0.85</v>
      </c>
      <c r="M370">
        <v>0.33</v>
      </c>
      <c r="N370">
        <v>1.25</v>
      </c>
      <c r="O370">
        <v>1.2</v>
      </c>
      <c r="P370">
        <v>4.3899999999999997</v>
      </c>
      <c r="Q370">
        <v>4.47</v>
      </c>
      <c r="R370">
        <v>0.45</v>
      </c>
      <c r="S370">
        <v>13.3</v>
      </c>
      <c r="T370">
        <v>3.12</v>
      </c>
      <c r="U370">
        <v>2.86</v>
      </c>
      <c r="V370">
        <v>1.58</v>
      </c>
      <c r="W370">
        <v>75.5</v>
      </c>
      <c r="X370">
        <v>34.229999999999997</v>
      </c>
      <c r="Y370">
        <v>45.43</v>
      </c>
      <c r="Z370">
        <v>61.84</v>
      </c>
      <c r="AA370">
        <v>120.38</v>
      </c>
      <c r="AB370">
        <v>20.66</v>
      </c>
      <c r="AC370">
        <v>152.74</v>
      </c>
    </row>
    <row r="371" spans="1:29" x14ac:dyDescent="0.2">
      <c r="A371" t="s">
        <v>2520</v>
      </c>
      <c r="B371" s="2" t="s">
        <v>4711</v>
      </c>
      <c r="C371" s="2">
        <v>1</v>
      </c>
      <c r="D371" s="2">
        <v>1</v>
      </c>
      <c r="E371" s="2">
        <v>3</v>
      </c>
      <c r="F371" s="1">
        <v>43158.559027777781</v>
      </c>
      <c r="G371">
        <v>91.49</v>
      </c>
      <c r="H371">
        <v>1.51</v>
      </c>
      <c r="I371">
        <v>0.83</v>
      </c>
      <c r="J371">
        <v>-1.45</v>
      </c>
      <c r="K371">
        <v>3.05</v>
      </c>
      <c r="L371">
        <v>0.77</v>
      </c>
      <c r="M371">
        <v>0.1</v>
      </c>
      <c r="N371">
        <v>1.23</v>
      </c>
      <c r="O371">
        <v>1.21</v>
      </c>
      <c r="P371">
        <v>4.01</v>
      </c>
      <c r="Q371">
        <v>3.88</v>
      </c>
      <c r="R371">
        <v>1.4</v>
      </c>
      <c r="S371">
        <v>12.62</v>
      </c>
      <c r="T371">
        <v>3.47</v>
      </c>
      <c r="U371">
        <v>2.44</v>
      </c>
      <c r="V371">
        <v>1.49</v>
      </c>
      <c r="W371">
        <v>75.150000000000006</v>
      </c>
      <c r="X371">
        <v>37.92</v>
      </c>
      <c r="Y371">
        <v>47.53</v>
      </c>
      <c r="Z371">
        <v>57.45</v>
      </c>
      <c r="AA371">
        <v>117.84</v>
      </c>
      <c r="AB371">
        <v>20.07</v>
      </c>
      <c r="AC371">
        <v>167.02</v>
      </c>
    </row>
    <row r="372" spans="1:29" x14ac:dyDescent="0.2">
      <c r="A372" t="s">
        <v>2549</v>
      </c>
      <c r="B372" s="2" t="s">
        <v>4807</v>
      </c>
      <c r="C372" s="2">
        <v>1</v>
      </c>
      <c r="D372" s="2">
        <v>2</v>
      </c>
      <c r="E372" s="2">
        <v>3</v>
      </c>
      <c r="F372" s="1">
        <v>43158.599305555559</v>
      </c>
      <c r="G372">
        <v>91.49</v>
      </c>
      <c r="H372">
        <v>1.56</v>
      </c>
      <c r="I372">
        <v>0.74</v>
      </c>
      <c r="J372">
        <v>-2.16</v>
      </c>
      <c r="K372">
        <v>3.15</v>
      </c>
      <c r="L372">
        <v>0.78</v>
      </c>
      <c r="M372">
        <v>0.17</v>
      </c>
      <c r="N372">
        <v>1.07</v>
      </c>
      <c r="O372">
        <v>1.05</v>
      </c>
      <c r="P372">
        <v>4.25</v>
      </c>
      <c r="Q372">
        <v>4.41</v>
      </c>
      <c r="R372">
        <v>1.82</v>
      </c>
      <c r="S372">
        <v>11.45</v>
      </c>
      <c r="T372">
        <v>2.77</v>
      </c>
      <c r="U372">
        <v>2.57</v>
      </c>
      <c r="V372">
        <v>1.47</v>
      </c>
      <c r="W372">
        <v>76.319999999999993</v>
      </c>
      <c r="X372">
        <v>39.64</v>
      </c>
      <c r="Y372">
        <v>49.11</v>
      </c>
      <c r="Z372">
        <v>61.45</v>
      </c>
      <c r="AA372">
        <v>120.21</v>
      </c>
      <c r="AB372">
        <v>19.71</v>
      </c>
      <c r="AC372">
        <v>162.02000000000001</v>
      </c>
    </row>
    <row r="373" spans="1:29" x14ac:dyDescent="0.2">
      <c r="A373" t="s">
        <v>2184</v>
      </c>
      <c r="B373" s="2" t="s">
        <v>4889</v>
      </c>
      <c r="C373" s="2">
        <v>1</v>
      </c>
      <c r="D373" s="2">
        <v>2</v>
      </c>
      <c r="E373" s="2">
        <v>3</v>
      </c>
      <c r="F373" s="1">
        <v>43146.6</v>
      </c>
      <c r="G373">
        <v>91.47</v>
      </c>
      <c r="H373">
        <v>1.4</v>
      </c>
      <c r="I373">
        <v>0.75</v>
      </c>
      <c r="J373">
        <v>-0.94</v>
      </c>
      <c r="K373">
        <v>2.92</v>
      </c>
      <c r="L373">
        <v>0.82</v>
      </c>
      <c r="M373">
        <v>0.25</v>
      </c>
      <c r="N373">
        <v>1.03</v>
      </c>
      <c r="O373">
        <v>1.02</v>
      </c>
      <c r="P373">
        <v>4.1900000000000004</v>
      </c>
      <c r="Q373">
        <v>4.24</v>
      </c>
      <c r="R373">
        <v>2.0299999999999998</v>
      </c>
      <c r="S373">
        <v>11.11</v>
      </c>
      <c r="T373">
        <v>3.37</v>
      </c>
      <c r="U373">
        <v>2.42</v>
      </c>
      <c r="V373">
        <v>1.43</v>
      </c>
      <c r="W373">
        <v>75.02</v>
      </c>
      <c r="X373">
        <v>38.270000000000003</v>
      </c>
      <c r="Y373">
        <v>47.14</v>
      </c>
      <c r="Z373">
        <v>59.04</v>
      </c>
      <c r="AA373">
        <v>108.03</v>
      </c>
      <c r="AB373">
        <v>16.899999999999999</v>
      </c>
      <c r="AC373">
        <v>159.18</v>
      </c>
    </row>
    <row r="374" spans="1:29" x14ac:dyDescent="0.2">
      <c r="A374" t="s">
        <v>3221</v>
      </c>
      <c r="B374" s="2" t="s">
        <v>5042</v>
      </c>
      <c r="C374" s="2">
        <v>2</v>
      </c>
      <c r="D374" s="2">
        <v>1</v>
      </c>
      <c r="E374" s="2">
        <v>4</v>
      </c>
      <c r="F374" s="1">
        <v>43200.577777777777</v>
      </c>
      <c r="G374">
        <v>91.47</v>
      </c>
      <c r="H374">
        <v>2.21</v>
      </c>
      <c r="I374">
        <v>1.65</v>
      </c>
      <c r="J374">
        <v>2.42</v>
      </c>
      <c r="K374">
        <v>3.15</v>
      </c>
      <c r="L374">
        <v>0.68</v>
      </c>
      <c r="M374">
        <v>0.55000000000000004</v>
      </c>
      <c r="N374">
        <v>1.86</v>
      </c>
      <c r="O374">
        <v>1.67</v>
      </c>
      <c r="P374">
        <v>3.42</v>
      </c>
      <c r="Q374">
        <v>4.1399999999999997</v>
      </c>
      <c r="R374">
        <v>6.89</v>
      </c>
      <c r="S374">
        <v>14.94</v>
      </c>
      <c r="T374">
        <v>2.54</v>
      </c>
      <c r="U374">
        <v>2.69</v>
      </c>
      <c r="V374">
        <v>1.85</v>
      </c>
      <c r="W374">
        <v>74.39</v>
      </c>
      <c r="X374">
        <v>16.22</v>
      </c>
      <c r="Y374">
        <v>17.91</v>
      </c>
      <c r="Z374">
        <v>40.200000000000003</v>
      </c>
      <c r="AA374">
        <v>42.57</v>
      </c>
      <c r="AB374">
        <v>7.15</v>
      </c>
      <c r="AC374">
        <v>42.45</v>
      </c>
    </row>
    <row r="375" spans="1:29" x14ac:dyDescent="0.2">
      <c r="A375" t="s">
        <v>2614</v>
      </c>
      <c r="B375" s="2" t="s">
        <v>4814</v>
      </c>
      <c r="C375" s="2">
        <v>2</v>
      </c>
      <c r="D375" s="2">
        <v>2</v>
      </c>
      <c r="E375" s="2">
        <v>3</v>
      </c>
      <c r="F375" s="1">
        <v>43158.67083333333</v>
      </c>
      <c r="G375">
        <v>91.46</v>
      </c>
      <c r="H375">
        <v>1.4</v>
      </c>
      <c r="I375">
        <v>0.8</v>
      </c>
      <c r="J375">
        <v>0.12</v>
      </c>
      <c r="K375">
        <v>2.68</v>
      </c>
      <c r="L375">
        <v>0.7</v>
      </c>
      <c r="M375">
        <v>0.2</v>
      </c>
      <c r="N375">
        <v>1</v>
      </c>
      <c r="O375">
        <v>0.98</v>
      </c>
      <c r="P375">
        <v>3.56</v>
      </c>
      <c r="Q375">
        <v>3.83</v>
      </c>
      <c r="R375">
        <v>3.93</v>
      </c>
      <c r="S375">
        <v>9.99</v>
      </c>
      <c r="T375">
        <v>2.86</v>
      </c>
      <c r="U375">
        <v>2.25</v>
      </c>
      <c r="V375">
        <v>1.35</v>
      </c>
      <c r="W375">
        <v>74.08</v>
      </c>
      <c r="X375">
        <v>30.2</v>
      </c>
      <c r="Y375">
        <v>37.92</v>
      </c>
      <c r="Z375">
        <v>43.91</v>
      </c>
      <c r="AA375">
        <v>83.22</v>
      </c>
      <c r="AB375">
        <v>13.7</v>
      </c>
      <c r="AC375">
        <v>119.85</v>
      </c>
    </row>
    <row r="376" spans="1:29" x14ac:dyDescent="0.2">
      <c r="A376" t="s">
        <v>2224</v>
      </c>
      <c r="B376" s="2" t="s">
        <v>5181</v>
      </c>
      <c r="C376" s="2">
        <v>2</v>
      </c>
      <c r="D376" s="2">
        <v>2</v>
      </c>
      <c r="E376" s="2">
        <v>3</v>
      </c>
      <c r="F376" s="1">
        <v>43146.647916666669</v>
      </c>
      <c r="G376">
        <v>91.46</v>
      </c>
      <c r="H376">
        <v>1.67</v>
      </c>
      <c r="I376">
        <v>1.1399999999999999</v>
      </c>
      <c r="J376">
        <v>-0.52</v>
      </c>
      <c r="K376">
        <v>3.09</v>
      </c>
      <c r="L376">
        <v>0.8</v>
      </c>
      <c r="M376">
        <v>0.27</v>
      </c>
      <c r="N376">
        <v>1.49</v>
      </c>
      <c r="O376">
        <v>1.44</v>
      </c>
      <c r="P376">
        <v>4</v>
      </c>
      <c r="Q376">
        <v>4.18</v>
      </c>
      <c r="R376">
        <v>1.65</v>
      </c>
      <c r="S376">
        <v>14.37</v>
      </c>
      <c r="T376">
        <v>3.35</v>
      </c>
      <c r="U376">
        <v>2.42</v>
      </c>
      <c r="V376">
        <v>1.62</v>
      </c>
      <c r="W376">
        <v>74.45</v>
      </c>
      <c r="X376">
        <v>31.37</v>
      </c>
      <c r="Y376">
        <v>39.35</v>
      </c>
      <c r="Z376">
        <v>56.13</v>
      </c>
      <c r="AA376">
        <v>96.18</v>
      </c>
      <c r="AB376">
        <v>15.62</v>
      </c>
      <c r="AC376">
        <v>127.12</v>
      </c>
    </row>
    <row r="377" spans="1:29" x14ac:dyDescent="0.2">
      <c r="A377" t="s">
        <v>2602</v>
      </c>
      <c r="B377" s="2" t="s">
        <v>4780</v>
      </c>
      <c r="C377" s="2">
        <v>1</v>
      </c>
      <c r="D377" s="2">
        <v>2</v>
      </c>
      <c r="E377" s="2">
        <v>3</v>
      </c>
      <c r="F377" s="1">
        <v>43158.65902777778</v>
      </c>
      <c r="G377">
        <v>91.45</v>
      </c>
      <c r="H377">
        <v>1.77</v>
      </c>
      <c r="I377">
        <v>0.85</v>
      </c>
      <c r="J377">
        <v>-0.27</v>
      </c>
      <c r="K377">
        <v>3.26</v>
      </c>
      <c r="L377">
        <v>0.78</v>
      </c>
      <c r="M377">
        <v>0.26</v>
      </c>
      <c r="N377">
        <v>1.1299999999999999</v>
      </c>
      <c r="O377">
        <v>1.1399999999999999</v>
      </c>
      <c r="P377">
        <v>4.2</v>
      </c>
      <c r="Q377">
        <v>4.3899999999999997</v>
      </c>
      <c r="R377">
        <v>1.42</v>
      </c>
      <c r="S377">
        <v>11.99</v>
      </c>
      <c r="T377">
        <v>3.86</v>
      </c>
      <c r="U377">
        <v>2.68</v>
      </c>
      <c r="V377">
        <v>1.54</v>
      </c>
      <c r="W377">
        <v>73.760000000000005</v>
      </c>
      <c r="X377">
        <v>38.619999999999997</v>
      </c>
      <c r="Y377">
        <v>46.85</v>
      </c>
      <c r="Z377">
        <v>55.14</v>
      </c>
      <c r="AA377">
        <v>107.52</v>
      </c>
      <c r="AB377">
        <v>16.95</v>
      </c>
      <c r="AC377">
        <v>167.44</v>
      </c>
    </row>
    <row r="378" spans="1:29" x14ac:dyDescent="0.2">
      <c r="A378" t="s">
        <v>2750</v>
      </c>
      <c r="B378" s="2" t="s">
        <v>5116</v>
      </c>
      <c r="C378" s="2">
        <v>2</v>
      </c>
      <c r="D378" s="2">
        <v>1</v>
      </c>
      <c r="E378" s="2">
        <v>3</v>
      </c>
      <c r="F378" s="1">
        <v>43160.519444444442</v>
      </c>
      <c r="G378">
        <v>91.45</v>
      </c>
      <c r="H378">
        <v>1.56</v>
      </c>
      <c r="I378">
        <v>0.71</v>
      </c>
      <c r="J378">
        <v>-1.66</v>
      </c>
      <c r="K378">
        <v>3.18</v>
      </c>
      <c r="L378">
        <v>0.77</v>
      </c>
      <c r="M378">
        <v>0.1</v>
      </c>
      <c r="N378">
        <v>1.01</v>
      </c>
      <c r="O378">
        <v>1.01</v>
      </c>
      <c r="P378">
        <v>4</v>
      </c>
      <c r="Q378">
        <v>3.95</v>
      </c>
      <c r="R378">
        <v>1.44</v>
      </c>
      <c r="S378">
        <v>11.03</v>
      </c>
      <c r="T378">
        <v>2.75</v>
      </c>
      <c r="U378">
        <v>2.74</v>
      </c>
      <c r="V378">
        <v>1.42</v>
      </c>
      <c r="W378">
        <v>75.23</v>
      </c>
      <c r="X378">
        <v>39.93</v>
      </c>
      <c r="Y378">
        <v>50.76</v>
      </c>
      <c r="Z378">
        <v>57.86</v>
      </c>
      <c r="AA378">
        <v>125.37</v>
      </c>
      <c r="AB378">
        <v>20.83</v>
      </c>
      <c r="AC378">
        <v>164.49</v>
      </c>
    </row>
    <row r="379" spans="1:29" x14ac:dyDescent="0.2">
      <c r="A379" t="s">
        <v>1786</v>
      </c>
      <c r="B379" s="2" t="s">
        <v>4814</v>
      </c>
      <c r="C379" s="2">
        <v>2</v>
      </c>
      <c r="D379" s="2">
        <v>1</v>
      </c>
      <c r="E379" s="2">
        <v>2</v>
      </c>
      <c r="F379" s="1">
        <v>42990.512499999997</v>
      </c>
      <c r="G379">
        <v>91.45</v>
      </c>
      <c r="H379">
        <v>1.52</v>
      </c>
      <c r="I379">
        <v>1.27</v>
      </c>
      <c r="J379">
        <v>3.06</v>
      </c>
      <c r="K379">
        <v>2.02</v>
      </c>
      <c r="L379">
        <v>0.37</v>
      </c>
      <c r="M379">
        <v>0.37</v>
      </c>
      <c r="N379">
        <v>1.05</v>
      </c>
      <c r="O379">
        <v>0.99</v>
      </c>
      <c r="P379">
        <v>1.88</v>
      </c>
      <c r="Q379">
        <v>2.08</v>
      </c>
      <c r="R379">
        <v>12.27</v>
      </c>
      <c r="S379">
        <v>6.54</v>
      </c>
      <c r="T379">
        <v>3.1</v>
      </c>
      <c r="U379">
        <v>1.45</v>
      </c>
      <c r="V379">
        <v>1.25</v>
      </c>
      <c r="W379">
        <v>70.510000000000005</v>
      </c>
      <c r="X379">
        <v>4.99</v>
      </c>
      <c r="Y379">
        <v>6.07</v>
      </c>
      <c r="Z379">
        <v>10.18</v>
      </c>
      <c r="AA379">
        <v>8.26</v>
      </c>
      <c r="AB379">
        <v>2.92</v>
      </c>
      <c r="AC379">
        <v>9.18</v>
      </c>
    </row>
    <row r="380" spans="1:29" x14ac:dyDescent="0.2">
      <c r="A380" t="s">
        <v>2732</v>
      </c>
      <c r="B380" s="2" t="s">
        <v>5074</v>
      </c>
      <c r="C380" s="2">
        <v>2</v>
      </c>
      <c r="D380" s="2">
        <v>1</v>
      </c>
      <c r="E380" s="2">
        <v>3</v>
      </c>
      <c r="F380" s="1">
        <v>43160.439583333333</v>
      </c>
      <c r="G380">
        <v>91.45</v>
      </c>
      <c r="H380">
        <v>1.59</v>
      </c>
      <c r="I380">
        <v>0.89</v>
      </c>
      <c r="J380">
        <v>0.48</v>
      </c>
      <c r="K380">
        <v>3.05</v>
      </c>
      <c r="L380">
        <v>0.86</v>
      </c>
      <c r="M380">
        <v>0.48</v>
      </c>
      <c r="N380">
        <v>1.01</v>
      </c>
      <c r="O380">
        <v>1.01</v>
      </c>
      <c r="P380">
        <v>4.33</v>
      </c>
      <c r="Q380">
        <v>4.7</v>
      </c>
      <c r="R380">
        <v>2.95</v>
      </c>
      <c r="S380">
        <v>11.05</v>
      </c>
      <c r="T380">
        <v>3.44</v>
      </c>
      <c r="U380">
        <v>2.36</v>
      </c>
      <c r="V380">
        <v>1.46</v>
      </c>
      <c r="W380">
        <v>74.790000000000006</v>
      </c>
      <c r="X380">
        <v>31.91</v>
      </c>
      <c r="Y380">
        <v>39.86</v>
      </c>
      <c r="Z380">
        <v>52.61</v>
      </c>
      <c r="AA380">
        <v>84.14</v>
      </c>
      <c r="AB380">
        <v>13.12</v>
      </c>
      <c r="AC380">
        <v>116.32</v>
      </c>
    </row>
    <row r="381" spans="1:29" x14ac:dyDescent="0.2">
      <c r="A381" t="s">
        <v>1938</v>
      </c>
      <c r="B381" s="2" t="s">
        <v>4820</v>
      </c>
      <c r="C381" s="2">
        <v>1</v>
      </c>
      <c r="D381" s="2">
        <v>1</v>
      </c>
      <c r="E381" s="2">
        <v>3</v>
      </c>
      <c r="F381" s="1">
        <v>43144.548611111109</v>
      </c>
      <c r="G381">
        <v>91.44</v>
      </c>
      <c r="H381">
        <v>1.61</v>
      </c>
      <c r="I381">
        <v>0.77</v>
      </c>
      <c r="J381">
        <v>-0.69</v>
      </c>
      <c r="K381">
        <v>2.73</v>
      </c>
      <c r="L381">
        <v>0.74</v>
      </c>
      <c r="M381">
        <v>0.43</v>
      </c>
      <c r="N381">
        <v>1.04</v>
      </c>
      <c r="O381">
        <v>0.97</v>
      </c>
      <c r="P381">
        <v>3.95</v>
      </c>
      <c r="Q381">
        <v>4.0599999999999996</v>
      </c>
      <c r="R381">
        <v>3.27</v>
      </c>
      <c r="S381">
        <v>10.82</v>
      </c>
      <c r="T381">
        <v>2.67</v>
      </c>
      <c r="U381">
        <v>2.65</v>
      </c>
      <c r="V381">
        <v>1.46</v>
      </c>
      <c r="W381">
        <v>74.430000000000007</v>
      </c>
      <c r="X381">
        <v>27.15</v>
      </c>
      <c r="Y381">
        <v>34.35</v>
      </c>
      <c r="Z381">
        <v>49.33</v>
      </c>
      <c r="AA381">
        <v>96.23</v>
      </c>
      <c r="AB381">
        <v>17.5</v>
      </c>
      <c r="AC381">
        <v>126.34</v>
      </c>
    </row>
    <row r="382" spans="1:29" x14ac:dyDescent="0.2">
      <c r="A382" t="s">
        <v>2010</v>
      </c>
      <c r="B382" s="2" t="s">
        <v>5003</v>
      </c>
      <c r="C382" s="2">
        <v>2</v>
      </c>
      <c r="D382" s="2">
        <v>2</v>
      </c>
      <c r="E382" s="2">
        <v>3</v>
      </c>
      <c r="F382" s="1">
        <v>43144.64166666667</v>
      </c>
      <c r="G382">
        <v>91.44</v>
      </c>
      <c r="H382">
        <v>1.33</v>
      </c>
      <c r="I382">
        <v>0.76</v>
      </c>
      <c r="J382">
        <v>-0.79</v>
      </c>
      <c r="K382">
        <v>2.84</v>
      </c>
      <c r="L382">
        <v>0.83</v>
      </c>
      <c r="M382">
        <v>0.37</v>
      </c>
      <c r="N382">
        <v>0.97</v>
      </c>
      <c r="O382">
        <v>0.96</v>
      </c>
      <c r="P382">
        <v>4.0999999999999996</v>
      </c>
      <c r="Q382">
        <v>4.41</v>
      </c>
      <c r="R382">
        <v>2.36</v>
      </c>
      <c r="S382">
        <v>10.76</v>
      </c>
      <c r="T382">
        <v>2.84</v>
      </c>
      <c r="U382">
        <v>2.37</v>
      </c>
      <c r="V382">
        <v>1.36</v>
      </c>
      <c r="W382">
        <v>75.14</v>
      </c>
      <c r="X382">
        <v>34.409999999999997</v>
      </c>
      <c r="Y382">
        <v>44.07</v>
      </c>
      <c r="Z382">
        <v>57.16</v>
      </c>
      <c r="AA382">
        <v>97.56</v>
      </c>
      <c r="AB382">
        <v>15.72</v>
      </c>
      <c r="AC382">
        <v>136.04</v>
      </c>
    </row>
    <row r="383" spans="1:29" x14ac:dyDescent="0.2">
      <c r="A383" t="s">
        <v>2022</v>
      </c>
      <c r="B383" s="2" t="s">
        <v>4814</v>
      </c>
      <c r="C383" s="2">
        <v>2</v>
      </c>
      <c r="D383" s="2">
        <v>1</v>
      </c>
      <c r="E383" s="2">
        <v>3</v>
      </c>
      <c r="F383" s="1">
        <v>43144.65625</v>
      </c>
      <c r="G383">
        <v>91.43</v>
      </c>
      <c r="H383">
        <v>1.43</v>
      </c>
      <c r="I383">
        <v>0.89</v>
      </c>
      <c r="J383">
        <v>-0.35</v>
      </c>
      <c r="K383">
        <v>2.93</v>
      </c>
      <c r="L383">
        <v>0.77</v>
      </c>
      <c r="M383">
        <v>0.24</v>
      </c>
      <c r="N383">
        <v>1.07</v>
      </c>
      <c r="O383">
        <v>1.05</v>
      </c>
      <c r="P383">
        <v>3.92</v>
      </c>
      <c r="Q383">
        <v>4.0599999999999996</v>
      </c>
      <c r="R383">
        <v>2.87</v>
      </c>
      <c r="S383">
        <v>11.05</v>
      </c>
      <c r="T383">
        <v>2.86</v>
      </c>
      <c r="U383">
        <v>2.3199999999999998</v>
      </c>
      <c r="V383">
        <v>1.41</v>
      </c>
      <c r="W383">
        <v>74.92</v>
      </c>
      <c r="X383">
        <v>32.090000000000003</v>
      </c>
      <c r="Y383">
        <v>40.25</v>
      </c>
      <c r="Z383">
        <v>51.74</v>
      </c>
      <c r="AA383">
        <v>87.57</v>
      </c>
      <c r="AB383">
        <v>14.01</v>
      </c>
      <c r="AC383">
        <v>126.67</v>
      </c>
    </row>
    <row r="384" spans="1:29" x14ac:dyDescent="0.2">
      <c r="A384" t="s">
        <v>3313</v>
      </c>
      <c r="B384" s="2" t="s">
        <v>4877</v>
      </c>
      <c r="C384" s="2">
        <v>1</v>
      </c>
      <c r="D384" s="2">
        <v>1</v>
      </c>
      <c r="E384" s="2">
        <v>4</v>
      </c>
      <c r="F384" s="1">
        <v>43203.526388888888</v>
      </c>
      <c r="G384">
        <v>91.43</v>
      </c>
      <c r="H384">
        <v>1.6</v>
      </c>
      <c r="I384">
        <v>1.17</v>
      </c>
      <c r="J384">
        <v>0.67</v>
      </c>
      <c r="K384">
        <v>2.87</v>
      </c>
      <c r="L384">
        <v>0.66</v>
      </c>
      <c r="M384">
        <v>0.28000000000000003</v>
      </c>
      <c r="N384">
        <v>1.31</v>
      </c>
      <c r="O384">
        <v>1.25</v>
      </c>
      <c r="P384">
        <v>3.34</v>
      </c>
      <c r="Q384">
        <v>4.0199999999999996</v>
      </c>
      <c r="R384">
        <v>5.79</v>
      </c>
      <c r="S384">
        <v>11.33</v>
      </c>
      <c r="T384">
        <v>2.21</v>
      </c>
      <c r="U384">
        <v>2.14</v>
      </c>
      <c r="V384">
        <v>1.47</v>
      </c>
      <c r="W384">
        <v>75.05</v>
      </c>
      <c r="X384">
        <v>20.350000000000001</v>
      </c>
      <c r="Y384">
        <v>23.94</v>
      </c>
      <c r="Z384">
        <v>35.04</v>
      </c>
      <c r="AA384">
        <v>55.5</v>
      </c>
      <c r="AB384">
        <v>8.56</v>
      </c>
      <c r="AC384">
        <v>53.94</v>
      </c>
    </row>
    <row r="385" spans="1:29" x14ac:dyDescent="0.2">
      <c r="A385" t="s">
        <v>2719</v>
      </c>
      <c r="B385" s="2" t="s">
        <v>4932</v>
      </c>
      <c r="C385" s="2">
        <v>1</v>
      </c>
      <c r="D385" s="2">
        <v>1</v>
      </c>
      <c r="E385" s="2">
        <v>3</v>
      </c>
      <c r="F385" s="1">
        <v>43159.494444444441</v>
      </c>
      <c r="G385">
        <v>91.42</v>
      </c>
      <c r="H385">
        <v>1.65</v>
      </c>
      <c r="I385">
        <v>0.81</v>
      </c>
      <c r="J385">
        <v>-1.61</v>
      </c>
      <c r="K385">
        <v>3.2</v>
      </c>
      <c r="L385">
        <v>0.79</v>
      </c>
      <c r="M385">
        <v>0.25</v>
      </c>
      <c r="N385">
        <v>1.2</v>
      </c>
      <c r="O385">
        <v>1.17</v>
      </c>
      <c r="P385">
        <v>4.13</v>
      </c>
      <c r="Q385">
        <v>4.24</v>
      </c>
      <c r="R385">
        <v>0.64</v>
      </c>
      <c r="S385">
        <v>12.75</v>
      </c>
      <c r="T385">
        <v>2.77</v>
      </c>
      <c r="U385">
        <v>2.73</v>
      </c>
      <c r="V385">
        <v>1.5</v>
      </c>
      <c r="W385">
        <v>75.2</v>
      </c>
      <c r="X385">
        <v>36.229999999999997</v>
      </c>
      <c r="Y385">
        <v>47.11</v>
      </c>
      <c r="Z385">
        <v>60.29</v>
      </c>
      <c r="AA385">
        <v>126.26</v>
      </c>
      <c r="AB385">
        <v>22.64</v>
      </c>
      <c r="AC385">
        <v>161.44999999999999</v>
      </c>
    </row>
    <row r="386" spans="1:29" x14ac:dyDescent="0.2">
      <c r="A386" t="s">
        <v>2269</v>
      </c>
      <c r="B386" s="2" t="s">
        <v>5001</v>
      </c>
      <c r="C386" s="2">
        <v>2</v>
      </c>
      <c r="D386" s="2">
        <v>2</v>
      </c>
      <c r="E386" s="2">
        <v>3</v>
      </c>
      <c r="F386" s="1">
        <v>43150.409722222219</v>
      </c>
      <c r="G386">
        <v>91.42</v>
      </c>
      <c r="H386">
        <v>1.48</v>
      </c>
      <c r="I386">
        <v>0.71</v>
      </c>
      <c r="J386">
        <v>0.41</v>
      </c>
      <c r="K386">
        <v>2.82</v>
      </c>
      <c r="L386">
        <v>0.81</v>
      </c>
      <c r="M386">
        <v>0.38</v>
      </c>
      <c r="N386">
        <v>0.98</v>
      </c>
      <c r="O386">
        <v>0.94</v>
      </c>
      <c r="P386">
        <v>4.22</v>
      </c>
      <c r="Q386">
        <v>4.62</v>
      </c>
      <c r="R386">
        <v>2.14</v>
      </c>
      <c r="S386">
        <v>11.34</v>
      </c>
      <c r="T386">
        <v>4.33</v>
      </c>
      <c r="U386">
        <v>2.5099999999999998</v>
      </c>
      <c r="V386">
        <v>1.45</v>
      </c>
      <c r="W386">
        <v>73.78</v>
      </c>
      <c r="X386">
        <v>40.35</v>
      </c>
      <c r="Y386">
        <v>52.52</v>
      </c>
      <c r="Z386">
        <v>59.24</v>
      </c>
      <c r="AA386">
        <v>104.83</v>
      </c>
      <c r="AB386">
        <v>15.21</v>
      </c>
      <c r="AC386">
        <v>169.16</v>
      </c>
    </row>
    <row r="387" spans="1:29" x14ac:dyDescent="0.2">
      <c r="A387" t="s">
        <v>2044</v>
      </c>
      <c r="B387" s="2" t="s">
        <v>5182</v>
      </c>
      <c r="C387" s="2">
        <v>2</v>
      </c>
      <c r="D387" s="2">
        <v>2</v>
      </c>
      <c r="E387" s="2">
        <v>3</v>
      </c>
      <c r="F387" s="1">
        <v>43145.517361111109</v>
      </c>
      <c r="G387">
        <v>91.42</v>
      </c>
      <c r="H387">
        <v>1.58</v>
      </c>
      <c r="I387">
        <v>0.75</v>
      </c>
      <c r="J387">
        <v>-0.49</v>
      </c>
      <c r="K387">
        <v>2.89</v>
      </c>
      <c r="L387">
        <v>0.77</v>
      </c>
      <c r="M387">
        <v>0.46</v>
      </c>
      <c r="N387">
        <v>0.98</v>
      </c>
      <c r="O387">
        <v>0.96</v>
      </c>
      <c r="P387">
        <v>4.24</v>
      </c>
      <c r="Q387">
        <v>4.7</v>
      </c>
      <c r="R387">
        <v>3.74</v>
      </c>
      <c r="S387">
        <v>10.55</v>
      </c>
      <c r="T387">
        <v>3.39</v>
      </c>
      <c r="U387">
        <v>2.5099999999999998</v>
      </c>
      <c r="V387">
        <v>1.46</v>
      </c>
      <c r="W387">
        <v>75.5</v>
      </c>
      <c r="X387">
        <v>29.53</v>
      </c>
      <c r="Y387">
        <v>36.020000000000003</v>
      </c>
      <c r="Z387">
        <v>48.4</v>
      </c>
      <c r="AA387">
        <v>87.13</v>
      </c>
      <c r="AB387">
        <v>14.23</v>
      </c>
      <c r="AC387">
        <v>127.67</v>
      </c>
    </row>
    <row r="388" spans="1:29" x14ac:dyDescent="0.2">
      <c r="A388" t="s">
        <v>3175</v>
      </c>
      <c r="B388" s="2" t="s">
        <v>4708</v>
      </c>
      <c r="C388" s="2">
        <v>1</v>
      </c>
      <c r="D388" s="2">
        <v>1</v>
      </c>
      <c r="E388" s="2">
        <v>4</v>
      </c>
      <c r="F388" s="1">
        <v>43195.637499999997</v>
      </c>
      <c r="G388">
        <v>91.41</v>
      </c>
      <c r="H388">
        <v>0.96</v>
      </c>
      <c r="I388">
        <v>0.57999999999999996</v>
      </c>
      <c r="J388">
        <v>-0.09</v>
      </c>
      <c r="K388">
        <v>2.37</v>
      </c>
      <c r="L388">
        <v>0.7</v>
      </c>
      <c r="M388">
        <v>0.16</v>
      </c>
      <c r="N388">
        <v>0.59</v>
      </c>
      <c r="O388">
        <v>0.61</v>
      </c>
      <c r="P388">
        <v>3.37</v>
      </c>
      <c r="Q388">
        <v>3.54</v>
      </c>
      <c r="R388">
        <v>5.62</v>
      </c>
      <c r="S388">
        <v>6.79</v>
      </c>
      <c r="T388">
        <v>2.37</v>
      </c>
      <c r="U388">
        <v>1.96</v>
      </c>
      <c r="V388">
        <v>1.17</v>
      </c>
      <c r="W388">
        <v>75.010000000000005</v>
      </c>
      <c r="X388">
        <v>33.57</v>
      </c>
      <c r="Y388">
        <v>38.31</v>
      </c>
      <c r="Z388">
        <v>41.25</v>
      </c>
      <c r="AA388">
        <v>75.94</v>
      </c>
      <c r="AB388">
        <v>11.24</v>
      </c>
      <c r="AC388">
        <v>97.61</v>
      </c>
    </row>
    <row r="389" spans="1:29" x14ac:dyDescent="0.2">
      <c r="A389" t="s">
        <v>2712</v>
      </c>
      <c r="B389" s="2" t="s">
        <v>5090</v>
      </c>
      <c r="C389" s="2">
        <v>2</v>
      </c>
      <c r="D389" s="2">
        <v>1</v>
      </c>
      <c r="E389" s="2">
        <v>3</v>
      </c>
      <c r="F389" s="1">
        <v>43159.487500000003</v>
      </c>
      <c r="G389">
        <v>91.41</v>
      </c>
      <c r="H389">
        <v>1.75</v>
      </c>
      <c r="I389">
        <v>0.94</v>
      </c>
      <c r="J389">
        <v>-1.06</v>
      </c>
      <c r="K389">
        <v>3.28</v>
      </c>
      <c r="L389">
        <v>0.8</v>
      </c>
      <c r="M389">
        <v>0.33</v>
      </c>
      <c r="N389">
        <v>1.28</v>
      </c>
      <c r="O389">
        <v>1.24</v>
      </c>
      <c r="P389">
        <v>4.16</v>
      </c>
      <c r="Q389">
        <v>4.38</v>
      </c>
      <c r="R389">
        <v>1.19</v>
      </c>
      <c r="S389">
        <v>13.27</v>
      </c>
      <c r="T389">
        <v>3.16</v>
      </c>
      <c r="U389">
        <v>2.68</v>
      </c>
      <c r="V389">
        <v>1.56</v>
      </c>
      <c r="W389">
        <v>74.61</v>
      </c>
      <c r="X389">
        <v>33.549999999999997</v>
      </c>
      <c r="Y389">
        <v>43.34</v>
      </c>
      <c r="Z389">
        <v>56.65</v>
      </c>
      <c r="AA389">
        <v>113.34</v>
      </c>
      <c r="AB389">
        <v>19.239999999999998</v>
      </c>
      <c r="AC389">
        <v>147.81</v>
      </c>
    </row>
    <row r="390" spans="1:29" x14ac:dyDescent="0.2">
      <c r="A390" t="s">
        <v>1951</v>
      </c>
      <c r="B390" s="2" t="s">
        <v>4766</v>
      </c>
      <c r="C390" s="2">
        <v>1</v>
      </c>
      <c r="D390" s="2">
        <v>1</v>
      </c>
      <c r="E390" s="2">
        <v>3</v>
      </c>
      <c r="F390" s="1">
        <v>43144.568055555559</v>
      </c>
      <c r="G390">
        <v>91.4</v>
      </c>
      <c r="H390">
        <v>1.93</v>
      </c>
      <c r="I390">
        <v>1.01</v>
      </c>
      <c r="J390">
        <v>0.01</v>
      </c>
      <c r="K390">
        <v>3.16</v>
      </c>
      <c r="L390">
        <v>0.73</v>
      </c>
      <c r="M390">
        <v>0.59</v>
      </c>
      <c r="N390">
        <v>1.27</v>
      </c>
      <c r="O390">
        <v>1.23</v>
      </c>
      <c r="P390">
        <v>3.9</v>
      </c>
      <c r="Q390">
        <v>4.57</v>
      </c>
      <c r="R390">
        <v>2.5499999999999998</v>
      </c>
      <c r="S390">
        <v>12.73</v>
      </c>
      <c r="T390">
        <v>2.65</v>
      </c>
      <c r="U390">
        <v>2.78</v>
      </c>
      <c r="V390">
        <v>1.52</v>
      </c>
      <c r="W390">
        <v>73.92</v>
      </c>
      <c r="X390">
        <v>22.48</v>
      </c>
      <c r="Y390">
        <v>28.54</v>
      </c>
      <c r="Z390">
        <v>39.200000000000003</v>
      </c>
      <c r="AA390">
        <v>86.3</v>
      </c>
      <c r="AB390">
        <v>18.010000000000002</v>
      </c>
      <c r="AC390">
        <v>108.69</v>
      </c>
    </row>
    <row r="391" spans="1:29" x14ac:dyDescent="0.2">
      <c r="A391" t="s">
        <v>3262</v>
      </c>
      <c r="B391" s="2" t="s">
        <v>5051</v>
      </c>
      <c r="C391" s="2">
        <v>2</v>
      </c>
      <c r="D391" s="2">
        <v>1</v>
      </c>
      <c r="E391" s="2">
        <v>4</v>
      </c>
      <c r="F391" s="1">
        <v>43200.636111111111</v>
      </c>
      <c r="G391">
        <v>91.39</v>
      </c>
      <c r="H391">
        <v>1.88</v>
      </c>
      <c r="I391">
        <v>1.37</v>
      </c>
      <c r="J391">
        <v>1.92</v>
      </c>
      <c r="K391">
        <v>2.79</v>
      </c>
      <c r="L391">
        <v>0.56000000000000005</v>
      </c>
      <c r="M391">
        <v>0.33</v>
      </c>
      <c r="N391">
        <v>1.69</v>
      </c>
      <c r="O391">
        <v>1.58</v>
      </c>
      <c r="P391">
        <v>3.36</v>
      </c>
      <c r="Q391">
        <v>4.04</v>
      </c>
      <c r="R391">
        <v>7.08</v>
      </c>
      <c r="S391">
        <v>12.86</v>
      </c>
      <c r="T391">
        <v>3.5</v>
      </c>
      <c r="U391">
        <v>2.13</v>
      </c>
      <c r="V391">
        <v>1.69</v>
      </c>
      <c r="W391">
        <v>75</v>
      </c>
      <c r="X391">
        <v>15.64</v>
      </c>
      <c r="Y391">
        <v>16.93</v>
      </c>
      <c r="Z391">
        <v>32.619999999999997</v>
      </c>
      <c r="AA391">
        <v>40.03</v>
      </c>
      <c r="AB391">
        <v>6.59</v>
      </c>
      <c r="AC391">
        <v>52.97</v>
      </c>
    </row>
    <row r="392" spans="1:29" x14ac:dyDescent="0.2">
      <c r="A392" t="s">
        <v>2696</v>
      </c>
      <c r="B392" s="2" t="s">
        <v>5088</v>
      </c>
      <c r="C392" s="2">
        <v>2</v>
      </c>
      <c r="D392" s="2">
        <v>1</v>
      </c>
      <c r="E392" s="2">
        <v>3</v>
      </c>
      <c r="F392" s="1">
        <v>43159.470138888886</v>
      </c>
      <c r="G392">
        <v>91.39</v>
      </c>
      <c r="H392">
        <v>1.72</v>
      </c>
      <c r="I392">
        <v>0.81</v>
      </c>
      <c r="J392">
        <v>-2.7</v>
      </c>
      <c r="K392">
        <v>3.68</v>
      </c>
      <c r="L392">
        <v>0.92</v>
      </c>
      <c r="M392">
        <v>0.17</v>
      </c>
      <c r="N392">
        <v>1.18</v>
      </c>
      <c r="O392">
        <v>1.1599999999999999</v>
      </c>
      <c r="P392">
        <v>4.68</v>
      </c>
      <c r="Q392">
        <v>4.4400000000000004</v>
      </c>
      <c r="R392">
        <v>-0.67</v>
      </c>
      <c r="S392">
        <v>13.47</v>
      </c>
      <c r="T392">
        <v>2.54</v>
      </c>
      <c r="U392">
        <v>2.9</v>
      </c>
      <c r="V392">
        <v>1.56</v>
      </c>
      <c r="W392">
        <v>76.78</v>
      </c>
      <c r="X392">
        <v>50.57</v>
      </c>
      <c r="Y392">
        <v>63.61</v>
      </c>
      <c r="Z392">
        <v>86.24</v>
      </c>
      <c r="AA392">
        <v>155.61000000000001</v>
      </c>
      <c r="AB392">
        <v>24.14</v>
      </c>
      <c r="AC392">
        <v>186.44</v>
      </c>
    </row>
    <row r="393" spans="1:29" x14ac:dyDescent="0.2">
      <c r="A393" t="s">
        <v>3316</v>
      </c>
      <c r="B393" s="2" t="s">
        <v>4816</v>
      </c>
      <c r="C393" s="2">
        <v>1</v>
      </c>
      <c r="D393" s="2">
        <v>1</v>
      </c>
      <c r="E393" s="2">
        <v>4</v>
      </c>
      <c r="F393" s="1">
        <v>43203.53402777778</v>
      </c>
      <c r="G393">
        <v>91.38</v>
      </c>
      <c r="H393">
        <v>1.76</v>
      </c>
      <c r="I393">
        <v>1.27</v>
      </c>
      <c r="J393">
        <v>1.43</v>
      </c>
      <c r="K393">
        <v>3</v>
      </c>
      <c r="L393">
        <v>0.73</v>
      </c>
      <c r="M393">
        <v>0.5</v>
      </c>
      <c r="N393">
        <v>1.38</v>
      </c>
      <c r="O393">
        <v>1.29</v>
      </c>
      <c r="P393">
        <v>3.58</v>
      </c>
      <c r="Q393">
        <v>4.71</v>
      </c>
      <c r="R393">
        <v>5.85</v>
      </c>
      <c r="S393">
        <v>12.18</v>
      </c>
      <c r="T393">
        <v>2.23</v>
      </c>
      <c r="U393">
        <v>2.35</v>
      </c>
      <c r="V393">
        <v>1.53</v>
      </c>
      <c r="W393">
        <v>74.41</v>
      </c>
      <c r="X393">
        <v>20.61</v>
      </c>
      <c r="Y393">
        <v>24.35</v>
      </c>
      <c r="Z393">
        <v>39.31</v>
      </c>
      <c r="AA393">
        <v>50.16</v>
      </c>
      <c r="AB393">
        <v>7.33</v>
      </c>
      <c r="AC393">
        <v>46.36</v>
      </c>
    </row>
    <row r="394" spans="1:29" x14ac:dyDescent="0.2">
      <c r="A394" t="s">
        <v>2386</v>
      </c>
      <c r="B394" s="2" t="s">
        <v>4720</v>
      </c>
      <c r="C394" s="2">
        <v>1</v>
      </c>
      <c r="D394" s="2">
        <v>2</v>
      </c>
      <c r="E394" s="2">
        <v>3</v>
      </c>
      <c r="F394" s="1">
        <v>43152.549305555556</v>
      </c>
      <c r="G394">
        <v>91.38</v>
      </c>
      <c r="H394">
        <v>1.59</v>
      </c>
      <c r="I394">
        <v>0.91</v>
      </c>
      <c r="J394">
        <v>-0.65</v>
      </c>
      <c r="K394">
        <v>3.04</v>
      </c>
      <c r="L394">
        <v>0.79</v>
      </c>
      <c r="M394">
        <v>0.27</v>
      </c>
      <c r="N394">
        <v>1.1499999999999999</v>
      </c>
      <c r="O394">
        <v>1.1200000000000001</v>
      </c>
      <c r="P394">
        <v>4.12</v>
      </c>
      <c r="Q394">
        <v>4.51</v>
      </c>
      <c r="R394">
        <v>2.13</v>
      </c>
      <c r="S394">
        <v>11.78</v>
      </c>
      <c r="T394">
        <v>3.23</v>
      </c>
      <c r="U394">
        <v>2.37</v>
      </c>
      <c r="V394">
        <v>1.48</v>
      </c>
      <c r="W394">
        <v>75.17</v>
      </c>
      <c r="X394">
        <v>31.4</v>
      </c>
      <c r="Y394">
        <v>38.69</v>
      </c>
      <c r="Z394">
        <v>50.69</v>
      </c>
      <c r="AA394">
        <v>93.22</v>
      </c>
      <c r="AB394">
        <v>15.27</v>
      </c>
      <c r="AC394">
        <v>127.48</v>
      </c>
    </row>
    <row r="395" spans="1:29" x14ac:dyDescent="0.2">
      <c r="A395" t="s">
        <v>2033</v>
      </c>
      <c r="B395" s="2" t="s">
        <v>5138</v>
      </c>
      <c r="C395" s="2">
        <v>2</v>
      </c>
      <c r="D395" s="2">
        <v>1</v>
      </c>
      <c r="E395" s="2">
        <v>3</v>
      </c>
      <c r="F395" s="1">
        <v>43144.674305555556</v>
      </c>
      <c r="G395">
        <v>91.38</v>
      </c>
      <c r="H395">
        <v>1.5</v>
      </c>
      <c r="I395">
        <v>0.72</v>
      </c>
      <c r="J395">
        <v>-1.54</v>
      </c>
      <c r="K395">
        <v>3.17</v>
      </c>
      <c r="L395">
        <v>0.78</v>
      </c>
      <c r="M395">
        <v>0.28999999999999998</v>
      </c>
      <c r="N395">
        <v>0.99</v>
      </c>
      <c r="O395">
        <v>0.99</v>
      </c>
      <c r="P395">
        <v>3.92</v>
      </c>
      <c r="Q395">
        <v>4.05</v>
      </c>
      <c r="R395">
        <v>1.67</v>
      </c>
      <c r="S395">
        <v>11.32</v>
      </c>
      <c r="T395">
        <v>2.17</v>
      </c>
      <c r="U395">
        <v>2.69</v>
      </c>
      <c r="V395">
        <v>1.38</v>
      </c>
      <c r="W395">
        <v>75.239999999999995</v>
      </c>
      <c r="X395">
        <v>37.270000000000003</v>
      </c>
      <c r="Y395">
        <v>48.46</v>
      </c>
      <c r="Z395">
        <v>57.31</v>
      </c>
      <c r="AA395">
        <v>119.31</v>
      </c>
      <c r="AB395">
        <v>20.16</v>
      </c>
      <c r="AC395">
        <v>147.35</v>
      </c>
    </row>
    <row r="396" spans="1:29" x14ac:dyDescent="0.2">
      <c r="A396" t="s">
        <v>2174</v>
      </c>
      <c r="B396" s="2" t="s">
        <v>4887</v>
      </c>
      <c r="C396" s="2">
        <v>1</v>
      </c>
      <c r="D396" s="2">
        <v>1</v>
      </c>
      <c r="E396" s="2">
        <v>3</v>
      </c>
      <c r="F396" s="1">
        <v>43146.589583333334</v>
      </c>
      <c r="G396">
        <v>91.37</v>
      </c>
      <c r="H396">
        <v>1.67</v>
      </c>
      <c r="I396">
        <v>0.95</v>
      </c>
      <c r="J396">
        <v>-7.0000000000000007E-2</v>
      </c>
      <c r="K396">
        <v>3.07</v>
      </c>
      <c r="L396">
        <v>0.77</v>
      </c>
      <c r="M396">
        <v>0.34</v>
      </c>
      <c r="N396">
        <v>1.1599999999999999</v>
      </c>
      <c r="O396">
        <v>1.1299999999999999</v>
      </c>
      <c r="P396">
        <v>3.91</v>
      </c>
      <c r="Q396">
        <v>4.01</v>
      </c>
      <c r="R396">
        <v>1.97</v>
      </c>
      <c r="S396">
        <v>11.9</v>
      </c>
      <c r="T396">
        <v>3.07</v>
      </c>
      <c r="U396">
        <v>2.56</v>
      </c>
      <c r="V396">
        <v>1.48</v>
      </c>
      <c r="W396">
        <v>73.760000000000005</v>
      </c>
      <c r="X396">
        <v>28.91</v>
      </c>
      <c r="Y396">
        <v>37.909999999999997</v>
      </c>
      <c r="Z396">
        <v>48.14</v>
      </c>
      <c r="AA396">
        <v>93.33</v>
      </c>
      <c r="AB396">
        <v>16.46</v>
      </c>
      <c r="AC396">
        <v>133.93</v>
      </c>
    </row>
    <row r="397" spans="1:29" x14ac:dyDescent="0.2">
      <c r="A397" t="s">
        <v>2472</v>
      </c>
      <c r="B397" s="2" t="s">
        <v>5077</v>
      </c>
      <c r="C397" s="2">
        <v>2</v>
      </c>
      <c r="D397" s="2">
        <v>2</v>
      </c>
      <c r="E397" s="2">
        <v>3</v>
      </c>
      <c r="F397" s="1">
        <v>43153.625</v>
      </c>
      <c r="G397">
        <v>91.37</v>
      </c>
      <c r="H397">
        <v>1.65</v>
      </c>
      <c r="I397">
        <v>0.65</v>
      </c>
      <c r="J397">
        <v>-3.82</v>
      </c>
      <c r="K397">
        <v>3.4</v>
      </c>
      <c r="L397">
        <v>0.83</v>
      </c>
      <c r="M397">
        <v>-0.14000000000000001</v>
      </c>
      <c r="N397">
        <v>1.26</v>
      </c>
      <c r="O397">
        <v>1.22</v>
      </c>
      <c r="P397">
        <v>4.58</v>
      </c>
      <c r="Q397">
        <v>3.72</v>
      </c>
      <c r="R397">
        <v>-1.62</v>
      </c>
      <c r="S397">
        <v>14.46</v>
      </c>
      <c r="T397">
        <v>3.17</v>
      </c>
      <c r="U397">
        <v>3.2</v>
      </c>
      <c r="V397">
        <v>1.62</v>
      </c>
      <c r="W397">
        <v>77.27</v>
      </c>
      <c r="X397">
        <v>58.74</v>
      </c>
      <c r="Y397">
        <v>78.11</v>
      </c>
      <c r="Z397">
        <v>98.57</v>
      </c>
      <c r="AA397">
        <v>209.59</v>
      </c>
      <c r="AB397">
        <v>36.35</v>
      </c>
      <c r="AC397">
        <v>260.88</v>
      </c>
    </row>
    <row r="398" spans="1:29" x14ac:dyDescent="0.2">
      <c r="A398" t="s">
        <v>2713</v>
      </c>
      <c r="B398" s="2" t="s">
        <v>4800</v>
      </c>
      <c r="C398" s="2">
        <v>1</v>
      </c>
      <c r="D398" s="2">
        <v>1</v>
      </c>
      <c r="E398" s="2">
        <v>3</v>
      </c>
      <c r="F398" s="1">
        <v>43159.488888888889</v>
      </c>
      <c r="G398">
        <v>91.36</v>
      </c>
      <c r="H398">
        <v>1.49</v>
      </c>
      <c r="I398">
        <v>0.83</v>
      </c>
      <c r="J398">
        <v>-1.33</v>
      </c>
      <c r="K398">
        <v>3.15</v>
      </c>
      <c r="L398">
        <v>0.81</v>
      </c>
      <c r="M398">
        <v>0.06</v>
      </c>
      <c r="N398">
        <v>1.23</v>
      </c>
      <c r="O398">
        <v>1.2</v>
      </c>
      <c r="P398">
        <v>4.1100000000000003</v>
      </c>
      <c r="Q398">
        <v>3.95</v>
      </c>
      <c r="R398">
        <v>0.59</v>
      </c>
      <c r="S398">
        <v>12.81</v>
      </c>
      <c r="T398">
        <v>3.33</v>
      </c>
      <c r="U398">
        <v>2.48</v>
      </c>
      <c r="V398">
        <v>1.5</v>
      </c>
      <c r="W398">
        <v>75.510000000000005</v>
      </c>
      <c r="X398">
        <v>41.79</v>
      </c>
      <c r="Y398">
        <v>54.69</v>
      </c>
      <c r="Z398">
        <v>68.5</v>
      </c>
      <c r="AA398">
        <v>124.21</v>
      </c>
      <c r="AB398">
        <v>19.760000000000002</v>
      </c>
      <c r="AC398">
        <v>170.87</v>
      </c>
    </row>
    <row r="399" spans="1:29" x14ac:dyDescent="0.2">
      <c r="A399" t="s">
        <v>1907</v>
      </c>
      <c r="B399" s="2" t="s">
        <v>5091</v>
      </c>
      <c r="C399" s="2">
        <v>2</v>
      </c>
      <c r="D399" s="2">
        <v>1</v>
      </c>
      <c r="E399" s="2">
        <v>3</v>
      </c>
      <c r="F399" s="1">
        <v>43140.680555555555</v>
      </c>
      <c r="G399">
        <v>91.36</v>
      </c>
      <c r="H399">
        <v>1.35</v>
      </c>
      <c r="I399">
        <v>0.72</v>
      </c>
      <c r="J399">
        <v>-0.64</v>
      </c>
      <c r="K399">
        <v>2.79</v>
      </c>
      <c r="L399">
        <v>0.78</v>
      </c>
      <c r="M399">
        <v>0.28999999999999998</v>
      </c>
      <c r="N399">
        <v>0.84</v>
      </c>
      <c r="O399">
        <v>0.85</v>
      </c>
      <c r="P399">
        <v>3.93</v>
      </c>
      <c r="Q399">
        <v>4.09</v>
      </c>
      <c r="R399">
        <v>3.23</v>
      </c>
      <c r="S399">
        <v>9.5299999999999994</v>
      </c>
      <c r="T399">
        <v>3.01</v>
      </c>
      <c r="U399">
        <v>2.23</v>
      </c>
      <c r="V399">
        <v>1.33</v>
      </c>
      <c r="W399">
        <v>75</v>
      </c>
      <c r="X399">
        <v>35.020000000000003</v>
      </c>
      <c r="Y399">
        <v>44.58</v>
      </c>
      <c r="Z399">
        <v>52.18</v>
      </c>
      <c r="AA399">
        <v>92.74</v>
      </c>
      <c r="AB399">
        <v>14.61</v>
      </c>
      <c r="AC399">
        <v>125.66</v>
      </c>
    </row>
    <row r="400" spans="1:29" x14ac:dyDescent="0.2">
      <c r="A400" t="s">
        <v>2115</v>
      </c>
      <c r="B400" s="2" t="s">
        <v>5146</v>
      </c>
      <c r="C400" s="2">
        <v>2</v>
      </c>
      <c r="D400" s="2">
        <v>2</v>
      </c>
      <c r="E400" s="2">
        <v>3</v>
      </c>
      <c r="F400" s="1">
        <v>43146.448611111111</v>
      </c>
      <c r="G400">
        <v>91.36</v>
      </c>
      <c r="H400">
        <v>1.86</v>
      </c>
      <c r="I400">
        <v>1.07</v>
      </c>
      <c r="J400">
        <v>-0.13</v>
      </c>
      <c r="K400">
        <v>3.22</v>
      </c>
      <c r="L400">
        <v>0.76</v>
      </c>
      <c r="M400">
        <v>0.32</v>
      </c>
      <c r="N400">
        <v>1.45</v>
      </c>
      <c r="O400">
        <v>1.43</v>
      </c>
      <c r="P400">
        <v>4.03</v>
      </c>
      <c r="Q400">
        <v>4.2</v>
      </c>
      <c r="R400">
        <v>1.41</v>
      </c>
      <c r="S400">
        <v>14.54</v>
      </c>
      <c r="T400">
        <v>3.75</v>
      </c>
      <c r="U400">
        <v>2.71</v>
      </c>
      <c r="V400">
        <v>1.63</v>
      </c>
      <c r="W400">
        <v>72.959999999999994</v>
      </c>
      <c r="X400">
        <v>32.909999999999997</v>
      </c>
      <c r="Y400">
        <v>40.04</v>
      </c>
      <c r="Z400">
        <v>54.62</v>
      </c>
      <c r="AA400">
        <v>99.67</v>
      </c>
      <c r="AB400">
        <v>16.88</v>
      </c>
      <c r="AC400">
        <v>149.52000000000001</v>
      </c>
    </row>
    <row r="401" spans="1:29" x14ac:dyDescent="0.2">
      <c r="A401" t="s">
        <v>2755</v>
      </c>
      <c r="B401" s="2" t="s">
        <v>4786</v>
      </c>
      <c r="C401" s="2">
        <v>1</v>
      </c>
      <c r="D401" s="2">
        <v>1</v>
      </c>
      <c r="E401" s="2">
        <v>3</v>
      </c>
      <c r="F401" s="1">
        <v>43160.525000000001</v>
      </c>
      <c r="G401">
        <v>91.35</v>
      </c>
      <c r="H401">
        <v>1.82</v>
      </c>
      <c r="I401">
        <v>1</v>
      </c>
      <c r="J401">
        <v>-1.1100000000000001</v>
      </c>
      <c r="K401">
        <v>3.36</v>
      </c>
      <c r="L401">
        <v>0.75</v>
      </c>
      <c r="M401">
        <v>0.13</v>
      </c>
      <c r="N401">
        <v>1.41</v>
      </c>
      <c r="O401">
        <v>1.38</v>
      </c>
      <c r="P401">
        <v>4.16</v>
      </c>
      <c r="Q401">
        <v>4.08</v>
      </c>
      <c r="R401">
        <v>0.43</v>
      </c>
      <c r="S401">
        <v>13.95</v>
      </c>
      <c r="T401">
        <v>3.51</v>
      </c>
      <c r="U401">
        <v>2.71</v>
      </c>
      <c r="V401">
        <v>1.63</v>
      </c>
      <c r="W401">
        <v>74.92</v>
      </c>
      <c r="X401">
        <v>35.840000000000003</v>
      </c>
      <c r="Y401">
        <v>44.49</v>
      </c>
      <c r="Z401">
        <v>60.03</v>
      </c>
      <c r="AA401">
        <v>116.17</v>
      </c>
      <c r="AB401">
        <v>20.21</v>
      </c>
      <c r="AC401">
        <v>169.06</v>
      </c>
    </row>
    <row r="402" spans="1:29" x14ac:dyDescent="0.2">
      <c r="A402" t="s">
        <v>2239</v>
      </c>
      <c r="B402" s="2" t="s">
        <v>5012</v>
      </c>
      <c r="C402" s="2">
        <v>2</v>
      </c>
      <c r="D402" s="2">
        <v>1</v>
      </c>
      <c r="E402" s="2">
        <v>3</v>
      </c>
      <c r="F402" s="1">
        <v>43146.664583333331</v>
      </c>
      <c r="G402">
        <v>91.35</v>
      </c>
      <c r="H402">
        <v>1.62</v>
      </c>
      <c r="I402">
        <v>0.83</v>
      </c>
      <c r="J402">
        <v>-0.55000000000000004</v>
      </c>
      <c r="K402">
        <v>3</v>
      </c>
      <c r="L402">
        <v>0.81</v>
      </c>
      <c r="M402">
        <v>0.44</v>
      </c>
      <c r="N402">
        <v>1.03</v>
      </c>
      <c r="O402">
        <v>1.02</v>
      </c>
      <c r="P402">
        <v>4.17</v>
      </c>
      <c r="Q402">
        <v>4.5999999999999996</v>
      </c>
      <c r="R402">
        <v>2.92</v>
      </c>
      <c r="S402">
        <v>11.1</v>
      </c>
      <c r="T402">
        <v>3.33</v>
      </c>
      <c r="U402">
        <v>2.57</v>
      </c>
      <c r="V402">
        <v>1.46</v>
      </c>
      <c r="W402">
        <v>74.97</v>
      </c>
      <c r="X402">
        <v>30.12</v>
      </c>
      <c r="Y402">
        <v>37.630000000000003</v>
      </c>
      <c r="Z402">
        <v>47.1</v>
      </c>
      <c r="AA402">
        <v>90.53</v>
      </c>
      <c r="AB402">
        <v>14.9</v>
      </c>
      <c r="AC402">
        <v>121.87</v>
      </c>
    </row>
    <row r="403" spans="1:29" x14ac:dyDescent="0.2">
      <c r="A403" t="s">
        <v>2391</v>
      </c>
      <c r="B403" s="2" t="s">
        <v>4741</v>
      </c>
      <c r="C403" s="2">
        <v>1</v>
      </c>
      <c r="D403" s="2">
        <v>1</v>
      </c>
      <c r="E403" s="2">
        <v>3</v>
      </c>
      <c r="F403" s="1">
        <v>43152.553472222222</v>
      </c>
      <c r="G403">
        <v>91.35</v>
      </c>
      <c r="H403">
        <v>1.83</v>
      </c>
      <c r="I403">
        <v>0.97</v>
      </c>
      <c r="J403">
        <v>-1.3</v>
      </c>
      <c r="K403">
        <v>3.37</v>
      </c>
      <c r="L403">
        <v>0.81</v>
      </c>
      <c r="M403">
        <v>0.3</v>
      </c>
      <c r="N403">
        <v>1.27</v>
      </c>
      <c r="O403">
        <v>1.25</v>
      </c>
      <c r="P403">
        <v>4.29</v>
      </c>
      <c r="Q403">
        <v>4.5999999999999996</v>
      </c>
      <c r="R403">
        <v>0.78</v>
      </c>
      <c r="S403">
        <v>13.19</v>
      </c>
      <c r="T403">
        <v>3.3</v>
      </c>
      <c r="U403">
        <v>2.72</v>
      </c>
      <c r="V403">
        <v>1.58</v>
      </c>
      <c r="W403">
        <v>74.84</v>
      </c>
      <c r="X403">
        <v>34.450000000000003</v>
      </c>
      <c r="Y403">
        <v>41.97</v>
      </c>
      <c r="Z403">
        <v>56.27</v>
      </c>
      <c r="AA403">
        <v>108.97</v>
      </c>
      <c r="AB403">
        <v>18.77</v>
      </c>
      <c r="AC403">
        <v>148.30000000000001</v>
      </c>
    </row>
    <row r="404" spans="1:29" x14ac:dyDescent="0.2">
      <c r="A404" t="s">
        <v>2516</v>
      </c>
      <c r="B404" s="2" t="s">
        <v>4840</v>
      </c>
      <c r="C404" s="2">
        <v>1</v>
      </c>
      <c r="D404" s="2">
        <v>2</v>
      </c>
      <c r="E404" s="2">
        <v>3</v>
      </c>
      <c r="F404" s="1">
        <v>43158.550694444442</v>
      </c>
      <c r="G404">
        <v>91.35</v>
      </c>
      <c r="H404">
        <v>1.3</v>
      </c>
      <c r="I404">
        <v>0.65</v>
      </c>
      <c r="J404">
        <v>-1.34</v>
      </c>
      <c r="K404">
        <v>2.92</v>
      </c>
      <c r="L404">
        <v>0.79</v>
      </c>
      <c r="M404">
        <v>0.22</v>
      </c>
      <c r="N404">
        <v>0.89</v>
      </c>
      <c r="O404">
        <v>0.87</v>
      </c>
      <c r="P404">
        <v>3.95</v>
      </c>
      <c r="Q404">
        <v>3.93</v>
      </c>
      <c r="R404">
        <v>2.0099999999999998</v>
      </c>
      <c r="S404">
        <v>10.25</v>
      </c>
      <c r="T404">
        <v>2.54</v>
      </c>
      <c r="U404">
        <v>2.36</v>
      </c>
      <c r="V404">
        <v>1.32</v>
      </c>
      <c r="W404">
        <v>75.73</v>
      </c>
      <c r="X404">
        <v>38.590000000000003</v>
      </c>
      <c r="Y404">
        <v>49.87</v>
      </c>
      <c r="Z404">
        <v>59.46</v>
      </c>
      <c r="AA404">
        <v>115.1</v>
      </c>
      <c r="AB404">
        <v>19.37</v>
      </c>
      <c r="AC404">
        <v>152.72999999999999</v>
      </c>
    </row>
    <row r="405" spans="1:29" x14ac:dyDescent="0.2">
      <c r="A405" t="s">
        <v>3516</v>
      </c>
      <c r="B405" s="2" t="s">
        <v>5054</v>
      </c>
      <c r="C405" s="2">
        <v>2</v>
      </c>
      <c r="D405" s="2">
        <v>2</v>
      </c>
      <c r="E405" s="2">
        <v>4</v>
      </c>
      <c r="F405" s="1">
        <v>43208.774305555555</v>
      </c>
      <c r="G405">
        <v>91.34</v>
      </c>
      <c r="H405">
        <v>1.67</v>
      </c>
      <c r="I405">
        <v>1.21</v>
      </c>
      <c r="J405">
        <v>1.63</v>
      </c>
      <c r="K405">
        <v>2.85</v>
      </c>
      <c r="L405">
        <v>0.71</v>
      </c>
      <c r="M405">
        <v>0.39</v>
      </c>
      <c r="N405">
        <v>1.29</v>
      </c>
      <c r="O405">
        <v>1.19</v>
      </c>
      <c r="P405">
        <v>3.5</v>
      </c>
      <c r="Q405">
        <v>4.3</v>
      </c>
      <c r="R405">
        <v>4.49</v>
      </c>
      <c r="S405">
        <v>11.21</v>
      </c>
      <c r="T405">
        <v>3.11</v>
      </c>
      <c r="U405">
        <v>2.2200000000000002</v>
      </c>
      <c r="V405">
        <v>1.39</v>
      </c>
      <c r="W405">
        <v>73.930000000000007</v>
      </c>
      <c r="X405">
        <v>19.649999999999999</v>
      </c>
      <c r="Y405">
        <v>26.32</v>
      </c>
      <c r="Z405">
        <v>36.86</v>
      </c>
      <c r="AA405">
        <v>53.39</v>
      </c>
      <c r="AB405">
        <v>10.28</v>
      </c>
      <c r="AC405">
        <v>75.489999999999995</v>
      </c>
    </row>
    <row r="406" spans="1:29" x14ac:dyDescent="0.2">
      <c r="A406" t="s">
        <v>2604</v>
      </c>
      <c r="B406" s="2" t="s">
        <v>4965</v>
      </c>
      <c r="C406" s="2">
        <v>2</v>
      </c>
      <c r="D406" s="2">
        <v>2</v>
      </c>
      <c r="E406" s="2">
        <v>3</v>
      </c>
      <c r="F406" s="1">
        <v>43158.660416666666</v>
      </c>
      <c r="G406">
        <v>91.34</v>
      </c>
      <c r="H406">
        <v>1.8</v>
      </c>
      <c r="I406">
        <v>0.92</v>
      </c>
      <c r="J406">
        <v>0.78</v>
      </c>
      <c r="K406">
        <v>3.13</v>
      </c>
      <c r="L406">
        <v>0.74</v>
      </c>
      <c r="M406">
        <v>0.38</v>
      </c>
      <c r="N406">
        <v>1.1100000000000001</v>
      </c>
      <c r="O406">
        <v>1.08</v>
      </c>
      <c r="P406">
        <v>3.89</v>
      </c>
      <c r="Q406">
        <v>4.28</v>
      </c>
      <c r="R406">
        <v>2.95</v>
      </c>
      <c r="S406">
        <v>11.38</v>
      </c>
      <c r="T406">
        <v>3.15</v>
      </c>
      <c r="U406">
        <v>2.8</v>
      </c>
      <c r="V406">
        <v>1.47</v>
      </c>
      <c r="W406">
        <v>73.040000000000006</v>
      </c>
      <c r="X406">
        <v>28.63</v>
      </c>
      <c r="Y406">
        <v>37.590000000000003</v>
      </c>
      <c r="Z406">
        <v>45.59</v>
      </c>
      <c r="AA406">
        <v>88.63</v>
      </c>
      <c r="AB406">
        <v>15.1</v>
      </c>
      <c r="AC406">
        <v>125.74</v>
      </c>
    </row>
    <row r="407" spans="1:29" x14ac:dyDescent="0.2">
      <c r="A407" t="s">
        <v>2265</v>
      </c>
      <c r="B407" s="2" t="s">
        <v>5031</v>
      </c>
      <c r="C407" s="2">
        <v>2</v>
      </c>
      <c r="D407" s="2">
        <v>2</v>
      </c>
      <c r="E407" s="2">
        <v>3</v>
      </c>
      <c r="F407" s="1">
        <v>43150.404861111114</v>
      </c>
      <c r="G407">
        <v>91.33</v>
      </c>
      <c r="H407">
        <v>1.41</v>
      </c>
      <c r="I407">
        <v>0.69</v>
      </c>
      <c r="J407">
        <v>-0.51</v>
      </c>
      <c r="K407">
        <v>2.93</v>
      </c>
      <c r="L407">
        <v>0.78</v>
      </c>
      <c r="M407">
        <v>0.1</v>
      </c>
      <c r="N407">
        <v>0.97</v>
      </c>
      <c r="O407">
        <v>0.95</v>
      </c>
      <c r="P407">
        <v>4.04</v>
      </c>
      <c r="Q407">
        <v>3.87</v>
      </c>
      <c r="R407">
        <v>1.81</v>
      </c>
      <c r="S407">
        <v>10.75</v>
      </c>
      <c r="T407">
        <v>3.62</v>
      </c>
      <c r="U407">
        <v>2.61</v>
      </c>
      <c r="V407">
        <v>1.4</v>
      </c>
      <c r="W407">
        <v>75.040000000000006</v>
      </c>
      <c r="X407">
        <v>41.09</v>
      </c>
      <c r="Y407">
        <v>53.09</v>
      </c>
      <c r="Z407">
        <v>62.16</v>
      </c>
      <c r="AA407">
        <v>121.25</v>
      </c>
      <c r="AB407">
        <v>19.59</v>
      </c>
      <c r="AC407">
        <v>174.49</v>
      </c>
    </row>
    <row r="408" spans="1:29" x14ac:dyDescent="0.2">
      <c r="A408" t="s">
        <v>1961</v>
      </c>
      <c r="B408" s="2" t="s">
        <v>4814</v>
      </c>
      <c r="C408" s="2">
        <v>1</v>
      </c>
      <c r="D408" s="2">
        <v>1</v>
      </c>
      <c r="E408" s="2">
        <v>3</v>
      </c>
      <c r="F408" s="1">
        <v>43144.57916666667</v>
      </c>
      <c r="G408">
        <v>91.33</v>
      </c>
      <c r="H408">
        <v>1.28</v>
      </c>
      <c r="I408">
        <v>0.82</v>
      </c>
      <c r="J408">
        <v>0.09</v>
      </c>
      <c r="K408">
        <v>2.65</v>
      </c>
      <c r="L408">
        <v>0.79</v>
      </c>
      <c r="M408">
        <v>0.42</v>
      </c>
      <c r="N408">
        <v>0.96</v>
      </c>
      <c r="O408">
        <v>0.94</v>
      </c>
      <c r="P408">
        <v>3.81</v>
      </c>
      <c r="Q408">
        <v>4.13</v>
      </c>
      <c r="R408">
        <v>3.68</v>
      </c>
      <c r="S408">
        <v>10.130000000000001</v>
      </c>
      <c r="T408">
        <v>2.92</v>
      </c>
      <c r="U408">
        <v>2.19</v>
      </c>
      <c r="V408">
        <v>1.33</v>
      </c>
      <c r="W408">
        <v>73.92</v>
      </c>
      <c r="X408">
        <v>27.72</v>
      </c>
      <c r="Y408">
        <v>35.28</v>
      </c>
      <c r="Z408">
        <v>46</v>
      </c>
      <c r="AA408">
        <v>76.760000000000005</v>
      </c>
      <c r="AB408">
        <v>12.38</v>
      </c>
      <c r="AC408">
        <v>109.18</v>
      </c>
    </row>
    <row r="409" spans="1:29" x14ac:dyDescent="0.2">
      <c r="A409" t="s">
        <v>2513</v>
      </c>
      <c r="B409" s="2" t="s">
        <v>5065</v>
      </c>
      <c r="C409" s="2">
        <v>2</v>
      </c>
      <c r="D409" s="2">
        <v>1</v>
      </c>
      <c r="E409" s="2">
        <v>3</v>
      </c>
      <c r="F409" s="1">
        <v>43153.677083333336</v>
      </c>
      <c r="G409">
        <v>91.33</v>
      </c>
      <c r="H409">
        <v>2.17</v>
      </c>
      <c r="I409">
        <v>1.02</v>
      </c>
      <c r="J409">
        <v>-0.02</v>
      </c>
      <c r="K409">
        <v>3.58</v>
      </c>
      <c r="L409">
        <v>0.61</v>
      </c>
      <c r="M409">
        <v>-0.03</v>
      </c>
      <c r="N409">
        <v>1.45</v>
      </c>
      <c r="O409">
        <v>1.43</v>
      </c>
      <c r="P409">
        <v>3.67</v>
      </c>
      <c r="Q409">
        <v>3.51</v>
      </c>
      <c r="R409">
        <v>1.5</v>
      </c>
      <c r="S409">
        <v>14.12</v>
      </c>
      <c r="T409">
        <v>3.87</v>
      </c>
      <c r="U409">
        <v>3.04</v>
      </c>
      <c r="V409">
        <v>1.67</v>
      </c>
      <c r="W409">
        <v>72.760000000000005</v>
      </c>
      <c r="X409">
        <v>36.74</v>
      </c>
      <c r="Y409">
        <v>47.79</v>
      </c>
      <c r="Z409">
        <v>52.58</v>
      </c>
      <c r="AA409">
        <v>120.19</v>
      </c>
      <c r="AB409">
        <v>20.88</v>
      </c>
      <c r="AC409">
        <v>174.15</v>
      </c>
    </row>
    <row r="410" spans="1:29" x14ac:dyDescent="0.2">
      <c r="A410" t="s">
        <v>2817</v>
      </c>
      <c r="B410" s="2" t="s">
        <v>4925</v>
      </c>
      <c r="C410" s="2">
        <v>1</v>
      </c>
      <c r="D410" s="2">
        <v>2</v>
      </c>
      <c r="E410" s="2">
        <v>3</v>
      </c>
      <c r="F410" s="1">
        <v>43161.481944444444</v>
      </c>
      <c r="G410">
        <v>91.33</v>
      </c>
      <c r="H410">
        <v>1.55</v>
      </c>
      <c r="I410">
        <v>0.99</v>
      </c>
      <c r="J410">
        <v>-0.66</v>
      </c>
      <c r="K410">
        <v>3.18</v>
      </c>
      <c r="L410">
        <v>0.83</v>
      </c>
      <c r="M410">
        <v>0.27</v>
      </c>
      <c r="N410">
        <v>1.37</v>
      </c>
      <c r="O410">
        <v>1.34</v>
      </c>
      <c r="P410">
        <v>4.2699999999999996</v>
      </c>
      <c r="Q410">
        <v>4.6500000000000004</v>
      </c>
      <c r="R410">
        <v>0.64</v>
      </c>
      <c r="S410">
        <v>13.85</v>
      </c>
      <c r="T410">
        <v>3.85</v>
      </c>
      <c r="U410">
        <v>2.27</v>
      </c>
      <c r="V410">
        <v>1.55</v>
      </c>
      <c r="W410">
        <v>74.81</v>
      </c>
      <c r="X410">
        <v>38.130000000000003</v>
      </c>
      <c r="Y410">
        <v>46.07</v>
      </c>
      <c r="Z410">
        <v>61.41</v>
      </c>
      <c r="AA410">
        <v>104.35</v>
      </c>
      <c r="AB410">
        <v>16.32</v>
      </c>
      <c r="AC410">
        <v>152.21</v>
      </c>
    </row>
    <row r="411" spans="1:29" x14ac:dyDescent="0.2">
      <c r="A411" t="s">
        <v>2761</v>
      </c>
      <c r="B411" s="2" t="s">
        <v>4787</v>
      </c>
      <c r="C411" s="2">
        <v>1</v>
      </c>
      <c r="D411" s="2">
        <v>2</v>
      </c>
      <c r="E411" s="2">
        <v>3</v>
      </c>
      <c r="F411" s="1">
        <v>43160.531944444447</v>
      </c>
      <c r="G411">
        <v>91.32</v>
      </c>
      <c r="H411">
        <v>1.66</v>
      </c>
      <c r="I411">
        <v>0.78</v>
      </c>
      <c r="J411">
        <v>-1.4</v>
      </c>
      <c r="K411">
        <v>3.21</v>
      </c>
      <c r="L411">
        <v>0.78</v>
      </c>
      <c r="M411">
        <v>0.16</v>
      </c>
      <c r="N411">
        <v>1.1200000000000001</v>
      </c>
      <c r="O411">
        <v>1.0900000000000001</v>
      </c>
      <c r="P411">
        <v>4.12</v>
      </c>
      <c r="Q411">
        <v>4.0199999999999996</v>
      </c>
      <c r="R411">
        <v>1.01</v>
      </c>
      <c r="S411">
        <v>11.9</v>
      </c>
      <c r="T411">
        <v>2.98</v>
      </c>
      <c r="U411">
        <v>2.73</v>
      </c>
      <c r="V411">
        <v>1.49</v>
      </c>
      <c r="W411">
        <v>75.44</v>
      </c>
      <c r="X411">
        <v>39.5</v>
      </c>
      <c r="Y411">
        <v>50.42</v>
      </c>
      <c r="Z411">
        <v>61.52</v>
      </c>
      <c r="AA411">
        <v>127.79</v>
      </c>
      <c r="AB411">
        <v>21.81</v>
      </c>
      <c r="AC411">
        <v>172.15</v>
      </c>
    </row>
    <row r="412" spans="1:29" x14ac:dyDescent="0.2">
      <c r="A412" t="s">
        <v>1981</v>
      </c>
      <c r="B412" s="2" t="s">
        <v>4864</v>
      </c>
      <c r="C412" s="2">
        <v>1</v>
      </c>
      <c r="D412" s="2">
        <v>1</v>
      </c>
      <c r="E412" s="2">
        <v>3</v>
      </c>
      <c r="F412" s="1">
        <v>43144.606944444444</v>
      </c>
      <c r="G412">
        <v>91.32</v>
      </c>
      <c r="H412">
        <v>1.51</v>
      </c>
      <c r="I412">
        <v>0.83</v>
      </c>
      <c r="J412">
        <v>-1.1000000000000001</v>
      </c>
      <c r="K412">
        <v>3.09</v>
      </c>
      <c r="L412">
        <v>0.82</v>
      </c>
      <c r="M412">
        <v>0.28000000000000003</v>
      </c>
      <c r="N412">
        <v>1.05</v>
      </c>
      <c r="O412">
        <v>1.06</v>
      </c>
      <c r="P412">
        <v>4.03</v>
      </c>
      <c r="Q412">
        <v>3.95</v>
      </c>
      <c r="R412">
        <v>1.34</v>
      </c>
      <c r="S412">
        <v>11.66</v>
      </c>
      <c r="T412">
        <v>2.89</v>
      </c>
      <c r="U412">
        <v>2.68</v>
      </c>
      <c r="V412">
        <v>1.42</v>
      </c>
      <c r="W412">
        <v>74.61</v>
      </c>
      <c r="X412">
        <v>34.479999999999997</v>
      </c>
      <c r="Y412">
        <v>45.43</v>
      </c>
      <c r="Z412">
        <v>57.75</v>
      </c>
      <c r="AA412">
        <v>108.36</v>
      </c>
      <c r="AB412">
        <v>18.010000000000002</v>
      </c>
      <c r="AC412">
        <v>142.84</v>
      </c>
    </row>
    <row r="413" spans="1:29" x14ac:dyDescent="0.2">
      <c r="A413" t="s">
        <v>1968</v>
      </c>
      <c r="B413" s="2" t="s">
        <v>4898</v>
      </c>
      <c r="C413" s="2">
        <v>1</v>
      </c>
      <c r="D413" s="2">
        <v>1</v>
      </c>
      <c r="E413" s="2">
        <v>3</v>
      </c>
      <c r="F413" s="1">
        <v>43144.591666666667</v>
      </c>
      <c r="G413">
        <v>91.31</v>
      </c>
      <c r="H413">
        <v>1.67</v>
      </c>
      <c r="I413">
        <v>0.79</v>
      </c>
      <c r="J413">
        <v>-0.32</v>
      </c>
      <c r="K413">
        <v>3.21</v>
      </c>
      <c r="L413">
        <v>0.83</v>
      </c>
      <c r="M413">
        <v>0.33</v>
      </c>
      <c r="N413">
        <v>0.98</v>
      </c>
      <c r="O413">
        <v>0.98</v>
      </c>
      <c r="P413">
        <v>4.26</v>
      </c>
      <c r="Q413">
        <v>4.13</v>
      </c>
      <c r="R413">
        <v>1.32</v>
      </c>
      <c r="S413">
        <v>11.12</v>
      </c>
      <c r="T413">
        <v>3.21</v>
      </c>
      <c r="U413">
        <v>2.66</v>
      </c>
      <c r="V413">
        <v>1.46</v>
      </c>
      <c r="W413">
        <v>74.31</v>
      </c>
      <c r="X413">
        <v>37.619999999999997</v>
      </c>
      <c r="Y413">
        <v>48.8</v>
      </c>
      <c r="Z413">
        <v>58.91</v>
      </c>
      <c r="AA413">
        <v>111.43</v>
      </c>
      <c r="AB413">
        <v>18.07</v>
      </c>
      <c r="AC413">
        <v>157.56</v>
      </c>
    </row>
    <row r="414" spans="1:29" x14ac:dyDescent="0.2">
      <c r="A414" t="s">
        <v>4701</v>
      </c>
      <c r="B414" s="2" t="s">
        <v>5172</v>
      </c>
      <c r="C414" s="2">
        <v>2</v>
      </c>
      <c r="D414" s="2">
        <v>1</v>
      </c>
      <c r="E414" s="2">
        <v>3</v>
      </c>
      <c r="F414" s="1">
        <v>43146.46875</v>
      </c>
      <c r="G414">
        <v>91.31</v>
      </c>
      <c r="H414">
        <v>1.68</v>
      </c>
      <c r="I414">
        <v>0.82</v>
      </c>
      <c r="J414">
        <v>-0.64</v>
      </c>
      <c r="K414">
        <v>3.02</v>
      </c>
      <c r="L414">
        <v>0.74</v>
      </c>
      <c r="M414">
        <v>0.38</v>
      </c>
      <c r="N414">
        <v>1.08</v>
      </c>
      <c r="O414">
        <v>1.06</v>
      </c>
      <c r="P414">
        <v>4.03</v>
      </c>
      <c r="Q414">
        <v>4.37</v>
      </c>
      <c r="R414">
        <v>2.79</v>
      </c>
      <c r="S414">
        <v>11.25</v>
      </c>
      <c r="T414">
        <v>3.51</v>
      </c>
      <c r="U414">
        <v>2.7</v>
      </c>
      <c r="V414">
        <v>1.45</v>
      </c>
      <c r="W414">
        <v>74.680000000000007</v>
      </c>
      <c r="X414">
        <v>30</v>
      </c>
      <c r="Y414">
        <v>38.020000000000003</v>
      </c>
      <c r="Z414">
        <v>48.31</v>
      </c>
      <c r="AA414">
        <v>96.14</v>
      </c>
      <c r="AB414">
        <v>17.21</v>
      </c>
      <c r="AC414">
        <v>141.11000000000001</v>
      </c>
    </row>
    <row r="415" spans="1:29" x14ac:dyDescent="0.2">
      <c r="A415" t="s">
        <v>3407</v>
      </c>
      <c r="B415" s="2" t="s">
        <v>4722</v>
      </c>
      <c r="C415" s="2">
        <v>1</v>
      </c>
      <c r="D415" s="2">
        <v>1</v>
      </c>
      <c r="E415" s="2">
        <v>4</v>
      </c>
      <c r="F415" s="1">
        <v>43206.731944444444</v>
      </c>
      <c r="G415">
        <v>91.3</v>
      </c>
      <c r="H415">
        <v>1.74</v>
      </c>
      <c r="I415">
        <v>0.85</v>
      </c>
      <c r="J415">
        <v>0.43</v>
      </c>
      <c r="K415">
        <v>2.72</v>
      </c>
      <c r="L415">
        <v>0.59</v>
      </c>
      <c r="M415">
        <v>0.27</v>
      </c>
      <c r="N415">
        <v>1.02</v>
      </c>
      <c r="O415">
        <v>0.98</v>
      </c>
      <c r="P415">
        <v>3.58</v>
      </c>
      <c r="Q415">
        <v>4.22</v>
      </c>
      <c r="R415">
        <v>5.84</v>
      </c>
      <c r="S415">
        <v>9.14</v>
      </c>
      <c r="T415">
        <v>3.61</v>
      </c>
      <c r="U415">
        <v>2.4700000000000002</v>
      </c>
      <c r="V415">
        <v>1.43</v>
      </c>
      <c r="W415">
        <v>75.03</v>
      </c>
      <c r="X415">
        <v>22.6</v>
      </c>
      <c r="Y415">
        <v>25.85</v>
      </c>
      <c r="Z415">
        <v>32.28</v>
      </c>
      <c r="AA415">
        <v>66.03</v>
      </c>
      <c r="AB415">
        <v>12.55</v>
      </c>
      <c r="AC415">
        <v>94.06</v>
      </c>
    </row>
    <row r="416" spans="1:29" x14ac:dyDescent="0.2">
      <c r="A416" t="s">
        <v>1986</v>
      </c>
      <c r="B416" s="2" t="s">
        <v>4842</v>
      </c>
      <c r="C416" s="2">
        <v>1</v>
      </c>
      <c r="D416" s="2">
        <v>1</v>
      </c>
      <c r="E416" s="2">
        <v>3</v>
      </c>
      <c r="F416" s="1">
        <v>43144.612500000003</v>
      </c>
      <c r="G416">
        <v>91.29</v>
      </c>
      <c r="H416">
        <v>1.46</v>
      </c>
      <c r="I416">
        <v>0.79</v>
      </c>
      <c r="J416">
        <v>-1.72</v>
      </c>
      <c r="K416">
        <v>3.15</v>
      </c>
      <c r="L416">
        <v>0.81</v>
      </c>
      <c r="M416">
        <v>-0.04</v>
      </c>
      <c r="N416">
        <v>1.17</v>
      </c>
      <c r="O416">
        <v>1.17</v>
      </c>
      <c r="P416">
        <v>4.1500000000000004</v>
      </c>
      <c r="Q416">
        <v>3.51</v>
      </c>
      <c r="R416">
        <v>0.21</v>
      </c>
      <c r="S416">
        <v>12.67</v>
      </c>
      <c r="T416">
        <v>3.28</v>
      </c>
      <c r="U416">
        <v>2.65</v>
      </c>
      <c r="V416">
        <v>1.49</v>
      </c>
      <c r="W416">
        <v>75.319999999999993</v>
      </c>
      <c r="X416">
        <v>47.07</v>
      </c>
      <c r="Y416">
        <v>61.81</v>
      </c>
      <c r="Z416">
        <v>77.38</v>
      </c>
      <c r="AA416">
        <v>142.72</v>
      </c>
      <c r="AB416">
        <v>23.11</v>
      </c>
      <c r="AC416">
        <v>197.6</v>
      </c>
    </row>
    <row r="417" spans="1:29" x14ac:dyDescent="0.2">
      <c r="A417" t="s">
        <v>2844</v>
      </c>
      <c r="B417" s="2" t="s">
        <v>4994</v>
      </c>
      <c r="C417" s="2">
        <v>2</v>
      </c>
      <c r="D417" s="2">
        <v>1</v>
      </c>
      <c r="E417" s="2">
        <v>3</v>
      </c>
      <c r="F417" s="1">
        <v>43161.506944444445</v>
      </c>
      <c r="G417">
        <v>91.29</v>
      </c>
      <c r="H417">
        <v>1.82</v>
      </c>
      <c r="I417">
        <v>1.03</v>
      </c>
      <c r="J417">
        <v>-0.95</v>
      </c>
      <c r="K417">
        <v>3.31</v>
      </c>
      <c r="L417">
        <v>0.76</v>
      </c>
      <c r="M417">
        <v>0.15</v>
      </c>
      <c r="N417">
        <v>1.52</v>
      </c>
      <c r="O417">
        <v>1.48</v>
      </c>
      <c r="P417">
        <v>4.0999999999999996</v>
      </c>
      <c r="Q417">
        <v>4.05</v>
      </c>
      <c r="R417">
        <v>0.31</v>
      </c>
      <c r="S417">
        <v>14.85</v>
      </c>
      <c r="T417">
        <v>3.73</v>
      </c>
      <c r="U417">
        <v>2.67</v>
      </c>
      <c r="V417">
        <v>1.66</v>
      </c>
      <c r="W417">
        <v>74.180000000000007</v>
      </c>
      <c r="X417">
        <v>36.82</v>
      </c>
      <c r="Y417">
        <v>44.84</v>
      </c>
      <c r="Z417">
        <v>63.33</v>
      </c>
      <c r="AA417">
        <v>119.83</v>
      </c>
      <c r="AB417">
        <v>20.37</v>
      </c>
      <c r="AC417">
        <v>168.92</v>
      </c>
    </row>
    <row r="418" spans="1:29" x14ac:dyDescent="0.2">
      <c r="A418" t="s">
        <v>2168</v>
      </c>
      <c r="B418" s="2" t="s">
        <v>4792</v>
      </c>
      <c r="C418" s="2">
        <v>1</v>
      </c>
      <c r="D418" s="2">
        <v>1</v>
      </c>
      <c r="E418" s="2">
        <v>3</v>
      </c>
      <c r="F418" s="1">
        <v>43146.583333333336</v>
      </c>
      <c r="G418">
        <v>91.29</v>
      </c>
      <c r="H418">
        <v>1.7</v>
      </c>
      <c r="I418">
        <v>0.99</v>
      </c>
      <c r="J418">
        <v>-1.74</v>
      </c>
      <c r="K418">
        <v>3.44</v>
      </c>
      <c r="L418">
        <v>0.81</v>
      </c>
      <c r="M418">
        <v>0.12</v>
      </c>
      <c r="N418">
        <v>1.45</v>
      </c>
      <c r="O418">
        <v>1.42</v>
      </c>
      <c r="P418">
        <v>4.32</v>
      </c>
      <c r="Q418">
        <v>4.4800000000000004</v>
      </c>
      <c r="R418">
        <v>-0.63</v>
      </c>
      <c r="S418">
        <v>14.75</v>
      </c>
      <c r="T418">
        <v>3.58</v>
      </c>
      <c r="U418">
        <v>2.57</v>
      </c>
      <c r="V418">
        <v>1.62</v>
      </c>
      <c r="W418">
        <v>75.08</v>
      </c>
      <c r="X418">
        <v>46.88</v>
      </c>
      <c r="Y418">
        <v>56.35</v>
      </c>
      <c r="Z418">
        <v>77.52</v>
      </c>
      <c r="AA418">
        <v>134.4</v>
      </c>
      <c r="AB418">
        <v>21.47</v>
      </c>
      <c r="AC418">
        <v>190.11</v>
      </c>
    </row>
    <row r="419" spans="1:29" x14ac:dyDescent="0.2">
      <c r="A419" t="s">
        <v>2244</v>
      </c>
      <c r="B419" s="2" t="s">
        <v>4741</v>
      </c>
      <c r="C419" s="2">
        <v>2</v>
      </c>
      <c r="D419" s="2">
        <v>1</v>
      </c>
      <c r="E419" s="2">
        <v>3</v>
      </c>
      <c r="F419" s="1">
        <v>43146.669444444444</v>
      </c>
      <c r="G419">
        <v>91.29</v>
      </c>
      <c r="H419">
        <v>1.83</v>
      </c>
      <c r="I419">
        <v>1.01</v>
      </c>
      <c r="J419">
        <v>-1.03</v>
      </c>
      <c r="K419">
        <v>3.29</v>
      </c>
      <c r="L419">
        <v>0.76</v>
      </c>
      <c r="M419">
        <v>0.27</v>
      </c>
      <c r="N419">
        <v>1.29</v>
      </c>
      <c r="O419">
        <v>1.27</v>
      </c>
      <c r="P419">
        <v>4.08</v>
      </c>
      <c r="Q419">
        <v>4.3499999999999996</v>
      </c>
      <c r="R419">
        <v>1.68</v>
      </c>
      <c r="S419">
        <v>13.05</v>
      </c>
      <c r="T419">
        <v>2.67</v>
      </c>
      <c r="U419">
        <v>2.68</v>
      </c>
      <c r="V419">
        <v>1.56</v>
      </c>
      <c r="W419">
        <v>74.61</v>
      </c>
      <c r="X419">
        <v>31.69</v>
      </c>
      <c r="Y419">
        <v>38.82</v>
      </c>
      <c r="Z419">
        <v>52.73</v>
      </c>
      <c r="AA419">
        <v>102.16</v>
      </c>
      <c r="AB419">
        <v>18.47</v>
      </c>
      <c r="AC419">
        <v>137.72999999999999</v>
      </c>
    </row>
    <row r="420" spans="1:29" x14ac:dyDescent="0.2">
      <c r="A420" t="s">
        <v>2355</v>
      </c>
      <c r="B420" s="2" t="s">
        <v>4794</v>
      </c>
      <c r="C420" s="2">
        <v>1</v>
      </c>
      <c r="D420" s="2">
        <v>2</v>
      </c>
      <c r="E420" s="2">
        <v>3</v>
      </c>
      <c r="F420" s="1">
        <v>43152.51458333333</v>
      </c>
      <c r="G420">
        <v>91.29</v>
      </c>
      <c r="H420">
        <v>1.5</v>
      </c>
      <c r="I420">
        <v>0.82</v>
      </c>
      <c r="J420">
        <v>-0.96</v>
      </c>
      <c r="K420">
        <v>2.99</v>
      </c>
      <c r="L420">
        <v>0.79</v>
      </c>
      <c r="M420">
        <v>0.33</v>
      </c>
      <c r="N420">
        <v>1.1000000000000001</v>
      </c>
      <c r="O420">
        <v>1.0900000000000001</v>
      </c>
      <c r="P420">
        <v>4.03</v>
      </c>
      <c r="Q420">
        <v>4.38</v>
      </c>
      <c r="R420">
        <v>2.02</v>
      </c>
      <c r="S420">
        <v>11.83</v>
      </c>
      <c r="T420">
        <v>3.08</v>
      </c>
      <c r="U420">
        <v>2.4700000000000002</v>
      </c>
      <c r="V420">
        <v>1.46</v>
      </c>
      <c r="W420">
        <v>74.8</v>
      </c>
      <c r="X420">
        <v>32.22</v>
      </c>
      <c r="Y420">
        <v>41.13</v>
      </c>
      <c r="Z420">
        <v>52.62</v>
      </c>
      <c r="AA420">
        <v>101.43</v>
      </c>
      <c r="AB420">
        <v>16.670000000000002</v>
      </c>
      <c r="AC420">
        <v>136.41</v>
      </c>
    </row>
    <row r="421" spans="1:29" x14ac:dyDescent="0.2">
      <c r="A421" t="s">
        <v>2773</v>
      </c>
      <c r="B421" s="2" t="s">
        <v>4798</v>
      </c>
      <c r="C421" s="2">
        <v>1</v>
      </c>
      <c r="D421" s="2">
        <v>2</v>
      </c>
      <c r="E421" s="2">
        <v>3</v>
      </c>
      <c r="F421" s="1">
        <v>43160.544444444444</v>
      </c>
      <c r="G421">
        <v>91.28</v>
      </c>
      <c r="H421">
        <v>1.47</v>
      </c>
      <c r="I421">
        <v>0.81</v>
      </c>
      <c r="J421">
        <v>-1.61</v>
      </c>
      <c r="K421">
        <v>3.07</v>
      </c>
      <c r="L421">
        <v>0.82</v>
      </c>
      <c r="M421">
        <v>0.3</v>
      </c>
      <c r="N421">
        <v>1.18</v>
      </c>
      <c r="O421">
        <v>1.1599999999999999</v>
      </c>
      <c r="P421">
        <v>4.17</v>
      </c>
      <c r="Q421">
        <v>4.4400000000000004</v>
      </c>
      <c r="R421">
        <v>0.91</v>
      </c>
      <c r="S421">
        <v>12.61</v>
      </c>
      <c r="T421">
        <v>2.91</v>
      </c>
      <c r="U421">
        <v>2.46</v>
      </c>
      <c r="V421">
        <v>1.46</v>
      </c>
      <c r="W421">
        <v>75.02</v>
      </c>
      <c r="X421">
        <v>36.49</v>
      </c>
      <c r="Y421">
        <v>45.74</v>
      </c>
      <c r="Z421">
        <v>56.44</v>
      </c>
      <c r="AA421">
        <v>116.93</v>
      </c>
      <c r="AB421">
        <v>20.079999999999998</v>
      </c>
      <c r="AC421">
        <v>159.51</v>
      </c>
    </row>
    <row r="422" spans="1:29" x14ac:dyDescent="0.2">
      <c r="A422" t="s">
        <v>1992</v>
      </c>
      <c r="B422" s="2" t="s">
        <v>4914</v>
      </c>
      <c r="C422" s="2">
        <v>1</v>
      </c>
      <c r="D422" s="2">
        <v>1</v>
      </c>
      <c r="E422" s="2">
        <v>3</v>
      </c>
      <c r="F422" s="1">
        <v>43144.619444444441</v>
      </c>
      <c r="G422">
        <v>91.28</v>
      </c>
      <c r="H422">
        <v>1.64</v>
      </c>
      <c r="I422">
        <v>1.1000000000000001</v>
      </c>
      <c r="J422">
        <v>-0.96</v>
      </c>
      <c r="K422">
        <v>3.06</v>
      </c>
      <c r="L422">
        <v>0.77</v>
      </c>
      <c r="M422">
        <v>0.22</v>
      </c>
      <c r="N422">
        <v>1.55</v>
      </c>
      <c r="O422">
        <v>1.51</v>
      </c>
      <c r="P422">
        <v>4</v>
      </c>
      <c r="Q422">
        <v>4.07</v>
      </c>
      <c r="R422">
        <v>1</v>
      </c>
      <c r="S422">
        <v>14.89</v>
      </c>
      <c r="T422">
        <v>3.21</v>
      </c>
      <c r="U422">
        <v>2.34</v>
      </c>
      <c r="V422">
        <v>1.61</v>
      </c>
      <c r="W422">
        <v>74.319999999999993</v>
      </c>
      <c r="X422">
        <v>32.14</v>
      </c>
      <c r="Y422">
        <v>39.51</v>
      </c>
      <c r="Z422">
        <v>59.55</v>
      </c>
      <c r="AA422">
        <v>101.95</v>
      </c>
      <c r="AB422">
        <v>18.329999999999998</v>
      </c>
      <c r="AC422">
        <v>145.47999999999999</v>
      </c>
    </row>
    <row r="423" spans="1:29" x14ac:dyDescent="0.2">
      <c r="A423" t="s">
        <v>3062</v>
      </c>
      <c r="B423" s="2" t="s">
        <v>5181</v>
      </c>
      <c r="C423" s="2">
        <v>2</v>
      </c>
      <c r="D423" s="2">
        <v>1</v>
      </c>
      <c r="E423" s="2">
        <v>4</v>
      </c>
      <c r="F423" s="1">
        <v>43188.619444444441</v>
      </c>
      <c r="G423">
        <v>91.28</v>
      </c>
      <c r="H423">
        <v>2.09</v>
      </c>
      <c r="I423">
        <v>1.41</v>
      </c>
      <c r="J423">
        <v>2.3199999999999998</v>
      </c>
      <c r="K423">
        <v>3.13</v>
      </c>
      <c r="L423">
        <v>0.59</v>
      </c>
      <c r="M423">
        <v>0.24</v>
      </c>
      <c r="N423">
        <v>1.73</v>
      </c>
      <c r="O423">
        <v>1.63</v>
      </c>
      <c r="P423">
        <v>3.18</v>
      </c>
      <c r="Q423">
        <v>3.3</v>
      </c>
      <c r="R423">
        <v>4.66</v>
      </c>
      <c r="S423">
        <v>14.68</v>
      </c>
      <c r="T423">
        <v>3.42</v>
      </c>
      <c r="U423">
        <v>2.52</v>
      </c>
      <c r="V423">
        <v>1.68</v>
      </c>
      <c r="W423">
        <v>72</v>
      </c>
      <c r="X423">
        <v>18.809999999999999</v>
      </c>
      <c r="Y423">
        <v>24.32</v>
      </c>
      <c r="Z423">
        <v>37.14</v>
      </c>
      <c r="AA423">
        <v>58.05</v>
      </c>
      <c r="AB423">
        <v>10.27</v>
      </c>
      <c r="AC423">
        <v>84.15</v>
      </c>
    </row>
    <row r="424" spans="1:29" x14ac:dyDescent="0.2">
      <c r="A424" t="s">
        <v>2191</v>
      </c>
      <c r="B424" s="2" t="s">
        <v>5141</v>
      </c>
      <c r="C424" s="2">
        <v>2</v>
      </c>
      <c r="D424" s="2">
        <v>1</v>
      </c>
      <c r="E424" s="2">
        <v>3</v>
      </c>
      <c r="F424" s="1">
        <v>43146.606944444444</v>
      </c>
      <c r="G424">
        <v>91.26</v>
      </c>
      <c r="H424">
        <v>1.27</v>
      </c>
      <c r="I424">
        <v>0.64</v>
      </c>
      <c r="J424">
        <v>-1.34</v>
      </c>
      <c r="K424">
        <v>2.67</v>
      </c>
      <c r="L424">
        <v>0.75</v>
      </c>
      <c r="M424">
        <v>0.23</v>
      </c>
      <c r="N424">
        <v>0.88</v>
      </c>
      <c r="O424">
        <v>0.86</v>
      </c>
      <c r="P424">
        <v>3.81</v>
      </c>
      <c r="Q424">
        <v>4.05</v>
      </c>
      <c r="R424">
        <v>3.45</v>
      </c>
      <c r="S424">
        <v>9.6999999999999993</v>
      </c>
      <c r="T424">
        <v>2.8</v>
      </c>
      <c r="U424">
        <v>2.29</v>
      </c>
      <c r="V424">
        <v>1.31</v>
      </c>
      <c r="W424">
        <v>76.260000000000005</v>
      </c>
      <c r="X424">
        <v>35.380000000000003</v>
      </c>
      <c r="Y424">
        <v>43.97</v>
      </c>
      <c r="Z424">
        <v>52.56</v>
      </c>
      <c r="AA424">
        <v>104.29</v>
      </c>
      <c r="AB424">
        <v>17.96</v>
      </c>
      <c r="AC424">
        <v>134.77000000000001</v>
      </c>
    </row>
    <row r="425" spans="1:29" x14ac:dyDescent="0.2">
      <c r="A425" t="s">
        <v>2475</v>
      </c>
      <c r="B425" s="2" t="s">
        <v>5044</v>
      </c>
      <c r="C425" s="2">
        <v>2</v>
      </c>
      <c r="D425" s="2">
        <v>1</v>
      </c>
      <c r="E425" s="2">
        <v>3</v>
      </c>
      <c r="F425" s="1">
        <v>43153.628472222219</v>
      </c>
      <c r="G425">
        <v>91.25</v>
      </c>
      <c r="H425">
        <v>1.8</v>
      </c>
      <c r="I425">
        <v>0.82</v>
      </c>
      <c r="J425">
        <v>-1.73</v>
      </c>
      <c r="K425">
        <v>3.52</v>
      </c>
      <c r="L425">
        <v>0.81</v>
      </c>
      <c r="M425">
        <v>0.21</v>
      </c>
      <c r="N425">
        <v>1.1599999999999999</v>
      </c>
      <c r="O425">
        <v>1.1499999999999999</v>
      </c>
      <c r="P425">
        <v>4.41</v>
      </c>
      <c r="Q425">
        <v>4.38</v>
      </c>
      <c r="R425">
        <v>1.0900000000000001</v>
      </c>
      <c r="S425">
        <v>12.82</v>
      </c>
      <c r="T425">
        <v>3.2</v>
      </c>
      <c r="U425">
        <v>2.91</v>
      </c>
      <c r="V425">
        <v>1.57</v>
      </c>
      <c r="W425">
        <v>76.2</v>
      </c>
      <c r="X425">
        <v>44.16</v>
      </c>
      <c r="Y425">
        <v>55.25</v>
      </c>
      <c r="Z425">
        <v>71.819999999999993</v>
      </c>
      <c r="AA425">
        <v>131.99</v>
      </c>
      <c r="AB425">
        <v>20</v>
      </c>
      <c r="AC425">
        <v>169.02</v>
      </c>
    </row>
    <row r="426" spans="1:29" x14ac:dyDescent="0.2">
      <c r="A426" t="s">
        <v>413</v>
      </c>
      <c r="B426" s="2" t="s">
        <v>5071</v>
      </c>
      <c r="C426" s="2">
        <v>2</v>
      </c>
      <c r="D426" s="2">
        <v>1</v>
      </c>
      <c r="E426" s="2">
        <v>1</v>
      </c>
      <c r="F426" s="1">
        <v>42916.597222222219</v>
      </c>
      <c r="G426">
        <v>91.24</v>
      </c>
      <c r="H426">
        <v>1.83</v>
      </c>
      <c r="I426">
        <v>1.25</v>
      </c>
      <c r="J426">
        <v>1.82</v>
      </c>
      <c r="K426">
        <v>2.67</v>
      </c>
      <c r="L426">
        <v>0.57999999999999996</v>
      </c>
      <c r="M426">
        <v>0.63</v>
      </c>
      <c r="N426">
        <v>1.22</v>
      </c>
      <c r="O426">
        <v>1.23</v>
      </c>
      <c r="P426">
        <v>2.92</v>
      </c>
      <c r="Q426">
        <v>3.63</v>
      </c>
      <c r="R426">
        <v>7.44</v>
      </c>
      <c r="S426">
        <v>10.28</v>
      </c>
      <c r="T426">
        <v>3.38</v>
      </c>
      <c r="U426">
        <v>1.91</v>
      </c>
      <c r="V426">
        <v>1.36</v>
      </c>
      <c r="W426">
        <v>71.02</v>
      </c>
      <c r="X426">
        <v>8.06</v>
      </c>
      <c r="Y426">
        <v>10.130000000000001</v>
      </c>
      <c r="Z426">
        <v>13.57</v>
      </c>
      <c r="AA426">
        <v>26.35</v>
      </c>
      <c r="AB426">
        <v>8.66</v>
      </c>
      <c r="AC426">
        <v>35.26</v>
      </c>
    </row>
    <row r="427" spans="1:29" x14ac:dyDescent="0.2">
      <c r="A427" t="s">
        <v>2312</v>
      </c>
      <c r="B427" s="2" t="s">
        <v>4814</v>
      </c>
      <c r="C427" s="2">
        <v>2</v>
      </c>
      <c r="D427" s="2">
        <v>2</v>
      </c>
      <c r="E427" s="2">
        <v>3</v>
      </c>
      <c r="F427" s="1">
        <v>43150.461805555555</v>
      </c>
      <c r="G427">
        <v>91.24</v>
      </c>
      <c r="H427">
        <v>1.37</v>
      </c>
      <c r="I427">
        <v>0.8</v>
      </c>
      <c r="J427">
        <v>-0.48</v>
      </c>
      <c r="K427">
        <v>2.77</v>
      </c>
      <c r="L427">
        <v>0.74</v>
      </c>
      <c r="M427">
        <v>0.15</v>
      </c>
      <c r="N427">
        <v>1.04</v>
      </c>
      <c r="O427">
        <v>1.02</v>
      </c>
      <c r="P427">
        <v>3.7</v>
      </c>
      <c r="Q427">
        <v>3.78</v>
      </c>
      <c r="R427">
        <v>2.91</v>
      </c>
      <c r="S427">
        <v>10.77</v>
      </c>
      <c r="T427">
        <v>2.96</v>
      </c>
      <c r="U427">
        <v>2.36</v>
      </c>
      <c r="V427">
        <v>1.37</v>
      </c>
      <c r="W427">
        <v>74.69</v>
      </c>
      <c r="X427">
        <v>33.15</v>
      </c>
      <c r="Y427">
        <v>42.39</v>
      </c>
      <c r="Z427">
        <v>51.31</v>
      </c>
      <c r="AA427">
        <v>97.84</v>
      </c>
      <c r="AB427">
        <v>16.46</v>
      </c>
      <c r="AC427">
        <v>135.71</v>
      </c>
    </row>
    <row r="428" spans="1:29" x14ac:dyDescent="0.2">
      <c r="A428" t="s">
        <v>2589</v>
      </c>
      <c r="B428" s="2" t="s">
        <v>4789</v>
      </c>
      <c r="C428" s="2">
        <v>1</v>
      </c>
      <c r="D428" s="2">
        <v>1</v>
      </c>
      <c r="E428" s="2">
        <v>3</v>
      </c>
      <c r="F428" s="1">
        <v>43158.645138888889</v>
      </c>
      <c r="G428">
        <v>91.24</v>
      </c>
      <c r="H428">
        <v>1.1499999999999999</v>
      </c>
      <c r="I428">
        <v>0.63</v>
      </c>
      <c r="J428">
        <v>-2.17</v>
      </c>
      <c r="K428">
        <v>2.85</v>
      </c>
      <c r="L428">
        <v>0.82</v>
      </c>
      <c r="M428">
        <v>0.2</v>
      </c>
      <c r="N428">
        <v>0.92</v>
      </c>
      <c r="O428">
        <v>0.9</v>
      </c>
      <c r="P428">
        <v>3.98</v>
      </c>
      <c r="Q428">
        <v>3.99</v>
      </c>
      <c r="R428">
        <v>1.89</v>
      </c>
      <c r="S428">
        <v>10.43</v>
      </c>
      <c r="T428">
        <v>2.17</v>
      </c>
      <c r="U428">
        <v>2.38</v>
      </c>
      <c r="V428">
        <v>1.3</v>
      </c>
      <c r="W428">
        <v>76.33</v>
      </c>
      <c r="X428">
        <v>40</v>
      </c>
      <c r="Y428">
        <v>50.57</v>
      </c>
      <c r="Z428">
        <v>62.41</v>
      </c>
      <c r="AA428">
        <v>122.71</v>
      </c>
      <c r="AB428">
        <v>20.83</v>
      </c>
      <c r="AC428">
        <v>152.58000000000001</v>
      </c>
    </row>
    <row r="429" spans="1:29" x14ac:dyDescent="0.2">
      <c r="A429" t="s">
        <v>2815</v>
      </c>
      <c r="B429" s="2" t="s">
        <v>4899</v>
      </c>
      <c r="C429" s="2">
        <v>1</v>
      </c>
      <c r="D429" s="2">
        <v>2</v>
      </c>
      <c r="E429" s="2">
        <v>3</v>
      </c>
      <c r="F429" s="1">
        <v>43161.480555555558</v>
      </c>
      <c r="G429">
        <v>91.23</v>
      </c>
      <c r="H429">
        <v>1.55</v>
      </c>
      <c r="I429">
        <v>0.88</v>
      </c>
      <c r="J429">
        <v>-0.34</v>
      </c>
      <c r="K429">
        <v>3.19</v>
      </c>
      <c r="L429">
        <v>0.82</v>
      </c>
      <c r="M429">
        <v>0.2</v>
      </c>
      <c r="N429">
        <v>1.1599999999999999</v>
      </c>
      <c r="O429">
        <v>1.1599999999999999</v>
      </c>
      <c r="P429">
        <v>4.25</v>
      </c>
      <c r="Q429">
        <v>4.4400000000000004</v>
      </c>
      <c r="R429">
        <v>1.26</v>
      </c>
      <c r="S429">
        <v>12.5</v>
      </c>
      <c r="T429">
        <v>3.61</v>
      </c>
      <c r="U429">
        <v>2.36</v>
      </c>
      <c r="V429">
        <v>1.49</v>
      </c>
      <c r="W429">
        <v>74.61</v>
      </c>
      <c r="X429">
        <v>39.770000000000003</v>
      </c>
      <c r="Y429">
        <v>47.97</v>
      </c>
      <c r="Z429">
        <v>58.94</v>
      </c>
      <c r="AA429">
        <v>104.07</v>
      </c>
      <c r="AB429">
        <v>15.41</v>
      </c>
      <c r="AC429">
        <v>150.74</v>
      </c>
    </row>
    <row r="430" spans="1:29" x14ac:dyDescent="0.2">
      <c r="A430" t="s">
        <v>2225</v>
      </c>
      <c r="B430" s="2" t="s">
        <v>5008</v>
      </c>
      <c r="C430" s="2">
        <v>2</v>
      </c>
      <c r="D430" s="2">
        <v>2</v>
      </c>
      <c r="E430" s="2">
        <v>3</v>
      </c>
      <c r="F430" s="1">
        <v>43146.649305555555</v>
      </c>
      <c r="G430">
        <v>91.23</v>
      </c>
      <c r="H430">
        <v>1.32</v>
      </c>
      <c r="I430">
        <v>0.8</v>
      </c>
      <c r="J430">
        <v>-0.91</v>
      </c>
      <c r="K430">
        <v>2.71</v>
      </c>
      <c r="L430">
        <v>0.78</v>
      </c>
      <c r="M430">
        <v>0.27</v>
      </c>
      <c r="N430">
        <v>1.03</v>
      </c>
      <c r="O430">
        <v>1.02</v>
      </c>
      <c r="P430">
        <v>3.87</v>
      </c>
      <c r="Q430">
        <v>3.96</v>
      </c>
      <c r="R430">
        <v>2.96</v>
      </c>
      <c r="S430">
        <v>10.68</v>
      </c>
      <c r="T430">
        <v>3.23</v>
      </c>
      <c r="U430">
        <v>2.31</v>
      </c>
      <c r="V430">
        <v>1.38</v>
      </c>
      <c r="W430">
        <v>75.150000000000006</v>
      </c>
      <c r="X430">
        <v>31.73</v>
      </c>
      <c r="Y430">
        <v>40.19</v>
      </c>
      <c r="Z430">
        <v>49.91</v>
      </c>
      <c r="AA430">
        <v>93.72</v>
      </c>
      <c r="AB430">
        <v>15.33</v>
      </c>
      <c r="AC430">
        <v>126.41</v>
      </c>
    </row>
    <row r="431" spans="1:29" x14ac:dyDescent="0.2">
      <c r="A431" t="s">
        <v>2163</v>
      </c>
      <c r="B431" s="2" t="s">
        <v>4781</v>
      </c>
      <c r="C431" s="2">
        <v>1</v>
      </c>
      <c r="D431" s="2">
        <v>2</v>
      </c>
      <c r="E431" s="2">
        <v>3</v>
      </c>
      <c r="F431" s="1">
        <v>43146.578472222223</v>
      </c>
      <c r="G431">
        <v>91.23</v>
      </c>
      <c r="H431">
        <v>1.45</v>
      </c>
      <c r="I431">
        <v>0.72</v>
      </c>
      <c r="J431">
        <v>-1.58</v>
      </c>
      <c r="K431">
        <v>3.03</v>
      </c>
      <c r="L431">
        <v>0.82</v>
      </c>
      <c r="M431">
        <v>0.28999999999999998</v>
      </c>
      <c r="N431">
        <v>1.1299999999999999</v>
      </c>
      <c r="O431">
        <v>1.06</v>
      </c>
      <c r="P431">
        <v>4.1900000000000004</v>
      </c>
      <c r="Q431">
        <v>4.45</v>
      </c>
      <c r="R431">
        <v>1.06</v>
      </c>
      <c r="S431">
        <v>12.31</v>
      </c>
      <c r="T431">
        <v>2.61</v>
      </c>
      <c r="U431">
        <v>2.67</v>
      </c>
      <c r="V431">
        <v>1.46</v>
      </c>
      <c r="W431">
        <v>75.81</v>
      </c>
      <c r="X431">
        <v>38.630000000000003</v>
      </c>
      <c r="Y431">
        <v>50.59</v>
      </c>
      <c r="Z431">
        <v>66.040000000000006</v>
      </c>
      <c r="AA431">
        <v>126.92</v>
      </c>
      <c r="AB431">
        <v>21.18</v>
      </c>
      <c r="AC431">
        <v>164.62</v>
      </c>
    </row>
    <row r="432" spans="1:29" x14ac:dyDescent="0.2">
      <c r="A432" t="s">
        <v>3208</v>
      </c>
      <c r="B432" s="2" t="s">
        <v>5069</v>
      </c>
      <c r="C432" s="2">
        <v>2</v>
      </c>
      <c r="D432" s="2">
        <v>1</v>
      </c>
      <c r="E432" s="2">
        <v>4</v>
      </c>
      <c r="F432" s="1">
        <v>43195.67291666667</v>
      </c>
      <c r="G432">
        <v>91.22</v>
      </c>
      <c r="H432">
        <v>1.45</v>
      </c>
      <c r="I432">
        <v>0.79</v>
      </c>
      <c r="J432">
        <v>1.07</v>
      </c>
      <c r="K432">
        <v>2.64</v>
      </c>
      <c r="L432">
        <v>0.54</v>
      </c>
      <c r="M432">
        <v>0.16</v>
      </c>
      <c r="N432">
        <v>0.98</v>
      </c>
      <c r="O432">
        <v>0.99</v>
      </c>
      <c r="P432">
        <v>3.24</v>
      </c>
      <c r="Q432">
        <v>3.85</v>
      </c>
      <c r="R432">
        <v>6.79</v>
      </c>
      <c r="S432">
        <v>8.91</v>
      </c>
      <c r="T432">
        <v>3.89</v>
      </c>
      <c r="U432">
        <v>2.08</v>
      </c>
      <c r="V432">
        <v>1.4</v>
      </c>
      <c r="W432">
        <v>73.900000000000006</v>
      </c>
      <c r="X432">
        <v>27.8</v>
      </c>
      <c r="Y432">
        <v>29.58</v>
      </c>
      <c r="Z432">
        <v>31</v>
      </c>
      <c r="AA432">
        <v>58.93</v>
      </c>
      <c r="AB432">
        <v>8.5500000000000007</v>
      </c>
      <c r="AC432">
        <v>84.39</v>
      </c>
    </row>
    <row r="433" spans="1:29" x14ac:dyDescent="0.2">
      <c r="A433" t="s">
        <v>2991</v>
      </c>
      <c r="B433" s="2" t="s">
        <v>4741</v>
      </c>
      <c r="C433" s="2">
        <v>2</v>
      </c>
      <c r="D433" s="2">
        <v>1</v>
      </c>
      <c r="E433" s="2">
        <v>4</v>
      </c>
      <c r="F433" s="1">
        <v>43187.697916666664</v>
      </c>
      <c r="G433">
        <v>91.22</v>
      </c>
      <c r="H433">
        <v>1.77</v>
      </c>
      <c r="I433">
        <v>1.23</v>
      </c>
      <c r="J433">
        <v>0.98</v>
      </c>
      <c r="K433">
        <v>3.04</v>
      </c>
      <c r="L433">
        <v>0.73</v>
      </c>
      <c r="M433">
        <v>0.56000000000000005</v>
      </c>
      <c r="N433">
        <v>1.46</v>
      </c>
      <c r="O433">
        <v>1.33</v>
      </c>
      <c r="P433">
        <v>3.68</v>
      </c>
      <c r="Q433">
        <v>4.78</v>
      </c>
      <c r="R433">
        <v>4.78</v>
      </c>
      <c r="S433">
        <v>12.65</v>
      </c>
      <c r="T433">
        <v>2.56</v>
      </c>
      <c r="U433">
        <v>2.4300000000000002</v>
      </c>
      <c r="V433">
        <v>1.52</v>
      </c>
      <c r="W433">
        <v>74.67</v>
      </c>
      <c r="X433">
        <v>21.22</v>
      </c>
      <c r="Y433">
        <v>25.19</v>
      </c>
      <c r="Z433">
        <v>40.18</v>
      </c>
      <c r="AA433">
        <v>60.49</v>
      </c>
      <c r="AB433">
        <v>9.89</v>
      </c>
      <c r="AC433">
        <v>65.83</v>
      </c>
    </row>
    <row r="434" spans="1:29" x14ac:dyDescent="0.2">
      <c r="A434" t="s">
        <v>3272</v>
      </c>
      <c r="B434" s="2" t="s">
        <v>5147</v>
      </c>
      <c r="C434" s="2">
        <v>2</v>
      </c>
      <c r="D434" s="2">
        <v>1</v>
      </c>
      <c r="E434" s="2">
        <v>4</v>
      </c>
      <c r="F434" s="1">
        <v>43200.647222222222</v>
      </c>
      <c r="G434">
        <v>91.21</v>
      </c>
      <c r="H434">
        <v>1.64</v>
      </c>
      <c r="I434">
        <v>1.1499999999999999</v>
      </c>
      <c r="J434">
        <v>1.1200000000000001</v>
      </c>
      <c r="K434">
        <v>2.76</v>
      </c>
      <c r="L434">
        <v>0.63</v>
      </c>
      <c r="M434">
        <v>0.5</v>
      </c>
      <c r="N434">
        <v>1.37</v>
      </c>
      <c r="O434">
        <v>1.3</v>
      </c>
      <c r="P434">
        <v>3.63</v>
      </c>
      <c r="Q434">
        <v>4.7699999999999996</v>
      </c>
      <c r="R434">
        <v>7.78</v>
      </c>
      <c r="S434">
        <v>11.08</v>
      </c>
      <c r="T434">
        <v>3.32</v>
      </c>
      <c r="U434">
        <v>2.0299999999999998</v>
      </c>
      <c r="V434">
        <v>1.59</v>
      </c>
      <c r="W434">
        <v>76.03</v>
      </c>
      <c r="X434">
        <v>18.989999999999998</v>
      </c>
      <c r="Y434">
        <v>19.82</v>
      </c>
      <c r="Z434">
        <v>34.659999999999997</v>
      </c>
      <c r="AA434">
        <v>43.25</v>
      </c>
      <c r="AB434">
        <v>6.5</v>
      </c>
      <c r="AC434">
        <v>42.76</v>
      </c>
    </row>
    <row r="435" spans="1:29" x14ac:dyDescent="0.2">
      <c r="A435" t="s">
        <v>2691</v>
      </c>
      <c r="B435" s="2" t="s">
        <v>5155</v>
      </c>
      <c r="C435" s="2">
        <v>2</v>
      </c>
      <c r="D435" s="2">
        <v>1</v>
      </c>
      <c r="E435" s="2">
        <v>3</v>
      </c>
      <c r="F435" s="1">
        <v>43159.465277777781</v>
      </c>
      <c r="G435">
        <v>91.21</v>
      </c>
      <c r="H435">
        <v>1.67</v>
      </c>
      <c r="I435">
        <v>0.84</v>
      </c>
      <c r="J435">
        <v>0.24</v>
      </c>
      <c r="K435">
        <v>3.12</v>
      </c>
      <c r="L435">
        <v>0.77</v>
      </c>
      <c r="M435">
        <v>0.27</v>
      </c>
      <c r="N435">
        <v>1.1599999999999999</v>
      </c>
      <c r="O435">
        <v>1.1499999999999999</v>
      </c>
      <c r="P435">
        <v>4.07</v>
      </c>
      <c r="Q435">
        <v>4.16</v>
      </c>
      <c r="R435">
        <v>1.44</v>
      </c>
      <c r="S435">
        <v>12.31</v>
      </c>
      <c r="T435">
        <v>4.03</v>
      </c>
      <c r="U435">
        <v>2.63</v>
      </c>
      <c r="V435">
        <v>1.5</v>
      </c>
      <c r="W435">
        <v>73.78</v>
      </c>
      <c r="X435">
        <v>35.03</v>
      </c>
      <c r="Y435">
        <v>47.09</v>
      </c>
      <c r="Z435">
        <v>52.23</v>
      </c>
      <c r="AA435">
        <v>106.77</v>
      </c>
      <c r="AB435">
        <v>17.39</v>
      </c>
      <c r="AC435">
        <v>163.09</v>
      </c>
    </row>
    <row r="436" spans="1:29" x14ac:dyDescent="0.2">
      <c r="A436" t="s">
        <v>2091</v>
      </c>
      <c r="B436" s="2" t="s">
        <v>4866</v>
      </c>
      <c r="C436" s="2">
        <v>1</v>
      </c>
      <c r="D436" s="2">
        <v>1</v>
      </c>
      <c r="E436" s="2">
        <v>3</v>
      </c>
      <c r="F436" s="1">
        <v>43145.571527777778</v>
      </c>
      <c r="G436">
        <v>91.21</v>
      </c>
      <c r="H436">
        <v>2.1</v>
      </c>
      <c r="I436">
        <v>1.1299999999999999</v>
      </c>
      <c r="J436">
        <v>1.34</v>
      </c>
      <c r="K436">
        <v>3.23</v>
      </c>
      <c r="L436">
        <v>0.67</v>
      </c>
      <c r="M436">
        <v>0.11</v>
      </c>
      <c r="N436">
        <v>1.54</v>
      </c>
      <c r="O436">
        <v>1.51</v>
      </c>
      <c r="P436">
        <v>3.89</v>
      </c>
      <c r="Q436">
        <v>3.81</v>
      </c>
      <c r="R436">
        <v>2.17</v>
      </c>
      <c r="S436">
        <v>14.85</v>
      </c>
      <c r="T436">
        <v>5.31</v>
      </c>
      <c r="U436">
        <v>2.77</v>
      </c>
      <c r="V436">
        <v>1.75</v>
      </c>
      <c r="W436">
        <v>71.5</v>
      </c>
      <c r="X436">
        <v>38.14</v>
      </c>
      <c r="Y436">
        <v>41.52</v>
      </c>
      <c r="Z436">
        <v>57.07</v>
      </c>
      <c r="AA436">
        <v>91.21</v>
      </c>
      <c r="AB436">
        <v>13.7</v>
      </c>
      <c r="AC436">
        <v>174.19</v>
      </c>
    </row>
    <row r="437" spans="1:29" x14ac:dyDescent="0.2">
      <c r="A437" t="s">
        <v>2679</v>
      </c>
      <c r="B437" s="2" t="s">
        <v>5050</v>
      </c>
      <c r="C437" s="2">
        <v>2</v>
      </c>
      <c r="D437" s="2">
        <v>1</v>
      </c>
      <c r="E437" s="2">
        <v>3</v>
      </c>
      <c r="F437" s="1">
        <v>43159.453472222223</v>
      </c>
      <c r="G437">
        <v>91.21</v>
      </c>
      <c r="H437">
        <v>1.48</v>
      </c>
      <c r="I437">
        <v>0.77</v>
      </c>
      <c r="J437">
        <v>-1.1100000000000001</v>
      </c>
      <c r="K437">
        <v>2.96</v>
      </c>
      <c r="L437">
        <v>0.81</v>
      </c>
      <c r="M437">
        <v>0.34</v>
      </c>
      <c r="N437">
        <v>1.07</v>
      </c>
      <c r="O437">
        <v>1.02</v>
      </c>
      <c r="P437">
        <v>4.1100000000000003</v>
      </c>
      <c r="Q437">
        <v>4.4000000000000004</v>
      </c>
      <c r="R437">
        <v>1.82</v>
      </c>
      <c r="S437">
        <v>11.5</v>
      </c>
      <c r="T437">
        <v>2.95</v>
      </c>
      <c r="U437">
        <v>2.59</v>
      </c>
      <c r="V437">
        <v>1.41</v>
      </c>
      <c r="W437">
        <v>75.650000000000006</v>
      </c>
      <c r="X437">
        <v>34.299999999999997</v>
      </c>
      <c r="Y437">
        <v>44.79</v>
      </c>
      <c r="Z437">
        <v>55.06</v>
      </c>
      <c r="AA437">
        <v>110.52</v>
      </c>
      <c r="AB437">
        <v>18.61</v>
      </c>
      <c r="AC437">
        <v>140.94</v>
      </c>
    </row>
    <row r="438" spans="1:29" x14ac:dyDescent="0.2">
      <c r="A438" t="s">
        <v>2467</v>
      </c>
      <c r="B438" s="2" t="s">
        <v>4988</v>
      </c>
      <c r="C438" s="2">
        <v>2</v>
      </c>
      <c r="D438" s="2">
        <v>1</v>
      </c>
      <c r="E438" s="2">
        <v>3</v>
      </c>
      <c r="F438" s="1">
        <v>43153.620138888888</v>
      </c>
      <c r="G438">
        <v>91.21</v>
      </c>
      <c r="H438">
        <v>1.25</v>
      </c>
      <c r="I438">
        <v>0.49</v>
      </c>
      <c r="J438">
        <v>-1.48</v>
      </c>
      <c r="K438">
        <v>2.75</v>
      </c>
      <c r="L438">
        <v>0.83</v>
      </c>
      <c r="M438">
        <v>0.16</v>
      </c>
      <c r="N438">
        <v>0.72</v>
      </c>
      <c r="O438">
        <v>0.7</v>
      </c>
      <c r="P438">
        <v>4.0999999999999996</v>
      </c>
      <c r="Q438">
        <v>3.61</v>
      </c>
      <c r="R438">
        <v>1.89</v>
      </c>
      <c r="S438">
        <v>9.3699999999999992</v>
      </c>
      <c r="T438">
        <v>2.79</v>
      </c>
      <c r="U438">
        <v>2.67</v>
      </c>
      <c r="V438">
        <v>1.29</v>
      </c>
      <c r="W438">
        <v>76.16</v>
      </c>
      <c r="X438">
        <v>43.29</v>
      </c>
      <c r="Y438">
        <v>57.13</v>
      </c>
      <c r="Z438">
        <v>71.209999999999994</v>
      </c>
      <c r="AA438">
        <v>132.77000000000001</v>
      </c>
      <c r="AB438">
        <v>22.48</v>
      </c>
      <c r="AC438">
        <v>174.98</v>
      </c>
    </row>
    <row r="439" spans="1:29" x14ac:dyDescent="0.2">
      <c r="A439" t="s">
        <v>2285</v>
      </c>
      <c r="B439" s="2" t="s">
        <v>4895</v>
      </c>
      <c r="C439" s="2">
        <v>1</v>
      </c>
      <c r="D439" s="2">
        <v>2</v>
      </c>
      <c r="E439" s="2">
        <v>3</v>
      </c>
      <c r="F439" s="1">
        <v>43150.427777777775</v>
      </c>
      <c r="G439">
        <v>91.2</v>
      </c>
      <c r="H439">
        <v>1.61</v>
      </c>
      <c r="I439">
        <v>0.86</v>
      </c>
      <c r="J439">
        <v>-0.76</v>
      </c>
      <c r="K439">
        <v>3.15</v>
      </c>
      <c r="L439">
        <v>0.75</v>
      </c>
      <c r="M439">
        <v>0.16</v>
      </c>
      <c r="N439">
        <v>1.19</v>
      </c>
      <c r="O439">
        <v>1.19</v>
      </c>
      <c r="P439">
        <v>4.1399999999999997</v>
      </c>
      <c r="Q439">
        <v>4.4000000000000004</v>
      </c>
      <c r="R439">
        <v>1.61</v>
      </c>
      <c r="S439">
        <v>12.21</v>
      </c>
      <c r="T439">
        <v>4.24</v>
      </c>
      <c r="U439">
        <v>2.39</v>
      </c>
      <c r="V439">
        <v>1.52</v>
      </c>
      <c r="W439">
        <v>75.11</v>
      </c>
      <c r="X439">
        <v>39.340000000000003</v>
      </c>
      <c r="Y439">
        <v>48.18</v>
      </c>
      <c r="Z439">
        <v>58.95</v>
      </c>
      <c r="AA439">
        <v>104.63</v>
      </c>
      <c r="AB439">
        <v>16.41</v>
      </c>
      <c r="AC439">
        <v>160.58000000000001</v>
      </c>
    </row>
    <row r="440" spans="1:29" x14ac:dyDescent="0.2">
      <c r="A440" t="s">
        <v>2581</v>
      </c>
      <c r="B440" s="2" t="s">
        <v>4855</v>
      </c>
      <c r="C440" s="2">
        <v>1</v>
      </c>
      <c r="D440" s="2">
        <v>2</v>
      </c>
      <c r="E440" s="2">
        <v>3</v>
      </c>
      <c r="F440" s="1">
        <v>43158.629861111112</v>
      </c>
      <c r="G440">
        <v>91.2</v>
      </c>
      <c r="H440">
        <v>1.56</v>
      </c>
      <c r="I440">
        <v>0.8</v>
      </c>
      <c r="J440">
        <v>-1.8</v>
      </c>
      <c r="K440">
        <v>3.1</v>
      </c>
      <c r="L440">
        <v>0.8</v>
      </c>
      <c r="M440">
        <v>0.18</v>
      </c>
      <c r="N440">
        <v>1.22</v>
      </c>
      <c r="O440">
        <v>1.2</v>
      </c>
      <c r="P440">
        <v>4.1900000000000004</v>
      </c>
      <c r="Q440">
        <v>4.18</v>
      </c>
      <c r="R440">
        <v>1.08</v>
      </c>
      <c r="S440">
        <v>12.73</v>
      </c>
      <c r="T440">
        <v>3.25</v>
      </c>
      <c r="U440">
        <v>2.68</v>
      </c>
      <c r="V440">
        <v>1.52</v>
      </c>
      <c r="W440">
        <v>75.61</v>
      </c>
      <c r="X440">
        <v>39.07</v>
      </c>
      <c r="Y440">
        <v>49.85</v>
      </c>
      <c r="Z440">
        <v>65.489999999999995</v>
      </c>
      <c r="AA440">
        <v>127.22</v>
      </c>
      <c r="AB440">
        <v>21.12</v>
      </c>
      <c r="AC440">
        <v>167.31</v>
      </c>
    </row>
    <row r="441" spans="1:29" x14ac:dyDescent="0.2">
      <c r="A441" t="s">
        <v>2853</v>
      </c>
      <c r="B441" s="2" t="s">
        <v>4741</v>
      </c>
      <c r="C441" s="2">
        <v>1</v>
      </c>
      <c r="D441" s="2">
        <v>2</v>
      </c>
      <c r="E441" s="2">
        <v>3</v>
      </c>
      <c r="F441" s="1">
        <v>43161.592361111114</v>
      </c>
      <c r="G441">
        <v>91.2</v>
      </c>
      <c r="H441">
        <v>1.64</v>
      </c>
      <c r="I441">
        <v>0.89</v>
      </c>
      <c r="J441">
        <v>-1.68</v>
      </c>
      <c r="K441">
        <v>3.19</v>
      </c>
      <c r="L441">
        <v>0.85</v>
      </c>
      <c r="M441">
        <v>0.52</v>
      </c>
      <c r="N441">
        <v>1.1399999999999999</v>
      </c>
      <c r="O441">
        <v>1.1399999999999999</v>
      </c>
      <c r="P441">
        <v>4.16</v>
      </c>
      <c r="Q441">
        <v>4.37</v>
      </c>
      <c r="R441">
        <v>0.63</v>
      </c>
      <c r="S441">
        <v>12.64</v>
      </c>
      <c r="T441">
        <v>1.95</v>
      </c>
      <c r="U441">
        <v>2.75</v>
      </c>
      <c r="V441">
        <v>1.47</v>
      </c>
      <c r="W441">
        <v>73.900000000000006</v>
      </c>
      <c r="X441">
        <v>31.68</v>
      </c>
      <c r="Y441">
        <v>40.98</v>
      </c>
      <c r="Z441">
        <v>56.74</v>
      </c>
      <c r="AA441">
        <v>111.93</v>
      </c>
      <c r="AB441">
        <v>21.04</v>
      </c>
      <c r="AC441">
        <v>136.55000000000001</v>
      </c>
    </row>
    <row r="442" spans="1:29" x14ac:dyDescent="0.2">
      <c r="A442" t="s">
        <v>3213</v>
      </c>
      <c r="B442" s="2" t="s">
        <v>5175</v>
      </c>
      <c r="C442" s="2">
        <v>2</v>
      </c>
      <c r="D442" s="2">
        <v>2</v>
      </c>
      <c r="E442" s="2">
        <v>4</v>
      </c>
      <c r="F442" s="1">
        <v>43200.56527777778</v>
      </c>
      <c r="G442">
        <v>91.2</v>
      </c>
      <c r="H442">
        <v>1.38</v>
      </c>
      <c r="I442">
        <v>1.03</v>
      </c>
      <c r="J442">
        <v>1.32</v>
      </c>
      <c r="K442">
        <v>2.65</v>
      </c>
      <c r="L442">
        <v>0.74</v>
      </c>
      <c r="M442">
        <v>0.26</v>
      </c>
      <c r="N442">
        <v>1.1000000000000001</v>
      </c>
      <c r="O442">
        <v>1.07</v>
      </c>
      <c r="P442">
        <v>3.41</v>
      </c>
      <c r="Q442">
        <v>3.81</v>
      </c>
      <c r="R442">
        <v>5.57</v>
      </c>
      <c r="S442">
        <v>10.45</v>
      </c>
      <c r="T442">
        <v>2.2200000000000002</v>
      </c>
      <c r="U442">
        <v>2.0499999999999998</v>
      </c>
      <c r="V442">
        <v>1.41</v>
      </c>
      <c r="W442">
        <v>73.739999999999995</v>
      </c>
      <c r="X442">
        <v>23.66</v>
      </c>
      <c r="Y442">
        <v>27.76</v>
      </c>
      <c r="Z442">
        <v>36.61</v>
      </c>
      <c r="AA442">
        <v>58.95</v>
      </c>
      <c r="AB442">
        <v>8.27</v>
      </c>
      <c r="AC442">
        <v>61.54</v>
      </c>
    </row>
    <row r="443" spans="1:29" x14ac:dyDescent="0.2">
      <c r="A443" t="s">
        <v>3030</v>
      </c>
      <c r="B443" s="2" t="s">
        <v>5019</v>
      </c>
      <c r="C443" s="2">
        <v>2</v>
      </c>
      <c r="D443" s="2">
        <v>2</v>
      </c>
      <c r="E443" s="2">
        <v>4</v>
      </c>
      <c r="F443" s="1">
        <v>43188.576388888891</v>
      </c>
      <c r="G443">
        <v>91.19</v>
      </c>
      <c r="H443">
        <v>1.6</v>
      </c>
      <c r="I443">
        <v>1.06</v>
      </c>
      <c r="J443">
        <v>1.1200000000000001</v>
      </c>
      <c r="K443">
        <v>2.77</v>
      </c>
      <c r="L443">
        <v>0.75</v>
      </c>
      <c r="M443">
        <v>0.56999999999999995</v>
      </c>
      <c r="N443">
        <v>1.26</v>
      </c>
      <c r="O443">
        <v>1.17</v>
      </c>
      <c r="P443">
        <v>3.75</v>
      </c>
      <c r="Q443">
        <v>4.45</v>
      </c>
      <c r="R443">
        <v>4.4800000000000004</v>
      </c>
      <c r="S443">
        <v>11.57</v>
      </c>
      <c r="T443">
        <v>2.69</v>
      </c>
      <c r="U443">
        <v>2.38</v>
      </c>
      <c r="V443">
        <v>1.44</v>
      </c>
      <c r="W443">
        <v>74.59</v>
      </c>
      <c r="X443">
        <v>19.45</v>
      </c>
      <c r="Y443">
        <v>25.69</v>
      </c>
      <c r="Z443">
        <v>38.950000000000003</v>
      </c>
      <c r="AA443">
        <v>61.64</v>
      </c>
      <c r="AB443">
        <v>10.87</v>
      </c>
      <c r="AC443">
        <v>77.56</v>
      </c>
    </row>
    <row r="444" spans="1:29" x14ac:dyDescent="0.2">
      <c r="A444" t="s">
        <v>2525</v>
      </c>
      <c r="B444" s="2" t="s">
        <v>4904</v>
      </c>
      <c r="C444" s="2">
        <v>1</v>
      </c>
      <c r="D444" s="2">
        <v>1</v>
      </c>
      <c r="E444" s="2">
        <v>3</v>
      </c>
      <c r="F444" s="1">
        <v>43158.568055555559</v>
      </c>
      <c r="G444">
        <v>91.19</v>
      </c>
      <c r="H444">
        <v>1.54</v>
      </c>
      <c r="I444">
        <v>0.7</v>
      </c>
      <c r="J444">
        <v>-0.86</v>
      </c>
      <c r="K444">
        <v>3.14</v>
      </c>
      <c r="L444">
        <v>0.81</v>
      </c>
      <c r="M444">
        <v>0.22</v>
      </c>
      <c r="N444">
        <v>0.94</v>
      </c>
      <c r="O444">
        <v>0.94</v>
      </c>
      <c r="P444">
        <v>4.0999999999999996</v>
      </c>
      <c r="Q444">
        <v>3.96</v>
      </c>
      <c r="R444">
        <v>1.46</v>
      </c>
      <c r="S444">
        <v>10.92</v>
      </c>
      <c r="T444">
        <v>2.46</v>
      </c>
      <c r="U444">
        <v>2.75</v>
      </c>
      <c r="V444">
        <v>1.38</v>
      </c>
      <c r="W444">
        <v>75.040000000000006</v>
      </c>
      <c r="X444">
        <v>38.81</v>
      </c>
      <c r="Y444">
        <v>51.12</v>
      </c>
      <c r="Z444">
        <v>62.94</v>
      </c>
      <c r="AA444">
        <v>121.88</v>
      </c>
      <c r="AB444">
        <v>20.78</v>
      </c>
      <c r="AC444">
        <v>160.31</v>
      </c>
    </row>
    <row r="445" spans="1:29" x14ac:dyDescent="0.2">
      <c r="A445" t="s">
        <v>2353</v>
      </c>
      <c r="B445" s="2" t="s">
        <v>4770</v>
      </c>
      <c r="C445" s="2">
        <v>1</v>
      </c>
      <c r="D445" s="2">
        <v>2</v>
      </c>
      <c r="E445" s="2">
        <v>3</v>
      </c>
      <c r="F445" s="1">
        <v>43152.511805555558</v>
      </c>
      <c r="G445">
        <v>91.19</v>
      </c>
      <c r="H445">
        <v>1.35</v>
      </c>
      <c r="I445">
        <v>0.76</v>
      </c>
      <c r="J445">
        <v>-1.2</v>
      </c>
      <c r="K445">
        <v>2.94</v>
      </c>
      <c r="L445">
        <v>0.82</v>
      </c>
      <c r="M445">
        <v>0.27</v>
      </c>
      <c r="N445">
        <v>0.95</v>
      </c>
      <c r="O445">
        <v>0.96</v>
      </c>
      <c r="P445">
        <v>4.1100000000000003</v>
      </c>
      <c r="Q445">
        <v>4.3499999999999996</v>
      </c>
      <c r="R445">
        <v>2.46</v>
      </c>
      <c r="S445">
        <v>10.6</v>
      </c>
      <c r="T445">
        <v>3.09</v>
      </c>
      <c r="U445">
        <v>2.29</v>
      </c>
      <c r="V445">
        <v>1.37</v>
      </c>
      <c r="W445">
        <v>75.760000000000005</v>
      </c>
      <c r="X445">
        <v>34.96</v>
      </c>
      <c r="Y445">
        <v>43.41</v>
      </c>
      <c r="Z445">
        <v>54.19</v>
      </c>
      <c r="AA445">
        <v>98.27</v>
      </c>
      <c r="AB445">
        <v>15.24</v>
      </c>
      <c r="AC445">
        <v>129.62</v>
      </c>
    </row>
    <row r="446" spans="1:29" x14ac:dyDescent="0.2">
      <c r="A446" t="s">
        <v>2281</v>
      </c>
      <c r="B446" s="2" t="s">
        <v>5098</v>
      </c>
      <c r="C446" s="2">
        <v>2</v>
      </c>
      <c r="D446" s="2">
        <v>2</v>
      </c>
      <c r="E446" s="2">
        <v>3</v>
      </c>
      <c r="F446" s="1">
        <v>43150.42291666667</v>
      </c>
      <c r="G446">
        <v>91.19</v>
      </c>
      <c r="H446">
        <v>1.78</v>
      </c>
      <c r="I446">
        <v>0.89</v>
      </c>
      <c r="J446">
        <v>0.36</v>
      </c>
      <c r="K446">
        <v>3.03</v>
      </c>
      <c r="L446">
        <v>0.67</v>
      </c>
      <c r="M446">
        <v>0.24</v>
      </c>
      <c r="N446">
        <v>1.1000000000000001</v>
      </c>
      <c r="O446">
        <v>1.05</v>
      </c>
      <c r="P446">
        <v>3.78</v>
      </c>
      <c r="Q446">
        <v>4.08</v>
      </c>
      <c r="R446">
        <v>3.23</v>
      </c>
      <c r="S446">
        <v>10.81</v>
      </c>
      <c r="T446">
        <v>3.42</v>
      </c>
      <c r="U446">
        <v>2.57</v>
      </c>
      <c r="V446">
        <v>1.46</v>
      </c>
      <c r="W446">
        <v>74.72</v>
      </c>
      <c r="X446">
        <v>28.17</v>
      </c>
      <c r="Y446">
        <v>36.630000000000003</v>
      </c>
      <c r="Z446">
        <v>43.99</v>
      </c>
      <c r="AA446">
        <v>86.19</v>
      </c>
      <c r="AB446">
        <v>15.86</v>
      </c>
      <c r="AC446">
        <v>124.01</v>
      </c>
    </row>
    <row r="447" spans="1:29" x14ac:dyDescent="0.2">
      <c r="A447" t="s">
        <v>2313</v>
      </c>
      <c r="B447" s="2" t="s">
        <v>4814</v>
      </c>
      <c r="C447" s="2">
        <v>1</v>
      </c>
      <c r="D447" s="2">
        <v>2</v>
      </c>
      <c r="E447" s="2">
        <v>3</v>
      </c>
      <c r="F447" s="1">
        <v>43150.463194444441</v>
      </c>
      <c r="G447">
        <v>91.18</v>
      </c>
      <c r="H447">
        <v>1.46</v>
      </c>
      <c r="I447">
        <v>0.85</v>
      </c>
      <c r="J447">
        <v>-1.64</v>
      </c>
      <c r="K447">
        <v>3.07</v>
      </c>
      <c r="L447">
        <v>0.81</v>
      </c>
      <c r="M447">
        <v>0.09</v>
      </c>
      <c r="N447">
        <v>1.22</v>
      </c>
      <c r="O447">
        <v>1.19</v>
      </c>
      <c r="P447">
        <v>4.17</v>
      </c>
      <c r="Q447">
        <v>3.93</v>
      </c>
      <c r="R447">
        <v>0.59</v>
      </c>
      <c r="S447">
        <v>12.75</v>
      </c>
      <c r="T447">
        <v>3.02</v>
      </c>
      <c r="U447">
        <v>2.38</v>
      </c>
      <c r="V447">
        <v>1.5</v>
      </c>
      <c r="W447">
        <v>75.75</v>
      </c>
      <c r="X447">
        <v>40.07</v>
      </c>
      <c r="Y447">
        <v>52.68</v>
      </c>
      <c r="Z447">
        <v>67.27</v>
      </c>
      <c r="AA447">
        <v>122.17</v>
      </c>
      <c r="AB447">
        <v>20.11</v>
      </c>
      <c r="AC447">
        <v>169.58</v>
      </c>
    </row>
    <row r="448" spans="1:29" x14ac:dyDescent="0.2">
      <c r="A448" t="s">
        <v>2106</v>
      </c>
      <c r="B448" s="2" t="s">
        <v>5080</v>
      </c>
      <c r="C448" s="2">
        <v>2</v>
      </c>
      <c r="D448" s="2">
        <v>1</v>
      </c>
      <c r="E448" s="2">
        <v>3</v>
      </c>
      <c r="F448" s="1">
        <v>43146.438888888886</v>
      </c>
      <c r="G448">
        <v>91.18</v>
      </c>
      <c r="H448">
        <v>1.89</v>
      </c>
      <c r="I448">
        <v>0.95</v>
      </c>
      <c r="J448">
        <v>-0.88</v>
      </c>
      <c r="K448">
        <v>3.07</v>
      </c>
      <c r="L448">
        <v>0.71</v>
      </c>
      <c r="M448">
        <v>0.15</v>
      </c>
      <c r="N448">
        <v>1.48</v>
      </c>
      <c r="O448">
        <v>1.39</v>
      </c>
      <c r="P448">
        <v>4.03</v>
      </c>
      <c r="Q448">
        <v>4.07</v>
      </c>
      <c r="R448">
        <v>1.38</v>
      </c>
      <c r="S448">
        <v>14.63</v>
      </c>
      <c r="T448">
        <v>3.84</v>
      </c>
      <c r="U448">
        <v>2.82</v>
      </c>
      <c r="V448">
        <v>1.67</v>
      </c>
      <c r="W448">
        <v>75.040000000000006</v>
      </c>
      <c r="X448">
        <v>32.840000000000003</v>
      </c>
      <c r="Y448">
        <v>44.7</v>
      </c>
      <c r="Z448">
        <v>58.59</v>
      </c>
      <c r="AA448">
        <v>120.97</v>
      </c>
      <c r="AB448">
        <v>22.21</v>
      </c>
      <c r="AC448">
        <v>170.64</v>
      </c>
    </row>
    <row r="449" spans="1:29" x14ac:dyDescent="0.2">
      <c r="A449" t="s">
        <v>2125</v>
      </c>
      <c r="B449" s="2" t="s">
        <v>5034</v>
      </c>
      <c r="C449" s="2">
        <v>2</v>
      </c>
      <c r="D449" s="2">
        <v>2</v>
      </c>
      <c r="E449" s="2">
        <v>3</v>
      </c>
      <c r="F449" s="1">
        <v>43146.460416666669</v>
      </c>
      <c r="G449">
        <v>91.18</v>
      </c>
      <c r="H449">
        <v>1.63</v>
      </c>
      <c r="I449">
        <v>0.82</v>
      </c>
      <c r="J449">
        <v>0.08</v>
      </c>
      <c r="K449">
        <v>2.87</v>
      </c>
      <c r="L449">
        <v>0.71</v>
      </c>
      <c r="M449">
        <v>0.23</v>
      </c>
      <c r="N449">
        <v>1.1100000000000001</v>
      </c>
      <c r="O449">
        <v>1.0900000000000001</v>
      </c>
      <c r="P449">
        <v>3.92</v>
      </c>
      <c r="Q449">
        <v>3.91</v>
      </c>
      <c r="R449">
        <v>2.96</v>
      </c>
      <c r="S449">
        <v>11.35</v>
      </c>
      <c r="T449">
        <v>3.93</v>
      </c>
      <c r="U449">
        <v>2.63</v>
      </c>
      <c r="V449">
        <v>1.5</v>
      </c>
      <c r="W449">
        <v>73.95</v>
      </c>
      <c r="X449">
        <v>33.520000000000003</v>
      </c>
      <c r="Y449">
        <v>41.58</v>
      </c>
      <c r="Z449">
        <v>50.71</v>
      </c>
      <c r="AA449">
        <v>97.94</v>
      </c>
      <c r="AB449">
        <v>16.649999999999999</v>
      </c>
      <c r="AC449">
        <v>164.21</v>
      </c>
    </row>
    <row r="450" spans="1:29" x14ac:dyDescent="0.2">
      <c r="A450" t="s">
        <v>2851</v>
      </c>
      <c r="B450" s="2" t="s">
        <v>4864</v>
      </c>
      <c r="C450" s="2">
        <v>1</v>
      </c>
      <c r="D450" s="2">
        <v>2</v>
      </c>
      <c r="E450" s="2">
        <v>3</v>
      </c>
      <c r="F450" s="1">
        <v>43161.588194444441</v>
      </c>
      <c r="G450">
        <v>91.18</v>
      </c>
      <c r="H450">
        <v>1.49</v>
      </c>
      <c r="I450">
        <v>0.85</v>
      </c>
      <c r="J450">
        <v>-1.6</v>
      </c>
      <c r="K450">
        <v>3.06</v>
      </c>
      <c r="L450">
        <v>0.82</v>
      </c>
      <c r="M450">
        <v>0.41</v>
      </c>
      <c r="N450">
        <v>1.1200000000000001</v>
      </c>
      <c r="O450">
        <v>1.1200000000000001</v>
      </c>
      <c r="P450">
        <v>4.0599999999999996</v>
      </c>
      <c r="Q450">
        <v>4.0199999999999996</v>
      </c>
      <c r="R450">
        <v>1</v>
      </c>
      <c r="S450">
        <v>12.09</v>
      </c>
      <c r="T450">
        <v>2.29</v>
      </c>
      <c r="U450">
        <v>2.59</v>
      </c>
      <c r="V450">
        <v>1.44</v>
      </c>
      <c r="W450">
        <v>74.459999999999994</v>
      </c>
      <c r="X450">
        <v>31.23</v>
      </c>
      <c r="Y450">
        <v>40.51</v>
      </c>
      <c r="Z450">
        <v>53.77</v>
      </c>
      <c r="AA450">
        <v>107.05</v>
      </c>
      <c r="AB450">
        <v>18.78</v>
      </c>
      <c r="AC450">
        <v>133.12</v>
      </c>
    </row>
    <row r="451" spans="1:29" x14ac:dyDescent="0.2">
      <c r="A451" t="s">
        <v>2379</v>
      </c>
      <c r="B451" s="2" t="s">
        <v>4825</v>
      </c>
      <c r="C451" s="2">
        <v>1</v>
      </c>
      <c r="D451" s="2">
        <v>2</v>
      </c>
      <c r="E451" s="2">
        <v>3</v>
      </c>
      <c r="F451" s="1">
        <v>43152.542361111111</v>
      </c>
      <c r="G451">
        <v>91.18</v>
      </c>
      <c r="H451">
        <v>1.5</v>
      </c>
      <c r="I451">
        <v>0.75</v>
      </c>
      <c r="J451">
        <v>-0.99</v>
      </c>
      <c r="K451">
        <v>3.04</v>
      </c>
      <c r="L451">
        <v>0.85</v>
      </c>
      <c r="M451">
        <v>0.36</v>
      </c>
      <c r="N451">
        <v>0.91</v>
      </c>
      <c r="O451">
        <v>0.91</v>
      </c>
      <c r="P451">
        <v>4.24</v>
      </c>
      <c r="Q451">
        <v>4.51</v>
      </c>
      <c r="R451">
        <v>2.41</v>
      </c>
      <c r="S451">
        <v>10.199999999999999</v>
      </c>
      <c r="T451">
        <v>2.98</v>
      </c>
      <c r="U451">
        <v>2.54</v>
      </c>
      <c r="V451">
        <v>1.38</v>
      </c>
      <c r="W451">
        <v>75.64</v>
      </c>
      <c r="X451">
        <v>33.840000000000003</v>
      </c>
      <c r="Y451">
        <v>41.67</v>
      </c>
      <c r="Z451">
        <v>53.79</v>
      </c>
      <c r="AA451">
        <v>96.19</v>
      </c>
      <c r="AB451">
        <v>15.22</v>
      </c>
      <c r="AC451">
        <v>127.95</v>
      </c>
    </row>
    <row r="452" spans="1:29" x14ac:dyDescent="0.2">
      <c r="A452" t="s">
        <v>2530</v>
      </c>
      <c r="B452" s="2" t="s">
        <v>4814</v>
      </c>
      <c r="C452" s="2">
        <v>2</v>
      </c>
      <c r="D452" s="2">
        <v>1</v>
      </c>
      <c r="E452" s="2">
        <v>3</v>
      </c>
      <c r="F452" s="1">
        <v>43158.579861111109</v>
      </c>
      <c r="G452">
        <v>91.17</v>
      </c>
      <c r="H452">
        <v>1.36</v>
      </c>
      <c r="I452">
        <v>0.81</v>
      </c>
      <c r="J452">
        <v>0.18</v>
      </c>
      <c r="K452">
        <v>2.68</v>
      </c>
      <c r="L452">
        <v>0.75</v>
      </c>
      <c r="M452">
        <v>0.31</v>
      </c>
      <c r="N452">
        <v>0.98</v>
      </c>
      <c r="O452">
        <v>0.96</v>
      </c>
      <c r="P452">
        <v>3.86</v>
      </c>
      <c r="Q452">
        <v>4.21</v>
      </c>
      <c r="R452">
        <v>3.77</v>
      </c>
      <c r="S452">
        <v>10.09</v>
      </c>
      <c r="T452">
        <v>3.52</v>
      </c>
      <c r="U452">
        <v>2.12</v>
      </c>
      <c r="V452">
        <v>1.36</v>
      </c>
      <c r="W452">
        <v>73.95</v>
      </c>
      <c r="X452">
        <v>30.3</v>
      </c>
      <c r="Y452">
        <v>37.49</v>
      </c>
      <c r="Z452">
        <v>44.57</v>
      </c>
      <c r="AA452">
        <v>77.37</v>
      </c>
      <c r="AB452">
        <v>12.46</v>
      </c>
      <c r="AC452">
        <v>123.77</v>
      </c>
    </row>
    <row r="453" spans="1:29" x14ac:dyDescent="0.2">
      <c r="A453" t="s">
        <v>3216</v>
      </c>
      <c r="B453" s="2" t="s">
        <v>5040</v>
      </c>
      <c r="C453" s="2">
        <v>2</v>
      </c>
      <c r="D453" s="2">
        <v>1</v>
      </c>
      <c r="E453" s="2">
        <v>4</v>
      </c>
      <c r="F453" s="1">
        <v>43200.570833333331</v>
      </c>
      <c r="G453">
        <v>91.16</v>
      </c>
      <c r="H453">
        <v>1.92</v>
      </c>
      <c r="I453">
        <v>1.37</v>
      </c>
      <c r="J453">
        <v>1.71</v>
      </c>
      <c r="K453">
        <v>3.09</v>
      </c>
      <c r="L453">
        <v>0.63</v>
      </c>
      <c r="M453">
        <v>0.36</v>
      </c>
      <c r="N453">
        <v>1.6</v>
      </c>
      <c r="O453">
        <v>1.49</v>
      </c>
      <c r="P453">
        <v>3.36</v>
      </c>
      <c r="Q453">
        <v>4.12</v>
      </c>
      <c r="R453">
        <v>6.64</v>
      </c>
      <c r="S453">
        <v>12.97</v>
      </c>
      <c r="T453">
        <v>2.42</v>
      </c>
      <c r="U453">
        <v>2.35</v>
      </c>
      <c r="V453">
        <v>1.68</v>
      </c>
      <c r="W453">
        <v>74.58</v>
      </c>
      <c r="X453">
        <v>18.84</v>
      </c>
      <c r="Y453">
        <v>20.68</v>
      </c>
      <c r="Z453">
        <v>35.950000000000003</v>
      </c>
      <c r="AA453">
        <v>50.44</v>
      </c>
      <c r="AB453">
        <v>7.3</v>
      </c>
      <c r="AC453">
        <v>42.69</v>
      </c>
    </row>
    <row r="454" spans="1:29" x14ac:dyDescent="0.2">
      <c r="A454" t="s">
        <v>2199</v>
      </c>
      <c r="B454" s="2" t="s">
        <v>4844</v>
      </c>
      <c r="C454" s="2">
        <v>1</v>
      </c>
      <c r="D454" s="2">
        <v>1</v>
      </c>
      <c r="E454" s="2">
        <v>3</v>
      </c>
      <c r="F454" s="1">
        <v>43146.615972222222</v>
      </c>
      <c r="G454">
        <v>91.16</v>
      </c>
      <c r="H454">
        <v>1.3</v>
      </c>
      <c r="I454">
        <v>0.7</v>
      </c>
      <c r="J454">
        <v>-0.44</v>
      </c>
      <c r="K454">
        <v>2.57</v>
      </c>
      <c r="L454">
        <v>0.75</v>
      </c>
      <c r="M454">
        <v>0.36</v>
      </c>
      <c r="N454">
        <v>0.85</v>
      </c>
      <c r="O454">
        <v>0.83</v>
      </c>
      <c r="P454">
        <v>3.81</v>
      </c>
      <c r="Q454">
        <v>4.12</v>
      </c>
      <c r="R454">
        <v>3.7</v>
      </c>
      <c r="S454">
        <v>9.1199999999999992</v>
      </c>
      <c r="T454">
        <v>3.18</v>
      </c>
      <c r="U454">
        <v>2.19</v>
      </c>
      <c r="V454">
        <v>1.31</v>
      </c>
      <c r="W454">
        <v>75.05</v>
      </c>
      <c r="X454">
        <v>29.76</v>
      </c>
      <c r="Y454">
        <v>36.409999999999997</v>
      </c>
      <c r="Z454">
        <v>44.46</v>
      </c>
      <c r="AA454">
        <v>85.01</v>
      </c>
      <c r="AB454">
        <v>15.06</v>
      </c>
      <c r="AC454">
        <v>119.42</v>
      </c>
    </row>
    <row r="455" spans="1:29" x14ac:dyDescent="0.2">
      <c r="A455" t="s">
        <v>2198</v>
      </c>
      <c r="B455" s="2" t="s">
        <v>4925</v>
      </c>
      <c r="C455" s="2">
        <v>1</v>
      </c>
      <c r="D455" s="2">
        <v>1</v>
      </c>
      <c r="E455" s="2">
        <v>3</v>
      </c>
      <c r="F455" s="1">
        <v>43146.615277777775</v>
      </c>
      <c r="G455">
        <v>91.16</v>
      </c>
      <c r="H455">
        <v>1.66</v>
      </c>
      <c r="I455">
        <v>1</v>
      </c>
      <c r="J455">
        <v>0.15</v>
      </c>
      <c r="K455">
        <v>2.91</v>
      </c>
      <c r="L455">
        <v>0.76</v>
      </c>
      <c r="M455">
        <v>0.37</v>
      </c>
      <c r="N455">
        <v>1.34</v>
      </c>
      <c r="O455">
        <v>1.29</v>
      </c>
      <c r="P455">
        <v>3.98</v>
      </c>
      <c r="Q455">
        <v>4.45</v>
      </c>
      <c r="R455">
        <v>2.33</v>
      </c>
      <c r="S455">
        <v>13.35</v>
      </c>
      <c r="T455">
        <v>3.8</v>
      </c>
      <c r="U455">
        <v>2.42</v>
      </c>
      <c r="V455">
        <v>1.55</v>
      </c>
      <c r="W455">
        <v>73.680000000000007</v>
      </c>
      <c r="X455">
        <v>29.11</v>
      </c>
      <c r="Y455">
        <v>36.18</v>
      </c>
      <c r="Z455">
        <v>47.64</v>
      </c>
      <c r="AA455">
        <v>86.76</v>
      </c>
      <c r="AB455">
        <v>14.13</v>
      </c>
      <c r="AC455">
        <v>129.77000000000001</v>
      </c>
    </row>
    <row r="456" spans="1:29" x14ac:dyDescent="0.2">
      <c r="A456" t="s">
        <v>2687</v>
      </c>
      <c r="B456" s="2" t="s">
        <v>4814</v>
      </c>
      <c r="C456" s="2">
        <v>2</v>
      </c>
      <c r="D456" s="2">
        <v>1</v>
      </c>
      <c r="E456" s="2">
        <v>3</v>
      </c>
      <c r="F456" s="1">
        <v>43159.461111111108</v>
      </c>
      <c r="G456">
        <v>91.15</v>
      </c>
      <c r="H456">
        <v>1.2</v>
      </c>
      <c r="I456">
        <v>0.65</v>
      </c>
      <c r="J456">
        <v>-1.49</v>
      </c>
      <c r="K456">
        <v>2.78</v>
      </c>
      <c r="L456">
        <v>0.8</v>
      </c>
      <c r="M456">
        <v>0.22</v>
      </c>
      <c r="N456">
        <v>0.93</v>
      </c>
      <c r="O456">
        <v>0.91</v>
      </c>
      <c r="P456">
        <v>3.97</v>
      </c>
      <c r="Q456">
        <v>4.12</v>
      </c>
      <c r="R456">
        <v>2.29</v>
      </c>
      <c r="S456">
        <v>10.42</v>
      </c>
      <c r="T456">
        <v>2.54</v>
      </c>
      <c r="U456">
        <v>2.2799999999999998</v>
      </c>
      <c r="V456">
        <v>1.33</v>
      </c>
      <c r="W456">
        <v>75.91</v>
      </c>
      <c r="X456">
        <v>38.159999999999997</v>
      </c>
      <c r="Y456">
        <v>48.72</v>
      </c>
      <c r="Z456">
        <v>58.89</v>
      </c>
      <c r="AA456">
        <v>113.38</v>
      </c>
      <c r="AB456">
        <v>18.5</v>
      </c>
      <c r="AC456">
        <v>147.51</v>
      </c>
    </row>
    <row r="457" spans="1:29" x14ac:dyDescent="0.2">
      <c r="A457" t="s">
        <v>2571</v>
      </c>
      <c r="B457" s="2" t="s">
        <v>5133</v>
      </c>
      <c r="C457" s="2">
        <v>2</v>
      </c>
      <c r="D457" s="2">
        <v>1</v>
      </c>
      <c r="E457" s="2">
        <v>3</v>
      </c>
      <c r="F457" s="1">
        <v>43158.620138888888</v>
      </c>
      <c r="G457">
        <v>91.15</v>
      </c>
      <c r="H457">
        <v>1.52</v>
      </c>
      <c r="I457">
        <v>0.81</v>
      </c>
      <c r="J457">
        <v>0.4</v>
      </c>
      <c r="K457">
        <v>2.72</v>
      </c>
      <c r="L457">
        <v>0.73</v>
      </c>
      <c r="M457">
        <v>0.33</v>
      </c>
      <c r="N457">
        <v>1.03</v>
      </c>
      <c r="O457">
        <v>0.97</v>
      </c>
      <c r="P457">
        <v>3.73</v>
      </c>
      <c r="Q457">
        <v>4.24</v>
      </c>
      <c r="R457">
        <v>3.61</v>
      </c>
      <c r="S457">
        <v>10.51</v>
      </c>
      <c r="T457">
        <v>3.6</v>
      </c>
      <c r="U457">
        <v>2.36</v>
      </c>
      <c r="V457">
        <v>1.4</v>
      </c>
      <c r="W457">
        <v>74.180000000000007</v>
      </c>
      <c r="X457">
        <v>29.55</v>
      </c>
      <c r="Y457">
        <v>38.86</v>
      </c>
      <c r="Z457">
        <v>44.05</v>
      </c>
      <c r="AA457">
        <v>84.74</v>
      </c>
      <c r="AB457">
        <v>13.57</v>
      </c>
      <c r="AC457">
        <v>117.84</v>
      </c>
    </row>
    <row r="458" spans="1:29" x14ac:dyDescent="0.2">
      <c r="A458" t="s">
        <v>2129</v>
      </c>
      <c r="B458" s="2" t="s">
        <v>4719</v>
      </c>
      <c r="C458" s="2">
        <v>1</v>
      </c>
      <c r="D458" s="2">
        <v>2</v>
      </c>
      <c r="E458" s="2">
        <v>3</v>
      </c>
      <c r="F458" s="1">
        <v>43146.464583333334</v>
      </c>
      <c r="G458">
        <v>91.15</v>
      </c>
      <c r="H458">
        <v>1.38</v>
      </c>
      <c r="I458">
        <v>0.57999999999999996</v>
      </c>
      <c r="J458">
        <v>-2.82</v>
      </c>
      <c r="K458">
        <v>2.92</v>
      </c>
      <c r="L458">
        <v>0.78</v>
      </c>
      <c r="M458">
        <v>0.17</v>
      </c>
      <c r="N458">
        <v>1.04</v>
      </c>
      <c r="O458">
        <v>1.02</v>
      </c>
      <c r="P458">
        <v>4.17</v>
      </c>
      <c r="Q458">
        <v>4.1399999999999997</v>
      </c>
      <c r="R458">
        <v>1.17</v>
      </c>
      <c r="S458">
        <v>11.75</v>
      </c>
      <c r="T458">
        <v>2.73</v>
      </c>
      <c r="U458">
        <v>2.71</v>
      </c>
      <c r="V458">
        <v>1.42</v>
      </c>
      <c r="W458">
        <v>76.73</v>
      </c>
      <c r="X458">
        <v>43.05</v>
      </c>
      <c r="Y458">
        <v>54.34</v>
      </c>
      <c r="Z458">
        <v>67.69</v>
      </c>
      <c r="AA458">
        <v>148.35</v>
      </c>
      <c r="AB458">
        <v>26.76</v>
      </c>
      <c r="AC458">
        <v>186.57</v>
      </c>
    </row>
    <row r="459" spans="1:29" x14ac:dyDescent="0.2">
      <c r="A459" t="s">
        <v>2077</v>
      </c>
      <c r="B459" s="2" t="s">
        <v>4787</v>
      </c>
      <c r="C459" s="2">
        <v>1</v>
      </c>
      <c r="D459" s="2">
        <v>1</v>
      </c>
      <c r="E459" s="2">
        <v>3</v>
      </c>
      <c r="F459" s="1">
        <v>43145.557638888888</v>
      </c>
      <c r="G459">
        <v>91.15</v>
      </c>
      <c r="H459">
        <v>1.85</v>
      </c>
      <c r="I459">
        <v>0.85</v>
      </c>
      <c r="J459">
        <v>-0.06</v>
      </c>
      <c r="K459">
        <v>3.22</v>
      </c>
      <c r="L459">
        <v>0.72</v>
      </c>
      <c r="M459">
        <v>0.26</v>
      </c>
      <c r="N459">
        <v>1.07</v>
      </c>
      <c r="O459">
        <v>1.07</v>
      </c>
      <c r="P459">
        <v>3.88</v>
      </c>
      <c r="Q459">
        <v>4.01</v>
      </c>
      <c r="R459">
        <v>2.81</v>
      </c>
      <c r="S459">
        <v>11.26</v>
      </c>
      <c r="T459">
        <v>3.3</v>
      </c>
      <c r="U459">
        <v>2.86</v>
      </c>
      <c r="V459">
        <v>1.49</v>
      </c>
      <c r="W459">
        <v>73.989999999999995</v>
      </c>
      <c r="X459">
        <v>31.21</v>
      </c>
      <c r="Y459">
        <v>40.729999999999997</v>
      </c>
      <c r="Z459">
        <v>47.74</v>
      </c>
      <c r="AA459">
        <v>99.15</v>
      </c>
      <c r="AB459">
        <v>17.41</v>
      </c>
      <c r="AC459">
        <v>142.35</v>
      </c>
    </row>
    <row r="460" spans="1:29" x14ac:dyDescent="0.2">
      <c r="A460" t="s">
        <v>2323</v>
      </c>
      <c r="B460" s="2" t="s">
        <v>4923</v>
      </c>
      <c r="C460" s="2">
        <v>1</v>
      </c>
      <c r="D460" s="2">
        <v>1</v>
      </c>
      <c r="E460" s="2">
        <v>3</v>
      </c>
      <c r="F460" s="1">
        <v>43150.473611111112</v>
      </c>
      <c r="G460">
        <v>91.15</v>
      </c>
      <c r="H460">
        <v>2.14</v>
      </c>
      <c r="I460">
        <v>1.02</v>
      </c>
      <c r="J460">
        <v>-0.1</v>
      </c>
      <c r="K460">
        <v>3.65</v>
      </c>
      <c r="L460">
        <v>0.8</v>
      </c>
      <c r="M460">
        <v>0.14000000000000001</v>
      </c>
      <c r="N460">
        <v>1.4</v>
      </c>
      <c r="O460">
        <v>1.37</v>
      </c>
      <c r="P460">
        <v>4.34</v>
      </c>
      <c r="Q460">
        <v>3.99</v>
      </c>
      <c r="R460">
        <v>-0.44</v>
      </c>
      <c r="S460">
        <v>14.26</v>
      </c>
      <c r="T460">
        <v>3.98</v>
      </c>
      <c r="U460">
        <v>3.24</v>
      </c>
      <c r="V460">
        <v>1.69</v>
      </c>
      <c r="W460">
        <v>74.569999999999993</v>
      </c>
      <c r="X460">
        <v>40.26</v>
      </c>
      <c r="Y460">
        <v>53.82</v>
      </c>
      <c r="Z460">
        <v>71.16</v>
      </c>
      <c r="AA460">
        <v>136.27000000000001</v>
      </c>
      <c r="AB460">
        <v>23.67</v>
      </c>
      <c r="AC460">
        <v>186.96</v>
      </c>
    </row>
    <row r="461" spans="1:29" x14ac:dyDescent="0.2">
      <c r="A461" t="s">
        <v>2385</v>
      </c>
      <c r="B461" s="2" t="s">
        <v>4777</v>
      </c>
      <c r="C461" s="2">
        <v>1</v>
      </c>
      <c r="D461" s="2">
        <v>2</v>
      </c>
      <c r="E461" s="2">
        <v>3</v>
      </c>
      <c r="F461" s="1">
        <v>43152.54791666667</v>
      </c>
      <c r="G461">
        <v>91.14</v>
      </c>
      <c r="H461">
        <v>1.35</v>
      </c>
      <c r="I461">
        <v>0.85</v>
      </c>
      <c r="J461">
        <v>-1.1100000000000001</v>
      </c>
      <c r="K461">
        <v>2.87</v>
      </c>
      <c r="L461">
        <v>0.83</v>
      </c>
      <c r="M461">
        <v>0.32</v>
      </c>
      <c r="N461">
        <v>1.1000000000000001</v>
      </c>
      <c r="O461">
        <v>1.0900000000000001</v>
      </c>
      <c r="P461">
        <v>4.05</v>
      </c>
      <c r="Q461">
        <v>4.41</v>
      </c>
      <c r="R461">
        <v>1.72</v>
      </c>
      <c r="S461">
        <v>11.67</v>
      </c>
      <c r="T461">
        <v>2.93</v>
      </c>
      <c r="U461">
        <v>2.23</v>
      </c>
      <c r="V461">
        <v>1.4</v>
      </c>
      <c r="W461">
        <v>75.39</v>
      </c>
      <c r="X461">
        <v>31.79</v>
      </c>
      <c r="Y461">
        <v>40.19</v>
      </c>
      <c r="Z461">
        <v>53.24</v>
      </c>
      <c r="AA461">
        <v>94.75</v>
      </c>
      <c r="AB461">
        <v>15.65</v>
      </c>
      <c r="AC461">
        <v>123.02</v>
      </c>
    </row>
    <row r="462" spans="1:29" x14ac:dyDescent="0.2">
      <c r="A462" t="s">
        <v>3119</v>
      </c>
      <c r="B462" s="2" t="s">
        <v>5048</v>
      </c>
      <c r="C462" s="2">
        <v>2</v>
      </c>
      <c r="D462" s="2">
        <v>1</v>
      </c>
      <c r="E462" s="2">
        <v>4</v>
      </c>
      <c r="F462" s="1">
        <v>43195.563194444447</v>
      </c>
      <c r="G462">
        <v>91.14</v>
      </c>
      <c r="H462">
        <v>1.19</v>
      </c>
      <c r="I462">
        <v>0.92</v>
      </c>
      <c r="J462">
        <v>0.45</v>
      </c>
      <c r="K462">
        <v>2.4300000000000002</v>
      </c>
      <c r="L462">
        <v>0.7</v>
      </c>
      <c r="M462">
        <v>0.35</v>
      </c>
      <c r="N462">
        <v>1.08</v>
      </c>
      <c r="O462">
        <v>1.02</v>
      </c>
      <c r="P462">
        <v>3.47</v>
      </c>
      <c r="Q462">
        <v>4.2300000000000004</v>
      </c>
      <c r="R462">
        <v>6.15</v>
      </c>
      <c r="S462">
        <v>9.75</v>
      </c>
      <c r="T462">
        <v>2.09</v>
      </c>
      <c r="U462">
        <v>1.87</v>
      </c>
      <c r="V462">
        <v>1.38</v>
      </c>
      <c r="W462">
        <v>75.73</v>
      </c>
      <c r="X462">
        <v>21.73</v>
      </c>
      <c r="Y462">
        <v>24.83</v>
      </c>
      <c r="Z462">
        <v>37.39</v>
      </c>
      <c r="AA462">
        <v>54.49</v>
      </c>
      <c r="AB462">
        <v>7.86</v>
      </c>
      <c r="AC462">
        <v>56.03</v>
      </c>
    </row>
    <row r="463" spans="1:29" x14ac:dyDescent="0.2">
      <c r="A463" t="s">
        <v>2346</v>
      </c>
      <c r="B463" s="2" t="s">
        <v>4823</v>
      </c>
      <c r="C463" s="2">
        <v>1</v>
      </c>
      <c r="D463" s="2">
        <v>1</v>
      </c>
      <c r="E463" s="2">
        <v>3</v>
      </c>
      <c r="F463" s="1">
        <v>43152.504166666666</v>
      </c>
      <c r="G463">
        <v>91.13</v>
      </c>
      <c r="H463">
        <v>1.55</v>
      </c>
      <c r="I463">
        <v>0.89</v>
      </c>
      <c r="J463">
        <v>-1.37</v>
      </c>
      <c r="K463">
        <v>3.07</v>
      </c>
      <c r="L463">
        <v>0.82</v>
      </c>
      <c r="M463">
        <v>0.35</v>
      </c>
      <c r="N463">
        <v>1.24</v>
      </c>
      <c r="O463">
        <v>1.21</v>
      </c>
      <c r="P463">
        <v>4.16</v>
      </c>
      <c r="Q463">
        <v>4.25</v>
      </c>
      <c r="R463">
        <v>0.68</v>
      </c>
      <c r="S463">
        <v>13.14</v>
      </c>
      <c r="T463">
        <v>2.83</v>
      </c>
      <c r="U463">
        <v>2.59</v>
      </c>
      <c r="V463">
        <v>1.49</v>
      </c>
      <c r="W463">
        <v>74.81</v>
      </c>
      <c r="X463">
        <v>33.11</v>
      </c>
      <c r="Y463">
        <v>42.9</v>
      </c>
      <c r="Z463">
        <v>56.14</v>
      </c>
      <c r="AA463">
        <v>114.99</v>
      </c>
      <c r="AB463">
        <v>20.55</v>
      </c>
      <c r="AC463">
        <v>148.79</v>
      </c>
    </row>
    <row r="464" spans="1:29" x14ac:dyDescent="0.2">
      <c r="A464" t="s">
        <v>2027</v>
      </c>
      <c r="B464" s="2" t="s">
        <v>5062</v>
      </c>
      <c r="C464" s="2">
        <v>2</v>
      </c>
      <c r="D464" s="2">
        <v>1</v>
      </c>
      <c r="E464" s="2">
        <v>3</v>
      </c>
      <c r="F464" s="1">
        <v>43144.662499999999</v>
      </c>
      <c r="G464">
        <v>91.12</v>
      </c>
      <c r="H464">
        <v>1.31</v>
      </c>
      <c r="I464">
        <v>0.74</v>
      </c>
      <c r="J464">
        <v>-0.33</v>
      </c>
      <c r="K464">
        <v>2.72</v>
      </c>
      <c r="L464">
        <v>0.81</v>
      </c>
      <c r="M464">
        <v>0.37</v>
      </c>
      <c r="N464">
        <v>0.92</v>
      </c>
      <c r="O464">
        <v>0.93</v>
      </c>
      <c r="P464">
        <v>3.97</v>
      </c>
      <c r="Q464">
        <v>4.0999999999999996</v>
      </c>
      <c r="R464">
        <v>2.39</v>
      </c>
      <c r="S464">
        <v>10.55</v>
      </c>
      <c r="T464">
        <v>3.48</v>
      </c>
      <c r="U464">
        <v>2.33</v>
      </c>
      <c r="V464">
        <v>1.34</v>
      </c>
      <c r="W464">
        <v>74.23</v>
      </c>
      <c r="X464">
        <v>33.25</v>
      </c>
      <c r="Y464">
        <v>43.32</v>
      </c>
      <c r="Z464">
        <v>52.07</v>
      </c>
      <c r="AA464">
        <v>90.9</v>
      </c>
      <c r="AB464">
        <v>14.13</v>
      </c>
      <c r="AC464">
        <v>135.87</v>
      </c>
    </row>
    <row r="465" spans="1:29" x14ac:dyDescent="0.2">
      <c r="A465" t="s">
        <v>2807</v>
      </c>
      <c r="B465" s="2" t="s">
        <v>4823</v>
      </c>
      <c r="C465" s="2">
        <v>1</v>
      </c>
      <c r="D465" s="2">
        <v>2</v>
      </c>
      <c r="E465" s="2">
        <v>3</v>
      </c>
      <c r="F465" s="1">
        <v>43161.472222222219</v>
      </c>
      <c r="G465">
        <v>91.12</v>
      </c>
      <c r="H465">
        <v>1.27</v>
      </c>
      <c r="I465">
        <v>0.68</v>
      </c>
      <c r="J465">
        <v>-1.59</v>
      </c>
      <c r="K465">
        <v>2.93</v>
      </c>
      <c r="L465">
        <v>0.8</v>
      </c>
      <c r="M465">
        <v>0.17</v>
      </c>
      <c r="N465">
        <v>0.97</v>
      </c>
      <c r="O465">
        <v>0.96</v>
      </c>
      <c r="P465">
        <v>3.97</v>
      </c>
      <c r="Q465">
        <v>3.98</v>
      </c>
      <c r="R465">
        <v>1.31</v>
      </c>
      <c r="S465">
        <v>10.77</v>
      </c>
      <c r="T465">
        <v>2.63</v>
      </c>
      <c r="U465">
        <v>2.34</v>
      </c>
      <c r="V465">
        <v>1.34</v>
      </c>
      <c r="W465">
        <v>75.7</v>
      </c>
      <c r="X465">
        <v>39.36</v>
      </c>
      <c r="Y465">
        <v>50.16</v>
      </c>
      <c r="Z465">
        <v>58.55</v>
      </c>
      <c r="AA465">
        <v>118.32</v>
      </c>
      <c r="AB465">
        <v>19.89</v>
      </c>
      <c r="AC465">
        <v>155.1</v>
      </c>
    </row>
    <row r="466" spans="1:29" x14ac:dyDescent="0.2">
      <c r="A466" t="s">
        <v>2445</v>
      </c>
      <c r="B466" s="2" t="s">
        <v>5078</v>
      </c>
      <c r="C466" s="2">
        <v>2</v>
      </c>
      <c r="D466" s="2">
        <v>1</v>
      </c>
      <c r="E466" s="2">
        <v>3</v>
      </c>
      <c r="F466" s="1">
        <v>43153.594444444447</v>
      </c>
      <c r="G466">
        <v>91.1</v>
      </c>
      <c r="H466">
        <v>1.17</v>
      </c>
      <c r="I466">
        <v>0.67</v>
      </c>
      <c r="J466">
        <v>-2.37</v>
      </c>
      <c r="K466">
        <v>2.77</v>
      </c>
      <c r="L466">
        <v>0.92</v>
      </c>
      <c r="M466">
        <v>0.28999999999999998</v>
      </c>
      <c r="N466">
        <v>0.94</v>
      </c>
      <c r="O466">
        <v>0.89</v>
      </c>
      <c r="P466">
        <v>4.3499999999999996</v>
      </c>
      <c r="Q466">
        <v>4.2</v>
      </c>
      <c r="R466">
        <v>0.63</v>
      </c>
      <c r="S466">
        <v>11.13</v>
      </c>
      <c r="T466">
        <v>2.11</v>
      </c>
      <c r="U466">
        <v>2.4500000000000002</v>
      </c>
      <c r="V466">
        <v>1.34</v>
      </c>
      <c r="W466">
        <v>76.52</v>
      </c>
      <c r="X466">
        <v>41.41</v>
      </c>
      <c r="Y466">
        <v>54.26</v>
      </c>
      <c r="Z466">
        <v>75.930000000000007</v>
      </c>
      <c r="AA466">
        <v>134.22</v>
      </c>
      <c r="AB466">
        <v>22.62</v>
      </c>
      <c r="AC466">
        <v>158.57</v>
      </c>
    </row>
    <row r="467" spans="1:29" x14ac:dyDescent="0.2">
      <c r="A467" t="s">
        <v>3386</v>
      </c>
      <c r="B467" s="2" t="s">
        <v>5142</v>
      </c>
      <c r="C467" s="2">
        <v>2</v>
      </c>
      <c r="D467" s="2">
        <v>1</v>
      </c>
      <c r="E467" s="2">
        <v>4</v>
      </c>
      <c r="F467" s="1">
        <v>43203.679166666669</v>
      </c>
      <c r="G467">
        <v>91.1</v>
      </c>
      <c r="H467">
        <v>1.1399999999999999</v>
      </c>
      <c r="I467">
        <v>0.76</v>
      </c>
      <c r="J467">
        <v>1.1499999999999999</v>
      </c>
      <c r="K467">
        <v>2.25</v>
      </c>
      <c r="L467">
        <v>0.69</v>
      </c>
      <c r="M467">
        <v>0.28999999999999998</v>
      </c>
      <c r="N467">
        <v>0.8</v>
      </c>
      <c r="O467">
        <v>0.79</v>
      </c>
      <c r="P467">
        <v>3.3</v>
      </c>
      <c r="Q467">
        <v>4.0599999999999996</v>
      </c>
      <c r="R467">
        <v>6.56</v>
      </c>
      <c r="S467">
        <v>8.19</v>
      </c>
      <c r="T467">
        <v>2.89</v>
      </c>
      <c r="U467">
        <v>1.9</v>
      </c>
      <c r="V467">
        <v>1.22</v>
      </c>
      <c r="W467">
        <v>73.52</v>
      </c>
      <c r="X467">
        <v>26.22</v>
      </c>
      <c r="Y467">
        <v>31.87</v>
      </c>
      <c r="Z467">
        <v>35.479999999999997</v>
      </c>
      <c r="AA467">
        <v>56.91</v>
      </c>
      <c r="AB467">
        <v>8.49</v>
      </c>
      <c r="AC467">
        <v>77.209999999999994</v>
      </c>
    </row>
    <row r="468" spans="1:29" x14ac:dyDescent="0.2">
      <c r="A468" t="s">
        <v>2724</v>
      </c>
      <c r="B468" s="2" t="s">
        <v>4801</v>
      </c>
      <c r="C468" s="2">
        <v>1</v>
      </c>
      <c r="D468" s="2">
        <v>1</v>
      </c>
      <c r="E468" s="2">
        <v>3</v>
      </c>
      <c r="F468" s="1">
        <v>43159.5</v>
      </c>
      <c r="G468">
        <v>91.1</v>
      </c>
      <c r="H468">
        <v>1.1399999999999999</v>
      </c>
      <c r="I468">
        <v>0.62</v>
      </c>
      <c r="J468">
        <v>-1.48</v>
      </c>
      <c r="K468">
        <v>2.72</v>
      </c>
      <c r="L468">
        <v>0.85</v>
      </c>
      <c r="M468">
        <v>0.32</v>
      </c>
      <c r="N468">
        <v>0.87</v>
      </c>
      <c r="O468">
        <v>0.85</v>
      </c>
      <c r="P468">
        <v>4.09</v>
      </c>
      <c r="Q468">
        <v>4.33</v>
      </c>
      <c r="R468">
        <v>2.14</v>
      </c>
      <c r="S468">
        <v>9.9600000000000009</v>
      </c>
      <c r="T468">
        <v>2.77</v>
      </c>
      <c r="U468">
        <v>2.27</v>
      </c>
      <c r="V468">
        <v>1.27</v>
      </c>
      <c r="W468">
        <v>76.150000000000006</v>
      </c>
      <c r="X468">
        <v>37.81</v>
      </c>
      <c r="Y468">
        <v>48.73</v>
      </c>
      <c r="Z468">
        <v>57.94</v>
      </c>
      <c r="AA468">
        <v>109.02</v>
      </c>
      <c r="AB468">
        <v>17.72</v>
      </c>
      <c r="AC468">
        <v>142.12</v>
      </c>
    </row>
    <row r="469" spans="1:29" x14ac:dyDescent="0.2">
      <c r="A469" t="s">
        <v>2942</v>
      </c>
      <c r="B469" s="2" t="s">
        <v>4866</v>
      </c>
      <c r="C469" s="2">
        <v>1</v>
      </c>
      <c r="D469" s="2">
        <v>1</v>
      </c>
      <c r="E469" s="2">
        <v>4</v>
      </c>
      <c r="F469" s="1">
        <v>43178.6</v>
      </c>
      <c r="G469">
        <v>91.09</v>
      </c>
      <c r="H469">
        <v>1.63</v>
      </c>
      <c r="I469">
        <v>1.3</v>
      </c>
      <c r="J469">
        <v>2.3199999999999998</v>
      </c>
      <c r="K469">
        <v>2.61</v>
      </c>
      <c r="L469">
        <v>0.79</v>
      </c>
      <c r="M469">
        <v>0.68</v>
      </c>
      <c r="N469">
        <v>1.49</v>
      </c>
      <c r="O469">
        <v>1.35</v>
      </c>
      <c r="P469">
        <v>3.57</v>
      </c>
      <c r="Q469">
        <v>3.92</v>
      </c>
      <c r="R469">
        <v>6.52</v>
      </c>
      <c r="S469">
        <v>12.59</v>
      </c>
      <c r="T469">
        <v>4.0199999999999996</v>
      </c>
      <c r="U469">
        <v>2.0099999999999998</v>
      </c>
      <c r="V469">
        <v>1.59</v>
      </c>
      <c r="W469">
        <v>70.97</v>
      </c>
      <c r="X469">
        <v>19.86</v>
      </c>
      <c r="Y469">
        <v>25.33</v>
      </c>
      <c r="Z469">
        <v>44.81</v>
      </c>
      <c r="AA469">
        <v>47.23</v>
      </c>
      <c r="AB469">
        <v>8.7799999999999994</v>
      </c>
      <c r="AC469">
        <v>57.18</v>
      </c>
    </row>
    <row r="470" spans="1:29" x14ac:dyDescent="0.2">
      <c r="A470" t="s">
        <v>3246</v>
      </c>
      <c r="B470" s="2" t="s">
        <v>4934</v>
      </c>
      <c r="C470" s="2">
        <v>1</v>
      </c>
      <c r="D470" s="2">
        <v>2</v>
      </c>
      <c r="E470" s="2">
        <v>4</v>
      </c>
      <c r="F470" s="1">
        <v>43200.611111111109</v>
      </c>
      <c r="G470">
        <v>91.07</v>
      </c>
      <c r="H470">
        <v>1.55</v>
      </c>
      <c r="I470">
        <v>1.18</v>
      </c>
      <c r="J470">
        <v>1.33</v>
      </c>
      <c r="K470">
        <v>2.8</v>
      </c>
      <c r="L470">
        <v>0.73</v>
      </c>
      <c r="M470">
        <v>0.44</v>
      </c>
      <c r="N470">
        <v>1.37</v>
      </c>
      <c r="O470">
        <v>1.29</v>
      </c>
      <c r="P470">
        <v>3.64</v>
      </c>
      <c r="Q470">
        <v>4.6399999999999997</v>
      </c>
      <c r="R470">
        <v>5.65</v>
      </c>
      <c r="S470">
        <v>12.18</v>
      </c>
      <c r="T470">
        <v>2.85</v>
      </c>
      <c r="U470">
        <v>2.02</v>
      </c>
      <c r="V470">
        <v>1.55</v>
      </c>
      <c r="W470">
        <v>74.36</v>
      </c>
      <c r="X470">
        <v>24.5</v>
      </c>
      <c r="Y470">
        <v>26.42</v>
      </c>
      <c r="Z470">
        <v>42.55</v>
      </c>
      <c r="AA470">
        <v>53.52</v>
      </c>
      <c r="AB470">
        <v>7.38</v>
      </c>
      <c r="AC470">
        <v>54.18</v>
      </c>
    </row>
    <row r="471" spans="1:29" x14ac:dyDescent="0.2">
      <c r="A471" t="s">
        <v>2533</v>
      </c>
      <c r="B471" s="2" t="s">
        <v>4720</v>
      </c>
      <c r="C471" s="2">
        <v>1</v>
      </c>
      <c r="D471" s="2">
        <v>1</v>
      </c>
      <c r="E471" s="2">
        <v>3</v>
      </c>
      <c r="F471" s="1">
        <v>43158.583333333336</v>
      </c>
      <c r="G471">
        <v>91.07</v>
      </c>
      <c r="H471">
        <v>1.4</v>
      </c>
      <c r="I471">
        <v>0.68</v>
      </c>
      <c r="J471">
        <v>-0.92</v>
      </c>
      <c r="K471">
        <v>2.89</v>
      </c>
      <c r="L471">
        <v>0.82</v>
      </c>
      <c r="M471">
        <v>0.21</v>
      </c>
      <c r="N471">
        <v>0.94</v>
      </c>
      <c r="O471">
        <v>0.92</v>
      </c>
      <c r="P471">
        <v>4.17</v>
      </c>
      <c r="Q471">
        <v>3.94</v>
      </c>
      <c r="R471">
        <v>1.83</v>
      </c>
      <c r="S471">
        <v>10.7</v>
      </c>
      <c r="T471">
        <v>3.16</v>
      </c>
      <c r="U471">
        <v>2.62</v>
      </c>
      <c r="V471">
        <v>1.39</v>
      </c>
      <c r="W471">
        <v>75.53</v>
      </c>
      <c r="X471">
        <v>38.99</v>
      </c>
      <c r="Y471">
        <v>51.29</v>
      </c>
      <c r="Z471">
        <v>62.07</v>
      </c>
      <c r="AA471">
        <v>121.73</v>
      </c>
      <c r="AB471">
        <v>20.38</v>
      </c>
      <c r="AC471">
        <v>164.94</v>
      </c>
    </row>
    <row r="472" spans="1:29" x14ac:dyDescent="0.2">
      <c r="A472" t="s">
        <v>2886</v>
      </c>
      <c r="B472" s="2" t="s">
        <v>5162</v>
      </c>
      <c r="C472" s="2">
        <v>2</v>
      </c>
      <c r="D472" s="2">
        <v>2</v>
      </c>
      <c r="E472" s="2">
        <v>4</v>
      </c>
      <c r="F472" s="1">
        <v>43178.536111111112</v>
      </c>
      <c r="G472">
        <v>91.07</v>
      </c>
      <c r="H472">
        <v>0.5</v>
      </c>
      <c r="I472">
        <v>0.56999999999999995</v>
      </c>
      <c r="J472">
        <v>-4.26</v>
      </c>
      <c r="K472">
        <v>1.51</v>
      </c>
      <c r="L472">
        <v>0.95</v>
      </c>
      <c r="M472">
        <v>-0.41</v>
      </c>
      <c r="N472">
        <v>0.77</v>
      </c>
      <c r="O472">
        <v>0.68</v>
      </c>
      <c r="P472">
        <v>2.99</v>
      </c>
      <c r="Q472">
        <v>-1.03</v>
      </c>
      <c r="R472">
        <v>9.68</v>
      </c>
      <c r="S472">
        <v>8.19</v>
      </c>
      <c r="T472">
        <v>-1.07</v>
      </c>
      <c r="U472">
        <v>3.32</v>
      </c>
      <c r="V472">
        <v>1.3</v>
      </c>
      <c r="W472">
        <v>71.11</v>
      </c>
      <c r="X472">
        <v>88.15</v>
      </c>
      <c r="Y472">
        <v>129.47</v>
      </c>
      <c r="Z472">
        <v>311.67</v>
      </c>
      <c r="AA472">
        <v>223.8</v>
      </c>
      <c r="AB472">
        <v>29.11</v>
      </c>
      <c r="AC472">
        <v>164.73</v>
      </c>
    </row>
    <row r="473" spans="1:29" x14ac:dyDescent="0.2">
      <c r="A473" t="s">
        <v>2813</v>
      </c>
      <c r="B473" s="2" t="s">
        <v>4731</v>
      </c>
      <c r="C473" s="2">
        <v>1</v>
      </c>
      <c r="D473" s="2">
        <v>2</v>
      </c>
      <c r="E473" s="2">
        <v>3</v>
      </c>
      <c r="F473" s="1">
        <v>43161.478472222225</v>
      </c>
      <c r="G473">
        <v>91.06</v>
      </c>
      <c r="H473">
        <v>1.58</v>
      </c>
      <c r="I473">
        <v>0.72</v>
      </c>
      <c r="J473">
        <v>-1.52</v>
      </c>
      <c r="K473">
        <v>3.12</v>
      </c>
      <c r="L473">
        <v>0.8</v>
      </c>
      <c r="M473">
        <v>0.17</v>
      </c>
      <c r="N473">
        <v>1.06</v>
      </c>
      <c r="O473">
        <v>1.06</v>
      </c>
      <c r="P473">
        <v>4.24</v>
      </c>
      <c r="Q473">
        <v>4.33</v>
      </c>
      <c r="R473">
        <v>1.18</v>
      </c>
      <c r="S473">
        <v>11.59</v>
      </c>
      <c r="T473">
        <v>3.06</v>
      </c>
      <c r="U473">
        <v>2.66</v>
      </c>
      <c r="V473">
        <v>1.46</v>
      </c>
      <c r="W473">
        <v>75.77</v>
      </c>
      <c r="X473">
        <v>40.4</v>
      </c>
      <c r="Y473">
        <v>50.15</v>
      </c>
      <c r="Z473">
        <v>60.08</v>
      </c>
      <c r="AA473">
        <v>125.01</v>
      </c>
      <c r="AB473">
        <v>21.02</v>
      </c>
      <c r="AC473">
        <v>169.24</v>
      </c>
    </row>
    <row r="474" spans="1:29" x14ac:dyDescent="0.2">
      <c r="A474" t="s">
        <v>2058</v>
      </c>
      <c r="B474" s="2" t="s">
        <v>4949</v>
      </c>
      <c r="C474" s="2">
        <v>1</v>
      </c>
      <c r="D474" s="2">
        <v>1</v>
      </c>
      <c r="E474" s="2">
        <v>3</v>
      </c>
      <c r="F474" s="1">
        <v>43145.538194444445</v>
      </c>
      <c r="G474">
        <v>91.06</v>
      </c>
      <c r="H474">
        <v>2.13</v>
      </c>
      <c r="I474">
        <v>1.02</v>
      </c>
      <c r="J474">
        <v>0.04</v>
      </c>
      <c r="K474">
        <v>3.46</v>
      </c>
      <c r="L474">
        <v>0.72</v>
      </c>
      <c r="M474">
        <v>0.2</v>
      </c>
      <c r="N474">
        <v>1.32</v>
      </c>
      <c r="O474">
        <v>1.29</v>
      </c>
      <c r="P474">
        <v>3.94</v>
      </c>
      <c r="Q474">
        <v>3.88</v>
      </c>
      <c r="R474">
        <v>1.46</v>
      </c>
      <c r="S474">
        <v>13.27</v>
      </c>
      <c r="T474">
        <v>3.29</v>
      </c>
      <c r="U474">
        <v>3.1</v>
      </c>
      <c r="V474">
        <v>1.62</v>
      </c>
      <c r="W474">
        <v>73.63</v>
      </c>
      <c r="X474">
        <v>31.72</v>
      </c>
      <c r="Y474">
        <v>41.18</v>
      </c>
      <c r="Z474">
        <v>52.77</v>
      </c>
      <c r="AA474">
        <v>106.65</v>
      </c>
      <c r="AB474">
        <v>19.02</v>
      </c>
      <c r="AC474">
        <v>147.01</v>
      </c>
    </row>
    <row r="475" spans="1:29" x14ac:dyDescent="0.2">
      <c r="A475" t="s">
        <v>2668</v>
      </c>
      <c r="B475" s="2" t="s">
        <v>4814</v>
      </c>
      <c r="C475" s="2">
        <v>1</v>
      </c>
      <c r="D475" s="2">
        <v>2</v>
      </c>
      <c r="E475" s="2">
        <v>3</v>
      </c>
      <c r="F475" s="1">
        <v>43159.443055555559</v>
      </c>
      <c r="G475">
        <v>91.05</v>
      </c>
      <c r="H475">
        <v>1.1100000000000001</v>
      </c>
      <c r="I475">
        <v>0.55000000000000004</v>
      </c>
      <c r="J475">
        <v>-1.61</v>
      </c>
      <c r="K475">
        <v>2.78</v>
      </c>
      <c r="L475">
        <v>0.82</v>
      </c>
      <c r="M475">
        <v>0.12</v>
      </c>
      <c r="N475">
        <v>0.82</v>
      </c>
      <c r="O475">
        <v>0.83</v>
      </c>
      <c r="P475">
        <v>4.01</v>
      </c>
      <c r="Q475">
        <v>3.92</v>
      </c>
      <c r="R475">
        <v>1.97</v>
      </c>
      <c r="S475">
        <v>9.64</v>
      </c>
      <c r="T475">
        <v>2.94</v>
      </c>
      <c r="U475">
        <v>2.3199999999999998</v>
      </c>
      <c r="V475">
        <v>1.28</v>
      </c>
      <c r="W475">
        <v>75.400000000000006</v>
      </c>
      <c r="X475">
        <v>43.43</v>
      </c>
      <c r="Y475">
        <v>55.54</v>
      </c>
      <c r="Z475">
        <v>62.04</v>
      </c>
      <c r="AA475">
        <v>122.33</v>
      </c>
      <c r="AB475">
        <v>19.559999999999999</v>
      </c>
      <c r="AC475">
        <v>174.91</v>
      </c>
    </row>
    <row r="476" spans="1:29" x14ac:dyDescent="0.2">
      <c r="A476" t="s">
        <v>3522</v>
      </c>
      <c r="B476" s="2" t="s">
        <v>5020</v>
      </c>
      <c r="C476" s="2">
        <v>2</v>
      </c>
      <c r="D476" s="2">
        <v>2</v>
      </c>
      <c r="E476" s="2">
        <v>4</v>
      </c>
      <c r="F476" s="1">
        <v>43209.503472222219</v>
      </c>
      <c r="G476">
        <v>91.05</v>
      </c>
      <c r="H476">
        <v>1.93</v>
      </c>
      <c r="I476">
        <v>1.1000000000000001</v>
      </c>
      <c r="J476">
        <v>0.84</v>
      </c>
      <c r="K476">
        <v>3.18</v>
      </c>
      <c r="L476">
        <v>0.65</v>
      </c>
      <c r="M476">
        <v>0.27</v>
      </c>
      <c r="N476">
        <v>1.1299999999999999</v>
      </c>
      <c r="O476">
        <v>1.0900000000000001</v>
      </c>
      <c r="P476">
        <v>3.44</v>
      </c>
      <c r="Q476">
        <v>3.84</v>
      </c>
      <c r="R476">
        <v>3.76</v>
      </c>
      <c r="S476">
        <v>10.3</v>
      </c>
      <c r="T476">
        <v>2.4900000000000002</v>
      </c>
      <c r="U476">
        <v>2.62</v>
      </c>
      <c r="V476">
        <v>1.37</v>
      </c>
      <c r="W476">
        <v>73.97</v>
      </c>
      <c r="X476">
        <v>20.48</v>
      </c>
      <c r="Y476">
        <v>26.32</v>
      </c>
      <c r="Z476">
        <v>30.96</v>
      </c>
      <c r="AA476">
        <v>65.44</v>
      </c>
      <c r="AB476">
        <v>16.260000000000002</v>
      </c>
      <c r="AC476">
        <v>91.43</v>
      </c>
    </row>
    <row r="477" spans="1:29" x14ac:dyDescent="0.2">
      <c r="A477" t="s">
        <v>2196</v>
      </c>
      <c r="B477" s="2" t="s">
        <v>4997</v>
      </c>
      <c r="C477" s="2">
        <v>2</v>
      </c>
      <c r="D477" s="2">
        <v>2</v>
      </c>
      <c r="E477" s="2">
        <v>3</v>
      </c>
      <c r="F477" s="1">
        <v>43146.612500000003</v>
      </c>
      <c r="G477">
        <v>91.05</v>
      </c>
      <c r="H477">
        <v>1.54</v>
      </c>
      <c r="I477">
        <v>0.95</v>
      </c>
      <c r="J477">
        <v>-0.34</v>
      </c>
      <c r="K477">
        <v>3.11</v>
      </c>
      <c r="L477">
        <v>0.81</v>
      </c>
      <c r="M477">
        <v>0.34</v>
      </c>
      <c r="N477">
        <v>1.17</v>
      </c>
      <c r="O477">
        <v>1.17</v>
      </c>
      <c r="P477">
        <v>4.1399999999999997</v>
      </c>
      <c r="Q477">
        <v>4.46</v>
      </c>
      <c r="R477">
        <v>2.27</v>
      </c>
      <c r="S477">
        <v>12.16</v>
      </c>
      <c r="T477">
        <v>3.36</v>
      </c>
      <c r="U477">
        <v>2.2400000000000002</v>
      </c>
      <c r="V477">
        <v>1.49</v>
      </c>
      <c r="W477">
        <v>74.97</v>
      </c>
      <c r="X477">
        <v>33.64</v>
      </c>
      <c r="Y477">
        <v>41.32</v>
      </c>
      <c r="Z477">
        <v>52.7</v>
      </c>
      <c r="AA477">
        <v>90.66</v>
      </c>
      <c r="AB477">
        <v>13.91</v>
      </c>
      <c r="AC477">
        <v>124.74</v>
      </c>
    </row>
    <row r="478" spans="1:29" x14ac:dyDescent="0.2">
      <c r="A478" t="s">
        <v>3290</v>
      </c>
      <c r="B478" s="2" t="s">
        <v>4814</v>
      </c>
      <c r="C478" s="2">
        <v>1</v>
      </c>
      <c r="D478" s="2">
        <v>1</v>
      </c>
      <c r="E478" s="2">
        <v>4</v>
      </c>
      <c r="F478" s="1">
        <v>43202.602083333331</v>
      </c>
      <c r="G478">
        <v>91.04</v>
      </c>
      <c r="H478">
        <v>1.54</v>
      </c>
      <c r="I478">
        <v>0.93</v>
      </c>
      <c r="J478">
        <v>1.35</v>
      </c>
      <c r="K478">
        <v>2.7</v>
      </c>
      <c r="L478">
        <v>0.61</v>
      </c>
      <c r="M478">
        <v>0.14000000000000001</v>
      </c>
      <c r="N478">
        <v>1.06</v>
      </c>
      <c r="O478">
        <v>1.02</v>
      </c>
      <c r="P478">
        <v>3.29</v>
      </c>
      <c r="Q478">
        <v>3.63</v>
      </c>
      <c r="R478">
        <v>6.13</v>
      </c>
      <c r="S478">
        <v>9.7200000000000006</v>
      </c>
      <c r="T478">
        <v>3.36</v>
      </c>
      <c r="U478">
        <v>2.2000000000000002</v>
      </c>
      <c r="V478">
        <v>1.41</v>
      </c>
      <c r="W478">
        <v>73.72</v>
      </c>
      <c r="X478">
        <v>24.74</v>
      </c>
      <c r="Y478">
        <v>29.56</v>
      </c>
      <c r="Z478">
        <v>32.299999999999997</v>
      </c>
      <c r="AA478">
        <v>61.47</v>
      </c>
      <c r="AB478">
        <v>9.1300000000000008</v>
      </c>
      <c r="AC478">
        <v>86.55</v>
      </c>
    </row>
    <row r="479" spans="1:29" x14ac:dyDescent="0.2">
      <c r="A479" t="s">
        <v>2546</v>
      </c>
      <c r="B479" s="2" t="s">
        <v>4862</v>
      </c>
      <c r="C479" s="2">
        <v>1</v>
      </c>
      <c r="D479" s="2">
        <v>2</v>
      </c>
      <c r="E479" s="2">
        <v>3</v>
      </c>
      <c r="F479" s="1">
        <v>43158.59652777778</v>
      </c>
      <c r="G479">
        <v>91.04</v>
      </c>
      <c r="H479">
        <v>1.55</v>
      </c>
      <c r="I479">
        <v>0.92</v>
      </c>
      <c r="J479">
        <v>-1.1100000000000001</v>
      </c>
      <c r="K479">
        <v>3.17</v>
      </c>
      <c r="L479">
        <v>0.85</v>
      </c>
      <c r="M479">
        <v>0.39</v>
      </c>
      <c r="N479">
        <v>1.24</v>
      </c>
      <c r="O479">
        <v>1.21</v>
      </c>
      <c r="P479">
        <v>4.3099999999999996</v>
      </c>
      <c r="Q479">
        <v>4.66</v>
      </c>
      <c r="R479">
        <v>1.77</v>
      </c>
      <c r="S479">
        <v>12.75</v>
      </c>
      <c r="T479">
        <v>2.82</v>
      </c>
      <c r="U479">
        <v>2.38</v>
      </c>
      <c r="V479">
        <v>1.5</v>
      </c>
      <c r="W479">
        <v>75.709999999999994</v>
      </c>
      <c r="X479">
        <v>32.68</v>
      </c>
      <c r="Y479">
        <v>40.53</v>
      </c>
      <c r="Z479">
        <v>57.41</v>
      </c>
      <c r="AA479">
        <v>96.37</v>
      </c>
      <c r="AB479">
        <v>15.91</v>
      </c>
      <c r="AC479">
        <v>127.75</v>
      </c>
    </row>
    <row r="480" spans="1:29" x14ac:dyDescent="0.2">
      <c r="A480" t="s">
        <v>2470</v>
      </c>
      <c r="B480" s="2" t="s">
        <v>4959</v>
      </c>
      <c r="C480" s="2">
        <v>2</v>
      </c>
      <c r="D480" s="2">
        <v>1</v>
      </c>
      <c r="E480" s="2">
        <v>3</v>
      </c>
      <c r="F480" s="1">
        <v>43153.623611111114</v>
      </c>
      <c r="G480">
        <v>91.04</v>
      </c>
      <c r="H480">
        <v>1.51</v>
      </c>
      <c r="I480">
        <v>0.83</v>
      </c>
      <c r="J480">
        <v>-1.57</v>
      </c>
      <c r="K480">
        <v>3.06</v>
      </c>
      <c r="L480">
        <v>0.82</v>
      </c>
      <c r="M480">
        <v>0.35</v>
      </c>
      <c r="N480">
        <v>1.22</v>
      </c>
      <c r="O480">
        <v>1.17</v>
      </c>
      <c r="P480">
        <v>4.1399999999999997</v>
      </c>
      <c r="Q480">
        <v>4.0999999999999996</v>
      </c>
      <c r="R480">
        <v>0.82</v>
      </c>
      <c r="S480">
        <v>13.14</v>
      </c>
      <c r="T480">
        <v>2.54</v>
      </c>
      <c r="U480">
        <v>2.65</v>
      </c>
      <c r="V480">
        <v>1.47</v>
      </c>
      <c r="W480">
        <v>75.67</v>
      </c>
      <c r="X480">
        <v>34.25</v>
      </c>
      <c r="Y480">
        <v>45.55</v>
      </c>
      <c r="Z480">
        <v>61.44</v>
      </c>
      <c r="AA480">
        <v>123.78</v>
      </c>
      <c r="AB480">
        <v>22.62</v>
      </c>
      <c r="AC480">
        <v>145.78</v>
      </c>
    </row>
    <row r="481" spans="1:29" x14ac:dyDescent="0.2">
      <c r="A481" t="s">
        <v>3594</v>
      </c>
      <c r="B481" s="2" t="s">
        <v>4754</v>
      </c>
      <c r="C481" s="2">
        <v>1</v>
      </c>
      <c r="D481" s="2">
        <v>2</v>
      </c>
      <c r="E481" s="2">
        <v>3</v>
      </c>
      <c r="F481" s="1">
        <v>43216.554861111108</v>
      </c>
      <c r="G481">
        <v>91.04</v>
      </c>
      <c r="H481">
        <v>1.58</v>
      </c>
      <c r="I481">
        <v>1.04</v>
      </c>
      <c r="J481">
        <v>-0.37</v>
      </c>
      <c r="K481">
        <v>2.97</v>
      </c>
      <c r="L481">
        <v>0.79</v>
      </c>
      <c r="M481">
        <v>0.37</v>
      </c>
      <c r="N481">
        <v>1.39</v>
      </c>
      <c r="O481">
        <v>1.35</v>
      </c>
      <c r="P481">
        <v>4.09</v>
      </c>
      <c r="Q481">
        <v>4.5199999999999996</v>
      </c>
      <c r="R481">
        <v>2.69</v>
      </c>
      <c r="S481">
        <v>12.84</v>
      </c>
      <c r="T481">
        <v>3.52</v>
      </c>
      <c r="U481">
        <v>2.31</v>
      </c>
      <c r="V481">
        <v>1.58</v>
      </c>
      <c r="W481">
        <v>74.67</v>
      </c>
      <c r="X481">
        <v>29.6</v>
      </c>
      <c r="Y481">
        <v>33.54</v>
      </c>
      <c r="Z481">
        <v>51.95</v>
      </c>
      <c r="AA481">
        <v>82.44</v>
      </c>
      <c r="AB481">
        <v>13.01</v>
      </c>
      <c r="AC481">
        <v>116.45</v>
      </c>
    </row>
    <row r="482" spans="1:29" x14ac:dyDescent="0.2">
      <c r="A482" t="s">
        <v>1443</v>
      </c>
      <c r="B482" s="2" t="s">
        <v>4722</v>
      </c>
      <c r="C482" s="2">
        <v>1</v>
      </c>
      <c r="D482" s="2">
        <v>2</v>
      </c>
      <c r="E482" s="2">
        <v>2</v>
      </c>
      <c r="F482" s="1">
        <v>42979.454861111109</v>
      </c>
      <c r="G482">
        <v>91.04</v>
      </c>
      <c r="H482">
        <v>1.74</v>
      </c>
      <c r="I482">
        <v>1.36</v>
      </c>
      <c r="J482">
        <v>3.45</v>
      </c>
      <c r="K482">
        <v>2.37</v>
      </c>
      <c r="L482">
        <v>0.39</v>
      </c>
      <c r="M482">
        <v>0.38</v>
      </c>
      <c r="N482">
        <v>1.21</v>
      </c>
      <c r="O482">
        <v>1.1599999999999999</v>
      </c>
      <c r="P482">
        <v>2.1</v>
      </c>
      <c r="Q482">
        <v>2.57</v>
      </c>
      <c r="R482">
        <v>11.14</v>
      </c>
      <c r="S482">
        <v>8.0500000000000007</v>
      </c>
      <c r="T482">
        <v>3.82</v>
      </c>
      <c r="U482">
        <v>1.63</v>
      </c>
      <c r="V482">
        <v>1.31</v>
      </c>
      <c r="W482">
        <v>70.680000000000007</v>
      </c>
      <c r="X482">
        <v>6.11</v>
      </c>
      <c r="Y482">
        <v>7.32</v>
      </c>
      <c r="Z482">
        <v>11.06</v>
      </c>
      <c r="AA482">
        <v>10.95</v>
      </c>
      <c r="AB482">
        <v>3.46</v>
      </c>
      <c r="AC482">
        <v>13.78</v>
      </c>
    </row>
    <row r="483" spans="1:29" x14ac:dyDescent="0.2">
      <c r="A483" t="s">
        <v>3118</v>
      </c>
      <c r="B483" s="2" t="s">
        <v>5134</v>
      </c>
      <c r="C483" s="2">
        <v>2</v>
      </c>
      <c r="D483" s="2">
        <v>1</v>
      </c>
      <c r="E483" s="2">
        <v>4</v>
      </c>
      <c r="F483" s="1">
        <v>43195.561805555553</v>
      </c>
      <c r="G483">
        <v>91.04</v>
      </c>
      <c r="H483">
        <v>1.68</v>
      </c>
      <c r="I483">
        <v>1.1100000000000001</v>
      </c>
      <c r="J483">
        <v>1.19</v>
      </c>
      <c r="K483">
        <v>2.87</v>
      </c>
      <c r="L483">
        <v>0.71</v>
      </c>
      <c r="M483">
        <v>0.45</v>
      </c>
      <c r="N483">
        <v>1.32</v>
      </c>
      <c r="O483">
        <v>1.23</v>
      </c>
      <c r="P483">
        <v>3.73</v>
      </c>
      <c r="Q483">
        <v>4.6900000000000004</v>
      </c>
      <c r="R483">
        <v>5.37</v>
      </c>
      <c r="S483">
        <v>11.66</v>
      </c>
      <c r="T483">
        <v>2.42</v>
      </c>
      <c r="U483">
        <v>2.33</v>
      </c>
      <c r="V483">
        <v>1.54</v>
      </c>
      <c r="W483">
        <v>75.63</v>
      </c>
      <c r="X483">
        <v>21.12</v>
      </c>
      <c r="Y483">
        <v>23.88</v>
      </c>
      <c r="Z483">
        <v>40.42</v>
      </c>
      <c r="AA483">
        <v>57.91</v>
      </c>
      <c r="AB483">
        <v>8.1999999999999993</v>
      </c>
      <c r="AC483">
        <v>58.98</v>
      </c>
    </row>
    <row r="484" spans="1:29" x14ac:dyDescent="0.2">
      <c r="A484" t="s">
        <v>2504</v>
      </c>
      <c r="B484" s="2" t="s">
        <v>5044</v>
      </c>
      <c r="C484" s="2">
        <v>2</v>
      </c>
      <c r="D484" s="2">
        <v>2</v>
      </c>
      <c r="E484" s="2">
        <v>3</v>
      </c>
      <c r="F484" s="1">
        <v>43153.667361111111</v>
      </c>
      <c r="G484">
        <v>91.04</v>
      </c>
      <c r="H484">
        <v>1.55</v>
      </c>
      <c r="I484">
        <v>0.73</v>
      </c>
      <c r="J484">
        <v>-2.48</v>
      </c>
      <c r="K484">
        <v>3.34</v>
      </c>
      <c r="L484">
        <v>0.86</v>
      </c>
      <c r="M484">
        <v>0.31</v>
      </c>
      <c r="N484">
        <v>1.1200000000000001</v>
      </c>
      <c r="O484">
        <v>1.1000000000000001</v>
      </c>
      <c r="P484">
        <v>4.3</v>
      </c>
      <c r="Q484">
        <v>4.13</v>
      </c>
      <c r="R484">
        <v>-0.27</v>
      </c>
      <c r="S484">
        <v>13.09</v>
      </c>
      <c r="T484">
        <v>2.4700000000000002</v>
      </c>
      <c r="U484">
        <v>2.98</v>
      </c>
      <c r="V484">
        <v>1.45</v>
      </c>
      <c r="W484">
        <v>75.83</v>
      </c>
      <c r="X484">
        <v>44.11</v>
      </c>
      <c r="Y484">
        <v>60.47</v>
      </c>
      <c r="Z484">
        <v>73.72</v>
      </c>
      <c r="AA484">
        <v>153.12</v>
      </c>
      <c r="AB484">
        <v>25.86</v>
      </c>
      <c r="AC484">
        <v>173.91</v>
      </c>
    </row>
    <row r="485" spans="1:29" x14ac:dyDescent="0.2">
      <c r="A485" t="s">
        <v>3696</v>
      </c>
      <c r="B485" s="2" t="s">
        <v>5103</v>
      </c>
      <c r="C485" s="2">
        <v>2</v>
      </c>
      <c r="D485" s="2">
        <v>1</v>
      </c>
      <c r="E485" s="2">
        <v>4</v>
      </c>
      <c r="F485" s="1">
        <v>43216.625694444447</v>
      </c>
      <c r="G485">
        <v>91.03</v>
      </c>
      <c r="H485">
        <v>1.57</v>
      </c>
      <c r="I485">
        <v>0.8</v>
      </c>
      <c r="J485">
        <v>1.38</v>
      </c>
      <c r="K485">
        <v>2.42</v>
      </c>
      <c r="L485">
        <v>0.62</v>
      </c>
      <c r="M485">
        <v>0.42</v>
      </c>
      <c r="N485">
        <v>0.99</v>
      </c>
      <c r="O485">
        <v>0.95</v>
      </c>
      <c r="P485">
        <v>3.76</v>
      </c>
      <c r="Q485">
        <v>4.95</v>
      </c>
      <c r="R485">
        <v>5.38</v>
      </c>
      <c r="S485">
        <v>8.76</v>
      </c>
      <c r="T485">
        <v>4.3899999999999997</v>
      </c>
      <c r="U485">
        <v>2.0699999999999998</v>
      </c>
      <c r="V485">
        <v>1.32</v>
      </c>
      <c r="W485">
        <v>74.83</v>
      </c>
      <c r="X485">
        <v>21.31</v>
      </c>
      <c r="Y485">
        <v>24.18</v>
      </c>
      <c r="Z485">
        <v>28.94</v>
      </c>
      <c r="AA485">
        <v>52.38</v>
      </c>
      <c r="AB485">
        <v>13.14</v>
      </c>
      <c r="AC485">
        <v>110.58</v>
      </c>
    </row>
    <row r="486" spans="1:29" x14ac:dyDescent="0.2">
      <c r="A486" t="s">
        <v>2480</v>
      </c>
      <c r="B486" s="2" t="s">
        <v>4967</v>
      </c>
      <c r="C486" s="2">
        <v>2</v>
      </c>
      <c r="D486" s="2">
        <v>1</v>
      </c>
      <c r="E486" s="2">
        <v>3</v>
      </c>
      <c r="F486" s="1">
        <v>43153.633333333331</v>
      </c>
      <c r="G486">
        <v>91.03</v>
      </c>
      <c r="H486">
        <v>1.53</v>
      </c>
      <c r="I486">
        <v>0.63</v>
      </c>
      <c r="J486">
        <v>-2.85</v>
      </c>
      <c r="K486">
        <v>3.33</v>
      </c>
      <c r="L486">
        <v>0.84</v>
      </c>
      <c r="M486">
        <v>-0.03</v>
      </c>
      <c r="N486">
        <v>1.1299999999999999</v>
      </c>
      <c r="O486">
        <v>1.1200000000000001</v>
      </c>
      <c r="P486">
        <v>4.5199999999999996</v>
      </c>
      <c r="Q486">
        <v>4.0999999999999996</v>
      </c>
      <c r="R486">
        <v>-0.49</v>
      </c>
      <c r="S486">
        <v>13.06</v>
      </c>
      <c r="T486">
        <v>3.68</v>
      </c>
      <c r="U486">
        <v>2.92</v>
      </c>
      <c r="V486">
        <v>1.55</v>
      </c>
      <c r="W486">
        <v>77.02</v>
      </c>
      <c r="X486">
        <v>56.64</v>
      </c>
      <c r="Y486">
        <v>74.209999999999994</v>
      </c>
      <c r="Z486">
        <v>88.85</v>
      </c>
      <c r="AA486">
        <v>180.09</v>
      </c>
      <c r="AB486">
        <v>28.22</v>
      </c>
      <c r="AC486">
        <v>232.49</v>
      </c>
    </row>
    <row r="487" spans="1:29" x14ac:dyDescent="0.2">
      <c r="A487" t="s">
        <v>2045</v>
      </c>
      <c r="B487" s="2" t="s">
        <v>5159</v>
      </c>
      <c r="C487" s="2">
        <v>2</v>
      </c>
      <c r="D487" s="2">
        <v>2</v>
      </c>
      <c r="E487" s="2">
        <v>3</v>
      </c>
      <c r="F487" s="1">
        <v>43145.518750000003</v>
      </c>
      <c r="G487">
        <v>91.02</v>
      </c>
      <c r="H487">
        <v>1.47</v>
      </c>
      <c r="I487">
        <v>0.77</v>
      </c>
      <c r="J487">
        <v>-0.23</v>
      </c>
      <c r="K487">
        <v>2.96</v>
      </c>
      <c r="L487">
        <v>0.8</v>
      </c>
      <c r="M487">
        <v>0.42</v>
      </c>
      <c r="N487">
        <v>0.93</v>
      </c>
      <c r="O487">
        <v>0.93</v>
      </c>
      <c r="P487">
        <v>3.92</v>
      </c>
      <c r="Q487">
        <v>4.2300000000000004</v>
      </c>
      <c r="R487">
        <v>3.05</v>
      </c>
      <c r="S487">
        <v>10.53</v>
      </c>
      <c r="T487">
        <v>2.71</v>
      </c>
      <c r="U487">
        <v>2.63</v>
      </c>
      <c r="V487">
        <v>1.35</v>
      </c>
      <c r="W487">
        <v>74.599999999999994</v>
      </c>
      <c r="X487">
        <v>29.33</v>
      </c>
      <c r="Y487">
        <v>38.94</v>
      </c>
      <c r="Z487">
        <v>48.34</v>
      </c>
      <c r="AA487">
        <v>90.73</v>
      </c>
      <c r="AB487">
        <v>15.3</v>
      </c>
      <c r="AC487">
        <v>116.04</v>
      </c>
    </row>
    <row r="488" spans="1:29" x14ac:dyDescent="0.2">
      <c r="A488" t="s">
        <v>2793</v>
      </c>
      <c r="B488" s="2" t="s">
        <v>4709</v>
      </c>
      <c r="C488" s="2">
        <v>1</v>
      </c>
      <c r="D488" s="2">
        <v>2</v>
      </c>
      <c r="E488" s="2">
        <v>3</v>
      </c>
      <c r="F488" s="1">
        <v>43161.458333333336</v>
      </c>
      <c r="G488">
        <v>91.01</v>
      </c>
      <c r="H488">
        <v>1.49</v>
      </c>
      <c r="I488">
        <v>0.74</v>
      </c>
      <c r="J488">
        <v>-0.88</v>
      </c>
      <c r="K488">
        <v>3.04</v>
      </c>
      <c r="L488">
        <v>0.8</v>
      </c>
      <c r="M488">
        <v>0.24</v>
      </c>
      <c r="N488">
        <v>1.06</v>
      </c>
      <c r="O488">
        <v>1.06</v>
      </c>
      <c r="P488">
        <v>4.1399999999999997</v>
      </c>
      <c r="Q488">
        <v>4.24</v>
      </c>
      <c r="R488">
        <v>1.31</v>
      </c>
      <c r="S488">
        <v>11.51</v>
      </c>
      <c r="T488">
        <v>3.23</v>
      </c>
      <c r="U488">
        <v>2.54</v>
      </c>
      <c r="V488">
        <v>1.45</v>
      </c>
      <c r="W488">
        <v>74.77</v>
      </c>
      <c r="X488">
        <v>38.92</v>
      </c>
      <c r="Y488">
        <v>49.21</v>
      </c>
      <c r="Z488">
        <v>58.49</v>
      </c>
      <c r="AA488">
        <v>114.62</v>
      </c>
      <c r="AB488">
        <v>17.75</v>
      </c>
      <c r="AC488">
        <v>159.83000000000001</v>
      </c>
    </row>
    <row r="489" spans="1:29" x14ac:dyDescent="0.2">
      <c r="A489" t="s">
        <v>2102</v>
      </c>
      <c r="B489" s="2" t="s">
        <v>4801</v>
      </c>
      <c r="C489" s="2">
        <v>1</v>
      </c>
      <c r="D489" s="2">
        <v>2</v>
      </c>
      <c r="E489" s="2">
        <v>3</v>
      </c>
      <c r="F489" s="1">
        <v>43146.434027777781</v>
      </c>
      <c r="G489">
        <v>91</v>
      </c>
      <c r="H489">
        <v>1.41</v>
      </c>
      <c r="I489">
        <v>0.76</v>
      </c>
      <c r="J489">
        <v>-1.45</v>
      </c>
      <c r="K489">
        <v>3.03</v>
      </c>
      <c r="L489">
        <v>0.83</v>
      </c>
      <c r="M489">
        <v>0.3</v>
      </c>
      <c r="N489">
        <v>1.06</v>
      </c>
      <c r="O489">
        <v>1.06</v>
      </c>
      <c r="P489">
        <v>4.24</v>
      </c>
      <c r="Q489">
        <v>4.51</v>
      </c>
      <c r="R489">
        <v>1.89</v>
      </c>
      <c r="S489">
        <v>11.6</v>
      </c>
      <c r="T489">
        <v>3.36</v>
      </c>
      <c r="U489">
        <v>2.4300000000000002</v>
      </c>
      <c r="V489">
        <v>1.41</v>
      </c>
      <c r="W489">
        <v>75.680000000000007</v>
      </c>
      <c r="X489">
        <v>38.1</v>
      </c>
      <c r="Y489">
        <v>47.66</v>
      </c>
      <c r="Z489">
        <v>57.77</v>
      </c>
      <c r="AA489">
        <v>109.77</v>
      </c>
      <c r="AB489">
        <v>17.38</v>
      </c>
      <c r="AC489">
        <v>150.28</v>
      </c>
    </row>
    <row r="490" spans="1:29" x14ac:dyDescent="0.2">
      <c r="A490" t="s">
        <v>3524</v>
      </c>
      <c r="B490" s="2" t="s">
        <v>4927</v>
      </c>
      <c r="C490" s="2">
        <v>1</v>
      </c>
      <c r="D490" s="2">
        <v>2</v>
      </c>
      <c r="E490" s="2">
        <v>4</v>
      </c>
      <c r="F490" s="1">
        <v>43209.505555555559</v>
      </c>
      <c r="G490">
        <v>91</v>
      </c>
      <c r="H490">
        <v>1.66</v>
      </c>
      <c r="I490">
        <v>1.36</v>
      </c>
      <c r="J490">
        <v>1.69</v>
      </c>
      <c r="K490">
        <v>2.79</v>
      </c>
      <c r="L490">
        <v>0.65</v>
      </c>
      <c r="M490">
        <v>0.34</v>
      </c>
      <c r="N490">
        <v>1.54</v>
      </c>
      <c r="O490">
        <v>1.45</v>
      </c>
      <c r="P490">
        <v>3.26</v>
      </c>
      <c r="Q490">
        <v>4.07</v>
      </c>
      <c r="R490">
        <v>5.35</v>
      </c>
      <c r="S490">
        <v>12.43</v>
      </c>
      <c r="T490">
        <v>3.48</v>
      </c>
      <c r="U490">
        <v>1.87</v>
      </c>
      <c r="V490">
        <v>1.46</v>
      </c>
      <c r="W490">
        <v>73.86</v>
      </c>
      <c r="X490">
        <v>17.079999999999998</v>
      </c>
      <c r="Y490">
        <v>20.98</v>
      </c>
      <c r="Z490">
        <v>33.15</v>
      </c>
      <c r="AA490">
        <v>41.79</v>
      </c>
      <c r="AB490">
        <v>9.01</v>
      </c>
      <c r="AC490">
        <v>58.02</v>
      </c>
    </row>
    <row r="491" spans="1:29" x14ac:dyDescent="0.2">
      <c r="A491" t="s">
        <v>2314</v>
      </c>
      <c r="B491" s="2" t="s">
        <v>5143</v>
      </c>
      <c r="C491" s="2">
        <v>2</v>
      </c>
      <c r="D491" s="2">
        <v>1</v>
      </c>
      <c r="E491" s="2">
        <v>3</v>
      </c>
      <c r="F491" s="1">
        <v>43150.463888888888</v>
      </c>
      <c r="G491">
        <v>90.99</v>
      </c>
      <c r="H491">
        <v>1.42</v>
      </c>
      <c r="I491">
        <v>0.75</v>
      </c>
      <c r="J491">
        <v>-0.53</v>
      </c>
      <c r="K491">
        <v>2.94</v>
      </c>
      <c r="L491">
        <v>0.8</v>
      </c>
      <c r="M491">
        <v>0.23</v>
      </c>
      <c r="N491">
        <v>0.98</v>
      </c>
      <c r="O491">
        <v>0.95</v>
      </c>
      <c r="P491">
        <v>3.97</v>
      </c>
      <c r="Q491">
        <v>4.09</v>
      </c>
      <c r="R491">
        <v>2.1</v>
      </c>
      <c r="S491">
        <v>10.73</v>
      </c>
      <c r="T491">
        <v>3.1</v>
      </c>
      <c r="U491">
        <v>2.48</v>
      </c>
      <c r="V491">
        <v>1.38</v>
      </c>
      <c r="W491">
        <v>75.64</v>
      </c>
      <c r="X491">
        <v>37.950000000000003</v>
      </c>
      <c r="Y491">
        <v>50.4</v>
      </c>
      <c r="Z491">
        <v>60.54</v>
      </c>
      <c r="AA491">
        <v>108.64</v>
      </c>
      <c r="AB491">
        <v>17.29</v>
      </c>
      <c r="AC491">
        <v>144.87</v>
      </c>
    </row>
    <row r="492" spans="1:29" x14ac:dyDescent="0.2">
      <c r="A492" t="s">
        <v>2447</v>
      </c>
      <c r="B492" s="2" t="s">
        <v>4999</v>
      </c>
      <c r="C492" s="2">
        <v>2</v>
      </c>
      <c r="D492" s="2">
        <v>1</v>
      </c>
      <c r="E492" s="2">
        <v>3</v>
      </c>
      <c r="F492" s="1">
        <v>43153.59652777778</v>
      </c>
      <c r="G492">
        <v>90.98</v>
      </c>
      <c r="H492">
        <v>1.37</v>
      </c>
      <c r="I492">
        <v>0.75</v>
      </c>
      <c r="J492">
        <v>-0.72</v>
      </c>
      <c r="K492">
        <v>2.81</v>
      </c>
      <c r="L492">
        <v>0.81</v>
      </c>
      <c r="M492">
        <v>0.18</v>
      </c>
      <c r="N492">
        <v>0.98</v>
      </c>
      <c r="O492">
        <v>0.95</v>
      </c>
      <c r="P492">
        <v>4.13</v>
      </c>
      <c r="Q492">
        <v>4.16</v>
      </c>
      <c r="R492">
        <v>2.6</v>
      </c>
      <c r="S492">
        <v>10.63</v>
      </c>
      <c r="T492">
        <v>3.23</v>
      </c>
      <c r="U492">
        <v>2.37</v>
      </c>
      <c r="V492">
        <v>1.4</v>
      </c>
      <c r="W492">
        <v>75.77</v>
      </c>
      <c r="X492">
        <v>37.08</v>
      </c>
      <c r="Y492">
        <v>47.08</v>
      </c>
      <c r="Z492">
        <v>58.17</v>
      </c>
      <c r="AA492">
        <v>105.62</v>
      </c>
      <c r="AB492">
        <v>16.78</v>
      </c>
      <c r="AC492">
        <v>144.09</v>
      </c>
    </row>
    <row r="493" spans="1:29" x14ac:dyDescent="0.2">
      <c r="A493" t="s">
        <v>142</v>
      </c>
      <c r="B493" s="2" t="s">
        <v>4833</v>
      </c>
      <c r="C493" s="2">
        <v>1</v>
      </c>
      <c r="D493" s="2">
        <v>1</v>
      </c>
      <c r="E493" s="2">
        <v>1</v>
      </c>
      <c r="F493" s="1">
        <v>42899.645138888889</v>
      </c>
      <c r="G493">
        <v>90.98</v>
      </c>
      <c r="H493">
        <v>1.97</v>
      </c>
      <c r="I493">
        <v>1.43</v>
      </c>
      <c r="J493">
        <v>1.22</v>
      </c>
      <c r="K493">
        <v>2.85</v>
      </c>
      <c r="L493">
        <v>0.47</v>
      </c>
      <c r="M493">
        <v>0.48</v>
      </c>
      <c r="N493">
        <v>1.52</v>
      </c>
      <c r="O493">
        <v>1.52</v>
      </c>
      <c r="P493">
        <v>2.67</v>
      </c>
      <c r="Q493">
        <v>3.58</v>
      </c>
      <c r="R493">
        <v>8.2899999999999991</v>
      </c>
      <c r="S493">
        <v>11.34</v>
      </c>
      <c r="T493">
        <v>3.36</v>
      </c>
      <c r="U493">
        <v>1.87</v>
      </c>
      <c r="V493">
        <v>1.41</v>
      </c>
      <c r="W493">
        <v>71.930000000000007</v>
      </c>
      <c r="X493">
        <v>8.16</v>
      </c>
      <c r="Y493">
        <v>7.48</v>
      </c>
      <c r="Z493">
        <v>15.89</v>
      </c>
      <c r="AA493">
        <v>25.68</v>
      </c>
      <c r="AB493">
        <v>9.85</v>
      </c>
      <c r="AC493">
        <v>25.64</v>
      </c>
    </row>
    <row r="494" spans="1:29" x14ac:dyDescent="0.2">
      <c r="A494" t="s">
        <v>2418</v>
      </c>
      <c r="B494" s="2" t="s">
        <v>4779</v>
      </c>
      <c r="C494" s="2">
        <v>1</v>
      </c>
      <c r="D494" s="2">
        <v>1</v>
      </c>
      <c r="E494" s="2">
        <v>3</v>
      </c>
      <c r="F494" s="1">
        <v>43153.568055555559</v>
      </c>
      <c r="G494">
        <v>90.97</v>
      </c>
      <c r="H494">
        <v>1.47</v>
      </c>
      <c r="I494">
        <v>0.83</v>
      </c>
      <c r="J494">
        <v>-1.93</v>
      </c>
      <c r="K494">
        <v>3.1</v>
      </c>
      <c r="L494">
        <v>0.86</v>
      </c>
      <c r="M494">
        <v>0.36</v>
      </c>
      <c r="N494">
        <v>1.1399999999999999</v>
      </c>
      <c r="O494">
        <v>1.1100000000000001</v>
      </c>
      <c r="P494">
        <v>4.22</v>
      </c>
      <c r="Q494">
        <v>4.4400000000000004</v>
      </c>
      <c r="R494">
        <v>0.47</v>
      </c>
      <c r="S494">
        <v>12.32</v>
      </c>
      <c r="T494">
        <v>2.48</v>
      </c>
      <c r="U494">
        <v>2.4700000000000002</v>
      </c>
      <c r="V494">
        <v>1.44</v>
      </c>
      <c r="W494">
        <v>76.23</v>
      </c>
      <c r="X494">
        <v>35.07</v>
      </c>
      <c r="Y494">
        <v>44.38</v>
      </c>
      <c r="Z494">
        <v>60.45</v>
      </c>
      <c r="AA494">
        <v>116.21</v>
      </c>
      <c r="AB494">
        <v>20.79</v>
      </c>
      <c r="AC494">
        <v>136.11000000000001</v>
      </c>
    </row>
    <row r="495" spans="1:29" x14ac:dyDescent="0.2">
      <c r="A495" t="s">
        <v>2503</v>
      </c>
      <c r="B495" s="2" t="s">
        <v>5013</v>
      </c>
      <c r="C495" s="2">
        <v>2</v>
      </c>
      <c r="D495" s="2">
        <v>1</v>
      </c>
      <c r="E495" s="2">
        <v>3</v>
      </c>
      <c r="F495" s="1">
        <v>43153.666666666664</v>
      </c>
      <c r="G495">
        <v>90.97</v>
      </c>
      <c r="H495">
        <v>1.46</v>
      </c>
      <c r="I495">
        <v>0.74</v>
      </c>
      <c r="J495">
        <v>-1.19</v>
      </c>
      <c r="K495">
        <v>2.88</v>
      </c>
      <c r="L495">
        <v>0.71</v>
      </c>
      <c r="M495">
        <v>0.09</v>
      </c>
      <c r="N495">
        <v>1.02</v>
      </c>
      <c r="O495">
        <v>0.98</v>
      </c>
      <c r="P495">
        <v>3.65</v>
      </c>
      <c r="Q495">
        <v>3.24</v>
      </c>
      <c r="R495">
        <v>2.73</v>
      </c>
      <c r="S495">
        <v>10.84</v>
      </c>
      <c r="T495">
        <v>3.15</v>
      </c>
      <c r="U495">
        <v>2.54</v>
      </c>
      <c r="V495">
        <v>1.39</v>
      </c>
      <c r="W495">
        <v>73.86</v>
      </c>
      <c r="X495">
        <v>35.659999999999997</v>
      </c>
      <c r="Y495">
        <v>47.91</v>
      </c>
      <c r="Z495">
        <v>50.77</v>
      </c>
      <c r="AA495">
        <v>118.39</v>
      </c>
      <c r="AB495">
        <v>20.62</v>
      </c>
      <c r="AC495">
        <v>163.15</v>
      </c>
    </row>
    <row r="496" spans="1:29" x14ac:dyDescent="0.2">
      <c r="A496" t="s">
        <v>1838</v>
      </c>
      <c r="B496" s="2" t="s">
        <v>5047</v>
      </c>
      <c r="C496" s="2">
        <v>2</v>
      </c>
      <c r="D496" s="2">
        <v>1</v>
      </c>
      <c r="E496" s="2">
        <v>2</v>
      </c>
      <c r="F496" s="1">
        <v>42990.611805555556</v>
      </c>
      <c r="G496">
        <v>90.97</v>
      </c>
      <c r="H496">
        <v>2.25</v>
      </c>
      <c r="I496">
        <v>1.9</v>
      </c>
      <c r="J496">
        <v>3.36</v>
      </c>
      <c r="K496">
        <v>2.46</v>
      </c>
      <c r="L496">
        <v>0.25</v>
      </c>
      <c r="M496">
        <v>0.35</v>
      </c>
      <c r="N496">
        <v>1.98</v>
      </c>
      <c r="O496">
        <v>1.81</v>
      </c>
      <c r="P496">
        <v>1.55</v>
      </c>
      <c r="Q496">
        <v>1.35</v>
      </c>
      <c r="R496">
        <v>11.11</v>
      </c>
      <c r="S496">
        <v>13.1</v>
      </c>
      <c r="T496">
        <v>2.79</v>
      </c>
      <c r="U496">
        <v>1.68</v>
      </c>
      <c r="V496">
        <v>1.7</v>
      </c>
      <c r="W496">
        <v>70.37</v>
      </c>
      <c r="X496">
        <v>5.74</v>
      </c>
      <c r="Y496">
        <v>6.59</v>
      </c>
      <c r="Z496">
        <v>13.91</v>
      </c>
      <c r="AA496">
        <v>12.6</v>
      </c>
      <c r="AB496">
        <v>5.45</v>
      </c>
      <c r="AC496">
        <v>19.690000000000001</v>
      </c>
    </row>
    <row r="497" spans="1:29" x14ac:dyDescent="0.2">
      <c r="A497" t="s">
        <v>2165</v>
      </c>
      <c r="B497" s="2" t="s">
        <v>4797</v>
      </c>
      <c r="C497" s="2">
        <v>1</v>
      </c>
      <c r="D497" s="2">
        <v>1</v>
      </c>
      <c r="E497" s="2">
        <v>3</v>
      </c>
      <c r="F497" s="1">
        <v>43146.580555555556</v>
      </c>
      <c r="G497">
        <v>90.97</v>
      </c>
      <c r="H497">
        <v>1.69</v>
      </c>
      <c r="I497">
        <v>0.88</v>
      </c>
      <c r="J497">
        <v>-1.72</v>
      </c>
      <c r="K497">
        <v>3.31</v>
      </c>
      <c r="L497">
        <v>0.83</v>
      </c>
      <c r="M497">
        <v>0.19</v>
      </c>
      <c r="N497">
        <v>1.33</v>
      </c>
      <c r="O497">
        <v>1.29</v>
      </c>
      <c r="P497">
        <v>4.3099999999999996</v>
      </c>
      <c r="Q497">
        <v>4.2699999999999996</v>
      </c>
      <c r="R497">
        <v>-0.35</v>
      </c>
      <c r="S497">
        <v>13.9</v>
      </c>
      <c r="T497">
        <v>3.24</v>
      </c>
      <c r="U497">
        <v>2.76</v>
      </c>
      <c r="V497">
        <v>1.57</v>
      </c>
      <c r="W497">
        <v>75.91</v>
      </c>
      <c r="X497">
        <v>41.04</v>
      </c>
      <c r="Y497">
        <v>53.34</v>
      </c>
      <c r="Z497">
        <v>69.56</v>
      </c>
      <c r="AA497">
        <v>136.99</v>
      </c>
      <c r="AB497">
        <v>23.48</v>
      </c>
      <c r="AC497">
        <v>175.33</v>
      </c>
    </row>
    <row r="498" spans="1:29" x14ac:dyDescent="0.2">
      <c r="A498" t="s">
        <v>2515</v>
      </c>
      <c r="B498" s="4">
        <v>2369</v>
      </c>
      <c r="C498" s="2">
        <v>1</v>
      </c>
      <c r="D498" s="2">
        <v>2</v>
      </c>
      <c r="E498" s="2">
        <v>3</v>
      </c>
      <c r="F498" s="1">
        <v>43158.550694444442</v>
      </c>
      <c r="G498">
        <v>90.96</v>
      </c>
      <c r="H498">
        <v>1.3</v>
      </c>
      <c r="I498">
        <v>0.69</v>
      </c>
      <c r="J498">
        <v>-1.27</v>
      </c>
      <c r="K498">
        <v>2.79</v>
      </c>
      <c r="L498">
        <v>0.82</v>
      </c>
      <c r="M498">
        <v>0.32</v>
      </c>
      <c r="N498">
        <v>0.92</v>
      </c>
      <c r="O498">
        <v>0.89</v>
      </c>
      <c r="P498">
        <v>4.03</v>
      </c>
      <c r="Q498">
        <v>4.17</v>
      </c>
      <c r="R498">
        <v>2.04</v>
      </c>
      <c r="S498">
        <v>10.43</v>
      </c>
      <c r="T498">
        <v>2.66</v>
      </c>
      <c r="U498">
        <v>2.34</v>
      </c>
      <c r="V498">
        <v>1.32</v>
      </c>
      <c r="W498">
        <v>76.099999999999994</v>
      </c>
      <c r="X498">
        <v>36.049999999999997</v>
      </c>
      <c r="Y498">
        <v>47.35</v>
      </c>
      <c r="Z498">
        <v>59.21</v>
      </c>
      <c r="AA498">
        <v>108.23</v>
      </c>
      <c r="AB498">
        <v>18.14</v>
      </c>
      <c r="AC498">
        <v>134.11000000000001</v>
      </c>
    </row>
    <row r="499" spans="1:29" x14ac:dyDescent="0.2">
      <c r="A499" t="s">
        <v>2631</v>
      </c>
      <c r="B499" s="2" t="s">
        <v>4952</v>
      </c>
      <c r="C499" s="2">
        <v>2</v>
      </c>
      <c r="D499" s="2">
        <v>2</v>
      </c>
      <c r="E499" s="2">
        <v>3</v>
      </c>
      <c r="F499" s="1">
        <v>43159.395833333336</v>
      </c>
      <c r="G499">
        <v>90.96</v>
      </c>
      <c r="H499">
        <v>1.74</v>
      </c>
      <c r="I499">
        <v>0.95</v>
      </c>
      <c r="J499">
        <v>0.8</v>
      </c>
      <c r="K499">
        <v>2.98</v>
      </c>
      <c r="L499">
        <v>0.69</v>
      </c>
      <c r="M499">
        <v>0.21</v>
      </c>
      <c r="N499">
        <v>1.29</v>
      </c>
      <c r="O499">
        <v>1.23</v>
      </c>
      <c r="P499">
        <v>3.65</v>
      </c>
      <c r="Q499">
        <v>3.81</v>
      </c>
      <c r="R499">
        <v>2.2599999999999998</v>
      </c>
      <c r="S499">
        <v>12.61</v>
      </c>
      <c r="T499">
        <v>3.95</v>
      </c>
      <c r="U499">
        <v>2.52</v>
      </c>
      <c r="V499">
        <v>1.52</v>
      </c>
      <c r="W499">
        <v>72.84</v>
      </c>
      <c r="X499">
        <v>30.07</v>
      </c>
      <c r="Y499">
        <v>40.51</v>
      </c>
      <c r="Z499">
        <v>46.04</v>
      </c>
      <c r="AA499">
        <v>91.2</v>
      </c>
      <c r="AB499">
        <v>15.16</v>
      </c>
      <c r="AC499">
        <v>138.72</v>
      </c>
    </row>
    <row r="500" spans="1:29" x14ac:dyDescent="0.2">
      <c r="A500" t="s">
        <v>2349</v>
      </c>
      <c r="B500" s="2" t="s">
        <v>4784</v>
      </c>
      <c r="C500" s="2">
        <v>1</v>
      </c>
      <c r="D500" s="2">
        <v>2</v>
      </c>
      <c r="E500" s="2">
        <v>3</v>
      </c>
      <c r="F500" s="1">
        <v>43152.507638888892</v>
      </c>
      <c r="G500">
        <v>90.96</v>
      </c>
      <c r="H500">
        <v>1.6</v>
      </c>
      <c r="I500">
        <v>0.85</v>
      </c>
      <c r="J500">
        <v>-0.76</v>
      </c>
      <c r="K500">
        <v>3.04</v>
      </c>
      <c r="L500">
        <v>0.85</v>
      </c>
      <c r="M500">
        <v>0.55000000000000004</v>
      </c>
      <c r="N500">
        <v>1.07</v>
      </c>
      <c r="O500">
        <v>1.05</v>
      </c>
      <c r="P500">
        <v>4.22</v>
      </c>
      <c r="Q500">
        <v>4.6399999999999997</v>
      </c>
      <c r="R500">
        <v>1.65</v>
      </c>
      <c r="S500">
        <v>11.74</v>
      </c>
      <c r="T500">
        <v>2.91</v>
      </c>
      <c r="U500">
        <v>2.58</v>
      </c>
      <c r="V500">
        <v>1.43</v>
      </c>
      <c r="W500">
        <v>75.209999999999994</v>
      </c>
      <c r="X500">
        <v>28.31</v>
      </c>
      <c r="Y500">
        <v>36.81</v>
      </c>
      <c r="Z500">
        <v>47.86</v>
      </c>
      <c r="AA500">
        <v>94.69</v>
      </c>
      <c r="AB500">
        <v>16.989999999999998</v>
      </c>
      <c r="AC500">
        <v>119.63</v>
      </c>
    </row>
    <row r="501" spans="1:29" x14ac:dyDescent="0.2">
      <c r="A501" t="s">
        <v>2543</v>
      </c>
      <c r="B501" s="2" t="s">
        <v>5147</v>
      </c>
      <c r="C501" s="2">
        <v>2</v>
      </c>
      <c r="D501" s="2">
        <v>1</v>
      </c>
      <c r="E501" s="2">
        <v>3</v>
      </c>
      <c r="F501" s="1">
        <v>43158.59375</v>
      </c>
      <c r="G501">
        <v>90.95</v>
      </c>
      <c r="H501">
        <v>1.54</v>
      </c>
      <c r="I501">
        <v>0.73</v>
      </c>
      <c r="J501">
        <v>-0.06</v>
      </c>
      <c r="K501">
        <v>2.94</v>
      </c>
      <c r="L501">
        <v>0.77</v>
      </c>
      <c r="M501">
        <v>0.27</v>
      </c>
      <c r="N501">
        <v>0.91</v>
      </c>
      <c r="O501">
        <v>0.91</v>
      </c>
      <c r="P501">
        <v>3.91</v>
      </c>
      <c r="Q501">
        <v>4.22</v>
      </c>
      <c r="R501">
        <v>2.95</v>
      </c>
      <c r="S501">
        <v>9.8800000000000008</v>
      </c>
      <c r="T501">
        <v>3.31</v>
      </c>
      <c r="U501">
        <v>2.59</v>
      </c>
      <c r="V501">
        <v>1.36</v>
      </c>
      <c r="W501">
        <v>74.36</v>
      </c>
      <c r="X501">
        <v>34.200000000000003</v>
      </c>
      <c r="Y501">
        <v>43.63</v>
      </c>
      <c r="Z501">
        <v>47.65</v>
      </c>
      <c r="AA501">
        <v>96.61</v>
      </c>
      <c r="AB501">
        <v>15.34</v>
      </c>
      <c r="AC501">
        <v>135.69999999999999</v>
      </c>
    </row>
    <row r="502" spans="1:29" x14ac:dyDescent="0.2">
      <c r="A502" t="s">
        <v>2506</v>
      </c>
      <c r="B502" s="2" t="s">
        <v>5062</v>
      </c>
      <c r="C502" s="2">
        <v>2</v>
      </c>
      <c r="D502" s="2">
        <v>2</v>
      </c>
      <c r="E502" s="2">
        <v>3</v>
      </c>
      <c r="F502" s="1">
        <v>43153.668749999997</v>
      </c>
      <c r="G502">
        <v>90.95</v>
      </c>
      <c r="H502">
        <v>1.28</v>
      </c>
      <c r="I502">
        <v>0.63</v>
      </c>
      <c r="J502">
        <v>-1.29</v>
      </c>
      <c r="K502">
        <v>2.91</v>
      </c>
      <c r="L502">
        <v>0.79</v>
      </c>
      <c r="M502">
        <v>0.2</v>
      </c>
      <c r="N502">
        <v>0.95</v>
      </c>
      <c r="O502">
        <v>0.96</v>
      </c>
      <c r="P502">
        <v>3.93</v>
      </c>
      <c r="Q502">
        <v>4.12</v>
      </c>
      <c r="R502">
        <v>1.5</v>
      </c>
      <c r="S502">
        <v>11.22</v>
      </c>
      <c r="T502">
        <v>3.47</v>
      </c>
      <c r="U502">
        <v>2.36</v>
      </c>
      <c r="V502">
        <v>1.34</v>
      </c>
      <c r="W502">
        <v>74.89</v>
      </c>
      <c r="X502">
        <v>41.16</v>
      </c>
      <c r="Y502">
        <v>55.34</v>
      </c>
      <c r="Z502">
        <v>59.38</v>
      </c>
      <c r="AA502">
        <v>117.69</v>
      </c>
      <c r="AB502">
        <v>18.170000000000002</v>
      </c>
      <c r="AC502">
        <v>163.41999999999999</v>
      </c>
    </row>
    <row r="503" spans="1:29" x14ac:dyDescent="0.2">
      <c r="A503" t="s">
        <v>3217</v>
      </c>
      <c r="B503" s="2" t="s">
        <v>5198</v>
      </c>
      <c r="C503" s="2">
        <v>2</v>
      </c>
      <c r="D503" s="2">
        <v>1</v>
      </c>
      <c r="E503" s="2">
        <v>4</v>
      </c>
      <c r="F503" s="1">
        <v>43200.572222222225</v>
      </c>
      <c r="G503">
        <v>90.94</v>
      </c>
      <c r="H503">
        <v>1.3</v>
      </c>
      <c r="I503">
        <v>1.08</v>
      </c>
      <c r="J503">
        <v>1.56</v>
      </c>
      <c r="K503">
        <v>2.4900000000000002</v>
      </c>
      <c r="L503">
        <v>0.71</v>
      </c>
      <c r="M503">
        <v>0.38</v>
      </c>
      <c r="N503">
        <v>1.1000000000000001</v>
      </c>
      <c r="O503">
        <v>1.03</v>
      </c>
      <c r="P503">
        <v>3.34</v>
      </c>
      <c r="Q503">
        <v>4.3499999999999996</v>
      </c>
      <c r="R503">
        <v>8.25</v>
      </c>
      <c r="S503">
        <v>9.48</v>
      </c>
      <c r="T503">
        <v>2.09</v>
      </c>
      <c r="U503">
        <v>1.95</v>
      </c>
      <c r="V503">
        <v>1.38</v>
      </c>
      <c r="W503">
        <v>75.41</v>
      </c>
      <c r="X503">
        <v>19.27</v>
      </c>
      <c r="Y503">
        <v>21.64</v>
      </c>
      <c r="Z503">
        <v>33.78</v>
      </c>
      <c r="AA503">
        <v>42.82</v>
      </c>
      <c r="AB503">
        <v>6.07</v>
      </c>
      <c r="AC503">
        <v>31.62</v>
      </c>
    </row>
    <row r="504" spans="1:29" x14ac:dyDescent="0.2">
      <c r="A504" t="s">
        <v>2855</v>
      </c>
      <c r="B504" s="2" t="s">
        <v>4818</v>
      </c>
      <c r="C504" s="2">
        <v>1</v>
      </c>
      <c r="D504" s="2">
        <v>2</v>
      </c>
      <c r="E504" s="2">
        <v>3</v>
      </c>
      <c r="F504" s="1">
        <v>43161.59652777778</v>
      </c>
      <c r="G504">
        <v>90.93</v>
      </c>
      <c r="H504">
        <v>1.65</v>
      </c>
      <c r="I504">
        <v>0.96</v>
      </c>
      <c r="J504">
        <v>-0.55000000000000004</v>
      </c>
      <c r="K504">
        <v>3.08</v>
      </c>
      <c r="L504">
        <v>0.82</v>
      </c>
      <c r="M504">
        <v>0.4</v>
      </c>
      <c r="N504">
        <v>1.31</v>
      </c>
      <c r="O504">
        <v>1.32</v>
      </c>
      <c r="P504">
        <v>4.16</v>
      </c>
      <c r="Q504">
        <v>4.16</v>
      </c>
      <c r="R504">
        <v>1.39</v>
      </c>
      <c r="S504">
        <v>13.45</v>
      </c>
      <c r="T504">
        <v>3.86</v>
      </c>
      <c r="U504">
        <v>2.5299999999999998</v>
      </c>
      <c r="V504">
        <v>1.58</v>
      </c>
      <c r="W504">
        <v>73.510000000000005</v>
      </c>
      <c r="X504">
        <v>32.17</v>
      </c>
      <c r="Y504">
        <v>39.04</v>
      </c>
      <c r="Z504">
        <v>55.34</v>
      </c>
      <c r="AA504">
        <v>94.5</v>
      </c>
      <c r="AB504">
        <v>15.08</v>
      </c>
      <c r="AC504">
        <v>139.80000000000001</v>
      </c>
    </row>
    <row r="505" spans="1:29" x14ac:dyDescent="0.2">
      <c r="A505" t="s">
        <v>2496</v>
      </c>
      <c r="B505" s="2" t="s">
        <v>5035</v>
      </c>
      <c r="C505" s="2">
        <v>2</v>
      </c>
      <c r="D505" s="2">
        <v>1</v>
      </c>
      <c r="E505" s="2">
        <v>3</v>
      </c>
      <c r="F505" s="1">
        <v>43153.660416666666</v>
      </c>
      <c r="G505">
        <v>90.93</v>
      </c>
      <c r="H505">
        <v>1.38</v>
      </c>
      <c r="I505">
        <v>0.78</v>
      </c>
      <c r="J505">
        <v>-0.53</v>
      </c>
      <c r="K505">
        <v>2.9</v>
      </c>
      <c r="L505">
        <v>0.69</v>
      </c>
      <c r="M505">
        <v>0</v>
      </c>
      <c r="N505">
        <v>1.08</v>
      </c>
      <c r="O505">
        <v>1.07</v>
      </c>
      <c r="P505">
        <v>3.45</v>
      </c>
      <c r="Q505">
        <v>3</v>
      </c>
      <c r="R505">
        <v>1.93</v>
      </c>
      <c r="S505">
        <v>11.31</v>
      </c>
      <c r="T505">
        <v>3.18</v>
      </c>
      <c r="U505">
        <v>2.4</v>
      </c>
      <c r="V505">
        <v>1.35</v>
      </c>
      <c r="W505">
        <v>73.13</v>
      </c>
      <c r="X505">
        <v>37.409999999999997</v>
      </c>
      <c r="Y505">
        <v>51.63</v>
      </c>
      <c r="Z505">
        <v>55.77</v>
      </c>
      <c r="AA505">
        <v>113.3</v>
      </c>
      <c r="AB505">
        <v>18.920000000000002</v>
      </c>
      <c r="AC505">
        <v>169.12</v>
      </c>
    </row>
    <row r="506" spans="1:29" x14ac:dyDescent="0.2">
      <c r="A506" t="s">
        <v>3190</v>
      </c>
      <c r="B506" s="2" t="s">
        <v>5020</v>
      </c>
      <c r="C506" s="2">
        <v>2</v>
      </c>
      <c r="D506" s="2">
        <v>1</v>
      </c>
      <c r="E506" s="2">
        <v>4</v>
      </c>
      <c r="F506" s="1">
        <v>43195.65347222222</v>
      </c>
      <c r="G506">
        <v>90.93</v>
      </c>
      <c r="H506">
        <v>1.87</v>
      </c>
      <c r="I506">
        <v>1.01</v>
      </c>
      <c r="J506">
        <v>1.35</v>
      </c>
      <c r="K506">
        <v>3.03</v>
      </c>
      <c r="L506">
        <v>0.61</v>
      </c>
      <c r="M506">
        <v>0.38</v>
      </c>
      <c r="N506">
        <v>1.19</v>
      </c>
      <c r="O506">
        <v>1.1499999999999999</v>
      </c>
      <c r="P506">
        <v>3.25</v>
      </c>
      <c r="Q506">
        <v>3.69</v>
      </c>
      <c r="R506">
        <v>5.79</v>
      </c>
      <c r="S506">
        <v>10.7</v>
      </c>
      <c r="T506">
        <v>2.41</v>
      </c>
      <c r="U506">
        <v>2.74</v>
      </c>
      <c r="V506">
        <v>1.53</v>
      </c>
      <c r="W506">
        <v>73.680000000000007</v>
      </c>
      <c r="X506">
        <v>19.04</v>
      </c>
      <c r="Y506">
        <v>23.7</v>
      </c>
      <c r="Z506">
        <v>29.99</v>
      </c>
      <c r="AA506">
        <v>60.48</v>
      </c>
      <c r="AB506">
        <v>9.51</v>
      </c>
      <c r="AC506">
        <v>62.69</v>
      </c>
    </row>
    <row r="507" spans="1:29" x14ac:dyDescent="0.2">
      <c r="A507" t="s">
        <v>3001</v>
      </c>
      <c r="B507" s="2" t="s">
        <v>5080</v>
      </c>
      <c r="C507" s="2">
        <v>2</v>
      </c>
      <c r="D507" s="2">
        <v>1</v>
      </c>
      <c r="E507" s="2">
        <v>4</v>
      </c>
      <c r="F507" s="1">
        <v>43187.728472222225</v>
      </c>
      <c r="G507">
        <v>90.92</v>
      </c>
      <c r="H507">
        <v>1.53</v>
      </c>
      <c r="I507">
        <v>1.3</v>
      </c>
      <c r="J507">
        <v>1.18</v>
      </c>
      <c r="K507">
        <v>2.75</v>
      </c>
      <c r="L507">
        <v>0.74</v>
      </c>
      <c r="M507">
        <v>0.6</v>
      </c>
      <c r="N507">
        <v>1.64</v>
      </c>
      <c r="O507">
        <v>1.46</v>
      </c>
      <c r="P507">
        <v>3.51</v>
      </c>
      <c r="Q507">
        <v>4.6399999999999997</v>
      </c>
      <c r="R507">
        <v>5.01</v>
      </c>
      <c r="S507">
        <v>14.06</v>
      </c>
      <c r="T507">
        <v>2.75</v>
      </c>
      <c r="U507">
        <v>2.1</v>
      </c>
      <c r="V507">
        <v>1.54</v>
      </c>
      <c r="W507">
        <v>74.64</v>
      </c>
      <c r="X507">
        <v>20.27</v>
      </c>
      <c r="Y507">
        <v>25.4</v>
      </c>
      <c r="Z507">
        <v>43.98</v>
      </c>
      <c r="AA507">
        <v>55.78</v>
      </c>
      <c r="AB507">
        <v>8.34</v>
      </c>
      <c r="AC507">
        <v>57.32</v>
      </c>
    </row>
    <row r="508" spans="1:29" x14ac:dyDescent="0.2">
      <c r="A508" t="s">
        <v>2829</v>
      </c>
      <c r="B508" s="2" t="s">
        <v>4808</v>
      </c>
      <c r="C508" s="2">
        <v>1</v>
      </c>
      <c r="D508" s="2">
        <v>1</v>
      </c>
      <c r="E508" s="2">
        <v>3</v>
      </c>
      <c r="F508" s="1">
        <v>43161.493750000001</v>
      </c>
      <c r="G508">
        <v>90.91</v>
      </c>
      <c r="H508">
        <v>1.47</v>
      </c>
      <c r="I508">
        <v>0.68</v>
      </c>
      <c r="J508">
        <v>-1.22</v>
      </c>
      <c r="K508">
        <v>3.07</v>
      </c>
      <c r="L508">
        <v>0.8</v>
      </c>
      <c r="M508">
        <v>0.2</v>
      </c>
      <c r="N508">
        <v>1.1000000000000001</v>
      </c>
      <c r="O508">
        <v>1.08</v>
      </c>
      <c r="P508">
        <v>4.18</v>
      </c>
      <c r="Q508">
        <v>4.18</v>
      </c>
      <c r="R508">
        <v>0.57999999999999996</v>
      </c>
      <c r="S508">
        <v>11.88</v>
      </c>
      <c r="T508">
        <v>3.45</v>
      </c>
      <c r="U508">
        <v>2.61</v>
      </c>
      <c r="V508">
        <v>1.47</v>
      </c>
      <c r="W508">
        <v>75.05</v>
      </c>
      <c r="X508">
        <v>40.06</v>
      </c>
      <c r="Y508">
        <v>51.59</v>
      </c>
      <c r="Z508">
        <v>62.21</v>
      </c>
      <c r="AA508">
        <v>129.26</v>
      </c>
      <c r="AB508">
        <v>21.6</v>
      </c>
      <c r="AC508">
        <v>181.01</v>
      </c>
    </row>
    <row r="509" spans="1:29" x14ac:dyDescent="0.2">
      <c r="A509" t="s">
        <v>2031</v>
      </c>
      <c r="B509" s="2" t="s">
        <v>5165</v>
      </c>
      <c r="C509" s="2">
        <v>2</v>
      </c>
      <c r="D509" s="2">
        <v>1</v>
      </c>
      <c r="E509" s="2">
        <v>3</v>
      </c>
      <c r="F509" s="1">
        <v>43144.671527777777</v>
      </c>
      <c r="G509">
        <v>90.91</v>
      </c>
      <c r="H509">
        <v>1.63</v>
      </c>
      <c r="I509">
        <v>0.78</v>
      </c>
      <c r="J509">
        <v>0.3</v>
      </c>
      <c r="K509">
        <v>2.82</v>
      </c>
      <c r="L509">
        <v>0.74</v>
      </c>
      <c r="M509">
        <v>0.35</v>
      </c>
      <c r="N509">
        <v>1.0900000000000001</v>
      </c>
      <c r="O509">
        <v>1.07</v>
      </c>
      <c r="P509">
        <v>4.13</v>
      </c>
      <c r="Q509">
        <v>4.47</v>
      </c>
      <c r="R509">
        <v>3.51</v>
      </c>
      <c r="S509">
        <v>11.22</v>
      </c>
      <c r="T509">
        <v>4.13</v>
      </c>
      <c r="U509">
        <v>2.5</v>
      </c>
      <c r="V509">
        <v>1.51</v>
      </c>
      <c r="W509">
        <v>74.260000000000005</v>
      </c>
      <c r="X509">
        <v>32.15</v>
      </c>
      <c r="Y509">
        <v>38.770000000000003</v>
      </c>
      <c r="Z509">
        <v>50.83</v>
      </c>
      <c r="AA509">
        <v>89.36</v>
      </c>
      <c r="AB509">
        <v>14.19</v>
      </c>
      <c r="AC509">
        <v>149.37</v>
      </c>
    </row>
    <row r="510" spans="1:29" x14ac:dyDescent="0.2">
      <c r="A510" t="s">
        <v>2454</v>
      </c>
      <c r="B510" s="2" t="s">
        <v>4998</v>
      </c>
      <c r="C510" s="2">
        <v>2</v>
      </c>
      <c r="D510" s="2">
        <v>1</v>
      </c>
      <c r="E510" s="2">
        <v>3</v>
      </c>
      <c r="F510" s="1">
        <v>43153.60833333333</v>
      </c>
      <c r="G510">
        <v>90.91</v>
      </c>
      <c r="H510">
        <v>1.85</v>
      </c>
      <c r="I510">
        <v>0.73</v>
      </c>
      <c r="J510">
        <v>-2.27</v>
      </c>
      <c r="K510">
        <v>3.5</v>
      </c>
      <c r="L510">
        <v>0.88</v>
      </c>
      <c r="M510">
        <v>0.3</v>
      </c>
      <c r="N510">
        <v>1.07</v>
      </c>
      <c r="O510">
        <v>1.07</v>
      </c>
      <c r="P510">
        <v>4.53</v>
      </c>
      <c r="Q510">
        <v>4.16</v>
      </c>
      <c r="R510">
        <v>-1.1299999999999999</v>
      </c>
      <c r="S510">
        <v>12.95</v>
      </c>
      <c r="T510">
        <v>2.66</v>
      </c>
      <c r="U510">
        <v>3.31</v>
      </c>
      <c r="V510">
        <v>1.52</v>
      </c>
      <c r="W510">
        <v>75.540000000000006</v>
      </c>
      <c r="X510">
        <v>44.06</v>
      </c>
      <c r="Y510">
        <v>60.64</v>
      </c>
      <c r="Z510">
        <v>75.81</v>
      </c>
      <c r="AA510">
        <v>160.47999999999999</v>
      </c>
      <c r="AB510">
        <v>28.42</v>
      </c>
      <c r="AC510">
        <v>190.85</v>
      </c>
    </row>
    <row r="511" spans="1:29" x14ac:dyDescent="0.2">
      <c r="A511" t="s">
        <v>3428</v>
      </c>
      <c r="B511" s="2" t="s">
        <v>4949</v>
      </c>
      <c r="C511" s="2">
        <v>1</v>
      </c>
      <c r="D511" s="2">
        <v>1</v>
      </c>
      <c r="E511" s="2">
        <v>4</v>
      </c>
      <c r="F511" s="1">
        <v>43206.767361111109</v>
      </c>
      <c r="G511">
        <v>90.91</v>
      </c>
      <c r="H511">
        <v>1.73</v>
      </c>
      <c r="I511">
        <v>1.21</v>
      </c>
      <c r="J511">
        <v>1.1599999999999999</v>
      </c>
      <c r="K511">
        <v>2.95</v>
      </c>
      <c r="L511">
        <v>0.66</v>
      </c>
      <c r="M511">
        <v>0.25</v>
      </c>
      <c r="N511">
        <v>1.37</v>
      </c>
      <c r="O511">
        <v>1.31</v>
      </c>
      <c r="P511">
        <v>3.41</v>
      </c>
      <c r="Q511">
        <v>4.12</v>
      </c>
      <c r="R511">
        <v>5.21</v>
      </c>
      <c r="S511">
        <v>12.11</v>
      </c>
      <c r="T511">
        <v>2.93</v>
      </c>
      <c r="U511">
        <v>2.2000000000000002</v>
      </c>
      <c r="V511">
        <v>1.51</v>
      </c>
      <c r="W511">
        <v>74.260000000000005</v>
      </c>
      <c r="X511">
        <v>21.76</v>
      </c>
      <c r="Y511">
        <v>25.49</v>
      </c>
      <c r="Z511">
        <v>38.9</v>
      </c>
      <c r="AA511">
        <v>56.25</v>
      </c>
      <c r="AB511">
        <v>8.68</v>
      </c>
      <c r="AC511">
        <v>62.31</v>
      </c>
    </row>
    <row r="512" spans="1:29" x14ac:dyDescent="0.2">
      <c r="A512" t="s">
        <v>3520</v>
      </c>
      <c r="B512" s="2" t="s">
        <v>5134</v>
      </c>
      <c r="C512" s="2">
        <v>2</v>
      </c>
      <c r="D512" s="2">
        <v>2</v>
      </c>
      <c r="E512" s="2">
        <v>4</v>
      </c>
      <c r="F512" s="1">
        <v>43209.501388888886</v>
      </c>
      <c r="G512">
        <v>90.9</v>
      </c>
      <c r="H512">
        <v>1.65</v>
      </c>
      <c r="I512">
        <v>1.1000000000000001</v>
      </c>
      <c r="J512">
        <v>0.95</v>
      </c>
      <c r="K512">
        <v>2.97</v>
      </c>
      <c r="L512">
        <v>0.69</v>
      </c>
      <c r="M512">
        <v>0.25</v>
      </c>
      <c r="N512">
        <v>1.33</v>
      </c>
      <c r="O512">
        <v>1.27</v>
      </c>
      <c r="P512">
        <v>3.52</v>
      </c>
      <c r="Q512">
        <v>4.22</v>
      </c>
      <c r="R512">
        <v>3.52</v>
      </c>
      <c r="S512">
        <v>12.01</v>
      </c>
      <c r="T512">
        <v>3.56</v>
      </c>
      <c r="U512">
        <v>2.29</v>
      </c>
      <c r="V512">
        <v>1.41</v>
      </c>
      <c r="W512">
        <v>74.13</v>
      </c>
      <c r="X512">
        <v>24.82</v>
      </c>
      <c r="Y512">
        <v>32.229999999999997</v>
      </c>
      <c r="Z512">
        <v>41.47</v>
      </c>
      <c r="AA512">
        <v>71.44</v>
      </c>
      <c r="AB512">
        <v>13.83</v>
      </c>
      <c r="AC512">
        <v>103.39</v>
      </c>
    </row>
    <row r="513" spans="1:29" x14ac:dyDescent="0.2">
      <c r="A513" t="s">
        <v>2681</v>
      </c>
      <c r="B513" s="2" t="s">
        <v>5085</v>
      </c>
      <c r="C513" s="2">
        <v>2</v>
      </c>
      <c r="D513" s="2">
        <v>1</v>
      </c>
      <c r="E513" s="2">
        <v>3</v>
      </c>
      <c r="F513" s="1">
        <v>43159.455555555556</v>
      </c>
      <c r="G513">
        <v>90.9</v>
      </c>
      <c r="H513">
        <v>1.45</v>
      </c>
      <c r="I513">
        <v>0.77</v>
      </c>
      <c r="J513">
        <v>-0.25</v>
      </c>
      <c r="K513">
        <v>2.88</v>
      </c>
      <c r="L513">
        <v>0.82</v>
      </c>
      <c r="M513">
        <v>0.4</v>
      </c>
      <c r="N513">
        <v>1.01</v>
      </c>
      <c r="O513">
        <v>0.99</v>
      </c>
      <c r="P513">
        <v>4.1500000000000004</v>
      </c>
      <c r="Q513">
        <v>4.8</v>
      </c>
      <c r="R513">
        <v>2.62</v>
      </c>
      <c r="S513">
        <v>11.1</v>
      </c>
      <c r="T513">
        <v>3.61</v>
      </c>
      <c r="U513">
        <v>2.3199999999999998</v>
      </c>
      <c r="V513">
        <v>1.4</v>
      </c>
      <c r="W513">
        <v>74.87</v>
      </c>
      <c r="X513">
        <v>33.549999999999997</v>
      </c>
      <c r="Y513">
        <v>43.15</v>
      </c>
      <c r="Z513">
        <v>48.99</v>
      </c>
      <c r="AA513">
        <v>93.44</v>
      </c>
      <c r="AB513">
        <v>14.53</v>
      </c>
      <c r="AC513">
        <v>129.32</v>
      </c>
    </row>
    <row r="514" spans="1:29" x14ac:dyDescent="0.2">
      <c r="A514" t="s">
        <v>2296</v>
      </c>
      <c r="B514" s="2" t="s">
        <v>5132</v>
      </c>
      <c r="C514" s="2">
        <v>2</v>
      </c>
      <c r="D514" s="2">
        <v>1</v>
      </c>
      <c r="E514" s="2">
        <v>3</v>
      </c>
      <c r="F514" s="1">
        <v>43150.44027777778</v>
      </c>
      <c r="G514">
        <v>90.89</v>
      </c>
      <c r="H514">
        <v>1.68</v>
      </c>
      <c r="I514">
        <v>0.8</v>
      </c>
      <c r="J514">
        <v>-1.48</v>
      </c>
      <c r="K514">
        <v>3.44</v>
      </c>
      <c r="L514">
        <v>0.83</v>
      </c>
      <c r="M514">
        <v>0.08</v>
      </c>
      <c r="N514">
        <v>1.22</v>
      </c>
      <c r="O514">
        <v>1.2</v>
      </c>
      <c r="P514">
        <v>4.45</v>
      </c>
      <c r="Q514">
        <v>4.32</v>
      </c>
      <c r="R514">
        <v>0.24</v>
      </c>
      <c r="S514">
        <v>13.11</v>
      </c>
      <c r="T514">
        <v>3.82</v>
      </c>
      <c r="U514">
        <v>2.83</v>
      </c>
      <c r="V514">
        <v>1.57</v>
      </c>
      <c r="W514">
        <v>75.98</v>
      </c>
      <c r="X514">
        <v>49.39</v>
      </c>
      <c r="Y514">
        <v>64.040000000000006</v>
      </c>
      <c r="Z514">
        <v>76.540000000000006</v>
      </c>
      <c r="AA514">
        <v>147.52000000000001</v>
      </c>
      <c r="AB514">
        <v>22.52</v>
      </c>
      <c r="AC514">
        <v>199.93</v>
      </c>
    </row>
    <row r="515" spans="1:29" x14ac:dyDescent="0.2">
      <c r="A515" t="s">
        <v>2089</v>
      </c>
      <c r="B515" s="4">
        <v>792</v>
      </c>
      <c r="C515" s="2">
        <v>1</v>
      </c>
      <c r="D515" s="2">
        <v>1</v>
      </c>
      <c r="E515" s="2">
        <v>3</v>
      </c>
      <c r="F515" s="1">
        <v>43145.569444444445</v>
      </c>
      <c r="G515">
        <v>90.88</v>
      </c>
      <c r="H515">
        <v>1.37</v>
      </c>
      <c r="I515">
        <v>0.83</v>
      </c>
      <c r="J515">
        <v>-0.59</v>
      </c>
      <c r="K515">
        <v>2.84</v>
      </c>
      <c r="L515">
        <v>0.77</v>
      </c>
      <c r="M515">
        <v>0.3</v>
      </c>
      <c r="N515">
        <v>1.0900000000000001</v>
      </c>
      <c r="O515">
        <v>1.0900000000000001</v>
      </c>
      <c r="P515">
        <v>3.81</v>
      </c>
      <c r="Q515">
        <v>4.1500000000000004</v>
      </c>
      <c r="R515">
        <v>2.66</v>
      </c>
      <c r="S515">
        <v>11.43</v>
      </c>
      <c r="T515">
        <v>3</v>
      </c>
      <c r="U515">
        <v>2.29</v>
      </c>
      <c r="V515">
        <v>1.37</v>
      </c>
      <c r="W515">
        <v>74.56</v>
      </c>
      <c r="X515">
        <v>31.49</v>
      </c>
      <c r="Y515">
        <v>40.65</v>
      </c>
      <c r="Z515">
        <v>48.96</v>
      </c>
      <c r="AA515">
        <v>91.03</v>
      </c>
      <c r="AB515">
        <v>14.81</v>
      </c>
      <c r="AC515">
        <v>124.1</v>
      </c>
    </row>
    <row r="516" spans="1:29" x14ac:dyDescent="0.2">
      <c r="A516" t="s">
        <v>3189</v>
      </c>
      <c r="B516" s="2" t="s">
        <v>4814</v>
      </c>
      <c r="C516" s="2">
        <v>2</v>
      </c>
      <c r="D516" s="2">
        <v>1</v>
      </c>
      <c r="E516" s="2">
        <v>4</v>
      </c>
      <c r="F516" s="1">
        <v>43195.652777777781</v>
      </c>
      <c r="G516">
        <v>90.88</v>
      </c>
      <c r="H516">
        <v>1.1299999999999999</v>
      </c>
      <c r="I516">
        <v>0.69</v>
      </c>
      <c r="J516">
        <v>0.4</v>
      </c>
      <c r="K516">
        <v>2.4</v>
      </c>
      <c r="L516">
        <v>0.68</v>
      </c>
      <c r="M516">
        <v>0.25</v>
      </c>
      <c r="N516">
        <v>0.81</v>
      </c>
      <c r="O516">
        <v>0.8</v>
      </c>
      <c r="P516">
        <v>3.39</v>
      </c>
      <c r="Q516">
        <v>3.73</v>
      </c>
      <c r="R516">
        <v>5.52</v>
      </c>
      <c r="S516">
        <v>8.15</v>
      </c>
      <c r="T516">
        <v>2.88</v>
      </c>
      <c r="U516">
        <v>2.0299999999999998</v>
      </c>
      <c r="V516">
        <v>1.28</v>
      </c>
      <c r="W516">
        <v>74.73</v>
      </c>
      <c r="X516">
        <v>28.24</v>
      </c>
      <c r="Y516">
        <v>33.19</v>
      </c>
      <c r="Z516">
        <v>38.03</v>
      </c>
      <c r="AA516">
        <v>69.5</v>
      </c>
      <c r="AB516">
        <v>9.8800000000000008</v>
      </c>
      <c r="AC516">
        <v>85.56</v>
      </c>
    </row>
    <row r="517" spans="1:29" x14ac:dyDescent="0.2">
      <c r="A517" t="s">
        <v>2512</v>
      </c>
      <c r="B517" s="2" t="s">
        <v>5064</v>
      </c>
      <c r="C517" s="2">
        <v>2</v>
      </c>
      <c r="D517" s="2">
        <v>1</v>
      </c>
      <c r="E517" s="2">
        <v>3</v>
      </c>
      <c r="F517" s="1">
        <v>43153.676388888889</v>
      </c>
      <c r="G517">
        <v>90.88</v>
      </c>
      <c r="H517">
        <v>1.67</v>
      </c>
      <c r="I517">
        <v>0.9</v>
      </c>
      <c r="J517">
        <v>0.04</v>
      </c>
      <c r="K517">
        <v>3.16</v>
      </c>
      <c r="L517">
        <v>0.68</v>
      </c>
      <c r="M517">
        <v>0.05</v>
      </c>
      <c r="N517">
        <v>1.19</v>
      </c>
      <c r="O517">
        <v>1.19</v>
      </c>
      <c r="P517">
        <v>3.54</v>
      </c>
      <c r="Q517">
        <v>3.18</v>
      </c>
      <c r="R517">
        <v>1.61</v>
      </c>
      <c r="S517">
        <v>12.41</v>
      </c>
      <c r="T517">
        <v>3.82</v>
      </c>
      <c r="U517">
        <v>2.56</v>
      </c>
      <c r="V517">
        <v>1.49</v>
      </c>
      <c r="W517">
        <v>72.84</v>
      </c>
      <c r="X517">
        <v>36.49</v>
      </c>
      <c r="Y517">
        <v>51.21</v>
      </c>
      <c r="Z517">
        <v>53.4</v>
      </c>
      <c r="AA517">
        <v>108.46</v>
      </c>
      <c r="AB517">
        <v>17.75</v>
      </c>
      <c r="AC517">
        <v>164.52</v>
      </c>
    </row>
    <row r="518" spans="1:29" x14ac:dyDescent="0.2">
      <c r="A518" t="s">
        <v>1122</v>
      </c>
      <c r="B518" s="2" t="s">
        <v>5071</v>
      </c>
      <c r="C518" s="2">
        <v>2</v>
      </c>
      <c r="D518" s="2">
        <v>2</v>
      </c>
      <c r="E518" s="2">
        <v>2</v>
      </c>
      <c r="F518" s="1">
        <v>42963.63958333333</v>
      </c>
      <c r="G518">
        <v>90.87</v>
      </c>
      <c r="H518">
        <v>1.6</v>
      </c>
      <c r="I518">
        <v>1.3</v>
      </c>
      <c r="J518">
        <v>2.85</v>
      </c>
      <c r="K518">
        <v>2.34</v>
      </c>
      <c r="L518">
        <v>0.31</v>
      </c>
      <c r="M518">
        <v>0.35</v>
      </c>
      <c r="N518">
        <v>1.27</v>
      </c>
      <c r="O518">
        <v>1.22</v>
      </c>
      <c r="P518">
        <v>1.74</v>
      </c>
      <c r="Q518">
        <v>2.2400000000000002</v>
      </c>
      <c r="R518">
        <v>11.13</v>
      </c>
      <c r="S518">
        <v>8.07</v>
      </c>
      <c r="T518">
        <v>3.62</v>
      </c>
      <c r="U518">
        <v>1.47</v>
      </c>
      <c r="V518">
        <v>1.23</v>
      </c>
      <c r="W518">
        <v>70.36</v>
      </c>
      <c r="X518">
        <v>5.99</v>
      </c>
      <c r="Y518">
        <v>6.97</v>
      </c>
      <c r="Z518">
        <v>11.43</v>
      </c>
      <c r="AA518">
        <v>12.37</v>
      </c>
      <c r="AB518">
        <v>3.86</v>
      </c>
      <c r="AC518">
        <v>15</v>
      </c>
    </row>
    <row r="519" spans="1:29" x14ac:dyDescent="0.2">
      <c r="A519" t="s">
        <v>2862</v>
      </c>
      <c r="B519" s="2" t="s">
        <v>5118</v>
      </c>
      <c r="C519" s="2">
        <v>2</v>
      </c>
      <c r="D519" s="2">
        <v>2</v>
      </c>
      <c r="E519" s="2">
        <v>4</v>
      </c>
      <c r="F519" s="1">
        <v>43178.509722222225</v>
      </c>
      <c r="G519">
        <v>90.87</v>
      </c>
      <c r="H519">
        <v>1.06</v>
      </c>
      <c r="I519">
        <v>0.59</v>
      </c>
      <c r="J519">
        <v>-0.71</v>
      </c>
      <c r="K519">
        <v>2.08</v>
      </c>
      <c r="L519">
        <v>0.86</v>
      </c>
      <c r="M519">
        <v>0.69</v>
      </c>
      <c r="N519">
        <v>0.69</v>
      </c>
      <c r="O519">
        <v>0.63</v>
      </c>
      <c r="P519">
        <v>3.84</v>
      </c>
      <c r="Q519">
        <v>3.84</v>
      </c>
      <c r="R519">
        <v>6.15</v>
      </c>
      <c r="S519">
        <v>8.27</v>
      </c>
      <c r="T519">
        <v>2.54</v>
      </c>
      <c r="U519">
        <v>2.2999999999999998</v>
      </c>
      <c r="V519">
        <v>1.27</v>
      </c>
      <c r="W519">
        <v>74.02</v>
      </c>
      <c r="X519">
        <v>24.69</v>
      </c>
      <c r="Y519">
        <v>31.75</v>
      </c>
      <c r="Z519">
        <v>48.78</v>
      </c>
      <c r="AA519">
        <v>77.22</v>
      </c>
      <c r="AB519">
        <v>13.78</v>
      </c>
      <c r="AC519">
        <v>80.77</v>
      </c>
    </row>
    <row r="520" spans="1:29" x14ac:dyDescent="0.2">
      <c r="A520" t="s">
        <v>2444</v>
      </c>
      <c r="B520" s="2" t="s">
        <v>4973</v>
      </c>
      <c r="C520" s="2">
        <v>2</v>
      </c>
      <c r="D520" s="2">
        <v>1</v>
      </c>
      <c r="E520" s="2">
        <v>3</v>
      </c>
      <c r="F520" s="1">
        <v>43153.59375</v>
      </c>
      <c r="G520">
        <v>90.87</v>
      </c>
      <c r="H520">
        <v>1.59</v>
      </c>
      <c r="I520">
        <v>0.9</v>
      </c>
      <c r="J520">
        <v>-1.96</v>
      </c>
      <c r="K520">
        <v>2.93</v>
      </c>
      <c r="L520">
        <v>0.84</v>
      </c>
      <c r="M520">
        <v>0.61</v>
      </c>
      <c r="N520">
        <v>1.25</v>
      </c>
      <c r="O520">
        <v>1.19</v>
      </c>
      <c r="P520">
        <v>4.5</v>
      </c>
      <c r="Q520">
        <v>5.5</v>
      </c>
      <c r="R520">
        <v>2.4300000000000002</v>
      </c>
      <c r="S520">
        <v>12.6</v>
      </c>
      <c r="T520">
        <v>3.24</v>
      </c>
      <c r="U520">
        <v>2.3199999999999998</v>
      </c>
      <c r="V520">
        <v>1.52</v>
      </c>
      <c r="W520">
        <v>77.459999999999994</v>
      </c>
      <c r="X520">
        <v>27.91</v>
      </c>
      <c r="Y520">
        <v>33.72</v>
      </c>
      <c r="Z520">
        <v>53.73</v>
      </c>
      <c r="AA520">
        <v>90.57</v>
      </c>
      <c r="AB520">
        <v>16.350000000000001</v>
      </c>
      <c r="AC520">
        <v>110.81</v>
      </c>
    </row>
    <row r="521" spans="1:29" x14ac:dyDescent="0.2">
      <c r="A521" t="s">
        <v>2823</v>
      </c>
      <c r="B521" s="2" t="s">
        <v>4770</v>
      </c>
      <c r="C521" s="2">
        <v>1</v>
      </c>
      <c r="D521" s="2">
        <v>1</v>
      </c>
      <c r="E521" s="2">
        <v>3</v>
      </c>
      <c r="F521" s="1">
        <v>43161.487500000003</v>
      </c>
      <c r="G521">
        <v>90.86</v>
      </c>
      <c r="H521">
        <v>1.24</v>
      </c>
      <c r="I521">
        <v>0.6</v>
      </c>
      <c r="J521">
        <v>-2.2999999999999998</v>
      </c>
      <c r="K521">
        <v>2.97</v>
      </c>
      <c r="L521">
        <v>0.83</v>
      </c>
      <c r="M521">
        <v>0.2</v>
      </c>
      <c r="N521">
        <v>0.95</v>
      </c>
      <c r="O521">
        <v>0.93</v>
      </c>
      <c r="P521">
        <v>4.1100000000000003</v>
      </c>
      <c r="Q521">
        <v>4.1900000000000004</v>
      </c>
      <c r="R521">
        <v>1.3</v>
      </c>
      <c r="S521">
        <v>10.96</v>
      </c>
      <c r="T521">
        <v>2.25</v>
      </c>
      <c r="U521">
        <v>2.52</v>
      </c>
      <c r="V521">
        <v>1.34</v>
      </c>
      <c r="W521">
        <v>77</v>
      </c>
      <c r="X521">
        <v>42.26</v>
      </c>
      <c r="Y521">
        <v>53.69</v>
      </c>
      <c r="Z521">
        <v>65.41</v>
      </c>
      <c r="AA521">
        <v>133.51</v>
      </c>
      <c r="AB521">
        <v>22.39</v>
      </c>
      <c r="AC521">
        <v>155.81</v>
      </c>
    </row>
    <row r="522" spans="1:29" x14ac:dyDescent="0.2">
      <c r="A522" t="s">
        <v>53</v>
      </c>
      <c r="B522" s="2" t="s">
        <v>4791</v>
      </c>
      <c r="C522" s="2">
        <v>1</v>
      </c>
      <c r="D522" s="2">
        <v>2</v>
      </c>
      <c r="E522" s="2">
        <v>1</v>
      </c>
      <c r="F522" s="1">
        <v>42898.631944444445</v>
      </c>
      <c r="G522">
        <v>90.83</v>
      </c>
      <c r="H522">
        <v>2.06</v>
      </c>
      <c r="I522">
        <v>1.53</v>
      </c>
      <c r="J522">
        <v>1.81</v>
      </c>
      <c r="K522">
        <v>2.8</v>
      </c>
      <c r="L522">
        <v>0.42</v>
      </c>
      <c r="M522">
        <v>0.35</v>
      </c>
      <c r="N522">
        <v>1.63</v>
      </c>
      <c r="O522">
        <v>1.58</v>
      </c>
      <c r="P522">
        <v>2.38</v>
      </c>
      <c r="Q522">
        <v>2.96</v>
      </c>
      <c r="R522">
        <v>8.6300000000000008</v>
      </c>
      <c r="S522">
        <v>12.08</v>
      </c>
      <c r="T522">
        <v>3.26</v>
      </c>
      <c r="U522">
        <v>1.86</v>
      </c>
      <c r="V522">
        <v>1.49</v>
      </c>
      <c r="W522">
        <v>70.819999999999993</v>
      </c>
      <c r="X522">
        <v>7.42</v>
      </c>
      <c r="Y522">
        <v>7.54</v>
      </c>
      <c r="Z522">
        <v>13.35</v>
      </c>
      <c r="AA522">
        <v>24.1</v>
      </c>
      <c r="AB522">
        <v>7.79</v>
      </c>
      <c r="AC522">
        <v>28.4</v>
      </c>
    </row>
    <row r="523" spans="1:29" x14ac:dyDescent="0.2">
      <c r="A523" t="s">
        <v>1956</v>
      </c>
      <c r="B523" s="2" t="s">
        <v>4758</v>
      </c>
      <c r="C523" s="2">
        <v>1</v>
      </c>
      <c r="D523" s="2">
        <v>1</v>
      </c>
      <c r="E523" s="2">
        <v>3</v>
      </c>
      <c r="F523" s="1">
        <v>43144.573611111111</v>
      </c>
      <c r="G523">
        <v>90.83</v>
      </c>
      <c r="H523">
        <v>1.54</v>
      </c>
      <c r="I523">
        <v>0.81</v>
      </c>
      <c r="J523">
        <v>-1.35</v>
      </c>
      <c r="K523">
        <v>3</v>
      </c>
      <c r="L523">
        <v>0.78</v>
      </c>
      <c r="M523">
        <v>0.4</v>
      </c>
      <c r="N523">
        <v>0.97</v>
      </c>
      <c r="O523">
        <v>0.96</v>
      </c>
      <c r="P523">
        <v>3.83</v>
      </c>
      <c r="Q523">
        <v>4.25</v>
      </c>
      <c r="R523">
        <v>2.41</v>
      </c>
      <c r="S523">
        <v>10.72</v>
      </c>
      <c r="T523">
        <v>1.51</v>
      </c>
      <c r="U523">
        <v>2.5099999999999998</v>
      </c>
      <c r="V523">
        <v>1.34</v>
      </c>
      <c r="W523">
        <v>75.55</v>
      </c>
      <c r="X523">
        <v>29.8</v>
      </c>
      <c r="Y523">
        <v>37.299999999999997</v>
      </c>
      <c r="Z523">
        <v>49.66</v>
      </c>
      <c r="AA523">
        <v>98.25</v>
      </c>
      <c r="AB523">
        <v>19.23</v>
      </c>
      <c r="AC523">
        <v>109.76</v>
      </c>
    </row>
    <row r="524" spans="1:29" x14ac:dyDescent="0.2">
      <c r="A524" t="s">
        <v>1946</v>
      </c>
      <c r="B524" s="2" t="s">
        <v>4859</v>
      </c>
      <c r="C524" s="2">
        <v>1</v>
      </c>
      <c r="D524" s="2">
        <v>1</v>
      </c>
      <c r="E524" s="2">
        <v>3</v>
      </c>
      <c r="F524" s="1">
        <v>43144.561111111114</v>
      </c>
      <c r="G524">
        <v>90.83</v>
      </c>
      <c r="H524">
        <v>1.67</v>
      </c>
      <c r="I524">
        <v>1</v>
      </c>
      <c r="J524">
        <v>0.14000000000000001</v>
      </c>
      <c r="K524">
        <v>3.06</v>
      </c>
      <c r="L524">
        <v>0.8</v>
      </c>
      <c r="M524">
        <v>0.34</v>
      </c>
      <c r="N524">
        <v>1.33</v>
      </c>
      <c r="O524">
        <v>1.3</v>
      </c>
      <c r="P524">
        <v>4.12</v>
      </c>
      <c r="Q524">
        <v>4.22</v>
      </c>
      <c r="R524">
        <v>1.34</v>
      </c>
      <c r="S524">
        <v>13.41</v>
      </c>
      <c r="T524">
        <v>4</v>
      </c>
      <c r="U524">
        <v>2.4700000000000002</v>
      </c>
      <c r="V524">
        <v>1.57</v>
      </c>
      <c r="W524">
        <v>73.45</v>
      </c>
      <c r="X524">
        <v>33.11</v>
      </c>
      <c r="Y524">
        <v>41.95</v>
      </c>
      <c r="Z524">
        <v>54.47</v>
      </c>
      <c r="AA524">
        <v>96.02</v>
      </c>
      <c r="AB524">
        <v>15.18</v>
      </c>
      <c r="AC524">
        <v>146.78</v>
      </c>
    </row>
    <row r="525" spans="1:29" x14ac:dyDescent="0.2">
      <c r="A525" t="s">
        <v>2471</v>
      </c>
      <c r="B525" s="2" t="s">
        <v>5036</v>
      </c>
      <c r="C525" s="2">
        <v>2</v>
      </c>
      <c r="D525" s="2">
        <v>1</v>
      </c>
      <c r="E525" s="2">
        <v>3</v>
      </c>
      <c r="F525" s="1">
        <v>43153.624305555553</v>
      </c>
      <c r="G525">
        <v>90.83</v>
      </c>
      <c r="H525">
        <v>1.64</v>
      </c>
      <c r="I525">
        <v>0.79</v>
      </c>
      <c r="J525">
        <v>-0.28999999999999998</v>
      </c>
      <c r="K525">
        <v>3</v>
      </c>
      <c r="L525">
        <v>0.77</v>
      </c>
      <c r="M525">
        <v>0.26</v>
      </c>
      <c r="N525">
        <v>1.1000000000000001</v>
      </c>
      <c r="O525">
        <v>1.06</v>
      </c>
      <c r="P525">
        <v>4.05</v>
      </c>
      <c r="Q525">
        <v>4.22</v>
      </c>
      <c r="R525">
        <v>1.65</v>
      </c>
      <c r="S525">
        <v>11.92</v>
      </c>
      <c r="T525">
        <v>3.61</v>
      </c>
      <c r="U525">
        <v>2.61</v>
      </c>
      <c r="V525">
        <v>1.48</v>
      </c>
      <c r="W525">
        <v>75.319999999999993</v>
      </c>
      <c r="X525">
        <v>34.72</v>
      </c>
      <c r="Y525">
        <v>47.51</v>
      </c>
      <c r="Z525">
        <v>54.04</v>
      </c>
      <c r="AA525">
        <v>110.42</v>
      </c>
      <c r="AB525">
        <v>18.190000000000001</v>
      </c>
      <c r="AC525">
        <v>146.09</v>
      </c>
    </row>
    <row r="526" spans="1:29" x14ac:dyDescent="0.2">
      <c r="A526" t="s">
        <v>2153</v>
      </c>
      <c r="B526" s="2" t="s">
        <v>5045</v>
      </c>
      <c r="C526" s="2">
        <v>2</v>
      </c>
      <c r="D526" s="2">
        <v>1</v>
      </c>
      <c r="E526" s="2">
        <v>3</v>
      </c>
      <c r="F526" s="1">
        <v>43146.567361111112</v>
      </c>
      <c r="G526">
        <v>90.82</v>
      </c>
      <c r="H526">
        <v>1.56</v>
      </c>
      <c r="I526">
        <v>0.7</v>
      </c>
      <c r="J526">
        <v>-0.64</v>
      </c>
      <c r="K526">
        <v>2.96</v>
      </c>
      <c r="L526">
        <v>0.81</v>
      </c>
      <c r="M526">
        <v>0.43</v>
      </c>
      <c r="N526">
        <v>1.1000000000000001</v>
      </c>
      <c r="O526">
        <v>1.08</v>
      </c>
      <c r="P526">
        <v>4.25</v>
      </c>
      <c r="Q526">
        <v>4.5999999999999996</v>
      </c>
      <c r="R526">
        <v>0.57999999999999996</v>
      </c>
      <c r="S526">
        <v>13.21</v>
      </c>
      <c r="T526">
        <v>5.16</v>
      </c>
      <c r="U526">
        <v>2.57</v>
      </c>
      <c r="V526">
        <v>1.52</v>
      </c>
      <c r="W526">
        <v>72.19</v>
      </c>
      <c r="X526">
        <v>43.56</v>
      </c>
      <c r="Y526">
        <v>54.57</v>
      </c>
      <c r="Z526">
        <v>70</v>
      </c>
      <c r="AA526">
        <v>115.1</v>
      </c>
      <c r="AB526">
        <v>16.28</v>
      </c>
      <c r="AC526">
        <v>179.11</v>
      </c>
    </row>
    <row r="527" spans="1:29" x14ac:dyDescent="0.2">
      <c r="A527" t="s">
        <v>3201</v>
      </c>
      <c r="B527" s="2" t="s">
        <v>4880</v>
      </c>
      <c r="C527" s="2">
        <v>1</v>
      </c>
      <c r="D527" s="2">
        <v>2</v>
      </c>
      <c r="E527" s="2">
        <v>4</v>
      </c>
      <c r="F527" s="1">
        <v>43195.664583333331</v>
      </c>
      <c r="G527">
        <v>90.82</v>
      </c>
      <c r="H527">
        <v>1.54</v>
      </c>
      <c r="I527">
        <v>1.0900000000000001</v>
      </c>
      <c r="J527">
        <v>1.42</v>
      </c>
      <c r="K527">
        <v>2.87</v>
      </c>
      <c r="L527">
        <v>0.66</v>
      </c>
      <c r="M527">
        <v>0.26</v>
      </c>
      <c r="N527">
        <v>1.26</v>
      </c>
      <c r="O527">
        <v>1.23</v>
      </c>
      <c r="P527">
        <v>3.36</v>
      </c>
      <c r="Q527">
        <v>3.91</v>
      </c>
      <c r="R527">
        <v>5.69</v>
      </c>
      <c r="S527">
        <v>11.43</v>
      </c>
      <c r="T527">
        <v>2.75</v>
      </c>
      <c r="U527">
        <v>2.1</v>
      </c>
      <c r="V527">
        <v>1.5</v>
      </c>
      <c r="W527">
        <v>73.8</v>
      </c>
      <c r="X527">
        <v>24.94</v>
      </c>
      <c r="Y527">
        <v>28.18</v>
      </c>
      <c r="Z527">
        <v>37.04</v>
      </c>
      <c r="AA527">
        <v>57.28</v>
      </c>
      <c r="AB527">
        <v>7.83</v>
      </c>
      <c r="AC527">
        <v>63.28</v>
      </c>
    </row>
    <row r="528" spans="1:29" x14ac:dyDescent="0.2">
      <c r="A528" t="s">
        <v>3476</v>
      </c>
      <c r="B528" s="2" t="s">
        <v>4776</v>
      </c>
      <c r="C528" s="2">
        <v>1</v>
      </c>
      <c r="D528" s="2">
        <v>1</v>
      </c>
      <c r="E528" s="2">
        <v>4</v>
      </c>
      <c r="F528" s="1">
        <v>43208.705555555556</v>
      </c>
      <c r="G528">
        <v>90.82</v>
      </c>
      <c r="H528">
        <v>1.43</v>
      </c>
      <c r="I528">
        <v>1.04</v>
      </c>
      <c r="J528">
        <v>1.1200000000000001</v>
      </c>
      <c r="K528">
        <v>2.5299999999999998</v>
      </c>
      <c r="L528">
        <v>0.78</v>
      </c>
      <c r="M528">
        <v>0.73</v>
      </c>
      <c r="N528">
        <v>0.98</v>
      </c>
      <c r="O528">
        <v>0.92</v>
      </c>
      <c r="P528">
        <v>3.69</v>
      </c>
      <c r="Q528">
        <v>5.05</v>
      </c>
      <c r="R528">
        <v>6.03</v>
      </c>
      <c r="S528">
        <v>9.09</v>
      </c>
      <c r="T528">
        <v>2.16</v>
      </c>
      <c r="U528">
        <v>1.94</v>
      </c>
      <c r="V528">
        <v>1.23</v>
      </c>
      <c r="W528">
        <v>75.27</v>
      </c>
      <c r="X528">
        <v>15.45</v>
      </c>
      <c r="Y528">
        <v>19.489999999999998</v>
      </c>
      <c r="Z528">
        <v>32.92</v>
      </c>
      <c r="AA528">
        <v>38.21</v>
      </c>
      <c r="AB528">
        <v>7.76</v>
      </c>
      <c r="AC528">
        <v>43.1</v>
      </c>
    </row>
    <row r="529" spans="1:29" x14ac:dyDescent="0.2">
      <c r="A529" t="s">
        <v>1934</v>
      </c>
      <c r="B529" s="2" t="s">
        <v>4900</v>
      </c>
      <c r="C529" s="2">
        <v>1</v>
      </c>
      <c r="D529" s="2">
        <v>1</v>
      </c>
      <c r="E529" s="2">
        <v>3</v>
      </c>
      <c r="F529" s="1">
        <v>43143.515277777777</v>
      </c>
      <c r="G529">
        <v>90.82</v>
      </c>
      <c r="H529">
        <v>1.71</v>
      </c>
      <c r="I529">
        <v>0.84</v>
      </c>
      <c r="J529">
        <v>-0.47</v>
      </c>
      <c r="K529">
        <v>2.95</v>
      </c>
      <c r="L529">
        <v>0.76</v>
      </c>
      <c r="M529">
        <v>0.42</v>
      </c>
      <c r="N529">
        <v>1.1200000000000001</v>
      </c>
      <c r="O529">
        <v>1.0900000000000001</v>
      </c>
      <c r="P529">
        <v>4.05</v>
      </c>
      <c r="Q529">
        <v>4.67</v>
      </c>
      <c r="R529">
        <v>2.29</v>
      </c>
      <c r="S529">
        <v>11.91</v>
      </c>
      <c r="T529">
        <v>3.14</v>
      </c>
      <c r="U529">
        <v>2.63</v>
      </c>
      <c r="V529">
        <v>1.46</v>
      </c>
      <c r="W529">
        <v>74.510000000000005</v>
      </c>
      <c r="X529">
        <v>29.99</v>
      </c>
      <c r="Y529">
        <v>37.67</v>
      </c>
      <c r="Z529">
        <v>48.2</v>
      </c>
      <c r="AA529">
        <v>97.54</v>
      </c>
      <c r="AB529">
        <v>17.12</v>
      </c>
      <c r="AC529">
        <v>128.59</v>
      </c>
    </row>
    <row r="530" spans="1:29" x14ac:dyDescent="0.2">
      <c r="A530" t="s">
        <v>3088</v>
      </c>
      <c r="B530" s="2" t="s">
        <v>5072</v>
      </c>
      <c r="C530" s="2">
        <v>2</v>
      </c>
      <c r="D530" s="2">
        <v>2</v>
      </c>
      <c r="E530" s="2">
        <v>4</v>
      </c>
      <c r="F530" s="1">
        <v>43188.650694444441</v>
      </c>
      <c r="G530">
        <v>90.81</v>
      </c>
      <c r="H530">
        <v>2.08</v>
      </c>
      <c r="I530">
        <v>1.25</v>
      </c>
      <c r="J530">
        <v>1.59</v>
      </c>
      <c r="K530">
        <v>3.35</v>
      </c>
      <c r="L530">
        <v>0.66</v>
      </c>
      <c r="M530">
        <v>0.36</v>
      </c>
      <c r="N530">
        <v>1.42</v>
      </c>
      <c r="O530">
        <v>1.34</v>
      </c>
      <c r="P530">
        <v>3.42</v>
      </c>
      <c r="Q530">
        <v>4.0999999999999996</v>
      </c>
      <c r="R530">
        <v>4.4800000000000004</v>
      </c>
      <c r="S530">
        <v>12.39</v>
      </c>
      <c r="T530">
        <v>2.19</v>
      </c>
      <c r="U530">
        <v>2.79</v>
      </c>
      <c r="V530">
        <v>1.53</v>
      </c>
      <c r="W530">
        <v>73.540000000000006</v>
      </c>
      <c r="X530">
        <v>20.61</v>
      </c>
      <c r="Y530">
        <v>25.9</v>
      </c>
      <c r="Z530">
        <v>36.44</v>
      </c>
      <c r="AA530">
        <v>63</v>
      </c>
      <c r="AB530">
        <v>11.3</v>
      </c>
      <c r="AC530">
        <v>66.98</v>
      </c>
    </row>
    <row r="531" spans="1:29" x14ac:dyDescent="0.2">
      <c r="A531" t="s">
        <v>2747</v>
      </c>
      <c r="B531" s="2" t="s">
        <v>5076</v>
      </c>
      <c r="C531" s="2">
        <v>2</v>
      </c>
      <c r="D531" s="2">
        <v>1</v>
      </c>
      <c r="E531" s="2">
        <v>3</v>
      </c>
      <c r="F531" s="1">
        <v>43160.506944444445</v>
      </c>
      <c r="G531">
        <v>90.8</v>
      </c>
      <c r="H531">
        <v>1.07</v>
      </c>
      <c r="I531">
        <v>0.57999999999999996</v>
      </c>
      <c r="J531">
        <v>-2.23</v>
      </c>
      <c r="K531">
        <v>2.65</v>
      </c>
      <c r="L531">
        <v>0.83</v>
      </c>
      <c r="M531">
        <v>0.31</v>
      </c>
      <c r="N531">
        <v>0.89</v>
      </c>
      <c r="O531">
        <v>0.86</v>
      </c>
      <c r="P531">
        <v>4.0599999999999996</v>
      </c>
      <c r="Q531">
        <v>4.16</v>
      </c>
      <c r="R531">
        <v>1.76</v>
      </c>
      <c r="S531">
        <v>10.47</v>
      </c>
      <c r="T531">
        <v>2.4500000000000002</v>
      </c>
      <c r="U531">
        <v>2.2799999999999998</v>
      </c>
      <c r="V531">
        <v>1.3</v>
      </c>
      <c r="W531">
        <v>76.67</v>
      </c>
      <c r="X531">
        <v>39.869999999999997</v>
      </c>
      <c r="Y531">
        <v>51.7</v>
      </c>
      <c r="Z531">
        <v>64.680000000000007</v>
      </c>
      <c r="AA531">
        <v>123.88</v>
      </c>
      <c r="AB531">
        <v>20.5</v>
      </c>
      <c r="AC531">
        <v>151.07</v>
      </c>
    </row>
    <row r="532" spans="1:29" x14ac:dyDescent="0.2">
      <c r="A532" t="s">
        <v>1683</v>
      </c>
      <c r="B532" s="2" t="s">
        <v>5175</v>
      </c>
      <c r="C532" s="2">
        <v>2</v>
      </c>
      <c r="D532" s="2">
        <v>1</v>
      </c>
      <c r="E532" s="2">
        <v>2</v>
      </c>
      <c r="F532" s="1">
        <v>42989.771527777775</v>
      </c>
      <c r="G532">
        <v>90.8</v>
      </c>
      <c r="H532">
        <v>1.68</v>
      </c>
      <c r="I532">
        <v>1.43</v>
      </c>
      <c r="J532">
        <v>2.89</v>
      </c>
      <c r="K532">
        <v>2.21</v>
      </c>
      <c r="L532">
        <v>0.25</v>
      </c>
      <c r="M532">
        <v>0.23</v>
      </c>
      <c r="N532">
        <v>1.46</v>
      </c>
      <c r="O532">
        <v>1.38</v>
      </c>
      <c r="P532">
        <v>1.41</v>
      </c>
      <c r="Q532">
        <v>1.58</v>
      </c>
      <c r="R532">
        <v>11.99</v>
      </c>
      <c r="S532">
        <v>9.01</v>
      </c>
      <c r="T532">
        <v>3.16</v>
      </c>
      <c r="U532">
        <v>1.54</v>
      </c>
      <c r="V532">
        <v>1.32</v>
      </c>
      <c r="W532">
        <v>69.87</v>
      </c>
      <c r="X532">
        <v>4.3099999999999996</v>
      </c>
      <c r="Y532">
        <v>5.15</v>
      </c>
      <c r="Z532">
        <v>10.56</v>
      </c>
      <c r="AA532">
        <v>10.86</v>
      </c>
      <c r="AB532">
        <v>3.35</v>
      </c>
      <c r="AC532">
        <v>9.4</v>
      </c>
    </row>
    <row r="533" spans="1:29" x14ac:dyDescent="0.2">
      <c r="A533" t="s">
        <v>2178</v>
      </c>
      <c r="B533" s="2" t="s">
        <v>4732</v>
      </c>
      <c r="C533" s="2">
        <v>1</v>
      </c>
      <c r="D533" s="2">
        <v>1</v>
      </c>
      <c r="E533" s="2">
        <v>3</v>
      </c>
      <c r="F533" s="1">
        <v>43146.594444444447</v>
      </c>
      <c r="G533">
        <v>90.79</v>
      </c>
      <c r="H533">
        <v>1.36</v>
      </c>
      <c r="I533">
        <v>0.86</v>
      </c>
      <c r="J533">
        <v>-1.79</v>
      </c>
      <c r="K533">
        <v>2.93</v>
      </c>
      <c r="L533">
        <v>0.81</v>
      </c>
      <c r="M533">
        <v>0.26</v>
      </c>
      <c r="N533">
        <v>1.28</v>
      </c>
      <c r="O533">
        <v>1.27</v>
      </c>
      <c r="P533">
        <v>4.03</v>
      </c>
      <c r="Q533">
        <v>4.0999999999999996</v>
      </c>
      <c r="R533">
        <v>1.24</v>
      </c>
      <c r="S533">
        <v>12.95</v>
      </c>
      <c r="T533">
        <v>3.39</v>
      </c>
      <c r="U533">
        <v>2.33</v>
      </c>
      <c r="V533">
        <v>1.48</v>
      </c>
      <c r="W533">
        <v>75.040000000000006</v>
      </c>
      <c r="X533">
        <v>34.96</v>
      </c>
      <c r="Y533">
        <v>43.84</v>
      </c>
      <c r="Z533">
        <v>57.99</v>
      </c>
      <c r="AA533">
        <v>107.71</v>
      </c>
      <c r="AB533">
        <v>17.63</v>
      </c>
      <c r="AC533">
        <v>142.15</v>
      </c>
    </row>
    <row r="534" spans="1:29" x14ac:dyDescent="0.2">
      <c r="A534" t="s">
        <v>2034</v>
      </c>
      <c r="B534" s="2" t="s">
        <v>4954</v>
      </c>
      <c r="C534" s="2">
        <v>2</v>
      </c>
      <c r="D534" s="2">
        <v>1</v>
      </c>
      <c r="E534" s="2">
        <v>3</v>
      </c>
      <c r="F534" s="1">
        <v>43144.675000000003</v>
      </c>
      <c r="G534">
        <v>90.79</v>
      </c>
      <c r="H534">
        <v>1.56</v>
      </c>
      <c r="I534">
        <v>0.78</v>
      </c>
      <c r="J534">
        <v>-0.37</v>
      </c>
      <c r="K534">
        <v>3.05</v>
      </c>
      <c r="L534">
        <v>0.74</v>
      </c>
      <c r="M534">
        <v>0.15</v>
      </c>
      <c r="N534">
        <v>1.03</v>
      </c>
      <c r="O534">
        <v>1.03</v>
      </c>
      <c r="P534">
        <v>3.82</v>
      </c>
      <c r="Q534">
        <v>3.71</v>
      </c>
      <c r="R534">
        <v>2</v>
      </c>
      <c r="S534">
        <v>11.38</v>
      </c>
      <c r="T534">
        <v>2.89</v>
      </c>
      <c r="U534">
        <v>2.62</v>
      </c>
      <c r="V534">
        <v>1.41</v>
      </c>
      <c r="W534">
        <v>73.88</v>
      </c>
      <c r="X534">
        <v>36.07</v>
      </c>
      <c r="Y534">
        <v>48.96</v>
      </c>
      <c r="Z534">
        <v>54.95</v>
      </c>
      <c r="AA534">
        <v>111</v>
      </c>
      <c r="AB534">
        <v>18.149999999999999</v>
      </c>
      <c r="AC534">
        <v>154.84</v>
      </c>
    </row>
    <row r="535" spans="1:29" x14ac:dyDescent="0.2">
      <c r="A535" t="s">
        <v>2718</v>
      </c>
      <c r="B535" s="2" t="s">
        <v>4853</v>
      </c>
      <c r="C535" s="2">
        <v>1</v>
      </c>
      <c r="D535" s="2">
        <v>1</v>
      </c>
      <c r="E535" s="2">
        <v>3</v>
      </c>
      <c r="F535" s="1">
        <v>43159.493055555555</v>
      </c>
      <c r="G535">
        <v>90.79</v>
      </c>
      <c r="H535">
        <v>1.74</v>
      </c>
      <c r="I535">
        <v>1.01</v>
      </c>
      <c r="J535">
        <v>-0.7</v>
      </c>
      <c r="K535">
        <v>3.25</v>
      </c>
      <c r="L535">
        <v>0.79</v>
      </c>
      <c r="M535">
        <v>0.17</v>
      </c>
      <c r="N535">
        <v>1.42</v>
      </c>
      <c r="O535">
        <v>1.4</v>
      </c>
      <c r="P535">
        <v>4.1500000000000004</v>
      </c>
      <c r="Q535">
        <v>4.24</v>
      </c>
      <c r="R535">
        <v>0.39</v>
      </c>
      <c r="S535">
        <v>14.38</v>
      </c>
      <c r="T535">
        <v>3.57</v>
      </c>
      <c r="U535">
        <v>2.56</v>
      </c>
      <c r="V535">
        <v>1.59</v>
      </c>
      <c r="W535">
        <v>74.3</v>
      </c>
      <c r="X535">
        <v>35.64</v>
      </c>
      <c r="Y535">
        <v>45.76</v>
      </c>
      <c r="Z535">
        <v>59.84</v>
      </c>
      <c r="AA535">
        <v>110.78</v>
      </c>
      <c r="AB535">
        <v>18.63</v>
      </c>
      <c r="AC535">
        <v>153.49</v>
      </c>
    </row>
    <row r="536" spans="1:29" x14ac:dyDescent="0.2">
      <c r="A536" t="s">
        <v>1995</v>
      </c>
      <c r="B536" s="2" t="s">
        <v>4831</v>
      </c>
      <c r="C536" s="2">
        <v>1</v>
      </c>
      <c r="D536" s="2">
        <v>1</v>
      </c>
      <c r="E536" s="2">
        <v>3</v>
      </c>
      <c r="F536" s="1">
        <v>43144.622916666667</v>
      </c>
      <c r="G536">
        <v>90.77</v>
      </c>
      <c r="H536">
        <v>2.04</v>
      </c>
      <c r="I536">
        <v>1.08</v>
      </c>
      <c r="J536">
        <v>0.74</v>
      </c>
      <c r="K536">
        <v>3.31</v>
      </c>
      <c r="L536">
        <v>0.75</v>
      </c>
      <c r="M536">
        <v>0.36</v>
      </c>
      <c r="N536">
        <v>1.3</v>
      </c>
      <c r="O536">
        <v>1.26</v>
      </c>
      <c r="P536">
        <v>3.87</v>
      </c>
      <c r="Q536">
        <v>3.8</v>
      </c>
      <c r="R536">
        <v>1.99</v>
      </c>
      <c r="S536">
        <v>12.91</v>
      </c>
      <c r="T536">
        <v>3.07</v>
      </c>
      <c r="U536">
        <v>2.87</v>
      </c>
      <c r="V536">
        <v>1.61</v>
      </c>
      <c r="W536">
        <v>73.64</v>
      </c>
      <c r="X536">
        <v>25.84</v>
      </c>
      <c r="Y536">
        <v>35.49</v>
      </c>
      <c r="Z536">
        <v>48.4</v>
      </c>
      <c r="AA536">
        <v>88.4</v>
      </c>
      <c r="AB536">
        <v>15.74</v>
      </c>
      <c r="AC536">
        <v>119.82</v>
      </c>
    </row>
    <row r="537" spans="1:29" x14ac:dyDescent="0.2">
      <c r="A537" t="s">
        <v>1587</v>
      </c>
      <c r="B537" s="2" t="s">
        <v>4870</v>
      </c>
      <c r="C537" s="2">
        <v>1</v>
      </c>
      <c r="D537" s="2">
        <v>2</v>
      </c>
      <c r="E537" s="2">
        <v>2</v>
      </c>
      <c r="F537" s="1">
        <v>42989.522916666669</v>
      </c>
      <c r="G537">
        <v>90.77</v>
      </c>
      <c r="H537">
        <v>1.86</v>
      </c>
      <c r="I537">
        <v>1.58</v>
      </c>
      <c r="J537">
        <v>3.34</v>
      </c>
      <c r="K537">
        <v>2.4</v>
      </c>
      <c r="L537">
        <v>0.42</v>
      </c>
      <c r="M537">
        <v>0.46</v>
      </c>
      <c r="N537">
        <v>1.51</v>
      </c>
      <c r="O537">
        <v>1.41</v>
      </c>
      <c r="P537">
        <v>2.13</v>
      </c>
      <c r="Q537">
        <v>2.38</v>
      </c>
      <c r="R537">
        <v>10.67</v>
      </c>
      <c r="S537">
        <v>10.08</v>
      </c>
      <c r="T537">
        <v>3.5</v>
      </c>
      <c r="U537">
        <v>1.75</v>
      </c>
      <c r="V537">
        <v>1.44</v>
      </c>
      <c r="W537">
        <v>71.36</v>
      </c>
      <c r="X537">
        <v>4.49</v>
      </c>
      <c r="Y537">
        <v>5.66</v>
      </c>
      <c r="Z537">
        <v>12.38</v>
      </c>
      <c r="AA537">
        <v>9.1999999999999993</v>
      </c>
      <c r="AB537">
        <v>3.05</v>
      </c>
      <c r="AC537">
        <v>10.66</v>
      </c>
    </row>
    <row r="538" spans="1:29" x14ac:dyDescent="0.2">
      <c r="A538" t="s">
        <v>2689</v>
      </c>
      <c r="B538" s="2" t="s">
        <v>5009</v>
      </c>
      <c r="C538" s="2">
        <v>2</v>
      </c>
      <c r="D538" s="2">
        <v>1</v>
      </c>
      <c r="E538" s="2">
        <v>3</v>
      </c>
      <c r="F538" s="1">
        <v>43159.463194444441</v>
      </c>
      <c r="G538">
        <v>90.77</v>
      </c>
      <c r="H538">
        <v>1.56</v>
      </c>
      <c r="I538">
        <v>0.86</v>
      </c>
      <c r="J538">
        <v>-0.61</v>
      </c>
      <c r="K538">
        <v>2.93</v>
      </c>
      <c r="L538">
        <v>0.79</v>
      </c>
      <c r="M538">
        <v>0.25</v>
      </c>
      <c r="N538">
        <v>1.26</v>
      </c>
      <c r="O538">
        <v>1.22</v>
      </c>
      <c r="P538">
        <v>4.1500000000000004</v>
      </c>
      <c r="Q538">
        <v>4.26</v>
      </c>
      <c r="R538">
        <v>1.68</v>
      </c>
      <c r="S538">
        <v>12.97</v>
      </c>
      <c r="T538">
        <v>4.01</v>
      </c>
      <c r="U538">
        <v>2.38</v>
      </c>
      <c r="V538">
        <v>1.55</v>
      </c>
      <c r="W538">
        <v>75.19</v>
      </c>
      <c r="X538">
        <v>34.53</v>
      </c>
      <c r="Y538">
        <v>45.08</v>
      </c>
      <c r="Z538">
        <v>56.14</v>
      </c>
      <c r="AA538">
        <v>107.06</v>
      </c>
      <c r="AB538">
        <v>17.07</v>
      </c>
      <c r="AC538">
        <v>150.33000000000001</v>
      </c>
    </row>
    <row r="539" spans="1:29" x14ac:dyDescent="0.2">
      <c r="A539" t="s">
        <v>2370</v>
      </c>
      <c r="B539" s="2" t="s">
        <v>4818</v>
      </c>
      <c r="C539" s="2">
        <v>1</v>
      </c>
      <c r="D539" s="2">
        <v>1</v>
      </c>
      <c r="E539" s="2">
        <v>3</v>
      </c>
      <c r="F539" s="1">
        <v>43152.534722222219</v>
      </c>
      <c r="G539">
        <v>90.77</v>
      </c>
      <c r="H539">
        <v>1.63</v>
      </c>
      <c r="I539">
        <v>0.97</v>
      </c>
      <c r="J539">
        <v>-0.69</v>
      </c>
      <c r="K539">
        <v>3.18</v>
      </c>
      <c r="L539">
        <v>0.87</v>
      </c>
      <c r="M539">
        <v>0.37</v>
      </c>
      <c r="N539">
        <v>1.25</v>
      </c>
      <c r="O539">
        <v>1.24</v>
      </c>
      <c r="P539">
        <v>4.32</v>
      </c>
      <c r="Q539">
        <v>4.5199999999999996</v>
      </c>
      <c r="R539">
        <v>1.1100000000000001</v>
      </c>
      <c r="S539">
        <v>12.9</v>
      </c>
      <c r="T539">
        <v>3.6</v>
      </c>
      <c r="U539">
        <v>2.46</v>
      </c>
      <c r="V539">
        <v>1.53</v>
      </c>
      <c r="W539">
        <v>74.97</v>
      </c>
      <c r="X539">
        <v>33.06</v>
      </c>
      <c r="Y539">
        <v>41.09</v>
      </c>
      <c r="Z539">
        <v>56.15</v>
      </c>
      <c r="AA539">
        <v>96.01</v>
      </c>
      <c r="AB539">
        <v>15.29</v>
      </c>
      <c r="AC539">
        <v>128.36000000000001</v>
      </c>
    </row>
    <row r="540" spans="1:29" x14ac:dyDescent="0.2">
      <c r="A540" t="s">
        <v>2176</v>
      </c>
      <c r="B540" s="2" t="s">
        <v>4910</v>
      </c>
      <c r="C540" s="2">
        <v>1</v>
      </c>
      <c r="D540" s="2">
        <v>1</v>
      </c>
      <c r="E540" s="2">
        <v>3</v>
      </c>
      <c r="F540" s="1">
        <v>43146.592361111114</v>
      </c>
      <c r="G540">
        <v>90.76</v>
      </c>
      <c r="H540">
        <v>1.7</v>
      </c>
      <c r="I540">
        <v>0.99</v>
      </c>
      <c r="J540">
        <v>-1.1100000000000001</v>
      </c>
      <c r="K540">
        <v>3.05</v>
      </c>
      <c r="L540">
        <v>0.7</v>
      </c>
      <c r="M540">
        <v>0.33</v>
      </c>
      <c r="N540">
        <v>1.33</v>
      </c>
      <c r="O540">
        <v>1.29</v>
      </c>
      <c r="P540">
        <v>3.8</v>
      </c>
      <c r="Q540">
        <v>4.1500000000000004</v>
      </c>
      <c r="R540">
        <v>2.31</v>
      </c>
      <c r="S540">
        <v>12.68</v>
      </c>
      <c r="T540">
        <v>2.87</v>
      </c>
      <c r="U540">
        <v>2.4700000000000002</v>
      </c>
      <c r="V540">
        <v>1.52</v>
      </c>
      <c r="W540">
        <v>75.03</v>
      </c>
      <c r="X540">
        <v>27.8</v>
      </c>
      <c r="Y540">
        <v>34.020000000000003</v>
      </c>
      <c r="Z540">
        <v>47.56</v>
      </c>
      <c r="AA540">
        <v>94.25</v>
      </c>
      <c r="AB540">
        <v>17.7</v>
      </c>
      <c r="AC540">
        <v>122</v>
      </c>
    </row>
    <row r="541" spans="1:29" x14ac:dyDescent="0.2">
      <c r="A541" t="s">
        <v>2735</v>
      </c>
      <c r="B541" s="2" t="s">
        <v>4908</v>
      </c>
      <c r="C541" s="2">
        <v>1</v>
      </c>
      <c r="D541" s="2">
        <v>1</v>
      </c>
      <c r="E541" s="2">
        <v>3</v>
      </c>
      <c r="F541" s="1">
        <v>43160.498611111114</v>
      </c>
      <c r="G541">
        <v>90.76</v>
      </c>
      <c r="H541">
        <v>1.37</v>
      </c>
      <c r="I541">
        <v>0.71</v>
      </c>
      <c r="J541">
        <v>-0.97</v>
      </c>
      <c r="K541">
        <v>2.96</v>
      </c>
      <c r="L541">
        <v>0.79</v>
      </c>
      <c r="M541">
        <v>0.14000000000000001</v>
      </c>
      <c r="N541">
        <v>1.08</v>
      </c>
      <c r="O541">
        <v>1.07</v>
      </c>
      <c r="P541">
        <v>4.03</v>
      </c>
      <c r="Q541">
        <v>3.83</v>
      </c>
      <c r="R541">
        <v>0.8</v>
      </c>
      <c r="S541">
        <v>11.78</v>
      </c>
      <c r="T541">
        <v>3.8</v>
      </c>
      <c r="U541">
        <v>2.4300000000000002</v>
      </c>
      <c r="V541">
        <v>1.43</v>
      </c>
      <c r="W541">
        <v>75.099999999999994</v>
      </c>
      <c r="X541">
        <v>41.12</v>
      </c>
      <c r="Y541">
        <v>54.47</v>
      </c>
      <c r="Z541">
        <v>61.97</v>
      </c>
      <c r="AA541">
        <v>126.33</v>
      </c>
      <c r="AB541">
        <v>20.2</v>
      </c>
      <c r="AC541">
        <v>174.4</v>
      </c>
    </row>
    <row r="542" spans="1:29" x14ac:dyDescent="0.2">
      <c r="A542" t="s">
        <v>2167</v>
      </c>
      <c r="B542" s="2" t="s">
        <v>5027</v>
      </c>
      <c r="C542" s="2">
        <v>2</v>
      </c>
      <c r="D542" s="2">
        <v>1</v>
      </c>
      <c r="E542" s="2">
        <v>3</v>
      </c>
      <c r="F542" s="1">
        <v>43146.582638888889</v>
      </c>
      <c r="G542">
        <v>90.76</v>
      </c>
      <c r="H542">
        <v>1.62</v>
      </c>
      <c r="I542">
        <v>0.88</v>
      </c>
      <c r="J542">
        <v>-0.68</v>
      </c>
      <c r="K542">
        <v>3.19</v>
      </c>
      <c r="L542">
        <v>0.76</v>
      </c>
      <c r="M542">
        <v>0.14000000000000001</v>
      </c>
      <c r="N542">
        <v>1.1599999999999999</v>
      </c>
      <c r="O542">
        <v>1.17</v>
      </c>
      <c r="P542">
        <v>3.98</v>
      </c>
      <c r="Q542">
        <v>4.04</v>
      </c>
      <c r="R542">
        <v>1.75</v>
      </c>
      <c r="S542">
        <v>12.02</v>
      </c>
      <c r="T542">
        <v>3.31</v>
      </c>
      <c r="U542">
        <v>2.58</v>
      </c>
      <c r="V542">
        <v>1.48</v>
      </c>
      <c r="W542">
        <v>74.739999999999995</v>
      </c>
      <c r="X542">
        <v>37.65</v>
      </c>
      <c r="Y542">
        <v>47.01</v>
      </c>
      <c r="Z542">
        <v>56.5</v>
      </c>
      <c r="AA542">
        <v>107.19</v>
      </c>
      <c r="AB542">
        <v>17.260000000000002</v>
      </c>
      <c r="AC542">
        <v>150.86000000000001</v>
      </c>
    </row>
    <row r="543" spans="1:29" x14ac:dyDescent="0.2">
      <c r="A543" t="s">
        <v>3095</v>
      </c>
      <c r="B543" s="2" t="s">
        <v>4741</v>
      </c>
      <c r="C543" s="2">
        <v>1</v>
      </c>
      <c r="D543" s="2">
        <v>1</v>
      </c>
      <c r="E543" s="2">
        <v>4</v>
      </c>
      <c r="F543" s="1">
        <v>43188.656944444447</v>
      </c>
      <c r="G543">
        <v>90.76</v>
      </c>
      <c r="H543">
        <v>2.2999999999999998</v>
      </c>
      <c r="I543">
        <v>1.29</v>
      </c>
      <c r="J543">
        <v>0.85</v>
      </c>
      <c r="K543">
        <v>3.3</v>
      </c>
      <c r="L543">
        <v>0.56000000000000005</v>
      </c>
      <c r="M543">
        <v>0.22</v>
      </c>
      <c r="N543">
        <v>1.8</v>
      </c>
      <c r="O543">
        <v>1.73</v>
      </c>
      <c r="P543">
        <v>3.63</v>
      </c>
      <c r="Q543">
        <v>3.93</v>
      </c>
      <c r="R543">
        <v>3.07</v>
      </c>
      <c r="S543">
        <v>15.36</v>
      </c>
      <c r="T543">
        <v>4.3600000000000003</v>
      </c>
      <c r="U543">
        <v>2.86</v>
      </c>
      <c r="V543">
        <v>1.76</v>
      </c>
      <c r="W543">
        <v>73.33</v>
      </c>
      <c r="X543">
        <v>22.26</v>
      </c>
      <c r="Y543">
        <v>26.95</v>
      </c>
      <c r="Z543">
        <v>43.49</v>
      </c>
      <c r="AA543">
        <v>77.22</v>
      </c>
      <c r="AB543">
        <v>17.05</v>
      </c>
      <c r="AC543">
        <v>126.75</v>
      </c>
    </row>
    <row r="544" spans="1:29" x14ac:dyDescent="0.2">
      <c r="A544" t="s">
        <v>3351</v>
      </c>
      <c r="B544" s="2" t="s">
        <v>4776</v>
      </c>
      <c r="C544" s="2">
        <v>1</v>
      </c>
      <c r="D544" s="2">
        <v>2</v>
      </c>
      <c r="E544" s="2">
        <v>4</v>
      </c>
      <c r="F544" s="1">
        <v>43203.615277777775</v>
      </c>
      <c r="G544">
        <v>90.76</v>
      </c>
      <c r="H544">
        <v>1.54</v>
      </c>
      <c r="I544">
        <v>1.02</v>
      </c>
      <c r="J544">
        <v>1.5</v>
      </c>
      <c r="K544">
        <v>2.65</v>
      </c>
      <c r="L544">
        <v>0.69</v>
      </c>
      <c r="M544">
        <v>0.47</v>
      </c>
      <c r="N544">
        <v>1.02</v>
      </c>
      <c r="O544">
        <v>0.99</v>
      </c>
      <c r="P544">
        <v>3.48</v>
      </c>
      <c r="Q544">
        <v>4.42</v>
      </c>
      <c r="R544">
        <v>7.26</v>
      </c>
      <c r="S544">
        <v>9.34</v>
      </c>
      <c r="T544">
        <v>2.63</v>
      </c>
      <c r="U544">
        <v>2.12</v>
      </c>
      <c r="V544">
        <v>1.36</v>
      </c>
      <c r="W544">
        <v>74.81</v>
      </c>
      <c r="X544">
        <v>18.350000000000001</v>
      </c>
      <c r="Y544">
        <v>21.58</v>
      </c>
      <c r="Z544">
        <v>29.44</v>
      </c>
      <c r="AA544">
        <v>42.93</v>
      </c>
      <c r="AB544">
        <v>6.75</v>
      </c>
      <c r="AC544">
        <v>46.24</v>
      </c>
    </row>
    <row r="545" spans="1:29" x14ac:dyDescent="0.2">
      <c r="A545" t="s">
        <v>2162</v>
      </c>
      <c r="B545" s="4">
        <v>78010</v>
      </c>
      <c r="C545" s="2">
        <v>1</v>
      </c>
      <c r="D545" s="2">
        <v>2</v>
      </c>
      <c r="E545" s="2">
        <v>3</v>
      </c>
      <c r="F545" s="1">
        <v>43146.57708333333</v>
      </c>
      <c r="G545">
        <v>90.75</v>
      </c>
      <c r="H545">
        <v>1.26</v>
      </c>
      <c r="I545">
        <v>0.71</v>
      </c>
      <c r="J545">
        <v>-1.01</v>
      </c>
      <c r="K545">
        <v>2.85</v>
      </c>
      <c r="L545">
        <v>0.87</v>
      </c>
      <c r="M545">
        <v>0.37</v>
      </c>
      <c r="N545">
        <v>0.95</v>
      </c>
      <c r="O545">
        <v>0.96</v>
      </c>
      <c r="P545">
        <v>4.16</v>
      </c>
      <c r="Q545">
        <v>4.3499999999999996</v>
      </c>
      <c r="R545">
        <v>1.51</v>
      </c>
      <c r="S545">
        <v>10.93</v>
      </c>
      <c r="T545">
        <v>2.94</v>
      </c>
      <c r="U545">
        <v>2.4</v>
      </c>
      <c r="V545">
        <v>1.34</v>
      </c>
      <c r="W545">
        <v>75.44</v>
      </c>
      <c r="X545">
        <v>37.31</v>
      </c>
      <c r="Y545">
        <v>48.7</v>
      </c>
      <c r="Z545">
        <v>60.6</v>
      </c>
      <c r="AA545">
        <v>108.71</v>
      </c>
      <c r="AB545">
        <v>17.37</v>
      </c>
      <c r="AC545">
        <v>144.62</v>
      </c>
    </row>
    <row r="546" spans="1:29" x14ac:dyDescent="0.2">
      <c r="A546" t="s">
        <v>2315</v>
      </c>
      <c r="B546" s="2" t="s">
        <v>4741</v>
      </c>
      <c r="C546" s="2">
        <v>2</v>
      </c>
      <c r="D546" s="2">
        <v>1</v>
      </c>
      <c r="E546" s="2">
        <v>3</v>
      </c>
      <c r="F546" s="1">
        <v>43150.464583333334</v>
      </c>
      <c r="G546">
        <v>90.75</v>
      </c>
      <c r="H546">
        <v>1.73</v>
      </c>
      <c r="I546">
        <v>0.89</v>
      </c>
      <c r="J546">
        <v>-1.22</v>
      </c>
      <c r="K546">
        <v>3.2</v>
      </c>
      <c r="L546">
        <v>0.79</v>
      </c>
      <c r="M546">
        <v>0.32</v>
      </c>
      <c r="N546">
        <v>1.29</v>
      </c>
      <c r="O546">
        <v>1.25</v>
      </c>
      <c r="P546">
        <v>4.13</v>
      </c>
      <c r="Q546">
        <v>4.21</v>
      </c>
      <c r="R546">
        <v>0.46</v>
      </c>
      <c r="S546">
        <v>13.35</v>
      </c>
      <c r="T546">
        <v>3.07</v>
      </c>
      <c r="U546">
        <v>2.84</v>
      </c>
      <c r="V546">
        <v>1.55</v>
      </c>
      <c r="W546">
        <v>75.069999999999993</v>
      </c>
      <c r="X546">
        <v>34.5</v>
      </c>
      <c r="Y546">
        <v>45.59</v>
      </c>
      <c r="Z546">
        <v>59.22</v>
      </c>
      <c r="AA546">
        <v>123.33</v>
      </c>
      <c r="AB546">
        <v>22.57</v>
      </c>
      <c r="AC546">
        <v>157.86000000000001</v>
      </c>
    </row>
    <row r="547" spans="1:29" x14ac:dyDescent="0.2">
      <c r="A547" t="s">
        <v>2402</v>
      </c>
      <c r="B547" s="2" t="s">
        <v>5195</v>
      </c>
      <c r="C547" s="2">
        <v>2</v>
      </c>
      <c r="D547" s="2">
        <v>2</v>
      </c>
      <c r="E547" s="2">
        <v>3</v>
      </c>
      <c r="F547" s="1">
        <v>43152.563888888886</v>
      </c>
      <c r="G547">
        <v>90.74</v>
      </c>
      <c r="H547">
        <v>1.37</v>
      </c>
      <c r="I547">
        <v>0.82</v>
      </c>
      <c r="J547">
        <v>-0.05</v>
      </c>
      <c r="K547">
        <v>2.6</v>
      </c>
      <c r="L547">
        <v>0.81</v>
      </c>
      <c r="M547">
        <v>0.64</v>
      </c>
      <c r="N547">
        <v>0.89</v>
      </c>
      <c r="O547">
        <v>0.83</v>
      </c>
      <c r="P547">
        <v>3.97</v>
      </c>
      <c r="Q547">
        <v>4.9800000000000004</v>
      </c>
      <c r="R547">
        <v>4.93</v>
      </c>
      <c r="S547">
        <v>9.33</v>
      </c>
      <c r="T547">
        <v>2.61</v>
      </c>
      <c r="U547">
        <v>2.1800000000000002</v>
      </c>
      <c r="V547">
        <v>1.31</v>
      </c>
      <c r="W547">
        <v>76.05</v>
      </c>
      <c r="X547">
        <v>22.8</v>
      </c>
      <c r="Y547">
        <v>28.1</v>
      </c>
      <c r="Z547">
        <v>39.46</v>
      </c>
      <c r="AA547">
        <v>63.94</v>
      </c>
      <c r="AB547">
        <v>10.69</v>
      </c>
      <c r="AC547">
        <v>73.349999999999994</v>
      </c>
    </row>
    <row r="548" spans="1:29" x14ac:dyDescent="0.2">
      <c r="A548" t="s">
        <v>3166</v>
      </c>
      <c r="B548" s="2" t="s">
        <v>5019</v>
      </c>
      <c r="C548" s="2">
        <v>2</v>
      </c>
      <c r="D548" s="2">
        <v>1</v>
      </c>
      <c r="E548" s="2">
        <v>4</v>
      </c>
      <c r="F548" s="1">
        <v>43195.615277777775</v>
      </c>
      <c r="G548">
        <v>90.73</v>
      </c>
      <c r="H548">
        <v>1.82</v>
      </c>
      <c r="I548">
        <v>1.35</v>
      </c>
      <c r="J548">
        <v>1.63</v>
      </c>
      <c r="K548">
        <v>2.8</v>
      </c>
      <c r="L548">
        <v>0.76</v>
      </c>
      <c r="M548">
        <v>0.63</v>
      </c>
      <c r="N548">
        <v>1.64</v>
      </c>
      <c r="O548">
        <v>1.5</v>
      </c>
      <c r="P548">
        <v>3.76</v>
      </c>
      <c r="Q548">
        <v>4.51</v>
      </c>
      <c r="R548">
        <v>4.0999999999999996</v>
      </c>
      <c r="S548">
        <v>14.69</v>
      </c>
      <c r="T548">
        <v>2.5</v>
      </c>
      <c r="U548">
        <v>2.31</v>
      </c>
      <c r="V548">
        <v>1.7</v>
      </c>
      <c r="W548">
        <v>74.11</v>
      </c>
      <c r="X548">
        <v>17.57</v>
      </c>
      <c r="Y548">
        <v>22.19</v>
      </c>
      <c r="Z548">
        <v>42.35</v>
      </c>
      <c r="AA548">
        <v>55.54</v>
      </c>
      <c r="AB548">
        <v>8.84</v>
      </c>
      <c r="AC548">
        <v>61.11</v>
      </c>
    </row>
    <row r="549" spans="1:29" x14ac:dyDescent="0.2">
      <c r="A549" t="s">
        <v>2741</v>
      </c>
      <c r="B549" s="2" t="s">
        <v>4890</v>
      </c>
      <c r="C549" s="2">
        <v>1</v>
      </c>
      <c r="D549" s="2">
        <v>1</v>
      </c>
      <c r="E549" s="2">
        <v>3</v>
      </c>
      <c r="F549" s="1">
        <v>43160.492361111108</v>
      </c>
      <c r="G549">
        <v>90.73</v>
      </c>
      <c r="H549">
        <v>1.83</v>
      </c>
      <c r="I549">
        <v>0.98</v>
      </c>
      <c r="J549">
        <v>-1.63</v>
      </c>
      <c r="K549">
        <v>3.39</v>
      </c>
      <c r="L549">
        <v>0.8</v>
      </c>
      <c r="M549">
        <v>0.31</v>
      </c>
      <c r="N549">
        <v>1.39</v>
      </c>
      <c r="O549">
        <v>1.38</v>
      </c>
      <c r="P549">
        <v>4.18</v>
      </c>
      <c r="Q549">
        <v>4.38</v>
      </c>
      <c r="R549">
        <v>-0.02</v>
      </c>
      <c r="S549">
        <v>14.18</v>
      </c>
      <c r="T549">
        <v>2.78</v>
      </c>
      <c r="U549">
        <v>2.77</v>
      </c>
      <c r="V549">
        <v>1.57</v>
      </c>
      <c r="W549">
        <v>75.010000000000005</v>
      </c>
      <c r="X549">
        <v>34.11</v>
      </c>
      <c r="Y549">
        <v>42.33</v>
      </c>
      <c r="Z549">
        <v>56.4</v>
      </c>
      <c r="AA549">
        <v>119.53</v>
      </c>
      <c r="AB549">
        <v>22.83</v>
      </c>
      <c r="AC549">
        <v>153.16</v>
      </c>
    </row>
    <row r="550" spans="1:29" x14ac:dyDescent="0.2">
      <c r="A550" t="s">
        <v>3303</v>
      </c>
      <c r="B550" s="2" t="s">
        <v>4927</v>
      </c>
      <c r="C550" s="2">
        <v>1</v>
      </c>
      <c r="D550" s="2">
        <v>1</v>
      </c>
      <c r="E550" s="2">
        <v>4</v>
      </c>
      <c r="F550" s="1">
        <v>43202.632638888892</v>
      </c>
      <c r="G550">
        <v>90.73</v>
      </c>
      <c r="H550">
        <v>1.58</v>
      </c>
      <c r="I550">
        <v>1.25</v>
      </c>
      <c r="J550">
        <v>1.68</v>
      </c>
      <c r="K550">
        <v>2.72</v>
      </c>
      <c r="L550">
        <v>0.66</v>
      </c>
      <c r="M550">
        <v>0.28999999999999998</v>
      </c>
      <c r="N550">
        <v>1.46</v>
      </c>
      <c r="O550">
        <v>1.37</v>
      </c>
      <c r="P550">
        <v>3.3</v>
      </c>
      <c r="Q550">
        <v>4.0599999999999996</v>
      </c>
      <c r="R550">
        <v>6.35</v>
      </c>
      <c r="S550">
        <v>12.09</v>
      </c>
      <c r="T550">
        <v>3.3</v>
      </c>
      <c r="U550">
        <v>1.93</v>
      </c>
      <c r="V550">
        <v>1.53</v>
      </c>
      <c r="W550">
        <v>74.58</v>
      </c>
      <c r="X550">
        <v>19.46</v>
      </c>
      <c r="Y550">
        <v>23.5</v>
      </c>
      <c r="Z550">
        <v>35.14</v>
      </c>
      <c r="AA550">
        <v>47.81</v>
      </c>
      <c r="AB550">
        <v>7.09</v>
      </c>
      <c r="AC550">
        <v>50.52</v>
      </c>
    </row>
    <row r="551" spans="1:29" x14ac:dyDescent="0.2">
      <c r="A551" t="s">
        <v>3436</v>
      </c>
      <c r="B551" s="2" t="s">
        <v>4894</v>
      </c>
      <c r="C551" s="2">
        <v>1</v>
      </c>
      <c r="D551" s="2">
        <v>1</v>
      </c>
      <c r="E551" s="2">
        <v>4</v>
      </c>
      <c r="F551" s="1">
        <v>43206.781944444447</v>
      </c>
      <c r="G551">
        <v>90.72</v>
      </c>
      <c r="H551">
        <v>1.37</v>
      </c>
      <c r="I551">
        <v>1</v>
      </c>
      <c r="J551">
        <v>1.02</v>
      </c>
      <c r="K551">
        <v>2.5099999999999998</v>
      </c>
      <c r="L551">
        <v>0.74</v>
      </c>
      <c r="M551">
        <v>0.53</v>
      </c>
      <c r="N551">
        <v>1.04</v>
      </c>
      <c r="O551">
        <v>0.99</v>
      </c>
      <c r="P551">
        <v>3.63</v>
      </c>
      <c r="Q551">
        <v>4.88</v>
      </c>
      <c r="R551">
        <v>6.49</v>
      </c>
      <c r="S551">
        <v>9.6300000000000008</v>
      </c>
      <c r="T551">
        <v>2.82</v>
      </c>
      <c r="U551">
        <v>1.93</v>
      </c>
      <c r="V551">
        <v>1.32</v>
      </c>
      <c r="W551">
        <v>75.52</v>
      </c>
      <c r="X551">
        <v>19.55</v>
      </c>
      <c r="Y551">
        <v>23.25</v>
      </c>
      <c r="Z551">
        <v>32.44</v>
      </c>
      <c r="AA551">
        <v>45.52</v>
      </c>
      <c r="AB551">
        <v>7.08</v>
      </c>
      <c r="AC551">
        <v>48.42</v>
      </c>
    </row>
    <row r="552" spans="1:29" x14ac:dyDescent="0.2">
      <c r="A552" t="s">
        <v>3050</v>
      </c>
      <c r="B552" s="2" t="s">
        <v>5197</v>
      </c>
      <c r="C552" s="2">
        <v>2</v>
      </c>
      <c r="D552" s="2">
        <v>2</v>
      </c>
      <c r="E552" s="2">
        <v>4</v>
      </c>
      <c r="F552" s="1">
        <v>43188.600694444445</v>
      </c>
      <c r="G552">
        <v>90.72</v>
      </c>
      <c r="H552">
        <v>1.53</v>
      </c>
      <c r="I552">
        <v>1.1100000000000001</v>
      </c>
      <c r="J552">
        <v>0.97</v>
      </c>
      <c r="K552">
        <v>2.65</v>
      </c>
      <c r="L552">
        <v>0.69</v>
      </c>
      <c r="M552">
        <v>0.41</v>
      </c>
      <c r="N552">
        <v>1.42</v>
      </c>
      <c r="O552">
        <v>1.3</v>
      </c>
      <c r="P552">
        <v>3.48</v>
      </c>
      <c r="Q552">
        <v>4</v>
      </c>
      <c r="R552">
        <v>3.81</v>
      </c>
      <c r="S552">
        <v>12.39</v>
      </c>
      <c r="T552">
        <v>2.96</v>
      </c>
      <c r="U552">
        <v>2.17</v>
      </c>
      <c r="V552">
        <v>1.44</v>
      </c>
      <c r="W552">
        <v>74.41</v>
      </c>
      <c r="X552">
        <v>18.100000000000001</v>
      </c>
      <c r="Y552">
        <v>25</v>
      </c>
      <c r="Z552">
        <v>37.07</v>
      </c>
      <c r="AA552">
        <v>64.260000000000005</v>
      </c>
      <c r="AB552">
        <v>13.07</v>
      </c>
      <c r="AC552">
        <v>81.78</v>
      </c>
    </row>
    <row r="553" spans="1:29" x14ac:dyDescent="0.2">
      <c r="A553" t="s">
        <v>2378</v>
      </c>
      <c r="B553" s="2" t="s">
        <v>4860</v>
      </c>
      <c r="C553" s="2">
        <v>1</v>
      </c>
      <c r="D553" s="2">
        <v>2</v>
      </c>
      <c r="E553" s="2">
        <v>3</v>
      </c>
      <c r="F553" s="1">
        <v>43152.541666666664</v>
      </c>
      <c r="G553">
        <v>90.72</v>
      </c>
      <c r="H553">
        <v>1.79</v>
      </c>
      <c r="I553">
        <v>0.93</v>
      </c>
      <c r="J553">
        <v>-1.34</v>
      </c>
      <c r="K553">
        <v>3.14</v>
      </c>
      <c r="L553">
        <v>0.77</v>
      </c>
      <c r="M553">
        <v>0.37</v>
      </c>
      <c r="N553">
        <v>1.28</v>
      </c>
      <c r="O553">
        <v>1.25</v>
      </c>
      <c r="P553">
        <v>4.07</v>
      </c>
      <c r="Q553">
        <v>4.4000000000000004</v>
      </c>
      <c r="R553">
        <v>1.22</v>
      </c>
      <c r="S553">
        <v>13.18</v>
      </c>
      <c r="T553">
        <v>2.93</v>
      </c>
      <c r="U553">
        <v>2.63</v>
      </c>
      <c r="V553">
        <v>1.56</v>
      </c>
      <c r="W553">
        <v>75.16</v>
      </c>
      <c r="X553">
        <v>29.74</v>
      </c>
      <c r="Y553">
        <v>38.119999999999997</v>
      </c>
      <c r="Z553">
        <v>51.05</v>
      </c>
      <c r="AA553">
        <v>105.73</v>
      </c>
      <c r="AB553">
        <v>19.03</v>
      </c>
      <c r="AC553">
        <v>129.55000000000001</v>
      </c>
    </row>
    <row r="554" spans="1:29" x14ac:dyDescent="0.2">
      <c r="A554" t="s">
        <v>2701</v>
      </c>
      <c r="B554" s="2" t="s">
        <v>4944</v>
      </c>
      <c r="C554" s="2">
        <v>1</v>
      </c>
      <c r="D554" s="2">
        <v>1</v>
      </c>
      <c r="E554" s="2">
        <v>3</v>
      </c>
      <c r="F554" s="1">
        <v>43159.474999999999</v>
      </c>
      <c r="G554">
        <v>90.71</v>
      </c>
      <c r="H554">
        <v>1.38</v>
      </c>
      <c r="I554">
        <v>0.87</v>
      </c>
      <c r="J554">
        <v>-3.73</v>
      </c>
      <c r="K554">
        <v>3.37</v>
      </c>
      <c r="L554">
        <v>0.86</v>
      </c>
      <c r="M554">
        <v>-0.14000000000000001</v>
      </c>
      <c r="N554">
        <v>1.52</v>
      </c>
      <c r="O554">
        <v>1.49</v>
      </c>
      <c r="P554">
        <v>4.3600000000000003</v>
      </c>
      <c r="Q554">
        <v>3.77</v>
      </c>
      <c r="R554">
        <v>-1.76</v>
      </c>
      <c r="S554">
        <v>15.76</v>
      </c>
      <c r="T554">
        <v>3.02</v>
      </c>
      <c r="U554">
        <v>2.4300000000000002</v>
      </c>
      <c r="V554">
        <v>1.61</v>
      </c>
      <c r="W554">
        <v>76.81</v>
      </c>
      <c r="X554">
        <v>56.14</v>
      </c>
      <c r="Y554">
        <v>72.010000000000005</v>
      </c>
      <c r="Z554">
        <v>97.86</v>
      </c>
      <c r="AA554">
        <v>173.89</v>
      </c>
      <c r="AB554">
        <v>28.16</v>
      </c>
      <c r="AC554">
        <v>221.35</v>
      </c>
    </row>
    <row r="555" spans="1:29" x14ac:dyDescent="0.2">
      <c r="A555" t="s">
        <v>2146</v>
      </c>
      <c r="B555" s="2" t="s">
        <v>5198</v>
      </c>
      <c r="C555" s="2">
        <v>2</v>
      </c>
      <c r="D555" s="2">
        <v>1</v>
      </c>
      <c r="E555" s="2">
        <v>3</v>
      </c>
      <c r="F555" s="1">
        <v>43146.561111111114</v>
      </c>
      <c r="G555">
        <v>90.71</v>
      </c>
      <c r="H555">
        <v>1.27</v>
      </c>
      <c r="I555">
        <v>0.69</v>
      </c>
      <c r="J555">
        <v>-0.4</v>
      </c>
      <c r="K555">
        <v>2.75</v>
      </c>
      <c r="L555">
        <v>0.82</v>
      </c>
      <c r="M555">
        <v>0.44</v>
      </c>
      <c r="N555">
        <v>0.78</v>
      </c>
      <c r="O555">
        <v>0.78</v>
      </c>
      <c r="P555">
        <v>4.0199999999999996</v>
      </c>
      <c r="Q555">
        <v>4.5199999999999996</v>
      </c>
      <c r="R555">
        <v>3.69</v>
      </c>
      <c r="S555">
        <v>8.9</v>
      </c>
      <c r="T555">
        <v>2.97</v>
      </c>
      <c r="U555">
        <v>2.23</v>
      </c>
      <c r="V555">
        <v>1.27</v>
      </c>
      <c r="W555">
        <v>75.61</v>
      </c>
      <c r="X555">
        <v>32.229999999999997</v>
      </c>
      <c r="Y555">
        <v>39.42</v>
      </c>
      <c r="Z555">
        <v>48.1</v>
      </c>
      <c r="AA555">
        <v>85.09</v>
      </c>
      <c r="AB555">
        <v>13.65</v>
      </c>
      <c r="AC555">
        <v>111.46</v>
      </c>
    </row>
    <row r="556" spans="1:29" x14ac:dyDescent="0.2">
      <c r="A556" t="s">
        <v>2151</v>
      </c>
      <c r="B556" s="2" t="s">
        <v>4972</v>
      </c>
      <c r="C556" s="2">
        <v>2</v>
      </c>
      <c r="D556" s="2">
        <v>1</v>
      </c>
      <c r="E556" s="2">
        <v>3</v>
      </c>
      <c r="F556" s="1">
        <v>43146.565972222219</v>
      </c>
      <c r="G556">
        <v>90.71</v>
      </c>
      <c r="H556">
        <v>1.51</v>
      </c>
      <c r="I556">
        <v>0.7</v>
      </c>
      <c r="J556">
        <v>-0.06</v>
      </c>
      <c r="K556">
        <v>2.81</v>
      </c>
      <c r="L556">
        <v>0.78</v>
      </c>
      <c r="M556">
        <v>0.39</v>
      </c>
      <c r="N556">
        <v>0.83</v>
      </c>
      <c r="O556">
        <v>0.84</v>
      </c>
      <c r="P556">
        <v>4.01</v>
      </c>
      <c r="Q556">
        <v>4.26</v>
      </c>
      <c r="R556">
        <v>3.51</v>
      </c>
      <c r="S556">
        <v>9.31</v>
      </c>
      <c r="T556">
        <v>3.28</v>
      </c>
      <c r="U556">
        <v>2.4900000000000002</v>
      </c>
      <c r="V556">
        <v>1.35</v>
      </c>
      <c r="W556">
        <v>74.97</v>
      </c>
      <c r="X556">
        <v>31.86</v>
      </c>
      <c r="Y556">
        <v>39.93</v>
      </c>
      <c r="Z556">
        <v>46.04</v>
      </c>
      <c r="AA556">
        <v>90.64</v>
      </c>
      <c r="AB556">
        <v>15.12</v>
      </c>
      <c r="AC556">
        <v>126.73</v>
      </c>
    </row>
    <row r="557" spans="1:29" x14ac:dyDescent="0.2">
      <c r="A557" t="s">
        <v>3718</v>
      </c>
      <c r="B557" s="2" t="s">
        <v>5058</v>
      </c>
      <c r="C557" s="2">
        <v>2</v>
      </c>
      <c r="D557" s="2">
        <v>1</v>
      </c>
      <c r="E557" s="2">
        <v>4</v>
      </c>
      <c r="F557" s="1">
        <v>43217.575694444444</v>
      </c>
      <c r="G557">
        <v>90.7</v>
      </c>
      <c r="H557">
        <v>1.77</v>
      </c>
      <c r="I557">
        <v>1.1200000000000001</v>
      </c>
      <c r="J557">
        <v>0.17</v>
      </c>
      <c r="K557">
        <v>2.61</v>
      </c>
      <c r="L557">
        <v>0.53</v>
      </c>
      <c r="M557">
        <v>0.17</v>
      </c>
      <c r="N557">
        <v>1.71</v>
      </c>
      <c r="O557">
        <v>1.66</v>
      </c>
      <c r="P557">
        <v>3.63</v>
      </c>
      <c r="Q557">
        <v>4.12</v>
      </c>
      <c r="R557">
        <v>3.02</v>
      </c>
      <c r="S557">
        <v>14.02</v>
      </c>
      <c r="T557">
        <v>5.23</v>
      </c>
      <c r="U557">
        <v>2.12</v>
      </c>
      <c r="V557">
        <v>1.59</v>
      </c>
      <c r="W557">
        <v>74.08</v>
      </c>
      <c r="X557">
        <v>21.36</v>
      </c>
      <c r="Y557">
        <v>24.9</v>
      </c>
      <c r="Z557">
        <v>40.82</v>
      </c>
      <c r="AA557">
        <v>66.13</v>
      </c>
      <c r="AB557">
        <v>21.55</v>
      </c>
      <c r="AC557">
        <v>148.25</v>
      </c>
    </row>
    <row r="558" spans="1:29" x14ac:dyDescent="0.2">
      <c r="A558" t="s">
        <v>1922</v>
      </c>
      <c r="B558" s="2" t="s">
        <v>5139</v>
      </c>
      <c r="C558" s="2">
        <v>2</v>
      </c>
      <c r="D558" s="2">
        <v>2</v>
      </c>
      <c r="E558" s="2">
        <v>3</v>
      </c>
      <c r="F558" s="1">
        <v>43143.493055555555</v>
      </c>
      <c r="G558">
        <v>90.7</v>
      </c>
      <c r="H558">
        <v>1.55</v>
      </c>
      <c r="I558">
        <v>0.77</v>
      </c>
      <c r="J558">
        <v>0.16</v>
      </c>
      <c r="K558">
        <v>2.97</v>
      </c>
      <c r="L558">
        <v>0.83</v>
      </c>
      <c r="M558">
        <v>0.46</v>
      </c>
      <c r="N558">
        <v>0.88</v>
      </c>
      <c r="O558">
        <v>0.88</v>
      </c>
      <c r="P558">
        <v>4.16</v>
      </c>
      <c r="Q558">
        <v>4.5599999999999996</v>
      </c>
      <c r="R558">
        <v>2.57</v>
      </c>
      <c r="S558">
        <v>10.029999999999999</v>
      </c>
      <c r="T558">
        <v>3.1</v>
      </c>
      <c r="U558">
        <v>2.4900000000000002</v>
      </c>
      <c r="V558">
        <v>1.39</v>
      </c>
      <c r="W558">
        <v>74.84</v>
      </c>
      <c r="X558">
        <v>30.86</v>
      </c>
      <c r="Y558">
        <v>40.15</v>
      </c>
      <c r="Z558">
        <v>47.65</v>
      </c>
      <c r="AA558">
        <v>90.39</v>
      </c>
      <c r="AB558">
        <v>14.78</v>
      </c>
      <c r="AC558">
        <v>119.41</v>
      </c>
    </row>
    <row r="559" spans="1:29" x14ac:dyDescent="0.2">
      <c r="A559" t="s">
        <v>2148</v>
      </c>
      <c r="B559" s="2" t="s">
        <v>5171</v>
      </c>
      <c r="C559" s="2">
        <v>2</v>
      </c>
      <c r="D559" s="2">
        <v>1</v>
      </c>
      <c r="E559" s="2">
        <v>3</v>
      </c>
      <c r="F559" s="1">
        <v>43146.5625</v>
      </c>
      <c r="G559">
        <v>90.7</v>
      </c>
      <c r="H559">
        <v>1.36</v>
      </c>
      <c r="I559">
        <v>0.72</v>
      </c>
      <c r="J559">
        <v>-0.47</v>
      </c>
      <c r="K559">
        <v>2.66</v>
      </c>
      <c r="L559">
        <v>0.77</v>
      </c>
      <c r="M559">
        <v>0.33</v>
      </c>
      <c r="N559">
        <v>0.99</v>
      </c>
      <c r="O559">
        <v>0.96</v>
      </c>
      <c r="P559">
        <v>3.88</v>
      </c>
      <c r="Q559">
        <v>4.09</v>
      </c>
      <c r="R559">
        <v>2.99</v>
      </c>
      <c r="S559">
        <v>10.57</v>
      </c>
      <c r="T559">
        <v>3.3</v>
      </c>
      <c r="U559">
        <v>2.4300000000000002</v>
      </c>
      <c r="V559">
        <v>1.36</v>
      </c>
      <c r="W559">
        <v>75.150000000000006</v>
      </c>
      <c r="X559">
        <v>31.19</v>
      </c>
      <c r="Y559">
        <v>40.17</v>
      </c>
      <c r="Z559">
        <v>48.15</v>
      </c>
      <c r="AA559">
        <v>94.8</v>
      </c>
      <c r="AB559">
        <v>15.58</v>
      </c>
      <c r="AC559">
        <v>127.77</v>
      </c>
    </row>
    <row r="560" spans="1:29" x14ac:dyDescent="0.2">
      <c r="A560" t="s">
        <v>2438</v>
      </c>
      <c r="B560" s="2" t="s">
        <v>4963</v>
      </c>
      <c r="C560" s="2">
        <v>2</v>
      </c>
      <c r="D560" s="2">
        <v>1</v>
      </c>
      <c r="E560" s="2">
        <v>3</v>
      </c>
      <c r="F560" s="1">
        <v>43153.588194444441</v>
      </c>
      <c r="G560">
        <v>90.7</v>
      </c>
      <c r="H560">
        <v>1.1000000000000001</v>
      </c>
      <c r="I560">
        <v>0.55000000000000004</v>
      </c>
      <c r="J560">
        <v>-2.13</v>
      </c>
      <c r="K560">
        <v>2.5099999999999998</v>
      </c>
      <c r="L560">
        <v>0.88</v>
      </c>
      <c r="M560">
        <v>0.36</v>
      </c>
      <c r="N560">
        <v>0.85</v>
      </c>
      <c r="O560">
        <v>0.78</v>
      </c>
      <c r="P560">
        <v>4.2300000000000004</v>
      </c>
      <c r="Q560">
        <v>4.34</v>
      </c>
      <c r="R560">
        <v>1.49</v>
      </c>
      <c r="S560">
        <v>10.31</v>
      </c>
      <c r="T560">
        <v>2.74</v>
      </c>
      <c r="U560">
        <v>2.4</v>
      </c>
      <c r="V560">
        <v>1.3</v>
      </c>
      <c r="W560">
        <v>76.790000000000006</v>
      </c>
      <c r="X560">
        <v>39.770000000000003</v>
      </c>
      <c r="Y560">
        <v>52.42</v>
      </c>
      <c r="Z560">
        <v>70.400000000000006</v>
      </c>
      <c r="AA560">
        <v>127.22</v>
      </c>
      <c r="AB560">
        <v>21.38</v>
      </c>
      <c r="AC560">
        <v>146.82</v>
      </c>
    </row>
    <row r="561" spans="1:29" x14ac:dyDescent="0.2">
      <c r="A561" t="s">
        <v>3204</v>
      </c>
      <c r="B561" s="2" t="s">
        <v>4913</v>
      </c>
      <c r="C561" s="2">
        <v>1</v>
      </c>
      <c r="D561" s="2">
        <v>2</v>
      </c>
      <c r="E561" s="2">
        <v>4</v>
      </c>
      <c r="F561" s="1">
        <v>43195.668055555558</v>
      </c>
      <c r="G561">
        <v>90.69</v>
      </c>
      <c r="H561">
        <v>1.61</v>
      </c>
      <c r="I561">
        <v>0.93</v>
      </c>
      <c r="J561">
        <v>0.76</v>
      </c>
      <c r="K561">
        <v>2.88</v>
      </c>
      <c r="L561">
        <v>0.61</v>
      </c>
      <c r="M561">
        <v>0.21</v>
      </c>
      <c r="N561">
        <v>1.1299999999999999</v>
      </c>
      <c r="O561">
        <v>1.1499999999999999</v>
      </c>
      <c r="P561">
        <v>3.42</v>
      </c>
      <c r="Q561">
        <v>3.64</v>
      </c>
      <c r="R561">
        <v>4.29</v>
      </c>
      <c r="S561">
        <v>10.58</v>
      </c>
      <c r="T561">
        <v>2.89</v>
      </c>
      <c r="U561">
        <v>2.2799999999999998</v>
      </c>
      <c r="V561">
        <v>1.43</v>
      </c>
      <c r="W561">
        <v>73.61</v>
      </c>
      <c r="X561">
        <v>24.45</v>
      </c>
      <c r="Y561">
        <v>28.38</v>
      </c>
      <c r="Z561">
        <v>34.79</v>
      </c>
      <c r="AA561">
        <v>68.95</v>
      </c>
      <c r="AB561">
        <v>11.78</v>
      </c>
      <c r="AC561">
        <v>97.28</v>
      </c>
    </row>
    <row r="562" spans="1:29" x14ac:dyDescent="0.2">
      <c r="A562" t="s">
        <v>2357</v>
      </c>
      <c r="B562" s="2" t="s">
        <v>4879</v>
      </c>
      <c r="C562" s="2">
        <v>1</v>
      </c>
      <c r="D562" s="2">
        <v>2</v>
      </c>
      <c r="E562" s="2">
        <v>3</v>
      </c>
      <c r="F562" s="1">
        <v>43152.51666666667</v>
      </c>
      <c r="G562">
        <v>90.69</v>
      </c>
      <c r="H562">
        <v>1.74</v>
      </c>
      <c r="I562">
        <v>1.04</v>
      </c>
      <c r="J562">
        <v>-0.22</v>
      </c>
      <c r="K562">
        <v>3.17</v>
      </c>
      <c r="L562">
        <v>0.82</v>
      </c>
      <c r="M562">
        <v>0.35</v>
      </c>
      <c r="N562">
        <v>1.36</v>
      </c>
      <c r="O562">
        <v>1.36</v>
      </c>
      <c r="P562">
        <v>4.1399999999999997</v>
      </c>
      <c r="Q562">
        <v>4.33</v>
      </c>
      <c r="R562">
        <v>0.43</v>
      </c>
      <c r="S562">
        <v>13.79</v>
      </c>
      <c r="T562">
        <v>3.74</v>
      </c>
      <c r="U562">
        <v>2.48</v>
      </c>
      <c r="V562">
        <v>1.59</v>
      </c>
      <c r="W562">
        <v>73.97</v>
      </c>
      <c r="X562">
        <v>30.81</v>
      </c>
      <c r="Y562">
        <v>39.44</v>
      </c>
      <c r="Z562">
        <v>53.85</v>
      </c>
      <c r="AA562">
        <v>95.1</v>
      </c>
      <c r="AB562">
        <v>16.079999999999998</v>
      </c>
      <c r="AC562">
        <v>134.61000000000001</v>
      </c>
    </row>
    <row r="563" spans="1:29" x14ac:dyDescent="0.2">
      <c r="A563" t="s">
        <v>2600</v>
      </c>
      <c r="B563" s="2" t="s">
        <v>4860</v>
      </c>
      <c r="C563" s="2">
        <v>1</v>
      </c>
      <c r="D563" s="2">
        <v>1</v>
      </c>
      <c r="E563" s="2">
        <v>3</v>
      </c>
      <c r="F563" s="1">
        <v>43158.656944444447</v>
      </c>
      <c r="G563">
        <v>90.69</v>
      </c>
      <c r="H563">
        <v>1.76</v>
      </c>
      <c r="I563">
        <v>0.93</v>
      </c>
      <c r="J563">
        <v>-1.1299999999999999</v>
      </c>
      <c r="K563">
        <v>3.24</v>
      </c>
      <c r="L563">
        <v>0.75</v>
      </c>
      <c r="M563">
        <v>0.19</v>
      </c>
      <c r="N563">
        <v>1.33</v>
      </c>
      <c r="O563">
        <v>1.28</v>
      </c>
      <c r="P563">
        <v>4.05</v>
      </c>
      <c r="Q563">
        <v>4.1900000000000004</v>
      </c>
      <c r="R563">
        <v>1.1000000000000001</v>
      </c>
      <c r="S563">
        <v>13.48</v>
      </c>
      <c r="T563">
        <v>2.97</v>
      </c>
      <c r="U563">
        <v>2.61</v>
      </c>
      <c r="V563">
        <v>1.56</v>
      </c>
      <c r="W563">
        <v>75.180000000000007</v>
      </c>
      <c r="X563">
        <v>35.369999999999997</v>
      </c>
      <c r="Y563">
        <v>45.92</v>
      </c>
      <c r="Z563">
        <v>58.26</v>
      </c>
      <c r="AA563">
        <v>116.39</v>
      </c>
      <c r="AB563">
        <v>20.2</v>
      </c>
      <c r="AC563">
        <v>155.65</v>
      </c>
    </row>
    <row r="564" spans="1:29" x14ac:dyDescent="0.2">
      <c r="A564" t="s">
        <v>2764</v>
      </c>
      <c r="B564" s="2" t="s">
        <v>4711</v>
      </c>
      <c r="C564" s="2">
        <v>1</v>
      </c>
      <c r="D564" s="2">
        <v>2</v>
      </c>
      <c r="E564" s="2">
        <v>3</v>
      </c>
      <c r="F564" s="1">
        <v>43160.535416666666</v>
      </c>
      <c r="G564">
        <v>90.68</v>
      </c>
      <c r="H564">
        <v>1.61</v>
      </c>
      <c r="I564">
        <v>0.93</v>
      </c>
      <c r="J564">
        <v>-0.93</v>
      </c>
      <c r="K564">
        <v>3.08</v>
      </c>
      <c r="L564">
        <v>0.79</v>
      </c>
      <c r="M564">
        <v>0.18</v>
      </c>
      <c r="N564">
        <v>1.32</v>
      </c>
      <c r="O564">
        <v>1.31</v>
      </c>
      <c r="P564">
        <v>4.09</v>
      </c>
      <c r="Q564">
        <v>3.99</v>
      </c>
      <c r="R564">
        <v>0.75</v>
      </c>
      <c r="S564">
        <v>13.41</v>
      </c>
      <c r="T564">
        <v>3.48</v>
      </c>
      <c r="U564">
        <v>2.52</v>
      </c>
      <c r="V564">
        <v>1.55</v>
      </c>
      <c r="W564">
        <v>75.06</v>
      </c>
      <c r="X564">
        <v>34.880000000000003</v>
      </c>
      <c r="Y564">
        <v>44.64</v>
      </c>
      <c r="Z564">
        <v>59.4</v>
      </c>
      <c r="AA564">
        <v>110.53</v>
      </c>
      <c r="AB564">
        <v>18.87</v>
      </c>
      <c r="AC564">
        <v>152.69999999999999</v>
      </c>
    </row>
    <row r="565" spans="1:29" x14ac:dyDescent="0.2">
      <c r="A565" t="s">
        <v>2217</v>
      </c>
      <c r="B565" s="2" t="s">
        <v>4985</v>
      </c>
      <c r="C565" s="2">
        <v>2</v>
      </c>
      <c r="D565" s="2">
        <v>1</v>
      </c>
      <c r="E565" s="2">
        <v>3</v>
      </c>
      <c r="F565" s="1">
        <v>43146.640972222223</v>
      </c>
      <c r="G565">
        <v>90.68</v>
      </c>
      <c r="H565">
        <v>1.83</v>
      </c>
      <c r="I565">
        <v>1.08</v>
      </c>
      <c r="J565">
        <v>-0.51</v>
      </c>
      <c r="K565">
        <v>3.33</v>
      </c>
      <c r="L565">
        <v>0.82</v>
      </c>
      <c r="M565">
        <v>0.35</v>
      </c>
      <c r="N565">
        <v>1.43</v>
      </c>
      <c r="O565">
        <v>1.37</v>
      </c>
      <c r="P565">
        <v>4.1100000000000003</v>
      </c>
      <c r="Q565">
        <v>4.28</v>
      </c>
      <c r="R565">
        <v>0.74</v>
      </c>
      <c r="S565">
        <v>14.11</v>
      </c>
      <c r="T565">
        <v>3.01</v>
      </c>
      <c r="U565">
        <v>2.7</v>
      </c>
      <c r="V565">
        <v>1.59</v>
      </c>
      <c r="W565">
        <v>75.069999999999993</v>
      </c>
      <c r="X565">
        <v>31.07</v>
      </c>
      <c r="Y565">
        <v>41.58</v>
      </c>
      <c r="Z565">
        <v>53.74</v>
      </c>
      <c r="AA565">
        <v>105.5</v>
      </c>
      <c r="AB565">
        <v>18.41</v>
      </c>
      <c r="AC565">
        <v>128.69</v>
      </c>
    </row>
    <row r="566" spans="1:29" x14ac:dyDescent="0.2">
      <c r="A566" t="s">
        <v>997</v>
      </c>
      <c r="B566" s="2" t="s">
        <v>4708</v>
      </c>
      <c r="C566" s="2">
        <v>1</v>
      </c>
      <c r="D566" s="2">
        <v>2</v>
      </c>
      <c r="E566" s="2">
        <v>2</v>
      </c>
      <c r="F566" s="1">
        <v>42958.459027777775</v>
      </c>
      <c r="G566">
        <v>90.68</v>
      </c>
      <c r="H566">
        <v>1.43</v>
      </c>
      <c r="I566">
        <v>1.17</v>
      </c>
      <c r="J566">
        <v>3.4</v>
      </c>
      <c r="K566">
        <v>1.83</v>
      </c>
      <c r="L566">
        <v>0.32</v>
      </c>
      <c r="M566">
        <v>0.28999999999999998</v>
      </c>
      <c r="N566">
        <v>0.93</v>
      </c>
      <c r="O566">
        <v>0.91</v>
      </c>
      <c r="P566">
        <v>1.5</v>
      </c>
      <c r="Q566">
        <v>2.06</v>
      </c>
      <c r="R566">
        <v>12.37</v>
      </c>
      <c r="S566">
        <v>5.75</v>
      </c>
      <c r="T566">
        <v>3.39</v>
      </c>
      <c r="U566">
        <v>1.35</v>
      </c>
      <c r="V566">
        <v>1.1200000000000001</v>
      </c>
      <c r="W566">
        <v>68.989999999999995</v>
      </c>
      <c r="X566">
        <v>5.21</v>
      </c>
      <c r="Y566">
        <v>6.53</v>
      </c>
      <c r="Z566">
        <v>10.98</v>
      </c>
      <c r="AA566">
        <v>8.89</v>
      </c>
      <c r="AB566">
        <v>3.16</v>
      </c>
      <c r="AC566">
        <v>12.61</v>
      </c>
    </row>
    <row r="567" spans="1:29" x14ac:dyDescent="0.2">
      <c r="A567" t="s">
        <v>1566</v>
      </c>
      <c r="B567" s="2" t="s">
        <v>4708</v>
      </c>
      <c r="C567" s="2">
        <v>1</v>
      </c>
      <c r="D567" s="2">
        <v>1</v>
      </c>
      <c r="E567" s="2">
        <v>2</v>
      </c>
      <c r="F567" s="1">
        <v>42989.409722222219</v>
      </c>
      <c r="G567">
        <v>90.67</v>
      </c>
      <c r="H567">
        <v>1.24</v>
      </c>
      <c r="I567">
        <v>1.1399999999999999</v>
      </c>
      <c r="J567">
        <v>2.61</v>
      </c>
      <c r="K567">
        <v>1.87</v>
      </c>
      <c r="L567">
        <v>0.47</v>
      </c>
      <c r="M567">
        <v>0.43</v>
      </c>
      <c r="N567">
        <v>0.93</v>
      </c>
      <c r="O567">
        <v>0.9</v>
      </c>
      <c r="P567">
        <v>2.08</v>
      </c>
      <c r="Q567">
        <v>2.67</v>
      </c>
      <c r="R567">
        <v>11.19</v>
      </c>
      <c r="S567">
        <v>6.26</v>
      </c>
      <c r="T567">
        <v>2.92</v>
      </c>
      <c r="U567">
        <v>1.25</v>
      </c>
      <c r="V567">
        <v>1.1100000000000001</v>
      </c>
      <c r="W567">
        <v>71.36</v>
      </c>
      <c r="X567">
        <v>5.95</v>
      </c>
      <c r="Y567">
        <v>6.81</v>
      </c>
      <c r="Z567">
        <v>11.66</v>
      </c>
      <c r="AA567">
        <v>10.09</v>
      </c>
      <c r="AB567">
        <v>3.32</v>
      </c>
      <c r="AC567">
        <v>11.32</v>
      </c>
    </row>
    <row r="568" spans="1:29" x14ac:dyDescent="0.2">
      <c r="A568" t="s">
        <v>1892</v>
      </c>
      <c r="B568" s="2" t="s">
        <v>4839</v>
      </c>
      <c r="C568" s="2">
        <v>1</v>
      </c>
      <c r="D568" s="2">
        <v>1</v>
      </c>
      <c r="E568" s="2">
        <v>3</v>
      </c>
      <c r="F568" s="1">
        <v>43140.635416666664</v>
      </c>
      <c r="G568">
        <v>90.67</v>
      </c>
      <c r="H568">
        <v>1.39</v>
      </c>
      <c r="I568">
        <v>0.79</v>
      </c>
      <c r="J568">
        <v>-0.99</v>
      </c>
      <c r="K568">
        <v>2.78</v>
      </c>
      <c r="L568">
        <v>0.82</v>
      </c>
      <c r="M568">
        <v>0.38</v>
      </c>
      <c r="N568">
        <v>1.07</v>
      </c>
      <c r="O568">
        <v>1.05</v>
      </c>
      <c r="P568">
        <v>4.08</v>
      </c>
      <c r="Q568">
        <v>4.05</v>
      </c>
      <c r="R568">
        <v>1.71</v>
      </c>
      <c r="S568">
        <v>11.74</v>
      </c>
      <c r="T568">
        <v>3</v>
      </c>
      <c r="U568">
        <v>2.48</v>
      </c>
      <c r="V568">
        <v>1.42</v>
      </c>
      <c r="W568">
        <v>74.599999999999994</v>
      </c>
      <c r="X568">
        <v>32.81</v>
      </c>
      <c r="Y568">
        <v>44.06</v>
      </c>
      <c r="Z568">
        <v>57.9</v>
      </c>
      <c r="AA568">
        <v>106.36</v>
      </c>
      <c r="AB568">
        <v>17.5</v>
      </c>
      <c r="AC568">
        <v>139.27000000000001</v>
      </c>
    </row>
    <row r="569" spans="1:29" x14ac:dyDescent="0.2">
      <c r="A569" t="s">
        <v>2223</v>
      </c>
      <c r="B569" s="2" t="s">
        <v>4953</v>
      </c>
      <c r="C569" s="2">
        <v>2</v>
      </c>
      <c r="D569" s="2">
        <v>2</v>
      </c>
      <c r="E569" s="2">
        <v>3</v>
      </c>
      <c r="F569" s="1">
        <v>43146.647222222222</v>
      </c>
      <c r="G569">
        <v>90.67</v>
      </c>
      <c r="H569">
        <v>1.64</v>
      </c>
      <c r="I569">
        <v>0.85</v>
      </c>
      <c r="J569">
        <v>-0.1</v>
      </c>
      <c r="K569">
        <v>2.97</v>
      </c>
      <c r="L569">
        <v>0.8</v>
      </c>
      <c r="M569">
        <v>0.44</v>
      </c>
      <c r="N569">
        <v>1.07</v>
      </c>
      <c r="O569">
        <v>1.07</v>
      </c>
      <c r="P569">
        <v>4.17</v>
      </c>
      <c r="Q569">
        <v>4.42</v>
      </c>
      <c r="R569">
        <v>2.34</v>
      </c>
      <c r="S569">
        <v>11.51</v>
      </c>
      <c r="T569">
        <v>3.4</v>
      </c>
      <c r="U569">
        <v>2.74</v>
      </c>
      <c r="V569">
        <v>1.46</v>
      </c>
      <c r="W569">
        <v>74.239999999999995</v>
      </c>
      <c r="X569">
        <v>30.83</v>
      </c>
      <c r="Y569">
        <v>40.03</v>
      </c>
      <c r="Z569">
        <v>50.37</v>
      </c>
      <c r="AA569">
        <v>97.88</v>
      </c>
      <c r="AB569">
        <v>16.79</v>
      </c>
      <c r="AC569">
        <v>134.19</v>
      </c>
    </row>
    <row r="570" spans="1:29" x14ac:dyDescent="0.2">
      <c r="A570" t="s">
        <v>3527</v>
      </c>
      <c r="B570" s="2" t="s">
        <v>5161</v>
      </c>
      <c r="C570" s="2">
        <v>2</v>
      </c>
      <c r="D570" s="2">
        <v>2</v>
      </c>
      <c r="E570" s="2">
        <v>4</v>
      </c>
      <c r="F570" s="1">
        <v>43209.509027777778</v>
      </c>
      <c r="G570">
        <v>90.66</v>
      </c>
      <c r="H570">
        <v>1.31</v>
      </c>
      <c r="I570">
        <v>0.87</v>
      </c>
      <c r="J570">
        <v>0.87</v>
      </c>
      <c r="K570">
        <v>2.4700000000000002</v>
      </c>
      <c r="L570">
        <v>0.67</v>
      </c>
      <c r="M570">
        <v>0.2</v>
      </c>
      <c r="N570">
        <v>1.06</v>
      </c>
      <c r="O570">
        <v>1.02</v>
      </c>
      <c r="P570">
        <v>3.47</v>
      </c>
      <c r="Q570">
        <v>4.0999999999999996</v>
      </c>
      <c r="R570">
        <v>4.43</v>
      </c>
      <c r="S570">
        <v>9.69</v>
      </c>
      <c r="T570">
        <v>4.08</v>
      </c>
      <c r="U570">
        <v>1.84</v>
      </c>
      <c r="V570">
        <v>1.26</v>
      </c>
      <c r="W570">
        <v>74.03</v>
      </c>
      <c r="X570">
        <v>26.63</v>
      </c>
      <c r="Y570">
        <v>32.9</v>
      </c>
      <c r="Z570">
        <v>37.450000000000003</v>
      </c>
      <c r="AA570">
        <v>64.02</v>
      </c>
      <c r="AB570">
        <v>13.24</v>
      </c>
      <c r="AC570">
        <v>115.8</v>
      </c>
    </row>
    <row r="571" spans="1:29" x14ac:dyDescent="0.2">
      <c r="A571" t="s">
        <v>2710</v>
      </c>
      <c r="B571" s="2" t="s">
        <v>5191</v>
      </c>
      <c r="C571" s="2">
        <v>2</v>
      </c>
      <c r="D571" s="2">
        <v>1</v>
      </c>
      <c r="E571" s="2">
        <v>3</v>
      </c>
      <c r="F571" s="1">
        <v>43159.48541666667</v>
      </c>
      <c r="G571">
        <v>90.66</v>
      </c>
      <c r="H571">
        <v>1.6</v>
      </c>
      <c r="I571">
        <v>0.84</v>
      </c>
      <c r="J571">
        <v>-0.54</v>
      </c>
      <c r="K571">
        <v>2.96</v>
      </c>
      <c r="L571">
        <v>0.76</v>
      </c>
      <c r="M571">
        <v>0.13</v>
      </c>
      <c r="N571">
        <v>1.3</v>
      </c>
      <c r="O571">
        <v>1.26</v>
      </c>
      <c r="P571">
        <v>4.09</v>
      </c>
      <c r="Q571">
        <v>4.1100000000000003</v>
      </c>
      <c r="R571">
        <v>1.45</v>
      </c>
      <c r="S571">
        <v>13.1</v>
      </c>
      <c r="T571">
        <v>4.2</v>
      </c>
      <c r="U571">
        <v>2.4500000000000002</v>
      </c>
      <c r="V571">
        <v>1.57</v>
      </c>
      <c r="W571">
        <v>74.510000000000005</v>
      </c>
      <c r="X571">
        <v>38.21</v>
      </c>
      <c r="Y571">
        <v>49.06</v>
      </c>
      <c r="Z571">
        <v>60.47</v>
      </c>
      <c r="AA571">
        <v>115</v>
      </c>
      <c r="AB571">
        <v>18.149999999999999</v>
      </c>
      <c r="AC571">
        <v>173.26</v>
      </c>
    </row>
    <row r="572" spans="1:29" x14ac:dyDescent="0.2">
      <c r="A572" t="s">
        <v>2737</v>
      </c>
      <c r="B572" s="2" t="s">
        <v>4936</v>
      </c>
      <c r="C572" s="2">
        <v>1</v>
      </c>
      <c r="D572" s="2">
        <v>1</v>
      </c>
      <c r="E572" s="2">
        <v>3</v>
      </c>
      <c r="F572" s="1">
        <v>43160.49722222222</v>
      </c>
      <c r="G572">
        <v>90.66</v>
      </c>
      <c r="H572">
        <v>1.44</v>
      </c>
      <c r="I572">
        <v>0.85</v>
      </c>
      <c r="J572">
        <v>-1.64</v>
      </c>
      <c r="K572">
        <v>2.97</v>
      </c>
      <c r="L572">
        <v>0.82</v>
      </c>
      <c r="M572">
        <v>0.31</v>
      </c>
      <c r="N572">
        <v>1.24</v>
      </c>
      <c r="O572">
        <v>1.2</v>
      </c>
      <c r="P572">
        <v>4.08</v>
      </c>
      <c r="Q572">
        <v>4.22</v>
      </c>
      <c r="R572">
        <v>1.29</v>
      </c>
      <c r="S572">
        <v>12.73</v>
      </c>
      <c r="T572">
        <v>2.87</v>
      </c>
      <c r="U572">
        <v>2.4</v>
      </c>
      <c r="V572">
        <v>1.47</v>
      </c>
      <c r="W572">
        <v>75.7</v>
      </c>
      <c r="X572">
        <v>33.74</v>
      </c>
      <c r="Y572">
        <v>43.95</v>
      </c>
      <c r="Z572">
        <v>56.06</v>
      </c>
      <c r="AA572">
        <v>110.72</v>
      </c>
      <c r="AB572">
        <v>18.690000000000001</v>
      </c>
      <c r="AC572">
        <v>135.84</v>
      </c>
    </row>
    <row r="573" spans="1:29" x14ac:dyDescent="0.2">
      <c r="A573" t="s">
        <v>2273</v>
      </c>
      <c r="B573" s="2" t="s">
        <v>5038</v>
      </c>
      <c r="C573" s="2">
        <v>2</v>
      </c>
      <c r="D573" s="2">
        <v>1</v>
      </c>
      <c r="E573" s="2">
        <v>3</v>
      </c>
      <c r="F573" s="1">
        <v>43150.413194444445</v>
      </c>
      <c r="G573">
        <v>90.65</v>
      </c>
      <c r="H573">
        <v>1.97</v>
      </c>
      <c r="I573">
        <v>1.28</v>
      </c>
      <c r="J573">
        <v>-0.92</v>
      </c>
      <c r="K573">
        <v>3.56</v>
      </c>
      <c r="L573">
        <v>0.8</v>
      </c>
      <c r="M573">
        <v>0.15</v>
      </c>
      <c r="N573">
        <v>1.83</v>
      </c>
      <c r="O573">
        <v>1.77</v>
      </c>
      <c r="P573">
        <v>4.1100000000000003</v>
      </c>
      <c r="Q573">
        <v>3.9</v>
      </c>
      <c r="R573">
        <v>-1.55</v>
      </c>
      <c r="S573">
        <v>17.829999999999998</v>
      </c>
      <c r="T573">
        <v>3.02</v>
      </c>
      <c r="U573">
        <v>2.68</v>
      </c>
      <c r="V573">
        <v>1.75</v>
      </c>
      <c r="W573">
        <v>74.489999999999995</v>
      </c>
      <c r="X573">
        <v>36.56</v>
      </c>
      <c r="Y573">
        <v>46.92</v>
      </c>
      <c r="Z573">
        <v>69.95</v>
      </c>
      <c r="AA573">
        <v>125.35</v>
      </c>
      <c r="AB573">
        <v>24.26</v>
      </c>
      <c r="AC573">
        <v>164.09</v>
      </c>
    </row>
    <row r="574" spans="1:29" x14ac:dyDescent="0.2">
      <c r="A574" t="s">
        <v>1772</v>
      </c>
      <c r="B574" s="2" t="s">
        <v>5074</v>
      </c>
      <c r="C574" s="2">
        <v>2</v>
      </c>
      <c r="D574" s="2">
        <v>1</v>
      </c>
      <c r="E574" s="2">
        <v>2</v>
      </c>
      <c r="F574" s="1">
        <v>42990.48541666667</v>
      </c>
      <c r="G574">
        <v>90.65</v>
      </c>
      <c r="H574">
        <v>1.48</v>
      </c>
      <c r="I574">
        <v>1.53</v>
      </c>
      <c r="J574">
        <v>3.03</v>
      </c>
      <c r="K574">
        <v>2.2400000000000002</v>
      </c>
      <c r="L574">
        <v>0.39</v>
      </c>
      <c r="M574">
        <v>0.35</v>
      </c>
      <c r="N574">
        <v>1.47</v>
      </c>
      <c r="O574">
        <v>1.38</v>
      </c>
      <c r="P574">
        <v>1.83</v>
      </c>
      <c r="Q574">
        <v>2.34</v>
      </c>
      <c r="R574">
        <v>11.15</v>
      </c>
      <c r="S574">
        <v>9.19</v>
      </c>
      <c r="T574">
        <v>3.07</v>
      </c>
      <c r="U574">
        <v>1.1299999999999999</v>
      </c>
      <c r="V574">
        <v>1.23</v>
      </c>
      <c r="W574">
        <v>71.62</v>
      </c>
      <c r="X574">
        <v>5.28</v>
      </c>
      <c r="Y574">
        <v>5.7</v>
      </c>
      <c r="Z574">
        <v>13.06</v>
      </c>
      <c r="AA574">
        <v>9.24</v>
      </c>
      <c r="AB574">
        <v>3.57</v>
      </c>
      <c r="AC574">
        <v>8</v>
      </c>
    </row>
    <row r="575" spans="1:29" x14ac:dyDescent="0.2">
      <c r="A575" t="s">
        <v>255</v>
      </c>
      <c r="B575" s="2" t="s">
        <v>5162</v>
      </c>
      <c r="C575" s="2">
        <v>2</v>
      </c>
      <c r="D575" s="2">
        <v>1</v>
      </c>
      <c r="E575" s="2">
        <v>1</v>
      </c>
      <c r="F575" s="1">
        <v>42908.613194444442</v>
      </c>
      <c r="G575">
        <v>90.65</v>
      </c>
      <c r="H575">
        <v>1.86</v>
      </c>
      <c r="I575">
        <v>1.42</v>
      </c>
      <c r="J575">
        <v>1.21</v>
      </c>
      <c r="K575">
        <v>2.67</v>
      </c>
      <c r="L575">
        <v>0.51</v>
      </c>
      <c r="M575">
        <v>0.47</v>
      </c>
      <c r="N575">
        <v>1.64</v>
      </c>
      <c r="O575">
        <v>1.58</v>
      </c>
      <c r="P575">
        <v>2.65</v>
      </c>
      <c r="Q575">
        <v>3.42</v>
      </c>
      <c r="R575">
        <v>7.27</v>
      </c>
      <c r="S575">
        <v>12.52</v>
      </c>
      <c r="T575">
        <v>3.47</v>
      </c>
      <c r="U575">
        <v>1.71</v>
      </c>
      <c r="V575">
        <v>1.47</v>
      </c>
      <c r="W575">
        <v>72.010000000000005</v>
      </c>
      <c r="X575">
        <v>7.97</v>
      </c>
      <c r="Y575">
        <v>9.06</v>
      </c>
      <c r="Z575">
        <v>15.39</v>
      </c>
      <c r="AA575">
        <v>29.98</v>
      </c>
      <c r="AB575">
        <v>10.16</v>
      </c>
      <c r="AC575">
        <v>33.380000000000003</v>
      </c>
    </row>
    <row r="576" spans="1:29" x14ac:dyDescent="0.2">
      <c r="A576" t="s">
        <v>3529</v>
      </c>
      <c r="B576" s="2" t="s">
        <v>4985</v>
      </c>
      <c r="C576" s="2">
        <v>2</v>
      </c>
      <c r="D576" s="2">
        <v>2</v>
      </c>
      <c r="E576" s="2">
        <v>4</v>
      </c>
      <c r="F576" s="1">
        <v>43209.511111111111</v>
      </c>
      <c r="G576">
        <v>90.64</v>
      </c>
      <c r="H576">
        <v>2.02</v>
      </c>
      <c r="I576">
        <v>1.31</v>
      </c>
      <c r="J576">
        <v>0.7</v>
      </c>
      <c r="K576">
        <v>3.13</v>
      </c>
      <c r="L576">
        <v>0.66</v>
      </c>
      <c r="M576">
        <v>0.41</v>
      </c>
      <c r="N576">
        <v>1.51</v>
      </c>
      <c r="O576">
        <v>1.43</v>
      </c>
      <c r="P576">
        <v>3.54</v>
      </c>
      <c r="Q576">
        <v>4.34</v>
      </c>
      <c r="R576">
        <v>4.03</v>
      </c>
      <c r="S576">
        <v>13.02</v>
      </c>
      <c r="T576">
        <v>2.75</v>
      </c>
      <c r="U576">
        <v>2.4</v>
      </c>
      <c r="V576">
        <v>1.54</v>
      </c>
      <c r="W576">
        <v>74.72</v>
      </c>
      <c r="X576">
        <v>16.91</v>
      </c>
      <c r="Y576">
        <v>21.96</v>
      </c>
      <c r="Z576">
        <v>33.200000000000003</v>
      </c>
      <c r="AA576">
        <v>56.91</v>
      </c>
      <c r="AB576">
        <v>13.49</v>
      </c>
      <c r="AC576">
        <v>69.739999999999995</v>
      </c>
    </row>
    <row r="577" spans="1:29" x14ac:dyDescent="0.2">
      <c r="A577" t="s">
        <v>2343</v>
      </c>
      <c r="B577" s="2" t="s">
        <v>4738</v>
      </c>
      <c r="C577" s="2">
        <v>1</v>
      </c>
      <c r="D577" s="2">
        <v>1</v>
      </c>
      <c r="E577" s="2">
        <v>3</v>
      </c>
      <c r="F577" s="1">
        <v>43152.500694444447</v>
      </c>
      <c r="G577">
        <v>90.64</v>
      </c>
      <c r="H577">
        <v>1.49</v>
      </c>
      <c r="I577">
        <v>0.78</v>
      </c>
      <c r="J577">
        <v>-0.66</v>
      </c>
      <c r="K577">
        <v>2.81</v>
      </c>
      <c r="L577">
        <v>0.8</v>
      </c>
      <c r="M577">
        <v>0.28000000000000003</v>
      </c>
      <c r="N577">
        <v>1.2</v>
      </c>
      <c r="O577">
        <v>1.17</v>
      </c>
      <c r="P577">
        <v>4.2699999999999996</v>
      </c>
      <c r="Q577">
        <v>4.38</v>
      </c>
      <c r="R577">
        <v>0.94</v>
      </c>
      <c r="S577">
        <v>12.73</v>
      </c>
      <c r="T577">
        <v>4.29</v>
      </c>
      <c r="U577">
        <v>2.46</v>
      </c>
      <c r="V577">
        <v>1.52</v>
      </c>
      <c r="W577">
        <v>74.87</v>
      </c>
      <c r="X577">
        <v>36.57</v>
      </c>
      <c r="Y577">
        <v>47.2</v>
      </c>
      <c r="Z577">
        <v>57.09</v>
      </c>
      <c r="AA577">
        <v>116.08</v>
      </c>
      <c r="AB577">
        <v>19.66</v>
      </c>
      <c r="AC577">
        <v>176.46</v>
      </c>
    </row>
    <row r="578" spans="1:29" x14ac:dyDescent="0.2">
      <c r="A578" t="s">
        <v>2998</v>
      </c>
      <c r="B578" s="2" t="s">
        <v>5065</v>
      </c>
      <c r="C578" s="2">
        <v>2</v>
      </c>
      <c r="D578" s="2">
        <v>2</v>
      </c>
      <c r="E578" s="2">
        <v>4</v>
      </c>
      <c r="F578" s="1">
        <v>43187.71875</v>
      </c>
      <c r="G578">
        <v>90.64</v>
      </c>
      <c r="H578">
        <v>1.45</v>
      </c>
      <c r="I578">
        <v>0.88</v>
      </c>
      <c r="J578">
        <v>0.67</v>
      </c>
      <c r="K578">
        <v>2.72</v>
      </c>
      <c r="L578">
        <v>0.68</v>
      </c>
      <c r="M578">
        <v>0.31</v>
      </c>
      <c r="N578">
        <v>1.1100000000000001</v>
      </c>
      <c r="O578">
        <v>1.04</v>
      </c>
      <c r="P578">
        <v>3.41</v>
      </c>
      <c r="Q578">
        <v>3.91</v>
      </c>
      <c r="R578">
        <v>4.33</v>
      </c>
      <c r="S578">
        <v>10.27</v>
      </c>
      <c r="T578">
        <v>2.95</v>
      </c>
      <c r="U578">
        <v>2.31</v>
      </c>
      <c r="V578">
        <v>1.32</v>
      </c>
      <c r="W578">
        <v>74.23</v>
      </c>
      <c r="X578">
        <v>25.61</v>
      </c>
      <c r="Y578">
        <v>32.65</v>
      </c>
      <c r="Z578">
        <v>37.79</v>
      </c>
      <c r="AA578">
        <v>75.05</v>
      </c>
      <c r="AB578">
        <v>12.55</v>
      </c>
      <c r="AC578">
        <v>95.22</v>
      </c>
    </row>
    <row r="579" spans="1:29" x14ac:dyDescent="0.2">
      <c r="A579" t="s">
        <v>2289</v>
      </c>
      <c r="B579" s="2" t="s">
        <v>4816</v>
      </c>
      <c r="C579" s="2">
        <v>1</v>
      </c>
      <c r="D579" s="2">
        <v>2</v>
      </c>
      <c r="E579" s="2">
        <v>3</v>
      </c>
      <c r="F579" s="1">
        <v>43150.432638888888</v>
      </c>
      <c r="G579">
        <v>90.64</v>
      </c>
      <c r="H579">
        <v>1.99</v>
      </c>
      <c r="I579">
        <v>1.04</v>
      </c>
      <c r="J579">
        <v>-1.91</v>
      </c>
      <c r="K579">
        <v>3.42</v>
      </c>
      <c r="L579">
        <v>0.75</v>
      </c>
      <c r="M579">
        <v>0.22</v>
      </c>
      <c r="N579">
        <v>1.56</v>
      </c>
      <c r="O579">
        <v>1.53</v>
      </c>
      <c r="P579">
        <v>4.26</v>
      </c>
      <c r="Q579">
        <v>4.17</v>
      </c>
      <c r="R579">
        <v>0.1</v>
      </c>
      <c r="S579">
        <v>15.35</v>
      </c>
      <c r="T579">
        <v>3.37</v>
      </c>
      <c r="U579">
        <v>2.89</v>
      </c>
      <c r="V579">
        <v>1.73</v>
      </c>
      <c r="W579">
        <v>75.290000000000006</v>
      </c>
      <c r="X579">
        <v>33.409999999999997</v>
      </c>
      <c r="Y579">
        <v>41.77</v>
      </c>
      <c r="Z579">
        <v>60.82</v>
      </c>
      <c r="AA579">
        <v>121.93</v>
      </c>
      <c r="AB579">
        <v>23.39</v>
      </c>
      <c r="AC579">
        <v>171.27</v>
      </c>
    </row>
    <row r="580" spans="1:29" x14ac:dyDescent="0.2">
      <c r="A580" t="s">
        <v>2341</v>
      </c>
      <c r="B580" s="2" t="s">
        <v>4753</v>
      </c>
      <c r="C580" s="2">
        <v>1</v>
      </c>
      <c r="D580" s="2">
        <v>1</v>
      </c>
      <c r="E580" s="2">
        <v>3</v>
      </c>
      <c r="F580" s="1">
        <v>43152.49722222222</v>
      </c>
      <c r="G580">
        <v>90.64</v>
      </c>
      <c r="H580">
        <v>1.77</v>
      </c>
      <c r="I580">
        <v>0.96</v>
      </c>
      <c r="J580">
        <v>-1.44</v>
      </c>
      <c r="K580">
        <v>3.28</v>
      </c>
      <c r="L580">
        <v>0.79</v>
      </c>
      <c r="M580">
        <v>0.27</v>
      </c>
      <c r="N580">
        <v>1.41</v>
      </c>
      <c r="O580">
        <v>1.4</v>
      </c>
      <c r="P580">
        <v>4.3600000000000003</v>
      </c>
      <c r="Q580">
        <v>4.51</v>
      </c>
      <c r="R580">
        <v>0.74</v>
      </c>
      <c r="S580">
        <v>14.02</v>
      </c>
      <c r="T580">
        <v>3.9</v>
      </c>
      <c r="U580">
        <v>2.57</v>
      </c>
      <c r="V580">
        <v>1.64</v>
      </c>
      <c r="W580">
        <v>75.569999999999993</v>
      </c>
      <c r="X580">
        <v>33.86</v>
      </c>
      <c r="Y580">
        <v>41.05</v>
      </c>
      <c r="Z580">
        <v>59.27</v>
      </c>
      <c r="AA580">
        <v>108.85</v>
      </c>
      <c r="AB580">
        <v>18.940000000000001</v>
      </c>
      <c r="AC580">
        <v>156.93</v>
      </c>
    </row>
    <row r="581" spans="1:29" x14ac:dyDescent="0.2">
      <c r="A581" t="s">
        <v>2769</v>
      </c>
      <c r="B581" s="2" t="s">
        <v>5185</v>
      </c>
      <c r="C581" s="2">
        <v>2</v>
      </c>
      <c r="D581" s="2">
        <v>1</v>
      </c>
      <c r="E581" s="2">
        <v>3</v>
      </c>
      <c r="F581" s="1">
        <v>43160.540277777778</v>
      </c>
      <c r="G581">
        <v>90.63</v>
      </c>
      <c r="H581">
        <v>1.35</v>
      </c>
      <c r="I581">
        <v>0.75</v>
      </c>
      <c r="J581">
        <v>-0.28999999999999998</v>
      </c>
      <c r="K581">
        <v>2.66</v>
      </c>
      <c r="L581">
        <v>0.7</v>
      </c>
      <c r="M581">
        <v>0.25</v>
      </c>
      <c r="N581">
        <v>1</v>
      </c>
      <c r="O581">
        <v>0.97</v>
      </c>
      <c r="P581">
        <v>3.54</v>
      </c>
      <c r="Q581">
        <v>3.72</v>
      </c>
      <c r="R581">
        <v>3.61</v>
      </c>
      <c r="S581">
        <v>10.130000000000001</v>
      </c>
      <c r="T581">
        <v>3.15</v>
      </c>
      <c r="U581">
        <v>2.2799999999999998</v>
      </c>
      <c r="V581">
        <v>1.34</v>
      </c>
      <c r="W581">
        <v>74.62</v>
      </c>
      <c r="X581">
        <v>29.32</v>
      </c>
      <c r="Y581">
        <v>37.36</v>
      </c>
      <c r="Z581">
        <v>43.09</v>
      </c>
      <c r="AA581">
        <v>89.97</v>
      </c>
      <c r="AB581">
        <v>15.69</v>
      </c>
      <c r="AC581">
        <v>120.25</v>
      </c>
    </row>
    <row r="582" spans="1:29" x14ac:dyDescent="0.2">
      <c r="A582" t="s">
        <v>2193</v>
      </c>
      <c r="B582" s="2" t="s">
        <v>5016</v>
      </c>
      <c r="C582" s="2">
        <v>2</v>
      </c>
      <c r="D582" s="2">
        <v>2</v>
      </c>
      <c r="E582" s="2">
        <v>3</v>
      </c>
      <c r="F582" s="1">
        <v>43146.609027777777</v>
      </c>
      <c r="G582">
        <v>90.63</v>
      </c>
      <c r="H582">
        <v>1.64</v>
      </c>
      <c r="I582">
        <v>1</v>
      </c>
      <c r="J582">
        <v>-1.37</v>
      </c>
      <c r="K582">
        <v>3.09</v>
      </c>
      <c r="L582">
        <v>0.78</v>
      </c>
      <c r="M582">
        <v>0.19</v>
      </c>
      <c r="N582">
        <v>1.48</v>
      </c>
      <c r="O582">
        <v>1.42</v>
      </c>
      <c r="P582">
        <v>4.04</v>
      </c>
      <c r="Q582">
        <v>4.01</v>
      </c>
      <c r="R582">
        <v>0.73</v>
      </c>
      <c r="S582">
        <v>14.75</v>
      </c>
      <c r="T582">
        <v>3.1</v>
      </c>
      <c r="U582">
        <v>2.4900000000000002</v>
      </c>
      <c r="V582">
        <v>1.6</v>
      </c>
      <c r="W582">
        <v>75.34</v>
      </c>
      <c r="X582">
        <v>33.700000000000003</v>
      </c>
      <c r="Y582">
        <v>43.86</v>
      </c>
      <c r="Z582">
        <v>62.35</v>
      </c>
      <c r="AA582">
        <v>114.44</v>
      </c>
      <c r="AB582">
        <v>19.68</v>
      </c>
      <c r="AC582">
        <v>146.85</v>
      </c>
    </row>
    <row r="583" spans="1:29" x14ac:dyDescent="0.2">
      <c r="A583" t="s">
        <v>2171</v>
      </c>
      <c r="B583" s="4">
        <v>793</v>
      </c>
      <c r="C583" s="2">
        <v>1</v>
      </c>
      <c r="D583" s="2">
        <v>1</v>
      </c>
      <c r="E583" s="2">
        <v>3</v>
      </c>
      <c r="F583" s="1">
        <v>43146.586111111108</v>
      </c>
      <c r="G583">
        <v>90.62</v>
      </c>
      <c r="H583">
        <v>1.22</v>
      </c>
      <c r="I583">
        <v>0.76</v>
      </c>
      <c r="J583">
        <v>-1.54</v>
      </c>
      <c r="K583">
        <v>2.72</v>
      </c>
      <c r="L583">
        <v>0.83</v>
      </c>
      <c r="M583">
        <v>0.27</v>
      </c>
      <c r="N583">
        <v>1.08</v>
      </c>
      <c r="O583">
        <v>1.07</v>
      </c>
      <c r="P583">
        <v>4.1100000000000003</v>
      </c>
      <c r="Q583">
        <v>4.33</v>
      </c>
      <c r="R583">
        <v>2.15</v>
      </c>
      <c r="S583">
        <v>11.53</v>
      </c>
      <c r="T583">
        <v>3.07</v>
      </c>
      <c r="U583">
        <v>2.1</v>
      </c>
      <c r="V583">
        <v>1.4</v>
      </c>
      <c r="W583">
        <v>76.349999999999994</v>
      </c>
      <c r="X583">
        <v>34.86</v>
      </c>
      <c r="Y583">
        <v>44.22</v>
      </c>
      <c r="Z583">
        <v>57.02</v>
      </c>
      <c r="AA583">
        <v>103.02</v>
      </c>
      <c r="AB583">
        <v>16.98</v>
      </c>
      <c r="AC583">
        <v>135.31</v>
      </c>
    </row>
    <row r="584" spans="1:29" x14ac:dyDescent="0.2">
      <c r="A584" t="s">
        <v>93</v>
      </c>
      <c r="B584" s="2" t="s">
        <v>4722</v>
      </c>
      <c r="C584" s="2">
        <v>1</v>
      </c>
      <c r="D584" s="2">
        <v>1</v>
      </c>
      <c r="E584" s="2">
        <v>1</v>
      </c>
      <c r="F584" s="1">
        <v>42899.465277777781</v>
      </c>
      <c r="G584">
        <v>90.62</v>
      </c>
      <c r="H584">
        <v>1.89</v>
      </c>
      <c r="I584">
        <v>1.29</v>
      </c>
      <c r="J584">
        <v>1.79</v>
      </c>
      <c r="K584">
        <v>2.65</v>
      </c>
      <c r="L584">
        <v>0.49</v>
      </c>
      <c r="M584">
        <v>0.55000000000000004</v>
      </c>
      <c r="N584">
        <v>1.37</v>
      </c>
      <c r="O584">
        <v>1.36</v>
      </c>
      <c r="P584">
        <v>2.6</v>
      </c>
      <c r="Q584">
        <v>3.45</v>
      </c>
      <c r="R584">
        <v>8.06</v>
      </c>
      <c r="S584">
        <v>10.85</v>
      </c>
      <c r="T584">
        <v>3.64</v>
      </c>
      <c r="U584">
        <v>1.86</v>
      </c>
      <c r="V584">
        <v>1.4</v>
      </c>
      <c r="W584">
        <v>70.61</v>
      </c>
      <c r="X584">
        <v>8.1999999999999993</v>
      </c>
      <c r="Y584">
        <v>9.36</v>
      </c>
      <c r="Z584">
        <v>15.02</v>
      </c>
      <c r="AA584">
        <v>25.93</v>
      </c>
      <c r="AB584">
        <v>7.77</v>
      </c>
      <c r="AC584">
        <v>32.61</v>
      </c>
    </row>
    <row r="585" spans="1:29" x14ac:dyDescent="0.2">
      <c r="A585" t="s">
        <v>2529</v>
      </c>
      <c r="B585" s="2" t="s">
        <v>5194</v>
      </c>
      <c r="C585" s="2">
        <v>2</v>
      </c>
      <c r="D585" s="2">
        <v>1</v>
      </c>
      <c r="E585" s="2">
        <v>3</v>
      </c>
      <c r="F585" s="1">
        <v>43158.572222222225</v>
      </c>
      <c r="G585">
        <v>90.61</v>
      </c>
      <c r="H585">
        <v>1.17</v>
      </c>
      <c r="I585">
        <v>0.61</v>
      </c>
      <c r="J585">
        <v>-0.66</v>
      </c>
      <c r="K585">
        <v>2.54</v>
      </c>
      <c r="L585">
        <v>0.76</v>
      </c>
      <c r="M585">
        <v>0.2</v>
      </c>
      <c r="N585">
        <v>0.83</v>
      </c>
      <c r="O585">
        <v>0.8</v>
      </c>
      <c r="P585">
        <v>3.78</v>
      </c>
      <c r="Q585">
        <v>3.88</v>
      </c>
      <c r="R585">
        <v>3.23</v>
      </c>
      <c r="S585">
        <v>9.09</v>
      </c>
      <c r="T585">
        <v>2.89</v>
      </c>
      <c r="U585">
        <v>2.3199999999999998</v>
      </c>
      <c r="V585">
        <v>1.26</v>
      </c>
      <c r="W585">
        <v>75.180000000000007</v>
      </c>
      <c r="X585">
        <v>36.299999999999997</v>
      </c>
      <c r="Y585">
        <v>46.21</v>
      </c>
      <c r="Z585">
        <v>54.44</v>
      </c>
      <c r="AA585">
        <v>104.5</v>
      </c>
      <c r="AB585">
        <v>17.75</v>
      </c>
      <c r="AC585">
        <v>141</v>
      </c>
    </row>
    <row r="586" spans="1:29" x14ac:dyDescent="0.2">
      <c r="A586" t="s">
        <v>2407</v>
      </c>
      <c r="B586" s="2" t="s">
        <v>5185</v>
      </c>
      <c r="C586" s="2">
        <v>2</v>
      </c>
      <c r="D586" s="2">
        <v>2</v>
      </c>
      <c r="E586" s="2">
        <v>3</v>
      </c>
      <c r="F586" s="1">
        <v>43152.568749999999</v>
      </c>
      <c r="G586">
        <v>90.61</v>
      </c>
      <c r="H586">
        <v>1.5</v>
      </c>
      <c r="I586">
        <v>0.88</v>
      </c>
      <c r="J586">
        <v>0.33</v>
      </c>
      <c r="K586">
        <v>2.66</v>
      </c>
      <c r="L586">
        <v>0.72</v>
      </c>
      <c r="M586">
        <v>0.33</v>
      </c>
      <c r="N586">
        <v>1.1200000000000001</v>
      </c>
      <c r="O586">
        <v>1.0900000000000001</v>
      </c>
      <c r="P586">
        <v>3.69</v>
      </c>
      <c r="Q586">
        <v>4.12</v>
      </c>
      <c r="R586">
        <v>3.38</v>
      </c>
      <c r="S586">
        <v>11</v>
      </c>
      <c r="T586">
        <v>3.47</v>
      </c>
      <c r="U586">
        <v>2.33</v>
      </c>
      <c r="V586">
        <v>1.42</v>
      </c>
      <c r="W586">
        <v>74.349999999999994</v>
      </c>
      <c r="X586">
        <v>26.92</v>
      </c>
      <c r="Y586">
        <v>34.9</v>
      </c>
      <c r="Z586">
        <v>43.74</v>
      </c>
      <c r="AA586">
        <v>80.59</v>
      </c>
      <c r="AB586">
        <v>13.72</v>
      </c>
      <c r="AC586">
        <v>109.95</v>
      </c>
    </row>
    <row r="587" spans="1:29" x14ac:dyDescent="0.2">
      <c r="A587" t="s">
        <v>2247</v>
      </c>
      <c r="B587" s="2" t="s">
        <v>5122</v>
      </c>
      <c r="C587" s="2">
        <v>2</v>
      </c>
      <c r="D587" s="2">
        <v>2</v>
      </c>
      <c r="E587" s="2">
        <v>3</v>
      </c>
      <c r="F587" s="1">
        <v>43146.672222222223</v>
      </c>
      <c r="G587">
        <v>90.6</v>
      </c>
      <c r="H587">
        <v>1.5</v>
      </c>
      <c r="I587">
        <v>0.84</v>
      </c>
      <c r="J587">
        <v>-0.9</v>
      </c>
      <c r="K587">
        <v>2.86</v>
      </c>
      <c r="L587">
        <v>0.78</v>
      </c>
      <c r="M587">
        <v>0.32</v>
      </c>
      <c r="N587">
        <v>1.18</v>
      </c>
      <c r="O587">
        <v>1.1399999999999999</v>
      </c>
      <c r="P587">
        <v>4.0199999999999996</v>
      </c>
      <c r="Q587">
        <v>3.98</v>
      </c>
      <c r="R587">
        <v>1.76</v>
      </c>
      <c r="S587">
        <v>12.36</v>
      </c>
      <c r="T587">
        <v>3.09</v>
      </c>
      <c r="U587">
        <v>2.52</v>
      </c>
      <c r="V587">
        <v>1.48</v>
      </c>
      <c r="W587">
        <v>74.98</v>
      </c>
      <c r="X587">
        <v>30.86</v>
      </c>
      <c r="Y587">
        <v>41.43</v>
      </c>
      <c r="Z587">
        <v>53.42</v>
      </c>
      <c r="AA587">
        <v>106.47</v>
      </c>
      <c r="AB587">
        <v>18.309999999999999</v>
      </c>
      <c r="AC587">
        <v>136.93</v>
      </c>
    </row>
    <row r="588" spans="1:29" x14ac:dyDescent="0.2">
      <c r="A588" t="s">
        <v>2737</v>
      </c>
      <c r="B588" s="2" t="s">
        <v>4936</v>
      </c>
      <c r="C588" s="2">
        <v>1</v>
      </c>
      <c r="D588" s="2">
        <v>1</v>
      </c>
      <c r="E588" s="2">
        <v>3</v>
      </c>
      <c r="F588" s="1">
        <v>43160.462500000001</v>
      </c>
      <c r="G588">
        <v>90.6</v>
      </c>
      <c r="H588">
        <v>1.46</v>
      </c>
      <c r="I588">
        <v>0.86</v>
      </c>
      <c r="J588">
        <v>-1.43</v>
      </c>
      <c r="K588">
        <v>3.07</v>
      </c>
      <c r="L588">
        <v>0.83</v>
      </c>
      <c r="M588">
        <v>0.33</v>
      </c>
      <c r="N588">
        <v>1.22</v>
      </c>
      <c r="O588">
        <v>1.2</v>
      </c>
      <c r="P588">
        <v>4.05</v>
      </c>
      <c r="Q588">
        <v>4.07</v>
      </c>
      <c r="R588">
        <v>0.87</v>
      </c>
      <c r="S588">
        <v>12.89</v>
      </c>
      <c r="T588">
        <v>2.9</v>
      </c>
      <c r="U588">
        <v>2.38</v>
      </c>
      <c r="V588">
        <v>1.46</v>
      </c>
      <c r="W588">
        <v>75.11</v>
      </c>
      <c r="X588">
        <v>33.44</v>
      </c>
      <c r="Y588">
        <v>43.99</v>
      </c>
      <c r="Z588">
        <v>56.93</v>
      </c>
      <c r="AA588">
        <v>109.26</v>
      </c>
      <c r="AB588">
        <v>18.440000000000001</v>
      </c>
      <c r="AC588">
        <v>137.41</v>
      </c>
    </row>
    <row r="589" spans="1:29" x14ac:dyDescent="0.2">
      <c r="A589" t="s">
        <v>2698</v>
      </c>
      <c r="B589" s="2" t="s">
        <v>4717</v>
      </c>
      <c r="C589" s="2">
        <v>1</v>
      </c>
      <c r="D589" s="2">
        <v>2</v>
      </c>
      <c r="E589" s="2">
        <v>3</v>
      </c>
      <c r="F589" s="1">
        <v>43159.47152777778</v>
      </c>
      <c r="G589">
        <v>90.59</v>
      </c>
      <c r="H589">
        <v>1.47</v>
      </c>
      <c r="I589">
        <v>0.77</v>
      </c>
      <c r="J589">
        <v>-0.16</v>
      </c>
      <c r="K589">
        <v>2.92</v>
      </c>
      <c r="L589">
        <v>0.8</v>
      </c>
      <c r="M589">
        <v>0.23</v>
      </c>
      <c r="N589">
        <v>1.06</v>
      </c>
      <c r="O589">
        <v>1.06</v>
      </c>
      <c r="P589">
        <v>4.1100000000000003</v>
      </c>
      <c r="Q589">
        <v>3.91</v>
      </c>
      <c r="R589">
        <v>1.1499999999999999</v>
      </c>
      <c r="S589">
        <v>11.67</v>
      </c>
      <c r="T589">
        <v>3.94</v>
      </c>
      <c r="U589">
        <v>2.56</v>
      </c>
      <c r="V589">
        <v>1.43</v>
      </c>
      <c r="W589">
        <v>73.930000000000007</v>
      </c>
      <c r="X589">
        <v>37.43</v>
      </c>
      <c r="Y589">
        <v>49.53</v>
      </c>
      <c r="Z589">
        <v>57.05</v>
      </c>
      <c r="AA589">
        <v>111.53</v>
      </c>
      <c r="AB589">
        <v>17.91</v>
      </c>
      <c r="AC589">
        <v>167.26</v>
      </c>
    </row>
    <row r="590" spans="1:29" x14ac:dyDescent="0.2">
      <c r="A590" t="s">
        <v>2754</v>
      </c>
      <c r="B590" s="2" t="s">
        <v>4862</v>
      </c>
      <c r="C590" s="2">
        <v>1</v>
      </c>
      <c r="D590" s="2">
        <v>1</v>
      </c>
      <c r="E590" s="2">
        <v>3</v>
      </c>
      <c r="F590" s="1">
        <v>43160.524305555555</v>
      </c>
      <c r="G590">
        <v>90.59</v>
      </c>
      <c r="H590">
        <v>1.62</v>
      </c>
      <c r="I590">
        <v>0.93</v>
      </c>
      <c r="J590">
        <v>-0.9</v>
      </c>
      <c r="K590">
        <v>3.12</v>
      </c>
      <c r="L590">
        <v>0.9</v>
      </c>
      <c r="M590">
        <v>0.65</v>
      </c>
      <c r="N590">
        <v>1.21</v>
      </c>
      <c r="O590">
        <v>1.2</v>
      </c>
      <c r="P590">
        <v>4.46</v>
      </c>
      <c r="Q590">
        <v>5.0199999999999996</v>
      </c>
      <c r="R590">
        <v>1.42</v>
      </c>
      <c r="S590">
        <v>12.86</v>
      </c>
      <c r="T590">
        <v>3.2</v>
      </c>
      <c r="U590">
        <v>2.48</v>
      </c>
      <c r="V590">
        <v>1.53</v>
      </c>
      <c r="W590">
        <v>75.430000000000007</v>
      </c>
      <c r="X590">
        <v>29.79</v>
      </c>
      <c r="Y590">
        <v>37.97</v>
      </c>
      <c r="Z590">
        <v>53.96</v>
      </c>
      <c r="AA590">
        <v>91.35</v>
      </c>
      <c r="AB590">
        <v>14.99</v>
      </c>
      <c r="AC590">
        <v>111.76</v>
      </c>
    </row>
    <row r="591" spans="1:29" x14ac:dyDescent="0.2">
      <c r="A591" t="s">
        <v>2924</v>
      </c>
      <c r="B591" s="2" t="s">
        <v>4749</v>
      </c>
      <c r="C591" s="2">
        <v>1</v>
      </c>
      <c r="D591" s="2">
        <v>2</v>
      </c>
      <c r="E591" s="2">
        <v>4</v>
      </c>
      <c r="F591" s="1">
        <v>43178.57916666667</v>
      </c>
      <c r="G591">
        <v>90.58</v>
      </c>
      <c r="H591">
        <v>0.83</v>
      </c>
      <c r="I591">
        <v>0.49</v>
      </c>
      <c r="J591">
        <v>-2.35</v>
      </c>
      <c r="K591">
        <v>1.97</v>
      </c>
      <c r="L591">
        <v>0.93</v>
      </c>
      <c r="M591">
        <v>0.04</v>
      </c>
      <c r="N591">
        <v>0.62</v>
      </c>
      <c r="O591">
        <v>0.59</v>
      </c>
      <c r="P591">
        <v>3.51</v>
      </c>
      <c r="Q591">
        <v>1.31</v>
      </c>
      <c r="R591">
        <v>7.78</v>
      </c>
      <c r="S591">
        <v>7.76</v>
      </c>
      <c r="T591">
        <v>0.97</v>
      </c>
      <c r="U591">
        <v>3.04</v>
      </c>
      <c r="V591">
        <v>1.29</v>
      </c>
      <c r="W591">
        <v>72.47</v>
      </c>
      <c r="X591">
        <v>45.21</v>
      </c>
      <c r="Y591">
        <v>64.260000000000005</v>
      </c>
      <c r="Z591">
        <v>125.52</v>
      </c>
      <c r="AA591">
        <v>133.96</v>
      </c>
      <c r="AB591">
        <v>19.920000000000002</v>
      </c>
      <c r="AC591">
        <v>124.22</v>
      </c>
    </row>
    <row r="592" spans="1:29" x14ac:dyDescent="0.2">
      <c r="A592" t="s">
        <v>3067</v>
      </c>
      <c r="B592" s="2" t="s">
        <v>5144</v>
      </c>
      <c r="C592" s="2">
        <v>2</v>
      </c>
      <c r="D592" s="2">
        <v>2</v>
      </c>
      <c r="E592" s="2">
        <v>4</v>
      </c>
      <c r="F592" s="1">
        <v>43188.625</v>
      </c>
      <c r="G592">
        <v>90.58</v>
      </c>
      <c r="H592">
        <v>1.94</v>
      </c>
      <c r="I592">
        <v>1.08</v>
      </c>
      <c r="J592">
        <v>0.73</v>
      </c>
      <c r="K592">
        <v>3.01</v>
      </c>
      <c r="L592">
        <v>0.59</v>
      </c>
      <c r="M592">
        <v>0.19</v>
      </c>
      <c r="N592">
        <v>1.54</v>
      </c>
      <c r="O592">
        <v>1.47</v>
      </c>
      <c r="P592">
        <v>3.45</v>
      </c>
      <c r="Q592">
        <v>3.3</v>
      </c>
      <c r="R592">
        <v>2.39</v>
      </c>
      <c r="S592">
        <v>13.92</v>
      </c>
      <c r="T592">
        <v>3.75</v>
      </c>
      <c r="U592">
        <v>2.79</v>
      </c>
      <c r="V592">
        <v>1.6</v>
      </c>
      <c r="W592">
        <v>72.930000000000007</v>
      </c>
      <c r="X592">
        <v>23.29</v>
      </c>
      <c r="Y592">
        <v>33.64</v>
      </c>
      <c r="Z592">
        <v>41.14</v>
      </c>
      <c r="AA592">
        <v>96.99</v>
      </c>
      <c r="AB592">
        <v>21.15</v>
      </c>
      <c r="AC592">
        <v>138.07</v>
      </c>
    </row>
    <row r="593" spans="1:29" x14ac:dyDescent="0.2">
      <c r="A593" t="s">
        <v>2473</v>
      </c>
      <c r="B593" s="2" t="s">
        <v>5111</v>
      </c>
      <c r="C593" s="2">
        <v>2</v>
      </c>
      <c r="D593" s="2">
        <v>1</v>
      </c>
      <c r="E593" s="2">
        <v>3</v>
      </c>
      <c r="F593" s="1">
        <v>43153.626388888886</v>
      </c>
      <c r="G593">
        <v>90.58</v>
      </c>
      <c r="H593">
        <v>1.45</v>
      </c>
      <c r="I593">
        <v>0.61</v>
      </c>
      <c r="J593">
        <v>-1.4</v>
      </c>
      <c r="K593">
        <v>2.95</v>
      </c>
      <c r="L593">
        <v>0.74</v>
      </c>
      <c r="M593">
        <v>0.08</v>
      </c>
      <c r="N593">
        <v>1</v>
      </c>
      <c r="O593">
        <v>0.97</v>
      </c>
      <c r="P593">
        <v>3.96</v>
      </c>
      <c r="Q593">
        <v>3.83</v>
      </c>
      <c r="R593">
        <v>1.8</v>
      </c>
      <c r="S593">
        <v>11.12</v>
      </c>
      <c r="T593">
        <v>3.2</v>
      </c>
      <c r="U593">
        <v>2.71</v>
      </c>
      <c r="V593">
        <v>1.41</v>
      </c>
      <c r="W593">
        <v>76.16</v>
      </c>
      <c r="X593">
        <v>42.54</v>
      </c>
      <c r="Y593">
        <v>55.76</v>
      </c>
      <c r="Z593">
        <v>63.25</v>
      </c>
      <c r="AA593">
        <v>135.5</v>
      </c>
      <c r="AB593">
        <v>23.54</v>
      </c>
      <c r="AC593">
        <v>176.27</v>
      </c>
    </row>
    <row r="594" spans="1:29" x14ac:dyDescent="0.2">
      <c r="A594" t="s">
        <v>3668</v>
      </c>
      <c r="B594" s="2" t="s">
        <v>5086</v>
      </c>
      <c r="C594" s="2">
        <v>2</v>
      </c>
      <c r="D594" s="2">
        <v>1</v>
      </c>
      <c r="E594" s="2">
        <v>4</v>
      </c>
      <c r="F594" s="1">
        <v>43216.609722222223</v>
      </c>
      <c r="G594">
        <v>90.58</v>
      </c>
      <c r="H594">
        <v>1.79</v>
      </c>
      <c r="I594">
        <v>1.28</v>
      </c>
      <c r="J594">
        <v>1.17</v>
      </c>
      <c r="K594">
        <v>2.86</v>
      </c>
      <c r="L594">
        <v>0.7</v>
      </c>
      <c r="M594">
        <v>0.5</v>
      </c>
      <c r="N594">
        <v>1.46</v>
      </c>
      <c r="O594">
        <v>1.36</v>
      </c>
      <c r="P594">
        <v>3.61</v>
      </c>
      <c r="Q594">
        <v>4.72</v>
      </c>
      <c r="R594">
        <v>5.4</v>
      </c>
      <c r="S594">
        <v>12.06</v>
      </c>
      <c r="T594">
        <v>2.68</v>
      </c>
      <c r="U594">
        <v>2.2200000000000002</v>
      </c>
      <c r="V594">
        <v>1.52</v>
      </c>
      <c r="W594">
        <v>75.680000000000007</v>
      </c>
      <c r="X594">
        <v>15.6</v>
      </c>
      <c r="Y594">
        <v>18.8</v>
      </c>
      <c r="Z594">
        <v>32.119999999999997</v>
      </c>
      <c r="AA594">
        <v>45.44</v>
      </c>
      <c r="AB594">
        <v>8.56</v>
      </c>
      <c r="AC594">
        <v>46.76</v>
      </c>
    </row>
    <row r="595" spans="1:29" x14ac:dyDescent="0.2">
      <c r="A595" t="s">
        <v>2261</v>
      </c>
      <c r="B595" s="2" t="s">
        <v>4994</v>
      </c>
      <c r="C595" s="2">
        <v>2</v>
      </c>
      <c r="D595" s="2">
        <v>2</v>
      </c>
      <c r="E595" s="2">
        <v>3</v>
      </c>
      <c r="F595" s="1">
        <v>43150.400694444441</v>
      </c>
      <c r="G595">
        <v>90.57</v>
      </c>
      <c r="H595">
        <v>1.94</v>
      </c>
      <c r="I595">
        <v>1.1299999999999999</v>
      </c>
      <c r="J595">
        <v>-0.21</v>
      </c>
      <c r="K595">
        <v>3.3</v>
      </c>
      <c r="L595">
        <v>0.78</v>
      </c>
      <c r="M595">
        <v>0.22</v>
      </c>
      <c r="N595">
        <v>1.64</v>
      </c>
      <c r="O595">
        <v>1.57</v>
      </c>
      <c r="P595">
        <v>4.2</v>
      </c>
      <c r="Q595">
        <v>4.03</v>
      </c>
      <c r="R595">
        <v>-0.3</v>
      </c>
      <c r="S595">
        <v>16.14</v>
      </c>
      <c r="T595">
        <v>3.94</v>
      </c>
      <c r="U595">
        <v>2.95</v>
      </c>
      <c r="V595">
        <v>1.71</v>
      </c>
      <c r="W595">
        <v>73.680000000000007</v>
      </c>
      <c r="X595">
        <v>35.229999999999997</v>
      </c>
      <c r="Y595">
        <v>45.75</v>
      </c>
      <c r="Z595">
        <v>63.86</v>
      </c>
      <c r="AA595">
        <v>121.95</v>
      </c>
      <c r="AB595">
        <v>21.94</v>
      </c>
      <c r="AC595">
        <v>172.82</v>
      </c>
    </row>
    <row r="596" spans="1:29" x14ac:dyDescent="0.2">
      <c r="A596" t="s">
        <v>3059</v>
      </c>
      <c r="B596" s="2" t="s">
        <v>4814</v>
      </c>
      <c r="C596" s="2">
        <v>2</v>
      </c>
      <c r="D596" s="2">
        <v>1</v>
      </c>
      <c r="E596" s="2">
        <v>4</v>
      </c>
      <c r="F596" s="1">
        <v>43188.615972222222</v>
      </c>
      <c r="G596">
        <v>90.57</v>
      </c>
      <c r="H596">
        <v>1.29</v>
      </c>
      <c r="I596">
        <v>0.57999999999999996</v>
      </c>
      <c r="J596">
        <v>0.5</v>
      </c>
      <c r="K596">
        <v>2.52</v>
      </c>
      <c r="L596">
        <v>0.6</v>
      </c>
      <c r="M596">
        <v>0.09</v>
      </c>
      <c r="N596">
        <v>0.78</v>
      </c>
      <c r="O596">
        <v>0.78</v>
      </c>
      <c r="P596">
        <v>3.13</v>
      </c>
      <c r="Q596">
        <v>3.18</v>
      </c>
      <c r="R596">
        <v>4.82</v>
      </c>
      <c r="S596">
        <v>7.97</v>
      </c>
      <c r="T596">
        <v>3.28</v>
      </c>
      <c r="U596">
        <v>2.27</v>
      </c>
      <c r="V596">
        <v>1.2</v>
      </c>
      <c r="W596">
        <v>73.62</v>
      </c>
      <c r="X596">
        <v>31.36</v>
      </c>
      <c r="Y596">
        <v>38.99</v>
      </c>
      <c r="Z596">
        <v>37.32</v>
      </c>
      <c r="AA596">
        <v>85.5</v>
      </c>
      <c r="AB596">
        <v>15.7</v>
      </c>
      <c r="AC596">
        <v>130.4</v>
      </c>
    </row>
    <row r="597" spans="1:29" x14ac:dyDescent="0.2">
      <c r="A597" t="s">
        <v>3212</v>
      </c>
      <c r="B597" s="2" t="s">
        <v>4833</v>
      </c>
      <c r="C597" s="2">
        <v>1</v>
      </c>
      <c r="D597" s="2">
        <v>2</v>
      </c>
      <c r="E597" s="2">
        <v>4</v>
      </c>
      <c r="F597" s="1">
        <v>43200.561111111114</v>
      </c>
      <c r="G597">
        <v>90.57</v>
      </c>
      <c r="H597">
        <v>1.53</v>
      </c>
      <c r="I597">
        <v>1.06</v>
      </c>
      <c r="J597">
        <v>0.69</v>
      </c>
      <c r="K597">
        <v>2.68</v>
      </c>
      <c r="L597">
        <v>0.63</v>
      </c>
      <c r="M597">
        <v>0.36</v>
      </c>
      <c r="N597">
        <v>1.23</v>
      </c>
      <c r="O597">
        <v>1.19</v>
      </c>
      <c r="P597">
        <v>3.34</v>
      </c>
      <c r="Q597">
        <v>4.3</v>
      </c>
      <c r="R597">
        <v>6.82</v>
      </c>
      <c r="S597">
        <v>10.43</v>
      </c>
      <c r="T597">
        <v>2.19</v>
      </c>
      <c r="U597">
        <v>2.0699999999999998</v>
      </c>
      <c r="V597">
        <v>1.45</v>
      </c>
      <c r="W597">
        <v>75.569999999999993</v>
      </c>
      <c r="X597">
        <v>18.350000000000001</v>
      </c>
      <c r="Y597">
        <v>19.34</v>
      </c>
      <c r="Z597">
        <v>28.81</v>
      </c>
      <c r="AA597">
        <v>49.68</v>
      </c>
      <c r="AB597">
        <v>7.53</v>
      </c>
      <c r="AC597">
        <v>41.51</v>
      </c>
    </row>
    <row r="598" spans="1:29" x14ac:dyDescent="0.2">
      <c r="A598" t="s">
        <v>2403</v>
      </c>
      <c r="B598" s="2" t="s">
        <v>5103</v>
      </c>
      <c r="C598" s="2">
        <v>2</v>
      </c>
      <c r="D598" s="2">
        <v>2</v>
      </c>
      <c r="E598" s="2">
        <v>3</v>
      </c>
      <c r="F598" s="1">
        <v>43152.564583333333</v>
      </c>
      <c r="G598">
        <v>90.56</v>
      </c>
      <c r="H598">
        <v>1.42</v>
      </c>
      <c r="I598">
        <v>0.75</v>
      </c>
      <c r="J598">
        <v>0.19</v>
      </c>
      <c r="K598">
        <v>2.62</v>
      </c>
      <c r="L598">
        <v>0.73</v>
      </c>
      <c r="M598">
        <v>0.25</v>
      </c>
      <c r="N598">
        <v>0.95</v>
      </c>
      <c r="O598">
        <v>0.94</v>
      </c>
      <c r="P598">
        <v>3.72</v>
      </c>
      <c r="Q598">
        <v>4.17</v>
      </c>
      <c r="R598">
        <v>3.55</v>
      </c>
      <c r="S598">
        <v>9.8800000000000008</v>
      </c>
      <c r="T598">
        <v>3.4</v>
      </c>
      <c r="U598">
        <v>2.29</v>
      </c>
      <c r="V598">
        <v>1.34</v>
      </c>
      <c r="W598">
        <v>74.58</v>
      </c>
      <c r="X598">
        <v>30.44</v>
      </c>
      <c r="Y598">
        <v>37.92</v>
      </c>
      <c r="Z598">
        <v>44.37</v>
      </c>
      <c r="AA598">
        <v>83.81</v>
      </c>
      <c r="AB598">
        <v>13.94</v>
      </c>
      <c r="AC598">
        <v>118.76</v>
      </c>
    </row>
    <row r="599" spans="1:29" x14ac:dyDescent="0.2">
      <c r="A599" t="s">
        <v>2928</v>
      </c>
      <c r="B599" s="2" t="s">
        <v>4826</v>
      </c>
      <c r="C599" s="2">
        <v>1</v>
      </c>
      <c r="D599" s="2">
        <v>2</v>
      </c>
      <c r="E599" s="2">
        <v>4</v>
      </c>
      <c r="F599" s="1">
        <v>43178.583333333336</v>
      </c>
      <c r="G599">
        <v>90.56</v>
      </c>
      <c r="H599">
        <v>0.86</v>
      </c>
      <c r="I599">
        <v>0.57999999999999996</v>
      </c>
      <c r="J599">
        <v>-3.48</v>
      </c>
      <c r="K599">
        <v>1.87</v>
      </c>
      <c r="L599">
        <v>1</v>
      </c>
      <c r="M599">
        <v>0.11</v>
      </c>
      <c r="N599">
        <v>0.69</v>
      </c>
      <c r="O599">
        <v>0.61</v>
      </c>
      <c r="P599">
        <v>3.46</v>
      </c>
      <c r="Q599">
        <v>0.38</v>
      </c>
      <c r="R599">
        <v>8.75</v>
      </c>
      <c r="S599">
        <v>7.99</v>
      </c>
      <c r="T599">
        <v>-0.84</v>
      </c>
      <c r="U599">
        <v>3.49</v>
      </c>
      <c r="V599">
        <v>1.35</v>
      </c>
      <c r="W599">
        <v>72</v>
      </c>
      <c r="X599">
        <v>61.87</v>
      </c>
      <c r="Y599">
        <v>91.73</v>
      </c>
      <c r="Z599">
        <v>214.35</v>
      </c>
      <c r="AA599">
        <v>173.6</v>
      </c>
      <c r="AB599">
        <v>27.83</v>
      </c>
      <c r="AC599">
        <v>128.81</v>
      </c>
    </row>
    <row r="600" spans="1:29" x14ac:dyDescent="0.2">
      <c r="A600" t="s">
        <v>1928</v>
      </c>
      <c r="B600" s="2" t="s">
        <v>4919</v>
      </c>
      <c r="C600" s="2">
        <v>1</v>
      </c>
      <c r="D600" s="2">
        <v>1</v>
      </c>
      <c r="E600" s="2">
        <v>3</v>
      </c>
      <c r="F600" s="1">
        <v>43143.504861111112</v>
      </c>
      <c r="G600">
        <v>90.56</v>
      </c>
      <c r="H600">
        <v>1.76</v>
      </c>
      <c r="I600">
        <v>0.83</v>
      </c>
      <c r="J600">
        <v>-1.07</v>
      </c>
      <c r="K600">
        <v>3.28</v>
      </c>
      <c r="L600">
        <v>0.84</v>
      </c>
      <c r="M600">
        <v>0.49</v>
      </c>
      <c r="N600">
        <v>1.2</v>
      </c>
      <c r="O600">
        <v>1.19</v>
      </c>
      <c r="P600">
        <v>4.3499999999999996</v>
      </c>
      <c r="Q600">
        <v>4.68</v>
      </c>
      <c r="R600">
        <v>0.37</v>
      </c>
      <c r="S600">
        <v>13.02</v>
      </c>
      <c r="T600">
        <v>3.64</v>
      </c>
      <c r="U600">
        <v>2.87</v>
      </c>
      <c r="V600">
        <v>1.52</v>
      </c>
      <c r="W600">
        <v>74.650000000000006</v>
      </c>
      <c r="X600">
        <v>35.92</v>
      </c>
      <c r="Y600">
        <v>46.24</v>
      </c>
      <c r="Z600">
        <v>61.13</v>
      </c>
      <c r="AA600">
        <v>120.58</v>
      </c>
      <c r="AB600">
        <v>20.63</v>
      </c>
      <c r="AC600">
        <v>157.18</v>
      </c>
    </row>
    <row r="601" spans="1:29" x14ac:dyDescent="0.2">
      <c r="A601" t="s">
        <v>1994</v>
      </c>
      <c r="B601" s="2" t="s">
        <v>4762</v>
      </c>
      <c r="C601" s="2">
        <v>1</v>
      </c>
      <c r="D601" s="2">
        <v>1</v>
      </c>
      <c r="E601" s="2">
        <v>3</v>
      </c>
      <c r="F601" s="1">
        <v>43144.621527777781</v>
      </c>
      <c r="G601">
        <v>90.55</v>
      </c>
      <c r="H601">
        <v>1.29</v>
      </c>
      <c r="I601">
        <v>0.73</v>
      </c>
      <c r="J601">
        <v>-0.48</v>
      </c>
      <c r="K601">
        <v>2.69</v>
      </c>
      <c r="L601">
        <v>0.81</v>
      </c>
      <c r="M601">
        <v>0.39</v>
      </c>
      <c r="N601">
        <v>0.87</v>
      </c>
      <c r="O601">
        <v>0.9</v>
      </c>
      <c r="P601">
        <v>3.91</v>
      </c>
      <c r="Q601">
        <v>4.16</v>
      </c>
      <c r="R601">
        <v>3.44</v>
      </c>
      <c r="S601">
        <v>9.7200000000000006</v>
      </c>
      <c r="T601">
        <v>2.98</v>
      </c>
      <c r="U601">
        <v>2.2599999999999998</v>
      </c>
      <c r="V601">
        <v>1.31</v>
      </c>
      <c r="W601">
        <v>74.77</v>
      </c>
      <c r="X601">
        <v>29.83</v>
      </c>
      <c r="Y601">
        <v>37.799999999999997</v>
      </c>
      <c r="Z601">
        <v>46.2</v>
      </c>
      <c r="AA601">
        <v>81.81</v>
      </c>
      <c r="AB601">
        <v>13.02</v>
      </c>
      <c r="AC601">
        <v>108.96</v>
      </c>
    </row>
    <row r="602" spans="1:29" x14ac:dyDescent="0.2">
      <c r="A602" t="s">
        <v>2526</v>
      </c>
      <c r="B602" s="2" t="s">
        <v>4762</v>
      </c>
      <c r="C602" s="2">
        <v>1</v>
      </c>
      <c r="D602" s="2">
        <v>2</v>
      </c>
      <c r="E602" s="2">
        <v>3</v>
      </c>
      <c r="F602" s="1">
        <v>43158.568749999999</v>
      </c>
      <c r="G602">
        <v>90.55</v>
      </c>
      <c r="H602">
        <v>1.3</v>
      </c>
      <c r="I602">
        <v>0.66</v>
      </c>
      <c r="J602">
        <v>-1.1000000000000001</v>
      </c>
      <c r="K602">
        <v>2.79</v>
      </c>
      <c r="L602">
        <v>0.81</v>
      </c>
      <c r="M602">
        <v>0.31</v>
      </c>
      <c r="N602">
        <v>0.88</v>
      </c>
      <c r="O602">
        <v>0.89</v>
      </c>
      <c r="P602">
        <v>4.12</v>
      </c>
      <c r="Q602">
        <v>4.42</v>
      </c>
      <c r="R602">
        <v>2.64</v>
      </c>
      <c r="S602">
        <v>9.89</v>
      </c>
      <c r="T602">
        <v>3.31</v>
      </c>
      <c r="U602">
        <v>2.25</v>
      </c>
      <c r="V602">
        <v>1.32</v>
      </c>
      <c r="W602">
        <v>75.790000000000006</v>
      </c>
      <c r="X602">
        <v>35.25</v>
      </c>
      <c r="Y602">
        <v>44.24</v>
      </c>
      <c r="Z602">
        <v>53.56</v>
      </c>
      <c r="AA602">
        <v>98.61</v>
      </c>
      <c r="AB602">
        <v>16.079999999999998</v>
      </c>
      <c r="AC602">
        <v>135.13999999999999</v>
      </c>
    </row>
    <row r="603" spans="1:29" x14ac:dyDescent="0.2">
      <c r="A603" t="s">
        <v>2155</v>
      </c>
      <c r="B603" s="2" t="s">
        <v>4731</v>
      </c>
      <c r="C603" s="2">
        <v>1</v>
      </c>
      <c r="D603" s="2">
        <v>1</v>
      </c>
      <c r="E603" s="2">
        <v>3</v>
      </c>
      <c r="F603" s="1">
        <v>43146.570138888892</v>
      </c>
      <c r="G603">
        <v>90.55</v>
      </c>
      <c r="H603">
        <v>1.79</v>
      </c>
      <c r="I603">
        <v>0.82</v>
      </c>
      <c r="J603">
        <v>-1.36</v>
      </c>
      <c r="K603">
        <v>3.27</v>
      </c>
      <c r="L603">
        <v>0.8</v>
      </c>
      <c r="M603">
        <v>0.27</v>
      </c>
      <c r="N603">
        <v>1.1499999999999999</v>
      </c>
      <c r="O603">
        <v>1.17</v>
      </c>
      <c r="P603">
        <v>4.33</v>
      </c>
      <c r="Q603">
        <v>4.43</v>
      </c>
      <c r="R603">
        <v>1.08</v>
      </c>
      <c r="S603">
        <v>12.45</v>
      </c>
      <c r="T603">
        <v>3.44</v>
      </c>
      <c r="U603">
        <v>2.83</v>
      </c>
      <c r="V603">
        <v>1.55</v>
      </c>
      <c r="W603">
        <v>75.319999999999993</v>
      </c>
      <c r="X603">
        <v>37.520000000000003</v>
      </c>
      <c r="Y603">
        <v>46.73</v>
      </c>
      <c r="Z603">
        <v>58.7</v>
      </c>
      <c r="AA603">
        <v>120</v>
      </c>
      <c r="AB603">
        <v>20.66</v>
      </c>
      <c r="AC603">
        <v>169.01</v>
      </c>
    </row>
    <row r="604" spans="1:29" x14ac:dyDescent="0.2">
      <c r="A604" t="s">
        <v>2177</v>
      </c>
      <c r="B604" s="2" t="s">
        <v>4852</v>
      </c>
      <c r="C604" s="2">
        <v>1</v>
      </c>
      <c r="D604" s="2">
        <v>1</v>
      </c>
      <c r="E604" s="2">
        <v>3</v>
      </c>
      <c r="F604" s="1">
        <v>43146.593055555553</v>
      </c>
      <c r="G604">
        <v>90.54</v>
      </c>
      <c r="H604">
        <v>1.48</v>
      </c>
      <c r="I604">
        <v>0.83</v>
      </c>
      <c r="J604">
        <v>0.05</v>
      </c>
      <c r="K604">
        <v>2.81</v>
      </c>
      <c r="L604">
        <v>0.71</v>
      </c>
      <c r="M604">
        <v>0.21</v>
      </c>
      <c r="N604">
        <v>1.08</v>
      </c>
      <c r="O604">
        <v>1.06</v>
      </c>
      <c r="P604">
        <v>3.71</v>
      </c>
      <c r="Q604">
        <v>3.83</v>
      </c>
      <c r="R604">
        <v>3.24</v>
      </c>
      <c r="S604">
        <v>10.75</v>
      </c>
      <c r="T604">
        <v>3.49</v>
      </c>
      <c r="U604">
        <v>2.3199999999999998</v>
      </c>
      <c r="V604">
        <v>1.41</v>
      </c>
      <c r="W604">
        <v>74.33</v>
      </c>
      <c r="X604">
        <v>31.72</v>
      </c>
      <c r="Y604">
        <v>39.630000000000003</v>
      </c>
      <c r="Z604">
        <v>46.81</v>
      </c>
      <c r="AA604">
        <v>89.1</v>
      </c>
      <c r="AB604">
        <v>14.85</v>
      </c>
      <c r="AC604">
        <v>133.66</v>
      </c>
    </row>
    <row r="605" spans="1:29" x14ac:dyDescent="0.2">
      <c r="A605" t="s">
        <v>2075</v>
      </c>
      <c r="B605" s="2" t="s">
        <v>5130</v>
      </c>
      <c r="C605" s="2">
        <v>2</v>
      </c>
      <c r="D605" s="2">
        <v>1</v>
      </c>
      <c r="E605" s="2">
        <v>3</v>
      </c>
      <c r="F605" s="1">
        <v>43145.556250000001</v>
      </c>
      <c r="G605">
        <v>90.54</v>
      </c>
      <c r="H605">
        <v>1.58</v>
      </c>
      <c r="I605">
        <v>0.85</v>
      </c>
      <c r="J605">
        <v>0.83</v>
      </c>
      <c r="K605">
        <v>2.74</v>
      </c>
      <c r="L605">
        <v>0.71</v>
      </c>
      <c r="M605">
        <v>0.28999999999999998</v>
      </c>
      <c r="N605">
        <v>1.2</v>
      </c>
      <c r="O605">
        <v>1.1499999999999999</v>
      </c>
      <c r="P605">
        <v>3.78</v>
      </c>
      <c r="Q605">
        <v>4.41</v>
      </c>
      <c r="R605">
        <v>3.1</v>
      </c>
      <c r="S605">
        <v>12.06</v>
      </c>
      <c r="T605">
        <v>4.1900000000000004</v>
      </c>
      <c r="U605">
        <v>2.4300000000000002</v>
      </c>
      <c r="V605">
        <v>1.48</v>
      </c>
      <c r="W605">
        <v>73.02</v>
      </c>
      <c r="X605">
        <v>34.19</v>
      </c>
      <c r="Y605">
        <v>42.72</v>
      </c>
      <c r="Z605">
        <v>47.5</v>
      </c>
      <c r="AA605">
        <v>91.69</v>
      </c>
      <c r="AB605">
        <v>13.99</v>
      </c>
      <c r="AC605">
        <v>143.12</v>
      </c>
    </row>
    <row r="606" spans="1:29" x14ac:dyDescent="0.2">
      <c r="A606" t="s">
        <v>1979</v>
      </c>
      <c r="B606" s="2" t="s">
        <v>4712</v>
      </c>
      <c r="C606" s="2">
        <v>1</v>
      </c>
      <c r="D606" s="2">
        <v>1</v>
      </c>
      <c r="E606" s="2">
        <v>3</v>
      </c>
      <c r="F606" s="1">
        <v>43144.604861111111</v>
      </c>
      <c r="G606">
        <v>90.54</v>
      </c>
      <c r="H606">
        <v>1.33</v>
      </c>
      <c r="I606">
        <v>0.81</v>
      </c>
      <c r="J606">
        <v>-1.41</v>
      </c>
      <c r="K606">
        <v>2.94</v>
      </c>
      <c r="L606">
        <v>0.83</v>
      </c>
      <c r="M606">
        <v>0.32</v>
      </c>
      <c r="N606">
        <v>1.08</v>
      </c>
      <c r="O606">
        <v>1.08</v>
      </c>
      <c r="P606">
        <v>4.13</v>
      </c>
      <c r="Q606">
        <v>4.3099999999999996</v>
      </c>
      <c r="R606">
        <v>1.94</v>
      </c>
      <c r="S606">
        <v>11.41</v>
      </c>
      <c r="T606">
        <v>2.94</v>
      </c>
      <c r="U606">
        <v>2.2999999999999998</v>
      </c>
      <c r="V606">
        <v>1.41</v>
      </c>
      <c r="W606">
        <v>76.099999999999994</v>
      </c>
      <c r="X606">
        <v>34.78</v>
      </c>
      <c r="Y606">
        <v>43.87</v>
      </c>
      <c r="Z606">
        <v>56.45</v>
      </c>
      <c r="AA606">
        <v>101.64</v>
      </c>
      <c r="AB606">
        <v>16.25</v>
      </c>
      <c r="AC606">
        <v>129.9</v>
      </c>
    </row>
    <row r="607" spans="1:29" x14ac:dyDescent="0.2">
      <c r="A607" t="s">
        <v>2741</v>
      </c>
      <c r="B607" s="2" t="s">
        <v>4890</v>
      </c>
      <c r="C607" s="2">
        <v>1</v>
      </c>
      <c r="D607" s="2">
        <v>1</v>
      </c>
      <c r="E607" s="2">
        <v>3</v>
      </c>
      <c r="F607" s="1">
        <v>43160.467361111114</v>
      </c>
      <c r="G607">
        <v>90.54</v>
      </c>
      <c r="H607">
        <v>1.85</v>
      </c>
      <c r="I607">
        <v>1.03</v>
      </c>
      <c r="J607">
        <v>-1.35</v>
      </c>
      <c r="K607">
        <v>3.41</v>
      </c>
      <c r="L607">
        <v>0.78</v>
      </c>
      <c r="M607">
        <v>0.26</v>
      </c>
      <c r="N607">
        <v>1.45</v>
      </c>
      <c r="O607">
        <v>1.43</v>
      </c>
      <c r="P607">
        <v>4.17</v>
      </c>
      <c r="Q607">
        <v>4.42</v>
      </c>
      <c r="R607">
        <v>0.02</v>
      </c>
      <c r="S607">
        <v>14.42</v>
      </c>
      <c r="T607">
        <v>3.26</v>
      </c>
      <c r="U607">
        <v>2.57</v>
      </c>
      <c r="V607">
        <v>1.6</v>
      </c>
      <c r="W607">
        <v>74.92</v>
      </c>
      <c r="X607">
        <v>35.130000000000003</v>
      </c>
      <c r="Y607">
        <v>42.06</v>
      </c>
      <c r="Z607">
        <v>58.49</v>
      </c>
      <c r="AA607">
        <v>112.19</v>
      </c>
      <c r="AB607">
        <v>20.9</v>
      </c>
      <c r="AC607">
        <v>154.55000000000001</v>
      </c>
    </row>
    <row r="608" spans="1:29" x14ac:dyDescent="0.2">
      <c r="A608" t="s">
        <v>2219</v>
      </c>
      <c r="B608" s="2" t="s">
        <v>5041</v>
      </c>
      <c r="C608" s="2">
        <v>2</v>
      </c>
      <c r="D608" s="2">
        <v>1</v>
      </c>
      <c r="E608" s="2">
        <v>3</v>
      </c>
      <c r="F608" s="1">
        <v>43146.643055555556</v>
      </c>
      <c r="G608">
        <v>90.54</v>
      </c>
      <c r="H608">
        <v>1.36</v>
      </c>
      <c r="I608">
        <v>0.77</v>
      </c>
      <c r="J608">
        <v>-0.28000000000000003</v>
      </c>
      <c r="K608">
        <v>2.75</v>
      </c>
      <c r="L608">
        <v>0.79</v>
      </c>
      <c r="M608">
        <v>0.28000000000000003</v>
      </c>
      <c r="N608">
        <v>1</v>
      </c>
      <c r="O608">
        <v>0.99</v>
      </c>
      <c r="P608">
        <v>3.91</v>
      </c>
      <c r="Q608">
        <v>4.04</v>
      </c>
      <c r="R608">
        <v>2.61</v>
      </c>
      <c r="S608">
        <v>10.68</v>
      </c>
      <c r="T608">
        <v>3.58</v>
      </c>
      <c r="U608">
        <v>2.37</v>
      </c>
      <c r="V608">
        <v>1.37</v>
      </c>
      <c r="W608">
        <v>74.7</v>
      </c>
      <c r="X608">
        <v>32.92</v>
      </c>
      <c r="Y608">
        <v>42.61</v>
      </c>
      <c r="Z608">
        <v>48.99</v>
      </c>
      <c r="AA608">
        <v>93.95</v>
      </c>
      <c r="AB608">
        <v>15.32</v>
      </c>
      <c r="AC608">
        <v>134.12</v>
      </c>
    </row>
    <row r="609" spans="1:29" x14ac:dyDescent="0.2">
      <c r="A609" t="s">
        <v>1976</v>
      </c>
      <c r="B609" s="2" t="s">
        <v>4968</v>
      </c>
      <c r="C609" s="2">
        <v>2</v>
      </c>
      <c r="D609" s="2">
        <v>1</v>
      </c>
      <c r="E609" s="2">
        <v>3</v>
      </c>
      <c r="F609" s="1">
        <v>43144.600694444445</v>
      </c>
      <c r="G609">
        <v>90.53</v>
      </c>
      <c r="H609">
        <v>1.48</v>
      </c>
      <c r="I609">
        <v>0.79</v>
      </c>
      <c r="J609">
        <v>-0.28999999999999998</v>
      </c>
      <c r="K609">
        <v>2.86</v>
      </c>
      <c r="L609">
        <v>0.82</v>
      </c>
      <c r="M609">
        <v>0.39</v>
      </c>
      <c r="N609">
        <v>1.01</v>
      </c>
      <c r="O609">
        <v>0.99</v>
      </c>
      <c r="P609">
        <v>4.04</v>
      </c>
      <c r="Q609">
        <v>4.1900000000000004</v>
      </c>
      <c r="R609">
        <v>2.5299999999999998</v>
      </c>
      <c r="S609">
        <v>11.06</v>
      </c>
      <c r="T609">
        <v>2.99</v>
      </c>
      <c r="U609">
        <v>2.4900000000000002</v>
      </c>
      <c r="V609">
        <v>1.4</v>
      </c>
      <c r="W609">
        <v>74.67</v>
      </c>
      <c r="X609">
        <v>31.13</v>
      </c>
      <c r="Y609">
        <v>41.27</v>
      </c>
      <c r="Z609">
        <v>52.87</v>
      </c>
      <c r="AA609">
        <v>94.35</v>
      </c>
      <c r="AB609">
        <v>15.41</v>
      </c>
      <c r="AC609">
        <v>126.49</v>
      </c>
    </row>
    <row r="610" spans="1:29" x14ac:dyDescent="0.2">
      <c r="A610" t="s">
        <v>3561</v>
      </c>
      <c r="B610" s="2" t="s">
        <v>5160</v>
      </c>
      <c r="C610" s="2">
        <v>2</v>
      </c>
      <c r="D610" s="2">
        <v>1</v>
      </c>
      <c r="E610" s="2">
        <v>4</v>
      </c>
      <c r="F610" s="1">
        <v>43209.543055555558</v>
      </c>
      <c r="G610">
        <v>90.53</v>
      </c>
      <c r="H610">
        <v>1.0900000000000001</v>
      </c>
      <c r="I610">
        <v>0.6</v>
      </c>
      <c r="J610">
        <v>0.33</v>
      </c>
      <c r="K610">
        <v>2.35</v>
      </c>
      <c r="L610">
        <v>0.72</v>
      </c>
      <c r="M610">
        <v>0.36</v>
      </c>
      <c r="N610">
        <v>0.57999999999999996</v>
      </c>
      <c r="O610">
        <v>0.57999999999999996</v>
      </c>
      <c r="P610">
        <v>3.37</v>
      </c>
      <c r="Q610">
        <v>3.75</v>
      </c>
      <c r="R610">
        <v>4.5999999999999996</v>
      </c>
      <c r="S610">
        <v>6.79</v>
      </c>
      <c r="T610">
        <v>2.9</v>
      </c>
      <c r="U610">
        <v>2.12</v>
      </c>
      <c r="V610">
        <v>1.06</v>
      </c>
      <c r="W610">
        <v>74.5</v>
      </c>
      <c r="X610">
        <v>28.36</v>
      </c>
      <c r="Y610">
        <v>35.4</v>
      </c>
      <c r="Z610">
        <v>41.6</v>
      </c>
      <c r="AA610">
        <v>73.819999999999993</v>
      </c>
      <c r="AB610">
        <v>15.15</v>
      </c>
      <c r="AC610">
        <v>109.41</v>
      </c>
    </row>
    <row r="611" spans="1:29" x14ac:dyDescent="0.2">
      <c r="A611" t="s">
        <v>2399</v>
      </c>
      <c r="B611" s="2" t="s">
        <v>5059</v>
      </c>
      <c r="C611" s="2">
        <v>2</v>
      </c>
      <c r="D611" s="2">
        <v>2</v>
      </c>
      <c r="E611" s="2">
        <v>3</v>
      </c>
      <c r="F611" s="1">
        <v>43152.561805555553</v>
      </c>
      <c r="G611">
        <v>90.53</v>
      </c>
      <c r="H611">
        <v>1.66</v>
      </c>
      <c r="I611">
        <v>0.82</v>
      </c>
      <c r="J611">
        <v>1.96</v>
      </c>
      <c r="K611">
        <v>2.7</v>
      </c>
      <c r="L611">
        <v>0.78</v>
      </c>
      <c r="M611">
        <v>0.51</v>
      </c>
      <c r="N611">
        <v>0.86</v>
      </c>
      <c r="O611">
        <v>0.84</v>
      </c>
      <c r="P611">
        <v>3.99</v>
      </c>
      <c r="Q611">
        <v>4.76</v>
      </c>
      <c r="R611">
        <v>4.25</v>
      </c>
      <c r="S611">
        <v>9.7200000000000006</v>
      </c>
      <c r="T611">
        <v>4.26</v>
      </c>
      <c r="U611">
        <v>2.6</v>
      </c>
      <c r="V611">
        <v>1.39</v>
      </c>
      <c r="W611">
        <v>72.540000000000006</v>
      </c>
      <c r="X611">
        <v>29.73</v>
      </c>
      <c r="Y611">
        <v>36.799999999999997</v>
      </c>
      <c r="Z611">
        <v>39.020000000000003</v>
      </c>
      <c r="AA611">
        <v>71.14</v>
      </c>
      <c r="AB611">
        <v>11.21</v>
      </c>
      <c r="AC611">
        <v>114.87</v>
      </c>
    </row>
    <row r="612" spans="1:29" x14ac:dyDescent="0.2">
      <c r="A612" t="s">
        <v>2579</v>
      </c>
      <c r="B612" s="2" t="s">
        <v>4928</v>
      </c>
      <c r="C612" s="2">
        <v>1</v>
      </c>
      <c r="D612" s="2">
        <v>2</v>
      </c>
      <c r="E612" s="2">
        <v>3</v>
      </c>
      <c r="F612" s="1">
        <v>43158.627083333333</v>
      </c>
      <c r="G612">
        <v>90.53</v>
      </c>
      <c r="H612">
        <v>1.59</v>
      </c>
      <c r="I612">
        <v>0.86</v>
      </c>
      <c r="J612">
        <v>-0.99</v>
      </c>
      <c r="K612">
        <v>3.05</v>
      </c>
      <c r="L612">
        <v>0.78</v>
      </c>
      <c r="M612">
        <v>0.16</v>
      </c>
      <c r="N612">
        <v>1.22</v>
      </c>
      <c r="O612">
        <v>1.22</v>
      </c>
      <c r="P612">
        <v>4.04</v>
      </c>
      <c r="Q612">
        <v>3.89</v>
      </c>
      <c r="R612">
        <v>1.1399999999999999</v>
      </c>
      <c r="S612">
        <v>12.37</v>
      </c>
      <c r="T612">
        <v>3.25</v>
      </c>
      <c r="U612">
        <v>2.56</v>
      </c>
      <c r="V612">
        <v>1.48</v>
      </c>
      <c r="W612">
        <v>75.02</v>
      </c>
      <c r="X612">
        <v>35.01</v>
      </c>
      <c r="Y612">
        <v>45.19</v>
      </c>
      <c r="Z612">
        <v>56.4</v>
      </c>
      <c r="AA612">
        <v>112.79</v>
      </c>
      <c r="AB612">
        <v>20.079999999999998</v>
      </c>
      <c r="AC612">
        <v>153.78</v>
      </c>
    </row>
    <row r="613" spans="1:29" x14ac:dyDescent="0.2">
      <c r="A613" t="s">
        <v>2009</v>
      </c>
      <c r="B613" s="2" t="s">
        <v>5128</v>
      </c>
      <c r="C613" s="2">
        <v>2</v>
      </c>
      <c r="D613" s="2">
        <v>2</v>
      </c>
      <c r="E613" s="2">
        <v>3</v>
      </c>
      <c r="F613" s="1">
        <v>43144.640972222223</v>
      </c>
      <c r="G613">
        <v>90.53</v>
      </c>
      <c r="H613">
        <v>1.67</v>
      </c>
      <c r="I613">
        <v>0.97</v>
      </c>
      <c r="J613">
        <v>-1.35</v>
      </c>
      <c r="K613">
        <v>3.23</v>
      </c>
      <c r="L613">
        <v>0.82</v>
      </c>
      <c r="M613">
        <v>0.35</v>
      </c>
      <c r="N613">
        <v>1.25</v>
      </c>
      <c r="O613">
        <v>1.25</v>
      </c>
      <c r="P613">
        <v>4.1399999999999997</v>
      </c>
      <c r="Q613">
        <v>4.25</v>
      </c>
      <c r="R613">
        <v>1.77</v>
      </c>
      <c r="S613">
        <v>12.91</v>
      </c>
      <c r="T613">
        <v>2.16</v>
      </c>
      <c r="U613">
        <v>2.5299999999999998</v>
      </c>
      <c r="V613">
        <v>1.52</v>
      </c>
      <c r="W613">
        <v>75.5</v>
      </c>
      <c r="X613">
        <v>31.46</v>
      </c>
      <c r="Y613">
        <v>39.409999999999997</v>
      </c>
      <c r="Z613">
        <v>56.65</v>
      </c>
      <c r="AA613">
        <v>98.99</v>
      </c>
      <c r="AB613">
        <v>16.84</v>
      </c>
      <c r="AC613">
        <v>118.78</v>
      </c>
    </row>
    <row r="614" spans="1:29" x14ac:dyDescent="0.2">
      <c r="A614" t="s">
        <v>2837</v>
      </c>
      <c r="B614" s="2" t="s">
        <v>5142</v>
      </c>
      <c r="C614" s="2">
        <v>2</v>
      </c>
      <c r="D614" s="2">
        <v>2</v>
      </c>
      <c r="E614" s="2">
        <v>3</v>
      </c>
      <c r="F614" s="1">
        <v>43161.500694444447</v>
      </c>
      <c r="G614">
        <v>90.52</v>
      </c>
      <c r="H614">
        <v>1.25</v>
      </c>
      <c r="I614">
        <v>0.52</v>
      </c>
      <c r="J614">
        <v>-1.88</v>
      </c>
      <c r="K614">
        <v>2.84</v>
      </c>
      <c r="L614">
        <v>0.83</v>
      </c>
      <c r="M614">
        <v>0.04</v>
      </c>
      <c r="N614">
        <v>0.91</v>
      </c>
      <c r="O614">
        <v>0.9</v>
      </c>
      <c r="P614">
        <v>4.28</v>
      </c>
      <c r="Q614">
        <v>4.22</v>
      </c>
      <c r="R614">
        <v>1.1299999999999999</v>
      </c>
      <c r="S614">
        <v>10.88</v>
      </c>
      <c r="T614">
        <v>3.49</v>
      </c>
      <c r="U614">
        <v>2.4700000000000002</v>
      </c>
      <c r="V614">
        <v>1.37</v>
      </c>
      <c r="W614">
        <v>76.540000000000006</v>
      </c>
      <c r="X614">
        <v>49.75</v>
      </c>
      <c r="Y614">
        <v>64.33</v>
      </c>
      <c r="Z614">
        <v>74.099999999999994</v>
      </c>
      <c r="AA614">
        <v>145.36000000000001</v>
      </c>
      <c r="AB614">
        <v>22.61</v>
      </c>
      <c r="AC614">
        <v>193.16</v>
      </c>
    </row>
    <row r="615" spans="1:29" x14ac:dyDescent="0.2">
      <c r="A615" t="s">
        <v>1912</v>
      </c>
      <c r="B615" s="2" t="s">
        <v>4911</v>
      </c>
      <c r="C615" s="2">
        <v>1</v>
      </c>
      <c r="D615" s="2">
        <v>1</v>
      </c>
      <c r="E615" s="2">
        <v>3</v>
      </c>
      <c r="F615" s="1">
        <v>43143.474999999999</v>
      </c>
      <c r="G615">
        <v>90.52</v>
      </c>
      <c r="H615">
        <v>1.82</v>
      </c>
      <c r="I615">
        <v>0.85</v>
      </c>
      <c r="J615">
        <v>-1.1499999999999999</v>
      </c>
      <c r="K615">
        <v>3.32</v>
      </c>
      <c r="L615">
        <v>0.84</v>
      </c>
      <c r="M615">
        <v>0.08</v>
      </c>
      <c r="N615">
        <v>1.37</v>
      </c>
      <c r="O615">
        <v>1.32</v>
      </c>
      <c r="P615">
        <v>4.5199999999999996</v>
      </c>
      <c r="Q615">
        <v>4.2</v>
      </c>
      <c r="R615">
        <v>-0.81</v>
      </c>
      <c r="S615">
        <v>14.63</v>
      </c>
      <c r="T615">
        <v>4.2300000000000004</v>
      </c>
      <c r="U615">
        <v>3.03</v>
      </c>
      <c r="V615">
        <v>1.66</v>
      </c>
      <c r="W615">
        <v>74.599999999999994</v>
      </c>
      <c r="X615">
        <v>47.93</v>
      </c>
      <c r="Y615">
        <v>63.99</v>
      </c>
      <c r="Z615">
        <v>82.63</v>
      </c>
      <c r="AA615">
        <v>156.69</v>
      </c>
      <c r="AB615">
        <v>24.81</v>
      </c>
      <c r="AC615">
        <v>216.64</v>
      </c>
    </row>
    <row r="616" spans="1:29" x14ac:dyDescent="0.2">
      <c r="A616" t="s">
        <v>1948</v>
      </c>
      <c r="B616" s="2" t="s">
        <v>4836</v>
      </c>
      <c r="C616" s="2">
        <v>1</v>
      </c>
      <c r="D616" s="2">
        <v>1</v>
      </c>
      <c r="E616" s="2">
        <v>3</v>
      </c>
      <c r="F616" s="1">
        <v>43144.564583333333</v>
      </c>
      <c r="G616">
        <v>90.52</v>
      </c>
      <c r="H616">
        <v>1.45</v>
      </c>
      <c r="I616">
        <v>0.84</v>
      </c>
      <c r="J616">
        <v>-0.09</v>
      </c>
      <c r="K616">
        <v>2.76</v>
      </c>
      <c r="L616">
        <v>0.8</v>
      </c>
      <c r="M616">
        <v>0.46</v>
      </c>
      <c r="N616">
        <v>0.97</v>
      </c>
      <c r="O616">
        <v>0.96</v>
      </c>
      <c r="P616">
        <v>3.85</v>
      </c>
      <c r="Q616">
        <v>4.18</v>
      </c>
      <c r="R616">
        <v>3.33</v>
      </c>
      <c r="S616">
        <v>10.35</v>
      </c>
      <c r="T616">
        <v>2.8</v>
      </c>
      <c r="U616">
        <v>2.4</v>
      </c>
      <c r="V616">
        <v>1.35</v>
      </c>
      <c r="W616">
        <v>74.03</v>
      </c>
      <c r="X616">
        <v>26.31</v>
      </c>
      <c r="Y616">
        <v>34.03</v>
      </c>
      <c r="Z616">
        <v>44.81</v>
      </c>
      <c r="AA616">
        <v>80.48</v>
      </c>
      <c r="AB616">
        <v>13.57</v>
      </c>
      <c r="AC616">
        <v>102.62</v>
      </c>
    </row>
    <row r="617" spans="1:29" x14ac:dyDescent="0.2">
      <c r="A617" t="s">
        <v>2424</v>
      </c>
      <c r="B617" s="2" t="s">
        <v>5119</v>
      </c>
      <c r="C617" s="2">
        <v>2</v>
      </c>
      <c r="D617" s="2">
        <v>2</v>
      </c>
      <c r="E617" s="2">
        <v>3</v>
      </c>
      <c r="F617" s="1">
        <v>43153.574305555558</v>
      </c>
      <c r="G617">
        <v>90.52</v>
      </c>
      <c r="H617">
        <v>1.63</v>
      </c>
      <c r="I617">
        <v>0.92</v>
      </c>
      <c r="J617">
        <v>-0.61</v>
      </c>
      <c r="K617">
        <v>2.82</v>
      </c>
      <c r="L617">
        <v>0.77</v>
      </c>
      <c r="M617">
        <v>0.41</v>
      </c>
      <c r="N617">
        <v>1.36</v>
      </c>
      <c r="O617">
        <v>1.31</v>
      </c>
      <c r="P617">
        <v>4.2300000000000004</v>
      </c>
      <c r="Q617">
        <v>4.55</v>
      </c>
      <c r="R617">
        <v>0.83</v>
      </c>
      <c r="S617">
        <v>13.62</v>
      </c>
      <c r="T617">
        <v>4.05</v>
      </c>
      <c r="U617">
        <v>2.36</v>
      </c>
      <c r="V617">
        <v>1.55</v>
      </c>
      <c r="W617">
        <v>74.599999999999994</v>
      </c>
      <c r="X617">
        <v>28.46</v>
      </c>
      <c r="Y617">
        <v>37.96</v>
      </c>
      <c r="Z617">
        <v>54.29</v>
      </c>
      <c r="AA617">
        <v>96.3</v>
      </c>
      <c r="AB617">
        <v>19.28</v>
      </c>
      <c r="AC617">
        <v>158.18</v>
      </c>
    </row>
    <row r="618" spans="1:29" x14ac:dyDescent="0.2">
      <c r="A618" t="s">
        <v>1896</v>
      </c>
      <c r="B618" s="2" t="s">
        <v>5032</v>
      </c>
      <c r="C618" s="2">
        <v>2</v>
      </c>
      <c r="D618" s="2">
        <v>2</v>
      </c>
      <c r="E618" s="2">
        <v>3</v>
      </c>
      <c r="F618" s="1">
        <v>43140.647916666669</v>
      </c>
      <c r="G618">
        <v>90.52</v>
      </c>
      <c r="H618">
        <v>2.02</v>
      </c>
      <c r="I618">
        <v>1.1100000000000001</v>
      </c>
      <c r="J618">
        <v>-0.56999999999999995</v>
      </c>
      <c r="K618">
        <v>3.5</v>
      </c>
      <c r="L618">
        <v>0.77</v>
      </c>
      <c r="M618">
        <v>0.25</v>
      </c>
      <c r="N618">
        <v>1.49</v>
      </c>
      <c r="O618">
        <v>1.47</v>
      </c>
      <c r="P618">
        <v>4.16</v>
      </c>
      <c r="Q618">
        <v>4.04</v>
      </c>
      <c r="R618">
        <v>0.39</v>
      </c>
      <c r="S618">
        <v>14.71</v>
      </c>
      <c r="T618">
        <v>3.59</v>
      </c>
      <c r="U618">
        <v>2.83</v>
      </c>
      <c r="V618">
        <v>1.66</v>
      </c>
      <c r="W618">
        <v>74.83</v>
      </c>
      <c r="X618">
        <v>31.92</v>
      </c>
      <c r="Y618">
        <v>40.200000000000003</v>
      </c>
      <c r="Z618">
        <v>55.05</v>
      </c>
      <c r="AA618">
        <v>106.71</v>
      </c>
      <c r="AB618">
        <v>19.3</v>
      </c>
      <c r="AC618">
        <v>145.35</v>
      </c>
    </row>
    <row r="619" spans="1:29" x14ac:dyDescent="0.2">
      <c r="A619" t="s">
        <v>2440</v>
      </c>
      <c r="B619" s="2" t="s">
        <v>5017</v>
      </c>
      <c r="C619" s="2">
        <v>2</v>
      </c>
      <c r="D619" s="2">
        <v>1</v>
      </c>
      <c r="E619" s="2">
        <v>3</v>
      </c>
      <c r="F619" s="1">
        <v>43153.589583333334</v>
      </c>
      <c r="G619">
        <v>90.51</v>
      </c>
      <c r="H619">
        <v>1.23</v>
      </c>
      <c r="I619">
        <v>0.66</v>
      </c>
      <c r="J619">
        <v>-1.76</v>
      </c>
      <c r="K619">
        <v>2.75</v>
      </c>
      <c r="L619">
        <v>0.81</v>
      </c>
      <c r="M619">
        <v>0.28000000000000003</v>
      </c>
      <c r="N619">
        <v>0.96</v>
      </c>
      <c r="O619">
        <v>0.92</v>
      </c>
      <c r="P619">
        <v>3.93</v>
      </c>
      <c r="Q619">
        <v>4.21</v>
      </c>
      <c r="R619">
        <v>1.92</v>
      </c>
      <c r="S619">
        <v>10.65</v>
      </c>
      <c r="T619">
        <v>2.38</v>
      </c>
      <c r="U619">
        <v>2.41</v>
      </c>
      <c r="V619">
        <v>1.32</v>
      </c>
      <c r="W619">
        <v>76.459999999999994</v>
      </c>
      <c r="X619">
        <v>35.4</v>
      </c>
      <c r="Y619">
        <v>45.73</v>
      </c>
      <c r="Z619">
        <v>60.15</v>
      </c>
      <c r="AA619">
        <v>113.03</v>
      </c>
      <c r="AB619">
        <v>20.170000000000002</v>
      </c>
      <c r="AC619">
        <v>134.43</v>
      </c>
    </row>
    <row r="620" spans="1:29" x14ac:dyDescent="0.2">
      <c r="A620" t="s">
        <v>2768</v>
      </c>
      <c r="B620" s="2" t="s">
        <v>4764</v>
      </c>
      <c r="C620" s="2">
        <v>1</v>
      </c>
      <c r="D620" s="2">
        <v>2</v>
      </c>
      <c r="E620" s="2">
        <v>3</v>
      </c>
      <c r="F620" s="1">
        <v>43160.538888888892</v>
      </c>
      <c r="G620">
        <v>90.5</v>
      </c>
      <c r="H620">
        <v>1.83</v>
      </c>
      <c r="I620">
        <v>0.86</v>
      </c>
      <c r="J620">
        <v>0.14000000000000001</v>
      </c>
      <c r="K620">
        <v>3.22</v>
      </c>
      <c r="L620">
        <v>0.76</v>
      </c>
      <c r="M620">
        <v>0.16</v>
      </c>
      <c r="N620">
        <v>1.18</v>
      </c>
      <c r="O620">
        <v>1.19</v>
      </c>
      <c r="P620">
        <v>4.24</v>
      </c>
      <c r="Q620">
        <v>4.1100000000000003</v>
      </c>
      <c r="R620">
        <v>1.62</v>
      </c>
      <c r="S620">
        <v>12.08</v>
      </c>
      <c r="T620">
        <v>4.2699999999999996</v>
      </c>
      <c r="U620">
        <v>2.65</v>
      </c>
      <c r="V620">
        <v>1.59</v>
      </c>
      <c r="W620">
        <v>73.849999999999994</v>
      </c>
      <c r="X620">
        <v>37.94</v>
      </c>
      <c r="Y620">
        <v>46.09</v>
      </c>
      <c r="Z620">
        <v>55.72</v>
      </c>
      <c r="AA620">
        <v>106.92</v>
      </c>
      <c r="AB620">
        <v>16.739999999999998</v>
      </c>
      <c r="AC620">
        <v>171.85</v>
      </c>
    </row>
    <row r="621" spans="1:29" x14ac:dyDescent="0.2">
      <c r="A621" t="s">
        <v>2420</v>
      </c>
      <c r="B621" s="2" t="s">
        <v>4938</v>
      </c>
      <c r="C621" s="2">
        <v>1</v>
      </c>
      <c r="D621" s="2">
        <v>1</v>
      </c>
      <c r="E621" s="2">
        <v>3</v>
      </c>
      <c r="F621" s="1">
        <v>43153.570138888892</v>
      </c>
      <c r="G621">
        <v>90.5</v>
      </c>
      <c r="H621">
        <v>1.28</v>
      </c>
      <c r="I621">
        <v>0.88</v>
      </c>
      <c r="J621">
        <v>-1.05</v>
      </c>
      <c r="K621">
        <v>2.82</v>
      </c>
      <c r="L621">
        <v>0.9</v>
      </c>
      <c r="M621">
        <v>0.37</v>
      </c>
      <c r="N621">
        <v>1.24</v>
      </c>
      <c r="O621">
        <v>1.2</v>
      </c>
      <c r="P621">
        <v>4.29</v>
      </c>
      <c r="Q621">
        <v>4.3099999999999996</v>
      </c>
      <c r="R621">
        <v>0.17</v>
      </c>
      <c r="S621">
        <v>13.44</v>
      </c>
      <c r="T621">
        <v>3.03</v>
      </c>
      <c r="U621">
        <v>2.25</v>
      </c>
      <c r="V621">
        <v>1.46</v>
      </c>
      <c r="W621">
        <v>74.849999999999994</v>
      </c>
      <c r="X621">
        <v>36.25</v>
      </c>
      <c r="Y621">
        <v>48.78</v>
      </c>
      <c r="Z621">
        <v>67.569999999999993</v>
      </c>
      <c r="AA621">
        <v>110.97</v>
      </c>
      <c r="AB621">
        <v>17.82</v>
      </c>
      <c r="AC621">
        <v>146.51</v>
      </c>
    </row>
    <row r="622" spans="1:29" x14ac:dyDescent="0.2">
      <c r="A622" t="s">
        <v>2766</v>
      </c>
      <c r="B622" s="2" t="s">
        <v>4775</v>
      </c>
      <c r="C622" s="2">
        <v>1</v>
      </c>
      <c r="D622" s="2">
        <v>2</v>
      </c>
      <c r="E622" s="2">
        <v>3</v>
      </c>
      <c r="F622" s="1">
        <v>43160.536805555559</v>
      </c>
      <c r="G622">
        <v>90.5</v>
      </c>
      <c r="H622">
        <v>1.56</v>
      </c>
      <c r="I622">
        <v>0.96</v>
      </c>
      <c r="J622">
        <v>-1.0900000000000001</v>
      </c>
      <c r="K622">
        <v>3.08</v>
      </c>
      <c r="L622">
        <v>0.81</v>
      </c>
      <c r="M622">
        <v>0.24</v>
      </c>
      <c r="N622">
        <v>1.44</v>
      </c>
      <c r="O622">
        <v>1.43</v>
      </c>
      <c r="P622">
        <v>4.12</v>
      </c>
      <c r="Q622">
        <v>4.25</v>
      </c>
      <c r="R622">
        <v>-0.19</v>
      </c>
      <c r="S622">
        <v>14.67</v>
      </c>
      <c r="T622">
        <v>3.98</v>
      </c>
      <c r="U622">
        <v>2.39</v>
      </c>
      <c r="V622">
        <v>1.58</v>
      </c>
      <c r="W622">
        <v>74.28</v>
      </c>
      <c r="X622">
        <v>37.659999999999997</v>
      </c>
      <c r="Y622">
        <v>48.22</v>
      </c>
      <c r="Z622">
        <v>62.62</v>
      </c>
      <c r="AA622">
        <v>115.44</v>
      </c>
      <c r="AB622">
        <v>19.25</v>
      </c>
      <c r="AC622">
        <v>165.03</v>
      </c>
    </row>
    <row r="623" spans="1:29" x14ac:dyDescent="0.2">
      <c r="A623" t="s">
        <v>2256</v>
      </c>
      <c r="B623" s="2" t="s">
        <v>4741</v>
      </c>
      <c r="C623" s="2">
        <v>2</v>
      </c>
      <c r="D623" s="2">
        <v>2</v>
      </c>
      <c r="E623" s="2">
        <v>3</v>
      </c>
      <c r="F623" s="1">
        <v>43150.395833333336</v>
      </c>
      <c r="G623">
        <v>90.5</v>
      </c>
      <c r="H623">
        <v>1.92</v>
      </c>
      <c r="I623">
        <v>0.96</v>
      </c>
      <c r="J623">
        <v>-1.26</v>
      </c>
      <c r="K623">
        <v>3.45</v>
      </c>
      <c r="L623">
        <v>0.72</v>
      </c>
      <c r="M623">
        <v>0.02</v>
      </c>
      <c r="N623">
        <v>1.38</v>
      </c>
      <c r="O623">
        <v>1.34</v>
      </c>
      <c r="P623">
        <v>4.1100000000000003</v>
      </c>
      <c r="Q623">
        <v>4.16</v>
      </c>
      <c r="R623">
        <v>0.49</v>
      </c>
      <c r="S623">
        <v>13.66</v>
      </c>
      <c r="T623">
        <v>3.49</v>
      </c>
      <c r="U623">
        <v>2.82</v>
      </c>
      <c r="V623">
        <v>1.62</v>
      </c>
      <c r="W623">
        <v>75.739999999999995</v>
      </c>
      <c r="X623">
        <v>39.74</v>
      </c>
      <c r="Y623">
        <v>50.99</v>
      </c>
      <c r="Z623">
        <v>63.11</v>
      </c>
      <c r="AA623">
        <v>127.93</v>
      </c>
      <c r="AB623">
        <v>23.08</v>
      </c>
      <c r="AC623">
        <v>175.11</v>
      </c>
    </row>
    <row r="624" spans="1:29" x14ac:dyDescent="0.2">
      <c r="A624" t="s">
        <v>2868</v>
      </c>
      <c r="B624" s="2" t="s">
        <v>4867</v>
      </c>
      <c r="C624" s="2">
        <v>1</v>
      </c>
      <c r="D624" s="2">
        <v>2</v>
      </c>
      <c r="E624" s="2">
        <v>4</v>
      </c>
      <c r="F624" s="1">
        <v>43178.519444444442</v>
      </c>
      <c r="G624">
        <v>90.5</v>
      </c>
      <c r="H624">
        <v>0.77</v>
      </c>
      <c r="I624">
        <v>0.66</v>
      </c>
      <c r="J624">
        <v>-2.06</v>
      </c>
      <c r="K624">
        <v>1.81</v>
      </c>
      <c r="L624">
        <v>0.94</v>
      </c>
      <c r="M624">
        <v>-0.43</v>
      </c>
      <c r="N624">
        <v>0.79</v>
      </c>
      <c r="O624">
        <v>0.74</v>
      </c>
      <c r="P624">
        <v>3.14</v>
      </c>
      <c r="Q624">
        <v>-0.65</v>
      </c>
      <c r="R624">
        <v>9.09</v>
      </c>
      <c r="S624">
        <v>8.35</v>
      </c>
      <c r="T624">
        <v>0.75</v>
      </c>
      <c r="U624">
        <v>3.22</v>
      </c>
      <c r="V624">
        <v>1.31</v>
      </c>
      <c r="W624">
        <v>70.430000000000007</v>
      </c>
      <c r="X624">
        <v>74.78</v>
      </c>
      <c r="Y624">
        <v>108.59</v>
      </c>
      <c r="Z624">
        <v>252.48</v>
      </c>
      <c r="AA624">
        <v>193.06</v>
      </c>
      <c r="AB624">
        <v>24.19</v>
      </c>
      <c r="AC624">
        <v>150.97</v>
      </c>
    </row>
    <row r="625" spans="1:29" x14ac:dyDescent="0.2">
      <c r="A625" t="s">
        <v>2591</v>
      </c>
      <c r="B625" s="2" t="s">
        <v>4949</v>
      </c>
      <c r="C625" s="2">
        <v>1</v>
      </c>
      <c r="D625" s="2">
        <v>2</v>
      </c>
      <c r="E625" s="2">
        <v>3</v>
      </c>
      <c r="F625" s="1">
        <v>43158.646527777775</v>
      </c>
      <c r="G625">
        <v>90.5</v>
      </c>
      <c r="H625">
        <v>1.69</v>
      </c>
      <c r="I625">
        <v>0.83</v>
      </c>
      <c r="J625">
        <v>-0.87</v>
      </c>
      <c r="K625">
        <v>3.19</v>
      </c>
      <c r="L625">
        <v>0.77</v>
      </c>
      <c r="M625">
        <v>0.2</v>
      </c>
      <c r="N625">
        <v>1.17</v>
      </c>
      <c r="O625">
        <v>1.1499999999999999</v>
      </c>
      <c r="P625">
        <v>3.95</v>
      </c>
      <c r="Q625">
        <v>3.96</v>
      </c>
      <c r="R625">
        <v>1.1399999999999999</v>
      </c>
      <c r="S625">
        <v>12.17</v>
      </c>
      <c r="T625">
        <v>3.19</v>
      </c>
      <c r="U625">
        <v>2.79</v>
      </c>
      <c r="V625">
        <v>1.49</v>
      </c>
      <c r="W625">
        <v>74.930000000000007</v>
      </c>
      <c r="X625">
        <v>35.15</v>
      </c>
      <c r="Y625">
        <v>46.46</v>
      </c>
      <c r="Z625">
        <v>56.23</v>
      </c>
      <c r="AA625">
        <v>116.31</v>
      </c>
      <c r="AB625">
        <v>20.27</v>
      </c>
      <c r="AC625">
        <v>152.22</v>
      </c>
    </row>
    <row r="626" spans="1:29" x14ac:dyDescent="0.2">
      <c r="A626" t="s">
        <v>2489</v>
      </c>
      <c r="B626" s="2" t="s">
        <v>5061</v>
      </c>
      <c r="C626" s="2">
        <v>2</v>
      </c>
      <c r="D626" s="2">
        <v>1</v>
      </c>
      <c r="E626" s="2">
        <v>3</v>
      </c>
      <c r="F626" s="1">
        <v>43153.646527777775</v>
      </c>
      <c r="G626">
        <v>90.48</v>
      </c>
      <c r="H626">
        <v>1.9</v>
      </c>
      <c r="I626">
        <v>0.82</v>
      </c>
      <c r="J626">
        <v>0.87</v>
      </c>
      <c r="K626">
        <v>3.05</v>
      </c>
      <c r="L626">
        <v>0.63</v>
      </c>
      <c r="M626">
        <v>0.2</v>
      </c>
      <c r="N626">
        <v>1.07</v>
      </c>
      <c r="O626">
        <v>1.06</v>
      </c>
      <c r="P626">
        <v>3.64</v>
      </c>
      <c r="Q626">
        <v>3.74</v>
      </c>
      <c r="R626">
        <v>3.2</v>
      </c>
      <c r="S626">
        <v>10.9</v>
      </c>
      <c r="T626">
        <v>4.2699999999999996</v>
      </c>
      <c r="U626">
        <v>2.86</v>
      </c>
      <c r="V626">
        <v>1.49</v>
      </c>
      <c r="W626">
        <v>73.209999999999994</v>
      </c>
      <c r="X626">
        <v>29.99</v>
      </c>
      <c r="Y626">
        <v>40.159999999999997</v>
      </c>
      <c r="Z626">
        <v>39.729999999999997</v>
      </c>
      <c r="AA626">
        <v>96.78</v>
      </c>
      <c r="AB626">
        <v>17.18</v>
      </c>
      <c r="AC626">
        <v>139.4</v>
      </c>
    </row>
    <row r="627" spans="1:29" x14ac:dyDescent="0.2">
      <c r="A627" t="s">
        <v>2283</v>
      </c>
      <c r="B627" s="2" t="s">
        <v>5096</v>
      </c>
      <c r="C627" s="2">
        <v>2</v>
      </c>
      <c r="D627" s="2">
        <v>2</v>
      </c>
      <c r="E627" s="2">
        <v>3</v>
      </c>
      <c r="F627" s="1">
        <v>43150.425000000003</v>
      </c>
      <c r="G627">
        <v>90.48</v>
      </c>
      <c r="H627">
        <v>1.43</v>
      </c>
      <c r="I627">
        <v>0.8</v>
      </c>
      <c r="J627">
        <v>-0.21</v>
      </c>
      <c r="K627">
        <v>2.73</v>
      </c>
      <c r="L627">
        <v>0.72</v>
      </c>
      <c r="M627">
        <v>0.19</v>
      </c>
      <c r="N627">
        <v>1.05</v>
      </c>
      <c r="O627">
        <v>1.02</v>
      </c>
      <c r="P627">
        <v>3.66</v>
      </c>
      <c r="Q627">
        <v>3.72</v>
      </c>
      <c r="R627">
        <v>2.87</v>
      </c>
      <c r="S627">
        <v>10.89</v>
      </c>
      <c r="T627">
        <v>3.19</v>
      </c>
      <c r="U627">
        <v>2.4500000000000002</v>
      </c>
      <c r="V627">
        <v>1.37</v>
      </c>
      <c r="W627">
        <v>74.83</v>
      </c>
      <c r="X627">
        <v>31.54</v>
      </c>
      <c r="Y627">
        <v>42.06</v>
      </c>
      <c r="Z627">
        <v>49.05</v>
      </c>
      <c r="AA627">
        <v>96.43</v>
      </c>
      <c r="AB627">
        <v>16.59</v>
      </c>
      <c r="AC627">
        <v>129.33000000000001</v>
      </c>
    </row>
    <row r="628" spans="1:29" x14ac:dyDescent="0.2">
      <c r="A628" t="s">
        <v>3003</v>
      </c>
      <c r="B628" s="2" t="s">
        <v>5062</v>
      </c>
      <c r="C628" s="2">
        <v>2</v>
      </c>
      <c r="D628" s="2">
        <v>1</v>
      </c>
      <c r="E628" s="2">
        <v>4</v>
      </c>
      <c r="F628" s="1">
        <v>43187.734722222223</v>
      </c>
      <c r="G628">
        <v>90.48</v>
      </c>
      <c r="H628">
        <v>1.1499999999999999</v>
      </c>
      <c r="I628">
        <v>0.63</v>
      </c>
      <c r="J628">
        <v>0.2</v>
      </c>
      <c r="K628">
        <v>2.42</v>
      </c>
      <c r="L628">
        <v>0.7</v>
      </c>
      <c r="M628">
        <v>0.33</v>
      </c>
      <c r="N628">
        <v>0.78</v>
      </c>
      <c r="O628">
        <v>0.76</v>
      </c>
      <c r="P628">
        <v>3.57</v>
      </c>
      <c r="Q628">
        <v>4.1399999999999997</v>
      </c>
      <c r="R628">
        <v>4.99</v>
      </c>
      <c r="S628">
        <v>8.11</v>
      </c>
      <c r="T628">
        <v>3.35</v>
      </c>
      <c r="U628">
        <v>2.11</v>
      </c>
      <c r="V628">
        <v>1.2</v>
      </c>
      <c r="W628">
        <v>74.73</v>
      </c>
      <c r="X628">
        <v>29.96</v>
      </c>
      <c r="Y628">
        <v>35.619999999999997</v>
      </c>
      <c r="Z628">
        <v>37.1</v>
      </c>
      <c r="AA628">
        <v>74.599999999999994</v>
      </c>
      <c r="AB628">
        <v>12.26</v>
      </c>
      <c r="AC628">
        <v>111.89</v>
      </c>
    </row>
    <row r="629" spans="1:29" x14ac:dyDescent="0.2">
      <c r="A629" t="s">
        <v>2917</v>
      </c>
      <c r="B629" s="2" t="s">
        <v>4922</v>
      </c>
      <c r="C629" s="2">
        <v>1</v>
      </c>
      <c r="D629" s="2">
        <v>2</v>
      </c>
      <c r="E629" s="2">
        <v>4</v>
      </c>
      <c r="F629" s="1">
        <v>43178.571527777778</v>
      </c>
      <c r="G629">
        <v>90.47</v>
      </c>
      <c r="H629">
        <v>1.49</v>
      </c>
      <c r="I629">
        <v>0.93</v>
      </c>
      <c r="J629">
        <v>1.01</v>
      </c>
      <c r="K629">
        <v>2.56</v>
      </c>
      <c r="L629">
        <v>0.83</v>
      </c>
      <c r="M629">
        <v>0.68</v>
      </c>
      <c r="N629">
        <v>1.07</v>
      </c>
      <c r="O629">
        <v>1</v>
      </c>
      <c r="P629">
        <v>3.69</v>
      </c>
      <c r="Q629">
        <v>3.52</v>
      </c>
      <c r="R629">
        <v>5.86</v>
      </c>
      <c r="S629">
        <v>10.59</v>
      </c>
      <c r="T629">
        <v>2.59</v>
      </c>
      <c r="U629">
        <v>2.57</v>
      </c>
      <c r="V629">
        <v>1.45</v>
      </c>
      <c r="W629">
        <v>71.97</v>
      </c>
      <c r="X629">
        <v>18.93</v>
      </c>
      <c r="Y629">
        <v>27.09</v>
      </c>
      <c r="Z629">
        <v>44.33</v>
      </c>
      <c r="AA629">
        <v>64.56</v>
      </c>
      <c r="AB629">
        <v>13.29</v>
      </c>
      <c r="AC629">
        <v>66.459999999999994</v>
      </c>
    </row>
    <row r="630" spans="1:29" x14ac:dyDescent="0.2">
      <c r="A630" t="s">
        <v>1349</v>
      </c>
      <c r="B630" s="2" t="s">
        <v>4828</v>
      </c>
      <c r="C630" s="2">
        <v>1</v>
      </c>
      <c r="D630" s="2">
        <v>1</v>
      </c>
      <c r="E630" s="2">
        <v>2</v>
      </c>
      <c r="F630" s="1">
        <v>42976.379861111112</v>
      </c>
      <c r="G630">
        <v>90.47</v>
      </c>
      <c r="H630">
        <v>1.65</v>
      </c>
      <c r="I630">
        <v>1.35</v>
      </c>
      <c r="J630">
        <v>2.2799999999999998</v>
      </c>
      <c r="K630">
        <v>2.2799999999999998</v>
      </c>
      <c r="L630">
        <v>0.34</v>
      </c>
      <c r="M630">
        <v>0.31</v>
      </c>
      <c r="N630">
        <v>1.43</v>
      </c>
      <c r="O630">
        <v>1.37</v>
      </c>
      <c r="P630">
        <v>2.02</v>
      </c>
      <c r="Q630">
        <v>2.4300000000000002</v>
      </c>
      <c r="R630">
        <v>9.7799999999999994</v>
      </c>
      <c r="S630">
        <v>9.5500000000000007</v>
      </c>
      <c r="T630">
        <v>3.85</v>
      </c>
      <c r="U630">
        <v>1.46</v>
      </c>
      <c r="V630">
        <v>1.34</v>
      </c>
      <c r="W630">
        <v>71.34</v>
      </c>
      <c r="X630">
        <v>5.7</v>
      </c>
      <c r="Y630">
        <v>7.11</v>
      </c>
      <c r="Z630">
        <v>11.55</v>
      </c>
      <c r="AA630">
        <v>14.27</v>
      </c>
      <c r="AB630">
        <v>4.58</v>
      </c>
      <c r="AC630">
        <v>17.14</v>
      </c>
    </row>
    <row r="631" spans="1:29" x14ac:dyDescent="0.2">
      <c r="A631" t="s">
        <v>1506</v>
      </c>
      <c r="B631" s="2" t="s">
        <v>5185</v>
      </c>
      <c r="C631" s="2">
        <v>2</v>
      </c>
      <c r="D631" s="2">
        <v>1</v>
      </c>
      <c r="E631" s="2">
        <v>2</v>
      </c>
      <c r="F631" s="1">
        <v>42979.618750000001</v>
      </c>
      <c r="G631">
        <v>90.46</v>
      </c>
      <c r="H631">
        <v>1.3</v>
      </c>
      <c r="I631">
        <v>1.31</v>
      </c>
      <c r="J631">
        <v>2.5299999999999998</v>
      </c>
      <c r="K631">
        <v>2.0499999999999998</v>
      </c>
      <c r="L631">
        <v>0.46</v>
      </c>
      <c r="M631">
        <v>0.4</v>
      </c>
      <c r="N631">
        <v>1.26</v>
      </c>
      <c r="O631">
        <v>1.18</v>
      </c>
      <c r="P631">
        <v>2.1</v>
      </c>
      <c r="Q631">
        <v>2.92</v>
      </c>
      <c r="R631">
        <v>10.92</v>
      </c>
      <c r="S631">
        <v>8.44</v>
      </c>
      <c r="T631">
        <v>3.02</v>
      </c>
      <c r="U631">
        <v>1.1599999999999999</v>
      </c>
      <c r="V631">
        <v>1.19</v>
      </c>
      <c r="W631">
        <v>72.44</v>
      </c>
      <c r="X631">
        <v>5.75</v>
      </c>
      <c r="Y631">
        <v>6.59</v>
      </c>
      <c r="Z631">
        <v>12.55</v>
      </c>
      <c r="AA631">
        <v>11.21</v>
      </c>
      <c r="AB631">
        <v>3.27</v>
      </c>
      <c r="AC631">
        <v>8.83</v>
      </c>
    </row>
    <row r="632" spans="1:29" x14ac:dyDescent="0.2">
      <c r="A632" t="s">
        <v>2606</v>
      </c>
      <c r="B632" s="2" t="s">
        <v>5198</v>
      </c>
      <c r="C632" s="2">
        <v>2</v>
      </c>
      <c r="D632" s="2">
        <v>2</v>
      </c>
      <c r="E632" s="2">
        <v>3</v>
      </c>
      <c r="F632" s="1">
        <v>43158.663194444445</v>
      </c>
      <c r="G632">
        <v>90.46</v>
      </c>
      <c r="H632">
        <v>1.47</v>
      </c>
      <c r="I632">
        <v>0.7</v>
      </c>
      <c r="J632">
        <v>0.7</v>
      </c>
      <c r="K632">
        <v>2.73</v>
      </c>
      <c r="L632">
        <v>0.72</v>
      </c>
      <c r="M632">
        <v>0.28000000000000003</v>
      </c>
      <c r="N632">
        <v>0.85</v>
      </c>
      <c r="O632">
        <v>0.83</v>
      </c>
      <c r="P632">
        <v>3.61</v>
      </c>
      <c r="Q632">
        <v>4</v>
      </c>
      <c r="R632">
        <v>4.13</v>
      </c>
      <c r="S632">
        <v>9.06</v>
      </c>
      <c r="T632">
        <v>3.21</v>
      </c>
      <c r="U632">
        <v>2.5299999999999998</v>
      </c>
      <c r="V632">
        <v>1.29</v>
      </c>
      <c r="W632">
        <v>74.05</v>
      </c>
      <c r="X632">
        <v>30.98</v>
      </c>
      <c r="Y632">
        <v>39.590000000000003</v>
      </c>
      <c r="Z632">
        <v>43.9</v>
      </c>
      <c r="AA632">
        <v>86.4</v>
      </c>
      <c r="AB632">
        <v>14.78</v>
      </c>
      <c r="AC632">
        <v>122.78</v>
      </c>
    </row>
    <row r="633" spans="1:29" x14ac:dyDescent="0.2">
      <c r="A633" t="s">
        <v>2597</v>
      </c>
      <c r="B633" s="2" t="s">
        <v>4842</v>
      </c>
      <c r="C633" s="2">
        <v>1</v>
      </c>
      <c r="D633" s="2">
        <v>2</v>
      </c>
      <c r="E633" s="2">
        <v>3</v>
      </c>
      <c r="F633" s="1">
        <v>43158.65347222222</v>
      </c>
      <c r="G633">
        <v>90.45</v>
      </c>
      <c r="H633">
        <v>1.53</v>
      </c>
      <c r="I633">
        <v>0.88</v>
      </c>
      <c r="J633">
        <v>-1.4</v>
      </c>
      <c r="K633">
        <v>2.98</v>
      </c>
      <c r="L633">
        <v>0.76</v>
      </c>
      <c r="M633">
        <v>0.18</v>
      </c>
      <c r="N633">
        <v>1.32</v>
      </c>
      <c r="O633">
        <v>1.29</v>
      </c>
      <c r="P633">
        <v>3.95</v>
      </c>
      <c r="Q633">
        <v>4.01</v>
      </c>
      <c r="R633">
        <v>1.41</v>
      </c>
      <c r="S633">
        <v>13.12</v>
      </c>
      <c r="T633">
        <v>3.15</v>
      </c>
      <c r="U633">
        <v>2.4</v>
      </c>
      <c r="V633">
        <v>1.51</v>
      </c>
      <c r="W633">
        <v>75.319999999999993</v>
      </c>
      <c r="X633">
        <v>33.85</v>
      </c>
      <c r="Y633">
        <v>42.9</v>
      </c>
      <c r="Z633">
        <v>54.5</v>
      </c>
      <c r="AA633">
        <v>110.79</v>
      </c>
      <c r="AB633">
        <v>19.829999999999998</v>
      </c>
      <c r="AC633">
        <v>150.16</v>
      </c>
    </row>
    <row r="634" spans="1:29" x14ac:dyDescent="0.2">
      <c r="A634" t="s">
        <v>2664</v>
      </c>
      <c r="B634" s="2" t="s">
        <v>4870</v>
      </c>
      <c r="C634" s="2">
        <v>1</v>
      </c>
      <c r="D634" s="2">
        <v>2</v>
      </c>
      <c r="E634" s="2">
        <v>3</v>
      </c>
      <c r="F634" s="1">
        <v>43159.438888888886</v>
      </c>
      <c r="G634">
        <v>90.45</v>
      </c>
      <c r="H634">
        <v>1.61</v>
      </c>
      <c r="I634">
        <v>0.86</v>
      </c>
      <c r="J634">
        <v>-1.21</v>
      </c>
      <c r="K634">
        <v>3.15</v>
      </c>
      <c r="L634">
        <v>0.8</v>
      </c>
      <c r="M634">
        <v>0.13</v>
      </c>
      <c r="N634">
        <v>1.24</v>
      </c>
      <c r="O634">
        <v>1.23</v>
      </c>
      <c r="P634">
        <v>4.09</v>
      </c>
      <c r="Q634">
        <v>3.8</v>
      </c>
      <c r="R634">
        <v>0.78</v>
      </c>
      <c r="S634">
        <v>12.98</v>
      </c>
      <c r="T634">
        <v>3.36</v>
      </c>
      <c r="U634">
        <v>2.61</v>
      </c>
      <c r="V634">
        <v>1.52</v>
      </c>
      <c r="W634">
        <v>74.989999999999995</v>
      </c>
      <c r="X634">
        <v>38.51</v>
      </c>
      <c r="Y634">
        <v>49.79</v>
      </c>
      <c r="Z634">
        <v>62.6</v>
      </c>
      <c r="AA634">
        <v>120.59</v>
      </c>
      <c r="AB634">
        <v>19.64</v>
      </c>
      <c r="AC634">
        <v>160.91</v>
      </c>
    </row>
    <row r="635" spans="1:29" x14ac:dyDescent="0.2">
      <c r="A635" t="s">
        <v>2416</v>
      </c>
      <c r="B635" s="2" t="s">
        <v>4840</v>
      </c>
      <c r="C635" s="2">
        <v>1</v>
      </c>
      <c r="D635" s="2">
        <v>1</v>
      </c>
      <c r="E635" s="2">
        <v>3</v>
      </c>
      <c r="F635" s="1">
        <v>43153.56527777778</v>
      </c>
      <c r="G635">
        <v>90.45</v>
      </c>
      <c r="H635">
        <v>1.18</v>
      </c>
      <c r="I635">
        <v>0.74</v>
      </c>
      <c r="J635">
        <v>-1.86</v>
      </c>
      <c r="K635">
        <v>2.77</v>
      </c>
      <c r="L635">
        <v>0.88</v>
      </c>
      <c r="M635">
        <v>0.39</v>
      </c>
      <c r="N635">
        <v>0.97</v>
      </c>
      <c r="O635">
        <v>0.96</v>
      </c>
      <c r="P635">
        <v>4.07</v>
      </c>
      <c r="Q635">
        <v>4.42</v>
      </c>
      <c r="R635">
        <v>1.68</v>
      </c>
      <c r="S635">
        <v>10.95</v>
      </c>
      <c r="T635">
        <v>2.2200000000000002</v>
      </c>
      <c r="U635">
        <v>2.19</v>
      </c>
      <c r="V635">
        <v>1.3</v>
      </c>
      <c r="W635">
        <v>76.680000000000007</v>
      </c>
      <c r="X635">
        <v>33.65</v>
      </c>
      <c r="Y635">
        <v>43.53</v>
      </c>
      <c r="Z635">
        <v>58.65</v>
      </c>
      <c r="AA635">
        <v>103.31</v>
      </c>
      <c r="AB635">
        <v>17.57</v>
      </c>
      <c r="AC635">
        <v>111.13</v>
      </c>
    </row>
    <row r="636" spans="1:29" x14ac:dyDescent="0.2">
      <c r="A636" t="s">
        <v>2545</v>
      </c>
      <c r="B636" s="2" t="s">
        <v>5179</v>
      </c>
      <c r="C636" s="2">
        <v>2</v>
      </c>
      <c r="D636" s="2">
        <v>1</v>
      </c>
      <c r="E636" s="2">
        <v>3</v>
      </c>
      <c r="F636" s="1">
        <v>43158.595138888886</v>
      </c>
      <c r="G636">
        <v>90.44</v>
      </c>
      <c r="H636">
        <v>1.97</v>
      </c>
      <c r="I636">
        <v>1</v>
      </c>
      <c r="J636">
        <v>0.24</v>
      </c>
      <c r="K636">
        <v>3.24</v>
      </c>
      <c r="L636">
        <v>0.71</v>
      </c>
      <c r="M636">
        <v>0.14000000000000001</v>
      </c>
      <c r="N636">
        <v>1.33</v>
      </c>
      <c r="O636">
        <v>1.29</v>
      </c>
      <c r="P636">
        <v>3.85</v>
      </c>
      <c r="Q636">
        <v>3.9</v>
      </c>
      <c r="R636">
        <v>2</v>
      </c>
      <c r="S636">
        <v>12.79</v>
      </c>
      <c r="T636">
        <v>2.99</v>
      </c>
      <c r="U636">
        <v>2.86</v>
      </c>
      <c r="V636">
        <v>1.57</v>
      </c>
      <c r="W636">
        <v>74.16</v>
      </c>
      <c r="X636">
        <v>30.54</v>
      </c>
      <c r="Y636">
        <v>40.15</v>
      </c>
      <c r="Z636">
        <v>50.2</v>
      </c>
      <c r="AA636">
        <v>103.4</v>
      </c>
      <c r="AB636">
        <v>19.309999999999999</v>
      </c>
      <c r="AC636">
        <v>139.74</v>
      </c>
    </row>
    <row r="637" spans="1:29" x14ac:dyDescent="0.2">
      <c r="A637" t="s">
        <v>2230</v>
      </c>
      <c r="B637" s="2" t="s">
        <v>5112</v>
      </c>
      <c r="C637" s="2">
        <v>2</v>
      </c>
      <c r="D637" s="2">
        <v>2</v>
      </c>
      <c r="E637" s="2">
        <v>3</v>
      </c>
      <c r="F637" s="1">
        <v>43146.654861111114</v>
      </c>
      <c r="G637">
        <v>90.44</v>
      </c>
      <c r="H637">
        <v>1.6</v>
      </c>
      <c r="I637">
        <v>0.86</v>
      </c>
      <c r="J637">
        <v>-0.11</v>
      </c>
      <c r="K637">
        <v>2.86</v>
      </c>
      <c r="L637">
        <v>0.74</v>
      </c>
      <c r="M637">
        <v>0.28000000000000003</v>
      </c>
      <c r="N637">
        <v>1.17</v>
      </c>
      <c r="O637">
        <v>1.1499999999999999</v>
      </c>
      <c r="P637">
        <v>3.94</v>
      </c>
      <c r="Q637">
        <v>4.0999999999999996</v>
      </c>
      <c r="R637">
        <v>2.2799999999999998</v>
      </c>
      <c r="S637">
        <v>11.97</v>
      </c>
      <c r="T637">
        <v>3.65</v>
      </c>
      <c r="U637">
        <v>2.4900000000000002</v>
      </c>
      <c r="V637">
        <v>1.48</v>
      </c>
      <c r="W637">
        <v>74.47</v>
      </c>
      <c r="X637">
        <v>30.31</v>
      </c>
      <c r="Y637">
        <v>39.26</v>
      </c>
      <c r="Z637">
        <v>48.26</v>
      </c>
      <c r="AA637">
        <v>93.35</v>
      </c>
      <c r="AB637">
        <v>16.36</v>
      </c>
      <c r="AC637">
        <v>143.9</v>
      </c>
    </row>
    <row r="638" spans="1:29" x14ac:dyDescent="0.2">
      <c r="A638" t="s">
        <v>2164</v>
      </c>
      <c r="B638" s="2" t="s">
        <v>4811</v>
      </c>
      <c r="C638" s="2">
        <v>1</v>
      </c>
      <c r="D638" s="2">
        <v>1</v>
      </c>
      <c r="E638" s="2">
        <v>3</v>
      </c>
      <c r="F638" s="1">
        <v>43146.57916666667</v>
      </c>
      <c r="G638">
        <v>90.44</v>
      </c>
      <c r="H638">
        <v>1.85</v>
      </c>
      <c r="I638">
        <v>0.98</v>
      </c>
      <c r="J638">
        <v>-0.73</v>
      </c>
      <c r="K638">
        <v>3.26</v>
      </c>
      <c r="L638">
        <v>0.79</v>
      </c>
      <c r="M638">
        <v>0.33</v>
      </c>
      <c r="N638">
        <v>1.4</v>
      </c>
      <c r="O638">
        <v>1.35</v>
      </c>
      <c r="P638">
        <v>4.21</v>
      </c>
      <c r="Q638">
        <v>4.43</v>
      </c>
      <c r="R638">
        <v>0.54</v>
      </c>
      <c r="S638">
        <v>14.35</v>
      </c>
      <c r="T638">
        <v>3.76</v>
      </c>
      <c r="U638">
        <v>2.7</v>
      </c>
      <c r="V638">
        <v>1.61</v>
      </c>
      <c r="W638">
        <v>74.900000000000006</v>
      </c>
      <c r="X638">
        <v>33.03</v>
      </c>
      <c r="Y638">
        <v>43.33</v>
      </c>
      <c r="Z638">
        <v>58.17</v>
      </c>
      <c r="AA638">
        <v>111.88</v>
      </c>
      <c r="AB638">
        <v>19.260000000000002</v>
      </c>
      <c r="AC638">
        <v>149.09</v>
      </c>
    </row>
    <row r="639" spans="1:29" x14ac:dyDescent="0.2">
      <c r="A639" t="s">
        <v>2430</v>
      </c>
      <c r="B639" s="2" t="s">
        <v>4806</v>
      </c>
      <c r="C639" s="2">
        <v>1</v>
      </c>
      <c r="D639" s="2">
        <v>1</v>
      </c>
      <c r="E639" s="2">
        <v>3</v>
      </c>
      <c r="F639" s="1">
        <v>43153.580555555556</v>
      </c>
      <c r="G639">
        <v>90.44</v>
      </c>
      <c r="H639">
        <v>1.37</v>
      </c>
      <c r="I639">
        <v>0.86</v>
      </c>
      <c r="J639">
        <v>-1.81</v>
      </c>
      <c r="K639">
        <v>3.03</v>
      </c>
      <c r="L639">
        <v>0.9</v>
      </c>
      <c r="M639">
        <v>0.3</v>
      </c>
      <c r="N639">
        <v>1.3</v>
      </c>
      <c r="O639">
        <v>1.25</v>
      </c>
      <c r="P639">
        <v>4.34</v>
      </c>
      <c r="Q639">
        <v>4.51</v>
      </c>
      <c r="R639">
        <v>-0.78</v>
      </c>
      <c r="S639">
        <v>13.88</v>
      </c>
      <c r="T639">
        <v>3.02</v>
      </c>
      <c r="U639">
        <v>2.34</v>
      </c>
      <c r="V639">
        <v>1.5</v>
      </c>
      <c r="W639">
        <v>76.11</v>
      </c>
      <c r="X639">
        <v>40.44</v>
      </c>
      <c r="Y639">
        <v>53.97</v>
      </c>
      <c r="Z639">
        <v>72.33</v>
      </c>
      <c r="AA639">
        <v>128.55000000000001</v>
      </c>
      <c r="AB639">
        <v>21.27</v>
      </c>
      <c r="AC639">
        <v>159.25</v>
      </c>
    </row>
    <row r="640" spans="1:29" x14ac:dyDescent="0.2">
      <c r="A640" t="s">
        <v>944</v>
      </c>
      <c r="B640" s="2" t="s">
        <v>4922</v>
      </c>
      <c r="C640" s="2">
        <v>1</v>
      </c>
      <c r="D640" s="2">
        <v>2</v>
      </c>
      <c r="E640" s="2">
        <v>2</v>
      </c>
      <c r="F640" s="1">
        <v>42955.57916666667</v>
      </c>
      <c r="G640">
        <v>90.43</v>
      </c>
      <c r="H640">
        <v>1.63</v>
      </c>
      <c r="I640">
        <v>1.41</v>
      </c>
      <c r="J640">
        <v>3.11</v>
      </c>
      <c r="K640">
        <v>2.08</v>
      </c>
      <c r="L640">
        <v>0.47</v>
      </c>
      <c r="M640">
        <v>0.54</v>
      </c>
      <c r="N640">
        <v>1.34</v>
      </c>
      <c r="O640">
        <v>1.25</v>
      </c>
      <c r="P640">
        <v>2.14</v>
      </c>
      <c r="Q640">
        <v>2.9</v>
      </c>
      <c r="R640">
        <v>10.31</v>
      </c>
      <c r="S640">
        <v>9.48</v>
      </c>
      <c r="T640">
        <v>3.19</v>
      </c>
      <c r="U640">
        <v>1.51</v>
      </c>
      <c r="V640">
        <v>1.32</v>
      </c>
      <c r="W640">
        <v>70.959999999999994</v>
      </c>
      <c r="X640">
        <v>4.63</v>
      </c>
      <c r="Y640">
        <v>6.51</v>
      </c>
      <c r="Z640">
        <v>11.92</v>
      </c>
      <c r="AA640">
        <v>11.99</v>
      </c>
      <c r="AB640">
        <v>3.02</v>
      </c>
      <c r="AC640">
        <v>11.47</v>
      </c>
    </row>
    <row r="641" spans="1:29" x14ac:dyDescent="0.2">
      <c r="A641" t="s">
        <v>1945</v>
      </c>
      <c r="B641" s="2" t="s">
        <v>4850</v>
      </c>
      <c r="C641" s="2">
        <v>1</v>
      </c>
      <c r="D641" s="2">
        <v>1</v>
      </c>
      <c r="E641" s="2">
        <v>3</v>
      </c>
      <c r="F641" s="1">
        <v>43144.55972222222</v>
      </c>
      <c r="G641">
        <v>90.43</v>
      </c>
      <c r="H641">
        <v>1.66</v>
      </c>
      <c r="I641">
        <v>0.82</v>
      </c>
      <c r="J641">
        <v>0.03</v>
      </c>
      <c r="K641">
        <v>2.8</v>
      </c>
      <c r="L641">
        <v>0.8</v>
      </c>
      <c r="M641">
        <v>0.51</v>
      </c>
      <c r="N641">
        <v>1.04</v>
      </c>
      <c r="O641">
        <v>0.99</v>
      </c>
      <c r="P641">
        <v>4.05</v>
      </c>
      <c r="Q641">
        <v>4.16</v>
      </c>
      <c r="R641">
        <v>2.52</v>
      </c>
      <c r="S641">
        <v>11.36</v>
      </c>
      <c r="T641">
        <v>3.17</v>
      </c>
      <c r="U641">
        <v>2.72</v>
      </c>
      <c r="V641">
        <v>1.45</v>
      </c>
      <c r="W641">
        <v>74.290000000000006</v>
      </c>
      <c r="X641">
        <v>26.99</v>
      </c>
      <c r="Y641">
        <v>36.53</v>
      </c>
      <c r="Z641">
        <v>49.65</v>
      </c>
      <c r="AA641">
        <v>95.3</v>
      </c>
      <c r="AB641">
        <v>17.22</v>
      </c>
      <c r="AC641">
        <v>126.07</v>
      </c>
    </row>
    <row r="642" spans="1:29" x14ac:dyDescent="0.2">
      <c r="A642" t="s">
        <v>1935</v>
      </c>
      <c r="B642" s="2" t="s">
        <v>4849</v>
      </c>
      <c r="C642" s="2">
        <v>1</v>
      </c>
      <c r="D642" s="2">
        <v>1</v>
      </c>
      <c r="E642" s="2">
        <v>3</v>
      </c>
      <c r="F642" s="1">
        <v>43144.544444444444</v>
      </c>
      <c r="G642">
        <v>90.42</v>
      </c>
      <c r="H642">
        <v>1.25</v>
      </c>
      <c r="I642">
        <v>0.73</v>
      </c>
      <c r="J642">
        <v>-0.45</v>
      </c>
      <c r="K642">
        <v>2.56</v>
      </c>
      <c r="L642">
        <v>0.85</v>
      </c>
      <c r="M642">
        <v>0.65</v>
      </c>
      <c r="N642">
        <v>0.85</v>
      </c>
      <c r="O642">
        <v>0.83</v>
      </c>
      <c r="P642">
        <v>4.03</v>
      </c>
      <c r="Q642">
        <v>4.46</v>
      </c>
      <c r="R642">
        <v>3.66</v>
      </c>
      <c r="S642">
        <v>9.6999999999999993</v>
      </c>
      <c r="T642">
        <v>2.63</v>
      </c>
      <c r="U642">
        <v>2.3199999999999998</v>
      </c>
      <c r="V642">
        <v>1.29</v>
      </c>
      <c r="W642">
        <v>74.98</v>
      </c>
      <c r="X642">
        <v>25.76</v>
      </c>
      <c r="Y642">
        <v>33.89</v>
      </c>
      <c r="Z642">
        <v>46.56</v>
      </c>
      <c r="AA642">
        <v>78.31</v>
      </c>
      <c r="AB642">
        <v>13.08</v>
      </c>
      <c r="AC642">
        <v>96.33</v>
      </c>
    </row>
    <row r="643" spans="1:29" x14ac:dyDescent="0.2">
      <c r="A643" t="s">
        <v>2377</v>
      </c>
      <c r="B643" s="2" t="s">
        <v>4808</v>
      </c>
      <c r="C643" s="2">
        <v>1</v>
      </c>
      <c r="D643" s="2">
        <v>2</v>
      </c>
      <c r="E643" s="2">
        <v>3</v>
      </c>
      <c r="F643" s="1">
        <v>43152.540277777778</v>
      </c>
      <c r="G643">
        <v>90.42</v>
      </c>
      <c r="H643">
        <v>1.48</v>
      </c>
      <c r="I643">
        <v>0.74</v>
      </c>
      <c r="J643">
        <v>-0.32</v>
      </c>
      <c r="K643">
        <v>2.82</v>
      </c>
      <c r="L643">
        <v>0.79</v>
      </c>
      <c r="M643">
        <v>0.27</v>
      </c>
      <c r="N643">
        <v>0.97</v>
      </c>
      <c r="O643">
        <v>0.98</v>
      </c>
      <c r="P643">
        <v>4.0999999999999996</v>
      </c>
      <c r="Q643">
        <v>4.3</v>
      </c>
      <c r="R643">
        <v>2.2599999999999998</v>
      </c>
      <c r="S643">
        <v>10.49</v>
      </c>
      <c r="T643">
        <v>3.72</v>
      </c>
      <c r="U643">
        <v>2.27</v>
      </c>
      <c r="V643">
        <v>1.42</v>
      </c>
      <c r="W643">
        <v>74.62</v>
      </c>
      <c r="X643">
        <v>34.26</v>
      </c>
      <c r="Y643">
        <v>41.6</v>
      </c>
      <c r="Z643">
        <v>50.57</v>
      </c>
      <c r="AA643">
        <v>94.68</v>
      </c>
      <c r="AB643">
        <v>15.19</v>
      </c>
      <c r="AC643">
        <v>142.03</v>
      </c>
    </row>
    <row r="644" spans="1:29" x14ac:dyDescent="0.2">
      <c r="A644" t="s">
        <v>2660</v>
      </c>
      <c r="B644" s="2" t="s">
        <v>5161</v>
      </c>
      <c r="C644" s="2">
        <v>2</v>
      </c>
      <c r="D644" s="2">
        <v>2</v>
      </c>
      <c r="E644" s="2">
        <v>3</v>
      </c>
      <c r="F644" s="1">
        <v>43159.435416666667</v>
      </c>
      <c r="G644">
        <v>90.42</v>
      </c>
      <c r="H644">
        <v>1.1399999999999999</v>
      </c>
      <c r="I644">
        <v>0.65</v>
      </c>
      <c r="J644">
        <v>0.49</v>
      </c>
      <c r="K644">
        <v>2.31</v>
      </c>
      <c r="L644">
        <v>0.73</v>
      </c>
      <c r="M644">
        <v>0.4</v>
      </c>
      <c r="N644">
        <v>0.82</v>
      </c>
      <c r="O644">
        <v>0.77</v>
      </c>
      <c r="P644">
        <v>3.59</v>
      </c>
      <c r="Q644">
        <v>4.3499999999999996</v>
      </c>
      <c r="R644">
        <v>4.9800000000000004</v>
      </c>
      <c r="S644">
        <v>8.6199999999999992</v>
      </c>
      <c r="T644">
        <v>3.33</v>
      </c>
      <c r="U644">
        <v>2.04</v>
      </c>
      <c r="V644">
        <v>1.24</v>
      </c>
      <c r="W644">
        <v>74.25</v>
      </c>
      <c r="X644">
        <v>29.07</v>
      </c>
      <c r="Y644">
        <v>36.090000000000003</v>
      </c>
      <c r="Z644">
        <v>43.09</v>
      </c>
      <c r="AA644">
        <v>73.900000000000006</v>
      </c>
      <c r="AB644">
        <v>11.78</v>
      </c>
      <c r="AC644">
        <v>106.03</v>
      </c>
    </row>
    <row r="645" spans="1:29" x14ac:dyDescent="0.2">
      <c r="A645" t="s">
        <v>2842</v>
      </c>
      <c r="B645" s="2" t="s">
        <v>4735</v>
      </c>
      <c r="C645" s="2">
        <v>1</v>
      </c>
      <c r="D645" s="2">
        <v>2</v>
      </c>
      <c r="E645" s="2">
        <v>3</v>
      </c>
      <c r="F645" s="1">
        <v>43161.505555555559</v>
      </c>
      <c r="G645">
        <v>90.42</v>
      </c>
      <c r="H645">
        <v>1.67</v>
      </c>
      <c r="I645">
        <v>0.89</v>
      </c>
      <c r="J645">
        <v>-1.39</v>
      </c>
      <c r="K645">
        <v>3.15</v>
      </c>
      <c r="L645">
        <v>0.75</v>
      </c>
      <c r="M645">
        <v>0.21</v>
      </c>
      <c r="N645">
        <v>1.41</v>
      </c>
      <c r="O645">
        <v>1.37</v>
      </c>
      <c r="P645">
        <v>4</v>
      </c>
      <c r="Q645">
        <v>3.93</v>
      </c>
      <c r="R645">
        <v>0.22</v>
      </c>
      <c r="S645">
        <v>13.88</v>
      </c>
      <c r="T645">
        <v>3.57</v>
      </c>
      <c r="U645">
        <v>2.52</v>
      </c>
      <c r="V645">
        <v>1.58</v>
      </c>
      <c r="W645">
        <v>75.31</v>
      </c>
      <c r="X645">
        <v>33.53</v>
      </c>
      <c r="Y645">
        <v>44.14</v>
      </c>
      <c r="Z645">
        <v>53.93</v>
      </c>
      <c r="AA645">
        <v>119.81</v>
      </c>
      <c r="AB645">
        <v>22.12</v>
      </c>
      <c r="AC645">
        <v>162.19</v>
      </c>
    </row>
    <row r="646" spans="1:29" x14ac:dyDescent="0.2">
      <c r="A646" t="s">
        <v>2857</v>
      </c>
      <c r="B646" s="2" t="s">
        <v>4901</v>
      </c>
      <c r="C646" s="2">
        <v>1</v>
      </c>
      <c r="D646" s="2">
        <v>2</v>
      </c>
      <c r="E646" s="2">
        <v>3</v>
      </c>
      <c r="F646" s="1">
        <v>43161.601388888892</v>
      </c>
      <c r="G646">
        <v>90.42</v>
      </c>
      <c r="H646">
        <v>2.1</v>
      </c>
      <c r="I646">
        <v>1.06</v>
      </c>
      <c r="J646">
        <v>0.22</v>
      </c>
      <c r="K646">
        <v>3.36</v>
      </c>
      <c r="L646">
        <v>0.81</v>
      </c>
      <c r="M646">
        <v>0.54</v>
      </c>
      <c r="N646">
        <v>1.48</v>
      </c>
      <c r="O646">
        <v>1.46</v>
      </c>
      <c r="P646">
        <v>4.38</v>
      </c>
      <c r="Q646">
        <v>4.4000000000000004</v>
      </c>
      <c r="R646">
        <v>0.69</v>
      </c>
      <c r="S646">
        <v>14.98</v>
      </c>
      <c r="T646">
        <v>4.0199999999999996</v>
      </c>
      <c r="U646">
        <v>3.04</v>
      </c>
      <c r="V646">
        <v>1.74</v>
      </c>
      <c r="W646">
        <v>72.77</v>
      </c>
      <c r="X646">
        <v>30.22</v>
      </c>
      <c r="Y646">
        <v>37.19</v>
      </c>
      <c r="Z646">
        <v>58.67</v>
      </c>
      <c r="AA646">
        <v>101.63</v>
      </c>
      <c r="AB646">
        <v>18.16</v>
      </c>
      <c r="AC646">
        <v>148.85</v>
      </c>
    </row>
    <row r="647" spans="1:29" x14ac:dyDescent="0.2">
      <c r="A647" t="s">
        <v>3039</v>
      </c>
      <c r="B647" s="2" t="s">
        <v>5021</v>
      </c>
      <c r="C647" s="2">
        <v>2</v>
      </c>
      <c r="D647" s="2">
        <v>2</v>
      </c>
      <c r="E647" s="2">
        <v>4</v>
      </c>
      <c r="F647" s="1">
        <v>43188.586805555555</v>
      </c>
      <c r="G647">
        <v>90.42</v>
      </c>
      <c r="H647">
        <v>1.7</v>
      </c>
      <c r="I647">
        <v>1.1100000000000001</v>
      </c>
      <c r="J647">
        <v>0.9</v>
      </c>
      <c r="K647">
        <v>2.91</v>
      </c>
      <c r="L647">
        <v>0.7</v>
      </c>
      <c r="M647">
        <v>0.33</v>
      </c>
      <c r="N647">
        <v>1.36</v>
      </c>
      <c r="O647">
        <v>1.3</v>
      </c>
      <c r="P647">
        <v>3.4</v>
      </c>
      <c r="Q647">
        <v>3.69</v>
      </c>
      <c r="R647">
        <v>3.25</v>
      </c>
      <c r="S647">
        <v>12.31</v>
      </c>
      <c r="T647">
        <v>2.64</v>
      </c>
      <c r="U647">
        <v>2.42</v>
      </c>
      <c r="V647">
        <v>1.43</v>
      </c>
      <c r="W647">
        <v>73.599999999999994</v>
      </c>
      <c r="X647">
        <v>20.190000000000001</v>
      </c>
      <c r="Y647">
        <v>27</v>
      </c>
      <c r="Z647">
        <v>38.1</v>
      </c>
      <c r="AA647">
        <v>68.16</v>
      </c>
      <c r="AB647">
        <v>13.35</v>
      </c>
      <c r="AC647">
        <v>81.5</v>
      </c>
    </row>
    <row r="648" spans="1:29" x14ac:dyDescent="0.2">
      <c r="A648" t="s">
        <v>2405</v>
      </c>
      <c r="B648" s="2" t="s">
        <v>5086</v>
      </c>
      <c r="C648" s="2">
        <v>2</v>
      </c>
      <c r="D648" s="2">
        <v>2</v>
      </c>
      <c r="E648" s="2">
        <v>3</v>
      </c>
      <c r="F648" s="1">
        <v>43152.567361111112</v>
      </c>
      <c r="G648">
        <v>90.42</v>
      </c>
      <c r="H648">
        <v>1.81</v>
      </c>
      <c r="I648">
        <v>1.0900000000000001</v>
      </c>
      <c r="J648">
        <v>0.08</v>
      </c>
      <c r="K648">
        <v>3.19</v>
      </c>
      <c r="L648">
        <v>0.77</v>
      </c>
      <c r="M648">
        <v>0.41</v>
      </c>
      <c r="N648">
        <v>1.28</v>
      </c>
      <c r="O648">
        <v>1.24</v>
      </c>
      <c r="P648">
        <v>3.81</v>
      </c>
      <c r="Q648">
        <v>4.4400000000000004</v>
      </c>
      <c r="R648">
        <v>2.65</v>
      </c>
      <c r="S648">
        <v>12.48</v>
      </c>
      <c r="T648">
        <v>2.4</v>
      </c>
      <c r="U648">
        <v>2.66</v>
      </c>
      <c r="V648">
        <v>1.49</v>
      </c>
      <c r="W648">
        <v>74.61</v>
      </c>
      <c r="X648">
        <v>25.24</v>
      </c>
      <c r="Y648">
        <v>32.1</v>
      </c>
      <c r="Z648">
        <v>45.12</v>
      </c>
      <c r="AA648">
        <v>79.78</v>
      </c>
      <c r="AB648">
        <v>13.95</v>
      </c>
      <c r="AC648">
        <v>88.25</v>
      </c>
    </row>
    <row r="649" spans="1:29" x14ac:dyDescent="0.2">
      <c r="A649" t="s">
        <v>2801</v>
      </c>
      <c r="B649" s="2" t="s">
        <v>4964</v>
      </c>
      <c r="C649" s="2">
        <v>2</v>
      </c>
      <c r="D649" s="2">
        <v>2</v>
      </c>
      <c r="E649" s="2">
        <v>3</v>
      </c>
      <c r="F649" s="1">
        <v>43161.466666666667</v>
      </c>
      <c r="G649">
        <v>90.41</v>
      </c>
      <c r="H649">
        <v>1.4</v>
      </c>
      <c r="I649">
        <v>0.68</v>
      </c>
      <c r="J649">
        <v>-1.4</v>
      </c>
      <c r="K649">
        <v>2.88</v>
      </c>
      <c r="L649">
        <v>0.77</v>
      </c>
      <c r="M649">
        <v>0.04</v>
      </c>
      <c r="N649">
        <v>1.1200000000000001</v>
      </c>
      <c r="O649">
        <v>1.0900000000000001</v>
      </c>
      <c r="P649">
        <v>4.0599999999999996</v>
      </c>
      <c r="Q649">
        <v>3.81</v>
      </c>
      <c r="R649">
        <v>1.03</v>
      </c>
      <c r="S649">
        <v>11.75</v>
      </c>
      <c r="T649">
        <v>3.86</v>
      </c>
      <c r="U649">
        <v>2.5099999999999998</v>
      </c>
      <c r="V649">
        <v>1.43</v>
      </c>
      <c r="W649">
        <v>76.37</v>
      </c>
      <c r="X649">
        <v>42.05</v>
      </c>
      <c r="Y649">
        <v>55.55</v>
      </c>
      <c r="Z649">
        <v>63.96</v>
      </c>
      <c r="AA649">
        <v>133.93</v>
      </c>
      <c r="AB649">
        <v>23.63</v>
      </c>
      <c r="AC649">
        <v>181.97</v>
      </c>
    </row>
    <row r="650" spans="1:29" x14ac:dyDescent="0.2">
      <c r="A650" t="s">
        <v>1988</v>
      </c>
      <c r="B650" s="2" t="s">
        <v>4715</v>
      </c>
      <c r="C650" s="2">
        <v>1</v>
      </c>
      <c r="D650" s="2">
        <v>1</v>
      </c>
      <c r="E650" s="2">
        <v>3</v>
      </c>
      <c r="F650" s="1">
        <v>43144.614583333336</v>
      </c>
      <c r="G650">
        <v>90.41</v>
      </c>
      <c r="H650">
        <v>1.35</v>
      </c>
      <c r="I650">
        <v>0.76</v>
      </c>
      <c r="J650">
        <v>-0.5</v>
      </c>
      <c r="K650">
        <v>2.67</v>
      </c>
      <c r="L650">
        <v>0.85</v>
      </c>
      <c r="M650">
        <v>0.45</v>
      </c>
      <c r="N650">
        <v>1.01</v>
      </c>
      <c r="O650">
        <v>0.98</v>
      </c>
      <c r="P650">
        <v>4.16</v>
      </c>
      <c r="Q650">
        <v>4.57</v>
      </c>
      <c r="R650">
        <v>2.6</v>
      </c>
      <c r="S650">
        <v>11.21</v>
      </c>
      <c r="T650">
        <v>3.26</v>
      </c>
      <c r="U650">
        <v>2.35</v>
      </c>
      <c r="V650">
        <v>1.38</v>
      </c>
      <c r="W650">
        <v>75.73</v>
      </c>
      <c r="X650">
        <v>32.479999999999997</v>
      </c>
      <c r="Y650">
        <v>43.6</v>
      </c>
      <c r="Z650">
        <v>58.4</v>
      </c>
      <c r="AA650">
        <v>95.53</v>
      </c>
      <c r="AB650">
        <v>15.02</v>
      </c>
      <c r="AC650">
        <v>123.11</v>
      </c>
    </row>
    <row r="651" spans="1:29" x14ac:dyDescent="0.2">
      <c r="A651" t="s">
        <v>1987</v>
      </c>
      <c r="B651" s="2" t="s">
        <v>4741</v>
      </c>
      <c r="C651" s="2">
        <v>1</v>
      </c>
      <c r="D651" s="2">
        <v>1</v>
      </c>
      <c r="E651" s="2">
        <v>3</v>
      </c>
      <c r="F651" s="1">
        <v>43144.613888888889</v>
      </c>
      <c r="G651">
        <v>90.4</v>
      </c>
      <c r="H651">
        <v>1.57</v>
      </c>
      <c r="I651">
        <v>0.83</v>
      </c>
      <c r="J651">
        <v>-1.58</v>
      </c>
      <c r="K651">
        <v>3.01</v>
      </c>
      <c r="L651">
        <v>0.81</v>
      </c>
      <c r="M651">
        <v>0.42</v>
      </c>
      <c r="N651">
        <v>1.18</v>
      </c>
      <c r="O651">
        <v>1.1399999999999999</v>
      </c>
      <c r="P651">
        <v>4.08</v>
      </c>
      <c r="Q651">
        <v>4.32</v>
      </c>
      <c r="R651">
        <v>1.38</v>
      </c>
      <c r="S651">
        <v>12.33</v>
      </c>
      <c r="T651">
        <v>2.39</v>
      </c>
      <c r="U651">
        <v>2.67</v>
      </c>
      <c r="V651">
        <v>1.46</v>
      </c>
      <c r="W651">
        <v>75.42</v>
      </c>
      <c r="X651">
        <v>31.59</v>
      </c>
      <c r="Y651">
        <v>42.01</v>
      </c>
      <c r="Z651">
        <v>56.39</v>
      </c>
      <c r="AA651">
        <v>112.65</v>
      </c>
      <c r="AB651">
        <v>20.69</v>
      </c>
      <c r="AC651">
        <v>134.19</v>
      </c>
    </row>
    <row r="652" spans="1:29" x14ac:dyDescent="0.2">
      <c r="A652" t="s">
        <v>2233</v>
      </c>
      <c r="B652" s="2" t="s">
        <v>4741</v>
      </c>
      <c r="C652" s="2">
        <v>2</v>
      </c>
      <c r="D652" s="2">
        <v>2</v>
      </c>
      <c r="E652" s="2">
        <v>3</v>
      </c>
      <c r="F652" s="1">
        <v>43146.658333333333</v>
      </c>
      <c r="G652">
        <v>90.4</v>
      </c>
      <c r="H652">
        <v>1.83</v>
      </c>
      <c r="I652">
        <v>0.99</v>
      </c>
      <c r="J652">
        <v>-0.89</v>
      </c>
      <c r="K652">
        <v>3.2</v>
      </c>
      <c r="L652">
        <v>0.78</v>
      </c>
      <c r="M652">
        <v>0.36</v>
      </c>
      <c r="N652">
        <v>1.39</v>
      </c>
      <c r="O652">
        <v>1.35</v>
      </c>
      <c r="P652">
        <v>4.07</v>
      </c>
      <c r="Q652">
        <v>4.3099999999999996</v>
      </c>
      <c r="R652">
        <v>1.03</v>
      </c>
      <c r="S652">
        <v>13.82</v>
      </c>
      <c r="T652">
        <v>3.18</v>
      </c>
      <c r="U652">
        <v>2.79</v>
      </c>
      <c r="V652">
        <v>1.59</v>
      </c>
      <c r="W652">
        <v>75.09</v>
      </c>
      <c r="X652">
        <v>30</v>
      </c>
      <c r="Y652">
        <v>39.01</v>
      </c>
      <c r="Z652">
        <v>53.39</v>
      </c>
      <c r="AA652">
        <v>108.7</v>
      </c>
      <c r="AB652">
        <v>20.36</v>
      </c>
      <c r="AC652">
        <v>137.34</v>
      </c>
    </row>
    <row r="653" spans="1:29" x14ac:dyDescent="0.2">
      <c r="A653" t="s">
        <v>2142</v>
      </c>
      <c r="B653" s="2" t="s">
        <v>5122</v>
      </c>
      <c r="C653" s="2">
        <v>2</v>
      </c>
      <c r="D653" s="2">
        <v>1</v>
      </c>
      <c r="E653" s="2">
        <v>3</v>
      </c>
      <c r="F653" s="1">
        <v>43146.556250000001</v>
      </c>
      <c r="G653">
        <v>90.4</v>
      </c>
      <c r="H653">
        <v>1.73</v>
      </c>
      <c r="I653">
        <v>0.96</v>
      </c>
      <c r="J653">
        <v>-0.41</v>
      </c>
      <c r="K653">
        <v>3.14</v>
      </c>
      <c r="L653">
        <v>0.76</v>
      </c>
      <c r="M653">
        <v>0.17</v>
      </c>
      <c r="N653">
        <v>1.29</v>
      </c>
      <c r="O653">
        <v>1.27</v>
      </c>
      <c r="P653">
        <v>4</v>
      </c>
      <c r="Q653">
        <v>3.95</v>
      </c>
      <c r="R653">
        <v>1.96</v>
      </c>
      <c r="S653">
        <v>12.86</v>
      </c>
      <c r="T653">
        <v>3.7</v>
      </c>
      <c r="U653">
        <v>2.57</v>
      </c>
      <c r="V653">
        <v>1.57</v>
      </c>
      <c r="W653">
        <v>74.44</v>
      </c>
      <c r="X653">
        <v>32.409999999999997</v>
      </c>
      <c r="Y653">
        <v>40.590000000000003</v>
      </c>
      <c r="Z653">
        <v>51.81</v>
      </c>
      <c r="AA653">
        <v>97.88</v>
      </c>
      <c r="AB653">
        <v>15.59</v>
      </c>
      <c r="AC653">
        <v>138.05000000000001</v>
      </c>
    </row>
    <row r="654" spans="1:29" x14ac:dyDescent="0.2">
      <c r="A654" t="s">
        <v>2555</v>
      </c>
      <c r="B654" s="2" t="s">
        <v>4813</v>
      </c>
      <c r="C654" s="2">
        <v>1</v>
      </c>
      <c r="D654" s="2">
        <v>2</v>
      </c>
      <c r="E654" s="2">
        <v>3</v>
      </c>
      <c r="F654" s="1">
        <v>43158.604861111111</v>
      </c>
      <c r="G654">
        <v>90.39</v>
      </c>
      <c r="H654">
        <v>1.25</v>
      </c>
      <c r="I654">
        <v>0.62</v>
      </c>
      <c r="J654">
        <v>-0.51</v>
      </c>
      <c r="K654">
        <v>2.6</v>
      </c>
      <c r="L654">
        <v>0.8</v>
      </c>
      <c r="M654">
        <v>0.27</v>
      </c>
      <c r="N654">
        <v>0.89</v>
      </c>
      <c r="O654">
        <v>0.89</v>
      </c>
      <c r="P654">
        <v>4.01</v>
      </c>
      <c r="Q654">
        <v>4.29</v>
      </c>
      <c r="R654">
        <v>2.81</v>
      </c>
      <c r="S654">
        <v>9.91</v>
      </c>
      <c r="T654">
        <v>3.34</v>
      </c>
      <c r="U654">
        <v>2.21</v>
      </c>
      <c r="V654">
        <v>1.33</v>
      </c>
      <c r="W654">
        <v>75.38</v>
      </c>
      <c r="X654">
        <v>35.74</v>
      </c>
      <c r="Y654">
        <v>44.75</v>
      </c>
      <c r="Z654">
        <v>54.24</v>
      </c>
      <c r="AA654">
        <v>99.2</v>
      </c>
      <c r="AB654">
        <v>16.059999999999999</v>
      </c>
      <c r="AC654">
        <v>143.19</v>
      </c>
    </row>
    <row r="655" spans="1:29" x14ac:dyDescent="0.2">
      <c r="A655" t="s">
        <v>2326</v>
      </c>
      <c r="B655" s="2" t="s">
        <v>4902</v>
      </c>
      <c r="C655" s="2">
        <v>1</v>
      </c>
      <c r="D655" s="2">
        <v>1</v>
      </c>
      <c r="E655" s="2">
        <v>3</v>
      </c>
      <c r="F655" s="1">
        <v>43152.476388888892</v>
      </c>
      <c r="G655">
        <v>90.39</v>
      </c>
      <c r="H655">
        <v>1.68</v>
      </c>
      <c r="I655">
        <v>0.94</v>
      </c>
      <c r="J655">
        <v>-1.1499999999999999</v>
      </c>
      <c r="K655">
        <v>3.34</v>
      </c>
      <c r="L655">
        <v>0.88</v>
      </c>
      <c r="M655">
        <v>0.4</v>
      </c>
      <c r="N655">
        <v>1.26</v>
      </c>
      <c r="O655">
        <v>1.24</v>
      </c>
      <c r="P655">
        <v>4.2699999999999996</v>
      </c>
      <c r="Q655">
        <v>4.4000000000000004</v>
      </c>
      <c r="R655">
        <v>-0.17</v>
      </c>
      <c r="S655">
        <v>13.51</v>
      </c>
      <c r="T655">
        <v>3.08</v>
      </c>
      <c r="U655">
        <v>2.67</v>
      </c>
      <c r="V655">
        <v>1.5</v>
      </c>
      <c r="W655">
        <v>75.12</v>
      </c>
      <c r="X655">
        <v>34.03</v>
      </c>
      <c r="Y655">
        <v>45.51</v>
      </c>
      <c r="Z655">
        <v>58.49</v>
      </c>
      <c r="AA655">
        <v>115.57</v>
      </c>
      <c r="AB655">
        <v>20.39</v>
      </c>
      <c r="AC655">
        <v>140.81</v>
      </c>
    </row>
    <row r="656" spans="1:29" x14ac:dyDescent="0.2">
      <c r="A656" t="s">
        <v>387</v>
      </c>
      <c r="B656" s="2" t="s">
        <v>4988</v>
      </c>
      <c r="C656" s="2">
        <v>2</v>
      </c>
      <c r="D656" s="2">
        <v>2</v>
      </c>
      <c r="E656" s="2">
        <v>1</v>
      </c>
      <c r="F656" s="1">
        <v>42916.499305555553</v>
      </c>
      <c r="G656">
        <v>90.39</v>
      </c>
      <c r="H656">
        <v>1.57</v>
      </c>
      <c r="I656">
        <v>1.22</v>
      </c>
      <c r="J656">
        <v>0.88</v>
      </c>
      <c r="K656">
        <v>2.37</v>
      </c>
      <c r="L656">
        <v>0.59</v>
      </c>
      <c r="M656">
        <v>0.67</v>
      </c>
      <c r="N656">
        <v>1.36</v>
      </c>
      <c r="O656">
        <v>1.34</v>
      </c>
      <c r="P656">
        <v>2.94</v>
      </c>
      <c r="Q656">
        <v>3.49</v>
      </c>
      <c r="R656">
        <v>7.19</v>
      </c>
      <c r="S656">
        <v>11.17</v>
      </c>
      <c r="T656">
        <v>3.48</v>
      </c>
      <c r="U656">
        <v>1.77</v>
      </c>
      <c r="V656">
        <v>1.39</v>
      </c>
      <c r="W656">
        <v>71.77</v>
      </c>
      <c r="X656">
        <v>7.36</v>
      </c>
      <c r="Y656">
        <v>9.51</v>
      </c>
      <c r="Z656">
        <v>13.13</v>
      </c>
      <c r="AA656">
        <v>33.299999999999997</v>
      </c>
      <c r="AB656">
        <v>10.55</v>
      </c>
      <c r="AC656">
        <v>37.43</v>
      </c>
    </row>
    <row r="657" spans="1:29" x14ac:dyDescent="0.2">
      <c r="A657" t="s">
        <v>2039</v>
      </c>
      <c r="B657" s="2" t="s">
        <v>5036</v>
      </c>
      <c r="C657" s="2">
        <v>2</v>
      </c>
      <c r="D657" s="2">
        <v>2</v>
      </c>
      <c r="E657" s="2">
        <v>3</v>
      </c>
      <c r="F657" s="1">
        <v>43145.50277777778</v>
      </c>
      <c r="G657">
        <v>90.39</v>
      </c>
      <c r="H657">
        <v>1.6</v>
      </c>
      <c r="I657">
        <v>0.87</v>
      </c>
      <c r="J657">
        <v>0.24</v>
      </c>
      <c r="K657">
        <v>2.9</v>
      </c>
      <c r="L657">
        <v>0.76</v>
      </c>
      <c r="M657">
        <v>0.37</v>
      </c>
      <c r="N657">
        <v>1.2</v>
      </c>
      <c r="O657">
        <v>1.18</v>
      </c>
      <c r="P657">
        <v>3.98</v>
      </c>
      <c r="Q657">
        <v>4.55</v>
      </c>
      <c r="R657">
        <v>2.23</v>
      </c>
      <c r="S657">
        <v>12.37</v>
      </c>
      <c r="T657">
        <v>3.87</v>
      </c>
      <c r="U657">
        <v>2.36</v>
      </c>
      <c r="V657">
        <v>1.5</v>
      </c>
      <c r="W657">
        <v>74.03</v>
      </c>
      <c r="X657">
        <v>32.630000000000003</v>
      </c>
      <c r="Y657">
        <v>41.98</v>
      </c>
      <c r="Z657">
        <v>50.35</v>
      </c>
      <c r="AA657">
        <v>91.63</v>
      </c>
      <c r="AB657">
        <v>14.03</v>
      </c>
      <c r="AC657">
        <v>133.35</v>
      </c>
    </row>
    <row r="658" spans="1:29" x14ac:dyDescent="0.2">
      <c r="A658" t="s">
        <v>84</v>
      </c>
      <c r="B658" s="2" t="s">
        <v>4814</v>
      </c>
      <c r="C658" s="2">
        <v>1</v>
      </c>
      <c r="D658" s="2">
        <v>1</v>
      </c>
      <c r="E658" s="2">
        <v>1</v>
      </c>
      <c r="F658" s="1">
        <v>42899.444444444445</v>
      </c>
      <c r="G658">
        <v>90.38</v>
      </c>
      <c r="H658">
        <v>1.62</v>
      </c>
      <c r="I658">
        <v>1.21</v>
      </c>
      <c r="J658">
        <v>1.74</v>
      </c>
      <c r="K658">
        <v>2.48</v>
      </c>
      <c r="L658">
        <v>0.42</v>
      </c>
      <c r="M658">
        <v>0.46</v>
      </c>
      <c r="N658">
        <v>1.31</v>
      </c>
      <c r="O658">
        <v>1.31</v>
      </c>
      <c r="P658">
        <v>2.38</v>
      </c>
      <c r="Q658">
        <v>3.16</v>
      </c>
      <c r="R658">
        <v>8.64</v>
      </c>
      <c r="S658">
        <v>9.7200000000000006</v>
      </c>
      <c r="T658">
        <v>3.93</v>
      </c>
      <c r="U658">
        <v>1.45</v>
      </c>
      <c r="V658">
        <v>1.31</v>
      </c>
      <c r="W658">
        <v>70.989999999999995</v>
      </c>
      <c r="X658">
        <v>9.4</v>
      </c>
      <c r="Y658">
        <v>10.44</v>
      </c>
      <c r="Z658">
        <v>14.42</v>
      </c>
      <c r="AA658">
        <v>22.36</v>
      </c>
      <c r="AB658">
        <v>6.37</v>
      </c>
      <c r="AC658">
        <v>33.26</v>
      </c>
    </row>
    <row r="659" spans="1:29" x14ac:dyDescent="0.2">
      <c r="A659" t="s">
        <v>2531</v>
      </c>
      <c r="B659" s="2" t="s">
        <v>4946</v>
      </c>
      <c r="C659" s="2">
        <v>1</v>
      </c>
      <c r="D659" s="2">
        <v>1</v>
      </c>
      <c r="E659" s="2">
        <v>3</v>
      </c>
      <c r="F659" s="1">
        <v>43158.581250000003</v>
      </c>
      <c r="G659">
        <v>90.37</v>
      </c>
      <c r="H659">
        <v>2.0099999999999998</v>
      </c>
      <c r="I659">
        <v>1.1000000000000001</v>
      </c>
      <c r="J659">
        <v>0.08</v>
      </c>
      <c r="K659">
        <v>3.44</v>
      </c>
      <c r="L659">
        <v>0.8</v>
      </c>
      <c r="M659">
        <v>0.22</v>
      </c>
      <c r="N659">
        <v>1.55</v>
      </c>
      <c r="O659">
        <v>1.51</v>
      </c>
      <c r="P659">
        <v>4.1900000000000004</v>
      </c>
      <c r="Q659">
        <v>4.2</v>
      </c>
      <c r="R659">
        <v>-0.19</v>
      </c>
      <c r="S659">
        <v>15.22</v>
      </c>
      <c r="T659">
        <v>3.98</v>
      </c>
      <c r="U659">
        <v>2.78</v>
      </c>
      <c r="V659">
        <v>1.67</v>
      </c>
      <c r="W659">
        <v>73.59</v>
      </c>
      <c r="X659">
        <v>36.04</v>
      </c>
      <c r="Y659">
        <v>45.64</v>
      </c>
      <c r="Z659">
        <v>62.79</v>
      </c>
      <c r="AA659">
        <v>113.28</v>
      </c>
      <c r="AB659">
        <v>19.52</v>
      </c>
      <c r="AC659">
        <v>159.1</v>
      </c>
    </row>
    <row r="660" spans="1:29" x14ac:dyDescent="0.2">
      <c r="A660" t="s">
        <v>2856</v>
      </c>
      <c r="B660" s="2" t="s">
        <v>4866</v>
      </c>
      <c r="C660" s="2">
        <v>1</v>
      </c>
      <c r="D660" s="2">
        <v>2</v>
      </c>
      <c r="E660" s="2">
        <v>3</v>
      </c>
      <c r="F660" s="1">
        <v>43161.599305555559</v>
      </c>
      <c r="G660">
        <v>90.37</v>
      </c>
      <c r="H660">
        <v>1.74</v>
      </c>
      <c r="I660">
        <v>0.96</v>
      </c>
      <c r="J660">
        <v>0.04</v>
      </c>
      <c r="K660">
        <v>3.08</v>
      </c>
      <c r="L660">
        <v>0.8</v>
      </c>
      <c r="M660">
        <v>0.37</v>
      </c>
      <c r="N660">
        <v>1.39</v>
      </c>
      <c r="O660">
        <v>1.36</v>
      </c>
      <c r="P660">
        <v>4.07</v>
      </c>
      <c r="Q660">
        <v>4.03</v>
      </c>
      <c r="R660">
        <v>0.74</v>
      </c>
      <c r="S660">
        <v>14.58</v>
      </c>
      <c r="T660">
        <v>4.0999999999999996</v>
      </c>
      <c r="U660">
        <v>2.76</v>
      </c>
      <c r="V660">
        <v>1.61</v>
      </c>
      <c r="W660">
        <v>72.099999999999994</v>
      </c>
      <c r="X660">
        <v>35.64</v>
      </c>
      <c r="Y660">
        <v>46.52</v>
      </c>
      <c r="Z660">
        <v>57.26</v>
      </c>
      <c r="AA660">
        <v>109.08</v>
      </c>
      <c r="AB660">
        <v>16.829999999999998</v>
      </c>
      <c r="AC660">
        <v>162.6</v>
      </c>
    </row>
    <row r="661" spans="1:29" x14ac:dyDescent="0.2">
      <c r="A661" t="s">
        <v>3342</v>
      </c>
      <c r="B661" s="2" t="s">
        <v>4896</v>
      </c>
      <c r="C661" s="2">
        <v>1</v>
      </c>
      <c r="D661" s="2">
        <v>1</v>
      </c>
      <c r="E661" s="2">
        <v>4</v>
      </c>
      <c r="F661" s="1">
        <v>43203.59375</v>
      </c>
      <c r="G661">
        <v>90.37</v>
      </c>
      <c r="H661">
        <v>1.63</v>
      </c>
      <c r="I661">
        <v>1.23</v>
      </c>
      <c r="J661">
        <v>1.99</v>
      </c>
      <c r="K661">
        <v>2.67</v>
      </c>
      <c r="L661">
        <v>0.74</v>
      </c>
      <c r="M661">
        <v>0.55000000000000004</v>
      </c>
      <c r="N661">
        <v>1.35</v>
      </c>
      <c r="O661">
        <v>1.25</v>
      </c>
      <c r="P661">
        <v>3.6</v>
      </c>
      <c r="Q661">
        <v>4.76</v>
      </c>
      <c r="R661">
        <v>7.04</v>
      </c>
      <c r="S661">
        <v>11.45</v>
      </c>
      <c r="T661">
        <v>3.01</v>
      </c>
      <c r="U661">
        <v>2.13</v>
      </c>
      <c r="V661">
        <v>1.52</v>
      </c>
      <c r="W661">
        <v>74.75</v>
      </c>
      <c r="X661">
        <v>17.72</v>
      </c>
      <c r="Y661">
        <v>20.27</v>
      </c>
      <c r="Z661">
        <v>33.81</v>
      </c>
      <c r="AA661">
        <v>43.62</v>
      </c>
      <c r="AB661">
        <v>6.52</v>
      </c>
      <c r="AC661">
        <v>47.58</v>
      </c>
    </row>
    <row r="662" spans="1:29" x14ac:dyDescent="0.2">
      <c r="A662" t="s">
        <v>2422</v>
      </c>
      <c r="B662" s="2" t="s">
        <v>4966</v>
      </c>
      <c r="C662" s="2">
        <v>2</v>
      </c>
      <c r="D662" s="2">
        <v>1</v>
      </c>
      <c r="E662" s="2">
        <v>3</v>
      </c>
      <c r="F662" s="1">
        <v>43153.572222222225</v>
      </c>
      <c r="G662">
        <v>90.36</v>
      </c>
      <c r="H662">
        <v>1.46</v>
      </c>
      <c r="I662">
        <v>0.89</v>
      </c>
      <c r="J662">
        <v>-1.49</v>
      </c>
      <c r="K662">
        <v>3.12</v>
      </c>
      <c r="L662">
        <v>0.92</v>
      </c>
      <c r="M662">
        <v>0.39</v>
      </c>
      <c r="N662">
        <v>1.25</v>
      </c>
      <c r="O662">
        <v>1.22</v>
      </c>
      <c r="P662">
        <v>4.47</v>
      </c>
      <c r="Q662">
        <v>4.88</v>
      </c>
      <c r="R662">
        <v>0.42</v>
      </c>
      <c r="S662">
        <v>13.41</v>
      </c>
      <c r="T662">
        <v>2.64</v>
      </c>
      <c r="U662">
        <v>2.4300000000000002</v>
      </c>
      <c r="V662">
        <v>1.5</v>
      </c>
      <c r="W662">
        <v>76.349999999999994</v>
      </c>
      <c r="X662">
        <v>38.61</v>
      </c>
      <c r="Y662">
        <v>49.21</v>
      </c>
      <c r="Z662">
        <v>70.67</v>
      </c>
      <c r="AA662">
        <v>116.35</v>
      </c>
      <c r="AB662">
        <v>18.57</v>
      </c>
      <c r="AC662">
        <v>139.13999999999999</v>
      </c>
    </row>
    <row r="663" spans="1:29" x14ac:dyDescent="0.2">
      <c r="A663" t="s">
        <v>2957</v>
      </c>
      <c r="B663" s="2" t="s">
        <v>4812</v>
      </c>
      <c r="C663" s="2">
        <v>1</v>
      </c>
      <c r="D663" s="2">
        <v>2</v>
      </c>
      <c r="E663" s="2">
        <v>4</v>
      </c>
      <c r="F663" s="1">
        <v>43178.613194444442</v>
      </c>
      <c r="G663">
        <v>90.35</v>
      </c>
      <c r="H663">
        <v>1.66</v>
      </c>
      <c r="I663">
        <v>1.02</v>
      </c>
      <c r="J663">
        <v>0.61</v>
      </c>
      <c r="K663">
        <v>2.75</v>
      </c>
      <c r="L663">
        <v>0.73</v>
      </c>
      <c r="M663">
        <v>0.53</v>
      </c>
      <c r="N663">
        <v>1.24</v>
      </c>
      <c r="O663">
        <v>1.19</v>
      </c>
      <c r="P663">
        <v>3.46</v>
      </c>
      <c r="Q663">
        <v>3.26</v>
      </c>
      <c r="R663">
        <v>5.92</v>
      </c>
      <c r="S663">
        <v>10.93</v>
      </c>
      <c r="T663">
        <v>2.4</v>
      </c>
      <c r="U663">
        <v>2.5</v>
      </c>
      <c r="V663">
        <v>1.52</v>
      </c>
      <c r="W663">
        <v>71.98</v>
      </c>
      <c r="X663">
        <v>18.28</v>
      </c>
      <c r="Y663">
        <v>24.6</v>
      </c>
      <c r="Z663">
        <v>41.83</v>
      </c>
      <c r="AA663">
        <v>68.05</v>
      </c>
      <c r="AB663">
        <v>13.03</v>
      </c>
      <c r="AC663">
        <v>65.86</v>
      </c>
    </row>
    <row r="664" spans="1:29" x14ac:dyDescent="0.2">
      <c r="A664" t="s">
        <v>2858</v>
      </c>
      <c r="B664" s="2" t="s">
        <v>4742</v>
      </c>
      <c r="C664" s="2">
        <v>1</v>
      </c>
      <c r="D664" s="2">
        <v>2</v>
      </c>
      <c r="E664" s="2">
        <v>3</v>
      </c>
      <c r="F664" s="1">
        <v>43161.603472222225</v>
      </c>
      <c r="G664">
        <v>90.35</v>
      </c>
      <c r="H664">
        <v>1.65</v>
      </c>
      <c r="I664">
        <v>0.84</v>
      </c>
      <c r="J664">
        <v>-0.73</v>
      </c>
      <c r="K664">
        <v>3.11</v>
      </c>
      <c r="L664">
        <v>0.87</v>
      </c>
      <c r="M664">
        <v>0.6</v>
      </c>
      <c r="N664">
        <v>1.19</v>
      </c>
      <c r="O664">
        <v>1.1599999999999999</v>
      </c>
      <c r="P664">
        <v>4.26</v>
      </c>
      <c r="Q664">
        <v>4.46</v>
      </c>
      <c r="R664">
        <v>0.76</v>
      </c>
      <c r="S664">
        <v>13.18</v>
      </c>
      <c r="T664">
        <v>2.31</v>
      </c>
      <c r="U664">
        <v>2.79</v>
      </c>
      <c r="V664">
        <v>1.5</v>
      </c>
      <c r="W664">
        <v>74</v>
      </c>
      <c r="X664">
        <v>28.8</v>
      </c>
      <c r="Y664">
        <v>40.54</v>
      </c>
      <c r="Z664">
        <v>53.21</v>
      </c>
      <c r="AA664">
        <v>112.62</v>
      </c>
      <c r="AB664">
        <v>21.57</v>
      </c>
      <c r="AC664">
        <v>138.65</v>
      </c>
    </row>
    <row r="665" spans="1:29" x14ac:dyDescent="0.2">
      <c r="A665" t="s">
        <v>2268</v>
      </c>
      <c r="B665" s="2" t="s">
        <v>5000</v>
      </c>
      <c r="C665" s="2">
        <v>2</v>
      </c>
      <c r="D665" s="2">
        <v>2</v>
      </c>
      <c r="E665" s="2">
        <v>3</v>
      </c>
      <c r="F665" s="1">
        <v>43150.408333333333</v>
      </c>
      <c r="G665">
        <v>90.35</v>
      </c>
      <c r="H665">
        <v>1.46</v>
      </c>
      <c r="I665">
        <v>0.66</v>
      </c>
      <c r="J665">
        <v>-1.28</v>
      </c>
      <c r="K665">
        <v>2.84</v>
      </c>
      <c r="L665">
        <v>0.76</v>
      </c>
      <c r="M665">
        <v>0.06</v>
      </c>
      <c r="N665">
        <v>1.02</v>
      </c>
      <c r="O665">
        <v>0.99</v>
      </c>
      <c r="P665">
        <v>3.98</v>
      </c>
      <c r="Q665">
        <v>3.86</v>
      </c>
      <c r="R665">
        <v>2.29</v>
      </c>
      <c r="S665">
        <v>11</v>
      </c>
      <c r="T665">
        <v>3.23</v>
      </c>
      <c r="U665">
        <v>2.69</v>
      </c>
      <c r="V665">
        <v>1.43</v>
      </c>
      <c r="W665">
        <v>76.040000000000006</v>
      </c>
      <c r="X665">
        <v>41.53</v>
      </c>
      <c r="Y665">
        <v>54.31</v>
      </c>
      <c r="Z665">
        <v>67.739999999999995</v>
      </c>
      <c r="AA665">
        <v>127.47</v>
      </c>
      <c r="AB665">
        <v>21.42</v>
      </c>
      <c r="AC665">
        <v>169.15</v>
      </c>
    </row>
    <row r="666" spans="1:29" x14ac:dyDescent="0.2">
      <c r="A666" t="s">
        <v>3156</v>
      </c>
      <c r="B666" s="2" t="s">
        <v>5107</v>
      </c>
      <c r="C666" s="2">
        <v>2</v>
      </c>
      <c r="D666" s="2">
        <v>2</v>
      </c>
      <c r="E666" s="2">
        <v>4</v>
      </c>
      <c r="F666" s="1">
        <v>43195.604861111111</v>
      </c>
      <c r="G666">
        <v>90.35</v>
      </c>
      <c r="H666">
        <v>1.47</v>
      </c>
      <c r="I666">
        <v>0.95</v>
      </c>
      <c r="J666">
        <v>1.06</v>
      </c>
      <c r="K666">
        <v>2.62</v>
      </c>
      <c r="L666">
        <v>0.78</v>
      </c>
      <c r="M666">
        <v>0.65</v>
      </c>
      <c r="N666">
        <v>1.02</v>
      </c>
      <c r="O666">
        <v>0.96</v>
      </c>
      <c r="P666">
        <v>3.76</v>
      </c>
      <c r="Q666">
        <v>4.6100000000000003</v>
      </c>
      <c r="R666">
        <v>5.94</v>
      </c>
      <c r="S666">
        <v>10</v>
      </c>
      <c r="T666">
        <v>2.04</v>
      </c>
      <c r="U666">
        <v>2.23</v>
      </c>
      <c r="V666">
        <v>1.41</v>
      </c>
      <c r="W666">
        <v>75.03</v>
      </c>
      <c r="X666">
        <v>18.190000000000001</v>
      </c>
      <c r="Y666">
        <v>22.16</v>
      </c>
      <c r="Z666">
        <v>36.03</v>
      </c>
      <c r="AA666">
        <v>50.01</v>
      </c>
      <c r="AB666">
        <v>8.2200000000000006</v>
      </c>
      <c r="AC666">
        <v>48.03</v>
      </c>
    </row>
    <row r="667" spans="1:29" x14ac:dyDescent="0.2">
      <c r="A667" t="s">
        <v>1799</v>
      </c>
      <c r="B667" s="2" t="s">
        <v>5047</v>
      </c>
      <c r="C667" s="2">
        <v>2</v>
      </c>
      <c r="D667" s="2">
        <v>2</v>
      </c>
      <c r="E667" s="2">
        <v>2</v>
      </c>
      <c r="F667" s="1">
        <v>42990.561111111114</v>
      </c>
      <c r="G667">
        <v>90.35</v>
      </c>
      <c r="H667">
        <v>2.2000000000000002</v>
      </c>
      <c r="I667">
        <v>1.77</v>
      </c>
      <c r="J667">
        <v>3</v>
      </c>
      <c r="K667">
        <v>2.4</v>
      </c>
      <c r="L667">
        <v>0.25</v>
      </c>
      <c r="M667">
        <v>0.25</v>
      </c>
      <c r="N667">
        <v>1.86</v>
      </c>
      <c r="O667">
        <v>1.74</v>
      </c>
      <c r="P667">
        <v>1.55</v>
      </c>
      <c r="Q667">
        <v>1.24</v>
      </c>
      <c r="R667">
        <v>11.01</v>
      </c>
      <c r="S667">
        <v>12.29</v>
      </c>
      <c r="T667">
        <v>3.38</v>
      </c>
      <c r="U667">
        <v>1.72</v>
      </c>
      <c r="V667">
        <v>1.65</v>
      </c>
      <c r="W667">
        <v>70.150000000000006</v>
      </c>
      <c r="X667">
        <v>5</v>
      </c>
      <c r="Y667">
        <v>6.04</v>
      </c>
      <c r="Z667">
        <v>12.43</v>
      </c>
      <c r="AA667">
        <v>13.18</v>
      </c>
      <c r="AB667">
        <v>5.17</v>
      </c>
      <c r="AC667">
        <v>15.44</v>
      </c>
    </row>
    <row r="668" spans="1:29" x14ac:dyDescent="0.2">
      <c r="A668" t="s">
        <v>2794</v>
      </c>
      <c r="B668" s="2" t="s">
        <v>4769</v>
      </c>
      <c r="C668" s="2">
        <v>1</v>
      </c>
      <c r="D668" s="2">
        <v>1</v>
      </c>
      <c r="E668" s="2">
        <v>3</v>
      </c>
      <c r="F668" s="1">
        <v>43161.459722222222</v>
      </c>
      <c r="G668">
        <v>90.35</v>
      </c>
      <c r="H668">
        <v>1.65</v>
      </c>
      <c r="I668">
        <v>0.9</v>
      </c>
      <c r="J668">
        <v>-0.96</v>
      </c>
      <c r="K668">
        <v>3.14</v>
      </c>
      <c r="L668">
        <v>0.75</v>
      </c>
      <c r="M668">
        <v>0.11</v>
      </c>
      <c r="N668">
        <v>1.32</v>
      </c>
      <c r="O668">
        <v>1.3</v>
      </c>
      <c r="P668">
        <v>4.17</v>
      </c>
      <c r="Q668">
        <v>4.4000000000000004</v>
      </c>
      <c r="R668">
        <v>1.18</v>
      </c>
      <c r="S668">
        <v>13.05</v>
      </c>
      <c r="T668">
        <v>4.09</v>
      </c>
      <c r="U668">
        <v>2.33</v>
      </c>
      <c r="V668">
        <v>1.57</v>
      </c>
      <c r="W668">
        <v>75.37</v>
      </c>
      <c r="X668">
        <v>37.76</v>
      </c>
      <c r="Y668">
        <v>45.93</v>
      </c>
      <c r="Z668">
        <v>59.16</v>
      </c>
      <c r="AA668">
        <v>108.92</v>
      </c>
      <c r="AB668">
        <v>17.79</v>
      </c>
      <c r="AC668">
        <v>160.66</v>
      </c>
    </row>
    <row r="669" spans="1:29" x14ac:dyDescent="0.2">
      <c r="A669" t="s">
        <v>43</v>
      </c>
      <c r="B669" s="2" t="s">
        <v>4990</v>
      </c>
      <c r="C669" s="2">
        <v>2</v>
      </c>
      <c r="D669" s="2">
        <v>2</v>
      </c>
      <c r="E669" s="2">
        <v>1</v>
      </c>
      <c r="F669" s="1">
        <v>42898.614583333336</v>
      </c>
      <c r="G669">
        <v>90.33</v>
      </c>
      <c r="H669">
        <v>1.61</v>
      </c>
      <c r="I669">
        <v>1.18</v>
      </c>
      <c r="J669">
        <v>0.74</v>
      </c>
      <c r="K669">
        <v>2.4300000000000002</v>
      </c>
      <c r="L669">
        <v>0.61</v>
      </c>
      <c r="M669">
        <v>0.72</v>
      </c>
      <c r="N669">
        <v>1.28</v>
      </c>
      <c r="O669">
        <v>1.28</v>
      </c>
      <c r="P669">
        <v>3.05</v>
      </c>
      <c r="Q669">
        <v>3.74</v>
      </c>
      <c r="R669">
        <v>6.89</v>
      </c>
      <c r="S669">
        <v>10.85</v>
      </c>
      <c r="T669">
        <v>3.01</v>
      </c>
      <c r="U669">
        <v>1.78</v>
      </c>
      <c r="V669">
        <v>1.4</v>
      </c>
      <c r="W669">
        <v>72.069999999999993</v>
      </c>
      <c r="X669">
        <v>7.88</v>
      </c>
      <c r="Y669">
        <v>9.7100000000000009</v>
      </c>
      <c r="Z669">
        <v>14.3</v>
      </c>
      <c r="AA669">
        <v>33.729999999999997</v>
      </c>
      <c r="AB669">
        <v>10.89</v>
      </c>
      <c r="AC669">
        <v>38.5</v>
      </c>
    </row>
    <row r="670" spans="1:29" x14ac:dyDescent="0.2">
      <c r="A670" t="s">
        <v>2046</v>
      </c>
      <c r="B670" s="2" t="s">
        <v>5017</v>
      </c>
      <c r="C670" s="2">
        <v>2</v>
      </c>
      <c r="D670" s="2">
        <v>2</v>
      </c>
      <c r="E670" s="2">
        <v>3</v>
      </c>
      <c r="F670" s="1">
        <v>43145.520138888889</v>
      </c>
      <c r="G670">
        <v>90.33</v>
      </c>
      <c r="H670">
        <v>1.47</v>
      </c>
      <c r="I670">
        <v>0.88</v>
      </c>
      <c r="J670">
        <v>-1.18</v>
      </c>
      <c r="K670">
        <v>2.94</v>
      </c>
      <c r="L670">
        <v>0.76</v>
      </c>
      <c r="M670">
        <v>0.27</v>
      </c>
      <c r="N670">
        <v>1.33</v>
      </c>
      <c r="O670">
        <v>1.27</v>
      </c>
      <c r="P670">
        <v>3.82</v>
      </c>
      <c r="Q670">
        <v>4.1100000000000003</v>
      </c>
      <c r="R670">
        <v>1.47</v>
      </c>
      <c r="S670">
        <v>13.13</v>
      </c>
      <c r="T670">
        <v>2.81</v>
      </c>
      <c r="U670">
        <v>2.48</v>
      </c>
      <c r="V670">
        <v>1.47</v>
      </c>
      <c r="W670">
        <v>75.150000000000006</v>
      </c>
      <c r="X670">
        <v>31.56</v>
      </c>
      <c r="Y670">
        <v>41.62</v>
      </c>
      <c r="Z670">
        <v>55.84</v>
      </c>
      <c r="AA670">
        <v>109.11</v>
      </c>
      <c r="AB670">
        <v>19.36</v>
      </c>
      <c r="AC670">
        <v>133.81</v>
      </c>
    </row>
    <row r="671" spans="1:29" x14ac:dyDescent="0.2">
      <c r="A671" t="s">
        <v>3663</v>
      </c>
      <c r="B671" s="2" t="s">
        <v>5056</v>
      </c>
      <c r="C671" s="2">
        <v>2</v>
      </c>
      <c r="D671" s="2">
        <v>1</v>
      </c>
      <c r="E671" s="2">
        <v>4</v>
      </c>
      <c r="F671" s="1">
        <v>43216.606944444444</v>
      </c>
      <c r="G671">
        <v>90.33</v>
      </c>
      <c r="H671">
        <v>1.33</v>
      </c>
      <c r="I671">
        <v>0.99</v>
      </c>
      <c r="J671">
        <v>1.29</v>
      </c>
      <c r="K671">
        <v>2.39</v>
      </c>
      <c r="L671">
        <v>0.7</v>
      </c>
      <c r="M671">
        <v>0.42</v>
      </c>
      <c r="N671">
        <v>1.1100000000000001</v>
      </c>
      <c r="O671">
        <v>1.06</v>
      </c>
      <c r="P671">
        <v>3.47</v>
      </c>
      <c r="Q671">
        <v>4.3499999999999996</v>
      </c>
      <c r="R671">
        <v>6.29</v>
      </c>
      <c r="S671">
        <v>9.75</v>
      </c>
      <c r="T671">
        <v>3.83</v>
      </c>
      <c r="U671">
        <v>1.86</v>
      </c>
      <c r="V671">
        <v>1.34</v>
      </c>
      <c r="W671">
        <v>74.900000000000006</v>
      </c>
      <c r="X671">
        <v>20.05</v>
      </c>
      <c r="Y671">
        <v>23.47</v>
      </c>
      <c r="Z671">
        <v>30.59</v>
      </c>
      <c r="AA671">
        <v>43.95</v>
      </c>
      <c r="AB671">
        <v>7.05</v>
      </c>
      <c r="AC671">
        <v>60.48</v>
      </c>
    </row>
    <row r="672" spans="1:29" x14ac:dyDescent="0.2">
      <c r="A672" t="s">
        <v>3191</v>
      </c>
      <c r="B672" s="2" t="s">
        <v>4999</v>
      </c>
      <c r="C672" s="2">
        <v>2</v>
      </c>
      <c r="D672" s="2">
        <v>1</v>
      </c>
      <c r="E672" s="2">
        <v>4</v>
      </c>
      <c r="F672" s="1">
        <v>43195.654861111114</v>
      </c>
      <c r="G672">
        <v>90.33</v>
      </c>
      <c r="H672">
        <v>1.44</v>
      </c>
      <c r="I672">
        <v>0.96</v>
      </c>
      <c r="J672">
        <v>0.67</v>
      </c>
      <c r="K672">
        <v>2.71</v>
      </c>
      <c r="L672">
        <v>0.62</v>
      </c>
      <c r="M672">
        <v>0.12</v>
      </c>
      <c r="N672">
        <v>1.28</v>
      </c>
      <c r="O672">
        <v>1.26</v>
      </c>
      <c r="P672">
        <v>3.34</v>
      </c>
      <c r="Q672">
        <v>3.57</v>
      </c>
      <c r="R672">
        <v>4.57</v>
      </c>
      <c r="S672">
        <v>11.55</v>
      </c>
      <c r="T672">
        <v>3.05</v>
      </c>
      <c r="U672">
        <v>2.1</v>
      </c>
      <c r="V672">
        <v>1.5</v>
      </c>
      <c r="W672">
        <v>73.900000000000006</v>
      </c>
      <c r="X672">
        <v>27</v>
      </c>
      <c r="Y672">
        <v>31.61</v>
      </c>
      <c r="Z672">
        <v>42.05</v>
      </c>
      <c r="AA672">
        <v>71.650000000000006</v>
      </c>
      <c r="AB672">
        <v>10.32</v>
      </c>
      <c r="AC672">
        <v>94.65</v>
      </c>
    </row>
    <row r="673" spans="1:29" x14ac:dyDescent="0.2">
      <c r="A673" t="s">
        <v>2811</v>
      </c>
      <c r="B673" s="2" t="s">
        <v>4744</v>
      </c>
      <c r="C673" s="2">
        <v>1</v>
      </c>
      <c r="D673" s="2">
        <v>2</v>
      </c>
      <c r="E673" s="2">
        <v>3</v>
      </c>
      <c r="F673" s="1">
        <v>43161.476388888892</v>
      </c>
      <c r="G673">
        <v>90.33</v>
      </c>
      <c r="H673">
        <v>1.35</v>
      </c>
      <c r="I673">
        <v>0.75</v>
      </c>
      <c r="J673">
        <v>-1.44</v>
      </c>
      <c r="K673">
        <v>2.89</v>
      </c>
      <c r="L673">
        <v>0.78</v>
      </c>
      <c r="M673">
        <v>0.21</v>
      </c>
      <c r="N673">
        <v>1.0900000000000001</v>
      </c>
      <c r="O673">
        <v>1.07</v>
      </c>
      <c r="P673">
        <v>4</v>
      </c>
      <c r="Q673">
        <v>4.0999999999999996</v>
      </c>
      <c r="R673">
        <v>1.68</v>
      </c>
      <c r="S673">
        <v>11.41</v>
      </c>
      <c r="T673">
        <v>3.08</v>
      </c>
      <c r="U673">
        <v>2.2799999999999998</v>
      </c>
      <c r="V673">
        <v>1.4</v>
      </c>
      <c r="W673">
        <v>76.13</v>
      </c>
      <c r="X673">
        <v>34.57</v>
      </c>
      <c r="Y673">
        <v>43.44</v>
      </c>
      <c r="Z673">
        <v>52.34</v>
      </c>
      <c r="AA673">
        <v>106.87</v>
      </c>
      <c r="AB673">
        <v>18.190000000000001</v>
      </c>
      <c r="AC673">
        <v>137.80000000000001</v>
      </c>
    </row>
    <row r="674" spans="1:29" x14ac:dyDescent="0.2">
      <c r="A674" t="s">
        <v>2000</v>
      </c>
      <c r="B674" s="2" t="s">
        <v>5095</v>
      </c>
      <c r="C674" s="2">
        <v>2</v>
      </c>
      <c r="D674" s="2">
        <v>2</v>
      </c>
      <c r="E674" s="2">
        <v>3</v>
      </c>
      <c r="F674" s="1">
        <v>43144.629166666666</v>
      </c>
      <c r="G674">
        <v>90.33</v>
      </c>
      <c r="H674">
        <v>1.57</v>
      </c>
      <c r="I674">
        <v>0.92</v>
      </c>
      <c r="J674">
        <v>-0.57999999999999996</v>
      </c>
      <c r="K674">
        <v>3.07</v>
      </c>
      <c r="L674">
        <v>0.88</v>
      </c>
      <c r="M674">
        <v>0.65</v>
      </c>
      <c r="N674">
        <v>1.1200000000000001</v>
      </c>
      <c r="O674">
        <v>1.1200000000000001</v>
      </c>
      <c r="P674">
        <v>4.33</v>
      </c>
      <c r="Q674">
        <v>5.16</v>
      </c>
      <c r="R674">
        <v>2.75</v>
      </c>
      <c r="S674">
        <v>12.2</v>
      </c>
      <c r="T674">
        <v>2.93</v>
      </c>
      <c r="U674">
        <v>2.4</v>
      </c>
      <c r="V674">
        <v>1.45</v>
      </c>
      <c r="W674">
        <v>75.47</v>
      </c>
      <c r="X674">
        <v>28.98</v>
      </c>
      <c r="Y674">
        <v>35.630000000000003</v>
      </c>
      <c r="Z674">
        <v>52.44</v>
      </c>
      <c r="AA674">
        <v>81.77</v>
      </c>
      <c r="AB674">
        <v>13.12</v>
      </c>
      <c r="AC674">
        <v>94.83</v>
      </c>
    </row>
    <row r="675" spans="1:29" x14ac:dyDescent="0.2">
      <c r="A675" t="s">
        <v>1423</v>
      </c>
      <c r="B675" s="2" t="s">
        <v>5144</v>
      </c>
      <c r="C675" s="2">
        <v>2</v>
      </c>
      <c r="D675" s="2">
        <v>2</v>
      </c>
      <c r="E675" s="2">
        <v>2</v>
      </c>
      <c r="F675" s="1">
        <v>42977.634027777778</v>
      </c>
      <c r="G675">
        <v>90.32</v>
      </c>
      <c r="H675">
        <v>1.68</v>
      </c>
      <c r="I675">
        <v>1.5</v>
      </c>
      <c r="J675">
        <v>3.31</v>
      </c>
      <c r="K675">
        <v>2.2400000000000002</v>
      </c>
      <c r="L675">
        <v>0.38</v>
      </c>
      <c r="M675">
        <v>0.28999999999999998</v>
      </c>
      <c r="N675">
        <v>1.62</v>
      </c>
      <c r="O675">
        <v>1.51</v>
      </c>
      <c r="P675">
        <v>1.94</v>
      </c>
      <c r="Q675">
        <v>2.17</v>
      </c>
      <c r="R675">
        <v>9.85</v>
      </c>
      <c r="S675">
        <v>11</v>
      </c>
      <c r="T675">
        <v>4.0199999999999996</v>
      </c>
      <c r="U675">
        <v>1.51</v>
      </c>
      <c r="V675">
        <v>1.43</v>
      </c>
      <c r="W675">
        <v>70.540000000000006</v>
      </c>
      <c r="X675">
        <v>5.5</v>
      </c>
      <c r="Y675">
        <v>7.28</v>
      </c>
      <c r="Z675">
        <v>12.85</v>
      </c>
      <c r="AA675">
        <v>13.75</v>
      </c>
      <c r="AB675">
        <v>3.99</v>
      </c>
      <c r="AC675">
        <v>19.260000000000002</v>
      </c>
    </row>
    <row r="676" spans="1:29" x14ac:dyDescent="0.2">
      <c r="A676" t="s">
        <v>3152</v>
      </c>
      <c r="B676" s="2" t="s">
        <v>5178</v>
      </c>
      <c r="C676" s="2">
        <v>2</v>
      </c>
      <c r="D676" s="2">
        <v>2</v>
      </c>
      <c r="E676" s="2">
        <v>4</v>
      </c>
      <c r="F676" s="1">
        <v>43195.600694444445</v>
      </c>
      <c r="G676">
        <v>90.31</v>
      </c>
      <c r="H676">
        <v>1.41</v>
      </c>
      <c r="I676">
        <v>0.91</v>
      </c>
      <c r="J676">
        <v>1.78</v>
      </c>
      <c r="K676">
        <v>2.46</v>
      </c>
      <c r="L676">
        <v>0.7</v>
      </c>
      <c r="M676">
        <v>0.46</v>
      </c>
      <c r="N676">
        <v>0.97</v>
      </c>
      <c r="O676">
        <v>0.95</v>
      </c>
      <c r="P676">
        <v>3.36</v>
      </c>
      <c r="Q676">
        <v>3.71</v>
      </c>
      <c r="R676">
        <v>6.4</v>
      </c>
      <c r="S676">
        <v>9.16</v>
      </c>
      <c r="T676">
        <v>2.61</v>
      </c>
      <c r="U676">
        <v>2.2400000000000002</v>
      </c>
      <c r="V676">
        <v>1.39</v>
      </c>
      <c r="W676">
        <v>73.430000000000007</v>
      </c>
      <c r="X676">
        <v>18.2</v>
      </c>
      <c r="Y676">
        <v>22.32</v>
      </c>
      <c r="Z676">
        <v>32.31</v>
      </c>
      <c r="AA676">
        <v>50.05</v>
      </c>
      <c r="AB676">
        <v>7.61</v>
      </c>
      <c r="AC676">
        <v>56.75</v>
      </c>
    </row>
    <row r="677" spans="1:29" x14ac:dyDescent="0.2">
      <c r="A677" t="s">
        <v>2744</v>
      </c>
      <c r="B677" s="2" t="s">
        <v>4777</v>
      </c>
      <c r="C677" s="2">
        <v>1</v>
      </c>
      <c r="D677" s="2">
        <v>1</v>
      </c>
      <c r="E677" s="2">
        <v>3</v>
      </c>
      <c r="F677" s="1">
        <v>43160.504166666666</v>
      </c>
      <c r="G677">
        <v>90.3</v>
      </c>
      <c r="H677">
        <v>1.43</v>
      </c>
      <c r="I677">
        <v>0.82</v>
      </c>
      <c r="J677">
        <v>-1.64</v>
      </c>
      <c r="K677">
        <v>2.81</v>
      </c>
      <c r="L677">
        <v>0.83</v>
      </c>
      <c r="M677">
        <v>0.43</v>
      </c>
      <c r="N677">
        <v>1.28</v>
      </c>
      <c r="O677">
        <v>1.23</v>
      </c>
      <c r="P677">
        <v>4.26</v>
      </c>
      <c r="Q677">
        <v>4.7699999999999996</v>
      </c>
      <c r="R677">
        <v>1.63</v>
      </c>
      <c r="S677">
        <v>13.13</v>
      </c>
      <c r="T677">
        <v>3.15</v>
      </c>
      <c r="U677">
        <v>2.31</v>
      </c>
      <c r="V677">
        <v>1.52</v>
      </c>
      <c r="W677">
        <v>76.510000000000005</v>
      </c>
      <c r="X677">
        <v>32.33</v>
      </c>
      <c r="Y677">
        <v>41.36</v>
      </c>
      <c r="Z677">
        <v>59.26</v>
      </c>
      <c r="AA677">
        <v>108.05</v>
      </c>
      <c r="AB677">
        <v>17.87</v>
      </c>
      <c r="AC677">
        <v>132.19999999999999</v>
      </c>
    </row>
    <row r="678" spans="1:29" x14ac:dyDescent="0.2">
      <c r="A678" t="s">
        <v>2231</v>
      </c>
      <c r="B678" s="2" t="s">
        <v>4978</v>
      </c>
      <c r="C678" s="2">
        <v>2</v>
      </c>
      <c r="D678" s="2">
        <v>2</v>
      </c>
      <c r="E678" s="2">
        <v>3</v>
      </c>
      <c r="F678" s="1">
        <v>43146.65625</v>
      </c>
      <c r="G678">
        <v>90.3</v>
      </c>
      <c r="H678">
        <v>1.49</v>
      </c>
      <c r="I678">
        <v>0.8</v>
      </c>
      <c r="J678">
        <v>-0.69</v>
      </c>
      <c r="K678">
        <v>2.77</v>
      </c>
      <c r="L678">
        <v>0.78</v>
      </c>
      <c r="M678">
        <v>0.47</v>
      </c>
      <c r="N678">
        <v>1.01</v>
      </c>
      <c r="O678">
        <v>0.99</v>
      </c>
      <c r="P678">
        <v>3.96</v>
      </c>
      <c r="Q678">
        <v>4.32</v>
      </c>
      <c r="R678">
        <v>3.19</v>
      </c>
      <c r="S678">
        <v>10.61</v>
      </c>
      <c r="T678">
        <v>2.54</v>
      </c>
      <c r="U678">
        <v>2.5099999999999998</v>
      </c>
      <c r="V678">
        <v>1.39</v>
      </c>
      <c r="W678">
        <v>75.33</v>
      </c>
      <c r="X678">
        <v>26.46</v>
      </c>
      <c r="Y678">
        <v>33.57</v>
      </c>
      <c r="Z678">
        <v>44.02</v>
      </c>
      <c r="AA678">
        <v>91.51</v>
      </c>
      <c r="AB678">
        <v>17.559999999999999</v>
      </c>
      <c r="AC678">
        <v>110.96</v>
      </c>
    </row>
    <row r="679" spans="1:29" x14ac:dyDescent="0.2">
      <c r="A679" t="s">
        <v>962</v>
      </c>
      <c r="B679" s="2" t="s">
        <v>4865</v>
      </c>
      <c r="C679" s="2">
        <v>1</v>
      </c>
      <c r="D679" s="2">
        <v>1</v>
      </c>
      <c r="E679" s="2">
        <v>2</v>
      </c>
      <c r="F679" s="1">
        <v>42955.62222222222</v>
      </c>
      <c r="G679">
        <v>90.29</v>
      </c>
      <c r="H679">
        <v>1.75</v>
      </c>
      <c r="I679">
        <v>1.53</v>
      </c>
      <c r="J679">
        <v>3.25</v>
      </c>
      <c r="K679">
        <v>2.4</v>
      </c>
      <c r="L679">
        <v>0.45</v>
      </c>
      <c r="M679">
        <v>0.43</v>
      </c>
      <c r="N679">
        <v>1.56</v>
      </c>
      <c r="O679">
        <v>1.5</v>
      </c>
      <c r="P679">
        <v>2.2799999999999998</v>
      </c>
      <c r="Q679">
        <v>2.71</v>
      </c>
      <c r="R679">
        <v>8.93</v>
      </c>
      <c r="S679">
        <v>11.23</v>
      </c>
      <c r="T679">
        <v>3.65</v>
      </c>
      <c r="U679">
        <v>1.56</v>
      </c>
      <c r="V679">
        <v>1.41</v>
      </c>
      <c r="W679">
        <v>70.89</v>
      </c>
      <c r="X679">
        <v>5.92</v>
      </c>
      <c r="Y679">
        <v>7.61</v>
      </c>
      <c r="Z679">
        <v>14.37</v>
      </c>
      <c r="AA679">
        <v>14</v>
      </c>
      <c r="AB679">
        <v>3.92</v>
      </c>
      <c r="AC679">
        <v>18.05</v>
      </c>
    </row>
    <row r="680" spans="1:29" x14ac:dyDescent="0.2">
      <c r="A680" t="s">
        <v>3320</v>
      </c>
      <c r="B680" s="2" t="s">
        <v>4821</v>
      </c>
      <c r="C680" s="2">
        <v>1</v>
      </c>
      <c r="D680" s="2">
        <v>1</v>
      </c>
      <c r="E680" s="2">
        <v>4</v>
      </c>
      <c r="F680" s="1">
        <v>43203.550694444442</v>
      </c>
      <c r="G680">
        <v>90.29</v>
      </c>
      <c r="H680">
        <v>1.23</v>
      </c>
      <c r="I680">
        <v>0.78</v>
      </c>
      <c r="J680">
        <v>0.59</v>
      </c>
      <c r="K680">
        <v>2.4300000000000002</v>
      </c>
      <c r="L680">
        <v>0.66</v>
      </c>
      <c r="M680">
        <v>0.22</v>
      </c>
      <c r="N680">
        <v>0.82</v>
      </c>
      <c r="O680">
        <v>0.82</v>
      </c>
      <c r="P680">
        <v>3.32</v>
      </c>
      <c r="Q680">
        <v>3.97</v>
      </c>
      <c r="R680">
        <v>6.82</v>
      </c>
      <c r="S680">
        <v>7.9</v>
      </c>
      <c r="T680">
        <v>2.76</v>
      </c>
      <c r="U680">
        <v>1.95</v>
      </c>
      <c r="V680">
        <v>1.26</v>
      </c>
      <c r="W680">
        <v>74.599999999999994</v>
      </c>
      <c r="X680">
        <v>26.49</v>
      </c>
      <c r="Y680">
        <v>30.49</v>
      </c>
      <c r="Z680">
        <v>35.49</v>
      </c>
      <c r="AA680">
        <v>58.04</v>
      </c>
      <c r="AB680">
        <v>8.9700000000000006</v>
      </c>
      <c r="AC680">
        <v>75.349999999999994</v>
      </c>
    </row>
    <row r="681" spans="1:29" x14ac:dyDescent="0.2">
      <c r="A681" t="s">
        <v>2556</v>
      </c>
      <c r="B681" s="2" t="s">
        <v>4715</v>
      </c>
      <c r="C681" s="2">
        <v>1</v>
      </c>
      <c r="D681" s="2">
        <v>2</v>
      </c>
      <c r="E681" s="2">
        <v>3</v>
      </c>
      <c r="F681" s="1">
        <v>43158.605555555558</v>
      </c>
      <c r="G681">
        <v>90.29</v>
      </c>
      <c r="H681">
        <v>1.37</v>
      </c>
      <c r="I681">
        <v>0.84</v>
      </c>
      <c r="J681">
        <v>-0.72</v>
      </c>
      <c r="K681">
        <v>2.88</v>
      </c>
      <c r="L681">
        <v>0.82</v>
      </c>
      <c r="M681">
        <v>0.33</v>
      </c>
      <c r="N681">
        <v>1.17</v>
      </c>
      <c r="O681">
        <v>1.1499999999999999</v>
      </c>
      <c r="P681">
        <v>3.98</v>
      </c>
      <c r="Q681">
        <v>4.1900000000000004</v>
      </c>
      <c r="R681">
        <v>1.52</v>
      </c>
      <c r="S681">
        <v>12.21</v>
      </c>
      <c r="T681">
        <v>3.12</v>
      </c>
      <c r="U681">
        <v>2.2799999999999998</v>
      </c>
      <c r="V681">
        <v>1.41</v>
      </c>
      <c r="W681">
        <v>74.89</v>
      </c>
      <c r="X681">
        <v>32.380000000000003</v>
      </c>
      <c r="Y681">
        <v>42.65</v>
      </c>
      <c r="Z681">
        <v>55.18</v>
      </c>
      <c r="AA681">
        <v>99.19</v>
      </c>
      <c r="AB681">
        <v>16.73</v>
      </c>
      <c r="AC681">
        <v>132.65</v>
      </c>
    </row>
    <row r="682" spans="1:29" x14ac:dyDescent="0.2">
      <c r="A682" t="s">
        <v>3710</v>
      </c>
      <c r="B682" s="2" t="s">
        <v>4975</v>
      </c>
      <c r="C682" s="2">
        <v>2</v>
      </c>
      <c r="D682" s="2">
        <v>2</v>
      </c>
      <c r="E682" s="2">
        <v>4</v>
      </c>
      <c r="F682" s="1">
        <v>43216.632638888892</v>
      </c>
      <c r="G682">
        <v>90.29</v>
      </c>
      <c r="H682">
        <v>1.68</v>
      </c>
      <c r="I682">
        <v>1.38</v>
      </c>
      <c r="J682">
        <v>0.94</v>
      </c>
      <c r="K682">
        <v>2.59</v>
      </c>
      <c r="L682">
        <v>0.74</v>
      </c>
      <c r="M682">
        <v>0.62</v>
      </c>
      <c r="N682">
        <v>1.69</v>
      </c>
      <c r="O682">
        <v>1.54</v>
      </c>
      <c r="P682">
        <v>3.69</v>
      </c>
      <c r="Q682">
        <v>4.58</v>
      </c>
      <c r="R682">
        <v>5.26</v>
      </c>
      <c r="S682">
        <v>13.89</v>
      </c>
      <c r="T682">
        <v>3.02</v>
      </c>
      <c r="U682">
        <v>1.93</v>
      </c>
      <c r="V682">
        <v>1.64</v>
      </c>
      <c r="W682">
        <v>75.61</v>
      </c>
      <c r="X682">
        <v>14.27</v>
      </c>
      <c r="Y682">
        <v>18.63</v>
      </c>
      <c r="Z682">
        <v>40.46</v>
      </c>
      <c r="AA682">
        <v>42.42</v>
      </c>
      <c r="AB682">
        <v>8.0299999999999994</v>
      </c>
      <c r="AC682">
        <v>55.05</v>
      </c>
    </row>
    <row r="683" spans="1:29" x14ac:dyDescent="0.2">
      <c r="A683" t="s">
        <v>2277</v>
      </c>
      <c r="B683" s="2" t="s">
        <v>4992</v>
      </c>
      <c r="C683" s="2">
        <v>2</v>
      </c>
      <c r="D683" s="2">
        <v>2</v>
      </c>
      <c r="E683" s="2">
        <v>3</v>
      </c>
      <c r="F683" s="1">
        <v>43150.418055555558</v>
      </c>
      <c r="G683">
        <v>90.29</v>
      </c>
      <c r="H683">
        <v>1.66</v>
      </c>
      <c r="I683">
        <v>0.77</v>
      </c>
      <c r="J683">
        <v>-0.4</v>
      </c>
      <c r="K683">
        <v>2.91</v>
      </c>
      <c r="L683">
        <v>0.7</v>
      </c>
      <c r="M683">
        <v>0.26</v>
      </c>
      <c r="N683">
        <v>1.08</v>
      </c>
      <c r="O683">
        <v>1.04</v>
      </c>
      <c r="P683">
        <v>3.75</v>
      </c>
      <c r="Q683">
        <v>3.88</v>
      </c>
      <c r="R683">
        <v>2.98</v>
      </c>
      <c r="S683">
        <v>10.79</v>
      </c>
      <c r="T683">
        <v>3.34</v>
      </c>
      <c r="U683">
        <v>2.82</v>
      </c>
      <c r="V683">
        <v>1.44</v>
      </c>
      <c r="W683">
        <v>74.959999999999994</v>
      </c>
      <c r="X683">
        <v>31.23</v>
      </c>
      <c r="Y683">
        <v>40.049999999999997</v>
      </c>
      <c r="Z683">
        <v>48.46</v>
      </c>
      <c r="AA683">
        <v>106.65</v>
      </c>
      <c r="AB683">
        <v>19.61</v>
      </c>
      <c r="AC683">
        <v>133.58000000000001</v>
      </c>
    </row>
    <row r="684" spans="1:29" x14ac:dyDescent="0.2">
      <c r="A684" t="s">
        <v>3167</v>
      </c>
      <c r="B684" s="2" t="s">
        <v>4959</v>
      </c>
      <c r="C684" s="2">
        <v>2</v>
      </c>
      <c r="D684" s="2">
        <v>1</v>
      </c>
      <c r="E684" s="2">
        <v>4</v>
      </c>
      <c r="F684" s="1">
        <v>43195.615972222222</v>
      </c>
      <c r="G684">
        <v>90.28</v>
      </c>
      <c r="H684">
        <v>1.46</v>
      </c>
      <c r="I684">
        <v>1.03</v>
      </c>
      <c r="J684">
        <v>1.03</v>
      </c>
      <c r="K684">
        <v>2.65</v>
      </c>
      <c r="L684">
        <v>0.72</v>
      </c>
      <c r="M684">
        <v>0.46</v>
      </c>
      <c r="N684">
        <v>1.25</v>
      </c>
      <c r="O684">
        <v>1.2</v>
      </c>
      <c r="P684">
        <v>3.44</v>
      </c>
      <c r="Q684">
        <v>3.92</v>
      </c>
      <c r="R684">
        <v>4.22</v>
      </c>
      <c r="S684">
        <v>11.55</v>
      </c>
      <c r="T684">
        <v>2.46</v>
      </c>
      <c r="U684">
        <v>2.0699999999999998</v>
      </c>
      <c r="V684">
        <v>1.44</v>
      </c>
      <c r="W684">
        <v>74.09</v>
      </c>
      <c r="X684">
        <v>19.79</v>
      </c>
      <c r="Y684">
        <v>24.69</v>
      </c>
      <c r="Z684">
        <v>36.369999999999997</v>
      </c>
      <c r="AA684">
        <v>58.71</v>
      </c>
      <c r="AB684">
        <v>9.1300000000000008</v>
      </c>
      <c r="AC684">
        <v>59.76</v>
      </c>
    </row>
    <row r="685" spans="1:29" x14ac:dyDescent="0.2">
      <c r="A685" t="s">
        <v>2820</v>
      </c>
      <c r="B685" s="2" t="s">
        <v>4867</v>
      </c>
      <c r="C685" s="2">
        <v>1</v>
      </c>
      <c r="D685" s="2">
        <v>2</v>
      </c>
      <c r="E685" s="2">
        <v>3</v>
      </c>
      <c r="F685" s="1">
        <v>43161.48541666667</v>
      </c>
      <c r="G685">
        <v>90.28</v>
      </c>
      <c r="H685">
        <v>1.08</v>
      </c>
      <c r="I685">
        <v>0.51</v>
      </c>
      <c r="J685">
        <v>-1.27</v>
      </c>
      <c r="K685">
        <v>2.65</v>
      </c>
      <c r="L685">
        <v>0.82</v>
      </c>
      <c r="M685">
        <v>0.16</v>
      </c>
      <c r="N685">
        <v>0.82</v>
      </c>
      <c r="O685">
        <v>0.85</v>
      </c>
      <c r="P685">
        <v>4.09</v>
      </c>
      <c r="Q685">
        <v>4.12</v>
      </c>
      <c r="R685">
        <v>1.6</v>
      </c>
      <c r="S685">
        <v>9.89</v>
      </c>
      <c r="T685">
        <v>3.82</v>
      </c>
      <c r="U685">
        <v>2.21</v>
      </c>
      <c r="V685">
        <v>1.28</v>
      </c>
      <c r="W685">
        <v>75.97</v>
      </c>
      <c r="X685">
        <v>43.43</v>
      </c>
      <c r="Y685">
        <v>55.76</v>
      </c>
      <c r="Z685">
        <v>59.93</v>
      </c>
      <c r="AA685">
        <v>119.71</v>
      </c>
      <c r="AB685">
        <v>18.96</v>
      </c>
      <c r="AC685">
        <v>170.6</v>
      </c>
    </row>
    <row r="686" spans="1:29" x14ac:dyDescent="0.2">
      <c r="A686" t="s">
        <v>3104</v>
      </c>
      <c r="B686" s="2" t="s">
        <v>4814</v>
      </c>
      <c r="C686" s="2">
        <v>1</v>
      </c>
      <c r="D686" s="2">
        <v>1</v>
      </c>
      <c r="E686" s="2">
        <v>4</v>
      </c>
      <c r="F686" s="1">
        <v>43188.665277777778</v>
      </c>
      <c r="G686">
        <v>90.27</v>
      </c>
      <c r="H686">
        <v>1.45</v>
      </c>
      <c r="I686">
        <v>0.84</v>
      </c>
      <c r="J686">
        <v>1.44</v>
      </c>
      <c r="K686">
        <v>2.5499999999999998</v>
      </c>
      <c r="L686">
        <v>0.66</v>
      </c>
      <c r="M686">
        <v>0.23</v>
      </c>
      <c r="N686">
        <v>1</v>
      </c>
      <c r="O686">
        <v>0.98</v>
      </c>
      <c r="P686">
        <v>3.32</v>
      </c>
      <c r="Q686">
        <v>3.61</v>
      </c>
      <c r="R686">
        <v>4.87</v>
      </c>
      <c r="S686">
        <v>9.5299999999999994</v>
      </c>
      <c r="T686">
        <v>3.63</v>
      </c>
      <c r="U686">
        <v>2.29</v>
      </c>
      <c r="V686">
        <v>1.3</v>
      </c>
      <c r="W686">
        <v>73.5</v>
      </c>
      <c r="X686">
        <v>24.8</v>
      </c>
      <c r="Y686">
        <v>32.630000000000003</v>
      </c>
      <c r="Z686">
        <v>33.36</v>
      </c>
      <c r="AA686">
        <v>67.430000000000007</v>
      </c>
      <c r="AB686">
        <v>11.7</v>
      </c>
      <c r="AC686">
        <v>97.25</v>
      </c>
    </row>
    <row r="687" spans="1:29" x14ac:dyDescent="0.2">
      <c r="A687" t="s">
        <v>505</v>
      </c>
      <c r="B687" s="2" t="s">
        <v>5047</v>
      </c>
      <c r="C687" s="2">
        <v>2</v>
      </c>
      <c r="D687" s="2">
        <v>1</v>
      </c>
      <c r="E687" s="2">
        <v>1</v>
      </c>
      <c r="F687" s="1">
        <v>42922.379166666666</v>
      </c>
      <c r="G687">
        <v>90.27</v>
      </c>
      <c r="H687">
        <v>2.0299999999999998</v>
      </c>
      <c r="I687">
        <v>1.48</v>
      </c>
      <c r="J687">
        <v>1.01</v>
      </c>
      <c r="K687">
        <v>2.58</v>
      </c>
      <c r="L687">
        <v>0.4</v>
      </c>
      <c r="M687">
        <v>0.35</v>
      </c>
      <c r="N687">
        <v>1.86</v>
      </c>
      <c r="O687">
        <v>1.79</v>
      </c>
      <c r="P687">
        <v>2.68</v>
      </c>
      <c r="Q687">
        <v>3.03</v>
      </c>
      <c r="R687">
        <v>7.1</v>
      </c>
      <c r="S687">
        <v>13.88</v>
      </c>
      <c r="T687">
        <v>3.93</v>
      </c>
      <c r="U687">
        <v>1.72</v>
      </c>
      <c r="V687">
        <v>1.66</v>
      </c>
      <c r="W687">
        <v>72.819999999999993</v>
      </c>
      <c r="X687">
        <v>6.8</v>
      </c>
      <c r="Y687">
        <v>7.84</v>
      </c>
      <c r="Z687">
        <v>12.08</v>
      </c>
      <c r="AA687">
        <v>29.5</v>
      </c>
      <c r="AB687">
        <v>12.44</v>
      </c>
      <c r="AC687">
        <v>51.37</v>
      </c>
    </row>
    <row r="688" spans="1:29" x14ac:dyDescent="0.2">
      <c r="A688" t="s">
        <v>2915</v>
      </c>
      <c r="B688" s="4">
        <v>912</v>
      </c>
      <c r="C688" s="2">
        <v>1</v>
      </c>
      <c r="D688" s="2">
        <v>1</v>
      </c>
      <c r="E688" s="2">
        <v>4</v>
      </c>
      <c r="F688" s="1">
        <v>43178.569444444445</v>
      </c>
      <c r="G688">
        <v>90.26</v>
      </c>
      <c r="H688">
        <v>1.1399999999999999</v>
      </c>
      <c r="I688">
        <v>0.93</v>
      </c>
      <c r="J688">
        <v>-1.07</v>
      </c>
      <c r="K688">
        <v>1.99</v>
      </c>
      <c r="L688">
        <v>0.88</v>
      </c>
      <c r="M688">
        <v>-0.11</v>
      </c>
      <c r="N688">
        <v>1.25</v>
      </c>
      <c r="O688">
        <v>1.1200000000000001</v>
      </c>
      <c r="P688">
        <v>3.17</v>
      </c>
      <c r="Q688">
        <v>0.3</v>
      </c>
      <c r="R688">
        <v>8.66</v>
      </c>
      <c r="S688">
        <v>11.67</v>
      </c>
      <c r="T688">
        <v>0.64</v>
      </c>
      <c r="U688">
        <v>3.39</v>
      </c>
      <c r="V688">
        <v>1.57</v>
      </c>
      <c r="W688">
        <v>70.180000000000007</v>
      </c>
      <c r="X688">
        <v>66.510000000000005</v>
      </c>
      <c r="Y688">
        <v>102.09</v>
      </c>
      <c r="Z688">
        <v>236.02</v>
      </c>
      <c r="AA688">
        <v>173.2</v>
      </c>
      <c r="AB688">
        <v>20.69</v>
      </c>
      <c r="AC688">
        <v>138.03</v>
      </c>
    </row>
    <row r="689" spans="1:29" x14ac:dyDescent="0.2">
      <c r="A689" t="s">
        <v>2259</v>
      </c>
      <c r="B689" s="2" t="s">
        <v>5157</v>
      </c>
      <c r="C689" s="2">
        <v>2</v>
      </c>
      <c r="D689" s="2">
        <v>1</v>
      </c>
      <c r="E689" s="2">
        <v>3</v>
      </c>
      <c r="F689" s="1">
        <v>43150.399305555555</v>
      </c>
      <c r="G689">
        <v>90.26</v>
      </c>
      <c r="H689">
        <v>1.76</v>
      </c>
      <c r="I689">
        <v>1.01</v>
      </c>
      <c r="J689">
        <v>0</v>
      </c>
      <c r="K689">
        <v>3.05</v>
      </c>
      <c r="L689">
        <v>0.77</v>
      </c>
      <c r="M689">
        <v>0.22</v>
      </c>
      <c r="N689">
        <v>1.44</v>
      </c>
      <c r="O689">
        <v>1.38</v>
      </c>
      <c r="P689">
        <v>4.0199999999999996</v>
      </c>
      <c r="Q689">
        <v>3.99</v>
      </c>
      <c r="R689">
        <v>0.73</v>
      </c>
      <c r="S689">
        <v>14.21</v>
      </c>
      <c r="T689">
        <v>4.2300000000000004</v>
      </c>
      <c r="U689">
        <v>2.56</v>
      </c>
      <c r="V689">
        <v>1.61</v>
      </c>
      <c r="W689">
        <v>74.63</v>
      </c>
      <c r="X689">
        <v>33.4</v>
      </c>
      <c r="Y689">
        <v>45.35</v>
      </c>
      <c r="Z689">
        <v>58.57</v>
      </c>
      <c r="AA689">
        <v>109.02</v>
      </c>
      <c r="AB689">
        <v>18.29</v>
      </c>
      <c r="AC689">
        <v>150.30000000000001</v>
      </c>
    </row>
    <row r="690" spans="1:29" x14ac:dyDescent="0.2">
      <c r="A690" t="s">
        <v>2759</v>
      </c>
      <c r="B690" s="2" t="s">
        <v>4832</v>
      </c>
      <c r="C690" s="2">
        <v>1</v>
      </c>
      <c r="D690" s="2">
        <v>1</v>
      </c>
      <c r="E690" s="2">
        <v>3</v>
      </c>
      <c r="F690" s="1">
        <v>43160.529861111114</v>
      </c>
      <c r="G690">
        <v>90.26</v>
      </c>
      <c r="H690">
        <v>2.08</v>
      </c>
      <c r="I690">
        <v>1.24</v>
      </c>
      <c r="J690">
        <v>-0.25</v>
      </c>
      <c r="K690">
        <v>3.3</v>
      </c>
      <c r="L690">
        <v>0.74</v>
      </c>
      <c r="M690">
        <v>0.23</v>
      </c>
      <c r="N690">
        <v>1.91</v>
      </c>
      <c r="O690">
        <v>1.85</v>
      </c>
      <c r="P690">
        <v>4.2300000000000004</v>
      </c>
      <c r="Q690">
        <v>4.17</v>
      </c>
      <c r="R690">
        <v>-1.01</v>
      </c>
      <c r="S690">
        <v>17.87</v>
      </c>
      <c r="T690">
        <v>4.8899999999999997</v>
      </c>
      <c r="U690">
        <v>2.59</v>
      </c>
      <c r="V690">
        <v>1.86</v>
      </c>
      <c r="W690">
        <v>73.63</v>
      </c>
      <c r="X690">
        <v>33.950000000000003</v>
      </c>
      <c r="Y690">
        <v>40.67</v>
      </c>
      <c r="Z690">
        <v>65.37</v>
      </c>
      <c r="AA690">
        <v>116.75</v>
      </c>
      <c r="AB690">
        <v>23.52</v>
      </c>
      <c r="AC690">
        <v>194.02</v>
      </c>
    </row>
    <row r="691" spans="1:29" x14ac:dyDescent="0.2">
      <c r="A691" t="s">
        <v>3161</v>
      </c>
      <c r="B691" s="2" t="s">
        <v>4992</v>
      </c>
      <c r="C691" s="2">
        <v>2</v>
      </c>
      <c r="D691" s="2">
        <v>2</v>
      </c>
      <c r="E691" s="2">
        <v>4</v>
      </c>
      <c r="F691" s="1">
        <v>43195.609722222223</v>
      </c>
      <c r="G691">
        <v>90.26</v>
      </c>
      <c r="H691">
        <v>1.72</v>
      </c>
      <c r="I691">
        <v>1.05</v>
      </c>
      <c r="J691">
        <v>1.27</v>
      </c>
      <c r="K691">
        <v>2.72</v>
      </c>
      <c r="L691">
        <v>0.67</v>
      </c>
      <c r="M691">
        <v>0.5</v>
      </c>
      <c r="N691">
        <v>1.28</v>
      </c>
      <c r="O691">
        <v>1.23</v>
      </c>
      <c r="P691">
        <v>3.46</v>
      </c>
      <c r="Q691">
        <v>3.73</v>
      </c>
      <c r="R691">
        <v>5.4</v>
      </c>
      <c r="S691">
        <v>11.48</v>
      </c>
      <c r="T691">
        <v>2.66</v>
      </c>
      <c r="U691">
        <v>2.56</v>
      </c>
      <c r="V691">
        <v>1.57</v>
      </c>
      <c r="W691">
        <v>73.930000000000007</v>
      </c>
      <c r="X691">
        <v>16.47</v>
      </c>
      <c r="Y691">
        <v>20.91</v>
      </c>
      <c r="Z691">
        <v>33.17</v>
      </c>
      <c r="AA691">
        <v>59.34</v>
      </c>
      <c r="AB691">
        <v>9.8000000000000007</v>
      </c>
      <c r="AC691">
        <v>63.13</v>
      </c>
    </row>
    <row r="692" spans="1:29" x14ac:dyDescent="0.2">
      <c r="A692" t="s">
        <v>2782</v>
      </c>
      <c r="B692" s="2" t="s">
        <v>5094</v>
      </c>
      <c r="C692" s="2">
        <v>2</v>
      </c>
      <c r="D692" s="2">
        <v>2</v>
      </c>
      <c r="E692" s="2">
        <v>3</v>
      </c>
      <c r="F692" s="1">
        <v>43161.447916666664</v>
      </c>
      <c r="G692">
        <v>90.25</v>
      </c>
      <c r="H692">
        <v>2.0299999999999998</v>
      </c>
      <c r="I692">
        <v>1.04</v>
      </c>
      <c r="J692">
        <v>-1.56</v>
      </c>
      <c r="K692">
        <v>3.35</v>
      </c>
      <c r="L692">
        <v>0.66</v>
      </c>
      <c r="M692">
        <v>0.14000000000000001</v>
      </c>
      <c r="N692">
        <v>1.8</v>
      </c>
      <c r="O692">
        <v>1.75</v>
      </c>
      <c r="P692">
        <v>4.2699999999999996</v>
      </c>
      <c r="Q692">
        <v>4.49</v>
      </c>
      <c r="R692">
        <v>-0.97</v>
      </c>
      <c r="S692">
        <v>16.87</v>
      </c>
      <c r="T692">
        <v>4.6900000000000004</v>
      </c>
      <c r="U692">
        <v>2.64</v>
      </c>
      <c r="V692">
        <v>1.78</v>
      </c>
      <c r="W692">
        <v>75.78</v>
      </c>
      <c r="X692">
        <v>34.85</v>
      </c>
      <c r="Y692">
        <v>44.32</v>
      </c>
      <c r="Z692">
        <v>63.63</v>
      </c>
      <c r="AA692">
        <v>129.57</v>
      </c>
      <c r="AB692">
        <v>30.01</v>
      </c>
      <c r="AC692">
        <v>210.11</v>
      </c>
    </row>
    <row r="693" spans="1:29" x14ac:dyDescent="0.2">
      <c r="A693" t="s">
        <v>2249</v>
      </c>
      <c r="B693" s="2" t="s">
        <v>5125</v>
      </c>
      <c r="C693" s="2">
        <v>2</v>
      </c>
      <c r="D693" s="2">
        <v>2</v>
      </c>
      <c r="E693" s="2">
        <v>3</v>
      </c>
      <c r="F693" s="1">
        <v>43146.674305555556</v>
      </c>
      <c r="G693">
        <v>90.25</v>
      </c>
      <c r="H693">
        <v>1.35</v>
      </c>
      <c r="I693">
        <v>0.73</v>
      </c>
      <c r="J693">
        <v>-0.49</v>
      </c>
      <c r="K693">
        <v>2.77</v>
      </c>
      <c r="L693">
        <v>0.84</v>
      </c>
      <c r="M693">
        <v>0.49</v>
      </c>
      <c r="N693">
        <v>0.93</v>
      </c>
      <c r="O693">
        <v>0.89</v>
      </c>
      <c r="P693">
        <v>4.0199999999999996</v>
      </c>
      <c r="Q693">
        <v>4.2699999999999996</v>
      </c>
      <c r="R693">
        <v>2.08</v>
      </c>
      <c r="S693">
        <v>10.57</v>
      </c>
      <c r="T693">
        <v>2.74</v>
      </c>
      <c r="U693">
        <v>2.5099999999999998</v>
      </c>
      <c r="V693">
        <v>1.33</v>
      </c>
      <c r="W693">
        <v>75.099999999999994</v>
      </c>
      <c r="X693">
        <v>31.02</v>
      </c>
      <c r="Y693">
        <v>42.74</v>
      </c>
      <c r="Z693">
        <v>53.17</v>
      </c>
      <c r="AA693">
        <v>101.01</v>
      </c>
      <c r="AB693">
        <v>17.16</v>
      </c>
      <c r="AC693">
        <v>119.92</v>
      </c>
    </row>
    <row r="694" spans="1:29" x14ac:dyDescent="0.2">
      <c r="A694" t="s">
        <v>1318</v>
      </c>
      <c r="B694" s="2" t="s">
        <v>4799</v>
      </c>
      <c r="C694" s="2">
        <v>1</v>
      </c>
      <c r="D694" s="2">
        <v>1</v>
      </c>
      <c r="E694" s="2">
        <v>2</v>
      </c>
      <c r="F694" s="1">
        <v>42972.622916666667</v>
      </c>
      <c r="G694">
        <v>90.24</v>
      </c>
      <c r="H694">
        <v>1.53</v>
      </c>
      <c r="I694">
        <v>1.21</v>
      </c>
      <c r="J694">
        <v>2.4500000000000002</v>
      </c>
      <c r="K694">
        <v>2.06</v>
      </c>
      <c r="L694">
        <v>0.4</v>
      </c>
      <c r="M694">
        <v>0.42</v>
      </c>
      <c r="N694">
        <v>1.18</v>
      </c>
      <c r="O694">
        <v>1.1200000000000001</v>
      </c>
      <c r="P694">
        <v>2.04</v>
      </c>
      <c r="Q694">
        <v>2.67</v>
      </c>
      <c r="R694">
        <v>10.96</v>
      </c>
      <c r="S694">
        <v>7.77</v>
      </c>
      <c r="T694">
        <v>3.26</v>
      </c>
      <c r="U694">
        <v>1.65</v>
      </c>
      <c r="V694">
        <v>1.27</v>
      </c>
      <c r="W694">
        <v>71.16</v>
      </c>
      <c r="X694">
        <v>5.05</v>
      </c>
      <c r="Y694">
        <v>6.1</v>
      </c>
      <c r="Z694">
        <v>11.71</v>
      </c>
      <c r="AA694">
        <v>12.23</v>
      </c>
      <c r="AB694">
        <v>3.27</v>
      </c>
      <c r="AC694">
        <v>13.74</v>
      </c>
    </row>
    <row r="695" spans="1:29" x14ac:dyDescent="0.2">
      <c r="A695" t="s">
        <v>2611</v>
      </c>
      <c r="B695" s="2" t="s">
        <v>5053</v>
      </c>
      <c r="C695" s="2">
        <v>2</v>
      </c>
      <c r="D695" s="2">
        <v>2</v>
      </c>
      <c r="E695" s="2">
        <v>3</v>
      </c>
      <c r="F695" s="1">
        <v>43158.667361111111</v>
      </c>
      <c r="G695">
        <v>90.24</v>
      </c>
      <c r="H695">
        <v>1.4</v>
      </c>
      <c r="I695">
        <v>0.84</v>
      </c>
      <c r="J695">
        <v>7.0000000000000007E-2</v>
      </c>
      <c r="K695">
        <v>2.57</v>
      </c>
      <c r="L695">
        <v>0.69</v>
      </c>
      <c r="M695">
        <v>0.34</v>
      </c>
      <c r="N695">
        <v>1.1499999999999999</v>
      </c>
      <c r="O695">
        <v>1.1000000000000001</v>
      </c>
      <c r="P695">
        <v>3.48</v>
      </c>
      <c r="Q695">
        <v>3.99</v>
      </c>
      <c r="R695">
        <v>3.74</v>
      </c>
      <c r="S695">
        <v>11.11</v>
      </c>
      <c r="T695">
        <v>3.65</v>
      </c>
      <c r="U695">
        <v>2.19</v>
      </c>
      <c r="V695">
        <v>1.38</v>
      </c>
      <c r="W695">
        <v>73.92</v>
      </c>
      <c r="X695">
        <v>26.76</v>
      </c>
      <c r="Y695">
        <v>34.96</v>
      </c>
      <c r="Z695">
        <v>40.9</v>
      </c>
      <c r="AA695">
        <v>77.72</v>
      </c>
      <c r="AB695">
        <v>13.03</v>
      </c>
      <c r="AC695">
        <v>106.25</v>
      </c>
    </row>
    <row r="696" spans="1:29" x14ac:dyDescent="0.2">
      <c r="A696" t="s">
        <v>3116</v>
      </c>
      <c r="B696" s="2" t="s">
        <v>5168</v>
      </c>
      <c r="C696" s="2">
        <v>2</v>
      </c>
      <c r="D696" s="2">
        <v>1</v>
      </c>
      <c r="E696" s="2">
        <v>4</v>
      </c>
      <c r="F696" s="1">
        <v>43195.55972222222</v>
      </c>
      <c r="G696">
        <v>90.24</v>
      </c>
      <c r="H696">
        <v>1.26</v>
      </c>
      <c r="I696">
        <v>0.69</v>
      </c>
      <c r="J696">
        <v>0.16</v>
      </c>
      <c r="K696">
        <v>2.21</v>
      </c>
      <c r="L696">
        <v>0.68</v>
      </c>
      <c r="M696">
        <v>0.47</v>
      </c>
      <c r="N696">
        <v>0.99</v>
      </c>
      <c r="O696">
        <v>0.94</v>
      </c>
      <c r="P696">
        <v>3.71</v>
      </c>
      <c r="Q696">
        <v>4.32</v>
      </c>
      <c r="R696">
        <v>4.9000000000000004</v>
      </c>
      <c r="S696">
        <v>9.61</v>
      </c>
      <c r="T696">
        <v>3.55</v>
      </c>
      <c r="U696">
        <v>2.09</v>
      </c>
      <c r="V696">
        <v>1.37</v>
      </c>
      <c r="W696">
        <v>75.02</v>
      </c>
      <c r="X696">
        <v>22.55</v>
      </c>
      <c r="Y696">
        <v>26.64</v>
      </c>
      <c r="Z696">
        <v>36.79</v>
      </c>
      <c r="AA696">
        <v>67.48</v>
      </c>
      <c r="AB696">
        <v>11.55</v>
      </c>
      <c r="AC696">
        <v>101.54</v>
      </c>
    </row>
    <row r="697" spans="1:29" x14ac:dyDescent="0.2">
      <c r="A697" t="s">
        <v>499</v>
      </c>
      <c r="B697" s="2" t="s">
        <v>5189</v>
      </c>
      <c r="C697" s="2">
        <v>2</v>
      </c>
      <c r="D697" s="2">
        <v>1</v>
      </c>
      <c r="E697" s="2">
        <v>1</v>
      </c>
      <c r="F697" s="1">
        <v>42922.363194444442</v>
      </c>
      <c r="G697">
        <v>90.24</v>
      </c>
      <c r="H697">
        <v>1.52</v>
      </c>
      <c r="I697">
        <v>1.2</v>
      </c>
      <c r="J697">
        <v>2</v>
      </c>
      <c r="K697">
        <v>2.31</v>
      </c>
      <c r="L697">
        <v>0.47</v>
      </c>
      <c r="M697">
        <v>0.42</v>
      </c>
      <c r="N697">
        <v>1.21</v>
      </c>
      <c r="O697">
        <v>1.22</v>
      </c>
      <c r="P697">
        <v>2.2599999999999998</v>
      </c>
      <c r="Q697">
        <v>2.9</v>
      </c>
      <c r="R697">
        <v>9.39</v>
      </c>
      <c r="S697">
        <v>8.9600000000000009</v>
      </c>
      <c r="T697">
        <v>3.24</v>
      </c>
      <c r="U697">
        <v>1.49</v>
      </c>
      <c r="V697">
        <v>1.25</v>
      </c>
      <c r="W697">
        <v>70.53</v>
      </c>
      <c r="X697">
        <v>7.91</v>
      </c>
      <c r="Y697">
        <v>10.210000000000001</v>
      </c>
      <c r="Z697">
        <v>13.19</v>
      </c>
      <c r="AA697">
        <v>20.149999999999999</v>
      </c>
      <c r="AB697">
        <v>5.73</v>
      </c>
      <c r="AC697">
        <v>25.65</v>
      </c>
    </row>
    <row r="698" spans="1:29" x14ac:dyDescent="0.2">
      <c r="A698" t="s">
        <v>1249</v>
      </c>
      <c r="B698" s="2" t="s">
        <v>4961</v>
      </c>
      <c r="C698" s="2">
        <v>2</v>
      </c>
      <c r="D698" s="2">
        <v>1</v>
      </c>
      <c r="E698" s="2">
        <v>2</v>
      </c>
      <c r="F698" s="1">
        <v>42990.431250000001</v>
      </c>
      <c r="G698">
        <v>90.23</v>
      </c>
      <c r="H698">
        <v>1.62</v>
      </c>
      <c r="I698">
        <v>1.35</v>
      </c>
      <c r="J698">
        <v>3.5</v>
      </c>
      <c r="K698">
        <v>2.15</v>
      </c>
      <c r="L698">
        <v>0.34</v>
      </c>
      <c r="M698">
        <v>0.4</v>
      </c>
      <c r="N698">
        <v>1.25</v>
      </c>
      <c r="O698">
        <v>1.19</v>
      </c>
      <c r="P698">
        <v>1.72</v>
      </c>
      <c r="Q698">
        <v>2.25</v>
      </c>
      <c r="R698">
        <v>11.84</v>
      </c>
      <c r="S698">
        <v>7.9</v>
      </c>
      <c r="T698">
        <v>3.56</v>
      </c>
      <c r="U698">
        <v>1.53</v>
      </c>
      <c r="V698">
        <v>1.28</v>
      </c>
      <c r="W698">
        <v>70.010000000000005</v>
      </c>
      <c r="X698">
        <v>4.57</v>
      </c>
      <c r="Y698">
        <v>6.1</v>
      </c>
      <c r="Z698">
        <v>10.56</v>
      </c>
      <c r="AA698">
        <v>8.89</v>
      </c>
      <c r="AB698">
        <v>2.82</v>
      </c>
      <c r="AC698">
        <v>8.2200000000000006</v>
      </c>
    </row>
    <row r="699" spans="1:29" x14ac:dyDescent="0.2">
      <c r="A699" t="s">
        <v>169</v>
      </c>
      <c r="B699" s="2" t="s">
        <v>4799</v>
      </c>
      <c r="C699" s="2">
        <v>1</v>
      </c>
      <c r="D699" s="2">
        <v>2</v>
      </c>
      <c r="E699" s="2">
        <v>1</v>
      </c>
      <c r="F699" s="1">
        <v>42901.45</v>
      </c>
      <c r="G699">
        <v>90.23</v>
      </c>
      <c r="H699">
        <v>1.91</v>
      </c>
      <c r="I699">
        <v>1.1599999999999999</v>
      </c>
      <c r="J699">
        <v>2.56</v>
      </c>
      <c r="K699">
        <v>2.42</v>
      </c>
      <c r="L699">
        <v>0.4</v>
      </c>
      <c r="M699">
        <v>0.35</v>
      </c>
      <c r="N699">
        <v>1.1599999999999999</v>
      </c>
      <c r="O699">
        <v>1.17</v>
      </c>
      <c r="P699">
        <v>2.2799999999999998</v>
      </c>
      <c r="Q699">
        <v>2.88</v>
      </c>
      <c r="R699">
        <v>9.84</v>
      </c>
      <c r="S699">
        <v>8.51</v>
      </c>
      <c r="T699">
        <v>4.13</v>
      </c>
      <c r="U699">
        <v>2.06</v>
      </c>
      <c r="V699">
        <v>1.35</v>
      </c>
      <c r="W699">
        <v>69.69</v>
      </c>
      <c r="X699">
        <v>8.67</v>
      </c>
      <c r="Y699">
        <v>10.91</v>
      </c>
      <c r="Z699">
        <v>13.06</v>
      </c>
      <c r="AA699">
        <v>25.59</v>
      </c>
      <c r="AB699">
        <v>6.28</v>
      </c>
      <c r="AC699">
        <v>33.94</v>
      </c>
    </row>
    <row r="700" spans="1:29" x14ac:dyDescent="0.2">
      <c r="A700" t="s">
        <v>2278</v>
      </c>
      <c r="B700" s="2" t="s">
        <v>5009</v>
      </c>
      <c r="C700" s="2">
        <v>2</v>
      </c>
      <c r="D700" s="2">
        <v>2</v>
      </c>
      <c r="E700" s="2">
        <v>3</v>
      </c>
      <c r="F700" s="1">
        <v>43150.418749999997</v>
      </c>
      <c r="G700">
        <v>90.23</v>
      </c>
      <c r="H700">
        <v>1.56</v>
      </c>
      <c r="I700">
        <v>0.94</v>
      </c>
      <c r="J700">
        <v>-0.12</v>
      </c>
      <c r="K700">
        <v>2.82</v>
      </c>
      <c r="L700">
        <v>0.74</v>
      </c>
      <c r="M700">
        <v>0.28000000000000003</v>
      </c>
      <c r="N700">
        <v>1.26</v>
      </c>
      <c r="O700">
        <v>1.2</v>
      </c>
      <c r="P700">
        <v>3.81</v>
      </c>
      <c r="Q700">
        <v>4</v>
      </c>
      <c r="R700">
        <v>2.7</v>
      </c>
      <c r="S700">
        <v>12.24</v>
      </c>
      <c r="T700">
        <v>3.15</v>
      </c>
      <c r="U700">
        <v>2.3199999999999998</v>
      </c>
      <c r="V700">
        <v>1.51</v>
      </c>
      <c r="W700">
        <v>75.319999999999993</v>
      </c>
      <c r="X700">
        <v>27.73</v>
      </c>
      <c r="Y700">
        <v>37.22</v>
      </c>
      <c r="Z700">
        <v>49.27</v>
      </c>
      <c r="AA700">
        <v>92.59</v>
      </c>
      <c r="AB700">
        <v>16.48</v>
      </c>
      <c r="AC700">
        <v>116.74</v>
      </c>
    </row>
    <row r="701" spans="1:29" x14ac:dyDescent="0.2">
      <c r="A701" t="s">
        <v>2802</v>
      </c>
      <c r="B701" s="2" t="s">
        <v>4800</v>
      </c>
      <c r="C701" s="2">
        <v>1</v>
      </c>
      <c r="D701" s="2">
        <v>2</v>
      </c>
      <c r="E701" s="2">
        <v>3</v>
      </c>
      <c r="F701" s="1">
        <v>43161.468055555553</v>
      </c>
      <c r="G701">
        <v>90.22</v>
      </c>
      <c r="H701">
        <v>1.38</v>
      </c>
      <c r="I701">
        <v>0.73</v>
      </c>
      <c r="J701">
        <v>-1.22</v>
      </c>
      <c r="K701">
        <v>2.9</v>
      </c>
      <c r="L701">
        <v>0.81</v>
      </c>
      <c r="M701">
        <v>0.13</v>
      </c>
      <c r="N701">
        <v>1.1000000000000001</v>
      </c>
      <c r="O701">
        <v>1.0900000000000001</v>
      </c>
      <c r="P701">
        <v>4.0199999999999996</v>
      </c>
      <c r="Q701">
        <v>4.04</v>
      </c>
      <c r="R701">
        <v>1.53</v>
      </c>
      <c r="S701">
        <v>11.57</v>
      </c>
      <c r="T701">
        <v>3.39</v>
      </c>
      <c r="U701">
        <v>2.39</v>
      </c>
      <c r="V701">
        <v>1.44</v>
      </c>
      <c r="W701">
        <v>75.95</v>
      </c>
      <c r="X701">
        <v>37.21</v>
      </c>
      <c r="Y701">
        <v>48.23</v>
      </c>
      <c r="Z701">
        <v>57.92</v>
      </c>
      <c r="AA701">
        <v>111.83</v>
      </c>
      <c r="AB701">
        <v>17.97</v>
      </c>
      <c r="AC701">
        <v>147.12</v>
      </c>
    </row>
    <row r="702" spans="1:29" x14ac:dyDescent="0.2">
      <c r="A702" t="s">
        <v>1908</v>
      </c>
      <c r="B702" s="2" t="s">
        <v>4980</v>
      </c>
      <c r="C702" s="2">
        <v>2</v>
      </c>
      <c r="D702" s="2">
        <v>2</v>
      </c>
      <c r="E702" s="2">
        <v>3</v>
      </c>
      <c r="F702" s="1">
        <v>43140.683333333334</v>
      </c>
      <c r="G702">
        <v>90.22</v>
      </c>
      <c r="H702">
        <v>1.5</v>
      </c>
      <c r="I702">
        <v>0.89</v>
      </c>
      <c r="J702">
        <v>-1.6</v>
      </c>
      <c r="K702">
        <v>2.99</v>
      </c>
      <c r="L702">
        <v>0.79</v>
      </c>
      <c r="M702">
        <v>0.17</v>
      </c>
      <c r="N702">
        <v>1.32</v>
      </c>
      <c r="O702">
        <v>1.3</v>
      </c>
      <c r="P702">
        <v>4.08</v>
      </c>
      <c r="Q702">
        <v>4.1100000000000003</v>
      </c>
      <c r="R702">
        <v>1.27</v>
      </c>
      <c r="S702">
        <v>13.45</v>
      </c>
      <c r="T702">
        <v>3.34</v>
      </c>
      <c r="U702">
        <v>2.42</v>
      </c>
      <c r="V702">
        <v>1.53</v>
      </c>
      <c r="W702">
        <v>75.540000000000006</v>
      </c>
      <c r="X702">
        <v>35.22</v>
      </c>
      <c r="Y702">
        <v>44.95</v>
      </c>
      <c r="Z702">
        <v>58.84</v>
      </c>
      <c r="AA702">
        <v>111.04</v>
      </c>
      <c r="AB702">
        <v>18.36</v>
      </c>
      <c r="AC702">
        <v>150.30000000000001</v>
      </c>
    </row>
    <row r="703" spans="1:29" x14ac:dyDescent="0.2">
      <c r="A703" t="s">
        <v>1957</v>
      </c>
      <c r="B703" s="2" t="s">
        <v>4816</v>
      </c>
      <c r="C703" s="2">
        <v>1</v>
      </c>
      <c r="D703" s="2">
        <v>1</v>
      </c>
      <c r="E703" s="2">
        <v>3</v>
      </c>
      <c r="F703" s="1">
        <v>43144.574999999997</v>
      </c>
      <c r="G703">
        <v>90.21</v>
      </c>
      <c r="H703">
        <v>2.08</v>
      </c>
      <c r="I703">
        <v>1.1100000000000001</v>
      </c>
      <c r="J703">
        <v>-0.12</v>
      </c>
      <c r="K703">
        <v>3.29</v>
      </c>
      <c r="L703">
        <v>0.72</v>
      </c>
      <c r="M703">
        <v>0.44</v>
      </c>
      <c r="N703">
        <v>1.4</v>
      </c>
      <c r="O703">
        <v>1.38</v>
      </c>
      <c r="P703">
        <v>3.97</v>
      </c>
      <c r="Q703">
        <v>4.4000000000000004</v>
      </c>
      <c r="R703">
        <v>2.65</v>
      </c>
      <c r="S703">
        <v>13.42</v>
      </c>
      <c r="T703">
        <v>2.94</v>
      </c>
      <c r="U703">
        <v>2.87</v>
      </c>
      <c r="V703">
        <v>1.63</v>
      </c>
      <c r="W703">
        <v>73.58</v>
      </c>
      <c r="X703">
        <v>24.85</v>
      </c>
      <c r="Y703">
        <v>29.96</v>
      </c>
      <c r="Z703">
        <v>44.57</v>
      </c>
      <c r="AA703">
        <v>82.95</v>
      </c>
      <c r="AB703">
        <v>15.42</v>
      </c>
      <c r="AC703">
        <v>109.66</v>
      </c>
    </row>
    <row r="704" spans="1:29" x14ac:dyDescent="0.2">
      <c r="A704" t="s">
        <v>3661</v>
      </c>
      <c r="B704" s="2" t="s">
        <v>4734</v>
      </c>
      <c r="C704" s="2">
        <v>1</v>
      </c>
      <c r="D704" s="2">
        <v>1</v>
      </c>
      <c r="E704" s="2">
        <v>4</v>
      </c>
      <c r="F704" s="1">
        <v>43216.606249999997</v>
      </c>
      <c r="G704">
        <v>90.2</v>
      </c>
      <c r="H704">
        <v>1.61</v>
      </c>
      <c r="I704">
        <v>1.4</v>
      </c>
      <c r="J704">
        <v>2.72</v>
      </c>
      <c r="K704">
        <v>2.56</v>
      </c>
      <c r="L704">
        <v>0.77</v>
      </c>
      <c r="M704">
        <v>0.81</v>
      </c>
      <c r="N704">
        <v>1.46</v>
      </c>
      <c r="O704">
        <v>1.31</v>
      </c>
      <c r="P704">
        <v>3.61</v>
      </c>
      <c r="Q704">
        <v>5.07</v>
      </c>
      <c r="R704">
        <v>7.79</v>
      </c>
      <c r="S704">
        <v>11.64</v>
      </c>
      <c r="T704">
        <v>3.08</v>
      </c>
      <c r="U704">
        <v>1.96</v>
      </c>
      <c r="V704">
        <v>1.56</v>
      </c>
      <c r="W704">
        <v>76.02</v>
      </c>
      <c r="X704">
        <v>15.87</v>
      </c>
      <c r="Y704">
        <v>19.29</v>
      </c>
      <c r="Z704">
        <v>38.450000000000003</v>
      </c>
      <c r="AA704">
        <v>31.91</v>
      </c>
      <c r="AB704">
        <v>5.52</v>
      </c>
      <c r="AC704">
        <v>29.04</v>
      </c>
    </row>
    <row r="705" spans="1:29" x14ac:dyDescent="0.2">
      <c r="A705" t="s">
        <v>2302</v>
      </c>
      <c r="B705" s="2" t="s">
        <v>4811</v>
      </c>
      <c r="C705" s="2">
        <v>1</v>
      </c>
      <c r="D705" s="2">
        <v>2</v>
      </c>
      <c r="E705" s="2">
        <v>3</v>
      </c>
      <c r="F705" s="1">
        <v>43150.451388888891</v>
      </c>
      <c r="G705">
        <v>90.2</v>
      </c>
      <c r="H705">
        <v>1.71</v>
      </c>
      <c r="I705">
        <v>0.93</v>
      </c>
      <c r="J705">
        <v>-1.06</v>
      </c>
      <c r="K705">
        <v>3.28</v>
      </c>
      <c r="L705">
        <v>0.84</v>
      </c>
      <c r="M705">
        <v>0.27</v>
      </c>
      <c r="N705">
        <v>1.39</v>
      </c>
      <c r="O705">
        <v>1.35</v>
      </c>
      <c r="P705">
        <v>4.26</v>
      </c>
      <c r="Q705">
        <v>4.13</v>
      </c>
      <c r="R705">
        <v>0.02</v>
      </c>
      <c r="S705">
        <v>14.37</v>
      </c>
      <c r="T705">
        <v>3.52</v>
      </c>
      <c r="U705">
        <v>2.75</v>
      </c>
      <c r="V705">
        <v>1.6</v>
      </c>
      <c r="W705">
        <v>74.98</v>
      </c>
      <c r="X705">
        <v>37.15</v>
      </c>
      <c r="Y705">
        <v>50.06</v>
      </c>
      <c r="Z705">
        <v>65.489999999999995</v>
      </c>
      <c r="AA705">
        <v>127</v>
      </c>
      <c r="AB705">
        <v>21.29</v>
      </c>
      <c r="AC705">
        <v>164.17</v>
      </c>
    </row>
    <row r="706" spans="1:29" x14ac:dyDescent="0.2">
      <c r="A706" t="s">
        <v>2056</v>
      </c>
      <c r="B706" s="2" t="s">
        <v>4991</v>
      </c>
      <c r="C706" s="2">
        <v>2</v>
      </c>
      <c r="D706" s="2">
        <v>1</v>
      </c>
      <c r="E706" s="2">
        <v>3</v>
      </c>
      <c r="F706" s="1">
        <v>43145.535416666666</v>
      </c>
      <c r="G706">
        <v>90.2</v>
      </c>
      <c r="H706">
        <v>1.43</v>
      </c>
      <c r="I706">
        <v>0.85</v>
      </c>
      <c r="J706">
        <v>-0.57999999999999996</v>
      </c>
      <c r="K706">
        <v>2.89</v>
      </c>
      <c r="L706">
        <v>0.81</v>
      </c>
      <c r="M706">
        <v>0.27</v>
      </c>
      <c r="N706">
        <v>1.19</v>
      </c>
      <c r="O706">
        <v>1.1599999999999999</v>
      </c>
      <c r="P706">
        <v>3.98</v>
      </c>
      <c r="Q706">
        <v>4.08</v>
      </c>
      <c r="R706">
        <v>1.74</v>
      </c>
      <c r="S706">
        <v>12.53</v>
      </c>
      <c r="T706">
        <v>3.05</v>
      </c>
      <c r="U706">
        <v>2.44</v>
      </c>
      <c r="V706">
        <v>1.44</v>
      </c>
      <c r="W706">
        <v>75.069999999999993</v>
      </c>
      <c r="X706">
        <v>33.56</v>
      </c>
      <c r="Y706">
        <v>44.73</v>
      </c>
      <c r="Z706">
        <v>58.12</v>
      </c>
      <c r="AA706">
        <v>105.84</v>
      </c>
      <c r="AB706">
        <v>17.48</v>
      </c>
      <c r="AC706">
        <v>137.72999999999999</v>
      </c>
    </row>
    <row r="707" spans="1:29" x14ac:dyDescent="0.2">
      <c r="A707" t="s">
        <v>2697</v>
      </c>
      <c r="B707" s="2" t="s">
        <v>4981</v>
      </c>
      <c r="C707" s="2">
        <v>2</v>
      </c>
      <c r="D707" s="2">
        <v>1</v>
      </c>
      <c r="E707" s="2">
        <v>3</v>
      </c>
      <c r="F707" s="1">
        <v>43159.470833333333</v>
      </c>
      <c r="G707">
        <v>90.19</v>
      </c>
      <c r="H707">
        <v>1.72</v>
      </c>
      <c r="I707">
        <v>0.9</v>
      </c>
      <c r="J707">
        <v>-1.1299999999999999</v>
      </c>
      <c r="K707">
        <v>3.19</v>
      </c>
      <c r="L707">
        <v>0.81</v>
      </c>
      <c r="M707">
        <v>0.16</v>
      </c>
      <c r="N707">
        <v>1.46</v>
      </c>
      <c r="O707">
        <v>1.4</v>
      </c>
      <c r="P707">
        <v>4.3499999999999996</v>
      </c>
      <c r="Q707">
        <v>4.5199999999999996</v>
      </c>
      <c r="R707">
        <v>-0.13</v>
      </c>
      <c r="S707">
        <v>15.04</v>
      </c>
      <c r="T707">
        <v>4.0199999999999996</v>
      </c>
      <c r="U707">
        <v>2.61</v>
      </c>
      <c r="V707">
        <v>1.65</v>
      </c>
      <c r="W707">
        <v>75.16</v>
      </c>
      <c r="X707">
        <v>43.83</v>
      </c>
      <c r="Y707">
        <v>57.32</v>
      </c>
      <c r="Z707">
        <v>74.45</v>
      </c>
      <c r="AA707">
        <v>135.41</v>
      </c>
      <c r="AB707">
        <v>21.12</v>
      </c>
      <c r="AC707">
        <v>188.92</v>
      </c>
    </row>
    <row r="708" spans="1:29" x14ac:dyDescent="0.2">
      <c r="A708" t="s">
        <v>1425</v>
      </c>
      <c r="B708" s="2" t="s">
        <v>4814</v>
      </c>
      <c r="C708" s="2">
        <v>2</v>
      </c>
      <c r="D708" s="2">
        <v>1</v>
      </c>
      <c r="E708" s="2">
        <v>2</v>
      </c>
      <c r="F708" s="1">
        <v>42977.640277777777</v>
      </c>
      <c r="G708">
        <v>90.18</v>
      </c>
      <c r="H708">
        <v>1.4</v>
      </c>
      <c r="I708">
        <v>1.0900000000000001</v>
      </c>
      <c r="J708">
        <v>3.26</v>
      </c>
      <c r="K708">
        <v>1.95</v>
      </c>
      <c r="L708">
        <v>0.4</v>
      </c>
      <c r="M708">
        <v>0.28000000000000003</v>
      </c>
      <c r="N708">
        <v>1.01</v>
      </c>
      <c r="O708">
        <v>0.99</v>
      </c>
      <c r="P708">
        <v>1.96</v>
      </c>
      <c r="Q708">
        <v>2.6</v>
      </c>
      <c r="R708">
        <v>10.68</v>
      </c>
      <c r="S708">
        <v>6.84</v>
      </c>
      <c r="T708">
        <v>3.98</v>
      </c>
      <c r="U708">
        <v>1.38</v>
      </c>
      <c r="V708">
        <v>1.17</v>
      </c>
      <c r="W708">
        <v>70.430000000000007</v>
      </c>
      <c r="X708">
        <v>7.9</v>
      </c>
      <c r="Y708">
        <v>9.52</v>
      </c>
      <c r="Z708">
        <v>11.65</v>
      </c>
      <c r="AA708">
        <v>14.87</v>
      </c>
      <c r="AB708">
        <v>4.1900000000000004</v>
      </c>
      <c r="AC708">
        <v>22.85</v>
      </c>
    </row>
    <row r="709" spans="1:29" x14ac:dyDescent="0.2">
      <c r="A709" t="s">
        <v>2201</v>
      </c>
      <c r="B709" s="2" t="s">
        <v>4805</v>
      </c>
      <c r="C709" s="2">
        <v>1</v>
      </c>
      <c r="D709" s="2">
        <v>1</v>
      </c>
      <c r="E709" s="2">
        <v>3</v>
      </c>
      <c r="F709" s="1">
        <v>43146.618055555555</v>
      </c>
      <c r="G709">
        <v>90.18</v>
      </c>
      <c r="H709">
        <v>1.53</v>
      </c>
      <c r="I709">
        <v>0.93</v>
      </c>
      <c r="J709">
        <v>0.51</v>
      </c>
      <c r="K709">
        <v>2.77</v>
      </c>
      <c r="L709">
        <v>0.74</v>
      </c>
      <c r="M709">
        <v>0.31</v>
      </c>
      <c r="N709">
        <v>1.28</v>
      </c>
      <c r="O709">
        <v>1.24</v>
      </c>
      <c r="P709">
        <v>3.69</v>
      </c>
      <c r="Q709">
        <v>4.0199999999999996</v>
      </c>
      <c r="R709">
        <v>2.4300000000000002</v>
      </c>
      <c r="S709">
        <v>12.68</v>
      </c>
      <c r="T709">
        <v>3.9</v>
      </c>
      <c r="U709">
        <v>2.35</v>
      </c>
      <c r="V709">
        <v>1.48</v>
      </c>
      <c r="W709">
        <v>73.56</v>
      </c>
      <c r="X709">
        <v>29.09</v>
      </c>
      <c r="Y709">
        <v>38.67</v>
      </c>
      <c r="Z709">
        <v>46.38</v>
      </c>
      <c r="AA709">
        <v>88.64</v>
      </c>
      <c r="AB709">
        <v>14.54</v>
      </c>
      <c r="AC709">
        <v>125.52</v>
      </c>
    </row>
    <row r="710" spans="1:29" x14ac:dyDescent="0.2">
      <c r="A710" t="s">
        <v>3253</v>
      </c>
      <c r="B710" s="2" t="s">
        <v>4896</v>
      </c>
      <c r="C710" s="2">
        <v>1</v>
      </c>
      <c r="D710" s="2">
        <v>2</v>
      </c>
      <c r="E710" s="2">
        <v>4</v>
      </c>
      <c r="F710" s="1">
        <v>43200.621527777781</v>
      </c>
      <c r="G710">
        <v>90.18</v>
      </c>
      <c r="H710">
        <v>1.84</v>
      </c>
      <c r="I710">
        <v>1.22</v>
      </c>
      <c r="J710">
        <v>1.1599999999999999</v>
      </c>
      <c r="K710">
        <v>2.82</v>
      </c>
      <c r="L710">
        <v>0.63</v>
      </c>
      <c r="M710">
        <v>0.34</v>
      </c>
      <c r="N710">
        <v>1.6</v>
      </c>
      <c r="O710">
        <v>1.55</v>
      </c>
      <c r="P710">
        <v>3.69</v>
      </c>
      <c r="Q710">
        <v>4.33</v>
      </c>
      <c r="R710">
        <v>5.17</v>
      </c>
      <c r="S710">
        <v>13.16</v>
      </c>
      <c r="T710">
        <v>3.92</v>
      </c>
      <c r="U710">
        <v>2.21</v>
      </c>
      <c r="V710">
        <v>1.66</v>
      </c>
      <c r="W710">
        <v>74.8</v>
      </c>
      <c r="X710">
        <v>19.32</v>
      </c>
      <c r="Y710">
        <v>20.23</v>
      </c>
      <c r="Z710">
        <v>39.200000000000003</v>
      </c>
      <c r="AA710">
        <v>51.48</v>
      </c>
      <c r="AB710">
        <v>8.59</v>
      </c>
      <c r="AC710">
        <v>73.39</v>
      </c>
    </row>
    <row r="711" spans="1:29" x14ac:dyDescent="0.2">
      <c r="A711" t="s">
        <v>1301</v>
      </c>
      <c r="B711" s="2" t="s">
        <v>4777</v>
      </c>
      <c r="C711" s="2">
        <v>1</v>
      </c>
      <c r="D711" s="2">
        <v>2</v>
      </c>
      <c r="E711" s="2">
        <v>2</v>
      </c>
      <c r="F711" s="1">
        <v>42972.569444444445</v>
      </c>
      <c r="G711">
        <v>90.18</v>
      </c>
      <c r="H711">
        <v>1.48</v>
      </c>
      <c r="I711">
        <v>1.31</v>
      </c>
      <c r="J711">
        <v>3.01</v>
      </c>
      <c r="K711">
        <v>2.02</v>
      </c>
      <c r="L711">
        <v>0.38</v>
      </c>
      <c r="M711">
        <v>0.37</v>
      </c>
      <c r="N711">
        <v>1.23</v>
      </c>
      <c r="O711">
        <v>1.18</v>
      </c>
      <c r="P711">
        <v>1.91</v>
      </c>
      <c r="Q711">
        <v>2.5499999999999998</v>
      </c>
      <c r="R711">
        <v>11.37</v>
      </c>
      <c r="S711">
        <v>7.81</v>
      </c>
      <c r="T711">
        <v>3.72</v>
      </c>
      <c r="U711">
        <v>1.32</v>
      </c>
      <c r="V711">
        <v>1.23</v>
      </c>
      <c r="W711">
        <v>71.03</v>
      </c>
      <c r="X711">
        <v>5.14</v>
      </c>
      <c r="Y711">
        <v>6.31</v>
      </c>
      <c r="Z711">
        <v>11.48</v>
      </c>
      <c r="AA711">
        <v>8.6300000000000008</v>
      </c>
      <c r="AB711">
        <v>3.19</v>
      </c>
      <c r="AC711">
        <v>10.48</v>
      </c>
    </row>
    <row r="712" spans="1:29" x14ac:dyDescent="0.2">
      <c r="A712" t="s">
        <v>2784</v>
      </c>
      <c r="B712" s="2" t="s">
        <v>4869</v>
      </c>
      <c r="C712" s="2">
        <v>1</v>
      </c>
      <c r="D712" s="2">
        <v>2</v>
      </c>
      <c r="E712" s="2">
        <v>3</v>
      </c>
      <c r="F712" s="1">
        <v>43161.45</v>
      </c>
      <c r="G712">
        <v>90.18</v>
      </c>
      <c r="H712">
        <v>1.49</v>
      </c>
      <c r="I712">
        <v>0.83</v>
      </c>
      <c r="J712">
        <v>-0.44</v>
      </c>
      <c r="K712">
        <v>2.96</v>
      </c>
      <c r="L712">
        <v>0.82</v>
      </c>
      <c r="M712">
        <v>0.47</v>
      </c>
      <c r="N712">
        <v>1.19</v>
      </c>
      <c r="O712">
        <v>1.1599999999999999</v>
      </c>
      <c r="P712">
        <v>4.1399999999999997</v>
      </c>
      <c r="Q712">
        <v>4.6100000000000003</v>
      </c>
      <c r="R712">
        <v>1.5</v>
      </c>
      <c r="S712">
        <v>12.52</v>
      </c>
      <c r="T712">
        <v>3.35</v>
      </c>
      <c r="U712">
        <v>2.36</v>
      </c>
      <c r="V712">
        <v>1.49</v>
      </c>
      <c r="W712">
        <v>75.14</v>
      </c>
      <c r="X712">
        <v>30.69</v>
      </c>
      <c r="Y712">
        <v>40.11</v>
      </c>
      <c r="Z712">
        <v>51.51</v>
      </c>
      <c r="AA712">
        <v>97.21</v>
      </c>
      <c r="AB712">
        <v>15.62</v>
      </c>
      <c r="AC712">
        <v>126.28</v>
      </c>
    </row>
    <row r="713" spans="1:29" x14ac:dyDescent="0.2">
      <c r="A713" t="s">
        <v>1982</v>
      </c>
      <c r="B713" s="2" t="s">
        <v>4798</v>
      </c>
      <c r="C713" s="2">
        <v>1</v>
      </c>
      <c r="D713" s="2">
        <v>1</v>
      </c>
      <c r="E713" s="2">
        <v>3</v>
      </c>
      <c r="F713" s="1">
        <v>43144.607638888891</v>
      </c>
      <c r="G713">
        <v>90.17</v>
      </c>
      <c r="H713">
        <v>1.55</v>
      </c>
      <c r="I713">
        <v>0.89</v>
      </c>
      <c r="J713">
        <v>-0.99</v>
      </c>
      <c r="K713">
        <v>2.84</v>
      </c>
      <c r="L713">
        <v>0.77</v>
      </c>
      <c r="M713">
        <v>0.41</v>
      </c>
      <c r="N713">
        <v>1.25</v>
      </c>
      <c r="O713">
        <v>1.23</v>
      </c>
      <c r="P713">
        <v>3.98</v>
      </c>
      <c r="Q713">
        <v>4.54</v>
      </c>
      <c r="R713">
        <v>2.2799999999999998</v>
      </c>
      <c r="S713">
        <v>12.71</v>
      </c>
      <c r="T713">
        <v>2.44</v>
      </c>
      <c r="U713">
        <v>2.4700000000000002</v>
      </c>
      <c r="V713">
        <v>1.47</v>
      </c>
      <c r="W713">
        <v>75.17</v>
      </c>
      <c r="X713">
        <v>28.3</v>
      </c>
      <c r="Y713">
        <v>36.78</v>
      </c>
      <c r="Z713">
        <v>51.6</v>
      </c>
      <c r="AA713">
        <v>96.48</v>
      </c>
      <c r="AB713">
        <v>17.760000000000002</v>
      </c>
      <c r="AC713">
        <v>120.46</v>
      </c>
    </row>
    <row r="714" spans="1:29" x14ac:dyDescent="0.2">
      <c r="A714" t="s">
        <v>1313</v>
      </c>
      <c r="B714" s="2" t="s">
        <v>4826</v>
      </c>
      <c r="C714" s="2">
        <v>1</v>
      </c>
      <c r="D714" s="2">
        <v>2</v>
      </c>
      <c r="E714" s="2">
        <v>2</v>
      </c>
      <c r="F714" s="1">
        <v>42972.604166666664</v>
      </c>
      <c r="G714">
        <v>90.17</v>
      </c>
      <c r="H714">
        <v>1.72</v>
      </c>
      <c r="I714">
        <v>1.38</v>
      </c>
      <c r="J714">
        <v>2.95</v>
      </c>
      <c r="K714">
        <v>2.2200000000000002</v>
      </c>
      <c r="L714">
        <v>0.34</v>
      </c>
      <c r="M714">
        <v>0.44</v>
      </c>
      <c r="N714">
        <v>1.35</v>
      </c>
      <c r="O714">
        <v>1.29</v>
      </c>
      <c r="P714">
        <v>1.95</v>
      </c>
      <c r="Q714">
        <v>2.4300000000000002</v>
      </c>
      <c r="R714">
        <v>11.06</v>
      </c>
      <c r="S714">
        <v>8.4499999999999993</v>
      </c>
      <c r="T714">
        <v>3.7</v>
      </c>
      <c r="U714">
        <v>1.62</v>
      </c>
      <c r="V714">
        <v>1.31</v>
      </c>
      <c r="W714">
        <v>70.959999999999994</v>
      </c>
      <c r="X714">
        <v>4.18</v>
      </c>
      <c r="Y714">
        <v>5.35</v>
      </c>
      <c r="Z714">
        <v>10.74</v>
      </c>
      <c r="AA714">
        <v>10.15</v>
      </c>
      <c r="AB714">
        <v>3.37</v>
      </c>
      <c r="AC714">
        <v>11.42</v>
      </c>
    </row>
    <row r="715" spans="1:29" x14ac:dyDescent="0.2">
      <c r="A715" t="s">
        <v>2425</v>
      </c>
      <c r="B715" s="2" t="s">
        <v>4741</v>
      </c>
      <c r="C715" s="2">
        <v>2</v>
      </c>
      <c r="D715" s="2">
        <v>2</v>
      </c>
      <c r="E715" s="2">
        <v>3</v>
      </c>
      <c r="F715" s="1">
        <v>43153.574999999997</v>
      </c>
      <c r="G715">
        <v>90.17</v>
      </c>
      <c r="H715">
        <v>1.6</v>
      </c>
      <c r="I715">
        <v>0.92</v>
      </c>
      <c r="J715">
        <v>-1.56</v>
      </c>
      <c r="K715">
        <v>3.06</v>
      </c>
      <c r="L715">
        <v>0.86</v>
      </c>
      <c r="M715">
        <v>0.44</v>
      </c>
      <c r="N715">
        <v>1.29</v>
      </c>
      <c r="O715">
        <v>1.25</v>
      </c>
      <c r="P715">
        <v>4.25</v>
      </c>
      <c r="Q715">
        <v>4.8099999999999996</v>
      </c>
      <c r="R715">
        <v>0.44</v>
      </c>
      <c r="S715">
        <v>13.45</v>
      </c>
      <c r="T715">
        <v>2.38</v>
      </c>
      <c r="U715">
        <v>2.58</v>
      </c>
      <c r="V715">
        <v>1.5</v>
      </c>
      <c r="W715">
        <v>76.13</v>
      </c>
      <c r="X715">
        <v>31.97</v>
      </c>
      <c r="Y715">
        <v>41.54</v>
      </c>
      <c r="Z715">
        <v>62.84</v>
      </c>
      <c r="AA715">
        <v>110.49</v>
      </c>
      <c r="AB715">
        <v>20.16</v>
      </c>
      <c r="AC715">
        <v>124.55</v>
      </c>
    </row>
    <row r="716" spans="1:29" x14ac:dyDescent="0.2">
      <c r="A716" t="s">
        <v>1130</v>
      </c>
      <c r="B716" s="2" t="s">
        <v>5195</v>
      </c>
      <c r="C716" s="2">
        <v>2</v>
      </c>
      <c r="D716" s="2">
        <v>2</v>
      </c>
      <c r="E716" s="2">
        <v>2</v>
      </c>
      <c r="F716" s="1">
        <v>42963.668749999997</v>
      </c>
      <c r="G716">
        <v>90.17</v>
      </c>
      <c r="H716">
        <v>1.44</v>
      </c>
      <c r="I716">
        <v>1.2</v>
      </c>
      <c r="J716">
        <v>2.41</v>
      </c>
      <c r="K716">
        <v>2.1</v>
      </c>
      <c r="L716">
        <v>0.36</v>
      </c>
      <c r="M716">
        <v>0.39</v>
      </c>
      <c r="N716">
        <v>1.19</v>
      </c>
      <c r="O716">
        <v>1.1599999999999999</v>
      </c>
      <c r="P716">
        <v>1.91</v>
      </c>
      <c r="Q716">
        <v>2.5099999999999998</v>
      </c>
      <c r="R716">
        <v>10.85</v>
      </c>
      <c r="S716">
        <v>7.97</v>
      </c>
      <c r="T716">
        <v>3.81</v>
      </c>
      <c r="U716">
        <v>1.35</v>
      </c>
      <c r="V716">
        <v>1.22</v>
      </c>
      <c r="W716">
        <v>71.02</v>
      </c>
      <c r="X716">
        <v>6.53</v>
      </c>
      <c r="Y716">
        <v>8.07</v>
      </c>
      <c r="Z716">
        <v>10.9</v>
      </c>
      <c r="AA716">
        <v>13.04</v>
      </c>
      <c r="AB716">
        <v>3.67</v>
      </c>
      <c r="AC716">
        <v>13.92</v>
      </c>
    </row>
    <row r="717" spans="1:29" x14ac:dyDescent="0.2">
      <c r="A717" t="s">
        <v>2538</v>
      </c>
      <c r="B717" s="2" t="s">
        <v>4747</v>
      </c>
      <c r="C717" s="2">
        <v>1</v>
      </c>
      <c r="D717" s="2">
        <v>2</v>
      </c>
      <c r="E717" s="2">
        <v>3</v>
      </c>
      <c r="F717" s="1">
        <v>43158.588888888888</v>
      </c>
      <c r="G717">
        <v>90.17</v>
      </c>
      <c r="H717">
        <v>1.46</v>
      </c>
      <c r="I717">
        <v>0.84</v>
      </c>
      <c r="J717">
        <v>-1</v>
      </c>
      <c r="K717">
        <v>3.02</v>
      </c>
      <c r="L717">
        <v>0.79</v>
      </c>
      <c r="M717">
        <v>0.2</v>
      </c>
      <c r="N717">
        <v>1.1599999999999999</v>
      </c>
      <c r="O717">
        <v>1.1599999999999999</v>
      </c>
      <c r="P717">
        <v>4</v>
      </c>
      <c r="Q717">
        <v>4.21</v>
      </c>
      <c r="R717">
        <v>1.43</v>
      </c>
      <c r="S717">
        <v>11.9</v>
      </c>
      <c r="T717">
        <v>3.2</v>
      </c>
      <c r="U717">
        <v>2.33</v>
      </c>
      <c r="V717">
        <v>1.42</v>
      </c>
      <c r="W717">
        <v>75.260000000000005</v>
      </c>
      <c r="X717">
        <v>35.22</v>
      </c>
      <c r="Y717">
        <v>44.5</v>
      </c>
      <c r="Z717">
        <v>54.34</v>
      </c>
      <c r="AA717">
        <v>104.14</v>
      </c>
      <c r="AB717">
        <v>17.46</v>
      </c>
      <c r="AC717">
        <v>140.11000000000001</v>
      </c>
    </row>
    <row r="718" spans="1:29" x14ac:dyDescent="0.2">
      <c r="A718" t="s">
        <v>1472</v>
      </c>
      <c r="B718" s="2" t="s">
        <v>4791</v>
      </c>
      <c r="C718" s="2">
        <v>1</v>
      </c>
      <c r="D718" s="2">
        <v>1</v>
      </c>
      <c r="E718" s="2">
        <v>2</v>
      </c>
      <c r="F718" s="1">
        <v>42979.53125</v>
      </c>
      <c r="G718">
        <v>90.16</v>
      </c>
      <c r="H718">
        <v>1.72</v>
      </c>
      <c r="I718">
        <v>1.48</v>
      </c>
      <c r="J718">
        <v>2.67</v>
      </c>
      <c r="K718">
        <v>2.42</v>
      </c>
      <c r="L718">
        <v>0.41</v>
      </c>
      <c r="M718">
        <v>0.3</v>
      </c>
      <c r="N718">
        <v>1.48</v>
      </c>
      <c r="O718">
        <v>1.42</v>
      </c>
      <c r="P718">
        <v>2.09</v>
      </c>
      <c r="Q718">
        <v>2.54</v>
      </c>
      <c r="R718">
        <v>9.84</v>
      </c>
      <c r="S718">
        <v>10.08</v>
      </c>
      <c r="T718">
        <v>3.04</v>
      </c>
      <c r="U718">
        <v>1.56</v>
      </c>
      <c r="V718">
        <v>1.36</v>
      </c>
      <c r="W718">
        <v>71.52</v>
      </c>
      <c r="X718">
        <v>5.81</v>
      </c>
      <c r="Y718">
        <v>6.64</v>
      </c>
      <c r="Z718">
        <v>12.58</v>
      </c>
      <c r="AA718">
        <v>14.9</v>
      </c>
      <c r="AB718">
        <v>4.4000000000000004</v>
      </c>
      <c r="AC718">
        <v>14.41</v>
      </c>
    </row>
    <row r="719" spans="1:29" x14ac:dyDescent="0.2">
      <c r="A719" t="s">
        <v>945</v>
      </c>
      <c r="B719" s="2" t="s">
        <v>4880</v>
      </c>
      <c r="C719" s="2">
        <v>1</v>
      </c>
      <c r="D719" s="2">
        <v>2</v>
      </c>
      <c r="E719" s="2">
        <v>2</v>
      </c>
      <c r="F719" s="1">
        <v>42955.581944444442</v>
      </c>
      <c r="G719">
        <v>90.16</v>
      </c>
      <c r="H719">
        <v>1.66</v>
      </c>
      <c r="I719">
        <v>1.46</v>
      </c>
      <c r="J719">
        <v>2.73</v>
      </c>
      <c r="K719">
        <v>2.31</v>
      </c>
      <c r="L719">
        <v>0.44</v>
      </c>
      <c r="M719">
        <v>0.4</v>
      </c>
      <c r="N719">
        <v>1.34</v>
      </c>
      <c r="O719">
        <v>1.29</v>
      </c>
      <c r="P719">
        <v>2.0699999999999998</v>
      </c>
      <c r="Q719">
        <v>2.4900000000000002</v>
      </c>
      <c r="R719">
        <v>10.63</v>
      </c>
      <c r="S719">
        <v>9.18</v>
      </c>
      <c r="T719">
        <v>2.94</v>
      </c>
      <c r="U719">
        <v>1.54</v>
      </c>
      <c r="V719">
        <v>1.3</v>
      </c>
      <c r="W719">
        <v>71.42</v>
      </c>
      <c r="X719">
        <v>5.0199999999999996</v>
      </c>
      <c r="Y719">
        <v>6.06</v>
      </c>
      <c r="Z719">
        <v>11.12</v>
      </c>
      <c r="AA719">
        <v>11.07</v>
      </c>
      <c r="AB719">
        <v>3.25</v>
      </c>
      <c r="AC719">
        <v>9.52</v>
      </c>
    </row>
    <row r="720" spans="1:29" x14ac:dyDescent="0.2">
      <c r="A720" t="s">
        <v>3092</v>
      </c>
      <c r="B720" s="2" t="s">
        <v>4898</v>
      </c>
      <c r="C720" s="2">
        <v>1</v>
      </c>
      <c r="D720" s="2">
        <v>1</v>
      </c>
      <c r="E720" s="2">
        <v>4</v>
      </c>
      <c r="F720" s="1">
        <v>43188.654166666667</v>
      </c>
      <c r="G720">
        <v>90.16</v>
      </c>
      <c r="H720">
        <v>1.78</v>
      </c>
      <c r="I720">
        <v>0.85</v>
      </c>
      <c r="J720">
        <v>1.08</v>
      </c>
      <c r="K720">
        <v>2.94</v>
      </c>
      <c r="L720">
        <v>0.69</v>
      </c>
      <c r="M720">
        <v>0.38</v>
      </c>
      <c r="N720">
        <v>0.97</v>
      </c>
      <c r="O720">
        <v>0.96</v>
      </c>
      <c r="P720">
        <v>3.58</v>
      </c>
      <c r="Q720">
        <v>3.94</v>
      </c>
      <c r="R720">
        <v>4.28</v>
      </c>
      <c r="S720">
        <v>9.74</v>
      </c>
      <c r="T720">
        <v>2.68</v>
      </c>
      <c r="U720">
        <v>2.79</v>
      </c>
      <c r="V720">
        <v>1.38</v>
      </c>
      <c r="W720">
        <v>73.489999999999995</v>
      </c>
      <c r="X720">
        <v>24.24</v>
      </c>
      <c r="Y720">
        <v>32.01</v>
      </c>
      <c r="Z720">
        <v>37.75</v>
      </c>
      <c r="AA720">
        <v>78.73</v>
      </c>
      <c r="AB720">
        <v>14.52</v>
      </c>
      <c r="AC720">
        <v>95.64</v>
      </c>
    </row>
    <row r="721" spans="1:29" x14ac:dyDescent="0.2">
      <c r="A721" t="s">
        <v>2469</v>
      </c>
      <c r="B721" s="2" t="s">
        <v>4989</v>
      </c>
      <c r="C721" s="2">
        <v>2</v>
      </c>
      <c r="D721" s="2">
        <v>2</v>
      </c>
      <c r="E721" s="2">
        <v>3</v>
      </c>
      <c r="F721" s="1">
        <v>43153.62222222222</v>
      </c>
      <c r="G721">
        <v>90.15</v>
      </c>
      <c r="H721">
        <v>2.13</v>
      </c>
      <c r="I721">
        <v>1.08</v>
      </c>
      <c r="J721">
        <v>-2.85</v>
      </c>
      <c r="K721">
        <v>4.0199999999999996</v>
      </c>
      <c r="L721">
        <v>0.83</v>
      </c>
      <c r="M721">
        <v>-0.21</v>
      </c>
      <c r="N721">
        <v>1.83</v>
      </c>
      <c r="O721">
        <v>1.79</v>
      </c>
      <c r="P721">
        <v>4.6100000000000003</v>
      </c>
      <c r="Q721">
        <v>3.71</v>
      </c>
      <c r="R721">
        <v>-3.64</v>
      </c>
      <c r="S721">
        <v>18.66</v>
      </c>
      <c r="T721">
        <v>4.18</v>
      </c>
      <c r="U721">
        <v>3.2</v>
      </c>
      <c r="V721">
        <v>1.9</v>
      </c>
      <c r="W721">
        <v>76.05</v>
      </c>
      <c r="X721">
        <v>60.75</v>
      </c>
      <c r="Y721">
        <v>79.23</v>
      </c>
      <c r="Z721">
        <v>112.6</v>
      </c>
      <c r="AA721">
        <v>201.73</v>
      </c>
      <c r="AB721">
        <v>33.6</v>
      </c>
      <c r="AC721">
        <v>268.69</v>
      </c>
    </row>
    <row r="722" spans="1:29" x14ac:dyDescent="0.2">
      <c r="A722" t="s">
        <v>1257</v>
      </c>
      <c r="B722" s="2" t="s">
        <v>5107</v>
      </c>
      <c r="C722" s="2">
        <v>2</v>
      </c>
      <c r="D722" s="2">
        <v>1</v>
      </c>
      <c r="E722" s="2">
        <v>2</v>
      </c>
      <c r="F722" s="1">
        <v>42968.673611111109</v>
      </c>
      <c r="G722">
        <v>90.15</v>
      </c>
      <c r="H722">
        <v>1.72</v>
      </c>
      <c r="I722">
        <v>1.6</v>
      </c>
      <c r="J722">
        <v>2.92</v>
      </c>
      <c r="K722">
        <v>2.29</v>
      </c>
      <c r="L722">
        <v>0.44</v>
      </c>
      <c r="M722">
        <v>0.41</v>
      </c>
      <c r="N722">
        <v>1.45</v>
      </c>
      <c r="O722">
        <v>1.38</v>
      </c>
      <c r="P722">
        <v>1.94</v>
      </c>
      <c r="Q722">
        <v>2.5499999999999998</v>
      </c>
      <c r="R722">
        <v>10.92</v>
      </c>
      <c r="S722">
        <v>9.68</v>
      </c>
      <c r="T722">
        <v>2.68</v>
      </c>
      <c r="U722">
        <v>1.47</v>
      </c>
      <c r="V722">
        <v>1.32</v>
      </c>
      <c r="W722">
        <v>71.069999999999993</v>
      </c>
      <c r="X722">
        <v>3.98</v>
      </c>
      <c r="Y722">
        <v>4.6399999999999997</v>
      </c>
      <c r="Z722">
        <v>11.37</v>
      </c>
      <c r="AA722">
        <v>7.93</v>
      </c>
      <c r="AB722">
        <v>2.8</v>
      </c>
      <c r="AC722">
        <v>8.18</v>
      </c>
    </row>
    <row r="723" spans="1:29" x14ac:dyDescent="0.2">
      <c r="A723" t="s">
        <v>2786</v>
      </c>
      <c r="B723" s="2" t="s">
        <v>4725</v>
      </c>
      <c r="C723" s="2">
        <v>1</v>
      </c>
      <c r="D723" s="2">
        <v>2</v>
      </c>
      <c r="E723" s="2">
        <v>3</v>
      </c>
      <c r="F723" s="1">
        <v>43161.45208333333</v>
      </c>
      <c r="G723">
        <v>90.15</v>
      </c>
      <c r="H723">
        <v>1.72</v>
      </c>
      <c r="I723">
        <v>1.02</v>
      </c>
      <c r="J723">
        <v>0.15</v>
      </c>
      <c r="K723">
        <v>3.22</v>
      </c>
      <c r="L723">
        <v>0.79</v>
      </c>
      <c r="M723">
        <v>0.1</v>
      </c>
      <c r="N723">
        <v>1.42</v>
      </c>
      <c r="O723">
        <v>1.39</v>
      </c>
      <c r="P723">
        <v>4.1399999999999997</v>
      </c>
      <c r="Q723">
        <v>4.18</v>
      </c>
      <c r="R723">
        <v>0.76</v>
      </c>
      <c r="S723">
        <v>14.26</v>
      </c>
      <c r="T723">
        <v>4.47</v>
      </c>
      <c r="U723">
        <v>2.36</v>
      </c>
      <c r="V723">
        <v>1.62</v>
      </c>
      <c r="W723">
        <v>74.069999999999993</v>
      </c>
      <c r="X723">
        <v>39.840000000000003</v>
      </c>
      <c r="Y723">
        <v>48.3</v>
      </c>
      <c r="Z723">
        <v>60.13</v>
      </c>
      <c r="AA723">
        <v>103.69</v>
      </c>
      <c r="AB723">
        <v>15.69</v>
      </c>
      <c r="AC723">
        <v>159.75</v>
      </c>
    </row>
    <row r="724" spans="1:29" x14ac:dyDescent="0.2">
      <c r="A724" t="s">
        <v>2209</v>
      </c>
      <c r="B724" s="2" t="s">
        <v>4827</v>
      </c>
      <c r="C724" s="2">
        <v>1</v>
      </c>
      <c r="D724" s="2">
        <v>2</v>
      </c>
      <c r="E724" s="2">
        <v>3</v>
      </c>
      <c r="F724" s="1">
        <v>43146.626388888886</v>
      </c>
      <c r="G724">
        <v>90.15</v>
      </c>
      <c r="H724">
        <v>2.09</v>
      </c>
      <c r="I724">
        <v>1.18</v>
      </c>
      <c r="J724">
        <v>-1.08</v>
      </c>
      <c r="K724">
        <v>3.54</v>
      </c>
      <c r="L724">
        <v>0.81</v>
      </c>
      <c r="M724">
        <v>0.4</v>
      </c>
      <c r="N724">
        <v>1.8</v>
      </c>
      <c r="O724">
        <v>1.74</v>
      </c>
      <c r="P724">
        <v>4.32</v>
      </c>
      <c r="Q724">
        <v>4.5199999999999996</v>
      </c>
      <c r="R724">
        <v>-1.42</v>
      </c>
      <c r="S724">
        <v>17.739999999999998</v>
      </c>
      <c r="T724">
        <v>3.75</v>
      </c>
      <c r="U724">
        <v>2.98</v>
      </c>
      <c r="V724">
        <v>1.8</v>
      </c>
      <c r="W724">
        <v>73.8</v>
      </c>
      <c r="X724">
        <v>35.83</v>
      </c>
      <c r="Y724">
        <v>44.97</v>
      </c>
      <c r="Z724">
        <v>67.489999999999995</v>
      </c>
      <c r="AA724">
        <v>128.55000000000001</v>
      </c>
      <c r="AB724">
        <v>23.8</v>
      </c>
      <c r="AC724">
        <v>170.1</v>
      </c>
    </row>
    <row r="725" spans="1:29" x14ac:dyDescent="0.2">
      <c r="A725" t="s">
        <v>3721</v>
      </c>
      <c r="B725" s="2" t="s">
        <v>5089</v>
      </c>
      <c r="C725" s="2">
        <v>2</v>
      </c>
      <c r="D725" s="2">
        <v>2</v>
      </c>
      <c r="E725" s="2">
        <v>4</v>
      </c>
      <c r="F725" s="1">
        <v>43217.581944444442</v>
      </c>
      <c r="G725">
        <v>90.15</v>
      </c>
      <c r="H725">
        <v>1.59</v>
      </c>
      <c r="I725">
        <v>1.28</v>
      </c>
      <c r="J725">
        <v>2.68</v>
      </c>
      <c r="K725">
        <v>2.44</v>
      </c>
      <c r="L725">
        <v>0.69</v>
      </c>
      <c r="M725">
        <v>0.39</v>
      </c>
      <c r="N725">
        <v>1.45</v>
      </c>
      <c r="O725">
        <v>1.39</v>
      </c>
      <c r="P725">
        <v>3.45</v>
      </c>
      <c r="Q725">
        <v>4.2</v>
      </c>
      <c r="R725">
        <v>5.01</v>
      </c>
      <c r="S725">
        <v>12.7</v>
      </c>
      <c r="T725">
        <v>4.38</v>
      </c>
      <c r="U725">
        <v>1.74</v>
      </c>
      <c r="V725">
        <v>1.49</v>
      </c>
      <c r="W725">
        <v>72.52</v>
      </c>
      <c r="X725">
        <v>23.48</v>
      </c>
      <c r="Y725">
        <v>24.04</v>
      </c>
      <c r="Z725">
        <v>38.61</v>
      </c>
      <c r="AA725">
        <v>41.12</v>
      </c>
      <c r="AB725">
        <v>7.52</v>
      </c>
      <c r="AC725">
        <v>82.96</v>
      </c>
    </row>
    <row r="726" spans="1:29" x14ac:dyDescent="0.2">
      <c r="A726" t="s">
        <v>2809</v>
      </c>
      <c r="B726" s="2" t="s">
        <v>4779</v>
      </c>
      <c r="C726" s="2">
        <v>1</v>
      </c>
      <c r="D726" s="2">
        <v>2</v>
      </c>
      <c r="E726" s="2">
        <v>3</v>
      </c>
      <c r="F726" s="1">
        <v>43161.474305555559</v>
      </c>
      <c r="G726">
        <v>90.13</v>
      </c>
      <c r="H726">
        <v>1.4</v>
      </c>
      <c r="I726">
        <v>0.7</v>
      </c>
      <c r="J726">
        <v>-2.2400000000000002</v>
      </c>
      <c r="K726">
        <v>3.05</v>
      </c>
      <c r="L726">
        <v>0.82</v>
      </c>
      <c r="M726">
        <v>0.3</v>
      </c>
      <c r="N726">
        <v>1.1599999999999999</v>
      </c>
      <c r="O726">
        <v>1.1299999999999999</v>
      </c>
      <c r="P726">
        <v>4.09</v>
      </c>
      <c r="Q726">
        <v>4.32</v>
      </c>
      <c r="R726">
        <v>0.14000000000000001</v>
      </c>
      <c r="S726">
        <v>12.49</v>
      </c>
      <c r="T726">
        <v>2.52</v>
      </c>
      <c r="U726">
        <v>2.58</v>
      </c>
      <c r="V726">
        <v>1.42</v>
      </c>
      <c r="W726">
        <v>76.39</v>
      </c>
      <c r="X726">
        <v>38.53</v>
      </c>
      <c r="Y726">
        <v>49.21</v>
      </c>
      <c r="Z726">
        <v>61.14</v>
      </c>
      <c r="AA726">
        <v>133.16999999999999</v>
      </c>
      <c r="AB726">
        <v>23.68</v>
      </c>
      <c r="AC726">
        <v>152.69999999999999</v>
      </c>
    </row>
    <row r="727" spans="1:29" x14ac:dyDescent="0.2">
      <c r="A727" t="s">
        <v>1545</v>
      </c>
      <c r="B727" s="2" t="s">
        <v>4814</v>
      </c>
      <c r="C727" s="2">
        <v>1</v>
      </c>
      <c r="D727" s="2">
        <v>1</v>
      </c>
      <c r="E727" s="2">
        <v>2</v>
      </c>
      <c r="F727" s="1">
        <v>42984.782638888886</v>
      </c>
      <c r="G727">
        <v>90.13</v>
      </c>
      <c r="H727">
        <v>1.3</v>
      </c>
      <c r="I727">
        <v>1.18</v>
      </c>
      <c r="J727">
        <v>2.93</v>
      </c>
      <c r="K727">
        <v>1.84</v>
      </c>
      <c r="L727">
        <v>0.45</v>
      </c>
      <c r="M727">
        <v>0.38</v>
      </c>
      <c r="N727">
        <v>1.03</v>
      </c>
      <c r="O727">
        <v>0.99</v>
      </c>
      <c r="P727">
        <v>2.02</v>
      </c>
      <c r="Q727">
        <v>2.59</v>
      </c>
      <c r="R727">
        <v>10.96</v>
      </c>
      <c r="S727">
        <v>6.71</v>
      </c>
      <c r="T727">
        <v>3.48</v>
      </c>
      <c r="U727">
        <v>1.22</v>
      </c>
      <c r="V727">
        <v>1.1499999999999999</v>
      </c>
      <c r="W727">
        <v>71.13</v>
      </c>
      <c r="X727">
        <v>6.02</v>
      </c>
      <c r="Y727">
        <v>7.37</v>
      </c>
      <c r="Z727">
        <v>12.61</v>
      </c>
      <c r="AA727">
        <v>11</v>
      </c>
      <c r="AB727">
        <v>3.41</v>
      </c>
      <c r="AC727">
        <v>12.86</v>
      </c>
    </row>
    <row r="728" spans="1:29" x14ac:dyDescent="0.2">
      <c r="A728" t="s">
        <v>2319</v>
      </c>
      <c r="B728" s="2" t="s">
        <v>5110</v>
      </c>
      <c r="C728" s="2">
        <v>2</v>
      </c>
      <c r="D728" s="2">
        <v>1</v>
      </c>
      <c r="E728" s="2">
        <v>3</v>
      </c>
      <c r="F728" s="1">
        <v>43150.46875</v>
      </c>
      <c r="G728">
        <v>90.13</v>
      </c>
      <c r="H728">
        <v>1.63</v>
      </c>
      <c r="I728">
        <v>0.7</v>
      </c>
      <c r="J728">
        <v>-0.44</v>
      </c>
      <c r="K728">
        <v>3.24</v>
      </c>
      <c r="L728">
        <v>0.85</v>
      </c>
      <c r="M728">
        <v>0.13</v>
      </c>
      <c r="N728">
        <v>1.04</v>
      </c>
      <c r="O728">
        <v>1.04</v>
      </c>
      <c r="P728">
        <v>4.41</v>
      </c>
      <c r="Q728">
        <v>4.3099999999999996</v>
      </c>
      <c r="R728">
        <v>0.41</v>
      </c>
      <c r="S728">
        <v>11.97</v>
      </c>
      <c r="T728">
        <v>4.05</v>
      </c>
      <c r="U728">
        <v>2.8</v>
      </c>
      <c r="V728">
        <v>1.49</v>
      </c>
      <c r="W728">
        <v>75.599999999999994</v>
      </c>
      <c r="X728">
        <v>48.37</v>
      </c>
      <c r="Y728">
        <v>63.44</v>
      </c>
      <c r="Z728">
        <v>75.14</v>
      </c>
      <c r="AA728">
        <v>138.34</v>
      </c>
      <c r="AB728">
        <v>20.89</v>
      </c>
      <c r="AC728">
        <v>190.17</v>
      </c>
    </row>
    <row r="729" spans="1:29" x14ac:dyDescent="0.2">
      <c r="A729" t="s">
        <v>2653</v>
      </c>
      <c r="B729" s="2" t="s">
        <v>5134</v>
      </c>
      <c r="C729" s="2">
        <v>2</v>
      </c>
      <c r="D729" s="2">
        <v>2</v>
      </c>
      <c r="E729" s="2">
        <v>3</v>
      </c>
      <c r="F729" s="1">
        <v>43159.427777777775</v>
      </c>
      <c r="G729">
        <v>90.13</v>
      </c>
      <c r="H729">
        <v>1.68</v>
      </c>
      <c r="I729">
        <v>0.83</v>
      </c>
      <c r="J729">
        <v>0.41</v>
      </c>
      <c r="K729">
        <v>2.84</v>
      </c>
      <c r="L729">
        <v>0.69</v>
      </c>
      <c r="M729">
        <v>0.31</v>
      </c>
      <c r="N729">
        <v>1.1200000000000001</v>
      </c>
      <c r="O729">
        <v>1.1000000000000001</v>
      </c>
      <c r="P729">
        <v>3.64</v>
      </c>
      <c r="Q729">
        <v>4.0199999999999996</v>
      </c>
      <c r="R729">
        <v>3.44</v>
      </c>
      <c r="S729">
        <v>10.93</v>
      </c>
      <c r="T729">
        <v>3.62</v>
      </c>
      <c r="U729">
        <v>2.62</v>
      </c>
      <c r="V729">
        <v>1.44</v>
      </c>
      <c r="W729">
        <v>73.67</v>
      </c>
      <c r="X729">
        <v>27.48</v>
      </c>
      <c r="Y729">
        <v>34.86</v>
      </c>
      <c r="Z729">
        <v>40.98</v>
      </c>
      <c r="AA729">
        <v>87.2</v>
      </c>
      <c r="AB729">
        <v>15.67</v>
      </c>
      <c r="AC729">
        <v>122.58</v>
      </c>
    </row>
    <row r="730" spans="1:29" x14ac:dyDescent="0.2">
      <c r="A730" t="s">
        <v>2832</v>
      </c>
      <c r="B730" s="2" t="s">
        <v>4975</v>
      </c>
      <c r="C730" s="2">
        <v>2</v>
      </c>
      <c r="D730" s="2">
        <v>2</v>
      </c>
      <c r="E730" s="2">
        <v>3</v>
      </c>
      <c r="F730" s="1">
        <v>43161.496527777781</v>
      </c>
      <c r="G730">
        <v>90.13</v>
      </c>
      <c r="H730">
        <v>1.9</v>
      </c>
      <c r="I730">
        <v>1.04</v>
      </c>
      <c r="J730">
        <v>-1.69</v>
      </c>
      <c r="K730">
        <v>3.64</v>
      </c>
      <c r="L730">
        <v>0.83</v>
      </c>
      <c r="M730">
        <v>0.04</v>
      </c>
      <c r="N730">
        <v>1.68</v>
      </c>
      <c r="O730">
        <v>1.63</v>
      </c>
      <c r="P730">
        <v>4.3499999999999996</v>
      </c>
      <c r="Q730">
        <v>3.93</v>
      </c>
      <c r="R730">
        <v>-2.27</v>
      </c>
      <c r="S730">
        <v>16.77</v>
      </c>
      <c r="T730">
        <v>3.85</v>
      </c>
      <c r="U730">
        <v>2.87</v>
      </c>
      <c r="V730">
        <v>1.73</v>
      </c>
      <c r="W730">
        <v>74.91</v>
      </c>
      <c r="X730">
        <v>46.97</v>
      </c>
      <c r="Y730">
        <v>61.04</v>
      </c>
      <c r="Z730">
        <v>83.46</v>
      </c>
      <c r="AA730">
        <v>162.13</v>
      </c>
      <c r="AB730">
        <v>28.31</v>
      </c>
      <c r="AC730">
        <v>213.33</v>
      </c>
    </row>
    <row r="731" spans="1:29" x14ac:dyDescent="0.2">
      <c r="A731" t="s">
        <v>3686</v>
      </c>
      <c r="B731" s="2" t="s">
        <v>4951</v>
      </c>
      <c r="C731" s="2">
        <v>2</v>
      </c>
      <c r="D731" s="2">
        <v>1</v>
      </c>
      <c r="E731" s="2">
        <v>4</v>
      </c>
      <c r="F731" s="1">
        <v>43216.619444444441</v>
      </c>
      <c r="G731">
        <v>90.12</v>
      </c>
      <c r="H731">
        <v>1.65</v>
      </c>
      <c r="I731">
        <v>1.24</v>
      </c>
      <c r="J731">
        <v>3.2</v>
      </c>
      <c r="K731">
        <v>2.54</v>
      </c>
      <c r="L731">
        <v>0.8</v>
      </c>
      <c r="M731">
        <v>0.77</v>
      </c>
      <c r="N731">
        <v>1.26</v>
      </c>
      <c r="O731">
        <v>1.1499999999999999</v>
      </c>
      <c r="P731">
        <v>3.83</v>
      </c>
      <c r="Q731">
        <v>5.35</v>
      </c>
      <c r="R731">
        <v>6.5</v>
      </c>
      <c r="S731">
        <v>11.01</v>
      </c>
      <c r="T731">
        <v>4.0599999999999996</v>
      </c>
      <c r="U731">
        <v>1.92</v>
      </c>
      <c r="V731">
        <v>1.47</v>
      </c>
      <c r="W731">
        <v>74.19</v>
      </c>
      <c r="X731">
        <v>18.97</v>
      </c>
      <c r="Y731">
        <v>21.21</v>
      </c>
      <c r="Z731">
        <v>34.4</v>
      </c>
      <c r="AA731">
        <v>34.65</v>
      </c>
      <c r="AB731">
        <v>5.77</v>
      </c>
      <c r="AC731">
        <v>52.21</v>
      </c>
    </row>
    <row r="732" spans="1:29" x14ac:dyDescent="0.2">
      <c r="A732" t="s">
        <v>2011</v>
      </c>
      <c r="B732" s="2" t="s">
        <v>5089</v>
      </c>
      <c r="C732" s="2">
        <v>2</v>
      </c>
      <c r="D732" s="2">
        <v>2</v>
      </c>
      <c r="E732" s="2">
        <v>3</v>
      </c>
      <c r="F732" s="1">
        <v>43144.643055555556</v>
      </c>
      <c r="G732">
        <v>90.12</v>
      </c>
      <c r="H732">
        <v>1.43</v>
      </c>
      <c r="I732">
        <v>0.9</v>
      </c>
      <c r="J732">
        <v>-0.59</v>
      </c>
      <c r="K732">
        <v>2.78</v>
      </c>
      <c r="L732">
        <v>0.81</v>
      </c>
      <c r="M732">
        <v>0.31</v>
      </c>
      <c r="N732">
        <v>1.32</v>
      </c>
      <c r="O732">
        <v>1.28</v>
      </c>
      <c r="P732">
        <v>4.04</v>
      </c>
      <c r="Q732">
        <v>4.03</v>
      </c>
      <c r="R732">
        <v>0.91</v>
      </c>
      <c r="S732">
        <v>13.55</v>
      </c>
      <c r="T732">
        <v>3.65</v>
      </c>
      <c r="U732">
        <v>2.34</v>
      </c>
      <c r="V732">
        <v>1.51</v>
      </c>
      <c r="W732">
        <v>75.430000000000007</v>
      </c>
      <c r="X732">
        <v>33.26</v>
      </c>
      <c r="Y732">
        <v>45.92</v>
      </c>
      <c r="Z732">
        <v>58.65</v>
      </c>
      <c r="AA732">
        <v>107.45</v>
      </c>
      <c r="AB732">
        <v>17.93</v>
      </c>
      <c r="AC732">
        <v>143.43</v>
      </c>
    </row>
    <row r="733" spans="1:29" x14ac:dyDescent="0.2">
      <c r="A733" t="s">
        <v>2745</v>
      </c>
      <c r="B733" s="2" t="s">
        <v>5000</v>
      </c>
      <c r="C733" s="2">
        <v>2</v>
      </c>
      <c r="D733" s="2">
        <v>1</v>
      </c>
      <c r="E733" s="2">
        <v>3</v>
      </c>
      <c r="F733" s="1">
        <v>43160.504861111112</v>
      </c>
      <c r="G733">
        <v>90.11</v>
      </c>
      <c r="H733">
        <v>1.43</v>
      </c>
      <c r="I733">
        <v>0.85</v>
      </c>
      <c r="J733">
        <v>-0.87</v>
      </c>
      <c r="K733">
        <v>2.94</v>
      </c>
      <c r="L733">
        <v>0.84</v>
      </c>
      <c r="M733">
        <v>0.34</v>
      </c>
      <c r="N733">
        <v>1.21</v>
      </c>
      <c r="O733">
        <v>1.19</v>
      </c>
      <c r="P733">
        <v>4.1100000000000003</v>
      </c>
      <c r="Q733">
        <v>4.28</v>
      </c>
      <c r="R733">
        <v>1.1000000000000001</v>
      </c>
      <c r="S733">
        <v>12.63</v>
      </c>
      <c r="T733">
        <v>3.41</v>
      </c>
      <c r="U733">
        <v>2.36</v>
      </c>
      <c r="V733">
        <v>1.47</v>
      </c>
      <c r="W733">
        <v>74.739999999999995</v>
      </c>
      <c r="X733">
        <v>34.090000000000003</v>
      </c>
      <c r="Y733">
        <v>44.17</v>
      </c>
      <c r="Z733">
        <v>58.35</v>
      </c>
      <c r="AA733">
        <v>105.5</v>
      </c>
      <c r="AB733">
        <v>17.32</v>
      </c>
      <c r="AC733">
        <v>141.49</v>
      </c>
    </row>
    <row r="734" spans="1:29" x14ac:dyDescent="0.2">
      <c r="A734" t="s">
        <v>1930</v>
      </c>
      <c r="B734" s="2" t="s">
        <v>4814</v>
      </c>
      <c r="C734" s="2">
        <v>1</v>
      </c>
      <c r="D734" s="2">
        <v>1</v>
      </c>
      <c r="E734" s="2">
        <v>3</v>
      </c>
      <c r="F734" s="1">
        <v>43143.509027777778</v>
      </c>
      <c r="G734">
        <v>90.11</v>
      </c>
      <c r="H734">
        <v>1.1599999999999999</v>
      </c>
      <c r="I734">
        <v>0.72</v>
      </c>
      <c r="J734">
        <v>-1.1000000000000001</v>
      </c>
      <c r="K734">
        <v>2.54</v>
      </c>
      <c r="L734">
        <v>0.79</v>
      </c>
      <c r="M734">
        <v>0.34</v>
      </c>
      <c r="N734">
        <v>1</v>
      </c>
      <c r="O734">
        <v>0.97</v>
      </c>
      <c r="P734">
        <v>3.8</v>
      </c>
      <c r="Q734">
        <v>4.24</v>
      </c>
      <c r="R734">
        <v>2.94</v>
      </c>
      <c r="S734">
        <v>10.39</v>
      </c>
      <c r="T734">
        <v>2.98</v>
      </c>
      <c r="U734">
        <v>2.14</v>
      </c>
      <c r="V734">
        <v>1.31</v>
      </c>
      <c r="W734">
        <v>75.819999999999993</v>
      </c>
      <c r="X734">
        <v>30.16</v>
      </c>
      <c r="Y734">
        <v>38.619999999999997</v>
      </c>
      <c r="Z734">
        <v>48.98</v>
      </c>
      <c r="AA734">
        <v>92.17</v>
      </c>
      <c r="AB734">
        <v>15.94</v>
      </c>
      <c r="AC734">
        <v>112.77</v>
      </c>
    </row>
    <row r="735" spans="1:29" x14ac:dyDescent="0.2">
      <c r="A735" t="s">
        <v>2789</v>
      </c>
      <c r="B735" s="2" t="s">
        <v>4920</v>
      </c>
      <c r="C735" s="2">
        <v>1</v>
      </c>
      <c r="D735" s="2">
        <v>2</v>
      </c>
      <c r="E735" s="2">
        <v>3</v>
      </c>
      <c r="F735" s="1">
        <v>43161.454861111109</v>
      </c>
      <c r="G735">
        <v>90.11</v>
      </c>
      <c r="H735">
        <v>1.52</v>
      </c>
      <c r="I735">
        <v>0.8</v>
      </c>
      <c r="J735">
        <v>-0.97</v>
      </c>
      <c r="K735">
        <v>3.06</v>
      </c>
      <c r="L735">
        <v>0.83</v>
      </c>
      <c r="M735">
        <v>0.23</v>
      </c>
      <c r="N735">
        <v>1.24</v>
      </c>
      <c r="O735">
        <v>1.21</v>
      </c>
      <c r="P735">
        <v>4.18</v>
      </c>
      <c r="Q735">
        <v>4.3499999999999996</v>
      </c>
      <c r="R735">
        <v>0.34</v>
      </c>
      <c r="S735">
        <v>13.09</v>
      </c>
      <c r="T735">
        <v>3.36</v>
      </c>
      <c r="U735">
        <v>2.54</v>
      </c>
      <c r="V735">
        <v>1.49</v>
      </c>
      <c r="W735">
        <v>75.3</v>
      </c>
      <c r="X735">
        <v>36.450000000000003</v>
      </c>
      <c r="Y735">
        <v>48.71</v>
      </c>
      <c r="Z735">
        <v>61.36</v>
      </c>
      <c r="AA735">
        <v>120.05</v>
      </c>
      <c r="AB735">
        <v>20.41</v>
      </c>
      <c r="AC735">
        <v>158.06</v>
      </c>
    </row>
    <row r="736" spans="1:29" x14ac:dyDescent="0.2">
      <c r="A736" t="s">
        <v>2706</v>
      </c>
      <c r="B736" s="2" t="s">
        <v>5124</v>
      </c>
      <c r="C736" s="2">
        <v>2</v>
      </c>
      <c r="D736" s="2">
        <v>1</v>
      </c>
      <c r="E736" s="2">
        <v>3</v>
      </c>
      <c r="F736" s="1">
        <v>43159.481944444444</v>
      </c>
      <c r="G736">
        <v>90.11</v>
      </c>
      <c r="H736">
        <v>1.64</v>
      </c>
      <c r="I736">
        <v>0.86</v>
      </c>
      <c r="J736">
        <v>7.0000000000000007E-2</v>
      </c>
      <c r="K736">
        <v>3.02</v>
      </c>
      <c r="L736">
        <v>0.8</v>
      </c>
      <c r="M736">
        <v>0.37</v>
      </c>
      <c r="N736">
        <v>1.17</v>
      </c>
      <c r="O736">
        <v>1.1399999999999999</v>
      </c>
      <c r="P736">
        <v>4.0599999999999996</v>
      </c>
      <c r="Q736">
        <v>4.47</v>
      </c>
      <c r="R736">
        <v>2.02</v>
      </c>
      <c r="S736">
        <v>12.11</v>
      </c>
      <c r="T736">
        <v>3.17</v>
      </c>
      <c r="U736">
        <v>2.5299999999999998</v>
      </c>
      <c r="V736">
        <v>1.47</v>
      </c>
      <c r="W736">
        <v>74.87</v>
      </c>
      <c r="X736">
        <v>32.33</v>
      </c>
      <c r="Y736">
        <v>42.2</v>
      </c>
      <c r="Z736">
        <v>53.89</v>
      </c>
      <c r="AA736">
        <v>101.33</v>
      </c>
      <c r="AB736">
        <v>16.71</v>
      </c>
      <c r="AC736">
        <v>127.98</v>
      </c>
    </row>
    <row r="737" spans="1:29" x14ac:dyDescent="0.2">
      <c r="A737" t="s">
        <v>2330</v>
      </c>
      <c r="B737" s="2" t="s">
        <v>4734</v>
      </c>
      <c r="C737" s="2">
        <v>1</v>
      </c>
      <c r="D737" s="2">
        <v>1</v>
      </c>
      <c r="E737" s="2">
        <v>3</v>
      </c>
      <c r="F737" s="1">
        <v>43152.48333333333</v>
      </c>
      <c r="G737">
        <v>90.1</v>
      </c>
      <c r="H737">
        <v>1.8</v>
      </c>
      <c r="I737">
        <v>0.98</v>
      </c>
      <c r="J737">
        <v>-2</v>
      </c>
      <c r="K737">
        <v>3.45</v>
      </c>
      <c r="L737">
        <v>0.78</v>
      </c>
      <c r="M737">
        <v>0.15</v>
      </c>
      <c r="N737">
        <v>1.5</v>
      </c>
      <c r="O737">
        <v>1.48</v>
      </c>
      <c r="P737">
        <v>4.05</v>
      </c>
      <c r="Q737">
        <v>3.98</v>
      </c>
      <c r="R737">
        <v>-0.95</v>
      </c>
      <c r="S737">
        <v>14.99</v>
      </c>
      <c r="T737">
        <v>3</v>
      </c>
      <c r="U737">
        <v>2.83</v>
      </c>
      <c r="V737">
        <v>1.6</v>
      </c>
      <c r="W737">
        <v>75.66</v>
      </c>
      <c r="X737">
        <v>37.33</v>
      </c>
      <c r="Y737">
        <v>48.06</v>
      </c>
      <c r="Z737">
        <v>62.29</v>
      </c>
      <c r="AA737">
        <v>135.24</v>
      </c>
      <c r="AB737">
        <v>25.95</v>
      </c>
      <c r="AC737">
        <v>162.5</v>
      </c>
    </row>
    <row r="738" spans="1:29" x14ac:dyDescent="0.2">
      <c r="A738" t="s">
        <v>2804</v>
      </c>
      <c r="B738" s="2" t="s">
        <v>4881</v>
      </c>
      <c r="C738" s="2">
        <v>1</v>
      </c>
      <c r="D738" s="2">
        <v>2</v>
      </c>
      <c r="E738" s="2">
        <v>3</v>
      </c>
      <c r="F738" s="1">
        <v>43161.469444444447</v>
      </c>
      <c r="G738">
        <v>90.1</v>
      </c>
      <c r="H738">
        <v>1.38</v>
      </c>
      <c r="I738">
        <v>0.75</v>
      </c>
      <c r="J738">
        <v>-1.36</v>
      </c>
      <c r="K738">
        <v>2.89</v>
      </c>
      <c r="L738">
        <v>0.79</v>
      </c>
      <c r="M738">
        <v>0.23</v>
      </c>
      <c r="N738">
        <v>1.18</v>
      </c>
      <c r="O738">
        <v>1.1599999999999999</v>
      </c>
      <c r="P738">
        <v>4.1399999999999997</v>
      </c>
      <c r="Q738">
        <v>4.3</v>
      </c>
      <c r="R738">
        <v>1.0900000000000001</v>
      </c>
      <c r="S738">
        <v>12.13</v>
      </c>
      <c r="T738">
        <v>3.72</v>
      </c>
      <c r="U738">
        <v>2.2599999999999998</v>
      </c>
      <c r="V738">
        <v>1.44</v>
      </c>
      <c r="W738">
        <v>75.98</v>
      </c>
      <c r="X738">
        <v>35.6</v>
      </c>
      <c r="Y738">
        <v>45.55</v>
      </c>
      <c r="Z738">
        <v>55.69</v>
      </c>
      <c r="AA738">
        <v>112.13</v>
      </c>
      <c r="AB738">
        <v>19.84</v>
      </c>
      <c r="AC738">
        <v>157.54</v>
      </c>
    </row>
    <row r="739" spans="1:29" x14ac:dyDescent="0.2">
      <c r="A739" t="s">
        <v>2047</v>
      </c>
      <c r="B739" s="2" t="s">
        <v>4970</v>
      </c>
      <c r="C739" s="2">
        <v>2</v>
      </c>
      <c r="D739" s="2">
        <v>2</v>
      </c>
      <c r="E739" s="2">
        <v>3</v>
      </c>
      <c r="F739" s="1">
        <v>43145.521527777775</v>
      </c>
      <c r="G739">
        <v>90.1</v>
      </c>
      <c r="H739">
        <v>1.61</v>
      </c>
      <c r="I739">
        <v>0.92</v>
      </c>
      <c r="J739">
        <v>-0.76</v>
      </c>
      <c r="K739">
        <v>2.95</v>
      </c>
      <c r="L739">
        <v>0.76</v>
      </c>
      <c r="M739">
        <v>0.36</v>
      </c>
      <c r="N739">
        <v>1.34</v>
      </c>
      <c r="O739">
        <v>1.28</v>
      </c>
      <c r="P739">
        <v>3.87</v>
      </c>
      <c r="Q739">
        <v>4.0599999999999996</v>
      </c>
      <c r="R739">
        <v>1.1499999999999999</v>
      </c>
      <c r="S739">
        <v>13.87</v>
      </c>
      <c r="T739">
        <v>2.9</v>
      </c>
      <c r="U739">
        <v>2.58</v>
      </c>
      <c r="V739">
        <v>1.53</v>
      </c>
      <c r="W739">
        <v>74.790000000000006</v>
      </c>
      <c r="X739">
        <v>30.49</v>
      </c>
      <c r="Y739">
        <v>42.79</v>
      </c>
      <c r="Z739">
        <v>56.59</v>
      </c>
      <c r="AA739">
        <v>108.4</v>
      </c>
      <c r="AB739">
        <v>19.190000000000001</v>
      </c>
      <c r="AC739">
        <v>133.61000000000001</v>
      </c>
    </row>
    <row r="740" spans="1:29" x14ac:dyDescent="0.2">
      <c r="A740" t="s">
        <v>3304</v>
      </c>
      <c r="B740" s="2" t="s">
        <v>4741</v>
      </c>
      <c r="C740" s="2">
        <v>1</v>
      </c>
      <c r="D740" s="2">
        <v>2</v>
      </c>
      <c r="E740" s="2">
        <v>4</v>
      </c>
      <c r="F740" s="1">
        <v>43202.635416666664</v>
      </c>
      <c r="G740">
        <v>90.1</v>
      </c>
      <c r="H740">
        <v>1.94</v>
      </c>
      <c r="I740">
        <v>1.34</v>
      </c>
      <c r="J740">
        <v>1.86</v>
      </c>
      <c r="K740">
        <v>2.93</v>
      </c>
      <c r="L740">
        <v>0.64</v>
      </c>
      <c r="M740">
        <v>0.45</v>
      </c>
      <c r="N740">
        <v>1.62</v>
      </c>
      <c r="O740">
        <v>1.52</v>
      </c>
      <c r="P740">
        <v>3.41</v>
      </c>
      <c r="Q740">
        <v>4.5</v>
      </c>
      <c r="R740">
        <v>6.04</v>
      </c>
      <c r="S740">
        <v>13.24</v>
      </c>
      <c r="T740">
        <v>3.15</v>
      </c>
      <c r="U740">
        <v>2.36</v>
      </c>
      <c r="V740">
        <v>1.64</v>
      </c>
      <c r="W740">
        <v>74.33</v>
      </c>
      <c r="X740">
        <v>16.84</v>
      </c>
      <c r="Y740">
        <v>19.79</v>
      </c>
      <c r="Z740">
        <v>33.5</v>
      </c>
      <c r="AA740">
        <v>47.23</v>
      </c>
      <c r="AB740">
        <v>7.32</v>
      </c>
      <c r="AC740">
        <v>49.64</v>
      </c>
    </row>
    <row r="741" spans="1:29" x14ac:dyDescent="0.2">
      <c r="A741" t="s">
        <v>445</v>
      </c>
      <c r="B741" s="2" t="s">
        <v>5189</v>
      </c>
      <c r="C741" s="2">
        <v>2</v>
      </c>
      <c r="D741" s="2">
        <v>2</v>
      </c>
      <c r="E741" s="2">
        <v>1</v>
      </c>
      <c r="F741" s="1">
        <v>42921.538888888892</v>
      </c>
      <c r="G741">
        <v>90.1</v>
      </c>
      <c r="H741">
        <v>1.66</v>
      </c>
      <c r="I741">
        <v>1.24</v>
      </c>
      <c r="J741">
        <v>1.6</v>
      </c>
      <c r="K741">
        <v>2.5099999999999998</v>
      </c>
      <c r="L741">
        <v>0.56999999999999995</v>
      </c>
      <c r="M741">
        <v>0.53</v>
      </c>
      <c r="N741">
        <v>1.26</v>
      </c>
      <c r="O741">
        <v>1.28</v>
      </c>
      <c r="P741">
        <v>2.87</v>
      </c>
      <c r="Q741">
        <v>3.62</v>
      </c>
      <c r="R741">
        <v>7.89</v>
      </c>
      <c r="S741">
        <v>10.19</v>
      </c>
      <c r="T741">
        <v>3.33</v>
      </c>
      <c r="U741">
        <v>1.69</v>
      </c>
      <c r="V741">
        <v>1.36</v>
      </c>
      <c r="W741">
        <v>71.56</v>
      </c>
      <c r="X741">
        <v>8.42</v>
      </c>
      <c r="Y741">
        <v>9.92</v>
      </c>
      <c r="Z741">
        <v>14.14</v>
      </c>
      <c r="AA741">
        <v>24.85</v>
      </c>
      <c r="AB741">
        <v>7.43</v>
      </c>
      <c r="AC741">
        <v>32.51</v>
      </c>
    </row>
    <row r="742" spans="1:29" x14ac:dyDescent="0.2">
      <c r="A742" t="s">
        <v>2576</v>
      </c>
      <c r="B742" s="2" t="s">
        <v>5066</v>
      </c>
      <c r="C742" s="2">
        <v>2</v>
      </c>
      <c r="D742" s="2">
        <v>2</v>
      </c>
      <c r="E742" s="2">
        <v>3</v>
      </c>
      <c r="F742" s="1">
        <v>43158.625</v>
      </c>
      <c r="G742">
        <v>90.09</v>
      </c>
      <c r="H742">
        <v>1.65</v>
      </c>
      <c r="I742">
        <v>0.9</v>
      </c>
      <c r="J742">
        <v>0.1</v>
      </c>
      <c r="K742">
        <v>2.89</v>
      </c>
      <c r="L742">
        <v>0.71</v>
      </c>
      <c r="M742">
        <v>0.33</v>
      </c>
      <c r="N742">
        <v>1.19</v>
      </c>
      <c r="O742">
        <v>1.1299999999999999</v>
      </c>
      <c r="P742">
        <v>3.68</v>
      </c>
      <c r="Q742">
        <v>4.1900000000000004</v>
      </c>
      <c r="R742">
        <v>2.89</v>
      </c>
      <c r="S742">
        <v>11.62</v>
      </c>
      <c r="T742">
        <v>2.8</v>
      </c>
      <c r="U742">
        <v>2.5299999999999998</v>
      </c>
      <c r="V742">
        <v>1.43</v>
      </c>
      <c r="W742">
        <v>74.59</v>
      </c>
      <c r="X742">
        <v>26.22</v>
      </c>
      <c r="Y742">
        <v>34.96</v>
      </c>
      <c r="Z742">
        <v>43.73</v>
      </c>
      <c r="AA742">
        <v>89.82</v>
      </c>
      <c r="AB742">
        <v>16.91</v>
      </c>
      <c r="AC742">
        <v>111.5</v>
      </c>
    </row>
    <row r="743" spans="1:29" x14ac:dyDescent="0.2">
      <c r="A743" t="s">
        <v>2185</v>
      </c>
      <c r="B743" s="2" t="s">
        <v>4724</v>
      </c>
      <c r="C743" s="2">
        <v>1</v>
      </c>
      <c r="D743" s="2">
        <v>2</v>
      </c>
      <c r="E743" s="2">
        <v>3</v>
      </c>
      <c r="F743" s="1">
        <v>43146.600694444445</v>
      </c>
      <c r="G743">
        <v>90.09</v>
      </c>
      <c r="H743">
        <v>1.45</v>
      </c>
      <c r="I743">
        <v>0.79</v>
      </c>
      <c r="J743">
        <v>-1.17</v>
      </c>
      <c r="K743">
        <v>2.98</v>
      </c>
      <c r="L743">
        <v>0.85</v>
      </c>
      <c r="M743">
        <v>0.28999999999999998</v>
      </c>
      <c r="N743">
        <v>1.22</v>
      </c>
      <c r="O743">
        <v>1.1599999999999999</v>
      </c>
      <c r="P743">
        <v>4.18</v>
      </c>
      <c r="Q743">
        <v>4.32</v>
      </c>
      <c r="R743">
        <v>1.06</v>
      </c>
      <c r="S743">
        <v>12.74</v>
      </c>
      <c r="T743">
        <v>3.22</v>
      </c>
      <c r="U743">
        <v>2.62</v>
      </c>
      <c r="V743">
        <v>1.47</v>
      </c>
      <c r="W743">
        <v>75.709999999999994</v>
      </c>
      <c r="X743">
        <v>36.85</v>
      </c>
      <c r="Y743">
        <v>49.71</v>
      </c>
      <c r="Z743">
        <v>65.34</v>
      </c>
      <c r="AA743">
        <v>122.51</v>
      </c>
      <c r="AB743">
        <v>20.21</v>
      </c>
      <c r="AC743">
        <v>153.57</v>
      </c>
    </row>
    <row r="744" spans="1:29" x14ac:dyDescent="0.2">
      <c r="A744" t="s">
        <v>3353</v>
      </c>
      <c r="B744" s="2" t="s">
        <v>4859</v>
      </c>
      <c r="C744" s="2">
        <v>1</v>
      </c>
      <c r="D744" s="2">
        <v>1</v>
      </c>
      <c r="E744" s="2">
        <v>4</v>
      </c>
      <c r="F744" s="1">
        <v>43203.618750000001</v>
      </c>
      <c r="G744">
        <v>90.09</v>
      </c>
      <c r="H744">
        <v>1.81</v>
      </c>
      <c r="I744">
        <v>1.39</v>
      </c>
      <c r="J744">
        <v>2.42</v>
      </c>
      <c r="K744">
        <v>2.76</v>
      </c>
      <c r="L744">
        <v>0.71</v>
      </c>
      <c r="M744">
        <v>0.56999999999999995</v>
      </c>
      <c r="N744">
        <v>1.58</v>
      </c>
      <c r="O744">
        <v>1.44</v>
      </c>
      <c r="P744">
        <v>3.48</v>
      </c>
      <c r="Q744">
        <v>4.49</v>
      </c>
      <c r="R744">
        <v>6.11</v>
      </c>
      <c r="S744">
        <v>13.29</v>
      </c>
      <c r="T744">
        <v>2.96</v>
      </c>
      <c r="U744">
        <v>2.21</v>
      </c>
      <c r="V744">
        <v>1.61</v>
      </c>
      <c r="W744">
        <v>74.13</v>
      </c>
      <c r="X744">
        <v>15.92</v>
      </c>
      <c r="Y744">
        <v>20.47</v>
      </c>
      <c r="Z744">
        <v>35.1</v>
      </c>
      <c r="AA744">
        <v>43.21</v>
      </c>
      <c r="AB744">
        <v>6.74</v>
      </c>
      <c r="AC744">
        <v>46.06</v>
      </c>
    </row>
    <row r="745" spans="1:29" x14ac:dyDescent="0.2">
      <c r="A745" t="s">
        <v>354</v>
      </c>
      <c r="B745" s="2" t="s">
        <v>5154</v>
      </c>
      <c r="C745" s="2">
        <v>2</v>
      </c>
      <c r="D745" s="2">
        <v>1</v>
      </c>
      <c r="E745" s="2">
        <v>1</v>
      </c>
      <c r="F745" s="1">
        <v>42915.628472222219</v>
      </c>
      <c r="G745">
        <v>90.08</v>
      </c>
      <c r="H745">
        <v>1.49</v>
      </c>
      <c r="I745">
        <v>1.1599999999999999</v>
      </c>
      <c r="J745">
        <v>1.32</v>
      </c>
      <c r="K745">
        <v>2.36</v>
      </c>
      <c r="L745">
        <v>0.6</v>
      </c>
      <c r="M745">
        <v>0.62</v>
      </c>
      <c r="N745">
        <v>1.19</v>
      </c>
      <c r="O745">
        <v>1.2</v>
      </c>
      <c r="P745">
        <v>2.79</v>
      </c>
      <c r="Q745">
        <v>3.6</v>
      </c>
      <c r="R745">
        <v>8.27</v>
      </c>
      <c r="S745">
        <v>9.84</v>
      </c>
      <c r="T745">
        <v>3.08</v>
      </c>
      <c r="U745">
        <v>1.53</v>
      </c>
      <c r="V745">
        <v>1.28</v>
      </c>
      <c r="W745">
        <v>72.05</v>
      </c>
      <c r="X745">
        <v>7.46</v>
      </c>
      <c r="Y745">
        <v>9.18</v>
      </c>
      <c r="Z745">
        <v>12.8</v>
      </c>
      <c r="AA745">
        <v>25.05</v>
      </c>
      <c r="AB745">
        <v>8.06</v>
      </c>
      <c r="AC745">
        <v>25.97</v>
      </c>
    </row>
    <row r="746" spans="1:29" x14ac:dyDescent="0.2">
      <c r="A746" t="s">
        <v>2063</v>
      </c>
      <c r="B746" s="2" t="s">
        <v>4951</v>
      </c>
      <c r="C746" s="2">
        <v>2</v>
      </c>
      <c r="D746" s="2">
        <v>1</v>
      </c>
      <c r="E746" s="2">
        <v>3</v>
      </c>
      <c r="F746" s="1">
        <v>43145.543749999997</v>
      </c>
      <c r="G746">
        <v>90.08</v>
      </c>
      <c r="H746">
        <v>1.5</v>
      </c>
      <c r="I746">
        <v>0.67</v>
      </c>
      <c r="J746">
        <v>-0.37</v>
      </c>
      <c r="K746">
        <v>2.8</v>
      </c>
      <c r="L746">
        <v>0.7</v>
      </c>
      <c r="M746">
        <v>0.27</v>
      </c>
      <c r="N746">
        <v>0.99</v>
      </c>
      <c r="O746">
        <v>0.94</v>
      </c>
      <c r="P746">
        <v>3.68</v>
      </c>
      <c r="Q746">
        <v>4.05</v>
      </c>
      <c r="R746">
        <v>3.47</v>
      </c>
      <c r="S746">
        <v>10.4</v>
      </c>
      <c r="T746">
        <v>3.09</v>
      </c>
      <c r="U746">
        <v>2.68</v>
      </c>
      <c r="V746">
        <v>1.37</v>
      </c>
      <c r="W746">
        <v>75.56</v>
      </c>
      <c r="X746">
        <v>33.130000000000003</v>
      </c>
      <c r="Y746">
        <v>43.22</v>
      </c>
      <c r="Z746">
        <v>48.05</v>
      </c>
      <c r="AA746">
        <v>106.71</v>
      </c>
      <c r="AB746">
        <v>18.62</v>
      </c>
      <c r="AC746">
        <v>129.37</v>
      </c>
    </row>
    <row r="747" spans="1:29" x14ac:dyDescent="0.2">
      <c r="A747" t="s">
        <v>2395</v>
      </c>
      <c r="B747" s="2" t="s">
        <v>4896</v>
      </c>
      <c r="C747" s="2">
        <v>1</v>
      </c>
      <c r="D747" s="2">
        <v>2</v>
      </c>
      <c r="E747" s="2">
        <v>3</v>
      </c>
      <c r="F747" s="1">
        <v>43152.556944444441</v>
      </c>
      <c r="G747">
        <v>90.08</v>
      </c>
      <c r="H747">
        <v>1.72</v>
      </c>
      <c r="I747">
        <v>0.99</v>
      </c>
      <c r="J747">
        <v>-0.51</v>
      </c>
      <c r="K747">
        <v>3</v>
      </c>
      <c r="L747">
        <v>0.79</v>
      </c>
      <c r="M747">
        <v>0.38</v>
      </c>
      <c r="N747">
        <v>1.35</v>
      </c>
      <c r="O747">
        <v>1.3</v>
      </c>
      <c r="P747">
        <v>4.07</v>
      </c>
      <c r="Q747">
        <v>4.53</v>
      </c>
      <c r="R747">
        <v>1.66</v>
      </c>
      <c r="S747">
        <v>13.14</v>
      </c>
      <c r="T747">
        <v>3.54</v>
      </c>
      <c r="U747">
        <v>2.4500000000000002</v>
      </c>
      <c r="V747">
        <v>1.55</v>
      </c>
      <c r="W747">
        <v>75.37</v>
      </c>
      <c r="X747">
        <v>26.51</v>
      </c>
      <c r="Y747">
        <v>34.380000000000003</v>
      </c>
      <c r="Z747">
        <v>47.37</v>
      </c>
      <c r="AA747">
        <v>91.21</v>
      </c>
      <c r="AB747">
        <v>16.399999999999999</v>
      </c>
      <c r="AC747">
        <v>114.02</v>
      </c>
    </row>
    <row r="748" spans="1:29" x14ac:dyDescent="0.2">
      <c r="A748" t="s">
        <v>2120</v>
      </c>
      <c r="B748" s="2" t="s">
        <v>5183</v>
      </c>
      <c r="C748" s="2">
        <v>2</v>
      </c>
      <c r="D748" s="2">
        <v>1</v>
      </c>
      <c r="E748" s="2">
        <v>3</v>
      </c>
      <c r="F748" s="1">
        <v>43146.454861111109</v>
      </c>
      <c r="G748">
        <v>90.07</v>
      </c>
      <c r="H748">
        <v>1.78</v>
      </c>
      <c r="I748">
        <v>0.89</v>
      </c>
      <c r="J748">
        <v>0.44</v>
      </c>
      <c r="K748">
        <v>3.1</v>
      </c>
      <c r="L748">
        <v>0.82</v>
      </c>
      <c r="M748">
        <v>0.59</v>
      </c>
      <c r="N748">
        <v>1.19</v>
      </c>
      <c r="O748">
        <v>1.17</v>
      </c>
      <c r="P748">
        <v>4.24</v>
      </c>
      <c r="Q748">
        <v>4.9000000000000004</v>
      </c>
      <c r="R748">
        <v>2.14</v>
      </c>
      <c r="S748">
        <v>12.58</v>
      </c>
      <c r="T748">
        <v>3.93</v>
      </c>
      <c r="U748">
        <v>2.72</v>
      </c>
      <c r="V748">
        <v>1.53</v>
      </c>
      <c r="W748">
        <v>73.75</v>
      </c>
      <c r="X748">
        <v>30.73</v>
      </c>
      <c r="Y748">
        <v>39.880000000000003</v>
      </c>
      <c r="Z748">
        <v>52.74</v>
      </c>
      <c r="AA748">
        <v>91.25</v>
      </c>
      <c r="AB748">
        <v>14.82</v>
      </c>
      <c r="AC748">
        <v>128.56</v>
      </c>
    </row>
    <row r="749" spans="1:29" x14ac:dyDescent="0.2">
      <c r="A749" t="s">
        <v>2410</v>
      </c>
      <c r="B749" s="2" t="s">
        <v>4905</v>
      </c>
      <c r="C749" s="2">
        <v>1</v>
      </c>
      <c r="D749" s="2">
        <v>2</v>
      </c>
      <c r="E749" s="2">
        <v>3</v>
      </c>
      <c r="F749" s="1">
        <v>43152.572916666664</v>
      </c>
      <c r="G749">
        <v>90.07</v>
      </c>
      <c r="H749">
        <v>1.53</v>
      </c>
      <c r="I749">
        <v>0.78</v>
      </c>
      <c r="J749">
        <v>-0.35</v>
      </c>
      <c r="K749">
        <v>2.95</v>
      </c>
      <c r="L749">
        <v>0.83</v>
      </c>
      <c r="M749">
        <v>0.32</v>
      </c>
      <c r="N749">
        <v>1.07</v>
      </c>
      <c r="O749">
        <v>1.07</v>
      </c>
      <c r="P749">
        <v>4.1399999999999997</v>
      </c>
      <c r="Q749">
        <v>4.34</v>
      </c>
      <c r="R749">
        <v>1.23</v>
      </c>
      <c r="S749">
        <v>11.76</v>
      </c>
      <c r="T749">
        <v>3.76</v>
      </c>
      <c r="U749">
        <v>2.56</v>
      </c>
      <c r="V749">
        <v>1.44</v>
      </c>
      <c r="W749">
        <v>74.790000000000006</v>
      </c>
      <c r="X749">
        <v>34.82</v>
      </c>
      <c r="Y749">
        <v>45.2</v>
      </c>
      <c r="Z749">
        <v>54.64</v>
      </c>
      <c r="AA749">
        <v>105.9</v>
      </c>
      <c r="AB749">
        <v>16.95</v>
      </c>
      <c r="AC749">
        <v>145.59</v>
      </c>
    </row>
    <row r="750" spans="1:29" x14ac:dyDescent="0.2">
      <c r="A750" t="s">
        <v>2200</v>
      </c>
      <c r="B750" s="2" t="s">
        <v>4721</v>
      </c>
      <c r="C750" s="2">
        <v>1</v>
      </c>
      <c r="D750" s="2">
        <v>1</v>
      </c>
      <c r="E750" s="2">
        <v>3</v>
      </c>
      <c r="F750" s="1">
        <v>43146.617361111108</v>
      </c>
      <c r="G750">
        <v>90.06</v>
      </c>
      <c r="H750">
        <v>1.42</v>
      </c>
      <c r="I750">
        <v>0.82</v>
      </c>
      <c r="J750">
        <v>0.59</v>
      </c>
      <c r="K750">
        <v>2.62</v>
      </c>
      <c r="L750">
        <v>0.81</v>
      </c>
      <c r="M750">
        <v>0.46</v>
      </c>
      <c r="N750">
        <v>1.1200000000000001</v>
      </c>
      <c r="O750">
        <v>1.07</v>
      </c>
      <c r="P750">
        <v>4</v>
      </c>
      <c r="Q750">
        <v>4.53</v>
      </c>
      <c r="R750">
        <v>2.66</v>
      </c>
      <c r="S750">
        <v>11.56</v>
      </c>
      <c r="T750">
        <v>3.88</v>
      </c>
      <c r="U750">
        <v>2.33</v>
      </c>
      <c r="V750">
        <v>1.41</v>
      </c>
      <c r="W750">
        <v>74.06</v>
      </c>
      <c r="X750">
        <v>29.8</v>
      </c>
      <c r="Y750">
        <v>38.57</v>
      </c>
      <c r="Z750">
        <v>48.52</v>
      </c>
      <c r="AA750">
        <v>84.9</v>
      </c>
      <c r="AB750">
        <v>13.94</v>
      </c>
      <c r="AC750">
        <v>125.09</v>
      </c>
    </row>
    <row r="751" spans="1:29" x14ac:dyDescent="0.2">
      <c r="A751" t="s">
        <v>3326</v>
      </c>
      <c r="B751" s="2" t="s">
        <v>4814</v>
      </c>
      <c r="C751" s="2">
        <v>1</v>
      </c>
      <c r="D751" s="2">
        <v>1</v>
      </c>
      <c r="E751" s="2">
        <v>4</v>
      </c>
      <c r="F751" s="1">
        <v>43203.566666666666</v>
      </c>
      <c r="G751">
        <v>90.06</v>
      </c>
      <c r="H751">
        <v>1.26</v>
      </c>
      <c r="I751">
        <v>0.83</v>
      </c>
      <c r="J751">
        <v>1.18</v>
      </c>
      <c r="K751">
        <v>2.36</v>
      </c>
      <c r="L751">
        <v>0.65</v>
      </c>
      <c r="M751">
        <v>0.21</v>
      </c>
      <c r="N751">
        <v>0.92</v>
      </c>
      <c r="O751">
        <v>0.9</v>
      </c>
      <c r="P751">
        <v>3.29</v>
      </c>
      <c r="Q751">
        <v>3.96</v>
      </c>
      <c r="R751">
        <v>6.43</v>
      </c>
      <c r="S751">
        <v>8.57</v>
      </c>
      <c r="T751">
        <v>3.11</v>
      </c>
      <c r="U751">
        <v>1.96</v>
      </c>
      <c r="V751">
        <v>1.28</v>
      </c>
      <c r="W751">
        <v>74.36</v>
      </c>
      <c r="X751">
        <v>24.6</v>
      </c>
      <c r="Y751">
        <v>28.92</v>
      </c>
      <c r="Z751">
        <v>33.92</v>
      </c>
      <c r="AA751">
        <v>56.38</v>
      </c>
      <c r="AB751">
        <v>8.61</v>
      </c>
      <c r="AC751">
        <v>74.09</v>
      </c>
    </row>
    <row r="752" spans="1:29" x14ac:dyDescent="0.2">
      <c r="A752" t="s">
        <v>2728</v>
      </c>
      <c r="B752" s="2" t="s">
        <v>4990</v>
      </c>
      <c r="C752" s="2">
        <v>2</v>
      </c>
      <c r="D752" s="2">
        <v>1</v>
      </c>
      <c r="E752" s="2">
        <v>3</v>
      </c>
      <c r="F752" s="1">
        <v>43159.503472222219</v>
      </c>
      <c r="G752">
        <v>90.06</v>
      </c>
      <c r="H752">
        <v>1.36</v>
      </c>
      <c r="I752">
        <v>0.72</v>
      </c>
      <c r="J752">
        <v>-1.1000000000000001</v>
      </c>
      <c r="K752">
        <v>2.91</v>
      </c>
      <c r="L752">
        <v>0.8</v>
      </c>
      <c r="M752">
        <v>0.31</v>
      </c>
      <c r="N752">
        <v>1.02</v>
      </c>
      <c r="O752">
        <v>1.01</v>
      </c>
      <c r="P752">
        <v>4.04</v>
      </c>
      <c r="Q752">
        <v>4.4000000000000004</v>
      </c>
      <c r="R752">
        <v>2.2200000000000002</v>
      </c>
      <c r="S752">
        <v>11.09</v>
      </c>
      <c r="T752">
        <v>3.23</v>
      </c>
      <c r="U752">
        <v>2.2799999999999998</v>
      </c>
      <c r="V752">
        <v>1.37</v>
      </c>
      <c r="W752">
        <v>76.11</v>
      </c>
      <c r="X752">
        <v>35.93</v>
      </c>
      <c r="Y752">
        <v>45.78</v>
      </c>
      <c r="Z752">
        <v>52.39</v>
      </c>
      <c r="AA752">
        <v>103.5</v>
      </c>
      <c r="AB752">
        <v>16.579999999999998</v>
      </c>
      <c r="AC752">
        <v>132.38999999999999</v>
      </c>
    </row>
    <row r="753" spans="1:29" x14ac:dyDescent="0.2">
      <c r="A753" t="s">
        <v>3523</v>
      </c>
      <c r="B753" s="2" t="s">
        <v>4895</v>
      </c>
      <c r="C753" s="2">
        <v>1</v>
      </c>
      <c r="D753" s="2">
        <v>2</v>
      </c>
      <c r="E753" s="2">
        <v>4</v>
      </c>
      <c r="F753" s="1">
        <v>43209.504861111112</v>
      </c>
      <c r="G753">
        <v>90.06</v>
      </c>
      <c r="H753">
        <v>1.38</v>
      </c>
      <c r="I753">
        <v>1.03</v>
      </c>
      <c r="J753">
        <v>1.68</v>
      </c>
      <c r="K753">
        <v>2.5499999999999998</v>
      </c>
      <c r="L753">
        <v>0.66</v>
      </c>
      <c r="M753">
        <v>0.3</v>
      </c>
      <c r="N753">
        <v>1.1000000000000001</v>
      </c>
      <c r="O753">
        <v>1.08</v>
      </c>
      <c r="P753">
        <v>3.15</v>
      </c>
      <c r="Q753">
        <v>3.84</v>
      </c>
      <c r="R753">
        <v>5.45</v>
      </c>
      <c r="S753">
        <v>9.41</v>
      </c>
      <c r="T753">
        <v>3.54</v>
      </c>
      <c r="U753">
        <v>1.85</v>
      </c>
      <c r="V753">
        <v>1.22</v>
      </c>
      <c r="W753">
        <v>73.34</v>
      </c>
      <c r="X753">
        <v>19.809999999999999</v>
      </c>
      <c r="Y753">
        <v>25.24</v>
      </c>
      <c r="Z753">
        <v>30.16</v>
      </c>
      <c r="AA753">
        <v>45.94</v>
      </c>
      <c r="AB753">
        <v>9.93</v>
      </c>
      <c r="AC753">
        <v>72.260000000000005</v>
      </c>
    </row>
    <row r="754" spans="1:29" x14ac:dyDescent="0.2">
      <c r="A754" t="s">
        <v>3079</v>
      </c>
      <c r="B754" s="2" t="s">
        <v>5077</v>
      </c>
      <c r="C754" s="2">
        <v>2</v>
      </c>
      <c r="D754" s="2">
        <v>2</v>
      </c>
      <c r="E754" s="2">
        <v>4</v>
      </c>
      <c r="F754" s="1">
        <v>43188.63958333333</v>
      </c>
      <c r="G754">
        <v>90.06</v>
      </c>
      <c r="H754">
        <v>1.53</v>
      </c>
      <c r="I754">
        <v>1.27</v>
      </c>
      <c r="J754">
        <v>2.16</v>
      </c>
      <c r="K754">
        <v>2.73</v>
      </c>
      <c r="L754">
        <v>0.74</v>
      </c>
      <c r="M754">
        <v>0.56000000000000005</v>
      </c>
      <c r="N754">
        <v>1.46</v>
      </c>
      <c r="O754">
        <v>1.34</v>
      </c>
      <c r="P754">
        <v>3.29</v>
      </c>
      <c r="Q754">
        <v>3.91</v>
      </c>
      <c r="R754">
        <v>3.81</v>
      </c>
      <c r="S754">
        <v>12.88</v>
      </c>
      <c r="T754">
        <v>2.2000000000000002</v>
      </c>
      <c r="U754">
        <v>2.12</v>
      </c>
      <c r="V754">
        <v>1.42</v>
      </c>
      <c r="W754">
        <v>73.150000000000006</v>
      </c>
      <c r="X754">
        <v>17.64</v>
      </c>
      <c r="Y754">
        <v>25.97</v>
      </c>
      <c r="Z754">
        <v>36.82</v>
      </c>
      <c r="AA754">
        <v>56.65</v>
      </c>
      <c r="AB754">
        <v>10.24</v>
      </c>
      <c r="AC754">
        <v>58.82</v>
      </c>
    </row>
    <row r="755" spans="1:29" x14ac:dyDescent="0.2">
      <c r="A755" t="s">
        <v>2381</v>
      </c>
      <c r="B755" s="2" t="s">
        <v>4738</v>
      </c>
      <c r="C755" s="2">
        <v>1</v>
      </c>
      <c r="D755" s="2">
        <v>2</v>
      </c>
      <c r="E755" s="2">
        <v>3</v>
      </c>
      <c r="F755" s="1">
        <v>43152.544444444444</v>
      </c>
      <c r="G755">
        <v>90.04</v>
      </c>
      <c r="H755">
        <v>1.48</v>
      </c>
      <c r="I755">
        <v>0.85</v>
      </c>
      <c r="J755">
        <v>0.52</v>
      </c>
      <c r="K755">
        <v>2.78</v>
      </c>
      <c r="L755">
        <v>0.8</v>
      </c>
      <c r="M755">
        <v>0.25</v>
      </c>
      <c r="N755">
        <v>1.1399999999999999</v>
      </c>
      <c r="O755">
        <v>1.1499999999999999</v>
      </c>
      <c r="P755">
        <v>4.1100000000000003</v>
      </c>
      <c r="Q755">
        <v>4.45</v>
      </c>
      <c r="R755">
        <v>2.06</v>
      </c>
      <c r="S755">
        <v>11.88</v>
      </c>
      <c r="T755">
        <v>4.54</v>
      </c>
      <c r="U755">
        <v>2.13</v>
      </c>
      <c r="V755">
        <v>1.47</v>
      </c>
      <c r="W755">
        <v>74.16</v>
      </c>
      <c r="X755">
        <v>36.01</v>
      </c>
      <c r="Y755">
        <v>42.61</v>
      </c>
      <c r="Z755">
        <v>54.62</v>
      </c>
      <c r="AA755">
        <v>89.11</v>
      </c>
      <c r="AB755">
        <v>13.7</v>
      </c>
      <c r="AC755">
        <v>144.69</v>
      </c>
    </row>
    <row r="756" spans="1:29" x14ac:dyDescent="0.2">
      <c r="A756" t="s">
        <v>2114</v>
      </c>
      <c r="B756" s="2" t="s">
        <v>5178</v>
      </c>
      <c r="C756" s="2">
        <v>2</v>
      </c>
      <c r="D756" s="2">
        <v>2</v>
      </c>
      <c r="E756" s="2">
        <v>3</v>
      </c>
      <c r="F756" s="1">
        <v>43146.447916666664</v>
      </c>
      <c r="G756">
        <v>90.04</v>
      </c>
      <c r="H756">
        <v>1.45</v>
      </c>
      <c r="I756">
        <v>0.74</v>
      </c>
      <c r="J756">
        <v>-0.81</v>
      </c>
      <c r="K756">
        <v>2.71</v>
      </c>
      <c r="L756">
        <v>0.76</v>
      </c>
      <c r="M756">
        <v>0.35</v>
      </c>
      <c r="N756">
        <v>1.01</v>
      </c>
      <c r="O756">
        <v>0.99</v>
      </c>
      <c r="P756">
        <v>3.91</v>
      </c>
      <c r="Q756">
        <v>4.09</v>
      </c>
      <c r="R756">
        <v>3.01</v>
      </c>
      <c r="S756">
        <v>10.68</v>
      </c>
      <c r="T756">
        <v>3.3</v>
      </c>
      <c r="U756">
        <v>2.4300000000000002</v>
      </c>
      <c r="V756">
        <v>1.42</v>
      </c>
      <c r="W756">
        <v>75.510000000000005</v>
      </c>
      <c r="X756">
        <v>31.28</v>
      </c>
      <c r="Y756">
        <v>40.909999999999997</v>
      </c>
      <c r="Z756">
        <v>51.43</v>
      </c>
      <c r="AA756">
        <v>97.36</v>
      </c>
      <c r="AB756">
        <v>16.27</v>
      </c>
      <c r="AC756">
        <v>126.75</v>
      </c>
    </row>
    <row r="757" spans="1:29" x14ac:dyDescent="0.2">
      <c r="A757" t="s">
        <v>1510</v>
      </c>
      <c r="B757" s="2" t="s">
        <v>4814</v>
      </c>
      <c r="C757" s="2">
        <v>2</v>
      </c>
      <c r="D757" s="2">
        <v>1</v>
      </c>
      <c r="E757" s="2">
        <v>2</v>
      </c>
      <c r="F757" s="1">
        <v>42979.625</v>
      </c>
      <c r="G757">
        <v>90.03</v>
      </c>
      <c r="H757">
        <v>1.39</v>
      </c>
      <c r="I757">
        <v>1.1499999999999999</v>
      </c>
      <c r="J757">
        <v>2.92</v>
      </c>
      <c r="K757">
        <v>1.95</v>
      </c>
      <c r="L757">
        <v>0.45</v>
      </c>
      <c r="M757">
        <v>0.41</v>
      </c>
      <c r="N757">
        <v>1.06</v>
      </c>
      <c r="O757">
        <v>1.04</v>
      </c>
      <c r="P757">
        <v>2.12</v>
      </c>
      <c r="Q757">
        <v>2.65</v>
      </c>
      <c r="R757">
        <v>10.74</v>
      </c>
      <c r="S757">
        <v>7.28</v>
      </c>
      <c r="T757">
        <v>3.84</v>
      </c>
      <c r="U757">
        <v>1.39</v>
      </c>
      <c r="V757">
        <v>1.2</v>
      </c>
      <c r="W757">
        <v>70.709999999999994</v>
      </c>
      <c r="X757">
        <v>6.3</v>
      </c>
      <c r="Y757">
        <v>7.41</v>
      </c>
      <c r="Z757">
        <v>10.99</v>
      </c>
      <c r="AA757">
        <v>12.35</v>
      </c>
      <c r="AB757">
        <v>3.6</v>
      </c>
      <c r="AC757">
        <v>17.739999999999998</v>
      </c>
    </row>
    <row r="758" spans="1:29" x14ac:dyDescent="0.2">
      <c r="A758" t="s">
        <v>2320</v>
      </c>
      <c r="B758" s="2" t="s">
        <v>5150</v>
      </c>
      <c r="C758" s="2">
        <v>2</v>
      </c>
      <c r="D758" s="2">
        <v>1</v>
      </c>
      <c r="E758" s="2">
        <v>3</v>
      </c>
      <c r="F758" s="1">
        <v>43150.470138888886</v>
      </c>
      <c r="G758">
        <v>90.03</v>
      </c>
      <c r="H758">
        <v>1.61</v>
      </c>
      <c r="I758">
        <v>0.85</v>
      </c>
      <c r="J758">
        <v>-0.27</v>
      </c>
      <c r="K758">
        <v>3.07</v>
      </c>
      <c r="L758">
        <v>0.84</v>
      </c>
      <c r="M758">
        <v>0.44</v>
      </c>
      <c r="N758">
        <v>1.1599999999999999</v>
      </c>
      <c r="O758">
        <v>1.1399999999999999</v>
      </c>
      <c r="P758">
        <v>4.2</v>
      </c>
      <c r="Q758">
        <v>4.28</v>
      </c>
      <c r="R758">
        <v>1.41</v>
      </c>
      <c r="S758">
        <v>12.38</v>
      </c>
      <c r="T758">
        <v>3.52</v>
      </c>
      <c r="U758">
        <v>2.58</v>
      </c>
      <c r="V758">
        <v>1.51</v>
      </c>
      <c r="W758">
        <v>74.900000000000006</v>
      </c>
      <c r="X758">
        <v>32.04</v>
      </c>
      <c r="Y758">
        <v>43.05</v>
      </c>
      <c r="Z758">
        <v>54.9</v>
      </c>
      <c r="AA758">
        <v>104.38</v>
      </c>
      <c r="AB758">
        <v>16.91</v>
      </c>
      <c r="AC758">
        <v>134.75</v>
      </c>
    </row>
    <row r="759" spans="1:29" x14ac:dyDescent="0.2">
      <c r="A759" t="s">
        <v>1910</v>
      </c>
      <c r="B759" s="2" t="s">
        <v>4875</v>
      </c>
      <c r="C759" s="2">
        <v>1</v>
      </c>
      <c r="D759" s="2">
        <v>1</v>
      </c>
      <c r="E759" s="2">
        <v>3</v>
      </c>
      <c r="F759" s="1">
        <v>43143.469444444447</v>
      </c>
      <c r="G759">
        <v>90.02</v>
      </c>
      <c r="H759">
        <v>1.38</v>
      </c>
      <c r="I759">
        <v>0.72</v>
      </c>
      <c r="J759">
        <v>-0.57999999999999996</v>
      </c>
      <c r="K759">
        <v>2.83</v>
      </c>
      <c r="L759">
        <v>0.81</v>
      </c>
      <c r="M759">
        <v>0.36</v>
      </c>
      <c r="N759">
        <v>1.03</v>
      </c>
      <c r="O759">
        <v>1</v>
      </c>
      <c r="P759">
        <v>3.98</v>
      </c>
      <c r="Q759">
        <v>4.32</v>
      </c>
      <c r="R759">
        <v>1.95</v>
      </c>
      <c r="S759">
        <v>10.97</v>
      </c>
      <c r="T759">
        <v>3.53</v>
      </c>
      <c r="U759">
        <v>2.4</v>
      </c>
      <c r="V759">
        <v>1.37</v>
      </c>
      <c r="W759">
        <v>75.41</v>
      </c>
      <c r="X759">
        <v>32.83</v>
      </c>
      <c r="Y759">
        <v>43.5</v>
      </c>
      <c r="Z759">
        <v>51.72</v>
      </c>
      <c r="AA759">
        <v>101.82</v>
      </c>
      <c r="AB759">
        <v>17</v>
      </c>
      <c r="AC759">
        <v>134.47</v>
      </c>
    </row>
    <row r="760" spans="1:29" x14ac:dyDescent="0.2">
      <c r="A760" t="s">
        <v>2275</v>
      </c>
      <c r="B760" s="2" t="s">
        <v>5192</v>
      </c>
      <c r="C760" s="2">
        <v>2</v>
      </c>
      <c r="D760" s="2">
        <v>2</v>
      </c>
      <c r="E760" s="2">
        <v>3</v>
      </c>
      <c r="F760" s="1">
        <v>43150.415972222225</v>
      </c>
      <c r="G760">
        <v>90.02</v>
      </c>
      <c r="H760">
        <v>1.42</v>
      </c>
      <c r="I760">
        <v>0.75</v>
      </c>
      <c r="J760">
        <v>1.66</v>
      </c>
      <c r="K760">
        <v>2.5299999999999998</v>
      </c>
      <c r="L760">
        <v>0.76</v>
      </c>
      <c r="M760">
        <v>0.43</v>
      </c>
      <c r="N760">
        <v>0.9</v>
      </c>
      <c r="O760">
        <v>0.87</v>
      </c>
      <c r="P760">
        <v>3.87</v>
      </c>
      <c r="Q760">
        <v>4.4000000000000004</v>
      </c>
      <c r="R760">
        <v>4.13</v>
      </c>
      <c r="S760">
        <v>9.65</v>
      </c>
      <c r="T760">
        <v>4.33</v>
      </c>
      <c r="U760">
        <v>2.36</v>
      </c>
      <c r="V760">
        <v>1.35</v>
      </c>
      <c r="W760">
        <v>73.64</v>
      </c>
      <c r="X760">
        <v>30.28</v>
      </c>
      <c r="Y760">
        <v>38.56</v>
      </c>
      <c r="Z760">
        <v>42.45</v>
      </c>
      <c r="AA760">
        <v>76.849999999999994</v>
      </c>
      <c r="AB760">
        <v>12.16</v>
      </c>
      <c r="AC760">
        <v>121.26</v>
      </c>
    </row>
    <row r="761" spans="1:29" x14ac:dyDescent="0.2">
      <c r="A761" t="s">
        <v>1795</v>
      </c>
      <c r="B761" s="2" t="s">
        <v>4767</v>
      </c>
      <c r="C761" s="2">
        <v>1</v>
      </c>
      <c r="D761" s="2">
        <v>1</v>
      </c>
      <c r="E761" s="2">
        <v>2</v>
      </c>
      <c r="F761" s="1">
        <v>42990.556944444441</v>
      </c>
      <c r="G761">
        <v>90.01</v>
      </c>
      <c r="H761">
        <v>3.13</v>
      </c>
      <c r="I761">
        <v>2.09</v>
      </c>
      <c r="J761">
        <v>2.11</v>
      </c>
      <c r="K761">
        <v>3.56</v>
      </c>
      <c r="L761">
        <v>0.14000000000000001</v>
      </c>
      <c r="M761">
        <v>7.0000000000000007E-2</v>
      </c>
      <c r="N761">
        <v>2.36</v>
      </c>
      <c r="O761">
        <v>2.25</v>
      </c>
      <c r="P761">
        <v>1.58</v>
      </c>
      <c r="Q761">
        <v>0.97</v>
      </c>
      <c r="R761">
        <v>8.06</v>
      </c>
      <c r="S761">
        <v>16.43</v>
      </c>
      <c r="T761">
        <v>3.45</v>
      </c>
      <c r="U761">
        <v>2.3199999999999998</v>
      </c>
      <c r="V761">
        <v>2</v>
      </c>
      <c r="W761">
        <v>68.52</v>
      </c>
      <c r="X761">
        <v>12.33</v>
      </c>
      <c r="Y761">
        <v>14.44</v>
      </c>
      <c r="Z761">
        <v>25.49</v>
      </c>
      <c r="AA761">
        <v>28.74</v>
      </c>
      <c r="AB761">
        <v>12</v>
      </c>
      <c r="AC761">
        <v>35.39</v>
      </c>
    </row>
    <row r="762" spans="1:29" x14ac:dyDescent="0.2">
      <c r="A762" t="s">
        <v>3598</v>
      </c>
      <c r="B762" s="2" t="s">
        <v>5116</v>
      </c>
      <c r="C762" s="2">
        <v>2</v>
      </c>
      <c r="D762" s="2">
        <v>2</v>
      </c>
      <c r="E762" s="2">
        <v>3</v>
      </c>
      <c r="F762" s="1">
        <v>43216.559027777781</v>
      </c>
      <c r="G762">
        <v>90</v>
      </c>
      <c r="H762">
        <v>1.51</v>
      </c>
      <c r="I762">
        <v>0.8</v>
      </c>
      <c r="J762">
        <v>-1.5</v>
      </c>
      <c r="K762">
        <v>2.83</v>
      </c>
      <c r="L762">
        <v>0.7</v>
      </c>
      <c r="M762">
        <v>0.24</v>
      </c>
      <c r="N762">
        <v>1.28</v>
      </c>
      <c r="O762">
        <v>1.25</v>
      </c>
      <c r="P762">
        <v>3.96</v>
      </c>
      <c r="Q762">
        <v>4.18</v>
      </c>
      <c r="R762">
        <v>1.55</v>
      </c>
      <c r="S762">
        <v>12.09</v>
      </c>
      <c r="T762">
        <v>3.33</v>
      </c>
      <c r="U762">
        <v>2.4700000000000002</v>
      </c>
      <c r="V762">
        <v>1.48</v>
      </c>
      <c r="W762">
        <v>76.010000000000005</v>
      </c>
      <c r="X762">
        <v>29.12</v>
      </c>
      <c r="Y762">
        <v>35.6</v>
      </c>
      <c r="Z762">
        <v>50.53</v>
      </c>
      <c r="AA762">
        <v>103.93</v>
      </c>
      <c r="AB762">
        <v>21.22</v>
      </c>
      <c r="AC762">
        <v>144.76</v>
      </c>
    </row>
    <row r="763" spans="1:29" x14ac:dyDescent="0.2">
      <c r="A763" t="s">
        <v>3040</v>
      </c>
      <c r="B763" s="2" t="s">
        <v>5104</v>
      </c>
      <c r="C763" s="2">
        <v>2</v>
      </c>
      <c r="D763" s="2">
        <v>2</v>
      </c>
      <c r="E763" s="2">
        <v>4</v>
      </c>
      <c r="F763" s="1">
        <v>43188.588194444441</v>
      </c>
      <c r="G763">
        <v>90</v>
      </c>
      <c r="H763">
        <v>1.96</v>
      </c>
      <c r="I763">
        <v>1.25</v>
      </c>
      <c r="J763">
        <v>1.49</v>
      </c>
      <c r="K763">
        <v>3.04</v>
      </c>
      <c r="L763">
        <v>0.65</v>
      </c>
      <c r="M763">
        <v>0.2</v>
      </c>
      <c r="N763">
        <v>1.57</v>
      </c>
      <c r="O763">
        <v>1.51</v>
      </c>
      <c r="P763">
        <v>3.36</v>
      </c>
      <c r="Q763">
        <v>3.53</v>
      </c>
      <c r="R763">
        <v>3.06</v>
      </c>
      <c r="S763">
        <v>13.81</v>
      </c>
      <c r="T763">
        <v>3.04</v>
      </c>
      <c r="U763">
        <v>2.63</v>
      </c>
      <c r="V763">
        <v>1.56</v>
      </c>
      <c r="W763">
        <v>72.72</v>
      </c>
      <c r="X763">
        <v>20.64</v>
      </c>
      <c r="Y763">
        <v>27.6</v>
      </c>
      <c r="Z763">
        <v>38.49</v>
      </c>
      <c r="AA763">
        <v>72.819999999999993</v>
      </c>
      <c r="AB763">
        <v>14.36</v>
      </c>
      <c r="AC763">
        <v>92.11</v>
      </c>
    </row>
    <row r="764" spans="1:29" x14ac:dyDescent="0.2">
      <c r="A764" t="s">
        <v>3744</v>
      </c>
      <c r="B764" s="2" t="s">
        <v>5090</v>
      </c>
      <c r="C764" s="2">
        <v>2</v>
      </c>
      <c r="D764" s="2">
        <v>1</v>
      </c>
      <c r="E764" s="2">
        <v>4</v>
      </c>
      <c r="F764" s="1">
        <v>43217.635416666664</v>
      </c>
      <c r="G764">
        <v>89.99</v>
      </c>
      <c r="H764">
        <v>1.87</v>
      </c>
      <c r="I764">
        <v>1.37</v>
      </c>
      <c r="J764">
        <v>1.69</v>
      </c>
      <c r="K764">
        <v>2.8</v>
      </c>
      <c r="L764">
        <v>0.7</v>
      </c>
      <c r="M764">
        <v>0.54</v>
      </c>
      <c r="N764">
        <v>1.57</v>
      </c>
      <c r="O764">
        <v>1.47</v>
      </c>
      <c r="P764">
        <v>3.55</v>
      </c>
      <c r="Q764">
        <v>4.5</v>
      </c>
      <c r="R764">
        <v>4.7300000000000004</v>
      </c>
      <c r="S764">
        <v>13.46</v>
      </c>
      <c r="T764">
        <v>3.22</v>
      </c>
      <c r="U764">
        <v>2.08</v>
      </c>
      <c r="V764">
        <v>1.57</v>
      </c>
      <c r="W764">
        <v>74.13</v>
      </c>
      <c r="X764">
        <v>15.53</v>
      </c>
      <c r="Y764">
        <v>19.72</v>
      </c>
      <c r="Z764">
        <v>32.06</v>
      </c>
      <c r="AA764">
        <v>45.6</v>
      </c>
      <c r="AB764">
        <v>9.1</v>
      </c>
      <c r="AC764">
        <v>60.74</v>
      </c>
    </row>
    <row r="765" spans="1:29" x14ac:dyDescent="0.2">
      <c r="A765" t="s">
        <v>2458</v>
      </c>
      <c r="B765" s="2" t="s">
        <v>5114</v>
      </c>
      <c r="C765" s="2">
        <v>2</v>
      </c>
      <c r="D765" s="2">
        <v>2</v>
      </c>
      <c r="E765" s="2">
        <v>3</v>
      </c>
      <c r="F765" s="1">
        <v>43153.612500000003</v>
      </c>
      <c r="G765">
        <v>89.99</v>
      </c>
      <c r="H765">
        <v>1.65</v>
      </c>
      <c r="I765">
        <v>0.62</v>
      </c>
      <c r="J765">
        <v>-2.98</v>
      </c>
      <c r="K765">
        <v>3.4</v>
      </c>
      <c r="L765">
        <v>0.82</v>
      </c>
      <c r="M765">
        <v>-0.34</v>
      </c>
      <c r="N765">
        <v>1.3</v>
      </c>
      <c r="O765">
        <v>1.27</v>
      </c>
      <c r="P765">
        <v>4.5199999999999996</v>
      </c>
      <c r="Q765">
        <v>3.48</v>
      </c>
      <c r="R765">
        <v>-2.04</v>
      </c>
      <c r="S765">
        <v>14.59</v>
      </c>
      <c r="T765">
        <v>4.51</v>
      </c>
      <c r="U765">
        <v>3.05</v>
      </c>
      <c r="V765">
        <v>1.63</v>
      </c>
      <c r="W765">
        <v>77.349999999999994</v>
      </c>
      <c r="X765">
        <v>66.239999999999995</v>
      </c>
      <c r="Y765">
        <v>91.13</v>
      </c>
      <c r="Z765">
        <v>104.59</v>
      </c>
      <c r="AA765">
        <v>216.6</v>
      </c>
      <c r="AB765">
        <v>35.76</v>
      </c>
      <c r="AC765">
        <v>283.37</v>
      </c>
    </row>
    <row r="766" spans="1:29" x14ac:dyDescent="0.2">
      <c r="A766" t="s">
        <v>2498</v>
      </c>
      <c r="B766" s="2" t="s">
        <v>5085</v>
      </c>
      <c r="C766" s="2">
        <v>2</v>
      </c>
      <c r="D766" s="2">
        <v>2</v>
      </c>
      <c r="E766" s="2">
        <v>3</v>
      </c>
      <c r="F766" s="1">
        <v>43153.661805555559</v>
      </c>
      <c r="G766">
        <v>89.99</v>
      </c>
      <c r="H766">
        <v>1.57</v>
      </c>
      <c r="I766">
        <v>0.78</v>
      </c>
      <c r="J766">
        <v>-0.39</v>
      </c>
      <c r="K766">
        <v>3.13</v>
      </c>
      <c r="L766">
        <v>0.83</v>
      </c>
      <c r="M766">
        <v>0.43</v>
      </c>
      <c r="N766">
        <v>1.1000000000000001</v>
      </c>
      <c r="O766">
        <v>1.1200000000000001</v>
      </c>
      <c r="P766">
        <v>4.17</v>
      </c>
      <c r="Q766">
        <v>4.71</v>
      </c>
      <c r="R766">
        <v>1.71</v>
      </c>
      <c r="S766">
        <v>12.44</v>
      </c>
      <c r="T766">
        <v>3.66</v>
      </c>
      <c r="U766">
        <v>2.56</v>
      </c>
      <c r="V766">
        <v>1.46</v>
      </c>
      <c r="W766">
        <v>74.86</v>
      </c>
      <c r="X766">
        <v>37.35</v>
      </c>
      <c r="Y766">
        <v>49.67</v>
      </c>
      <c r="Z766">
        <v>56.05</v>
      </c>
      <c r="AA766">
        <v>106.99</v>
      </c>
      <c r="AB766">
        <v>15.74</v>
      </c>
      <c r="AC766">
        <v>137.51</v>
      </c>
    </row>
    <row r="767" spans="1:29" x14ac:dyDescent="0.2">
      <c r="A767" t="s">
        <v>1997</v>
      </c>
      <c r="B767" s="2" t="s">
        <v>4942</v>
      </c>
      <c r="C767" s="2">
        <v>1</v>
      </c>
      <c r="D767" s="2">
        <v>1</v>
      </c>
      <c r="E767" s="2">
        <v>3</v>
      </c>
      <c r="F767" s="1">
        <v>43144.625694444447</v>
      </c>
      <c r="G767">
        <v>89.98</v>
      </c>
      <c r="H767">
        <v>1.5</v>
      </c>
      <c r="I767">
        <v>0.82</v>
      </c>
      <c r="J767">
        <v>-1.45</v>
      </c>
      <c r="K767">
        <v>2.96</v>
      </c>
      <c r="L767">
        <v>0.86</v>
      </c>
      <c r="M767">
        <v>0.41</v>
      </c>
      <c r="N767">
        <v>1.19</v>
      </c>
      <c r="O767">
        <v>1.19</v>
      </c>
      <c r="P767">
        <v>4.2699999999999996</v>
      </c>
      <c r="Q767">
        <v>4.5199999999999996</v>
      </c>
      <c r="R767">
        <v>0.99</v>
      </c>
      <c r="S767">
        <v>12.83</v>
      </c>
      <c r="T767">
        <v>3.05</v>
      </c>
      <c r="U767">
        <v>2.4700000000000002</v>
      </c>
      <c r="V767">
        <v>1.48</v>
      </c>
      <c r="W767">
        <v>75.650000000000006</v>
      </c>
      <c r="X767">
        <v>32.880000000000003</v>
      </c>
      <c r="Y767">
        <v>43.23</v>
      </c>
      <c r="Z767">
        <v>58.58</v>
      </c>
      <c r="AA767">
        <v>108.68</v>
      </c>
      <c r="AB767">
        <v>18.45</v>
      </c>
      <c r="AC767">
        <v>137.82</v>
      </c>
    </row>
    <row r="768" spans="1:29" x14ac:dyDescent="0.2">
      <c r="A768" t="s">
        <v>2796</v>
      </c>
      <c r="B768" s="2" t="s">
        <v>4741</v>
      </c>
      <c r="C768" s="2">
        <v>1</v>
      </c>
      <c r="D768" s="2">
        <v>2</v>
      </c>
      <c r="E768" s="2">
        <v>3</v>
      </c>
      <c r="F768" s="1">
        <v>43161.461805555555</v>
      </c>
      <c r="G768">
        <v>89.98</v>
      </c>
      <c r="H768">
        <v>1.72</v>
      </c>
      <c r="I768">
        <v>0.93</v>
      </c>
      <c r="J768">
        <v>-1.59</v>
      </c>
      <c r="K768">
        <v>3.3</v>
      </c>
      <c r="L768">
        <v>0.82</v>
      </c>
      <c r="M768">
        <v>0.32</v>
      </c>
      <c r="N768">
        <v>1.39</v>
      </c>
      <c r="O768">
        <v>1.36</v>
      </c>
      <c r="P768">
        <v>4.1900000000000004</v>
      </c>
      <c r="Q768">
        <v>4.5</v>
      </c>
      <c r="R768">
        <v>-0.25</v>
      </c>
      <c r="S768">
        <v>14.27</v>
      </c>
      <c r="T768">
        <v>2.98</v>
      </c>
      <c r="U768">
        <v>2.69</v>
      </c>
      <c r="V768">
        <v>1.56</v>
      </c>
      <c r="W768">
        <v>75.44</v>
      </c>
      <c r="X768">
        <v>34.840000000000003</v>
      </c>
      <c r="Y768">
        <v>44.68</v>
      </c>
      <c r="Z768">
        <v>59.42</v>
      </c>
      <c r="AA768">
        <v>123.26</v>
      </c>
      <c r="AB768">
        <v>22.78</v>
      </c>
      <c r="AC768">
        <v>148.81</v>
      </c>
    </row>
    <row r="769" spans="1:29" x14ac:dyDescent="0.2">
      <c r="A769" t="s">
        <v>2560</v>
      </c>
      <c r="B769" s="2" t="s">
        <v>4930</v>
      </c>
      <c r="C769" s="2">
        <v>1</v>
      </c>
      <c r="D769" s="2">
        <v>2</v>
      </c>
      <c r="E769" s="2">
        <v>3</v>
      </c>
      <c r="F769" s="1">
        <v>43158.609722222223</v>
      </c>
      <c r="G769">
        <v>89.97</v>
      </c>
      <c r="H769">
        <v>1.59</v>
      </c>
      <c r="I769">
        <v>0.82</v>
      </c>
      <c r="J769">
        <v>-0.96</v>
      </c>
      <c r="K769">
        <v>3.01</v>
      </c>
      <c r="L769">
        <v>0.81</v>
      </c>
      <c r="M769">
        <v>0.31</v>
      </c>
      <c r="N769">
        <v>1.3</v>
      </c>
      <c r="O769">
        <v>1.26</v>
      </c>
      <c r="P769">
        <v>4.24</v>
      </c>
      <c r="Q769">
        <v>4.3</v>
      </c>
      <c r="R769">
        <v>0.83</v>
      </c>
      <c r="S769">
        <v>13.35</v>
      </c>
      <c r="T769">
        <v>3.55</v>
      </c>
      <c r="U769">
        <v>2.58</v>
      </c>
      <c r="V769">
        <v>1.54</v>
      </c>
      <c r="W769">
        <v>75.290000000000006</v>
      </c>
      <c r="X769">
        <v>34.549999999999997</v>
      </c>
      <c r="Y769">
        <v>45.15</v>
      </c>
      <c r="Z769">
        <v>60.96</v>
      </c>
      <c r="AA769">
        <v>117.3</v>
      </c>
      <c r="AB769">
        <v>20.25</v>
      </c>
      <c r="AC769">
        <v>156.85</v>
      </c>
    </row>
    <row r="770" spans="1:29" x14ac:dyDescent="0.2">
      <c r="A770" t="s">
        <v>3606</v>
      </c>
      <c r="B770" s="2" t="s">
        <v>5101</v>
      </c>
      <c r="C770" s="2">
        <v>2</v>
      </c>
      <c r="D770" s="2">
        <v>1</v>
      </c>
      <c r="E770" s="2">
        <v>4</v>
      </c>
      <c r="F770" s="1">
        <v>43216.568055555559</v>
      </c>
      <c r="G770">
        <v>89.95</v>
      </c>
      <c r="H770">
        <v>1.68</v>
      </c>
      <c r="I770">
        <v>1.43</v>
      </c>
      <c r="J770">
        <v>4.22</v>
      </c>
      <c r="K770">
        <v>2.54</v>
      </c>
      <c r="L770">
        <v>0.8</v>
      </c>
      <c r="M770">
        <v>0.88</v>
      </c>
      <c r="N770">
        <v>1.54</v>
      </c>
      <c r="O770">
        <v>1.37</v>
      </c>
      <c r="P770">
        <v>3.86</v>
      </c>
      <c r="Q770">
        <v>6.05</v>
      </c>
      <c r="R770">
        <v>8.67</v>
      </c>
      <c r="S770">
        <v>11.99</v>
      </c>
      <c r="T770">
        <v>4.2699999999999996</v>
      </c>
      <c r="U770">
        <v>1.83</v>
      </c>
      <c r="V770">
        <v>1.59</v>
      </c>
      <c r="W770">
        <v>75.2</v>
      </c>
      <c r="X770">
        <v>23.01</v>
      </c>
      <c r="Y770">
        <v>20.149999999999999</v>
      </c>
      <c r="Z770">
        <v>44.5</v>
      </c>
      <c r="AA770">
        <v>30.8</v>
      </c>
      <c r="AB770">
        <v>5.77</v>
      </c>
      <c r="AC770">
        <v>41.53</v>
      </c>
    </row>
    <row r="771" spans="1:29" x14ac:dyDescent="0.2">
      <c r="A771" t="s">
        <v>1388</v>
      </c>
      <c r="B771" s="2" t="s">
        <v>5167</v>
      </c>
      <c r="C771" s="2">
        <v>2</v>
      </c>
      <c r="D771" s="2">
        <v>2</v>
      </c>
      <c r="E771" s="2">
        <v>2</v>
      </c>
      <c r="F771" s="1">
        <v>42976.444444444445</v>
      </c>
      <c r="G771">
        <v>89.95</v>
      </c>
      <c r="H771">
        <v>1.88</v>
      </c>
      <c r="I771">
        <v>1.32</v>
      </c>
      <c r="J771">
        <v>3.39</v>
      </c>
      <c r="K771">
        <v>2.36</v>
      </c>
      <c r="L771">
        <v>0.32</v>
      </c>
      <c r="M771">
        <v>0.33</v>
      </c>
      <c r="N771">
        <v>1.35</v>
      </c>
      <c r="O771">
        <v>1.32</v>
      </c>
      <c r="P771">
        <v>2.02</v>
      </c>
      <c r="Q771">
        <v>2.3199999999999998</v>
      </c>
      <c r="R771">
        <v>10.75</v>
      </c>
      <c r="S771">
        <v>8.7899999999999991</v>
      </c>
      <c r="T771">
        <v>4.68</v>
      </c>
      <c r="U771">
        <v>1.76</v>
      </c>
      <c r="V771">
        <v>1.41</v>
      </c>
      <c r="W771">
        <v>69.59</v>
      </c>
      <c r="X771">
        <v>7.6</v>
      </c>
      <c r="Y771">
        <v>8.89</v>
      </c>
      <c r="Z771">
        <v>12.96</v>
      </c>
      <c r="AA771">
        <v>15.2</v>
      </c>
      <c r="AB771">
        <v>4.1900000000000004</v>
      </c>
      <c r="AC771">
        <v>22.92</v>
      </c>
    </row>
    <row r="772" spans="1:29" x14ac:dyDescent="0.2">
      <c r="A772" t="s">
        <v>3071</v>
      </c>
      <c r="B772" s="2" t="s">
        <v>5022</v>
      </c>
      <c r="C772" s="2">
        <v>2</v>
      </c>
      <c r="D772" s="2">
        <v>2</v>
      </c>
      <c r="E772" s="2">
        <v>4</v>
      </c>
      <c r="F772" s="1">
        <v>43188.629166666666</v>
      </c>
      <c r="G772">
        <v>89.95</v>
      </c>
      <c r="H772">
        <v>1.7</v>
      </c>
      <c r="I772">
        <v>1.02</v>
      </c>
      <c r="J772">
        <v>1.48</v>
      </c>
      <c r="K772">
        <v>2.77</v>
      </c>
      <c r="L772">
        <v>0.62</v>
      </c>
      <c r="M772">
        <v>0.17</v>
      </c>
      <c r="N772">
        <v>1.34</v>
      </c>
      <c r="O772">
        <v>1.3</v>
      </c>
      <c r="P772">
        <v>3.22</v>
      </c>
      <c r="Q772">
        <v>3.37</v>
      </c>
      <c r="R772">
        <v>3.49</v>
      </c>
      <c r="S772">
        <v>12.39</v>
      </c>
      <c r="T772">
        <v>3.88</v>
      </c>
      <c r="U772">
        <v>2.35</v>
      </c>
      <c r="V772">
        <v>1.46</v>
      </c>
      <c r="W772">
        <v>72.209999999999994</v>
      </c>
      <c r="X772">
        <v>24.24</v>
      </c>
      <c r="Y772">
        <v>33.86</v>
      </c>
      <c r="Z772">
        <v>37.26</v>
      </c>
      <c r="AA772">
        <v>74.17</v>
      </c>
      <c r="AB772">
        <v>13.79</v>
      </c>
      <c r="AC772">
        <v>115.74</v>
      </c>
    </row>
    <row r="773" spans="1:29" x14ac:dyDescent="0.2">
      <c r="A773" t="s">
        <v>2800</v>
      </c>
      <c r="B773" s="2" t="s">
        <v>4718</v>
      </c>
      <c r="C773" s="2">
        <v>1</v>
      </c>
      <c r="D773" s="2">
        <v>2</v>
      </c>
      <c r="E773" s="2">
        <v>3</v>
      </c>
      <c r="F773" s="1">
        <v>43161.46597222222</v>
      </c>
      <c r="G773">
        <v>89.95</v>
      </c>
      <c r="H773">
        <v>1.72</v>
      </c>
      <c r="I773">
        <v>0.85</v>
      </c>
      <c r="J773">
        <v>0.67</v>
      </c>
      <c r="K773">
        <v>3.03</v>
      </c>
      <c r="L773">
        <v>0.76</v>
      </c>
      <c r="M773">
        <v>0.25</v>
      </c>
      <c r="N773">
        <v>1.1599999999999999</v>
      </c>
      <c r="O773">
        <v>1.18</v>
      </c>
      <c r="P773">
        <v>4.08</v>
      </c>
      <c r="Q773">
        <v>4.21</v>
      </c>
      <c r="R773">
        <v>1.57</v>
      </c>
      <c r="S773">
        <v>12.2</v>
      </c>
      <c r="T773">
        <v>4.78</v>
      </c>
      <c r="U773">
        <v>2.44</v>
      </c>
      <c r="V773">
        <v>1.52</v>
      </c>
      <c r="W773">
        <v>73.63</v>
      </c>
      <c r="X773">
        <v>36.81</v>
      </c>
      <c r="Y773">
        <v>45.14</v>
      </c>
      <c r="Z773">
        <v>49.04</v>
      </c>
      <c r="AA773">
        <v>99.25</v>
      </c>
      <c r="AB773">
        <v>15.51</v>
      </c>
      <c r="AC773">
        <v>157.61000000000001</v>
      </c>
    </row>
    <row r="774" spans="1:29" x14ac:dyDescent="0.2">
      <c r="A774" t="s">
        <v>2822</v>
      </c>
      <c r="B774" s="2" t="s">
        <v>5069</v>
      </c>
      <c r="C774" s="2">
        <v>2</v>
      </c>
      <c r="D774" s="2">
        <v>2</v>
      </c>
      <c r="E774" s="2">
        <v>3</v>
      </c>
      <c r="F774" s="1">
        <v>43161.486805555556</v>
      </c>
      <c r="G774">
        <v>89.94</v>
      </c>
      <c r="H774">
        <v>1.32</v>
      </c>
      <c r="I774">
        <v>0.56999999999999995</v>
      </c>
      <c r="J774">
        <v>-1.05</v>
      </c>
      <c r="K774">
        <v>2.85</v>
      </c>
      <c r="L774">
        <v>0.79</v>
      </c>
      <c r="M774">
        <v>0.08</v>
      </c>
      <c r="N774">
        <v>0.93</v>
      </c>
      <c r="O774">
        <v>0.93</v>
      </c>
      <c r="P774">
        <v>4.07</v>
      </c>
      <c r="Q774">
        <v>4.08</v>
      </c>
      <c r="R774">
        <v>1.34</v>
      </c>
      <c r="S774">
        <v>10.73</v>
      </c>
      <c r="T774">
        <v>3.44</v>
      </c>
      <c r="U774">
        <v>2.4700000000000002</v>
      </c>
      <c r="V774">
        <v>1.36</v>
      </c>
      <c r="W774">
        <v>76.37</v>
      </c>
      <c r="X774">
        <v>44.48</v>
      </c>
      <c r="Y774">
        <v>58.69</v>
      </c>
      <c r="Z774">
        <v>65.94</v>
      </c>
      <c r="AA774">
        <v>132.28</v>
      </c>
      <c r="AB774">
        <v>21.69</v>
      </c>
      <c r="AC774">
        <v>172.77</v>
      </c>
    </row>
    <row r="775" spans="1:29" x14ac:dyDescent="0.2">
      <c r="A775" t="s">
        <v>2158</v>
      </c>
      <c r="B775" s="2" t="s">
        <v>4853</v>
      </c>
      <c r="C775" s="2">
        <v>1</v>
      </c>
      <c r="D775" s="2">
        <v>2</v>
      </c>
      <c r="E775" s="2">
        <v>3</v>
      </c>
      <c r="F775" s="1">
        <v>43146.572916666664</v>
      </c>
      <c r="G775">
        <v>89.94</v>
      </c>
      <c r="H775">
        <v>1.64</v>
      </c>
      <c r="I775">
        <v>1</v>
      </c>
      <c r="J775">
        <v>-0.93</v>
      </c>
      <c r="K775">
        <v>3.19</v>
      </c>
      <c r="L775">
        <v>0.83</v>
      </c>
      <c r="M775">
        <v>0.26</v>
      </c>
      <c r="N775">
        <v>1.42</v>
      </c>
      <c r="O775">
        <v>1.41</v>
      </c>
      <c r="P775">
        <v>4.1100000000000003</v>
      </c>
      <c r="Q775">
        <v>4.33</v>
      </c>
      <c r="R775">
        <v>0.4</v>
      </c>
      <c r="S775">
        <v>14.33</v>
      </c>
      <c r="T775">
        <v>3</v>
      </c>
      <c r="U775">
        <v>2.5499999999999998</v>
      </c>
      <c r="V775">
        <v>1.53</v>
      </c>
      <c r="W775">
        <v>75.33</v>
      </c>
      <c r="X775">
        <v>34.049999999999997</v>
      </c>
      <c r="Y775">
        <v>44</v>
      </c>
      <c r="Z775">
        <v>60.46</v>
      </c>
      <c r="AA775">
        <v>108.21</v>
      </c>
      <c r="AB775">
        <v>19.13</v>
      </c>
      <c r="AC775">
        <v>134.59</v>
      </c>
    </row>
    <row r="776" spans="1:29" x14ac:dyDescent="0.2">
      <c r="A776" t="s">
        <v>2414</v>
      </c>
      <c r="B776" s="2" t="s">
        <v>5051</v>
      </c>
      <c r="C776" s="2">
        <v>2</v>
      </c>
      <c r="D776" s="2">
        <v>1</v>
      </c>
      <c r="E776" s="2">
        <v>3</v>
      </c>
      <c r="F776" s="1">
        <v>43153.5625</v>
      </c>
      <c r="G776">
        <v>89.94</v>
      </c>
      <c r="H776">
        <v>1.59</v>
      </c>
      <c r="I776">
        <v>0.97</v>
      </c>
      <c r="J776">
        <v>-1.9</v>
      </c>
      <c r="K776">
        <v>3.11</v>
      </c>
      <c r="L776">
        <v>0.89</v>
      </c>
      <c r="M776">
        <v>0.33</v>
      </c>
      <c r="N776">
        <v>1.46</v>
      </c>
      <c r="O776">
        <v>1.37</v>
      </c>
      <c r="P776">
        <v>4.37</v>
      </c>
      <c r="Q776">
        <v>4.47</v>
      </c>
      <c r="R776">
        <v>-0.5</v>
      </c>
      <c r="S776">
        <v>14.79</v>
      </c>
      <c r="T776">
        <v>2.85</v>
      </c>
      <c r="U776">
        <v>2.62</v>
      </c>
      <c r="V776">
        <v>1.59</v>
      </c>
      <c r="W776">
        <v>76.58</v>
      </c>
      <c r="X776">
        <v>35.83</v>
      </c>
      <c r="Y776">
        <v>48.33</v>
      </c>
      <c r="Z776">
        <v>72.02</v>
      </c>
      <c r="AA776">
        <v>129.18</v>
      </c>
      <c r="AB776">
        <v>23.15</v>
      </c>
      <c r="AC776">
        <v>144.28</v>
      </c>
    </row>
    <row r="777" spans="1:29" x14ac:dyDescent="0.2">
      <c r="A777" t="s">
        <v>2161</v>
      </c>
      <c r="B777" s="2" t="s">
        <v>4733</v>
      </c>
      <c r="C777" s="2">
        <v>1</v>
      </c>
      <c r="D777" s="2">
        <v>2</v>
      </c>
      <c r="E777" s="2">
        <v>3</v>
      </c>
      <c r="F777" s="1">
        <v>43146.576388888891</v>
      </c>
      <c r="G777">
        <v>89.93</v>
      </c>
      <c r="H777">
        <v>1.71</v>
      </c>
      <c r="I777">
        <v>0.99</v>
      </c>
      <c r="J777">
        <v>-0.76</v>
      </c>
      <c r="K777">
        <v>3.01</v>
      </c>
      <c r="L777">
        <v>0.77</v>
      </c>
      <c r="M777">
        <v>0.23</v>
      </c>
      <c r="N777">
        <v>1.55</v>
      </c>
      <c r="O777">
        <v>1.49</v>
      </c>
      <c r="P777">
        <v>4.07</v>
      </c>
      <c r="Q777">
        <v>4.05</v>
      </c>
      <c r="R777">
        <v>0.21</v>
      </c>
      <c r="S777">
        <v>15.17</v>
      </c>
      <c r="T777">
        <v>4.0999999999999996</v>
      </c>
      <c r="U777">
        <v>2.59</v>
      </c>
      <c r="V777">
        <v>1.64</v>
      </c>
      <c r="W777">
        <v>75.069999999999993</v>
      </c>
      <c r="X777">
        <v>32.4</v>
      </c>
      <c r="Y777">
        <v>43.15</v>
      </c>
      <c r="Z777">
        <v>57.99</v>
      </c>
      <c r="AA777">
        <v>115.16</v>
      </c>
      <c r="AB777">
        <v>20.77</v>
      </c>
      <c r="AC777">
        <v>155.47999999999999</v>
      </c>
    </row>
    <row r="778" spans="1:29" x14ac:dyDescent="0.2">
      <c r="A778" t="s">
        <v>2298</v>
      </c>
      <c r="B778" s="2" t="s">
        <v>5090</v>
      </c>
      <c r="C778" s="2">
        <v>2</v>
      </c>
      <c r="D778" s="2">
        <v>2</v>
      </c>
      <c r="E778" s="2">
        <v>3</v>
      </c>
      <c r="F778" s="1">
        <v>43150.442361111112</v>
      </c>
      <c r="G778">
        <v>89.93</v>
      </c>
      <c r="H778">
        <v>1.68</v>
      </c>
      <c r="I778">
        <v>0.93</v>
      </c>
      <c r="J778">
        <v>-1.06</v>
      </c>
      <c r="K778">
        <v>3.09</v>
      </c>
      <c r="L778">
        <v>0.79</v>
      </c>
      <c r="M778">
        <v>0.27</v>
      </c>
      <c r="N778">
        <v>1.39</v>
      </c>
      <c r="O778">
        <v>1.34</v>
      </c>
      <c r="P778">
        <v>4.05</v>
      </c>
      <c r="Q778">
        <v>4.2699999999999996</v>
      </c>
      <c r="R778">
        <v>0.63</v>
      </c>
      <c r="S778">
        <v>14.09</v>
      </c>
      <c r="T778">
        <v>3.34</v>
      </c>
      <c r="U778">
        <v>2.64</v>
      </c>
      <c r="V778">
        <v>1.56</v>
      </c>
      <c r="W778">
        <v>75.489999999999995</v>
      </c>
      <c r="X778">
        <v>34.44</v>
      </c>
      <c r="Y778">
        <v>47.11</v>
      </c>
      <c r="Z778">
        <v>60.85</v>
      </c>
      <c r="AA778">
        <v>118.64</v>
      </c>
      <c r="AB778">
        <v>20.97</v>
      </c>
      <c r="AC778">
        <v>147.86000000000001</v>
      </c>
    </row>
    <row r="779" spans="1:29" x14ac:dyDescent="0.2">
      <c r="A779" t="s">
        <v>2392</v>
      </c>
      <c r="B779" s="2" t="s">
        <v>5179</v>
      </c>
      <c r="C779" s="2">
        <v>2</v>
      </c>
      <c r="D779" s="2">
        <v>2</v>
      </c>
      <c r="E779" s="2">
        <v>3</v>
      </c>
      <c r="F779" s="1">
        <v>43152.554861111108</v>
      </c>
      <c r="G779">
        <v>89.92</v>
      </c>
      <c r="H779">
        <v>1.98</v>
      </c>
      <c r="I779">
        <v>0.98</v>
      </c>
      <c r="J779">
        <v>0.48</v>
      </c>
      <c r="K779">
        <v>3.16</v>
      </c>
      <c r="L779">
        <v>0.72</v>
      </c>
      <c r="M779">
        <v>0.31</v>
      </c>
      <c r="N779">
        <v>1.21</v>
      </c>
      <c r="O779">
        <v>1.18</v>
      </c>
      <c r="P779">
        <v>3.78</v>
      </c>
      <c r="Q779">
        <v>4.21</v>
      </c>
      <c r="R779">
        <v>2.9</v>
      </c>
      <c r="S779">
        <v>11.93</v>
      </c>
      <c r="T779">
        <v>3.16</v>
      </c>
      <c r="U779">
        <v>2.82</v>
      </c>
      <c r="V779">
        <v>1.52</v>
      </c>
      <c r="W779">
        <v>74.17</v>
      </c>
      <c r="X779">
        <v>25.57</v>
      </c>
      <c r="Y779">
        <v>33.42</v>
      </c>
      <c r="Z779">
        <v>41.36</v>
      </c>
      <c r="AA779">
        <v>87.25</v>
      </c>
      <c r="AB779">
        <v>16</v>
      </c>
      <c r="AC779">
        <v>107.15</v>
      </c>
    </row>
    <row r="780" spans="1:29" x14ac:dyDescent="0.2">
      <c r="A780" t="s">
        <v>3338</v>
      </c>
      <c r="B780" s="2" t="s">
        <v>4858</v>
      </c>
      <c r="C780" s="2">
        <v>1</v>
      </c>
      <c r="D780" s="2">
        <v>1</v>
      </c>
      <c r="E780" s="2">
        <v>4</v>
      </c>
      <c r="F780" s="1">
        <v>43203.586805555555</v>
      </c>
      <c r="G780">
        <v>89.92</v>
      </c>
      <c r="H780">
        <v>1.32</v>
      </c>
      <c r="I780">
        <v>1.04</v>
      </c>
      <c r="J780">
        <v>-0.15</v>
      </c>
      <c r="K780">
        <v>2.41</v>
      </c>
      <c r="L780">
        <v>0.7</v>
      </c>
      <c r="M780">
        <v>0.48</v>
      </c>
      <c r="N780">
        <v>1.29</v>
      </c>
      <c r="O780">
        <v>1.21</v>
      </c>
      <c r="P780">
        <v>3.48</v>
      </c>
      <c r="Q780">
        <v>4.58</v>
      </c>
      <c r="R780">
        <v>6.39</v>
      </c>
      <c r="S780">
        <v>11.11</v>
      </c>
      <c r="T780">
        <v>2</v>
      </c>
      <c r="U780">
        <v>1.83</v>
      </c>
      <c r="V780">
        <v>1.44</v>
      </c>
      <c r="W780">
        <v>76.459999999999994</v>
      </c>
      <c r="X780">
        <v>17.8</v>
      </c>
      <c r="Y780">
        <v>21.58</v>
      </c>
      <c r="Z780">
        <v>36.33</v>
      </c>
      <c r="AA780">
        <v>51.36</v>
      </c>
      <c r="AB780">
        <v>8.31</v>
      </c>
      <c r="AC780">
        <v>46.1</v>
      </c>
    </row>
    <row r="781" spans="1:29" x14ac:dyDescent="0.2">
      <c r="A781" t="s">
        <v>3017</v>
      </c>
      <c r="B781" s="2" t="s">
        <v>4846</v>
      </c>
      <c r="C781" s="2">
        <v>1</v>
      </c>
      <c r="D781" s="2">
        <v>2</v>
      </c>
      <c r="E781" s="2">
        <v>4</v>
      </c>
      <c r="F781" s="1">
        <v>43188.559027777781</v>
      </c>
      <c r="G781">
        <v>89.92</v>
      </c>
      <c r="H781">
        <v>1.4</v>
      </c>
      <c r="I781">
        <v>0.82</v>
      </c>
      <c r="J781">
        <v>1.7</v>
      </c>
      <c r="K781">
        <v>2.46</v>
      </c>
      <c r="L781">
        <v>0.7</v>
      </c>
      <c r="M781">
        <v>0.4</v>
      </c>
      <c r="N781">
        <v>0.86</v>
      </c>
      <c r="O781">
        <v>0.87</v>
      </c>
      <c r="P781">
        <v>3.4</v>
      </c>
      <c r="Q781">
        <v>3.79</v>
      </c>
      <c r="R781">
        <v>5.0599999999999996</v>
      </c>
      <c r="S781">
        <v>8.49</v>
      </c>
      <c r="T781">
        <v>3.21</v>
      </c>
      <c r="U781">
        <v>2.19</v>
      </c>
      <c r="V781">
        <v>1.24</v>
      </c>
      <c r="W781">
        <v>73.150000000000006</v>
      </c>
      <c r="X781">
        <v>22.23</v>
      </c>
      <c r="Y781">
        <v>28.28</v>
      </c>
      <c r="Z781">
        <v>32.94</v>
      </c>
      <c r="AA781">
        <v>57.27</v>
      </c>
      <c r="AB781">
        <v>10.29</v>
      </c>
      <c r="AC781">
        <v>85.77</v>
      </c>
    </row>
    <row r="782" spans="1:29" x14ac:dyDescent="0.2">
      <c r="A782" t="s">
        <v>2607</v>
      </c>
      <c r="B782" s="2" t="s">
        <v>4741</v>
      </c>
      <c r="C782" s="2">
        <v>2</v>
      </c>
      <c r="D782" s="2">
        <v>2</v>
      </c>
      <c r="E782" s="2">
        <v>3</v>
      </c>
      <c r="F782" s="1">
        <v>43158.663888888892</v>
      </c>
      <c r="G782">
        <v>89.92</v>
      </c>
      <c r="H782">
        <v>1.99</v>
      </c>
      <c r="I782">
        <v>1.06</v>
      </c>
      <c r="J782">
        <v>-0.09</v>
      </c>
      <c r="K782">
        <v>3.22</v>
      </c>
      <c r="L782">
        <v>0.72</v>
      </c>
      <c r="M782">
        <v>0.28999999999999998</v>
      </c>
      <c r="N782">
        <v>1.43</v>
      </c>
      <c r="O782">
        <v>1.38</v>
      </c>
      <c r="P782">
        <v>3.86</v>
      </c>
      <c r="Q782">
        <v>4.3099999999999996</v>
      </c>
      <c r="R782">
        <v>1.88</v>
      </c>
      <c r="S782">
        <v>13.58</v>
      </c>
      <c r="T782">
        <v>2.88</v>
      </c>
      <c r="U782">
        <v>2.78</v>
      </c>
      <c r="V782">
        <v>1.59</v>
      </c>
      <c r="W782">
        <v>74.099999999999994</v>
      </c>
      <c r="X782">
        <v>28.3</v>
      </c>
      <c r="Y782">
        <v>36.159999999999997</v>
      </c>
      <c r="Z782">
        <v>49.42</v>
      </c>
      <c r="AA782">
        <v>98.61</v>
      </c>
      <c r="AB782">
        <v>18.86</v>
      </c>
      <c r="AC782">
        <v>124.92</v>
      </c>
    </row>
    <row r="783" spans="1:29" x14ac:dyDescent="0.2">
      <c r="A783" t="s">
        <v>2586</v>
      </c>
      <c r="B783" s="2" t="s">
        <v>4914</v>
      </c>
      <c r="C783" s="2">
        <v>1</v>
      </c>
      <c r="D783" s="2">
        <v>2</v>
      </c>
      <c r="E783" s="2">
        <v>3</v>
      </c>
      <c r="F783" s="1">
        <v>43158.634027777778</v>
      </c>
      <c r="G783">
        <v>89.91</v>
      </c>
      <c r="H783">
        <v>1.56</v>
      </c>
      <c r="I783">
        <v>1.04</v>
      </c>
      <c r="J783">
        <v>-1.35</v>
      </c>
      <c r="K783">
        <v>3.13</v>
      </c>
      <c r="L783">
        <v>0.81</v>
      </c>
      <c r="M783">
        <v>0.22</v>
      </c>
      <c r="N783">
        <v>1.6</v>
      </c>
      <c r="O783">
        <v>1.56</v>
      </c>
      <c r="P783">
        <v>4.03</v>
      </c>
      <c r="Q783">
        <v>4.17</v>
      </c>
      <c r="R783">
        <v>-0.56999999999999995</v>
      </c>
      <c r="S783">
        <v>15.63</v>
      </c>
      <c r="T783">
        <v>3.29</v>
      </c>
      <c r="U783">
        <v>2.37</v>
      </c>
      <c r="V783">
        <v>1.59</v>
      </c>
      <c r="W783">
        <v>74.97</v>
      </c>
      <c r="X783">
        <v>35.270000000000003</v>
      </c>
      <c r="Y783">
        <v>46.45</v>
      </c>
      <c r="Z783">
        <v>63.89</v>
      </c>
      <c r="AA783">
        <v>119.54</v>
      </c>
      <c r="AB783">
        <v>22.15</v>
      </c>
      <c r="AC783">
        <v>156.22999999999999</v>
      </c>
    </row>
    <row r="784" spans="1:29" x14ac:dyDescent="0.2">
      <c r="A784" t="s">
        <v>3630</v>
      </c>
      <c r="B784" s="2" t="s">
        <v>4814</v>
      </c>
      <c r="C784" s="2">
        <v>2</v>
      </c>
      <c r="D784" s="2">
        <v>1</v>
      </c>
      <c r="E784" s="2">
        <v>4</v>
      </c>
      <c r="F784" s="1">
        <v>43216.586805555555</v>
      </c>
      <c r="G784">
        <v>89.91</v>
      </c>
      <c r="H784">
        <v>1.23</v>
      </c>
      <c r="I784">
        <v>0.95</v>
      </c>
      <c r="J784">
        <v>1.04</v>
      </c>
      <c r="K784">
        <v>2.42</v>
      </c>
      <c r="L784">
        <v>0.74</v>
      </c>
      <c r="M784">
        <v>0.36</v>
      </c>
      <c r="N784">
        <v>1.04</v>
      </c>
      <c r="O784">
        <v>0.99</v>
      </c>
      <c r="P784">
        <v>3.44</v>
      </c>
      <c r="Q784">
        <v>3.95</v>
      </c>
      <c r="R784">
        <v>5.98</v>
      </c>
      <c r="S784">
        <v>9.2799999999999994</v>
      </c>
      <c r="T784">
        <v>2.71</v>
      </c>
      <c r="U784">
        <v>1.85</v>
      </c>
      <c r="V784">
        <v>1.31</v>
      </c>
      <c r="W784">
        <v>74.72</v>
      </c>
      <c r="X784">
        <v>21.32</v>
      </c>
      <c r="Y784">
        <v>25.96</v>
      </c>
      <c r="Z784">
        <v>35.729999999999997</v>
      </c>
      <c r="AA784">
        <v>51.63</v>
      </c>
      <c r="AB784">
        <v>8</v>
      </c>
      <c r="AC784">
        <v>59.35</v>
      </c>
    </row>
    <row r="785" spans="1:29" x14ac:dyDescent="0.2">
      <c r="A785" t="s">
        <v>2553</v>
      </c>
      <c r="B785" s="2" t="s">
        <v>4741</v>
      </c>
      <c r="C785" s="2">
        <v>1</v>
      </c>
      <c r="D785" s="2">
        <v>2</v>
      </c>
      <c r="E785" s="2">
        <v>3</v>
      </c>
      <c r="F785" s="1">
        <v>43158.602777777778</v>
      </c>
      <c r="G785">
        <v>89.91</v>
      </c>
      <c r="H785">
        <v>1.84</v>
      </c>
      <c r="I785">
        <v>0.93</v>
      </c>
      <c r="J785">
        <v>-1</v>
      </c>
      <c r="K785">
        <v>3.17</v>
      </c>
      <c r="L785">
        <v>0.77</v>
      </c>
      <c r="M785">
        <v>0.37</v>
      </c>
      <c r="N785">
        <v>1.35</v>
      </c>
      <c r="O785">
        <v>1.33</v>
      </c>
      <c r="P785">
        <v>4.12</v>
      </c>
      <c r="Q785">
        <v>4.53</v>
      </c>
      <c r="R785">
        <v>1.32</v>
      </c>
      <c r="S785">
        <v>13.46</v>
      </c>
      <c r="T785">
        <v>2.91</v>
      </c>
      <c r="U785">
        <v>2.71</v>
      </c>
      <c r="V785">
        <v>1.58</v>
      </c>
      <c r="W785">
        <v>74.78</v>
      </c>
      <c r="X785">
        <v>30.24</v>
      </c>
      <c r="Y785">
        <v>37.950000000000003</v>
      </c>
      <c r="Z785">
        <v>54.43</v>
      </c>
      <c r="AA785">
        <v>103.73</v>
      </c>
      <c r="AB785">
        <v>19.22</v>
      </c>
      <c r="AC785">
        <v>138.93</v>
      </c>
    </row>
    <row r="786" spans="1:29" x14ac:dyDescent="0.2">
      <c r="A786" t="s">
        <v>2280</v>
      </c>
      <c r="B786" s="2" t="s">
        <v>5035</v>
      </c>
      <c r="C786" s="2">
        <v>2</v>
      </c>
      <c r="D786" s="2">
        <v>2</v>
      </c>
      <c r="E786" s="2">
        <v>3</v>
      </c>
      <c r="F786" s="1">
        <v>43150.421527777777</v>
      </c>
      <c r="G786">
        <v>89.91</v>
      </c>
      <c r="H786">
        <v>1.47</v>
      </c>
      <c r="I786">
        <v>0.87</v>
      </c>
      <c r="J786">
        <v>-0.12</v>
      </c>
      <c r="K786">
        <v>2.7</v>
      </c>
      <c r="L786">
        <v>0.7</v>
      </c>
      <c r="M786">
        <v>0.21</v>
      </c>
      <c r="N786">
        <v>1.24</v>
      </c>
      <c r="O786">
        <v>1.2</v>
      </c>
      <c r="P786">
        <v>3.66</v>
      </c>
      <c r="Q786">
        <v>3.63</v>
      </c>
      <c r="R786">
        <v>2.39</v>
      </c>
      <c r="S786">
        <v>12.1</v>
      </c>
      <c r="T786">
        <v>3.51</v>
      </c>
      <c r="U786">
        <v>2.41</v>
      </c>
      <c r="V786">
        <v>1.45</v>
      </c>
      <c r="W786">
        <v>74.52</v>
      </c>
      <c r="X786">
        <v>29.59</v>
      </c>
      <c r="Y786">
        <v>39.99</v>
      </c>
      <c r="Z786">
        <v>49.05</v>
      </c>
      <c r="AA786">
        <v>99.91</v>
      </c>
      <c r="AB786">
        <v>18.260000000000002</v>
      </c>
      <c r="AC786">
        <v>131.84</v>
      </c>
    </row>
    <row r="787" spans="1:29" x14ac:dyDescent="0.2">
      <c r="A787" t="s">
        <v>1993</v>
      </c>
      <c r="B787" s="2" t="s">
        <v>4809</v>
      </c>
      <c r="C787" s="2">
        <v>1</v>
      </c>
      <c r="D787" s="2">
        <v>1</v>
      </c>
      <c r="E787" s="2">
        <v>3</v>
      </c>
      <c r="F787" s="1">
        <v>43144.620833333334</v>
      </c>
      <c r="G787">
        <v>89.9</v>
      </c>
      <c r="H787">
        <v>1.33</v>
      </c>
      <c r="I787">
        <v>0.77</v>
      </c>
      <c r="J787">
        <v>-1.06</v>
      </c>
      <c r="K787">
        <v>2.76</v>
      </c>
      <c r="L787">
        <v>0.8</v>
      </c>
      <c r="M787">
        <v>0.4</v>
      </c>
      <c r="N787">
        <v>1.05</v>
      </c>
      <c r="O787">
        <v>1.05</v>
      </c>
      <c r="P787">
        <v>3.88</v>
      </c>
      <c r="Q787">
        <v>4.16</v>
      </c>
      <c r="R787">
        <v>2.44</v>
      </c>
      <c r="S787">
        <v>11.35</v>
      </c>
      <c r="T787">
        <v>2.61</v>
      </c>
      <c r="U787">
        <v>2.25</v>
      </c>
      <c r="V787">
        <v>1.37</v>
      </c>
      <c r="W787">
        <v>75.56</v>
      </c>
      <c r="X787">
        <v>29.47</v>
      </c>
      <c r="Y787">
        <v>38.22</v>
      </c>
      <c r="Z787">
        <v>50.63</v>
      </c>
      <c r="AA787">
        <v>93.74</v>
      </c>
      <c r="AB787">
        <v>16.559999999999999</v>
      </c>
      <c r="AC787">
        <v>114.43</v>
      </c>
    </row>
    <row r="788" spans="1:29" x14ac:dyDescent="0.2">
      <c r="A788" t="s">
        <v>2110</v>
      </c>
      <c r="B788" s="2" t="s">
        <v>5092</v>
      </c>
      <c r="C788" s="2">
        <v>2</v>
      </c>
      <c r="D788" s="2">
        <v>2</v>
      </c>
      <c r="E788" s="2">
        <v>3</v>
      </c>
      <c r="F788" s="1">
        <v>43146.443055555559</v>
      </c>
      <c r="G788">
        <v>89.9</v>
      </c>
      <c r="H788">
        <v>1.93</v>
      </c>
      <c r="I788">
        <v>0.88</v>
      </c>
      <c r="J788">
        <v>0.45</v>
      </c>
      <c r="K788">
        <v>3.21</v>
      </c>
      <c r="L788">
        <v>0.73</v>
      </c>
      <c r="M788">
        <v>0.3</v>
      </c>
      <c r="N788">
        <v>1.1599999999999999</v>
      </c>
      <c r="O788">
        <v>1.1499999999999999</v>
      </c>
      <c r="P788">
        <v>3.92</v>
      </c>
      <c r="Q788">
        <v>4.0999999999999996</v>
      </c>
      <c r="R788">
        <v>2.1800000000000002</v>
      </c>
      <c r="S788">
        <v>11.95</v>
      </c>
      <c r="T788">
        <v>4.04</v>
      </c>
      <c r="U788">
        <v>2.97</v>
      </c>
      <c r="V788">
        <v>1.52</v>
      </c>
      <c r="W788">
        <v>74.02</v>
      </c>
      <c r="X788">
        <v>32.51</v>
      </c>
      <c r="Y788">
        <v>43.43</v>
      </c>
      <c r="Z788">
        <v>49.6</v>
      </c>
      <c r="AA788">
        <v>102.02</v>
      </c>
      <c r="AB788">
        <v>16.809999999999999</v>
      </c>
      <c r="AC788">
        <v>139.07</v>
      </c>
    </row>
    <row r="789" spans="1:29" x14ac:dyDescent="0.2">
      <c r="A789" t="s">
        <v>1434</v>
      </c>
      <c r="B789" s="2" t="s">
        <v>4816</v>
      </c>
      <c r="C789" s="2">
        <v>1</v>
      </c>
      <c r="D789" s="2">
        <v>2</v>
      </c>
      <c r="E789" s="2">
        <v>2</v>
      </c>
      <c r="F789" s="1">
        <v>42977.665277777778</v>
      </c>
      <c r="G789">
        <v>89.9</v>
      </c>
      <c r="H789">
        <v>1.85</v>
      </c>
      <c r="I789">
        <v>1.58</v>
      </c>
      <c r="J789">
        <v>3.04</v>
      </c>
      <c r="K789">
        <v>2.4700000000000002</v>
      </c>
      <c r="L789">
        <v>0.33</v>
      </c>
      <c r="M789">
        <v>0.26</v>
      </c>
      <c r="N789">
        <v>1.74</v>
      </c>
      <c r="O789">
        <v>1.67</v>
      </c>
      <c r="P789">
        <v>1.92</v>
      </c>
      <c r="Q789">
        <v>2.36</v>
      </c>
      <c r="R789">
        <v>9.3699999999999992</v>
      </c>
      <c r="S789">
        <v>12.03</v>
      </c>
      <c r="T789">
        <v>4.05</v>
      </c>
      <c r="U789">
        <v>1.55</v>
      </c>
      <c r="V789">
        <v>1.46</v>
      </c>
      <c r="W789">
        <v>70.27</v>
      </c>
      <c r="X789">
        <v>6.85</v>
      </c>
      <c r="Y789">
        <v>6.96</v>
      </c>
      <c r="Z789">
        <v>15.71</v>
      </c>
      <c r="AA789">
        <v>15.24</v>
      </c>
      <c r="AB789">
        <v>4.9000000000000004</v>
      </c>
      <c r="AC789">
        <v>19.21</v>
      </c>
    </row>
    <row r="790" spans="1:29" x14ac:dyDescent="0.2">
      <c r="A790" t="s">
        <v>2462</v>
      </c>
      <c r="B790" s="2" t="s">
        <v>5056</v>
      </c>
      <c r="C790" s="2">
        <v>2</v>
      </c>
      <c r="D790" s="2">
        <v>2</v>
      </c>
      <c r="E790" s="2">
        <v>3</v>
      </c>
      <c r="F790" s="1">
        <v>43153.615972222222</v>
      </c>
      <c r="G790">
        <v>89.9</v>
      </c>
      <c r="H790">
        <v>1.64</v>
      </c>
      <c r="I790">
        <v>0.77</v>
      </c>
      <c r="J790">
        <v>-1.79</v>
      </c>
      <c r="K790">
        <v>3.22</v>
      </c>
      <c r="L790">
        <v>0.81</v>
      </c>
      <c r="M790">
        <v>0.09</v>
      </c>
      <c r="N790">
        <v>1.37</v>
      </c>
      <c r="O790">
        <v>1.35</v>
      </c>
      <c r="P790">
        <v>4.3499999999999996</v>
      </c>
      <c r="Q790">
        <v>4.12</v>
      </c>
      <c r="R790">
        <v>-0.51</v>
      </c>
      <c r="S790">
        <v>14.53</v>
      </c>
      <c r="T790">
        <v>4.1100000000000003</v>
      </c>
      <c r="U790">
        <v>2.86</v>
      </c>
      <c r="V790">
        <v>1.6</v>
      </c>
      <c r="W790">
        <v>75.900000000000006</v>
      </c>
      <c r="X790">
        <v>47.12</v>
      </c>
      <c r="Y790">
        <v>63.63</v>
      </c>
      <c r="Z790">
        <v>77.709999999999994</v>
      </c>
      <c r="AA790">
        <v>157.34</v>
      </c>
      <c r="AB790">
        <v>25.66</v>
      </c>
      <c r="AC790">
        <v>206.73</v>
      </c>
    </row>
    <row r="791" spans="1:29" x14ac:dyDescent="0.2">
      <c r="A791" t="s">
        <v>1891</v>
      </c>
      <c r="B791" s="2" t="s">
        <v>4968</v>
      </c>
      <c r="C791" s="2">
        <v>2</v>
      </c>
      <c r="D791" s="2">
        <v>2</v>
      </c>
      <c r="E791" s="2">
        <v>3</v>
      </c>
      <c r="F791" s="1">
        <v>43140.633333333331</v>
      </c>
      <c r="G791">
        <v>89.89</v>
      </c>
      <c r="H791">
        <v>1.84</v>
      </c>
      <c r="I791">
        <v>1.06</v>
      </c>
      <c r="J791">
        <v>-0.03</v>
      </c>
      <c r="K791">
        <v>3.19</v>
      </c>
      <c r="L791">
        <v>0.85</v>
      </c>
      <c r="M791">
        <v>0.47</v>
      </c>
      <c r="N791">
        <v>1.43</v>
      </c>
      <c r="O791">
        <v>1.39</v>
      </c>
      <c r="P791">
        <v>4.28</v>
      </c>
      <c r="Q791">
        <v>4.66</v>
      </c>
      <c r="R791">
        <v>0.57999999999999996</v>
      </c>
      <c r="S791">
        <v>14.55</v>
      </c>
      <c r="T791">
        <v>3.15</v>
      </c>
      <c r="U791">
        <v>2.58</v>
      </c>
      <c r="V791">
        <v>1.62</v>
      </c>
      <c r="W791">
        <v>74.16</v>
      </c>
      <c r="X791">
        <v>31.12</v>
      </c>
      <c r="Y791">
        <v>40.130000000000003</v>
      </c>
      <c r="Z791">
        <v>57.88</v>
      </c>
      <c r="AA791">
        <v>98.15</v>
      </c>
      <c r="AB791">
        <v>16.670000000000002</v>
      </c>
      <c r="AC791">
        <v>132.99</v>
      </c>
    </row>
    <row r="792" spans="1:29" x14ac:dyDescent="0.2">
      <c r="A792" t="s">
        <v>1941</v>
      </c>
      <c r="B792" s="2" t="s">
        <v>4947</v>
      </c>
      <c r="C792" s="2">
        <v>1</v>
      </c>
      <c r="D792" s="2">
        <v>1</v>
      </c>
      <c r="E792" s="2">
        <v>3</v>
      </c>
      <c r="F792" s="1">
        <v>43144.554166666669</v>
      </c>
      <c r="G792">
        <v>89.89</v>
      </c>
      <c r="H792">
        <v>2.16</v>
      </c>
      <c r="I792">
        <v>1.1000000000000001</v>
      </c>
      <c r="J792">
        <v>-0.83</v>
      </c>
      <c r="K792">
        <v>3.71</v>
      </c>
      <c r="L792">
        <v>0.82</v>
      </c>
      <c r="M792">
        <v>0.39</v>
      </c>
      <c r="N792">
        <v>1.53</v>
      </c>
      <c r="O792">
        <v>1.52</v>
      </c>
      <c r="P792">
        <v>4.37</v>
      </c>
      <c r="Q792">
        <v>4.3</v>
      </c>
      <c r="R792">
        <v>-0.28999999999999998</v>
      </c>
      <c r="S792">
        <v>15.49</v>
      </c>
      <c r="T792">
        <v>3.25</v>
      </c>
      <c r="U792">
        <v>3.23</v>
      </c>
      <c r="V792">
        <v>1.72</v>
      </c>
      <c r="W792">
        <v>74.150000000000006</v>
      </c>
      <c r="X792">
        <v>35.06</v>
      </c>
      <c r="Y792">
        <v>44.98</v>
      </c>
      <c r="Z792">
        <v>65.180000000000007</v>
      </c>
      <c r="AA792">
        <v>124.74</v>
      </c>
      <c r="AB792">
        <v>22.5</v>
      </c>
      <c r="AC792">
        <v>154.78</v>
      </c>
    </row>
    <row r="793" spans="1:29" x14ac:dyDescent="0.2">
      <c r="A793" t="s">
        <v>3134</v>
      </c>
      <c r="B793" s="2" t="s">
        <v>5053</v>
      </c>
      <c r="C793" s="2">
        <v>2</v>
      </c>
      <c r="D793" s="2">
        <v>2</v>
      </c>
      <c r="E793" s="2">
        <v>4</v>
      </c>
      <c r="F793" s="1">
        <v>43195.581250000003</v>
      </c>
      <c r="G793">
        <v>89.88</v>
      </c>
      <c r="H793">
        <v>1.0900000000000001</v>
      </c>
      <c r="I793">
        <v>1.03</v>
      </c>
      <c r="J793">
        <v>0.84</v>
      </c>
      <c r="K793">
        <v>2.11</v>
      </c>
      <c r="L793">
        <v>0.75</v>
      </c>
      <c r="M793">
        <v>0.62</v>
      </c>
      <c r="N793">
        <v>1.25</v>
      </c>
      <c r="O793">
        <v>1.1299999999999999</v>
      </c>
      <c r="P793">
        <v>3.3</v>
      </c>
      <c r="Q793">
        <v>3.97</v>
      </c>
      <c r="R793">
        <v>5.47</v>
      </c>
      <c r="S793">
        <v>11.45</v>
      </c>
      <c r="T793">
        <v>1.88</v>
      </c>
      <c r="U793">
        <v>1.81</v>
      </c>
      <c r="V793">
        <v>1.4</v>
      </c>
      <c r="W793">
        <v>74.650000000000006</v>
      </c>
      <c r="X793">
        <v>16.329999999999998</v>
      </c>
      <c r="Y793">
        <v>22.32</v>
      </c>
      <c r="Z793">
        <v>39.29</v>
      </c>
      <c r="AA793">
        <v>50.8</v>
      </c>
      <c r="AB793">
        <v>7.81</v>
      </c>
      <c r="AC793">
        <v>44.37</v>
      </c>
    </row>
    <row r="794" spans="1:29" x14ac:dyDescent="0.2">
      <c r="A794" t="s">
        <v>3480</v>
      </c>
      <c r="B794" s="2" t="s">
        <v>4818</v>
      </c>
      <c r="C794" s="2">
        <v>1</v>
      </c>
      <c r="D794" s="2">
        <v>1</v>
      </c>
      <c r="E794" s="2">
        <v>4</v>
      </c>
      <c r="F794" s="1">
        <v>43208.711805555555</v>
      </c>
      <c r="G794">
        <v>89.88</v>
      </c>
      <c r="H794">
        <v>1.55</v>
      </c>
      <c r="I794">
        <v>1.2</v>
      </c>
      <c r="J794">
        <v>1.21</v>
      </c>
      <c r="K794">
        <v>2.69</v>
      </c>
      <c r="L794">
        <v>0.72</v>
      </c>
      <c r="M794">
        <v>0.49</v>
      </c>
      <c r="N794">
        <v>1.38</v>
      </c>
      <c r="O794">
        <v>1.31</v>
      </c>
      <c r="P794">
        <v>3.51</v>
      </c>
      <c r="Q794">
        <v>4.5</v>
      </c>
      <c r="R794">
        <v>4.8</v>
      </c>
      <c r="S794">
        <v>11.7</v>
      </c>
      <c r="T794">
        <v>3.28</v>
      </c>
      <c r="U794">
        <v>1.98</v>
      </c>
      <c r="V794">
        <v>1.4</v>
      </c>
      <c r="W794">
        <v>74.900000000000006</v>
      </c>
      <c r="X794">
        <v>18.010000000000002</v>
      </c>
      <c r="Y794">
        <v>23.26</v>
      </c>
      <c r="Z794">
        <v>35.5</v>
      </c>
      <c r="AA794">
        <v>47.7</v>
      </c>
      <c r="AB794">
        <v>9.35</v>
      </c>
      <c r="AC794">
        <v>58.53</v>
      </c>
    </row>
    <row r="795" spans="1:29" x14ac:dyDescent="0.2">
      <c r="A795" t="s">
        <v>2988</v>
      </c>
      <c r="B795" s="2" t="s">
        <v>5171</v>
      </c>
      <c r="C795" s="2">
        <v>2</v>
      </c>
      <c r="D795" s="2">
        <v>1</v>
      </c>
      <c r="E795" s="2">
        <v>4</v>
      </c>
      <c r="F795" s="1">
        <v>43187.688888888886</v>
      </c>
      <c r="G795">
        <v>89.88</v>
      </c>
      <c r="H795">
        <v>1.64</v>
      </c>
      <c r="I795">
        <v>1.07</v>
      </c>
      <c r="J795">
        <v>1.08</v>
      </c>
      <c r="K795">
        <v>2.71</v>
      </c>
      <c r="L795">
        <v>0.62</v>
      </c>
      <c r="M795">
        <v>0.25</v>
      </c>
      <c r="N795">
        <v>1.39</v>
      </c>
      <c r="O795">
        <v>1.36</v>
      </c>
      <c r="P795">
        <v>3.38</v>
      </c>
      <c r="Q795">
        <v>3.82</v>
      </c>
      <c r="R795">
        <v>4.4400000000000004</v>
      </c>
      <c r="S795">
        <v>12.04</v>
      </c>
      <c r="T795">
        <v>3.66</v>
      </c>
      <c r="U795">
        <v>2.31</v>
      </c>
      <c r="V795">
        <v>1.46</v>
      </c>
      <c r="W795">
        <v>73.53</v>
      </c>
      <c r="X795">
        <v>22.55</v>
      </c>
      <c r="Y795">
        <v>26.98</v>
      </c>
      <c r="Z795">
        <v>36.950000000000003</v>
      </c>
      <c r="AA795">
        <v>65.39</v>
      </c>
      <c r="AB795">
        <v>11.92</v>
      </c>
      <c r="AC795">
        <v>94.45</v>
      </c>
    </row>
    <row r="796" spans="1:29" x14ac:dyDescent="0.2">
      <c r="A796" t="s">
        <v>1758</v>
      </c>
      <c r="B796" s="2" t="s">
        <v>5033</v>
      </c>
      <c r="C796" s="2">
        <v>2</v>
      </c>
      <c r="D796" s="2">
        <v>1</v>
      </c>
      <c r="E796" s="2">
        <v>2</v>
      </c>
      <c r="F796" s="1">
        <v>42990.470833333333</v>
      </c>
      <c r="G796">
        <v>89.88</v>
      </c>
      <c r="H796">
        <v>1.84</v>
      </c>
      <c r="I796">
        <v>1.47</v>
      </c>
      <c r="J796">
        <v>3.39</v>
      </c>
      <c r="K796">
        <v>2.19</v>
      </c>
      <c r="L796">
        <v>0.34</v>
      </c>
      <c r="M796">
        <v>0.28999999999999998</v>
      </c>
      <c r="N796">
        <v>1.41</v>
      </c>
      <c r="O796">
        <v>1.34</v>
      </c>
      <c r="P796">
        <v>1.66</v>
      </c>
      <c r="Q796">
        <v>1.79</v>
      </c>
      <c r="R796">
        <v>10.97</v>
      </c>
      <c r="S796">
        <v>9.39</v>
      </c>
      <c r="T796">
        <v>2.92</v>
      </c>
      <c r="U796">
        <v>1.73</v>
      </c>
      <c r="V796">
        <v>1.37</v>
      </c>
      <c r="W796">
        <v>69.510000000000005</v>
      </c>
      <c r="X796">
        <v>4.32</v>
      </c>
      <c r="Y796">
        <v>5.73</v>
      </c>
      <c r="Z796">
        <v>11.33</v>
      </c>
      <c r="AA796">
        <v>13.61</v>
      </c>
      <c r="AB796">
        <v>3.59</v>
      </c>
      <c r="AC796">
        <v>11.27</v>
      </c>
    </row>
    <row r="797" spans="1:29" x14ac:dyDescent="0.2">
      <c r="A797" t="s">
        <v>2825</v>
      </c>
      <c r="B797" s="2" t="s">
        <v>4944</v>
      </c>
      <c r="C797" s="2">
        <v>1</v>
      </c>
      <c r="D797" s="2">
        <v>2</v>
      </c>
      <c r="E797" s="2">
        <v>3</v>
      </c>
      <c r="F797" s="1">
        <v>43161.489583333336</v>
      </c>
      <c r="G797">
        <v>89.87</v>
      </c>
      <c r="H797">
        <v>1.52</v>
      </c>
      <c r="I797">
        <v>1.02</v>
      </c>
      <c r="J797">
        <v>-1.28</v>
      </c>
      <c r="K797">
        <v>3.07</v>
      </c>
      <c r="L797">
        <v>0.78</v>
      </c>
      <c r="M797">
        <v>0.2</v>
      </c>
      <c r="N797">
        <v>1.51</v>
      </c>
      <c r="O797">
        <v>1.48</v>
      </c>
      <c r="P797">
        <v>4.0599999999999996</v>
      </c>
      <c r="Q797">
        <v>4.29</v>
      </c>
      <c r="R797">
        <v>0.56000000000000005</v>
      </c>
      <c r="S797">
        <v>14.43</v>
      </c>
      <c r="T797">
        <v>3.59</v>
      </c>
      <c r="U797">
        <v>2.17</v>
      </c>
      <c r="V797">
        <v>1.58</v>
      </c>
      <c r="W797">
        <v>75.52</v>
      </c>
      <c r="X797">
        <v>33.67</v>
      </c>
      <c r="Y797">
        <v>41.42</v>
      </c>
      <c r="Z797">
        <v>56.86</v>
      </c>
      <c r="AA797">
        <v>102.35</v>
      </c>
      <c r="AB797">
        <v>18.07</v>
      </c>
      <c r="AC797">
        <v>140.49</v>
      </c>
    </row>
    <row r="798" spans="1:29" x14ac:dyDescent="0.2">
      <c r="A798" t="s">
        <v>3111</v>
      </c>
      <c r="B798" s="2" t="s">
        <v>5051</v>
      </c>
      <c r="C798" s="2">
        <v>2</v>
      </c>
      <c r="D798" s="2">
        <v>2</v>
      </c>
      <c r="E798" s="2">
        <v>4</v>
      </c>
      <c r="F798" s="1">
        <v>43195.553472222222</v>
      </c>
      <c r="G798">
        <v>89.87</v>
      </c>
      <c r="H798">
        <v>1.72</v>
      </c>
      <c r="I798">
        <v>1.34</v>
      </c>
      <c r="J798">
        <v>1.74</v>
      </c>
      <c r="K798">
        <v>2.8</v>
      </c>
      <c r="L798">
        <v>0.77</v>
      </c>
      <c r="M798">
        <v>0.54</v>
      </c>
      <c r="N798">
        <v>1.67</v>
      </c>
      <c r="O798">
        <v>1.53</v>
      </c>
      <c r="P798">
        <v>3.66</v>
      </c>
      <c r="Q798">
        <v>4.1900000000000004</v>
      </c>
      <c r="R798">
        <v>4.4400000000000004</v>
      </c>
      <c r="S798">
        <v>14.59</v>
      </c>
      <c r="T798">
        <v>2.56</v>
      </c>
      <c r="U798">
        <v>2.25</v>
      </c>
      <c r="V798">
        <v>1.67</v>
      </c>
      <c r="W798">
        <v>75.010000000000005</v>
      </c>
      <c r="X798">
        <v>18.62</v>
      </c>
      <c r="Y798">
        <v>22.63</v>
      </c>
      <c r="Z798">
        <v>44.34</v>
      </c>
      <c r="AA798">
        <v>57.25</v>
      </c>
      <c r="AB798">
        <v>8.4600000000000009</v>
      </c>
      <c r="AC798">
        <v>55.88</v>
      </c>
    </row>
    <row r="799" spans="1:29" x14ac:dyDescent="0.2">
      <c r="A799" t="s">
        <v>2987</v>
      </c>
      <c r="B799" s="2" t="s">
        <v>4983</v>
      </c>
      <c r="C799" s="2">
        <v>2</v>
      </c>
      <c r="D799" s="2">
        <v>1</v>
      </c>
      <c r="E799" s="2">
        <v>4</v>
      </c>
      <c r="F799" s="1">
        <v>43187.686111111114</v>
      </c>
      <c r="G799">
        <v>89.87</v>
      </c>
      <c r="H799">
        <v>1.53</v>
      </c>
      <c r="I799">
        <v>1.07</v>
      </c>
      <c r="J799">
        <v>1.63</v>
      </c>
      <c r="K799">
        <v>2.66</v>
      </c>
      <c r="L799">
        <v>0.68</v>
      </c>
      <c r="M799">
        <v>0.39</v>
      </c>
      <c r="N799">
        <v>1.28</v>
      </c>
      <c r="O799">
        <v>1.22</v>
      </c>
      <c r="P799">
        <v>3.43</v>
      </c>
      <c r="Q799">
        <v>4.0999999999999996</v>
      </c>
      <c r="R799">
        <v>4.93</v>
      </c>
      <c r="S799">
        <v>11.27</v>
      </c>
      <c r="T799">
        <v>3.45</v>
      </c>
      <c r="U799">
        <v>2.12</v>
      </c>
      <c r="V799">
        <v>1.4</v>
      </c>
      <c r="W799">
        <v>73.760000000000005</v>
      </c>
      <c r="X799">
        <v>21.66</v>
      </c>
      <c r="Y799">
        <v>26.64</v>
      </c>
      <c r="Z799">
        <v>34.96</v>
      </c>
      <c r="AA799">
        <v>57.77</v>
      </c>
      <c r="AB799">
        <v>9.43</v>
      </c>
      <c r="AC799">
        <v>77.39</v>
      </c>
    </row>
    <row r="800" spans="1:29" x14ac:dyDescent="0.2">
      <c r="A800" t="s">
        <v>2599</v>
      </c>
      <c r="B800" s="2" t="s">
        <v>4838</v>
      </c>
      <c r="C800" s="2">
        <v>1</v>
      </c>
      <c r="D800" s="2">
        <v>2</v>
      </c>
      <c r="E800" s="2">
        <v>3</v>
      </c>
      <c r="F800" s="1">
        <v>43158.65625</v>
      </c>
      <c r="G800">
        <v>89.87</v>
      </c>
      <c r="H800">
        <v>1.67</v>
      </c>
      <c r="I800">
        <v>0.91</v>
      </c>
      <c r="J800">
        <v>-1.48</v>
      </c>
      <c r="K800">
        <v>3.12</v>
      </c>
      <c r="L800">
        <v>0.75</v>
      </c>
      <c r="M800">
        <v>0.18</v>
      </c>
      <c r="N800">
        <v>1.31</v>
      </c>
      <c r="O800">
        <v>1.29</v>
      </c>
      <c r="P800">
        <v>4.04</v>
      </c>
      <c r="Q800">
        <v>4.21</v>
      </c>
      <c r="R800">
        <v>1.65</v>
      </c>
      <c r="S800">
        <v>12.97</v>
      </c>
      <c r="T800">
        <v>3.07</v>
      </c>
      <c r="U800">
        <v>2.4900000000000002</v>
      </c>
      <c r="V800">
        <v>1.54</v>
      </c>
      <c r="W800">
        <v>75.92</v>
      </c>
      <c r="X800">
        <v>33.6</v>
      </c>
      <c r="Y800">
        <v>42.17</v>
      </c>
      <c r="Z800">
        <v>54.53</v>
      </c>
      <c r="AA800">
        <v>108.8</v>
      </c>
      <c r="AB800">
        <v>19.47</v>
      </c>
      <c r="AC800">
        <v>140.61000000000001</v>
      </c>
    </row>
    <row r="801" spans="1:29" x14ac:dyDescent="0.2">
      <c r="A801" t="s">
        <v>1609</v>
      </c>
      <c r="B801" s="2" t="s">
        <v>4814</v>
      </c>
      <c r="C801" s="2">
        <v>1</v>
      </c>
      <c r="D801" s="2">
        <v>1</v>
      </c>
      <c r="E801" s="2">
        <v>2</v>
      </c>
      <c r="F801" s="1">
        <v>42989.545138888891</v>
      </c>
      <c r="G801">
        <v>89.85</v>
      </c>
      <c r="H801">
        <v>1.41</v>
      </c>
      <c r="I801">
        <v>1.21</v>
      </c>
      <c r="J801">
        <v>3.17</v>
      </c>
      <c r="K801">
        <v>1.83</v>
      </c>
      <c r="L801">
        <v>0.46</v>
      </c>
      <c r="M801">
        <v>0.44</v>
      </c>
      <c r="N801">
        <v>1.05</v>
      </c>
      <c r="O801">
        <v>1</v>
      </c>
      <c r="P801">
        <v>2.02</v>
      </c>
      <c r="Q801">
        <v>2.4300000000000002</v>
      </c>
      <c r="R801">
        <v>11.1</v>
      </c>
      <c r="S801">
        <v>7.4</v>
      </c>
      <c r="T801">
        <v>3.12</v>
      </c>
      <c r="U801">
        <v>1.35</v>
      </c>
      <c r="V801">
        <v>1.23</v>
      </c>
      <c r="W801">
        <v>70.83</v>
      </c>
      <c r="X801">
        <v>5.52</v>
      </c>
      <c r="Y801">
        <v>7.04</v>
      </c>
      <c r="Z801">
        <v>12.12</v>
      </c>
      <c r="AA801">
        <v>11.17</v>
      </c>
      <c r="AB801">
        <v>3.36</v>
      </c>
      <c r="AC801">
        <v>12.2</v>
      </c>
    </row>
    <row r="802" spans="1:29" x14ac:dyDescent="0.2">
      <c r="A802" t="s">
        <v>2838</v>
      </c>
      <c r="B802" s="2" t="s">
        <v>5058</v>
      </c>
      <c r="C802" s="2">
        <v>2</v>
      </c>
      <c r="D802" s="2">
        <v>2</v>
      </c>
      <c r="E802" s="2">
        <v>3</v>
      </c>
      <c r="F802" s="1">
        <v>43161.501388888886</v>
      </c>
      <c r="G802">
        <v>89.85</v>
      </c>
      <c r="H802">
        <v>1.59</v>
      </c>
      <c r="I802">
        <v>0.76</v>
      </c>
      <c r="J802">
        <v>-1.0900000000000001</v>
      </c>
      <c r="K802">
        <v>3.1</v>
      </c>
      <c r="L802">
        <v>0.84</v>
      </c>
      <c r="M802">
        <v>0.23</v>
      </c>
      <c r="N802">
        <v>1.19</v>
      </c>
      <c r="O802">
        <v>1.17</v>
      </c>
      <c r="P802">
        <v>4.3</v>
      </c>
      <c r="Q802">
        <v>4.05</v>
      </c>
      <c r="R802">
        <v>-0.26</v>
      </c>
      <c r="S802">
        <v>13.3</v>
      </c>
      <c r="T802">
        <v>3.89</v>
      </c>
      <c r="U802">
        <v>2.76</v>
      </c>
      <c r="V802">
        <v>1.53</v>
      </c>
      <c r="W802">
        <v>75.05</v>
      </c>
      <c r="X802">
        <v>42.03</v>
      </c>
      <c r="Y802">
        <v>58.38</v>
      </c>
      <c r="Z802">
        <v>68.959999999999994</v>
      </c>
      <c r="AA802">
        <v>139.06</v>
      </c>
      <c r="AB802">
        <v>22.37</v>
      </c>
      <c r="AC802">
        <v>184.38</v>
      </c>
    </row>
    <row r="803" spans="1:29" x14ac:dyDescent="0.2">
      <c r="A803" t="s">
        <v>2121</v>
      </c>
      <c r="B803" s="2" t="s">
        <v>5057</v>
      </c>
      <c r="C803" s="2">
        <v>2</v>
      </c>
      <c r="D803" s="2">
        <v>2</v>
      </c>
      <c r="E803" s="2">
        <v>3</v>
      </c>
      <c r="F803" s="1">
        <v>43146.455555555556</v>
      </c>
      <c r="G803">
        <v>89.84</v>
      </c>
      <c r="H803">
        <v>1.89</v>
      </c>
      <c r="I803">
        <v>0.97</v>
      </c>
      <c r="J803">
        <v>-0.18</v>
      </c>
      <c r="K803">
        <v>2.9</v>
      </c>
      <c r="L803">
        <v>0.66</v>
      </c>
      <c r="M803">
        <v>0.2</v>
      </c>
      <c r="N803">
        <v>1.55</v>
      </c>
      <c r="O803">
        <v>1.49</v>
      </c>
      <c r="P803">
        <v>3.96</v>
      </c>
      <c r="Q803">
        <v>4.12</v>
      </c>
      <c r="R803">
        <v>1.91</v>
      </c>
      <c r="S803">
        <v>14.68</v>
      </c>
      <c r="T803">
        <v>5.01</v>
      </c>
      <c r="U803">
        <v>2.63</v>
      </c>
      <c r="V803">
        <v>1.68</v>
      </c>
      <c r="W803">
        <v>73.94</v>
      </c>
      <c r="X803">
        <v>30.16</v>
      </c>
      <c r="Y803">
        <v>38.32</v>
      </c>
      <c r="Z803">
        <v>50.91</v>
      </c>
      <c r="AA803">
        <v>102.72</v>
      </c>
      <c r="AB803">
        <v>19.600000000000001</v>
      </c>
      <c r="AC803">
        <v>174.42</v>
      </c>
    </row>
    <row r="804" spans="1:29" x14ac:dyDescent="0.2">
      <c r="A804" t="s">
        <v>2052</v>
      </c>
      <c r="B804" s="2" t="s">
        <v>5098</v>
      </c>
      <c r="C804" s="2">
        <v>2</v>
      </c>
      <c r="D804" s="2">
        <v>1</v>
      </c>
      <c r="E804" s="2">
        <v>3</v>
      </c>
      <c r="F804" s="1">
        <v>43145.529166666667</v>
      </c>
      <c r="G804">
        <v>89.84</v>
      </c>
      <c r="H804">
        <v>1.76</v>
      </c>
      <c r="I804">
        <v>0.78</v>
      </c>
      <c r="J804">
        <v>-0.01</v>
      </c>
      <c r="K804">
        <v>3.24</v>
      </c>
      <c r="L804">
        <v>0.88</v>
      </c>
      <c r="M804">
        <v>0.6</v>
      </c>
      <c r="N804">
        <v>0.95</v>
      </c>
      <c r="O804">
        <v>0.93</v>
      </c>
      <c r="P804">
        <v>4.42</v>
      </c>
      <c r="Q804">
        <v>5</v>
      </c>
      <c r="R804">
        <v>2.14</v>
      </c>
      <c r="S804">
        <v>11.03</v>
      </c>
      <c r="T804">
        <v>3.22</v>
      </c>
      <c r="U804">
        <v>2.88</v>
      </c>
      <c r="V804">
        <v>1.43</v>
      </c>
      <c r="W804">
        <v>76.03</v>
      </c>
      <c r="X804">
        <v>33.590000000000003</v>
      </c>
      <c r="Y804">
        <v>44.62</v>
      </c>
      <c r="Z804">
        <v>59.68</v>
      </c>
      <c r="AA804">
        <v>101.48</v>
      </c>
      <c r="AB804">
        <v>16.18</v>
      </c>
      <c r="AC804">
        <v>115.18</v>
      </c>
    </row>
    <row r="805" spans="1:29" x14ac:dyDescent="0.2">
      <c r="A805" t="s">
        <v>2707</v>
      </c>
      <c r="B805" s="2" t="s">
        <v>5060</v>
      </c>
      <c r="C805" s="2">
        <v>2</v>
      </c>
      <c r="D805" s="2">
        <v>1</v>
      </c>
      <c r="E805" s="2">
        <v>3</v>
      </c>
      <c r="F805" s="1">
        <v>43159.482638888891</v>
      </c>
      <c r="G805">
        <v>89.84</v>
      </c>
      <c r="H805">
        <v>1.83</v>
      </c>
      <c r="I805">
        <v>0.99</v>
      </c>
      <c r="J805">
        <v>0.23</v>
      </c>
      <c r="K805">
        <v>3.18</v>
      </c>
      <c r="L805">
        <v>0.78</v>
      </c>
      <c r="M805">
        <v>0.28999999999999998</v>
      </c>
      <c r="N805">
        <v>1.46</v>
      </c>
      <c r="O805">
        <v>1.43</v>
      </c>
      <c r="P805">
        <v>4.16</v>
      </c>
      <c r="Q805">
        <v>4.53</v>
      </c>
      <c r="R805">
        <v>0.53</v>
      </c>
      <c r="S805">
        <v>14.82</v>
      </c>
      <c r="T805">
        <v>4.42</v>
      </c>
      <c r="U805">
        <v>2.61</v>
      </c>
      <c r="V805">
        <v>1.63</v>
      </c>
      <c r="W805">
        <v>73.05</v>
      </c>
      <c r="X805">
        <v>38.619999999999997</v>
      </c>
      <c r="Y805">
        <v>47.17</v>
      </c>
      <c r="Z805">
        <v>61.07</v>
      </c>
      <c r="AA805">
        <v>108.78</v>
      </c>
      <c r="AB805">
        <v>17.23</v>
      </c>
      <c r="AC805">
        <v>167.03</v>
      </c>
    </row>
    <row r="806" spans="1:29" x14ac:dyDescent="0.2">
      <c r="A806" t="s">
        <v>2508</v>
      </c>
      <c r="B806" s="2" t="s">
        <v>4893</v>
      </c>
      <c r="C806" s="2">
        <v>1</v>
      </c>
      <c r="D806" s="2">
        <v>2</v>
      </c>
      <c r="E806" s="2">
        <v>3</v>
      </c>
      <c r="F806" s="1">
        <v>43153.67291666667</v>
      </c>
      <c r="G806">
        <v>89.84</v>
      </c>
      <c r="H806">
        <v>1.73</v>
      </c>
      <c r="I806">
        <v>0.92</v>
      </c>
      <c r="J806">
        <v>-0.36</v>
      </c>
      <c r="K806">
        <v>3.29</v>
      </c>
      <c r="L806">
        <v>0.74</v>
      </c>
      <c r="M806">
        <v>0.09</v>
      </c>
      <c r="N806">
        <v>1.41</v>
      </c>
      <c r="O806">
        <v>1.41</v>
      </c>
      <c r="P806">
        <v>3.92</v>
      </c>
      <c r="Q806">
        <v>3.77</v>
      </c>
      <c r="R806">
        <v>0.03</v>
      </c>
      <c r="S806">
        <v>14.38</v>
      </c>
      <c r="T806">
        <v>4.3099999999999996</v>
      </c>
      <c r="U806">
        <v>2.68</v>
      </c>
      <c r="V806">
        <v>1.59</v>
      </c>
      <c r="W806">
        <v>73.900000000000006</v>
      </c>
      <c r="X806">
        <v>38.89</v>
      </c>
      <c r="Y806">
        <v>53.36</v>
      </c>
      <c r="Z806">
        <v>59.87</v>
      </c>
      <c r="AA806">
        <v>125.17</v>
      </c>
      <c r="AB806">
        <v>20.84</v>
      </c>
      <c r="AC806">
        <v>178.73</v>
      </c>
    </row>
    <row r="807" spans="1:29" x14ac:dyDescent="0.2">
      <c r="A807" t="s">
        <v>2241</v>
      </c>
      <c r="B807" s="2" t="s">
        <v>5125</v>
      </c>
      <c r="C807" s="2">
        <v>2</v>
      </c>
      <c r="D807" s="2">
        <v>1</v>
      </c>
      <c r="E807" s="2">
        <v>3</v>
      </c>
      <c r="F807" s="1">
        <v>43146.666666666664</v>
      </c>
      <c r="G807">
        <v>89.84</v>
      </c>
      <c r="H807">
        <v>1.65</v>
      </c>
      <c r="I807">
        <v>0.91</v>
      </c>
      <c r="J807">
        <v>0.52</v>
      </c>
      <c r="K807">
        <v>2.82</v>
      </c>
      <c r="L807">
        <v>0.72</v>
      </c>
      <c r="M807">
        <v>0.36</v>
      </c>
      <c r="N807">
        <v>1.1200000000000001</v>
      </c>
      <c r="O807">
        <v>1.08</v>
      </c>
      <c r="P807">
        <v>3.79</v>
      </c>
      <c r="Q807">
        <v>4.22</v>
      </c>
      <c r="R807">
        <v>3.78</v>
      </c>
      <c r="S807">
        <v>10.99</v>
      </c>
      <c r="T807">
        <v>3.62</v>
      </c>
      <c r="U807">
        <v>2.37</v>
      </c>
      <c r="V807">
        <v>1.45</v>
      </c>
      <c r="W807">
        <v>74.48</v>
      </c>
      <c r="X807">
        <v>24.58</v>
      </c>
      <c r="Y807">
        <v>31.92</v>
      </c>
      <c r="Z807">
        <v>37.97</v>
      </c>
      <c r="AA807">
        <v>74.569999999999993</v>
      </c>
      <c r="AB807">
        <v>12.77</v>
      </c>
      <c r="AC807">
        <v>101.08</v>
      </c>
    </row>
    <row r="808" spans="1:29" x14ac:dyDescent="0.2">
      <c r="A808" t="s">
        <v>44</v>
      </c>
      <c r="B808" s="2" t="s">
        <v>5154</v>
      </c>
      <c r="C808" s="2">
        <v>2</v>
      </c>
      <c r="D808" s="2">
        <v>2</v>
      </c>
      <c r="E808" s="2">
        <v>1</v>
      </c>
      <c r="F808" s="1">
        <v>42898.616666666669</v>
      </c>
      <c r="G808">
        <v>89.82</v>
      </c>
      <c r="H808">
        <v>1.63</v>
      </c>
      <c r="I808">
        <v>1.28</v>
      </c>
      <c r="J808">
        <v>1.1200000000000001</v>
      </c>
      <c r="K808">
        <v>2.48</v>
      </c>
      <c r="L808">
        <v>0.63</v>
      </c>
      <c r="M808">
        <v>0.72</v>
      </c>
      <c r="N808">
        <v>1.32</v>
      </c>
      <c r="O808">
        <v>1.31</v>
      </c>
      <c r="P808">
        <v>2.97</v>
      </c>
      <c r="Q808">
        <v>3.65</v>
      </c>
      <c r="R808">
        <v>7.08</v>
      </c>
      <c r="S808">
        <v>11.12</v>
      </c>
      <c r="T808">
        <v>3.02</v>
      </c>
      <c r="U808">
        <v>1.66</v>
      </c>
      <c r="V808">
        <v>1.38</v>
      </c>
      <c r="W808">
        <v>71.39</v>
      </c>
      <c r="X808">
        <v>7.26</v>
      </c>
      <c r="Y808">
        <v>9.0399999999999991</v>
      </c>
      <c r="Z808">
        <v>13.97</v>
      </c>
      <c r="AA808">
        <v>29.69</v>
      </c>
      <c r="AB808">
        <v>10.25</v>
      </c>
      <c r="AC808">
        <v>31.48</v>
      </c>
    </row>
    <row r="809" spans="1:29" x14ac:dyDescent="0.2">
      <c r="A809" t="s">
        <v>2122</v>
      </c>
      <c r="B809" s="2" t="s">
        <v>4971</v>
      </c>
      <c r="C809" s="2">
        <v>2</v>
      </c>
      <c r="D809" s="2">
        <v>1</v>
      </c>
      <c r="E809" s="2">
        <v>3</v>
      </c>
      <c r="F809" s="1">
        <v>43146.456944444442</v>
      </c>
      <c r="G809">
        <v>89.82</v>
      </c>
      <c r="H809">
        <v>1.76</v>
      </c>
      <c r="I809">
        <v>1.08</v>
      </c>
      <c r="J809">
        <v>-0.38</v>
      </c>
      <c r="K809">
        <v>3.07</v>
      </c>
      <c r="L809">
        <v>0.76</v>
      </c>
      <c r="M809">
        <v>0.28999999999999998</v>
      </c>
      <c r="N809">
        <v>1.64</v>
      </c>
      <c r="O809">
        <v>1.57</v>
      </c>
      <c r="P809">
        <v>3.98</v>
      </c>
      <c r="Q809">
        <v>4.05</v>
      </c>
      <c r="R809">
        <v>0.24</v>
      </c>
      <c r="S809">
        <v>15.92</v>
      </c>
      <c r="T809">
        <v>4.0999999999999996</v>
      </c>
      <c r="U809">
        <v>2.61</v>
      </c>
      <c r="V809">
        <v>1.67</v>
      </c>
      <c r="W809">
        <v>73.61</v>
      </c>
      <c r="X809">
        <v>33.22</v>
      </c>
      <c r="Y809">
        <v>43.69</v>
      </c>
      <c r="Z809">
        <v>58.53</v>
      </c>
      <c r="AA809">
        <v>111.16</v>
      </c>
      <c r="AB809">
        <v>19.5</v>
      </c>
      <c r="AC809">
        <v>161.16999999999999</v>
      </c>
    </row>
    <row r="810" spans="1:29" x14ac:dyDescent="0.2">
      <c r="A810" t="s">
        <v>3761</v>
      </c>
      <c r="B810" s="2" t="s">
        <v>4804</v>
      </c>
      <c r="C810" s="2">
        <v>1</v>
      </c>
      <c r="D810" s="2">
        <v>1</v>
      </c>
      <c r="E810" s="2">
        <v>4</v>
      </c>
      <c r="F810" s="1">
        <v>43217.665972222225</v>
      </c>
      <c r="G810">
        <v>89.82</v>
      </c>
      <c r="H810">
        <v>2.3199999999999998</v>
      </c>
      <c r="I810">
        <v>1.56</v>
      </c>
      <c r="J810">
        <v>1.82</v>
      </c>
      <c r="K810">
        <v>3.1</v>
      </c>
      <c r="L810">
        <v>0.65</v>
      </c>
      <c r="M810">
        <v>0.38</v>
      </c>
      <c r="N810">
        <v>1.89</v>
      </c>
      <c r="O810">
        <v>1.77</v>
      </c>
      <c r="P810">
        <v>3.56</v>
      </c>
      <c r="Q810">
        <v>4.18</v>
      </c>
      <c r="R810">
        <v>3.36</v>
      </c>
      <c r="S810">
        <v>16.21</v>
      </c>
      <c r="T810">
        <v>3.07</v>
      </c>
      <c r="U810">
        <v>2.4500000000000002</v>
      </c>
      <c r="V810">
        <v>1.76</v>
      </c>
      <c r="W810">
        <v>73.31</v>
      </c>
      <c r="X810">
        <v>15.37</v>
      </c>
      <c r="Y810">
        <v>19.52</v>
      </c>
      <c r="Z810">
        <v>36.67</v>
      </c>
      <c r="AA810">
        <v>53.01</v>
      </c>
      <c r="AB810">
        <v>14.44</v>
      </c>
      <c r="AC810">
        <v>87.2</v>
      </c>
    </row>
    <row r="811" spans="1:29" x14ac:dyDescent="0.2">
      <c r="A811" t="s">
        <v>1944</v>
      </c>
      <c r="B811" s="2" t="s">
        <v>4717</v>
      </c>
      <c r="C811" s="2">
        <v>1</v>
      </c>
      <c r="D811" s="2">
        <v>1</v>
      </c>
      <c r="E811" s="2">
        <v>3</v>
      </c>
      <c r="F811" s="1">
        <v>43144.558333333334</v>
      </c>
      <c r="G811">
        <v>89.81</v>
      </c>
      <c r="H811">
        <v>1.82</v>
      </c>
      <c r="I811">
        <v>0.94</v>
      </c>
      <c r="J811">
        <v>0.48</v>
      </c>
      <c r="K811">
        <v>3.12</v>
      </c>
      <c r="L811">
        <v>0.77</v>
      </c>
      <c r="M811">
        <v>0.28000000000000003</v>
      </c>
      <c r="N811">
        <v>1.25</v>
      </c>
      <c r="O811">
        <v>1.24</v>
      </c>
      <c r="P811">
        <v>4.0999999999999996</v>
      </c>
      <c r="Q811">
        <v>4.24</v>
      </c>
      <c r="R811">
        <v>2.02</v>
      </c>
      <c r="S811">
        <v>12.74</v>
      </c>
      <c r="T811">
        <v>4.09</v>
      </c>
      <c r="U811">
        <v>2.66</v>
      </c>
      <c r="V811">
        <v>1.55</v>
      </c>
      <c r="W811">
        <v>74.42</v>
      </c>
      <c r="X811">
        <v>32.380000000000003</v>
      </c>
      <c r="Y811">
        <v>40.78</v>
      </c>
      <c r="Z811">
        <v>50.87</v>
      </c>
      <c r="AA811">
        <v>97.09</v>
      </c>
      <c r="AB811">
        <v>16.27</v>
      </c>
      <c r="AC811">
        <v>141.87</v>
      </c>
    </row>
    <row r="812" spans="1:29" x14ac:dyDescent="0.2">
      <c r="A812" t="s">
        <v>2705</v>
      </c>
      <c r="B812" s="2" t="s">
        <v>4995</v>
      </c>
      <c r="C812" s="2">
        <v>2</v>
      </c>
      <c r="D812" s="2">
        <v>1</v>
      </c>
      <c r="E812" s="2">
        <v>3</v>
      </c>
      <c r="F812" s="1">
        <v>43159.481249999997</v>
      </c>
      <c r="G812">
        <v>89.81</v>
      </c>
      <c r="H812">
        <v>1.53</v>
      </c>
      <c r="I812">
        <v>0.85</v>
      </c>
      <c r="J812">
        <v>-2.06</v>
      </c>
      <c r="K812">
        <v>3.13</v>
      </c>
      <c r="L812">
        <v>0.82</v>
      </c>
      <c r="M812">
        <v>-0.02</v>
      </c>
      <c r="N812">
        <v>1.48</v>
      </c>
      <c r="O812">
        <v>1.45</v>
      </c>
      <c r="P812">
        <v>4.32</v>
      </c>
      <c r="Q812">
        <v>4.04</v>
      </c>
      <c r="R812">
        <v>-0.67</v>
      </c>
      <c r="S812">
        <v>15.14</v>
      </c>
      <c r="T812">
        <v>4.09</v>
      </c>
      <c r="U812">
        <v>2.52</v>
      </c>
      <c r="V812">
        <v>1.64</v>
      </c>
      <c r="W812">
        <v>75.86</v>
      </c>
      <c r="X812">
        <v>49.62</v>
      </c>
      <c r="Y812">
        <v>64.040000000000006</v>
      </c>
      <c r="Z812">
        <v>82.94</v>
      </c>
      <c r="AA812">
        <v>153.94999999999999</v>
      </c>
      <c r="AB812">
        <v>25.19</v>
      </c>
      <c r="AC812">
        <v>211.18</v>
      </c>
    </row>
    <row r="813" spans="1:29" x14ac:dyDescent="0.2">
      <c r="A813" t="s">
        <v>2271</v>
      </c>
      <c r="B813" s="2" t="s">
        <v>4737</v>
      </c>
      <c r="C813" s="2">
        <v>1</v>
      </c>
      <c r="D813" s="2">
        <v>1</v>
      </c>
      <c r="E813" s="2">
        <v>3</v>
      </c>
      <c r="F813" s="1">
        <v>43150.411805555559</v>
      </c>
      <c r="G813">
        <v>89.8</v>
      </c>
      <c r="H813">
        <v>1.49</v>
      </c>
      <c r="I813">
        <v>0.8</v>
      </c>
      <c r="J813">
        <v>-1.94</v>
      </c>
      <c r="K813">
        <v>3.01</v>
      </c>
      <c r="L813">
        <v>0.84</v>
      </c>
      <c r="M813">
        <v>0.42</v>
      </c>
      <c r="N813">
        <v>1.19</v>
      </c>
      <c r="O813">
        <v>1.1599999999999999</v>
      </c>
      <c r="P813">
        <v>4.16</v>
      </c>
      <c r="Q813">
        <v>4.5599999999999996</v>
      </c>
      <c r="R813">
        <v>1.05</v>
      </c>
      <c r="S813">
        <v>12.45</v>
      </c>
      <c r="T813">
        <v>2.67</v>
      </c>
      <c r="U813">
        <v>2.52</v>
      </c>
      <c r="V813">
        <v>1.45</v>
      </c>
      <c r="W813">
        <v>76.430000000000007</v>
      </c>
      <c r="X813">
        <v>34.49</v>
      </c>
      <c r="Y813">
        <v>45.36</v>
      </c>
      <c r="Z813">
        <v>59</v>
      </c>
      <c r="AA813">
        <v>115.36</v>
      </c>
      <c r="AB813">
        <v>20.37</v>
      </c>
      <c r="AC813">
        <v>132.85</v>
      </c>
    </row>
    <row r="814" spans="1:29" x14ac:dyDescent="0.2">
      <c r="A814" t="s">
        <v>2841</v>
      </c>
      <c r="B814" s="2" t="s">
        <v>5121</v>
      </c>
      <c r="C814" s="2">
        <v>2</v>
      </c>
      <c r="D814" s="2">
        <v>1</v>
      </c>
      <c r="E814" s="2">
        <v>3</v>
      </c>
      <c r="F814" s="1">
        <v>43161.504166666666</v>
      </c>
      <c r="G814">
        <v>89.79</v>
      </c>
      <c r="H814">
        <v>1.48</v>
      </c>
      <c r="I814">
        <v>0.74</v>
      </c>
      <c r="J814">
        <v>0.17</v>
      </c>
      <c r="K814">
        <v>2.83</v>
      </c>
      <c r="L814">
        <v>0.83</v>
      </c>
      <c r="M814">
        <v>0.2</v>
      </c>
      <c r="N814">
        <v>1.1299999999999999</v>
      </c>
      <c r="O814">
        <v>1.0900000000000001</v>
      </c>
      <c r="P814">
        <v>4.25</v>
      </c>
      <c r="Q814">
        <v>4.0999999999999996</v>
      </c>
      <c r="R814">
        <v>1.19</v>
      </c>
      <c r="S814">
        <v>12.09</v>
      </c>
      <c r="T814">
        <v>4.22</v>
      </c>
      <c r="U814">
        <v>2.5</v>
      </c>
      <c r="V814">
        <v>1.48</v>
      </c>
      <c r="W814">
        <v>75.069999999999993</v>
      </c>
      <c r="X814">
        <v>39.25</v>
      </c>
      <c r="Y814">
        <v>51.65</v>
      </c>
      <c r="Z814">
        <v>61.36</v>
      </c>
      <c r="AA814">
        <v>118.52</v>
      </c>
      <c r="AB814">
        <v>18.52</v>
      </c>
      <c r="AC814">
        <v>167.03</v>
      </c>
    </row>
    <row r="815" spans="1:29" x14ac:dyDescent="0.2">
      <c r="A815" t="s">
        <v>1965</v>
      </c>
      <c r="B815" s="2" t="s">
        <v>4960</v>
      </c>
      <c r="C815" s="2">
        <v>2</v>
      </c>
      <c r="D815" s="2">
        <v>1</v>
      </c>
      <c r="E815" s="2">
        <v>3</v>
      </c>
      <c r="F815" s="1">
        <v>43144.588888888888</v>
      </c>
      <c r="G815">
        <v>89.79</v>
      </c>
      <c r="H815">
        <v>1.22</v>
      </c>
      <c r="I815">
        <v>0.64</v>
      </c>
      <c r="J815">
        <v>0.35</v>
      </c>
      <c r="K815">
        <v>2.5499999999999998</v>
      </c>
      <c r="L815">
        <v>0.82</v>
      </c>
      <c r="M815">
        <v>0.37</v>
      </c>
      <c r="N815">
        <v>0.82</v>
      </c>
      <c r="O815">
        <v>0.82</v>
      </c>
      <c r="P815">
        <v>3.94</v>
      </c>
      <c r="Q815">
        <v>4.24</v>
      </c>
      <c r="R815">
        <v>3.17</v>
      </c>
      <c r="S815">
        <v>9.4499999999999993</v>
      </c>
      <c r="T815">
        <v>3.66</v>
      </c>
      <c r="U815">
        <v>2.27</v>
      </c>
      <c r="V815">
        <v>1.28</v>
      </c>
      <c r="W815">
        <v>74.47</v>
      </c>
      <c r="X815">
        <v>34.880000000000003</v>
      </c>
      <c r="Y815">
        <v>45.06</v>
      </c>
      <c r="Z815">
        <v>52.42</v>
      </c>
      <c r="AA815">
        <v>89.5</v>
      </c>
      <c r="AB815">
        <v>13.66</v>
      </c>
      <c r="AC815">
        <v>131.13</v>
      </c>
    </row>
    <row r="816" spans="1:29" x14ac:dyDescent="0.2">
      <c r="A816" t="s">
        <v>3196</v>
      </c>
      <c r="B816" s="2" t="s">
        <v>4752</v>
      </c>
      <c r="C816" s="2">
        <v>1</v>
      </c>
      <c r="D816" s="2">
        <v>2</v>
      </c>
      <c r="E816" s="2">
        <v>4</v>
      </c>
      <c r="F816" s="1">
        <v>43195.659722222219</v>
      </c>
      <c r="G816">
        <v>89.79</v>
      </c>
      <c r="H816">
        <v>1.61</v>
      </c>
      <c r="I816">
        <v>0.81</v>
      </c>
      <c r="J816">
        <v>0.19</v>
      </c>
      <c r="K816">
        <v>2.64</v>
      </c>
      <c r="L816">
        <v>0.63</v>
      </c>
      <c r="M816">
        <v>0.32</v>
      </c>
      <c r="N816">
        <v>1.18</v>
      </c>
      <c r="O816">
        <v>1.1599999999999999</v>
      </c>
      <c r="P816">
        <v>3.47</v>
      </c>
      <c r="Q816">
        <v>3.7</v>
      </c>
      <c r="R816">
        <v>3.97</v>
      </c>
      <c r="S816">
        <v>11.2</v>
      </c>
      <c r="T816">
        <v>3.19</v>
      </c>
      <c r="U816">
        <v>2.41</v>
      </c>
      <c r="V816">
        <v>1.47</v>
      </c>
      <c r="W816">
        <v>74.58</v>
      </c>
      <c r="X816">
        <v>22.52</v>
      </c>
      <c r="Y816">
        <v>28.6</v>
      </c>
      <c r="Z816">
        <v>36.15</v>
      </c>
      <c r="AA816">
        <v>79.849999999999994</v>
      </c>
      <c r="AB816">
        <v>14.29</v>
      </c>
      <c r="AC816">
        <v>96.01</v>
      </c>
    </row>
    <row r="817" spans="1:29" x14ac:dyDescent="0.2">
      <c r="A817" t="s">
        <v>1943</v>
      </c>
      <c r="B817" s="2" t="s">
        <v>4845</v>
      </c>
      <c r="C817" s="2">
        <v>1</v>
      </c>
      <c r="D817" s="2">
        <v>1</v>
      </c>
      <c r="E817" s="2">
        <v>3</v>
      </c>
      <c r="F817" s="1">
        <v>43144.556944444441</v>
      </c>
      <c r="G817">
        <v>89.79</v>
      </c>
      <c r="H817">
        <v>1.67</v>
      </c>
      <c r="I817">
        <v>0.91</v>
      </c>
      <c r="J817">
        <v>-1.21</v>
      </c>
      <c r="K817">
        <v>3.14</v>
      </c>
      <c r="L817">
        <v>0.86</v>
      </c>
      <c r="M817">
        <v>0.21</v>
      </c>
      <c r="N817">
        <v>1.41</v>
      </c>
      <c r="O817">
        <v>1.37</v>
      </c>
      <c r="P817">
        <v>4.29</v>
      </c>
      <c r="Q817">
        <v>3.82</v>
      </c>
      <c r="R817">
        <v>-0.48</v>
      </c>
      <c r="S817">
        <v>14.71</v>
      </c>
      <c r="T817">
        <v>3.31</v>
      </c>
      <c r="U817">
        <v>2.87</v>
      </c>
      <c r="V817">
        <v>1.59</v>
      </c>
      <c r="W817">
        <v>74.92</v>
      </c>
      <c r="X817">
        <v>38.71</v>
      </c>
      <c r="Y817">
        <v>53.23</v>
      </c>
      <c r="Z817">
        <v>71.849999999999994</v>
      </c>
      <c r="AA817">
        <v>139.08000000000001</v>
      </c>
      <c r="AB817">
        <v>24.35</v>
      </c>
      <c r="AC817">
        <v>180.05</v>
      </c>
    </row>
    <row r="818" spans="1:29" x14ac:dyDescent="0.2">
      <c r="A818" t="s">
        <v>2054</v>
      </c>
      <c r="B818" s="2" t="s">
        <v>4926</v>
      </c>
      <c r="C818" s="2">
        <v>1</v>
      </c>
      <c r="D818" s="2">
        <v>1</v>
      </c>
      <c r="E818" s="2">
        <v>3</v>
      </c>
      <c r="F818" s="1">
        <v>43145.532638888886</v>
      </c>
      <c r="G818">
        <v>89.78</v>
      </c>
      <c r="H818">
        <v>1.61</v>
      </c>
      <c r="I818">
        <v>0.86</v>
      </c>
      <c r="J818">
        <v>-1.17</v>
      </c>
      <c r="K818">
        <v>3.24</v>
      </c>
      <c r="L818">
        <v>0.83</v>
      </c>
      <c r="M818">
        <v>0.02</v>
      </c>
      <c r="N818">
        <v>1.43</v>
      </c>
      <c r="O818">
        <v>1.4</v>
      </c>
      <c r="P818">
        <v>4.3</v>
      </c>
      <c r="Q818">
        <v>3.91</v>
      </c>
      <c r="R818">
        <v>-1.1599999999999999</v>
      </c>
      <c r="S818">
        <v>15</v>
      </c>
      <c r="T818">
        <v>4.63</v>
      </c>
      <c r="U818">
        <v>2.72</v>
      </c>
      <c r="V818">
        <v>1.61</v>
      </c>
      <c r="W818">
        <v>75.42</v>
      </c>
      <c r="X818">
        <v>48.22</v>
      </c>
      <c r="Y818">
        <v>64.930000000000007</v>
      </c>
      <c r="Z818">
        <v>79.42</v>
      </c>
      <c r="AA818">
        <v>151.47</v>
      </c>
      <c r="AB818">
        <v>24.39</v>
      </c>
      <c r="AC818">
        <v>207.62</v>
      </c>
    </row>
    <row r="819" spans="1:29" x14ac:dyDescent="0.2">
      <c r="A819" t="s">
        <v>310</v>
      </c>
      <c r="B819" s="2" t="s">
        <v>4894</v>
      </c>
      <c r="C819" s="2">
        <v>1</v>
      </c>
      <c r="D819" s="2">
        <v>2</v>
      </c>
      <c r="E819" s="2">
        <v>1</v>
      </c>
      <c r="F819" s="1">
        <v>42914.57708333333</v>
      </c>
      <c r="G819">
        <v>89.78</v>
      </c>
      <c r="H819">
        <v>1.73</v>
      </c>
      <c r="I819">
        <v>1.19</v>
      </c>
      <c r="J819">
        <v>1.92</v>
      </c>
      <c r="K819">
        <v>2.33</v>
      </c>
      <c r="L819">
        <v>0.45</v>
      </c>
      <c r="M819">
        <v>0.47</v>
      </c>
      <c r="N819">
        <v>1.22</v>
      </c>
      <c r="O819">
        <v>1.22</v>
      </c>
      <c r="P819">
        <v>2.39</v>
      </c>
      <c r="Q819">
        <v>3.29</v>
      </c>
      <c r="R819">
        <v>9.4700000000000006</v>
      </c>
      <c r="S819">
        <v>9.2899999999999991</v>
      </c>
      <c r="T819">
        <v>3.27</v>
      </c>
      <c r="U819">
        <v>1.67</v>
      </c>
      <c r="V819">
        <v>1.3</v>
      </c>
      <c r="W819">
        <v>71.260000000000005</v>
      </c>
      <c r="X819">
        <v>6.87</v>
      </c>
      <c r="Y819">
        <v>8.7899999999999991</v>
      </c>
      <c r="Z819">
        <v>10.96</v>
      </c>
      <c r="AA819">
        <v>22.55</v>
      </c>
      <c r="AB819">
        <v>6.98</v>
      </c>
      <c r="AC819">
        <v>24.16</v>
      </c>
    </row>
    <row r="820" spans="1:29" x14ac:dyDescent="0.2">
      <c r="A820" t="s">
        <v>594</v>
      </c>
      <c r="B820" s="2" t="s">
        <v>5087</v>
      </c>
      <c r="C820" s="2">
        <v>2</v>
      </c>
      <c r="D820" s="2">
        <v>1</v>
      </c>
      <c r="E820" s="2">
        <v>1</v>
      </c>
      <c r="F820" s="1">
        <v>42922.708333333336</v>
      </c>
      <c r="G820">
        <v>89.78</v>
      </c>
      <c r="H820">
        <v>1.59</v>
      </c>
      <c r="I820">
        <v>1.22</v>
      </c>
      <c r="J820">
        <v>1.1000000000000001</v>
      </c>
      <c r="K820">
        <v>2.48</v>
      </c>
      <c r="L820">
        <v>0.56000000000000005</v>
      </c>
      <c r="M820">
        <v>0.64</v>
      </c>
      <c r="N820">
        <v>1.28</v>
      </c>
      <c r="O820">
        <v>1.3</v>
      </c>
      <c r="P820">
        <v>2.66</v>
      </c>
      <c r="Q820">
        <v>3.56</v>
      </c>
      <c r="R820">
        <v>7.61</v>
      </c>
      <c r="S820">
        <v>10.43</v>
      </c>
      <c r="T820">
        <v>2.8</v>
      </c>
      <c r="U820">
        <v>1.58</v>
      </c>
      <c r="V820">
        <v>1.3</v>
      </c>
      <c r="W820">
        <v>71.66</v>
      </c>
      <c r="X820">
        <v>8.61</v>
      </c>
      <c r="Y820">
        <v>10.07</v>
      </c>
      <c r="Z820">
        <v>14.13</v>
      </c>
      <c r="AA820">
        <v>26.49</v>
      </c>
      <c r="AB820">
        <v>8.64</v>
      </c>
      <c r="AC820">
        <v>26.27</v>
      </c>
    </row>
    <row r="821" spans="1:29" x14ac:dyDescent="0.2">
      <c r="A821" t="s">
        <v>2116</v>
      </c>
      <c r="B821" s="2" t="s">
        <v>5060</v>
      </c>
      <c r="C821" s="2">
        <v>2</v>
      </c>
      <c r="D821" s="2">
        <v>2</v>
      </c>
      <c r="E821" s="2">
        <v>3</v>
      </c>
      <c r="F821" s="1">
        <v>43146.45</v>
      </c>
      <c r="G821">
        <v>89.77</v>
      </c>
      <c r="H821">
        <v>1.93</v>
      </c>
      <c r="I821">
        <v>0.99</v>
      </c>
      <c r="J821">
        <v>0.8</v>
      </c>
      <c r="K821">
        <v>3.11</v>
      </c>
      <c r="L821">
        <v>0.76</v>
      </c>
      <c r="M821">
        <v>0.4</v>
      </c>
      <c r="N821">
        <v>1.37</v>
      </c>
      <c r="O821">
        <v>1.35</v>
      </c>
      <c r="P821">
        <v>4.09</v>
      </c>
      <c r="Q821">
        <v>4.4400000000000004</v>
      </c>
      <c r="R821">
        <v>1.42</v>
      </c>
      <c r="S821">
        <v>14.07</v>
      </c>
      <c r="T821">
        <v>4.1900000000000004</v>
      </c>
      <c r="U821">
        <v>2.91</v>
      </c>
      <c r="V821">
        <v>1.61</v>
      </c>
      <c r="W821">
        <v>72.41</v>
      </c>
      <c r="X821">
        <v>33.26</v>
      </c>
      <c r="Y821">
        <v>42.33</v>
      </c>
      <c r="Z821">
        <v>52.64</v>
      </c>
      <c r="AA821">
        <v>99.55</v>
      </c>
      <c r="AB821">
        <v>16.63</v>
      </c>
      <c r="AC821">
        <v>155.16999999999999</v>
      </c>
    </row>
    <row r="822" spans="1:29" x14ac:dyDescent="0.2">
      <c r="A822" t="s">
        <v>2826</v>
      </c>
      <c r="B822" s="2" t="s">
        <v>5172</v>
      </c>
      <c r="C822" s="2">
        <v>2</v>
      </c>
      <c r="D822" s="2">
        <v>2</v>
      </c>
      <c r="E822" s="2">
        <v>3</v>
      </c>
      <c r="F822" s="1">
        <v>43161.490277777775</v>
      </c>
      <c r="G822">
        <v>89.77</v>
      </c>
      <c r="H822">
        <v>1.68</v>
      </c>
      <c r="I822">
        <v>0.8</v>
      </c>
      <c r="J822">
        <v>-1.89</v>
      </c>
      <c r="K822">
        <v>3.38</v>
      </c>
      <c r="L822">
        <v>0.85</v>
      </c>
      <c r="M822">
        <v>0.3</v>
      </c>
      <c r="N822">
        <v>1.22</v>
      </c>
      <c r="O822">
        <v>1.2</v>
      </c>
      <c r="P822">
        <v>4.2</v>
      </c>
      <c r="Q822">
        <v>4.41</v>
      </c>
      <c r="R822">
        <v>-0.34</v>
      </c>
      <c r="S822">
        <v>13.46</v>
      </c>
      <c r="T822">
        <v>2.2400000000000002</v>
      </c>
      <c r="U822">
        <v>2.87</v>
      </c>
      <c r="V822">
        <v>1.49</v>
      </c>
      <c r="W822">
        <v>76.16</v>
      </c>
      <c r="X822">
        <v>39.64</v>
      </c>
      <c r="Y822">
        <v>53.04</v>
      </c>
      <c r="Z822">
        <v>71.540000000000006</v>
      </c>
      <c r="AA822">
        <v>139.55000000000001</v>
      </c>
      <c r="AB822">
        <v>24.98</v>
      </c>
      <c r="AC822">
        <v>157.03</v>
      </c>
    </row>
    <row r="823" spans="1:29" x14ac:dyDescent="0.2">
      <c r="A823" t="s">
        <v>2727</v>
      </c>
      <c r="B823" s="2" t="s">
        <v>4775</v>
      </c>
      <c r="C823" s="2">
        <v>1</v>
      </c>
      <c r="D823" s="2">
        <v>1</v>
      </c>
      <c r="E823" s="2">
        <v>3</v>
      </c>
      <c r="F823" s="1">
        <v>43159.50277777778</v>
      </c>
      <c r="G823">
        <v>89.77</v>
      </c>
      <c r="H823">
        <v>1.55</v>
      </c>
      <c r="I823">
        <v>0.9</v>
      </c>
      <c r="J823">
        <v>-1.43</v>
      </c>
      <c r="K823">
        <v>3.15</v>
      </c>
      <c r="L823">
        <v>0.82</v>
      </c>
      <c r="M823">
        <v>0.21</v>
      </c>
      <c r="N823">
        <v>1.43</v>
      </c>
      <c r="O823">
        <v>1.41</v>
      </c>
      <c r="P823">
        <v>4.0999999999999996</v>
      </c>
      <c r="Q823">
        <v>4.05</v>
      </c>
      <c r="R823">
        <v>-0.22</v>
      </c>
      <c r="S823">
        <v>14.63</v>
      </c>
      <c r="T823">
        <v>3.67</v>
      </c>
      <c r="U823">
        <v>2.52</v>
      </c>
      <c r="V823">
        <v>1.57</v>
      </c>
      <c r="W823">
        <v>74.5</v>
      </c>
      <c r="X823">
        <v>38.94</v>
      </c>
      <c r="Y823">
        <v>50.78</v>
      </c>
      <c r="Z823">
        <v>65.64</v>
      </c>
      <c r="AA823">
        <v>125.44</v>
      </c>
      <c r="AB823">
        <v>20.5</v>
      </c>
      <c r="AC823">
        <v>167.74</v>
      </c>
    </row>
    <row r="824" spans="1:29" x14ac:dyDescent="0.2">
      <c r="A824" t="s">
        <v>3188</v>
      </c>
      <c r="B824" s="2" t="s">
        <v>4814</v>
      </c>
      <c r="C824" s="2">
        <v>2</v>
      </c>
      <c r="D824" s="2">
        <v>2</v>
      </c>
      <c r="E824" s="2">
        <v>4</v>
      </c>
      <c r="F824" s="1">
        <v>43195.651388888888</v>
      </c>
      <c r="G824">
        <v>89.76</v>
      </c>
      <c r="H824">
        <v>1.29</v>
      </c>
      <c r="I824">
        <v>0.77</v>
      </c>
      <c r="J824">
        <v>1.07</v>
      </c>
      <c r="K824">
        <v>2.4500000000000002</v>
      </c>
      <c r="L824">
        <v>0.65</v>
      </c>
      <c r="M824">
        <v>0.21</v>
      </c>
      <c r="N824">
        <v>0.92</v>
      </c>
      <c r="O824">
        <v>0.92</v>
      </c>
      <c r="P824">
        <v>3.35</v>
      </c>
      <c r="Q824">
        <v>3.78</v>
      </c>
      <c r="R824">
        <v>5.78</v>
      </c>
      <c r="S824">
        <v>8.91</v>
      </c>
      <c r="T824">
        <v>3.31</v>
      </c>
      <c r="U824">
        <v>2.02</v>
      </c>
      <c r="V824">
        <v>1.34</v>
      </c>
      <c r="W824">
        <v>74.47</v>
      </c>
      <c r="X824">
        <v>26.62</v>
      </c>
      <c r="Y824">
        <v>30.61</v>
      </c>
      <c r="Z824">
        <v>35.270000000000003</v>
      </c>
      <c r="AA824">
        <v>62.4</v>
      </c>
      <c r="AB824">
        <v>8.92</v>
      </c>
      <c r="AC824">
        <v>82.09</v>
      </c>
    </row>
    <row r="825" spans="1:29" x14ac:dyDescent="0.2">
      <c r="A825" t="s">
        <v>2519</v>
      </c>
      <c r="B825" s="2" t="s">
        <v>4929</v>
      </c>
      <c r="C825" s="2">
        <v>1</v>
      </c>
      <c r="D825" s="2">
        <v>1</v>
      </c>
      <c r="E825" s="2">
        <v>3</v>
      </c>
      <c r="F825" s="1">
        <v>43158.556944444441</v>
      </c>
      <c r="G825">
        <v>89.76</v>
      </c>
      <c r="H825">
        <v>1.92</v>
      </c>
      <c r="I825">
        <v>1.04</v>
      </c>
      <c r="J825">
        <v>0.31</v>
      </c>
      <c r="K825">
        <v>3.23</v>
      </c>
      <c r="L825">
        <v>0.75</v>
      </c>
      <c r="M825">
        <v>0.21</v>
      </c>
      <c r="N825">
        <v>1.49</v>
      </c>
      <c r="O825">
        <v>1.45</v>
      </c>
      <c r="P825">
        <v>4.13</v>
      </c>
      <c r="Q825">
        <v>4.33</v>
      </c>
      <c r="R825">
        <v>1.29</v>
      </c>
      <c r="S825">
        <v>14.22</v>
      </c>
      <c r="T825">
        <v>4.6500000000000004</v>
      </c>
      <c r="U825">
        <v>2.61</v>
      </c>
      <c r="V825">
        <v>1.65</v>
      </c>
      <c r="W825">
        <v>74.739999999999995</v>
      </c>
      <c r="X825">
        <v>33.590000000000003</v>
      </c>
      <c r="Y825">
        <v>43.41</v>
      </c>
      <c r="Z825">
        <v>56.55</v>
      </c>
      <c r="AA825">
        <v>101.28</v>
      </c>
      <c r="AB825">
        <v>17.670000000000002</v>
      </c>
      <c r="AC825">
        <v>154.88</v>
      </c>
    </row>
    <row r="826" spans="1:29" x14ac:dyDescent="0.2">
      <c r="A826" t="s">
        <v>1246</v>
      </c>
      <c r="B826" s="2" t="s">
        <v>5160</v>
      </c>
      <c r="C826" s="2">
        <v>2</v>
      </c>
      <c r="D826" s="2">
        <v>1</v>
      </c>
      <c r="E826" s="2">
        <v>2</v>
      </c>
      <c r="F826" s="1">
        <v>42968.618750000001</v>
      </c>
      <c r="G826">
        <v>89.74</v>
      </c>
      <c r="H826">
        <v>1.5</v>
      </c>
      <c r="I826">
        <v>1.18</v>
      </c>
      <c r="J826">
        <v>3.38</v>
      </c>
      <c r="K826">
        <v>1.85</v>
      </c>
      <c r="L826">
        <v>0.47</v>
      </c>
      <c r="M826">
        <v>0.55000000000000004</v>
      </c>
      <c r="N826">
        <v>0.92</v>
      </c>
      <c r="O826">
        <v>0.91</v>
      </c>
      <c r="P826">
        <v>2.0099999999999998</v>
      </c>
      <c r="Q826">
        <v>2.4900000000000002</v>
      </c>
      <c r="R826">
        <v>11.04</v>
      </c>
      <c r="S826">
        <v>6.44</v>
      </c>
      <c r="T826">
        <v>3.15</v>
      </c>
      <c r="U826">
        <v>1.54</v>
      </c>
      <c r="V826">
        <v>1.19</v>
      </c>
      <c r="W826">
        <v>70.010000000000005</v>
      </c>
      <c r="X826">
        <v>4.6399999999999997</v>
      </c>
      <c r="Y826">
        <v>5.78</v>
      </c>
      <c r="Z826">
        <v>11.31</v>
      </c>
      <c r="AA826">
        <v>9.69</v>
      </c>
      <c r="AB826">
        <v>3.38</v>
      </c>
      <c r="AC826">
        <v>11.7</v>
      </c>
    </row>
    <row r="827" spans="1:29" x14ac:dyDescent="0.2">
      <c r="A827" t="s">
        <v>1487</v>
      </c>
      <c r="B827" s="2" t="s">
        <v>4880</v>
      </c>
      <c r="C827" s="2">
        <v>1</v>
      </c>
      <c r="D827" s="2">
        <v>1</v>
      </c>
      <c r="E827" s="2">
        <v>2</v>
      </c>
      <c r="F827" s="1">
        <v>42979.575694444444</v>
      </c>
      <c r="G827">
        <v>89.74</v>
      </c>
      <c r="H827">
        <v>1.96</v>
      </c>
      <c r="I827">
        <v>1.51</v>
      </c>
      <c r="J827">
        <v>3.32</v>
      </c>
      <c r="K827">
        <v>2.46</v>
      </c>
      <c r="L827">
        <v>0.43</v>
      </c>
      <c r="M827">
        <v>0.38</v>
      </c>
      <c r="N827">
        <v>1.46</v>
      </c>
      <c r="O827">
        <v>1.41</v>
      </c>
      <c r="P827">
        <v>2.1800000000000002</v>
      </c>
      <c r="Q827">
        <v>2.5499999999999998</v>
      </c>
      <c r="R827">
        <v>10.68</v>
      </c>
      <c r="S827">
        <v>10.23</v>
      </c>
      <c r="T827">
        <v>3.28</v>
      </c>
      <c r="U827">
        <v>1.93</v>
      </c>
      <c r="V827">
        <v>1.47</v>
      </c>
      <c r="W827">
        <v>70.73</v>
      </c>
      <c r="X827">
        <v>4.88</v>
      </c>
      <c r="Y827">
        <v>6.02</v>
      </c>
      <c r="Z827">
        <v>11.83</v>
      </c>
      <c r="AA827">
        <v>12.65</v>
      </c>
      <c r="AB827">
        <v>3.55</v>
      </c>
      <c r="AC827">
        <v>13.62</v>
      </c>
    </row>
    <row r="828" spans="1:29" x14ac:dyDescent="0.2">
      <c r="A828" t="s">
        <v>124</v>
      </c>
      <c r="B828" s="2" t="s">
        <v>4776</v>
      </c>
      <c r="C828" s="2">
        <v>1</v>
      </c>
      <c r="D828" s="2">
        <v>2</v>
      </c>
      <c r="E828" s="2">
        <v>1</v>
      </c>
      <c r="F828" s="1">
        <v>42899.6</v>
      </c>
      <c r="G828">
        <v>89.74</v>
      </c>
      <c r="H828">
        <v>1.72</v>
      </c>
      <c r="I828">
        <v>1.2</v>
      </c>
      <c r="J828">
        <v>2.0499999999999998</v>
      </c>
      <c r="K828">
        <v>2.44</v>
      </c>
      <c r="L828">
        <v>0.43</v>
      </c>
      <c r="M828">
        <v>0.47</v>
      </c>
      <c r="N828">
        <v>1.28</v>
      </c>
      <c r="O828">
        <v>1.3</v>
      </c>
      <c r="P828">
        <v>2.3199999999999998</v>
      </c>
      <c r="Q828">
        <v>3.05</v>
      </c>
      <c r="R828">
        <v>9.07</v>
      </c>
      <c r="S828">
        <v>9.86</v>
      </c>
      <c r="T828">
        <v>3.7</v>
      </c>
      <c r="U828">
        <v>1.61</v>
      </c>
      <c r="V828">
        <v>1.32</v>
      </c>
      <c r="W828">
        <v>70.7</v>
      </c>
      <c r="X828">
        <v>8.1999999999999993</v>
      </c>
      <c r="Y828">
        <v>9.9</v>
      </c>
      <c r="Z828">
        <v>12.91</v>
      </c>
      <c r="AA828">
        <v>23.67</v>
      </c>
      <c r="AB828">
        <v>7.02</v>
      </c>
      <c r="AC828">
        <v>30.53</v>
      </c>
    </row>
    <row r="829" spans="1:29" x14ac:dyDescent="0.2">
      <c r="A829" t="s">
        <v>2881</v>
      </c>
      <c r="B829" s="2" t="s">
        <v>4910</v>
      </c>
      <c r="C829" s="2">
        <v>1</v>
      </c>
      <c r="D829" s="2">
        <v>1</v>
      </c>
      <c r="E829" s="2">
        <v>4</v>
      </c>
      <c r="F829" s="1">
        <v>43178.531944444447</v>
      </c>
      <c r="G829">
        <v>89.73</v>
      </c>
      <c r="H829">
        <v>1.1599999999999999</v>
      </c>
      <c r="I829">
        <v>0.76</v>
      </c>
      <c r="J829">
        <v>-3.42</v>
      </c>
      <c r="K829">
        <v>1.9</v>
      </c>
      <c r="L829">
        <v>0.9</v>
      </c>
      <c r="M829">
        <v>-0.14000000000000001</v>
      </c>
      <c r="N829">
        <v>1.2</v>
      </c>
      <c r="O829">
        <v>1.0900000000000001</v>
      </c>
      <c r="P829">
        <v>3.4</v>
      </c>
      <c r="Q829">
        <v>0.25</v>
      </c>
      <c r="R829">
        <v>7.87</v>
      </c>
      <c r="S829">
        <v>11.8</v>
      </c>
      <c r="T829">
        <v>-0.86</v>
      </c>
      <c r="U829">
        <v>3.51</v>
      </c>
      <c r="V829">
        <v>1.56</v>
      </c>
      <c r="W829">
        <v>71.28</v>
      </c>
      <c r="X829">
        <v>67.069999999999993</v>
      </c>
      <c r="Y829">
        <v>101.9</v>
      </c>
      <c r="Z829">
        <v>240</v>
      </c>
      <c r="AA829">
        <v>197.48</v>
      </c>
      <c r="AB829">
        <v>31.82</v>
      </c>
      <c r="AC829">
        <v>156.74</v>
      </c>
    </row>
    <row r="830" spans="1:29" x14ac:dyDescent="0.2">
      <c r="A830" t="s">
        <v>2266</v>
      </c>
      <c r="B830" s="2" t="s">
        <v>5121</v>
      </c>
      <c r="C830" s="2">
        <v>2</v>
      </c>
      <c r="D830" s="2">
        <v>2</v>
      </c>
      <c r="E830" s="2">
        <v>3</v>
      </c>
      <c r="F830" s="1">
        <v>43150.40625</v>
      </c>
      <c r="G830">
        <v>89.73</v>
      </c>
      <c r="H830">
        <v>1.58</v>
      </c>
      <c r="I830">
        <v>0.81</v>
      </c>
      <c r="J830">
        <v>0.65</v>
      </c>
      <c r="K830">
        <v>2.94</v>
      </c>
      <c r="L830">
        <v>0.78</v>
      </c>
      <c r="M830">
        <v>0.21</v>
      </c>
      <c r="N830">
        <v>1.1499999999999999</v>
      </c>
      <c r="O830">
        <v>1.1200000000000001</v>
      </c>
      <c r="P830">
        <v>3.94</v>
      </c>
      <c r="Q830">
        <v>3.87</v>
      </c>
      <c r="R830">
        <v>1.73</v>
      </c>
      <c r="S830">
        <v>11.99</v>
      </c>
      <c r="T830">
        <v>3.89</v>
      </c>
      <c r="U830">
        <v>2.64</v>
      </c>
      <c r="V830">
        <v>1.46</v>
      </c>
      <c r="W830">
        <v>74.44</v>
      </c>
      <c r="X830">
        <v>35.53</v>
      </c>
      <c r="Y830">
        <v>48.19</v>
      </c>
      <c r="Z830">
        <v>58.2</v>
      </c>
      <c r="AA830">
        <v>107.32</v>
      </c>
      <c r="AB830">
        <v>17.61</v>
      </c>
      <c r="AC830">
        <v>151</v>
      </c>
    </row>
    <row r="831" spans="1:29" x14ac:dyDescent="0.2">
      <c r="A831" t="s">
        <v>2218</v>
      </c>
      <c r="B831" s="2" t="s">
        <v>5092</v>
      </c>
      <c r="C831" s="2">
        <v>2</v>
      </c>
      <c r="D831" s="2">
        <v>1</v>
      </c>
      <c r="E831" s="2">
        <v>3</v>
      </c>
      <c r="F831" s="1">
        <v>43146.64166666667</v>
      </c>
      <c r="G831">
        <v>89.73</v>
      </c>
      <c r="H831">
        <v>1.71</v>
      </c>
      <c r="I831">
        <v>0.85</v>
      </c>
      <c r="J831">
        <v>0.08</v>
      </c>
      <c r="K831">
        <v>3.08</v>
      </c>
      <c r="L831">
        <v>0.8</v>
      </c>
      <c r="M831">
        <v>0.24</v>
      </c>
      <c r="N831">
        <v>1.1399999999999999</v>
      </c>
      <c r="O831">
        <v>1.1499999999999999</v>
      </c>
      <c r="P831">
        <v>4.04</v>
      </c>
      <c r="Q831">
        <v>3.98</v>
      </c>
      <c r="R831">
        <v>1.49</v>
      </c>
      <c r="S831">
        <v>12.15</v>
      </c>
      <c r="T831">
        <v>4.07</v>
      </c>
      <c r="U831">
        <v>2.77</v>
      </c>
      <c r="V831">
        <v>1.49</v>
      </c>
      <c r="W831">
        <v>74.33</v>
      </c>
      <c r="X831">
        <v>34.99</v>
      </c>
      <c r="Y831">
        <v>47.12</v>
      </c>
      <c r="Z831">
        <v>54.01</v>
      </c>
      <c r="AA831">
        <v>106.79</v>
      </c>
      <c r="AB831">
        <v>17.04</v>
      </c>
      <c r="AC831">
        <v>144.06</v>
      </c>
    </row>
    <row r="832" spans="1:29" x14ac:dyDescent="0.2">
      <c r="A832" t="s">
        <v>2188</v>
      </c>
      <c r="B832" s="2" t="s">
        <v>4802</v>
      </c>
      <c r="C832" s="2">
        <v>1</v>
      </c>
      <c r="D832" s="2">
        <v>2</v>
      </c>
      <c r="E832" s="2">
        <v>3</v>
      </c>
      <c r="F832" s="1">
        <v>43146.604166666664</v>
      </c>
      <c r="G832">
        <v>89.72</v>
      </c>
      <c r="H832">
        <v>1.84</v>
      </c>
      <c r="I832">
        <v>0.99</v>
      </c>
      <c r="J832">
        <v>-0.45</v>
      </c>
      <c r="K832">
        <v>3.27</v>
      </c>
      <c r="L832">
        <v>0.78</v>
      </c>
      <c r="M832">
        <v>0.26</v>
      </c>
      <c r="N832">
        <v>1.44</v>
      </c>
      <c r="O832">
        <v>1.42</v>
      </c>
      <c r="P832">
        <v>4.1100000000000003</v>
      </c>
      <c r="Q832">
        <v>3.99</v>
      </c>
      <c r="R832">
        <v>0.72</v>
      </c>
      <c r="S832">
        <v>14.32</v>
      </c>
      <c r="T832">
        <v>3.56</v>
      </c>
      <c r="U832">
        <v>2.75</v>
      </c>
      <c r="V832">
        <v>1.63</v>
      </c>
      <c r="W832">
        <v>74.37</v>
      </c>
      <c r="X832">
        <v>32.39</v>
      </c>
      <c r="Y832">
        <v>42.56</v>
      </c>
      <c r="Z832">
        <v>57.38</v>
      </c>
      <c r="AA832">
        <v>112.1</v>
      </c>
      <c r="AB832">
        <v>19.68</v>
      </c>
      <c r="AC832">
        <v>151.11000000000001</v>
      </c>
    </row>
    <row r="833" spans="1:29" x14ac:dyDescent="0.2">
      <c r="A833" t="s">
        <v>3202</v>
      </c>
      <c r="B833" s="2" t="s">
        <v>4801</v>
      </c>
      <c r="C833" s="2">
        <v>1</v>
      </c>
      <c r="D833" s="2">
        <v>2</v>
      </c>
      <c r="E833" s="2">
        <v>4</v>
      </c>
      <c r="F833" s="1">
        <v>43195.665972222225</v>
      </c>
      <c r="G833">
        <v>89.72</v>
      </c>
      <c r="H833">
        <v>1.4</v>
      </c>
      <c r="I833">
        <v>0.69</v>
      </c>
      <c r="J833">
        <v>0.44</v>
      </c>
      <c r="K833">
        <v>2.6</v>
      </c>
      <c r="L833">
        <v>0.65</v>
      </c>
      <c r="M833">
        <v>0.23</v>
      </c>
      <c r="N833">
        <v>0.87</v>
      </c>
      <c r="O833">
        <v>0.89</v>
      </c>
      <c r="P833">
        <v>3.4</v>
      </c>
      <c r="Q833">
        <v>3.61</v>
      </c>
      <c r="R833">
        <v>5.43</v>
      </c>
      <c r="S833">
        <v>8.7899999999999991</v>
      </c>
      <c r="T833">
        <v>2.96</v>
      </c>
      <c r="U833">
        <v>2.2999999999999998</v>
      </c>
      <c r="V833">
        <v>1.34</v>
      </c>
      <c r="W833">
        <v>74.599999999999994</v>
      </c>
      <c r="X833">
        <v>27.49</v>
      </c>
      <c r="Y833">
        <v>32.049999999999997</v>
      </c>
      <c r="Z833">
        <v>34.94</v>
      </c>
      <c r="AA833">
        <v>73.010000000000005</v>
      </c>
      <c r="AB833">
        <v>11.12</v>
      </c>
      <c r="AC833">
        <v>92.55</v>
      </c>
    </row>
    <row r="834" spans="1:29" x14ac:dyDescent="0.2">
      <c r="A834" t="s">
        <v>2783</v>
      </c>
      <c r="B834" s="2" t="s">
        <v>4834</v>
      </c>
      <c r="C834" s="2">
        <v>1</v>
      </c>
      <c r="D834" s="2">
        <v>2</v>
      </c>
      <c r="E834" s="2">
        <v>3</v>
      </c>
      <c r="F834" s="1">
        <v>43161.449305555558</v>
      </c>
      <c r="G834">
        <v>89.71</v>
      </c>
      <c r="H834">
        <v>1.7</v>
      </c>
      <c r="I834">
        <v>0.83</v>
      </c>
      <c r="J834">
        <v>-1.6</v>
      </c>
      <c r="K834">
        <v>3.22</v>
      </c>
      <c r="L834">
        <v>0.8</v>
      </c>
      <c r="M834">
        <v>0.33</v>
      </c>
      <c r="N834">
        <v>1.31</v>
      </c>
      <c r="O834">
        <v>1.3</v>
      </c>
      <c r="P834">
        <v>4.16</v>
      </c>
      <c r="Q834">
        <v>4.25</v>
      </c>
      <c r="R834">
        <v>-0.09</v>
      </c>
      <c r="S834">
        <v>13.75</v>
      </c>
      <c r="T834">
        <v>3.03</v>
      </c>
      <c r="U834">
        <v>2.73</v>
      </c>
      <c r="V834">
        <v>1.55</v>
      </c>
      <c r="W834">
        <v>75.599999999999994</v>
      </c>
      <c r="X834">
        <v>35.380000000000003</v>
      </c>
      <c r="Y834">
        <v>46</v>
      </c>
      <c r="Z834">
        <v>60.52</v>
      </c>
      <c r="AA834">
        <v>129.07</v>
      </c>
      <c r="AB834">
        <v>23.46</v>
      </c>
      <c r="AC834">
        <v>156.86000000000001</v>
      </c>
    </row>
    <row r="835" spans="1:29" x14ac:dyDescent="0.2">
      <c r="A835" t="s">
        <v>3463</v>
      </c>
      <c r="B835" s="2" t="s">
        <v>4749</v>
      </c>
      <c r="C835" s="2">
        <v>1</v>
      </c>
      <c r="D835" s="2">
        <v>1</v>
      </c>
      <c r="E835" s="2">
        <v>4</v>
      </c>
      <c r="F835" s="1">
        <v>43206.826388888891</v>
      </c>
      <c r="G835">
        <v>89.71</v>
      </c>
      <c r="H835">
        <v>1.24</v>
      </c>
      <c r="I835">
        <v>0.94</v>
      </c>
      <c r="J835">
        <v>1.55</v>
      </c>
      <c r="K835">
        <v>2.41</v>
      </c>
      <c r="L835">
        <v>0.74</v>
      </c>
      <c r="M835">
        <v>0.41</v>
      </c>
      <c r="N835">
        <v>0.97</v>
      </c>
      <c r="O835">
        <v>0.94</v>
      </c>
      <c r="P835">
        <v>3.41</v>
      </c>
      <c r="Q835">
        <v>4.18</v>
      </c>
      <c r="R835">
        <v>6.27</v>
      </c>
      <c r="S835">
        <v>9.1199999999999992</v>
      </c>
      <c r="T835">
        <v>2.59</v>
      </c>
      <c r="U835">
        <v>1.87</v>
      </c>
      <c r="V835">
        <v>1.27</v>
      </c>
      <c r="W835">
        <v>74.599999999999994</v>
      </c>
      <c r="X835">
        <v>21.28</v>
      </c>
      <c r="Y835">
        <v>26.23</v>
      </c>
      <c r="Z835">
        <v>35.64</v>
      </c>
      <c r="AA835">
        <v>48.63</v>
      </c>
      <c r="AB835">
        <v>7.47</v>
      </c>
      <c r="AC835">
        <v>55</v>
      </c>
    </row>
    <row r="836" spans="1:29" x14ac:dyDescent="0.2">
      <c r="A836" t="s">
        <v>3255</v>
      </c>
      <c r="B836" s="2" t="s">
        <v>4768</v>
      </c>
      <c r="C836" s="2">
        <v>1</v>
      </c>
      <c r="D836" s="2">
        <v>2</v>
      </c>
      <c r="E836" s="2">
        <v>4</v>
      </c>
      <c r="F836" s="1">
        <v>43200.623611111114</v>
      </c>
      <c r="G836">
        <v>89.71</v>
      </c>
      <c r="H836">
        <v>1.6</v>
      </c>
      <c r="I836">
        <v>1.02</v>
      </c>
      <c r="J836">
        <v>0.85</v>
      </c>
      <c r="K836">
        <v>2.69</v>
      </c>
      <c r="L836">
        <v>0.67</v>
      </c>
      <c r="M836">
        <v>0.28000000000000003</v>
      </c>
      <c r="N836">
        <v>1.28</v>
      </c>
      <c r="O836">
        <v>1.22</v>
      </c>
      <c r="P836">
        <v>3.54</v>
      </c>
      <c r="Q836">
        <v>4.3</v>
      </c>
      <c r="R836">
        <v>6.3</v>
      </c>
      <c r="S836">
        <v>11.41</v>
      </c>
      <c r="T836">
        <v>3.2</v>
      </c>
      <c r="U836">
        <v>2.35</v>
      </c>
      <c r="V836">
        <v>1.55</v>
      </c>
      <c r="W836">
        <v>75.02</v>
      </c>
      <c r="X836">
        <v>24.64</v>
      </c>
      <c r="Y836">
        <v>27.69</v>
      </c>
      <c r="Z836">
        <v>40.33</v>
      </c>
      <c r="AA836">
        <v>63.91</v>
      </c>
      <c r="AB836">
        <v>8.57</v>
      </c>
      <c r="AC836">
        <v>68.650000000000006</v>
      </c>
    </row>
    <row r="837" spans="1:29" x14ac:dyDescent="0.2">
      <c r="A837" t="s">
        <v>2352</v>
      </c>
      <c r="B837" s="2" t="s">
        <v>4935</v>
      </c>
      <c r="C837" s="2">
        <v>1</v>
      </c>
      <c r="D837" s="2">
        <v>2</v>
      </c>
      <c r="E837" s="2">
        <v>3</v>
      </c>
      <c r="F837" s="1">
        <v>43152.510416666664</v>
      </c>
      <c r="G837">
        <v>89.71</v>
      </c>
      <c r="H837">
        <v>1.5</v>
      </c>
      <c r="I837">
        <v>0.86</v>
      </c>
      <c r="J837">
        <v>-0.23</v>
      </c>
      <c r="K837">
        <v>2.81</v>
      </c>
      <c r="L837">
        <v>0.83</v>
      </c>
      <c r="M837">
        <v>0.37</v>
      </c>
      <c r="N837">
        <v>1.24</v>
      </c>
      <c r="O837">
        <v>1.21</v>
      </c>
      <c r="P837">
        <v>4.17</v>
      </c>
      <c r="Q837">
        <v>4.51</v>
      </c>
      <c r="R837">
        <v>1.81</v>
      </c>
      <c r="S837">
        <v>12.53</v>
      </c>
      <c r="T837">
        <v>3.91</v>
      </c>
      <c r="U837">
        <v>2.38</v>
      </c>
      <c r="V837">
        <v>1.5</v>
      </c>
      <c r="W837">
        <v>74.959999999999994</v>
      </c>
      <c r="X837">
        <v>32.21</v>
      </c>
      <c r="Y837">
        <v>41.28</v>
      </c>
      <c r="Z837">
        <v>54.37</v>
      </c>
      <c r="AA837">
        <v>96.33</v>
      </c>
      <c r="AB837">
        <v>15.6</v>
      </c>
      <c r="AC837">
        <v>134.93</v>
      </c>
    </row>
    <row r="838" spans="1:29" x14ac:dyDescent="0.2">
      <c r="A838" t="s">
        <v>2100</v>
      </c>
      <c r="B838" s="2" t="s">
        <v>5102</v>
      </c>
      <c r="C838" s="2">
        <v>2</v>
      </c>
      <c r="D838" s="2">
        <v>1</v>
      </c>
      <c r="E838" s="2">
        <v>3</v>
      </c>
      <c r="F838" s="1">
        <v>43146.431944444441</v>
      </c>
      <c r="G838">
        <v>89.7</v>
      </c>
      <c r="H838">
        <v>2.13</v>
      </c>
      <c r="I838">
        <v>1.17</v>
      </c>
      <c r="J838">
        <v>-0.53</v>
      </c>
      <c r="K838">
        <v>3.52</v>
      </c>
      <c r="L838">
        <v>0.76</v>
      </c>
      <c r="M838">
        <v>0.35</v>
      </c>
      <c r="N838">
        <v>1.72</v>
      </c>
      <c r="O838">
        <v>1.66</v>
      </c>
      <c r="P838">
        <v>4.1100000000000003</v>
      </c>
      <c r="Q838">
        <v>4.3099999999999996</v>
      </c>
      <c r="R838">
        <v>-0.28000000000000003</v>
      </c>
      <c r="S838">
        <v>16.41</v>
      </c>
      <c r="T838">
        <v>3.51</v>
      </c>
      <c r="U838">
        <v>3.03</v>
      </c>
      <c r="V838">
        <v>1.73</v>
      </c>
      <c r="W838">
        <v>74.319999999999993</v>
      </c>
      <c r="X838">
        <v>30.28</v>
      </c>
      <c r="Y838">
        <v>39.9</v>
      </c>
      <c r="Z838">
        <v>56.53</v>
      </c>
      <c r="AA838">
        <v>116.56</v>
      </c>
      <c r="AB838">
        <v>22.91</v>
      </c>
      <c r="AC838">
        <v>144.85</v>
      </c>
    </row>
    <row r="839" spans="1:29" x14ac:dyDescent="0.2">
      <c r="A839" t="s">
        <v>1508</v>
      </c>
      <c r="B839" s="2" t="s">
        <v>4814</v>
      </c>
      <c r="C839" s="2">
        <v>1</v>
      </c>
      <c r="D839" s="2">
        <v>1</v>
      </c>
      <c r="E839" s="2">
        <v>2</v>
      </c>
      <c r="F839" s="1">
        <v>42979.62222222222</v>
      </c>
      <c r="G839">
        <v>89.7</v>
      </c>
      <c r="H839">
        <v>1.39</v>
      </c>
      <c r="I839">
        <v>1.1599999999999999</v>
      </c>
      <c r="J839">
        <v>3.04</v>
      </c>
      <c r="K839">
        <v>1.91</v>
      </c>
      <c r="L839">
        <v>0.46</v>
      </c>
      <c r="M839">
        <v>0.39</v>
      </c>
      <c r="N839">
        <v>1.07</v>
      </c>
      <c r="O839">
        <v>1.03</v>
      </c>
      <c r="P839">
        <v>2.09</v>
      </c>
      <c r="Q839">
        <v>2.5499999999999998</v>
      </c>
      <c r="R839">
        <v>10.77</v>
      </c>
      <c r="S839">
        <v>7.27</v>
      </c>
      <c r="T839">
        <v>3.61</v>
      </c>
      <c r="U839">
        <v>1.38</v>
      </c>
      <c r="V839">
        <v>1.21</v>
      </c>
      <c r="W839">
        <v>71.22</v>
      </c>
      <c r="X839">
        <v>6.09</v>
      </c>
      <c r="Y839">
        <v>7.28</v>
      </c>
      <c r="Z839">
        <v>10.76</v>
      </c>
      <c r="AA839">
        <v>11.95</v>
      </c>
      <c r="AB839">
        <v>3.53</v>
      </c>
      <c r="AC839">
        <v>15.09</v>
      </c>
    </row>
    <row r="840" spans="1:29" x14ac:dyDescent="0.2">
      <c r="A840" t="s">
        <v>2502</v>
      </c>
      <c r="B840" s="2" t="s">
        <v>5131</v>
      </c>
      <c r="C840" s="2">
        <v>2</v>
      </c>
      <c r="D840" s="2">
        <v>2</v>
      </c>
      <c r="E840" s="2">
        <v>3</v>
      </c>
      <c r="F840" s="1">
        <v>43153.665277777778</v>
      </c>
      <c r="G840">
        <v>89.7</v>
      </c>
      <c r="H840">
        <v>1.7</v>
      </c>
      <c r="I840">
        <v>0.81</v>
      </c>
      <c r="J840">
        <v>-2.39</v>
      </c>
      <c r="K840">
        <v>3.33</v>
      </c>
      <c r="L840">
        <v>0.8</v>
      </c>
      <c r="M840">
        <v>0.12</v>
      </c>
      <c r="N840">
        <v>1.29</v>
      </c>
      <c r="O840">
        <v>1.26</v>
      </c>
      <c r="P840">
        <v>3.99</v>
      </c>
      <c r="Q840">
        <v>3.48</v>
      </c>
      <c r="R840">
        <v>-0.46</v>
      </c>
      <c r="S840">
        <v>14.01</v>
      </c>
      <c r="T840">
        <v>2.44</v>
      </c>
      <c r="U840">
        <v>3.02</v>
      </c>
      <c r="V840">
        <v>1.53</v>
      </c>
      <c r="W840">
        <v>75.41</v>
      </c>
      <c r="X840">
        <v>40.76</v>
      </c>
      <c r="Y840">
        <v>57.65</v>
      </c>
      <c r="Z840">
        <v>70.290000000000006</v>
      </c>
      <c r="AA840">
        <v>152.94999999999999</v>
      </c>
      <c r="AB840">
        <v>27.1</v>
      </c>
      <c r="AC840">
        <v>174.6</v>
      </c>
    </row>
    <row r="841" spans="1:29" x14ac:dyDescent="0.2">
      <c r="A841" t="s">
        <v>1190</v>
      </c>
      <c r="B841" s="2" t="s">
        <v>5167</v>
      </c>
      <c r="C841" s="2">
        <v>2</v>
      </c>
      <c r="D841" s="2">
        <v>1</v>
      </c>
      <c r="E841" s="2">
        <v>2</v>
      </c>
      <c r="F841" s="1">
        <v>42965.540277777778</v>
      </c>
      <c r="G841">
        <v>89.69</v>
      </c>
      <c r="H841">
        <v>1.65</v>
      </c>
      <c r="I841">
        <v>1.41</v>
      </c>
      <c r="J841">
        <v>3.06</v>
      </c>
      <c r="K841">
        <v>2.16</v>
      </c>
      <c r="L841">
        <v>0.44</v>
      </c>
      <c r="M841">
        <v>0.55000000000000004</v>
      </c>
      <c r="N841">
        <v>1.27</v>
      </c>
      <c r="O841">
        <v>1.19</v>
      </c>
      <c r="P841">
        <v>2.11</v>
      </c>
      <c r="Q841">
        <v>3.02</v>
      </c>
      <c r="R841">
        <v>11.19</v>
      </c>
      <c r="S841">
        <v>8.0399999999999991</v>
      </c>
      <c r="T841">
        <v>3.23</v>
      </c>
      <c r="U841">
        <v>1.49</v>
      </c>
      <c r="V841">
        <v>1.28</v>
      </c>
      <c r="W841">
        <v>71.87</v>
      </c>
      <c r="X841">
        <v>3.83</v>
      </c>
      <c r="Y841">
        <v>4.6500000000000004</v>
      </c>
      <c r="Z841">
        <v>9.67</v>
      </c>
      <c r="AA841">
        <v>6.86</v>
      </c>
      <c r="AB841">
        <v>2.5099999999999998</v>
      </c>
      <c r="AC841">
        <v>6.62</v>
      </c>
    </row>
    <row r="842" spans="1:29" x14ac:dyDescent="0.2">
      <c r="A842" t="s">
        <v>2495</v>
      </c>
      <c r="B842" s="2" t="s">
        <v>5052</v>
      </c>
      <c r="C842" s="2">
        <v>2</v>
      </c>
      <c r="D842" s="2">
        <v>1</v>
      </c>
      <c r="E842" s="2">
        <v>3</v>
      </c>
      <c r="F842" s="1">
        <v>43153.651388888888</v>
      </c>
      <c r="G842">
        <v>89.69</v>
      </c>
      <c r="H842">
        <v>1.9</v>
      </c>
      <c r="I842">
        <v>0.95</v>
      </c>
      <c r="J842">
        <v>1.1299999999999999</v>
      </c>
      <c r="K842">
        <v>3.18</v>
      </c>
      <c r="L842">
        <v>0.81</v>
      </c>
      <c r="M842">
        <v>0.41</v>
      </c>
      <c r="N842">
        <v>1.3</v>
      </c>
      <c r="O842">
        <v>1.3</v>
      </c>
      <c r="P842">
        <v>4.17</v>
      </c>
      <c r="Q842">
        <v>4.34</v>
      </c>
      <c r="R842">
        <v>0.9</v>
      </c>
      <c r="S842">
        <v>13.67</v>
      </c>
      <c r="T842">
        <v>5.03</v>
      </c>
      <c r="U842">
        <v>2.76</v>
      </c>
      <c r="V842">
        <v>1.6</v>
      </c>
      <c r="W842">
        <v>72.569999999999993</v>
      </c>
      <c r="X842">
        <v>35.200000000000003</v>
      </c>
      <c r="Y842">
        <v>45.18</v>
      </c>
      <c r="Z842">
        <v>54.37</v>
      </c>
      <c r="AA842">
        <v>97.37</v>
      </c>
      <c r="AB842">
        <v>14.95</v>
      </c>
      <c r="AC842">
        <v>151.75</v>
      </c>
    </row>
    <row r="843" spans="1:29" x14ac:dyDescent="0.2">
      <c r="A843" t="s">
        <v>1455</v>
      </c>
      <c r="B843" s="2" t="s">
        <v>4814</v>
      </c>
      <c r="C843" s="2">
        <v>2</v>
      </c>
      <c r="D843" s="2">
        <v>2</v>
      </c>
      <c r="E843" s="2">
        <v>2</v>
      </c>
      <c r="F843" s="1">
        <v>42979.477777777778</v>
      </c>
      <c r="G843">
        <v>89.68</v>
      </c>
      <c r="H843">
        <v>1.46</v>
      </c>
      <c r="I843">
        <v>1.1399999999999999</v>
      </c>
      <c r="J843">
        <v>2.91</v>
      </c>
      <c r="K843">
        <v>1.94</v>
      </c>
      <c r="L843">
        <v>0.44</v>
      </c>
      <c r="M843">
        <v>0.35</v>
      </c>
      <c r="N843">
        <v>1.04</v>
      </c>
      <c r="O843">
        <v>1.01</v>
      </c>
      <c r="P843">
        <v>2.08</v>
      </c>
      <c r="Q843">
        <v>2.48</v>
      </c>
      <c r="R843">
        <v>11.22</v>
      </c>
      <c r="S843">
        <v>7.03</v>
      </c>
      <c r="T843">
        <v>3.76</v>
      </c>
      <c r="U843">
        <v>1.45</v>
      </c>
      <c r="V843">
        <v>1.23</v>
      </c>
      <c r="W843">
        <v>71.36</v>
      </c>
      <c r="X843">
        <v>6.82</v>
      </c>
      <c r="Y843">
        <v>7.8</v>
      </c>
      <c r="Z843">
        <v>10.9</v>
      </c>
      <c r="AA843">
        <v>12.73</v>
      </c>
      <c r="AB843">
        <v>3.69</v>
      </c>
      <c r="AC843">
        <v>15.51</v>
      </c>
    </row>
    <row r="844" spans="1:29" x14ac:dyDescent="0.2">
      <c r="A844" t="s">
        <v>3591</v>
      </c>
      <c r="B844" s="2" t="s">
        <v>4772</v>
      </c>
      <c r="C844" s="2">
        <v>1</v>
      </c>
      <c r="D844" s="2">
        <v>2</v>
      </c>
      <c r="E844" s="2">
        <v>3</v>
      </c>
      <c r="F844" s="1">
        <v>43216.552083333336</v>
      </c>
      <c r="G844">
        <v>89.68</v>
      </c>
      <c r="H844">
        <v>1.86</v>
      </c>
      <c r="I844">
        <v>1.21</v>
      </c>
      <c r="J844">
        <v>-0.53</v>
      </c>
      <c r="K844">
        <v>2.95</v>
      </c>
      <c r="L844">
        <v>0.71</v>
      </c>
      <c r="M844">
        <v>0.25</v>
      </c>
      <c r="N844">
        <v>1.79</v>
      </c>
      <c r="O844">
        <v>1.71</v>
      </c>
      <c r="P844">
        <v>4.05</v>
      </c>
      <c r="Q844">
        <v>4.1500000000000004</v>
      </c>
      <c r="R844">
        <v>1.17</v>
      </c>
      <c r="S844">
        <v>15.8</v>
      </c>
      <c r="T844">
        <v>3.73</v>
      </c>
      <c r="U844">
        <v>2.2799999999999998</v>
      </c>
      <c r="V844">
        <v>1.79</v>
      </c>
      <c r="W844">
        <v>75.489999999999995</v>
      </c>
      <c r="X844">
        <v>25.14</v>
      </c>
      <c r="Y844">
        <v>29.96</v>
      </c>
      <c r="Z844">
        <v>56.52</v>
      </c>
      <c r="AA844">
        <v>86.8</v>
      </c>
      <c r="AB844">
        <v>16.170000000000002</v>
      </c>
      <c r="AC844">
        <v>129.27000000000001</v>
      </c>
    </row>
    <row r="845" spans="1:29" x14ac:dyDescent="0.2">
      <c r="A845" t="s">
        <v>2507</v>
      </c>
      <c r="B845" s="2" t="s">
        <v>5105</v>
      </c>
      <c r="C845" s="2">
        <v>2</v>
      </c>
      <c r="D845" s="2">
        <v>2</v>
      </c>
      <c r="E845" s="2">
        <v>3</v>
      </c>
      <c r="F845" s="1">
        <v>43153.670138888891</v>
      </c>
      <c r="G845">
        <v>89.68</v>
      </c>
      <c r="H845">
        <v>2.17</v>
      </c>
      <c r="I845">
        <v>0.8</v>
      </c>
      <c r="J845">
        <v>-1.77</v>
      </c>
      <c r="K845">
        <v>3.75</v>
      </c>
      <c r="L845">
        <v>0.74</v>
      </c>
      <c r="M845">
        <v>0.13</v>
      </c>
      <c r="N845">
        <v>1.21</v>
      </c>
      <c r="O845">
        <v>1.22</v>
      </c>
      <c r="P845">
        <v>4.13</v>
      </c>
      <c r="Q845">
        <v>3.37</v>
      </c>
      <c r="R845">
        <v>-0.53</v>
      </c>
      <c r="S845">
        <v>13.34</v>
      </c>
      <c r="T845">
        <v>2.92</v>
      </c>
      <c r="U845">
        <v>3.52</v>
      </c>
      <c r="V845">
        <v>1.61</v>
      </c>
      <c r="W845">
        <v>74.930000000000007</v>
      </c>
      <c r="X845">
        <v>42.45</v>
      </c>
      <c r="Y845">
        <v>57.43</v>
      </c>
      <c r="Z845">
        <v>66.069999999999993</v>
      </c>
      <c r="AA845">
        <v>164.03</v>
      </c>
      <c r="AB845">
        <v>31.66</v>
      </c>
      <c r="AC845">
        <v>193.39</v>
      </c>
    </row>
    <row r="846" spans="1:29" x14ac:dyDescent="0.2">
      <c r="A846" t="s">
        <v>2180</v>
      </c>
      <c r="B846" s="2" t="s">
        <v>4783</v>
      </c>
      <c r="C846" s="2">
        <v>1</v>
      </c>
      <c r="D846" s="2">
        <v>1</v>
      </c>
      <c r="E846" s="2">
        <v>3</v>
      </c>
      <c r="F846" s="1">
        <v>43146.595833333333</v>
      </c>
      <c r="G846">
        <v>89.68</v>
      </c>
      <c r="H846">
        <v>1.7</v>
      </c>
      <c r="I846">
        <v>0.97</v>
      </c>
      <c r="J846">
        <v>-0.62</v>
      </c>
      <c r="K846">
        <v>2.98</v>
      </c>
      <c r="L846">
        <v>0.76</v>
      </c>
      <c r="M846">
        <v>0.35</v>
      </c>
      <c r="N846">
        <v>1.44</v>
      </c>
      <c r="O846">
        <v>1.4</v>
      </c>
      <c r="P846">
        <v>3.96</v>
      </c>
      <c r="Q846">
        <v>4.3</v>
      </c>
      <c r="R846">
        <v>1.3</v>
      </c>
      <c r="S846">
        <v>14.19</v>
      </c>
      <c r="T846">
        <v>3.31</v>
      </c>
      <c r="U846">
        <v>2.5499999999999998</v>
      </c>
      <c r="V846">
        <v>1.57</v>
      </c>
      <c r="W846">
        <v>74.69</v>
      </c>
      <c r="X846">
        <v>29.62</v>
      </c>
      <c r="Y846">
        <v>39.06</v>
      </c>
      <c r="Z846">
        <v>52.57</v>
      </c>
      <c r="AA846">
        <v>104.08</v>
      </c>
      <c r="AB846">
        <v>19.010000000000002</v>
      </c>
      <c r="AC846">
        <v>132.63999999999999</v>
      </c>
    </row>
    <row r="847" spans="1:29" x14ac:dyDescent="0.2">
      <c r="A847" t="s">
        <v>2624</v>
      </c>
      <c r="B847" s="2" t="s">
        <v>4810</v>
      </c>
      <c r="C847" s="2">
        <v>1</v>
      </c>
      <c r="D847" s="2">
        <v>2</v>
      </c>
      <c r="E847" s="2">
        <v>3</v>
      </c>
      <c r="F847" s="1">
        <v>43159.388194444444</v>
      </c>
      <c r="G847">
        <v>89.66</v>
      </c>
      <c r="H847">
        <v>1.68</v>
      </c>
      <c r="I847">
        <v>0.98</v>
      </c>
      <c r="J847">
        <v>-0.54</v>
      </c>
      <c r="K847">
        <v>3.08</v>
      </c>
      <c r="L847">
        <v>0.78</v>
      </c>
      <c r="M847">
        <v>0.3</v>
      </c>
      <c r="N847">
        <v>1.45</v>
      </c>
      <c r="O847">
        <v>1.41</v>
      </c>
      <c r="P847">
        <v>4.01</v>
      </c>
      <c r="Q847">
        <v>4.41</v>
      </c>
      <c r="R847">
        <v>1.03</v>
      </c>
      <c r="S847">
        <v>14.21</v>
      </c>
      <c r="T847">
        <v>3.38</v>
      </c>
      <c r="U847">
        <v>2.44</v>
      </c>
      <c r="V847">
        <v>1.56</v>
      </c>
      <c r="W847">
        <v>74.72</v>
      </c>
      <c r="X847">
        <v>32.6</v>
      </c>
      <c r="Y847">
        <v>41.98</v>
      </c>
      <c r="Z847">
        <v>56.76</v>
      </c>
      <c r="AA847">
        <v>102.59</v>
      </c>
      <c r="AB847">
        <v>17.54</v>
      </c>
      <c r="AC847">
        <v>135.29</v>
      </c>
    </row>
    <row r="848" spans="1:29" x14ac:dyDescent="0.2">
      <c r="A848" t="s">
        <v>2409</v>
      </c>
      <c r="B848" s="2" t="s">
        <v>4760</v>
      </c>
      <c r="C848" s="2">
        <v>1</v>
      </c>
      <c r="D848" s="2">
        <v>1</v>
      </c>
      <c r="E848" s="2">
        <v>3</v>
      </c>
      <c r="F848" s="1">
        <v>43152.571527777778</v>
      </c>
      <c r="G848">
        <v>89.66</v>
      </c>
      <c r="H848">
        <v>1.75</v>
      </c>
      <c r="I848">
        <v>1.02</v>
      </c>
      <c r="J848">
        <v>-1.05</v>
      </c>
      <c r="K848">
        <v>3.14</v>
      </c>
      <c r="L848">
        <v>0.81</v>
      </c>
      <c r="M848">
        <v>0.28999999999999998</v>
      </c>
      <c r="N848">
        <v>1.48</v>
      </c>
      <c r="O848">
        <v>1.46</v>
      </c>
      <c r="P848">
        <v>4.22</v>
      </c>
      <c r="Q848">
        <v>4.32</v>
      </c>
      <c r="R848">
        <v>0.4</v>
      </c>
      <c r="S848">
        <v>14.69</v>
      </c>
      <c r="T848">
        <v>3.53</v>
      </c>
      <c r="U848">
        <v>2.5099999999999998</v>
      </c>
      <c r="V848">
        <v>1.63</v>
      </c>
      <c r="W848">
        <v>75.34</v>
      </c>
      <c r="X848">
        <v>31.62</v>
      </c>
      <c r="Y848">
        <v>40.78</v>
      </c>
      <c r="Z848">
        <v>58.91</v>
      </c>
      <c r="AA848">
        <v>107.49</v>
      </c>
      <c r="AB848">
        <v>19.25</v>
      </c>
      <c r="AC848">
        <v>140.38999999999999</v>
      </c>
    </row>
    <row r="849" spans="1:29" x14ac:dyDescent="0.2">
      <c r="A849" t="s">
        <v>2487</v>
      </c>
      <c r="B849" s="2" t="s">
        <v>5028</v>
      </c>
      <c r="C849" s="2">
        <v>2</v>
      </c>
      <c r="D849" s="2">
        <v>1</v>
      </c>
      <c r="E849" s="2">
        <v>3</v>
      </c>
      <c r="F849" s="1">
        <v>43153.644444444442</v>
      </c>
      <c r="G849">
        <v>89.66</v>
      </c>
      <c r="H849">
        <v>1.63</v>
      </c>
      <c r="I849">
        <v>0.86</v>
      </c>
      <c r="J849">
        <v>0.86</v>
      </c>
      <c r="K849">
        <v>2.81</v>
      </c>
      <c r="L849">
        <v>0.74</v>
      </c>
      <c r="M849">
        <v>0.36</v>
      </c>
      <c r="N849">
        <v>1.1399999999999999</v>
      </c>
      <c r="O849">
        <v>1.1100000000000001</v>
      </c>
      <c r="P849">
        <v>3.74</v>
      </c>
      <c r="Q849">
        <v>4.01</v>
      </c>
      <c r="R849">
        <v>2.92</v>
      </c>
      <c r="S849">
        <v>11.83</v>
      </c>
      <c r="T849">
        <v>3.59</v>
      </c>
      <c r="U849">
        <v>2.67</v>
      </c>
      <c r="V849">
        <v>1.43</v>
      </c>
      <c r="W849">
        <v>73.069999999999993</v>
      </c>
      <c r="X849">
        <v>28.5</v>
      </c>
      <c r="Y849">
        <v>39.54</v>
      </c>
      <c r="Z849">
        <v>42.28</v>
      </c>
      <c r="AA849">
        <v>90.94</v>
      </c>
      <c r="AB849">
        <v>15.09</v>
      </c>
      <c r="AC849">
        <v>123.73</v>
      </c>
    </row>
    <row r="850" spans="1:29" x14ac:dyDescent="0.2">
      <c r="A850" t="s">
        <v>3350</v>
      </c>
      <c r="B850" s="2" t="s">
        <v>4891</v>
      </c>
      <c r="C850" s="2">
        <v>1</v>
      </c>
      <c r="D850" s="2">
        <v>1</v>
      </c>
      <c r="E850" s="2">
        <v>4</v>
      </c>
      <c r="F850" s="1">
        <v>43203.613194444442</v>
      </c>
      <c r="G850">
        <v>89.65</v>
      </c>
      <c r="H850">
        <v>1.7</v>
      </c>
      <c r="I850">
        <v>1.39</v>
      </c>
      <c r="J850">
        <v>2.6</v>
      </c>
      <c r="K850">
        <v>2.67</v>
      </c>
      <c r="L850">
        <v>0.75</v>
      </c>
      <c r="M850">
        <v>0.7</v>
      </c>
      <c r="N850">
        <v>1.59</v>
      </c>
      <c r="O850">
        <v>1.44</v>
      </c>
      <c r="P850">
        <v>3.53</v>
      </c>
      <c r="Q850">
        <v>4.9800000000000004</v>
      </c>
      <c r="R850">
        <v>6.63</v>
      </c>
      <c r="S850">
        <v>13.4</v>
      </c>
      <c r="T850">
        <v>2.82</v>
      </c>
      <c r="U850">
        <v>2.0699999999999998</v>
      </c>
      <c r="V850">
        <v>1.6</v>
      </c>
      <c r="W850">
        <v>74.739999999999995</v>
      </c>
      <c r="X850">
        <v>16.93</v>
      </c>
      <c r="Y850">
        <v>20.260000000000002</v>
      </c>
      <c r="Z850">
        <v>39.89</v>
      </c>
      <c r="AA850">
        <v>40.26</v>
      </c>
      <c r="AB850">
        <v>6.22</v>
      </c>
      <c r="AC850">
        <v>37.11</v>
      </c>
    </row>
    <row r="851" spans="1:29" x14ac:dyDescent="0.2">
      <c r="A851" t="s">
        <v>2367</v>
      </c>
      <c r="B851" s="2" t="s">
        <v>4915</v>
      </c>
      <c r="C851" s="2">
        <v>1</v>
      </c>
      <c r="D851" s="2">
        <v>2</v>
      </c>
      <c r="E851" s="2">
        <v>3</v>
      </c>
      <c r="F851" s="1">
        <v>43152.530555555553</v>
      </c>
      <c r="G851">
        <v>89.65</v>
      </c>
      <c r="H851">
        <v>2.31</v>
      </c>
      <c r="I851">
        <v>1.22</v>
      </c>
      <c r="J851">
        <v>-0.1</v>
      </c>
      <c r="K851">
        <v>3.67</v>
      </c>
      <c r="L851">
        <v>0.78</v>
      </c>
      <c r="M851">
        <v>0.45</v>
      </c>
      <c r="N851">
        <v>1.72</v>
      </c>
      <c r="O851">
        <v>1.69</v>
      </c>
      <c r="P851">
        <v>4.21</v>
      </c>
      <c r="Q851">
        <v>4.5199999999999996</v>
      </c>
      <c r="R851">
        <v>-0.57999999999999996</v>
      </c>
      <c r="S851">
        <v>16.63</v>
      </c>
      <c r="T851">
        <v>3.73</v>
      </c>
      <c r="U851">
        <v>3.03</v>
      </c>
      <c r="V851">
        <v>1.79</v>
      </c>
      <c r="W851">
        <v>73.56</v>
      </c>
      <c r="X851">
        <v>30.69</v>
      </c>
      <c r="Y851">
        <v>37.96</v>
      </c>
      <c r="Z851">
        <v>57.45</v>
      </c>
      <c r="AA851">
        <v>109.75</v>
      </c>
      <c r="AB851">
        <v>20.79</v>
      </c>
      <c r="AC851">
        <v>141.08000000000001</v>
      </c>
    </row>
    <row r="852" spans="1:29" x14ac:dyDescent="0.2">
      <c r="A852" t="s">
        <v>2568</v>
      </c>
      <c r="B852" s="2" t="s">
        <v>4755</v>
      </c>
      <c r="C852" s="2">
        <v>1</v>
      </c>
      <c r="D852" s="2">
        <v>2</v>
      </c>
      <c r="E852" s="2">
        <v>3</v>
      </c>
      <c r="F852" s="1">
        <v>43158.617361111108</v>
      </c>
      <c r="G852">
        <v>89.65</v>
      </c>
      <c r="H852">
        <v>1.67</v>
      </c>
      <c r="I852">
        <v>0.97</v>
      </c>
      <c r="J852">
        <v>0.32</v>
      </c>
      <c r="K852">
        <v>3.21</v>
      </c>
      <c r="L852">
        <v>0.85</v>
      </c>
      <c r="M852">
        <v>0.34</v>
      </c>
      <c r="N852">
        <v>1.34</v>
      </c>
      <c r="O852">
        <v>1.31</v>
      </c>
      <c r="P852">
        <v>4.17</v>
      </c>
      <c r="Q852">
        <v>4.33</v>
      </c>
      <c r="R852">
        <v>0.32</v>
      </c>
      <c r="S852">
        <v>13.61</v>
      </c>
      <c r="T852">
        <v>3.87</v>
      </c>
      <c r="U852">
        <v>2.4900000000000002</v>
      </c>
      <c r="V852">
        <v>1.52</v>
      </c>
      <c r="W852">
        <v>74.16</v>
      </c>
      <c r="X852">
        <v>35.68</v>
      </c>
      <c r="Y852">
        <v>47.24</v>
      </c>
      <c r="Z852">
        <v>58.97</v>
      </c>
      <c r="AA852">
        <v>107.12</v>
      </c>
      <c r="AB852">
        <v>17.66</v>
      </c>
      <c r="AC852">
        <v>147.16</v>
      </c>
    </row>
    <row r="853" spans="1:29" x14ac:dyDescent="0.2">
      <c r="A853" t="s">
        <v>2619</v>
      </c>
      <c r="B853" s="2" t="s">
        <v>4941</v>
      </c>
      <c r="C853" s="2">
        <v>1</v>
      </c>
      <c r="D853" s="2">
        <v>2</v>
      </c>
      <c r="E853" s="2">
        <v>3</v>
      </c>
      <c r="F853" s="1">
        <v>43158.675694444442</v>
      </c>
      <c r="G853">
        <v>89.64</v>
      </c>
      <c r="H853">
        <v>1.34</v>
      </c>
      <c r="I853">
        <v>0.85</v>
      </c>
      <c r="J853">
        <v>-1.62</v>
      </c>
      <c r="K853">
        <v>2.89</v>
      </c>
      <c r="L853">
        <v>0.8</v>
      </c>
      <c r="M853">
        <v>0.23</v>
      </c>
      <c r="N853">
        <v>1.28</v>
      </c>
      <c r="O853">
        <v>1.25</v>
      </c>
      <c r="P853">
        <v>3.88</v>
      </c>
      <c r="Q853">
        <v>4.08</v>
      </c>
      <c r="R853">
        <v>1.01</v>
      </c>
      <c r="S853">
        <v>12.95</v>
      </c>
      <c r="T853">
        <v>2.4500000000000002</v>
      </c>
      <c r="U853">
        <v>2.31</v>
      </c>
      <c r="V853">
        <v>1.42</v>
      </c>
      <c r="W853">
        <v>75.88</v>
      </c>
      <c r="X853">
        <v>34.619999999999997</v>
      </c>
      <c r="Y853">
        <v>46.64</v>
      </c>
      <c r="Z853">
        <v>60.84</v>
      </c>
      <c r="AA853">
        <v>112.88</v>
      </c>
      <c r="AB853">
        <v>20.34</v>
      </c>
      <c r="AC853">
        <v>133.4</v>
      </c>
    </row>
    <row r="854" spans="1:29" x14ac:dyDescent="0.2">
      <c r="A854" t="s">
        <v>2828</v>
      </c>
      <c r="B854" s="2" t="s">
        <v>4981</v>
      </c>
      <c r="C854" s="2">
        <v>2</v>
      </c>
      <c r="D854" s="2">
        <v>2</v>
      </c>
      <c r="E854" s="2">
        <v>3</v>
      </c>
      <c r="F854" s="1">
        <v>43161.492361111108</v>
      </c>
      <c r="G854">
        <v>89.63</v>
      </c>
      <c r="H854">
        <v>1.76</v>
      </c>
      <c r="I854">
        <v>0.93</v>
      </c>
      <c r="J854">
        <v>-0.18</v>
      </c>
      <c r="K854">
        <v>3.1</v>
      </c>
      <c r="L854">
        <v>0.77</v>
      </c>
      <c r="M854">
        <v>0.21</v>
      </c>
      <c r="N854">
        <v>1.4</v>
      </c>
      <c r="O854">
        <v>1.38</v>
      </c>
      <c r="P854">
        <v>4.08</v>
      </c>
      <c r="Q854">
        <v>4.24</v>
      </c>
      <c r="R854">
        <v>1.1499999999999999</v>
      </c>
      <c r="S854">
        <v>14.22</v>
      </c>
      <c r="T854">
        <v>4.22</v>
      </c>
      <c r="U854">
        <v>2.5299999999999998</v>
      </c>
      <c r="V854">
        <v>1.62</v>
      </c>
      <c r="W854">
        <v>74.14</v>
      </c>
      <c r="X854">
        <v>37.31</v>
      </c>
      <c r="Y854">
        <v>47.47</v>
      </c>
      <c r="Z854">
        <v>59.71</v>
      </c>
      <c r="AA854">
        <v>110.96</v>
      </c>
      <c r="AB854">
        <v>17.100000000000001</v>
      </c>
      <c r="AC854">
        <v>159.78</v>
      </c>
    </row>
    <row r="855" spans="1:29" x14ac:dyDescent="0.2">
      <c r="A855" t="s">
        <v>1966</v>
      </c>
      <c r="B855" s="2" t="s">
        <v>5159</v>
      </c>
      <c r="C855" s="2">
        <v>2</v>
      </c>
      <c r="D855" s="2">
        <v>1</v>
      </c>
      <c r="E855" s="2">
        <v>3</v>
      </c>
      <c r="F855" s="1">
        <v>43144.590277777781</v>
      </c>
      <c r="G855">
        <v>89.62</v>
      </c>
      <c r="H855">
        <v>1.42</v>
      </c>
      <c r="I855">
        <v>0.72</v>
      </c>
      <c r="J855">
        <v>-0.06</v>
      </c>
      <c r="K855">
        <v>2.74</v>
      </c>
      <c r="L855">
        <v>0.86</v>
      </c>
      <c r="M855">
        <v>0.64</v>
      </c>
      <c r="N855">
        <v>0.84</v>
      </c>
      <c r="O855">
        <v>0.82</v>
      </c>
      <c r="P855">
        <v>4.1399999999999997</v>
      </c>
      <c r="Q855">
        <v>4.97</v>
      </c>
      <c r="R855">
        <v>3.58</v>
      </c>
      <c r="S855">
        <v>9.67</v>
      </c>
      <c r="T855">
        <v>2.92</v>
      </c>
      <c r="U855">
        <v>2.37</v>
      </c>
      <c r="V855">
        <v>1.31</v>
      </c>
      <c r="W855">
        <v>76.11</v>
      </c>
      <c r="X855">
        <v>27.82</v>
      </c>
      <c r="Y855">
        <v>35.880000000000003</v>
      </c>
      <c r="Z855">
        <v>48.4</v>
      </c>
      <c r="AA855">
        <v>80.42</v>
      </c>
      <c r="AB855">
        <v>12.88</v>
      </c>
      <c r="AC855">
        <v>88.62</v>
      </c>
    </row>
    <row r="856" spans="1:29" x14ac:dyDescent="0.2">
      <c r="A856" t="s">
        <v>2017</v>
      </c>
      <c r="B856" s="2" t="s">
        <v>5139</v>
      </c>
      <c r="C856" s="2">
        <v>2</v>
      </c>
      <c r="D856" s="2">
        <v>1</v>
      </c>
      <c r="E856" s="2">
        <v>3</v>
      </c>
      <c r="F856" s="1">
        <v>43144.65</v>
      </c>
      <c r="G856">
        <v>89.62</v>
      </c>
      <c r="H856">
        <v>1.63</v>
      </c>
      <c r="I856">
        <v>0.77</v>
      </c>
      <c r="J856">
        <v>1.03</v>
      </c>
      <c r="K856">
        <v>2.87</v>
      </c>
      <c r="L856">
        <v>0.81</v>
      </c>
      <c r="M856">
        <v>0.62</v>
      </c>
      <c r="N856">
        <v>0.86</v>
      </c>
      <c r="O856">
        <v>0.86</v>
      </c>
      <c r="P856">
        <v>4.1500000000000004</v>
      </c>
      <c r="Q856">
        <v>5.12</v>
      </c>
      <c r="R856">
        <v>4.42</v>
      </c>
      <c r="S856">
        <v>9.34</v>
      </c>
      <c r="T856">
        <v>3.58</v>
      </c>
      <c r="U856">
        <v>2.4500000000000002</v>
      </c>
      <c r="V856">
        <v>1.39</v>
      </c>
      <c r="W856">
        <v>74.36</v>
      </c>
      <c r="X856">
        <v>30.65</v>
      </c>
      <c r="Y856">
        <v>36.93</v>
      </c>
      <c r="Z856">
        <v>43.2</v>
      </c>
      <c r="AA856">
        <v>74.91</v>
      </c>
      <c r="AB856">
        <v>11.36</v>
      </c>
      <c r="AC856">
        <v>100.28</v>
      </c>
    </row>
    <row r="857" spans="1:29" x14ac:dyDescent="0.2">
      <c r="A857" t="s">
        <v>3453</v>
      </c>
      <c r="B857" s="2" t="s">
        <v>4907</v>
      </c>
      <c r="C857" s="2">
        <v>1</v>
      </c>
      <c r="D857" s="2">
        <v>1</v>
      </c>
      <c r="E857" s="2">
        <v>4</v>
      </c>
      <c r="F857" s="1">
        <v>43206.810416666667</v>
      </c>
      <c r="G857">
        <v>89.62</v>
      </c>
      <c r="H857">
        <v>1.73</v>
      </c>
      <c r="I857">
        <v>1.2</v>
      </c>
      <c r="J857">
        <v>2.2599999999999998</v>
      </c>
      <c r="K857">
        <v>2.78</v>
      </c>
      <c r="L857">
        <v>0.73</v>
      </c>
      <c r="M857">
        <v>0.52</v>
      </c>
      <c r="N857">
        <v>1.19</v>
      </c>
      <c r="O857">
        <v>1.1299999999999999</v>
      </c>
      <c r="P857">
        <v>3.45</v>
      </c>
      <c r="Q857">
        <v>4.63</v>
      </c>
      <c r="R857">
        <v>6.19</v>
      </c>
      <c r="S857">
        <v>10.74</v>
      </c>
      <c r="T857">
        <v>2.65</v>
      </c>
      <c r="U857">
        <v>2.2400000000000002</v>
      </c>
      <c r="V857">
        <v>1.42</v>
      </c>
      <c r="W857">
        <v>74.069999999999993</v>
      </c>
      <c r="X857">
        <v>17.09</v>
      </c>
      <c r="Y857">
        <v>21</v>
      </c>
      <c r="Z857">
        <v>30.75</v>
      </c>
      <c r="AA857">
        <v>40.479999999999997</v>
      </c>
      <c r="AB857">
        <v>6.33</v>
      </c>
      <c r="AC857">
        <v>37.93</v>
      </c>
    </row>
    <row r="858" spans="1:29" x14ac:dyDescent="0.2">
      <c r="A858" t="s">
        <v>2182</v>
      </c>
      <c r="B858" s="2" t="s">
        <v>4714</v>
      </c>
      <c r="C858" s="2">
        <v>1</v>
      </c>
      <c r="D858" s="2">
        <v>2</v>
      </c>
      <c r="E858" s="2">
        <v>3</v>
      </c>
      <c r="F858" s="1">
        <v>43146.597916666666</v>
      </c>
      <c r="G858">
        <v>89.61</v>
      </c>
      <c r="H858">
        <v>1.69</v>
      </c>
      <c r="I858">
        <v>0.97</v>
      </c>
      <c r="J858">
        <v>-0.54</v>
      </c>
      <c r="K858">
        <v>3.18</v>
      </c>
      <c r="L858">
        <v>0.81</v>
      </c>
      <c r="M858">
        <v>0.23</v>
      </c>
      <c r="N858">
        <v>1.38</v>
      </c>
      <c r="O858">
        <v>1.37</v>
      </c>
      <c r="P858">
        <v>4.18</v>
      </c>
      <c r="Q858">
        <v>4.29</v>
      </c>
      <c r="R858">
        <v>0.97</v>
      </c>
      <c r="S858">
        <v>13.72</v>
      </c>
      <c r="T858">
        <v>3.93</v>
      </c>
      <c r="U858">
        <v>2.5099999999999998</v>
      </c>
      <c r="V858">
        <v>1.57</v>
      </c>
      <c r="W858">
        <v>74.94</v>
      </c>
      <c r="X858">
        <v>35.81</v>
      </c>
      <c r="Y858">
        <v>44.04</v>
      </c>
      <c r="Z858">
        <v>59.26</v>
      </c>
      <c r="AA858">
        <v>105.61</v>
      </c>
      <c r="AB858">
        <v>17.09</v>
      </c>
      <c r="AC858">
        <v>144.69999999999999</v>
      </c>
    </row>
    <row r="859" spans="1:29" x14ac:dyDescent="0.2">
      <c r="A859" t="s">
        <v>2779</v>
      </c>
      <c r="B859" s="2" t="s">
        <v>4932</v>
      </c>
      <c r="C859" s="2">
        <v>1</v>
      </c>
      <c r="D859" s="2">
        <v>2</v>
      </c>
      <c r="E859" s="2">
        <v>3</v>
      </c>
      <c r="F859" s="1">
        <v>43161.445138888892</v>
      </c>
      <c r="G859">
        <v>89.61</v>
      </c>
      <c r="H859">
        <v>1.68</v>
      </c>
      <c r="I859">
        <v>0.83</v>
      </c>
      <c r="J859">
        <v>-1.42</v>
      </c>
      <c r="K859">
        <v>3.01</v>
      </c>
      <c r="L859">
        <v>0.79</v>
      </c>
      <c r="M859">
        <v>0.31</v>
      </c>
      <c r="N859">
        <v>1.33</v>
      </c>
      <c r="O859">
        <v>1.32</v>
      </c>
      <c r="P859">
        <v>4.2</v>
      </c>
      <c r="Q859">
        <v>4.5199999999999996</v>
      </c>
      <c r="R859">
        <v>0.9</v>
      </c>
      <c r="S859">
        <v>13.46</v>
      </c>
      <c r="T859">
        <v>3.82</v>
      </c>
      <c r="U859">
        <v>2.66</v>
      </c>
      <c r="V859">
        <v>1.56</v>
      </c>
      <c r="W859">
        <v>75.58</v>
      </c>
      <c r="X859">
        <v>33.51</v>
      </c>
      <c r="Y859">
        <v>42.65</v>
      </c>
      <c r="Z859">
        <v>54.29</v>
      </c>
      <c r="AA859">
        <v>116.79</v>
      </c>
      <c r="AB859">
        <v>21.2</v>
      </c>
      <c r="AC859">
        <v>150.27000000000001</v>
      </c>
    </row>
    <row r="860" spans="1:29" x14ac:dyDescent="0.2">
      <c r="A860" t="s">
        <v>3060</v>
      </c>
      <c r="B860" s="2" t="s">
        <v>4978</v>
      </c>
      <c r="C860" s="2">
        <v>2</v>
      </c>
      <c r="D860" s="2">
        <v>1</v>
      </c>
      <c r="E860" s="2">
        <v>4</v>
      </c>
      <c r="F860" s="1">
        <v>43188.617361111108</v>
      </c>
      <c r="G860">
        <v>89.61</v>
      </c>
      <c r="H860">
        <v>1.8</v>
      </c>
      <c r="I860">
        <v>1.1299999999999999</v>
      </c>
      <c r="J860">
        <v>0.99</v>
      </c>
      <c r="K860">
        <v>2.88</v>
      </c>
      <c r="L860">
        <v>0.6</v>
      </c>
      <c r="M860">
        <v>0.28999999999999998</v>
      </c>
      <c r="N860">
        <v>1.45</v>
      </c>
      <c r="O860">
        <v>1.4</v>
      </c>
      <c r="P860">
        <v>3.1</v>
      </c>
      <c r="Q860">
        <v>3.79</v>
      </c>
      <c r="R860">
        <v>5.05</v>
      </c>
      <c r="S860">
        <v>12.46</v>
      </c>
      <c r="T860">
        <v>2.52</v>
      </c>
      <c r="U860">
        <v>2.39</v>
      </c>
      <c r="V860">
        <v>1.48</v>
      </c>
      <c r="W860">
        <v>73.77</v>
      </c>
      <c r="X860">
        <v>17.510000000000002</v>
      </c>
      <c r="Y860">
        <v>23.64</v>
      </c>
      <c r="Z860">
        <v>31.63</v>
      </c>
      <c r="AA860">
        <v>61.86</v>
      </c>
      <c r="AB860">
        <v>12.48</v>
      </c>
      <c r="AC860">
        <v>67.66</v>
      </c>
    </row>
    <row r="861" spans="1:29" x14ac:dyDescent="0.2">
      <c r="A861" t="s">
        <v>80</v>
      </c>
      <c r="B861" s="2" t="s">
        <v>4781</v>
      </c>
      <c r="C861" s="2">
        <v>1</v>
      </c>
      <c r="D861" s="2">
        <v>1</v>
      </c>
      <c r="E861" s="2">
        <v>1</v>
      </c>
      <c r="F861" s="1">
        <v>42898.669444444444</v>
      </c>
      <c r="G861">
        <v>89.61</v>
      </c>
      <c r="H861">
        <v>2.0699999999999998</v>
      </c>
      <c r="I861">
        <v>1.58</v>
      </c>
      <c r="J861">
        <v>2.5299999999999998</v>
      </c>
      <c r="K861">
        <v>2.76</v>
      </c>
      <c r="L861">
        <v>0.47</v>
      </c>
      <c r="M861">
        <v>0.42</v>
      </c>
      <c r="N861">
        <v>1.87</v>
      </c>
      <c r="O861">
        <v>1.82</v>
      </c>
      <c r="P861">
        <v>2.72</v>
      </c>
      <c r="Q861">
        <v>3.43</v>
      </c>
      <c r="R861">
        <v>6.64</v>
      </c>
      <c r="S861">
        <v>14.25</v>
      </c>
      <c r="T861">
        <v>4.93</v>
      </c>
      <c r="U861">
        <v>1.71</v>
      </c>
      <c r="V861">
        <v>1.59</v>
      </c>
      <c r="W861">
        <v>70.62</v>
      </c>
      <c r="X861">
        <v>10.23</v>
      </c>
      <c r="Y861">
        <v>9.83</v>
      </c>
      <c r="Z861">
        <v>20.66</v>
      </c>
      <c r="AA861">
        <v>23.69</v>
      </c>
      <c r="AB861">
        <v>8.1199999999999992</v>
      </c>
      <c r="AC861">
        <v>43.17</v>
      </c>
    </row>
    <row r="862" spans="1:29" x14ac:dyDescent="0.2">
      <c r="A862" t="s">
        <v>3072</v>
      </c>
      <c r="B862" s="2" t="s">
        <v>5038</v>
      </c>
      <c r="C862" s="2">
        <v>2</v>
      </c>
      <c r="D862" s="2">
        <v>2</v>
      </c>
      <c r="E862" s="2">
        <v>4</v>
      </c>
      <c r="F862" s="1">
        <v>43188.631944444445</v>
      </c>
      <c r="G862">
        <v>89.6</v>
      </c>
      <c r="H862">
        <v>1.91</v>
      </c>
      <c r="I862">
        <v>1.1299999999999999</v>
      </c>
      <c r="J862">
        <v>1.1299999999999999</v>
      </c>
      <c r="K862">
        <v>3.08</v>
      </c>
      <c r="L862">
        <v>0.63</v>
      </c>
      <c r="M862">
        <v>0.2</v>
      </c>
      <c r="N862">
        <v>1.55</v>
      </c>
      <c r="O862">
        <v>1.49</v>
      </c>
      <c r="P862">
        <v>3.35</v>
      </c>
      <c r="Q862">
        <v>3.52</v>
      </c>
      <c r="R862">
        <v>2.2999999999999998</v>
      </c>
      <c r="S862">
        <v>14.14</v>
      </c>
      <c r="T862">
        <v>3.44</v>
      </c>
      <c r="U862">
        <v>2.57</v>
      </c>
      <c r="V862">
        <v>1.56</v>
      </c>
      <c r="W862">
        <v>73.12</v>
      </c>
      <c r="X862">
        <v>23.54</v>
      </c>
      <c r="Y862">
        <v>33.85</v>
      </c>
      <c r="Z862">
        <v>41.33</v>
      </c>
      <c r="AA862">
        <v>87.26</v>
      </c>
      <c r="AB862">
        <v>17.79</v>
      </c>
      <c r="AC862">
        <v>114.66</v>
      </c>
    </row>
    <row r="863" spans="1:29" x14ac:dyDescent="0.2">
      <c r="A863" t="s">
        <v>2708</v>
      </c>
      <c r="B863" s="2" t="s">
        <v>5131</v>
      </c>
      <c r="C863" s="2">
        <v>2</v>
      </c>
      <c r="D863" s="2">
        <v>1</v>
      </c>
      <c r="E863" s="2">
        <v>3</v>
      </c>
      <c r="F863" s="1">
        <v>43159.484027777777</v>
      </c>
      <c r="G863">
        <v>89.6</v>
      </c>
      <c r="H863">
        <v>1.4</v>
      </c>
      <c r="I863">
        <v>0.67</v>
      </c>
      <c r="J863">
        <v>-1.87</v>
      </c>
      <c r="K863">
        <v>2.83</v>
      </c>
      <c r="L863">
        <v>0.78</v>
      </c>
      <c r="M863">
        <v>0.28999999999999998</v>
      </c>
      <c r="N863">
        <v>1.06</v>
      </c>
      <c r="O863">
        <v>1.03</v>
      </c>
      <c r="P863">
        <v>3.99</v>
      </c>
      <c r="Q863">
        <v>4.33</v>
      </c>
      <c r="R863">
        <v>2.4900000000000002</v>
      </c>
      <c r="S863">
        <v>11.42</v>
      </c>
      <c r="T863">
        <v>2.68</v>
      </c>
      <c r="U863">
        <v>2.42</v>
      </c>
      <c r="V863">
        <v>1.43</v>
      </c>
      <c r="W863">
        <v>76.77</v>
      </c>
      <c r="X863">
        <v>36.99</v>
      </c>
      <c r="Y863">
        <v>48.08</v>
      </c>
      <c r="Z863">
        <v>59.04</v>
      </c>
      <c r="AA863">
        <v>118.23</v>
      </c>
      <c r="AB863">
        <v>19.190000000000001</v>
      </c>
      <c r="AC863">
        <v>131.78</v>
      </c>
    </row>
    <row r="864" spans="1:29" x14ac:dyDescent="0.2">
      <c r="A864" t="s">
        <v>2812</v>
      </c>
      <c r="B864" s="4">
        <v>1538</v>
      </c>
      <c r="C864" s="2">
        <v>1</v>
      </c>
      <c r="D864" s="2">
        <v>2</v>
      </c>
      <c r="E864" s="2">
        <v>3</v>
      </c>
      <c r="F864" s="1">
        <v>43161.477777777778</v>
      </c>
      <c r="G864">
        <v>89.59</v>
      </c>
      <c r="H864">
        <v>1.69</v>
      </c>
      <c r="I864">
        <v>0.87</v>
      </c>
      <c r="J864">
        <v>-0.66</v>
      </c>
      <c r="K864">
        <v>3.09</v>
      </c>
      <c r="L864">
        <v>0.77</v>
      </c>
      <c r="M864">
        <v>0.18</v>
      </c>
      <c r="N864">
        <v>1.37</v>
      </c>
      <c r="O864">
        <v>1.34</v>
      </c>
      <c r="P864">
        <v>4.03</v>
      </c>
      <c r="Q864">
        <v>4.09</v>
      </c>
      <c r="R864">
        <v>0.26</v>
      </c>
      <c r="S864">
        <v>13.47</v>
      </c>
      <c r="T864">
        <v>3.95</v>
      </c>
      <c r="U864">
        <v>2.57</v>
      </c>
      <c r="V864">
        <v>1.54</v>
      </c>
      <c r="W864">
        <v>75.06</v>
      </c>
      <c r="X864">
        <v>35.15</v>
      </c>
      <c r="Y864">
        <v>46.3</v>
      </c>
      <c r="Z864">
        <v>56.91</v>
      </c>
      <c r="AA864">
        <v>122.06</v>
      </c>
      <c r="AB864">
        <v>22.08</v>
      </c>
      <c r="AC864">
        <v>159.22999999999999</v>
      </c>
    </row>
    <row r="865" spans="1:29" x14ac:dyDescent="0.2">
      <c r="A865" t="s">
        <v>2527</v>
      </c>
      <c r="B865" s="2" t="s">
        <v>4726</v>
      </c>
      <c r="C865" s="2">
        <v>1</v>
      </c>
      <c r="D865" s="2">
        <v>2</v>
      </c>
      <c r="E865" s="2">
        <v>3</v>
      </c>
      <c r="F865" s="1">
        <v>43158.570138888892</v>
      </c>
      <c r="G865">
        <v>89.59</v>
      </c>
      <c r="H865">
        <v>1.47</v>
      </c>
      <c r="I865">
        <v>0.78</v>
      </c>
      <c r="J865">
        <v>0.04</v>
      </c>
      <c r="K865">
        <v>2.83</v>
      </c>
      <c r="L865">
        <v>0.84</v>
      </c>
      <c r="M865">
        <v>0.39</v>
      </c>
      <c r="N865">
        <v>1.04</v>
      </c>
      <c r="O865">
        <v>1.02</v>
      </c>
      <c r="P865">
        <v>4.12</v>
      </c>
      <c r="Q865">
        <v>4.0999999999999996</v>
      </c>
      <c r="R865">
        <v>1.77</v>
      </c>
      <c r="S865">
        <v>11.32</v>
      </c>
      <c r="T865">
        <v>3.4</v>
      </c>
      <c r="U865">
        <v>2.5299999999999998</v>
      </c>
      <c r="V865">
        <v>1.4</v>
      </c>
      <c r="W865">
        <v>74.62</v>
      </c>
      <c r="X865">
        <v>31.82</v>
      </c>
      <c r="Y865">
        <v>43.34</v>
      </c>
      <c r="Z865">
        <v>52.87</v>
      </c>
      <c r="AA865">
        <v>101.47</v>
      </c>
      <c r="AB865">
        <v>17.18</v>
      </c>
      <c r="AC865">
        <v>135.82</v>
      </c>
    </row>
    <row r="866" spans="1:29" x14ac:dyDescent="0.2">
      <c r="A866" t="s">
        <v>3739</v>
      </c>
      <c r="B866" s="2" t="s">
        <v>4990</v>
      </c>
      <c r="C866" s="2">
        <v>2</v>
      </c>
      <c r="D866" s="2">
        <v>1</v>
      </c>
      <c r="E866" s="2">
        <v>4</v>
      </c>
      <c r="F866" s="1">
        <v>43217.626388888886</v>
      </c>
      <c r="G866">
        <v>89.58</v>
      </c>
      <c r="H866">
        <v>1.1499999999999999</v>
      </c>
      <c r="I866">
        <v>0.97</v>
      </c>
      <c r="J866">
        <v>1.41</v>
      </c>
      <c r="K866">
        <v>2.23</v>
      </c>
      <c r="L866">
        <v>0.74</v>
      </c>
      <c r="M866">
        <v>0.49</v>
      </c>
      <c r="N866">
        <v>1.01</v>
      </c>
      <c r="O866">
        <v>0.96</v>
      </c>
      <c r="P866">
        <v>3.42</v>
      </c>
      <c r="Q866">
        <v>4.4800000000000004</v>
      </c>
      <c r="R866">
        <v>6.24</v>
      </c>
      <c r="S866">
        <v>9.25</v>
      </c>
      <c r="T866">
        <v>3.12</v>
      </c>
      <c r="U866">
        <v>1.65</v>
      </c>
      <c r="V866">
        <v>1.23</v>
      </c>
      <c r="W866">
        <v>74.930000000000007</v>
      </c>
      <c r="X866">
        <v>18.29</v>
      </c>
      <c r="Y866">
        <v>23.22</v>
      </c>
      <c r="Z866">
        <v>31.88</v>
      </c>
      <c r="AA866">
        <v>41.27</v>
      </c>
      <c r="AB866">
        <v>7.53</v>
      </c>
      <c r="AC866">
        <v>53.42</v>
      </c>
    </row>
    <row r="867" spans="1:29" x14ac:dyDescent="0.2">
      <c r="A867" t="s">
        <v>1967</v>
      </c>
      <c r="B867" s="2" t="s">
        <v>4892</v>
      </c>
      <c r="C867" s="2">
        <v>1</v>
      </c>
      <c r="D867" s="2">
        <v>2</v>
      </c>
      <c r="E867" s="2">
        <v>3</v>
      </c>
      <c r="F867" s="1">
        <v>43144.59097222222</v>
      </c>
      <c r="G867">
        <v>89.58</v>
      </c>
      <c r="H867">
        <v>1.85</v>
      </c>
      <c r="I867">
        <v>0.98</v>
      </c>
      <c r="J867">
        <v>-0.75</v>
      </c>
      <c r="K867">
        <v>3.25</v>
      </c>
      <c r="L867">
        <v>0.76</v>
      </c>
      <c r="M867">
        <v>0.16</v>
      </c>
      <c r="N867">
        <v>1.41</v>
      </c>
      <c r="O867">
        <v>1.4</v>
      </c>
      <c r="P867">
        <v>4.1399999999999997</v>
      </c>
      <c r="Q867">
        <v>4</v>
      </c>
      <c r="R867">
        <v>0.95</v>
      </c>
      <c r="S867">
        <v>13.82</v>
      </c>
      <c r="T867">
        <v>3.9</v>
      </c>
      <c r="U867">
        <v>2.75</v>
      </c>
      <c r="V867">
        <v>1.63</v>
      </c>
      <c r="W867">
        <v>75.040000000000006</v>
      </c>
      <c r="X867">
        <v>34.25</v>
      </c>
      <c r="Y867">
        <v>43.06</v>
      </c>
      <c r="Z867">
        <v>58.1</v>
      </c>
      <c r="AA867">
        <v>111.02</v>
      </c>
      <c r="AB867">
        <v>19.239999999999998</v>
      </c>
      <c r="AC867">
        <v>155.58000000000001</v>
      </c>
    </row>
    <row r="868" spans="1:29" x14ac:dyDescent="0.2">
      <c r="A868" t="s">
        <v>2777</v>
      </c>
      <c r="B868" s="2" t="s">
        <v>5168</v>
      </c>
      <c r="C868" s="2">
        <v>2</v>
      </c>
      <c r="D868" s="2">
        <v>2</v>
      </c>
      <c r="E868" s="2">
        <v>3</v>
      </c>
      <c r="F868" s="1">
        <v>43161.443749999999</v>
      </c>
      <c r="G868">
        <v>89.57</v>
      </c>
      <c r="H868">
        <v>1.21</v>
      </c>
      <c r="I868">
        <v>0.49</v>
      </c>
      <c r="J868">
        <v>-1.91</v>
      </c>
      <c r="K868">
        <v>2.84</v>
      </c>
      <c r="L868">
        <v>0.88</v>
      </c>
      <c r="M868">
        <v>0.23</v>
      </c>
      <c r="N868">
        <v>0.91</v>
      </c>
      <c r="O868">
        <v>0.89</v>
      </c>
      <c r="P868">
        <v>4.3099999999999996</v>
      </c>
      <c r="Q868">
        <v>4.2300000000000004</v>
      </c>
      <c r="R868">
        <v>0.45</v>
      </c>
      <c r="S868">
        <v>11.18</v>
      </c>
      <c r="T868">
        <v>3.33</v>
      </c>
      <c r="U868">
        <v>2.58</v>
      </c>
      <c r="V868">
        <v>1.36</v>
      </c>
      <c r="W868">
        <v>76.94</v>
      </c>
      <c r="X868">
        <v>47.21</v>
      </c>
      <c r="Y868">
        <v>64.2</v>
      </c>
      <c r="Z868">
        <v>75.39</v>
      </c>
      <c r="AA868">
        <v>148.1</v>
      </c>
      <c r="AB868">
        <v>23.17</v>
      </c>
      <c r="AC868">
        <v>177.98</v>
      </c>
    </row>
    <row r="869" spans="1:29" x14ac:dyDescent="0.2">
      <c r="A869" t="s">
        <v>3354</v>
      </c>
      <c r="B869" s="2" t="s">
        <v>4899</v>
      </c>
      <c r="C869" s="2">
        <v>1</v>
      </c>
      <c r="D869" s="2">
        <v>1</v>
      </c>
      <c r="E869" s="2">
        <v>4</v>
      </c>
      <c r="F869" s="1">
        <v>43203.620138888888</v>
      </c>
      <c r="G869">
        <v>89.56</v>
      </c>
      <c r="H869">
        <v>1.62</v>
      </c>
      <c r="I869">
        <v>0.99</v>
      </c>
      <c r="J869">
        <v>2.33</v>
      </c>
      <c r="K869">
        <v>2.59</v>
      </c>
      <c r="L869">
        <v>0.7</v>
      </c>
      <c r="M869">
        <v>0.46</v>
      </c>
      <c r="N869">
        <v>1.1299999999999999</v>
      </c>
      <c r="O869">
        <v>1.06</v>
      </c>
      <c r="P869">
        <v>3.43</v>
      </c>
      <c r="Q869">
        <v>4.3899999999999997</v>
      </c>
      <c r="R869">
        <v>6.01</v>
      </c>
      <c r="S869">
        <v>10.47</v>
      </c>
      <c r="T869">
        <v>3.09</v>
      </c>
      <c r="U869">
        <v>2.38</v>
      </c>
      <c r="V869">
        <v>1.39</v>
      </c>
      <c r="W869">
        <v>73.819999999999993</v>
      </c>
      <c r="X869">
        <v>19.87</v>
      </c>
      <c r="Y869">
        <v>25.94</v>
      </c>
      <c r="Z869">
        <v>31.22</v>
      </c>
      <c r="AA869">
        <v>55.05</v>
      </c>
      <c r="AB869">
        <v>8.31</v>
      </c>
      <c r="AC869">
        <v>60.22</v>
      </c>
    </row>
    <row r="870" spans="1:29" x14ac:dyDescent="0.2">
      <c r="A870" t="s">
        <v>3194</v>
      </c>
      <c r="B870" s="2" t="s">
        <v>4904</v>
      </c>
      <c r="C870" s="2">
        <v>1</v>
      </c>
      <c r="D870" s="2">
        <v>2</v>
      </c>
      <c r="E870" s="2">
        <v>4</v>
      </c>
      <c r="F870" s="1">
        <v>43195.657638888886</v>
      </c>
      <c r="G870">
        <v>89.56</v>
      </c>
      <c r="H870">
        <v>1.51</v>
      </c>
      <c r="I870">
        <v>0.74</v>
      </c>
      <c r="J870">
        <v>0.54</v>
      </c>
      <c r="K870">
        <v>2.83</v>
      </c>
      <c r="L870">
        <v>0.66</v>
      </c>
      <c r="M870">
        <v>0.25</v>
      </c>
      <c r="N870">
        <v>0.96</v>
      </c>
      <c r="O870">
        <v>0.97</v>
      </c>
      <c r="P870">
        <v>3.35</v>
      </c>
      <c r="Q870">
        <v>3.62</v>
      </c>
      <c r="R870">
        <v>4.2</v>
      </c>
      <c r="S870">
        <v>9.86</v>
      </c>
      <c r="T870">
        <v>2.68</v>
      </c>
      <c r="U870">
        <v>2.59</v>
      </c>
      <c r="V870">
        <v>1.37</v>
      </c>
      <c r="W870">
        <v>73.87</v>
      </c>
      <c r="X870">
        <v>28.19</v>
      </c>
      <c r="Y870">
        <v>35.43</v>
      </c>
      <c r="Z870">
        <v>39.5</v>
      </c>
      <c r="AA870">
        <v>84.13</v>
      </c>
      <c r="AB870">
        <v>13.17</v>
      </c>
      <c r="AC870">
        <v>100.02</v>
      </c>
    </row>
    <row r="871" spans="1:29" x14ac:dyDescent="0.2">
      <c r="A871" t="s">
        <v>2767</v>
      </c>
      <c r="B871" s="2" t="s">
        <v>4877</v>
      </c>
      <c r="C871" s="2">
        <v>1</v>
      </c>
      <c r="D871" s="2">
        <v>2</v>
      </c>
      <c r="E871" s="2">
        <v>3</v>
      </c>
      <c r="F871" s="1">
        <v>43160.538194444445</v>
      </c>
      <c r="G871">
        <v>89.56</v>
      </c>
      <c r="H871">
        <v>1.54</v>
      </c>
      <c r="I871">
        <v>0.84</v>
      </c>
      <c r="J871">
        <v>-1.33</v>
      </c>
      <c r="K871">
        <v>3.03</v>
      </c>
      <c r="L871">
        <v>0.76</v>
      </c>
      <c r="M871">
        <v>0.12</v>
      </c>
      <c r="N871">
        <v>1.3</v>
      </c>
      <c r="O871">
        <v>1.29</v>
      </c>
      <c r="P871">
        <v>3.89</v>
      </c>
      <c r="Q871">
        <v>3.66</v>
      </c>
      <c r="R871">
        <v>0.59</v>
      </c>
      <c r="S871">
        <v>12.89</v>
      </c>
      <c r="T871">
        <v>3.46</v>
      </c>
      <c r="U871">
        <v>2.4700000000000002</v>
      </c>
      <c r="V871">
        <v>1.51</v>
      </c>
      <c r="W871">
        <v>75.3</v>
      </c>
      <c r="X871">
        <v>36.17</v>
      </c>
      <c r="Y871">
        <v>47.55</v>
      </c>
      <c r="Z871">
        <v>58.06</v>
      </c>
      <c r="AA871">
        <v>119.74</v>
      </c>
      <c r="AB871">
        <v>20.91</v>
      </c>
      <c r="AC871">
        <v>154.28</v>
      </c>
    </row>
    <row r="872" spans="1:29" x14ac:dyDescent="0.2">
      <c r="A872" t="s">
        <v>2197</v>
      </c>
      <c r="B872" s="2" t="s">
        <v>4774</v>
      </c>
      <c r="C872" s="2">
        <v>1</v>
      </c>
      <c r="D872" s="2">
        <v>1</v>
      </c>
      <c r="E872" s="2">
        <v>3</v>
      </c>
      <c r="F872" s="1">
        <v>43146.613888888889</v>
      </c>
      <c r="G872">
        <v>89.56</v>
      </c>
      <c r="H872">
        <v>1.35</v>
      </c>
      <c r="I872">
        <v>0.75</v>
      </c>
      <c r="J872">
        <v>0.26</v>
      </c>
      <c r="K872">
        <v>2.62</v>
      </c>
      <c r="L872">
        <v>0.79</v>
      </c>
      <c r="M872">
        <v>0.34</v>
      </c>
      <c r="N872">
        <v>1.02</v>
      </c>
      <c r="O872">
        <v>1</v>
      </c>
      <c r="P872">
        <v>3.93</v>
      </c>
      <c r="Q872">
        <v>4.3</v>
      </c>
      <c r="R872">
        <v>3.33</v>
      </c>
      <c r="S872">
        <v>10.77</v>
      </c>
      <c r="T872">
        <v>3.91</v>
      </c>
      <c r="U872">
        <v>2.25</v>
      </c>
      <c r="V872">
        <v>1.38</v>
      </c>
      <c r="W872">
        <v>75.13</v>
      </c>
      <c r="X872">
        <v>32.1</v>
      </c>
      <c r="Y872">
        <v>41.04</v>
      </c>
      <c r="Z872">
        <v>47.8</v>
      </c>
      <c r="AA872">
        <v>87.82</v>
      </c>
      <c r="AB872">
        <v>13.49</v>
      </c>
      <c r="AC872">
        <v>122.7</v>
      </c>
    </row>
    <row r="873" spans="1:29" x14ac:dyDescent="0.2">
      <c r="A873" t="s">
        <v>2002</v>
      </c>
      <c r="B873" s="2" t="s">
        <v>4973</v>
      </c>
      <c r="C873" s="2">
        <v>2</v>
      </c>
      <c r="D873" s="2">
        <v>2</v>
      </c>
      <c r="E873" s="2">
        <v>3</v>
      </c>
      <c r="F873" s="1">
        <v>43144.631944444445</v>
      </c>
      <c r="G873">
        <v>89.56</v>
      </c>
      <c r="H873">
        <v>1.44</v>
      </c>
      <c r="I873">
        <v>0.98</v>
      </c>
      <c r="J873">
        <v>-1.76</v>
      </c>
      <c r="K873">
        <v>3.02</v>
      </c>
      <c r="L873">
        <v>0.89</v>
      </c>
      <c r="M873">
        <v>0.72</v>
      </c>
      <c r="N873">
        <v>1.31</v>
      </c>
      <c r="O873">
        <v>1.29</v>
      </c>
      <c r="P873">
        <v>4.29</v>
      </c>
      <c r="Q873">
        <v>5.32</v>
      </c>
      <c r="R873">
        <v>1.77</v>
      </c>
      <c r="S873">
        <v>13.36</v>
      </c>
      <c r="T873">
        <v>2.6</v>
      </c>
      <c r="U873">
        <v>2.15</v>
      </c>
      <c r="V873">
        <v>1.45</v>
      </c>
      <c r="W873">
        <v>76.92</v>
      </c>
      <c r="X873">
        <v>28.74</v>
      </c>
      <c r="Y873">
        <v>34.31</v>
      </c>
      <c r="Z873">
        <v>53.44</v>
      </c>
      <c r="AA873">
        <v>86.4</v>
      </c>
      <c r="AB873">
        <v>14.98</v>
      </c>
      <c r="AC873">
        <v>85.98</v>
      </c>
    </row>
    <row r="874" spans="1:29" x14ac:dyDescent="0.2">
      <c r="A874" t="s">
        <v>122</v>
      </c>
      <c r="B874" s="2" t="s">
        <v>5072</v>
      </c>
      <c r="C874" s="2">
        <v>2</v>
      </c>
      <c r="D874" s="2">
        <v>2</v>
      </c>
      <c r="E874" s="2">
        <v>1</v>
      </c>
      <c r="F874" s="1">
        <v>42899.595138888886</v>
      </c>
      <c r="G874">
        <v>89.56</v>
      </c>
      <c r="H874">
        <v>1.8</v>
      </c>
      <c r="I874">
        <v>1.34</v>
      </c>
      <c r="J874">
        <v>1.1599999999999999</v>
      </c>
      <c r="K874">
        <v>2.78</v>
      </c>
      <c r="L874">
        <v>0.55000000000000004</v>
      </c>
      <c r="M874">
        <v>0.55000000000000004</v>
      </c>
      <c r="N874">
        <v>1.49</v>
      </c>
      <c r="O874">
        <v>1.49</v>
      </c>
      <c r="P874">
        <v>2.77</v>
      </c>
      <c r="Q874">
        <v>3.71</v>
      </c>
      <c r="R874">
        <v>6.65</v>
      </c>
      <c r="S874">
        <v>12.14</v>
      </c>
      <c r="T874">
        <v>2.9</v>
      </c>
      <c r="U874">
        <v>1.63</v>
      </c>
      <c r="V874">
        <v>1.4</v>
      </c>
      <c r="W874">
        <v>72.03</v>
      </c>
      <c r="X874">
        <v>10.45</v>
      </c>
      <c r="Y874">
        <v>10.23</v>
      </c>
      <c r="Z874">
        <v>16.55</v>
      </c>
      <c r="AA874">
        <v>29.78</v>
      </c>
      <c r="AB874">
        <v>9.57</v>
      </c>
      <c r="AC874">
        <v>32.200000000000003</v>
      </c>
    </row>
    <row r="875" spans="1:29" x14ac:dyDescent="0.2">
      <c r="A875" t="s">
        <v>3183</v>
      </c>
      <c r="B875" s="2" t="s">
        <v>5125</v>
      </c>
      <c r="C875" s="2">
        <v>2</v>
      </c>
      <c r="D875" s="2">
        <v>2</v>
      </c>
      <c r="E875" s="2">
        <v>4</v>
      </c>
      <c r="F875" s="1">
        <v>43195.645833333336</v>
      </c>
      <c r="G875">
        <v>89.56</v>
      </c>
      <c r="H875">
        <v>1.78</v>
      </c>
      <c r="I875">
        <v>1.07</v>
      </c>
      <c r="J875">
        <v>1</v>
      </c>
      <c r="K875">
        <v>2.88</v>
      </c>
      <c r="L875">
        <v>0.71</v>
      </c>
      <c r="M875">
        <v>0.56999999999999995</v>
      </c>
      <c r="N875">
        <v>1.37</v>
      </c>
      <c r="O875">
        <v>1.28</v>
      </c>
      <c r="P875">
        <v>3.56</v>
      </c>
      <c r="Q875">
        <v>4.4400000000000004</v>
      </c>
      <c r="R875">
        <v>3.95</v>
      </c>
      <c r="S875">
        <v>12.66</v>
      </c>
      <c r="T875">
        <v>2.23</v>
      </c>
      <c r="U875">
        <v>2.4900000000000002</v>
      </c>
      <c r="V875">
        <v>1.54</v>
      </c>
      <c r="W875">
        <v>74.459999999999994</v>
      </c>
      <c r="X875">
        <v>18.84</v>
      </c>
      <c r="Y875">
        <v>24.34</v>
      </c>
      <c r="Z875">
        <v>36.15</v>
      </c>
      <c r="AA875">
        <v>65.94</v>
      </c>
      <c r="AB875">
        <v>11.09</v>
      </c>
      <c r="AC875">
        <v>61.65</v>
      </c>
    </row>
    <row r="876" spans="1:29" x14ac:dyDescent="0.2">
      <c r="A876" t="s">
        <v>1767</v>
      </c>
      <c r="B876" s="2" t="s">
        <v>5101</v>
      </c>
      <c r="C876" s="2">
        <v>2</v>
      </c>
      <c r="D876" s="2">
        <v>1</v>
      </c>
      <c r="E876" s="2">
        <v>2</v>
      </c>
      <c r="F876" s="1">
        <v>42990.480555555558</v>
      </c>
      <c r="G876">
        <v>89.55</v>
      </c>
      <c r="H876">
        <v>1.92</v>
      </c>
      <c r="I876">
        <v>1.73</v>
      </c>
      <c r="J876">
        <v>5.29</v>
      </c>
      <c r="K876">
        <v>2.29</v>
      </c>
      <c r="L876">
        <v>0.49</v>
      </c>
      <c r="M876">
        <v>0.63</v>
      </c>
      <c r="N876">
        <v>1.53</v>
      </c>
      <c r="O876">
        <v>1.44</v>
      </c>
      <c r="P876">
        <v>2.2400000000000002</v>
      </c>
      <c r="Q876">
        <v>3.04</v>
      </c>
      <c r="R876">
        <v>12.67</v>
      </c>
      <c r="S876">
        <v>9.98</v>
      </c>
      <c r="T876">
        <v>4.29</v>
      </c>
      <c r="U876">
        <v>1.6</v>
      </c>
      <c r="V876">
        <v>1.43</v>
      </c>
      <c r="W876">
        <v>70.790000000000006</v>
      </c>
      <c r="X876">
        <v>6.91</v>
      </c>
      <c r="Y876">
        <v>6.2</v>
      </c>
      <c r="Z876">
        <v>16.03</v>
      </c>
      <c r="AA876">
        <v>7.65</v>
      </c>
      <c r="AB876">
        <v>3.27</v>
      </c>
      <c r="AC876">
        <v>19.36</v>
      </c>
    </row>
    <row r="877" spans="1:29" x14ac:dyDescent="0.2">
      <c r="A877" t="s">
        <v>2953</v>
      </c>
      <c r="B877" s="2" t="s">
        <v>4727</v>
      </c>
      <c r="C877" s="2">
        <v>1</v>
      </c>
      <c r="D877" s="2">
        <v>2</v>
      </c>
      <c r="E877" s="2">
        <v>4</v>
      </c>
      <c r="F877" s="1">
        <v>43178.61041666667</v>
      </c>
      <c r="G877">
        <v>89.55</v>
      </c>
      <c r="H877">
        <v>1.35</v>
      </c>
      <c r="I877">
        <v>1.1499999999999999</v>
      </c>
      <c r="J877">
        <v>-0.54</v>
      </c>
      <c r="K877">
        <v>2.34</v>
      </c>
      <c r="L877">
        <v>0.83</v>
      </c>
      <c r="M877">
        <v>0.09</v>
      </c>
      <c r="N877">
        <v>1.52</v>
      </c>
      <c r="O877">
        <v>1.41</v>
      </c>
      <c r="P877">
        <v>3.37</v>
      </c>
      <c r="Q877">
        <v>1.75</v>
      </c>
      <c r="R877">
        <v>6.75</v>
      </c>
      <c r="S877">
        <v>12.91</v>
      </c>
      <c r="T877">
        <v>1.52</v>
      </c>
      <c r="U877">
        <v>2.64</v>
      </c>
      <c r="V877">
        <v>1.62</v>
      </c>
      <c r="W877">
        <v>72.25</v>
      </c>
      <c r="X877">
        <v>32.14</v>
      </c>
      <c r="Y877">
        <v>47.64</v>
      </c>
      <c r="Z877">
        <v>105.21</v>
      </c>
      <c r="AA877">
        <v>102.11</v>
      </c>
      <c r="AB877">
        <v>13.62</v>
      </c>
      <c r="AC877">
        <v>93.62</v>
      </c>
    </row>
    <row r="878" spans="1:29" x14ac:dyDescent="0.2">
      <c r="A878" t="s">
        <v>213</v>
      </c>
      <c r="B878" s="2" t="s">
        <v>4826</v>
      </c>
      <c r="C878" s="2">
        <v>1</v>
      </c>
      <c r="D878" s="2">
        <v>1</v>
      </c>
      <c r="E878" s="2">
        <v>1</v>
      </c>
      <c r="F878" s="1">
        <v>42902.53402777778</v>
      </c>
      <c r="G878">
        <v>89.55</v>
      </c>
      <c r="H878">
        <v>1.91</v>
      </c>
      <c r="I878">
        <v>1.33</v>
      </c>
      <c r="J878">
        <v>2.71</v>
      </c>
      <c r="K878">
        <v>2.57</v>
      </c>
      <c r="L878">
        <v>0.54</v>
      </c>
      <c r="M878">
        <v>0.6</v>
      </c>
      <c r="N878">
        <v>1.39</v>
      </c>
      <c r="O878">
        <v>1.4</v>
      </c>
      <c r="P878">
        <v>2.72</v>
      </c>
      <c r="Q878">
        <v>3.26</v>
      </c>
      <c r="R878">
        <v>7.7</v>
      </c>
      <c r="S878">
        <v>11.31</v>
      </c>
      <c r="T878">
        <v>4.21</v>
      </c>
      <c r="U878">
        <v>1.92</v>
      </c>
      <c r="V878">
        <v>1.42</v>
      </c>
      <c r="W878">
        <v>70.31</v>
      </c>
      <c r="X878">
        <v>7.05</v>
      </c>
      <c r="Y878">
        <v>9.83</v>
      </c>
      <c r="Z878">
        <v>13.86</v>
      </c>
      <c r="AA878">
        <v>24.09</v>
      </c>
      <c r="AB878">
        <v>7.5</v>
      </c>
      <c r="AC878">
        <v>31.65</v>
      </c>
    </row>
    <row r="879" spans="1:29" x14ac:dyDescent="0.2">
      <c r="A879" t="s">
        <v>2238</v>
      </c>
      <c r="B879" s="2" t="s">
        <v>5123</v>
      </c>
      <c r="C879" s="2">
        <v>2</v>
      </c>
      <c r="D879" s="2">
        <v>1</v>
      </c>
      <c r="E879" s="2">
        <v>3</v>
      </c>
      <c r="F879" s="1">
        <v>43146.663888888892</v>
      </c>
      <c r="G879">
        <v>89.54</v>
      </c>
      <c r="H879">
        <v>1.87</v>
      </c>
      <c r="I879">
        <v>1.0900000000000001</v>
      </c>
      <c r="J879">
        <v>-0.06</v>
      </c>
      <c r="K879">
        <v>3</v>
      </c>
      <c r="L879">
        <v>0.8</v>
      </c>
      <c r="M879">
        <v>0.77</v>
      </c>
      <c r="N879">
        <v>1.36</v>
      </c>
      <c r="O879">
        <v>1.33</v>
      </c>
      <c r="P879">
        <v>4.2300000000000004</v>
      </c>
      <c r="Q879">
        <v>5.23</v>
      </c>
      <c r="R879">
        <v>3.18</v>
      </c>
      <c r="S879">
        <v>13.06</v>
      </c>
      <c r="T879">
        <v>3.81</v>
      </c>
      <c r="U879">
        <v>2.4</v>
      </c>
      <c r="V879">
        <v>1.58</v>
      </c>
      <c r="W879">
        <v>76.040000000000006</v>
      </c>
      <c r="X879">
        <v>18.41</v>
      </c>
      <c r="Y879">
        <v>22.73</v>
      </c>
      <c r="Z879">
        <v>38.54</v>
      </c>
      <c r="AA879">
        <v>60.76</v>
      </c>
      <c r="AB879">
        <v>11.93</v>
      </c>
      <c r="AC879">
        <v>79.08</v>
      </c>
    </row>
    <row r="880" spans="1:29" x14ac:dyDescent="0.2">
      <c r="A880" t="s">
        <v>101</v>
      </c>
      <c r="B880" s="2" t="s">
        <v>5056</v>
      </c>
      <c r="C880" s="2">
        <v>2</v>
      </c>
      <c r="D880" s="2">
        <v>1</v>
      </c>
      <c r="E880" s="2">
        <v>1</v>
      </c>
      <c r="F880" s="1">
        <v>42899.48333333333</v>
      </c>
      <c r="G880">
        <v>89.54</v>
      </c>
      <c r="H880">
        <v>1.84</v>
      </c>
      <c r="I880">
        <v>1.29</v>
      </c>
      <c r="J880">
        <v>1.95</v>
      </c>
      <c r="K880">
        <v>2.5499999999999998</v>
      </c>
      <c r="L880">
        <v>0.57999999999999996</v>
      </c>
      <c r="M880">
        <v>0.62</v>
      </c>
      <c r="N880">
        <v>1.44</v>
      </c>
      <c r="O880">
        <v>1.43</v>
      </c>
      <c r="P880">
        <v>2.95</v>
      </c>
      <c r="Q880">
        <v>3.73</v>
      </c>
      <c r="R880">
        <v>6.48</v>
      </c>
      <c r="S880">
        <v>12.06</v>
      </c>
      <c r="T880">
        <v>3.92</v>
      </c>
      <c r="U880">
        <v>1.73</v>
      </c>
      <c r="V880">
        <v>1.46</v>
      </c>
      <c r="W880">
        <v>71.569999999999993</v>
      </c>
      <c r="X880">
        <v>8.14</v>
      </c>
      <c r="Y880">
        <v>10.63</v>
      </c>
      <c r="Z880">
        <v>14.29</v>
      </c>
      <c r="AA880">
        <v>29.3</v>
      </c>
      <c r="AB880">
        <v>8.43</v>
      </c>
      <c r="AC880">
        <v>39.54</v>
      </c>
    </row>
    <row r="881" spans="1:29" x14ac:dyDescent="0.2">
      <c r="A881" t="s">
        <v>3579</v>
      </c>
      <c r="B881" s="2" t="s">
        <v>4740</v>
      </c>
      <c r="C881" s="2">
        <v>1</v>
      </c>
      <c r="D881" s="2">
        <v>2</v>
      </c>
      <c r="E881" s="2">
        <v>3</v>
      </c>
      <c r="F881" s="1">
        <v>43214.56527777778</v>
      </c>
      <c r="G881">
        <v>89.53</v>
      </c>
      <c r="H881">
        <v>1.88</v>
      </c>
      <c r="I881">
        <v>1.26</v>
      </c>
      <c r="J881">
        <v>-1.07</v>
      </c>
      <c r="K881">
        <v>2.99</v>
      </c>
      <c r="L881">
        <v>0.65</v>
      </c>
      <c r="M881">
        <v>0.18</v>
      </c>
      <c r="N881">
        <v>2.0699999999999998</v>
      </c>
      <c r="O881">
        <v>2</v>
      </c>
      <c r="P881">
        <v>4.01</v>
      </c>
      <c r="Q881">
        <v>4.41</v>
      </c>
      <c r="R881">
        <v>0.17</v>
      </c>
      <c r="S881">
        <v>17.8</v>
      </c>
      <c r="T881">
        <v>5.26</v>
      </c>
      <c r="U881">
        <v>2.09</v>
      </c>
      <c r="V881">
        <v>1.81</v>
      </c>
      <c r="W881">
        <v>76.040000000000006</v>
      </c>
      <c r="X881">
        <v>26.31</v>
      </c>
      <c r="Y881">
        <v>29.8</v>
      </c>
      <c r="Z881">
        <v>56.36</v>
      </c>
      <c r="AA881">
        <v>89.43</v>
      </c>
      <c r="AB881">
        <v>25.67</v>
      </c>
      <c r="AC881">
        <v>158.22</v>
      </c>
    </row>
    <row r="882" spans="1:29" x14ac:dyDescent="0.2">
      <c r="A882" t="s">
        <v>2387</v>
      </c>
      <c r="B882" s="2" t="s">
        <v>4885</v>
      </c>
      <c r="C882" s="2">
        <v>1</v>
      </c>
      <c r="D882" s="2">
        <v>2</v>
      </c>
      <c r="E882" s="2">
        <v>3</v>
      </c>
      <c r="F882" s="1">
        <v>43152.550694444442</v>
      </c>
      <c r="G882">
        <v>89.53</v>
      </c>
      <c r="H882">
        <v>1.83</v>
      </c>
      <c r="I882">
        <v>0.81</v>
      </c>
      <c r="J882">
        <v>0.97</v>
      </c>
      <c r="K882">
        <v>3</v>
      </c>
      <c r="L882">
        <v>0.85</v>
      </c>
      <c r="M882">
        <v>0.42</v>
      </c>
      <c r="N882">
        <v>1.27</v>
      </c>
      <c r="O882">
        <v>1.28</v>
      </c>
      <c r="P882">
        <v>4.55</v>
      </c>
      <c r="Q882">
        <v>5</v>
      </c>
      <c r="R882">
        <v>-0.11</v>
      </c>
      <c r="S882">
        <v>14.74</v>
      </c>
      <c r="T882">
        <v>6.91</v>
      </c>
      <c r="U882">
        <v>2.63</v>
      </c>
      <c r="V882">
        <v>1.66</v>
      </c>
      <c r="W882">
        <v>70.5</v>
      </c>
      <c r="X882">
        <v>56.11</v>
      </c>
      <c r="Y882">
        <v>57.76</v>
      </c>
      <c r="Z882">
        <v>88.54</v>
      </c>
      <c r="AA882">
        <v>109.91</v>
      </c>
      <c r="AB882">
        <v>14.96</v>
      </c>
      <c r="AC882">
        <v>210.85</v>
      </c>
    </row>
    <row r="883" spans="1:29" x14ac:dyDescent="0.2">
      <c r="A883" t="s">
        <v>3442</v>
      </c>
      <c r="B883" s="2" t="s">
        <v>4917</v>
      </c>
      <c r="C883" s="2">
        <v>1</v>
      </c>
      <c r="D883" s="2">
        <v>1</v>
      </c>
      <c r="E883" s="2">
        <v>4</v>
      </c>
      <c r="F883" s="1">
        <v>43206.791666666664</v>
      </c>
      <c r="G883">
        <v>89.53</v>
      </c>
      <c r="H883">
        <v>1.25</v>
      </c>
      <c r="I883">
        <v>0.78</v>
      </c>
      <c r="J883">
        <v>1.5</v>
      </c>
      <c r="K883">
        <v>2.2599999999999998</v>
      </c>
      <c r="L883">
        <v>0.73</v>
      </c>
      <c r="M883">
        <v>0.36</v>
      </c>
      <c r="N883">
        <v>0.8</v>
      </c>
      <c r="O883">
        <v>0.78</v>
      </c>
      <c r="P883">
        <v>3.38</v>
      </c>
      <c r="Q883">
        <v>3.97</v>
      </c>
      <c r="R883">
        <v>6.18</v>
      </c>
      <c r="S883">
        <v>8.09</v>
      </c>
      <c r="T883">
        <v>2.89</v>
      </c>
      <c r="U883">
        <v>2.0299999999999998</v>
      </c>
      <c r="V883">
        <v>1.24</v>
      </c>
      <c r="W883">
        <v>74.5</v>
      </c>
      <c r="X883">
        <v>22.37</v>
      </c>
      <c r="Y883">
        <v>27.09</v>
      </c>
      <c r="Z883">
        <v>34.39</v>
      </c>
      <c r="AA883">
        <v>53.77</v>
      </c>
      <c r="AB883">
        <v>8.91</v>
      </c>
      <c r="AC883">
        <v>66.239999999999995</v>
      </c>
    </row>
    <row r="884" spans="1:29" x14ac:dyDescent="0.2">
      <c r="A884" t="s">
        <v>2113</v>
      </c>
      <c r="B884" s="2" t="s">
        <v>4998</v>
      </c>
      <c r="C884" s="2">
        <v>2</v>
      </c>
      <c r="D884" s="2">
        <v>2</v>
      </c>
      <c r="E884" s="2">
        <v>3</v>
      </c>
      <c r="F884" s="1">
        <v>43146.447222222225</v>
      </c>
      <c r="G884">
        <v>89.53</v>
      </c>
      <c r="H884">
        <v>1.89</v>
      </c>
      <c r="I884">
        <v>0.9</v>
      </c>
      <c r="J884">
        <v>-0.01</v>
      </c>
      <c r="K884">
        <v>3.16</v>
      </c>
      <c r="L884">
        <v>0.78</v>
      </c>
      <c r="M884">
        <v>0.48</v>
      </c>
      <c r="N884">
        <v>1.17</v>
      </c>
      <c r="O884">
        <v>1.1599999999999999</v>
      </c>
      <c r="P884">
        <v>4.09</v>
      </c>
      <c r="Q884">
        <v>4.58</v>
      </c>
      <c r="R884">
        <v>2.58</v>
      </c>
      <c r="S884">
        <v>12.1</v>
      </c>
      <c r="T884">
        <v>3.22</v>
      </c>
      <c r="U884">
        <v>2.9</v>
      </c>
      <c r="V884">
        <v>1.51</v>
      </c>
      <c r="W884">
        <v>74.489999999999995</v>
      </c>
      <c r="X884">
        <v>28.49</v>
      </c>
      <c r="Y884">
        <v>37.26</v>
      </c>
      <c r="Z884">
        <v>48.73</v>
      </c>
      <c r="AA884">
        <v>92.27</v>
      </c>
      <c r="AB884">
        <v>16.14</v>
      </c>
      <c r="AC884">
        <v>118.95</v>
      </c>
    </row>
    <row r="885" spans="1:29" x14ac:dyDescent="0.2">
      <c r="A885" t="s">
        <v>1850</v>
      </c>
      <c r="B885" s="2" t="s">
        <v>4721</v>
      </c>
      <c r="C885" s="2">
        <v>1</v>
      </c>
      <c r="D885" s="2">
        <v>2</v>
      </c>
      <c r="E885" s="2">
        <v>2</v>
      </c>
      <c r="F885" s="1">
        <v>42990.624305555553</v>
      </c>
      <c r="G885">
        <v>89.52</v>
      </c>
      <c r="H885">
        <v>1.87</v>
      </c>
      <c r="I885">
        <v>1.59</v>
      </c>
      <c r="J885">
        <v>4.74</v>
      </c>
      <c r="K885">
        <v>2.09</v>
      </c>
      <c r="L885">
        <v>0.36</v>
      </c>
      <c r="M885">
        <v>0.45</v>
      </c>
      <c r="N885">
        <v>1.55</v>
      </c>
      <c r="O885">
        <v>1.46</v>
      </c>
      <c r="P885">
        <v>1.71</v>
      </c>
      <c r="Q885">
        <v>1.94</v>
      </c>
      <c r="R885">
        <v>11.43</v>
      </c>
      <c r="S885">
        <v>10.3</v>
      </c>
      <c r="T885">
        <v>4.0599999999999996</v>
      </c>
      <c r="U885">
        <v>1.63</v>
      </c>
      <c r="V885">
        <v>1.44</v>
      </c>
      <c r="W885">
        <v>69.25</v>
      </c>
      <c r="X885">
        <v>4.3</v>
      </c>
      <c r="Y885">
        <v>6.05</v>
      </c>
      <c r="Z885">
        <v>11.79</v>
      </c>
      <c r="AA885">
        <v>9.56</v>
      </c>
      <c r="AB885">
        <v>3.07</v>
      </c>
      <c r="AC885">
        <v>12.93</v>
      </c>
    </row>
    <row r="886" spans="1:29" x14ac:dyDescent="0.2">
      <c r="A886" t="s">
        <v>331</v>
      </c>
      <c r="B886" s="2" t="s">
        <v>4814</v>
      </c>
      <c r="C886" s="2">
        <v>2</v>
      </c>
      <c r="D886" s="2">
        <v>1</v>
      </c>
      <c r="E886" s="2">
        <v>1</v>
      </c>
      <c r="F886" s="1">
        <v>42914.645138888889</v>
      </c>
      <c r="G886">
        <v>89.52</v>
      </c>
      <c r="H886">
        <v>1.43</v>
      </c>
      <c r="I886">
        <v>1.1299999999999999</v>
      </c>
      <c r="J886">
        <v>1.49</v>
      </c>
      <c r="K886">
        <v>2.04</v>
      </c>
      <c r="L886">
        <v>0.53</v>
      </c>
      <c r="M886">
        <v>0.51</v>
      </c>
      <c r="N886">
        <v>1.1599999999999999</v>
      </c>
      <c r="O886">
        <v>1.17</v>
      </c>
      <c r="P886">
        <v>2.4300000000000002</v>
      </c>
      <c r="Q886">
        <v>3.15</v>
      </c>
      <c r="R886">
        <v>9.4499999999999993</v>
      </c>
      <c r="S886">
        <v>8.86</v>
      </c>
      <c r="T886">
        <v>3.56</v>
      </c>
      <c r="U886">
        <v>1.43</v>
      </c>
      <c r="V886">
        <v>1.24</v>
      </c>
      <c r="W886">
        <v>71.62</v>
      </c>
      <c r="X886">
        <v>6.09</v>
      </c>
      <c r="Y886">
        <v>7.46</v>
      </c>
      <c r="Z886">
        <v>10.29</v>
      </c>
      <c r="AA886">
        <v>19.7</v>
      </c>
      <c r="AB886">
        <v>6.28</v>
      </c>
      <c r="AC886">
        <v>19.18</v>
      </c>
    </row>
    <row r="887" spans="1:29" x14ac:dyDescent="0.2">
      <c r="A887" t="s">
        <v>2618</v>
      </c>
      <c r="B887" s="2" t="s">
        <v>4957</v>
      </c>
      <c r="C887" s="2">
        <v>2</v>
      </c>
      <c r="D887" s="2">
        <v>2</v>
      </c>
      <c r="E887" s="2">
        <v>3</v>
      </c>
      <c r="F887" s="1">
        <v>43158.675000000003</v>
      </c>
      <c r="G887">
        <v>89.52</v>
      </c>
      <c r="H887">
        <v>1.54</v>
      </c>
      <c r="I887">
        <v>0.86</v>
      </c>
      <c r="J887">
        <v>-0.14000000000000001</v>
      </c>
      <c r="K887">
        <v>2.85</v>
      </c>
      <c r="L887">
        <v>0.68</v>
      </c>
      <c r="M887">
        <v>0.13</v>
      </c>
      <c r="N887">
        <v>1.1599999999999999</v>
      </c>
      <c r="O887">
        <v>1.1299999999999999</v>
      </c>
      <c r="P887">
        <v>3.59</v>
      </c>
      <c r="Q887">
        <v>3.96</v>
      </c>
      <c r="R887">
        <v>3.09</v>
      </c>
      <c r="S887">
        <v>11.22</v>
      </c>
      <c r="T887">
        <v>3.14</v>
      </c>
      <c r="U887">
        <v>2.3199999999999998</v>
      </c>
      <c r="V887">
        <v>1.4</v>
      </c>
      <c r="W887">
        <v>74.709999999999994</v>
      </c>
      <c r="X887">
        <v>30.16</v>
      </c>
      <c r="Y887">
        <v>38.71</v>
      </c>
      <c r="Z887">
        <v>44.02</v>
      </c>
      <c r="AA887">
        <v>89.71</v>
      </c>
      <c r="AB887">
        <v>16.010000000000002</v>
      </c>
      <c r="AC887">
        <v>117.79</v>
      </c>
    </row>
    <row r="888" spans="1:29" x14ac:dyDescent="0.2">
      <c r="A888" t="s">
        <v>2127</v>
      </c>
      <c r="B888" s="2" t="s">
        <v>4959</v>
      </c>
      <c r="C888" s="2">
        <v>2</v>
      </c>
      <c r="D888" s="2">
        <v>2</v>
      </c>
      <c r="E888" s="2">
        <v>3</v>
      </c>
      <c r="F888" s="1">
        <v>43146.462500000001</v>
      </c>
      <c r="G888">
        <v>89.52</v>
      </c>
      <c r="H888">
        <v>1.87</v>
      </c>
      <c r="I888">
        <v>1.1399999999999999</v>
      </c>
      <c r="J888">
        <v>-0.93</v>
      </c>
      <c r="K888">
        <v>3.16</v>
      </c>
      <c r="L888">
        <v>0.78</v>
      </c>
      <c r="M888">
        <v>0.53</v>
      </c>
      <c r="N888">
        <v>1.62</v>
      </c>
      <c r="O888">
        <v>1.56</v>
      </c>
      <c r="P888">
        <v>4.21</v>
      </c>
      <c r="Q888">
        <v>4.92</v>
      </c>
      <c r="R888">
        <v>2.13</v>
      </c>
      <c r="S888">
        <v>15.16</v>
      </c>
      <c r="T888">
        <v>3.57</v>
      </c>
      <c r="U888">
        <v>2.4700000000000002</v>
      </c>
      <c r="V888">
        <v>1.69</v>
      </c>
      <c r="W888">
        <v>75.87</v>
      </c>
      <c r="X888">
        <v>25.52</v>
      </c>
      <c r="Y888">
        <v>31.17</v>
      </c>
      <c r="Z888">
        <v>51.77</v>
      </c>
      <c r="AA888">
        <v>87.26</v>
      </c>
      <c r="AB888">
        <v>15.7</v>
      </c>
      <c r="AC888">
        <v>107.5</v>
      </c>
    </row>
    <row r="889" spans="1:29" x14ac:dyDescent="0.2">
      <c r="A889" t="s">
        <v>2345</v>
      </c>
      <c r="B889" s="2" t="s">
        <v>4865</v>
      </c>
      <c r="C889" s="2">
        <v>1</v>
      </c>
      <c r="D889" s="2">
        <v>1</v>
      </c>
      <c r="E889" s="2">
        <v>3</v>
      </c>
      <c r="F889" s="1">
        <v>43152.50277777778</v>
      </c>
      <c r="G889">
        <v>89.51</v>
      </c>
      <c r="H889">
        <v>1.79</v>
      </c>
      <c r="I889">
        <v>1.02</v>
      </c>
      <c r="J889">
        <v>-1.89</v>
      </c>
      <c r="K889">
        <v>3.31</v>
      </c>
      <c r="L889">
        <v>0.8</v>
      </c>
      <c r="M889">
        <v>0.28000000000000003</v>
      </c>
      <c r="N889">
        <v>1.59</v>
      </c>
      <c r="O889">
        <v>1.53</v>
      </c>
      <c r="P889">
        <v>4.1100000000000003</v>
      </c>
      <c r="Q889">
        <v>4.25</v>
      </c>
      <c r="R889">
        <v>-0.65</v>
      </c>
      <c r="S889">
        <v>15.64</v>
      </c>
      <c r="T889">
        <v>2.93</v>
      </c>
      <c r="U889">
        <v>2.7</v>
      </c>
      <c r="V889">
        <v>1.64</v>
      </c>
      <c r="W889">
        <v>76.14</v>
      </c>
      <c r="X889">
        <v>32.85</v>
      </c>
      <c r="Y889">
        <v>43.45</v>
      </c>
      <c r="Z889">
        <v>61.81</v>
      </c>
      <c r="AA889">
        <v>127.32</v>
      </c>
      <c r="AB889">
        <v>25.23</v>
      </c>
      <c r="AC889">
        <v>148.44999999999999</v>
      </c>
    </row>
    <row r="890" spans="1:29" x14ac:dyDescent="0.2">
      <c r="A890" t="s">
        <v>2772</v>
      </c>
      <c r="B890" s="2" t="s">
        <v>4875</v>
      </c>
      <c r="C890" s="2">
        <v>1</v>
      </c>
      <c r="D890" s="2">
        <v>2</v>
      </c>
      <c r="E890" s="2">
        <v>3</v>
      </c>
      <c r="F890" s="1">
        <v>43160.543055555558</v>
      </c>
      <c r="G890">
        <v>89.51</v>
      </c>
      <c r="H890">
        <v>1.32</v>
      </c>
      <c r="I890">
        <v>0.73</v>
      </c>
      <c r="J890">
        <v>-1.4</v>
      </c>
      <c r="K890">
        <v>2.77</v>
      </c>
      <c r="L890">
        <v>0.82</v>
      </c>
      <c r="M890">
        <v>0.28000000000000003</v>
      </c>
      <c r="N890">
        <v>1.21</v>
      </c>
      <c r="O890">
        <v>1.18</v>
      </c>
      <c r="P890">
        <v>4.04</v>
      </c>
      <c r="Q890">
        <v>4.1900000000000004</v>
      </c>
      <c r="R890">
        <v>1.1200000000000001</v>
      </c>
      <c r="S890">
        <v>12.73</v>
      </c>
      <c r="T890">
        <v>3.64</v>
      </c>
      <c r="U890">
        <v>2.35</v>
      </c>
      <c r="V890">
        <v>1.43</v>
      </c>
      <c r="W890">
        <v>75.52</v>
      </c>
      <c r="X890">
        <v>35.479999999999997</v>
      </c>
      <c r="Y890">
        <v>47.39</v>
      </c>
      <c r="Z890">
        <v>59.37</v>
      </c>
      <c r="AA890">
        <v>115.31</v>
      </c>
      <c r="AB890">
        <v>19.11</v>
      </c>
      <c r="AC890">
        <v>147.93</v>
      </c>
    </row>
    <row r="891" spans="1:29" x14ac:dyDescent="0.2">
      <c r="A891" t="s">
        <v>1225</v>
      </c>
      <c r="B891" s="2" t="s">
        <v>5106</v>
      </c>
      <c r="C891" s="2">
        <v>2</v>
      </c>
      <c r="D891" s="2">
        <v>1</v>
      </c>
      <c r="E891" s="2">
        <v>2</v>
      </c>
      <c r="F891" s="1">
        <v>42965.631249999999</v>
      </c>
      <c r="G891">
        <v>89.51</v>
      </c>
      <c r="H891">
        <v>1.55</v>
      </c>
      <c r="I891">
        <v>1.44</v>
      </c>
      <c r="J891">
        <v>2.94</v>
      </c>
      <c r="K891">
        <v>2</v>
      </c>
      <c r="L891">
        <v>0.39</v>
      </c>
      <c r="M891">
        <v>0.4</v>
      </c>
      <c r="N891">
        <v>1.36</v>
      </c>
      <c r="O891">
        <v>1.32</v>
      </c>
      <c r="P891">
        <v>1.82</v>
      </c>
      <c r="Q891">
        <v>2.08</v>
      </c>
      <c r="R891">
        <v>11.18</v>
      </c>
      <c r="S891">
        <v>8.86</v>
      </c>
      <c r="T891">
        <v>3.74</v>
      </c>
      <c r="U891">
        <v>1.34</v>
      </c>
      <c r="V891">
        <v>1.29</v>
      </c>
      <c r="W891">
        <v>70.75</v>
      </c>
      <c r="X891">
        <v>4.0199999999999996</v>
      </c>
      <c r="Y891">
        <v>5.14</v>
      </c>
      <c r="Z891">
        <v>10.69</v>
      </c>
      <c r="AA891">
        <v>9.1</v>
      </c>
      <c r="AB891">
        <v>2.81</v>
      </c>
      <c r="AC891">
        <v>10.039999999999999</v>
      </c>
    </row>
    <row r="892" spans="1:29" x14ac:dyDescent="0.2">
      <c r="A892" t="s">
        <v>2204</v>
      </c>
      <c r="B892" s="2" t="s">
        <v>4889</v>
      </c>
      <c r="C892" s="2">
        <v>1</v>
      </c>
      <c r="D892" s="2">
        <v>1</v>
      </c>
      <c r="E892" s="2">
        <v>3</v>
      </c>
      <c r="F892" s="1">
        <v>43146.620833333334</v>
      </c>
      <c r="G892">
        <v>89.51</v>
      </c>
      <c r="H892">
        <v>1.65</v>
      </c>
      <c r="I892">
        <v>0.9</v>
      </c>
      <c r="J892">
        <v>0.86</v>
      </c>
      <c r="K892">
        <v>2.88</v>
      </c>
      <c r="L892">
        <v>0.77</v>
      </c>
      <c r="M892">
        <v>0.37</v>
      </c>
      <c r="N892">
        <v>1.1299999999999999</v>
      </c>
      <c r="O892">
        <v>1.1299999999999999</v>
      </c>
      <c r="P892">
        <v>3.92</v>
      </c>
      <c r="Q892">
        <v>4.2</v>
      </c>
      <c r="R892">
        <v>2.76</v>
      </c>
      <c r="S892">
        <v>11.41</v>
      </c>
      <c r="T892">
        <v>3.65</v>
      </c>
      <c r="U892">
        <v>2.4900000000000002</v>
      </c>
      <c r="V892">
        <v>1.47</v>
      </c>
      <c r="W892">
        <v>74.06</v>
      </c>
      <c r="X892">
        <v>27.31</v>
      </c>
      <c r="Y892">
        <v>35.49</v>
      </c>
      <c r="Z892">
        <v>43.78</v>
      </c>
      <c r="AA892">
        <v>80.819999999999993</v>
      </c>
      <c r="AB892">
        <v>13.53</v>
      </c>
      <c r="AC892">
        <v>113.62</v>
      </c>
    </row>
    <row r="893" spans="1:29" x14ac:dyDescent="0.2">
      <c r="A893" t="s">
        <v>2733</v>
      </c>
      <c r="B893" s="2" t="s">
        <v>5040</v>
      </c>
      <c r="C893" s="2">
        <v>2</v>
      </c>
      <c r="D893" s="2">
        <v>1</v>
      </c>
      <c r="E893" s="2">
        <v>3</v>
      </c>
      <c r="F893" s="1">
        <v>43160.463194444441</v>
      </c>
      <c r="G893">
        <v>89.5</v>
      </c>
      <c r="H893">
        <v>2.02</v>
      </c>
      <c r="I893">
        <v>1.0900000000000001</v>
      </c>
      <c r="J893">
        <v>-0.32</v>
      </c>
      <c r="K893">
        <v>3.46</v>
      </c>
      <c r="L893">
        <v>0.78</v>
      </c>
      <c r="M893">
        <v>0.24</v>
      </c>
      <c r="N893">
        <v>1.58</v>
      </c>
      <c r="O893">
        <v>1.55</v>
      </c>
      <c r="P893">
        <v>4.0999999999999996</v>
      </c>
      <c r="Q893">
        <v>4.01</v>
      </c>
      <c r="R893">
        <v>0.02</v>
      </c>
      <c r="S893">
        <v>15.27</v>
      </c>
      <c r="T893">
        <v>4.08</v>
      </c>
      <c r="U893">
        <v>2.86</v>
      </c>
      <c r="V893">
        <v>1.68</v>
      </c>
      <c r="W893">
        <v>73.900000000000006</v>
      </c>
      <c r="X893">
        <v>32.51</v>
      </c>
      <c r="Y893">
        <v>42.3</v>
      </c>
      <c r="Z893">
        <v>54.7</v>
      </c>
      <c r="AA893">
        <v>114.7</v>
      </c>
      <c r="AB893">
        <v>20.68</v>
      </c>
      <c r="AC893">
        <v>149.68</v>
      </c>
    </row>
    <row r="894" spans="1:29" x14ac:dyDescent="0.2">
      <c r="A894" t="s">
        <v>2850</v>
      </c>
      <c r="B894" s="2" t="s">
        <v>4745</v>
      </c>
      <c r="C894" s="2">
        <v>1</v>
      </c>
      <c r="D894" s="2">
        <v>2</v>
      </c>
      <c r="E894" s="2">
        <v>3</v>
      </c>
      <c r="F894" s="1">
        <v>43161.586805555555</v>
      </c>
      <c r="G894">
        <v>89.5</v>
      </c>
      <c r="H894">
        <v>1.58</v>
      </c>
      <c r="I894">
        <v>0.87</v>
      </c>
      <c r="J894">
        <v>-0.01</v>
      </c>
      <c r="K894">
        <v>2.74</v>
      </c>
      <c r="L894">
        <v>0.8</v>
      </c>
      <c r="M894">
        <v>0.52</v>
      </c>
      <c r="N894">
        <v>1.31</v>
      </c>
      <c r="O894">
        <v>1.28</v>
      </c>
      <c r="P894">
        <v>4.16</v>
      </c>
      <c r="Q894">
        <v>4.55</v>
      </c>
      <c r="R894">
        <v>1.78</v>
      </c>
      <c r="S894">
        <v>13.62</v>
      </c>
      <c r="T894">
        <v>4.24</v>
      </c>
      <c r="U894">
        <v>2.41</v>
      </c>
      <c r="V894">
        <v>1.55</v>
      </c>
      <c r="W894">
        <v>73.25</v>
      </c>
      <c r="X894">
        <v>33.69</v>
      </c>
      <c r="Y894">
        <v>40.840000000000003</v>
      </c>
      <c r="Z894">
        <v>55.64</v>
      </c>
      <c r="AA894">
        <v>93.75</v>
      </c>
      <c r="AB894">
        <v>14.49</v>
      </c>
      <c r="AC894">
        <v>144.38</v>
      </c>
    </row>
    <row r="895" spans="1:29" x14ac:dyDescent="0.2">
      <c r="A895" t="s">
        <v>3084</v>
      </c>
      <c r="B895" s="2" t="s">
        <v>5017</v>
      </c>
      <c r="C895" s="2">
        <v>2</v>
      </c>
      <c r="D895" s="2">
        <v>2</v>
      </c>
      <c r="E895" s="2">
        <v>4</v>
      </c>
      <c r="F895" s="1">
        <v>43188.646527777775</v>
      </c>
      <c r="G895">
        <v>89.49</v>
      </c>
      <c r="H895">
        <v>1.53</v>
      </c>
      <c r="I895">
        <v>0.95</v>
      </c>
      <c r="J895">
        <v>1.21</v>
      </c>
      <c r="K895">
        <v>2.63</v>
      </c>
      <c r="L895">
        <v>0.65</v>
      </c>
      <c r="M895">
        <v>0.3</v>
      </c>
      <c r="N895">
        <v>1.23</v>
      </c>
      <c r="O895">
        <v>1.18</v>
      </c>
      <c r="P895">
        <v>3.19</v>
      </c>
      <c r="Q895">
        <v>3.58</v>
      </c>
      <c r="R895">
        <v>4.17</v>
      </c>
      <c r="S895">
        <v>11.27</v>
      </c>
      <c r="T895">
        <v>3.14</v>
      </c>
      <c r="U895">
        <v>2.31</v>
      </c>
      <c r="V895">
        <v>1.36</v>
      </c>
      <c r="W895">
        <v>73.290000000000006</v>
      </c>
      <c r="X895">
        <v>20.87</v>
      </c>
      <c r="Y895">
        <v>28.33</v>
      </c>
      <c r="Z895">
        <v>34.89</v>
      </c>
      <c r="AA895">
        <v>70.81</v>
      </c>
      <c r="AB895">
        <v>13.45</v>
      </c>
      <c r="AC895">
        <v>87.85</v>
      </c>
    </row>
    <row r="896" spans="1:29" x14ac:dyDescent="0.2">
      <c r="A896" t="s">
        <v>3102</v>
      </c>
      <c r="B896" s="2" t="s">
        <v>4824</v>
      </c>
      <c r="C896" s="2">
        <v>1</v>
      </c>
      <c r="D896" s="2">
        <v>1</v>
      </c>
      <c r="E896" s="2">
        <v>4</v>
      </c>
      <c r="F896" s="1">
        <v>43188.663194444445</v>
      </c>
      <c r="G896">
        <v>89.48</v>
      </c>
      <c r="H896">
        <v>1.57</v>
      </c>
      <c r="I896">
        <v>1.05</v>
      </c>
      <c r="J896">
        <v>1.69</v>
      </c>
      <c r="K896">
        <v>2.78</v>
      </c>
      <c r="L896">
        <v>0.71</v>
      </c>
      <c r="M896">
        <v>0.23</v>
      </c>
      <c r="N896">
        <v>1.3</v>
      </c>
      <c r="O896">
        <v>1.26</v>
      </c>
      <c r="P896">
        <v>3.33</v>
      </c>
      <c r="Q896">
        <v>3.63</v>
      </c>
      <c r="R896">
        <v>3.21</v>
      </c>
      <c r="S896">
        <v>12.09</v>
      </c>
      <c r="T896">
        <v>3.21</v>
      </c>
      <c r="U896">
        <v>2.17</v>
      </c>
      <c r="V896">
        <v>1.38</v>
      </c>
      <c r="W896">
        <v>73.28</v>
      </c>
      <c r="X896">
        <v>23.74</v>
      </c>
      <c r="Y896">
        <v>33.47</v>
      </c>
      <c r="Z896">
        <v>39.03</v>
      </c>
      <c r="AA896">
        <v>68.81</v>
      </c>
      <c r="AB896">
        <v>12.7</v>
      </c>
      <c r="AC896">
        <v>91.15</v>
      </c>
    </row>
    <row r="897" spans="1:29" x14ac:dyDescent="0.2">
      <c r="A897" t="s">
        <v>3635</v>
      </c>
      <c r="B897" s="2" t="s">
        <v>5071</v>
      </c>
      <c r="C897" s="2">
        <v>2</v>
      </c>
      <c r="D897" s="2">
        <v>2</v>
      </c>
      <c r="E897" s="2">
        <v>4</v>
      </c>
      <c r="F897" s="1">
        <v>43216.590277777781</v>
      </c>
      <c r="G897">
        <v>89.48</v>
      </c>
      <c r="H897">
        <v>1.66</v>
      </c>
      <c r="I897">
        <v>1.1399999999999999</v>
      </c>
      <c r="J897">
        <v>2.17</v>
      </c>
      <c r="K897">
        <v>2.7</v>
      </c>
      <c r="L897">
        <v>0.72</v>
      </c>
      <c r="M897">
        <v>0.43</v>
      </c>
      <c r="N897">
        <v>1.28</v>
      </c>
      <c r="O897">
        <v>1.22</v>
      </c>
      <c r="P897">
        <v>3.61</v>
      </c>
      <c r="Q897">
        <v>4.4400000000000004</v>
      </c>
      <c r="R897">
        <v>5.78</v>
      </c>
      <c r="S897">
        <v>11.26</v>
      </c>
      <c r="T897">
        <v>3.19</v>
      </c>
      <c r="U897">
        <v>2.2200000000000002</v>
      </c>
      <c r="V897">
        <v>1.49</v>
      </c>
      <c r="W897">
        <v>75.02</v>
      </c>
      <c r="X897">
        <v>18.98</v>
      </c>
      <c r="Y897">
        <v>22.82</v>
      </c>
      <c r="Z897">
        <v>35.42</v>
      </c>
      <c r="AA897">
        <v>47.76</v>
      </c>
      <c r="AB897">
        <v>7.43</v>
      </c>
      <c r="AC897">
        <v>57.63</v>
      </c>
    </row>
    <row r="898" spans="1:29" x14ac:dyDescent="0.2">
      <c r="A898" t="s">
        <v>2076</v>
      </c>
      <c r="B898" s="2" t="s">
        <v>4841</v>
      </c>
      <c r="C898" s="2">
        <v>1</v>
      </c>
      <c r="D898" s="2">
        <v>1</v>
      </c>
      <c r="E898" s="2">
        <v>3</v>
      </c>
      <c r="F898" s="1">
        <v>43145.556944444441</v>
      </c>
      <c r="G898">
        <v>89.48</v>
      </c>
      <c r="H898">
        <v>1.75</v>
      </c>
      <c r="I898">
        <v>0.86</v>
      </c>
      <c r="J898">
        <v>0.81</v>
      </c>
      <c r="K898">
        <v>3.02</v>
      </c>
      <c r="L898">
        <v>0.75</v>
      </c>
      <c r="M898">
        <v>0.26</v>
      </c>
      <c r="N898">
        <v>1.2</v>
      </c>
      <c r="O898">
        <v>1.2</v>
      </c>
      <c r="P898">
        <v>3.93</v>
      </c>
      <c r="Q898">
        <v>4.03</v>
      </c>
      <c r="R898">
        <v>2.15</v>
      </c>
      <c r="S898">
        <v>12.43</v>
      </c>
      <c r="T898">
        <v>4.46</v>
      </c>
      <c r="U898">
        <v>2.71</v>
      </c>
      <c r="V898">
        <v>1.51</v>
      </c>
      <c r="W898">
        <v>73.430000000000007</v>
      </c>
      <c r="X898">
        <v>33.72</v>
      </c>
      <c r="Y898">
        <v>43.64</v>
      </c>
      <c r="Z898">
        <v>48.32</v>
      </c>
      <c r="AA898">
        <v>95.09</v>
      </c>
      <c r="AB898">
        <v>15.15</v>
      </c>
      <c r="AC898">
        <v>147.36000000000001</v>
      </c>
    </row>
    <row r="899" spans="1:29" x14ac:dyDescent="0.2">
      <c r="A899" t="s">
        <v>2805</v>
      </c>
      <c r="B899" s="2" t="s">
        <v>4841</v>
      </c>
      <c r="C899" s="2">
        <v>1</v>
      </c>
      <c r="D899" s="2">
        <v>2</v>
      </c>
      <c r="E899" s="2">
        <v>3</v>
      </c>
      <c r="F899" s="1">
        <v>43161.470833333333</v>
      </c>
      <c r="G899">
        <v>89.48</v>
      </c>
      <c r="H899">
        <v>1.82</v>
      </c>
      <c r="I899">
        <v>0.82</v>
      </c>
      <c r="J899">
        <v>0.78</v>
      </c>
      <c r="K899">
        <v>3.19</v>
      </c>
      <c r="L899">
        <v>0.77</v>
      </c>
      <c r="M899">
        <v>0.16</v>
      </c>
      <c r="N899">
        <v>1.19</v>
      </c>
      <c r="O899">
        <v>1.21</v>
      </c>
      <c r="P899">
        <v>4.2</v>
      </c>
      <c r="Q899">
        <v>4.1900000000000004</v>
      </c>
      <c r="R899">
        <v>1.23</v>
      </c>
      <c r="S899">
        <v>12.56</v>
      </c>
      <c r="T899">
        <v>5.18</v>
      </c>
      <c r="U899">
        <v>2.77</v>
      </c>
      <c r="V899">
        <v>1.56</v>
      </c>
      <c r="W899">
        <v>73.510000000000005</v>
      </c>
      <c r="X899">
        <v>42.45</v>
      </c>
      <c r="Y899">
        <v>51.01</v>
      </c>
      <c r="Z899">
        <v>57.56</v>
      </c>
      <c r="AA899">
        <v>108.38</v>
      </c>
      <c r="AB899">
        <v>16.34</v>
      </c>
      <c r="AC899">
        <v>179.56</v>
      </c>
    </row>
    <row r="900" spans="1:29" x14ac:dyDescent="0.2">
      <c r="A900" t="s">
        <v>1984</v>
      </c>
      <c r="B900" s="2" t="s">
        <v>4869</v>
      </c>
      <c r="C900" s="2">
        <v>1</v>
      </c>
      <c r="D900" s="2">
        <v>1</v>
      </c>
      <c r="E900" s="2">
        <v>3</v>
      </c>
      <c r="F900" s="1">
        <v>43144.61041666667</v>
      </c>
      <c r="G900">
        <v>89.48</v>
      </c>
      <c r="H900">
        <v>1.38</v>
      </c>
      <c r="I900">
        <v>0.84</v>
      </c>
      <c r="J900">
        <v>0.69</v>
      </c>
      <c r="K900">
        <v>2.62</v>
      </c>
      <c r="L900">
        <v>0.8</v>
      </c>
      <c r="M900">
        <v>0.5</v>
      </c>
      <c r="N900">
        <v>1.07</v>
      </c>
      <c r="O900">
        <v>1.07</v>
      </c>
      <c r="P900">
        <v>3.93</v>
      </c>
      <c r="Q900">
        <v>4.47</v>
      </c>
      <c r="R900">
        <v>3.7</v>
      </c>
      <c r="S900">
        <v>10.88</v>
      </c>
      <c r="T900">
        <v>3.86</v>
      </c>
      <c r="U900">
        <v>2.2200000000000002</v>
      </c>
      <c r="V900">
        <v>1.4</v>
      </c>
      <c r="W900">
        <v>74.31</v>
      </c>
      <c r="X900">
        <v>28.51</v>
      </c>
      <c r="Y900">
        <v>35.61</v>
      </c>
      <c r="Z900">
        <v>45.82</v>
      </c>
      <c r="AA900">
        <v>73.650000000000006</v>
      </c>
      <c r="AB900">
        <v>11.24</v>
      </c>
      <c r="AC900">
        <v>106.78</v>
      </c>
    </row>
    <row r="901" spans="1:29" x14ac:dyDescent="0.2">
      <c r="A901" t="s">
        <v>2623</v>
      </c>
      <c r="B901" s="2" t="s">
        <v>4730</v>
      </c>
      <c r="C901" s="2">
        <v>1</v>
      </c>
      <c r="D901" s="2">
        <v>2</v>
      </c>
      <c r="E901" s="2">
        <v>3</v>
      </c>
      <c r="F901" s="1">
        <v>43159.386805555558</v>
      </c>
      <c r="G901">
        <v>89.47</v>
      </c>
      <c r="H901">
        <v>1.53</v>
      </c>
      <c r="I901">
        <v>0.85</v>
      </c>
      <c r="J901">
        <v>-0.41</v>
      </c>
      <c r="K901">
        <v>2.86</v>
      </c>
      <c r="L901">
        <v>0.8</v>
      </c>
      <c r="M901">
        <v>0.4</v>
      </c>
      <c r="N901">
        <v>1.23</v>
      </c>
      <c r="O901">
        <v>1.17</v>
      </c>
      <c r="P901">
        <v>3.99</v>
      </c>
      <c r="Q901">
        <v>4.5199999999999996</v>
      </c>
      <c r="R901">
        <v>1.78</v>
      </c>
      <c r="S901">
        <v>12.56</v>
      </c>
      <c r="T901">
        <v>3.44</v>
      </c>
      <c r="U901">
        <v>2.39</v>
      </c>
      <c r="V901">
        <v>1.45</v>
      </c>
      <c r="W901">
        <v>75.36</v>
      </c>
      <c r="X901">
        <v>31.57</v>
      </c>
      <c r="Y901">
        <v>42.92</v>
      </c>
      <c r="Z901">
        <v>51.15</v>
      </c>
      <c r="AA901">
        <v>103.07</v>
      </c>
      <c r="AB901">
        <v>17.36</v>
      </c>
      <c r="AC901">
        <v>122.6</v>
      </c>
    </row>
    <row r="902" spans="1:29" x14ac:dyDescent="0.2">
      <c r="A902" t="s">
        <v>447</v>
      </c>
      <c r="B902" s="2" t="s">
        <v>5021</v>
      </c>
      <c r="C902" s="2">
        <v>2</v>
      </c>
      <c r="D902" s="2">
        <v>2</v>
      </c>
      <c r="E902" s="2">
        <v>1</v>
      </c>
      <c r="F902" s="1">
        <v>42921.543055555558</v>
      </c>
      <c r="G902">
        <v>89.47</v>
      </c>
      <c r="H902">
        <v>1.84</v>
      </c>
      <c r="I902">
        <v>1.32</v>
      </c>
      <c r="J902">
        <v>0.02</v>
      </c>
      <c r="K902">
        <v>2.46</v>
      </c>
      <c r="L902">
        <v>0.43</v>
      </c>
      <c r="M902">
        <v>0.51</v>
      </c>
      <c r="N902">
        <v>1.71</v>
      </c>
      <c r="O902">
        <v>1.69</v>
      </c>
      <c r="P902">
        <v>2.67</v>
      </c>
      <c r="Q902">
        <v>3.39</v>
      </c>
      <c r="R902">
        <v>7.69</v>
      </c>
      <c r="S902">
        <v>12.65</v>
      </c>
      <c r="T902">
        <v>3.34</v>
      </c>
      <c r="U902">
        <v>1.84</v>
      </c>
      <c r="V902">
        <v>1.54</v>
      </c>
      <c r="W902">
        <v>73.3</v>
      </c>
      <c r="X902">
        <v>6.38</v>
      </c>
      <c r="Y902">
        <v>6.28</v>
      </c>
      <c r="Z902">
        <v>10.92</v>
      </c>
      <c r="AA902">
        <v>28.17</v>
      </c>
      <c r="AB902">
        <v>11.69</v>
      </c>
      <c r="AC902">
        <v>34.869999999999997</v>
      </c>
    </row>
    <row r="903" spans="1:29" x14ac:dyDescent="0.2">
      <c r="A903" t="s">
        <v>3582</v>
      </c>
      <c r="B903" s="2" t="s">
        <v>5107</v>
      </c>
      <c r="C903" s="2">
        <v>2</v>
      </c>
      <c r="D903" s="2">
        <v>2</v>
      </c>
      <c r="E903" s="2">
        <v>3</v>
      </c>
      <c r="F903" s="1">
        <v>43214.569444444445</v>
      </c>
      <c r="G903">
        <v>89.46</v>
      </c>
      <c r="H903">
        <v>1.6</v>
      </c>
      <c r="I903">
        <v>1.2</v>
      </c>
      <c r="J903">
        <v>-0.61</v>
      </c>
      <c r="K903">
        <v>2.95</v>
      </c>
      <c r="L903">
        <v>0.73</v>
      </c>
      <c r="M903">
        <v>0.44</v>
      </c>
      <c r="N903">
        <v>1.63</v>
      </c>
      <c r="O903">
        <v>1.54</v>
      </c>
      <c r="P903">
        <v>3.66</v>
      </c>
      <c r="Q903">
        <v>4.71</v>
      </c>
      <c r="R903">
        <v>2.9</v>
      </c>
      <c r="S903">
        <v>14.3</v>
      </c>
      <c r="T903">
        <v>2.52</v>
      </c>
      <c r="U903">
        <v>1.97</v>
      </c>
      <c r="V903">
        <v>1.57</v>
      </c>
      <c r="W903">
        <v>76</v>
      </c>
      <c r="X903">
        <v>22.96</v>
      </c>
      <c r="Y903">
        <v>26.31</v>
      </c>
      <c r="Z903">
        <v>42.23</v>
      </c>
      <c r="AA903">
        <v>69.180000000000007</v>
      </c>
      <c r="AB903">
        <v>12.08</v>
      </c>
      <c r="AC903">
        <v>67.319999999999993</v>
      </c>
    </row>
    <row r="904" spans="1:29" x14ac:dyDescent="0.2">
      <c r="A904" t="s">
        <v>2173</v>
      </c>
      <c r="B904" s="2" t="s">
        <v>4794</v>
      </c>
      <c r="C904" s="2">
        <v>1</v>
      </c>
      <c r="D904" s="2">
        <v>1</v>
      </c>
      <c r="E904" s="2">
        <v>3</v>
      </c>
      <c r="F904" s="1">
        <v>43146.588888888888</v>
      </c>
      <c r="G904">
        <v>89.46</v>
      </c>
      <c r="H904">
        <v>1.45</v>
      </c>
      <c r="I904">
        <v>0.68</v>
      </c>
      <c r="J904">
        <v>-1.1200000000000001</v>
      </c>
      <c r="K904">
        <v>2.73</v>
      </c>
      <c r="L904">
        <v>0.78</v>
      </c>
      <c r="M904">
        <v>0.35</v>
      </c>
      <c r="N904">
        <v>1</v>
      </c>
      <c r="O904">
        <v>0.98</v>
      </c>
      <c r="P904">
        <v>3.91</v>
      </c>
      <c r="Q904">
        <v>4.1399999999999997</v>
      </c>
      <c r="R904">
        <v>2.68</v>
      </c>
      <c r="S904">
        <v>10.64</v>
      </c>
      <c r="T904">
        <v>2.54</v>
      </c>
      <c r="U904">
        <v>2.62</v>
      </c>
      <c r="V904">
        <v>1.37</v>
      </c>
      <c r="W904">
        <v>75.47</v>
      </c>
      <c r="X904">
        <v>32.22</v>
      </c>
      <c r="Y904">
        <v>42.02</v>
      </c>
      <c r="Z904">
        <v>52.36</v>
      </c>
      <c r="AA904">
        <v>111.1</v>
      </c>
      <c r="AB904">
        <v>20.3</v>
      </c>
      <c r="AC904">
        <v>130.28</v>
      </c>
    </row>
    <row r="905" spans="1:29" x14ac:dyDescent="0.2">
      <c r="A905" t="s">
        <v>2282</v>
      </c>
      <c r="B905" s="2" t="s">
        <v>5070</v>
      </c>
      <c r="C905" s="2">
        <v>2</v>
      </c>
      <c r="D905" s="2">
        <v>2</v>
      </c>
      <c r="E905" s="2">
        <v>3</v>
      </c>
      <c r="F905" s="1">
        <v>43150.423611111109</v>
      </c>
      <c r="G905">
        <v>89.46</v>
      </c>
      <c r="H905">
        <v>2.02</v>
      </c>
      <c r="I905">
        <v>0.96</v>
      </c>
      <c r="J905">
        <v>0.3</v>
      </c>
      <c r="K905">
        <v>3.29</v>
      </c>
      <c r="L905">
        <v>0.69</v>
      </c>
      <c r="M905">
        <v>0.22</v>
      </c>
      <c r="N905">
        <v>1.27</v>
      </c>
      <c r="O905">
        <v>1.25</v>
      </c>
      <c r="P905">
        <v>3.85</v>
      </c>
      <c r="Q905">
        <v>4.01</v>
      </c>
      <c r="R905">
        <v>2.1</v>
      </c>
      <c r="S905">
        <v>12.6</v>
      </c>
      <c r="T905">
        <v>3.52</v>
      </c>
      <c r="U905">
        <v>2.86</v>
      </c>
      <c r="V905">
        <v>1.57</v>
      </c>
      <c r="W905">
        <v>74.28</v>
      </c>
      <c r="X905">
        <v>28.86</v>
      </c>
      <c r="Y905">
        <v>39.619999999999997</v>
      </c>
      <c r="Z905">
        <v>45.27</v>
      </c>
      <c r="AA905">
        <v>97.48</v>
      </c>
      <c r="AB905">
        <v>17.600000000000001</v>
      </c>
      <c r="AC905">
        <v>126.74</v>
      </c>
    </row>
    <row r="906" spans="1:29" x14ac:dyDescent="0.2">
      <c r="A906" t="s">
        <v>1894</v>
      </c>
      <c r="B906" s="2" t="s">
        <v>5065</v>
      </c>
      <c r="C906" s="2">
        <v>2</v>
      </c>
      <c r="D906" s="2">
        <v>2</v>
      </c>
      <c r="E906" s="2">
        <v>3</v>
      </c>
      <c r="F906" s="1">
        <v>43140.640277777777</v>
      </c>
      <c r="G906">
        <v>89.45</v>
      </c>
      <c r="H906">
        <v>1.61</v>
      </c>
      <c r="I906">
        <v>0.84</v>
      </c>
      <c r="J906">
        <v>-1.1100000000000001</v>
      </c>
      <c r="K906">
        <v>2.98</v>
      </c>
      <c r="L906">
        <v>0.84</v>
      </c>
      <c r="M906">
        <v>0.42</v>
      </c>
      <c r="N906">
        <v>1.1499999999999999</v>
      </c>
      <c r="O906">
        <v>1.1499999999999999</v>
      </c>
      <c r="P906">
        <v>4.1100000000000003</v>
      </c>
      <c r="Q906">
        <v>3.94</v>
      </c>
      <c r="R906">
        <v>0.94</v>
      </c>
      <c r="S906">
        <v>12.64</v>
      </c>
      <c r="T906">
        <v>2.56</v>
      </c>
      <c r="U906">
        <v>2.69</v>
      </c>
      <c r="V906">
        <v>1.47</v>
      </c>
      <c r="W906">
        <v>74.33</v>
      </c>
      <c r="X906">
        <v>30.74</v>
      </c>
      <c r="Y906">
        <v>42.14</v>
      </c>
      <c r="Z906">
        <v>57.19</v>
      </c>
      <c r="AA906">
        <v>112.32</v>
      </c>
      <c r="AB906">
        <v>20.38</v>
      </c>
      <c r="AC906">
        <v>137.49</v>
      </c>
    </row>
    <row r="907" spans="1:29" x14ac:dyDescent="0.2">
      <c r="A907" t="s">
        <v>2107</v>
      </c>
      <c r="B907" s="2" t="s">
        <v>5105</v>
      </c>
      <c r="C907" s="2">
        <v>2</v>
      </c>
      <c r="D907" s="2">
        <v>1</v>
      </c>
      <c r="E907" s="2">
        <v>3</v>
      </c>
      <c r="F907" s="1">
        <v>43146.439583333333</v>
      </c>
      <c r="G907">
        <v>89.45</v>
      </c>
      <c r="H907">
        <v>2.08</v>
      </c>
      <c r="I907">
        <v>0.94</v>
      </c>
      <c r="J907">
        <v>-1.1599999999999999</v>
      </c>
      <c r="K907">
        <v>3.59</v>
      </c>
      <c r="L907">
        <v>0.72</v>
      </c>
      <c r="M907">
        <v>0.13</v>
      </c>
      <c r="N907">
        <v>1.36</v>
      </c>
      <c r="O907">
        <v>1.36</v>
      </c>
      <c r="P907">
        <v>4.0999999999999996</v>
      </c>
      <c r="Q907">
        <v>3.85</v>
      </c>
      <c r="R907">
        <v>0.51</v>
      </c>
      <c r="S907">
        <v>13.54</v>
      </c>
      <c r="T907">
        <v>3.39</v>
      </c>
      <c r="U907">
        <v>3.11</v>
      </c>
      <c r="V907">
        <v>1.65</v>
      </c>
      <c r="W907">
        <v>75.260000000000005</v>
      </c>
      <c r="X907">
        <v>37.71</v>
      </c>
      <c r="Y907">
        <v>49.03</v>
      </c>
      <c r="Z907">
        <v>58.85</v>
      </c>
      <c r="AA907">
        <v>131.93</v>
      </c>
      <c r="AB907">
        <v>24.01</v>
      </c>
      <c r="AC907">
        <v>169.13</v>
      </c>
    </row>
    <row r="908" spans="1:29" x14ac:dyDescent="0.2">
      <c r="A908" t="s">
        <v>2839</v>
      </c>
      <c r="B908" s="2" t="s">
        <v>5165</v>
      </c>
      <c r="C908" s="2">
        <v>2</v>
      </c>
      <c r="D908" s="2">
        <v>2</v>
      </c>
      <c r="E908" s="2">
        <v>3</v>
      </c>
      <c r="F908" s="1">
        <v>43161.502083333333</v>
      </c>
      <c r="G908">
        <v>89.45</v>
      </c>
      <c r="H908">
        <v>1.57</v>
      </c>
      <c r="I908">
        <v>0.71</v>
      </c>
      <c r="J908">
        <v>-0.2</v>
      </c>
      <c r="K908">
        <v>3.04</v>
      </c>
      <c r="L908">
        <v>0.81</v>
      </c>
      <c r="M908">
        <v>0.08</v>
      </c>
      <c r="N908">
        <v>1.1299999999999999</v>
      </c>
      <c r="O908">
        <v>1.1299999999999999</v>
      </c>
      <c r="P908">
        <v>4.2</v>
      </c>
      <c r="Q908">
        <v>3.98</v>
      </c>
      <c r="R908">
        <v>0.43</v>
      </c>
      <c r="S908">
        <v>12.39</v>
      </c>
      <c r="T908">
        <v>4.28</v>
      </c>
      <c r="U908">
        <v>2.7</v>
      </c>
      <c r="V908">
        <v>1.5</v>
      </c>
      <c r="W908">
        <v>74.66</v>
      </c>
      <c r="X908">
        <v>43.72</v>
      </c>
      <c r="Y908">
        <v>57.56</v>
      </c>
      <c r="Z908">
        <v>65.260000000000005</v>
      </c>
      <c r="AA908">
        <v>130.02000000000001</v>
      </c>
      <c r="AB908">
        <v>20.48</v>
      </c>
      <c r="AC908">
        <v>188.23</v>
      </c>
    </row>
    <row r="909" spans="1:29" x14ac:dyDescent="0.2">
      <c r="A909" t="s">
        <v>2626</v>
      </c>
      <c r="B909" s="2" t="s">
        <v>4996</v>
      </c>
      <c r="C909" s="2">
        <v>2</v>
      </c>
      <c r="D909" s="2">
        <v>2</v>
      </c>
      <c r="E909" s="2">
        <v>3</v>
      </c>
      <c r="F909" s="1">
        <v>43159.390277777777</v>
      </c>
      <c r="G909">
        <v>89.45</v>
      </c>
      <c r="H909">
        <v>1.58</v>
      </c>
      <c r="I909">
        <v>0.84</v>
      </c>
      <c r="J909">
        <v>1.35</v>
      </c>
      <c r="K909">
        <v>2.7</v>
      </c>
      <c r="L909">
        <v>0.73</v>
      </c>
      <c r="M909">
        <v>0.35</v>
      </c>
      <c r="N909">
        <v>1.07</v>
      </c>
      <c r="O909">
        <v>1.03</v>
      </c>
      <c r="P909">
        <v>3.73</v>
      </c>
      <c r="Q909">
        <v>4.37</v>
      </c>
      <c r="R909">
        <v>3.75</v>
      </c>
      <c r="S909">
        <v>10.69</v>
      </c>
      <c r="T909">
        <v>3.82</v>
      </c>
      <c r="U909">
        <v>2.29</v>
      </c>
      <c r="V909">
        <v>1.4</v>
      </c>
      <c r="W909">
        <v>73.930000000000007</v>
      </c>
      <c r="X909">
        <v>28.03</v>
      </c>
      <c r="Y909">
        <v>36.22</v>
      </c>
      <c r="Z909">
        <v>42.03</v>
      </c>
      <c r="AA909">
        <v>76.03</v>
      </c>
      <c r="AB909">
        <v>12.42</v>
      </c>
      <c r="AC909">
        <v>107.86</v>
      </c>
    </row>
    <row r="910" spans="1:29" x14ac:dyDescent="0.2">
      <c r="A910" t="s">
        <v>3752</v>
      </c>
      <c r="B910" s="2" t="s">
        <v>5156</v>
      </c>
      <c r="C910" s="2">
        <v>2</v>
      </c>
      <c r="D910" s="2">
        <v>1</v>
      </c>
      <c r="E910" s="2">
        <v>4</v>
      </c>
      <c r="F910" s="1">
        <v>43217.65</v>
      </c>
      <c r="G910">
        <v>89.44</v>
      </c>
      <c r="H910">
        <v>2.2000000000000002</v>
      </c>
      <c r="I910">
        <v>1.57</v>
      </c>
      <c r="J910">
        <v>2.08</v>
      </c>
      <c r="K910">
        <v>3.07</v>
      </c>
      <c r="L910">
        <v>0.72</v>
      </c>
      <c r="M910">
        <v>0.52</v>
      </c>
      <c r="N910">
        <v>1.78</v>
      </c>
      <c r="O910">
        <v>1.67</v>
      </c>
      <c r="P910">
        <v>3.59</v>
      </c>
      <c r="Q910">
        <v>4.51</v>
      </c>
      <c r="R910">
        <v>5.07</v>
      </c>
      <c r="S910">
        <v>14.78</v>
      </c>
      <c r="T910">
        <v>2.8</v>
      </c>
      <c r="U910">
        <v>2.5499999999999998</v>
      </c>
      <c r="V910">
        <v>1.69</v>
      </c>
      <c r="W910">
        <v>73.91</v>
      </c>
      <c r="X910">
        <v>14.39</v>
      </c>
      <c r="Y910">
        <v>17.97</v>
      </c>
      <c r="Z910">
        <v>34.92</v>
      </c>
      <c r="AA910">
        <v>42.58</v>
      </c>
      <c r="AB910">
        <v>9.51</v>
      </c>
      <c r="AC910">
        <v>56.36</v>
      </c>
    </row>
    <row r="911" spans="1:29" x14ac:dyDescent="0.2">
      <c r="A911" t="s">
        <v>3496</v>
      </c>
      <c r="B911" s="2" t="s">
        <v>5050</v>
      </c>
      <c r="C911" s="2">
        <v>2</v>
      </c>
      <c r="D911" s="2">
        <v>2</v>
      </c>
      <c r="E911" s="2">
        <v>4</v>
      </c>
      <c r="F911" s="1">
        <v>43208.741666666669</v>
      </c>
      <c r="G911">
        <v>89.44</v>
      </c>
      <c r="H911">
        <v>1.61</v>
      </c>
      <c r="I911">
        <v>1.1499999999999999</v>
      </c>
      <c r="J911">
        <v>1.03</v>
      </c>
      <c r="K911">
        <v>2.81</v>
      </c>
      <c r="L911">
        <v>0.71</v>
      </c>
      <c r="M911">
        <v>0.34</v>
      </c>
      <c r="N911">
        <v>1.34</v>
      </c>
      <c r="O911">
        <v>1.27</v>
      </c>
      <c r="P911">
        <v>3.42</v>
      </c>
      <c r="Q911">
        <v>4.1500000000000004</v>
      </c>
      <c r="R911">
        <v>3.82</v>
      </c>
      <c r="S911">
        <v>11.77</v>
      </c>
      <c r="T911">
        <v>2.8</v>
      </c>
      <c r="U911">
        <v>2.23</v>
      </c>
      <c r="V911">
        <v>1.36</v>
      </c>
      <c r="W911">
        <v>74.63</v>
      </c>
      <c r="X911">
        <v>20.23</v>
      </c>
      <c r="Y911">
        <v>27.36</v>
      </c>
      <c r="Z911">
        <v>38.770000000000003</v>
      </c>
      <c r="AA911">
        <v>62.37</v>
      </c>
      <c r="AB911">
        <v>13.27</v>
      </c>
      <c r="AC911">
        <v>74.459999999999994</v>
      </c>
    </row>
    <row r="912" spans="1:29" x14ac:dyDescent="0.2">
      <c r="A912" t="s">
        <v>173</v>
      </c>
      <c r="B912" s="2" t="s">
        <v>4992</v>
      </c>
      <c r="C912" s="2">
        <v>2</v>
      </c>
      <c r="D912" s="2">
        <v>1</v>
      </c>
      <c r="E912" s="2">
        <v>1</v>
      </c>
      <c r="F912" s="1">
        <v>42901.462500000001</v>
      </c>
      <c r="G912">
        <v>89.44</v>
      </c>
      <c r="H912">
        <v>1.98</v>
      </c>
      <c r="I912">
        <v>1.35</v>
      </c>
      <c r="J912">
        <v>1.79</v>
      </c>
      <c r="K912">
        <v>2.74</v>
      </c>
      <c r="L912">
        <v>0.55000000000000004</v>
      </c>
      <c r="M912">
        <v>0.62</v>
      </c>
      <c r="N912">
        <v>1.47</v>
      </c>
      <c r="O912">
        <v>1.47</v>
      </c>
      <c r="P912">
        <v>2.81</v>
      </c>
      <c r="Q912">
        <v>3.34</v>
      </c>
      <c r="R912">
        <v>6.8</v>
      </c>
      <c r="S912">
        <v>12.03</v>
      </c>
      <c r="T912">
        <v>3.51</v>
      </c>
      <c r="U912">
        <v>2.2000000000000002</v>
      </c>
      <c r="V912">
        <v>1.49</v>
      </c>
      <c r="W912">
        <v>71.02</v>
      </c>
      <c r="X912">
        <v>7.19</v>
      </c>
      <c r="Y912">
        <v>10.14</v>
      </c>
      <c r="Z912">
        <v>14.4</v>
      </c>
      <c r="AA912">
        <v>34.21</v>
      </c>
      <c r="AB912">
        <v>11.33</v>
      </c>
      <c r="AC912">
        <v>33.06</v>
      </c>
    </row>
    <row r="913" spans="1:29" x14ac:dyDescent="0.2">
      <c r="A913" t="s">
        <v>2661</v>
      </c>
      <c r="B913" s="2" t="s">
        <v>4972</v>
      </c>
      <c r="C913" s="2">
        <v>2</v>
      </c>
      <c r="D913" s="2">
        <v>2</v>
      </c>
      <c r="E913" s="2">
        <v>3</v>
      </c>
      <c r="F913" s="1">
        <v>43159.436111111114</v>
      </c>
      <c r="G913">
        <v>89.44</v>
      </c>
      <c r="H913">
        <v>1.47</v>
      </c>
      <c r="I913">
        <v>0.72</v>
      </c>
      <c r="J913">
        <v>0.97</v>
      </c>
      <c r="K913">
        <v>2.64</v>
      </c>
      <c r="L913">
        <v>0.69</v>
      </c>
      <c r="M913">
        <v>0.27</v>
      </c>
      <c r="N913">
        <v>0.91</v>
      </c>
      <c r="O913">
        <v>0.9</v>
      </c>
      <c r="P913">
        <v>3.52</v>
      </c>
      <c r="Q913">
        <v>3.76</v>
      </c>
      <c r="R913">
        <v>3.88</v>
      </c>
      <c r="S913">
        <v>9.42</v>
      </c>
      <c r="T913">
        <v>3.59</v>
      </c>
      <c r="U913">
        <v>2.38</v>
      </c>
      <c r="V913">
        <v>1.32</v>
      </c>
      <c r="W913">
        <v>73.67</v>
      </c>
      <c r="X913">
        <v>28.53</v>
      </c>
      <c r="Y913">
        <v>37.43</v>
      </c>
      <c r="Z913">
        <v>38.32</v>
      </c>
      <c r="AA913">
        <v>80.900000000000006</v>
      </c>
      <c r="AB913">
        <v>14.22</v>
      </c>
      <c r="AC913">
        <v>119.56</v>
      </c>
    </row>
    <row r="914" spans="1:29" x14ac:dyDescent="0.2">
      <c r="A914" t="s">
        <v>2683</v>
      </c>
      <c r="B914" s="2" t="s">
        <v>4786</v>
      </c>
      <c r="C914" s="2">
        <v>1</v>
      </c>
      <c r="D914" s="2">
        <v>2</v>
      </c>
      <c r="E914" s="2">
        <v>3</v>
      </c>
      <c r="F914" s="1">
        <v>43159.457638888889</v>
      </c>
      <c r="G914">
        <v>89.43</v>
      </c>
      <c r="H914">
        <v>2.0099999999999998</v>
      </c>
      <c r="I914">
        <v>1.0900000000000001</v>
      </c>
      <c r="J914">
        <v>-0.82</v>
      </c>
      <c r="K914">
        <v>3.37</v>
      </c>
      <c r="L914">
        <v>0.77</v>
      </c>
      <c r="M914">
        <v>0.24</v>
      </c>
      <c r="N914">
        <v>1.67</v>
      </c>
      <c r="O914">
        <v>1.63</v>
      </c>
      <c r="P914">
        <v>4.1399999999999997</v>
      </c>
      <c r="Q914">
        <v>4.16</v>
      </c>
      <c r="R914">
        <v>-0.12</v>
      </c>
      <c r="S914">
        <v>16.010000000000002</v>
      </c>
      <c r="T914">
        <v>4.07</v>
      </c>
      <c r="U914">
        <v>2.83</v>
      </c>
      <c r="V914">
        <v>1.73</v>
      </c>
      <c r="W914">
        <v>74.58</v>
      </c>
      <c r="X914">
        <v>32.97</v>
      </c>
      <c r="Y914">
        <v>41.89</v>
      </c>
      <c r="Z914">
        <v>59.62</v>
      </c>
      <c r="AA914">
        <v>116.01</v>
      </c>
      <c r="AB914">
        <v>21.02</v>
      </c>
      <c r="AC914">
        <v>155.51</v>
      </c>
    </row>
    <row r="915" spans="1:29" x14ac:dyDescent="0.2">
      <c r="A915" t="s">
        <v>3005</v>
      </c>
      <c r="B915" s="2" t="s">
        <v>4957</v>
      </c>
      <c r="C915" s="2">
        <v>2</v>
      </c>
      <c r="D915" s="2">
        <v>1</v>
      </c>
      <c r="E915" s="2">
        <v>4</v>
      </c>
      <c r="F915" s="1">
        <v>43187.739583333336</v>
      </c>
      <c r="G915">
        <v>89.43</v>
      </c>
      <c r="H915">
        <v>1.34</v>
      </c>
      <c r="I915">
        <v>0.91</v>
      </c>
      <c r="J915">
        <v>0.67</v>
      </c>
      <c r="K915">
        <v>2.5499999999999998</v>
      </c>
      <c r="L915">
        <v>0.67</v>
      </c>
      <c r="M915">
        <v>0.28999999999999998</v>
      </c>
      <c r="N915">
        <v>1.19</v>
      </c>
      <c r="O915">
        <v>1.1299999999999999</v>
      </c>
      <c r="P915">
        <v>3.37</v>
      </c>
      <c r="Q915">
        <v>4.1100000000000003</v>
      </c>
      <c r="R915">
        <v>4.71</v>
      </c>
      <c r="S915">
        <v>10.65</v>
      </c>
      <c r="T915">
        <v>3.19</v>
      </c>
      <c r="U915">
        <v>2</v>
      </c>
      <c r="V915">
        <v>1.34</v>
      </c>
      <c r="W915">
        <v>74.78</v>
      </c>
      <c r="X915">
        <v>24.84</v>
      </c>
      <c r="Y915">
        <v>31.29</v>
      </c>
      <c r="Z915">
        <v>37.32</v>
      </c>
      <c r="AA915">
        <v>67.95</v>
      </c>
      <c r="AB915">
        <v>11.3</v>
      </c>
      <c r="AC915">
        <v>84.1</v>
      </c>
    </row>
    <row r="916" spans="1:29" x14ac:dyDescent="0.2">
      <c r="A916" t="s">
        <v>2311</v>
      </c>
      <c r="B916" s="2" t="s">
        <v>5016</v>
      </c>
      <c r="C916" s="2">
        <v>2</v>
      </c>
      <c r="D916" s="2">
        <v>1</v>
      </c>
      <c r="E916" s="2">
        <v>3</v>
      </c>
      <c r="F916" s="1">
        <v>43150.460416666669</v>
      </c>
      <c r="G916">
        <v>89.43</v>
      </c>
      <c r="H916">
        <v>1.75</v>
      </c>
      <c r="I916">
        <v>0.93</v>
      </c>
      <c r="J916">
        <v>-0.25</v>
      </c>
      <c r="K916">
        <v>2.84</v>
      </c>
      <c r="L916">
        <v>0.69</v>
      </c>
      <c r="M916">
        <v>0.15</v>
      </c>
      <c r="N916">
        <v>1.45</v>
      </c>
      <c r="O916">
        <v>1.36</v>
      </c>
      <c r="P916">
        <v>3.76</v>
      </c>
      <c r="Q916">
        <v>3.83</v>
      </c>
      <c r="R916">
        <v>1.75</v>
      </c>
      <c r="S916">
        <v>13.73</v>
      </c>
      <c r="T916">
        <v>3.94</v>
      </c>
      <c r="U916">
        <v>2.68</v>
      </c>
      <c r="V916">
        <v>1.58</v>
      </c>
      <c r="W916">
        <v>75.290000000000006</v>
      </c>
      <c r="X916">
        <v>29.73</v>
      </c>
      <c r="Y916">
        <v>41.42</v>
      </c>
      <c r="Z916">
        <v>52.21</v>
      </c>
      <c r="AA916">
        <v>109.45</v>
      </c>
      <c r="AB916">
        <v>21.62</v>
      </c>
      <c r="AC916">
        <v>144.22</v>
      </c>
    </row>
    <row r="917" spans="1:29" x14ac:dyDescent="0.2">
      <c r="A917" t="s">
        <v>3578</v>
      </c>
      <c r="B917" s="4">
        <v>792</v>
      </c>
      <c r="C917" s="2">
        <v>1</v>
      </c>
      <c r="D917" s="2">
        <v>2</v>
      </c>
      <c r="E917" s="2">
        <v>3</v>
      </c>
      <c r="F917" s="1">
        <v>43214.563194444447</v>
      </c>
      <c r="G917">
        <v>89.42</v>
      </c>
      <c r="H917">
        <v>1.53</v>
      </c>
      <c r="I917">
        <v>1.01</v>
      </c>
      <c r="J917">
        <v>-0.96</v>
      </c>
      <c r="K917">
        <v>2.87</v>
      </c>
      <c r="L917">
        <v>0.76</v>
      </c>
      <c r="M917">
        <v>0.28000000000000003</v>
      </c>
      <c r="N917">
        <v>1.46</v>
      </c>
      <c r="O917">
        <v>1.45</v>
      </c>
      <c r="P917">
        <v>4.03</v>
      </c>
      <c r="Q917">
        <v>4.3899999999999997</v>
      </c>
      <c r="R917">
        <v>2.13</v>
      </c>
      <c r="S917">
        <v>13.75</v>
      </c>
      <c r="T917">
        <v>3.63</v>
      </c>
      <c r="U917">
        <v>2.08</v>
      </c>
      <c r="V917">
        <v>1.56</v>
      </c>
      <c r="W917">
        <v>75.540000000000006</v>
      </c>
      <c r="X917">
        <v>28.7</v>
      </c>
      <c r="Y917">
        <v>33.31</v>
      </c>
      <c r="Z917">
        <v>51.26</v>
      </c>
      <c r="AA917">
        <v>85.07</v>
      </c>
      <c r="AB917">
        <v>15.57</v>
      </c>
      <c r="AC917">
        <v>121.18</v>
      </c>
    </row>
    <row r="918" spans="1:29" x14ac:dyDescent="0.2">
      <c r="A918" t="s">
        <v>2465</v>
      </c>
      <c r="B918" s="2" t="s">
        <v>5063</v>
      </c>
      <c r="C918" s="2">
        <v>2</v>
      </c>
      <c r="D918" s="2">
        <v>1</v>
      </c>
      <c r="E918" s="2">
        <v>3</v>
      </c>
      <c r="F918" s="1">
        <v>43153.618750000001</v>
      </c>
      <c r="G918">
        <v>89.42</v>
      </c>
      <c r="H918">
        <v>1.36</v>
      </c>
      <c r="I918">
        <v>0.82</v>
      </c>
      <c r="J918">
        <v>-1.3</v>
      </c>
      <c r="K918">
        <v>2.79</v>
      </c>
      <c r="L918">
        <v>0.88</v>
      </c>
      <c r="M918">
        <v>0.37</v>
      </c>
      <c r="N918">
        <v>1.27</v>
      </c>
      <c r="O918">
        <v>1.19</v>
      </c>
      <c r="P918">
        <v>4.21</v>
      </c>
      <c r="Q918">
        <v>4.1900000000000004</v>
      </c>
      <c r="R918">
        <v>0.17</v>
      </c>
      <c r="S918">
        <v>13.8</v>
      </c>
      <c r="T918">
        <v>3.21</v>
      </c>
      <c r="U918">
        <v>2.42</v>
      </c>
      <c r="V918">
        <v>1.46</v>
      </c>
      <c r="W918">
        <v>75.989999999999995</v>
      </c>
      <c r="X918">
        <v>35.89</v>
      </c>
      <c r="Y918">
        <v>51.16</v>
      </c>
      <c r="Z918">
        <v>65.94</v>
      </c>
      <c r="AA918">
        <v>127.08</v>
      </c>
      <c r="AB918">
        <v>21.82</v>
      </c>
      <c r="AC918">
        <v>148.83000000000001</v>
      </c>
    </row>
    <row r="919" spans="1:29" x14ac:dyDescent="0.2">
      <c r="A919" t="s">
        <v>2321</v>
      </c>
      <c r="B919" s="2" t="s">
        <v>4856</v>
      </c>
      <c r="C919" s="2">
        <v>1</v>
      </c>
      <c r="D919" s="2">
        <v>1</v>
      </c>
      <c r="E919" s="2">
        <v>3</v>
      </c>
      <c r="F919" s="1">
        <v>43150.47152777778</v>
      </c>
      <c r="G919">
        <v>89.42</v>
      </c>
      <c r="H919">
        <v>1.32</v>
      </c>
      <c r="I919">
        <v>0.67</v>
      </c>
      <c r="J919">
        <v>-0.78</v>
      </c>
      <c r="K919">
        <v>2.76</v>
      </c>
      <c r="L919">
        <v>0.82</v>
      </c>
      <c r="M919">
        <v>0.17</v>
      </c>
      <c r="N919">
        <v>1.0900000000000001</v>
      </c>
      <c r="O919">
        <v>1.0900000000000001</v>
      </c>
      <c r="P919">
        <v>4.1100000000000003</v>
      </c>
      <c r="Q919">
        <v>3.95</v>
      </c>
      <c r="R919">
        <v>0.77</v>
      </c>
      <c r="S919">
        <v>11.78</v>
      </c>
      <c r="T919">
        <v>4.21</v>
      </c>
      <c r="U919">
        <v>2.46</v>
      </c>
      <c r="V919">
        <v>1.44</v>
      </c>
      <c r="W919">
        <v>75.180000000000007</v>
      </c>
      <c r="X919">
        <v>41.69</v>
      </c>
      <c r="Y919">
        <v>54.26</v>
      </c>
      <c r="Z919">
        <v>63.81</v>
      </c>
      <c r="AA919">
        <v>122.34</v>
      </c>
      <c r="AB919">
        <v>19.59</v>
      </c>
      <c r="AC919">
        <v>174.7</v>
      </c>
    </row>
    <row r="920" spans="1:29" x14ac:dyDescent="0.2">
      <c r="A920" t="s">
        <v>1436</v>
      </c>
      <c r="B920" s="2" t="s">
        <v>4830</v>
      </c>
      <c r="C920" s="2">
        <v>1</v>
      </c>
      <c r="D920" s="2">
        <v>2</v>
      </c>
      <c r="E920" s="2">
        <v>2</v>
      </c>
      <c r="F920" s="1">
        <v>42977.670138888891</v>
      </c>
      <c r="G920">
        <v>89.41</v>
      </c>
      <c r="H920">
        <v>1.54</v>
      </c>
      <c r="I920">
        <v>1.37</v>
      </c>
      <c r="J920">
        <v>3.64</v>
      </c>
      <c r="K920">
        <v>2.16</v>
      </c>
      <c r="L920">
        <v>0.39</v>
      </c>
      <c r="M920">
        <v>0.3</v>
      </c>
      <c r="N920">
        <v>1.41</v>
      </c>
      <c r="O920">
        <v>1.34</v>
      </c>
      <c r="P920">
        <v>1.92</v>
      </c>
      <c r="Q920">
        <v>2.6</v>
      </c>
      <c r="R920">
        <v>9.92</v>
      </c>
      <c r="S920">
        <v>9.5</v>
      </c>
      <c r="T920">
        <v>4.3099999999999996</v>
      </c>
      <c r="U920">
        <v>1.26</v>
      </c>
      <c r="V920">
        <v>1.27</v>
      </c>
      <c r="W920">
        <v>70.52</v>
      </c>
      <c r="X920">
        <v>7.22</v>
      </c>
      <c r="Y920">
        <v>8.9600000000000009</v>
      </c>
      <c r="Z920">
        <v>13.52</v>
      </c>
      <c r="AA920">
        <v>14.44</v>
      </c>
      <c r="AB920">
        <v>4.76</v>
      </c>
      <c r="AC920">
        <v>19.21</v>
      </c>
    </row>
    <row r="921" spans="1:29" x14ac:dyDescent="0.2">
      <c r="A921" t="s">
        <v>3143</v>
      </c>
      <c r="B921" s="2" t="s">
        <v>5065</v>
      </c>
      <c r="C921" s="2">
        <v>2</v>
      </c>
      <c r="D921" s="2">
        <v>1</v>
      </c>
      <c r="E921" s="2">
        <v>4</v>
      </c>
      <c r="F921" s="1">
        <v>43195.59097222222</v>
      </c>
      <c r="G921">
        <v>89.41</v>
      </c>
      <c r="H921">
        <v>1.91</v>
      </c>
      <c r="I921">
        <v>1.1100000000000001</v>
      </c>
      <c r="J921">
        <v>0.87</v>
      </c>
      <c r="K921">
        <v>3.06</v>
      </c>
      <c r="L921">
        <v>0.7</v>
      </c>
      <c r="M921">
        <v>0.52</v>
      </c>
      <c r="N921">
        <v>1.46</v>
      </c>
      <c r="O921">
        <v>1.4</v>
      </c>
      <c r="P921">
        <v>3.61</v>
      </c>
      <c r="Q921">
        <v>4.2300000000000004</v>
      </c>
      <c r="R921">
        <v>3.32</v>
      </c>
      <c r="S921">
        <v>13.62</v>
      </c>
      <c r="T921">
        <v>2.15</v>
      </c>
      <c r="U921">
        <v>2.7</v>
      </c>
      <c r="V921">
        <v>1.61</v>
      </c>
      <c r="W921">
        <v>74.010000000000005</v>
      </c>
      <c r="X921">
        <v>20.67</v>
      </c>
      <c r="Y921">
        <v>26.17</v>
      </c>
      <c r="Z921">
        <v>40.700000000000003</v>
      </c>
      <c r="AA921">
        <v>76.56</v>
      </c>
      <c r="AB921">
        <v>12.91</v>
      </c>
      <c r="AC921">
        <v>69.98</v>
      </c>
    </row>
    <row r="922" spans="1:29" x14ac:dyDescent="0.2">
      <c r="A922" t="s">
        <v>2060</v>
      </c>
      <c r="B922" s="2" t="s">
        <v>4746</v>
      </c>
      <c r="C922" s="2">
        <v>1</v>
      </c>
      <c r="D922" s="2">
        <v>1</v>
      </c>
      <c r="E922" s="2">
        <v>3</v>
      </c>
      <c r="F922" s="1">
        <v>43145.540277777778</v>
      </c>
      <c r="G922">
        <v>89.41</v>
      </c>
      <c r="H922">
        <v>1.84</v>
      </c>
      <c r="I922">
        <v>1.03</v>
      </c>
      <c r="J922">
        <v>-0.5</v>
      </c>
      <c r="K922">
        <v>3.25</v>
      </c>
      <c r="L922">
        <v>0.76</v>
      </c>
      <c r="M922">
        <v>0.08</v>
      </c>
      <c r="N922">
        <v>1.56</v>
      </c>
      <c r="O922">
        <v>1.53</v>
      </c>
      <c r="P922">
        <v>4.09</v>
      </c>
      <c r="Q922">
        <v>3.89</v>
      </c>
      <c r="R922">
        <v>7.0000000000000007E-2</v>
      </c>
      <c r="S922">
        <v>15.21</v>
      </c>
      <c r="T922">
        <v>4.62</v>
      </c>
      <c r="U922">
        <v>2.63</v>
      </c>
      <c r="V922">
        <v>1.67</v>
      </c>
      <c r="W922">
        <v>74.760000000000005</v>
      </c>
      <c r="X922">
        <v>37.28</v>
      </c>
      <c r="Y922">
        <v>47.53</v>
      </c>
      <c r="Z922">
        <v>61.46</v>
      </c>
      <c r="AA922">
        <v>117.49</v>
      </c>
      <c r="AB922">
        <v>20.5</v>
      </c>
      <c r="AC922">
        <v>171.04</v>
      </c>
    </row>
    <row r="923" spans="1:29" x14ac:dyDescent="0.2">
      <c r="A923" t="s">
        <v>3656</v>
      </c>
      <c r="B923" s="2" t="s">
        <v>5150</v>
      </c>
      <c r="C923" s="2">
        <v>2</v>
      </c>
      <c r="D923" s="2">
        <v>1</v>
      </c>
      <c r="E923" s="2">
        <v>4</v>
      </c>
      <c r="F923" s="1">
        <v>43216.603472222225</v>
      </c>
      <c r="G923">
        <v>89.41</v>
      </c>
      <c r="H923">
        <v>2.0099999999999998</v>
      </c>
      <c r="I923">
        <v>1.43</v>
      </c>
      <c r="J923">
        <v>3.71</v>
      </c>
      <c r="K923">
        <v>2.89</v>
      </c>
      <c r="L923">
        <v>0.72</v>
      </c>
      <c r="M923">
        <v>0.47</v>
      </c>
      <c r="N923">
        <v>1.51</v>
      </c>
      <c r="O923">
        <v>1.43</v>
      </c>
      <c r="P923">
        <v>3.58</v>
      </c>
      <c r="Q923">
        <v>4.4000000000000004</v>
      </c>
      <c r="R923">
        <v>5.73</v>
      </c>
      <c r="S923">
        <v>12.81</v>
      </c>
      <c r="T923">
        <v>4.5599999999999996</v>
      </c>
      <c r="U923">
        <v>2.2999999999999998</v>
      </c>
      <c r="V923">
        <v>1.61</v>
      </c>
      <c r="W923">
        <v>73.23</v>
      </c>
      <c r="X923">
        <v>19.78</v>
      </c>
      <c r="Y923">
        <v>21.61</v>
      </c>
      <c r="Z923">
        <v>34.18</v>
      </c>
      <c r="AA923">
        <v>39.770000000000003</v>
      </c>
      <c r="AB923">
        <v>6.56</v>
      </c>
      <c r="AC923">
        <v>55.81</v>
      </c>
    </row>
    <row r="924" spans="1:29" x14ac:dyDescent="0.2">
      <c r="A924" t="s">
        <v>2671</v>
      </c>
      <c r="B924" s="2" t="s">
        <v>4888</v>
      </c>
      <c r="C924" s="2">
        <v>1</v>
      </c>
      <c r="D924" s="2">
        <v>2</v>
      </c>
      <c r="E924" s="2">
        <v>3</v>
      </c>
      <c r="F924" s="1">
        <v>43159.445833333331</v>
      </c>
      <c r="G924">
        <v>89.41</v>
      </c>
      <c r="H924">
        <v>1.31</v>
      </c>
      <c r="I924">
        <v>0.73</v>
      </c>
      <c r="J924">
        <v>-1.1599999999999999</v>
      </c>
      <c r="K924">
        <v>2.77</v>
      </c>
      <c r="L924">
        <v>0.82</v>
      </c>
      <c r="M924">
        <v>0.31</v>
      </c>
      <c r="N924">
        <v>1.1299999999999999</v>
      </c>
      <c r="O924">
        <v>1.1100000000000001</v>
      </c>
      <c r="P924">
        <v>4.05</v>
      </c>
      <c r="Q924">
        <v>4.3</v>
      </c>
      <c r="R924">
        <v>1.84</v>
      </c>
      <c r="S924">
        <v>11.81</v>
      </c>
      <c r="T924">
        <v>3.26</v>
      </c>
      <c r="U924">
        <v>2.2599999999999998</v>
      </c>
      <c r="V924">
        <v>1.41</v>
      </c>
      <c r="W924">
        <v>76.040000000000006</v>
      </c>
      <c r="X924">
        <v>35.54</v>
      </c>
      <c r="Y924">
        <v>46.81</v>
      </c>
      <c r="Z924">
        <v>59.35</v>
      </c>
      <c r="AA924">
        <v>107.81</v>
      </c>
      <c r="AB924">
        <v>17.690000000000001</v>
      </c>
      <c r="AC924">
        <v>136.4</v>
      </c>
    </row>
    <row r="925" spans="1:29" x14ac:dyDescent="0.2">
      <c r="A925" t="s">
        <v>3329</v>
      </c>
      <c r="B925" s="2" t="s">
        <v>4814</v>
      </c>
      <c r="C925" s="2">
        <v>1</v>
      </c>
      <c r="D925" s="2">
        <v>1</v>
      </c>
      <c r="E925" s="2">
        <v>4</v>
      </c>
      <c r="F925" s="1">
        <v>43203.571527777778</v>
      </c>
      <c r="G925">
        <v>89.4</v>
      </c>
      <c r="H925">
        <v>1.3</v>
      </c>
      <c r="I925">
        <v>0.87</v>
      </c>
      <c r="J925">
        <v>1.18</v>
      </c>
      <c r="K925">
        <v>2.39</v>
      </c>
      <c r="L925">
        <v>0.66</v>
      </c>
      <c r="M925">
        <v>0.27</v>
      </c>
      <c r="N925">
        <v>1.02</v>
      </c>
      <c r="O925">
        <v>0.99</v>
      </c>
      <c r="P925">
        <v>3.27</v>
      </c>
      <c r="Q925">
        <v>3.94</v>
      </c>
      <c r="R925">
        <v>6.14</v>
      </c>
      <c r="S925">
        <v>9.26</v>
      </c>
      <c r="T925">
        <v>2.69</v>
      </c>
      <c r="U925">
        <v>2.0099999999999998</v>
      </c>
      <c r="V925">
        <v>1.31</v>
      </c>
      <c r="W925">
        <v>74.319999999999993</v>
      </c>
      <c r="X925">
        <v>23</v>
      </c>
      <c r="Y925">
        <v>28.1</v>
      </c>
      <c r="Z925">
        <v>34.28</v>
      </c>
      <c r="AA925">
        <v>57.9</v>
      </c>
      <c r="AB925">
        <v>9.0500000000000007</v>
      </c>
      <c r="AC925">
        <v>71.08</v>
      </c>
    </row>
    <row r="926" spans="1:29" x14ac:dyDescent="0.2">
      <c r="A926" t="s">
        <v>2733</v>
      </c>
      <c r="B926" s="2" t="s">
        <v>5040</v>
      </c>
      <c r="C926" s="2">
        <v>2</v>
      </c>
      <c r="D926" s="2">
        <v>1</v>
      </c>
      <c r="E926" s="2">
        <v>3</v>
      </c>
      <c r="F926" s="1">
        <v>43160.495833333334</v>
      </c>
      <c r="G926">
        <v>89.4</v>
      </c>
      <c r="H926">
        <v>2.0099999999999998</v>
      </c>
      <c r="I926">
        <v>1.0900000000000001</v>
      </c>
      <c r="J926">
        <v>-0.38</v>
      </c>
      <c r="K926">
        <v>3.4</v>
      </c>
      <c r="L926">
        <v>0.77</v>
      </c>
      <c r="M926">
        <v>0.23</v>
      </c>
      <c r="N926">
        <v>1.6</v>
      </c>
      <c r="O926">
        <v>1.58</v>
      </c>
      <c r="P926">
        <v>4.0599999999999996</v>
      </c>
      <c r="Q926">
        <v>4</v>
      </c>
      <c r="R926">
        <v>-0.31</v>
      </c>
      <c r="S926">
        <v>15.4</v>
      </c>
      <c r="T926">
        <v>3.92</v>
      </c>
      <c r="U926">
        <v>2.83</v>
      </c>
      <c r="V926">
        <v>1.69</v>
      </c>
      <c r="W926">
        <v>74.040000000000006</v>
      </c>
      <c r="X926">
        <v>33.020000000000003</v>
      </c>
      <c r="Y926">
        <v>43.19</v>
      </c>
      <c r="Z926">
        <v>57.29</v>
      </c>
      <c r="AA926">
        <v>115.73</v>
      </c>
      <c r="AB926">
        <v>20.96</v>
      </c>
      <c r="AC926">
        <v>151.26</v>
      </c>
    </row>
    <row r="927" spans="1:29" x14ac:dyDescent="0.2">
      <c r="A927" t="s">
        <v>3065</v>
      </c>
      <c r="B927" s="2" t="s">
        <v>5188</v>
      </c>
      <c r="C927" s="2">
        <v>2</v>
      </c>
      <c r="D927" s="2">
        <v>2</v>
      </c>
      <c r="E927" s="2">
        <v>4</v>
      </c>
      <c r="F927" s="1">
        <v>43188.622916666667</v>
      </c>
      <c r="G927">
        <v>89.4</v>
      </c>
      <c r="H927">
        <v>1.79</v>
      </c>
      <c r="I927">
        <v>0.97</v>
      </c>
      <c r="J927">
        <v>2.13</v>
      </c>
      <c r="K927">
        <v>2.84</v>
      </c>
      <c r="L927">
        <v>0.62</v>
      </c>
      <c r="M927">
        <v>0.24</v>
      </c>
      <c r="N927">
        <v>1.28</v>
      </c>
      <c r="O927">
        <v>1.23</v>
      </c>
      <c r="P927">
        <v>3.3</v>
      </c>
      <c r="Q927">
        <v>3.61</v>
      </c>
      <c r="R927">
        <v>3.92</v>
      </c>
      <c r="S927">
        <v>11.8</v>
      </c>
      <c r="T927">
        <v>3.95</v>
      </c>
      <c r="U927">
        <v>2.6</v>
      </c>
      <c r="V927">
        <v>1.47</v>
      </c>
      <c r="W927">
        <v>72.709999999999994</v>
      </c>
      <c r="X927">
        <v>24.28</v>
      </c>
      <c r="Y927">
        <v>33.61</v>
      </c>
      <c r="Z927">
        <v>35.74</v>
      </c>
      <c r="AA927">
        <v>77.709999999999994</v>
      </c>
      <c r="AB927">
        <v>14.08</v>
      </c>
      <c r="AC927">
        <v>110.51</v>
      </c>
    </row>
    <row r="928" spans="1:29" x14ac:dyDescent="0.2">
      <c r="A928" t="s">
        <v>2388</v>
      </c>
      <c r="B928" s="2" t="s">
        <v>4789</v>
      </c>
      <c r="C928" s="2">
        <v>1</v>
      </c>
      <c r="D928" s="2">
        <v>2</v>
      </c>
      <c r="E928" s="2">
        <v>3</v>
      </c>
      <c r="F928" s="1">
        <v>43152.551388888889</v>
      </c>
      <c r="G928">
        <v>89.4</v>
      </c>
      <c r="H928">
        <v>1.5</v>
      </c>
      <c r="I928">
        <v>0.81</v>
      </c>
      <c r="J928">
        <v>-1.43</v>
      </c>
      <c r="K928">
        <v>2.85</v>
      </c>
      <c r="L928">
        <v>0.84</v>
      </c>
      <c r="M928">
        <v>0.49</v>
      </c>
      <c r="N928">
        <v>1.18</v>
      </c>
      <c r="O928">
        <v>1.1499999999999999</v>
      </c>
      <c r="P928">
        <v>4.09</v>
      </c>
      <c r="Q928">
        <v>4.24</v>
      </c>
      <c r="R928">
        <v>1.02</v>
      </c>
      <c r="S928">
        <v>12.38</v>
      </c>
      <c r="T928">
        <v>2.74</v>
      </c>
      <c r="U928">
        <v>2.63</v>
      </c>
      <c r="V928">
        <v>1.44</v>
      </c>
      <c r="W928">
        <v>75.2</v>
      </c>
      <c r="X928">
        <v>29.06</v>
      </c>
      <c r="Y928">
        <v>38.97</v>
      </c>
      <c r="Z928">
        <v>52.38</v>
      </c>
      <c r="AA928">
        <v>109.62</v>
      </c>
      <c r="AB928">
        <v>20.34</v>
      </c>
      <c r="AC928">
        <v>124.89</v>
      </c>
    </row>
    <row r="929" spans="1:29" x14ac:dyDescent="0.2">
      <c r="A929" t="s">
        <v>1683</v>
      </c>
      <c r="B929" s="2" t="s">
        <v>5175</v>
      </c>
      <c r="C929" s="2">
        <v>2</v>
      </c>
      <c r="D929" s="2">
        <v>1</v>
      </c>
      <c r="E929" s="2">
        <v>2</v>
      </c>
      <c r="F929" s="1">
        <v>42989.663194444445</v>
      </c>
      <c r="G929">
        <v>89.4</v>
      </c>
      <c r="H929">
        <v>1.68</v>
      </c>
      <c r="I929">
        <v>1.36</v>
      </c>
      <c r="J929">
        <v>2.8</v>
      </c>
      <c r="K929">
        <v>1.99</v>
      </c>
      <c r="L929">
        <v>0.26</v>
      </c>
      <c r="M929">
        <v>0.26</v>
      </c>
      <c r="N929">
        <v>1.4</v>
      </c>
      <c r="O929">
        <v>1.34</v>
      </c>
      <c r="P929">
        <v>1.41</v>
      </c>
      <c r="Q929">
        <v>1.58</v>
      </c>
      <c r="R929">
        <v>11.95</v>
      </c>
      <c r="S929">
        <v>8.76</v>
      </c>
      <c r="T929">
        <v>3.02</v>
      </c>
      <c r="U929">
        <v>1.56</v>
      </c>
      <c r="V929">
        <v>1.34</v>
      </c>
      <c r="W929">
        <v>70.37</v>
      </c>
      <c r="X929">
        <v>4.12</v>
      </c>
      <c r="Y929">
        <v>4.75</v>
      </c>
      <c r="Z929">
        <v>9.69</v>
      </c>
      <c r="AA929">
        <v>10.61</v>
      </c>
      <c r="AB929">
        <v>3.68</v>
      </c>
      <c r="AC929">
        <v>7.27</v>
      </c>
    </row>
    <row r="930" spans="1:29" x14ac:dyDescent="0.2">
      <c r="A930" t="s">
        <v>195</v>
      </c>
      <c r="B930" s="2" t="s">
        <v>4824</v>
      </c>
      <c r="C930" s="2">
        <v>1</v>
      </c>
      <c r="D930" s="2">
        <v>2</v>
      </c>
      <c r="E930" s="2">
        <v>1</v>
      </c>
      <c r="F930" s="1">
        <v>42901.59375</v>
      </c>
      <c r="G930">
        <v>89.39</v>
      </c>
      <c r="H930">
        <v>1.68</v>
      </c>
      <c r="I930">
        <v>1.1299999999999999</v>
      </c>
      <c r="J930">
        <v>2.17</v>
      </c>
      <c r="K930">
        <v>2.29</v>
      </c>
      <c r="L930">
        <v>0.45</v>
      </c>
      <c r="M930">
        <v>0.48</v>
      </c>
      <c r="N930">
        <v>1.19</v>
      </c>
      <c r="O930">
        <v>1.2</v>
      </c>
      <c r="P930">
        <v>2.36</v>
      </c>
      <c r="Q930">
        <v>3.01</v>
      </c>
      <c r="R930">
        <v>9.3000000000000007</v>
      </c>
      <c r="S930">
        <v>9.0500000000000007</v>
      </c>
      <c r="T930">
        <v>4.01</v>
      </c>
      <c r="U930">
        <v>1.7</v>
      </c>
      <c r="V930">
        <v>1.31</v>
      </c>
      <c r="W930">
        <v>70.75</v>
      </c>
      <c r="X930">
        <v>7.96</v>
      </c>
      <c r="Y930">
        <v>9.89</v>
      </c>
      <c r="Z930">
        <v>11.47</v>
      </c>
      <c r="AA930">
        <v>23.35</v>
      </c>
      <c r="AB930">
        <v>6.24</v>
      </c>
      <c r="AC930">
        <v>32.11</v>
      </c>
    </row>
    <row r="931" spans="1:29" x14ac:dyDescent="0.2">
      <c r="A931" t="s">
        <v>3687</v>
      </c>
      <c r="B931" s="2" t="s">
        <v>4767</v>
      </c>
      <c r="C931" s="2">
        <v>1</v>
      </c>
      <c r="D931" s="2">
        <v>2</v>
      </c>
      <c r="E931" s="2">
        <v>4</v>
      </c>
      <c r="F931" s="1">
        <v>43216.620138888888</v>
      </c>
      <c r="G931">
        <v>89.39</v>
      </c>
      <c r="H931">
        <v>3.32</v>
      </c>
      <c r="I931">
        <v>1.9</v>
      </c>
      <c r="J931">
        <v>1.1000000000000001</v>
      </c>
      <c r="K931">
        <v>4.09</v>
      </c>
      <c r="L931">
        <v>0.59</v>
      </c>
      <c r="M931">
        <v>0.19</v>
      </c>
      <c r="N931">
        <v>2.31</v>
      </c>
      <c r="O931">
        <v>2.17</v>
      </c>
      <c r="P931">
        <v>3.63</v>
      </c>
      <c r="Q931">
        <v>3.44</v>
      </c>
      <c r="R931">
        <v>1.06</v>
      </c>
      <c r="S931">
        <v>19.670000000000002</v>
      </c>
      <c r="T931">
        <v>3.62</v>
      </c>
      <c r="U931">
        <v>3.16</v>
      </c>
      <c r="V931">
        <v>2.19</v>
      </c>
      <c r="W931">
        <v>72.319999999999993</v>
      </c>
      <c r="X931">
        <v>21.45</v>
      </c>
      <c r="Y931">
        <v>30.03</v>
      </c>
      <c r="Z931">
        <v>48.8</v>
      </c>
      <c r="AA931">
        <v>81.05</v>
      </c>
      <c r="AB931">
        <v>21.93</v>
      </c>
      <c r="AC931">
        <v>114.32</v>
      </c>
    </row>
    <row r="932" spans="1:29" x14ac:dyDescent="0.2">
      <c r="A932" t="s">
        <v>2609</v>
      </c>
      <c r="B932" s="2" t="s">
        <v>4714</v>
      </c>
      <c r="C932" s="2">
        <v>1</v>
      </c>
      <c r="D932" s="2">
        <v>1</v>
      </c>
      <c r="E932" s="2">
        <v>3</v>
      </c>
      <c r="F932" s="1">
        <v>43158.665972222225</v>
      </c>
      <c r="G932">
        <v>89.39</v>
      </c>
      <c r="H932">
        <v>1.51</v>
      </c>
      <c r="I932">
        <v>0.87</v>
      </c>
      <c r="J932">
        <v>-0.52</v>
      </c>
      <c r="K932">
        <v>2.95</v>
      </c>
      <c r="L932">
        <v>0.82</v>
      </c>
      <c r="M932">
        <v>0.24</v>
      </c>
      <c r="N932">
        <v>1.26</v>
      </c>
      <c r="O932">
        <v>1.26</v>
      </c>
      <c r="P932">
        <v>4.0999999999999996</v>
      </c>
      <c r="Q932">
        <v>4.17</v>
      </c>
      <c r="R932">
        <v>1.1100000000000001</v>
      </c>
      <c r="S932">
        <v>13</v>
      </c>
      <c r="T932">
        <v>3.58</v>
      </c>
      <c r="U932">
        <v>2.37</v>
      </c>
      <c r="V932">
        <v>1.49</v>
      </c>
      <c r="W932">
        <v>74.91</v>
      </c>
      <c r="X932">
        <v>35.96</v>
      </c>
      <c r="Y932">
        <v>46.98</v>
      </c>
      <c r="Z932">
        <v>60.84</v>
      </c>
      <c r="AA932">
        <v>104.38</v>
      </c>
      <c r="AB932">
        <v>16.61</v>
      </c>
      <c r="AC932">
        <v>141.82</v>
      </c>
    </row>
    <row r="933" spans="1:29" x14ac:dyDescent="0.2">
      <c r="A933" t="s">
        <v>3508</v>
      </c>
      <c r="B933" s="2" t="s">
        <v>4917</v>
      </c>
      <c r="C933" s="2">
        <v>1</v>
      </c>
      <c r="D933" s="2">
        <v>2</v>
      </c>
      <c r="E933" s="2">
        <v>4</v>
      </c>
      <c r="F933" s="1">
        <v>43208.761805555558</v>
      </c>
      <c r="G933">
        <v>89.39</v>
      </c>
      <c r="H933">
        <v>1.5</v>
      </c>
      <c r="I933">
        <v>0.82</v>
      </c>
      <c r="J933">
        <v>1.03</v>
      </c>
      <c r="K933">
        <v>2.36</v>
      </c>
      <c r="L933">
        <v>0.63</v>
      </c>
      <c r="M933">
        <v>0.34</v>
      </c>
      <c r="N933">
        <v>1.01</v>
      </c>
      <c r="O933">
        <v>0.97</v>
      </c>
      <c r="P933">
        <v>3.42</v>
      </c>
      <c r="Q933">
        <v>3.89</v>
      </c>
      <c r="R933">
        <v>5.26</v>
      </c>
      <c r="S933">
        <v>8.99</v>
      </c>
      <c r="T933">
        <v>3.83</v>
      </c>
      <c r="U933">
        <v>2.21</v>
      </c>
      <c r="V933">
        <v>1.33</v>
      </c>
      <c r="W933">
        <v>74.25</v>
      </c>
      <c r="X933">
        <v>20.39</v>
      </c>
      <c r="Y933">
        <v>25.23</v>
      </c>
      <c r="Z933">
        <v>30.31</v>
      </c>
      <c r="AA933">
        <v>61.85</v>
      </c>
      <c r="AB933">
        <v>13.99</v>
      </c>
      <c r="AC933">
        <v>98.57</v>
      </c>
    </row>
    <row r="934" spans="1:29" x14ac:dyDescent="0.2">
      <c r="A934" t="s">
        <v>614</v>
      </c>
      <c r="B934" s="2" t="s">
        <v>5155</v>
      </c>
      <c r="C934" s="2">
        <v>2</v>
      </c>
      <c r="D934" s="2">
        <v>2</v>
      </c>
      <c r="E934" s="2">
        <v>1</v>
      </c>
      <c r="F934" s="1">
        <v>42928.626388888886</v>
      </c>
      <c r="G934">
        <v>89.39</v>
      </c>
      <c r="H934">
        <v>1.78</v>
      </c>
      <c r="I934">
        <v>1.32</v>
      </c>
      <c r="J934">
        <v>2.02</v>
      </c>
      <c r="K934">
        <v>2.5499999999999998</v>
      </c>
      <c r="L934">
        <v>0.56999999999999995</v>
      </c>
      <c r="M934">
        <v>0.55000000000000004</v>
      </c>
      <c r="N934">
        <v>1.48</v>
      </c>
      <c r="O934">
        <v>1.46</v>
      </c>
      <c r="P934">
        <v>2.91</v>
      </c>
      <c r="Q934">
        <v>3.73</v>
      </c>
      <c r="R934">
        <v>6.82</v>
      </c>
      <c r="S934">
        <v>11.79</v>
      </c>
      <c r="T934">
        <v>4.1399999999999997</v>
      </c>
      <c r="U934">
        <v>1.63</v>
      </c>
      <c r="V934">
        <v>1.46</v>
      </c>
      <c r="W934">
        <v>71.33</v>
      </c>
      <c r="X934">
        <v>8.01</v>
      </c>
      <c r="Y934">
        <v>9.33</v>
      </c>
      <c r="Z934">
        <v>15.18</v>
      </c>
      <c r="AA934">
        <v>25.66</v>
      </c>
      <c r="AB934">
        <v>7.72</v>
      </c>
      <c r="AC934">
        <v>38.630000000000003</v>
      </c>
    </row>
    <row r="935" spans="1:29" x14ac:dyDescent="0.2">
      <c r="A935" t="s">
        <v>1368</v>
      </c>
      <c r="B935" s="2" t="s">
        <v>4846</v>
      </c>
      <c r="C935" s="2">
        <v>1</v>
      </c>
      <c r="D935" s="2">
        <v>1</v>
      </c>
      <c r="E935" s="2">
        <v>2</v>
      </c>
      <c r="F935" s="1">
        <v>42976.411111111112</v>
      </c>
      <c r="G935">
        <v>89.39</v>
      </c>
      <c r="H935">
        <v>1.52</v>
      </c>
      <c r="I935">
        <v>1.3</v>
      </c>
      <c r="J935">
        <v>3.02</v>
      </c>
      <c r="K935">
        <v>2.0699999999999998</v>
      </c>
      <c r="L935">
        <v>0.43</v>
      </c>
      <c r="M935">
        <v>0.45</v>
      </c>
      <c r="N935">
        <v>1.31</v>
      </c>
      <c r="O935">
        <v>1.26</v>
      </c>
      <c r="P935">
        <v>2.19</v>
      </c>
      <c r="Q935">
        <v>2.87</v>
      </c>
      <c r="R935">
        <v>10.53</v>
      </c>
      <c r="S935">
        <v>8.9</v>
      </c>
      <c r="T935">
        <v>3.74</v>
      </c>
      <c r="U935">
        <v>1.36</v>
      </c>
      <c r="V935">
        <v>1.32</v>
      </c>
      <c r="W935">
        <v>71.900000000000006</v>
      </c>
      <c r="X935">
        <v>5.69</v>
      </c>
      <c r="Y935">
        <v>6.85</v>
      </c>
      <c r="Z935">
        <v>11.3</v>
      </c>
      <c r="AA935">
        <v>11.36</v>
      </c>
      <c r="AB935">
        <v>3.31</v>
      </c>
      <c r="AC935">
        <v>13.14</v>
      </c>
    </row>
    <row r="936" spans="1:29" x14ac:dyDescent="0.2">
      <c r="A936" t="s">
        <v>2474</v>
      </c>
      <c r="B936" s="2" t="s">
        <v>5001</v>
      </c>
      <c r="C936" s="2">
        <v>2</v>
      </c>
      <c r="D936" s="2">
        <v>1</v>
      </c>
      <c r="E936" s="2">
        <v>3</v>
      </c>
      <c r="F936" s="1">
        <v>43153.627083333333</v>
      </c>
      <c r="G936">
        <v>89.39</v>
      </c>
      <c r="H936">
        <v>1.67</v>
      </c>
      <c r="I936">
        <v>0.68</v>
      </c>
      <c r="J936">
        <v>-0.25</v>
      </c>
      <c r="K936">
        <v>2.94</v>
      </c>
      <c r="L936">
        <v>0.86</v>
      </c>
      <c r="M936">
        <v>0.63</v>
      </c>
      <c r="N936">
        <v>0.99</v>
      </c>
      <c r="O936">
        <v>0.97</v>
      </c>
      <c r="P936">
        <v>4.45</v>
      </c>
      <c r="Q936">
        <v>4.96</v>
      </c>
      <c r="R936">
        <v>1.85</v>
      </c>
      <c r="S936">
        <v>12.02</v>
      </c>
      <c r="T936">
        <v>3.67</v>
      </c>
      <c r="U936">
        <v>2.84</v>
      </c>
      <c r="V936">
        <v>1.48</v>
      </c>
      <c r="W936">
        <v>75.12</v>
      </c>
      <c r="X936">
        <v>34.31</v>
      </c>
      <c r="Y936">
        <v>47.78</v>
      </c>
      <c r="Z936">
        <v>58.92</v>
      </c>
      <c r="AA936">
        <v>112.86</v>
      </c>
      <c r="AB936">
        <v>17.899999999999999</v>
      </c>
      <c r="AC936">
        <v>141.4</v>
      </c>
    </row>
    <row r="937" spans="1:29" x14ac:dyDescent="0.2">
      <c r="A937" t="s">
        <v>3235</v>
      </c>
      <c r="B937" s="2" t="s">
        <v>5085</v>
      </c>
      <c r="C937" s="2">
        <v>2</v>
      </c>
      <c r="D937" s="2">
        <v>1</v>
      </c>
      <c r="E937" s="2">
        <v>4</v>
      </c>
      <c r="F937" s="1">
        <v>43200.597222222219</v>
      </c>
      <c r="G937">
        <v>89.39</v>
      </c>
      <c r="H937">
        <v>1.49</v>
      </c>
      <c r="I937">
        <v>0.94</v>
      </c>
      <c r="J937">
        <v>0.94</v>
      </c>
      <c r="K937">
        <v>2.4</v>
      </c>
      <c r="L937">
        <v>0.66</v>
      </c>
      <c r="M937">
        <v>0.49</v>
      </c>
      <c r="N937">
        <v>1.1299999999999999</v>
      </c>
      <c r="O937">
        <v>1.0900000000000001</v>
      </c>
      <c r="P937">
        <v>3.56</v>
      </c>
      <c r="Q937">
        <v>4.46</v>
      </c>
      <c r="R937">
        <v>7.48</v>
      </c>
      <c r="S937">
        <v>9.86</v>
      </c>
      <c r="T937">
        <v>3.15</v>
      </c>
      <c r="U937">
        <v>2.0699999999999998</v>
      </c>
      <c r="V937">
        <v>1.48</v>
      </c>
      <c r="W937">
        <v>75.489999999999995</v>
      </c>
      <c r="X937">
        <v>18.329999999999998</v>
      </c>
      <c r="Y937">
        <v>20.010000000000002</v>
      </c>
      <c r="Z937">
        <v>30.07</v>
      </c>
      <c r="AA937">
        <v>47.78</v>
      </c>
      <c r="AB937">
        <v>7.29</v>
      </c>
      <c r="AC937">
        <v>53.23</v>
      </c>
    </row>
    <row r="938" spans="1:29" x14ac:dyDescent="0.2">
      <c r="A938" t="s">
        <v>1023</v>
      </c>
      <c r="B938" s="2" t="s">
        <v>5067</v>
      </c>
      <c r="C938" s="2">
        <v>2</v>
      </c>
      <c r="D938" s="2">
        <v>2</v>
      </c>
      <c r="E938" s="2">
        <v>2</v>
      </c>
      <c r="F938" s="1">
        <v>42958.568055555559</v>
      </c>
      <c r="G938">
        <v>89.38</v>
      </c>
      <c r="H938">
        <v>1.52</v>
      </c>
      <c r="I938">
        <v>1.29</v>
      </c>
      <c r="J938">
        <v>3.4</v>
      </c>
      <c r="K938">
        <v>1.92</v>
      </c>
      <c r="L938">
        <v>0.45</v>
      </c>
      <c r="M938">
        <v>0.48</v>
      </c>
      <c r="N938">
        <v>1.08</v>
      </c>
      <c r="O938">
        <v>1.07</v>
      </c>
      <c r="P938">
        <v>1.86</v>
      </c>
      <c r="Q938">
        <v>2.37</v>
      </c>
      <c r="R938">
        <v>11.36</v>
      </c>
      <c r="S938">
        <v>7.48</v>
      </c>
      <c r="T938">
        <v>3.17</v>
      </c>
      <c r="U938">
        <v>1.51</v>
      </c>
      <c r="V938">
        <v>1.19</v>
      </c>
      <c r="W938">
        <v>70.03</v>
      </c>
      <c r="X938">
        <v>4.2699999999999996</v>
      </c>
      <c r="Y938">
        <v>5.99</v>
      </c>
      <c r="Z938">
        <v>9.77</v>
      </c>
      <c r="AA938">
        <v>9.77</v>
      </c>
      <c r="AB938">
        <v>2.9</v>
      </c>
      <c r="AC938">
        <v>8.7899999999999991</v>
      </c>
    </row>
    <row r="939" spans="1:29" x14ac:dyDescent="0.2">
      <c r="A939" t="s">
        <v>506</v>
      </c>
      <c r="B939" s="2" t="s">
        <v>5146</v>
      </c>
      <c r="C939" s="2">
        <v>2</v>
      </c>
      <c r="D939" s="2">
        <v>1</v>
      </c>
      <c r="E939" s="2">
        <v>1</v>
      </c>
      <c r="F939" s="1">
        <v>42922.381944444445</v>
      </c>
      <c r="G939">
        <v>89.38</v>
      </c>
      <c r="H939">
        <v>1.8</v>
      </c>
      <c r="I939">
        <v>1.34</v>
      </c>
      <c r="J939">
        <v>1.65</v>
      </c>
      <c r="K939">
        <v>2.54</v>
      </c>
      <c r="L939">
        <v>0.48</v>
      </c>
      <c r="M939">
        <v>0.46</v>
      </c>
      <c r="N939">
        <v>1.55</v>
      </c>
      <c r="O939">
        <v>1.56</v>
      </c>
      <c r="P939">
        <v>2.62</v>
      </c>
      <c r="Q939">
        <v>3.35</v>
      </c>
      <c r="R939">
        <v>7.62</v>
      </c>
      <c r="S939">
        <v>12.01</v>
      </c>
      <c r="T939">
        <v>4.0199999999999996</v>
      </c>
      <c r="U939">
        <v>1.73</v>
      </c>
      <c r="V939">
        <v>1.45</v>
      </c>
      <c r="W939">
        <v>70.930000000000007</v>
      </c>
      <c r="X939">
        <v>7.99</v>
      </c>
      <c r="Y939">
        <v>9.61</v>
      </c>
      <c r="Z939">
        <v>15.16</v>
      </c>
      <c r="AA939">
        <v>25.53</v>
      </c>
      <c r="AB939">
        <v>8.16</v>
      </c>
      <c r="AC939">
        <v>34.25</v>
      </c>
    </row>
    <row r="940" spans="1:29" x14ac:dyDescent="0.2">
      <c r="A940" t="s">
        <v>2316</v>
      </c>
      <c r="B940" s="2" t="s">
        <v>5023</v>
      </c>
      <c r="C940" s="2">
        <v>2</v>
      </c>
      <c r="D940" s="2">
        <v>1</v>
      </c>
      <c r="E940" s="2">
        <v>3</v>
      </c>
      <c r="F940" s="1">
        <v>43150.46597222222</v>
      </c>
      <c r="G940">
        <v>89.38</v>
      </c>
      <c r="H940">
        <v>1.65</v>
      </c>
      <c r="I940">
        <v>0.9</v>
      </c>
      <c r="J940">
        <v>-0.4</v>
      </c>
      <c r="K940">
        <v>3.03</v>
      </c>
      <c r="L940">
        <v>0.85</v>
      </c>
      <c r="M940">
        <v>0.49</v>
      </c>
      <c r="N940">
        <v>1.2</v>
      </c>
      <c r="O940">
        <v>1.18</v>
      </c>
      <c r="P940">
        <v>4.18</v>
      </c>
      <c r="Q940">
        <v>4.3899999999999997</v>
      </c>
      <c r="R940">
        <v>1.72</v>
      </c>
      <c r="S940">
        <v>12.4</v>
      </c>
      <c r="T940">
        <v>3.2</v>
      </c>
      <c r="U940">
        <v>2.59</v>
      </c>
      <c r="V940">
        <v>1.49</v>
      </c>
      <c r="W940">
        <v>75.95</v>
      </c>
      <c r="X940">
        <v>30.13</v>
      </c>
      <c r="Y940">
        <v>40.380000000000003</v>
      </c>
      <c r="Z940">
        <v>55.77</v>
      </c>
      <c r="AA940">
        <v>100.6</v>
      </c>
      <c r="AB940">
        <v>16.89</v>
      </c>
      <c r="AC940">
        <v>113.46</v>
      </c>
    </row>
    <row r="941" spans="1:29" x14ac:dyDescent="0.2">
      <c r="A941" t="s">
        <v>3371</v>
      </c>
      <c r="B941" s="2" t="s">
        <v>5146</v>
      </c>
      <c r="C941" s="2">
        <v>2</v>
      </c>
      <c r="D941" s="2">
        <v>1</v>
      </c>
      <c r="E941" s="2">
        <v>4</v>
      </c>
      <c r="F941" s="1">
        <v>43203.65347222222</v>
      </c>
      <c r="G941">
        <v>89.37</v>
      </c>
      <c r="H941">
        <v>1.75</v>
      </c>
      <c r="I941">
        <v>1.22</v>
      </c>
      <c r="J941">
        <v>1.89</v>
      </c>
      <c r="K941">
        <v>2.79</v>
      </c>
      <c r="L941">
        <v>0.65</v>
      </c>
      <c r="M941">
        <v>0.31</v>
      </c>
      <c r="N941">
        <v>1.49</v>
      </c>
      <c r="O941">
        <v>1.43</v>
      </c>
      <c r="P941">
        <v>3.31</v>
      </c>
      <c r="Q941">
        <v>4.1399999999999997</v>
      </c>
      <c r="R941">
        <v>5.04</v>
      </c>
      <c r="S941">
        <v>13.46</v>
      </c>
      <c r="T941">
        <v>3.05</v>
      </c>
      <c r="U941">
        <v>2.27</v>
      </c>
      <c r="V941">
        <v>1.55</v>
      </c>
      <c r="W941">
        <v>72.92</v>
      </c>
      <c r="X941">
        <v>22.04</v>
      </c>
      <c r="Y941">
        <v>27.67</v>
      </c>
      <c r="Z941">
        <v>39.69</v>
      </c>
      <c r="AA941">
        <v>56.69</v>
      </c>
      <c r="AB941">
        <v>8.1199999999999992</v>
      </c>
      <c r="AC941">
        <v>67.34</v>
      </c>
    </row>
    <row r="942" spans="1:29" x14ac:dyDescent="0.2">
      <c r="A942" t="s">
        <v>2186</v>
      </c>
      <c r="B942" s="2" t="s">
        <v>4856</v>
      </c>
      <c r="C942" s="2">
        <v>1</v>
      </c>
      <c r="D942" s="2">
        <v>2</v>
      </c>
      <c r="E942" s="2">
        <v>3</v>
      </c>
      <c r="F942" s="1">
        <v>43146.602083333331</v>
      </c>
      <c r="G942">
        <v>89.36</v>
      </c>
      <c r="H942">
        <v>1.36</v>
      </c>
      <c r="I942">
        <v>0.82</v>
      </c>
      <c r="J942">
        <v>0</v>
      </c>
      <c r="K942">
        <v>2.8</v>
      </c>
      <c r="L942">
        <v>0.83</v>
      </c>
      <c r="M942">
        <v>0.25</v>
      </c>
      <c r="N942">
        <v>1.17</v>
      </c>
      <c r="O942">
        <v>1.19</v>
      </c>
      <c r="P942">
        <v>4.03</v>
      </c>
      <c r="Q942">
        <v>3.97</v>
      </c>
      <c r="R942">
        <v>1.18</v>
      </c>
      <c r="S942">
        <v>12.42</v>
      </c>
      <c r="T942">
        <v>3.96</v>
      </c>
      <c r="U942">
        <v>2.33</v>
      </c>
      <c r="V942">
        <v>1.44</v>
      </c>
      <c r="W942">
        <v>73.77</v>
      </c>
      <c r="X942">
        <v>37.369999999999997</v>
      </c>
      <c r="Y942">
        <v>47.84</v>
      </c>
      <c r="Z942">
        <v>59.42</v>
      </c>
      <c r="AA942">
        <v>101.34</v>
      </c>
      <c r="AB942">
        <v>16.09</v>
      </c>
      <c r="AC942">
        <v>154.80000000000001</v>
      </c>
    </row>
    <row r="943" spans="1:29" x14ac:dyDescent="0.2">
      <c r="A943" t="s">
        <v>3394</v>
      </c>
      <c r="B943" s="2" t="s">
        <v>4715</v>
      </c>
      <c r="C943" s="2">
        <v>1</v>
      </c>
      <c r="D943" s="2">
        <v>2</v>
      </c>
      <c r="E943" s="2">
        <v>4</v>
      </c>
      <c r="F943" s="1">
        <v>43206.704861111109</v>
      </c>
      <c r="G943">
        <v>89.36</v>
      </c>
      <c r="H943">
        <v>1.4</v>
      </c>
      <c r="I943">
        <v>1.03</v>
      </c>
      <c r="J943">
        <v>1.1399999999999999</v>
      </c>
      <c r="K943">
        <v>2.56</v>
      </c>
      <c r="L943">
        <v>0.76</v>
      </c>
      <c r="M943">
        <v>0.4</v>
      </c>
      <c r="N943">
        <v>1.1499999999999999</v>
      </c>
      <c r="O943">
        <v>1.0900000000000001</v>
      </c>
      <c r="P943">
        <v>3.51</v>
      </c>
      <c r="Q943">
        <v>4.25</v>
      </c>
      <c r="R943">
        <v>5.57</v>
      </c>
      <c r="S943">
        <v>10.74</v>
      </c>
      <c r="T943">
        <v>2.87</v>
      </c>
      <c r="U943">
        <v>2.0499999999999998</v>
      </c>
      <c r="V943">
        <v>1.37</v>
      </c>
      <c r="W943">
        <v>75.27</v>
      </c>
      <c r="X943">
        <v>19.78</v>
      </c>
      <c r="Y943">
        <v>25.22</v>
      </c>
      <c r="Z943">
        <v>36.72</v>
      </c>
      <c r="AA943">
        <v>53.53</v>
      </c>
      <c r="AB943">
        <v>8.24</v>
      </c>
      <c r="AC943">
        <v>53.07</v>
      </c>
    </row>
    <row r="944" spans="1:29" x14ac:dyDescent="0.2">
      <c r="A944" t="s">
        <v>960</v>
      </c>
      <c r="B944" s="2" t="s">
        <v>4982</v>
      </c>
      <c r="C944" s="2">
        <v>2</v>
      </c>
      <c r="D944" s="2">
        <v>1</v>
      </c>
      <c r="E944" s="2">
        <v>2</v>
      </c>
      <c r="F944" s="1">
        <v>42955.616666666669</v>
      </c>
      <c r="G944">
        <v>89.35</v>
      </c>
      <c r="H944">
        <v>1.38</v>
      </c>
      <c r="I944">
        <v>1.1499999999999999</v>
      </c>
      <c r="J944">
        <v>2.78</v>
      </c>
      <c r="K944">
        <v>1.81</v>
      </c>
      <c r="L944">
        <v>0.44</v>
      </c>
      <c r="M944">
        <v>0.47</v>
      </c>
      <c r="N944">
        <v>0.99</v>
      </c>
      <c r="O944">
        <v>0.98</v>
      </c>
      <c r="P944">
        <v>1.92</v>
      </c>
      <c r="Q944">
        <v>2.5299999999999998</v>
      </c>
      <c r="R944">
        <v>11.34</v>
      </c>
      <c r="S944">
        <v>6.77</v>
      </c>
      <c r="T944">
        <v>2.9</v>
      </c>
      <c r="U944">
        <v>1.35</v>
      </c>
      <c r="V944">
        <v>1.1499999999999999</v>
      </c>
      <c r="W944">
        <v>70.790000000000006</v>
      </c>
      <c r="X944">
        <v>5.17</v>
      </c>
      <c r="Y944">
        <v>6.18</v>
      </c>
      <c r="Z944">
        <v>11.55</v>
      </c>
      <c r="AA944">
        <v>10.72</v>
      </c>
      <c r="AB944">
        <v>3.29</v>
      </c>
      <c r="AC944">
        <v>10.02</v>
      </c>
    </row>
    <row r="945" spans="1:29" x14ac:dyDescent="0.2">
      <c r="A945" t="s">
        <v>2562</v>
      </c>
      <c r="B945" s="2" t="s">
        <v>4806</v>
      </c>
      <c r="C945" s="2">
        <v>1</v>
      </c>
      <c r="D945" s="2">
        <v>2</v>
      </c>
      <c r="E945" s="2">
        <v>3</v>
      </c>
      <c r="F945" s="1">
        <v>43158.611805555556</v>
      </c>
      <c r="G945">
        <v>89.35</v>
      </c>
      <c r="H945">
        <v>1.4</v>
      </c>
      <c r="I945">
        <v>0.89</v>
      </c>
      <c r="J945">
        <v>-0.48</v>
      </c>
      <c r="K945">
        <v>2.79</v>
      </c>
      <c r="L945">
        <v>0.82</v>
      </c>
      <c r="M945">
        <v>0.35</v>
      </c>
      <c r="N945">
        <v>1.29</v>
      </c>
      <c r="O945">
        <v>1.27</v>
      </c>
      <c r="P945">
        <v>3.99</v>
      </c>
      <c r="Q945">
        <v>4.03</v>
      </c>
      <c r="R945">
        <v>1.04</v>
      </c>
      <c r="S945">
        <v>13.04</v>
      </c>
      <c r="T945">
        <v>3.26</v>
      </c>
      <c r="U945">
        <v>2.21</v>
      </c>
      <c r="V945">
        <v>1.46</v>
      </c>
      <c r="W945">
        <v>74.739999999999995</v>
      </c>
      <c r="X945">
        <v>29.12</v>
      </c>
      <c r="Y945">
        <v>39.869999999999997</v>
      </c>
      <c r="Z945">
        <v>51.85</v>
      </c>
      <c r="AA945">
        <v>96.93</v>
      </c>
      <c r="AB945">
        <v>17.16</v>
      </c>
      <c r="AC945">
        <v>126.65</v>
      </c>
    </row>
    <row r="946" spans="1:29" x14ac:dyDescent="0.2">
      <c r="A946" t="s">
        <v>345</v>
      </c>
      <c r="B946" s="2" t="s">
        <v>5015</v>
      </c>
      <c r="C946" s="2">
        <v>2</v>
      </c>
      <c r="D946" s="2">
        <v>2</v>
      </c>
      <c r="E946" s="2">
        <v>1</v>
      </c>
      <c r="F946" s="1">
        <v>42914.678472222222</v>
      </c>
      <c r="G946">
        <v>89.35</v>
      </c>
      <c r="H946">
        <v>1.47</v>
      </c>
      <c r="I946">
        <v>1.21</v>
      </c>
      <c r="J946">
        <v>1.08</v>
      </c>
      <c r="K946">
        <v>2.25</v>
      </c>
      <c r="L946">
        <v>0.6</v>
      </c>
      <c r="M946">
        <v>0.68</v>
      </c>
      <c r="N946">
        <v>1.3</v>
      </c>
      <c r="O946">
        <v>1.28</v>
      </c>
      <c r="P946">
        <v>2.75</v>
      </c>
      <c r="Q946">
        <v>3.72</v>
      </c>
      <c r="R946">
        <v>8.32</v>
      </c>
      <c r="S946">
        <v>10.27</v>
      </c>
      <c r="T946">
        <v>3.47</v>
      </c>
      <c r="U946">
        <v>1.48</v>
      </c>
      <c r="V946">
        <v>1.32</v>
      </c>
      <c r="W946">
        <v>72.13</v>
      </c>
      <c r="X946">
        <v>6.55</v>
      </c>
      <c r="Y946">
        <v>8.18</v>
      </c>
      <c r="Z946">
        <v>12.22</v>
      </c>
      <c r="AA946">
        <v>23.61</v>
      </c>
      <c r="AB946">
        <v>7.23</v>
      </c>
      <c r="AC946">
        <v>19.739999999999998</v>
      </c>
    </row>
    <row r="947" spans="1:29" x14ac:dyDescent="0.2">
      <c r="A947" t="s">
        <v>2322</v>
      </c>
      <c r="B947" s="2" t="s">
        <v>5190</v>
      </c>
      <c r="C947" s="2">
        <v>2</v>
      </c>
      <c r="D947" s="2">
        <v>1</v>
      </c>
      <c r="E947" s="2">
        <v>3</v>
      </c>
      <c r="F947" s="1">
        <v>43150.472916666666</v>
      </c>
      <c r="G947">
        <v>89.35</v>
      </c>
      <c r="H947">
        <v>2.0099999999999998</v>
      </c>
      <c r="I947">
        <v>0.91</v>
      </c>
      <c r="J947">
        <v>2.65</v>
      </c>
      <c r="K947">
        <v>3.04</v>
      </c>
      <c r="L947">
        <v>0.76</v>
      </c>
      <c r="M947">
        <v>0.24</v>
      </c>
      <c r="N947">
        <v>1.28</v>
      </c>
      <c r="O947">
        <v>1.27</v>
      </c>
      <c r="P947">
        <v>4.24</v>
      </c>
      <c r="Q947">
        <v>4.3499999999999996</v>
      </c>
      <c r="R947">
        <v>1.78</v>
      </c>
      <c r="S947">
        <v>12.82</v>
      </c>
      <c r="T947">
        <v>6.11</v>
      </c>
      <c r="U947">
        <v>2.92</v>
      </c>
      <c r="V947">
        <v>1.66</v>
      </c>
      <c r="W947">
        <v>72.22</v>
      </c>
      <c r="X947">
        <v>43.3</v>
      </c>
      <c r="Y947">
        <v>47.7</v>
      </c>
      <c r="Z947">
        <v>58.42</v>
      </c>
      <c r="AA947">
        <v>99.21</v>
      </c>
      <c r="AB947">
        <v>14.74</v>
      </c>
      <c r="AC947">
        <v>187.3</v>
      </c>
    </row>
    <row r="948" spans="1:29" x14ac:dyDescent="0.2">
      <c r="A948" t="s">
        <v>2213</v>
      </c>
      <c r="B948" s="2" t="s">
        <v>5032</v>
      </c>
      <c r="C948" s="2">
        <v>2</v>
      </c>
      <c r="D948" s="2">
        <v>1</v>
      </c>
      <c r="E948" s="2">
        <v>3</v>
      </c>
      <c r="F948" s="1">
        <v>43146.637499999997</v>
      </c>
      <c r="G948">
        <v>89.35</v>
      </c>
      <c r="H948">
        <v>1.79</v>
      </c>
      <c r="I948">
        <v>1.05</v>
      </c>
      <c r="J948">
        <v>-0.84</v>
      </c>
      <c r="K948">
        <v>3.12</v>
      </c>
      <c r="L948">
        <v>0.76</v>
      </c>
      <c r="M948">
        <v>0.24</v>
      </c>
      <c r="N948">
        <v>1.56</v>
      </c>
      <c r="O948">
        <v>1.52</v>
      </c>
      <c r="P948">
        <v>3.96</v>
      </c>
      <c r="Q948">
        <v>3.9</v>
      </c>
      <c r="R948">
        <v>0.54</v>
      </c>
      <c r="S948">
        <v>15.04</v>
      </c>
      <c r="T948">
        <v>3.69</v>
      </c>
      <c r="U948">
        <v>2.76</v>
      </c>
      <c r="V948">
        <v>1.63</v>
      </c>
      <c r="W948">
        <v>74.73</v>
      </c>
      <c r="X948">
        <v>31.3</v>
      </c>
      <c r="Y948">
        <v>42.42</v>
      </c>
      <c r="Z948">
        <v>56.53</v>
      </c>
      <c r="AA948">
        <v>116.39</v>
      </c>
      <c r="AB948">
        <v>22.23</v>
      </c>
      <c r="AC948">
        <v>148.41999999999999</v>
      </c>
    </row>
    <row r="949" spans="1:29" x14ac:dyDescent="0.2">
      <c r="A949" t="s">
        <v>965</v>
      </c>
      <c r="B949" s="2" t="s">
        <v>4922</v>
      </c>
      <c r="C949" s="2">
        <v>1</v>
      </c>
      <c r="D949" s="2">
        <v>1</v>
      </c>
      <c r="E949" s="2">
        <v>2</v>
      </c>
      <c r="F949" s="1">
        <v>42955.631249999999</v>
      </c>
      <c r="G949">
        <v>89.34</v>
      </c>
      <c r="H949">
        <v>1.73</v>
      </c>
      <c r="I949">
        <v>1.29</v>
      </c>
      <c r="J949">
        <v>3.25</v>
      </c>
      <c r="K949">
        <v>2.0699999999999998</v>
      </c>
      <c r="L949">
        <v>0.45</v>
      </c>
      <c r="M949">
        <v>0.48</v>
      </c>
      <c r="N949">
        <v>1.31</v>
      </c>
      <c r="O949">
        <v>1.24</v>
      </c>
      <c r="P949">
        <v>2.19</v>
      </c>
      <c r="Q949">
        <v>2.88</v>
      </c>
      <c r="R949">
        <v>9.4499999999999993</v>
      </c>
      <c r="S949">
        <v>9.6</v>
      </c>
      <c r="T949">
        <v>3.78</v>
      </c>
      <c r="U949">
        <v>1.64</v>
      </c>
      <c r="V949">
        <v>1.36</v>
      </c>
      <c r="W949">
        <v>70.83</v>
      </c>
      <c r="X949">
        <v>5.46</v>
      </c>
      <c r="Y949">
        <v>7.38</v>
      </c>
      <c r="Z949">
        <v>12.05</v>
      </c>
      <c r="AA949">
        <v>16.059999999999999</v>
      </c>
      <c r="AB949">
        <v>3.99</v>
      </c>
      <c r="AC949">
        <v>18.03</v>
      </c>
    </row>
    <row r="950" spans="1:29" x14ac:dyDescent="0.2">
      <c r="A950" t="s">
        <v>2340</v>
      </c>
      <c r="B950" s="2" t="s">
        <v>4743</v>
      </c>
      <c r="C950" s="2">
        <v>1</v>
      </c>
      <c r="D950" s="2">
        <v>2</v>
      </c>
      <c r="E950" s="2">
        <v>3</v>
      </c>
      <c r="F950" s="1">
        <v>43152.495833333334</v>
      </c>
      <c r="G950">
        <v>89.34</v>
      </c>
      <c r="H950">
        <v>1.71</v>
      </c>
      <c r="I950">
        <v>0.98</v>
      </c>
      <c r="J950">
        <v>-1.01</v>
      </c>
      <c r="K950">
        <v>3.19</v>
      </c>
      <c r="L950">
        <v>0.79</v>
      </c>
      <c r="M950">
        <v>0.32</v>
      </c>
      <c r="N950">
        <v>1.36</v>
      </c>
      <c r="O950">
        <v>1.34</v>
      </c>
      <c r="P950">
        <v>4.01</v>
      </c>
      <c r="Q950">
        <v>4.1900000000000004</v>
      </c>
      <c r="R950">
        <v>1.18</v>
      </c>
      <c r="S950">
        <v>13.28</v>
      </c>
      <c r="T950">
        <v>3.26</v>
      </c>
      <c r="U950">
        <v>2.5099999999999998</v>
      </c>
      <c r="V950">
        <v>1.54</v>
      </c>
      <c r="W950">
        <v>75.430000000000007</v>
      </c>
      <c r="X950">
        <v>29.93</v>
      </c>
      <c r="Y950">
        <v>37.96</v>
      </c>
      <c r="Z950">
        <v>50.88</v>
      </c>
      <c r="AA950">
        <v>99.44</v>
      </c>
      <c r="AB950">
        <v>17.5</v>
      </c>
      <c r="AC950">
        <v>122.9</v>
      </c>
    </row>
    <row r="951" spans="1:29" x14ac:dyDescent="0.2">
      <c r="A951" t="s">
        <v>2169</v>
      </c>
      <c r="B951" s="2" t="s">
        <v>4943</v>
      </c>
      <c r="C951" s="2">
        <v>1</v>
      </c>
      <c r="D951" s="2">
        <v>1</v>
      </c>
      <c r="E951" s="2">
        <v>3</v>
      </c>
      <c r="F951" s="1">
        <v>43146.584722222222</v>
      </c>
      <c r="G951">
        <v>89.33</v>
      </c>
      <c r="H951">
        <v>1.85</v>
      </c>
      <c r="I951">
        <v>0.9</v>
      </c>
      <c r="J951">
        <v>-1.1499999999999999</v>
      </c>
      <c r="K951">
        <v>3.34</v>
      </c>
      <c r="L951">
        <v>0.74</v>
      </c>
      <c r="M951">
        <v>-0.04</v>
      </c>
      <c r="N951">
        <v>1.45</v>
      </c>
      <c r="O951">
        <v>1.4</v>
      </c>
      <c r="P951">
        <v>4.25</v>
      </c>
      <c r="Q951">
        <v>4.17</v>
      </c>
      <c r="R951">
        <v>-0.12</v>
      </c>
      <c r="S951">
        <v>14.37</v>
      </c>
      <c r="T951">
        <v>4.4400000000000004</v>
      </c>
      <c r="U951">
        <v>2.65</v>
      </c>
      <c r="V951">
        <v>1.69</v>
      </c>
      <c r="W951">
        <v>76.59</v>
      </c>
      <c r="X951">
        <v>45.61</v>
      </c>
      <c r="Y951">
        <v>60.45</v>
      </c>
      <c r="Z951">
        <v>72.099999999999994</v>
      </c>
      <c r="AA951">
        <v>142.53</v>
      </c>
      <c r="AB951">
        <v>24.33</v>
      </c>
      <c r="AC951">
        <v>193.51</v>
      </c>
    </row>
    <row r="952" spans="1:29" x14ac:dyDescent="0.2">
      <c r="A952" t="s">
        <v>2235</v>
      </c>
      <c r="B952" s="2" t="s">
        <v>4814</v>
      </c>
      <c r="C952" s="2">
        <v>2</v>
      </c>
      <c r="D952" s="2">
        <v>2</v>
      </c>
      <c r="E952" s="2">
        <v>3</v>
      </c>
      <c r="F952" s="1">
        <v>43146.660416666666</v>
      </c>
      <c r="G952">
        <v>89.33</v>
      </c>
      <c r="H952">
        <v>1.27</v>
      </c>
      <c r="I952">
        <v>0.82</v>
      </c>
      <c r="J952">
        <v>-1.65</v>
      </c>
      <c r="K952">
        <v>2.68</v>
      </c>
      <c r="L952">
        <v>0.82</v>
      </c>
      <c r="M952">
        <v>0.34</v>
      </c>
      <c r="N952">
        <v>1.24</v>
      </c>
      <c r="O952">
        <v>1.21</v>
      </c>
      <c r="P952">
        <v>3.87</v>
      </c>
      <c r="Q952">
        <v>4.01</v>
      </c>
      <c r="R952">
        <v>1.52</v>
      </c>
      <c r="S952">
        <v>12.69</v>
      </c>
      <c r="T952">
        <v>2.57</v>
      </c>
      <c r="U952">
        <v>2.2599999999999998</v>
      </c>
      <c r="V952">
        <v>1.41</v>
      </c>
      <c r="W952">
        <v>76.31</v>
      </c>
      <c r="X952">
        <v>30.66</v>
      </c>
      <c r="Y952">
        <v>40.92</v>
      </c>
      <c r="Z952">
        <v>57.22</v>
      </c>
      <c r="AA952">
        <v>107.1</v>
      </c>
      <c r="AB952">
        <v>19.64</v>
      </c>
      <c r="AC952">
        <v>120.25</v>
      </c>
    </row>
    <row r="953" spans="1:29" x14ac:dyDescent="0.2">
      <c r="A953" t="s">
        <v>2057</v>
      </c>
      <c r="B953" s="2" t="s">
        <v>5018</v>
      </c>
      <c r="C953" s="2">
        <v>2</v>
      </c>
      <c r="D953" s="2">
        <v>1</v>
      </c>
      <c r="E953" s="2">
        <v>3</v>
      </c>
      <c r="F953" s="1">
        <v>43145.536111111112</v>
      </c>
      <c r="G953">
        <v>89.33</v>
      </c>
      <c r="H953">
        <v>1.49</v>
      </c>
      <c r="I953">
        <v>0.82</v>
      </c>
      <c r="J953">
        <v>-0.83</v>
      </c>
      <c r="K953">
        <v>3.02</v>
      </c>
      <c r="L953">
        <v>0.8</v>
      </c>
      <c r="M953">
        <v>0.21</v>
      </c>
      <c r="N953">
        <v>1.28</v>
      </c>
      <c r="O953">
        <v>1.24</v>
      </c>
      <c r="P953">
        <v>3.97</v>
      </c>
      <c r="Q953">
        <v>3.91</v>
      </c>
      <c r="R953">
        <v>0.92</v>
      </c>
      <c r="S953">
        <v>13.08</v>
      </c>
      <c r="T953">
        <v>3.61</v>
      </c>
      <c r="U953">
        <v>2.67</v>
      </c>
      <c r="V953">
        <v>1.48</v>
      </c>
      <c r="W953">
        <v>75.08</v>
      </c>
      <c r="X953">
        <v>35.54</v>
      </c>
      <c r="Y953">
        <v>48.82</v>
      </c>
      <c r="Z953">
        <v>57.6</v>
      </c>
      <c r="AA953">
        <v>119.92</v>
      </c>
      <c r="AB953">
        <v>20.28</v>
      </c>
      <c r="AC953">
        <v>149.81</v>
      </c>
    </row>
    <row r="954" spans="1:29" x14ac:dyDescent="0.2">
      <c r="A954" t="s">
        <v>435</v>
      </c>
      <c r="B954" s="2" t="s">
        <v>5175</v>
      </c>
      <c r="C954" s="2">
        <v>2</v>
      </c>
      <c r="D954" s="2">
        <v>1</v>
      </c>
      <c r="E954" s="2">
        <v>1</v>
      </c>
      <c r="F954" s="1">
        <v>42916.67291666667</v>
      </c>
      <c r="G954">
        <v>89.33</v>
      </c>
      <c r="H954">
        <v>1.71</v>
      </c>
      <c r="I954">
        <v>1.28</v>
      </c>
      <c r="J954">
        <v>2.79</v>
      </c>
      <c r="K954">
        <v>2.2999999999999998</v>
      </c>
      <c r="L954">
        <v>0.51</v>
      </c>
      <c r="M954">
        <v>0.54</v>
      </c>
      <c r="N954">
        <v>1.39</v>
      </c>
      <c r="O954">
        <v>1.38</v>
      </c>
      <c r="P954">
        <v>2.5</v>
      </c>
      <c r="Q954">
        <v>3.19</v>
      </c>
      <c r="R954">
        <v>8.11</v>
      </c>
      <c r="S954">
        <v>10.91</v>
      </c>
      <c r="T954">
        <v>3.96</v>
      </c>
      <c r="U954">
        <v>1.6</v>
      </c>
      <c r="V954">
        <v>1.37</v>
      </c>
      <c r="W954">
        <v>69.83</v>
      </c>
      <c r="X954">
        <v>7.04</v>
      </c>
      <c r="Y954">
        <v>10.44</v>
      </c>
      <c r="Z954">
        <v>13.88</v>
      </c>
      <c r="AA954">
        <v>24.28</v>
      </c>
      <c r="AB954">
        <v>7.44</v>
      </c>
      <c r="AC954">
        <v>30.95</v>
      </c>
    </row>
    <row r="955" spans="1:29" x14ac:dyDescent="0.2">
      <c r="A955" t="s">
        <v>2795</v>
      </c>
      <c r="B955" s="2" t="s">
        <v>4732</v>
      </c>
      <c r="C955" s="2">
        <v>1</v>
      </c>
      <c r="D955" s="2">
        <v>2</v>
      </c>
      <c r="E955" s="2">
        <v>3</v>
      </c>
      <c r="F955" s="1">
        <v>43161.460416666669</v>
      </c>
      <c r="G955">
        <v>89.32</v>
      </c>
      <c r="H955">
        <v>1.47</v>
      </c>
      <c r="I955">
        <v>0.87</v>
      </c>
      <c r="J955">
        <v>-1.71</v>
      </c>
      <c r="K955">
        <v>3.12</v>
      </c>
      <c r="L955">
        <v>0.79</v>
      </c>
      <c r="M955">
        <v>0.14000000000000001</v>
      </c>
      <c r="N955">
        <v>1.34</v>
      </c>
      <c r="O955">
        <v>1.33</v>
      </c>
      <c r="P955">
        <v>3.99</v>
      </c>
      <c r="Q955">
        <v>4.04</v>
      </c>
      <c r="R955">
        <v>0.41</v>
      </c>
      <c r="S955">
        <v>13.32</v>
      </c>
      <c r="T955">
        <v>3.34</v>
      </c>
      <c r="U955">
        <v>2.33</v>
      </c>
      <c r="V955">
        <v>1.49</v>
      </c>
      <c r="W955">
        <v>75.91</v>
      </c>
      <c r="X955">
        <v>37.869999999999997</v>
      </c>
      <c r="Y955">
        <v>47.86</v>
      </c>
      <c r="Z955">
        <v>59.87</v>
      </c>
      <c r="AA955">
        <v>118.39</v>
      </c>
      <c r="AB955">
        <v>20.43</v>
      </c>
      <c r="AC955">
        <v>149.63999999999999</v>
      </c>
    </row>
    <row r="956" spans="1:29" x14ac:dyDescent="0.2">
      <c r="A956" t="s">
        <v>2119</v>
      </c>
      <c r="B956" s="2" t="s">
        <v>5174</v>
      </c>
      <c r="C956" s="2">
        <v>2</v>
      </c>
      <c r="D956" s="2">
        <v>2</v>
      </c>
      <c r="E956" s="2">
        <v>3</v>
      </c>
      <c r="F956" s="1">
        <v>43146.453472222223</v>
      </c>
      <c r="G956">
        <v>89.32</v>
      </c>
      <c r="H956">
        <v>1.77</v>
      </c>
      <c r="I956">
        <v>1.08</v>
      </c>
      <c r="J956">
        <v>-0.54</v>
      </c>
      <c r="K956">
        <v>3.1</v>
      </c>
      <c r="L956">
        <v>0.76</v>
      </c>
      <c r="M956">
        <v>0.36</v>
      </c>
      <c r="N956">
        <v>1.52</v>
      </c>
      <c r="O956">
        <v>1.49</v>
      </c>
      <c r="P956">
        <v>3.87</v>
      </c>
      <c r="Q956">
        <v>3.98</v>
      </c>
      <c r="R956">
        <v>0.72</v>
      </c>
      <c r="S956">
        <v>14.78</v>
      </c>
      <c r="T956">
        <v>3.39</v>
      </c>
      <c r="U956">
        <v>2.4900000000000002</v>
      </c>
      <c r="V956">
        <v>1.59</v>
      </c>
      <c r="W956">
        <v>74.489999999999995</v>
      </c>
      <c r="X956">
        <v>27.3</v>
      </c>
      <c r="Y956">
        <v>36.53</v>
      </c>
      <c r="Z956">
        <v>49.49</v>
      </c>
      <c r="AA956">
        <v>96.74</v>
      </c>
      <c r="AB956">
        <v>18.23</v>
      </c>
      <c r="AC956">
        <v>121.77</v>
      </c>
    </row>
    <row r="957" spans="1:29" x14ac:dyDescent="0.2">
      <c r="A957" t="s">
        <v>1964</v>
      </c>
      <c r="B957" s="2" t="s">
        <v>4930</v>
      </c>
      <c r="C957" s="2">
        <v>1</v>
      </c>
      <c r="D957" s="2">
        <v>1</v>
      </c>
      <c r="E957" s="2">
        <v>3</v>
      </c>
      <c r="F957" s="1">
        <v>43144.583333333336</v>
      </c>
      <c r="G957">
        <v>89.31</v>
      </c>
      <c r="H957">
        <v>1.67</v>
      </c>
      <c r="I957">
        <v>0.93</v>
      </c>
      <c r="J957">
        <v>0.26</v>
      </c>
      <c r="K957">
        <v>2.96</v>
      </c>
      <c r="L957">
        <v>0.77</v>
      </c>
      <c r="M957">
        <v>0.31</v>
      </c>
      <c r="N957">
        <v>1.3</v>
      </c>
      <c r="O957">
        <v>1.29</v>
      </c>
      <c r="P957">
        <v>3.9</v>
      </c>
      <c r="Q957">
        <v>4.0599999999999996</v>
      </c>
      <c r="R957">
        <v>1.97</v>
      </c>
      <c r="S957">
        <v>12.78</v>
      </c>
      <c r="T957">
        <v>3.68</v>
      </c>
      <c r="U957">
        <v>2.5499999999999998</v>
      </c>
      <c r="V957">
        <v>1.52</v>
      </c>
      <c r="W957">
        <v>74.260000000000005</v>
      </c>
      <c r="X957">
        <v>29.66</v>
      </c>
      <c r="Y957">
        <v>38.42</v>
      </c>
      <c r="Z957">
        <v>48.52</v>
      </c>
      <c r="AA957">
        <v>93.5</v>
      </c>
      <c r="AB957">
        <v>16</v>
      </c>
      <c r="AC957">
        <v>126.86</v>
      </c>
    </row>
    <row r="958" spans="1:29" x14ac:dyDescent="0.2">
      <c r="A958" t="s">
        <v>1918</v>
      </c>
      <c r="B958" s="2" t="s">
        <v>4948</v>
      </c>
      <c r="C958" s="2">
        <v>1</v>
      </c>
      <c r="D958" s="2">
        <v>1</v>
      </c>
      <c r="E958" s="2">
        <v>3</v>
      </c>
      <c r="F958" s="1">
        <v>43143.486111111109</v>
      </c>
      <c r="G958">
        <v>89.31</v>
      </c>
      <c r="H958">
        <v>2.1</v>
      </c>
      <c r="I958">
        <v>1.1299999999999999</v>
      </c>
      <c r="J958">
        <v>-0.15</v>
      </c>
      <c r="K958">
        <v>3.24</v>
      </c>
      <c r="L958">
        <v>0.83</v>
      </c>
      <c r="M958">
        <v>0.6</v>
      </c>
      <c r="N958">
        <v>1.67</v>
      </c>
      <c r="O958">
        <v>1.62</v>
      </c>
      <c r="P958">
        <v>4.46</v>
      </c>
      <c r="Q958">
        <v>4.95</v>
      </c>
      <c r="R958">
        <v>-0.72</v>
      </c>
      <c r="S958">
        <v>17.14</v>
      </c>
      <c r="T958">
        <v>4.34</v>
      </c>
      <c r="U958">
        <v>2.78</v>
      </c>
      <c r="V958">
        <v>1.78</v>
      </c>
      <c r="W958">
        <v>72.73</v>
      </c>
      <c r="X958">
        <v>33.57</v>
      </c>
      <c r="Y958">
        <v>40.17</v>
      </c>
      <c r="Z958">
        <v>68.94</v>
      </c>
      <c r="AA958">
        <v>105.54</v>
      </c>
      <c r="AB958">
        <v>18.61</v>
      </c>
      <c r="AC958">
        <v>161.37</v>
      </c>
    </row>
    <row r="959" spans="1:29" x14ac:dyDescent="0.2">
      <c r="A959" t="s">
        <v>2650</v>
      </c>
      <c r="B959" s="2" t="s">
        <v>4962</v>
      </c>
      <c r="C959" s="2">
        <v>2</v>
      </c>
      <c r="D959" s="2">
        <v>2</v>
      </c>
      <c r="E959" s="2">
        <v>3</v>
      </c>
      <c r="F959" s="1">
        <v>43159.418749999997</v>
      </c>
      <c r="G959">
        <v>89.31</v>
      </c>
      <c r="H959">
        <v>1.42</v>
      </c>
      <c r="I959">
        <v>0.83</v>
      </c>
      <c r="J959">
        <v>0.52</v>
      </c>
      <c r="K959">
        <v>2.59</v>
      </c>
      <c r="L959">
        <v>0.75</v>
      </c>
      <c r="M959">
        <v>0.4</v>
      </c>
      <c r="N959">
        <v>1.0900000000000001</v>
      </c>
      <c r="O959">
        <v>1.06</v>
      </c>
      <c r="P959">
        <v>3.68</v>
      </c>
      <c r="Q959">
        <v>4.1100000000000003</v>
      </c>
      <c r="R959">
        <v>3.27</v>
      </c>
      <c r="S959">
        <v>11.04</v>
      </c>
      <c r="T959">
        <v>3.28</v>
      </c>
      <c r="U959">
        <v>2.29</v>
      </c>
      <c r="V959">
        <v>1.38</v>
      </c>
      <c r="W959">
        <v>74.239999999999995</v>
      </c>
      <c r="X959">
        <v>25.31</v>
      </c>
      <c r="Y959">
        <v>34.22</v>
      </c>
      <c r="Z959">
        <v>42.98</v>
      </c>
      <c r="AA959">
        <v>78.53</v>
      </c>
      <c r="AB959">
        <v>13.28</v>
      </c>
      <c r="AC959">
        <v>99.87</v>
      </c>
    </row>
    <row r="960" spans="1:29" x14ac:dyDescent="0.2">
      <c r="A960" t="s">
        <v>3163</v>
      </c>
      <c r="B960" s="2" t="s">
        <v>5119</v>
      </c>
      <c r="C960" s="2">
        <v>2</v>
      </c>
      <c r="D960" s="2">
        <v>1</v>
      </c>
      <c r="E960" s="2">
        <v>4</v>
      </c>
      <c r="F960" s="1">
        <v>43195.611805555556</v>
      </c>
      <c r="G960">
        <v>89.31</v>
      </c>
      <c r="H960">
        <v>1.77</v>
      </c>
      <c r="I960">
        <v>1.23</v>
      </c>
      <c r="J960">
        <v>1.1599999999999999</v>
      </c>
      <c r="K960">
        <v>2.61</v>
      </c>
      <c r="L960">
        <v>0.71</v>
      </c>
      <c r="M960">
        <v>0.63</v>
      </c>
      <c r="N960">
        <v>1.76</v>
      </c>
      <c r="O960">
        <v>1.6</v>
      </c>
      <c r="P960">
        <v>3.71</v>
      </c>
      <c r="Q960">
        <v>4.55</v>
      </c>
      <c r="R960">
        <v>3.48</v>
      </c>
      <c r="S960">
        <v>15.37</v>
      </c>
      <c r="T960">
        <v>3.34</v>
      </c>
      <c r="U960">
        <v>2.21</v>
      </c>
      <c r="V960">
        <v>1.71</v>
      </c>
      <c r="W960">
        <v>74.53</v>
      </c>
      <c r="X960">
        <v>17.079999999999998</v>
      </c>
      <c r="Y960">
        <v>23.12</v>
      </c>
      <c r="Z960">
        <v>42.08</v>
      </c>
      <c r="AA960">
        <v>63.82</v>
      </c>
      <c r="AB960">
        <v>10.85</v>
      </c>
      <c r="AC960">
        <v>76.94</v>
      </c>
    </row>
    <row r="961" spans="1:29" x14ac:dyDescent="0.2">
      <c r="A961" t="s">
        <v>2389</v>
      </c>
      <c r="B961" s="2" t="s">
        <v>4911</v>
      </c>
      <c r="C961" s="2">
        <v>1</v>
      </c>
      <c r="D961" s="2">
        <v>2</v>
      </c>
      <c r="E961" s="2">
        <v>3</v>
      </c>
      <c r="F961" s="1">
        <v>43152.552083333336</v>
      </c>
      <c r="G961">
        <v>89.3</v>
      </c>
      <c r="H961">
        <v>1.91</v>
      </c>
      <c r="I961">
        <v>1.04</v>
      </c>
      <c r="J961">
        <v>0.46</v>
      </c>
      <c r="K961">
        <v>3.12</v>
      </c>
      <c r="L961">
        <v>0.78</v>
      </c>
      <c r="M961">
        <v>0.38</v>
      </c>
      <c r="N961">
        <v>1.44</v>
      </c>
      <c r="O961">
        <v>1.41</v>
      </c>
      <c r="P961">
        <v>4.0599999999999996</v>
      </c>
      <c r="Q961">
        <v>4.4000000000000004</v>
      </c>
      <c r="R961">
        <v>0.98</v>
      </c>
      <c r="S961">
        <v>14.15</v>
      </c>
      <c r="T961">
        <v>4.1399999999999997</v>
      </c>
      <c r="U961">
        <v>2.68</v>
      </c>
      <c r="V961">
        <v>1.61</v>
      </c>
      <c r="W961">
        <v>73.709999999999994</v>
      </c>
      <c r="X961">
        <v>28.9</v>
      </c>
      <c r="Y961">
        <v>37.950000000000003</v>
      </c>
      <c r="Z961">
        <v>51.38</v>
      </c>
      <c r="AA961">
        <v>94.77</v>
      </c>
      <c r="AB961">
        <v>16.46</v>
      </c>
      <c r="AC961">
        <v>129.13</v>
      </c>
    </row>
    <row r="962" spans="1:29" x14ac:dyDescent="0.2">
      <c r="A962" t="s">
        <v>2723</v>
      </c>
      <c r="B962" s="2" t="s">
        <v>4788</v>
      </c>
      <c r="C962" s="2">
        <v>1</v>
      </c>
      <c r="D962" s="2">
        <v>1</v>
      </c>
      <c r="E962" s="2">
        <v>3</v>
      </c>
      <c r="F962" s="1">
        <v>43159.499305555553</v>
      </c>
      <c r="G962">
        <v>89.3</v>
      </c>
      <c r="H962">
        <v>1.85</v>
      </c>
      <c r="I962">
        <v>1.1299999999999999</v>
      </c>
      <c r="J962">
        <v>-0.47</v>
      </c>
      <c r="K962">
        <v>3.31</v>
      </c>
      <c r="L962">
        <v>0.79</v>
      </c>
      <c r="M962">
        <v>0.15</v>
      </c>
      <c r="N962">
        <v>1.7</v>
      </c>
      <c r="O962">
        <v>1.65</v>
      </c>
      <c r="P962">
        <v>4.04</v>
      </c>
      <c r="Q962">
        <v>4</v>
      </c>
      <c r="R962">
        <v>-0.68</v>
      </c>
      <c r="S962">
        <v>16.37</v>
      </c>
      <c r="T962">
        <v>3.8</v>
      </c>
      <c r="U962">
        <v>2.57</v>
      </c>
      <c r="V962">
        <v>1.7</v>
      </c>
      <c r="W962">
        <v>74.489999999999995</v>
      </c>
      <c r="X962">
        <v>37.08</v>
      </c>
      <c r="Y962">
        <v>48.3</v>
      </c>
      <c r="Z962">
        <v>68.06</v>
      </c>
      <c r="AA962">
        <v>119.45</v>
      </c>
      <c r="AB962">
        <v>20.72</v>
      </c>
      <c r="AC962">
        <v>160.30000000000001</v>
      </c>
    </row>
    <row r="963" spans="1:29" x14ac:dyDescent="0.2">
      <c r="A963" t="s">
        <v>2481</v>
      </c>
      <c r="B963" s="2" t="s">
        <v>4969</v>
      </c>
      <c r="C963" s="2">
        <v>2</v>
      </c>
      <c r="D963" s="2">
        <v>2</v>
      </c>
      <c r="E963" s="2">
        <v>3</v>
      </c>
      <c r="F963" s="1">
        <v>43153.638888888891</v>
      </c>
      <c r="G963">
        <v>89.3</v>
      </c>
      <c r="H963">
        <v>1.62</v>
      </c>
      <c r="I963">
        <v>0.76</v>
      </c>
      <c r="J963">
        <v>-3.34</v>
      </c>
      <c r="K963">
        <v>3.64</v>
      </c>
      <c r="L963">
        <v>0.89</v>
      </c>
      <c r="M963">
        <v>0.14000000000000001</v>
      </c>
      <c r="N963">
        <v>1.41</v>
      </c>
      <c r="O963">
        <v>1.4</v>
      </c>
      <c r="P963">
        <v>4.45</v>
      </c>
      <c r="Q963">
        <v>4.37</v>
      </c>
      <c r="R963">
        <v>-2.31</v>
      </c>
      <c r="S963">
        <v>15.6</v>
      </c>
      <c r="T963">
        <v>2.85</v>
      </c>
      <c r="U963">
        <v>2.91</v>
      </c>
      <c r="V963">
        <v>1.59</v>
      </c>
      <c r="W963">
        <v>77.25</v>
      </c>
      <c r="X963">
        <v>55.27</v>
      </c>
      <c r="Y963">
        <v>74.510000000000005</v>
      </c>
      <c r="Z963">
        <v>92.33</v>
      </c>
      <c r="AA963">
        <v>187.12</v>
      </c>
      <c r="AB963">
        <v>30.25</v>
      </c>
      <c r="AC963">
        <v>206.43</v>
      </c>
    </row>
    <row r="964" spans="1:29" x14ac:dyDescent="0.2">
      <c r="A964" t="s">
        <v>2337</v>
      </c>
      <c r="B964" s="2" t="s">
        <v>4903</v>
      </c>
      <c r="C964" s="2">
        <v>1</v>
      </c>
      <c r="D964" s="2">
        <v>1</v>
      </c>
      <c r="E964" s="2">
        <v>3</v>
      </c>
      <c r="F964" s="1">
        <v>43152.492361111108</v>
      </c>
      <c r="G964">
        <v>89.3</v>
      </c>
      <c r="H964">
        <v>1.96</v>
      </c>
      <c r="I964">
        <v>1.17</v>
      </c>
      <c r="J964">
        <v>-0.92</v>
      </c>
      <c r="K964">
        <v>3.44</v>
      </c>
      <c r="L964">
        <v>0.81</v>
      </c>
      <c r="M964">
        <v>0.25</v>
      </c>
      <c r="N964">
        <v>1.76</v>
      </c>
      <c r="O964">
        <v>1.72</v>
      </c>
      <c r="P964">
        <v>4.1399999999999997</v>
      </c>
      <c r="Q964">
        <v>4.3</v>
      </c>
      <c r="R964">
        <v>-1.08</v>
      </c>
      <c r="S964">
        <v>17.12</v>
      </c>
      <c r="T964">
        <v>3.67</v>
      </c>
      <c r="U964">
        <v>2.78</v>
      </c>
      <c r="V964">
        <v>1.73</v>
      </c>
      <c r="W964">
        <v>74.39</v>
      </c>
      <c r="X964">
        <v>35.15</v>
      </c>
      <c r="Y964">
        <v>44.72</v>
      </c>
      <c r="Z964">
        <v>65.13</v>
      </c>
      <c r="AA964">
        <v>120.22</v>
      </c>
      <c r="AB964">
        <v>22.13</v>
      </c>
      <c r="AC964">
        <v>155.16</v>
      </c>
    </row>
    <row r="965" spans="1:29" x14ac:dyDescent="0.2">
      <c r="A965" t="s">
        <v>2590</v>
      </c>
      <c r="B965" s="2" t="s">
        <v>4763</v>
      </c>
      <c r="C965" s="2">
        <v>1</v>
      </c>
      <c r="D965" s="2">
        <v>2</v>
      </c>
      <c r="E965" s="2">
        <v>3</v>
      </c>
      <c r="F965" s="1">
        <v>43158.645833333336</v>
      </c>
      <c r="G965">
        <v>89.29</v>
      </c>
      <c r="H965">
        <v>2.23</v>
      </c>
      <c r="I965">
        <v>1.21</v>
      </c>
      <c r="J965">
        <v>1.9</v>
      </c>
      <c r="K965">
        <v>3.34</v>
      </c>
      <c r="L965">
        <v>0.76</v>
      </c>
      <c r="M965">
        <v>0.21</v>
      </c>
      <c r="N965">
        <v>1.73</v>
      </c>
      <c r="O965">
        <v>1.69</v>
      </c>
      <c r="P965">
        <v>4.2</v>
      </c>
      <c r="Q965">
        <v>4.22</v>
      </c>
      <c r="R965">
        <v>0.26</v>
      </c>
      <c r="S965">
        <v>16.86</v>
      </c>
      <c r="T965">
        <v>5.98</v>
      </c>
      <c r="U965">
        <v>2.89</v>
      </c>
      <c r="V965">
        <v>1.81</v>
      </c>
      <c r="W965">
        <v>71.89</v>
      </c>
      <c r="X965">
        <v>42.88</v>
      </c>
      <c r="Y965">
        <v>46.72</v>
      </c>
      <c r="Z965">
        <v>68.650000000000006</v>
      </c>
      <c r="AA965">
        <v>104.12</v>
      </c>
      <c r="AB965">
        <v>16.46</v>
      </c>
      <c r="AC965">
        <v>181.59</v>
      </c>
    </row>
    <row r="966" spans="1:29" x14ac:dyDescent="0.2">
      <c r="A966" t="s">
        <v>2955</v>
      </c>
      <c r="B966" s="2" t="s">
        <v>4779</v>
      </c>
      <c r="C966" s="2">
        <v>1</v>
      </c>
      <c r="D966" s="2">
        <v>1</v>
      </c>
      <c r="E966" s="2">
        <v>4</v>
      </c>
      <c r="F966" s="1">
        <v>43178.611805555556</v>
      </c>
      <c r="G966">
        <v>89.28</v>
      </c>
      <c r="H966">
        <v>1.33</v>
      </c>
      <c r="I966">
        <v>1.04</v>
      </c>
      <c r="J966">
        <v>-1.72</v>
      </c>
      <c r="K966">
        <v>2.29</v>
      </c>
      <c r="L966">
        <v>0.86</v>
      </c>
      <c r="M966">
        <v>-0.15</v>
      </c>
      <c r="N966">
        <v>1.38</v>
      </c>
      <c r="O966">
        <v>1.28</v>
      </c>
      <c r="P966">
        <v>3.14</v>
      </c>
      <c r="Q966">
        <v>0.57999999999999996</v>
      </c>
      <c r="R966">
        <v>7.53</v>
      </c>
      <c r="S966">
        <v>12.42</v>
      </c>
      <c r="T966">
        <v>-0.05</v>
      </c>
      <c r="U966">
        <v>3.36</v>
      </c>
      <c r="V966">
        <v>1.58</v>
      </c>
      <c r="W966">
        <v>71.2</v>
      </c>
      <c r="X966">
        <v>53.89</v>
      </c>
      <c r="Y966">
        <v>84.38</v>
      </c>
      <c r="Z966">
        <v>191.49</v>
      </c>
      <c r="AA966">
        <v>154.69999999999999</v>
      </c>
      <c r="AB966">
        <v>20.260000000000002</v>
      </c>
      <c r="AC966">
        <v>113.24</v>
      </c>
    </row>
    <row r="967" spans="1:29" x14ac:dyDescent="0.2">
      <c r="A967" t="s">
        <v>2344</v>
      </c>
      <c r="B967" s="2" t="s">
        <v>4802</v>
      </c>
      <c r="C967" s="2">
        <v>1</v>
      </c>
      <c r="D967" s="2">
        <v>1</v>
      </c>
      <c r="E967" s="2">
        <v>3</v>
      </c>
      <c r="F967" s="1">
        <v>43152.501388888886</v>
      </c>
      <c r="G967">
        <v>89.28</v>
      </c>
      <c r="H967">
        <v>1.98</v>
      </c>
      <c r="I967">
        <v>1</v>
      </c>
      <c r="J967">
        <v>-0.28000000000000003</v>
      </c>
      <c r="K967">
        <v>3.36</v>
      </c>
      <c r="L967">
        <v>0.79</v>
      </c>
      <c r="M967">
        <v>0.28000000000000003</v>
      </c>
      <c r="N967">
        <v>1.46</v>
      </c>
      <c r="O967">
        <v>1.44</v>
      </c>
      <c r="P967">
        <v>4.2300000000000004</v>
      </c>
      <c r="Q967">
        <v>4.3600000000000003</v>
      </c>
      <c r="R967">
        <v>0.16</v>
      </c>
      <c r="S967">
        <v>14.45</v>
      </c>
      <c r="T967">
        <v>3.99</v>
      </c>
      <c r="U967">
        <v>2.85</v>
      </c>
      <c r="V967">
        <v>1.66</v>
      </c>
      <c r="W967">
        <v>74.92</v>
      </c>
      <c r="X967">
        <v>32.520000000000003</v>
      </c>
      <c r="Y967">
        <v>43.19</v>
      </c>
      <c r="Z967">
        <v>55.94</v>
      </c>
      <c r="AA967">
        <v>114.98</v>
      </c>
      <c r="AB967">
        <v>20.45</v>
      </c>
      <c r="AC967">
        <v>148.74</v>
      </c>
    </row>
    <row r="968" spans="1:29" x14ac:dyDescent="0.2">
      <c r="A968" t="s">
        <v>71</v>
      </c>
      <c r="B968" s="2" t="s">
        <v>4880</v>
      </c>
      <c r="C968" s="2">
        <v>1</v>
      </c>
      <c r="D968" s="2">
        <v>2</v>
      </c>
      <c r="E968" s="2">
        <v>1</v>
      </c>
      <c r="F968" s="1">
        <v>42898.656944444447</v>
      </c>
      <c r="G968">
        <v>89.28</v>
      </c>
      <c r="H968">
        <v>1.68</v>
      </c>
      <c r="I968">
        <v>1.22</v>
      </c>
      <c r="J968">
        <v>2.15</v>
      </c>
      <c r="K968">
        <v>2.2799999999999998</v>
      </c>
      <c r="L968">
        <v>0.5</v>
      </c>
      <c r="M968">
        <v>0.56999999999999995</v>
      </c>
      <c r="N968">
        <v>1.22</v>
      </c>
      <c r="O968">
        <v>1.22</v>
      </c>
      <c r="P968">
        <v>2.42</v>
      </c>
      <c r="Q968">
        <v>3.23</v>
      </c>
      <c r="R968">
        <v>9.35</v>
      </c>
      <c r="S968">
        <v>9.58</v>
      </c>
      <c r="T968">
        <v>3.28</v>
      </c>
      <c r="U968">
        <v>1.64</v>
      </c>
      <c r="V968">
        <v>1.33</v>
      </c>
      <c r="W968">
        <v>70.489999999999995</v>
      </c>
      <c r="X968">
        <v>6.75</v>
      </c>
      <c r="Y968">
        <v>9.36</v>
      </c>
      <c r="Z968">
        <v>12.45</v>
      </c>
      <c r="AA968">
        <v>22.66</v>
      </c>
      <c r="AB968">
        <v>6.29</v>
      </c>
      <c r="AC968">
        <v>23.45</v>
      </c>
    </row>
    <row r="969" spans="1:29" x14ac:dyDescent="0.2">
      <c r="A969" t="s">
        <v>2558</v>
      </c>
      <c r="B969" s="2" t="s">
        <v>4712</v>
      </c>
      <c r="C969" s="2">
        <v>1</v>
      </c>
      <c r="D969" s="2">
        <v>2</v>
      </c>
      <c r="E969" s="2">
        <v>3</v>
      </c>
      <c r="F969" s="1">
        <v>43158.607638888891</v>
      </c>
      <c r="G969">
        <v>89.28</v>
      </c>
      <c r="H969">
        <v>1.38</v>
      </c>
      <c r="I969">
        <v>0.73</v>
      </c>
      <c r="J969">
        <v>-1.1100000000000001</v>
      </c>
      <c r="K969">
        <v>2.74</v>
      </c>
      <c r="L969">
        <v>0.8</v>
      </c>
      <c r="M969">
        <v>0.38</v>
      </c>
      <c r="N969">
        <v>1.08</v>
      </c>
      <c r="O969">
        <v>1.07</v>
      </c>
      <c r="P969">
        <v>4</v>
      </c>
      <c r="Q969">
        <v>4.3499999999999996</v>
      </c>
      <c r="R969">
        <v>2.5299999999999998</v>
      </c>
      <c r="S969">
        <v>11.33</v>
      </c>
      <c r="T969">
        <v>3.04</v>
      </c>
      <c r="U969">
        <v>2.29</v>
      </c>
      <c r="V969">
        <v>1.4</v>
      </c>
      <c r="W969">
        <v>76.099999999999994</v>
      </c>
      <c r="X969">
        <v>30.93</v>
      </c>
      <c r="Y969">
        <v>39.65</v>
      </c>
      <c r="Z969">
        <v>50.1</v>
      </c>
      <c r="AA969">
        <v>97.26</v>
      </c>
      <c r="AB969">
        <v>16.600000000000001</v>
      </c>
      <c r="AC969">
        <v>120.22</v>
      </c>
    </row>
    <row r="970" spans="1:29" x14ac:dyDescent="0.2">
      <c r="A970" t="s">
        <v>2534</v>
      </c>
      <c r="B970" s="2" t="s">
        <v>4771</v>
      </c>
      <c r="C970" s="2">
        <v>1</v>
      </c>
      <c r="D970" s="2">
        <v>1</v>
      </c>
      <c r="E970" s="2">
        <v>3</v>
      </c>
      <c r="F970" s="1">
        <v>43158.584722222222</v>
      </c>
      <c r="G970">
        <v>89.28</v>
      </c>
      <c r="H970">
        <v>1.85</v>
      </c>
      <c r="I970">
        <v>1.02</v>
      </c>
      <c r="J970">
        <v>0.2</v>
      </c>
      <c r="K970">
        <v>3.2</v>
      </c>
      <c r="L970">
        <v>0.79</v>
      </c>
      <c r="M970">
        <v>0.2</v>
      </c>
      <c r="N970">
        <v>1.46</v>
      </c>
      <c r="O970">
        <v>1.44</v>
      </c>
      <c r="P970">
        <v>4.12</v>
      </c>
      <c r="Q970">
        <v>3.98</v>
      </c>
      <c r="R970">
        <v>0.79</v>
      </c>
      <c r="S970">
        <v>14.43</v>
      </c>
      <c r="T970">
        <v>4.0999999999999996</v>
      </c>
      <c r="U970">
        <v>2.65</v>
      </c>
      <c r="V970">
        <v>1.63</v>
      </c>
      <c r="W970">
        <v>74.180000000000007</v>
      </c>
      <c r="X970">
        <v>34.54</v>
      </c>
      <c r="Y970">
        <v>44.29</v>
      </c>
      <c r="Z970">
        <v>58.3</v>
      </c>
      <c r="AA970">
        <v>104.97</v>
      </c>
      <c r="AB970">
        <v>17.48</v>
      </c>
      <c r="AC970">
        <v>150.84</v>
      </c>
    </row>
    <row r="971" spans="1:29" x14ac:dyDescent="0.2">
      <c r="A971" t="s">
        <v>2003</v>
      </c>
      <c r="B971" s="2" t="s">
        <v>5192</v>
      </c>
      <c r="C971" s="2">
        <v>2</v>
      </c>
      <c r="D971" s="2">
        <v>1</v>
      </c>
      <c r="E971" s="2">
        <v>3</v>
      </c>
      <c r="F971" s="1">
        <v>43144.633333333331</v>
      </c>
      <c r="G971">
        <v>89.28</v>
      </c>
      <c r="H971">
        <v>1.49</v>
      </c>
      <c r="I971">
        <v>0.79</v>
      </c>
      <c r="J971">
        <v>1.19</v>
      </c>
      <c r="K971">
        <v>2.72</v>
      </c>
      <c r="L971">
        <v>0.83</v>
      </c>
      <c r="M971">
        <v>0.49</v>
      </c>
      <c r="N971">
        <v>0.97</v>
      </c>
      <c r="O971">
        <v>0.99</v>
      </c>
      <c r="P971">
        <v>4.17</v>
      </c>
      <c r="Q971">
        <v>4.75</v>
      </c>
      <c r="R971">
        <v>3.22</v>
      </c>
      <c r="S971">
        <v>10.5</v>
      </c>
      <c r="T971">
        <v>4.45</v>
      </c>
      <c r="U971">
        <v>2.2799999999999998</v>
      </c>
      <c r="V971">
        <v>1.4</v>
      </c>
      <c r="W971">
        <v>74.05</v>
      </c>
      <c r="X971">
        <v>33.74</v>
      </c>
      <c r="Y971">
        <v>40.98</v>
      </c>
      <c r="Z971">
        <v>47.72</v>
      </c>
      <c r="AA971">
        <v>79.03</v>
      </c>
      <c r="AB971">
        <v>11.79</v>
      </c>
      <c r="AC971">
        <v>122.96</v>
      </c>
    </row>
    <row r="972" spans="1:29" x14ac:dyDescent="0.2">
      <c r="A972" t="s">
        <v>2577</v>
      </c>
      <c r="B972" s="2" t="s">
        <v>5134</v>
      </c>
      <c r="C972" s="2">
        <v>2</v>
      </c>
      <c r="D972" s="2">
        <v>1</v>
      </c>
      <c r="E972" s="2">
        <v>3</v>
      </c>
      <c r="F972" s="1">
        <v>43158.625694444447</v>
      </c>
      <c r="G972">
        <v>89.28</v>
      </c>
      <c r="H972">
        <v>1.9</v>
      </c>
      <c r="I972">
        <v>0.93</v>
      </c>
      <c r="J972">
        <v>0.53</v>
      </c>
      <c r="K972">
        <v>3.13</v>
      </c>
      <c r="L972">
        <v>0.72</v>
      </c>
      <c r="M972">
        <v>0.23</v>
      </c>
      <c r="N972">
        <v>1.24</v>
      </c>
      <c r="O972">
        <v>1.22</v>
      </c>
      <c r="P972">
        <v>3.91</v>
      </c>
      <c r="Q972">
        <v>4.09</v>
      </c>
      <c r="R972">
        <v>2.15</v>
      </c>
      <c r="S972">
        <v>12.05</v>
      </c>
      <c r="T972">
        <v>3.98</v>
      </c>
      <c r="U972">
        <v>2.81</v>
      </c>
      <c r="V972">
        <v>1.52</v>
      </c>
      <c r="W972">
        <v>74.13</v>
      </c>
      <c r="X972">
        <v>29.94</v>
      </c>
      <c r="Y972">
        <v>38.909999999999997</v>
      </c>
      <c r="Z972">
        <v>47.37</v>
      </c>
      <c r="AA972">
        <v>95.28</v>
      </c>
      <c r="AB972">
        <v>17.61</v>
      </c>
      <c r="AC972">
        <v>137.15</v>
      </c>
    </row>
    <row r="973" spans="1:29" x14ac:dyDescent="0.2">
      <c r="A973" t="s">
        <v>3159</v>
      </c>
      <c r="B973" s="2" t="s">
        <v>5042</v>
      </c>
      <c r="C973" s="2">
        <v>2</v>
      </c>
      <c r="D973" s="2">
        <v>2</v>
      </c>
      <c r="E973" s="2">
        <v>4</v>
      </c>
      <c r="F973" s="1">
        <v>43195.607638888891</v>
      </c>
      <c r="G973">
        <v>89.28</v>
      </c>
      <c r="H973">
        <v>2.11</v>
      </c>
      <c r="I973">
        <v>1.45</v>
      </c>
      <c r="J973">
        <v>1.69</v>
      </c>
      <c r="K973">
        <v>2.98</v>
      </c>
      <c r="L973">
        <v>0.69</v>
      </c>
      <c r="M973">
        <v>0.68</v>
      </c>
      <c r="N973">
        <v>1.83</v>
      </c>
      <c r="O973">
        <v>1.66</v>
      </c>
      <c r="P973">
        <v>3.44</v>
      </c>
      <c r="Q973">
        <v>4.2</v>
      </c>
      <c r="R973">
        <v>5.33</v>
      </c>
      <c r="S973">
        <v>15.27</v>
      </c>
      <c r="T973">
        <v>2.29</v>
      </c>
      <c r="U973">
        <v>2.63</v>
      </c>
      <c r="V973">
        <v>1.8</v>
      </c>
      <c r="W973">
        <v>75.27</v>
      </c>
      <c r="X973">
        <v>12.73</v>
      </c>
      <c r="Y973">
        <v>16.010000000000002</v>
      </c>
      <c r="Z973">
        <v>38.36</v>
      </c>
      <c r="AA973">
        <v>45.22</v>
      </c>
      <c r="AB973">
        <v>8.1199999999999992</v>
      </c>
      <c r="AC973">
        <v>43.84</v>
      </c>
    </row>
    <row r="974" spans="1:29" x14ac:dyDescent="0.2">
      <c r="A974" t="s">
        <v>2876</v>
      </c>
      <c r="B974" s="2" t="s">
        <v>4948</v>
      </c>
      <c r="C974" s="2">
        <v>1</v>
      </c>
      <c r="D974" s="2">
        <v>2</v>
      </c>
      <c r="E974" s="2">
        <v>4</v>
      </c>
      <c r="F974" s="1">
        <v>43178.527083333334</v>
      </c>
      <c r="G974">
        <v>89.27</v>
      </c>
      <c r="H974">
        <v>1.8</v>
      </c>
      <c r="I974">
        <v>1.1299999999999999</v>
      </c>
      <c r="J974">
        <v>-1.18</v>
      </c>
      <c r="K974">
        <v>2.37</v>
      </c>
      <c r="L974">
        <v>0.87</v>
      </c>
      <c r="M974">
        <v>0.01</v>
      </c>
      <c r="N974">
        <v>1.79</v>
      </c>
      <c r="O974">
        <v>1.58</v>
      </c>
      <c r="P974">
        <v>3.51</v>
      </c>
      <c r="Q974">
        <v>0.9</v>
      </c>
      <c r="R974">
        <v>6.85</v>
      </c>
      <c r="S974">
        <v>16.670000000000002</v>
      </c>
      <c r="T974">
        <v>2.0099999999999998</v>
      </c>
      <c r="U974">
        <v>3.92</v>
      </c>
      <c r="V974">
        <v>1.88</v>
      </c>
      <c r="W974">
        <v>67.91</v>
      </c>
      <c r="X974">
        <v>75.010000000000005</v>
      </c>
      <c r="Y974">
        <v>118.08</v>
      </c>
      <c r="Z974">
        <v>271.92</v>
      </c>
      <c r="AA974">
        <v>203.41</v>
      </c>
      <c r="AB974">
        <v>31.36</v>
      </c>
      <c r="AC974">
        <v>185.16</v>
      </c>
    </row>
    <row r="975" spans="1:29" x14ac:dyDescent="0.2">
      <c r="A975" t="s">
        <v>2394</v>
      </c>
      <c r="B975" s="2" t="s">
        <v>5022</v>
      </c>
      <c r="C975" s="2">
        <v>2</v>
      </c>
      <c r="D975" s="2">
        <v>2</v>
      </c>
      <c r="E975" s="2">
        <v>3</v>
      </c>
      <c r="F975" s="1">
        <v>43152.556250000001</v>
      </c>
      <c r="G975">
        <v>89.27</v>
      </c>
      <c r="H975">
        <v>1.58</v>
      </c>
      <c r="I975">
        <v>0.89</v>
      </c>
      <c r="J975">
        <v>0.74</v>
      </c>
      <c r="K975">
        <v>2.58</v>
      </c>
      <c r="L975">
        <v>0.72</v>
      </c>
      <c r="M975">
        <v>0.38</v>
      </c>
      <c r="N975">
        <v>1.17</v>
      </c>
      <c r="O975">
        <v>1.1299999999999999</v>
      </c>
      <c r="P975">
        <v>3.67</v>
      </c>
      <c r="Q975">
        <v>4.49</v>
      </c>
      <c r="R975">
        <v>3.73</v>
      </c>
      <c r="S975">
        <v>11.43</v>
      </c>
      <c r="T975">
        <v>4.04</v>
      </c>
      <c r="U975">
        <v>2.2799999999999998</v>
      </c>
      <c r="V975">
        <v>1.45</v>
      </c>
      <c r="W975">
        <v>74.2</v>
      </c>
      <c r="X975">
        <v>25.05</v>
      </c>
      <c r="Y975">
        <v>32.42</v>
      </c>
      <c r="Z975">
        <v>38.65</v>
      </c>
      <c r="AA975">
        <v>75.209999999999994</v>
      </c>
      <c r="AB975">
        <v>12.7</v>
      </c>
      <c r="AC975">
        <v>100.61</v>
      </c>
    </row>
    <row r="976" spans="1:29" x14ac:dyDescent="0.2">
      <c r="A976" t="s">
        <v>2726</v>
      </c>
      <c r="B976" s="2" t="s">
        <v>4728</v>
      </c>
      <c r="C976" s="2">
        <v>1</v>
      </c>
      <c r="D976" s="2">
        <v>1</v>
      </c>
      <c r="E976" s="2">
        <v>3</v>
      </c>
      <c r="F976" s="1">
        <v>43159.502083333333</v>
      </c>
      <c r="G976">
        <v>89.27</v>
      </c>
      <c r="H976">
        <v>1.55</v>
      </c>
      <c r="I976">
        <v>0.97</v>
      </c>
      <c r="J976">
        <v>-2.5499999999999998</v>
      </c>
      <c r="K976">
        <v>3.14</v>
      </c>
      <c r="L976">
        <v>0.81</v>
      </c>
      <c r="M976">
        <v>0.23</v>
      </c>
      <c r="N976">
        <v>1.59</v>
      </c>
      <c r="O976">
        <v>1.51</v>
      </c>
      <c r="P976">
        <v>4.01</v>
      </c>
      <c r="Q976">
        <v>3.97</v>
      </c>
      <c r="R976">
        <v>-0.9</v>
      </c>
      <c r="S976">
        <v>15.61</v>
      </c>
      <c r="T976">
        <v>2.37</v>
      </c>
      <c r="U976">
        <v>2.54</v>
      </c>
      <c r="V976">
        <v>1.57</v>
      </c>
      <c r="W976">
        <v>76.14</v>
      </c>
      <c r="X976">
        <v>36.86</v>
      </c>
      <c r="Y976">
        <v>48.84</v>
      </c>
      <c r="Z976">
        <v>67.900000000000006</v>
      </c>
      <c r="AA976">
        <v>139.04</v>
      </c>
      <c r="AB976">
        <v>27.13</v>
      </c>
      <c r="AC976">
        <v>152.63999999999999</v>
      </c>
    </row>
    <row r="977" spans="1:29" x14ac:dyDescent="0.2">
      <c r="A977" t="s">
        <v>2601</v>
      </c>
      <c r="B977" s="4">
        <v>4226</v>
      </c>
      <c r="C977" s="2">
        <v>1</v>
      </c>
      <c r="D977" s="2">
        <v>1</v>
      </c>
      <c r="E977" s="2">
        <v>3</v>
      </c>
      <c r="F977" s="1">
        <v>43158.657638888886</v>
      </c>
      <c r="G977">
        <v>89.26</v>
      </c>
      <c r="H977">
        <v>2.0699999999999998</v>
      </c>
      <c r="I977">
        <v>1.01</v>
      </c>
      <c r="J977">
        <v>-0.08</v>
      </c>
      <c r="K977">
        <v>3.45</v>
      </c>
      <c r="L977">
        <v>0.76</v>
      </c>
      <c r="M977">
        <v>0.15</v>
      </c>
      <c r="N977">
        <v>1.47</v>
      </c>
      <c r="O977">
        <v>1.47</v>
      </c>
      <c r="P977">
        <v>4.12</v>
      </c>
      <c r="Q977">
        <v>4.04</v>
      </c>
      <c r="R977">
        <v>0.3</v>
      </c>
      <c r="S977">
        <v>14.62</v>
      </c>
      <c r="T977">
        <v>4.29</v>
      </c>
      <c r="U977">
        <v>2.91</v>
      </c>
      <c r="V977">
        <v>1.69</v>
      </c>
      <c r="W977">
        <v>73.59</v>
      </c>
      <c r="X977">
        <v>37.58</v>
      </c>
      <c r="Y977">
        <v>48.09</v>
      </c>
      <c r="Z977">
        <v>60.16</v>
      </c>
      <c r="AA977">
        <v>116.27</v>
      </c>
      <c r="AB977">
        <v>19.04</v>
      </c>
      <c r="AC977">
        <v>164.94</v>
      </c>
    </row>
    <row r="978" spans="1:29" x14ac:dyDescent="0.2">
      <c r="A978" t="s">
        <v>511</v>
      </c>
      <c r="B978" s="2" t="s">
        <v>5063</v>
      </c>
      <c r="C978" s="2">
        <v>2</v>
      </c>
      <c r="D978" s="2">
        <v>1</v>
      </c>
      <c r="E978" s="2">
        <v>1</v>
      </c>
      <c r="F978" s="1">
        <v>42922.393750000003</v>
      </c>
      <c r="G978">
        <v>89.26</v>
      </c>
      <c r="H978">
        <v>1.87</v>
      </c>
      <c r="I978">
        <v>1.31</v>
      </c>
      <c r="J978">
        <v>1.74</v>
      </c>
      <c r="K978">
        <v>2.2999999999999998</v>
      </c>
      <c r="L978">
        <v>0.44</v>
      </c>
      <c r="M978">
        <v>0.52</v>
      </c>
      <c r="N978">
        <v>1.7</v>
      </c>
      <c r="O978">
        <v>1.68</v>
      </c>
      <c r="P978">
        <v>2.75</v>
      </c>
      <c r="Q978">
        <v>3.47</v>
      </c>
      <c r="R978">
        <v>7.61</v>
      </c>
      <c r="S978">
        <v>13.16</v>
      </c>
      <c r="T978">
        <v>4.7</v>
      </c>
      <c r="U978">
        <v>1.81</v>
      </c>
      <c r="V978">
        <v>1.57</v>
      </c>
      <c r="W978">
        <v>70.91</v>
      </c>
      <c r="X978">
        <v>7.39</v>
      </c>
      <c r="Y978">
        <v>9.4</v>
      </c>
      <c r="Z978">
        <v>15.54</v>
      </c>
      <c r="AA978">
        <v>30.74</v>
      </c>
      <c r="AB978">
        <v>11.14</v>
      </c>
      <c r="AC978">
        <v>60.22</v>
      </c>
    </row>
    <row r="979" spans="1:29" x14ac:dyDescent="0.2">
      <c r="A979" t="s">
        <v>1903</v>
      </c>
      <c r="B979" s="2" t="s">
        <v>5080</v>
      </c>
      <c r="C979" s="2">
        <v>2</v>
      </c>
      <c r="D979" s="2">
        <v>2</v>
      </c>
      <c r="E979" s="2">
        <v>3</v>
      </c>
      <c r="F979" s="1">
        <v>43140.669444444444</v>
      </c>
      <c r="G979">
        <v>89.26</v>
      </c>
      <c r="H979">
        <v>1.8</v>
      </c>
      <c r="I979">
        <v>1.1100000000000001</v>
      </c>
      <c r="J979">
        <v>-0.65</v>
      </c>
      <c r="K979">
        <v>3.13</v>
      </c>
      <c r="L979">
        <v>0.79</v>
      </c>
      <c r="M979">
        <v>0.3</v>
      </c>
      <c r="N979">
        <v>1.67</v>
      </c>
      <c r="O979">
        <v>1.6</v>
      </c>
      <c r="P979">
        <v>4</v>
      </c>
      <c r="Q979">
        <v>4.22</v>
      </c>
      <c r="R979">
        <v>-0.33</v>
      </c>
      <c r="S979">
        <v>16.149999999999999</v>
      </c>
      <c r="T979">
        <v>3.54</v>
      </c>
      <c r="U979">
        <v>2.5299999999999998</v>
      </c>
      <c r="V979">
        <v>1.66</v>
      </c>
      <c r="W979">
        <v>75.099999999999994</v>
      </c>
      <c r="X979">
        <v>30.76</v>
      </c>
      <c r="Y979">
        <v>42.27</v>
      </c>
      <c r="Z979">
        <v>58.82</v>
      </c>
      <c r="AA979">
        <v>111.74</v>
      </c>
      <c r="AB979">
        <v>20.91</v>
      </c>
      <c r="AC979">
        <v>140.62</v>
      </c>
    </row>
    <row r="980" spans="1:29" x14ac:dyDescent="0.2">
      <c r="A980" t="s">
        <v>1937</v>
      </c>
      <c r="B980" s="2" t="s">
        <v>4901</v>
      </c>
      <c r="C980" s="2">
        <v>1</v>
      </c>
      <c r="D980" s="2">
        <v>1</v>
      </c>
      <c r="E980" s="2">
        <v>3</v>
      </c>
      <c r="F980" s="1">
        <v>43144.547222222223</v>
      </c>
      <c r="G980">
        <v>89.26</v>
      </c>
      <c r="H980">
        <v>1.74</v>
      </c>
      <c r="I980">
        <v>0.91</v>
      </c>
      <c r="J980">
        <v>0.11</v>
      </c>
      <c r="K980">
        <v>2.89</v>
      </c>
      <c r="L980">
        <v>0.76</v>
      </c>
      <c r="M980">
        <v>0.33</v>
      </c>
      <c r="N980">
        <v>1.35</v>
      </c>
      <c r="O980">
        <v>1.3</v>
      </c>
      <c r="P980">
        <v>4.03</v>
      </c>
      <c r="Q980">
        <v>4.18</v>
      </c>
      <c r="R980">
        <v>2.02</v>
      </c>
      <c r="S980">
        <v>13.42</v>
      </c>
      <c r="T980">
        <v>4.0199999999999996</v>
      </c>
      <c r="U980">
        <v>2.77</v>
      </c>
      <c r="V980">
        <v>1.58</v>
      </c>
      <c r="W980">
        <v>74.36</v>
      </c>
      <c r="X980">
        <v>30.53</v>
      </c>
      <c r="Y980">
        <v>41.16</v>
      </c>
      <c r="Z980">
        <v>53.82</v>
      </c>
      <c r="AA980">
        <v>105.27</v>
      </c>
      <c r="AB980">
        <v>17.82</v>
      </c>
      <c r="AC980">
        <v>140.74</v>
      </c>
    </row>
    <row r="981" spans="1:29" x14ac:dyDescent="0.2">
      <c r="A981" t="s">
        <v>2351</v>
      </c>
      <c r="B981" s="2" t="s">
        <v>4838</v>
      </c>
      <c r="C981" s="2">
        <v>1</v>
      </c>
      <c r="D981" s="2">
        <v>1</v>
      </c>
      <c r="E981" s="2">
        <v>3</v>
      </c>
      <c r="F981" s="1">
        <v>43152.509722222225</v>
      </c>
      <c r="G981">
        <v>89.24</v>
      </c>
      <c r="H981">
        <v>1.73</v>
      </c>
      <c r="I981">
        <v>0.84</v>
      </c>
      <c r="J981">
        <v>-1.3</v>
      </c>
      <c r="K981">
        <v>3.1</v>
      </c>
      <c r="L981">
        <v>0.83</v>
      </c>
      <c r="M981">
        <v>0.45</v>
      </c>
      <c r="N981">
        <v>1.2</v>
      </c>
      <c r="O981">
        <v>1.18</v>
      </c>
      <c r="P981">
        <v>4.2300000000000004</v>
      </c>
      <c r="Q981">
        <v>4.42</v>
      </c>
      <c r="R981">
        <v>1</v>
      </c>
      <c r="S981">
        <v>12.5</v>
      </c>
      <c r="T981">
        <v>2.65</v>
      </c>
      <c r="U981">
        <v>2.76</v>
      </c>
      <c r="V981">
        <v>1.51</v>
      </c>
      <c r="W981">
        <v>75.94</v>
      </c>
      <c r="X981">
        <v>29.2</v>
      </c>
      <c r="Y981">
        <v>38.729999999999997</v>
      </c>
      <c r="Z981">
        <v>52.6</v>
      </c>
      <c r="AA981">
        <v>110.82</v>
      </c>
      <c r="AB981">
        <v>21.38</v>
      </c>
      <c r="AC981">
        <v>127.84</v>
      </c>
    </row>
    <row r="982" spans="1:29" x14ac:dyDescent="0.2">
      <c r="A982" t="s">
        <v>2636</v>
      </c>
      <c r="B982" s="2" t="s">
        <v>5038</v>
      </c>
      <c r="C982" s="2">
        <v>2</v>
      </c>
      <c r="D982" s="2">
        <v>2</v>
      </c>
      <c r="E982" s="2">
        <v>3</v>
      </c>
      <c r="F982" s="1">
        <v>43159.402083333334</v>
      </c>
      <c r="G982">
        <v>89.23</v>
      </c>
      <c r="H982">
        <v>2</v>
      </c>
      <c r="I982">
        <v>1.29</v>
      </c>
      <c r="J982">
        <v>0.69</v>
      </c>
      <c r="K982">
        <v>3.06</v>
      </c>
      <c r="L982">
        <v>0.68</v>
      </c>
      <c r="M982">
        <v>0.25</v>
      </c>
      <c r="N982">
        <v>1.81</v>
      </c>
      <c r="O982">
        <v>1.74</v>
      </c>
      <c r="P982">
        <v>3.61</v>
      </c>
      <c r="Q982">
        <v>3.92</v>
      </c>
      <c r="R982">
        <v>1.68</v>
      </c>
      <c r="S982">
        <v>16.27</v>
      </c>
      <c r="T982">
        <v>3.97</v>
      </c>
      <c r="U982">
        <v>2.4</v>
      </c>
      <c r="V982">
        <v>1.72</v>
      </c>
      <c r="W982">
        <v>72.98</v>
      </c>
      <c r="X982">
        <v>24.24</v>
      </c>
      <c r="Y982">
        <v>30.13</v>
      </c>
      <c r="Z982">
        <v>45.26</v>
      </c>
      <c r="AA982">
        <v>81.91</v>
      </c>
      <c r="AB982">
        <v>15.89</v>
      </c>
      <c r="AC982">
        <v>112.27</v>
      </c>
    </row>
    <row r="983" spans="1:29" x14ac:dyDescent="0.2">
      <c r="A983" t="s">
        <v>3337</v>
      </c>
      <c r="B983" s="2" t="s">
        <v>4919</v>
      </c>
      <c r="C983" s="2">
        <v>1</v>
      </c>
      <c r="D983" s="2">
        <v>1</v>
      </c>
      <c r="E983" s="2">
        <v>4</v>
      </c>
      <c r="F983" s="1">
        <v>43203.585416666669</v>
      </c>
      <c r="G983">
        <v>89.23</v>
      </c>
      <c r="H983">
        <v>1.73</v>
      </c>
      <c r="I983">
        <v>1.03</v>
      </c>
      <c r="J983">
        <v>0.88</v>
      </c>
      <c r="K983">
        <v>2.9</v>
      </c>
      <c r="L983">
        <v>0.69</v>
      </c>
      <c r="M983">
        <v>0.42</v>
      </c>
      <c r="N983">
        <v>1.1399999999999999</v>
      </c>
      <c r="O983">
        <v>1.1299999999999999</v>
      </c>
      <c r="P983">
        <v>3.48</v>
      </c>
      <c r="Q983">
        <v>4.17</v>
      </c>
      <c r="R983">
        <v>4.78</v>
      </c>
      <c r="S983">
        <v>10.71</v>
      </c>
      <c r="T983">
        <v>2.2999999999999998</v>
      </c>
      <c r="U983">
        <v>2.44</v>
      </c>
      <c r="V983">
        <v>1.41</v>
      </c>
      <c r="W983">
        <v>73.930000000000007</v>
      </c>
      <c r="X983">
        <v>21.21</v>
      </c>
      <c r="Y983">
        <v>26.46</v>
      </c>
      <c r="Z983">
        <v>34.630000000000003</v>
      </c>
      <c r="AA983">
        <v>61.79</v>
      </c>
      <c r="AB983">
        <v>10.07</v>
      </c>
      <c r="AC983">
        <v>64.64</v>
      </c>
    </row>
    <row r="984" spans="1:29" x14ac:dyDescent="0.2">
      <c r="A984" t="s">
        <v>3157</v>
      </c>
      <c r="B984" s="2" t="s">
        <v>4814</v>
      </c>
      <c r="C984" s="2">
        <v>2</v>
      </c>
      <c r="D984" s="2">
        <v>2</v>
      </c>
      <c r="E984" s="2">
        <v>4</v>
      </c>
      <c r="F984" s="1">
        <v>43195.605555555558</v>
      </c>
      <c r="G984">
        <v>89.22</v>
      </c>
      <c r="H984">
        <v>1.35</v>
      </c>
      <c r="I984">
        <v>0.82</v>
      </c>
      <c r="J984">
        <v>1.71</v>
      </c>
      <c r="K984">
        <v>2.27</v>
      </c>
      <c r="L984">
        <v>0.69</v>
      </c>
      <c r="M984">
        <v>0.51</v>
      </c>
      <c r="N984">
        <v>0.96</v>
      </c>
      <c r="O984">
        <v>0.95</v>
      </c>
      <c r="P984">
        <v>3.44</v>
      </c>
      <c r="Q984">
        <v>3.71</v>
      </c>
      <c r="R984">
        <v>5.56</v>
      </c>
      <c r="S984">
        <v>9.36</v>
      </c>
      <c r="T984">
        <v>3.24</v>
      </c>
      <c r="U984">
        <v>2.13</v>
      </c>
      <c r="V984">
        <v>1.38</v>
      </c>
      <c r="W984">
        <v>73.260000000000005</v>
      </c>
      <c r="X984">
        <v>19.18</v>
      </c>
      <c r="Y984">
        <v>23.4</v>
      </c>
      <c r="Z984">
        <v>31.93</v>
      </c>
      <c r="AA984">
        <v>53.37</v>
      </c>
      <c r="AB984">
        <v>8.56</v>
      </c>
      <c r="AC984">
        <v>71.12</v>
      </c>
    </row>
    <row r="985" spans="1:29" x14ac:dyDescent="0.2">
      <c r="A985" t="s">
        <v>3234</v>
      </c>
      <c r="B985" s="2" t="s">
        <v>5172</v>
      </c>
      <c r="C985" s="2">
        <v>2</v>
      </c>
      <c r="D985" s="2">
        <v>1</v>
      </c>
      <c r="E985" s="2">
        <v>4</v>
      </c>
      <c r="F985" s="1">
        <v>43200.595833333333</v>
      </c>
      <c r="G985">
        <v>89.22</v>
      </c>
      <c r="H985">
        <v>1.91</v>
      </c>
      <c r="I985">
        <v>1.33</v>
      </c>
      <c r="J985">
        <v>1.48</v>
      </c>
      <c r="K985">
        <v>3.03</v>
      </c>
      <c r="L985">
        <v>0.74</v>
      </c>
      <c r="M985">
        <v>0.43</v>
      </c>
      <c r="N985">
        <v>1.57</v>
      </c>
      <c r="O985">
        <v>1.5</v>
      </c>
      <c r="P985">
        <v>3.52</v>
      </c>
      <c r="Q985">
        <v>4.01</v>
      </c>
      <c r="R985">
        <v>4.9000000000000004</v>
      </c>
      <c r="S985">
        <v>14.01</v>
      </c>
      <c r="T985">
        <v>2.09</v>
      </c>
      <c r="U985">
        <v>2.46</v>
      </c>
      <c r="V985">
        <v>1.66</v>
      </c>
      <c r="W985">
        <v>74.33</v>
      </c>
      <c r="X985">
        <v>18.75</v>
      </c>
      <c r="Y985">
        <v>22.3</v>
      </c>
      <c r="Z985">
        <v>40.159999999999997</v>
      </c>
      <c r="AA985">
        <v>54.75</v>
      </c>
      <c r="AB985">
        <v>8.11</v>
      </c>
      <c r="AC985">
        <v>45.75</v>
      </c>
    </row>
    <row r="986" spans="1:29" x14ac:dyDescent="0.2">
      <c r="A986" t="s">
        <v>3746</v>
      </c>
      <c r="B986" s="2" t="s">
        <v>5026</v>
      </c>
      <c r="C986" s="2">
        <v>2</v>
      </c>
      <c r="D986" s="2">
        <v>1</v>
      </c>
      <c r="E986" s="2">
        <v>4</v>
      </c>
      <c r="F986" s="1">
        <v>43217.638888888891</v>
      </c>
      <c r="G986">
        <v>89.22</v>
      </c>
      <c r="H986">
        <v>2.16</v>
      </c>
      <c r="I986">
        <v>1.35</v>
      </c>
      <c r="J986">
        <v>0.24</v>
      </c>
      <c r="K986">
        <v>2.9</v>
      </c>
      <c r="L986">
        <v>0.46</v>
      </c>
      <c r="M986">
        <v>0.1</v>
      </c>
      <c r="N986">
        <v>2.08</v>
      </c>
      <c r="O986">
        <v>2.02</v>
      </c>
      <c r="P986">
        <v>3.51</v>
      </c>
      <c r="Q986">
        <v>3.9</v>
      </c>
      <c r="R986">
        <v>2.09</v>
      </c>
      <c r="S986">
        <v>16.32</v>
      </c>
      <c r="T986">
        <v>5.17</v>
      </c>
      <c r="U986">
        <v>2.17</v>
      </c>
      <c r="V986">
        <v>1.77</v>
      </c>
      <c r="W986">
        <v>75.14</v>
      </c>
      <c r="X986">
        <v>16.100000000000001</v>
      </c>
      <c r="Y986">
        <v>20.440000000000001</v>
      </c>
      <c r="Z986">
        <v>33.869999999999997</v>
      </c>
      <c r="AA986">
        <v>64.430000000000007</v>
      </c>
      <c r="AB986">
        <v>30.75</v>
      </c>
      <c r="AC986">
        <v>137.28</v>
      </c>
    </row>
    <row r="987" spans="1:29" x14ac:dyDescent="0.2">
      <c r="A987" t="s">
        <v>2980</v>
      </c>
      <c r="B987" s="2" t="s">
        <v>5053</v>
      </c>
      <c r="C987" s="2">
        <v>2</v>
      </c>
      <c r="D987" s="2">
        <v>1</v>
      </c>
      <c r="E987" s="2">
        <v>4</v>
      </c>
      <c r="F987" s="1">
        <v>43185.739583333336</v>
      </c>
      <c r="G987">
        <v>89.21</v>
      </c>
      <c r="H987">
        <v>1.28</v>
      </c>
      <c r="I987">
        <v>0.89</v>
      </c>
      <c r="J987">
        <v>0.73</v>
      </c>
      <c r="K987">
        <v>2.3199999999999998</v>
      </c>
      <c r="L987">
        <v>0.67</v>
      </c>
      <c r="M987">
        <v>0.37</v>
      </c>
      <c r="N987">
        <v>1.17</v>
      </c>
      <c r="O987">
        <v>1.1000000000000001</v>
      </c>
      <c r="P987">
        <v>3.34</v>
      </c>
      <c r="Q987">
        <v>3.97</v>
      </c>
      <c r="R987">
        <v>5.61</v>
      </c>
      <c r="S987">
        <v>10.67</v>
      </c>
      <c r="T987">
        <v>3.33</v>
      </c>
      <c r="U987">
        <v>2.04</v>
      </c>
      <c r="V987">
        <v>1.36</v>
      </c>
      <c r="W987">
        <v>74.489999999999995</v>
      </c>
      <c r="X987">
        <v>22.63</v>
      </c>
      <c r="Y987">
        <v>28.71</v>
      </c>
      <c r="Z987">
        <v>37.229999999999997</v>
      </c>
      <c r="AA987">
        <v>63.88</v>
      </c>
      <c r="AB987">
        <v>10.43</v>
      </c>
      <c r="AC987">
        <v>78.66</v>
      </c>
    </row>
    <row r="988" spans="1:29" x14ac:dyDescent="0.2">
      <c r="A988" t="s">
        <v>3552</v>
      </c>
      <c r="B988" s="2" t="s">
        <v>4758</v>
      </c>
      <c r="C988" s="2">
        <v>1</v>
      </c>
      <c r="D988" s="2">
        <v>1</v>
      </c>
      <c r="E988" s="2">
        <v>4</v>
      </c>
      <c r="F988" s="1">
        <v>43209.535416666666</v>
      </c>
      <c r="G988">
        <v>89.21</v>
      </c>
      <c r="H988">
        <v>1.74</v>
      </c>
      <c r="I988">
        <v>1.17</v>
      </c>
      <c r="J988">
        <v>0.88</v>
      </c>
      <c r="K988">
        <v>2.89</v>
      </c>
      <c r="L988">
        <v>0.63</v>
      </c>
      <c r="M988">
        <v>0.32</v>
      </c>
      <c r="N988">
        <v>1.36</v>
      </c>
      <c r="O988">
        <v>1.34</v>
      </c>
      <c r="P988">
        <v>3.22</v>
      </c>
      <c r="Q988">
        <v>4.0199999999999996</v>
      </c>
      <c r="R988">
        <v>3.99</v>
      </c>
      <c r="S988">
        <v>11.63</v>
      </c>
      <c r="T988">
        <v>2.97</v>
      </c>
      <c r="U988">
        <v>2.14</v>
      </c>
      <c r="V988">
        <v>1.36</v>
      </c>
      <c r="W988">
        <v>73.91</v>
      </c>
      <c r="X988">
        <v>18.23</v>
      </c>
      <c r="Y988">
        <v>23.19</v>
      </c>
      <c r="Z988">
        <v>28.36</v>
      </c>
      <c r="AA988">
        <v>56.29</v>
      </c>
      <c r="AB988">
        <v>14.25</v>
      </c>
      <c r="AC988">
        <v>70.8</v>
      </c>
    </row>
    <row r="989" spans="1:29" x14ac:dyDescent="0.2">
      <c r="A989" t="s">
        <v>2105</v>
      </c>
      <c r="B989" s="2" t="s">
        <v>5056</v>
      </c>
      <c r="C989" s="2">
        <v>2</v>
      </c>
      <c r="D989" s="2">
        <v>1</v>
      </c>
      <c r="E989" s="2">
        <v>3</v>
      </c>
      <c r="F989" s="1">
        <v>43146.4375</v>
      </c>
      <c r="G989">
        <v>89.21</v>
      </c>
      <c r="H989">
        <v>1.55</v>
      </c>
      <c r="I989">
        <v>0.93</v>
      </c>
      <c r="J989">
        <v>-0.22</v>
      </c>
      <c r="K989">
        <v>2.9</v>
      </c>
      <c r="L989">
        <v>0.84</v>
      </c>
      <c r="M989">
        <v>0.62</v>
      </c>
      <c r="N989">
        <v>1.24</v>
      </c>
      <c r="O989">
        <v>1.22</v>
      </c>
      <c r="P989">
        <v>4.2</v>
      </c>
      <c r="Q989">
        <v>5.0599999999999996</v>
      </c>
      <c r="R989">
        <v>2.33</v>
      </c>
      <c r="S989">
        <v>12.69</v>
      </c>
      <c r="T989">
        <v>3.43</v>
      </c>
      <c r="U989">
        <v>2.23</v>
      </c>
      <c r="V989">
        <v>1.47</v>
      </c>
      <c r="W989">
        <v>74.989999999999995</v>
      </c>
      <c r="X989">
        <v>27.45</v>
      </c>
      <c r="Y989">
        <v>34.549999999999997</v>
      </c>
      <c r="Z989">
        <v>48.21</v>
      </c>
      <c r="AA989">
        <v>79.63</v>
      </c>
      <c r="AB989">
        <v>13.37</v>
      </c>
      <c r="AC989">
        <v>105.12</v>
      </c>
    </row>
    <row r="990" spans="1:29" x14ac:dyDescent="0.2">
      <c r="A990" t="s">
        <v>1722</v>
      </c>
      <c r="B990" s="2" t="s">
        <v>4717</v>
      </c>
      <c r="C990" s="2">
        <v>1</v>
      </c>
      <c r="D990" s="2">
        <v>1</v>
      </c>
      <c r="E990" s="2">
        <v>2</v>
      </c>
      <c r="F990" s="1">
        <v>42989.813888888886</v>
      </c>
      <c r="G990">
        <v>89.2</v>
      </c>
      <c r="H990">
        <v>1.5</v>
      </c>
      <c r="I990">
        <v>1.3</v>
      </c>
      <c r="J990">
        <v>3.83</v>
      </c>
      <c r="K990">
        <v>1.73</v>
      </c>
      <c r="L990">
        <v>0.37</v>
      </c>
      <c r="M990">
        <v>0.36</v>
      </c>
      <c r="N990">
        <v>1.2</v>
      </c>
      <c r="O990">
        <v>1.1499999999999999</v>
      </c>
      <c r="P990">
        <v>1.61</v>
      </c>
      <c r="Q990">
        <v>1.85</v>
      </c>
      <c r="R990">
        <v>12.43</v>
      </c>
      <c r="S990">
        <v>7.65</v>
      </c>
      <c r="T990">
        <v>3.75</v>
      </c>
      <c r="U990">
        <v>1.42</v>
      </c>
      <c r="V990">
        <v>1.25</v>
      </c>
      <c r="W990">
        <v>69.59</v>
      </c>
      <c r="X990">
        <v>4.25</v>
      </c>
      <c r="Y990">
        <v>5.29</v>
      </c>
      <c r="Z990">
        <v>9.48</v>
      </c>
      <c r="AA990">
        <v>8.92</v>
      </c>
      <c r="AB990">
        <v>2.73</v>
      </c>
      <c r="AC990">
        <v>8.5299999999999994</v>
      </c>
    </row>
    <row r="991" spans="1:29" x14ac:dyDescent="0.2">
      <c r="A991" t="s">
        <v>2645</v>
      </c>
      <c r="B991" s="2" t="s">
        <v>5108</v>
      </c>
      <c r="C991" s="2">
        <v>2</v>
      </c>
      <c r="D991" s="2">
        <v>2</v>
      </c>
      <c r="E991" s="2">
        <v>3</v>
      </c>
      <c r="F991" s="1">
        <v>43159.413194444445</v>
      </c>
      <c r="G991">
        <v>89.2</v>
      </c>
      <c r="H991">
        <v>1.93</v>
      </c>
      <c r="I991">
        <v>0.99</v>
      </c>
      <c r="J991">
        <v>1.1599999999999999</v>
      </c>
      <c r="K991">
        <v>2.99</v>
      </c>
      <c r="L991">
        <v>0.69</v>
      </c>
      <c r="M991">
        <v>0.32</v>
      </c>
      <c r="N991">
        <v>1.3</v>
      </c>
      <c r="O991">
        <v>1.27</v>
      </c>
      <c r="P991">
        <v>3.66</v>
      </c>
      <c r="Q991">
        <v>4.1500000000000004</v>
      </c>
      <c r="R991">
        <v>3.45</v>
      </c>
      <c r="S991">
        <v>12.23</v>
      </c>
      <c r="T991">
        <v>3.79</v>
      </c>
      <c r="U991">
        <v>2.64</v>
      </c>
      <c r="V991">
        <v>1.55</v>
      </c>
      <c r="W991">
        <v>73.06</v>
      </c>
      <c r="X991">
        <v>25.91</v>
      </c>
      <c r="Y991">
        <v>33.79</v>
      </c>
      <c r="Z991">
        <v>40.799999999999997</v>
      </c>
      <c r="AA991">
        <v>79.86</v>
      </c>
      <c r="AB991">
        <v>13.63</v>
      </c>
      <c r="AC991">
        <v>109.89</v>
      </c>
    </row>
    <row r="992" spans="1:29" x14ac:dyDescent="0.2">
      <c r="A992" t="s">
        <v>1549</v>
      </c>
      <c r="B992" s="2" t="s">
        <v>4870</v>
      </c>
      <c r="C992" s="2">
        <v>1</v>
      </c>
      <c r="D992" s="2">
        <v>1</v>
      </c>
      <c r="E992" s="2">
        <v>2</v>
      </c>
      <c r="F992" s="1">
        <v>42984.79583333333</v>
      </c>
      <c r="G992">
        <v>89.19</v>
      </c>
      <c r="H992">
        <v>1.7</v>
      </c>
      <c r="I992">
        <v>1.52</v>
      </c>
      <c r="J992">
        <v>3.89</v>
      </c>
      <c r="K992">
        <v>2.12</v>
      </c>
      <c r="L992">
        <v>0.52</v>
      </c>
      <c r="M992">
        <v>0.59</v>
      </c>
      <c r="N992">
        <v>1.41</v>
      </c>
      <c r="O992">
        <v>1.31</v>
      </c>
      <c r="P992">
        <v>2.1</v>
      </c>
      <c r="Q992">
        <v>2.71</v>
      </c>
      <c r="R992">
        <v>10.78</v>
      </c>
      <c r="S992">
        <v>9.7899999999999991</v>
      </c>
      <c r="T992">
        <v>3.16</v>
      </c>
      <c r="U992">
        <v>1.67</v>
      </c>
      <c r="V992">
        <v>1.37</v>
      </c>
      <c r="W992">
        <v>70.86</v>
      </c>
      <c r="X992">
        <v>4.3099999999999996</v>
      </c>
      <c r="Y992">
        <v>6.04</v>
      </c>
      <c r="Z992">
        <v>13.28</v>
      </c>
      <c r="AA992">
        <v>9.11</v>
      </c>
      <c r="AB992">
        <v>2.93</v>
      </c>
      <c r="AC992">
        <v>9.15</v>
      </c>
    </row>
    <row r="993" spans="1:29" x14ac:dyDescent="0.2">
      <c r="A993" t="s">
        <v>3379</v>
      </c>
      <c r="B993" s="2" t="s">
        <v>4814</v>
      </c>
      <c r="C993" s="2">
        <v>1</v>
      </c>
      <c r="D993" s="2">
        <v>1</v>
      </c>
      <c r="E993" s="2">
        <v>4</v>
      </c>
      <c r="F993" s="1">
        <v>43203.666666666664</v>
      </c>
      <c r="G993">
        <v>89.18</v>
      </c>
      <c r="H993">
        <v>1.27</v>
      </c>
      <c r="I993">
        <v>0.87</v>
      </c>
      <c r="J993">
        <v>1.73</v>
      </c>
      <c r="K993">
        <v>2.15</v>
      </c>
      <c r="L993">
        <v>0.64</v>
      </c>
      <c r="M993">
        <v>0.28999999999999998</v>
      </c>
      <c r="N993">
        <v>0.95</v>
      </c>
      <c r="O993">
        <v>0.93</v>
      </c>
      <c r="P993">
        <v>3.14</v>
      </c>
      <c r="Q993">
        <v>3.79</v>
      </c>
      <c r="R993">
        <v>6.94</v>
      </c>
      <c r="S993">
        <v>8.36</v>
      </c>
      <c r="T993">
        <v>3.27</v>
      </c>
      <c r="U993">
        <v>1.87</v>
      </c>
      <c r="V993">
        <v>1.28</v>
      </c>
      <c r="W993">
        <v>74.099999999999994</v>
      </c>
      <c r="X993">
        <v>19.100000000000001</v>
      </c>
      <c r="Y993">
        <v>23.26</v>
      </c>
      <c r="Z993">
        <v>28.48</v>
      </c>
      <c r="AA993">
        <v>44.72</v>
      </c>
      <c r="AB993">
        <v>7.37</v>
      </c>
      <c r="AC993">
        <v>56.71</v>
      </c>
    </row>
    <row r="994" spans="1:29" x14ac:dyDescent="0.2">
      <c r="A994" t="s">
        <v>3032</v>
      </c>
      <c r="B994" s="2" t="s">
        <v>5189</v>
      </c>
      <c r="C994" s="2">
        <v>2</v>
      </c>
      <c r="D994" s="2">
        <v>2</v>
      </c>
      <c r="E994" s="2">
        <v>4</v>
      </c>
      <c r="F994" s="1">
        <v>43188.578472222223</v>
      </c>
      <c r="G994">
        <v>89.18</v>
      </c>
      <c r="H994">
        <v>1.36</v>
      </c>
      <c r="I994">
        <v>0.8</v>
      </c>
      <c r="J994">
        <v>1</v>
      </c>
      <c r="K994">
        <v>2.4</v>
      </c>
      <c r="L994">
        <v>0.69</v>
      </c>
      <c r="M994">
        <v>0.38</v>
      </c>
      <c r="N994">
        <v>0.92</v>
      </c>
      <c r="O994">
        <v>0.92</v>
      </c>
      <c r="P994">
        <v>3.39</v>
      </c>
      <c r="Q994">
        <v>3.71</v>
      </c>
      <c r="R994">
        <v>5.14</v>
      </c>
      <c r="S994">
        <v>8.9700000000000006</v>
      </c>
      <c r="T994">
        <v>3.18</v>
      </c>
      <c r="U994">
        <v>2.19</v>
      </c>
      <c r="V994">
        <v>1.28</v>
      </c>
      <c r="W994">
        <v>74.099999999999994</v>
      </c>
      <c r="X994">
        <v>20.99</v>
      </c>
      <c r="Y994">
        <v>26.04</v>
      </c>
      <c r="Z994">
        <v>32.67</v>
      </c>
      <c r="AA994">
        <v>60.39</v>
      </c>
      <c r="AB994">
        <v>11.38</v>
      </c>
      <c r="AC994">
        <v>82.12</v>
      </c>
    </row>
    <row r="995" spans="1:29" x14ac:dyDescent="0.2">
      <c r="A995" t="s">
        <v>3200</v>
      </c>
      <c r="B995" s="2" t="s">
        <v>4965</v>
      </c>
      <c r="C995" s="2">
        <v>2</v>
      </c>
      <c r="D995" s="2">
        <v>1</v>
      </c>
      <c r="E995" s="2">
        <v>4</v>
      </c>
      <c r="F995" s="1">
        <v>43195.663888888892</v>
      </c>
      <c r="G995">
        <v>89.17</v>
      </c>
      <c r="H995">
        <v>1.41</v>
      </c>
      <c r="I995">
        <v>0.87</v>
      </c>
      <c r="J995">
        <v>1.56</v>
      </c>
      <c r="K995">
        <v>2.56</v>
      </c>
      <c r="L995">
        <v>0.73</v>
      </c>
      <c r="M995">
        <v>0.52</v>
      </c>
      <c r="N995">
        <v>0.97</v>
      </c>
      <c r="O995">
        <v>0.95</v>
      </c>
      <c r="P995">
        <v>3.43</v>
      </c>
      <c r="Q995">
        <v>4.09</v>
      </c>
      <c r="R995">
        <v>5.56</v>
      </c>
      <c r="S995">
        <v>9.6300000000000008</v>
      </c>
      <c r="T995">
        <v>2.19</v>
      </c>
      <c r="U995">
        <v>2.23</v>
      </c>
      <c r="V995">
        <v>1.35</v>
      </c>
      <c r="W995">
        <v>74.650000000000006</v>
      </c>
      <c r="X995">
        <v>20.48</v>
      </c>
      <c r="Y995">
        <v>26.02</v>
      </c>
      <c r="Z995">
        <v>34.53</v>
      </c>
      <c r="AA995">
        <v>56.26</v>
      </c>
      <c r="AB995">
        <v>8.4700000000000006</v>
      </c>
      <c r="AC995">
        <v>55.09</v>
      </c>
    </row>
    <row r="996" spans="1:29" x14ac:dyDescent="0.2">
      <c r="A996" t="s">
        <v>594</v>
      </c>
      <c r="B996" s="2" t="s">
        <v>5087</v>
      </c>
      <c r="C996" s="2">
        <v>2</v>
      </c>
      <c r="D996" s="2">
        <v>1</v>
      </c>
      <c r="E996" s="2">
        <v>1</v>
      </c>
      <c r="F996" s="1">
        <v>42923.52847222222</v>
      </c>
      <c r="G996">
        <v>89.16</v>
      </c>
      <c r="H996">
        <v>1.56</v>
      </c>
      <c r="I996">
        <v>1.21</v>
      </c>
      <c r="J996">
        <v>1.19</v>
      </c>
      <c r="K996">
        <v>2.35</v>
      </c>
      <c r="L996">
        <v>0.57999999999999996</v>
      </c>
      <c r="M996">
        <v>0.65</v>
      </c>
      <c r="N996">
        <v>1.28</v>
      </c>
      <c r="O996">
        <v>1.29</v>
      </c>
      <c r="P996">
        <v>2.73</v>
      </c>
      <c r="Q996">
        <v>3.47</v>
      </c>
      <c r="R996">
        <v>7.63</v>
      </c>
      <c r="S996">
        <v>10.37</v>
      </c>
      <c r="T996">
        <v>2.96</v>
      </c>
      <c r="U996">
        <v>1.59</v>
      </c>
      <c r="V996">
        <v>1.33</v>
      </c>
      <c r="W996">
        <v>71.900000000000006</v>
      </c>
      <c r="X996">
        <v>6.77</v>
      </c>
      <c r="Y996">
        <v>8.4600000000000009</v>
      </c>
      <c r="Z996">
        <v>11.37</v>
      </c>
      <c r="AA996">
        <v>25.68</v>
      </c>
      <c r="AB996">
        <v>8.69</v>
      </c>
      <c r="AC996">
        <v>23.98</v>
      </c>
    </row>
    <row r="997" spans="1:29" x14ac:dyDescent="0.2">
      <c r="A997" t="s">
        <v>1953</v>
      </c>
      <c r="B997" s="2" t="s">
        <v>4730</v>
      </c>
      <c r="C997" s="2">
        <v>1</v>
      </c>
      <c r="D997" s="2">
        <v>1</v>
      </c>
      <c r="E997" s="2">
        <v>3</v>
      </c>
      <c r="F997" s="1">
        <v>43144.570138888892</v>
      </c>
      <c r="G997">
        <v>89.15</v>
      </c>
      <c r="H997">
        <v>1.67</v>
      </c>
      <c r="I997">
        <v>0.94</v>
      </c>
      <c r="J997">
        <v>-0.17</v>
      </c>
      <c r="K997">
        <v>2.9</v>
      </c>
      <c r="L997">
        <v>0.84</v>
      </c>
      <c r="M997">
        <v>0.64</v>
      </c>
      <c r="N997">
        <v>1.26</v>
      </c>
      <c r="O997">
        <v>1.21</v>
      </c>
      <c r="P997">
        <v>4.08</v>
      </c>
      <c r="Q997">
        <v>4.47</v>
      </c>
      <c r="R997">
        <v>1.92</v>
      </c>
      <c r="S997">
        <v>13.11</v>
      </c>
      <c r="T997">
        <v>2.78</v>
      </c>
      <c r="U997">
        <v>2.6</v>
      </c>
      <c r="V997">
        <v>1.48</v>
      </c>
      <c r="W997">
        <v>74.489999999999995</v>
      </c>
      <c r="X997">
        <v>24.33</v>
      </c>
      <c r="Y997">
        <v>34.159999999999997</v>
      </c>
      <c r="Z997">
        <v>47.25</v>
      </c>
      <c r="AA997">
        <v>91.05</v>
      </c>
      <c r="AB997">
        <v>16.899999999999999</v>
      </c>
      <c r="AC997">
        <v>105.95</v>
      </c>
    </row>
    <row r="998" spans="1:29" x14ac:dyDescent="0.2">
      <c r="A998" t="s">
        <v>2792</v>
      </c>
      <c r="B998" s="2" t="s">
        <v>4919</v>
      </c>
      <c r="C998" s="2">
        <v>1</v>
      </c>
      <c r="D998" s="2">
        <v>2</v>
      </c>
      <c r="E998" s="2">
        <v>3</v>
      </c>
      <c r="F998" s="1">
        <v>43161.457638888889</v>
      </c>
      <c r="G998">
        <v>89.15</v>
      </c>
      <c r="H998">
        <v>1.64</v>
      </c>
      <c r="I998">
        <v>0.89</v>
      </c>
      <c r="J998">
        <v>-1.43</v>
      </c>
      <c r="K998">
        <v>3.22</v>
      </c>
      <c r="L998">
        <v>0.79</v>
      </c>
      <c r="M998">
        <v>0.25</v>
      </c>
      <c r="N998">
        <v>1.31</v>
      </c>
      <c r="O998">
        <v>1.32</v>
      </c>
      <c r="P998">
        <v>4.18</v>
      </c>
      <c r="Q998">
        <v>4.5199999999999996</v>
      </c>
      <c r="R998">
        <v>0.52</v>
      </c>
      <c r="S998">
        <v>13.38</v>
      </c>
      <c r="T998">
        <v>3.52</v>
      </c>
      <c r="U998">
        <v>2.44</v>
      </c>
      <c r="V998">
        <v>1.52</v>
      </c>
      <c r="W998">
        <v>75.709999999999994</v>
      </c>
      <c r="X998">
        <v>36.93</v>
      </c>
      <c r="Y998">
        <v>45.27</v>
      </c>
      <c r="Z998">
        <v>58.71</v>
      </c>
      <c r="AA998">
        <v>112</v>
      </c>
      <c r="AB998">
        <v>19.02</v>
      </c>
      <c r="AC998">
        <v>147.94999999999999</v>
      </c>
    </row>
    <row r="999" spans="1:29" x14ac:dyDescent="0.2">
      <c r="A999" t="s">
        <v>3038</v>
      </c>
      <c r="B999" s="2" t="s">
        <v>5198</v>
      </c>
      <c r="C999" s="2">
        <v>2</v>
      </c>
      <c r="D999" s="2">
        <v>2</v>
      </c>
      <c r="E999" s="2">
        <v>4</v>
      </c>
      <c r="F999" s="1">
        <v>43188.585416666669</v>
      </c>
      <c r="G999">
        <v>89.15</v>
      </c>
      <c r="H999">
        <v>1.43</v>
      </c>
      <c r="I999">
        <v>0.91</v>
      </c>
      <c r="J999">
        <v>1.1399999999999999</v>
      </c>
      <c r="K999">
        <v>2.5499999999999998</v>
      </c>
      <c r="L999">
        <v>0.69</v>
      </c>
      <c r="M999">
        <v>0.28000000000000003</v>
      </c>
      <c r="N999">
        <v>1.0900000000000001</v>
      </c>
      <c r="O999">
        <v>1.07</v>
      </c>
      <c r="P999">
        <v>3.25</v>
      </c>
      <c r="Q999">
        <v>3.62</v>
      </c>
      <c r="R999">
        <v>3.8</v>
      </c>
      <c r="S999">
        <v>10.220000000000001</v>
      </c>
      <c r="T999">
        <v>2.91</v>
      </c>
      <c r="U999">
        <v>2.15</v>
      </c>
      <c r="V999">
        <v>1.27</v>
      </c>
      <c r="W999">
        <v>74.03</v>
      </c>
      <c r="X999">
        <v>21.78</v>
      </c>
      <c r="Y999">
        <v>29.28</v>
      </c>
      <c r="Z999">
        <v>36.51</v>
      </c>
      <c r="AA999">
        <v>67.040000000000006</v>
      </c>
      <c r="AB999">
        <v>13.7</v>
      </c>
      <c r="AC999">
        <v>83.23</v>
      </c>
    </row>
    <row r="1000" spans="1:29" x14ac:dyDescent="0.2">
      <c r="A1000" t="s">
        <v>2565</v>
      </c>
      <c r="B1000" s="2" t="s">
        <v>4872</v>
      </c>
      <c r="C1000" s="2">
        <v>1</v>
      </c>
      <c r="D1000" s="2">
        <v>2</v>
      </c>
      <c r="E1000" s="2">
        <v>3</v>
      </c>
      <c r="F1000" s="1">
        <v>43158.614583333336</v>
      </c>
      <c r="G1000">
        <v>89.15</v>
      </c>
      <c r="H1000">
        <v>2.14</v>
      </c>
      <c r="I1000">
        <v>1.1200000000000001</v>
      </c>
      <c r="J1000">
        <v>-0.39</v>
      </c>
      <c r="K1000">
        <v>3.42</v>
      </c>
      <c r="L1000">
        <v>0.72</v>
      </c>
      <c r="M1000">
        <v>7.0000000000000007E-2</v>
      </c>
      <c r="N1000">
        <v>1.79</v>
      </c>
      <c r="O1000">
        <v>1.74</v>
      </c>
      <c r="P1000">
        <v>4.17</v>
      </c>
      <c r="Q1000">
        <v>4.07</v>
      </c>
      <c r="R1000">
        <v>-0.69</v>
      </c>
      <c r="S1000">
        <v>16.89</v>
      </c>
      <c r="T1000">
        <v>4.7699999999999996</v>
      </c>
      <c r="U1000">
        <v>2.8</v>
      </c>
      <c r="V1000">
        <v>1.81</v>
      </c>
      <c r="W1000">
        <v>74.319999999999993</v>
      </c>
      <c r="X1000">
        <v>35.799999999999997</v>
      </c>
      <c r="Y1000">
        <v>45.06</v>
      </c>
      <c r="Z1000">
        <v>66.150000000000006</v>
      </c>
      <c r="AA1000">
        <v>124.03</v>
      </c>
      <c r="AB1000">
        <v>24.01</v>
      </c>
      <c r="AC1000">
        <v>186.3</v>
      </c>
    </row>
    <row r="1001" spans="1:29" x14ac:dyDescent="0.2">
      <c r="A1001" t="s">
        <v>3768</v>
      </c>
      <c r="B1001" s="2" t="s">
        <v>4997</v>
      </c>
      <c r="C1001" s="2">
        <v>2</v>
      </c>
      <c r="D1001" s="2">
        <v>1</v>
      </c>
      <c r="E1001" s="2">
        <v>4</v>
      </c>
      <c r="F1001" s="1">
        <v>43217.682638888888</v>
      </c>
      <c r="G1001">
        <v>89.14</v>
      </c>
      <c r="H1001">
        <v>1.97</v>
      </c>
      <c r="I1001">
        <v>1.59</v>
      </c>
      <c r="J1001">
        <v>3.16</v>
      </c>
      <c r="K1001">
        <v>2.59</v>
      </c>
      <c r="L1001">
        <v>0.74</v>
      </c>
      <c r="M1001">
        <v>0.69</v>
      </c>
      <c r="N1001">
        <v>1.84</v>
      </c>
      <c r="O1001">
        <v>1.66</v>
      </c>
      <c r="P1001">
        <v>3.75</v>
      </c>
      <c r="Q1001">
        <v>5.1100000000000003</v>
      </c>
      <c r="R1001">
        <v>6.36</v>
      </c>
      <c r="S1001">
        <v>14.72</v>
      </c>
      <c r="T1001">
        <v>4.2699999999999996</v>
      </c>
      <c r="U1001">
        <v>1.82</v>
      </c>
      <c r="V1001">
        <v>1.74</v>
      </c>
      <c r="W1001">
        <v>74.709999999999994</v>
      </c>
      <c r="X1001">
        <v>19.190000000000001</v>
      </c>
      <c r="Y1001">
        <v>19.88</v>
      </c>
      <c r="Z1001">
        <v>43.31</v>
      </c>
      <c r="AA1001">
        <v>36.159999999999997</v>
      </c>
      <c r="AB1001">
        <v>6.61</v>
      </c>
      <c r="AC1001">
        <v>60.7</v>
      </c>
    </row>
    <row r="1002" spans="1:29" x14ac:dyDescent="0.2">
      <c r="A1002" t="s">
        <v>2505</v>
      </c>
      <c r="B1002" s="2" t="s">
        <v>5142</v>
      </c>
      <c r="C1002" s="2">
        <v>2</v>
      </c>
      <c r="D1002" s="2">
        <v>1</v>
      </c>
      <c r="E1002" s="2">
        <v>3</v>
      </c>
      <c r="F1002" s="1">
        <v>43153.668055555558</v>
      </c>
      <c r="G1002">
        <v>89.13</v>
      </c>
      <c r="H1002">
        <v>1.64</v>
      </c>
      <c r="I1002">
        <v>0.85</v>
      </c>
      <c r="J1002">
        <v>0.37</v>
      </c>
      <c r="K1002">
        <v>2.88</v>
      </c>
      <c r="L1002">
        <v>0.73</v>
      </c>
      <c r="M1002">
        <v>0.33</v>
      </c>
      <c r="N1002">
        <v>1.21</v>
      </c>
      <c r="O1002">
        <v>1.19</v>
      </c>
      <c r="P1002">
        <v>3.71</v>
      </c>
      <c r="Q1002">
        <v>4.17</v>
      </c>
      <c r="R1002">
        <v>2.58</v>
      </c>
      <c r="S1002">
        <v>12.31</v>
      </c>
      <c r="T1002">
        <v>4.1399999999999997</v>
      </c>
      <c r="U1002">
        <v>2.41</v>
      </c>
      <c r="V1002">
        <v>1.45</v>
      </c>
      <c r="W1002">
        <v>74.38</v>
      </c>
      <c r="X1002">
        <v>28.94</v>
      </c>
      <c r="Y1002">
        <v>40.29</v>
      </c>
      <c r="Z1002">
        <v>44.25</v>
      </c>
      <c r="AA1002">
        <v>89.07</v>
      </c>
      <c r="AB1002">
        <v>14.45</v>
      </c>
      <c r="AC1002">
        <v>114.42</v>
      </c>
    </row>
    <row r="1003" spans="1:29" x14ac:dyDescent="0.2">
      <c r="A1003" t="s">
        <v>1925</v>
      </c>
      <c r="B1003" s="2" t="s">
        <v>4870</v>
      </c>
      <c r="C1003" s="2">
        <v>1</v>
      </c>
      <c r="D1003" s="2">
        <v>1</v>
      </c>
      <c r="E1003" s="2">
        <v>3</v>
      </c>
      <c r="F1003" s="1">
        <v>43143.499305555553</v>
      </c>
      <c r="G1003">
        <v>89.13</v>
      </c>
      <c r="H1003">
        <v>1.78</v>
      </c>
      <c r="I1003">
        <v>0.99</v>
      </c>
      <c r="J1003">
        <v>-0.88</v>
      </c>
      <c r="K1003">
        <v>3.05</v>
      </c>
      <c r="L1003">
        <v>0.81</v>
      </c>
      <c r="M1003">
        <v>0.43</v>
      </c>
      <c r="N1003">
        <v>1.44</v>
      </c>
      <c r="O1003">
        <v>1.4</v>
      </c>
      <c r="P1003">
        <v>4.09</v>
      </c>
      <c r="Q1003">
        <v>4.09</v>
      </c>
      <c r="R1003">
        <v>0.64</v>
      </c>
      <c r="S1003">
        <v>14.52</v>
      </c>
      <c r="T1003">
        <v>3.18</v>
      </c>
      <c r="U1003">
        <v>2.74</v>
      </c>
      <c r="V1003">
        <v>1.58</v>
      </c>
      <c r="W1003">
        <v>74.709999999999994</v>
      </c>
      <c r="X1003">
        <v>28.06</v>
      </c>
      <c r="Y1003">
        <v>38.17</v>
      </c>
      <c r="Z1003">
        <v>54.53</v>
      </c>
      <c r="AA1003">
        <v>110.01</v>
      </c>
      <c r="AB1003">
        <v>20.69</v>
      </c>
      <c r="AC1003">
        <v>126.84</v>
      </c>
    </row>
    <row r="1004" spans="1:29" x14ac:dyDescent="0.2">
      <c r="A1004" t="s">
        <v>136</v>
      </c>
      <c r="B1004" s="2" t="s">
        <v>5160</v>
      </c>
      <c r="C1004" s="2">
        <v>2</v>
      </c>
      <c r="D1004" s="2">
        <v>2</v>
      </c>
      <c r="E1004" s="2">
        <v>1</v>
      </c>
      <c r="F1004" s="1">
        <v>42899.633333333331</v>
      </c>
      <c r="G1004">
        <v>89.13</v>
      </c>
      <c r="H1004">
        <v>1.55</v>
      </c>
      <c r="I1004">
        <v>1.06</v>
      </c>
      <c r="J1004">
        <v>1.43</v>
      </c>
      <c r="K1004">
        <v>2.4500000000000002</v>
      </c>
      <c r="L1004">
        <v>0.63</v>
      </c>
      <c r="M1004">
        <v>0.61</v>
      </c>
      <c r="N1004">
        <v>1.1000000000000001</v>
      </c>
      <c r="O1004">
        <v>1.1299999999999999</v>
      </c>
      <c r="P1004">
        <v>2.96</v>
      </c>
      <c r="Q1004">
        <v>3.75</v>
      </c>
      <c r="R1004">
        <v>6.87</v>
      </c>
      <c r="S1004">
        <v>9.44</v>
      </c>
      <c r="T1004">
        <v>3.99</v>
      </c>
      <c r="U1004">
        <v>1.81</v>
      </c>
      <c r="V1004">
        <v>1.26</v>
      </c>
      <c r="W1004">
        <v>72.459999999999994</v>
      </c>
      <c r="X1004">
        <v>10.27</v>
      </c>
      <c r="Y1004">
        <v>12.56</v>
      </c>
      <c r="Z1004">
        <v>13.74</v>
      </c>
      <c r="AA1004">
        <v>33.42</v>
      </c>
      <c r="AB1004">
        <v>8.69</v>
      </c>
      <c r="AC1004">
        <v>36.130000000000003</v>
      </c>
    </row>
    <row r="1005" spans="1:29" x14ac:dyDescent="0.2">
      <c r="A1005" t="s">
        <v>2094</v>
      </c>
      <c r="B1005" s="2" t="s">
        <v>4955</v>
      </c>
      <c r="C1005" s="2">
        <v>2</v>
      </c>
      <c r="D1005" s="2">
        <v>2</v>
      </c>
      <c r="E1005" s="2">
        <v>3</v>
      </c>
      <c r="F1005" s="1">
        <v>43146.421527777777</v>
      </c>
      <c r="G1005">
        <v>89.13</v>
      </c>
      <c r="H1005">
        <v>1.57</v>
      </c>
      <c r="I1005">
        <v>0.78</v>
      </c>
      <c r="J1005">
        <v>-1.79</v>
      </c>
      <c r="K1005">
        <v>3.08</v>
      </c>
      <c r="L1005">
        <v>0.8</v>
      </c>
      <c r="M1005">
        <v>0.36</v>
      </c>
      <c r="N1005">
        <v>1.23</v>
      </c>
      <c r="O1005">
        <v>1.2</v>
      </c>
      <c r="P1005">
        <v>4.0599999999999996</v>
      </c>
      <c r="Q1005">
        <v>4.22</v>
      </c>
      <c r="R1005">
        <v>0.56000000000000005</v>
      </c>
      <c r="S1005">
        <v>13.2</v>
      </c>
      <c r="T1005">
        <v>2.71</v>
      </c>
      <c r="U1005">
        <v>2.81</v>
      </c>
      <c r="V1005">
        <v>1.47</v>
      </c>
      <c r="W1005">
        <v>75.91</v>
      </c>
      <c r="X1005">
        <v>36.28</v>
      </c>
      <c r="Y1005">
        <v>49.38</v>
      </c>
      <c r="Z1005">
        <v>61.78</v>
      </c>
      <c r="AA1005">
        <v>133.41</v>
      </c>
      <c r="AB1005">
        <v>24.24</v>
      </c>
      <c r="AC1005">
        <v>145.1</v>
      </c>
    </row>
    <row r="1006" spans="1:29" x14ac:dyDescent="0.2">
      <c r="A1006" t="s">
        <v>3517</v>
      </c>
      <c r="B1006" s="2" t="s">
        <v>5003</v>
      </c>
      <c r="C1006" s="2">
        <v>2</v>
      </c>
      <c r="D1006" s="2">
        <v>2</v>
      </c>
      <c r="E1006" s="2">
        <v>4</v>
      </c>
      <c r="F1006" s="1">
        <v>43208.775694444441</v>
      </c>
      <c r="G1006">
        <v>89.13</v>
      </c>
      <c r="H1006">
        <v>1.52</v>
      </c>
      <c r="I1006">
        <v>1</v>
      </c>
      <c r="J1006">
        <v>1.41</v>
      </c>
      <c r="K1006">
        <v>2.59</v>
      </c>
      <c r="L1006">
        <v>0.72</v>
      </c>
      <c r="M1006">
        <v>0.35</v>
      </c>
      <c r="N1006">
        <v>1.19</v>
      </c>
      <c r="O1006">
        <v>1.1599999999999999</v>
      </c>
      <c r="P1006">
        <v>3.41</v>
      </c>
      <c r="Q1006">
        <v>3.84</v>
      </c>
      <c r="R1006">
        <v>3.35</v>
      </c>
      <c r="S1006">
        <v>10.99</v>
      </c>
      <c r="T1006">
        <v>3.57</v>
      </c>
      <c r="U1006">
        <v>2.2000000000000002</v>
      </c>
      <c r="V1006">
        <v>1.32</v>
      </c>
      <c r="W1006">
        <v>73.05</v>
      </c>
      <c r="X1006">
        <v>22.08</v>
      </c>
      <c r="Y1006">
        <v>30.42</v>
      </c>
      <c r="Z1006">
        <v>38.33</v>
      </c>
      <c r="AA1006">
        <v>65.28</v>
      </c>
      <c r="AB1006">
        <v>13.64</v>
      </c>
      <c r="AC1006">
        <v>98.11</v>
      </c>
    </row>
    <row r="1007" spans="1:29" x14ac:dyDescent="0.2">
      <c r="A1007" t="s">
        <v>2797</v>
      </c>
      <c r="B1007" s="4">
        <v>4226</v>
      </c>
      <c r="C1007" s="2">
        <v>1</v>
      </c>
      <c r="D1007" s="2">
        <v>2</v>
      </c>
      <c r="E1007" s="2">
        <v>3</v>
      </c>
      <c r="F1007" s="1">
        <v>43161.463194444441</v>
      </c>
      <c r="G1007">
        <v>89.12</v>
      </c>
      <c r="H1007">
        <v>1.86</v>
      </c>
      <c r="I1007">
        <v>1.01</v>
      </c>
      <c r="J1007">
        <v>-0.52</v>
      </c>
      <c r="K1007">
        <v>3.43</v>
      </c>
      <c r="L1007">
        <v>0.75</v>
      </c>
      <c r="M1007">
        <v>0.08</v>
      </c>
      <c r="N1007">
        <v>1.47</v>
      </c>
      <c r="O1007">
        <v>1.48</v>
      </c>
      <c r="P1007">
        <v>4.05</v>
      </c>
      <c r="Q1007">
        <v>3.96</v>
      </c>
      <c r="R1007">
        <v>0.03</v>
      </c>
      <c r="S1007">
        <v>14.59</v>
      </c>
      <c r="T1007">
        <v>4.1100000000000003</v>
      </c>
      <c r="U1007">
        <v>2.57</v>
      </c>
      <c r="V1007">
        <v>1.65</v>
      </c>
      <c r="W1007">
        <v>74.23</v>
      </c>
      <c r="X1007">
        <v>38.520000000000003</v>
      </c>
      <c r="Y1007">
        <v>47.58</v>
      </c>
      <c r="Z1007">
        <v>58.82</v>
      </c>
      <c r="AA1007">
        <v>114.64</v>
      </c>
      <c r="AB1007">
        <v>18.75</v>
      </c>
      <c r="AC1007">
        <v>162.16</v>
      </c>
    </row>
    <row r="1008" spans="1:29" x14ac:dyDescent="0.2">
      <c r="A1008" t="s">
        <v>1597</v>
      </c>
      <c r="B1008" s="2" t="s">
        <v>4814</v>
      </c>
      <c r="C1008" s="2">
        <v>2</v>
      </c>
      <c r="D1008" s="2">
        <v>2</v>
      </c>
      <c r="E1008" s="2">
        <v>2</v>
      </c>
      <c r="F1008" s="1">
        <v>42989.532638888886</v>
      </c>
      <c r="G1008">
        <v>89.12</v>
      </c>
      <c r="H1008">
        <v>1.31</v>
      </c>
      <c r="I1008">
        <v>1.18</v>
      </c>
      <c r="J1008">
        <v>2.84</v>
      </c>
      <c r="K1008">
        <v>1.88</v>
      </c>
      <c r="L1008">
        <v>0.41</v>
      </c>
      <c r="M1008">
        <v>0.39</v>
      </c>
      <c r="N1008">
        <v>1.0900000000000001</v>
      </c>
      <c r="O1008">
        <v>1.07</v>
      </c>
      <c r="P1008">
        <v>1.96</v>
      </c>
      <c r="Q1008">
        <v>2.58</v>
      </c>
      <c r="R1008">
        <v>10.99</v>
      </c>
      <c r="S1008">
        <v>7.13</v>
      </c>
      <c r="T1008">
        <v>3.67</v>
      </c>
      <c r="U1008">
        <v>1.1599999999999999</v>
      </c>
      <c r="V1008">
        <v>1.17</v>
      </c>
      <c r="W1008">
        <v>71.42</v>
      </c>
      <c r="X1008">
        <v>6.38</v>
      </c>
      <c r="Y1008">
        <v>7.55</v>
      </c>
      <c r="Z1008">
        <v>11.38</v>
      </c>
      <c r="AA1008">
        <v>10.55</v>
      </c>
      <c r="AB1008">
        <v>3.73</v>
      </c>
      <c r="AC1008">
        <v>11.93</v>
      </c>
    </row>
    <row r="1009" spans="1:29" x14ac:dyDescent="0.2">
      <c r="A1009" t="s">
        <v>2383</v>
      </c>
      <c r="B1009" s="2" t="s">
        <v>4788</v>
      </c>
      <c r="C1009" s="2">
        <v>1</v>
      </c>
      <c r="D1009" s="2">
        <v>2</v>
      </c>
      <c r="E1009" s="2">
        <v>3</v>
      </c>
      <c r="F1009" s="1">
        <v>43152.54583333333</v>
      </c>
      <c r="G1009">
        <v>89.12</v>
      </c>
      <c r="H1009">
        <v>1.7</v>
      </c>
      <c r="I1009">
        <v>1.03</v>
      </c>
      <c r="J1009">
        <v>-0.35</v>
      </c>
      <c r="K1009">
        <v>3.03</v>
      </c>
      <c r="L1009">
        <v>0.83</v>
      </c>
      <c r="M1009">
        <v>0.45</v>
      </c>
      <c r="N1009">
        <v>1.44</v>
      </c>
      <c r="O1009">
        <v>1.4</v>
      </c>
      <c r="P1009">
        <v>4.1100000000000003</v>
      </c>
      <c r="Q1009">
        <v>4.6500000000000004</v>
      </c>
      <c r="R1009">
        <v>0.65</v>
      </c>
      <c r="S1009">
        <v>14.31</v>
      </c>
      <c r="T1009">
        <v>3.72</v>
      </c>
      <c r="U1009">
        <v>2.4300000000000002</v>
      </c>
      <c r="V1009">
        <v>1.56</v>
      </c>
      <c r="W1009">
        <v>75.22</v>
      </c>
      <c r="X1009">
        <v>28.96</v>
      </c>
      <c r="Y1009">
        <v>37.6</v>
      </c>
      <c r="Z1009">
        <v>52.83</v>
      </c>
      <c r="AA1009">
        <v>96.21</v>
      </c>
      <c r="AB1009">
        <v>16.84</v>
      </c>
      <c r="AC1009">
        <v>115</v>
      </c>
    </row>
    <row r="1010" spans="1:29" x14ac:dyDescent="0.2">
      <c r="A1010" t="s">
        <v>3498</v>
      </c>
      <c r="B1010" s="4">
        <v>790</v>
      </c>
      <c r="C1010" s="2">
        <v>1</v>
      </c>
      <c r="D1010" s="2">
        <v>1</v>
      </c>
      <c r="E1010" s="2">
        <v>4</v>
      </c>
      <c r="F1010" s="1">
        <v>43208.744444444441</v>
      </c>
      <c r="G1010">
        <v>89.11</v>
      </c>
      <c r="H1010">
        <v>1.32</v>
      </c>
      <c r="I1010">
        <v>1.1100000000000001</v>
      </c>
      <c r="J1010">
        <v>1.22</v>
      </c>
      <c r="K1010">
        <v>2.4900000000000002</v>
      </c>
      <c r="L1010">
        <v>0.68</v>
      </c>
      <c r="M1010">
        <v>0.37</v>
      </c>
      <c r="N1010">
        <v>1.26</v>
      </c>
      <c r="O1010">
        <v>1.23</v>
      </c>
      <c r="P1010">
        <v>3.19</v>
      </c>
      <c r="Q1010">
        <v>4.13</v>
      </c>
      <c r="R1010">
        <v>5.22</v>
      </c>
      <c r="S1010">
        <v>10.6</v>
      </c>
      <c r="T1010">
        <v>2.8</v>
      </c>
      <c r="U1010">
        <v>1.64</v>
      </c>
      <c r="V1010">
        <v>1.25</v>
      </c>
      <c r="W1010">
        <v>74.66</v>
      </c>
      <c r="X1010">
        <v>17.64</v>
      </c>
      <c r="Y1010">
        <v>23.22</v>
      </c>
      <c r="Z1010">
        <v>32.35</v>
      </c>
      <c r="AA1010">
        <v>43.08</v>
      </c>
      <c r="AB1010">
        <v>10.46</v>
      </c>
      <c r="AC1010">
        <v>53.3</v>
      </c>
    </row>
    <row r="1011" spans="1:29" x14ac:dyDescent="0.2">
      <c r="A1011" t="s">
        <v>2229</v>
      </c>
      <c r="B1011" s="2" t="s">
        <v>5078</v>
      </c>
      <c r="C1011" s="2">
        <v>2</v>
      </c>
      <c r="D1011" s="2">
        <v>2</v>
      </c>
      <c r="E1011" s="2">
        <v>3</v>
      </c>
      <c r="F1011" s="1">
        <v>43146.65347222222</v>
      </c>
      <c r="G1011">
        <v>89.11</v>
      </c>
      <c r="H1011">
        <v>1.56</v>
      </c>
      <c r="I1011">
        <v>0.99</v>
      </c>
      <c r="J1011">
        <v>-0.43</v>
      </c>
      <c r="K1011">
        <v>2.88</v>
      </c>
      <c r="L1011">
        <v>0.74</v>
      </c>
      <c r="M1011">
        <v>0.27</v>
      </c>
      <c r="N1011">
        <v>1.34</v>
      </c>
      <c r="O1011">
        <v>1.33</v>
      </c>
      <c r="P1011">
        <v>3.8</v>
      </c>
      <c r="Q1011">
        <v>4.17</v>
      </c>
      <c r="R1011">
        <v>2.96</v>
      </c>
      <c r="S1011">
        <v>12.71</v>
      </c>
      <c r="T1011">
        <v>3.25</v>
      </c>
      <c r="U1011">
        <v>2.34</v>
      </c>
      <c r="V1011">
        <v>1.5</v>
      </c>
      <c r="W1011">
        <v>75.45</v>
      </c>
      <c r="X1011">
        <v>27.93</v>
      </c>
      <c r="Y1011">
        <v>34.799999999999997</v>
      </c>
      <c r="Z1011">
        <v>46.41</v>
      </c>
      <c r="AA1011">
        <v>84.55</v>
      </c>
      <c r="AB1011">
        <v>14.97</v>
      </c>
      <c r="AC1011">
        <v>107.22</v>
      </c>
    </row>
    <row r="1012" spans="1:29" x14ac:dyDescent="0.2">
      <c r="A1012" t="s">
        <v>2775</v>
      </c>
      <c r="B1012" s="2" t="s">
        <v>4865</v>
      </c>
      <c r="C1012" s="2">
        <v>1</v>
      </c>
      <c r="D1012" s="2">
        <v>2</v>
      </c>
      <c r="E1012" s="2">
        <v>3</v>
      </c>
      <c r="F1012" s="1">
        <v>43161.441666666666</v>
      </c>
      <c r="G1012">
        <v>89.11</v>
      </c>
      <c r="H1012">
        <v>1.71</v>
      </c>
      <c r="I1012">
        <v>1</v>
      </c>
      <c r="J1012">
        <v>-1.1299999999999999</v>
      </c>
      <c r="K1012">
        <v>3.16</v>
      </c>
      <c r="L1012">
        <v>0.78</v>
      </c>
      <c r="M1012">
        <v>0.3</v>
      </c>
      <c r="N1012">
        <v>1.53</v>
      </c>
      <c r="O1012">
        <v>1.5</v>
      </c>
      <c r="P1012">
        <v>3.99</v>
      </c>
      <c r="Q1012">
        <v>4.08</v>
      </c>
      <c r="R1012">
        <v>-0.16</v>
      </c>
      <c r="S1012">
        <v>15.11</v>
      </c>
      <c r="T1012">
        <v>3.17</v>
      </c>
      <c r="U1012">
        <v>2.5499999999999998</v>
      </c>
      <c r="V1012">
        <v>1.6</v>
      </c>
      <c r="W1012">
        <v>75.099999999999994</v>
      </c>
      <c r="X1012">
        <v>30.61</v>
      </c>
      <c r="Y1012">
        <v>40.15</v>
      </c>
      <c r="Z1012">
        <v>54.83</v>
      </c>
      <c r="AA1012">
        <v>113.06</v>
      </c>
      <c r="AB1012">
        <v>21.24</v>
      </c>
      <c r="AC1012">
        <v>138.82</v>
      </c>
    </row>
    <row r="1013" spans="1:29" x14ac:dyDescent="0.2">
      <c r="A1013" t="s">
        <v>144</v>
      </c>
      <c r="B1013" s="2" t="s">
        <v>4791</v>
      </c>
      <c r="C1013" s="2">
        <v>1</v>
      </c>
      <c r="D1013" s="2">
        <v>1</v>
      </c>
      <c r="E1013" s="2">
        <v>1</v>
      </c>
      <c r="F1013" s="1">
        <v>42899.649305555555</v>
      </c>
      <c r="G1013">
        <v>89.11</v>
      </c>
      <c r="H1013">
        <v>1.89</v>
      </c>
      <c r="I1013">
        <v>1.42</v>
      </c>
      <c r="J1013">
        <v>1.79</v>
      </c>
      <c r="K1013">
        <v>2.6</v>
      </c>
      <c r="L1013">
        <v>0.55000000000000004</v>
      </c>
      <c r="M1013">
        <v>0.59</v>
      </c>
      <c r="N1013">
        <v>1.49</v>
      </c>
      <c r="O1013">
        <v>1.47</v>
      </c>
      <c r="P1013">
        <v>2.66</v>
      </c>
      <c r="Q1013">
        <v>3.4</v>
      </c>
      <c r="R1013">
        <v>8.26</v>
      </c>
      <c r="S1013">
        <v>11.59</v>
      </c>
      <c r="T1013">
        <v>3.25</v>
      </c>
      <c r="U1013">
        <v>1.94</v>
      </c>
      <c r="V1013">
        <v>1.46</v>
      </c>
      <c r="W1013">
        <v>70.75</v>
      </c>
      <c r="X1013">
        <v>6.09</v>
      </c>
      <c r="Y1013">
        <v>8.11</v>
      </c>
      <c r="Z1013">
        <v>12.92</v>
      </c>
      <c r="AA1013">
        <v>27.87</v>
      </c>
      <c r="AB1013">
        <v>9.92</v>
      </c>
      <c r="AC1013">
        <v>25.51</v>
      </c>
    </row>
    <row r="1014" spans="1:29" x14ac:dyDescent="0.2">
      <c r="A1014" t="s">
        <v>2189</v>
      </c>
      <c r="B1014" s="2" t="s">
        <v>4935</v>
      </c>
      <c r="C1014" s="2">
        <v>1</v>
      </c>
      <c r="D1014" s="2">
        <v>1</v>
      </c>
      <c r="E1014" s="2">
        <v>3</v>
      </c>
      <c r="F1014" s="1">
        <v>43146.605555555558</v>
      </c>
      <c r="G1014">
        <v>89.11</v>
      </c>
      <c r="H1014">
        <v>1.28</v>
      </c>
      <c r="I1014">
        <v>0.75</v>
      </c>
      <c r="J1014">
        <v>-1.5</v>
      </c>
      <c r="K1014">
        <v>2.81</v>
      </c>
      <c r="L1014">
        <v>0.84</v>
      </c>
      <c r="M1014">
        <v>0.31</v>
      </c>
      <c r="N1014">
        <v>1.19</v>
      </c>
      <c r="O1014">
        <v>1.18</v>
      </c>
      <c r="P1014">
        <v>4.08</v>
      </c>
      <c r="Q1014">
        <v>4.12</v>
      </c>
      <c r="R1014">
        <v>0.47</v>
      </c>
      <c r="S1014">
        <v>12.79</v>
      </c>
      <c r="T1014">
        <v>3.47</v>
      </c>
      <c r="U1014">
        <v>2.2200000000000002</v>
      </c>
      <c r="V1014">
        <v>1.43</v>
      </c>
      <c r="W1014">
        <v>76.05</v>
      </c>
      <c r="X1014">
        <v>37.130000000000003</v>
      </c>
      <c r="Y1014">
        <v>50.61</v>
      </c>
      <c r="Z1014">
        <v>62.3</v>
      </c>
      <c r="AA1014">
        <v>117.96</v>
      </c>
      <c r="AB1014">
        <v>19.989999999999998</v>
      </c>
      <c r="AC1014">
        <v>149.27000000000001</v>
      </c>
    </row>
    <row r="1015" spans="1:29" x14ac:dyDescent="0.2">
      <c r="A1015" t="s">
        <v>2711</v>
      </c>
      <c r="B1015" s="2" t="s">
        <v>5163</v>
      </c>
      <c r="C1015" s="2">
        <v>2</v>
      </c>
      <c r="D1015" s="2">
        <v>1</v>
      </c>
      <c r="E1015" s="2">
        <v>3</v>
      </c>
      <c r="F1015" s="1">
        <v>43159.486805555556</v>
      </c>
      <c r="G1015">
        <v>89.1</v>
      </c>
      <c r="H1015">
        <v>1.81</v>
      </c>
      <c r="I1015">
        <v>1</v>
      </c>
      <c r="J1015">
        <v>-0.13</v>
      </c>
      <c r="K1015">
        <v>3.16</v>
      </c>
      <c r="L1015">
        <v>0.85</v>
      </c>
      <c r="M1015">
        <v>0.46</v>
      </c>
      <c r="N1015">
        <v>1.54</v>
      </c>
      <c r="O1015">
        <v>1.49</v>
      </c>
      <c r="P1015">
        <v>4.33</v>
      </c>
      <c r="Q1015">
        <v>4.74</v>
      </c>
      <c r="R1015">
        <v>0.31</v>
      </c>
      <c r="S1015">
        <v>15.46</v>
      </c>
      <c r="T1015">
        <v>4.2300000000000004</v>
      </c>
      <c r="U1015">
        <v>2.58</v>
      </c>
      <c r="V1015">
        <v>1.66</v>
      </c>
      <c r="W1015">
        <v>74.75</v>
      </c>
      <c r="X1015">
        <v>34.340000000000003</v>
      </c>
      <c r="Y1015">
        <v>45.98</v>
      </c>
      <c r="Z1015">
        <v>62.49</v>
      </c>
      <c r="AA1015">
        <v>111.04</v>
      </c>
      <c r="AB1015">
        <v>17.78</v>
      </c>
      <c r="AC1015">
        <v>140.55000000000001</v>
      </c>
    </row>
    <row r="1016" spans="1:29" x14ac:dyDescent="0.2">
      <c r="A1016" t="s">
        <v>3045</v>
      </c>
      <c r="B1016" s="2" t="s">
        <v>5179</v>
      </c>
      <c r="C1016" s="2">
        <v>2</v>
      </c>
      <c r="D1016" s="2">
        <v>2</v>
      </c>
      <c r="E1016" s="2">
        <v>4</v>
      </c>
      <c r="F1016" s="1">
        <v>43188.594444444447</v>
      </c>
      <c r="G1016">
        <v>89.1</v>
      </c>
      <c r="H1016">
        <v>1.99</v>
      </c>
      <c r="I1016">
        <v>1.05</v>
      </c>
      <c r="J1016">
        <v>1.42</v>
      </c>
      <c r="K1016">
        <v>2.96</v>
      </c>
      <c r="L1016">
        <v>0.65</v>
      </c>
      <c r="M1016">
        <v>0.39</v>
      </c>
      <c r="N1016">
        <v>1.28</v>
      </c>
      <c r="O1016">
        <v>1.23</v>
      </c>
      <c r="P1016">
        <v>3.43</v>
      </c>
      <c r="Q1016">
        <v>3.7</v>
      </c>
      <c r="R1016">
        <v>3.68</v>
      </c>
      <c r="S1016">
        <v>11.64</v>
      </c>
      <c r="T1016">
        <v>3.1</v>
      </c>
      <c r="U1016">
        <v>2.71</v>
      </c>
      <c r="V1016">
        <v>1.49</v>
      </c>
      <c r="W1016">
        <v>73.650000000000006</v>
      </c>
      <c r="X1016">
        <v>18.5</v>
      </c>
      <c r="Y1016">
        <v>24.87</v>
      </c>
      <c r="Z1016">
        <v>31.32</v>
      </c>
      <c r="AA1016">
        <v>70</v>
      </c>
      <c r="AB1016">
        <v>14.79</v>
      </c>
      <c r="AC1016">
        <v>83.61</v>
      </c>
    </row>
    <row r="1017" spans="1:29" x14ac:dyDescent="0.2">
      <c r="A1017" t="s">
        <v>3310</v>
      </c>
      <c r="B1017" s="2" t="s">
        <v>4818</v>
      </c>
      <c r="C1017" s="2">
        <v>1</v>
      </c>
      <c r="D1017" s="2">
        <v>2</v>
      </c>
      <c r="E1017" s="2">
        <v>4</v>
      </c>
      <c r="F1017" s="1">
        <v>43203.518055555556</v>
      </c>
      <c r="G1017">
        <v>89.1</v>
      </c>
      <c r="H1017">
        <v>1.62</v>
      </c>
      <c r="I1017">
        <v>1.22</v>
      </c>
      <c r="J1017">
        <v>2.13</v>
      </c>
      <c r="K1017">
        <v>2.65</v>
      </c>
      <c r="L1017">
        <v>0.67</v>
      </c>
      <c r="M1017">
        <v>0.36</v>
      </c>
      <c r="N1017">
        <v>1.38</v>
      </c>
      <c r="O1017">
        <v>1.3</v>
      </c>
      <c r="P1017">
        <v>3.23</v>
      </c>
      <c r="Q1017">
        <v>4.12</v>
      </c>
      <c r="R1017">
        <v>6.19</v>
      </c>
      <c r="S1017">
        <v>11.78</v>
      </c>
      <c r="T1017">
        <v>2.84</v>
      </c>
      <c r="U1017">
        <v>2.08</v>
      </c>
      <c r="V1017">
        <v>1.47</v>
      </c>
      <c r="W1017">
        <v>74.099999999999994</v>
      </c>
      <c r="X1017">
        <v>17.739999999999998</v>
      </c>
      <c r="Y1017">
        <v>22.54</v>
      </c>
      <c r="Z1017">
        <v>34.31</v>
      </c>
      <c r="AA1017">
        <v>44.59</v>
      </c>
      <c r="AB1017">
        <v>6.76</v>
      </c>
      <c r="AC1017">
        <v>45.18</v>
      </c>
    </row>
    <row r="1018" spans="1:29" x14ac:dyDescent="0.2">
      <c r="A1018" t="s">
        <v>1486</v>
      </c>
      <c r="B1018" s="2" t="s">
        <v>5180</v>
      </c>
      <c r="C1018" s="2">
        <v>2</v>
      </c>
      <c r="D1018" s="2">
        <v>2</v>
      </c>
      <c r="E1018" s="2">
        <v>2</v>
      </c>
      <c r="F1018" s="1">
        <v>42979.573611111111</v>
      </c>
      <c r="G1018">
        <v>89.1</v>
      </c>
      <c r="H1018">
        <v>1.58</v>
      </c>
      <c r="I1018">
        <v>1.37</v>
      </c>
      <c r="J1018">
        <v>2.4</v>
      </c>
      <c r="K1018">
        <v>2.23</v>
      </c>
      <c r="L1018">
        <v>0.41</v>
      </c>
      <c r="M1018">
        <v>0.37</v>
      </c>
      <c r="N1018">
        <v>1.41</v>
      </c>
      <c r="O1018">
        <v>1.37</v>
      </c>
      <c r="P1018">
        <v>2.08</v>
      </c>
      <c r="Q1018">
        <v>2.78</v>
      </c>
      <c r="R1018">
        <v>9.81</v>
      </c>
      <c r="S1018">
        <v>9.67</v>
      </c>
      <c r="T1018">
        <v>3.63</v>
      </c>
      <c r="U1018">
        <v>1.35</v>
      </c>
      <c r="V1018">
        <v>1.3</v>
      </c>
      <c r="W1018">
        <v>71.349999999999994</v>
      </c>
      <c r="X1018">
        <v>5.62</v>
      </c>
      <c r="Y1018">
        <v>6.62</v>
      </c>
      <c r="Z1018">
        <v>12.05</v>
      </c>
      <c r="AA1018">
        <v>13.14</v>
      </c>
      <c r="AB1018">
        <v>4.17</v>
      </c>
      <c r="AC1018">
        <v>12.04</v>
      </c>
    </row>
    <row r="1019" spans="1:29" x14ac:dyDescent="0.2">
      <c r="A1019" t="s">
        <v>2814</v>
      </c>
      <c r="B1019" s="2" t="s">
        <v>4946</v>
      </c>
      <c r="C1019" s="2">
        <v>1</v>
      </c>
      <c r="D1019" s="2">
        <v>2</v>
      </c>
      <c r="E1019" s="2">
        <v>3</v>
      </c>
      <c r="F1019" s="1">
        <v>43161.479166666664</v>
      </c>
      <c r="G1019">
        <v>89.09</v>
      </c>
      <c r="H1019">
        <v>1.68</v>
      </c>
      <c r="I1019">
        <v>0.92</v>
      </c>
      <c r="J1019">
        <v>-0.37</v>
      </c>
      <c r="K1019">
        <v>3.22</v>
      </c>
      <c r="L1019">
        <v>0.82</v>
      </c>
      <c r="M1019">
        <v>0.15</v>
      </c>
      <c r="N1019">
        <v>1.39</v>
      </c>
      <c r="O1019">
        <v>1.37</v>
      </c>
      <c r="P1019">
        <v>4.1399999999999997</v>
      </c>
      <c r="Q1019">
        <v>4.1399999999999997</v>
      </c>
      <c r="R1019">
        <v>-0.14000000000000001</v>
      </c>
      <c r="S1019">
        <v>14.24</v>
      </c>
      <c r="T1019">
        <v>3.75</v>
      </c>
      <c r="U1019">
        <v>2.59</v>
      </c>
      <c r="V1019">
        <v>1.55</v>
      </c>
      <c r="W1019">
        <v>74.790000000000006</v>
      </c>
      <c r="X1019">
        <v>37.75</v>
      </c>
      <c r="Y1019">
        <v>50.65</v>
      </c>
      <c r="Z1019">
        <v>62.47</v>
      </c>
      <c r="AA1019">
        <v>123.97</v>
      </c>
      <c r="AB1019">
        <v>20.89</v>
      </c>
      <c r="AC1019">
        <v>160.16999999999999</v>
      </c>
    </row>
    <row r="1020" spans="1:29" x14ac:dyDescent="0.2">
      <c r="A1020" t="s">
        <v>2029</v>
      </c>
      <c r="B1020" s="2" t="s">
        <v>4958</v>
      </c>
      <c r="C1020" s="2">
        <v>2</v>
      </c>
      <c r="D1020" s="2">
        <v>1</v>
      </c>
      <c r="E1020" s="2">
        <v>3</v>
      </c>
      <c r="F1020" s="1">
        <v>43144.664583333331</v>
      </c>
      <c r="G1020">
        <v>89.09</v>
      </c>
      <c r="H1020">
        <v>1.61</v>
      </c>
      <c r="I1020">
        <v>0.9</v>
      </c>
      <c r="J1020">
        <v>1.8</v>
      </c>
      <c r="K1020">
        <v>2.69</v>
      </c>
      <c r="L1020">
        <v>0.79</v>
      </c>
      <c r="M1020">
        <v>0.38</v>
      </c>
      <c r="N1020">
        <v>1.1599999999999999</v>
      </c>
      <c r="O1020">
        <v>1.1499999999999999</v>
      </c>
      <c r="P1020">
        <v>4.01</v>
      </c>
      <c r="Q1020">
        <v>4.28</v>
      </c>
      <c r="R1020">
        <v>3.06</v>
      </c>
      <c r="S1020">
        <v>11.79</v>
      </c>
      <c r="T1020">
        <v>4.29</v>
      </c>
      <c r="U1020">
        <v>2.42</v>
      </c>
      <c r="V1020">
        <v>1.47</v>
      </c>
      <c r="W1020">
        <v>74.27</v>
      </c>
      <c r="X1020">
        <v>30.07</v>
      </c>
      <c r="Y1020">
        <v>38.56</v>
      </c>
      <c r="Z1020">
        <v>48.93</v>
      </c>
      <c r="AA1020">
        <v>79.34</v>
      </c>
      <c r="AB1020">
        <v>12.62</v>
      </c>
      <c r="AC1020">
        <v>117.43</v>
      </c>
    </row>
    <row r="1021" spans="1:29" x14ac:dyDescent="0.2">
      <c r="A1021" t="s">
        <v>3061</v>
      </c>
      <c r="B1021" s="2" t="s">
        <v>4741</v>
      </c>
      <c r="C1021" s="2">
        <v>2</v>
      </c>
      <c r="D1021" s="2">
        <v>2</v>
      </c>
      <c r="E1021" s="2">
        <v>4</v>
      </c>
      <c r="F1021" s="1">
        <v>43188.618750000001</v>
      </c>
      <c r="G1021">
        <v>89.09</v>
      </c>
      <c r="H1021">
        <v>1.99</v>
      </c>
      <c r="I1021">
        <v>1.01</v>
      </c>
      <c r="J1021">
        <v>0.73</v>
      </c>
      <c r="K1021">
        <v>2.98</v>
      </c>
      <c r="L1021">
        <v>0.6</v>
      </c>
      <c r="M1021">
        <v>0.24</v>
      </c>
      <c r="N1021">
        <v>1.51</v>
      </c>
      <c r="O1021">
        <v>1.45</v>
      </c>
      <c r="P1021">
        <v>3.41</v>
      </c>
      <c r="Q1021">
        <v>3.7</v>
      </c>
      <c r="R1021">
        <v>3.1</v>
      </c>
      <c r="S1021">
        <v>13.55</v>
      </c>
      <c r="T1021">
        <v>3.71</v>
      </c>
      <c r="U1021">
        <v>2.84</v>
      </c>
      <c r="V1021">
        <v>1.59</v>
      </c>
      <c r="W1021">
        <v>73.86</v>
      </c>
      <c r="X1021">
        <v>22.74</v>
      </c>
      <c r="Y1021">
        <v>31.87</v>
      </c>
      <c r="Z1021">
        <v>39.61</v>
      </c>
      <c r="AA1021">
        <v>91.73</v>
      </c>
      <c r="AB1021">
        <v>19.53</v>
      </c>
      <c r="AC1021">
        <v>116.4</v>
      </c>
    </row>
    <row r="1022" spans="1:29" x14ac:dyDescent="0.2">
      <c r="A1022" t="s">
        <v>2752</v>
      </c>
      <c r="B1022" s="2" t="s">
        <v>5030</v>
      </c>
      <c r="C1022" s="2">
        <v>2</v>
      </c>
      <c r="D1022" s="2">
        <v>1</v>
      </c>
      <c r="E1022" s="2">
        <v>3</v>
      </c>
      <c r="F1022" s="1">
        <v>43160.521527777775</v>
      </c>
      <c r="G1022">
        <v>89.08</v>
      </c>
      <c r="H1022">
        <v>2.5099999999999998</v>
      </c>
      <c r="I1022">
        <v>1</v>
      </c>
      <c r="J1022">
        <v>-0.17</v>
      </c>
      <c r="K1022">
        <v>4.07</v>
      </c>
      <c r="L1022">
        <v>0.77</v>
      </c>
      <c r="M1022">
        <v>0.23</v>
      </c>
      <c r="N1022">
        <v>1.37</v>
      </c>
      <c r="O1022">
        <v>1.4</v>
      </c>
      <c r="P1022">
        <v>4.38</v>
      </c>
      <c r="Q1022">
        <v>4.03</v>
      </c>
      <c r="R1022">
        <v>-1.01</v>
      </c>
      <c r="S1022">
        <v>14.19</v>
      </c>
      <c r="T1022">
        <v>3.59</v>
      </c>
      <c r="U1022">
        <v>3.57</v>
      </c>
      <c r="V1022">
        <v>1.74</v>
      </c>
      <c r="W1022">
        <v>74.13</v>
      </c>
      <c r="X1022">
        <v>40.72</v>
      </c>
      <c r="Y1022">
        <v>53.01</v>
      </c>
      <c r="Z1022">
        <v>67.53</v>
      </c>
      <c r="AA1022">
        <v>140.11000000000001</v>
      </c>
      <c r="AB1022">
        <v>25.42</v>
      </c>
      <c r="AC1022">
        <v>181.02</v>
      </c>
    </row>
    <row r="1023" spans="1:29" x14ac:dyDescent="0.2">
      <c r="A1023" t="s">
        <v>2564</v>
      </c>
      <c r="B1023" s="2" t="s">
        <v>4903</v>
      </c>
      <c r="C1023" s="2">
        <v>1</v>
      </c>
      <c r="D1023" s="2">
        <v>2</v>
      </c>
      <c r="E1023" s="2">
        <v>3</v>
      </c>
      <c r="F1023" s="1">
        <v>43158.613194444442</v>
      </c>
      <c r="G1023">
        <v>89.08</v>
      </c>
      <c r="H1023">
        <v>2.11</v>
      </c>
      <c r="I1023">
        <v>1.17</v>
      </c>
      <c r="J1023">
        <v>-0.93</v>
      </c>
      <c r="K1023">
        <v>3.47</v>
      </c>
      <c r="L1023">
        <v>0.77</v>
      </c>
      <c r="M1023">
        <v>0.24</v>
      </c>
      <c r="N1023">
        <v>1.84</v>
      </c>
      <c r="O1023">
        <v>1.79</v>
      </c>
      <c r="P1023">
        <v>4.22</v>
      </c>
      <c r="Q1023">
        <v>4.2300000000000004</v>
      </c>
      <c r="R1023">
        <v>-0.78</v>
      </c>
      <c r="S1023">
        <v>17.37</v>
      </c>
      <c r="T1023">
        <v>4.04</v>
      </c>
      <c r="U1023">
        <v>2.86</v>
      </c>
      <c r="V1023">
        <v>1.8</v>
      </c>
      <c r="W1023">
        <v>74.67</v>
      </c>
      <c r="X1023">
        <v>33.630000000000003</v>
      </c>
      <c r="Y1023">
        <v>41.67</v>
      </c>
      <c r="Z1023">
        <v>64.72</v>
      </c>
      <c r="AA1023">
        <v>122.91</v>
      </c>
      <c r="AB1023">
        <v>23.67</v>
      </c>
      <c r="AC1023">
        <v>165.72</v>
      </c>
    </row>
    <row r="1024" spans="1:29" x14ac:dyDescent="0.2">
      <c r="A1024" t="s">
        <v>2869</v>
      </c>
      <c r="B1024" s="2" t="s">
        <v>4733</v>
      </c>
      <c r="C1024" s="2">
        <v>1</v>
      </c>
      <c r="D1024" s="2">
        <v>2</v>
      </c>
      <c r="E1024" s="2">
        <v>4</v>
      </c>
      <c r="F1024" s="1">
        <v>43178.520833333336</v>
      </c>
      <c r="G1024">
        <v>89.07</v>
      </c>
      <c r="H1024">
        <v>1.35</v>
      </c>
      <c r="I1024">
        <v>1.02</v>
      </c>
      <c r="J1024">
        <v>-1.41</v>
      </c>
      <c r="K1024">
        <v>2.2400000000000002</v>
      </c>
      <c r="L1024">
        <v>0.88</v>
      </c>
      <c r="M1024">
        <v>-0.31</v>
      </c>
      <c r="N1024">
        <v>1.51</v>
      </c>
      <c r="O1024">
        <v>1.4</v>
      </c>
      <c r="P1024">
        <v>3.14</v>
      </c>
      <c r="Q1024">
        <v>-0.25</v>
      </c>
      <c r="R1024">
        <v>7.8</v>
      </c>
      <c r="S1024">
        <v>13.71</v>
      </c>
      <c r="T1024">
        <v>0.47</v>
      </c>
      <c r="U1024">
        <v>3.68</v>
      </c>
      <c r="V1024">
        <v>1.65</v>
      </c>
      <c r="W1024">
        <v>69.3</v>
      </c>
      <c r="X1024">
        <v>78.42</v>
      </c>
      <c r="Y1024">
        <v>121.74</v>
      </c>
      <c r="Z1024">
        <v>279.58</v>
      </c>
      <c r="AA1024">
        <v>207</v>
      </c>
      <c r="AB1024">
        <v>26.32</v>
      </c>
      <c r="AC1024">
        <v>165.81</v>
      </c>
    </row>
    <row r="1025" spans="1:29" x14ac:dyDescent="0.2">
      <c r="A1025" t="s">
        <v>2406</v>
      </c>
      <c r="B1025" s="2" t="s">
        <v>4814</v>
      </c>
      <c r="C1025" s="2">
        <v>2</v>
      </c>
      <c r="D1025" s="2">
        <v>2</v>
      </c>
      <c r="E1025" s="2">
        <v>3</v>
      </c>
      <c r="F1025" s="1">
        <v>43152.568055555559</v>
      </c>
      <c r="G1025">
        <v>89.07</v>
      </c>
      <c r="H1025">
        <v>1.28</v>
      </c>
      <c r="I1025">
        <v>0.79</v>
      </c>
      <c r="J1025">
        <v>0.17</v>
      </c>
      <c r="K1025">
        <v>2.5</v>
      </c>
      <c r="L1025">
        <v>0.75</v>
      </c>
      <c r="M1025">
        <v>0.28999999999999998</v>
      </c>
      <c r="N1025">
        <v>1</v>
      </c>
      <c r="O1025">
        <v>0.98</v>
      </c>
      <c r="P1025">
        <v>3.61</v>
      </c>
      <c r="Q1025">
        <v>3.94</v>
      </c>
      <c r="R1025">
        <v>3.16</v>
      </c>
      <c r="S1025">
        <v>10.45</v>
      </c>
      <c r="T1025">
        <v>3.07</v>
      </c>
      <c r="U1025">
        <v>2.13</v>
      </c>
      <c r="V1025">
        <v>1.32</v>
      </c>
      <c r="W1025">
        <v>74.8</v>
      </c>
      <c r="X1025">
        <v>27.12</v>
      </c>
      <c r="Y1025">
        <v>35.83</v>
      </c>
      <c r="Z1025">
        <v>45.91</v>
      </c>
      <c r="AA1025">
        <v>81.790000000000006</v>
      </c>
      <c r="AB1025">
        <v>14.84</v>
      </c>
      <c r="AC1025">
        <v>104.97</v>
      </c>
    </row>
    <row r="1026" spans="1:29" x14ac:dyDescent="0.2">
      <c r="A1026" t="s">
        <v>3215</v>
      </c>
      <c r="B1026" s="2" t="s">
        <v>5079</v>
      </c>
      <c r="C1026" s="2">
        <v>2</v>
      </c>
      <c r="D1026" s="2">
        <v>1</v>
      </c>
      <c r="E1026" s="2">
        <v>4</v>
      </c>
      <c r="F1026" s="1">
        <v>43200.568749999999</v>
      </c>
      <c r="G1026">
        <v>89.07</v>
      </c>
      <c r="H1026">
        <v>1.78</v>
      </c>
      <c r="I1026">
        <v>1</v>
      </c>
      <c r="J1026">
        <v>0.94</v>
      </c>
      <c r="K1026">
        <v>2.73</v>
      </c>
      <c r="L1026">
        <v>0.66</v>
      </c>
      <c r="M1026">
        <v>0.4</v>
      </c>
      <c r="N1026">
        <v>1.36</v>
      </c>
      <c r="O1026">
        <v>1.32</v>
      </c>
      <c r="P1026">
        <v>3.66</v>
      </c>
      <c r="Q1026">
        <v>4.08</v>
      </c>
      <c r="R1026">
        <v>4.59</v>
      </c>
      <c r="S1026">
        <v>12.29</v>
      </c>
      <c r="T1026">
        <v>3.54</v>
      </c>
      <c r="U1026">
        <v>2.44</v>
      </c>
      <c r="V1026">
        <v>1.59</v>
      </c>
      <c r="W1026">
        <v>74.08</v>
      </c>
      <c r="X1026">
        <v>20.09</v>
      </c>
      <c r="Y1026">
        <v>23.98</v>
      </c>
      <c r="Z1026">
        <v>37.33</v>
      </c>
      <c r="AA1026">
        <v>64.94</v>
      </c>
      <c r="AB1026">
        <v>10.79</v>
      </c>
      <c r="AC1026">
        <v>86.89</v>
      </c>
    </row>
    <row r="1027" spans="1:29" x14ac:dyDescent="0.2">
      <c r="A1027" t="s">
        <v>2175</v>
      </c>
      <c r="B1027" s="2" t="s">
        <v>4795</v>
      </c>
      <c r="C1027" s="2">
        <v>1</v>
      </c>
      <c r="D1027" s="2">
        <v>1</v>
      </c>
      <c r="E1027" s="2">
        <v>3</v>
      </c>
      <c r="F1027" s="1">
        <v>43146.59097222222</v>
      </c>
      <c r="G1027">
        <v>89.07</v>
      </c>
      <c r="H1027">
        <v>1.8</v>
      </c>
      <c r="I1027">
        <v>1.1000000000000001</v>
      </c>
      <c r="J1027">
        <v>-0.36</v>
      </c>
      <c r="K1027">
        <v>3.1</v>
      </c>
      <c r="L1027">
        <v>0.71</v>
      </c>
      <c r="M1027">
        <v>0.27</v>
      </c>
      <c r="N1027">
        <v>1.51</v>
      </c>
      <c r="O1027">
        <v>1.47</v>
      </c>
      <c r="P1027">
        <v>3.7</v>
      </c>
      <c r="Q1027">
        <v>3.94</v>
      </c>
      <c r="R1027">
        <v>1.79</v>
      </c>
      <c r="S1027">
        <v>14</v>
      </c>
      <c r="T1027">
        <v>3.22</v>
      </c>
      <c r="U1027">
        <v>2.37</v>
      </c>
      <c r="V1027">
        <v>1.58</v>
      </c>
      <c r="W1027">
        <v>74.77</v>
      </c>
      <c r="X1027">
        <v>26.8</v>
      </c>
      <c r="Y1027">
        <v>34.049999999999997</v>
      </c>
      <c r="Z1027">
        <v>46.57</v>
      </c>
      <c r="AA1027">
        <v>90.94</v>
      </c>
      <c r="AB1027">
        <v>17.72</v>
      </c>
      <c r="AC1027">
        <v>113.92</v>
      </c>
    </row>
    <row r="1028" spans="1:29" x14ac:dyDescent="0.2">
      <c r="A1028" t="s">
        <v>3150</v>
      </c>
      <c r="B1028" s="2" t="s">
        <v>5172</v>
      </c>
      <c r="C1028" s="2">
        <v>2</v>
      </c>
      <c r="D1028" s="2">
        <v>2</v>
      </c>
      <c r="E1028" s="2">
        <v>4</v>
      </c>
      <c r="F1028" s="1">
        <v>43195.598611111112</v>
      </c>
      <c r="G1028">
        <v>89.07</v>
      </c>
      <c r="H1028">
        <v>1.78</v>
      </c>
      <c r="I1028">
        <v>0.95</v>
      </c>
      <c r="J1028">
        <v>0.71</v>
      </c>
      <c r="K1028">
        <v>2.76</v>
      </c>
      <c r="L1028">
        <v>0.64</v>
      </c>
      <c r="M1028">
        <v>0.45</v>
      </c>
      <c r="N1028">
        <v>1.21</v>
      </c>
      <c r="O1028">
        <v>1.18</v>
      </c>
      <c r="P1028">
        <v>3.33</v>
      </c>
      <c r="Q1028">
        <v>3.64</v>
      </c>
      <c r="R1028">
        <v>4.58</v>
      </c>
      <c r="S1028">
        <v>11.05</v>
      </c>
      <c r="T1028">
        <v>2.48</v>
      </c>
      <c r="U1028">
        <v>2.61</v>
      </c>
      <c r="V1028">
        <v>1.5</v>
      </c>
      <c r="W1028">
        <v>74.33</v>
      </c>
      <c r="X1028">
        <v>17.32</v>
      </c>
      <c r="Y1028">
        <v>21.47</v>
      </c>
      <c r="Z1028">
        <v>33.979999999999997</v>
      </c>
      <c r="AA1028">
        <v>64.739999999999995</v>
      </c>
      <c r="AB1028">
        <v>11.8</v>
      </c>
      <c r="AC1028">
        <v>64.27</v>
      </c>
    </row>
    <row r="1029" spans="1:29" x14ac:dyDescent="0.2">
      <c r="A1029" t="s">
        <v>2211</v>
      </c>
      <c r="B1029" s="2" t="s">
        <v>4958</v>
      </c>
      <c r="C1029" s="2">
        <v>2</v>
      </c>
      <c r="D1029" s="2">
        <v>2</v>
      </c>
      <c r="E1029" s="2">
        <v>3</v>
      </c>
      <c r="F1029" s="1">
        <v>43146.634722222225</v>
      </c>
      <c r="G1029">
        <v>89.07</v>
      </c>
      <c r="H1029">
        <v>1.71</v>
      </c>
      <c r="I1029">
        <v>0.97</v>
      </c>
      <c r="J1029">
        <v>0.53</v>
      </c>
      <c r="K1029">
        <v>2.8</v>
      </c>
      <c r="L1029">
        <v>0.8</v>
      </c>
      <c r="M1029">
        <v>0.55000000000000004</v>
      </c>
      <c r="N1029">
        <v>1.32</v>
      </c>
      <c r="O1029">
        <v>1.27</v>
      </c>
      <c r="P1029">
        <v>4.26</v>
      </c>
      <c r="Q1029">
        <v>5.15</v>
      </c>
      <c r="R1029">
        <v>3.28</v>
      </c>
      <c r="S1029">
        <v>12.72</v>
      </c>
      <c r="T1029">
        <v>4.18</v>
      </c>
      <c r="U1029">
        <v>2.2999999999999998</v>
      </c>
      <c r="V1029">
        <v>1.57</v>
      </c>
      <c r="W1029">
        <v>75.89</v>
      </c>
      <c r="X1029">
        <v>26.85</v>
      </c>
      <c r="Y1029">
        <v>32.75</v>
      </c>
      <c r="Z1029">
        <v>50.1</v>
      </c>
      <c r="AA1029">
        <v>76.2</v>
      </c>
      <c r="AB1029">
        <v>12.28</v>
      </c>
      <c r="AC1029">
        <v>107.12</v>
      </c>
    </row>
    <row r="1030" spans="1:29" x14ac:dyDescent="0.2">
      <c r="A1030" t="s">
        <v>2709</v>
      </c>
      <c r="B1030" s="2" t="s">
        <v>5007</v>
      </c>
      <c r="C1030" s="2">
        <v>2</v>
      </c>
      <c r="D1030" s="2">
        <v>1</v>
      </c>
      <c r="E1030" s="2">
        <v>3</v>
      </c>
      <c r="F1030" s="1">
        <v>43159.484722222223</v>
      </c>
      <c r="G1030">
        <v>89.07</v>
      </c>
      <c r="H1030">
        <v>1.78</v>
      </c>
      <c r="I1030">
        <v>0.95</v>
      </c>
      <c r="J1030">
        <v>-0.35</v>
      </c>
      <c r="K1030">
        <v>3.21</v>
      </c>
      <c r="L1030">
        <v>0.75</v>
      </c>
      <c r="M1030">
        <v>0.13</v>
      </c>
      <c r="N1030">
        <v>1.39</v>
      </c>
      <c r="O1030">
        <v>1.36</v>
      </c>
      <c r="P1030">
        <v>3.94</v>
      </c>
      <c r="Q1030">
        <v>3.84</v>
      </c>
      <c r="R1030">
        <v>1.1000000000000001</v>
      </c>
      <c r="S1030">
        <v>13.56</v>
      </c>
      <c r="T1030">
        <v>3.74</v>
      </c>
      <c r="U1030">
        <v>2.66</v>
      </c>
      <c r="V1030">
        <v>1.57</v>
      </c>
      <c r="W1030">
        <v>74.739999999999995</v>
      </c>
      <c r="X1030">
        <v>33.880000000000003</v>
      </c>
      <c r="Y1030">
        <v>44.41</v>
      </c>
      <c r="Z1030">
        <v>55.17</v>
      </c>
      <c r="AA1030">
        <v>110.07</v>
      </c>
      <c r="AB1030">
        <v>18.86</v>
      </c>
      <c r="AC1030">
        <v>147.69</v>
      </c>
    </row>
    <row r="1031" spans="1:29" x14ac:dyDescent="0.2">
      <c r="A1031" t="s">
        <v>2932</v>
      </c>
      <c r="B1031" s="2" t="s">
        <v>4732</v>
      </c>
      <c r="C1031" s="2">
        <v>1</v>
      </c>
      <c r="D1031" s="2">
        <v>2</v>
      </c>
      <c r="E1031" s="2">
        <v>4</v>
      </c>
      <c r="F1031" s="1">
        <v>43178.587500000001</v>
      </c>
      <c r="G1031">
        <v>89.06</v>
      </c>
      <c r="H1031">
        <v>1.25</v>
      </c>
      <c r="I1031">
        <v>1</v>
      </c>
      <c r="J1031">
        <v>-1.54</v>
      </c>
      <c r="K1031">
        <v>2.3199999999999998</v>
      </c>
      <c r="L1031">
        <v>0.89</v>
      </c>
      <c r="M1031">
        <v>-0.24</v>
      </c>
      <c r="N1031">
        <v>1.38</v>
      </c>
      <c r="O1031">
        <v>1.3</v>
      </c>
      <c r="P1031">
        <v>3.13</v>
      </c>
      <c r="Q1031">
        <v>0.39</v>
      </c>
      <c r="R1031">
        <v>7.33</v>
      </c>
      <c r="S1031">
        <v>12.87</v>
      </c>
      <c r="T1031">
        <v>0.55000000000000004</v>
      </c>
      <c r="U1031">
        <v>3.56</v>
      </c>
      <c r="V1031">
        <v>1.57</v>
      </c>
      <c r="W1031">
        <v>70.209999999999994</v>
      </c>
      <c r="X1031">
        <v>68.27</v>
      </c>
      <c r="Y1031">
        <v>107.98</v>
      </c>
      <c r="Z1031">
        <v>241.19</v>
      </c>
      <c r="AA1031">
        <v>180.45</v>
      </c>
      <c r="AB1031">
        <v>21.59</v>
      </c>
      <c r="AC1031">
        <v>138.94</v>
      </c>
    </row>
    <row r="1032" spans="1:29" x14ac:dyDescent="0.2">
      <c r="A1032" t="s">
        <v>1911</v>
      </c>
      <c r="B1032" s="2" t="s">
        <v>4782</v>
      </c>
      <c r="C1032" s="2">
        <v>1</v>
      </c>
      <c r="D1032" s="2">
        <v>1</v>
      </c>
      <c r="E1032" s="2">
        <v>3</v>
      </c>
      <c r="F1032" s="1">
        <v>43143.472916666666</v>
      </c>
      <c r="G1032">
        <v>89.06</v>
      </c>
      <c r="H1032">
        <v>0.99</v>
      </c>
      <c r="I1032">
        <v>0.6</v>
      </c>
      <c r="J1032">
        <v>-1.68</v>
      </c>
      <c r="K1032">
        <v>2.35</v>
      </c>
      <c r="L1032">
        <v>0.96</v>
      </c>
      <c r="M1032">
        <v>0.79</v>
      </c>
      <c r="N1032">
        <v>0.72</v>
      </c>
      <c r="O1032">
        <v>0.7</v>
      </c>
      <c r="P1032">
        <v>4.1100000000000003</v>
      </c>
      <c r="Q1032">
        <v>4.53</v>
      </c>
      <c r="R1032">
        <v>2.93</v>
      </c>
      <c r="S1032">
        <v>9.34</v>
      </c>
      <c r="T1032">
        <v>1.99</v>
      </c>
      <c r="U1032">
        <v>2.25</v>
      </c>
      <c r="V1032">
        <v>1.1599999999999999</v>
      </c>
      <c r="W1032">
        <v>75.95</v>
      </c>
      <c r="X1032">
        <v>28.01</v>
      </c>
      <c r="Y1032">
        <v>37.26</v>
      </c>
      <c r="Z1032">
        <v>55.06</v>
      </c>
      <c r="AA1032">
        <v>92.58</v>
      </c>
      <c r="AB1032">
        <v>16.88</v>
      </c>
      <c r="AC1032">
        <v>94.09</v>
      </c>
    </row>
    <row r="1033" spans="1:29" x14ac:dyDescent="0.2">
      <c r="A1033" t="s">
        <v>507</v>
      </c>
      <c r="B1033" s="2" t="s">
        <v>5059</v>
      </c>
      <c r="C1033" s="2">
        <v>2</v>
      </c>
      <c r="D1033" s="2">
        <v>1</v>
      </c>
      <c r="E1033" s="2">
        <v>1</v>
      </c>
      <c r="F1033" s="1">
        <v>42922.384027777778</v>
      </c>
      <c r="G1033">
        <v>89.06</v>
      </c>
      <c r="H1033">
        <v>1.89</v>
      </c>
      <c r="I1033">
        <v>1.24</v>
      </c>
      <c r="J1033">
        <v>3.25</v>
      </c>
      <c r="K1033">
        <v>2.48</v>
      </c>
      <c r="L1033">
        <v>0.52</v>
      </c>
      <c r="M1033">
        <v>0.55000000000000004</v>
      </c>
      <c r="N1033">
        <v>1.27</v>
      </c>
      <c r="O1033">
        <v>1.27</v>
      </c>
      <c r="P1033">
        <v>2.69</v>
      </c>
      <c r="Q1033">
        <v>3.64</v>
      </c>
      <c r="R1033">
        <v>8.4</v>
      </c>
      <c r="S1033">
        <v>10.34</v>
      </c>
      <c r="T1033">
        <v>4.51</v>
      </c>
      <c r="U1033">
        <v>1.8</v>
      </c>
      <c r="V1033">
        <v>1.41</v>
      </c>
      <c r="W1033">
        <v>69.959999999999994</v>
      </c>
      <c r="X1033">
        <v>10.09</v>
      </c>
      <c r="Y1033">
        <v>13.21</v>
      </c>
      <c r="Z1033">
        <v>14.53</v>
      </c>
      <c r="AA1033">
        <v>22.96</v>
      </c>
      <c r="AB1033">
        <v>5.69</v>
      </c>
      <c r="AC1033">
        <v>36.700000000000003</v>
      </c>
    </row>
    <row r="1034" spans="1:29" x14ac:dyDescent="0.2">
      <c r="A1034" t="s">
        <v>2966</v>
      </c>
      <c r="B1034" s="2" t="s">
        <v>4909</v>
      </c>
      <c r="C1034" s="2">
        <v>1</v>
      </c>
      <c r="D1034" s="2">
        <v>1</v>
      </c>
      <c r="E1034" s="2">
        <v>4</v>
      </c>
      <c r="F1034" s="1">
        <v>43185.699305555558</v>
      </c>
      <c r="G1034">
        <v>89.06</v>
      </c>
      <c r="H1034">
        <v>1.39</v>
      </c>
      <c r="I1034">
        <v>1.06</v>
      </c>
      <c r="J1034">
        <v>1.24</v>
      </c>
      <c r="K1034">
        <v>2.4500000000000002</v>
      </c>
      <c r="L1034">
        <v>0.72</v>
      </c>
      <c r="M1034">
        <v>0.52</v>
      </c>
      <c r="N1034">
        <v>1.27</v>
      </c>
      <c r="O1034">
        <v>1.2</v>
      </c>
      <c r="P1034">
        <v>3.43</v>
      </c>
      <c r="Q1034">
        <v>4.71</v>
      </c>
      <c r="R1034">
        <v>6.36</v>
      </c>
      <c r="S1034">
        <v>11.22</v>
      </c>
      <c r="T1034">
        <v>2.87</v>
      </c>
      <c r="U1034">
        <v>1.93</v>
      </c>
      <c r="V1034">
        <v>1.39</v>
      </c>
      <c r="W1034">
        <v>75.27</v>
      </c>
      <c r="X1034">
        <v>19.149999999999999</v>
      </c>
      <c r="Y1034">
        <v>23.23</v>
      </c>
      <c r="Z1034">
        <v>34.47</v>
      </c>
      <c r="AA1034">
        <v>47.67</v>
      </c>
      <c r="AB1034">
        <v>7.13</v>
      </c>
      <c r="AC1034">
        <v>44.87</v>
      </c>
    </row>
    <row r="1035" spans="1:29" x14ac:dyDescent="0.2">
      <c r="A1035" t="s">
        <v>2085</v>
      </c>
      <c r="B1035" s="2" t="s">
        <v>5132</v>
      </c>
      <c r="C1035" s="2">
        <v>2</v>
      </c>
      <c r="D1035" s="2">
        <v>2</v>
      </c>
      <c r="E1035" s="2">
        <v>3</v>
      </c>
      <c r="F1035" s="1">
        <v>43145.565972222219</v>
      </c>
      <c r="G1035">
        <v>89.05</v>
      </c>
      <c r="H1035">
        <v>1.74</v>
      </c>
      <c r="I1035">
        <v>0.94</v>
      </c>
      <c r="J1035">
        <v>-0.21</v>
      </c>
      <c r="K1035">
        <v>3.07</v>
      </c>
      <c r="L1035">
        <v>0.73</v>
      </c>
      <c r="M1035">
        <v>0.26</v>
      </c>
      <c r="N1035">
        <v>1.37</v>
      </c>
      <c r="O1035">
        <v>1.34</v>
      </c>
      <c r="P1035">
        <v>3.73</v>
      </c>
      <c r="Q1035">
        <v>3.85</v>
      </c>
      <c r="R1035">
        <v>1.68</v>
      </c>
      <c r="S1035">
        <v>13.35</v>
      </c>
      <c r="T1035">
        <v>3.48</v>
      </c>
      <c r="U1035">
        <v>2.68</v>
      </c>
      <c r="V1035">
        <v>1.52</v>
      </c>
      <c r="W1035">
        <v>74.77</v>
      </c>
      <c r="X1035">
        <v>29.36</v>
      </c>
      <c r="Y1035">
        <v>41.42</v>
      </c>
      <c r="Z1035">
        <v>49.16</v>
      </c>
      <c r="AA1035">
        <v>102.75</v>
      </c>
      <c r="AB1035">
        <v>18.13</v>
      </c>
      <c r="AC1035">
        <v>123.01</v>
      </c>
    </row>
    <row r="1036" spans="1:29" x14ac:dyDescent="0.2">
      <c r="A1036" t="s">
        <v>2382</v>
      </c>
      <c r="B1036" s="2" t="s">
        <v>4752</v>
      </c>
      <c r="C1036" s="2">
        <v>1</v>
      </c>
      <c r="D1036" s="2">
        <v>1</v>
      </c>
      <c r="E1036" s="2">
        <v>3</v>
      </c>
      <c r="F1036" s="1">
        <v>43152.545138888891</v>
      </c>
      <c r="G1036">
        <v>89.05</v>
      </c>
      <c r="H1036">
        <v>1.77</v>
      </c>
      <c r="I1036">
        <v>0.94</v>
      </c>
      <c r="J1036">
        <v>-0.48</v>
      </c>
      <c r="K1036">
        <v>3.28</v>
      </c>
      <c r="L1036">
        <v>0.88</v>
      </c>
      <c r="M1036">
        <v>0.41</v>
      </c>
      <c r="N1036">
        <v>1.28</v>
      </c>
      <c r="O1036">
        <v>1.28</v>
      </c>
      <c r="P1036">
        <v>4.43</v>
      </c>
      <c r="Q1036">
        <v>4.9000000000000004</v>
      </c>
      <c r="R1036">
        <v>1.01</v>
      </c>
      <c r="S1036">
        <v>13.19</v>
      </c>
      <c r="T1036">
        <v>3.9</v>
      </c>
      <c r="U1036">
        <v>2.64</v>
      </c>
      <c r="V1036">
        <v>1.54</v>
      </c>
      <c r="W1036">
        <v>75.7</v>
      </c>
      <c r="X1036">
        <v>33.270000000000003</v>
      </c>
      <c r="Y1036">
        <v>41.67</v>
      </c>
      <c r="Z1036">
        <v>57.57</v>
      </c>
      <c r="AA1036">
        <v>100.19</v>
      </c>
      <c r="AB1036">
        <v>16.52</v>
      </c>
      <c r="AC1036">
        <v>125.4</v>
      </c>
    </row>
    <row r="1037" spans="1:29" x14ac:dyDescent="0.2">
      <c r="A1037" t="s">
        <v>1909</v>
      </c>
      <c r="B1037" s="2" t="s">
        <v>4757</v>
      </c>
      <c r="C1037" s="2">
        <v>1</v>
      </c>
      <c r="D1037" s="2">
        <v>1</v>
      </c>
      <c r="E1037" s="2">
        <v>3</v>
      </c>
      <c r="F1037" s="1">
        <v>43143.466666666667</v>
      </c>
      <c r="G1037">
        <v>89.05</v>
      </c>
      <c r="H1037">
        <v>1.59</v>
      </c>
      <c r="I1037">
        <v>0.88</v>
      </c>
      <c r="J1037">
        <v>-0.43</v>
      </c>
      <c r="K1037">
        <v>2.9</v>
      </c>
      <c r="L1037">
        <v>0.82</v>
      </c>
      <c r="M1037">
        <v>0.4</v>
      </c>
      <c r="N1037">
        <v>1.25</v>
      </c>
      <c r="O1037">
        <v>1.24</v>
      </c>
      <c r="P1037">
        <v>4.1100000000000003</v>
      </c>
      <c r="Q1037">
        <v>4.43</v>
      </c>
      <c r="R1037">
        <v>1.27</v>
      </c>
      <c r="S1037">
        <v>12.85</v>
      </c>
      <c r="T1037">
        <v>3.71</v>
      </c>
      <c r="U1037">
        <v>2.42</v>
      </c>
      <c r="V1037">
        <v>1.51</v>
      </c>
      <c r="W1037">
        <v>75.34</v>
      </c>
      <c r="X1037">
        <v>29.64</v>
      </c>
      <c r="Y1037">
        <v>39.17</v>
      </c>
      <c r="Z1037">
        <v>51.66</v>
      </c>
      <c r="AA1037">
        <v>97.1</v>
      </c>
      <c r="AB1037">
        <v>16.559999999999999</v>
      </c>
      <c r="AC1037">
        <v>121.34</v>
      </c>
    </row>
    <row r="1038" spans="1:29" x14ac:dyDescent="0.2">
      <c r="A1038" t="s">
        <v>2670</v>
      </c>
      <c r="B1038" s="2" t="s">
        <v>4918</v>
      </c>
      <c r="C1038" s="2">
        <v>1</v>
      </c>
      <c r="D1038" s="2">
        <v>2</v>
      </c>
      <c r="E1038" s="2">
        <v>3</v>
      </c>
      <c r="F1038" s="1">
        <v>43159.445138888892</v>
      </c>
      <c r="G1038">
        <v>89.04</v>
      </c>
      <c r="H1038">
        <v>1.7</v>
      </c>
      <c r="I1038">
        <v>0.93</v>
      </c>
      <c r="J1038">
        <v>0.38</v>
      </c>
      <c r="K1038">
        <v>3.03</v>
      </c>
      <c r="L1038">
        <v>0.79</v>
      </c>
      <c r="M1038">
        <v>0.21</v>
      </c>
      <c r="N1038">
        <v>1.33</v>
      </c>
      <c r="O1038">
        <v>1.31</v>
      </c>
      <c r="P1038">
        <v>4.12</v>
      </c>
      <c r="Q1038">
        <v>4.04</v>
      </c>
      <c r="R1038">
        <v>1.43</v>
      </c>
      <c r="S1038">
        <v>13.26</v>
      </c>
      <c r="T1038">
        <v>4.2300000000000004</v>
      </c>
      <c r="U1038">
        <v>2.5299999999999998</v>
      </c>
      <c r="V1038">
        <v>1.56</v>
      </c>
      <c r="W1038">
        <v>75</v>
      </c>
      <c r="X1038">
        <v>34.35</v>
      </c>
      <c r="Y1038">
        <v>44.64</v>
      </c>
      <c r="Z1038">
        <v>56.7</v>
      </c>
      <c r="AA1038">
        <v>102.07</v>
      </c>
      <c r="AB1038">
        <v>16.54</v>
      </c>
      <c r="AC1038">
        <v>146.54</v>
      </c>
    </row>
    <row r="1039" spans="1:29" x14ac:dyDescent="0.2">
      <c r="A1039" t="s">
        <v>1983</v>
      </c>
      <c r="B1039" s="2" t="s">
        <v>4892</v>
      </c>
      <c r="C1039" s="2">
        <v>1</v>
      </c>
      <c r="D1039" s="2">
        <v>1</v>
      </c>
      <c r="E1039" s="2">
        <v>3</v>
      </c>
      <c r="F1039" s="1">
        <v>43144.609027777777</v>
      </c>
      <c r="G1039">
        <v>89.04</v>
      </c>
      <c r="H1039">
        <v>1.79</v>
      </c>
      <c r="I1039">
        <v>1.02</v>
      </c>
      <c r="J1039">
        <v>0.41</v>
      </c>
      <c r="K1039">
        <v>2.95</v>
      </c>
      <c r="L1039">
        <v>0.76</v>
      </c>
      <c r="M1039">
        <v>0.43</v>
      </c>
      <c r="N1039">
        <v>1.38</v>
      </c>
      <c r="O1039">
        <v>1.37</v>
      </c>
      <c r="P1039">
        <v>3.94</v>
      </c>
      <c r="Q1039">
        <v>4.18</v>
      </c>
      <c r="R1039">
        <v>1.95</v>
      </c>
      <c r="S1039">
        <v>13.47</v>
      </c>
      <c r="T1039">
        <v>3.47</v>
      </c>
      <c r="U1039">
        <v>2.52</v>
      </c>
      <c r="V1039">
        <v>1.57</v>
      </c>
      <c r="W1039">
        <v>74.55</v>
      </c>
      <c r="X1039">
        <v>24.26</v>
      </c>
      <c r="Y1039">
        <v>32.54</v>
      </c>
      <c r="Z1039">
        <v>45.6</v>
      </c>
      <c r="AA1039">
        <v>85</v>
      </c>
      <c r="AB1039">
        <v>15.5</v>
      </c>
      <c r="AC1039">
        <v>107.07</v>
      </c>
    </row>
    <row r="1040" spans="1:29" x14ac:dyDescent="0.2">
      <c r="A1040" t="s">
        <v>2635</v>
      </c>
      <c r="B1040" s="2" t="s">
        <v>5129</v>
      </c>
      <c r="C1040" s="2">
        <v>2</v>
      </c>
      <c r="D1040" s="2">
        <v>2</v>
      </c>
      <c r="E1040" s="2">
        <v>3</v>
      </c>
      <c r="F1040" s="1">
        <v>43159.400694444441</v>
      </c>
      <c r="G1040">
        <v>89.04</v>
      </c>
      <c r="H1040">
        <v>1.72</v>
      </c>
      <c r="I1040">
        <v>0.89</v>
      </c>
      <c r="J1040">
        <v>0.53</v>
      </c>
      <c r="K1040">
        <v>2.8</v>
      </c>
      <c r="L1040">
        <v>0.67</v>
      </c>
      <c r="M1040">
        <v>0.33</v>
      </c>
      <c r="N1040">
        <v>1.19</v>
      </c>
      <c r="O1040">
        <v>1.1499999999999999</v>
      </c>
      <c r="P1040">
        <v>3.53</v>
      </c>
      <c r="Q1040">
        <v>3.92</v>
      </c>
      <c r="R1040">
        <v>3.46</v>
      </c>
      <c r="S1040">
        <v>11.24</v>
      </c>
      <c r="T1040">
        <v>3.49</v>
      </c>
      <c r="U1040">
        <v>2.5099999999999998</v>
      </c>
      <c r="V1040">
        <v>1.46</v>
      </c>
      <c r="W1040">
        <v>74.150000000000006</v>
      </c>
      <c r="X1040">
        <v>24.43</v>
      </c>
      <c r="Y1040">
        <v>32.35</v>
      </c>
      <c r="Z1040">
        <v>37.56</v>
      </c>
      <c r="AA1040">
        <v>81.260000000000005</v>
      </c>
      <c r="AB1040">
        <v>14.81</v>
      </c>
      <c r="AC1040">
        <v>103.04</v>
      </c>
    </row>
    <row r="1041" spans="1:29" x14ac:dyDescent="0.2">
      <c r="A1041" t="s">
        <v>3597</v>
      </c>
      <c r="B1041" s="2" t="s">
        <v>4758</v>
      </c>
      <c r="C1041" s="2">
        <v>1</v>
      </c>
      <c r="D1041" s="2">
        <v>2</v>
      </c>
      <c r="E1041" s="2">
        <v>3</v>
      </c>
      <c r="F1041" s="1">
        <v>43216.557638888888</v>
      </c>
      <c r="G1041">
        <v>89.03</v>
      </c>
      <c r="H1041">
        <v>1.69</v>
      </c>
      <c r="I1041">
        <v>0.99</v>
      </c>
      <c r="J1041">
        <v>-1.75</v>
      </c>
      <c r="K1041">
        <v>3.12</v>
      </c>
      <c r="L1041">
        <v>0.75</v>
      </c>
      <c r="M1041">
        <v>0.33</v>
      </c>
      <c r="N1041">
        <v>1.49</v>
      </c>
      <c r="O1041">
        <v>1.46</v>
      </c>
      <c r="P1041">
        <v>4.0199999999999996</v>
      </c>
      <c r="Q1041">
        <v>4.84</v>
      </c>
      <c r="R1041">
        <v>1.91</v>
      </c>
      <c r="S1041">
        <v>13.8</v>
      </c>
      <c r="T1041">
        <v>2.85</v>
      </c>
      <c r="U1041">
        <v>2.34</v>
      </c>
      <c r="V1041">
        <v>1.59</v>
      </c>
      <c r="W1041">
        <v>76.91</v>
      </c>
      <c r="X1041">
        <v>29.66</v>
      </c>
      <c r="Y1041">
        <v>34.47</v>
      </c>
      <c r="Z1041">
        <v>47.65</v>
      </c>
      <c r="AA1041">
        <v>96.8</v>
      </c>
      <c r="AB1041">
        <v>17</v>
      </c>
      <c r="AC1041">
        <v>102.18</v>
      </c>
    </row>
    <row r="1042" spans="1:29" x14ac:dyDescent="0.2">
      <c r="A1042" t="s">
        <v>2854</v>
      </c>
      <c r="B1042" s="2" t="s">
        <v>4737</v>
      </c>
      <c r="C1042" s="2">
        <v>1</v>
      </c>
      <c r="D1042" s="2">
        <v>2</v>
      </c>
      <c r="E1042" s="2">
        <v>3</v>
      </c>
      <c r="F1042" s="1">
        <v>43161.595138888886</v>
      </c>
      <c r="G1042">
        <v>89.03</v>
      </c>
      <c r="H1042">
        <v>1.48</v>
      </c>
      <c r="I1042">
        <v>0.75</v>
      </c>
      <c r="J1042">
        <v>-1.58</v>
      </c>
      <c r="K1042">
        <v>2.9</v>
      </c>
      <c r="L1042">
        <v>0.85</v>
      </c>
      <c r="M1042">
        <v>0.55000000000000004</v>
      </c>
      <c r="N1042">
        <v>1.1399999999999999</v>
      </c>
      <c r="O1042">
        <v>1.1399999999999999</v>
      </c>
      <c r="P1042">
        <v>4.24</v>
      </c>
      <c r="Q1042">
        <v>4.6500000000000004</v>
      </c>
      <c r="R1042">
        <v>1.35</v>
      </c>
      <c r="S1042">
        <v>12.55</v>
      </c>
      <c r="T1042">
        <v>2.58</v>
      </c>
      <c r="U1042">
        <v>2.5499999999999998</v>
      </c>
      <c r="V1042">
        <v>1.46</v>
      </c>
      <c r="W1042">
        <v>75.569999999999993</v>
      </c>
      <c r="X1042">
        <v>30.85</v>
      </c>
      <c r="Y1042">
        <v>40.39</v>
      </c>
      <c r="Z1042">
        <v>54.3</v>
      </c>
      <c r="AA1042">
        <v>110.66</v>
      </c>
      <c r="AB1042">
        <v>19.71</v>
      </c>
      <c r="AC1042">
        <v>125.55</v>
      </c>
    </row>
    <row r="1043" spans="1:29" x14ac:dyDescent="0.2">
      <c r="A1043" t="s">
        <v>2920</v>
      </c>
      <c r="B1043" s="2" t="s">
        <v>4888</v>
      </c>
      <c r="C1043" s="2">
        <v>1</v>
      </c>
      <c r="D1043" s="2">
        <v>2</v>
      </c>
      <c r="E1043" s="2">
        <v>4</v>
      </c>
      <c r="F1043" s="1">
        <v>43178.574999999997</v>
      </c>
      <c r="G1043">
        <v>89.03</v>
      </c>
      <c r="H1043">
        <v>0.99</v>
      </c>
      <c r="I1043">
        <v>0.96</v>
      </c>
      <c r="J1043">
        <v>-1.96</v>
      </c>
      <c r="K1043">
        <v>1.97</v>
      </c>
      <c r="L1043">
        <v>0.88</v>
      </c>
      <c r="M1043">
        <v>-0.34</v>
      </c>
      <c r="N1043">
        <v>1.3</v>
      </c>
      <c r="O1043">
        <v>1.25</v>
      </c>
      <c r="P1043">
        <v>2.92</v>
      </c>
      <c r="Q1043">
        <v>-0.52</v>
      </c>
      <c r="R1043">
        <v>8.85</v>
      </c>
      <c r="S1043">
        <v>11.61</v>
      </c>
      <c r="T1043">
        <v>0.76</v>
      </c>
      <c r="U1043">
        <v>3.4</v>
      </c>
      <c r="V1043">
        <v>1.52</v>
      </c>
      <c r="W1043">
        <v>70.13</v>
      </c>
      <c r="X1043">
        <v>75.459999999999994</v>
      </c>
      <c r="Y1043">
        <v>115.95</v>
      </c>
      <c r="Z1043">
        <v>270.27</v>
      </c>
      <c r="AA1043">
        <v>192.88</v>
      </c>
      <c r="AB1043">
        <v>21.41</v>
      </c>
      <c r="AC1043">
        <v>138.22999999999999</v>
      </c>
    </row>
    <row r="1044" spans="1:29" x14ac:dyDescent="0.2">
      <c r="A1044" t="s">
        <v>294</v>
      </c>
      <c r="B1044" s="2" t="s">
        <v>4922</v>
      </c>
      <c r="C1044" s="2">
        <v>1</v>
      </c>
      <c r="D1044" s="2">
        <v>2</v>
      </c>
      <c r="E1044" s="2">
        <v>1</v>
      </c>
      <c r="F1044" s="1">
        <v>42914.510416666664</v>
      </c>
      <c r="G1044">
        <v>89.03</v>
      </c>
      <c r="H1044">
        <v>1.78</v>
      </c>
      <c r="I1044">
        <v>1.27</v>
      </c>
      <c r="J1044">
        <v>2.04</v>
      </c>
      <c r="K1044">
        <v>2.35</v>
      </c>
      <c r="L1044">
        <v>0.47</v>
      </c>
      <c r="M1044">
        <v>0.46</v>
      </c>
      <c r="N1044">
        <v>1.37</v>
      </c>
      <c r="O1044">
        <v>1.36</v>
      </c>
      <c r="P1044">
        <v>2.31</v>
      </c>
      <c r="Q1044">
        <v>2.77</v>
      </c>
      <c r="R1044">
        <v>9.06</v>
      </c>
      <c r="S1044">
        <v>10.53</v>
      </c>
      <c r="T1044">
        <v>3.64</v>
      </c>
      <c r="U1044">
        <v>1.81</v>
      </c>
      <c r="V1044">
        <v>1.39</v>
      </c>
      <c r="W1044">
        <v>70.03</v>
      </c>
      <c r="X1044">
        <v>6.18</v>
      </c>
      <c r="Y1044">
        <v>8.9600000000000009</v>
      </c>
      <c r="Z1044">
        <v>11.68</v>
      </c>
      <c r="AA1044">
        <v>25.94</v>
      </c>
      <c r="AB1044">
        <v>7.32</v>
      </c>
      <c r="AC1044">
        <v>25.82</v>
      </c>
    </row>
    <row r="1045" spans="1:29" x14ac:dyDescent="0.2">
      <c r="A1045" t="s">
        <v>3424</v>
      </c>
      <c r="B1045" s="2" t="s">
        <v>4730</v>
      </c>
      <c r="C1045" s="2">
        <v>1</v>
      </c>
      <c r="D1045" s="2">
        <v>1</v>
      </c>
      <c r="E1045" s="2">
        <v>4</v>
      </c>
      <c r="F1045" s="1">
        <v>43206.760416666664</v>
      </c>
      <c r="G1045">
        <v>89.02</v>
      </c>
      <c r="H1045">
        <v>1.76</v>
      </c>
      <c r="I1045">
        <v>1.1299999999999999</v>
      </c>
      <c r="J1045">
        <v>2.2000000000000002</v>
      </c>
      <c r="K1045">
        <v>2.74</v>
      </c>
      <c r="L1045">
        <v>0.72</v>
      </c>
      <c r="M1045">
        <v>0.53</v>
      </c>
      <c r="N1045">
        <v>1.28</v>
      </c>
      <c r="O1045">
        <v>1.22</v>
      </c>
      <c r="P1045">
        <v>3.54</v>
      </c>
      <c r="Q1045">
        <v>4.53</v>
      </c>
      <c r="R1045">
        <v>5.54</v>
      </c>
      <c r="S1045">
        <v>11.69</v>
      </c>
      <c r="T1045">
        <v>3.24</v>
      </c>
      <c r="U1045">
        <v>2.31</v>
      </c>
      <c r="V1045">
        <v>1.47</v>
      </c>
      <c r="W1045">
        <v>73.69</v>
      </c>
      <c r="X1045">
        <v>17.93</v>
      </c>
      <c r="Y1045">
        <v>22.56</v>
      </c>
      <c r="Z1045">
        <v>30.67</v>
      </c>
      <c r="AA1045">
        <v>48.51</v>
      </c>
      <c r="AB1045">
        <v>7.5</v>
      </c>
      <c r="AC1045">
        <v>52.86</v>
      </c>
    </row>
    <row r="1046" spans="1:29" x14ac:dyDescent="0.2">
      <c r="A1046" t="s">
        <v>1921</v>
      </c>
      <c r="B1046" s="2" t="s">
        <v>4940</v>
      </c>
      <c r="C1046" s="2">
        <v>1</v>
      </c>
      <c r="D1046" s="2">
        <v>1</v>
      </c>
      <c r="E1046" s="2">
        <v>3</v>
      </c>
      <c r="F1046" s="1">
        <v>43143.491666666669</v>
      </c>
      <c r="G1046">
        <v>89.02</v>
      </c>
      <c r="H1046">
        <v>1.82</v>
      </c>
      <c r="I1046">
        <v>1.07</v>
      </c>
      <c r="J1046">
        <v>0.67</v>
      </c>
      <c r="K1046">
        <v>2.94</v>
      </c>
      <c r="L1046">
        <v>0.8</v>
      </c>
      <c r="M1046">
        <v>0.42</v>
      </c>
      <c r="N1046">
        <v>1.4</v>
      </c>
      <c r="O1046">
        <v>1.35</v>
      </c>
      <c r="P1046">
        <v>3.97</v>
      </c>
      <c r="Q1046">
        <v>4.07</v>
      </c>
      <c r="R1046">
        <v>1.32</v>
      </c>
      <c r="S1046">
        <v>13.77</v>
      </c>
      <c r="T1046">
        <v>3.7</v>
      </c>
      <c r="U1046">
        <v>2.61</v>
      </c>
      <c r="V1046">
        <v>1.57</v>
      </c>
      <c r="W1046">
        <v>73.599999999999994</v>
      </c>
      <c r="X1046">
        <v>24.58</v>
      </c>
      <c r="Y1046">
        <v>34.64</v>
      </c>
      <c r="Z1046">
        <v>47.85</v>
      </c>
      <c r="AA1046">
        <v>89.21</v>
      </c>
      <c r="AB1046">
        <v>16.64</v>
      </c>
      <c r="AC1046">
        <v>117.6</v>
      </c>
    </row>
    <row r="1047" spans="1:29" x14ac:dyDescent="0.2">
      <c r="A1047" t="s">
        <v>67</v>
      </c>
      <c r="B1047" s="2" t="s">
        <v>5033</v>
      </c>
      <c r="C1047" s="2">
        <v>2</v>
      </c>
      <c r="D1047" s="2">
        <v>2</v>
      </c>
      <c r="E1047" s="2">
        <v>1</v>
      </c>
      <c r="F1047" s="1">
        <v>42898.652777777781</v>
      </c>
      <c r="G1047">
        <v>89.02</v>
      </c>
      <c r="H1047">
        <v>1.63</v>
      </c>
      <c r="I1047">
        <v>1.28</v>
      </c>
      <c r="J1047">
        <v>1.35</v>
      </c>
      <c r="K1047">
        <v>2.57</v>
      </c>
      <c r="L1047">
        <v>0.54</v>
      </c>
      <c r="M1047">
        <v>0.41</v>
      </c>
      <c r="N1047">
        <v>1.49</v>
      </c>
      <c r="O1047">
        <v>1.49</v>
      </c>
      <c r="P1047">
        <v>2.76</v>
      </c>
      <c r="Q1047">
        <v>3.65</v>
      </c>
      <c r="R1047">
        <v>6.73</v>
      </c>
      <c r="S1047">
        <v>11.77</v>
      </c>
      <c r="T1047">
        <v>4</v>
      </c>
      <c r="U1047">
        <v>1.51</v>
      </c>
      <c r="V1047">
        <v>1.37</v>
      </c>
      <c r="W1047">
        <v>72.22</v>
      </c>
      <c r="X1047">
        <v>10.52</v>
      </c>
      <c r="Y1047">
        <v>11.68</v>
      </c>
      <c r="Z1047">
        <v>17.05</v>
      </c>
      <c r="AA1047">
        <v>30.19</v>
      </c>
      <c r="AB1047">
        <v>9.32</v>
      </c>
      <c r="AC1047">
        <v>36.04</v>
      </c>
    </row>
    <row r="1048" spans="1:29" x14ac:dyDescent="0.2">
      <c r="A1048" t="s">
        <v>3368</v>
      </c>
      <c r="B1048" s="2" t="s">
        <v>5070</v>
      </c>
      <c r="C1048" s="2">
        <v>2</v>
      </c>
      <c r="D1048" s="2">
        <v>1</v>
      </c>
      <c r="E1048" s="2">
        <v>4</v>
      </c>
      <c r="F1048" s="1">
        <v>43203.648611111108</v>
      </c>
      <c r="G1048">
        <v>89.02</v>
      </c>
      <c r="H1048">
        <v>1.92</v>
      </c>
      <c r="I1048">
        <v>0.91</v>
      </c>
      <c r="J1048">
        <v>1.35</v>
      </c>
      <c r="K1048">
        <v>2.98</v>
      </c>
      <c r="L1048">
        <v>0.67</v>
      </c>
      <c r="M1048">
        <v>0.3</v>
      </c>
      <c r="N1048">
        <v>1.1100000000000001</v>
      </c>
      <c r="O1048">
        <v>1.1100000000000001</v>
      </c>
      <c r="P1048">
        <v>3.56</v>
      </c>
      <c r="Q1048">
        <v>3.92</v>
      </c>
      <c r="R1048">
        <v>3.87</v>
      </c>
      <c r="S1048">
        <v>10.78</v>
      </c>
      <c r="T1048">
        <v>3.16</v>
      </c>
      <c r="U1048">
        <v>2.72</v>
      </c>
      <c r="V1048">
        <v>1.48</v>
      </c>
      <c r="W1048">
        <v>73.510000000000005</v>
      </c>
      <c r="X1048">
        <v>23.05</v>
      </c>
      <c r="Y1048">
        <v>30.84</v>
      </c>
      <c r="Z1048">
        <v>33.299999999999997</v>
      </c>
      <c r="AA1048">
        <v>74.31</v>
      </c>
      <c r="AB1048">
        <v>12.92</v>
      </c>
      <c r="AC1048">
        <v>90.01</v>
      </c>
    </row>
    <row r="1049" spans="1:29" x14ac:dyDescent="0.2">
      <c r="A1049" t="s">
        <v>2332</v>
      </c>
      <c r="B1049" s="2" t="s">
        <v>4814</v>
      </c>
      <c r="C1049" s="2">
        <v>1</v>
      </c>
      <c r="D1049" s="2">
        <v>1</v>
      </c>
      <c r="E1049" s="2">
        <v>3</v>
      </c>
      <c r="F1049" s="1">
        <v>43152.486111111109</v>
      </c>
      <c r="G1049">
        <v>89.01</v>
      </c>
      <c r="H1049">
        <v>1.44</v>
      </c>
      <c r="I1049">
        <v>0.88</v>
      </c>
      <c r="J1049">
        <v>-1.24</v>
      </c>
      <c r="K1049">
        <v>2.89</v>
      </c>
      <c r="L1049">
        <v>0.84</v>
      </c>
      <c r="M1049">
        <v>0.31</v>
      </c>
      <c r="N1049">
        <v>1.4</v>
      </c>
      <c r="O1049">
        <v>1.36</v>
      </c>
      <c r="P1049">
        <v>4.1399999999999997</v>
      </c>
      <c r="Q1049">
        <v>4.66</v>
      </c>
      <c r="R1049">
        <v>0.89</v>
      </c>
      <c r="S1049">
        <v>13.98</v>
      </c>
      <c r="T1049">
        <v>3.55</v>
      </c>
      <c r="U1049">
        <v>2.2999999999999998</v>
      </c>
      <c r="V1049">
        <v>1.52</v>
      </c>
      <c r="W1049">
        <v>76.36</v>
      </c>
      <c r="X1049">
        <v>33.450000000000003</v>
      </c>
      <c r="Y1049">
        <v>43.84</v>
      </c>
      <c r="Z1049">
        <v>58.67</v>
      </c>
      <c r="AA1049">
        <v>112.13</v>
      </c>
      <c r="AB1049">
        <v>19.62</v>
      </c>
      <c r="AC1049">
        <v>133.15</v>
      </c>
    </row>
    <row r="1050" spans="1:29" x14ac:dyDescent="0.2">
      <c r="A1050" t="s">
        <v>2735</v>
      </c>
      <c r="B1050" s="2" t="s">
        <v>4908</v>
      </c>
      <c r="C1050" s="2">
        <v>1</v>
      </c>
      <c r="D1050" s="2">
        <v>1</v>
      </c>
      <c r="E1050" s="2">
        <v>3</v>
      </c>
      <c r="F1050" s="1">
        <v>43160.45</v>
      </c>
      <c r="G1050">
        <v>89.01</v>
      </c>
      <c r="H1050">
        <v>1.22</v>
      </c>
      <c r="I1050">
        <v>0.65</v>
      </c>
      <c r="J1050">
        <v>-1.58</v>
      </c>
      <c r="K1050">
        <v>2.66</v>
      </c>
      <c r="L1050">
        <v>0.83</v>
      </c>
      <c r="M1050">
        <v>0.17</v>
      </c>
      <c r="N1050">
        <v>1.0900000000000001</v>
      </c>
      <c r="O1050">
        <v>1.06</v>
      </c>
      <c r="P1050">
        <v>4.01</v>
      </c>
      <c r="Q1050">
        <v>3.72</v>
      </c>
      <c r="R1050">
        <v>0.53</v>
      </c>
      <c r="S1050">
        <v>11.92</v>
      </c>
      <c r="T1050">
        <v>3.31</v>
      </c>
      <c r="U1050">
        <v>2.3199999999999998</v>
      </c>
      <c r="V1050">
        <v>1.38</v>
      </c>
      <c r="W1050">
        <v>75.709999999999994</v>
      </c>
      <c r="X1050">
        <v>40.69</v>
      </c>
      <c r="Y1050">
        <v>56.34</v>
      </c>
      <c r="Z1050">
        <v>68.89</v>
      </c>
      <c r="AA1050">
        <v>130.96</v>
      </c>
      <c r="AB1050">
        <v>22.24</v>
      </c>
      <c r="AC1050">
        <v>166.47</v>
      </c>
    </row>
    <row r="1051" spans="1:29" x14ac:dyDescent="0.2">
      <c r="A1051" t="s">
        <v>1401</v>
      </c>
      <c r="B1051" s="2" t="s">
        <v>4982</v>
      </c>
      <c r="C1051" s="2">
        <v>2</v>
      </c>
      <c r="D1051" s="2">
        <v>2</v>
      </c>
      <c r="E1051" s="2">
        <v>2</v>
      </c>
      <c r="F1051" s="1">
        <v>42976.470833333333</v>
      </c>
      <c r="G1051">
        <v>89</v>
      </c>
      <c r="H1051">
        <v>1.61</v>
      </c>
      <c r="I1051">
        <v>1.18</v>
      </c>
      <c r="J1051">
        <v>3.4</v>
      </c>
      <c r="K1051">
        <v>2.0299999999999998</v>
      </c>
      <c r="L1051">
        <v>0.4</v>
      </c>
      <c r="M1051">
        <v>0.35</v>
      </c>
      <c r="N1051">
        <v>1.08</v>
      </c>
      <c r="O1051">
        <v>1.0900000000000001</v>
      </c>
      <c r="P1051">
        <v>1.86</v>
      </c>
      <c r="Q1051">
        <v>2.23</v>
      </c>
      <c r="R1051">
        <v>10.86</v>
      </c>
      <c r="S1051">
        <v>7.51</v>
      </c>
      <c r="T1051">
        <v>3.7</v>
      </c>
      <c r="U1051">
        <v>1.56</v>
      </c>
      <c r="V1051">
        <v>1.23</v>
      </c>
      <c r="W1051">
        <v>69.760000000000005</v>
      </c>
      <c r="X1051">
        <v>6.03</v>
      </c>
      <c r="Y1051">
        <v>7.9</v>
      </c>
      <c r="Z1051">
        <v>9.85</v>
      </c>
      <c r="AA1051">
        <v>13.28</v>
      </c>
      <c r="AB1051">
        <v>3.82</v>
      </c>
      <c r="AC1051">
        <v>16.14</v>
      </c>
    </row>
    <row r="1052" spans="1:29" x14ac:dyDescent="0.2">
      <c r="A1052" t="s">
        <v>2931</v>
      </c>
      <c r="B1052" s="2" t="s">
        <v>4898</v>
      </c>
      <c r="C1052" s="2">
        <v>1</v>
      </c>
      <c r="D1052" s="2">
        <v>2</v>
      </c>
      <c r="E1052" s="2">
        <v>4</v>
      </c>
      <c r="F1052" s="1">
        <v>43178.586805555555</v>
      </c>
      <c r="G1052">
        <v>89</v>
      </c>
      <c r="H1052">
        <v>1.32</v>
      </c>
      <c r="I1052">
        <v>0.62</v>
      </c>
      <c r="J1052">
        <v>-2.52</v>
      </c>
      <c r="K1052">
        <v>2.1</v>
      </c>
      <c r="L1052">
        <v>0.92</v>
      </c>
      <c r="M1052">
        <v>-0.46</v>
      </c>
      <c r="N1052">
        <v>0.81</v>
      </c>
      <c r="O1052">
        <v>0.77</v>
      </c>
      <c r="P1052">
        <v>3.31</v>
      </c>
      <c r="Q1052">
        <v>-0.68</v>
      </c>
      <c r="R1052">
        <v>8.44</v>
      </c>
      <c r="S1052">
        <v>9.16</v>
      </c>
      <c r="T1052">
        <v>0.16</v>
      </c>
      <c r="U1052">
        <v>4.0599999999999996</v>
      </c>
      <c r="V1052">
        <v>1.49</v>
      </c>
      <c r="W1052">
        <v>69.87</v>
      </c>
      <c r="X1052">
        <v>77.010000000000005</v>
      </c>
      <c r="Y1052">
        <v>113.5</v>
      </c>
      <c r="Z1052">
        <v>259.87</v>
      </c>
      <c r="AA1052">
        <v>210.95</v>
      </c>
      <c r="AB1052">
        <v>29.83</v>
      </c>
      <c r="AC1052">
        <v>168.83</v>
      </c>
    </row>
    <row r="1053" spans="1:29" x14ac:dyDescent="0.2">
      <c r="A1053" t="s">
        <v>506</v>
      </c>
      <c r="B1053" s="2" t="s">
        <v>5146</v>
      </c>
      <c r="C1053" s="2">
        <v>2</v>
      </c>
      <c r="D1053" s="2">
        <v>1</v>
      </c>
      <c r="E1053" s="2">
        <v>1</v>
      </c>
      <c r="F1053" s="1">
        <v>42928.519444444442</v>
      </c>
      <c r="G1053">
        <v>89</v>
      </c>
      <c r="H1053">
        <v>1.81</v>
      </c>
      <c r="I1053">
        <v>1.36</v>
      </c>
      <c r="J1053">
        <v>1.82</v>
      </c>
      <c r="K1053">
        <v>2.5099999999999998</v>
      </c>
      <c r="L1053">
        <v>0.49</v>
      </c>
      <c r="M1053">
        <v>0.47</v>
      </c>
      <c r="N1053">
        <v>1.56</v>
      </c>
      <c r="O1053">
        <v>1.57</v>
      </c>
      <c r="P1053">
        <v>2.61</v>
      </c>
      <c r="Q1053">
        <v>3.35</v>
      </c>
      <c r="R1053">
        <v>7.86</v>
      </c>
      <c r="S1053">
        <v>12.03</v>
      </c>
      <c r="T1053">
        <v>4.04</v>
      </c>
      <c r="U1053">
        <v>1.7</v>
      </c>
      <c r="V1053">
        <v>1.46</v>
      </c>
      <c r="W1053">
        <v>70.900000000000006</v>
      </c>
      <c r="X1053">
        <v>7.61</v>
      </c>
      <c r="Y1053">
        <v>9.43</v>
      </c>
      <c r="Z1053">
        <v>16.32</v>
      </c>
      <c r="AA1053">
        <v>23.45</v>
      </c>
      <c r="AB1053">
        <v>7.39</v>
      </c>
      <c r="AC1053">
        <v>30.77</v>
      </c>
    </row>
    <row r="1054" spans="1:29" x14ac:dyDescent="0.2">
      <c r="A1054" t="s">
        <v>28</v>
      </c>
      <c r="B1054" s="2" t="s">
        <v>5162</v>
      </c>
      <c r="C1054" s="2">
        <v>2</v>
      </c>
      <c r="D1054" s="2">
        <v>2</v>
      </c>
      <c r="E1054" s="2">
        <v>1</v>
      </c>
      <c r="F1054" s="1">
        <v>42898.585416666669</v>
      </c>
      <c r="G1054">
        <v>88.99</v>
      </c>
      <c r="H1054">
        <v>1.49</v>
      </c>
      <c r="I1054">
        <v>1.1599999999999999</v>
      </c>
      <c r="J1054">
        <v>0.77</v>
      </c>
      <c r="K1054">
        <v>2.35</v>
      </c>
      <c r="L1054">
        <v>0.6</v>
      </c>
      <c r="M1054">
        <v>0.56999999999999995</v>
      </c>
      <c r="N1054">
        <v>1.3</v>
      </c>
      <c r="O1054">
        <v>1.29</v>
      </c>
      <c r="P1054">
        <v>2.74</v>
      </c>
      <c r="Q1054">
        <v>3.42</v>
      </c>
      <c r="R1054">
        <v>6.72</v>
      </c>
      <c r="S1054">
        <v>10.9</v>
      </c>
      <c r="T1054">
        <v>2.9</v>
      </c>
      <c r="U1054">
        <v>1.56</v>
      </c>
      <c r="V1054">
        <v>1.3</v>
      </c>
      <c r="W1054">
        <v>72.650000000000006</v>
      </c>
      <c r="X1054">
        <v>9.26</v>
      </c>
      <c r="Y1054">
        <v>11.45</v>
      </c>
      <c r="Z1054">
        <v>13.79</v>
      </c>
      <c r="AA1054">
        <v>35.33</v>
      </c>
      <c r="AB1054">
        <v>10.86</v>
      </c>
      <c r="AC1054">
        <v>33.69</v>
      </c>
    </row>
    <row r="1055" spans="1:29" x14ac:dyDescent="0.2">
      <c r="A1055" t="s">
        <v>2922</v>
      </c>
      <c r="B1055" s="2" t="s">
        <v>4899</v>
      </c>
      <c r="C1055" s="2">
        <v>1</v>
      </c>
      <c r="D1055" s="2">
        <v>2</v>
      </c>
      <c r="E1055" s="2">
        <v>4</v>
      </c>
      <c r="F1055" s="1">
        <v>43178.57708333333</v>
      </c>
      <c r="G1055">
        <v>88.97</v>
      </c>
      <c r="H1055">
        <v>1.1399999999999999</v>
      </c>
      <c r="I1055">
        <v>0.78</v>
      </c>
      <c r="J1055">
        <v>-0.56999999999999995</v>
      </c>
      <c r="K1055">
        <v>1.91</v>
      </c>
      <c r="L1055">
        <v>0.91</v>
      </c>
      <c r="M1055">
        <v>-0.15</v>
      </c>
      <c r="N1055">
        <v>1.04</v>
      </c>
      <c r="O1055">
        <v>0.96</v>
      </c>
      <c r="P1055">
        <v>3.26</v>
      </c>
      <c r="Q1055">
        <v>0.61</v>
      </c>
      <c r="R1055">
        <v>8.5500000000000007</v>
      </c>
      <c r="S1055">
        <v>10.42</v>
      </c>
      <c r="T1055">
        <v>1.1200000000000001</v>
      </c>
      <c r="U1055">
        <v>3.42</v>
      </c>
      <c r="V1055">
        <v>1.49</v>
      </c>
      <c r="W1055">
        <v>70.12</v>
      </c>
      <c r="X1055">
        <v>62.05</v>
      </c>
      <c r="Y1055">
        <v>92.82</v>
      </c>
      <c r="Z1055">
        <v>208.43</v>
      </c>
      <c r="AA1055">
        <v>157.36000000000001</v>
      </c>
      <c r="AB1055">
        <v>20.309999999999999</v>
      </c>
      <c r="AC1055">
        <v>138.13</v>
      </c>
    </row>
    <row r="1056" spans="1:29" x14ac:dyDescent="0.2">
      <c r="A1056" t="s">
        <v>887</v>
      </c>
      <c r="B1056" s="2" t="s">
        <v>4982</v>
      </c>
      <c r="C1056" s="2">
        <v>2</v>
      </c>
      <c r="D1056" s="2">
        <v>2</v>
      </c>
      <c r="E1056" s="2">
        <v>1</v>
      </c>
      <c r="F1056" s="1">
        <v>42950.613888888889</v>
      </c>
      <c r="G1056">
        <v>88.97</v>
      </c>
      <c r="H1056">
        <v>1.25</v>
      </c>
      <c r="I1056">
        <v>1.19</v>
      </c>
      <c r="J1056">
        <v>2.0699999999999998</v>
      </c>
      <c r="K1056">
        <v>1.95</v>
      </c>
      <c r="L1056">
        <v>0.59</v>
      </c>
      <c r="M1056">
        <v>0.62</v>
      </c>
      <c r="N1056">
        <v>1.04</v>
      </c>
      <c r="O1056">
        <v>1.03</v>
      </c>
      <c r="P1056">
        <v>2.4900000000000002</v>
      </c>
      <c r="Q1056">
        <v>3.27</v>
      </c>
      <c r="R1056">
        <v>9.3699999999999992</v>
      </c>
      <c r="S1056">
        <v>7.53</v>
      </c>
      <c r="T1056">
        <v>2.59</v>
      </c>
      <c r="U1056">
        <v>1.28</v>
      </c>
      <c r="V1056">
        <v>1.17</v>
      </c>
      <c r="W1056">
        <v>72.83</v>
      </c>
      <c r="X1056">
        <v>5.65</v>
      </c>
      <c r="Y1056">
        <v>6.09</v>
      </c>
      <c r="Z1056">
        <v>12.79</v>
      </c>
      <c r="AA1056">
        <v>12.13</v>
      </c>
      <c r="AB1056">
        <v>3.77</v>
      </c>
      <c r="AC1056">
        <v>8.57</v>
      </c>
    </row>
    <row r="1057" spans="1:29" x14ac:dyDescent="0.2">
      <c r="A1057" t="s">
        <v>361</v>
      </c>
      <c r="B1057" s="2" t="s">
        <v>4814</v>
      </c>
      <c r="C1057" s="2">
        <v>1</v>
      </c>
      <c r="D1057" s="2">
        <v>2</v>
      </c>
      <c r="E1057" s="2">
        <v>1</v>
      </c>
      <c r="F1057" s="1">
        <v>42915.640972222223</v>
      </c>
      <c r="G1057">
        <v>88.97</v>
      </c>
      <c r="H1057">
        <v>1.38</v>
      </c>
      <c r="I1057">
        <v>1.05</v>
      </c>
      <c r="J1057">
        <v>1.79</v>
      </c>
      <c r="K1057">
        <v>1.97</v>
      </c>
      <c r="L1057">
        <v>0.53</v>
      </c>
      <c r="M1057">
        <v>0.61</v>
      </c>
      <c r="N1057">
        <v>1.05</v>
      </c>
      <c r="O1057">
        <v>1.06</v>
      </c>
      <c r="P1057">
        <v>2.5099999999999998</v>
      </c>
      <c r="Q1057">
        <v>3.25</v>
      </c>
      <c r="R1057">
        <v>9.73</v>
      </c>
      <c r="S1057">
        <v>8.36</v>
      </c>
      <c r="T1057">
        <v>3.28</v>
      </c>
      <c r="U1057">
        <v>1.52</v>
      </c>
      <c r="V1057">
        <v>1.24</v>
      </c>
      <c r="W1057">
        <v>70.790000000000006</v>
      </c>
      <c r="X1057">
        <v>6.9</v>
      </c>
      <c r="Y1057">
        <v>9</v>
      </c>
      <c r="Z1057">
        <v>11.86</v>
      </c>
      <c r="AA1057">
        <v>22.97</v>
      </c>
      <c r="AB1057">
        <v>6.84</v>
      </c>
      <c r="AC1057">
        <v>24.81</v>
      </c>
    </row>
    <row r="1058" spans="1:29" x14ac:dyDescent="0.2">
      <c r="A1058" t="s">
        <v>511</v>
      </c>
      <c r="B1058" s="2" t="s">
        <v>5063</v>
      </c>
      <c r="C1058" s="2">
        <v>2</v>
      </c>
      <c r="D1058" s="2">
        <v>1</v>
      </c>
      <c r="E1058" s="2">
        <v>1</v>
      </c>
      <c r="F1058" s="1">
        <v>42928.527777777781</v>
      </c>
      <c r="G1058">
        <v>88.96</v>
      </c>
      <c r="H1058">
        <v>1.82</v>
      </c>
      <c r="I1058">
        <v>1.3</v>
      </c>
      <c r="J1058">
        <v>1.57</v>
      </c>
      <c r="K1058">
        <v>2.2000000000000002</v>
      </c>
      <c r="L1058">
        <v>0.45</v>
      </c>
      <c r="M1058">
        <v>0.53</v>
      </c>
      <c r="N1058">
        <v>1.73</v>
      </c>
      <c r="O1058">
        <v>1.7</v>
      </c>
      <c r="P1058">
        <v>2.77</v>
      </c>
      <c r="Q1058">
        <v>3.38</v>
      </c>
      <c r="R1058">
        <v>7.33</v>
      </c>
      <c r="S1058">
        <v>13.48</v>
      </c>
      <c r="T1058">
        <v>4.8</v>
      </c>
      <c r="U1058">
        <v>1.66</v>
      </c>
      <c r="V1058">
        <v>1.58</v>
      </c>
      <c r="W1058">
        <v>70.930000000000007</v>
      </c>
      <c r="X1058">
        <v>6.96</v>
      </c>
      <c r="Y1058">
        <v>9.32</v>
      </c>
      <c r="Z1058">
        <v>16.649999999999999</v>
      </c>
      <c r="AA1058">
        <v>30.17</v>
      </c>
      <c r="AB1058">
        <v>11.37</v>
      </c>
      <c r="AC1058">
        <v>57.92</v>
      </c>
    </row>
    <row r="1059" spans="1:29" x14ac:dyDescent="0.2">
      <c r="A1059" t="s">
        <v>3645</v>
      </c>
      <c r="B1059" s="2" t="s">
        <v>4968</v>
      </c>
      <c r="C1059" s="2">
        <v>2</v>
      </c>
      <c r="D1059" s="2">
        <v>2</v>
      </c>
      <c r="E1059" s="2">
        <v>4</v>
      </c>
      <c r="F1059" s="1">
        <v>43216.597222222219</v>
      </c>
      <c r="G1059">
        <v>88.95</v>
      </c>
      <c r="H1059">
        <v>1.65</v>
      </c>
      <c r="I1059">
        <v>1.28</v>
      </c>
      <c r="J1059">
        <v>1.47</v>
      </c>
      <c r="K1059">
        <v>2.48</v>
      </c>
      <c r="L1059">
        <v>0.73</v>
      </c>
      <c r="M1059">
        <v>0.57999999999999996</v>
      </c>
      <c r="N1059">
        <v>1.58</v>
      </c>
      <c r="O1059">
        <v>1.45</v>
      </c>
      <c r="P1059">
        <v>3.65</v>
      </c>
      <c r="Q1059">
        <v>4.5999999999999996</v>
      </c>
      <c r="R1059">
        <v>6.33</v>
      </c>
      <c r="S1059">
        <v>12.8</v>
      </c>
      <c r="T1059">
        <v>2.86</v>
      </c>
      <c r="U1059">
        <v>2.1</v>
      </c>
      <c r="V1059">
        <v>1.61</v>
      </c>
      <c r="W1059">
        <v>76</v>
      </c>
      <c r="X1059">
        <v>14.42</v>
      </c>
      <c r="Y1059">
        <v>17.77</v>
      </c>
      <c r="Z1059">
        <v>35.590000000000003</v>
      </c>
      <c r="AA1059">
        <v>42.96</v>
      </c>
      <c r="AB1059">
        <v>7.07</v>
      </c>
      <c r="AC1059">
        <v>49.22</v>
      </c>
    </row>
    <row r="1060" spans="1:29" x14ac:dyDescent="0.2">
      <c r="A1060" t="s">
        <v>2156</v>
      </c>
      <c r="B1060" s="2" t="s">
        <v>4729</v>
      </c>
      <c r="C1060" s="2">
        <v>1</v>
      </c>
      <c r="D1060" s="2">
        <v>2</v>
      </c>
      <c r="E1060" s="2">
        <v>3</v>
      </c>
      <c r="F1060" s="1">
        <v>43146.570833333331</v>
      </c>
      <c r="G1060">
        <v>88.94</v>
      </c>
      <c r="H1060">
        <v>1.67</v>
      </c>
      <c r="I1060">
        <v>0.95</v>
      </c>
      <c r="J1060">
        <v>-0.6</v>
      </c>
      <c r="K1060">
        <v>3.06</v>
      </c>
      <c r="L1060">
        <v>0.86</v>
      </c>
      <c r="M1060">
        <v>0.54</v>
      </c>
      <c r="N1060">
        <v>1.36</v>
      </c>
      <c r="O1060">
        <v>1.31</v>
      </c>
      <c r="P1060">
        <v>4.24</v>
      </c>
      <c r="Q1060">
        <v>4.8099999999999996</v>
      </c>
      <c r="R1060">
        <v>1.0900000000000001</v>
      </c>
      <c r="S1060">
        <v>13.91</v>
      </c>
      <c r="T1060">
        <v>3.41</v>
      </c>
      <c r="U1060">
        <v>2.5099999999999998</v>
      </c>
      <c r="V1060">
        <v>1.54</v>
      </c>
      <c r="W1060">
        <v>75.989999999999995</v>
      </c>
      <c r="X1060">
        <v>29.24</v>
      </c>
      <c r="Y1060">
        <v>39.57</v>
      </c>
      <c r="Z1060">
        <v>53.91</v>
      </c>
      <c r="AA1060">
        <v>100.49</v>
      </c>
      <c r="AB1060">
        <v>17.18</v>
      </c>
      <c r="AC1060">
        <v>115.56</v>
      </c>
    </row>
    <row r="1061" spans="1:29" x14ac:dyDescent="0.2">
      <c r="A1061" t="s">
        <v>2195</v>
      </c>
      <c r="B1061" s="2" t="s">
        <v>4741</v>
      </c>
      <c r="C1061" s="2">
        <v>1</v>
      </c>
      <c r="D1061" s="2">
        <v>1</v>
      </c>
      <c r="E1061" s="2">
        <v>3</v>
      </c>
      <c r="F1061" s="1">
        <v>43146.611111111109</v>
      </c>
      <c r="G1061">
        <v>88.94</v>
      </c>
      <c r="H1061">
        <v>1.78</v>
      </c>
      <c r="I1061">
        <v>0.98</v>
      </c>
      <c r="J1061">
        <v>-0.25</v>
      </c>
      <c r="K1061">
        <v>2.93</v>
      </c>
      <c r="L1061">
        <v>0.72</v>
      </c>
      <c r="M1061">
        <v>0.37</v>
      </c>
      <c r="N1061">
        <v>1.34</v>
      </c>
      <c r="O1061">
        <v>1.31</v>
      </c>
      <c r="P1061">
        <v>3.83</v>
      </c>
      <c r="Q1061">
        <v>4.3899999999999997</v>
      </c>
      <c r="R1061">
        <v>2.57</v>
      </c>
      <c r="S1061">
        <v>12.67</v>
      </c>
      <c r="T1061">
        <v>3.39</v>
      </c>
      <c r="U1061">
        <v>2.46</v>
      </c>
      <c r="V1061">
        <v>1.53</v>
      </c>
      <c r="W1061">
        <v>74.73</v>
      </c>
      <c r="X1061">
        <v>24.64</v>
      </c>
      <c r="Y1061">
        <v>30.77</v>
      </c>
      <c r="Z1061">
        <v>41.57</v>
      </c>
      <c r="AA1061">
        <v>84.37</v>
      </c>
      <c r="AB1061">
        <v>16.22</v>
      </c>
      <c r="AC1061">
        <v>109.14</v>
      </c>
    </row>
    <row r="1062" spans="1:29" x14ac:dyDescent="0.2">
      <c r="A1062" t="s">
        <v>2954</v>
      </c>
      <c r="B1062" s="4">
        <v>790</v>
      </c>
      <c r="C1062" s="2">
        <v>1</v>
      </c>
      <c r="D1062" s="2">
        <v>2</v>
      </c>
      <c r="E1062" s="2">
        <v>4</v>
      </c>
      <c r="F1062" s="1">
        <v>43178.611111111109</v>
      </c>
      <c r="G1062">
        <v>88.93</v>
      </c>
      <c r="H1062">
        <v>0.84</v>
      </c>
      <c r="I1062">
        <v>0.75</v>
      </c>
      <c r="J1062">
        <v>-3.03</v>
      </c>
      <c r="K1062">
        <v>1.85</v>
      </c>
      <c r="L1062">
        <v>0.92</v>
      </c>
      <c r="M1062">
        <v>-0.37</v>
      </c>
      <c r="N1062">
        <v>1.0900000000000001</v>
      </c>
      <c r="O1062">
        <v>1.04</v>
      </c>
      <c r="P1062">
        <v>3.13</v>
      </c>
      <c r="Q1062">
        <v>-0.23</v>
      </c>
      <c r="R1062">
        <v>8.1999999999999993</v>
      </c>
      <c r="S1062">
        <v>10.47</v>
      </c>
      <c r="T1062">
        <v>-0.18</v>
      </c>
      <c r="U1062">
        <v>3.2</v>
      </c>
      <c r="V1062">
        <v>1.43</v>
      </c>
      <c r="W1062">
        <v>71.64</v>
      </c>
      <c r="X1062">
        <v>69.52</v>
      </c>
      <c r="Y1062">
        <v>104.57</v>
      </c>
      <c r="Z1062">
        <v>240.94</v>
      </c>
      <c r="AA1062">
        <v>190.79</v>
      </c>
      <c r="AB1062">
        <v>23.5</v>
      </c>
      <c r="AC1062">
        <v>137.03</v>
      </c>
    </row>
    <row r="1063" spans="1:29" x14ac:dyDescent="0.2">
      <c r="A1063" t="s">
        <v>2682</v>
      </c>
      <c r="B1063" s="2" t="s">
        <v>4750</v>
      </c>
      <c r="C1063" s="2">
        <v>1</v>
      </c>
      <c r="D1063" s="2">
        <v>2</v>
      </c>
      <c r="E1063" s="2">
        <v>3</v>
      </c>
      <c r="F1063" s="1">
        <v>43159.456250000003</v>
      </c>
      <c r="G1063">
        <v>88.93</v>
      </c>
      <c r="H1063">
        <v>1.67</v>
      </c>
      <c r="I1063">
        <v>1</v>
      </c>
      <c r="J1063">
        <v>-1.08</v>
      </c>
      <c r="K1063">
        <v>3.04</v>
      </c>
      <c r="L1063">
        <v>0.76</v>
      </c>
      <c r="M1063">
        <v>0.14000000000000001</v>
      </c>
      <c r="N1063">
        <v>1.58</v>
      </c>
      <c r="O1063">
        <v>1.53</v>
      </c>
      <c r="P1063">
        <v>3.93</v>
      </c>
      <c r="Q1063">
        <v>3.84</v>
      </c>
      <c r="R1063">
        <v>0.56999999999999995</v>
      </c>
      <c r="S1063">
        <v>15.11</v>
      </c>
      <c r="T1063">
        <v>3.63</v>
      </c>
      <c r="U1063">
        <v>2.46</v>
      </c>
      <c r="V1063">
        <v>1.63</v>
      </c>
      <c r="W1063">
        <v>75.56</v>
      </c>
      <c r="X1063">
        <v>32.64</v>
      </c>
      <c r="Y1063">
        <v>44.57</v>
      </c>
      <c r="Z1063">
        <v>57.95</v>
      </c>
      <c r="AA1063">
        <v>116.61</v>
      </c>
      <c r="AB1063">
        <v>21.35</v>
      </c>
      <c r="AC1063">
        <v>145.47999999999999</v>
      </c>
    </row>
    <row r="1064" spans="1:29" x14ac:dyDescent="0.2">
      <c r="A1064" t="s">
        <v>3301</v>
      </c>
      <c r="B1064" s="2" t="s">
        <v>4834</v>
      </c>
      <c r="C1064" s="2">
        <v>1</v>
      </c>
      <c r="D1064" s="2">
        <v>1</v>
      </c>
      <c r="E1064" s="2">
        <v>4</v>
      </c>
      <c r="F1064" s="1">
        <v>43202.627083333333</v>
      </c>
      <c r="G1064">
        <v>88.93</v>
      </c>
      <c r="H1064">
        <v>1.9</v>
      </c>
      <c r="I1064">
        <v>1.1599999999999999</v>
      </c>
      <c r="J1064">
        <v>1.92</v>
      </c>
      <c r="K1064">
        <v>2.85</v>
      </c>
      <c r="L1064">
        <v>0.64</v>
      </c>
      <c r="M1064">
        <v>0.34</v>
      </c>
      <c r="N1064">
        <v>1.41</v>
      </c>
      <c r="O1064">
        <v>1.37</v>
      </c>
      <c r="P1064">
        <v>3.43</v>
      </c>
      <c r="Q1064">
        <v>3.85</v>
      </c>
      <c r="R1064">
        <v>5.18</v>
      </c>
      <c r="S1064">
        <v>12.21</v>
      </c>
      <c r="T1064">
        <v>3.47</v>
      </c>
      <c r="U1064">
        <v>2.4</v>
      </c>
      <c r="V1064">
        <v>1.59</v>
      </c>
      <c r="W1064">
        <v>73.27</v>
      </c>
      <c r="X1064">
        <v>19.22</v>
      </c>
      <c r="Y1064">
        <v>23.44</v>
      </c>
      <c r="Z1064">
        <v>32.479999999999997</v>
      </c>
      <c r="AA1064">
        <v>56.28</v>
      </c>
      <c r="AB1064">
        <v>9.0399999999999991</v>
      </c>
      <c r="AC1064">
        <v>73.22</v>
      </c>
    </row>
    <row r="1065" spans="1:29" x14ac:dyDescent="0.2">
      <c r="A1065" t="s">
        <v>547</v>
      </c>
      <c r="B1065" s="2" t="s">
        <v>4940</v>
      </c>
      <c r="C1065" s="2">
        <v>1</v>
      </c>
      <c r="D1065" s="2">
        <v>1</v>
      </c>
      <c r="E1065" s="2">
        <v>1</v>
      </c>
      <c r="F1065" s="1">
        <v>42922.559027777781</v>
      </c>
      <c r="G1065">
        <v>88.93</v>
      </c>
      <c r="H1065">
        <v>1.9</v>
      </c>
      <c r="I1065">
        <v>1.35</v>
      </c>
      <c r="J1065">
        <v>2.09</v>
      </c>
      <c r="K1065">
        <v>2.5299999999999998</v>
      </c>
      <c r="L1065">
        <v>0.55000000000000004</v>
      </c>
      <c r="M1065">
        <v>0.6</v>
      </c>
      <c r="N1065">
        <v>1.51</v>
      </c>
      <c r="O1065">
        <v>1.5</v>
      </c>
      <c r="P1065">
        <v>2.85</v>
      </c>
      <c r="Q1065">
        <v>3.38</v>
      </c>
      <c r="R1065">
        <v>7.37</v>
      </c>
      <c r="S1065">
        <v>12.22</v>
      </c>
      <c r="T1065">
        <v>3.87</v>
      </c>
      <c r="U1065">
        <v>1.87</v>
      </c>
      <c r="V1065">
        <v>1.52</v>
      </c>
      <c r="W1065">
        <v>70.540000000000006</v>
      </c>
      <c r="X1065">
        <v>7</v>
      </c>
      <c r="Y1065">
        <v>9.14</v>
      </c>
      <c r="Z1065">
        <v>14.47</v>
      </c>
      <c r="AA1065">
        <v>28.49</v>
      </c>
      <c r="AB1065">
        <v>8.75</v>
      </c>
      <c r="AC1065">
        <v>36.82</v>
      </c>
    </row>
    <row r="1066" spans="1:29" x14ac:dyDescent="0.2">
      <c r="A1066" t="s">
        <v>114</v>
      </c>
      <c r="B1066" s="2" t="s">
        <v>4938</v>
      </c>
      <c r="C1066" s="2">
        <v>1</v>
      </c>
      <c r="D1066" s="2">
        <v>2</v>
      </c>
      <c r="E1066" s="2">
        <v>1</v>
      </c>
      <c r="F1066" s="1">
        <v>42899.575694444444</v>
      </c>
      <c r="G1066">
        <v>88.93</v>
      </c>
      <c r="H1066">
        <v>1.7</v>
      </c>
      <c r="I1066">
        <v>1.26</v>
      </c>
      <c r="J1066">
        <v>2.17</v>
      </c>
      <c r="K1066">
        <v>2.21</v>
      </c>
      <c r="L1066">
        <v>0.46</v>
      </c>
      <c r="M1066">
        <v>0.47</v>
      </c>
      <c r="N1066">
        <v>1.44</v>
      </c>
      <c r="O1066">
        <v>1.44</v>
      </c>
      <c r="P1066">
        <v>2.35</v>
      </c>
      <c r="Q1066">
        <v>2.8</v>
      </c>
      <c r="R1066">
        <v>8.36</v>
      </c>
      <c r="S1066">
        <v>11.3</v>
      </c>
      <c r="T1066">
        <v>3.71</v>
      </c>
      <c r="U1066">
        <v>1.55</v>
      </c>
      <c r="V1066">
        <v>1.41</v>
      </c>
      <c r="W1066">
        <v>70.48</v>
      </c>
      <c r="X1066">
        <v>7.19</v>
      </c>
      <c r="Y1066">
        <v>9.77</v>
      </c>
      <c r="Z1066">
        <v>13.14</v>
      </c>
      <c r="AA1066">
        <v>27.06</v>
      </c>
      <c r="AB1066">
        <v>8.0299999999999994</v>
      </c>
      <c r="AC1066">
        <v>34.520000000000003</v>
      </c>
    </row>
    <row r="1067" spans="1:29" x14ac:dyDescent="0.2">
      <c r="A1067" t="s">
        <v>3642</v>
      </c>
      <c r="B1067" s="2" t="s">
        <v>5192</v>
      </c>
      <c r="C1067" s="2">
        <v>2</v>
      </c>
      <c r="D1067" s="2">
        <v>1</v>
      </c>
      <c r="E1067" s="2">
        <v>4</v>
      </c>
      <c r="F1067" s="1">
        <v>43216.595138888886</v>
      </c>
      <c r="G1067">
        <v>88.92</v>
      </c>
      <c r="H1067">
        <v>1.68</v>
      </c>
      <c r="I1067">
        <v>0.95</v>
      </c>
      <c r="J1067">
        <v>2.35</v>
      </c>
      <c r="K1067">
        <v>2.4300000000000002</v>
      </c>
      <c r="L1067">
        <v>0.59</v>
      </c>
      <c r="M1067">
        <v>0.28999999999999998</v>
      </c>
      <c r="N1067">
        <v>1.37</v>
      </c>
      <c r="O1067">
        <v>1.34</v>
      </c>
      <c r="P1067">
        <v>3.64</v>
      </c>
      <c r="Q1067">
        <v>4.05</v>
      </c>
      <c r="R1067">
        <v>3.8</v>
      </c>
      <c r="S1067">
        <v>11.56</v>
      </c>
      <c r="T1067">
        <v>6.47</v>
      </c>
      <c r="U1067">
        <v>2.2000000000000002</v>
      </c>
      <c r="V1067">
        <v>1.45</v>
      </c>
      <c r="W1067">
        <v>73.48</v>
      </c>
      <c r="X1067">
        <v>26.49</v>
      </c>
      <c r="Y1067">
        <v>29.63</v>
      </c>
      <c r="Z1067">
        <v>32.31</v>
      </c>
      <c r="AA1067">
        <v>58.38</v>
      </c>
      <c r="AB1067">
        <v>17.03</v>
      </c>
      <c r="AC1067">
        <v>151</v>
      </c>
    </row>
    <row r="1068" spans="1:29" x14ac:dyDescent="0.2">
      <c r="A1068" t="s">
        <v>3066</v>
      </c>
      <c r="B1068" s="2" t="s">
        <v>5093</v>
      </c>
      <c r="C1068" s="2">
        <v>2</v>
      </c>
      <c r="D1068" s="2">
        <v>2</v>
      </c>
      <c r="E1068" s="2">
        <v>4</v>
      </c>
      <c r="F1068" s="1">
        <v>43188.624305555553</v>
      </c>
      <c r="G1068">
        <v>88.92</v>
      </c>
      <c r="H1068">
        <v>1.57</v>
      </c>
      <c r="I1068">
        <v>0.88</v>
      </c>
      <c r="J1068">
        <v>0.77</v>
      </c>
      <c r="K1068">
        <v>2.66</v>
      </c>
      <c r="L1068">
        <v>0.72</v>
      </c>
      <c r="M1068">
        <v>0.23</v>
      </c>
      <c r="N1068">
        <v>1.25</v>
      </c>
      <c r="O1068">
        <v>1.19</v>
      </c>
      <c r="P1068">
        <v>3.56</v>
      </c>
      <c r="Q1068">
        <v>3.42</v>
      </c>
      <c r="R1068">
        <v>2.94</v>
      </c>
      <c r="S1068">
        <v>11.98</v>
      </c>
      <c r="T1068">
        <v>3.9</v>
      </c>
      <c r="U1068">
        <v>2.61</v>
      </c>
      <c r="V1068">
        <v>1.45</v>
      </c>
      <c r="W1068">
        <v>73.75</v>
      </c>
      <c r="X1068">
        <v>27.68</v>
      </c>
      <c r="Y1068">
        <v>38.69</v>
      </c>
      <c r="Z1068">
        <v>45.56</v>
      </c>
      <c r="AA1068">
        <v>93.64</v>
      </c>
      <c r="AB1068">
        <v>16.45</v>
      </c>
      <c r="AC1068">
        <v>122.57</v>
      </c>
    </row>
    <row r="1069" spans="1:29" x14ac:dyDescent="0.2">
      <c r="A1069" t="s">
        <v>2202</v>
      </c>
      <c r="B1069" s="2" t="s">
        <v>4756</v>
      </c>
      <c r="C1069" s="2">
        <v>1</v>
      </c>
      <c r="D1069" s="2">
        <v>1</v>
      </c>
      <c r="E1069" s="2">
        <v>3</v>
      </c>
      <c r="F1069" s="1">
        <v>43146.619444444441</v>
      </c>
      <c r="G1069">
        <v>88.92</v>
      </c>
      <c r="H1069">
        <v>1.54</v>
      </c>
      <c r="I1069">
        <v>0.87</v>
      </c>
      <c r="J1069">
        <v>1.25</v>
      </c>
      <c r="K1069">
        <v>2.62</v>
      </c>
      <c r="L1069">
        <v>0.74</v>
      </c>
      <c r="M1069">
        <v>0.27</v>
      </c>
      <c r="N1069">
        <v>1.19</v>
      </c>
      <c r="O1069">
        <v>1.18</v>
      </c>
      <c r="P1069">
        <v>3.73</v>
      </c>
      <c r="Q1069">
        <v>3.9</v>
      </c>
      <c r="R1069">
        <v>3.09</v>
      </c>
      <c r="S1069">
        <v>11.57</v>
      </c>
      <c r="T1069">
        <v>4.3099999999999996</v>
      </c>
      <c r="U1069">
        <v>2.36</v>
      </c>
      <c r="V1069">
        <v>1.44</v>
      </c>
      <c r="W1069">
        <v>74.290000000000006</v>
      </c>
      <c r="X1069">
        <v>27.83</v>
      </c>
      <c r="Y1069">
        <v>36.19</v>
      </c>
      <c r="Z1069">
        <v>42.18</v>
      </c>
      <c r="AA1069">
        <v>81.349999999999994</v>
      </c>
      <c r="AB1069">
        <v>14.26</v>
      </c>
      <c r="AC1069">
        <v>116.29</v>
      </c>
    </row>
    <row r="1070" spans="1:29" x14ac:dyDescent="0.2">
      <c r="A1070" t="s">
        <v>1035</v>
      </c>
      <c r="B1070" s="2" t="s">
        <v>4783</v>
      </c>
      <c r="C1070" s="2">
        <v>1</v>
      </c>
      <c r="D1070" s="2">
        <v>2</v>
      </c>
      <c r="E1070" s="2">
        <v>2</v>
      </c>
      <c r="F1070" s="1">
        <v>42958.592361111114</v>
      </c>
      <c r="G1070">
        <v>88.91</v>
      </c>
      <c r="H1070">
        <v>1.79</v>
      </c>
      <c r="I1070">
        <v>1.42</v>
      </c>
      <c r="J1070">
        <v>3.53</v>
      </c>
      <c r="K1070">
        <v>1.95</v>
      </c>
      <c r="L1070">
        <v>0.28000000000000003</v>
      </c>
      <c r="M1070">
        <v>0.33</v>
      </c>
      <c r="N1070">
        <v>1.56</v>
      </c>
      <c r="O1070">
        <v>1.51</v>
      </c>
      <c r="P1070">
        <v>1.62</v>
      </c>
      <c r="Q1070">
        <v>1.77</v>
      </c>
      <c r="R1070">
        <v>10.17</v>
      </c>
      <c r="S1070">
        <v>10.7</v>
      </c>
      <c r="T1070">
        <v>4.24</v>
      </c>
      <c r="U1070">
        <v>1.54</v>
      </c>
      <c r="V1070">
        <v>1.42</v>
      </c>
      <c r="W1070">
        <v>68.98</v>
      </c>
      <c r="X1070">
        <v>4.4800000000000004</v>
      </c>
      <c r="Y1070">
        <v>6.26</v>
      </c>
      <c r="Z1070">
        <v>10</v>
      </c>
      <c r="AA1070">
        <v>13.78</v>
      </c>
      <c r="AB1070">
        <v>4.55</v>
      </c>
      <c r="AC1070">
        <v>20.12</v>
      </c>
    </row>
    <row r="1071" spans="1:29" x14ac:dyDescent="0.2">
      <c r="A1071" t="s">
        <v>397</v>
      </c>
      <c r="B1071" s="4">
        <v>790</v>
      </c>
      <c r="C1071" s="2">
        <v>1</v>
      </c>
      <c r="D1071" s="2">
        <v>1</v>
      </c>
      <c r="E1071" s="2">
        <v>1</v>
      </c>
      <c r="F1071" s="1">
        <v>42916.53125</v>
      </c>
      <c r="G1071">
        <v>88.9</v>
      </c>
      <c r="H1071">
        <v>1.51</v>
      </c>
      <c r="I1071">
        <v>1.32</v>
      </c>
      <c r="J1071">
        <v>0.81</v>
      </c>
      <c r="K1071">
        <v>2.34</v>
      </c>
      <c r="L1071">
        <v>0.54</v>
      </c>
      <c r="M1071">
        <v>0.51</v>
      </c>
      <c r="N1071">
        <v>1.45</v>
      </c>
      <c r="O1071">
        <v>1.47</v>
      </c>
      <c r="P1071">
        <v>2.54</v>
      </c>
      <c r="Q1071">
        <v>3.29</v>
      </c>
      <c r="R1071">
        <v>8.34</v>
      </c>
      <c r="S1071">
        <v>11.25</v>
      </c>
      <c r="T1071">
        <v>2.76</v>
      </c>
      <c r="U1071">
        <v>1.33</v>
      </c>
      <c r="V1071">
        <v>1.33</v>
      </c>
      <c r="W1071">
        <v>72.489999999999995</v>
      </c>
      <c r="X1071">
        <v>7.47</v>
      </c>
      <c r="Y1071">
        <v>8.4</v>
      </c>
      <c r="Z1071">
        <v>13.3</v>
      </c>
      <c r="AA1071">
        <v>23.61</v>
      </c>
      <c r="AB1071">
        <v>8.66</v>
      </c>
      <c r="AC1071">
        <v>19.02</v>
      </c>
    </row>
    <row r="1072" spans="1:29" x14ac:dyDescent="0.2">
      <c r="A1072" t="s">
        <v>3391</v>
      </c>
      <c r="B1072" s="4">
        <v>2369</v>
      </c>
      <c r="C1072" s="2">
        <v>1</v>
      </c>
      <c r="D1072" s="2">
        <v>1</v>
      </c>
      <c r="E1072" s="2">
        <v>4</v>
      </c>
      <c r="F1072" s="1">
        <v>43206.699305555558</v>
      </c>
      <c r="G1072">
        <v>88.9</v>
      </c>
      <c r="H1072">
        <v>1.42</v>
      </c>
      <c r="I1072">
        <v>0.8</v>
      </c>
      <c r="J1072">
        <v>2.15</v>
      </c>
      <c r="K1072">
        <v>2.29</v>
      </c>
      <c r="L1072">
        <v>0.69</v>
      </c>
      <c r="M1072">
        <v>0.36</v>
      </c>
      <c r="N1072">
        <v>0.92</v>
      </c>
      <c r="O1072">
        <v>0.92</v>
      </c>
      <c r="P1072">
        <v>3.41</v>
      </c>
      <c r="Q1072">
        <v>4.01</v>
      </c>
      <c r="R1072">
        <v>6.17</v>
      </c>
      <c r="S1072">
        <v>8.91</v>
      </c>
      <c r="T1072">
        <v>3.73</v>
      </c>
      <c r="U1072">
        <v>2.1800000000000002</v>
      </c>
      <c r="V1072">
        <v>1.31</v>
      </c>
      <c r="W1072">
        <v>73.56</v>
      </c>
      <c r="X1072">
        <v>24.19</v>
      </c>
      <c r="Y1072">
        <v>28.49</v>
      </c>
      <c r="Z1072">
        <v>33.270000000000003</v>
      </c>
      <c r="AA1072">
        <v>55.56</v>
      </c>
      <c r="AB1072">
        <v>8.92</v>
      </c>
      <c r="AC1072">
        <v>78.83</v>
      </c>
    </row>
    <row r="1073" spans="1:29" x14ac:dyDescent="0.2">
      <c r="A1073" t="s">
        <v>2364</v>
      </c>
      <c r="B1073" s="2" t="s">
        <v>4814</v>
      </c>
      <c r="C1073" s="2">
        <v>1</v>
      </c>
      <c r="D1073" s="2">
        <v>2</v>
      </c>
      <c r="E1073" s="2">
        <v>3</v>
      </c>
      <c r="F1073" s="1">
        <v>43152.523611111108</v>
      </c>
      <c r="G1073">
        <v>88.9</v>
      </c>
      <c r="H1073">
        <v>1.53</v>
      </c>
      <c r="I1073">
        <v>0.91</v>
      </c>
      <c r="J1073">
        <v>-0.12</v>
      </c>
      <c r="K1073">
        <v>2.86</v>
      </c>
      <c r="L1073">
        <v>0.83</v>
      </c>
      <c r="M1073">
        <v>0.39</v>
      </c>
      <c r="N1073">
        <v>1.3</v>
      </c>
      <c r="O1073">
        <v>1.29</v>
      </c>
      <c r="P1073">
        <v>4.12</v>
      </c>
      <c r="Q1073">
        <v>4.55</v>
      </c>
      <c r="R1073">
        <v>1.44</v>
      </c>
      <c r="S1073">
        <v>13.04</v>
      </c>
      <c r="T1073">
        <v>3.77</v>
      </c>
      <c r="U1073">
        <v>2.2999999999999998</v>
      </c>
      <c r="V1073">
        <v>1.52</v>
      </c>
      <c r="W1073">
        <v>74.95</v>
      </c>
      <c r="X1073">
        <v>31.83</v>
      </c>
      <c r="Y1073">
        <v>40.58</v>
      </c>
      <c r="Z1073">
        <v>54.1</v>
      </c>
      <c r="AA1073">
        <v>94.58</v>
      </c>
      <c r="AB1073">
        <v>15.29</v>
      </c>
      <c r="AC1073">
        <v>126.89</v>
      </c>
    </row>
    <row r="1074" spans="1:29" x14ac:dyDescent="0.2">
      <c r="A1074" t="s">
        <v>3340</v>
      </c>
      <c r="B1074" s="2" t="s">
        <v>4881</v>
      </c>
      <c r="C1074" s="2">
        <v>1</v>
      </c>
      <c r="D1074" s="2">
        <v>1</v>
      </c>
      <c r="E1074" s="2">
        <v>4</v>
      </c>
      <c r="F1074" s="1">
        <v>43203.590277777781</v>
      </c>
      <c r="G1074">
        <v>88.9</v>
      </c>
      <c r="H1074">
        <v>1.43</v>
      </c>
      <c r="I1074">
        <v>1.1399999999999999</v>
      </c>
      <c r="J1074">
        <v>0.74</v>
      </c>
      <c r="K1074">
        <v>2.59</v>
      </c>
      <c r="L1074">
        <v>0.74</v>
      </c>
      <c r="M1074">
        <v>0.53</v>
      </c>
      <c r="N1074">
        <v>1.39</v>
      </c>
      <c r="O1074">
        <v>1.31</v>
      </c>
      <c r="P1074">
        <v>3.49</v>
      </c>
      <c r="Q1074">
        <v>4.78</v>
      </c>
      <c r="R1074">
        <v>5.38</v>
      </c>
      <c r="S1074">
        <v>12.29</v>
      </c>
      <c r="T1074">
        <v>2.44</v>
      </c>
      <c r="U1074">
        <v>1.87</v>
      </c>
      <c r="V1074">
        <v>1.46</v>
      </c>
      <c r="W1074">
        <v>75.5</v>
      </c>
      <c r="X1074">
        <v>19.350000000000001</v>
      </c>
      <c r="Y1074">
        <v>24.02</v>
      </c>
      <c r="Z1074">
        <v>37.32</v>
      </c>
      <c r="AA1074">
        <v>52.85</v>
      </c>
      <c r="AB1074">
        <v>7.95</v>
      </c>
      <c r="AC1074">
        <v>43.9</v>
      </c>
    </row>
    <row r="1075" spans="1:29" x14ac:dyDescent="0.2">
      <c r="A1075" t="s">
        <v>223</v>
      </c>
      <c r="B1075" s="2" t="s">
        <v>4913</v>
      </c>
      <c r="C1075" s="2">
        <v>1</v>
      </c>
      <c r="D1075" s="2">
        <v>2</v>
      </c>
      <c r="E1075" s="2">
        <v>1</v>
      </c>
      <c r="F1075" s="1">
        <v>42902.561111111114</v>
      </c>
      <c r="G1075">
        <v>88.9</v>
      </c>
      <c r="H1075">
        <v>1.97</v>
      </c>
      <c r="I1075">
        <v>1.24</v>
      </c>
      <c r="J1075">
        <v>2.27</v>
      </c>
      <c r="K1075">
        <v>2.57</v>
      </c>
      <c r="L1075">
        <v>0.45</v>
      </c>
      <c r="M1075">
        <v>0.56999999999999995</v>
      </c>
      <c r="N1075">
        <v>1.32</v>
      </c>
      <c r="O1075">
        <v>1.32</v>
      </c>
      <c r="P1075">
        <v>2.42</v>
      </c>
      <c r="Q1075">
        <v>3.11</v>
      </c>
      <c r="R1075">
        <v>8.59</v>
      </c>
      <c r="S1075">
        <v>10.29</v>
      </c>
      <c r="T1075">
        <v>3.33</v>
      </c>
      <c r="U1075">
        <v>2.11</v>
      </c>
      <c r="V1075">
        <v>1.39</v>
      </c>
      <c r="W1075">
        <v>69.900000000000006</v>
      </c>
      <c r="X1075">
        <v>6.78</v>
      </c>
      <c r="Y1075">
        <v>9.5399999999999991</v>
      </c>
      <c r="Z1075">
        <v>12.65</v>
      </c>
      <c r="AA1075">
        <v>30.18</v>
      </c>
      <c r="AB1075">
        <v>10</v>
      </c>
      <c r="AC1075">
        <v>30.51</v>
      </c>
    </row>
    <row r="1076" spans="1:29" x14ac:dyDescent="0.2">
      <c r="A1076" t="s">
        <v>3401</v>
      </c>
      <c r="B1076" s="2" t="s">
        <v>4813</v>
      </c>
      <c r="C1076" s="2">
        <v>1</v>
      </c>
      <c r="D1076" s="2">
        <v>1</v>
      </c>
      <c r="E1076" s="2">
        <v>4</v>
      </c>
      <c r="F1076" s="1">
        <v>43206.72152777778</v>
      </c>
      <c r="G1076">
        <v>88.89</v>
      </c>
      <c r="H1076">
        <v>1.49</v>
      </c>
      <c r="I1076">
        <v>0.96</v>
      </c>
      <c r="J1076">
        <v>1.3</v>
      </c>
      <c r="K1076">
        <v>2.4500000000000002</v>
      </c>
      <c r="L1076">
        <v>0.66</v>
      </c>
      <c r="M1076">
        <v>0.31</v>
      </c>
      <c r="N1076">
        <v>1.18</v>
      </c>
      <c r="O1076">
        <v>1.1499999999999999</v>
      </c>
      <c r="P1076">
        <v>3.42</v>
      </c>
      <c r="Q1076">
        <v>4.1399999999999997</v>
      </c>
      <c r="R1076">
        <v>5.21</v>
      </c>
      <c r="S1076">
        <v>10.5</v>
      </c>
      <c r="T1076">
        <v>3.71</v>
      </c>
      <c r="U1076">
        <v>2</v>
      </c>
      <c r="V1076">
        <v>1.38</v>
      </c>
      <c r="W1076">
        <v>74.5</v>
      </c>
      <c r="X1076">
        <v>19.940000000000001</v>
      </c>
      <c r="Y1076">
        <v>24.8</v>
      </c>
      <c r="Z1076">
        <v>32.57</v>
      </c>
      <c r="AA1076">
        <v>54.83</v>
      </c>
      <c r="AB1076">
        <v>10.199999999999999</v>
      </c>
      <c r="AC1076">
        <v>74.3</v>
      </c>
    </row>
    <row r="1077" spans="1:29" x14ac:dyDescent="0.2">
      <c r="A1077" t="s">
        <v>1940</v>
      </c>
      <c r="B1077" s="2" t="s">
        <v>4941</v>
      </c>
      <c r="C1077" s="2">
        <v>1</v>
      </c>
      <c r="D1077" s="2">
        <v>1</v>
      </c>
      <c r="E1077" s="2">
        <v>3</v>
      </c>
      <c r="F1077" s="1">
        <v>43144.551388888889</v>
      </c>
      <c r="G1077">
        <v>88.89</v>
      </c>
      <c r="H1077">
        <v>1.57</v>
      </c>
      <c r="I1077">
        <v>0.94</v>
      </c>
      <c r="J1077">
        <v>-0.48</v>
      </c>
      <c r="K1077">
        <v>2.87</v>
      </c>
      <c r="L1077">
        <v>0.81</v>
      </c>
      <c r="M1077">
        <v>0.48</v>
      </c>
      <c r="N1077">
        <v>1.28</v>
      </c>
      <c r="O1077">
        <v>1.25</v>
      </c>
      <c r="P1077">
        <v>3.99</v>
      </c>
      <c r="Q1077">
        <v>4.25</v>
      </c>
      <c r="R1077">
        <v>1.65</v>
      </c>
      <c r="S1077">
        <v>12.69</v>
      </c>
      <c r="T1077">
        <v>2.68</v>
      </c>
      <c r="U1077">
        <v>2.52</v>
      </c>
      <c r="V1077">
        <v>1.48</v>
      </c>
      <c r="W1077">
        <v>74.959999999999994</v>
      </c>
      <c r="X1077">
        <v>25.41</v>
      </c>
      <c r="Y1077">
        <v>34.450000000000003</v>
      </c>
      <c r="Z1077">
        <v>48.5</v>
      </c>
      <c r="AA1077">
        <v>94</v>
      </c>
      <c r="AB1077">
        <v>17.63</v>
      </c>
      <c r="AC1077">
        <v>105.24</v>
      </c>
    </row>
    <row r="1078" spans="1:29" x14ac:dyDescent="0.2">
      <c r="A1078" t="s">
        <v>2588</v>
      </c>
      <c r="B1078" s="2" t="s">
        <v>4803</v>
      </c>
      <c r="C1078" s="2">
        <v>1</v>
      </c>
      <c r="D1078" s="2">
        <v>1</v>
      </c>
      <c r="E1078" s="2">
        <v>3</v>
      </c>
      <c r="F1078" s="1">
        <v>43158.643750000003</v>
      </c>
      <c r="G1078">
        <v>88.89</v>
      </c>
      <c r="H1078">
        <v>1.74</v>
      </c>
      <c r="I1078">
        <v>1.08</v>
      </c>
      <c r="J1078">
        <v>-0.96</v>
      </c>
      <c r="K1078">
        <v>3.02</v>
      </c>
      <c r="L1078">
        <v>0.78</v>
      </c>
      <c r="M1078">
        <v>0.21</v>
      </c>
      <c r="N1078">
        <v>1.78</v>
      </c>
      <c r="O1078">
        <v>1.69</v>
      </c>
      <c r="P1078">
        <v>4.0599999999999996</v>
      </c>
      <c r="Q1078">
        <v>4.1100000000000003</v>
      </c>
      <c r="R1078">
        <v>-0.11</v>
      </c>
      <c r="S1078">
        <v>16.7</v>
      </c>
      <c r="T1078">
        <v>4.1399999999999997</v>
      </c>
      <c r="U1078">
        <v>2.6</v>
      </c>
      <c r="V1078">
        <v>1.71</v>
      </c>
      <c r="W1078">
        <v>74.81</v>
      </c>
      <c r="X1078">
        <v>33.799999999999997</v>
      </c>
      <c r="Y1078">
        <v>44.96</v>
      </c>
      <c r="Z1078">
        <v>64.59</v>
      </c>
      <c r="AA1078">
        <v>121.05</v>
      </c>
      <c r="AB1078">
        <v>22.14</v>
      </c>
      <c r="AC1078">
        <v>160.13999999999999</v>
      </c>
    </row>
    <row r="1079" spans="1:29" x14ac:dyDescent="0.2">
      <c r="A1079" t="s">
        <v>3557</v>
      </c>
      <c r="B1079" s="2" t="s">
        <v>5180</v>
      </c>
      <c r="C1079" s="2">
        <v>2</v>
      </c>
      <c r="D1079" s="2">
        <v>1</v>
      </c>
      <c r="E1079" s="2">
        <v>4</v>
      </c>
      <c r="F1079" s="1">
        <v>43209.539583333331</v>
      </c>
      <c r="G1079">
        <v>88.89</v>
      </c>
      <c r="H1079">
        <v>1.46</v>
      </c>
      <c r="I1079">
        <v>1.01</v>
      </c>
      <c r="J1079">
        <v>0.04</v>
      </c>
      <c r="K1079">
        <v>2.57</v>
      </c>
      <c r="L1079">
        <v>0.69</v>
      </c>
      <c r="M1079">
        <v>0.41</v>
      </c>
      <c r="N1079">
        <v>1.32</v>
      </c>
      <c r="O1079">
        <v>1.27</v>
      </c>
      <c r="P1079">
        <v>3.48</v>
      </c>
      <c r="Q1079">
        <v>4.45</v>
      </c>
      <c r="R1079">
        <v>3.4</v>
      </c>
      <c r="S1079">
        <v>11.89</v>
      </c>
      <c r="T1079">
        <v>2.88</v>
      </c>
      <c r="U1079">
        <v>1.9</v>
      </c>
      <c r="V1079">
        <v>1.35</v>
      </c>
      <c r="W1079">
        <v>75.27</v>
      </c>
      <c r="X1079">
        <v>18.690000000000001</v>
      </c>
      <c r="Y1079">
        <v>24.78</v>
      </c>
      <c r="Z1079">
        <v>34.35</v>
      </c>
      <c r="AA1079">
        <v>64.319999999999993</v>
      </c>
      <c r="AB1079">
        <v>16.100000000000001</v>
      </c>
      <c r="AC1079">
        <v>79.97</v>
      </c>
    </row>
    <row r="1080" spans="1:29" x14ac:dyDescent="0.2">
      <c r="A1080" t="s">
        <v>1727</v>
      </c>
      <c r="B1080" s="2" t="s">
        <v>4814</v>
      </c>
      <c r="C1080" s="2">
        <v>2</v>
      </c>
      <c r="D1080" s="2">
        <v>1</v>
      </c>
      <c r="E1080" s="2">
        <v>2</v>
      </c>
      <c r="F1080" s="1">
        <v>42990.410416666666</v>
      </c>
      <c r="G1080">
        <v>88.88</v>
      </c>
      <c r="H1080">
        <v>1.34</v>
      </c>
      <c r="I1080">
        <v>1.1599999999999999</v>
      </c>
      <c r="J1080">
        <v>3.18</v>
      </c>
      <c r="K1080">
        <v>1.72</v>
      </c>
      <c r="L1080">
        <v>0.39</v>
      </c>
      <c r="M1080">
        <v>0.35</v>
      </c>
      <c r="N1080">
        <v>1</v>
      </c>
      <c r="O1080">
        <v>0.99</v>
      </c>
      <c r="P1080">
        <v>1.65</v>
      </c>
      <c r="Q1080">
        <v>2.06</v>
      </c>
      <c r="R1080">
        <v>11.99</v>
      </c>
      <c r="S1080">
        <v>6.27</v>
      </c>
      <c r="T1080">
        <v>3.45</v>
      </c>
      <c r="U1080">
        <v>1.27</v>
      </c>
      <c r="V1080">
        <v>1.1399999999999999</v>
      </c>
      <c r="W1080">
        <v>70.34</v>
      </c>
      <c r="X1080">
        <v>5.43</v>
      </c>
      <c r="Y1080">
        <v>6.49</v>
      </c>
      <c r="Z1080">
        <v>10.56</v>
      </c>
      <c r="AA1080">
        <v>8.6999999999999993</v>
      </c>
      <c r="AB1080">
        <v>3.04</v>
      </c>
      <c r="AC1080">
        <v>8.61</v>
      </c>
    </row>
    <row r="1081" spans="1:29" x14ac:dyDescent="0.2">
      <c r="A1081" t="s">
        <v>2400</v>
      </c>
      <c r="B1081" s="2" t="s">
        <v>5141</v>
      </c>
      <c r="C1081" s="2">
        <v>2</v>
      </c>
      <c r="D1081" s="2">
        <v>2</v>
      </c>
      <c r="E1081" s="2">
        <v>3</v>
      </c>
      <c r="F1081" s="1">
        <v>43152.5625</v>
      </c>
      <c r="G1081">
        <v>88.88</v>
      </c>
      <c r="H1081">
        <v>1.42</v>
      </c>
      <c r="I1081">
        <v>0.85</v>
      </c>
      <c r="J1081">
        <v>0.28000000000000003</v>
      </c>
      <c r="K1081">
        <v>2.59</v>
      </c>
      <c r="L1081">
        <v>0.74</v>
      </c>
      <c r="M1081">
        <v>0.39</v>
      </c>
      <c r="N1081">
        <v>1.1200000000000001</v>
      </c>
      <c r="O1081">
        <v>1.07</v>
      </c>
      <c r="P1081">
        <v>3.56</v>
      </c>
      <c r="Q1081">
        <v>4.0999999999999996</v>
      </c>
      <c r="R1081">
        <v>3.24</v>
      </c>
      <c r="S1081">
        <v>11.23</v>
      </c>
      <c r="T1081">
        <v>3.17</v>
      </c>
      <c r="U1081">
        <v>2.2599999999999998</v>
      </c>
      <c r="V1081">
        <v>1.37</v>
      </c>
      <c r="W1081">
        <v>74.900000000000006</v>
      </c>
      <c r="X1081">
        <v>25.57</v>
      </c>
      <c r="Y1081">
        <v>35.090000000000003</v>
      </c>
      <c r="Z1081">
        <v>44.41</v>
      </c>
      <c r="AA1081">
        <v>80.66</v>
      </c>
      <c r="AB1081">
        <v>14.04</v>
      </c>
      <c r="AC1081">
        <v>93.82</v>
      </c>
    </row>
    <row r="1082" spans="1:29" x14ac:dyDescent="0.2">
      <c r="A1082" t="s">
        <v>82</v>
      </c>
      <c r="B1082" s="2" t="s">
        <v>4785</v>
      </c>
      <c r="C1082" s="2">
        <v>1</v>
      </c>
      <c r="D1082" s="2">
        <v>1</v>
      </c>
      <c r="E1082" s="2">
        <v>1</v>
      </c>
      <c r="F1082" s="1">
        <v>42898.672222222223</v>
      </c>
      <c r="G1082">
        <v>88.88</v>
      </c>
      <c r="H1082">
        <v>1.77</v>
      </c>
      <c r="I1082">
        <v>1.3</v>
      </c>
      <c r="J1082">
        <v>2.0099999999999998</v>
      </c>
      <c r="K1082">
        <v>2.5099999999999998</v>
      </c>
      <c r="L1082">
        <v>0.49</v>
      </c>
      <c r="M1082">
        <v>0.5</v>
      </c>
      <c r="N1082">
        <v>1.47</v>
      </c>
      <c r="O1082">
        <v>1.47</v>
      </c>
      <c r="P1082">
        <v>2.68</v>
      </c>
      <c r="Q1082">
        <v>3.56</v>
      </c>
      <c r="R1082">
        <v>7.3</v>
      </c>
      <c r="S1082">
        <v>11.09</v>
      </c>
      <c r="T1082">
        <v>4.2</v>
      </c>
      <c r="U1082">
        <v>1.55</v>
      </c>
      <c r="V1082">
        <v>1.38</v>
      </c>
      <c r="W1082">
        <v>71.89</v>
      </c>
      <c r="X1082">
        <v>7.56</v>
      </c>
      <c r="Y1082">
        <v>8.9600000000000009</v>
      </c>
      <c r="Z1082">
        <v>13.74</v>
      </c>
      <c r="AA1082">
        <v>22.46</v>
      </c>
      <c r="AB1082">
        <v>8.41</v>
      </c>
      <c r="AC1082">
        <v>31.29</v>
      </c>
    </row>
    <row r="1083" spans="1:29" x14ac:dyDescent="0.2">
      <c r="A1083" t="s">
        <v>2877</v>
      </c>
      <c r="B1083" s="2" t="s">
        <v>5185</v>
      </c>
      <c r="C1083" s="2">
        <v>2</v>
      </c>
      <c r="D1083" s="2">
        <v>2</v>
      </c>
      <c r="E1083" s="2">
        <v>4</v>
      </c>
      <c r="F1083" s="1">
        <v>43178.52847222222</v>
      </c>
      <c r="G1083">
        <v>88.88</v>
      </c>
      <c r="H1083">
        <v>1.29</v>
      </c>
      <c r="I1083">
        <v>0.73</v>
      </c>
      <c r="J1083">
        <v>-0.16</v>
      </c>
      <c r="K1083">
        <v>2.2400000000000002</v>
      </c>
      <c r="L1083">
        <v>0.71</v>
      </c>
      <c r="M1083">
        <v>0.44</v>
      </c>
      <c r="N1083">
        <v>1.07</v>
      </c>
      <c r="O1083">
        <v>1.03</v>
      </c>
      <c r="P1083">
        <v>3.37</v>
      </c>
      <c r="Q1083">
        <v>3.12</v>
      </c>
      <c r="R1083">
        <v>5.94</v>
      </c>
      <c r="S1083">
        <v>10.17</v>
      </c>
      <c r="T1083">
        <v>3.1</v>
      </c>
      <c r="U1083">
        <v>2.2200000000000002</v>
      </c>
      <c r="V1083">
        <v>1.41</v>
      </c>
      <c r="W1083">
        <v>72.97</v>
      </c>
      <c r="X1083">
        <v>22.05</v>
      </c>
      <c r="Y1083">
        <v>27.99</v>
      </c>
      <c r="Z1083">
        <v>41.69</v>
      </c>
      <c r="AA1083">
        <v>76.540000000000006</v>
      </c>
      <c r="AB1083">
        <v>12.69</v>
      </c>
      <c r="AC1083">
        <v>82.87</v>
      </c>
    </row>
    <row r="1084" spans="1:29" x14ac:dyDescent="0.2">
      <c r="A1084" t="s">
        <v>87</v>
      </c>
      <c r="B1084" s="4">
        <v>790</v>
      </c>
      <c r="C1084" s="2">
        <v>1</v>
      </c>
      <c r="D1084" s="2">
        <v>2</v>
      </c>
      <c r="E1084" s="2">
        <v>1</v>
      </c>
      <c r="F1084" s="1">
        <v>42899.450694444444</v>
      </c>
      <c r="G1084">
        <v>88.87</v>
      </c>
      <c r="H1084">
        <v>1.61</v>
      </c>
      <c r="I1084">
        <v>1.22</v>
      </c>
      <c r="J1084">
        <v>1.5</v>
      </c>
      <c r="K1084">
        <v>2.27</v>
      </c>
      <c r="L1084">
        <v>0.48</v>
      </c>
      <c r="M1084">
        <v>0.51</v>
      </c>
      <c r="N1084">
        <v>1.32</v>
      </c>
      <c r="O1084">
        <v>1.33</v>
      </c>
      <c r="P1084">
        <v>2.29</v>
      </c>
      <c r="Q1084">
        <v>2.98</v>
      </c>
      <c r="R1084">
        <v>8.75</v>
      </c>
      <c r="S1084">
        <v>10.220000000000001</v>
      </c>
      <c r="T1084">
        <v>2.84</v>
      </c>
      <c r="U1084">
        <v>1.52</v>
      </c>
      <c r="V1084">
        <v>1.32</v>
      </c>
      <c r="W1084">
        <v>71.58</v>
      </c>
      <c r="X1084">
        <v>6.91</v>
      </c>
      <c r="Y1084">
        <v>8.25</v>
      </c>
      <c r="Z1084">
        <v>11.7</v>
      </c>
      <c r="AA1084">
        <v>24.46</v>
      </c>
      <c r="AB1084">
        <v>8.0299999999999994</v>
      </c>
      <c r="AC1084">
        <v>22.04</v>
      </c>
    </row>
    <row r="1085" spans="1:29" x14ac:dyDescent="0.2">
      <c r="A1085" t="s">
        <v>2098</v>
      </c>
      <c r="B1085" s="2" t="s">
        <v>4874</v>
      </c>
      <c r="C1085" s="2">
        <v>1</v>
      </c>
      <c r="D1085" s="2">
        <v>2</v>
      </c>
      <c r="E1085" s="2">
        <v>3</v>
      </c>
      <c r="F1085" s="1">
        <v>43146.429166666669</v>
      </c>
      <c r="G1085">
        <v>88.87</v>
      </c>
      <c r="H1085">
        <v>1.4</v>
      </c>
      <c r="I1085">
        <v>0.86</v>
      </c>
      <c r="J1085">
        <v>-0.9</v>
      </c>
      <c r="K1085">
        <v>2.97</v>
      </c>
      <c r="L1085">
        <v>0.84</v>
      </c>
      <c r="M1085">
        <v>0.26</v>
      </c>
      <c r="N1085">
        <v>1.3</v>
      </c>
      <c r="O1085">
        <v>1.29</v>
      </c>
      <c r="P1085">
        <v>4</v>
      </c>
      <c r="Q1085">
        <v>3.65</v>
      </c>
      <c r="R1085">
        <v>-0.44</v>
      </c>
      <c r="S1085">
        <v>13.5</v>
      </c>
      <c r="T1085">
        <v>3.22</v>
      </c>
      <c r="U1085">
        <v>2.4500000000000002</v>
      </c>
      <c r="V1085">
        <v>1.45</v>
      </c>
      <c r="W1085">
        <v>74.599999999999994</v>
      </c>
      <c r="X1085">
        <v>36.74</v>
      </c>
      <c r="Y1085">
        <v>51.24</v>
      </c>
      <c r="Z1085">
        <v>64.83</v>
      </c>
      <c r="AA1085">
        <v>122.66</v>
      </c>
      <c r="AB1085">
        <v>21.39</v>
      </c>
      <c r="AC1085">
        <v>158.82</v>
      </c>
    </row>
    <row r="1086" spans="1:29" x14ac:dyDescent="0.2">
      <c r="A1086" t="s">
        <v>1942</v>
      </c>
      <c r="B1086" s="2" t="s">
        <v>4733</v>
      </c>
      <c r="C1086" s="2">
        <v>1</v>
      </c>
      <c r="D1086" s="2">
        <v>1</v>
      </c>
      <c r="E1086" s="2">
        <v>3</v>
      </c>
      <c r="F1086" s="1">
        <v>43144.554861111108</v>
      </c>
      <c r="G1086">
        <v>88.87</v>
      </c>
      <c r="H1086">
        <v>2</v>
      </c>
      <c r="I1086">
        <v>1.2</v>
      </c>
      <c r="J1086">
        <v>0.52</v>
      </c>
      <c r="K1086">
        <v>3.12</v>
      </c>
      <c r="L1086">
        <v>0.77</v>
      </c>
      <c r="M1086">
        <v>0.49</v>
      </c>
      <c r="N1086">
        <v>1.72</v>
      </c>
      <c r="O1086">
        <v>1.67</v>
      </c>
      <c r="P1086">
        <v>4.0599999999999996</v>
      </c>
      <c r="Q1086">
        <v>4.1100000000000003</v>
      </c>
      <c r="R1086">
        <v>0.8</v>
      </c>
      <c r="S1086">
        <v>16.37</v>
      </c>
      <c r="T1086">
        <v>4.08</v>
      </c>
      <c r="U1086">
        <v>2.75</v>
      </c>
      <c r="V1086">
        <v>1.72</v>
      </c>
      <c r="W1086">
        <v>73.22</v>
      </c>
      <c r="X1086">
        <v>24.88</v>
      </c>
      <c r="Y1086">
        <v>31.39</v>
      </c>
      <c r="Z1086">
        <v>50.82</v>
      </c>
      <c r="AA1086">
        <v>91.71</v>
      </c>
      <c r="AB1086">
        <v>17.899999999999999</v>
      </c>
      <c r="AC1086">
        <v>128.80000000000001</v>
      </c>
    </row>
    <row r="1087" spans="1:29" x14ac:dyDescent="0.2">
      <c r="A1087" t="s">
        <v>2898</v>
      </c>
      <c r="B1087" s="2" t="s">
        <v>4847</v>
      </c>
      <c r="C1087" s="2">
        <v>1</v>
      </c>
      <c r="D1087" s="2">
        <v>2</v>
      </c>
      <c r="E1087" s="2">
        <v>4</v>
      </c>
      <c r="F1087" s="1">
        <v>43178.551388888889</v>
      </c>
      <c r="G1087">
        <v>88.87</v>
      </c>
      <c r="H1087">
        <v>1.1299999999999999</v>
      </c>
      <c r="I1087">
        <v>0.74</v>
      </c>
      <c r="J1087">
        <v>-2.69</v>
      </c>
      <c r="K1087">
        <v>1.93</v>
      </c>
      <c r="L1087">
        <v>1.06</v>
      </c>
      <c r="M1087">
        <v>0.5</v>
      </c>
      <c r="N1087">
        <v>1.05</v>
      </c>
      <c r="O1087">
        <v>0.9</v>
      </c>
      <c r="P1087">
        <v>3.73</v>
      </c>
      <c r="Q1087">
        <v>1.4</v>
      </c>
      <c r="R1087">
        <v>8.52</v>
      </c>
      <c r="S1087">
        <v>10.98</v>
      </c>
      <c r="T1087">
        <v>0.28000000000000003</v>
      </c>
      <c r="U1087">
        <v>3.64</v>
      </c>
      <c r="V1087">
        <v>1.51</v>
      </c>
      <c r="W1087">
        <v>71.47</v>
      </c>
      <c r="X1087">
        <v>65.819999999999993</v>
      </c>
      <c r="Y1087">
        <v>104.7</v>
      </c>
      <c r="Z1087">
        <v>242.42</v>
      </c>
      <c r="AA1087">
        <v>183.62</v>
      </c>
      <c r="AB1087">
        <v>33.42</v>
      </c>
      <c r="AC1087">
        <v>127.87</v>
      </c>
    </row>
    <row r="1088" spans="1:29" x14ac:dyDescent="0.2">
      <c r="A1088" t="s">
        <v>3086</v>
      </c>
      <c r="B1088" s="2" t="s">
        <v>5036</v>
      </c>
      <c r="C1088" s="2">
        <v>2</v>
      </c>
      <c r="D1088" s="2">
        <v>2</v>
      </c>
      <c r="E1088" s="2">
        <v>4</v>
      </c>
      <c r="F1088" s="1">
        <v>43188.648611111108</v>
      </c>
      <c r="G1088">
        <v>88.87</v>
      </c>
      <c r="H1088">
        <v>1.52</v>
      </c>
      <c r="I1088">
        <v>0.82</v>
      </c>
      <c r="J1088">
        <v>0.74</v>
      </c>
      <c r="K1088">
        <v>2.58</v>
      </c>
      <c r="L1088">
        <v>0.65</v>
      </c>
      <c r="M1088">
        <v>0.27</v>
      </c>
      <c r="N1088">
        <v>1.1399999999999999</v>
      </c>
      <c r="O1088">
        <v>1.1000000000000001</v>
      </c>
      <c r="P1088">
        <v>3.34</v>
      </c>
      <c r="Q1088">
        <v>3.85</v>
      </c>
      <c r="R1088">
        <v>3.68</v>
      </c>
      <c r="S1088">
        <v>10.7</v>
      </c>
      <c r="T1088">
        <v>3.02</v>
      </c>
      <c r="U1088">
        <v>2.3199999999999998</v>
      </c>
      <c r="V1088">
        <v>1.35</v>
      </c>
      <c r="W1088">
        <v>74.040000000000006</v>
      </c>
      <c r="X1088">
        <v>24.23</v>
      </c>
      <c r="Y1088">
        <v>32.520000000000003</v>
      </c>
      <c r="Z1088">
        <v>37.67</v>
      </c>
      <c r="AA1088">
        <v>82.85</v>
      </c>
      <c r="AB1088">
        <v>16.43</v>
      </c>
      <c r="AC1088">
        <v>100.65</v>
      </c>
    </row>
    <row r="1089" spans="1:29" x14ac:dyDescent="0.2">
      <c r="A1089" t="s">
        <v>2292</v>
      </c>
      <c r="B1089" s="2" t="s">
        <v>4963</v>
      </c>
      <c r="C1089" s="2">
        <v>2</v>
      </c>
      <c r="D1089" s="2">
        <v>2</v>
      </c>
      <c r="E1089" s="2">
        <v>3</v>
      </c>
      <c r="F1089" s="1">
        <v>43150.435416666667</v>
      </c>
      <c r="G1089">
        <v>88.87</v>
      </c>
      <c r="H1089">
        <v>1.51</v>
      </c>
      <c r="I1089">
        <v>0.86</v>
      </c>
      <c r="J1089">
        <v>0.52</v>
      </c>
      <c r="K1089">
        <v>2.7</v>
      </c>
      <c r="L1089">
        <v>0.76</v>
      </c>
      <c r="M1089">
        <v>0.3</v>
      </c>
      <c r="N1089">
        <v>1.23</v>
      </c>
      <c r="O1089">
        <v>1.1599999999999999</v>
      </c>
      <c r="P1089">
        <v>3.89</v>
      </c>
      <c r="Q1089">
        <v>4.33</v>
      </c>
      <c r="R1089">
        <v>2.75</v>
      </c>
      <c r="S1089">
        <v>12.05</v>
      </c>
      <c r="T1089">
        <v>4.26</v>
      </c>
      <c r="U1089">
        <v>2.3199999999999998</v>
      </c>
      <c r="V1089">
        <v>1.47</v>
      </c>
      <c r="W1089">
        <v>74.94</v>
      </c>
      <c r="X1089">
        <v>30.7</v>
      </c>
      <c r="Y1089">
        <v>40.630000000000003</v>
      </c>
      <c r="Z1089">
        <v>48.54</v>
      </c>
      <c r="AA1089">
        <v>89.15</v>
      </c>
      <c r="AB1089">
        <v>14.39</v>
      </c>
      <c r="AC1089">
        <v>124.05</v>
      </c>
    </row>
    <row r="1090" spans="1:29" x14ac:dyDescent="0.2">
      <c r="A1090" t="s">
        <v>2362</v>
      </c>
      <c r="B1090" s="2" t="s">
        <v>4942</v>
      </c>
      <c r="C1090" s="2">
        <v>1</v>
      </c>
      <c r="D1090" s="2">
        <v>2</v>
      </c>
      <c r="E1090" s="2">
        <v>3</v>
      </c>
      <c r="F1090" s="1">
        <v>43152.521527777775</v>
      </c>
      <c r="G1090">
        <v>88.86</v>
      </c>
      <c r="H1090">
        <v>1.45</v>
      </c>
      <c r="I1090">
        <v>0.8</v>
      </c>
      <c r="J1090">
        <v>-1.25</v>
      </c>
      <c r="K1090">
        <v>2.82</v>
      </c>
      <c r="L1090">
        <v>0.84</v>
      </c>
      <c r="M1090">
        <v>0.42</v>
      </c>
      <c r="N1090">
        <v>1.21</v>
      </c>
      <c r="O1090">
        <v>1.19</v>
      </c>
      <c r="P1090">
        <v>4.13</v>
      </c>
      <c r="Q1090">
        <v>4.58</v>
      </c>
      <c r="R1090">
        <v>1.1100000000000001</v>
      </c>
      <c r="S1090">
        <v>12.52</v>
      </c>
      <c r="T1090">
        <v>3.4</v>
      </c>
      <c r="U1090">
        <v>2.4</v>
      </c>
      <c r="V1090">
        <v>1.45</v>
      </c>
      <c r="W1090">
        <v>76.150000000000006</v>
      </c>
      <c r="X1090">
        <v>30.34</v>
      </c>
      <c r="Y1090">
        <v>40.64</v>
      </c>
      <c r="Z1090">
        <v>53.84</v>
      </c>
      <c r="AA1090">
        <v>103.64</v>
      </c>
      <c r="AB1090">
        <v>18.72</v>
      </c>
      <c r="AC1090">
        <v>123.23</v>
      </c>
    </row>
    <row r="1091" spans="1:29" x14ac:dyDescent="0.2">
      <c r="A1091" t="s">
        <v>2124</v>
      </c>
      <c r="B1091" s="2" t="s">
        <v>4995</v>
      </c>
      <c r="C1091" s="2">
        <v>2</v>
      </c>
      <c r="D1091" s="2">
        <v>2</v>
      </c>
      <c r="E1091" s="2">
        <v>3</v>
      </c>
      <c r="F1091" s="1">
        <v>43146.459027777775</v>
      </c>
      <c r="G1091">
        <v>88.86</v>
      </c>
      <c r="H1091">
        <v>1.7</v>
      </c>
      <c r="I1091">
        <v>1.05</v>
      </c>
      <c r="J1091">
        <v>-0.15</v>
      </c>
      <c r="K1091">
        <v>2.95</v>
      </c>
      <c r="L1091">
        <v>0.76</v>
      </c>
      <c r="M1091">
        <v>0.27</v>
      </c>
      <c r="N1091">
        <v>1.62</v>
      </c>
      <c r="O1091">
        <v>1.58</v>
      </c>
      <c r="P1091">
        <v>3.92</v>
      </c>
      <c r="Q1091">
        <v>3.99</v>
      </c>
      <c r="R1091">
        <v>0.84</v>
      </c>
      <c r="S1091">
        <v>15.61</v>
      </c>
      <c r="T1091">
        <v>4.0999999999999996</v>
      </c>
      <c r="U1091">
        <v>2.4700000000000002</v>
      </c>
      <c r="V1091">
        <v>1.65</v>
      </c>
      <c r="W1091">
        <v>74.37</v>
      </c>
      <c r="X1091">
        <v>33.76</v>
      </c>
      <c r="Y1091">
        <v>43.8</v>
      </c>
      <c r="Z1091">
        <v>60.18</v>
      </c>
      <c r="AA1091">
        <v>107.7</v>
      </c>
      <c r="AB1091">
        <v>18.579999999999998</v>
      </c>
      <c r="AC1091">
        <v>145.72999999999999</v>
      </c>
    </row>
    <row r="1092" spans="1:29" x14ac:dyDescent="0.2">
      <c r="A1092" t="s">
        <v>1440</v>
      </c>
      <c r="B1092" s="2" t="s">
        <v>4814</v>
      </c>
      <c r="C1092" s="2">
        <v>1</v>
      </c>
      <c r="D1092" s="2">
        <v>2</v>
      </c>
      <c r="E1092" s="2">
        <v>2</v>
      </c>
      <c r="F1092" s="1">
        <v>42979.45</v>
      </c>
      <c r="G1092">
        <v>88.85</v>
      </c>
      <c r="H1092">
        <v>1.5</v>
      </c>
      <c r="I1092">
        <v>1.19</v>
      </c>
      <c r="J1092">
        <v>3.05</v>
      </c>
      <c r="K1092">
        <v>2.02</v>
      </c>
      <c r="L1092">
        <v>0.4</v>
      </c>
      <c r="M1092">
        <v>0.33</v>
      </c>
      <c r="N1092">
        <v>1.17</v>
      </c>
      <c r="O1092">
        <v>1.1499999999999999</v>
      </c>
      <c r="P1092">
        <v>2.0099999999999998</v>
      </c>
      <c r="Q1092">
        <v>2.48</v>
      </c>
      <c r="R1092">
        <v>10.78</v>
      </c>
      <c r="S1092">
        <v>7.84</v>
      </c>
      <c r="T1092">
        <v>3.97</v>
      </c>
      <c r="U1092">
        <v>1.46</v>
      </c>
      <c r="V1092">
        <v>1.26</v>
      </c>
      <c r="W1092">
        <v>70.739999999999995</v>
      </c>
      <c r="X1092">
        <v>6.64</v>
      </c>
      <c r="Y1092">
        <v>7.91</v>
      </c>
      <c r="Z1092">
        <v>11.1</v>
      </c>
      <c r="AA1092">
        <v>13.36</v>
      </c>
      <c r="AB1092">
        <v>3.98</v>
      </c>
      <c r="AC1092">
        <v>17.5</v>
      </c>
    </row>
    <row r="1093" spans="1:29" x14ac:dyDescent="0.2">
      <c r="A1093" t="s">
        <v>2810</v>
      </c>
      <c r="B1093" s="2" t="s">
        <v>4884</v>
      </c>
      <c r="C1093" s="2">
        <v>1</v>
      </c>
      <c r="D1093" s="2">
        <v>2</v>
      </c>
      <c r="E1093" s="2">
        <v>3</v>
      </c>
      <c r="F1093" s="1">
        <v>43161.474999999999</v>
      </c>
      <c r="G1093">
        <v>88.85</v>
      </c>
      <c r="H1093">
        <v>1.79</v>
      </c>
      <c r="I1093">
        <v>1.01</v>
      </c>
      <c r="J1093">
        <v>0.61</v>
      </c>
      <c r="K1093">
        <v>3.1</v>
      </c>
      <c r="L1093">
        <v>0.76</v>
      </c>
      <c r="M1093">
        <v>0.1</v>
      </c>
      <c r="N1093">
        <v>1.55</v>
      </c>
      <c r="O1093">
        <v>1.53</v>
      </c>
      <c r="P1093">
        <v>4.18</v>
      </c>
      <c r="Q1093">
        <v>4.32</v>
      </c>
      <c r="R1093">
        <v>0.51</v>
      </c>
      <c r="S1093">
        <v>14.85</v>
      </c>
      <c r="T1093">
        <v>5.56</v>
      </c>
      <c r="U1093">
        <v>2.4</v>
      </c>
      <c r="V1093">
        <v>1.67</v>
      </c>
      <c r="W1093">
        <v>74.099999999999994</v>
      </c>
      <c r="X1093">
        <v>41.03</v>
      </c>
      <c r="Y1093">
        <v>46.45</v>
      </c>
      <c r="Z1093">
        <v>63.59</v>
      </c>
      <c r="AA1093">
        <v>104.97</v>
      </c>
      <c r="AB1093">
        <v>16.920000000000002</v>
      </c>
      <c r="AC1093">
        <v>173.38</v>
      </c>
    </row>
    <row r="1094" spans="1:29" x14ac:dyDescent="0.2">
      <c r="A1094" t="s">
        <v>3364</v>
      </c>
      <c r="B1094" s="4">
        <v>793</v>
      </c>
      <c r="C1094" s="2">
        <v>1</v>
      </c>
      <c r="D1094" s="2">
        <v>1</v>
      </c>
      <c r="E1094" s="2">
        <v>4</v>
      </c>
      <c r="F1094" s="1">
        <v>43203.640972222223</v>
      </c>
      <c r="G1094">
        <v>88.84</v>
      </c>
      <c r="H1094">
        <v>1.44</v>
      </c>
      <c r="I1094">
        <v>1.1299999999999999</v>
      </c>
      <c r="J1094">
        <v>1.33</v>
      </c>
      <c r="K1094">
        <v>2.4900000000000002</v>
      </c>
      <c r="L1094">
        <v>0.63</v>
      </c>
      <c r="M1094">
        <v>0.22</v>
      </c>
      <c r="N1094">
        <v>1.34</v>
      </c>
      <c r="O1094">
        <v>1.31</v>
      </c>
      <c r="P1094">
        <v>3.1</v>
      </c>
      <c r="Q1094">
        <v>3.73</v>
      </c>
      <c r="R1094">
        <v>6.07</v>
      </c>
      <c r="S1094">
        <v>11.35</v>
      </c>
      <c r="T1094">
        <v>2.79</v>
      </c>
      <c r="U1094">
        <v>1.85</v>
      </c>
      <c r="V1094">
        <v>1.41</v>
      </c>
      <c r="W1094">
        <v>74.290000000000006</v>
      </c>
      <c r="X1094">
        <v>18.29</v>
      </c>
      <c r="Y1094">
        <v>21.85</v>
      </c>
      <c r="Z1094">
        <v>30.18</v>
      </c>
      <c r="AA1094">
        <v>48.26</v>
      </c>
      <c r="AB1094">
        <v>8.31</v>
      </c>
      <c r="AC1094">
        <v>50.02</v>
      </c>
    </row>
    <row r="1095" spans="1:29" x14ac:dyDescent="0.2">
      <c r="A1095" t="s">
        <v>3063</v>
      </c>
      <c r="B1095" s="2" t="s">
        <v>5101</v>
      </c>
      <c r="C1095" s="2">
        <v>2</v>
      </c>
      <c r="D1095" s="2">
        <v>2</v>
      </c>
      <c r="E1095" s="2">
        <v>4</v>
      </c>
      <c r="F1095" s="1">
        <v>43188.620833333334</v>
      </c>
      <c r="G1095">
        <v>88.84</v>
      </c>
      <c r="H1095">
        <v>1.66</v>
      </c>
      <c r="I1095">
        <v>1.05</v>
      </c>
      <c r="J1095">
        <v>2.1</v>
      </c>
      <c r="K1095">
        <v>2.73</v>
      </c>
      <c r="L1095">
        <v>0.74</v>
      </c>
      <c r="M1095">
        <v>0.56000000000000005</v>
      </c>
      <c r="N1095">
        <v>1.36</v>
      </c>
      <c r="O1095">
        <v>1.31</v>
      </c>
      <c r="P1095">
        <v>3.62</v>
      </c>
      <c r="Q1095">
        <v>4.62</v>
      </c>
      <c r="R1095">
        <v>4.1500000000000004</v>
      </c>
      <c r="S1095">
        <v>12.81</v>
      </c>
      <c r="T1095">
        <v>3.54</v>
      </c>
      <c r="U1095">
        <v>2.33</v>
      </c>
      <c r="V1095">
        <v>1.47</v>
      </c>
      <c r="W1095">
        <v>73.22</v>
      </c>
      <c r="X1095">
        <v>21.02</v>
      </c>
      <c r="Y1095">
        <v>29.47</v>
      </c>
      <c r="Z1095">
        <v>36.369999999999997</v>
      </c>
      <c r="AA1095">
        <v>63.19</v>
      </c>
      <c r="AB1095">
        <v>10.6</v>
      </c>
      <c r="AC1095">
        <v>77.62</v>
      </c>
    </row>
    <row r="1096" spans="1:29" x14ac:dyDescent="0.2">
      <c r="A1096" t="s">
        <v>3413</v>
      </c>
      <c r="B1096" s="2" t="s">
        <v>4727</v>
      </c>
      <c r="C1096" s="2">
        <v>1</v>
      </c>
      <c r="D1096" s="2">
        <v>1</v>
      </c>
      <c r="E1096" s="2">
        <v>4</v>
      </c>
      <c r="F1096" s="1">
        <v>43206.742361111108</v>
      </c>
      <c r="G1096">
        <v>88.84</v>
      </c>
      <c r="H1096">
        <v>1.7</v>
      </c>
      <c r="I1096">
        <v>1.21</v>
      </c>
      <c r="J1096">
        <v>0.88</v>
      </c>
      <c r="K1096">
        <v>2.4900000000000002</v>
      </c>
      <c r="L1096">
        <v>0.68</v>
      </c>
      <c r="M1096">
        <v>0.41</v>
      </c>
      <c r="N1096">
        <v>1.63</v>
      </c>
      <c r="O1096">
        <v>1.55</v>
      </c>
      <c r="P1096">
        <v>3.66</v>
      </c>
      <c r="Q1096">
        <v>4.42</v>
      </c>
      <c r="R1096">
        <v>3.77</v>
      </c>
      <c r="S1096">
        <v>14.06</v>
      </c>
      <c r="T1096">
        <v>3.66</v>
      </c>
      <c r="U1096">
        <v>1.92</v>
      </c>
      <c r="V1096">
        <v>1.57</v>
      </c>
      <c r="W1096">
        <v>75.09</v>
      </c>
      <c r="X1096">
        <v>16.72</v>
      </c>
      <c r="Y1096">
        <v>22.12</v>
      </c>
      <c r="Z1096">
        <v>39.840000000000003</v>
      </c>
      <c r="AA1096">
        <v>59.61</v>
      </c>
      <c r="AB1096">
        <v>15.26</v>
      </c>
      <c r="AC1096">
        <v>87.94</v>
      </c>
    </row>
    <row r="1097" spans="1:29" x14ac:dyDescent="0.2">
      <c r="A1097" t="s">
        <v>1444</v>
      </c>
      <c r="B1097" s="2" t="s">
        <v>4960</v>
      </c>
      <c r="C1097" s="2">
        <v>2</v>
      </c>
      <c r="D1097" s="2">
        <v>1</v>
      </c>
      <c r="E1097" s="2">
        <v>2</v>
      </c>
      <c r="F1097" s="1">
        <v>42979.456944444442</v>
      </c>
      <c r="G1097">
        <v>88.84</v>
      </c>
      <c r="H1097">
        <v>1.31</v>
      </c>
      <c r="I1097">
        <v>1.1000000000000001</v>
      </c>
      <c r="J1097">
        <v>2.96</v>
      </c>
      <c r="K1097">
        <v>1.87</v>
      </c>
      <c r="L1097">
        <v>0.43</v>
      </c>
      <c r="M1097">
        <v>0.4</v>
      </c>
      <c r="N1097">
        <v>1.02</v>
      </c>
      <c r="O1097">
        <v>1</v>
      </c>
      <c r="P1097">
        <v>1.98</v>
      </c>
      <c r="Q1097">
        <v>2.8</v>
      </c>
      <c r="R1097">
        <v>10.97</v>
      </c>
      <c r="S1097">
        <v>6.96</v>
      </c>
      <c r="T1097">
        <v>3.92</v>
      </c>
      <c r="U1097">
        <v>1.23</v>
      </c>
      <c r="V1097">
        <v>1.1499999999999999</v>
      </c>
      <c r="W1097">
        <v>70.87</v>
      </c>
      <c r="X1097">
        <v>7.5</v>
      </c>
      <c r="Y1097">
        <v>8.83</v>
      </c>
      <c r="Z1097">
        <v>11.66</v>
      </c>
      <c r="AA1097">
        <v>11.86</v>
      </c>
      <c r="AB1097">
        <v>3.83</v>
      </c>
      <c r="AC1097">
        <v>17.09</v>
      </c>
    </row>
    <row r="1098" spans="1:29" x14ac:dyDescent="0.2">
      <c r="A1098" t="s">
        <v>2086</v>
      </c>
      <c r="B1098" s="2" t="s">
        <v>4868</v>
      </c>
      <c r="C1098" s="2">
        <v>1</v>
      </c>
      <c r="D1098" s="2">
        <v>1</v>
      </c>
      <c r="E1098" s="2">
        <v>3</v>
      </c>
      <c r="F1098" s="1">
        <v>43145.566666666666</v>
      </c>
      <c r="G1098">
        <v>88.84</v>
      </c>
      <c r="H1098">
        <v>2.14</v>
      </c>
      <c r="I1098">
        <v>1.31</v>
      </c>
      <c r="J1098">
        <v>-0.22</v>
      </c>
      <c r="K1098">
        <v>3.5</v>
      </c>
      <c r="L1098">
        <v>0.73</v>
      </c>
      <c r="M1098">
        <v>0.22</v>
      </c>
      <c r="N1098">
        <v>1.9</v>
      </c>
      <c r="O1098">
        <v>1.88</v>
      </c>
      <c r="P1098">
        <v>3.85</v>
      </c>
      <c r="Q1098">
        <v>3.72</v>
      </c>
      <c r="R1098">
        <v>-0.16</v>
      </c>
      <c r="S1098">
        <v>17.66</v>
      </c>
      <c r="T1098">
        <v>3.38</v>
      </c>
      <c r="U1098">
        <v>2.75</v>
      </c>
      <c r="V1098">
        <v>1.79</v>
      </c>
      <c r="W1098">
        <v>73.489999999999995</v>
      </c>
      <c r="X1098">
        <v>29.69</v>
      </c>
      <c r="Y1098">
        <v>36.68</v>
      </c>
      <c r="Z1098">
        <v>53.64</v>
      </c>
      <c r="AA1098">
        <v>105.69</v>
      </c>
      <c r="AB1098">
        <v>21.31</v>
      </c>
      <c r="AC1098">
        <v>136.58000000000001</v>
      </c>
    </row>
    <row r="1099" spans="1:29" x14ac:dyDescent="0.2">
      <c r="A1099" t="s">
        <v>2203</v>
      </c>
      <c r="B1099" s="2" t="s">
        <v>4877</v>
      </c>
      <c r="C1099" s="2">
        <v>1</v>
      </c>
      <c r="D1099" s="2">
        <v>1</v>
      </c>
      <c r="E1099" s="2">
        <v>3</v>
      </c>
      <c r="F1099" s="1">
        <v>43146.620138888888</v>
      </c>
      <c r="G1099">
        <v>88.83</v>
      </c>
      <c r="H1099">
        <v>1.68</v>
      </c>
      <c r="I1099">
        <v>0.89</v>
      </c>
      <c r="J1099">
        <v>0</v>
      </c>
      <c r="K1099">
        <v>2.88</v>
      </c>
      <c r="L1099">
        <v>0.72</v>
      </c>
      <c r="M1099">
        <v>0.3</v>
      </c>
      <c r="N1099">
        <v>1.17</v>
      </c>
      <c r="O1099">
        <v>1.17</v>
      </c>
      <c r="P1099">
        <v>3.79</v>
      </c>
      <c r="Q1099">
        <v>3.97</v>
      </c>
      <c r="R1099">
        <v>2.93</v>
      </c>
      <c r="S1099">
        <v>11.38</v>
      </c>
      <c r="T1099">
        <v>3.7</v>
      </c>
      <c r="U1099">
        <v>2.48</v>
      </c>
      <c r="V1099">
        <v>1.48</v>
      </c>
      <c r="W1099">
        <v>74.62</v>
      </c>
      <c r="X1099">
        <v>26.5</v>
      </c>
      <c r="Y1099">
        <v>33.85</v>
      </c>
      <c r="Z1099">
        <v>40.770000000000003</v>
      </c>
      <c r="AA1099">
        <v>83.22</v>
      </c>
      <c r="AB1099">
        <v>14.88</v>
      </c>
      <c r="AC1099">
        <v>111.92</v>
      </c>
    </row>
    <row r="1100" spans="1:29" x14ac:dyDescent="0.2">
      <c r="A1100" t="s">
        <v>3266</v>
      </c>
      <c r="B1100" s="2" t="s">
        <v>4814</v>
      </c>
      <c r="C1100" s="2">
        <v>1</v>
      </c>
      <c r="D1100" s="2">
        <v>2</v>
      </c>
      <c r="E1100" s="2">
        <v>4</v>
      </c>
      <c r="F1100" s="1">
        <v>43200.640972222223</v>
      </c>
      <c r="G1100">
        <v>88.82</v>
      </c>
      <c r="H1100">
        <v>1.5</v>
      </c>
      <c r="I1100">
        <v>0.86</v>
      </c>
      <c r="J1100">
        <v>0.55000000000000004</v>
      </c>
      <c r="K1100">
        <v>2.5299999999999998</v>
      </c>
      <c r="L1100">
        <v>0.65</v>
      </c>
      <c r="M1100">
        <v>0.18</v>
      </c>
      <c r="N1100">
        <v>1.18</v>
      </c>
      <c r="O1100">
        <v>1.17</v>
      </c>
      <c r="P1100">
        <v>3.62</v>
      </c>
      <c r="Q1100">
        <v>4.0199999999999996</v>
      </c>
      <c r="R1100">
        <v>4.84</v>
      </c>
      <c r="S1100">
        <v>10.76</v>
      </c>
      <c r="T1100">
        <v>3.75</v>
      </c>
      <c r="U1100">
        <v>2.14</v>
      </c>
      <c r="V1100">
        <v>1.48</v>
      </c>
      <c r="W1100">
        <v>75.2</v>
      </c>
      <c r="X1100">
        <v>24.98</v>
      </c>
      <c r="Y1100">
        <v>29.09</v>
      </c>
      <c r="Z1100">
        <v>37.67</v>
      </c>
      <c r="AA1100">
        <v>71.16</v>
      </c>
      <c r="AB1100">
        <v>11.78</v>
      </c>
      <c r="AC1100">
        <v>95.67</v>
      </c>
    </row>
    <row r="1101" spans="1:29" x14ac:dyDescent="0.2">
      <c r="A1101" t="s">
        <v>2617</v>
      </c>
      <c r="B1101" s="2" t="s">
        <v>5021</v>
      </c>
      <c r="C1101" s="2">
        <v>2</v>
      </c>
      <c r="D1101" s="2">
        <v>2</v>
      </c>
      <c r="E1101" s="2">
        <v>3</v>
      </c>
      <c r="F1101" s="1">
        <v>43158.673611111109</v>
      </c>
      <c r="G1101">
        <v>88.82</v>
      </c>
      <c r="H1101">
        <v>1.58</v>
      </c>
      <c r="I1101">
        <v>0.92</v>
      </c>
      <c r="J1101">
        <v>-0.33</v>
      </c>
      <c r="K1101">
        <v>2.79</v>
      </c>
      <c r="L1101">
        <v>0.73</v>
      </c>
      <c r="M1101">
        <v>0.34</v>
      </c>
      <c r="N1101">
        <v>1.28</v>
      </c>
      <c r="O1101">
        <v>1.23</v>
      </c>
      <c r="P1101">
        <v>3.58</v>
      </c>
      <c r="Q1101">
        <v>3.91</v>
      </c>
      <c r="R1101">
        <v>2.98</v>
      </c>
      <c r="S1101">
        <v>12.3</v>
      </c>
      <c r="T1101">
        <v>2.8</v>
      </c>
      <c r="U1101">
        <v>2.4300000000000002</v>
      </c>
      <c r="V1101">
        <v>1.45</v>
      </c>
      <c r="W1101">
        <v>74.88</v>
      </c>
      <c r="X1101">
        <v>25.69</v>
      </c>
      <c r="Y1101">
        <v>34.880000000000003</v>
      </c>
      <c r="Z1101">
        <v>47.21</v>
      </c>
      <c r="AA1101">
        <v>88</v>
      </c>
      <c r="AB1101">
        <v>15.55</v>
      </c>
      <c r="AC1101">
        <v>96.91</v>
      </c>
    </row>
    <row r="1102" spans="1:29" x14ac:dyDescent="0.2">
      <c r="A1102" t="s">
        <v>190</v>
      </c>
      <c r="B1102" s="2" t="s">
        <v>4828</v>
      </c>
      <c r="C1102" s="2">
        <v>1</v>
      </c>
      <c r="D1102" s="2">
        <v>1</v>
      </c>
      <c r="E1102" s="2">
        <v>1</v>
      </c>
      <c r="F1102" s="1">
        <v>42901.574999999997</v>
      </c>
      <c r="G1102">
        <v>88.82</v>
      </c>
      <c r="H1102">
        <v>1.93</v>
      </c>
      <c r="I1102">
        <v>1.41</v>
      </c>
      <c r="J1102">
        <v>1.91</v>
      </c>
      <c r="K1102">
        <v>2.66</v>
      </c>
      <c r="L1102">
        <v>0.49</v>
      </c>
      <c r="M1102">
        <v>0.46</v>
      </c>
      <c r="N1102">
        <v>1.64</v>
      </c>
      <c r="O1102">
        <v>1.62</v>
      </c>
      <c r="P1102">
        <v>2.59</v>
      </c>
      <c r="Q1102">
        <v>3.3</v>
      </c>
      <c r="R1102">
        <v>7.04</v>
      </c>
      <c r="S1102">
        <v>12.88</v>
      </c>
      <c r="T1102">
        <v>3.9</v>
      </c>
      <c r="U1102">
        <v>1.68</v>
      </c>
      <c r="V1102">
        <v>1.49</v>
      </c>
      <c r="W1102">
        <v>71.290000000000006</v>
      </c>
      <c r="X1102">
        <v>8.3800000000000008</v>
      </c>
      <c r="Y1102">
        <v>9.82</v>
      </c>
      <c r="Z1102">
        <v>15.74</v>
      </c>
      <c r="AA1102">
        <v>27.97</v>
      </c>
      <c r="AB1102">
        <v>8.66</v>
      </c>
      <c r="AC1102">
        <v>33.89</v>
      </c>
    </row>
    <row r="1103" spans="1:29" x14ac:dyDescent="0.2">
      <c r="A1103" t="s">
        <v>3312</v>
      </c>
      <c r="B1103" s="2" t="s">
        <v>4800</v>
      </c>
      <c r="C1103" s="2">
        <v>1</v>
      </c>
      <c r="D1103" s="2">
        <v>1</v>
      </c>
      <c r="E1103" s="2">
        <v>4</v>
      </c>
      <c r="F1103" s="1">
        <v>43203.523611111108</v>
      </c>
      <c r="G1103">
        <v>88.81</v>
      </c>
      <c r="H1103">
        <v>1.46</v>
      </c>
      <c r="I1103">
        <v>0.91</v>
      </c>
      <c r="J1103">
        <v>0.75</v>
      </c>
      <c r="K1103">
        <v>2.46</v>
      </c>
      <c r="L1103">
        <v>0.69</v>
      </c>
      <c r="M1103">
        <v>0.45</v>
      </c>
      <c r="N1103">
        <v>1.1299999999999999</v>
      </c>
      <c r="O1103">
        <v>1.07</v>
      </c>
      <c r="P1103">
        <v>3.49</v>
      </c>
      <c r="Q1103">
        <v>4.51</v>
      </c>
      <c r="R1103">
        <v>6.5</v>
      </c>
      <c r="S1103">
        <v>9.9700000000000006</v>
      </c>
      <c r="T1103">
        <v>2.62</v>
      </c>
      <c r="U1103">
        <v>2.16</v>
      </c>
      <c r="V1103">
        <v>1.4</v>
      </c>
      <c r="W1103">
        <v>75.87</v>
      </c>
      <c r="X1103">
        <v>19.149999999999999</v>
      </c>
      <c r="Y1103">
        <v>23.65</v>
      </c>
      <c r="Z1103">
        <v>33.76</v>
      </c>
      <c r="AA1103">
        <v>55.48</v>
      </c>
      <c r="AB1103">
        <v>8.83</v>
      </c>
      <c r="AC1103">
        <v>54.73</v>
      </c>
    </row>
    <row r="1104" spans="1:29" x14ac:dyDescent="0.2">
      <c r="A1104" t="s">
        <v>3218</v>
      </c>
      <c r="B1104" s="2" t="s">
        <v>5008</v>
      </c>
      <c r="C1104" s="2">
        <v>2</v>
      </c>
      <c r="D1104" s="2">
        <v>1</v>
      </c>
      <c r="E1104" s="2">
        <v>4</v>
      </c>
      <c r="F1104" s="1">
        <v>43200.573611111111</v>
      </c>
      <c r="G1104">
        <v>88.81</v>
      </c>
      <c r="H1104">
        <v>1.47</v>
      </c>
      <c r="I1104">
        <v>0.97</v>
      </c>
      <c r="J1104">
        <v>0.8</v>
      </c>
      <c r="K1104">
        <v>2.5099999999999998</v>
      </c>
      <c r="L1104">
        <v>0.66</v>
      </c>
      <c r="M1104">
        <v>0.36</v>
      </c>
      <c r="N1104">
        <v>1.26</v>
      </c>
      <c r="O1104">
        <v>1.21</v>
      </c>
      <c r="P1104">
        <v>3.39</v>
      </c>
      <c r="Q1104">
        <v>4.05</v>
      </c>
      <c r="R1104">
        <v>5.44</v>
      </c>
      <c r="S1104">
        <v>11.06</v>
      </c>
      <c r="T1104">
        <v>3.02</v>
      </c>
      <c r="U1104">
        <v>2.14</v>
      </c>
      <c r="V1104">
        <v>1.45</v>
      </c>
      <c r="W1104">
        <v>75.17</v>
      </c>
      <c r="X1104">
        <v>19.82</v>
      </c>
      <c r="Y1104">
        <v>24.27</v>
      </c>
      <c r="Z1104">
        <v>34.17</v>
      </c>
      <c r="AA1104">
        <v>60.98</v>
      </c>
      <c r="AB1104">
        <v>9.61</v>
      </c>
      <c r="AC1104">
        <v>61.32</v>
      </c>
    </row>
    <row r="1105" spans="1:29" x14ac:dyDescent="0.2">
      <c r="A1105" t="s">
        <v>343</v>
      </c>
      <c r="B1105" s="2" t="s">
        <v>4983</v>
      </c>
      <c r="C1105" s="2">
        <v>2</v>
      </c>
      <c r="D1105" s="2">
        <v>2</v>
      </c>
      <c r="E1105" s="2">
        <v>1</v>
      </c>
      <c r="F1105" s="1">
        <v>42914.675000000003</v>
      </c>
      <c r="G1105">
        <v>88.81</v>
      </c>
      <c r="H1105">
        <v>1.61</v>
      </c>
      <c r="I1105">
        <v>1.18</v>
      </c>
      <c r="J1105">
        <v>1.73</v>
      </c>
      <c r="K1105">
        <v>2.29</v>
      </c>
      <c r="L1105">
        <v>0.59</v>
      </c>
      <c r="M1105">
        <v>0.61</v>
      </c>
      <c r="N1105">
        <v>1.25</v>
      </c>
      <c r="O1105">
        <v>1.26</v>
      </c>
      <c r="P1105">
        <v>2.83</v>
      </c>
      <c r="Q1105">
        <v>3.55</v>
      </c>
      <c r="R1105">
        <v>7.91</v>
      </c>
      <c r="S1105">
        <v>9.9700000000000006</v>
      </c>
      <c r="T1105">
        <v>3.94</v>
      </c>
      <c r="U1105">
        <v>1.64</v>
      </c>
      <c r="V1105">
        <v>1.34</v>
      </c>
      <c r="W1105">
        <v>72.150000000000006</v>
      </c>
      <c r="X1105">
        <v>6.62</v>
      </c>
      <c r="Y1105">
        <v>8.56</v>
      </c>
      <c r="Z1105">
        <v>11.17</v>
      </c>
      <c r="AA1105">
        <v>24.3</v>
      </c>
      <c r="AB1105">
        <v>7.31</v>
      </c>
      <c r="AC1105">
        <v>25.58</v>
      </c>
    </row>
    <row r="1106" spans="1:29" x14ac:dyDescent="0.2">
      <c r="A1106" t="s">
        <v>764</v>
      </c>
      <c r="B1106" s="2" t="s">
        <v>5025</v>
      </c>
      <c r="C1106" s="2">
        <v>2</v>
      </c>
      <c r="D1106" s="2">
        <v>1</v>
      </c>
      <c r="E1106" s="2">
        <v>1</v>
      </c>
      <c r="F1106" s="1">
        <v>42948.462500000001</v>
      </c>
      <c r="G1106">
        <v>88.81</v>
      </c>
      <c r="H1106">
        <v>1.6</v>
      </c>
      <c r="I1106">
        <v>1.41</v>
      </c>
      <c r="J1106">
        <v>1.49</v>
      </c>
      <c r="K1106">
        <v>2.42</v>
      </c>
      <c r="L1106">
        <v>0.52</v>
      </c>
      <c r="M1106">
        <v>0.47</v>
      </c>
      <c r="N1106">
        <v>1.59</v>
      </c>
      <c r="O1106">
        <v>1.56</v>
      </c>
      <c r="P1106">
        <v>2.65</v>
      </c>
      <c r="Q1106">
        <v>3.26</v>
      </c>
      <c r="R1106">
        <v>7.07</v>
      </c>
      <c r="S1106">
        <v>11.48</v>
      </c>
      <c r="T1106">
        <v>3.53</v>
      </c>
      <c r="U1106">
        <v>1.29</v>
      </c>
      <c r="V1106">
        <v>1.39</v>
      </c>
      <c r="W1106">
        <v>73.33</v>
      </c>
      <c r="X1106">
        <v>6.86</v>
      </c>
      <c r="Y1106">
        <v>6.89</v>
      </c>
      <c r="Z1106">
        <v>14.57</v>
      </c>
      <c r="AA1106">
        <v>17.350000000000001</v>
      </c>
      <c r="AB1106">
        <v>6.62</v>
      </c>
      <c r="AC1106">
        <v>18.559999999999999</v>
      </c>
    </row>
    <row r="1107" spans="1:29" x14ac:dyDescent="0.2">
      <c r="A1107" t="s">
        <v>3288</v>
      </c>
      <c r="B1107" s="2" t="s">
        <v>4961</v>
      </c>
      <c r="C1107" s="2">
        <v>2</v>
      </c>
      <c r="D1107" s="2">
        <v>1</v>
      </c>
      <c r="E1107" s="2">
        <v>4</v>
      </c>
      <c r="F1107" s="1">
        <v>43200.67083333333</v>
      </c>
      <c r="G1107">
        <v>88.8</v>
      </c>
      <c r="H1107">
        <v>1.38</v>
      </c>
      <c r="I1107">
        <v>0.78</v>
      </c>
      <c r="J1107">
        <v>1.1100000000000001</v>
      </c>
      <c r="K1107">
        <v>2.41</v>
      </c>
      <c r="L1107">
        <v>0.68</v>
      </c>
      <c r="M1107">
        <v>0.31</v>
      </c>
      <c r="N1107">
        <v>0.94</v>
      </c>
      <c r="O1107">
        <v>0.94</v>
      </c>
      <c r="P1107">
        <v>3.3</v>
      </c>
      <c r="Q1107">
        <v>3.79</v>
      </c>
      <c r="R1107">
        <v>6.15</v>
      </c>
      <c r="S1107">
        <v>9.1199999999999992</v>
      </c>
      <c r="T1107">
        <v>2.9</v>
      </c>
      <c r="U1107">
        <v>2.25</v>
      </c>
      <c r="V1107">
        <v>1.36</v>
      </c>
      <c r="W1107">
        <v>74.67</v>
      </c>
      <c r="X1107">
        <v>23.59</v>
      </c>
      <c r="Y1107">
        <v>28.28</v>
      </c>
      <c r="Z1107">
        <v>31.79</v>
      </c>
      <c r="AA1107">
        <v>62.59</v>
      </c>
      <c r="AB1107">
        <v>9.41</v>
      </c>
      <c r="AC1107">
        <v>66.8</v>
      </c>
    </row>
    <row r="1108" spans="1:29" x14ac:dyDescent="0.2">
      <c r="A1108" t="s">
        <v>2849</v>
      </c>
      <c r="B1108" s="2" t="s">
        <v>4943</v>
      </c>
      <c r="C1108" s="2">
        <v>1</v>
      </c>
      <c r="D1108" s="2">
        <v>2</v>
      </c>
      <c r="E1108" s="2">
        <v>3</v>
      </c>
      <c r="F1108" s="1">
        <v>43161.584722222222</v>
      </c>
      <c r="G1108">
        <v>88.8</v>
      </c>
      <c r="H1108">
        <v>2.08</v>
      </c>
      <c r="I1108">
        <v>1.07</v>
      </c>
      <c r="J1108">
        <v>0.48</v>
      </c>
      <c r="K1108">
        <v>3.37</v>
      </c>
      <c r="L1108">
        <v>0.76</v>
      </c>
      <c r="M1108">
        <v>0.24</v>
      </c>
      <c r="N1108">
        <v>1.56</v>
      </c>
      <c r="O1108">
        <v>1.54</v>
      </c>
      <c r="P1108">
        <v>4.13</v>
      </c>
      <c r="Q1108">
        <v>3.87</v>
      </c>
      <c r="R1108">
        <v>0.09</v>
      </c>
      <c r="S1108">
        <v>15.17</v>
      </c>
      <c r="T1108">
        <v>4.72</v>
      </c>
      <c r="U1108">
        <v>2.79</v>
      </c>
      <c r="V1108">
        <v>1.75</v>
      </c>
      <c r="W1108">
        <v>73.489999999999995</v>
      </c>
      <c r="X1108">
        <v>35.32</v>
      </c>
      <c r="Y1108">
        <v>44.5</v>
      </c>
      <c r="Z1108">
        <v>60.05</v>
      </c>
      <c r="AA1108">
        <v>106.88</v>
      </c>
      <c r="AB1108">
        <v>16.73</v>
      </c>
      <c r="AC1108">
        <v>158.41</v>
      </c>
    </row>
    <row r="1109" spans="1:29" x14ac:dyDescent="0.2">
      <c r="A1109" t="s">
        <v>1482</v>
      </c>
      <c r="B1109" s="2" t="s">
        <v>4836</v>
      </c>
      <c r="C1109" s="2">
        <v>1</v>
      </c>
      <c r="D1109" s="2">
        <v>1</v>
      </c>
      <c r="E1109" s="2">
        <v>2</v>
      </c>
      <c r="F1109" s="1">
        <v>42979.565972222219</v>
      </c>
      <c r="G1109">
        <v>88.8</v>
      </c>
      <c r="H1109">
        <v>1.82</v>
      </c>
      <c r="I1109">
        <v>1.49</v>
      </c>
      <c r="J1109">
        <v>3.4</v>
      </c>
      <c r="K1109">
        <v>2.33</v>
      </c>
      <c r="L1109">
        <v>0.52</v>
      </c>
      <c r="M1109">
        <v>0.46</v>
      </c>
      <c r="N1109">
        <v>1.4</v>
      </c>
      <c r="O1109">
        <v>1.35</v>
      </c>
      <c r="P1109">
        <v>2.23</v>
      </c>
      <c r="Q1109">
        <v>2.66</v>
      </c>
      <c r="R1109">
        <v>9.73</v>
      </c>
      <c r="S1109">
        <v>10.33</v>
      </c>
      <c r="T1109">
        <v>2.35</v>
      </c>
      <c r="U1109">
        <v>1.91</v>
      </c>
      <c r="V1109">
        <v>1.39</v>
      </c>
      <c r="W1109">
        <v>70.34</v>
      </c>
      <c r="X1109">
        <v>4.58</v>
      </c>
      <c r="Y1109">
        <v>6.34</v>
      </c>
      <c r="Z1109">
        <v>13.7</v>
      </c>
      <c r="AA1109">
        <v>15.7</v>
      </c>
      <c r="AB1109">
        <v>4.59</v>
      </c>
      <c r="AC1109">
        <v>12.22</v>
      </c>
    </row>
    <row r="1110" spans="1:29" x14ac:dyDescent="0.2">
      <c r="A1110" t="s">
        <v>2672</v>
      </c>
      <c r="B1110" s="2" t="s">
        <v>5117</v>
      </c>
      <c r="C1110" s="2">
        <v>2</v>
      </c>
      <c r="D1110" s="2">
        <v>1</v>
      </c>
      <c r="E1110" s="2">
        <v>3</v>
      </c>
      <c r="F1110" s="1">
        <v>43159.446527777778</v>
      </c>
      <c r="G1110">
        <v>88.8</v>
      </c>
      <c r="H1110">
        <v>1.68</v>
      </c>
      <c r="I1110">
        <v>0.85</v>
      </c>
      <c r="J1110">
        <v>-2.5</v>
      </c>
      <c r="K1110">
        <v>3.38</v>
      </c>
      <c r="L1110">
        <v>0.85</v>
      </c>
      <c r="M1110">
        <v>-0.09</v>
      </c>
      <c r="N1110">
        <v>1.51</v>
      </c>
      <c r="O1110">
        <v>1.46</v>
      </c>
      <c r="P1110">
        <v>4.42</v>
      </c>
      <c r="Q1110">
        <v>4</v>
      </c>
      <c r="R1110">
        <v>-1.35</v>
      </c>
      <c r="S1110">
        <v>15.41</v>
      </c>
      <c r="T1110">
        <v>3.78</v>
      </c>
      <c r="U1110">
        <v>2.78</v>
      </c>
      <c r="V1110">
        <v>1.65</v>
      </c>
      <c r="W1110">
        <v>77.03</v>
      </c>
      <c r="X1110">
        <v>50.9</v>
      </c>
      <c r="Y1110">
        <v>68.489999999999995</v>
      </c>
      <c r="Z1110">
        <v>88.28</v>
      </c>
      <c r="AA1110">
        <v>169.48</v>
      </c>
      <c r="AB1110">
        <v>28.84</v>
      </c>
      <c r="AC1110">
        <v>213.69</v>
      </c>
    </row>
    <row r="1111" spans="1:29" x14ac:dyDescent="0.2">
      <c r="A1111" t="s">
        <v>2575</v>
      </c>
      <c r="B1111" s="2" t="s">
        <v>5024</v>
      </c>
      <c r="C1111" s="2">
        <v>2</v>
      </c>
      <c r="D1111" s="2">
        <v>2</v>
      </c>
      <c r="E1111" s="2">
        <v>3</v>
      </c>
      <c r="F1111" s="1">
        <v>43158.623611111114</v>
      </c>
      <c r="G1111">
        <v>88.8</v>
      </c>
      <c r="H1111">
        <v>1.22</v>
      </c>
      <c r="I1111">
        <v>0.62</v>
      </c>
      <c r="J1111">
        <v>-2.3199999999999998</v>
      </c>
      <c r="K1111">
        <v>2.84</v>
      </c>
      <c r="L1111">
        <v>0.87</v>
      </c>
      <c r="M1111">
        <v>0.2</v>
      </c>
      <c r="N1111">
        <v>1.1299999999999999</v>
      </c>
      <c r="O1111">
        <v>1.1000000000000001</v>
      </c>
      <c r="P1111">
        <v>4.25</v>
      </c>
      <c r="Q1111">
        <v>4.1100000000000003</v>
      </c>
      <c r="R1111">
        <v>-0.56999999999999995</v>
      </c>
      <c r="S1111">
        <v>12.6</v>
      </c>
      <c r="T1111">
        <v>3.1</v>
      </c>
      <c r="U1111">
        <v>2.5</v>
      </c>
      <c r="V1111">
        <v>1.39</v>
      </c>
      <c r="W1111">
        <v>76.819999999999993</v>
      </c>
      <c r="X1111">
        <v>44.21</v>
      </c>
      <c r="Y1111">
        <v>61.2</v>
      </c>
      <c r="Z1111">
        <v>74.739999999999995</v>
      </c>
      <c r="AA1111">
        <v>149.41</v>
      </c>
      <c r="AB1111">
        <v>25.85</v>
      </c>
      <c r="AC1111">
        <v>175.5</v>
      </c>
    </row>
    <row r="1112" spans="1:29" x14ac:dyDescent="0.2">
      <c r="A1112" t="s">
        <v>513</v>
      </c>
      <c r="B1112" s="2" t="s">
        <v>5099</v>
      </c>
      <c r="C1112" s="2">
        <v>2</v>
      </c>
      <c r="D1112" s="2">
        <v>1</v>
      </c>
      <c r="E1112" s="2">
        <v>1</v>
      </c>
      <c r="F1112" s="1">
        <v>42922.397916666669</v>
      </c>
      <c r="G1112">
        <v>88.8</v>
      </c>
      <c r="H1112">
        <v>1.65</v>
      </c>
      <c r="I1112">
        <v>1.1499999999999999</v>
      </c>
      <c r="J1112">
        <v>0.67</v>
      </c>
      <c r="K1112">
        <v>2.38</v>
      </c>
      <c r="L1112">
        <v>0.52</v>
      </c>
      <c r="M1112">
        <v>0.6</v>
      </c>
      <c r="N1112">
        <v>1.42</v>
      </c>
      <c r="O1112">
        <v>1.42</v>
      </c>
      <c r="P1112">
        <v>2.66</v>
      </c>
      <c r="Q1112">
        <v>3.4</v>
      </c>
      <c r="R1112">
        <v>7.73</v>
      </c>
      <c r="S1112">
        <v>11.12</v>
      </c>
      <c r="T1112">
        <v>3.45</v>
      </c>
      <c r="U1112">
        <v>1.74</v>
      </c>
      <c r="V1112">
        <v>1.42</v>
      </c>
      <c r="W1112">
        <v>71.95</v>
      </c>
      <c r="X1112">
        <v>7.71</v>
      </c>
      <c r="Y1112">
        <v>9.41</v>
      </c>
      <c r="Z1112">
        <v>13.3</v>
      </c>
      <c r="AA1112">
        <v>31.38</v>
      </c>
      <c r="AB1112">
        <v>8.92</v>
      </c>
      <c r="AC1112">
        <v>32.61</v>
      </c>
    </row>
    <row r="1113" spans="1:29" x14ac:dyDescent="0.2">
      <c r="A1113" t="s">
        <v>3375</v>
      </c>
      <c r="B1113" s="2" t="s">
        <v>4714</v>
      </c>
      <c r="C1113" s="2">
        <v>1</v>
      </c>
      <c r="D1113" s="2">
        <v>1</v>
      </c>
      <c r="E1113" s="2">
        <v>4</v>
      </c>
      <c r="F1113" s="1">
        <v>43203.660416666666</v>
      </c>
      <c r="G1113">
        <v>88.79</v>
      </c>
      <c r="H1113">
        <v>1.54</v>
      </c>
      <c r="I1113">
        <v>1.1399999999999999</v>
      </c>
      <c r="J1113">
        <v>2.1800000000000002</v>
      </c>
      <c r="K1113">
        <v>2.56</v>
      </c>
      <c r="L1113">
        <v>0.7</v>
      </c>
      <c r="M1113">
        <v>0.4</v>
      </c>
      <c r="N1113">
        <v>1.28</v>
      </c>
      <c r="O1113">
        <v>1.24</v>
      </c>
      <c r="P1113">
        <v>3.33</v>
      </c>
      <c r="Q1113">
        <v>4.1100000000000003</v>
      </c>
      <c r="R1113">
        <v>5.94</v>
      </c>
      <c r="S1113">
        <v>11.32</v>
      </c>
      <c r="T1113">
        <v>2.77</v>
      </c>
      <c r="U1113">
        <v>1.98</v>
      </c>
      <c r="V1113">
        <v>1.44</v>
      </c>
      <c r="W1113">
        <v>73.61</v>
      </c>
      <c r="X1113">
        <v>17.829999999999998</v>
      </c>
      <c r="Y1113">
        <v>22.4</v>
      </c>
      <c r="Z1113">
        <v>32.18</v>
      </c>
      <c r="AA1113">
        <v>43.94</v>
      </c>
      <c r="AB1113">
        <v>6.69</v>
      </c>
      <c r="AC1113">
        <v>47.88</v>
      </c>
    </row>
    <row r="1114" spans="1:29" x14ac:dyDescent="0.2">
      <c r="A1114" t="s">
        <v>3580</v>
      </c>
      <c r="B1114" s="2" t="s">
        <v>5177</v>
      </c>
      <c r="C1114" s="2">
        <v>2</v>
      </c>
      <c r="D1114" s="2">
        <v>1</v>
      </c>
      <c r="E1114" s="2">
        <v>3</v>
      </c>
      <c r="F1114" s="1">
        <v>43214.566666666666</v>
      </c>
      <c r="G1114">
        <v>88.79</v>
      </c>
      <c r="H1114">
        <v>1.76</v>
      </c>
      <c r="I1114">
        <v>0.94</v>
      </c>
      <c r="J1114">
        <v>0.28000000000000003</v>
      </c>
      <c r="K1114">
        <v>2.95</v>
      </c>
      <c r="L1114">
        <v>0.7</v>
      </c>
      <c r="M1114">
        <v>0.36</v>
      </c>
      <c r="N1114">
        <v>1.28</v>
      </c>
      <c r="O1114">
        <v>1.24</v>
      </c>
      <c r="P1114">
        <v>3.59</v>
      </c>
      <c r="Q1114">
        <v>4.07</v>
      </c>
      <c r="R1114">
        <v>2.57</v>
      </c>
      <c r="S1114">
        <v>12.24</v>
      </c>
      <c r="T1114">
        <v>3.02</v>
      </c>
      <c r="U1114">
        <v>2.4700000000000002</v>
      </c>
      <c r="V1114">
        <v>1.48</v>
      </c>
      <c r="W1114">
        <v>74.66</v>
      </c>
      <c r="X1114">
        <v>26.3</v>
      </c>
      <c r="Y1114">
        <v>34.82</v>
      </c>
      <c r="Z1114">
        <v>41.66</v>
      </c>
      <c r="AA1114">
        <v>89.77</v>
      </c>
      <c r="AB1114">
        <v>16.53</v>
      </c>
      <c r="AC1114">
        <v>99.13</v>
      </c>
    </row>
    <row r="1115" spans="1:29" x14ac:dyDescent="0.2">
      <c r="A1115" t="s">
        <v>193</v>
      </c>
      <c r="B1115" s="2" t="s">
        <v>4776</v>
      </c>
      <c r="C1115" s="2">
        <v>1</v>
      </c>
      <c r="D1115" s="2">
        <v>1</v>
      </c>
      <c r="E1115" s="2">
        <v>1</v>
      </c>
      <c r="F1115" s="1">
        <v>42901.586111111108</v>
      </c>
      <c r="G1115">
        <v>88.79</v>
      </c>
      <c r="H1115">
        <v>1.7</v>
      </c>
      <c r="I1115">
        <v>1.21</v>
      </c>
      <c r="J1115">
        <v>1.69</v>
      </c>
      <c r="K1115">
        <v>2.41</v>
      </c>
      <c r="L1115">
        <v>0.54</v>
      </c>
      <c r="M1115">
        <v>0.67</v>
      </c>
      <c r="N1115">
        <v>1.35</v>
      </c>
      <c r="O1115">
        <v>1.37</v>
      </c>
      <c r="P1115">
        <v>2.68</v>
      </c>
      <c r="Q1115">
        <v>3.32</v>
      </c>
      <c r="R1115">
        <v>7.69</v>
      </c>
      <c r="S1115">
        <v>11.1</v>
      </c>
      <c r="T1115">
        <v>3.56</v>
      </c>
      <c r="U1115">
        <v>1.61</v>
      </c>
      <c r="V1115">
        <v>1.39</v>
      </c>
      <c r="W1115">
        <v>71.510000000000005</v>
      </c>
      <c r="X1115">
        <v>7.04</v>
      </c>
      <c r="Y1115">
        <v>9.23</v>
      </c>
      <c r="Z1115">
        <v>13</v>
      </c>
      <c r="AA1115">
        <v>26.3</v>
      </c>
      <c r="AB1115">
        <v>8.11</v>
      </c>
      <c r="AC1115">
        <v>28.52</v>
      </c>
    </row>
    <row r="1116" spans="1:29" x14ac:dyDescent="0.2">
      <c r="A1116" t="s">
        <v>1555</v>
      </c>
      <c r="B1116" s="2" t="s">
        <v>4850</v>
      </c>
      <c r="C1116" s="2">
        <v>1</v>
      </c>
      <c r="D1116" s="2">
        <v>1</v>
      </c>
      <c r="E1116" s="2">
        <v>2</v>
      </c>
      <c r="F1116" s="1">
        <v>42985.61041666667</v>
      </c>
      <c r="G1116">
        <v>88.79</v>
      </c>
      <c r="H1116">
        <v>1.79</v>
      </c>
      <c r="I1116">
        <v>1.29</v>
      </c>
      <c r="J1116">
        <v>2.87</v>
      </c>
      <c r="K1116">
        <v>2.0499999999999998</v>
      </c>
      <c r="L1116">
        <v>0.37</v>
      </c>
      <c r="M1116">
        <v>0.38</v>
      </c>
      <c r="N1116">
        <v>1.4</v>
      </c>
      <c r="O1116">
        <v>1.35</v>
      </c>
      <c r="P1116">
        <v>2.19</v>
      </c>
      <c r="Q1116">
        <v>2.41</v>
      </c>
      <c r="R1116">
        <v>9.4700000000000006</v>
      </c>
      <c r="S1116">
        <v>9.74</v>
      </c>
      <c r="T1116">
        <v>4.45</v>
      </c>
      <c r="U1116">
        <v>1.72</v>
      </c>
      <c r="V1116">
        <v>1.43</v>
      </c>
      <c r="W1116">
        <v>70.8</v>
      </c>
      <c r="X1116">
        <v>5.72</v>
      </c>
      <c r="Y1116">
        <v>7.32</v>
      </c>
      <c r="Z1116">
        <v>12.25</v>
      </c>
      <c r="AA1116">
        <v>17.420000000000002</v>
      </c>
      <c r="AB1116">
        <v>5.3</v>
      </c>
      <c r="AC1116">
        <v>27.9</v>
      </c>
    </row>
    <row r="1117" spans="1:29" x14ac:dyDescent="0.2">
      <c r="A1117" t="s">
        <v>2824</v>
      </c>
      <c r="B1117" s="2" t="s">
        <v>4814</v>
      </c>
      <c r="C1117" s="2">
        <v>1</v>
      </c>
      <c r="D1117" s="2">
        <v>2</v>
      </c>
      <c r="E1117" s="2">
        <v>3</v>
      </c>
      <c r="F1117" s="1">
        <v>43161.488194444442</v>
      </c>
      <c r="G1117">
        <v>88.78</v>
      </c>
      <c r="H1117">
        <v>1.33</v>
      </c>
      <c r="I1117">
        <v>0.77</v>
      </c>
      <c r="J1117">
        <v>-1.06</v>
      </c>
      <c r="K1117">
        <v>2.81</v>
      </c>
      <c r="L1117">
        <v>0.84</v>
      </c>
      <c r="M1117">
        <v>0.31</v>
      </c>
      <c r="N1117">
        <v>1.22</v>
      </c>
      <c r="O1117">
        <v>1.2</v>
      </c>
      <c r="P1117">
        <v>4.08</v>
      </c>
      <c r="Q1117">
        <v>4.18</v>
      </c>
      <c r="R1117">
        <v>0.51</v>
      </c>
      <c r="S1117">
        <v>12.94</v>
      </c>
      <c r="T1117">
        <v>3.08</v>
      </c>
      <c r="U1117">
        <v>2.2599999999999998</v>
      </c>
      <c r="V1117">
        <v>1.44</v>
      </c>
      <c r="W1117">
        <v>75.61</v>
      </c>
      <c r="X1117">
        <v>33.89</v>
      </c>
      <c r="Y1117">
        <v>46.31</v>
      </c>
      <c r="Z1117">
        <v>58.78</v>
      </c>
      <c r="AA1117">
        <v>113.15</v>
      </c>
      <c r="AB1117">
        <v>19.34</v>
      </c>
      <c r="AC1117">
        <v>138.93</v>
      </c>
    </row>
    <row r="1118" spans="1:29" x14ac:dyDescent="0.2">
      <c r="A1118" t="s">
        <v>3595</v>
      </c>
      <c r="B1118" s="2" t="s">
        <v>5051</v>
      </c>
      <c r="C1118" s="2">
        <v>2</v>
      </c>
      <c r="D1118" s="2">
        <v>2</v>
      </c>
      <c r="E1118" s="2">
        <v>3</v>
      </c>
      <c r="F1118" s="1">
        <v>43216.555555555555</v>
      </c>
      <c r="G1118">
        <v>88.78</v>
      </c>
      <c r="H1118">
        <v>1.71</v>
      </c>
      <c r="I1118">
        <v>1.1499999999999999</v>
      </c>
      <c r="J1118">
        <v>0.11</v>
      </c>
      <c r="K1118">
        <v>2.79</v>
      </c>
      <c r="L1118">
        <v>0.66</v>
      </c>
      <c r="M1118">
        <v>0.27</v>
      </c>
      <c r="N1118">
        <v>1.67</v>
      </c>
      <c r="O1118">
        <v>1.6</v>
      </c>
      <c r="P1118">
        <v>3.63</v>
      </c>
      <c r="Q1118">
        <v>4.12</v>
      </c>
      <c r="R1118">
        <v>2.92</v>
      </c>
      <c r="S1118">
        <v>14.27</v>
      </c>
      <c r="T1118">
        <v>3.76</v>
      </c>
      <c r="U1118">
        <v>2.16</v>
      </c>
      <c r="V1118">
        <v>1.65</v>
      </c>
      <c r="W1118">
        <v>75.489999999999995</v>
      </c>
      <c r="X1118">
        <v>21.45</v>
      </c>
      <c r="Y1118">
        <v>25.45</v>
      </c>
      <c r="Z1118">
        <v>40.36</v>
      </c>
      <c r="AA1118">
        <v>72.33</v>
      </c>
      <c r="AB1118">
        <v>13.76</v>
      </c>
      <c r="AC1118">
        <v>93.32</v>
      </c>
    </row>
    <row r="1119" spans="1:29" x14ac:dyDescent="0.2">
      <c r="A1119" t="s">
        <v>530</v>
      </c>
      <c r="B1119" s="2" t="s">
        <v>5180</v>
      </c>
      <c r="C1119" s="2">
        <v>2</v>
      </c>
      <c r="D1119" s="2">
        <v>2</v>
      </c>
      <c r="E1119" s="2">
        <v>1</v>
      </c>
      <c r="F1119" s="1">
        <v>42923.597222222219</v>
      </c>
      <c r="G1119">
        <v>88.78</v>
      </c>
      <c r="H1119">
        <v>1.64</v>
      </c>
      <c r="I1119">
        <v>1.24</v>
      </c>
      <c r="J1119">
        <v>1.69</v>
      </c>
      <c r="K1119">
        <v>2.2999999999999998</v>
      </c>
      <c r="L1119">
        <v>0.56000000000000005</v>
      </c>
      <c r="M1119">
        <v>0.62</v>
      </c>
      <c r="N1119">
        <v>1.37</v>
      </c>
      <c r="O1119">
        <v>1.37</v>
      </c>
      <c r="P1119">
        <v>2.68</v>
      </c>
      <c r="Q1119">
        <v>3.63</v>
      </c>
      <c r="R1119">
        <v>7.94</v>
      </c>
      <c r="S1119">
        <v>11.05</v>
      </c>
      <c r="T1119">
        <v>3.08</v>
      </c>
      <c r="U1119">
        <v>1.55</v>
      </c>
      <c r="V1119">
        <v>1.35</v>
      </c>
      <c r="W1119">
        <v>71.48</v>
      </c>
      <c r="X1119">
        <v>6.55</v>
      </c>
      <c r="Y1119">
        <v>8.9600000000000009</v>
      </c>
      <c r="Z1119">
        <v>13.35</v>
      </c>
      <c r="AA1119">
        <v>23.93</v>
      </c>
      <c r="AB1119">
        <v>8.14</v>
      </c>
      <c r="AC1119">
        <v>24.28</v>
      </c>
    </row>
    <row r="1120" spans="1:29" x14ac:dyDescent="0.2">
      <c r="A1120" t="s">
        <v>2674</v>
      </c>
      <c r="B1120" s="2" t="s">
        <v>5042</v>
      </c>
      <c r="C1120" s="2">
        <v>2</v>
      </c>
      <c r="D1120" s="2">
        <v>1</v>
      </c>
      <c r="E1120" s="2">
        <v>3</v>
      </c>
      <c r="F1120" s="1">
        <v>43159.448611111111</v>
      </c>
      <c r="G1120">
        <v>88.78</v>
      </c>
      <c r="H1120">
        <v>1.89</v>
      </c>
      <c r="I1120">
        <v>0.96</v>
      </c>
      <c r="J1120">
        <v>-1.56</v>
      </c>
      <c r="K1120">
        <v>3.45</v>
      </c>
      <c r="L1120">
        <v>0.84</v>
      </c>
      <c r="M1120">
        <v>0.01</v>
      </c>
      <c r="N1120">
        <v>1.62</v>
      </c>
      <c r="O1120">
        <v>1.56</v>
      </c>
      <c r="P1120">
        <v>4.45</v>
      </c>
      <c r="Q1120">
        <v>4.16</v>
      </c>
      <c r="R1120">
        <v>-1.75</v>
      </c>
      <c r="S1120">
        <v>16.38</v>
      </c>
      <c r="T1120">
        <v>3.93</v>
      </c>
      <c r="U1120">
        <v>2.96</v>
      </c>
      <c r="V1120">
        <v>1.74</v>
      </c>
      <c r="W1120">
        <v>76.13</v>
      </c>
      <c r="X1120">
        <v>47.08</v>
      </c>
      <c r="Y1120">
        <v>64.83</v>
      </c>
      <c r="Z1120">
        <v>87.6</v>
      </c>
      <c r="AA1120">
        <v>160.07</v>
      </c>
      <c r="AB1120">
        <v>27.21</v>
      </c>
      <c r="AC1120">
        <v>206.3</v>
      </c>
    </row>
    <row r="1121" spans="1:29" x14ac:dyDescent="0.2">
      <c r="A1121" t="s">
        <v>632</v>
      </c>
      <c r="B1121" s="2" t="s">
        <v>4814</v>
      </c>
      <c r="C1121" s="2">
        <v>2</v>
      </c>
      <c r="D1121" s="2">
        <v>2</v>
      </c>
      <c r="E1121" s="2">
        <v>1</v>
      </c>
      <c r="F1121" s="1">
        <v>42928.67083333333</v>
      </c>
      <c r="G1121">
        <v>88.77</v>
      </c>
      <c r="H1121">
        <v>1.47</v>
      </c>
      <c r="I1121">
        <v>1.08</v>
      </c>
      <c r="J1121">
        <v>1.73</v>
      </c>
      <c r="K1121">
        <v>2.0499999999999998</v>
      </c>
      <c r="L1121">
        <v>0.47</v>
      </c>
      <c r="M1121">
        <v>0.48</v>
      </c>
      <c r="N1121">
        <v>1.1599999999999999</v>
      </c>
      <c r="O1121">
        <v>1.1599999999999999</v>
      </c>
      <c r="P1121">
        <v>2.39</v>
      </c>
      <c r="Q1121">
        <v>3.25</v>
      </c>
      <c r="R1121">
        <v>9.3699999999999992</v>
      </c>
      <c r="S1121">
        <v>8.75</v>
      </c>
      <c r="T1121">
        <v>3.46</v>
      </c>
      <c r="U1121">
        <v>1.48</v>
      </c>
      <c r="V1121">
        <v>1.27</v>
      </c>
      <c r="W1121">
        <v>71.77</v>
      </c>
      <c r="X1121">
        <v>7.27</v>
      </c>
      <c r="Y1121">
        <v>8.81</v>
      </c>
      <c r="Z1121">
        <v>10.5</v>
      </c>
      <c r="AA1121">
        <v>22.15</v>
      </c>
      <c r="AB1121">
        <v>6.15</v>
      </c>
      <c r="AC1121">
        <v>25.04</v>
      </c>
    </row>
    <row r="1122" spans="1:29" x14ac:dyDescent="0.2">
      <c r="A1122" t="s">
        <v>1803</v>
      </c>
      <c r="B1122" s="2" t="s">
        <v>5178</v>
      </c>
      <c r="C1122" s="2">
        <v>2</v>
      </c>
      <c r="D1122" s="2">
        <v>1</v>
      </c>
      <c r="E1122" s="2">
        <v>2</v>
      </c>
      <c r="F1122" s="1">
        <v>42990.565972222219</v>
      </c>
      <c r="G1122">
        <v>88.77</v>
      </c>
      <c r="H1122">
        <v>1.56</v>
      </c>
      <c r="I1122">
        <v>1.34</v>
      </c>
      <c r="J1122">
        <v>3.21</v>
      </c>
      <c r="K1122">
        <v>1.93</v>
      </c>
      <c r="L1122">
        <v>0.28999999999999998</v>
      </c>
      <c r="M1122">
        <v>0.33</v>
      </c>
      <c r="N1122">
        <v>1.36</v>
      </c>
      <c r="O1122">
        <v>1.32</v>
      </c>
      <c r="P1122">
        <v>1.51</v>
      </c>
      <c r="Q1122">
        <v>1.9</v>
      </c>
      <c r="R1122">
        <v>12.37</v>
      </c>
      <c r="S1122">
        <v>8.3800000000000008</v>
      </c>
      <c r="T1122">
        <v>3.56</v>
      </c>
      <c r="U1122">
        <v>1.43</v>
      </c>
      <c r="V1122">
        <v>1.31</v>
      </c>
      <c r="W1122">
        <v>70.37</v>
      </c>
      <c r="X1122">
        <v>3.98</v>
      </c>
      <c r="Y1122">
        <v>5.01</v>
      </c>
      <c r="Z1122">
        <v>9.5</v>
      </c>
      <c r="AA1122">
        <v>8.25</v>
      </c>
      <c r="AB1122">
        <v>2.64</v>
      </c>
      <c r="AC1122">
        <v>5.79</v>
      </c>
    </row>
    <row r="1123" spans="1:29" x14ac:dyDescent="0.2">
      <c r="A1123" t="s">
        <v>244</v>
      </c>
      <c r="B1123" s="2" t="s">
        <v>4800</v>
      </c>
      <c r="C1123" s="2">
        <v>1</v>
      </c>
      <c r="D1123" s="2">
        <v>2</v>
      </c>
      <c r="E1123" s="2">
        <v>1</v>
      </c>
      <c r="F1123" s="1">
        <v>42908.586111111108</v>
      </c>
      <c r="G1123">
        <v>88.76</v>
      </c>
      <c r="H1123">
        <v>1.98</v>
      </c>
      <c r="I1123">
        <v>1.45</v>
      </c>
      <c r="J1123">
        <v>2.4500000000000002</v>
      </c>
      <c r="K1123">
        <v>2.4500000000000002</v>
      </c>
      <c r="L1123">
        <v>0.45</v>
      </c>
      <c r="M1123">
        <v>0.5</v>
      </c>
      <c r="N1123">
        <v>1.7</v>
      </c>
      <c r="O1123">
        <v>1.67</v>
      </c>
      <c r="P1123">
        <v>2.37</v>
      </c>
      <c r="Q1123">
        <v>2.7</v>
      </c>
      <c r="R1123">
        <v>8.41</v>
      </c>
      <c r="S1123">
        <v>12.63</v>
      </c>
      <c r="T1123">
        <v>4.04</v>
      </c>
      <c r="U1123">
        <v>1.85</v>
      </c>
      <c r="V1123">
        <v>1.57</v>
      </c>
      <c r="W1123">
        <v>69.64</v>
      </c>
      <c r="X1123">
        <v>5.86</v>
      </c>
      <c r="Y1123">
        <v>8.1199999999999992</v>
      </c>
      <c r="Z1123">
        <v>14.9</v>
      </c>
      <c r="AA1123">
        <v>24.98</v>
      </c>
      <c r="AB1123">
        <v>7.82</v>
      </c>
      <c r="AC1123">
        <v>33.71</v>
      </c>
    </row>
    <row r="1124" spans="1:29" x14ac:dyDescent="0.2">
      <c r="A1124" t="s">
        <v>1858</v>
      </c>
      <c r="B1124" s="2" t="s">
        <v>4862</v>
      </c>
      <c r="C1124" s="2">
        <v>1</v>
      </c>
      <c r="D1124" s="2">
        <v>1</v>
      </c>
      <c r="E1124" s="2">
        <v>2</v>
      </c>
      <c r="F1124" s="1">
        <v>42990.637499999997</v>
      </c>
      <c r="G1124">
        <v>88.76</v>
      </c>
      <c r="H1124">
        <v>1.59</v>
      </c>
      <c r="I1124">
        <v>1.59</v>
      </c>
      <c r="J1124">
        <v>2.85</v>
      </c>
      <c r="K1124">
        <v>2.08</v>
      </c>
      <c r="L1124">
        <v>0.41</v>
      </c>
      <c r="M1124">
        <v>0.72</v>
      </c>
      <c r="N1124">
        <v>1.57</v>
      </c>
      <c r="O1124">
        <v>1.44</v>
      </c>
      <c r="P1124">
        <v>1.79</v>
      </c>
      <c r="Q1124">
        <v>2.77</v>
      </c>
      <c r="R1124">
        <v>12.65</v>
      </c>
      <c r="S1124">
        <v>9.6999999999999993</v>
      </c>
      <c r="T1124">
        <v>3.17</v>
      </c>
      <c r="U1124">
        <v>1.31</v>
      </c>
      <c r="V1124">
        <v>1.35</v>
      </c>
      <c r="W1124">
        <v>73.010000000000005</v>
      </c>
      <c r="X1124">
        <v>4.37</v>
      </c>
      <c r="Y1124">
        <v>4.51</v>
      </c>
      <c r="Z1124">
        <v>12.27</v>
      </c>
      <c r="AA1124">
        <v>6.63</v>
      </c>
      <c r="AB1124">
        <v>2.63</v>
      </c>
      <c r="AC1124">
        <v>9.7899999999999991</v>
      </c>
    </row>
    <row r="1125" spans="1:29" x14ac:dyDescent="0.2">
      <c r="A1125" t="s">
        <v>3291</v>
      </c>
      <c r="B1125" s="2" t="s">
        <v>4892</v>
      </c>
      <c r="C1125" s="2">
        <v>1</v>
      </c>
      <c r="D1125" s="2">
        <v>1</v>
      </c>
      <c r="E1125" s="2">
        <v>4</v>
      </c>
      <c r="F1125" s="1">
        <v>43202.603472222225</v>
      </c>
      <c r="G1125">
        <v>88.76</v>
      </c>
      <c r="H1125">
        <v>1.76</v>
      </c>
      <c r="I1125">
        <v>1.08</v>
      </c>
      <c r="J1125">
        <v>1.1000000000000001</v>
      </c>
      <c r="K1125">
        <v>2.85</v>
      </c>
      <c r="L1125">
        <v>0.67</v>
      </c>
      <c r="M1125">
        <v>0.25</v>
      </c>
      <c r="N1125">
        <v>1.37</v>
      </c>
      <c r="O1125">
        <v>1.3</v>
      </c>
      <c r="P1125">
        <v>3.44</v>
      </c>
      <c r="Q1125">
        <v>3.83</v>
      </c>
      <c r="R1125">
        <v>5.0199999999999996</v>
      </c>
      <c r="S1125">
        <v>11.91</v>
      </c>
      <c r="T1125">
        <v>3.38</v>
      </c>
      <c r="U1125">
        <v>2.41</v>
      </c>
      <c r="V1125">
        <v>1.55</v>
      </c>
      <c r="W1125">
        <v>75.13</v>
      </c>
      <c r="X1125">
        <v>21.11</v>
      </c>
      <c r="Y1125">
        <v>27.69</v>
      </c>
      <c r="Z1125">
        <v>35.909999999999997</v>
      </c>
      <c r="AA1125">
        <v>65.680000000000007</v>
      </c>
      <c r="AB1125">
        <v>10.42</v>
      </c>
      <c r="AC1125">
        <v>71.31</v>
      </c>
    </row>
    <row r="1126" spans="1:29" x14ac:dyDescent="0.2">
      <c r="A1126" t="s">
        <v>3043</v>
      </c>
      <c r="B1126" s="2" t="s">
        <v>5193</v>
      </c>
      <c r="C1126" s="2">
        <v>2</v>
      </c>
      <c r="D1126" s="2">
        <v>2</v>
      </c>
      <c r="E1126" s="2">
        <v>4</v>
      </c>
      <c r="F1126" s="1">
        <v>43188.591666666667</v>
      </c>
      <c r="G1126">
        <v>88.75</v>
      </c>
      <c r="H1126">
        <v>1.53</v>
      </c>
      <c r="I1126">
        <v>0.83</v>
      </c>
      <c r="J1126">
        <v>0.79</v>
      </c>
      <c r="K1126">
        <v>2.59</v>
      </c>
      <c r="L1126">
        <v>0.67</v>
      </c>
      <c r="M1126">
        <v>0.31</v>
      </c>
      <c r="N1126">
        <v>1.05</v>
      </c>
      <c r="O1126">
        <v>1.02</v>
      </c>
      <c r="P1126">
        <v>3.32</v>
      </c>
      <c r="Q1126">
        <v>3.64</v>
      </c>
      <c r="R1126">
        <v>4.09</v>
      </c>
      <c r="S1126">
        <v>9.8699999999999992</v>
      </c>
      <c r="T1126">
        <v>3.03</v>
      </c>
      <c r="U1126">
        <v>2.35</v>
      </c>
      <c r="V1126">
        <v>1.33</v>
      </c>
      <c r="W1126">
        <v>74.45</v>
      </c>
      <c r="X1126">
        <v>21.88</v>
      </c>
      <c r="Y1126">
        <v>28.4</v>
      </c>
      <c r="Z1126">
        <v>35.97</v>
      </c>
      <c r="AA1126">
        <v>72.78</v>
      </c>
      <c r="AB1126">
        <v>14.96</v>
      </c>
      <c r="AC1126">
        <v>87.28</v>
      </c>
    </row>
    <row r="1127" spans="1:29" x14ac:dyDescent="0.2">
      <c r="A1127" t="s">
        <v>3199</v>
      </c>
      <c r="B1127" s="2" t="s">
        <v>4972</v>
      </c>
      <c r="C1127" s="2">
        <v>2</v>
      </c>
      <c r="D1127" s="2">
        <v>1</v>
      </c>
      <c r="E1127" s="2">
        <v>4</v>
      </c>
      <c r="F1127" s="1">
        <v>43195.663194444445</v>
      </c>
      <c r="G1127">
        <v>88.75</v>
      </c>
      <c r="H1127">
        <v>1.46</v>
      </c>
      <c r="I1127">
        <v>0.84</v>
      </c>
      <c r="J1127">
        <v>1.45</v>
      </c>
      <c r="K1127">
        <v>2.61</v>
      </c>
      <c r="L1127">
        <v>0.66</v>
      </c>
      <c r="M1127">
        <v>0.25</v>
      </c>
      <c r="N1127">
        <v>0.95</v>
      </c>
      <c r="O1127">
        <v>0.96</v>
      </c>
      <c r="P1127">
        <v>3.37</v>
      </c>
      <c r="Q1127">
        <v>3.93</v>
      </c>
      <c r="R1127">
        <v>5.52</v>
      </c>
      <c r="S1127">
        <v>9.16</v>
      </c>
      <c r="T1127">
        <v>2.91</v>
      </c>
      <c r="U1127">
        <v>2.13</v>
      </c>
      <c r="V1127">
        <v>1.34</v>
      </c>
      <c r="W1127">
        <v>74.16</v>
      </c>
      <c r="X1127">
        <v>25.16</v>
      </c>
      <c r="Y1127">
        <v>29.62</v>
      </c>
      <c r="Z1127">
        <v>34.46</v>
      </c>
      <c r="AA1127">
        <v>61.32</v>
      </c>
      <c r="AB1127">
        <v>9.2200000000000006</v>
      </c>
      <c r="AC1127">
        <v>74.09</v>
      </c>
    </row>
    <row r="1128" spans="1:29" x14ac:dyDescent="0.2">
      <c r="A1128" t="s">
        <v>2486</v>
      </c>
      <c r="B1128" s="2" t="s">
        <v>5040</v>
      </c>
      <c r="C1128" s="2">
        <v>2</v>
      </c>
      <c r="D1128" s="2">
        <v>2</v>
      </c>
      <c r="E1128" s="2">
        <v>3</v>
      </c>
      <c r="F1128" s="1">
        <v>43153.643750000003</v>
      </c>
      <c r="G1128">
        <v>88.74</v>
      </c>
      <c r="H1128">
        <v>2.1800000000000002</v>
      </c>
      <c r="I1128">
        <v>1.05</v>
      </c>
      <c r="J1128">
        <v>-0.36</v>
      </c>
      <c r="K1128">
        <v>3.6</v>
      </c>
      <c r="L1128">
        <v>0.74</v>
      </c>
      <c r="M1128">
        <v>7.0000000000000007E-2</v>
      </c>
      <c r="N1128">
        <v>1.66</v>
      </c>
      <c r="O1128">
        <v>1.64</v>
      </c>
      <c r="P1128">
        <v>4.07</v>
      </c>
      <c r="Q1128">
        <v>3.66</v>
      </c>
      <c r="R1128">
        <v>-1.1499999999999999</v>
      </c>
      <c r="S1128">
        <v>16.41</v>
      </c>
      <c r="T1128">
        <v>4.4800000000000004</v>
      </c>
      <c r="U1128">
        <v>3.27</v>
      </c>
      <c r="V1128">
        <v>1.75</v>
      </c>
      <c r="W1128">
        <v>73.459999999999994</v>
      </c>
      <c r="X1128">
        <v>38.53</v>
      </c>
      <c r="Y1128">
        <v>52.85</v>
      </c>
      <c r="Z1128">
        <v>64.87</v>
      </c>
      <c r="AA1128">
        <v>141.59</v>
      </c>
      <c r="AB1128">
        <v>25.63</v>
      </c>
      <c r="AC1128">
        <v>189.2</v>
      </c>
    </row>
    <row r="1129" spans="1:29" x14ac:dyDescent="0.2">
      <c r="A1129" t="s">
        <v>2464</v>
      </c>
      <c r="B1129" s="2" t="s">
        <v>5130</v>
      </c>
      <c r="C1129" s="2">
        <v>2</v>
      </c>
      <c r="D1129" s="2">
        <v>2</v>
      </c>
      <c r="E1129" s="2">
        <v>3</v>
      </c>
      <c r="F1129" s="1">
        <v>43153.618055555555</v>
      </c>
      <c r="G1129">
        <v>88.74</v>
      </c>
      <c r="H1129">
        <v>1.4</v>
      </c>
      <c r="I1129">
        <v>0.8</v>
      </c>
      <c r="J1129">
        <v>-1.47</v>
      </c>
      <c r="K1129">
        <v>2.86</v>
      </c>
      <c r="L1129">
        <v>0.86</v>
      </c>
      <c r="M1129">
        <v>0.38</v>
      </c>
      <c r="N1129">
        <v>1.35</v>
      </c>
      <c r="O1129">
        <v>1.3</v>
      </c>
      <c r="P1129">
        <v>4.0999999999999996</v>
      </c>
      <c r="Q1129">
        <v>4.22</v>
      </c>
      <c r="R1129">
        <v>-0.38</v>
      </c>
      <c r="S1129">
        <v>14.45</v>
      </c>
      <c r="T1129">
        <v>3.11</v>
      </c>
      <c r="U1129">
        <v>2.54</v>
      </c>
      <c r="V1129">
        <v>1.48</v>
      </c>
      <c r="W1129">
        <v>74.63</v>
      </c>
      <c r="X1129">
        <v>36.369999999999997</v>
      </c>
      <c r="Y1129">
        <v>52.16</v>
      </c>
      <c r="Z1129">
        <v>64.48</v>
      </c>
      <c r="AA1129">
        <v>134.96</v>
      </c>
      <c r="AB1129">
        <v>24.33</v>
      </c>
      <c r="AC1129">
        <v>164.46</v>
      </c>
    </row>
    <row r="1130" spans="1:29" x14ac:dyDescent="0.2">
      <c r="A1130" t="s">
        <v>350</v>
      </c>
      <c r="B1130" s="2" t="s">
        <v>4833</v>
      </c>
      <c r="C1130" s="2">
        <v>1</v>
      </c>
      <c r="D1130" s="2">
        <v>2</v>
      </c>
      <c r="E1130" s="2">
        <v>1</v>
      </c>
      <c r="F1130" s="1">
        <v>42915.431944444441</v>
      </c>
      <c r="G1130">
        <v>88.74</v>
      </c>
      <c r="H1130">
        <v>1.64</v>
      </c>
      <c r="I1130">
        <v>1.29</v>
      </c>
      <c r="J1130">
        <v>1.1299999999999999</v>
      </c>
      <c r="K1130">
        <v>2.2999999999999998</v>
      </c>
      <c r="L1130">
        <v>0.54</v>
      </c>
      <c r="M1130">
        <v>0.55000000000000004</v>
      </c>
      <c r="N1130">
        <v>1.36</v>
      </c>
      <c r="O1130">
        <v>1.35</v>
      </c>
      <c r="P1130">
        <v>2.46</v>
      </c>
      <c r="Q1130">
        <v>3.46</v>
      </c>
      <c r="R1130">
        <v>8.7899999999999991</v>
      </c>
      <c r="S1130">
        <v>10.43</v>
      </c>
      <c r="T1130">
        <v>2.39</v>
      </c>
      <c r="U1130">
        <v>1.59</v>
      </c>
      <c r="V1130">
        <v>1.31</v>
      </c>
      <c r="W1130">
        <v>72.510000000000005</v>
      </c>
      <c r="X1130">
        <v>6.09</v>
      </c>
      <c r="Y1130">
        <v>6.64</v>
      </c>
      <c r="Z1130">
        <v>10.86</v>
      </c>
      <c r="AA1130">
        <v>22.49</v>
      </c>
      <c r="AB1130">
        <v>8.64</v>
      </c>
      <c r="AC1130">
        <v>13.55</v>
      </c>
    </row>
    <row r="1131" spans="1:29" x14ac:dyDescent="0.2">
      <c r="A1131" t="s">
        <v>2629</v>
      </c>
      <c r="B1131" s="2" t="s">
        <v>4756</v>
      </c>
      <c r="C1131" s="2">
        <v>1</v>
      </c>
      <c r="D1131" s="2">
        <v>2</v>
      </c>
      <c r="E1131" s="2">
        <v>3</v>
      </c>
      <c r="F1131" s="1">
        <v>43159.393750000003</v>
      </c>
      <c r="G1131">
        <v>88.74</v>
      </c>
      <c r="H1131">
        <v>1.79</v>
      </c>
      <c r="I1131">
        <v>1</v>
      </c>
      <c r="J1131">
        <v>0.61</v>
      </c>
      <c r="K1131">
        <v>3.02</v>
      </c>
      <c r="L1131">
        <v>0.77</v>
      </c>
      <c r="M1131">
        <v>0.24</v>
      </c>
      <c r="N1131">
        <v>1.46</v>
      </c>
      <c r="O1131">
        <v>1.43</v>
      </c>
      <c r="P1131">
        <v>4</v>
      </c>
      <c r="Q1131">
        <v>4</v>
      </c>
      <c r="R1131">
        <v>1.54</v>
      </c>
      <c r="S1131">
        <v>14.13</v>
      </c>
      <c r="T1131">
        <v>3.99</v>
      </c>
      <c r="U1131">
        <v>2.6</v>
      </c>
      <c r="V1131">
        <v>1.6</v>
      </c>
      <c r="W1131">
        <v>74.38</v>
      </c>
      <c r="X1131">
        <v>31.23</v>
      </c>
      <c r="Y1131">
        <v>40.24</v>
      </c>
      <c r="Z1131">
        <v>55.23</v>
      </c>
      <c r="AA1131">
        <v>99.1</v>
      </c>
      <c r="AB1131">
        <v>16.84</v>
      </c>
      <c r="AC1131">
        <v>135.43</v>
      </c>
    </row>
    <row r="1132" spans="1:29" x14ac:dyDescent="0.2">
      <c r="A1132" t="s">
        <v>2951</v>
      </c>
      <c r="B1132" s="2" t="s">
        <v>4919</v>
      </c>
      <c r="C1132" s="2">
        <v>1</v>
      </c>
      <c r="D1132" s="2">
        <v>2</v>
      </c>
      <c r="E1132" s="2">
        <v>4</v>
      </c>
      <c r="F1132" s="1">
        <v>43178.60833333333</v>
      </c>
      <c r="G1132">
        <v>88.73</v>
      </c>
      <c r="H1132">
        <v>1.56</v>
      </c>
      <c r="I1132">
        <v>0.77</v>
      </c>
      <c r="J1132">
        <v>-0.96</v>
      </c>
      <c r="K1132">
        <v>2.5099999999999998</v>
      </c>
      <c r="L1132">
        <v>0.83</v>
      </c>
      <c r="M1132">
        <v>0.11</v>
      </c>
      <c r="N1132">
        <v>1.02</v>
      </c>
      <c r="O1132">
        <v>1</v>
      </c>
      <c r="P1132">
        <v>3.41</v>
      </c>
      <c r="Q1132">
        <v>1.41</v>
      </c>
      <c r="R1132">
        <v>7</v>
      </c>
      <c r="S1132">
        <v>10.18</v>
      </c>
      <c r="T1132">
        <v>1.05</v>
      </c>
      <c r="U1132">
        <v>3.47</v>
      </c>
      <c r="V1132">
        <v>1.51</v>
      </c>
      <c r="W1132">
        <v>70.95</v>
      </c>
      <c r="X1132">
        <v>39.880000000000003</v>
      </c>
      <c r="Y1132">
        <v>58.57</v>
      </c>
      <c r="Z1132">
        <v>124.17</v>
      </c>
      <c r="AA1132">
        <v>128.38</v>
      </c>
      <c r="AB1132">
        <v>20.34</v>
      </c>
      <c r="AC1132">
        <v>112.91</v>
      </c>
    </row>
    <row r="1133" spans="1:29" x14ac:dyDescent="0.2">
      <c r="A1133" t="s">
        <v>571</v>
      </c>
      <c r="B1133" s="2" t="s">
        <v>5020</v>
      </c>
      <c r="C1133" s="2">
        <v>2</v>
      </c>
      <c r="D1133" s="2">
        <v>1</v>
      </c>
      <c r="E1133" s="2">
        <v>1</v>
      </c>
      <c r="F1133" s="1">
        <v>42923.449305555558</v>
      </c>
      <c r="G1133">
        <v>88.73</v>
      </c>
      <c r="H1133">
        <v>1.88</v>
      </c>
      <c r="I1133">
        <v>1.3</v>
      </c>
      <c r="J1133">
        <v>2.23</v>
      </c>
      <c r="K1133">
        <v>2.48</v>
      </c>
      <c r="L1133">
        <v>0.55000000000000004</v>
      </c>
      <c r="M1133">
        <v>0.62</v>
      </c>
      <c r="N1133">
        <v>1.37</v>
      </c>
      <c r="O1133">
        <v>1.37</v>
      </c>
      <c r="P1133">
        <v>2.76</v>
      </c>
      <c r="Q1133">
        <v>3.32</v>
      </c>
      <c r="R1133">
        <v>8.17</v>
      </c>
      <c r="S1133">
        <v>10.74</v>
      </c>
      <c r="T1133">
        <v>3.55</v>
      </c>
      <c r="U1133">
        <v>2.02</v>
      </c>
      <c r="V1133">
        <v>1.45</v>
      </c>
      <c r="W1133">
        <v>70.930000000000007</v>
      </c>
      <c r="X1133">
        <v>5.98</v>
      </c>
      <c r="Y1133">
        <v>8.2200000000000006</v>
      </c>
      <c r="Z1133">
        <v>12.38</v>
      </c>
      <c r="AA1133">
        <v>25.72</v>
      </c>
      <c r="AB1133">
        <v>8.07</v>
      </c>
      <c r="AC1133">
        <v>28.4</v>
      </c>
    </row>
    <row r="1134" spans="1:29" x14ac:dyDescent="0.2">
      <c r="A1134" t="s">
        <v>2843</v>
      </c>
      <c r="B1134" s="2" t="s">
        <v>4891</v>
      </c>
      <c r="C1134" s="2">
        <v>1</v>
      </c>
      <c r="D1134" s="2">
        <v>2</v>
      </c>
      <c r="E1134" s="2">
        <v>3</v>
      </c>
      <c r="F1134" s="1">
        <v>43161.506249999999</v>
      </c>
      <c r="G1134">
        <v>88.72</v>
      </c>
      <c r="H1134">
        <v>1.62</v>
      </c>
      <c r="I1134">
        <v>0.96</v>
      </c>
      <c r="J1134">
        <v>-0.34</v>
      </c>
      <c r="K1134">
        <v>3.08</v>
      </c>
      <c r="L1134">
        <v>0.81</v>
      </c>
      <c r="M1134">
        <v>0.24</v>
      </c>
      <c r="N1134">
        <v>1.51</v>
      </c>
      <c r="O1134">
        <v>1.49</v>
      </c>
      <c r="P1134">
        <v>4.0199999999999996</v>
      </c>
      <c r="Q1134">
        <v>4.0199999999999996</v>
      </c>
      <c r="R1134">
        <v>-0.37</v>
      </c>
      <c r="S1134">
        <v>15.04</v>
      </c>
      <c r="T1134">
        <v>4</v>
      </c>
      <c r="U1134">
        <v>2.4300000000000002</v>
      </c>
      <c r="V1134">
        <v>1.59</v>
      </c>
      <c r="W1134">
        <v>74.02</v>
      </c>
      <c r="X1134">
        <v>35.340000000000003</v>
      </c>
      <c r="Y1134">
        <v>46.43</v>
      </c>
      <c r="Z1134">
        <v>60.49</v>
      </c>
      <c r="AA1134">
        <v>112.72</v>
      </c>
      <c r="AB1134">
        <v>19.04</v>
      </c>
      <c r="AC1134">
        <v>153.87</v>
      </c>
    </row>
    <row r="1135" spans="1:29" x14ac:dyDescent="0.2">
      <c r="A1135" t="s">
        <v>1554</v>
      </c>
      <c r="B1135" s="2" t="s">
        <v>4736</v>
      </c>
      <c r="C1135" s="2">
        <v>1</v>
      </c>
      <c r="D1135" s="2">
        <v>1</v>
      </c>
      <c r="E1135" s="2">
        <v>2</v>
      </c>
      <c r="F1135" s="1">
        <v>42985.606944444444</v>
      </c>
      <c r="G1135">
        <v>88.72</v>
      </c>
      <c r="H1135">
        <v>1.56</v>
      </c>
      <c r="I1135">
        <v>1.17</v>
      </c>
      <c r="J1135">
        <v>3.31</v>
      </c>
      <c r="K1135">
        <v>2.04</v>
      </c>
      <c r="L1135">
        <v>0.42</v>
      </c>
      <c r="M1135">
        <v>0.41</v>
      </c>
      <c r="N1135">
        <v>1.1000000000000001</v>
      </c>
      <c r="O1135">
        <v>1.0900000000000001</v>
      </c>
      <c r="P1135">
        <v>2.06</v>
      </c>
      <c r="Q1135">
        <v>2.59</v>
      </c>
      <c r="R1135">
        <v>10.61</v>
      </c>
      <c r="S1135">
        <v>7.54</v>
      </c>
      <c r="T1135">
        <v>4</v>
      </c>
      <c r="U1135">
        <v>1.62</v>
      </c>
      <c r="V1135">
        <v>1.24</v>
      </c>
      <c r="W1135">
        <v>70.67</v>
      </c>
      <c r="X1135">
        <v>6.23</v>
      </c>
      <c r="Y1135">
        <v>7.45</v>
      </c>
      <c r="Z1135">
        <v>10.4</v>
      </c>
      <c r="AA1135">
        <v>12.64</v>
      </c>
      <c r="AB1135">
        <v>3.64</v>
      </c>
      <c r="AC1135">
        <v>17.23</v>
      </c>
    </row>
    <row r="1136" spans="1:29" x14ac:dyDescent="0.2">
      <c r="A1136" t="s">
        <v>1048</v>
      </c>
      <c r="B1136" s="2" t="s">
        <v>5098</v>
      </c>
      <c r="C1136" s="2">
        <v>2</v>
      </c>
      <c r="D1136" s="2">
        <v>1</v>
      </c>
      <c r="E1136" s="2">
        <v>2</v>
      </c>
      <c r="F1136" s="1">
        <v>42958.621527777781</v>
      </c>
      <c r="G1136">
        <v>88.72</v>
      </c>
      <c r="H1136">
        <v>1.81</v>
      </c>
      <c r="I1136">
        <v>1.28</v>
      </c>
      <c r="J1136">
        <v>2.93</v>
      </c>
      <c r="K1136">
        <v>2.1</v>
      </c>
      <c r="L1136">
        <v>0.35</v>
      </c>
      <c r="M1136">
        <v>0.36</v>
      </c>
      <c r="N1136">
        <v>1.32</v>
      </c>
      <c r="O1136">
        <v>1.28</v>
      </c>
      <c r="P1136">
        <v>1.8</v>
      </c>
      <c r="Q1136">
        <v>2.11</v>
      </c>
      <c r="R1136">
        <v>9.86</v>
      </c>
      <c r="S1136">
        <v>9.25</v>
      </c>
      <c r="T1136">
        <v>3.62</v>
      </c>
      <c r="U1136">
        <v>1.74</v>
      </c>
      <c r="V1136">
        <v>1.35</v>
      </c>
      <c r="W1136">
        <v>70.209999999999994</v>
      </c>
      <c r="X1136">
        <v>4.5999999999999996</v>
      </c>
      <c r="Y1136">
        <v>5.89</v>
      </c>
      <c r="Z1136">
        <v>9.8000000000000007</v>
      </c>
      <c r="AA1136">
        <v>14.32</v>
      </c>
      <c r="AB1136">
        <v>4.21</v>
      </c>
      <c r="AC1136">
        <v>12.95</v>
      </c>
    </row>
    <row r="1137" spans="1:29" x14ac:dyDescent="0.2">
      <c r="A1137" t="s">
        <v>246</v>
      </c>
      <c r="B1137" s="2" t="s">
        <v>5111</v>
      </c>
      <c r="C1137" s="2">
        <v>2</v>
      </c>
      <c r="D1137" s="2">
        <v>1</v>
      </c>
      <c r="E1137" s="2">
        <v>1</v>
      </c>
      <c r="F1137" s="1">
        <v>42908.593055555553</v>
      </c>
      <c r="G1137">
        <v>88.72</v>
      </c>
      <c r="H1137">
        <v>1.88</v>
      </c>
      <c r="I1137">
        <v>1.1499999999999999</v>
      </c>
      <c r="J1137">
        <v>2.19</v>
      </c>
      <c r="K1137">
        <v>2.4900000000000002</v>
      </c>
      <c r="L1137">
        <v>0.53</v>
      </c>
      <c r="M1137">
        <v>0.6</v>
      </c>
      <c r="N1137">
        <v>1.39</v>
      </c>
      <c r="O1137">
        <v>1.38</v>
      </c>
      <c r="P1137">
        <v>2.87</v>
      </c>
      <c r="Q1137">
        <v>3.63</v>
      </c>
      <c r="R1137">
        <v>7.13</v>
      </c>
      <c r="S1137">
        <v>11.18</v>
      </c>
      <c r="T1137">
        <v>4.79</v>
      </c>
      <c r="U1137">
        <v>2</v>
      </c>
      <c r="V1137">
        <v>1.48</v>
      </c>
      <c r="W1137">
        <v>71.209999999999994</v>
      </c>
      <c r="X1137">
        <v>9.64</v>
      </c>
      <c r="Y1137">
        <v>12.61</v>
      </c>
      <c r="Z1137">
        <v>16.53</v>
      </c>
      <c r="AA1137">
        <v>35.68</v>
      </c>
      <c r="AB1137">
        <v>9.09</v>
      </c>
      <c r="AC1137">
        <v>48.8</v>
      </c>
    </row>
    <row r="1138" spans="1:29" x14ac:dyDescent="0.2">
      <c r="A1138" t="s">
        <v>1933</v>
      </c>
      <c r="B1138" s="2" t="s">
        <v>4905</v>
      </c>
      <c r="C1138" s="2">
        <v>1</v>
      </c>
      <c r="D1138" s="2">
        <v>1</v>
      </c>
      <c r="E1138" s="2">
        <v>3</v>
      </c>
      <c r="F1138" s="1">
        <v>43143.513888888891</v>
      </c>
      <c r="G1138">
        <v>88.72</v>
      </c>
      <c r="H1138">
        <v>1.48</v>
      </c>
      <c r="I1138">
        <v>0.73</v>
      </c>
      <c r="J1138">
        <v>-0.08</v>
      </c>
      <c r="K1138">
        <v>2.66</v>
      </c>
      <c r="L1138">
        <v>0.8</v>
      </c>
      <c r="M1138">
        <v>0.36</v>
      </c>
      <c r="N1138">
        <v>1.0900000000000001</v>
      </c>
      <c r="O1138">
        <v>1.04</v>
      </c>
      <c r="P1138">
        <v>3.98</v>
      </c>
      <c r="Q1138">
        <v>4.1500000000000004</v>
      </c>
      <c r="R1138">
        <v>1.56</v>
      </c>
      <c r="S1138">
        <v>11.76</v>
      </c>
      <c r="T1138">
        <v>3.62</v>
      </c>
      <c r="U1138">
        <v>2.5499999999999998</v>
      </c>
      <c r="V1138">
        <v>1.41</v>
      </c>
      <c r="W1138">
        <v>75</v>
      </c>
      <c r="X1138">
        <v>33.340000000000003</v>
      </c>
      <c r="Y1138">
        <v>45.84</v>
      </c>
      <c r="Z1138">
        <v>57.82</v>
      </c>
      <c r="AA1138">
        <v>110.32</v>
      </c>
      <c r="AB1138">
        <v>18.690000000000001</v>
      </c>
      <c r="AC1138">
        <v>137.5</v>
      </c>
    </row>
    <row r="1139" spans="1:29" x14ac:dyDescent="0.2">
      <c r="A1139" t="s">
        <v>2574</v>
      </c>
      <c r="B1139" s="2" t="s">
        <v>5026</v>
      </c>
      <c r="C1139" s="2">
        <v>2</v>
      </c>
      <c r="D1139" s="2">
        <v>1</v>
      </c>
      <c r="E1139" s="2">
        <v>3</v>
      </c>
      <c r="F1139" s="1">
        <v>43158.622916666667</v>
      </c>
      <c r="G1139">
        <v>88.72</v>
      </c>
      <c r="H1139">
        <v>2.2799999999999998</v>
      </c>
      <c r="I1139">
        <v>1.28</v>
      </c>
      <c r="J1139">
        <v>-0.48</v>
      </c>
      <c r="K1139">
        <v>3.24</v>
      </c>
      <c r="L1139">
        <v>0.56999999999999995</v>
      </c>
      <c r="M1139">
        <v>0.22</v>
      </c>
      <c r="N1139">
        <v>2.09</v>
      </c>
      <c r="O1139">
        <v>2</v>
      </c>
      <c r="P1139">
        <v>3.79</v>
      </c>
      <c r="Q1139">
        <v>4.2699999999999996</v>
      </c>
      <c r="R1139">
        <v>-0.79</v>
      </c>
      <c r="S1139">
        <v>18.2</v>
      </c>
      <c r="T1139">
        <v>4.21</v>
      </c>
      <c r="U1139">
        <v>2.6</v>
      </c>
      <c r="V1139">
        <v>1.79</v>
      </c>
      <c r="W1139">
        <v>74.13</v>
      </c>
      <c r="X1139">
        <v>21.8</v>
      </c>
      <c r="Y1139">
        <v>30.54</v>
      </c>
      <c r="Z1139">
        <v>49.76</v>
      </c>
      <c r="AA1139">
        <v>102.36</v>
      </c>
      <c r="AB1139">
        <v>36.53</v>
      </c>
      <c r="AC1139">
        <v>177.51</v>
      </c>
    </row>
    <row r="1140" spans="1:29" x14ac:dyDescent="0.2">
      <c r="A1140" t="s">
        <v>2921</v>
      </c>
      <c r="B1140" s="2" t="s">
        <v>4887</v>
      </c>
      <c r="C1140" s="2">
        <v>1</v>
      </c>
      <c r="D1140" s="2">
        <v>2</v>
      </c>
      <c r="E1140" s="2">
        <v>4</v>
      </c>
      <c r="F1140" s="1">
        <v>43178.576388888891</v>
      </c>
      <c r="G1140">
        <v>88.71</v>
      </c>
      <c r="H1140">
        <v>1.29</v>
      </c>
      <c r="I1140">
        <v>0.79</v>
      </c>
      <c r="J1140">
        <v>-2.69</v>
      </c>
      <c r="K1140">
        <v>1.69</v>
      </c>
      <c r="L1140">
        <v>0.9</v>
      </c>
      <c r="M1140">
        <v>0.05</v>
      </c>
      <c r="N1140">
        <v>1.2</v>
      </c>
      <c r="O1140">
        <v>1.05</v>
      </c>
      <c r="P1140">
        <v>3.36</v>
      </c>
      <c r="Q1140">
        <v>0.33</v>
      </c>
      <c r="R1140">
        <v>8.77</v>
      </c>
      <c r="S1140">
        <v>11.64</v>
      </c>
      <c r="T1140">
        <v>0.28000000000000003</v>
      </c>
      <c r="U1140">
        <v>3.66</v>
      </c>
      <c r="V1140">
        <v>1.61</v>
      </c>
      <c r="W1140">
        <v>70.38</v>
      </c>
      <c r="X1140">
        <v>59.38</v>
      </c>
      <c r="Y1140">
        <v>93.93</v>
      </c>
      <c r="Z1140">
        <v>219.39</v>
      </c>
      <c r="AA1140">
        <v>175.86</v>
      </c>
      <c r="AB1140">
        <v>31.2</v>
      </c>
      <c r="AC1140">
        <v>143.22</v>
      </c>
    </row>
    <row r="1141" spans="1:29" x14ac:dyDescent="0.2">
      <c r="A1141" t="s">
        <v>1700</v>
      </c>
      <c r="B1141" s="2" t="s">
        <v>5048</v>
      </c>
      <c r="C1141" s="2">
        <v>2</v>
      </c>
      <c r="D1141" s="2">
        <v>1</v>
      </c>
      <c r="E1141" s="2">
        <v>2</v>
      </c>
      <c r="F1141" s="1">
        <v>42989.696527777778</v>
      </c>
      <c r="G1141">
        <v>88.71</v>
      </c>
      <c r="H1141">
        <v>1.46</v>
      </c>
      <c r="I1141">
        <v>1.37</v>
      </c>
      <c r="J1141">
        <v>2.5099999999999998</v>
      </c>
      <c r="K1141">
        <v>1.89</v>
      </c>
      <c r="L1141">
        <v>0.36</v>
      </c>
      <c r="M1141">
        <v>0.38</v>
      </c>
      <c r="N1141">
        <v>1.34</v>
      </c>
      <c r="O1141">
        <v>1.3</v>
      </c>
      <c r="P1141">
        <v>1.64</v>
      </c>
      <c r="Q1141">
        <v>1.75</v>
      </c>
      <c r="R1141">
        <v>11.88</v>
      </c>
      <c r="S1141">
        <v>8.6300000000000008</v>
      </c>
      <c r="T1141">
        <v>2.9</v>
      </c>
      <c r="U1141">
        <v>1.2</v>
      </c>
      <c r="V1141">
        <v>1.29</v>
      </c>
      <c r="W1141">
        <v>71.19</v>
      </c>
      <c r="X1141">
        <v>3.86</v>
      </c>
      <c r="Y1141">
        <v>4.5199999999999996</v>
      </c>
      <c r="Z1141">
        <v>9.5299999999999994</v>
      </c>
      <c r="AA1141">
        <v>8.16</v>
      </c>
      <c r="AB1141">
        <v>2.74</v>
      </c>
      <c r="AC1141">
        <v>5.08</v>
      </c>
    </row>
    <row r="1142" spans="1:29" x14ac:dyDescent="0.2">
      <c r="A1142" t="s">
        <v>1718</v>
      </c>
      <c r="B1142" s="2" t="s">
        <v>5195</v>
      </c>
      <c r="C1142" s="2">
        <v>2</v>
      </c>
      <c r="D1142" s="2">
        <v>1</v>
      </c>
      <c r="E1142" s="2">
        <v>2</v>
      </c>
      <c r="F1142" s="1">
        <v>42989.768055555556</v>
      </c>
      <c r="G1142">
        <v>88.71</v>
      </c>
      <c r="H1142">
        <v>1.42</v>
      </c>
      <c r="I1142">
        <v>1.27</v>
      </c>
      <c r="J1142">
        <v>2.97</v>
      </c>
      <c r="K1142">
        <v>1.71</v>
      </c>
      <c r="L1142">
        <v>0.44</v>
      </c>
      <c r="M1142">
        <v>0.55000000000000004</v>
      </c>
      <c r="N1142">
        <v>1.1399999999999999</v>
      </c>
      <c r="O1142">
        <v>1.0900000000000001</v>
      </c>
      <c r="P1142">
        <v>1.79</v>
      </c>
      <c r="Q1142">
        <v>2.5</v>
      </c>
      <c r="R1142">
        <v>12.22</v>
      </c>
      <c r="S1142">
        <v>7.66</v>
      </c>
      <c r="T1142">
        <v>2.8</v>
      </c>
      <c r="U1142">
        <v>1.37</v>
      </c>
      <c r="V1142">
        <v>1.23</v>
      </c>
      <c r="W1142">
        <v>71.099999999999994</v>
      </c>
      <c r="X1142">
        <v>4.05</v>
      </c>
      <c r="Y1142">
        <v>4.67</v>
      </c>
      <c r="Z1142">
        <v>10.75</v>
      </c>
      <c r="AA1142">
        <v>8.02</v>
      </c>
      <c r="AB1142">
        <v>2.7</v>
      </c>
      <c r="AC1142">
        <v>4.4000000000000004</v>
      </c>
    </row>
    <row r="1143" spans="1:29" x14ac:dyDescent="0.2">
      <c r="A1143" t="s">
        <v>2659</v>
      </c>
      <c r="B1143" s="2" t="s">
        <v>5041</v>
      </c>
      <c r="C1143" s="2">
        <v>2</v>
      </c>
      <c r="D1143" s="2">
        <v>2</v>
      </c>
      <c r="E1143" s="2">
        <v>3</v>
      </c>
      <c r="F1143" s="1">
        <v>43159.434027777781</v>
      </c>
      <c r="G1143">
        <v>88.7</v>
      </c>
      <c r="H1143">
        <v>1.52</v>
      </c>
      <c r="I1143">
        <v>0.83</v>
      </c>
      <c r="J1143">
        <v>0.5</v>
      </c>
      <c r="K1143">
        <v>2.56</v>
      </c>
      <c r="L1143">
        <v>0.68</v>
      </c>
      <c r="M1143">
        <v>0.28000000000000003</v>
      </c>
      <c r="N1143">
        <v>1.1399999999999999</v>
      </c>
      <c r="O1143">
        <v>1.1000000000000001</v>
      </c>
      <c r="P1143">
        <v>3.56</v>
      </c>
      <c r="Q1143">
        <v>4.09</v>
      </c>
      <c r="R1143">
        <v>4.4800000000000004</v>
      </c>
      <c r="S1143">
        <v>10.84</v>
      </c>
      <c r="T1143">
        <v>3.59</v>
      </c>
      <c r="U1143">
        <v>2.27</v>
      </c>
      <c r="V1143">
        <v>1.41</v>
      </c>
      <c r="W1143">
        <v>74.45</v>
      </c>
      <c r="X1143">
        <v>25.67</v>
      </c>
      <c r="Y1143">
        <v>32.6</v>
      </c>
      <c r="Z1143">
        <v>40</v>
      </c>
      <c r="AA1143">
        <v>75.59</v>
      </c>
      <c r="AB1143">
        <v>12.85</v>
      </c>
      <c r="AC1143">
        <v>100.47</v>
      </c>
    </row>
    <row r="1144" spans="1:29" x14ac:dyDescent="0.2">
      <c r="A1144" t="s">
        <v>3655</v>
      </c>
      <c r="B1144" s="2" t="s">
        <v>5058</v>
      </c>
      <c r="C1144" s="2">
        <v>2</v>
      </c>
      <c r="D1144" s="2">
        <v>2</v>
      </c>
      <c r="E1144" s="2">
        <v>4</v>
      </c>
      <c r="F1144" s="1">
        <v>43216.602777777778</v>
      </c>
      <c r="G1144">
        <v>88.69</v>
      </c>
      <c r="H1144">
        <v>1.91</v>
      </c>
      <c r="I1144">
        <v>1.25</v>
      </c>
      <c r="J1144">
        <v>1.72</v>
      </c>
      <c r="K1144">
        <v>2.79</v>
      </c>
      <c r="L1144">
        <v>0.65</v>
      </c>
      <c r="M1144">
        <v>0.32</v>
      </c>
      <c r="N1144">
        <v>1.58</v>
      </c>
      <c r="O1144">
        <v>1.53</v>
      </c>
      <c r="P1144">
        <v>3.48</v>
      </c>
      <c r="Q1144">
        <v>3.88</v>
      </c>
      <c r="R1144">
        <v>3.44</v>
      </c>
      <c r="S1144">
        <v>13.63</v>
      </c>
      <c r="T1144">
        <v>4.4000000000000004</v>
      </c>
      <c r="U1144">
        <v>2.3199999999999998</v>
      </c>
      <c r="V1144">
        <v>1.59</v>
      </c>
      <c r="W1144">
        <v>72.930000000000007</v>
      </c>
      <c r="X1144">
        <v>18.899999999999999</v>
      </c>
      <c r="Y1144">
        <v>23.25</v>
      </c>
      <c r="Z1144">
        <v>33.75</v>
      </c>
      <c r="AA1144">
        <v>56.35</v>
      </c>
      <c r="AB1144">
        <v>11.49</v>
      </c>
      <c r="AC1144">
        <v>90.56</v>
      </c>
    </row>
    <row r="1145" spans="1:29" x14ac:dyDescent="0.2">
      <c r="A1145" t="s">
        <v>2657</v>
      </c>
      <c r="B1145" s="2" t="s">
        <v>5064</v>
      </c>
      <c r="C1145" s="2">
        <v>2</v>
      </c>
      <c r="D1145" s="2">
        <v>2</v>
      </c>
      <c r="E1145" s="2">
        <v>3</v>
      </c>
      <c r="F1145" s="1">
        <v>43159.431944444441</v>
      </c>
      <c r="G1145">
        <v>88.69</v>
      </c>
      <c r="H1145">
        <v>1.63</v>
      </c>
      <c r="I1145">
        <v>0.88</v>
      </c>
      <c r="J1145">
        <v>0.32</v>
      </c>
      <c r="K1145">
        <v>2.62</v>
      </c>
      <c r="L1145">
        <v>0.65</v>
      </c>
      <c r="M1145">
        <v>0.24</v>
      </c>
      <c r="N1145">
        <v>1.34</v>
      </c>
      <c r="O1145">
        <v>1.31</v>
      </c>
      <c r="P1145">
        <v>3.47</v>
      </c>
      <c r="Q1145">
        <v>3.79</v>
      </c>
      <c r="R1145">
        <v>3.51</v>
      </c>
      <c r="S1145">
        <v>12.43</v>
      </c>
      <c r="T1145">
        <v>4.22</v>
      </c>
      <c r="U1145">
        <v>2.29</v>
      </c>
      <c r="V1145">
        <v>1.5</v>
      </c>
      <c r="W1145">
        <v>74.08</v>
      </c>
      <c r="X1145">
        <v>25.71</v>
      </c>
      <c r="Y1145">
        <v>33.21</v>
      </c>
      <c r="Z1145">
        <v>39.630000000000003</v>
      </c>
      <c r="AA1145">
        <v>83.03</v>
      </c>
      <c r="AB1145">
        <v>15.18</v>
      </c>
      <c r="AC1145">
        <v>112.86</v>
      </c>
    </row>
    <row r="1146" spans="1:29" x14ac:dyDescent="0.2">
      <c r="A1146" t="s">
        <v>3257</v>
      </c>
      <c r="B1146" s="2" t="s">
        <v>4790</v>
      </c>
      <c r="C1146" s="2">
        <v>1</v>
      </c>
      <c r="D1146" s="2">
        <v>1</v>
      </c>
      <c r="E1146" s="2">
        <v>4</v>
      </c>
      <c r="F1146" s="1">
        <v>43200.626388888886</v>
      </c>
      <c r="G1146">
        <v>88.69</v>
      </c>
      <c r="H1146">
        <v>1.54</v>
      </c>
      <c r="I1146">
        <v>1</v>
      </c>
      <c r="J1146">
        <v>0.5</v>
      </c>
      <c r="K1146">
        <v>2.58</v>
      </c>
      <c r="L1146">
        <v>0.65</v>
      </c>
      <c r="M1146">
        <v>0.3</v>
      </c>
      <c r="N1146">
        <v>1.26</v>
      </c>
      <c r="O1146">
        <v>1.22</v>
      </c>
      <c r="P1146">
        <v>3.37</v>
      </c>
      <c r="Q1146">
        <v>3.93</v>
      </c>
      <c r="R1146">
        <v>6.25</v>
      </c>
      <c r="S1146">
        <v>11.01</v>
      </c>
      <c r="T1146">
        <v>2.67</v>
      </c>
      <c r="U1146">
        <v>2.15</v>
      </c>
      <c r="V1146">
        <v>1.51</v>
      </c>
      <c r="W1146">
        <v>75.680000000000007</v>
      </c>
      <c r="X1146">
        <v>19.77</v>
      </c>
      <c r="Y1146">
        <v>23.46</v>
      </c>
      <c r="Z1146">
        <v>34.380000000000003</v>
      </c>
      <c r="AA1146">
        <v>56.82</v>
      </c>
      <c r="AB1146">
        <v>8.43</v>
      </c>
      <c r="AC1146">
        <v>54.17</v>
      </c>
    </row>
    <row r="1147" spans="1:29" x14ac:dyDescent="0.2">
      <c r="A1147" t="s">
        <v>3425</v>
      </c>
      <c r="B1147" s="2" t="s">
        <v>4847</v>
      </c>
      <c r="C1147" s="2">
        <v>1</v>
      </c>
      <c r="D1147" s="2">
        <v>1</v>
      </c>
      <c r="E1147" s="2">
        <v>4</v>
      </c>
      <c r="F1147" s="1">
        <v>43206.762499999997</v>
      </c>
      <c r="G1147">
        <v>88.68</v>
      </c>
      <c r="H1147">
        <v>1.9</v>
      </c>
      <c r="I1147">
        <v>1.21</v>
      </c>
      <c r="J1147">
        <v>1.9</v>
      </c>
      <c r="K1147">
        <v>2.84</v>
      </c>
      <c r="L1147">
        <v>0.82</v>
      </c>
      <c r="M1147">
        <v>0.9</v>
      </c>
      <c r="N1147">
        <v>1.33</v>
      </c>
      <c r="O1147">
        <v>1.26</v>
      </c>
      <c r="P1147">
        <v>4.08</v>
      </c>
      <c r="Q1147">
        <v>5.81</v>
      </c>
      <c r="R1147">
        <v>6.16</v>
      </c>
      <c r="S1147">
        <v>11.82</v>
      </c>
      <c r="T1147">
        <v>3.16</v>
      </c>
      <c r="U1147">
        <v>2.37</v>
      </c>
      <c r="V1147">
        <v>1.52</v>
      </c>
      <c r="W1147">
        <v>75.8</v>
      </c>
      <c r="X1147">
        <v>15.14</v>
      </c>
      <c r="Y1147">
        <v>17.28</v>
      </c>
      <c r="Z1147">
        <v>35.46</v>
      </c>
      <c r="AA1147">
        <v>37.619999999999997</v>
      </c>
      <c r="AB1147">
        <v>6.84</v>
      </c>
      <c r="AC1147">
        <v>41.64</v>
      </c>
    </row>
    <row r="1148" spans="1:29" x14ac:dyDescent="0.2">
      <c r="A1148" t="s">
        <v>3192</v>
      </c>
      <c r="B1148" s="2" t="s">
        <v>5181</v>
      </c>
      <c r="C1148" s="2">
        <v>2</v>
      </c>
      <c r="D1148" s="2">
        <v>2</v>
      </c>
      <c r="E1148" s="2">
        <v>4</v>
      </c>
      <c r="F1148" s="1">
        <v>43195.655555555553</v>
      </c>
      <c r="G1148">
        <v>88.68</v>
      </c>
      <c r="H1148">
        <v>1.73</v>
      </c>
      <c r="I1148">
        <v>1.24</v>
      </c>
      <c r="J1148">
        <v>2.16</v>
      </c>
      <c r="K1148">
        <v>2.92</v>
      </c>
      <c r="L1148">
        <v>0.71</v>
      </c>
      <c r="M1148">
        <v>0.28999999999999998</v>
      </c>
      <c r="N1148">
        <v>1.56</v>
      </c>
      <c r="O1148">
        <v>1.51</v>
      </c>
      <c r="P1148">
        <v>3.34</v>
      </c>
      <c r="Q1148">
        <v>3.57</v>
      </c>
      <c r="R1148">
        <v>3.81</v>
      </c>
      <c r="S1148">
        <v>14.21</v>
      </c>
      <c r="T1148">
        <v>3.02</v>
      </c>
      <c r="U1148">
        <v>2.2599999999999998</v>
      </c>
      <c r="V1148">
        <v>1.61</v>
      </c>
      <c r="W1148">
        <v>72.77</v>
      </c>
      <c r="X1148">
        <v>24.02</v>
      </c>
      <c r="Y1148">
        <v>28.83</v>
      </c>
      <c r="Z1148">
        <v>41.51</v>
      </c>
      <c r="AA1148">
        <v>63.91</v>
      </c>
      <c r="AB1148">
        <v>9.0299999999999994</v>
      </c>
      <c r="AC1148">
        <v>71.72</v>
      </c>
    </row>
    <row r="1149" spans="1:29" x14ac:dyDescent="0.2">
      <c r="A1149" t="s">
        <v>1200</v>
      </c>
      <c r="B1149" s="2" t="s">
        <v>5111</v>
      </c>
      <c r="C1149" s="2">
        <v>2</v>
      </c>
      <c r="D1149" s="2">
        <v>1</v>
      </c>
      <c r="E1149" s="2">
        <v>2</v>
      </c>
      <c r="F1149" s="1">
        <v>42965.55972222222</v>
      </c>
      <c r="G1149">
        <v>88.68</v>
      </c>
      <c r="H1149">
        <v>1.71</v>
      </c>
      <c r="I1149">
        <v>1.31</v>
      </c>
      <c r="J1149">
        <v>3.4</v>
      </c>
      <c r="K1149">
        <v>2.0699999999999998</v>
      </c>
      <c r="L1149">
        <v>0.38</v>
      </c>
      <c r="M1149">
        <v>0.47</v>
      </c>
      <c r="N1149">
        <v>1.28</v>
      </c>
      <c r="O1149">
        <v>1.22</v>
      </c>
      <c r="P1149">
        <v>2.0299999999999998</v>
      </c>
      <c r="Q1149">
        <v>2.64</v>
      </c>
      <c r="R1149">
        <v>10.44</v>
      </c>
      <c r="S1149">
        <v>8.43</v>
      </c>
      <c r="T1149">
        <v>4.01</v>
      </c>
      <c r="U1149">
        <v>1.63</v>
      </c>
      <c r="V1149">
        <v>1.33</v>
      </c>
      <c r="W1149">
        <v>70.92</v>
      </c>
      <c r="X1149">
        <v>4.91</v>
      </c>
      <c r="Y1149">
        <v>6.47</v>
      </c>
      <c r="Z1149">
        <v>10.77</v>
      </c>
      <c r="AA1149">
        <v>11.25</v>
      </c>
      <c r="AB1149">
        <v>3.42</v>
      </c>
      <c r="AC1149">
        <v>12.89</v>
      </c>
    </row>
    <row r="1150" spans="1:29" x14ac:dyDescent="0.2">
      <c r="A1150" t="s">
        <v>2478</v>
      </c>
      <c r="B1150" s="2" t="s">
        <v>5145</v>
      </c>
      <c r="C1150" s="2">
        <v>2</v>
      </c>
      <c r="D1150" s="2">
        <v>2</v>
      </c>
      <c r="E1150" s="2">
        <v>3</v>
      </c>
      <c r="F1150" s="1">
        <v>43153.631249999999</v>
      </c>
      <c r="G1150">
        <v>88.66</v>
      </c>
      <c r="H1150">
        <v>1.48</v>
      </c>
      <c r="I1150">
        <v>0.66</v>
      </c>
      <c r="J1150">
        <v>-2.93</v>
      </c>
      <c r="K1150">
        <v>3.05</v>
      </c>
      <c r="L1150">
        <v>0.86</v>
      </c>
      <c r="M1150">
        <v>-0.06</v>
      </c>
      <c r="N1150">
        <v>1.39</v>
      </c>
      <c r="O1150">
        <v>1.35</v>
      </c>
      <c r="P1150">
        <v>4.46</v>
      </c>
      <c r="Q1150">
        <v>3.99</v>
      </c>
      <c r="R1150">
        <v>-1.37</v>
      </c>
      <c r="S1150">
        <v>15.05</v>
      </c>
      <c r="T1150">
        <v>3.91</v>
      </c>
      <c r="U1150">
        <v>2.84</v>
      </c>
      <c r="V1150">
        <v>1.59</v>
      </c>
      <c r="W1150">
        <v>77.819999999999993</v>
      </c>
      <c r="X1150">
        <v>54.68</v>
      </c>
      <c r="Y1150">
        <v>76.05</v>
      </c>
      <c r="Z1150">
        <v>97.5</v>
      </c>
      <c r="AA1150">
        <v>188.34</v>
      </c>
      <c r="AB1150">
        <v>32.49</v>
      </c>
      <c r="AC1150">
        <v>224.47</v>
      </c>
    </row>
    <row r="1151" spans="1:29" x14ac:dyDescent="0.2">
      <c r="A1151" t="s">
        <v>1399</v>
      </c>
      <c r="B1151" s="2" t="s">
        <v>5197</v>
      </c>
      <c r="C1151" s="2">
        <v>2</v>
      </c>
      <c r="D1151" s="2">
        <v>2</v>
      </c>
      <c r="E1151" s="2">
        <v>2</v>
      </c>
      <c r="F1151" s="1">
        <v>42976.466666666667</v>
      </c>
      <c r="G1151">
        <v>88.66</v>
      </c>
      <c r="H1151">
        <v>1.93</v>
      </c>
      <c r="I1151">
        <v>1.66</v>
      </c>
      <c r="J1151">
        <v>2.56</v>
      </c>
      <c r="K1151">
        <v>2.4700000000000002</v>
      </c>
      <c r="L1151">
        <v>0.35</v>
      </c>
      <c r="M1151">
        <v>0.34</v>
      </c>
      <c r="N1151">
        <v>1.94</v>
      </c>
      <c r="O1151">
        <v>1.86</v>
      </c>
      <c r="P1151">
        <v>1.91</v>
      </c>
      <c r="Q1151">
        <v>2.0299999999999998</v>
      </c>
      <c r="R1151">
        <v>8.7100000000000009</v>
      </c>
      <c r="S1151">
        <v>13.44</v>
      </c>
      <c r="T1151">
        <v>3.67</v>
      </c>
      <c r="U1151">
        <v>1.61</v>
      </c>
      <c r="V1151">
        <v>1.55</v>
      </c>
      <c r="W1151">
        <v>71.040000000000006</v>
      </c>
      <c r="X1151">
        <v>5.75</v>
      </c>
      <c r="Y1151">
        <v>6.15</v>
      </c>
      <c r="Z1151">
        <v>14.11</v>
      </c>
      <c r="AA1151">
        <v>16.62</v>
      </c>
      <c r="AB1151">
        <v>5.91</v>
      </c>
      <c r="AC1151">
        <v>18.690000000000001</v>
      </c>
    </row>
    <row r="1152" spans="1:29" x14ac:dyDescent="0.2">
      <c r="A1152" t="s">
        <v>3132</v>
      </c>
      <c r="B1152" s="2" t="s">
        <v>5031</v>
      </c>
      <c r="C1152" s="2">
        <v>2</v>
      </c>
      <c r="D1152" s="2">
        <v>2</v>
      </c>
      <c r="E1152" s="2">
        <v>4</v>
      </c>
      <c r="F1152" s="1">
        <v>43195.57916666667</v>
      </c>
      <c r="G1152">
        <v>88.65</v>
      </c>
      <c r="H1152">
        <v>1.42</v>
      </c>
      <c r="I1152">
        <v>0.84</v>
      </c>
      <c r="J1152">
        <v>2.1800000000000002</v>
      </c>
      <c r="K1152">
        <v>2.31</v>
      </c>
      <c r="L1152">
        <v>0.7</v>
      </c>
      <c r="M1152">
        <v>0.42</v>
      </c>
      <c r="N1152">
        <v>1.03</v>
      </c>
      <c r="O1152">
        <v>1.02</v>
      </c>
      <c r="P1152">
        <v>3.43</v>
      </c>
      <c r="Q1152">
        <v>3.55</v>
      </c>
      <c r="R1152">
        <v>5.39</v>
      </c>
      <c r="S1152">
        <v>9.8800000000000008</v>
      </c>
      <c r="T1152">
        <v>3.05</v>
      </c>
      <c r="U1152">
        <v>2.3199999999999998</v>
      </c>
      <c r="V1152">
        <v>1.4</v>
      </c>
      <c r="W1152">
        <v>73.349999999999994</v>
      </c>
      <c r="X1152">
        <v>20.75</v>
      </c>
      <c r="Y1152">
        <v>25.32</v>
      </c>
      <c r="Z1152">
        <v>35.64</v>
      </c>
      <c r="AA1152">
        <v>58.83</v>
      </c>
      <c r="AB1152">
        <v>8.8800000000000008</v>
      </c>
      <c r="AC1152">
        <v>71.290000000000006</v>
      </c>
    </row>
    <row r="1153" spans="1:29" x14ac:dyDescent="0.2">
      <c r="A1153" t="s">
        <v>2559</v>
      </c>
      <c r="B1153" s="2" t="s">
        <v>4835</v>
      </c>
      <c r="C1153" s="2">
        <v>1</v>
      </c>
      <c r="D1153" s="2">
        <v>2</v>
      </c>
      <c r="E1153" s="2">
        <v>3</v>
      </c>
      <c r="F1153" s="1">
        <v>43158.609027777777</v>
      </c>
      <c r="G1153">
        <v>88.65</v>
      </c>
      <c r="H1153">
        <v>1.91</v>
      </c>
      <c r="I1153">
        <v>1.28</v>
      </c>
      <c r="J1153">
        <v>-1.07</v>
      </c>
      <c r="K1153">
        <v>3.19</v>
      </c>
      <c r="L1153">
        <v>0.79</v>
      </c>
      <c r="M1153">
        <v>0.35</v>
      </c>
      <c r="N1153">
        <v>1.98</v>
      </c>
      <c r="O1153">
        <v>1.89</v>
      </c>
      <c r="P1153">
        <v>4.0999999999999996</v>
      </c>
      <c r="Q1153">
        <v>4.45</v>
      </c>
      <c r="R1153">
        <v>0.04</v>
      </c>
      <c r="S1153">
        <v>17.86</v>
      </c>
      <c r="T1153">
        <v>3.43</v>
      </c>
      <c r="U1153">
        <v>2.38</v>
      </c>
      <c r="V1153">
        <v>1.78</v>
      </c>
      <c r="W1153">
        <v>75.27</v>
      </c>
      <c r="X1153">
        <v>26.54</v>
      </c>
      <c r="Y1153">
        <v>32.32</v>
      </c>
      <c r="Z1153">
        <v>57.09</v>
      </c>
      <c r="AA1153">
        <v>96.51</v>
      </c>
      <c r="AB1153">
        <v>20.6</v>
      </c>
      <c r="AC1153">
        <v>128.49</v>
      </c>
    </row>
    <row r="1154" spans="1:29" x14ac:dyDescent="0.2">
      <c r="A1154" t="s">
        <v>1902</v>
      </c>
      <c r="B1154" s="2" t="s">
        <v>5135</v>
      </c>
      <c r="C1154" s="2">
        <v>2</v>
      </c>
      <c r="D1154" s="2">
        <v>2</v>
      </c>
      <c r="E1154" s="2">
        <v>3</v>
      </c>
      <c r="F1154" s="1">
        <v>43140.665972222225</v>
      </c>
      <c r="G1154">
        <v>88.65</v>
      </c>
      <c r="H1154">
        <v>1.89</v>
      </c>
      <c r="I1154">
        <v>1.1399999999999999</v>
      </c>
      <c r="J1154">
        <v>-0.46</v>
      </c>
      <c r="K1154">
        <v>3.27</v>
      </c>
      <c r="L1154">
        <v>0.83</v>
      </c>
      <c r="M1154">
        <v>0.4</v>
      </c>
      <c r="N1154">
        <v>1.66</v>
      </c>
      <c r="O1154">
        <v>1.62</v>
      </c>
      <c r="P1154">
        <v>4.13</v>
      </c>
      <c r="Q1154">
        <v>4.43</v>
      </c>
      <c r="R1154">
        <v>-0.33</v>
      </c>
      <c r="S1154">
        <v>16.05</v>
      </c>
      <c r="T1154">
        <v>3.65</v>
      </c>
      <c r="U1154">
        <v>2.66</v>
      </c>
      <c r="V1154">
        <v>1.65</v>
      </c>
      <c r="W1154">
        <v>74.77</v>
      </c>
      <c r="X1154">
        <v>29.85</v>
      </c>
      <c r="Y1154">
        <v>38.770000000000003</v>
      </c>
      <c r="Z1154">
        <v>58</v>
      </c>
      <c r="AA1154">
        <v>104.36</v>
      </c>
      <c r="AB1154">
        <v>19.489999999999998</v>
      </c>
      <c r="AC1154">
        <v>125.37</v>
      </c>
    </row>
    <row r="1155" spans="1:29" x14ac:dyDescent="0.2">
      <c r="A1155" t="s">
        <v>1391</v>
      </c>
      <c r="B1155" s="2" t="s">
        <v>4758</v>
      </c>
      <c r="C1155" s="2">
        <v>1</v>
      </c>
      <c r="D1155" s="2">
        <v>1</v>
      </c>
      <c r="E1155" s="2">
        <v>2</v>
      </c>
      <c r="F1155" s="1">
        <v>42976.45</v>
      </c>
      <c r="G1155">
        <v>88.65</v>
      </c>
      <c r="H1155">
        <v>1.82</v>
      </c>
      <c r="I1155">
        <v>1.4</v>
      </c>
      <c r="J1155">
        <v>1.84</v>
      </c>
      <c r="K1155">
        <v>2.4700000000000002</v>
      </c>
      <c r="L1155">
        <v>0.35</v>
      </c>
      <c r="M1155">
        <v>0.36</v>
      </c>
      <c r="N1155">
        <v>1.5</v>
      </c>
      <c r="O1155">
        <v>1.49</v>
      </c>
      <c r="P1155">
        <v>1.94</v>
      </c>
      <c r="Q1155">
        <v>2.37</v>
      </c>
      <c r="R1155">
        <v>9.7799999999999994</v>
      </c>
      <c r="S1155">
        <v>10.33</v>
      </c>
      <c r="T1155">
        <v>2.5499999999999998</v>
      </c>
      <c r="U1155">
        <v>1.68</v>
      </c>
      <c r="V1155">
        <v>1.37</v>
      </c>
      <c r="W1155">
        <v>71.28</v>
      </c>
      <c r="X1155">
        <v>5.7</v>
      </c>
      <c r="Y1155">
        <v>6.05</v>
      </c>
      <c r="Z1155">
        <v>11.48</v>
      </c>
      <c r="AA1155">
        <v>17.61</v>
      </c>
      <c r="AB1155">
        <v>5.55</v>
      </c>
      <c r="AC1155">
        <v>12.29</v>
      </c>
    </row>
    <row r="1156" spans="1:29" x14ac:dyDescent="0.2">
      <c r="A1156" t="s">
        <v>3274</v>
      </c>
      <c r="B1156" s="2" t="s">
        <v>5179</v>
      </c>
      <c r="C1156" s="2">
        <v>2</v>
      </c>
      <c r="D1156" s="2">
        <v>1</v>
      </c>
      <c r="E1156" s="2">
        <v>4</v>
      </c>
      <c r="F1156" s="1">
        <v>43200.651388888888</v>
      </c>
      <c r="G1156">
        <v>88.64</v>
      </c>
      <c r="H1156">
        <v>1.89</v>
      </c>
      <c r="I1156">
        <v>1.2</v>
      </c>
      <c r="J1156">
        <v>2.37</v>
      </c>
      <c r="K1156">
        <v>2.8</v>
      </c>
      <c r="L1156">
        <v>0.69</v>
      </c>
      <c r="M1156">
        <v>0.59</v>
      </c>
      <c r="N1156">
        <v>1.36</v>
      </c>
      <c r="O1156">
        <v>1.29</v>
      </c>
      <c r="P1156">
        <v>3.37</v>
      </c>
      <c r="Q1156">
        <v>4.0599999999999996</v>
      </c>
      <c r="R1156">
        <v>5.96</v>
      </c>
      <c r="S1156">
        <v>12.03</v>
      </c>
      <c r="T1156">
        <v>2.62</v>
      </c>
      <c r="U1156">
        <v>2.56</v>
      </c>
      <c r="V1156">
        <v>1.58</v>
      </c>
      <c r="W1156">
        <v>73.7</v>
      </c>
      <c r="X1156">
        <v>15.49</v>
      </c>
      <c r="Y1156">
        <v>20.29</v>
      </c>
      <c r="Z1156">
        <v>30.46</v>
      </c>
      <c r="AA1156">
        <v>49.09</v>
      </c>
      <c r="AB1156">
        <v>7.59</v>
      </c>
      <c r="AC1156">
        <v>39.75</v>
      </c>
    </row>
    <row r="1157" spans="1:29" x14ac:dyDescent="0.2">
      <c r="A1157" t="s">
        <v>1183</v>
      </c>
      <c r="B1157" s="2" t="s">
        <v>4821</v>
      </c>
      <c r="C1157" s="2">
        <v>1</v>
      </c>
      <c r="D1157" s="2">
        <v>1</v>
      </c>
      <c r="E1157" s="2">
        <v>2</v>
      </c>
      <c r="F1157" s="1">
        <v>42965.523611111108</v>
      </c>
      <c r="G1157">
        <v>88.64</v>
      </c>
      <c r="H1157">
        <v>1.26</v>
      </c>
      <c r="I1157">
        <v>1.22</v>
      </c>
      <c r="J1157">
        <v>2.52</v>
      </c>
      <c r="K1157">
        <v>1.76</v>
      </c>
      <c r="L1157">
        <v>0.46</v>
      </c>
      <c r="M1157">
        <v>0.49</v>
      </c>
      <c r="N1157">
        <v>1.05</v>
      </c>
      <c r="O1157">
        <v>1.03</v>
      </c>
      <c r="P1157">
        <v>1.95</v>
      </c>
      <c r="Q1157">
        <v>2.78</v>
      </c>
      <c r="R1157">
        <v>11.62</v>
      </c>
      <c r="S1157">
        <v>6.6</v>
      </c>
      <c r="T1157">
        <v>3.2</v>
      </c>
      <c r="U1157">
        <v>1.19</v>
      </c>
      <c r="V1157">
        <v>1.1299999999999999</v>
      </c>
      <c r="W1157">
        <v>71.86</v>
      </c>
      <c r="X1157">
        <v>4.74</v>
      </c>
      <c r="Y1157">
        <v>5.53</v>
      </c>
      <c r="Z1157">
        <v>12.23</v>
      </c>
      <c r="AA1157">
        <v>7.65</v>
      </c>
      <c r="AB1157">
        <v>2.73</v>
      </c>
      <c r="AC1157">
        <v>7.1</v>
      </c>
    </row>
    <row r="1158" spans="1:29" x14ac:dyDescent="0.2">
      <c r="A1158" t="s">
        <v>1674</v>
      </c>
      <c r="B1158" s="2" t="s">
        <v>4846</v>
      </c>
      <c r="C1158" s="2">
        <v>1</v>
      </c>
      <c r="D1158" s="2">
        <v>2</v>
      </c>
      <c r="E1158" s="2">
        <v>2</v>
      </c>
      <c r="F1158" s="1">
        <v>42989.65347222222</v>
      </c>
      <c r="G1158">
        <v>88.64</v>
      </c>
      <c r="H1158">
        <v>1.59</v>
      </c>
      <c r="I1158">
        <v>1.25</v>
      </c>
      <c r="J1158">
        <v>3.85</v>
      </c>
      <c r="K1158">
        <v>1.82</v>
      </c>
      <c r="L1158">
        <v>0.3</v>
      </c>
      <c r="M1158">
        <v>0.31</v>
      </c>
      <c r="N1158">
        <v>1.22</v>
      </c>
      <c r="O1158">
        <v>1.2</v>
      </c>
      <c r="P1158">
        <v>1.54</v>
      </c>
      <c r="Q1158">
        <v>2.02</v>
      </c>
      <c r="R1158">
        <v>12.4</v>
      </c>
      <c r="S1158">
        <v>7.91</v>
      </c>
      <c r="T1158">
        <v>3.96</v>
      </c>
      <c r="U1158">
        <v>1.42</v>
      </c>
      <c r="V1158">
        <v>1.27</v>
      </c>
      <c r="W1158">
        <v>69.33</v>
      </c>
      <c r="X1158">
        <v>4.8</v>
      </c>
      <c r="Y1158">
        <v>5.72</v>
      </c>
      <c r="Z1158">
        <v>8.77</v>
      </c>
      <c r="AA1158">
        <v>9.0500000000000007</v>
      </c>
      <c r="AB1158">
        <v>2.97</v>
      </c>
      <c r="AC1158">
        <v>9.98</v>
      </c>
    </row>
    <row r="1159" spans="1:29" x14ac:dyDescent="0.2">
      <c r="A1159" t="s">
        <v>2848</v>
      </c>
      <c r="B1159" s="2" t="s">
        <v>4923</v>
      </c>
      <c r="C1159" s="2">
        <v>1</v>
      </c>
      <c r="D1159" s="2">
        <v>2</v>
      </c>
      <c r="E1159" s="2">
        <v>3</v>
      </c>
      <c r="F1159" s="1">
        <v>43161.583333333336</v>
      </c>
      <c r="G1159">
        <v>88.64</v>
      </c>
      <c r="H1159">
        <v>1.99</v>
      </c>
      <c r="I1159">
        <v>1.05</v>
      </c>
      <c r="J1159">
        <v>0.71</v>
      </c>
      <c r="K1159">
        <v>3.3</v>
      </c>
      <c r="L1159">
        <v>0.79</v>
      </c>
      <c r="M1159">
        <v>0.26</v>
      </c>
      <c r="N1159">
        <v>1.44</v>
      </c>
      <c r="O1159">
        <v>1.43</v>
      </c>
      <c r="P1159">
        <v>4.1100000000000003</v>
      </c>
      <c r="Q1159">
        <v>4.22</v>
      </c>
      <c r="R1159">
        <v>0.84</v>
      </c>
      <c r="S1159">
        <v>13.94</v>
      </c>
      <c r="T1159">
        <v>4.3499999999999996</v>
      </c>
      <c r="U1159">
        <v>2.74</v>
      </c>
      <c r="V1159">
        <v>1.64</v>
      </c>
      <c r="W1159">
        <v>74.16</v>
      </c>
      <c r="X1159">
        <v>31.67</v>
      </c>
      <c r="Y1159">
        <v>39.979999999999997</v>
      </c>
      <c r="Z1159">
        <v>53.34</v>
      </c>
      <c r="AA1159">
        <v>97.78</v>
      </c>
      <c r="AB1159">
        <v>16.61</v>
      </c>
      <c r="AC1159">
        <v>136.38999999999999</v>
      </c>
    </row>
    <row r="1160" spans="1:29" x14ac:dyDescent="0.2">
      <c r="A1160" t="s">
        <v>1001</v>
      </c>
      <c r="B1160" s="2" t="s">
        <v>4863</v>
      </c>
      <c r="C1160" s="2">
        <v>1</v>
      </c>
      <c r="D1160" s="2">
        <v>2</v>
      </c>
      <c r="E1160" s="2">
        <v>2</v>
      </c>
      <c r="F1160" s="1">
        <v>42958.475694444445</v>
      </c>
      <c r="G1160">
        <v>88.63</v>
      </c>
      <c r="H1160">
        <v>1.92</v>
      </c>
      <c r="I1160">
        <v>1.51</v>
      </c>
      <c r="J1160">
        <v>3.9</v>
      </c>
      <c r="K1160">
        <v>2.2999999999999998</v>
      </c>
      <c r="L1160">
        <v>0.34</v>
      </c>
      <c r="M1160">
        <v>0.35</v>
      </c>
      <c r="N1160">
        <v>1.5</v>
      </c>
      <c r="O1160">
        <v>1.45</v>
      </c>
      <c r="P1160">
        <v>1.75</v>
      </c>
      <c r="Q1160">
        <v>2.37</v>
      </c>
      <c r="R1160">
        <v>11.03</v>
      </c>
      <c r="S1160">
        <v>9.92</v>
      </c>
      <c r="T1160">
        <v>3.44</v>
      </c>
      <c r="U1160">
        <v>1.75</v>
      </c>
      <c r="V1160">
        <v>1.37</v>
      </c>
      <c r="W1160">
        <v>69.8</v>
      </c>
      <c r="X1160">
        <v>4.09</v>
      </c>
      <c r="Y1160">
        <v>5.33</v>
      </c>
      <c r="Z1160">
        <v>11.27</v>
      </c>
      <c r="AA1160">
        <v>11.01</v>
      </c>
      <c r="AB1160">
        <v>3.29</v>
      </c>
      <c r="AC1160">
        <v>9.59</v>
      </c>
    </row>
    <row r="1161" spans="1:29" x14ac:dyDescent="0.2">
      <c r="A1161" t="s">
        <v>2309</v>
      </c>
      <c r="B1161" s="2" t="s">
        <v>4734</v>
      </c>
      <c r="C1161" s="2">
        <v>1</v>
      </c>
      <c r="D1161" s="2">
        <v>2</v>
      </c>
      <c r="E1161" s="2">
        <v>3</v>
      </c>
      <c r="F1161" s="1">
        <v>43150.458333333336</v>
      </c>
      <c r="G1161">
        <v>88.62</v>
      </c>
      <c r="H1161">
        <v>1.78</v>
      </c>
      <c r="I1161">
        <v>1.02</v>
      </c>
      <c r="J1161">
        <v>-2.48</v>
      </c>
      <c r="K1161">
        <v>3.46</v>
      </c>
      <c r="L1161">
        <v>0.83</v>
      </c>
      <c r="M1161">
        <v>0.1</v>
      </c>
      <c r="N1161">
        <v>1.67</v>
      </c>
      <c r="O1161">
        <v>1.63</v>
      </c>
      <c r="P1161">
        <v>4.1900000000000004</v>
      </c>
      <c r="Q1161">
        <v>4.05</v>
      </c>
      <c r="R1161">
        <v>-2.0099999999999998</v>
      </c>
      <c r="S1161">
        <v>16.37</v>
      </c>
      <c r="T1161">
        <v>2.92</v>
      </c>
      <c r="U1161">
        <v>2.83</v>
      </c>
      <c r="V1161">
        <v>1.65</v>
      </c>
      <c r="W1161">
        <v>76.42</v>
      </c>
      <c r="X1161">
        <v>41.64</v>
      </c>
      <c r="Y1161">
        <v>55.29</v>
      </c>
      <c r="Z1161">
        <v>74.91</v>
      </c>
      <c r="AA1161">
        <v>151.07</v>
      </c>
      <c r="AB1161">
        <v>29.03</v>
      </c>
      <c r="AC1161">
        <v>170.85</v>
      </c>
    </row>
    <row r="1162" spans="1:29" x14ac:dyDescent="0.2">
      <c r="A1162" t="s">
        <v>3012</v>
      </c>
      <c r="B1162" s="2" t="s">
        <v>4811</v>
      </c>
      <c r="C1162" s="2">
        <v>1</v>
      </c>
      <c r="D1162" s="2">
        <v>2</v>
      </c>
      <c r="E1162" s="2">
        <v>4</v>
      </c>
      <c r="F1162" s="1">
        <v>43187.757638888892</v>
      </c>
      <c r="G1162">
        <v>88.62</v>
      </c>
      <c r="H1162">
        <v>1.81</v>
      </c>
      <c r="I1162">
        <v>1.1000000000000001</v>
      </c>
      <c r="J1162">
        <v>1.1299999999999999</v>
      </c>
      <c r="K1162">
        <v>2.89</v>
      </c>
      <c r="L1162">
        <v>0.68</v>
      </c>
      <c r="M1162">
        <v>0.39</v>
      </c>
      <c r="N1162">
        <v>1.47</v>
      </c>
      <c r="O1162">
        <v>1.42</v>
      </c>
      <c r="P1162">
        <v>3.4</v>
      </c>
      <c r="Q1162">
        <v>3.84</v>
      </c>
      <c r="R1162">
        <v>3.43</v>
      </c>
      <c r="S1162">
        <v>13.04</v>
      </c>
      <c r="T1162">
        <v>3.17</v>
      </c>
      <c r="U1162">
        <v>2.59</v>
      </c>
      <c r="V1162">
        <v>1.51</v>
      </c>
      <c r="W1162">
        <v>73.97</v>
      </c>
      <c r="X1162">
        <v>19.940000000000001</v>
      </c>
      <c r="Y1162">
        <v>27.13</v>
      </c>
      <c r="Z1162">
        <v>36.9</v>
      </c>
      <c r="AA1162">
        <v>71.11</v>
      </c>
      <c r="AB1162">
        <v>13.12</v>
      </c>
      <c r="AC1162">
        <v>78</v>
      </c>
    </row>
    <row r="1163" spans="1:29" x14ac:dyDescent="0.2">
      <c r="A1163" t="s">
        <v>2522</v>
      </c>
      <c r="B1163" s="2" t="s">
        <v>4884</v>
      </c>
      <c r="C1163" s="2">
        <v>1</v>
      </c>
      <c r="D1163" s="2">
        <v>1</v>
      </c>
      <c r="E1163" s="2">
        <v>3</v>
      </c>
      <c r="F1163" s="1">
        <v>43158.561805555553</v>
      </c>
      <c r="G1163">
        <v>88.61</v>
      </c>
      <c r="H1163">
        <v>1.54</v>
      </c>
      <c r="I1163">
        <v>0.82</v>
      </c>
      <c r="J1163">
        <v>0.81</v>
      </c>
      <c r="K1163">
        <v>2.74</v>
      </c>
      <c r="L1163">
        <v>0.8</v>
      </c>
      <c r="M1163">
        <v>0.27</v>
      </c>
      <c r="N1163">
        <v>1.31</v>
      </c>
      <c r="O1163">
        <v>1.27</v>
      </c>
      <c r="P1163">
        <v>4.09</v>
      </c>
      <c r="Q1163">
        <v>4.28</v>
      </c>
      <c r="R1163">
        <v>1.23</v>
      </c>
      <c r="S1163">
        <v>13.27</v>
      </c>
      <c r="T1163">
        <v>5.14</v>
      </c>
      <c r="U1163">
        <v>2.46</v>
      </c>
      <c r="V1163">
        <v>1.53</v>
      </c>
      <c r="W1163">
        <v>73.95</v>
      </c>
      <c r="X1163">
        <v>37.85</v>
      </c>
      <c r="Y1163">
        <v>48.02</v>
      </c>
      <c r="Z1163">
        <v>56.67</v>
      </c>
      <c r="AA1163">
        <v>104.92</v>
      </c>
      <c r="AB1163">
        <v>16.670000000000002</v>
      </c>
      <c r="AC1163">
        <v>163.47999999999999</v>
      </c>
    </row>
    <row r="1164" spans="1:29" x14ac:dyDescent="0.2">
      <c r="A1164" t="s">
        <v>3107</v>
      </c>
      <c r="B1164" s="2" t="s">
        <v>4759</v>
      </c>
      <c r="C1164" s="2">
        <v>1</v>
      </c>
      <c r="D1164" s="2">
        <v>1</v>
      </c>
      <c r="E1164" s="2">
        <v>4</v>
      </c>
      <c r="F1164" s="1">
        <v>43188.668055555558</v>
      </c>
      <c r="G1164">
        <v>88.61</v>
      </c>
      <c r="H1164">
        <v>1.74</v>
      </c>
      <c r="I1164">
        <v>1.03</v>
      </c>
      <c r="J1164">
        <v>0.94</v>
      </c>
      <c r="K1164">
        <v>2.8</v>
      </c>
      <c r="L1164">
        <v>0.66</v>
      </c>
      <c r="M1164">
        <v>0.4</v>
      </c>
      <c r="N1164">
        <v>1.41</v>
      </c>
      <c r="O1164">
        <v>1.36</v>
      </c>
      <c r="P1164">
        <v>3.4</v>
      </c>
      <c r="Q1164">
        <v>3.91</v>
      </c>
      <c r="R1164">
        <v>3.47</v>
      </c>
      <c r="S1164">
        <v>12.8</v>
      </c>
      <c r="T1164">
        <v>3.13</v>
      </c>
      <c r="U1164">
        <v>2.38</v>
      </c>
      <c r="V1164">
        <v>1.49</v>
      </c>
      <c r="W1164">
        <v>73.930000000000007</v>
      </c>
      <c r="X1164">
        <v>19.850000000000001</v>
      </c>
      <c r="Y1164">
        <v>27.99</v>
      </c>
      <c r="Z1164">
        <v>36.54</v>
      </c>
      <c r="AA1164">
        <v>73.95</v>
      </c>
      <c r="AB1164">
        <v>14.84</v>
      </c>
      <c r="AC1164">
        <v>84.07</v>
      </c>
    </row>
    <row r="1165" spans="1:29" x14ac:dyDescent="0.2">
      <c r="A1165" t="s">
        <v>3113</v>
      </c>
      <c r="B1165" s="2" t="s">
        <v>5003</v>
      </c>
      <c r="C1165" s="2">
        <v>2</v>
      </c>
      <c r="D1165" s="2">
        <v>1</v>
      </c>
      <c r="E1165" s="2">
        <v>4</v>
      </c>
      <c r="F1165" s="1">
        <v>43195.555555555555</v>
      </c>
      <c r="G1165">
        <v>88.61</v>
      </c>
      <c r="H1165">
        <v>1.3</v>
      </c>
      <c r="I1165">
        <v>0.79</v>
      </c>
      <c r="J1165">
        <v>1.57</v>
      </c>
      <c r="K1165">
        <v>2.4</v>
      </c>
      <c r="L1165">
        <v>0.71</v>
      </c>
      <c r="M1165">
        <v>0.34</v>
      </c>
      <c r="N1165">
        <v>0.98</v>
      </c>
      <c r="O1165">
        <v>0.96</v>
      </c>
      <c r="P1165">
        <v>3.37</v>
      </c>
      <c r="Q1165">
        <v>3.74</v>
      </c>
      <c r="R1165">
        <v>4.8899999999999997</v>
      </c>
      <c r="S1165">
        <v>9.5299999999999994</v>
      </c>
      <c r="T1165">
        <v>3.25</v>
      </c>
      <c r="U1165">
        <v>2.16</v>
      </c>
      <c r="V1165">
        <v>1.35</v>
      </c>
      <c r="W1165">
        <v>74.02</v>
      </c>
      <c r="X1165">
        <v>24.56</v>
      </c>
      <c r="Y1165">
        <v>29.82</v>
      </c>
      <c r="Z1165">
        <v>36.35</v>
      </c>
      <c r="AA1165">
        <v>64.459999999999994</v>
      </c>
      <c r="AB1165">
        <v>9.43</v>
      </c>
      <c r="AC1165">
        <v>77.34</v>
      </c>
    </row>
    <row r="1166" spans="1:29" x14ac:dyDescent="0.2">
      <c r="A1166" t="s">
        <v>1074</v>
      </c>
      <c r="B1166" s="2" t="s">
        <v>4978</v>
      </c>
      <c r="C1166" s="2">
        <v>2</v>
      </c>
      <c r="D1166" s="2">
        <v>2</v>
      </c>
      <c r="E1166" s="2">
        <v>2</v>
      </c>
      <c r="F1166" s="1">
        <v>42963.470833333333</v>
      </c>
      <c r="G1166">
        <v>88.61</v>
      </c>
      <c r="H1166">
        <v>2.0699999999999998</v>
      </c>
      <c r="I1166">
        <v>1.51</v>
      </c>
      <c r="J1166">
        <v>3.1</v>
      </c>
      <c r="K1166">
        <v>2.5499999999999998</v>
      </c>
      <c r="L1166">
        <v>0.32</v>
      </c>
      <c r="M1166">
        <v>0.36</v>
      </c>
      <c r="N1166">
        <v>1.61</v>
      </c>
      <c r="O1166">
        <v>1.58</v>
      </c>
      <c r="P1166">
        <v>1.89</v>
      </c>
      <c r="Q1166">
        <v>2.4700000000000002</v>
      </c>
      <c r="R1166">
        <v>9.61</v>
      </c>
      <c r="S1166">
        <v>11.09</v>
      </c>
      <c r="T1166">
        <v>3.85</v>
      </c>
      <c r="U1166">
        <v>1.8</v>
      </c>
      <c r="V1166">
        <v>1.46</v>
      </c>
      <c r="W1166">
        <v>69.97</v>
      </c>
      <c r="X1166">
        <v>5.3</v>
      </c>
      <c r="Y1166">
        <v>6.36</v>
      </c>
      <c r="Z1166">
        <v>11.6</v>
      </c>
      <c r="AA1166">
        <v>16.04</v>
      </c>
      <c r="AB1166">
        <v>5.3</v>
      </c>
      <c r="AC1166">
        <v>16.04</v>
      </c>
    </row>
    <row r="1167" spans="1:29" x14ac:dyDescent="0.2">
      <c r="A1167" t="s">
        <v>230</v>
      </c>
      <c r="B1167" s="2" t="s">
        <v>4814</v>
      </c>
      <c r="C1167" s="2">
        <v>1</v>
      </c>
      <c r="D1167" s="2">
        <v>1</v>
      </c>
      <c r="E1167" s="2">
        <v>1</v>
      </c>
      <c r="F1167" s="1">
        <v>42902.581944444442</v>
      </c>
      <c r="G1167">
        <v>88.6</v>
      </c>
      <c r="H1167">
        <v>1.52</v>
      </c>
      <c r="I1167">
        <v>1.1299999999999999</v>
      </c>
      <c r="J1167">
        <v>1.95</v>
      </c>
      <c r="K1167">
        <v>2.31</v>
      </c>
      <c r="L1167">
        <v>0.59</v>
      </c>
      <c r="M1167">
        <v>0.62</v>
      </c>
      <c r="N1167">
        <v>1.18</v>
      </c>
      <c r="O1167">
        <v>1.19</v>
      </c>
      <c r="P1167">
        <v>2.77</v>
      </c>
      <c r="Q1167">
        <v>3.13</v>
      </c>
      <c r="R1167">
        <v>7.79</v>
      </c>
      <c r="S1167">
        <v>9.98</v>
      </c>
      <c r="T1167">
        <v>3.58</v>
      </c>
      <c r="U1167">
        <v>1.71</v>
      </c>
      <c r="V1167">
        <v>1.31</v>
      </c>
      <c r="W1167">
        <v>70.489999999999995</v>
      </c>
      <c r="X1167">
        <v>8.27</v>
      </c>
      <c r="Y1167">
        <v>12.15</v>
      </c>
      <c r="Z1167">
        <v>14.46</v>
      </c>
      <c r="AA1167">
        <v>29.27</v>
      </c>
      <c r="AB1167">
        <v>8.36</v>
      </c>
      <c r="AC1167">
        <v>37.869999999999997</v>
      </c>
    </row>
    <row r="1168" spans="1:29" x14ac:dyDescent="0.2">
      <c r="A1168" t="s">
        <v>3094</v>
      </c>
      <c r="B1168" s="2" t="s">
        <v>4781</v>
      </c>
      <c r="C1168" s="2">
        <v>1</v>
      </c>
      <c r="D1168" s="2">
        <v>1</v>
      </c>
      <c r="E1168" s="2">
        <v>4</v>
      </c>
      <c r="F1168" s="1">
        <v>43188.65625</v>
      </c>
      <c r="G1168">
        <v>88.6</v>
      </c>
      <c r="H1168">
        <v>1.85</v>
      </c>
      <c r="I1168">
        <v>1.07</v>
      </c>
      <c r="J1168">
        <v>1.83</v>
      </c>
      <c r="K1168">
        <v>3.02</v>
      </c>
      <c r="L1168">
        <v>0.73</v>
      </c>
      <c r="M1168">
        <v>0.32</v>
      </c>
      <c r="N1168">
        <v>1.4</v>
      </c>
      <c r="O1168">
        <v>1.33</v>
      </c>
      <c r="P1168">
        <v>3.64</v>
      </c>
      <c r="Q1168">
        <v>4.28</v>
      </c>
      <c r="R1168">
        <v>2.97</v>
      </c>
      <c r="S1168">
        <v>13.11</v>
      </c>
      <c r="T1168">
        <v>3.26</v>
      </c>
      <c r="U1168">
        <v>2.58</v>
      </c>
      <c r="V1168">
        <v>1.51</v>
      </c>
      <c r="W1168">
        <v>73.88</v>
      </c>
      <c r="X1168">
        <v>25.28</v>
      </c>
      <c r="Y1168">
        <v>34.89</v>
      </c>
      <c r="Z1168">
        <v>44.95</v>
      </c>
      <c r="AA1168">
        <v>77.39</v>
      </c>
      <c r="AB1168">
        <v>12.86</v>
      </c>
      <c r="AC1168">
        <v>93.57</v>
      </c>
    </row>
    <row r="1169" spans="1:29" x14ac:dyDescent="0.2">
      <c r="A1169" t="s">
        <v>979</v>
      </c>
      <c r="B1169" s="2" t="s">
        <v>5151</v>
      </c>
      <c r="C1169" s="2">
        <v>2</v>
      </c>
      <c r="D1169" s="2">
        <v>1</v>
      </c>
      <c r="E1169" s="2">
        <v>2</v>
      </c>
      <c r="F1169" s="1">
        <v>42958.363194444442</v>
      </c>
      <c r="G1169">
        <v>88.6</v>
      </c>
      <c r="H1169">
        <v>1.6</v>
      </c>
      <c r="I1169">
        <v>1.25</v>
      </c>
      <c r="J1169">
        <v>2.42</v>
      </c>
      <c r="K1169">
        <v>1.95</v>
      </c>
      <c r="L1169">
        <v>0.39</v>
      </c>
      <c r="M1169">
        <v>0.49</v>
      </c>
      <c r="N1169">
        <v>1.27</v>
      </c>
      <c r="O1169">
        <v>1.27</v>
      </c>
      <c r="P1169">
        <v>1.84</v>
      </c>
      <c r="Q1169">
        <v>2.52</v>
      </c>
      <c r="R1169">
        <v>9.83</v>
      </c>
      <c r="S1169">
        <v>9.26</v>
      </c>
      <c r="T1169">
        <v>3.18</v>
      </c>
      <c r="U1169">
        <v>1.44</v>
      </c>
      <c r="V1169">
        <v>1.27</v>
      </c>
      <c r="W1169">
        <v>70.37</v>
      </c>
      <c r="X1169">
        <v>4.97</v>
      </c>
      <c r="Y1169">
        <v>6.41</v>
      </c>
      <c r="Z1169">
        <v>10.49</v>
      </c>
      <c r="AA1169">
        <v>15.55</v>
      </c>
      <c r="AB1169">
        <v>4.79</v>
      </c>
      <c r="AC1169">
        <v>11.83</v>
      </c>
    </row>
    <row r="1170" spans="1:29" x14ac:dyDescent="0.2">
      <c r="A1170" t="s">
        <v>3758</v>
      </c>
      <c r="B1170" s="2" t="s">
        <v>5064</v>
      </c>
      <c r="C1170" s="2">
        <v>2</v>
      </c>
      <c r="D1170" s="2">
        <v>1</v>
      </c>
      <c r="E1170" s="2">
        <v>4</v>
      </c>
      <c r="F1170" s="1">
        <v>43217.661111111112</v>
      </c>
      <c r="G1170">
        <v>88.6</v>
      </c>
      <c r="H1170">
        <v>1.36</v>
      </c>
      <c r="I1170">
        <v>1.02</v>
      </c>
      <c r="J1170">
        <v>1.08</v>
      </c>
      <c r="K1170">
        <v>2.39</v>
      </c>
      <c r="L1170">
        <v>0.72</v>
      </c>
      <c r="M1170">
        <v>0.38</v>
      </c>
      <c r="N1170">
        <v>1.25</v>
      </c>
      <c r="O1170">
        <v>1.23</v>
      </c>
      <c r="P1170">
        <v>3.47</v>
      </c>
      <c r="Q1170">
        <v>4.05</v>
      </c>
      <c r="R1170">
        <v>4.3099999999999996</v>
      </c>
      <c r="S1170">
        <v>11.51</v>
      </c>
      <c r="T1170">
        <v>3.73</v>
      </c>
      <c r="U1170">
        <v>1.85</v>
      </c>
      <c r="V1170">
        <v>1.38</v>
      </c>
      <c r="W1170">
        <v>73.819999999999993</v>
      </c>
      <c r="X1170">
        <v>21.11</v>
      </c>
      <c r="Y1170">
        <v>27.17</v>
      </c>
      <c r="Z1170">
        <v>37.1</v>
      </c>
      <c r="AA1170">
        <v>55.33</v>
      </c>
      <c r="AB1170">
        <v>10.72</v>
      </c>
      <c r="AC1170">
        <v>84.72</v>
      </c>
    </row>
    <row r="1171" spans="1:29" x14ac:dyDescent="0.2">
      <c r="A1171" t="s">
        <v>3528</v>
      </c>
      <c r="B1171" s="2" t="s">
        <v>4734</v>
      </c>
      <c r="C1171" s="2">
        <v>1</v>
      </c>
      <c r="D1171" s="2">
        <v>2</v>
      </c>
      <c r="E1171" s="2">
        <v>4</v>
      </c>
      <c r="F1171" s="1">
        <v>43209.509722222225</v>
      </c>
      <c r="G1171">
        <v>88.59</v>
      </c>
      <c r="H1171">
        <v>1.75</v>
      </c>
      <c r="I1171">
        <v>1.3</v>
      </c>
      <c r="J1171">
        <v>1.52</v>
      </c>
      <c r="K1171">
        <v>2.81</v>
      </c>
      <c r="L1171">
        <v>0.64</v>
      </c>
      <c r="M1171">
        <v>0.35</v>
      </c>
      <c r="N1171">
        <v>1.59</v>
      </c>
      <c r="O1171">
        <v>1.53</v>
      </c>
      <c r="P1171">
        <v>3.22</v>
      </c>
      <c r="Q1171">
        <v>4.13</v>
      </c>
      <c r="R1171">
        <v>4.3899999999999997</v>
      </c>
      <c r="S1171">
        <v>13.04</v>
      </c>
      <c r="T1171">
        <v>3.41</v>
      </c>
      <c r="U1171">
        <v>2.0499999999999998</v>
      </c>
      <c r="V1171">
        <v>1.46</v>
      </c>
      <c r="W1171">
        <v>74.17</v>
      </c>
      <c r="X1171">
        <v>15.72</v>
      </c>
      <c r="Y1171">
        <v>20.28</v>
      </c>
      <c r="Z1171">
        <v>28.69</v>
      </c>
      <c r="AA1171">
        <v>46.71</v>
      </c>
      <c r="AB1171">
        <v>11.34</v>
      </c>
      <c r="AC1171">
        <v>54.75</v>
      </c>
    </row>
    <row r="1172" spans="1:29" x14ac:dyDescent="0.2">
      <c r="A1172" t="s">
        <v>3446</v>
      </c>
      <c r="B1172" s="2" t="s">
        <v>4752</v>
      </c>
      <c r="C1172" s="2">
        <v>1</v>
      </c>
      <c r="D1172" s="2">
        <v>1</v>
      </c>
      <c r="E1172" s="2">
        <v>4</v>
      </c>
      <c r="F1172" s="1">
        <v>43206.798611111109</v>
      </c>
      <c r="G1172">
        <v>88.59</v>
      </c>
      <c r="H1172">
        <v>1.81</v>
      </c>
      <c r="I1172">
        <v>1.05</v>
      </c>
      <c r="J1172">
        <v>2.09</v>
      </c>
      <c r="K1172">
        <v>2.64</v>
      </c>
      <c r="L1172">
        <v>0.64</v>
      </c>
      <c r="M1172">
        <v>0.45</v>
      </c>
      <c r="N1172">
        <v>1.27</v>
      </c>
      <c r="O1172">
        <v>1.25</v>
      </c>
      <c r="P1172">
        <v>3.54</v>
      </c>
      <c r="Q1172">
        <v>4.41</v>
      </c>
      <c r="R1172">
        <v>5.56</v>
      </c>
      <c r="S1172">
        <v>11.09</v>
      </c>
      <c r="T1172">
        <v>4.5199999999999996</v>
      </c>
      <c r="U1172">
        <v>2.33</v>
      </c>
      <c r="V1172">
        <v>1.46</v>
      </c>
      <c r="W1172">
        <v>73.92</v>
      </c>
      <c r="X1172">
        <v>18.21</v>
      </c>
      <c r="Y1172">
        <v>21.03</v>
      </c>
      <c r="Z1172">
        <v>29.65</v>
      </c>
      <c r="AA1172">
        <v>45.12</v>
      </c>
      <c r="AB1172">
        <v>8.31</v>
      </c>
      <c r="AC1172">
        <v>68.040000000000006</v>
      </c>
    </row>
    <row r="1173" spans="1:29" x14ac:dyDescent="0.2">
      <c r="A1173" t="s">
        <v>2548</v>
      </c>
      <c r="B1173" s="2" t="s">
        <v>4769</v>
      </c>
      <c r="C1173" s="2">
        <v>1</v>
      </c>
      <c r="D1173" s="2">
        <v>2</v>
      </c>
      <c r="E1173" s="2">
        <v>3</v>
      </c>
      <c r="F1173" s="1">
        <v>43158.598611111112</v>
      </c>
      <c r="G1173">
        <v>88.59</v>
      </c>
      <c r="H1173">
        <v>1.73</v>
      </c>
      <c r="I1173">
        <v>0.91</v>
      </c>
      <c r="J1173">
        <v>-1.27</v>
      </c>
      <c r="K1173">
        <v>3.12</v>
      </c>
      <c r="L1173">
        <v>0.81</v>
      </c>
      <c r="M1173">
        <v>0.26</v>
      </c>
      <c r="N1173">
        <v>1.5</v>
      </c>
      <c r="O1173">
        <v>1.44</v>
      </c>
      <c r="P1173">
        <v>4.1500000000000004</v>
      </c>
      <c r="Q1173">
        <v>4.2300000000000004</v>
      </c>
      <c r="R1173">
        <v>-0.28000000000000003</v>
      </c>
      <c r="S1173">
        <v>14.79</v>
      </c>
      <c r="T1173">
        <v>3.43</v>
      </c>
      <c r="U1173">
        <v>2.65</v>
      </c>
      <c r="V1173">
        <v>1.59</v>
      </c>
      <c r="W1173">
        <v>75.84</v>
      </c>
      <c r="X1173">
        <v>34.35</v>
      </c>
      <c r="Y1173">
        <v>47.12</v>
      </c>
      <c r="Z1173">
        <v>62.53</v>
      </c>
      <c r="AA1173">
        <v>128.37</v>
      </c>
      <c r="AB1173">
        <v>24.42</v>
      </c>
      <c r="AC1173">
        <v>154.91999999999999</v>
      </c>
    </row>
    <row r="1174" spans="1:29" x14ac:dyDescent="0.2">
      <c r="A1174" t="s">
        <v>3182</v>
      </c>
      <c r="B1174" s="2" t="s">
        <v>5192</v>
      </c>
      <c r="C1174" s="2">
        <v>2</v>
      </c>
      <c r="D1174" s="2">
        <v>2</v>
      </c>
      <c r="E1174" s="2">
        <v>4</v>
      </c>
      <c r="F1174" s="1">
        <v>43195.645138888889</v>
      </c>
      <c r="G1174">
        <v>88.59</v>
      </c>
      <c r="H1174">
        <v>1.45</v>
      </c>
      <c r="I1174">
        <v>0.94</v>
      </c>
      <c r="J1174">
        <v>2.4300000000000002</v>
      </c>
      <c r="K1174">
        <v>2.54</v>
      </c>
      <c r="L1174">
        <v>0.71</v>
      </c>
      <c r="M1174">
        <v>0.43</v>
      </c>
      <c r="N1174">
        <v>1.17</v>
      </c>
      <c r="O1174">
        <v>1.17</v>
      </c>
      <c r="P1174">
        <v>3.39</v>
      </c>
      <c r="Q1174">
        <v>3.8</v>
      </c>
      <c r="R1174">
        <v>4.01</v>
      </c>
      <c r="S1174">
        <v>11.13</v>
      </c>
      <c r="T1174">
        <v>3.7</v>
      </c>
      <c r="U1174">
        <v>2.08</v>
      </c>
      <c r="V1174">
        <v>1.42</v>
      </c>
      <c r="W1174">
        <v>72.97</v>
      </c>
      <c r="X1174">
        <v>22.19</v>
      </c>
      <c r="Y1174">
        <v>28.32</v>
      </c>
      <c r="Z1174">
        <v>35.340000000000003</v>
      </c>
      <c r="AA1174">
        <v>58.57</v>
      </c>
      <c r="AB1174">
        <v>8.9499999999999993</v>
      </c>
      <c r="AC1174">
        <v>77.180000000000007</v>
      </c>
    </row>
    <row r="1175" spans="1:29" x14ac:dyDescent="0.2">
      <c r="A1175" t="s">
        <v>2112</v>
      </c>
      <c r="B1175" s="2" t="s">
        <v>4956</v>
      </c>
      <c r="C1175" s="2">
        <v>2</v>
      </c>
      <c r="D1175" s="2">
        <v>2</v>
      </c>
      <c r="E1175" s="2">
        <v>3</v>
      </c>
      <c r="F1175" s="1">
        <v>43146.445833333331</v>
      </c>
      <c r="G1175">
        <v>88.58</v>
      </c>
      <c r="H1175">
        <v>1.96</v>
      </c>
      <c r="I1175">
        <v>1.1100000000000001</v>
      </c>
      <c r="J1175">
        <v>-1.37</v>
      </c>
      <c r="K1175">
        <v>3.21</v>
      </c>
      <c r="L1175">
        <v>0.72</v>
      </c>
      <c r="M1175">
        <v>0.32</v>
      </c>
      <c r="N1175">
        <v>1.72</v>
      </c>
      <c r="O1175">
        <v>1.66</v>
      </c>
      <c r="P1175">
        <v>3.89</v>
      </c>
      <c r="Q1175">
        <v>4.2300000000000004</v>
      </c>
      <c r="R1175">
        <v>0.71</v>
      </c>
      <c r="S1175">
        <v>16.13</v>
      </c>
      <c r="T1175">
        <v>2.99</v>
      </c>
      <c r="U1175">
        <v>2.81</v>
      </c>
      <c r="V1175">
        <v>1.69</v>
      </c>
      <c r="W1175">
        <v>75.62</v>
      </c>
      <c r="X1175">
        <v>27.43</v>
      </c>
      <c r="Y1175">
        <v>35.729999999999997</v>
      </c>
      <c r="Z1175">
        <v>54.55</v>
      </c>
      <c r="AA1175">
        <v>112.8</v>
      </c>
      <c r="AB1175">
        <v>23.94</v>
      </c>
      <c r="AC1175">
        <v>126.67</v>
      </c>
    </row>
    <row r="1176" spans="1:29" x14ac:dyDescent="0.2">
      <c r="A1176" t="s">
        <v>3702</v>
      </c>
      <c r="B1176" s="2" t="s">
        <v>5047</v>
      </c>
      <c r="C1176" s="2">
        <v>2</v>
      </c>
      <c r="D1176" s="2">
        <v>1</v>
      </c>
      <c r="E1176" s="2">
        <v>4</v>
      </c>
      <c r="F1176" s="1">
        <v>43216.628472222219</v>
      </c>
      <c r="G1176">
        <v>88.58</v>
      </c>
      <c r="H1176">
        <v>1.8</v>
      </c>
      <c r="I1176">
        <v>1.23</v>
      </c>
      <c r="J1176">
        <v>1.45</v>
      </c>
      <c r="K1176">
        <v>2.54</v>
      </c>
      <c r="L1176">
        <v>0.68</v>
      </c>
      <c r="M1176">
        <v>0.42</v>
      </c>
      <c r="N1176">
        <v>1.62</v>
      </c>
      <c r="O1176">
        <v>1.47</v>
      </c>
      <c r="P1176">
        <v>3.58</v>
      </c>
      <c r="Q1176">
        <v>4.0199999999999996</v>
      </c>
      <c r="R1176">
        <v>4.1500000000000004</v>
      </c>
      <c r="S1176">
        <v>13.79</v>
      </c>
      <c r="T1176">
        <v>3.79</v>
      </c>
      <c r="U1176">
        <v>2.1</v>
      </c>
      <c r="V1176">
        <v>1.64</v>
      </c>
      <c r="W1176">
        <v>75.42</v>
      </c>
      <c r="X1176">
        <v>16.75</v>
      </c>
      <c r="Y1176">
        <v>23.04</v>
      </c>
      <c r="Z1176">
        <v>37.54</v>
      </c>
      <c r="AA1176">
        <v>62.31</v>
      </c>
      <c r="AB1176">
        <v>13.81</v>
      </c>
      <c r="AC1176">
        <v>81.41</v>
      </c>
    </row>
    <row r="1177" spans="1:29" x14ac:dyDescent="0.2">
      <c r="A1177" t="s">
        <v>2799</v>
      </c>
      <c r="B1177" s="4">
        <v>793</v>
      </c>
      <c r="C1177" s="2">
        <v>1</v>
      </c>
      <c r="D1177" s="2">
        <v>2</v>
      </c>
      <c r="E1177" s="2">
        <v>3</v>
      </c>
      <c r="F1177" s="1">
        <v>43161.464583333334</v>
      </c>
      <c r="G1177">
        <v>88.57</v>
      </c>
      <c r="H1177">
        <v>1.28</v>
      </c>
      <c r="I1177">
        <v>0.82</v>
      </c>
      <c r="J1177">
        <v>-1.48</v>
      </c>
      <c r="K1177">
        <v>2.71</v>
      </c>
      <c r="L1177">
        <v>0.81</v>
      </c>
      <c r="M1177">
        <v>0.24</v>
      </c>
      <c r="N1177">
        <v>1.38</v>
      </c>
      <c r="O1177">
        <v>1.35</v>
      </c>
      <c r="P1177">
        <v>3.96</v>
      </c>
      <c r="Q1177">
        <v>4.28</v>
      </c>
      <c r="R1177">
        <v>0.75</v>
      </c>
      <c r="S1177">
        <v>13.69</v>
      </c>
      <c r="T1177">
        <v>3.3</v>
      </c>
      <c r="U1177">
        <v>2.1800000000000002</v>
      </c>
      <c r="V1177">
        <v>1.46</v>
      </c>
      <c r="W1177">
        <v>76.540000000000006</v>
      </c>
      <c r="X1177">
        <v>32.64</v>
      </c>
      <c r="Y1177">
        <v>43.97</v>
      </c>
      <c r="Z1177">
        <v>56.52</v>
      </c>
      <c r="AA1177">
        <v>113.26</v>
      </c>
      <c r="AB1177">
        <v>21.08</v>
      </c>
      <c r="AC1177">
        <v>130.61000000000001</v>
      </c>
    </row>
    <row r="1178" spans="1:29" x14ac:dyDescent="0.2">
      <c r="A1178" t="s">
        <v>1897</v>
      </c>
      <c r="B1178" s="2" t="s">
        <v>5115</v>
      </c>
      <c r="C1178" s="2">
        <v>2</v>
      </c>
      <c r="D1178" s="2">
        <v>2</v>
      </c>
      <c r="E1178" s="2">
        <v>3</v>
      </c>
      <c r="F1178" s="1">
        <v>43140.65</v>
      </c>
      <c r="G1178">
        <v>88.57</v>
      </c>
      <c r="H1178">
        <v>1.79</v>
      </c>
      <c r="I1178">
        <v>1.1499999999999999</v>
      </c>
      <c r="J1178">
        <v>-1</v>
      </c>
      <c r="K1178">
        <v>3.13</v>
      </c>
      <c r="L1178">
        <v>0.77</v>
      </c>
      <c r="M1178">
        <v>0.2</v>
      </c>
      <c r="N1178">
        <v>1.73</v>
      </c>
      <c r="O1178">
        <v>1.7</v>
      </c>
      <c r="P1178">
        <v>4.01</v>
      </c>
      <c r="Q1178">
        <v>4.01</v>
      </c>
      <c r="R1178">
        <v>0.42</v>
      </c>
      <c r="S1178">
        <v>16.43</v>
      </c>
      <c r="T1178">
        <v>4.18</v>
      </c>
      <c r="U1178">
        <v>2.4</v>
      </c>
      <c r="V1178">
        <v>1.71</v>
      </c>
      <c r="W1178">
        <v>74.87</v>
      </c>
      <c r="X1178">
        <v>32.840000000000003</v>
      </c>
      <c r="Y1178">
        <v>40.82</v>
      </c>
      <c r="Z1178">
        <v>61.72</v>
      </c>
      <c r="AA1178">
        <v>104.94</v>
      </c>
      <c r="AB1178">
        <v>18.440000000000001</v>
      </c>
      <c r="AC1178">
        <v>140.85</v>
      </c>
    </row>
    <row r="1179" spans="1:29" x14ac:dyDescent="0.2">
      <c r="A1179" t="s">
        <v>770</v>
      </c>
      <c r="B1179" s="2" t="s">
        <v>4904</v>
      </c>
      <c r="C1179" s="2">
        <v>1</v>
      </c>
      <c r="D1179" s="2">
        <v>2</v>
      </c>
      <c r="E1179" s="2">
        <v>1</v>
      </c>
      <c r="F1179" s="1">
        <v>42948.472916666666</v>
      </c>
      <c r="G1179">
        <v>88.57</v>
      </c>
      <c r="H1179">
        <v>1.69</v>
      </c>
      <c r="I1179">
        <v>1.3</v>
      </c>
      <c r="J1179">
        <v>1.89</v>
      </c>
      <c r="K1179">
        <v>2.41</v>
      </c>
      <c r="L1179">
        <v>0.44</v>
      </c>
      <c r="M1179">
        <v>0.38</v>
      </c>
      <c r="N1179">
        <v>1.38</v>
      </c>
      <c r="O1179">
        <v>1.37</v>
      </c>
      <c r="P1179">
        <v>2.2799999999999998</v>
      </c>
      <c r="Q1179">
        <v>2.74</v>
      </c>
      <c r="R1179">
        <v>8.35</v>
      </c>
      <c r="S1179">
        <v>10.029999999999999</v>
      </c>
      <c r="T1179">
        <v>3.33</v>
      </c>
      <c r="U1179">
        <v>1.61</v>
      </c>
      <c r="V1179">
        <v>1.35</v>
      </c>
      <c r="W1179">
        <v>72</v>
      </c>
      <c r="X1179">
        <v>6.71</v>
      </c>
      <c r="Y1179">
        <v>7.61</v>
      </c>
      <c r="Z1179">
        <v>13.17</v>
      </c>
      <c r="AA1179">
        <v>18.47</v>
      </c>
      <c r="AB1179">
        <v>5.38</v>
      </c>
      <c r="AC1179">
        <v>17.02</v>
      </c>
    </row>
    <row r="1180" spans="1:29" x14ac:dyDescent="0.2">
      <c r="A1180" t="s">
        <v>1514</v>
      </c>
      <c r="B1180" s="2" t="s">
        <v>4774</v>
      </c>
      <c r="C1180" s="2">
        <v>1</v>
      </c>
      <c r="D1180" s="2">
        <v>1</v>
      </c>
      <c r="E1180" s="2">
        <v>2</v>
      </c>
      <c r="F1180" s="1">
        <v>42979.637499999997</v>
      </c>
      <c r="G1180">
        <v>88.57</v>
      </c>
      <c r="H1180">
        <v>1.38</v>
      </c>
      <c r="I1180">
        <v>1.0900000000000001</v>
      </c>
      <c r="J1180">
        <v>3.01</v>
      </c>
      <c r="K1180">
        <v>1.72</v>
      </c>
      <c r="L1180">
        <v>0.47</v>
      </c>
      <c r="M1180">
        <v>0.51</v>
      </c>
      <c r="N1180">
        <v>1.02</v>
      </c>
      <c r="O1180">
        <v>1</v>
      </c>
      <c r="P1180">
        <v>2.04</v>
      </c>
      <c r="Q1180">
        <v>2.48</v>
      </c>
      <c r="R1180">
        <v>11.09</v>
      </c>
      <c r="S1180">
        <v>7.3</v>
      </c>
      <c r="T1180">
        <v>3.37</v>
      </c>
      <c r="U1180">
        <v>1.49</v>
      </c>
      <c r="V1180">
        <v>1.21</v>
      </c>
      <c r="W1180">
        <v>71.08</v>
      </c>
      <c r="X1180">
        <v>5.68</v>
      </c>
      <c r="Y1180">
        <v>6.13</v>
      </c>
      <c r="Z1180">
        <v>10.73</v>
      </c>
      <c r="AA1180">
        <v>12.83</v>
      </c>
      <c r="AB1180">
        <v>3.82</v>
      </c>
      <c r="AC1180">
        <v>13.25</v>
      </c>
    </row>
    <row r="1181" spans="1:29" x14ac:dyDescent="0.2">
      <c r="A1181" t="s">
        <v>2279</v>
      </c>
      <c r="B1181" s="2" t="s">
        <v>5147</v>
      </c>
      <c r="C1181" s="2">
        <v>2</v>
      </c>
      <c r="D1181" s="2">
        <v>2</v>
      </c>
      <c r="E1181" s="2">
        <v>3</v>
      </c>
      <c r="F1181" s="1">
        <v>43150.420138888891</v>
      </c>
      <c r="G1181">
        <v>88.57</v>
      </c>
      <c r="H1181">
        <v>1.65</v>
      </c>
      <c r="I1181">
        <v>0.89</v>
      </c>
      <c r="J1181">
        <v>-0.23</v>
      </c>
      <c r="K1181">
        <v>2.93</v>
      </c>
      <c r="L1181">
        <v>0.7</v>
      </c>
      <c r="M1181">
        <v>0.2</v>
      </c>
      <c r="N1181">
        <v>1.26</v>
      </c>
      <c r="O1181">
        <v>1.24</v>
      </c>
      <c r="P1181">
        <v>3.72</v>
      </c>
      <c r="Q1181">
        <v>3.94</v>
      </c>
      <c r="R1181">
        <v>2.64</v>
      </c>
      <c r="S1181">
        <v>12.14</v>
      </c>
      <c r="T1181">
        <v>3.54</v>
      </c>
      <c r="U1181">
        <v>2.48</v>
      </c>
      <c r="V1181">
        <v>1.48</v>
      </c>
      <c r="W1181">
        <v>75.27</v>
      </c>
      <c r="X1181">
        <v>30.09</v>
      </c>
      <c r="Y1181">
        <v>39.61</v>
      </c>
      <c r="Z1181">
        <v>48.88</v>
      </c>
      <c r="AA1181">
        <v>93.83</v>
      </c>
      <c r="AB1181">
        <v>16.43</v>
      </c>
      <c r="AC1181">
        <v>118.92</v>
      </c>
    </row>
    <row r="1182" spans="1:29" x14ac:dyDescent="0.2">
      <c r="A1182" t="s">
        <v>3646</v>
      </c>
      <c r="B1182" s="2" t="s">
        <v>5111</v>
      </c>
      <c r="C1182" s="2">
        <v>2</v>
      </c>
      <c r="D1182" s="2">
        <v>1</v>
      </c>
      <c r="E1182" s="2">
        <v>4</v>
      </c>
      <c r="F1182" s="1">
        <v>43216.597222222219</v>
      </c>
      <c r="G1182">
        <v>88.57</v>
      </c>
      <c r="H1182">
        <v>2.06</v>
      </c>
      <c r="I1182">
        <v>1.27</v>
      </c>
      <c r="J1182">
        <v>2.56</v>
      </c>
      <c r="K1182">
        <v>2.82</v>
      </c>
      <c r="L1182">
        <v>0.67</v>
      </c>
      <c r="M1182">
        <v>0.49</v>
      </c>
      <c r="N1182">
        <v>1.54</v>
      </c>
      <c r="O1182">
        <v>1.46</v>
      </c>
      <c r="P1182">
        <v>3.41</v>
      </c>
      <c r="Q1182">
        <v>3.82</v>
      </c>
      <c r="R1182">
        <v>4.16</v>
      </c>
      <c r="S1182">
        <v>13.39</v>
      </c>
      <c r="T1182">
        <v>3.6</v>
      </c>
      <c r="U1182">
        <v>2.5499999999999998</v>
      </c>
      <c r="V1182">
        <v>1.63</v>
      </c>
      <c r="W1182">
        <v>72.569999999999993</v>
      </c>
      <c r="X1182">
        <v>15.99</v>
      </c>
      <c r="Y1182">
        <v>22.05</v>
      </c>
      <c r="Z1182">
        <v>31.67</v>
      </c>
      <c r="AA1182">
        <v>53.87</v>
      </c>
      <c r="AB1182">
        <v>9.77</v>
      </c>
      <c r="AC1182">
        <v>67.900000000000006</v>
      </c>
    </row>
    <row r="1183" spans="1:29" x14ac:dyDescent="0.2">
      <c r="A1183" t="s">
        <v>2338</v>
      </c>
      <c r="B1183" s="2" t="s">
        <v>4790</v>
      </c>
      <c r="C1183" s="2">
        <v>1</v>
      </c>
      <c r="D1183" s="2">
        <v>2</v>
      </c>
      <c r="E1183" s="2">
        <v>3</v>
      </c>
      <c r="F1183" s="1">
        <v>43152.493750000001</v>
      </c>
      <c r="G1183">
        <v>88.57</v>
      </c>
      <c r="H1183">
        <v>1.33</v>
      </c>
      <c r="I1183">
        <v>0.85</v>
      </c>
      <c r="J1183">
        <v>-0.9</v>
      </c>
      <c r="K1183">
        <v>2.78</v>
      </c>
      <c r="L1183">
        <v>0.81</v>
      </c>
      <c r="M1183">
        <v>0.33</v>
      </c>
      <c r="N1183">
        <v>1.22</v>
      </c>
      <c r="O1183">
        <v>1.2</v>
      </c>
      <c r="P1183">
        <v>3.9</v>
      </c>
      <c r="Q1183">
        <v>4.3099999999999996</v>
      </c>
      <c r="R1183">
        <v>1.92</v>
      </c>
      <c r="S1183">
        <v>12.31</v>
      </c>
      <c r="T1183">
        <v>3.38</v>
      </c>
      <c r="U1183">
        <v>2.0699999999999998</v>
      </c>
      <c r="V1183">
        <v>1.41</v>
      </c>
      <c r="W1183">
        <v>76.28</v>
      </c>
      <c r="X1183">
        <v>30.21</v>
      </c>
      <c r="Y1183">
        <v>39.92</v>
      </c>
      <c r="Z1183">
        <v>49.63</v>
      </c>
      <c r="AA1183">
        <v>92.34</v>
      </c>
      <c r="AB1183">
        <v>15.61</v>
      </c>
      <c r="AC1183">
        <v>107.57</v>
      </c>
    </row>
    <row r="1184" spans="1:29" x14ac:dyDescent="0.2">
      <c r="A1184" t="s">
        <v>1285</v>
      </c>
      <c r="B1184" s="2" t="s">
        <v>4814</v>
      </c>
      <c r="C1184" s="2">
        <v>2</v>
      </c>
      <c r="D1184" s="2">
        <v>2</v>
      </c>
      <c r="E1184" s="2">
        <v>2</v>
      </c>
      <c r="F1184" s="1">
        <v>42972.527083333334</v>
      </c>
      <c r="G1184">
        <v>88.56</v>
      </c>
      <c r="H1184">
        <v>1.45</v>
      </c>
      <c r="I1184">
        <v>1.1299999999999999</v>
      </c>
      <c r="J1184">
        <v>3.34</v>
      </c>
      <c r="K1184">
        <v>1.65</v>
      </c>
      <c r="L1184">
        <v>0.41</v>
      </c>
      <c r="M1184">
        <v>0.46</v>
      </c>
      <c r="N1184">
        <v>1.02</v>
      </c>
      <c r="O1184">
        <v>0.98</v>
      </c>
      <c r="P1184">
        <v>1.81</v>
      </c>
      <c r="Q1184">
        <v>2.46</v>
      </c>
      <c r="R1184">
        <v>11.89</v>
      </c>
      <c r="S1184">
        <v>6.72</v>
      </c>
      <c r="T1184">
        <v>3.29</v>
      </c>
      <c r="U1184">
        <v>1.44</v>
      </c>
      <c r="V1184">
        <v>1.21</v>
      </c>
      <c r="W1184">
        <v>70.28</v>
      </c>
      <c r="X1184">
        <v>5.44</v>
      </c>
      <c r="Y1184">
        <v>6.09</v>
      </c>
      <c r="Z1184">
        <v>11.58</v>
      </c>
      <c r="AA1184">
        <v>10.42</v>
      </c>
      <c r="AB1184">
        <v>3.42</v>
      </c>
      <c r="AC1184">
        <v>10.16</v>
      </c>
    </row>
    <row r="1185" spans="1:29" x14ac:dyDescent="0.2">
      <c r="A1185" t="s">
        <v>3082</v>
      </c>
      <c r="B1185" s="2" t="s">
        <v>4741</v>
      </c>
      <c r="C1185" s="2">
        <v>2</v>
      </c>
      <c r="D1185" s="2">
        <v>2</v>
      </c>
      <c r="E1185" s="2">
        <v>4</v>
      </c>
      <c r="F1185" s="1">
        <v>43188.643055555556</v>
      </c>
      <c r="G1185">
        <v>88.56</v>
      </c>
      <c r="H1185">
        <v>1.82</v>
      </c>
      <c r="I1185">
        <v>1.07</v>
      </c>
      <c r="J1185">
        <v>1.1000000000000001</v>
      </c>
      <c r="K1185">
        <v>2.83</v>
      </c>
      <c r="L1185">
        <v>0.7</v>
      </c>
      <c r="M1185">
        <v>0.56000000000000005</v>
      </c>
      <c r="N1185">
        <v>1.38</v>
      </c>
      <c r="O1185">
        <v>1.33</v>
      </c>
      <c r="P1185">
        <v>3.55</v>
      </c>
      <c r="Q1185">
        <v>4.2300000000000004</v>
      </c>
      <c r="R1185">
        <v>3.64</v>
      </c>
      <c r="S1185">
        <v>12.76</v>
      </c>
      <c r="T1185">
        <v>2.84</v>
      </c>
      <c r="U1185">
        <v>2.67</v>
      </c>
      <c r="V1185">
        <v>1.49</v>
      </c>
      <c r="W1185">
        <v>73.53</v>
      </c>
      <c r="X1185">
        <v>18.39</v>
      </c>
      <c r="Y1185">
        <v>26.32</v>
      </c>
      <c r="Z1185">
        <v>36.090000000000003</v>
      </c>
      <c r="AA1185">
        <v>71.72</v>
      </c>
      <c r="AB1185">
        <v>14.31</v>
      </c>
      <c r="AC1185">
        <v>76.08</v>
      </c>
    </row>
    <row r="1186" spans="1:29" x14ac:dyDescent="0.2">
      <c r="A1186" t="s">
        <v>1765</v>
      </c>
      <c r="B1186" s="2" t="s">
        <v>5087</v>
      </c>
      <c r="C1186" s="2">
        <v>2</v>
      </c>
      <c r="D1186" s="2">
        <v>2</v>
      </c>
      <c r="E1186" s="2">
        <v>2</v>
      </c>
      <c r="F1186" s="1">
        <v>42990.478472222225</v>
      </c>
      <c r="G1186">
        <v>88.55</v>
      </c>
      <c r="H1186">
        <v>1.6</v>
      </c>
      <c r="I1186">
        <v>1.31</v>
      </c>
      <c r="J1186">
        <v>2.79</v>
      </c>
      <c r="K1186">
        <v>1.98</v>
      </c>
      <c r="L1186">
        <v>0.37</v>
      </c>
      <c r="M1186">
        <v>0.31</v>
      </c>
      <c r="N1186">
        <v>1.3</v>
      </c>
      <c r="O1186">
        <v>1.29</v>
      </c>
      <c r="P1186">
        <v>1.74</v>
      </c>
      <c r="Q1186">
        <v>2.0699999999999998</v>
      </c>
      <c r="R1186">
        <v>10.6</v>
      </c>
      <c r="S1186">
        <v>8.7100000000000009</v>
      </c>
      <c r="T1186">
        <v>3.04</v>
      </c>
      <c r="U1186">
        <v>1.44</v>
      </c>
      <c r="V1186">
        <v>1.28</v>
      </c>
      <c r="W1186">
        <v>70.3</v>
      </c>
      <c r="X1186">
        <v>4.58</v>
      </c>
      <c r="Y1186">
        <v>5.87</v>
      </c>
      <c r="Z1186">
        <v>10.49</v>
      </c>
      <c r="AA1186">
        <v>12.35</v>
      </c>
      <c r="AB1186">
        <v>3.83</v>
      </c>
      <c r="AC1186">
        <v>10.130000000000001</v>
      </c>
    </row>
    <row r="1187" spans="1:29" x14ac:dyDescent="0.2">
      <c r="A1187" t="s">
        <v>2035</v>
      </c>
      <c r="B1187" s="2" t="s">
        <v>5002</v>
      </c>
      <c r="C1187" s="2">
        <v>2</v>
      </c>
      <c r="D1187" s="2">
        <v>1</v>
      </c>
      <c r="E1187" s="2">
        <v>3</v>
      </c>
      <c r="F1187" s="1">
        <v>43144.676388888889</v>
      </c>
      <c r="G1187">
        <v>88.54</v>
      </c>
      <c r="H1187">
        <v>2.02</v>
      </c>
      <c r="I1187">
        <v>1.1000000000000001</v>
      </c>
      <c r="J1187">
        <v>-0.38</v>
      </c>
      <c r="K1187">
        <v>3.37</v>
      </c>
      <c r="L1187">
        <v>0.78</v>
      </c>
      <c r="M1187">
        <v>0.46</v>
      </c>
      <c r="N1187">
        <v>1.62</v>
      </c>
      <c r="O1187">
        <v>1.58</v>
      </c>
      <c r="P1187">
        <v>4</v>
      </c>
      <c r="Q1187">
        <v>4.34</v>
      </c>
      <c r="R1187">
        <v>0.55000000000000004</v>
      </c>
      <c r="S1187">
        <v>15.99</v>
      </c>
      <c r="T1187">
        <v>3.39</v>
      </c>
      <c r="U1187">
        <v>2.85</v>
      </c>
      <c r="V1187">
        <v>1.67</v>
      </c>
      <c r="W1187">
        <v>74.83</v>
      </c>
      <c r="X1187">
        <v>29.2</v>
      </c>
      <c r="Y1187">
        <v>39.54</v>
      </c>
      <c r="Z1187">
        <v>58.47</v>
      </c>
      <c r="AA1187">
        <v>104.45</v>
      </c>
      <c r="AB1187">
        <v>18.329999999999998</v>
      </c>
      <c r="AC1187">
        <v>116.03</v>
      </c>
    </row>
    <row r="1188" spans="1:29" x14ac:dyDescent="0.2">
      <c r="A1188" t="s">
        <v>3612</v>
      </c>
      <c r="B1188" s="2" t="s">
        <v>5098</v>
      </c>
      <c r="C1188" s="2">
        <v>2</v>
      </c>
      <c r="D1188" s="2">
        <v>1</v>
      </c>
      <c r="E1188" s="2">
        <v>4</v>
      </c>
      <c r="F1188" s="1">
        <v>43216.572916666664</v>
      </c>
      <c r="G1188">
        <v>88.54</v>
      </c>
      <c r="H1188">
        <v>1.51</v>
      </c>
      <c r="I1188">
        <v>0.75</v>
      </c>
      <c r="J1188">
        <v>0.75</v>
      </c>
      <c r="K1188">
        <v>2.5499999999999998</v>
      </c>
      <c r="L1188">
        <v>0.7</v>
      </c>
      <c r="M1188">
        <v>0.36</v>
      </c>
      <c r="N1188">
        <v>0.86</v>
      </c>
      <c r="O1188">
        <v>0.88</v>
      </c>
      <c r="P1188">
        <v>3.5</v>
      </c>
      <c r="Q1188">
        <v>3.78</v>
      </c>
      <c r="R1188">
        <v>4.96</v>
      </c>
      <c r="S1188">
        <v>8.52</v>
      </c>
      <c r="T1188">
        <v>2.6</v>
      </c>
      <c r="U1188">
        <v>2.4500000000000002</v>
      </c>
      <c r="V1188">
        <v>1.33</v>
      </c>
      <c r="W1188">
        <v>74.8</v>
      </c>
      <c r="X1188">
        <v>22.93</v>
      </c>
      <c r="Y1188">
        <v>27.27</v>
      </c>
      <c r="Z1188">
        <v>36.130000000000003</v>
      </c>
      <c r="AA1188">
        <v>68.040000000000006</v>
      </c>
      <c r="AB1188">
        <v>11.55</v>
      </c>
      <c r="AC1188">
        <v>73.2</v>
      </c>
    </row>
    <row r="1189" spans="1:29" x14ac:dyDescent="0.2">
      <c r="A1189" t="s">
        <v>2429</v>
      </c>
      <c r="B1189" s="2" t="s">
        <v>4890</v>
      </c>
      <c r="C1189" s="2">
        <v>1</v>
      </c>
      <c r="D1189" s="2">
        <v>2</v>
      </c>
      <c r="E1189" s="2">
        <v>3</v>
      </c>
      <c r="F1189" s="1">
        <v>43153.57916666667</v>
      </c>
      <c r="G1189">
        <v>88.54</v>
      </c>
      <c r="H1189">
        <v>1.88</v>
      </c>
      <c r="I1189">
        <v>1.05</v>
      </c>
      <c r="J1189">
        <v>-1.25</v>
      </c>
      <c r="K1189">
        <v>3.32</v>
      </c>
      <c r="L1189">
        <v>0.81</v>
      </c>
      <c r="M1189">
        <v>0.32</v>
      </c>
      <c r="N1189">
        <v>1.58</v>
      </c>
      <c r="O1189">
        <v>1.54</v>
      </c>
      <c r="P1189">
        <v>4.24</v>
      </c>
      <c r="Q1189">
        <v>4.66</v>
      </c>
      <c r="R1189">
        <v>-0.34</v>
      </c>
      <c r="S1189">
        <v>15.35</v>
      </c>
      <c r="T1189">
        <v>3.46</v>
      </c>
      <c r="U1189">
        <v>2.7</v>
      </c>
      <c r="V1189">
        <v>1.65</v>
      </c>
      <c r="W1189">
        <v>75.97</v>
      </c>
      <c r="X1189">
        <v>33.299999999999997</v>
      </c>
      <c r="Y1189">
        <v>42.29</v>
      </c>
      <c r="Z1189">
        <v>59.57</v>
      </c>
      <c r="AA1189">
        <v>116.79</v>
      </c>
      <c r="AB1189">
        <v>22.22</v>
      </c>
      <c r="AC1189">
        <v>142.19</v>
      </c>
    </row>
    <row r="1190" spans="1:29" x14ac:dyDescent="0.2">
      <c r="A1190" t="s">
        <v>2967</v>
      </c>
      <c r="B1190" s="2" t="s">
        <v>5125</v>
      </c>
      <c r="C1190" s="2">
        <v>2</v>
      </c>
      <c r="D1190" s="2">
        <v>1</v>
      </c>
      <c r="E1190" s="2">
        <v>4</v>
      </c>
      <c r="F1190" s="1">
        <v>43185.70208333333</v>
      </c>
      <c r="G1190">
        <v>88.54</v>
      </c>
      <c r="H1190">
        <v>1.76</v>
      </c>
      <c r="I1190">
        <v>1.08</v>
      </c>
      <c r="J1190">
        <v>0.79</v>
      </c>
      <c r="K1190">
        <v>2.92</v>
      </c>
      <c r="L1190">
        <v>0.71</v>
      </c>
      <c r="M1190">
        <v>0.48</v>
      </c>
      <c r="N1190">
        <v>1.34</v>
      </c>
      <c r="O1190">
        <v>1.29</v>
      </c>
      <c r="P1190">
        <v>3.59</v>
      </c>
      <c r="Q1190">
        <v>4.55</v>
      </c>
      <c r="R1190">
        <v>3.99</v>
      </c>
      <c r="S1190">
        <v>12.39</v>
      </c>
      <c r="T1190">
        <v>2.75</v>
      </c>
      <c r="U1190">
        <v>2.35</v>
      </c>
      <c r="V1190">
        <v>1.47</v>
      </c>
      <c r="W1190">
        <v>75</v>
      </c>
      <c r="X1190">
        <v>20.07</v>
      </c>
      <c r="Y1190">
        <v>25.24</v>
      </c>
      <c r="Z1190">
        <v>34.71</v>
      </c>
      <c r="AA1190">
        <v>64.209999999999994</v>
      </c>
      <c r="AB1190">
        <v>11.17</v>
      </c>
      <c r="AC1190">
        <v>63.05</v>
      </c>
    </row>
    <row r="1191" spans="1:29" x14ac:dyDescent="0.2">
      <c r="A1191" t="s">
        <v>1653</v>
      </c>
      <c r="B1191" s="2" t="s">
        <v>4927</v>
      </c>
      <c r="C1191" s="2">
        <v>1</v>
      </c>
      <c r="D1191" s="2">
        <v>1</v>
      </c>
      <c r="E1191" s="2">
        <v>2</v>
      </c>
      <c r="F1191" s="1">
        <v>42989.602777777778</v>
      </c>
      <c r="G1191">
        <v>88.54</v>
      </c>
      <c r="H1191">
        <v>1.78</v>
      </c>
      <c r="I1191">
        <v>1.44</v>
      </c>
      <c r="J1191">
        <v>3.52</v>
      </c>
      <c r="K1191">
        <v>2.06</v>
      </c>
      <c r="L1191">
        <v>0.28000000000000003</v>
      </c>
      <c r="M1191">
        <v>0.28999999999999998</v>
      </c>
      <c r="N1191">
        <v>1.4</v>
      </c>
      <c r="O1191">
        <v>1.37</v>
      </c>
      <c r="P1191">
        <v>1.38</v>
      </c>
      <c r="Q1191">
        <v>1.69</v>
      </c>
      <c r="R1191">
        <v>12.71</v>
      </c>
      <c r="S1191">
        <v>8.64</v>
      </c>
      <c r="T1191">
        <v>3.53</v>
      </c>
      <c r="U1191">
        <v>1.58</v>
      </c>
      <c r="V1191">
        <v>1.34</v>
      </c>
      <c r="W1191">
        <v>69.41</v>
      </c>
      <c r="X1191">
        <v>3.68</v>
      </c>
      <c r="Y1191">
        <v>4.53</v>
      </c>
      <c r="Z1191">
        <v>9.69</v>
      </c>
      <c r="AA1191">
        <v>7.78</v>
      </c>
      <c r="AB1191">
        <v>2.67</v>
      </c>
      <c r="AC1191">
        <v>5.92</v>
      </c>
    </row>
    <row r="1192" spans="1:29" x14ac:dyDescent="0.2">
      <c r="A1192" t="s">
        <v>3029</v>
      </c>
      <c r="B1192" s="2" t="s">
        <v>4961</v>
      </c>
      <c r="C1192" s="2">
        <v>2</v>
      </c>
      <c r="D1192" s="2">
        <v>2</v>
      </c>
      <c r="E1192" s="2">
        <v>4</v>
      </c>
      <c r="F1192" s="1">
        <v>43188.574305555558</v>
      </c>
      <c r="G1192">
        <v>88.53</v>
      </c>
      <c r="H1192">
        <v>1.58</v>
      </c>
      <c r="I1192">
        <v>0.86</v>
      </c>
      <c r="J1192">
        <v>0.97</v>
      </c>
      <c r="K1192">
        <v>2.6</v>
      </c>
      <c r="L1192">
        <v>0.65</v>
      </c>
      <c r="M1192">
        <v>0.36</v>
      </c>
      <c r="N1192">
        <v>1.04</v>
      </c>
      <c r="O1192">
        <v>1.05</v>
      </c>
      <c r="P1192">
        <v>3.27</v>
      </c>
      <c r="Q1192">
        <v>3.51</v>
      </c>
      <c r="R1192">
        <v>4.34</v>
      </c>
      <c r="S1192">
        <v>9.9600000000000009</v>
      </c>
      <c r="T1192">
        <v>3.26</v>
      </c>
      <c r="U1192">
        <v>2.42</v>
      </c>
      <c r="V1192">
        <v>1.34</v>
      </c>
      <c r="W1192">
        <v>73.63</v>
      </c>
      <c r="X1192">
        <v>20.53</v>
      </c>
      <c r="Y1192">
        <v>27.06</v>
      </c>
      <c r="Z1192">
        <v>31.92</v>
      </c>
      <c r="AA1192">
        <v>67.489999999999995</v>
      </c>
      <c r="AB1192">
        <v>13.66</v>
      </c>
      <c r="AC1192">
        <v>86.79</v>
      </c>
    </row>
    <row r="1193" spans="1:29" x14ac:dyDescent="0.2">
      <c r="A1193" t="s">
        <v>967</v>
      </c>
      <c r="B1193" s="2" t="s">
        <v>4865</v>
      </c>
      <c r="C1193" s="2">
        <v>1</v>
      </c>
      <c r="D1193" s="2">
        <v>2</v>
      </c>
      <c r="E1193" s="2">
        <v>2</v>
      </c>
      <c r="F1193" s="1">
        <v>42955.636111111111</v>
      </c>
      <c r="G1193">
        <v>88.53</v>
      </c>
      <c r="H1193">
        <v>1.61</v>
      </c>
      <c r="I1193">
        <v>1.44</v>
      </c>
      <c r="J1193">
        <v>3</v>
      </c>
      <c r="K1193">
        <v>2.1</v>
      </c>
      <c r="L1193">
        <v>0.44</v>
      </c>
      <c r="M1193">
        <v>0.56000000000000005</v>
      </c>
      <c r="N1193">
        <v>1.55</v>
      </c>
      <c r="O1193">
        <v>1.47</v>
      </c>
      <c r="P1193">
        <v>2.12</v>
      </c>
      <c r="Q1193">
        <v>2.68</v>
      </c>
      <c r="R1193">
        <v>9.34</v>
      </c>
      <c r="S1193">
        <v>11.15</v>
      </c>
      <c r="T1193">
        <v>3.45</v>
      </c>
      <c r="U1193">
        <v>1.44</v>
      </c>
      <c r="V1193">
        <v>1.39</v>
      </c>
      <c r="W1193">
        <v>71.430000000000007</v>
      </c>
      <c r="X1193">
        <v>4.78</v>
      </c>
      <c r="Y1193">
        <v>6.85</v>
      </c>
      <c r="Z1193">
        <v>13.15</v>
      </c>
      <c r="AA1193">
        <v>13.32</v>
      </c>
      <c r="AB1193">
        <v>3.56</v>
      </c>
      <c r="AC1193">
        <v>12.26</v>
      </c>
    </row>
    <row r="1194" spans="1:29" x14ac:dyDescent="0.2">
      <c r="A1194" t="s">
        <v>2662</v>
      </c>
      <c r="B1194" s="2" t="s">
        <v>4793</v>
      </c>
      <c r="C1194" s="2">
        <v>1</v>
      </c>
      <c r="D1194" s="2">
        <v>2</v>
      </c>
      <c r="E1194" s="2">
        <v>3</v>
      </c>
      <c r="F1194" s="1">
        <v>43159.436805555553</v>
      </c>
      <c r="G1194">
        <v>88.53</v>
      </c>
      <c r="H1194">
        <v>1.73</v>
      </c>
      <c r="I1194">
        <v>1.01</v>
      </c>
      <c r="J1194">
        <v>-0.73</v>
      </c>
      <c r="K1194">
        <v>3.15</v>
      </c>
      <c r="L1194">
        <v>0.79</v>
      </c>
      <c r="M1194">
        <v>0.17</v>
      </c>
      <c r="N1194">
        <v>1.52</v>
      </c>
      <c r="O1194">
        <v>1.48</v>
      </c>
      <c r="P1194">
        <v>4.08</v>
      </c>
      <c r="Q1194">
        <v>4.0599999999999996</v>
      </c>
      <c r="R1194">
        <v>0.61</v>
      </c>
      <c r="S1194">
        <v>14.67</v>
      </c>
      <c r="T1194">
        <v>3.66</v>
      </c>
      <c r="U1194">
        <v>2.5099999999999998</v>
      </c>
      <c r="V1194">
        <v>1.6</v>
      </c>
      <c r="W1194">
        <v>75.67</v>
      </c>
      <c r="X1194">
        <v>32.909999999999997</v>
      </c>
      <c r="Y1194">
        <v>43.11</v>
      </c>
      <c r="Z1194">
        <v>58.95</v>
      </c>
      <c r="AA1194">
        <v>110.35</v>
      </c>
      <c r="AB1194">
        <v>20.3</v>
      </c>
      <c r="AC1194">
        <v>140.62</v>
      </c>
    </row>
    <row r="1195" spans="1:29" x14ac:dyDescent="0.2">
      <c r="A1195" t="s">
        <v>3133</v>
      </c>
      <c r="B1195" s="2" t="s">
        <v>5111</v>
      </c>
      <c r="C1195" s="2">
        <v>2</v>
      </c>
      <c r="D1195" s="2">
        <v>2</v>
      </c>
      <c r="E1195" s="2">
        <v>4</v>
      </c>
      <c r="F1195" s="1">
        <v>43195.579861111109</v>
      </c>
      <c r="G1195">
        <v>88.53</v>
      </c>
      <c r="H1195">
        <v>1.75</v>
      </c>
      <c r="I1195">
        <v>0.78</v>
      </c>
      <c r="J1195">
        <v>1.73</v>
      </c>
      <c r="K1195">
        <v>2.69</v>
      </c>
      <c r="L1195">
        <v>0.65</v>
      </c>
      <c r="M1195">
        <v>0.4</v>
      </c>
      <c r="N1195">
        <v>1.01</v>
      </c>
      <c r="O1195">
        <v>1.02</v>
      </c>
      <c r="P1195">
        <v>3.52</v>
      </c>
      <c r="Q1195">
        <v>3.75</v>
      </c>
      <c r="R1195">
        <v>4.83</v>
      </c>
      <c r="S1195">
        <v>10.1</v>
      </c>
      <c r="T1195">
        <v>3.91</v>
      </c>
      <c r="U1195">
        <v>2.72</v>
      </c>
      <c r="V1195">
        <v>1.49</v>
      </c>
      <c r="W1195">
        <v>72.98</v>
      </c>
      <c r="X1195">
        <v>25.37</v>
      </c>
      <c r="Y1195">
        <v>30.58</v>
      </c>
      <c r="Z1195">
        <v>37.18</v>
      </c>
      <c r="AA1195">
        <v>73.37</v>
      </c>
      <c r="AB1195">
        <v>10.97</v>
      </c>
      <c r="AC1195">
        <v>94.37</v>
      </c>
    </row>
    <row r="1196" spans="1:29" x14ac:dyDescent="0.2">
      <c r="A1196" t="s">
        <v>2423</v>
      </c>
      <c r="B1196" s="2" t="s">
        <v>4885</v>
      </c>
      <c r="C1196" s="2">
        <v>1</v>
      </c>
      <c r="D1196" s="2">
        <v>1</v>
      </c>
      <c r="E1196" s="2">
        <v>3</v>
      </c>
      <c r="F1196" s="1">
        <v>43153.573611111111</v>
      </c>
      <c r="G1196">
        <v>88.52</v>
      </c>
      <c r="H1196">
        <v>2.0099999999999998</v>
      </c>
      <c r="I1196">
        <v>0.88</v>
      </c>
      <c r="J1196">
        <v>0.95</v>
      </c>
      <c r="K1196">
        <v>3.28</v>
      </c>
      <c r="L1196">
        <v>0.87</v>
      </c>
      <c r="M1196">
        <v>0.31</v>
      </c>
      <c r="N1196">
        <v>1.45</v>
      </c>
      <c r="O1196">
        <v>1.47</v>
      </c>
      <c r="P1196">
        <v>4.76</v>
      </c>
      <c r="Q1196">
        <v>5.01</v>
      </c>
      <c r="R1196">
        <v>-1.19</v>
      </c>
      <c r="S1196">
        <v>16.34</v>
      </c>
      <c r="T1196">
        <v>7.08</v>
      </c>
      <c r="U1196">
        <v>2.76</v>
      </c>
      <c r="V1196">
        <v>1.78</v>
      </c>
      <c r="W1196">
        <v>70.98</v>
      </c>
      <c r="X1196">
        <v>64.7</v>
      </c>
      <c r="Y1196">
        <v>65.3</v>
      </c>
      <c r="Z1196">
        <v>106.37</v>
      </c>
      <c r="AA1196">
        <v>127.8</v>
      </c>
      <c r="AB1196">
        <v>16.670000000000002</v>
      </c>
      <c r="AC1196">
        <v>232.35</v>
      </c>
    </row>
    <row r="1197" spans="1:29" x14ac:dyDescent="0.2">
      <c r="A1197" t="s">
        <v>1364</v>
      </c>
      <c r="B1197" s="2" t="s">
        <v>4920</v>
      </c>
      <c r="C1197" s="2">
        <v>1</v>
      </c>
      <c r="D1197" s="2">
        <v>1</v>
      </c>
      <c r="E1197" s="2">
        <v>2</v>
      </c>
      <c r="F1197" s="1">
        <v>42976.40347222222</v>
      </c>
      <c r="G1197">
        <v>88.52</v>
      </c>
      <c r="H1197">
        <v>1.63</v>
      </c>
      <c r="I1197">
        <v>1.24</v>
      </c>
      <c r="J1197">
        <v>2.3199999999999998</v>
      </c>
      <c r="K1197">
        <v>2.25</v>
      </c>
      <c r="L1197">
        <v>0.36</v>
      </c>
      <c r="M1197">
        <v>0.37</v>
      </c>
      <c r="N1197">
        <v>1.41</v>
      </c>
      <c r="O1197">
        <v>1.39</v>
      </c>
      <c r="P1197">
        <v>2.0699999999999998</v>
      </c>
      <c r="Q1197">
        <v>2.69</v>
      </c>
      <c r="R1197">
        <v>9.26</v>
      </c>
      <c r="S1197">
        <v>9.76</v>
      </c>
      <c r="T1197">
        <v>4.1399999999999997</v>
      </c>
      <c r="U1197">
        <v>1.49</v>
      </c>
      <c r="V1197">
        <v>1.34</v>
      </c>
      <c r="W1197">
        <v>71.19</v>
      </c>
      <c r="X1197">
        <v>6.82</v>
      </c>
      <c r="Y1197">
        <v>8.41</v>
      </c>
      <c r="Z1197">
        <v>12.22</v>
      </c>
      <c r="AA1197">
        <v>17.48</v>
      </c>
      <c r="AB1197">
        <v>5.0599999999999996</v>
      </c>
      <c r="AC1197">
        <v>19.82</v>
      </c>
    </row>
    <row r="1198" spans="1:29" x14ac:dyDescent="0.2">
      <c r="A1198" t="s">
        <v>2658</v>
      </c>
      <c r="B1198" s="2" t="s">
        <v>4741</v>
      </c>
      <c r="C1198" s="2">
        <v>2</v>
      </c>
      <c r="D1198" s="2">
        <v>2</v>
      </c>
      <c r="E1198" s="2">
        <v>3</v>
      </c>
      <c r="F1198" s="1">
        <v>43159.433333333334</v>
      </c>
      <c r="G1198">
        <v>88.52</v>
      </c>
      <c r="H1198">
        <v>1.92</v>
      </c>
      <c r="I1198">
        <v>1.04</v>
      </c>
      <c r="J1198">
        <v>0.18</v>
      </c>
      <c r="K1198">
        <v>3.04</v>
      </c>
      <c r="L1198">
        <v>0.66</v>
      </c>
      <c r="M1198">
        <v>0.23</v>
      </c>
      <c r="N1198">
        <v>1.45</v>
      </c>
      <c r="O1198">
        <v>1.42</v>
      </c>
      <c r="P1198">
        <v>3.64</v>
      </c>
      <c r="Q1198">
        <v>3.87</v>
      </c>
      <c r="R1198">
        <v>2.5099999999999998</v>
      </c>
      <c r="S1198">
        <v>13.55</v>
      </c>
      <c r="T1198">
        <v>3.47</v>
      </c>
      <c r="U1198">
        <v>2.58</v>
      </c>
      <c r="V1198">
        <v>1.59</v>
      </c>
      <c r="W1198">
        <v>74</v>
      </c>
      <c r="X1198">
        <v>25.67</v>
      </c>
      <c r="Y1198">
        <v>32.979999999999997</v>
      </c>
      <c r="Z1198">
        <v>42.91</v>
      </c>
      <c r="AA1198">
        <v>88.18</v>
      </c>
      <c r="AB1198">
        <v>16.93</v>
      </c>
      <c r="AC1198">
        <v>118.14</v>
      </c>
    </row>
    <row r="1199" spans="1:29" x14ac:dyDescent="0.2">
      <c r="A1199" t="s">
        <v>1781</v>
      </c>
      <c r="B1199" s="2" t="s">
        <v>4776</v>
      </c>
      <c r="C1199" s="2">
        <v>1</v>
      </c>
      <c r="D1199" s="2">
        <v>2</v>
      </c>
      <c r="E1199" s="2">
        <v>2</v>
      </c>
      <c r="F1199" s="1">
        <v>42990.507638888892</v>
      </c>
      <c r="G1199">
        <v>88.51</v>
      </c>
      <c r="H1199">
        <v>1.58</v>
      </c>
      <c r="I1199">
        <v>1.36</v>
      </c>
      <c r="J1199">
        <v>3</v>
      </c>
      <c r="K1199">
        <v>2.12</v>
      </c>
      <c r="L1199">
        <v>0.4</v>
      </c>
      <c r="M1199">
        <v>0.4</v>
      </c>
      <c r="N1199">
        <v>1.25</v>
      </c>
      <c r="O1199">
        <v>1.24</v>
      </c>
      <c r="P1199">
        <v>1.85</v>
      </c>
      <c r="Q1199">
        <v>2.21</v>
      </c>
      <c r="R1199">
        <v>11.3</v>
      </c>
      <c r="S1199">
        <v>8.23</v>
      </c>
      <c r="T1199">
        <v>2.85</v>
      </c>
      <c r="U1199">
        <v>1.47</v>
      </c>
      <c r="V1199">
        <v>1.25</v>
      </c>
      <c r="W1199">
        <v>71.239999999999995</v>
      </c>
      <c r="X1199">
        <v>4.5999999999999996</v>
      </c>
      <c r="Y1199">
        <v>5.65</v>
      </c>
      <c r="Z1199">
        <v>11.02</v>
      </c>
      <c r="AA1199">
        <v>9.61</v>
      </c>
      <c r="AB1199">
        <v>2.99</v>
      </c>
      <c r="AC1199">
        <v>6.47</v>
      </c>
    </row>
    <row r="1200" spans="1:29" x14ac:dyDescent="0.2">
      <c r="A1200" t="s">
        <v>3207</v>
      </c>
      <c r="B1200" s="2" t="s">
        <v>4980</v>
      </c>
      <c r="C1200" s="2">
        <v>2</v>
      </c>
      <c r="D1200" s="2">
        <v>2</v>
      </c>
      <c r="E1200" s="2">
        <v>4</v>
      </c>
      <c r="F1200" s="1">
        <v>43195.671527777777</v>
      </c>
      <c r="G1200">
        <v>88.51</v>
      </c>
      <c r="H1200">
        <v>1.21</v>
      </c>
      <c r="I1200">
        <v>0.88</v>
      </c>
      <c r="J1200">
        <v>1.51</v>
      </c>
      <c r="K1200">
        <v>2.46</v>
      </c>
      <c r="L1200">
        <v>0.73</v>
      </c>
      <c r="M1200">
        <v>0.39</v>
      </c>
      <c r="N1200">
        <v>1.08</v>
      </c>
      <c r="O1200">
        <v>1.0900000000000001</v>
      </c>
      <c r="P1200">
        <v>3.26</v>
      </c>
      <c r="Q1200">
        <v>3.7</v>
      </c>
      <c r="R1200">
        <v>4.59</v>
      </c>
      <c r="S1200">
        <v>10.75</v>
      </c>
      <c r="T1200">
        <v>3.04</v>
      </c>
      <c r="U1200">
        <v>1.9</v>
      </c>
      <c r="V1200">
        <v>1.33</v>
      </c>
      <c r="W1200">
        <v>72.72</v>
      </c>
      <c r="X1200">
        <v>25.25</v>
      </c>
      <c r="Y1200">
        <v>32.020000000000003</v>
      </c>
      <c r="Z1200">
        <v>39.33</v>
      </c>
      <c r="AA1200">
        <v>59.33</v>
      </c>
      <c r="AB1200">
        <v>8.58</v>
      </c>
      <c r="AC1200">
        <v>72.92</v>
      </c>
    </row>
    <row r="1201" spans="1:29" x14ac:dyDescent="0.2">
      <c r="A1201" t="s">
        <v>3273</v>
      </c>
      <c r="B1201" s="2" t="s">
        <v>5153</v>
      </c>
      <c r="C1201" s="2">
        <v>2</v>
      </c>
      <c r="D1201" s="2">
        <v>1</v>
      </c>
      <c r="E1201" s="2">
        <v>4</v>
      </c>
      <c r="F1201" s="1">
        <v>43200.650694444441</v>
      </c>
      <c r="G1201">
        <v>88.5</v>
      </c>
      <c r="H1201">
        <v>1.72</v>
      </c>
      <c r="I1201">
        <v>0.96</v>
      </c>
      <c r="J1201">
        <v>1.81</v>
      </c>
      <c r="K1201">
        <v>2.57</v>
      </c>
      <c r="L1201">
        <v>0.63</v>
      </c>
      <c r="M1201">
        <v>0.41</v>
      </c>
      <c r="N1201">
        <v>1.0900000000000001</v>
      </c>
      <c r="O1201">
        <v>1.08</v>
      </c>
      <c r="P1201">
        <v>3.33</v>
      </c>
      <c r="Q1201">
        <v>3.95</v>
      </c>
      <c r="R1201">
        <v>7.15</v>
      </c>
      <c r="S1201">
        <v>9.59</v>
      </c>
      <c r="T1201">
        <v>3.37</v>
      </c>
      <c r="U1201">
        <v>2.4</v>
      </c>
      <c r="V1201">
        <v>1.48</v>
      </c>
      <c r="W1201">
        <v>74.25</v>
      </c>
      <c r="X1201">
        <v>17.579999999999998</v>
      </c>
      <c r="Y1201">
        <v>19.88</v>
      </c>
      <c r="Z1201">
        <v>27.19</v>
      </c>
      <c r="AA1201">
        <v>47.92</v>
      </c>
      <c r="AB1201">
        <v>7.19</v>
      </c>
      <c r="AC1201">
        <v>50.6</v>
      </c>
    </row>
    <row r="1202" spans="1:29" x14ac:dyDescent="0.2">
      <c r="A1202" t="s">
        <v>2778</v>
      </c>
      <c r="B1202" s="2" t="s">
        <v>4845</v>
      </c>
      <c r="C1202" s="2">
        <v>1</v>
      </c>
      <c r="D1202" s="2">
        <v>2</v>
      </c>
      <c r="E1202" s="2">
        <v>3</v>
      </c>
      <c r="F1202" s="1">
        <v>43161.444444444445</v>
      </c>
      <c r="G1202">
        <v>88.5</v>
      </c>
      <c r="H1202">
        <v>1.61</v>
      </c>
      <c r="I1202">
        <v>1.01</v>
      </c>
      <c r="J1202">
        <v>-0.97</v>
      </c>
      <c r="K1202">
        <v>2.97</v>
      </c>
      <c r="L1202">
        <v>0.78</v>
      </c>
      <c r="M1202">
        <v>0.26</v>
      </c>
      <c r="N1202">
        <v>1.58</v>
      </c>
      <c r="O1202">
        <v>1.54</v>
      </c>
      <c r="P1202">
        <v>3.92</v>
      </c>
      <c r="Q1202">
        <v>4.08</v>
      </c>
      <c r="R1202">
        <v>0.25</v>
      </c>
      <c r="S1202">
        <v>14.98</v>
      </c>
      <c r="T1202">
        <v>3.34</v>
      </c>
      <c r="U1202">
        <v>2.34</v>
      </c>
      <c r="V1202">
        <v>1.59</v>
      </c>
      <c r="W1202">
        <v>75.599999999999994</v>
      </c>
      <c r="X1202">
        <v>29.98</v>
      </c>
      <c r="Y1202">
        <v>40.21</v>
      </c>
      <c r="Z1202">
        <v>55.45</v>
      </c>
      <c r="AA1202">
        <v>108.48</v>
      </c>
      <c r="AB1202">
        <v>20.58</v>
      </c>
      <c r="AC1202">
        <v>127.68</v>
      </c>
    </row>
    <row r="1203" spans="1:29" x14ac:dyDescent="0.2">
      <c r="A1203" t="s">
        <v>3667</v>
      </c>
      <c r="B1203" s="2" t="s">
        <v>5178</v>
      </c>
      <c r="C1203" s="2">
        <v>2</v>
      </c>
      <c r="D1203" s="2">
        <v>1</v>
      </c>
      <c r="E1203" s="2">
        <v>4</v>
      </c>
      <c r="F1203" s="1">
        <v>43216.609722222223</v>
      </c>
      <c r="G1203">
        <v>88.5</v>
      </c>
      <c r="H1203">
        <v>1.64</v>
      </c>
      <c r="I1203">
        <v>1.1399999999999999</v>
      </c>
      <c r="J1203">
        <v>1.65</v>
      </c>
      <c r="K1203">
        <v>2.4700000000000002</v>
      </c>
      <c r="L1203">
        <v>0.71</v>
      </c>
      <c r="M1203">
        <v>0.38</v>
      </c>
      <c r="N1203">
        <v>1.36</v>
      </c>
      <c r="O1203">
        <v>1.29</v>
      </c>
      <c r="P1203">
        <v>3.58</v>
      </c>
      <c r="Q1203">
        <v>4.0999999999999996</v>
      </c>
      <c r="R1203">
        <v>5.26</v>
      </c>
      <c r="S1203">
        <v>12.09</v>
      </c>
      <c r="T1203">
        <v>3.27</v>
      </c>
      <c r="U1203">
        <v>2.06</v>
      </c>
      <c r="V1203">
        <v>1.52</v>
      </c>
      <c r="W1203">
        <v>74.75</v>
      </c>
      <c r="X1203">
        <v>17.29</v>
      </c>
      <c r="Y1203">
        <v>22.51</v>
      </c>
      <c r="Z1203">
        <v>37.299999999999997</v>
      </c>
      <c r="AA1203">
        <v>49.94</v>
      </c>
      <c r="AB1203">
        <v>8.5399999999999991</v>
      </c>
      <c r="AC1203">
        <v>63.93</v>
      </c>
    </row>
    <row r="1204" spans="1:29" x14ac:dyDescent="0.2">
      <c r="A1204" t="s">
        <v>499</v>
      </c>
      <c r="B1204" s="2" t="s">
        <v>5189</v>
      </c>
      <c r="C1204" s="2">
        <v>2</v>
      </c>
      <c r="D1204" s="2">
        <v>1</v>
      </c>
      <c r="E1204" s="2">
        <v>1</v>
      </c>
      <c r="F1204" s="1">
        <v>42923.581944444442</v>
      </c>
      <c r="G1204">
        <v>88.5</v>
      </c>
      <c r="H1204">
        <v>1.51</v>
      </c>
      <c r="I1204">
        <v>1.1000000000000001</v>
      </c>
      <c r="J1204">
        <v>1.94</v>
      </c>
      <c r="K1204">
        <v>2.0499999999999998</v>
      </c>
      <c r="L1204">
        <v>0.48</v>
      </c>
      <c r="M1204">
        <v>0.49</v>
      </c>
      <c r="N1204">
        <v>1.1599999999999999</v>
      </c>
      <c r="O1204">
        <v>1.18</v>
      </c>
      <c r="P1204">
        <v>2.34</v>
      </c>
      <c r="Q1204">
        <v>2.91</v>
      </c>
      <c r="R1204">
        <v>9.43</v>
      </c>
      <c r="S1204">
        <v>8.7899999999999991</v>
      </c>
      <c r="T1204">
        <v>3.32</v>
      </c>
      <c r="U1204">
        <v>1.65</v>
      </c>
      <c r="V1204">
        <v>1.28</v>
      </c>
      <c r="W1204">
        <v>71.02</v>
      </c>
      <c r="X1204">
        <v>6.96</v>
      </c>
      <c r="Y1204">
        <v>9.2899999999999991</v>
      </c>
      <c r="Z1204">
        <v>11.11</v>
      </c>
      <c r="AA1204">
        <v>24.32</v>
      </c>
      <c r="AB1204">
        <v>6.85</v>
      </c>
      <c r="AC1204">
        <v>24.71</v>
      </c>
    </row>
    <row r="1205" spans="1:29" x14ac:dyDescent="0.2">
      <c r="A1205" t="s">
        <v>1794</v>
      </c>
      <c r="B1205" s="4">
        <v>1538</v>
      </c>
      <c r="C1205" s="2">
        <v>1</v>
      </c>
      <c r="D1205" s="2">
        <v>1</v>
      </c>
      <c r="E1205" s="2">
        <v>2</v>
      </c>
      <c r="F1205" s="1">
        <v>42990.556250000001</v>
      </c>
      <c r="G1205">
        <v>88.49</v>
      </c>
      <c r="H1205">
        <v>1.82</v>
      </c>
      <c r="I1205">
        <v>1.45</v>
      </c>
      <c r="J1205">
        <v>3.21</v>
      </c>
      <c r="K1205">
        <v>2.2000000000000002</v>
      </c>
      <c r="L1205">
        <v>0.28000000000000003</v>
      </c>
      <c r="M1205">
        <v>0.26</v>
      </c>
      <c r="N1205">
        <v>1.48</v>
      </c>
      <c r="O1205">
        <v>1.45</v>
      </c>
      <c r="P1205">
        <v>1.55</v>
      </c>
      <c r="Q1205">
        <v>1.77</v>
      </c>
      <c r="R1205">
        <v>10.84</v>
      </c>
      <c r="S1205">
        <v>9.69</v>
      </c>
      <c r="T1205">
        <v>3.93</v>
      </c>
      <c r="U1205">
        <v>1.51</v>
      </c>
      <c r="V1205">
        <v>1.39</v>
      </c>
      <c r="W1205">
        <v>69.53</v>
      </c>
      <c r="X1205">
        <v>5.0599999999999996</v>
      </c>
      <c r="Y1205">
        <v>6.77</v>
      </c>
      <c r="Z1205">
        <v>11.6</v>
      </c>
      <c r="AA1205">
        <v>12.13</v>
      </c>
      <c r="AB1205">
        <v>4.13</v>
      </c>
      <c r="AC1205">
        <v>11.27</v>
      </c>
    </row>
    <row r="1206" spans="1:29" x14ac:dyDescent="0.2">
      <c r="A1206" t="s">
        <v>1917</v>
      </c>
      <c r="B1206" s="2" t="s">
        <v>4729</v>
      </c>
      <c r="C1206" s="2">
        <v>1</v>
      </c>
      <c r="D1206" s="2">
        <v>1</v>
      </c>
      <c r="E1206" s="2">
        <v>3</v>
      </c>
      <c r="F1206" s="1">
        <v>43143.484722222223</v>
      </c>
      <c r="G1206">
        <v>88.49</v>
      </c>
      <c r="H1206">
        <v>1.95</v>
      </c>
      <c r="I1206">
        <v>1.1599999999999999</v>
      </c>
      <c r="J1206">
        <v>0.45</v>
      </c>
      <c r="K1206">
        <v>3.07</v>
      </c>
      <c r="L1206">
        <v>0.79</v>
      </c>
      <c r="M1206">
        <v>0.51</v>
      </c>
      <c r="N1206">
        <v>1.65</v>
      </c>
      <c r="O1206">
        <v>1.55</v>
      </c>
      <c r="P1206">
        <v>4.03</v>
      </c>
      <c r="Q1206">
        <v>4.49</v>
      </c>
      <c r="R1206">
        <v>0.62</v>
      </c>
      <c r="S1206">
        <v>15.93</v>
      </c>
      <c r="T1206">
        <v>3.56</v>
      </c>
      <c r="U1206">
        <v>2.64</v>
      </c>
      <c r="V1206">
        <v>1.67</v>
      </c>
      <c r="W1206">
        <v>74.209999999999994</v>
      </c>
      <c r="X1206">
        <v>24.39</v>
      </c>
      <c r="Y1206">
        <v>35.03</v>
      </c>
      <c r="Z1206">
        <v>50.77</v>
      </c>
      <c r="AA1206">
        <v>97.14</v>
      </c>
      <c r="AB1206">
        <v>18.87</v>
      </c>
      <c r="AC1206">
        <v>116.83</v>
      </c>
    </row>
    <row r="1207" spans="1:29" x14ac:dyDescent="0.2">
      <c r="A1207" t="s">
        <v>572</v>
      </c>
      <c r="B1207" s="2" t="s">
        <v>5021</v>
      </c>
      <c r="C1207" s="2">
        <v>2</v>
      </c>
      <c r="D1207" s="2">
        <v>1</v>
      </c>
      <c r="E1207" s="2">
        <v>1</v>
      </c>
      <c r="F1207" s="1">
        <v>42928.501388888886</v>
      </c>
      <c r="G1207">
        <v>88.49</v>
      </c>
      <c r="H1207">
        <v>1.85</v>
      </c>
      <c r="I1207">
        <v>1.28</v>
      </c>
      <c r="J1207">
        <v>0.64</v>
      </c>
      <c r="K1207">
        <v>2.42</v>
      </c>
      <c r="L1207">
        <v>0.47</v>
      </c>
      <c r="M1207">
        <v>0.55000000000000004</v>
      </c>
      <c r="N1207">
        <v>1.62</v>
      </c>
      <c r="O1207">
        <v>1.61</v>
      </c>
      <c r="P1207">
        <v>2.54</v>
      </c>
      <c r="Q1207">
        <v>3.12</v>
      </c>
      <c r="R1207">
        <v>8.06</v>
      </c>
      <c r="S1207">
        <v>12.2</v>
      </c>
      <c r="T1207">
        <v>3.4</v>
      </c>
      <c r="U1207">
        <v>1.88</v>
      </c>
      <c r="V1207">
        <v>1.52</v>
      </c>
      <c r="W1207">
        <v>72.010000000000005</v>
      </c>
      <c r="X1207">
        <v>6.09</v>
      </c>
      <c r="Y1207">
        <v>7.05</v>
      </c>
      <c r="Z1207">
        <v>12.33</v>
      </c>
      <c r="AA1207">
        <v>28.18</v>
      </c>
      <c r="AB1207">
        <v>9.8800000000000008</v>
      </c>
      <c r="AC1207">
        <v>28.34</v>
      </c>
    </row>
    <row r="1208" spans="1:29" x14ac:dyDescent="0.2">
      <c r="A1208" t="s">
        <v>2948</v>
      </c>
      <c r="B1208" s="2" t="s">
        <v>4834</v>
      </c>
      <c r="C1208" s="2">
        <v>1</v>
      </c>
      <c r="D1208" s="2">
        <v>2</v>
      </c>
      <c r="E1208" s="2">
        <v>4</v>
      </c>
      <c r="F1208" s="1">
        <v>43178.605555555558</v>
      </c>
      <c r="G1208">
        <v>88.48</v>
      </c>
      <c r="H1208">
        <v>1.67</v>
      </c>
      <c r="I1208">
        <v>0.87</v>
      </c>
      <c r="J1208">
        <v>0.11</v>
      </c>
      <c r="K1208">
        <v>2.5</v>
      </c>
      <c r="L1208">
        <v>0.76</v>
      </c>
      <c r="M1208">
        <v>0.66</v>
      </c>
      <c r="N1208">
        <v>1.17</v>
      </c>
      <c r="O1208">
        <v>1.1399999999999999</v>
      </c>
      <c r="P1208">
        <v>3.66</v>
      </c>
      <c r="Q1208">
        <v>3.64</v>
      </c>
      <c r="R1208">
        <v>5.69</v>
      </c>
      <c r="S1208">
        <v>11.02</v>
      </c>
      <c r="T1208">
        <v>3.05</v>
      </c>
      <c r="U1208">
        <v>2.69</v>
      </c>
      <c r="V1208">
        <v>1.52</v>
      </c>
      <c r="W1208">
        <v>71.819999999999993</v>
      </c>
      <c r="X1208">
        <v>20.11</v>
      </c>
      <c r="Y1208">
        <v>26.56</v>
      </c>
      <c r="Z1208">
        <v>43.09</v>
      </c>
      <c r="AA1208">
        <v>78.599999999999994</v>
      </c>
      <c r="AB1208">
        <v>15.96</v>
      </c>
      <c r="AC1208">
        <v>84.13</v>
      </c>
    </row>
    <row r="1209" spans="1:29" x14ac:dyDescent="0.2">
      <c r="A1209" t="s">
        <v>2935</v>
      </c>
      <c r="B1209" s="2" t="s">
        <v>4722</v>
      </c>
      <c r="C1209" s="2">
        <v>1</v>
      </c>
      <c r="D1209" s="2">
        <v>2</v>
      </c>
      <c r="E1209" s="2">
        <v>4</v>
      </c>
      <c r="F1209" s="1">
        <v>43178.590277777781</v>
      </c>
      <c r="G1209">
        <v>88.48</v>
      </c>
      <c r="H1209">
        <v>1.06</v>
      </c>
      <c r="I1209">
        <v>0.53</v>
      </c>
      <c r="J1209">
        <v>-3.77</v>
      </c>
      <c r="K1209">
        <v>1.71</v>
      </c>
      <c r="L1209">
        <v>0.93</v>
      </c>
      <c r="M1209">
        <v>-0.24</v>
      </c>
      <c r="N1209">
        <v>0.82</v>
      </c>
      <c r="O1209">
        <v>0.69</v>
      </c>
      <c r="P1209">
        <v>3.24</v>
      </c>
      <c r="Q1209">
        <v>-0.42</v>
      </c>
      <c r="R1209">
        <v>8.85</v>
      </c>
      <c r="S1209">
        <v>8.83</v>
      </c>
      <c r="T1209">
        <v>-0.51</v>
      </c>
      <c r="U1209">
        <v>3.79</v>
      </c>
      <c r="V1209">
        <v>1.46</v>
      </c>
      <c r="W1209">
        <v>71.010000000000005</v>
      </c>
      <c r="X1209">
        <v>70.150000000000006</v>
      </c>
      <c r="Y1209">
        <v>102.88</v>
      </c>
      <c r="Z1209">
        <v>239.16</v>
      </c>
      <c r="AA1209">
        <v>203.16</v>
      </c>
      <c r="AB1209">
        <v>33.770000000000003</v>
      </c>
      <c r="AC1209">
        <v>144.29</v>
      </c>
    </row>
    <row r="1210" spans="1:29" x14ac:dyDescent="0.2">
      <c r="A1210" t="s">
        <v>3378</v>
      </c>
      <c r="B1210" s="2" t="s">
        <v>4861</v>
      </c>
      <c r="C1210" s="2">
        <v>1</v>
      </c>
      <c r="D1210" s="2">
        <v>1</v>
      </c>
      <c r="E1210" s="2">
        <v>4</v>
      </c>
      <c r="F1210" s="1">
        <v>43203.664583333331</v>
      </c>
      <c r="G1210">
        <v>88.48</v>
      </c>
      <c r="H1210">
        <v>1.73</v>
      </c>
      <c r="I1210">
        <v>1.1100000000000001</v>
      </c>
      <c r="J1210">
        <v>1.71</v>
      </c>
      <c r="K1210">
        <v>2.68</v>
      </c>
      <c r="L1210">
        <v>0.6</v>
      </c>
      <c r="M1210">
        <v>0.32</v>
      </c>
      <c r="N1210">
        <v>1.31</v>
      </c>
      <c r="O1210">
        <v>1.29</v>
      </c>
      <c r="P1210">
        <v>3.16</v>
      </c>
      <c r="Q1210">
        <v>3.96</v>
      </c>
      <c r="R1210">
        <v>5.53</v>
      </c>
      <c r="S1210">
        <v>11.2</v>
      </c>
      <c r="T1210">
        <v>3.26</v>
      </c>
      <c r="U1210">
        <v>2.09</v>
      </c>
      <c r="V1210">
        <v>1.43</v>
      </c>
      <c r="W1210">
        <v>73.62</v>
      </c>
      <c r="X1210">
        <v>17.47</v>
      </c>
      <c r="Y1210">
        <v>21.48</v>
      </c>
      <c r="Z1210">
        <v>27.47</v>
      </c>
      <c r="AA1210">
        <v>47.57</v>
      </c>
      <c r="AB1210">
        <v>8.39</v>
      </c>
      <c r="AC1210">
        <v>53.42</v>
      </c>
    </row>
    <row r="1211" spans="1:29" x14ac:dyDescent="0.2">
      <c r="A1211" t="s">
        <v>2413</v>
      </c>
      <c r="B1211" s="2" t="s">
        <v>4882</v>
      </c>
      <c r="C1211" s="2">
        <v>1</v>
      </c>
      <c r="D1211" s="2">
        <v>1</v>
      </c>
      <c r="E1211" s="2">
        <v>3</v>
      </c>
      <c r="F1211" s="1">
        <v>43153.560416666667</v>
      </c>
      <c r="G1211">
        <v>88.47</v>
      </c>
      <c r="H1211">
        <v>1.68</v>
      </c>
      <c r="I1211">
        <v>0.99</v>
      </c>
      <c r="J1211">
        <v>-2.29</v>
      </c>
      <c r="K1211">
        <v>3.14</v>
      </c>
      <c r="L1211">
        <v>0.82</v>
      </c>
      <c r="M1211">
        <v>0.28999999999999998</v>
      </c>
      <c r="N1211">
        <v>1.61</v>
      </c>
      <c r="O1211">
        <v>1.56</v>
      </c>
      <c r="P1211">
        <v>4.26</v>
      </c>
      <c r="Q1211">
        <v>4.49</v>
      </c>
      <c r="R1211">
        <v>-0.54</v>
      </c>
      <c r="S1211">
        <v>15.56</v>
      </c>
      <c r="T1211">
        <v>3.34</v>
      </c>
      <c r="U1211">
        <v>2.44</v>
      </c>
      <c r="V1211">
        <v>1.64</v>
      </c>
      <c r="W1211">
        <v>77.02</v>
      </c>
      <c r="X1211">
        <v>32.33</v>
      </c>
      <c r="Y1211">
        <v>41.57</v>
      </c>
      <c r="Z1211">
        <v>62.44</v>
      </c>
      <c r="AA1211">
        <v>118.8</v>
      </c>
      <c r="AB1211">
        <v>23.34</v>
      </c>
      <c r="AC1211">
        <v>137.41999999999999</v>
      </c>
    </row>
    <row r="1212" spans="1:29" x14ac:dyDescent="0.2">
      <c r="A1212" t="s">
        <v>73</v>
      </c>
      <c r="B1212" s="2" t="s">
        <v>4973</v>
      </c>
      <c r="C1212" s="2">
        <v>2</v>
      </c>
      <c r="D1212" s="2">
        <v>2</v>
      </c>
      <c r="E1212" s="2">
        <v>1</v>
      </c>
      <c r="F1212" s="1">
        <v>42898.659722222219</v>
      </c>
      <c r="G1212">
        <v>88.47</v>
      </c>
      <c r="H1212">
        <v>1.4</v>
      </c>
      <c r="I1212">
        <v>1.1499999999999999</v>
      </c>
      <c r="J1212">
        <v>0.42</v>
      </c>
      <c r="K1212">
        <v>2.36</v>
      </c>
      <c r="L1212">
        <v>0.62</v>
      </c>
      <c r="M1212">
        <v>0.65</v>
      </c>
      <c r="N1212">
        <v>1.26</v>
      </c>
      <c r="O1212">
        <v>1.27</v>
      </c>
      <c r="P1212">
        <v>2.88</v>
      </c>
      <c r="Q1212">
        <v>3.95</v>
      </c>
      <c r="R1212">
        <v>7</v>
      </c>
      <c r="S1212">
        <v>10.43</v>
      </c>
      <c r="T1212">
        <v>3.29</v>
      </c>
      <c r="U1212">
        <v>1.38</v>
      </c>
      <c r="V1212">
        <v>1.26</v>
      </c>
      <c r="W1212">
        <v>73.55</v>
      </c>
      <c r="X1212">
        <v>9.8800000000000008</v>
      </c>
      <c r="Y1212">
        <v>10.36</v>
      </c>
      <c r="Z1212">
        <v>13.92</v>
      </c>
      <c r="AA1212">
        <v>28.41</v>
      </c>
      <c r="AB1212">
        <v>8.58</v>
      </c>
      <c r="AC1212">
        <v>25.53</v>
      </c>
    </row>
    <row r="1213" spans="1:29" x14ac:dyDescent="0.2">
      <c r="A1213" t="s">
        <v>3120</v>
      </c>
      <c r="B1213" s="2" t="s">
        <v>5022</v>
      </c>
      <c r="C1213" s="2">
        <v>2</v>
      </c>
      <c r="D1213" s="2">
        <v>1</v>
      </c>
      <c r="E1213" s="2">
        <v>4</v>
      </c>
      <c r="F1213" s="1">
        <v>43195.564583333333</v>
      </c>
      <c r="G1213">
        <v>88.47</v>
      </c>
      <c r="H1213">
        <v>1.32</v>
      </c>
      <c r="I1213">
        <v>0.92</v>
      </c>
      <c r="J1213">
        <v>1.29</v>
      </c>
      <c r="K1213">
        <v>2.29</v>
      </c>
      <c r="L1213">
        <v>0.77</v>
      </c>
      <c r="M1213">
        <v>0.61</v>
      </c>
      <c r="N1213">
        <v>1.18</v>
      </c>
      <c r="O1213">
        <v>1.1000000000000001</v>
      </c>
      <c r="P1213">
        <v>3.54</v>
      </c>
      <c r="Q1213">
        <v>4.21</v>
      </c>
      <c r="R1213">
        <v>4.97</v>
      </c>
      <c r="S1213">
        <v>11.37</v>
      </c>
      <c r="T1213">
        <v>2.73</v>
      </c>
      <c r="U1213">
        <v>2.12</v>
      </c>
      <c r="V1213">
        <v>1.43</v>
      </c>
      <c r="W1213">
        <v>74.37</v>
      </c>
      <c r="X1213">
        <v>19.22</v>
      </c>
      <c r="Y1213">
        <v>25.48</v>
      </c>
      <c r="Z1213">
        <v>39.869999999999997</v>
      </c>
      <c r="AA1213">
        <v>59.84</v>
      </c>
      <c r="AB1213">
        <v>8.91</v>
      </c>
      <c r="AC1213">
        <v>57.22</v>
      </c>
    </row>
    <row r="1214" spans="1:29" x14ac:dyDescent="0.2">
      <c r="A1214" t="s">
        <v>3535</v>
      </c>
      <c r="B1214" s="2" t="s">
        <v>4907</v>
      </c>
      <c r="C1214" s="2">
        <v>1</v>
      </c>
      <c r="D1214" s="2">
        <v>2</v>
      </c>
      <c r="E1214" s="2">
        <v>4</v>
      </c>
      <c r="F1214" s="1">
        <v>43209.518055555556</v>
      </c>
      <c r="G1214">
        <v>88.47</v>
      </c>
      <c r="H1214">
        <v>1.62</v>
      </c>
      <c r="I1214">
        <v>1.02</v>
      </c>
      <c r="J1214">
        <v>1.62</v>
      </c>
      <c r="K1214">
        <v>2.69</v>
      </c>
      <c r="L1214">
        <v>0.66</v>
      </c>
      <c r="M1214">
        <v>0.28000000000000003</v>
      </c>
      <c r="N1214">
        <v>1.21</v>
      </c>
      <c r="O1214">
        <v>1.2</v>
      </c>
      <c r="P1214">
        <v>3.32</v>
      </c>
      <c r="Q1214">
        <v>4.07</v>
      </c>
      <c r="R1214">
        <v>4.37</v>
      </c>
      <c r="S1214">
        <v>10.66</v>
      </c>
      <c r="T1214">
        <v>4.25</v>
      </c>
      <c r="U1214">
        <v>2.0499999999999998</v>
      </c>
      <c r="V1214">
        <v>1.34</v>
      </c>
      <c r="W1214">
        <v>73.69</v>
      </c>
      <c r="X1214">
        <v>21.68</v>
      </c>
      <c r="Y1214">
        <v>27.96</v>
      </c>
      <c r="Z1214">
        <v>30.71</v>
      </c>
      <c r="AA1214">
        <v>54</v>
      </c>
      <c r="AB1214">
        <v>11.22</v>
      </c>
      <c r="AC1214">
        <v>79.069999999999993</v>
      </c>
    </row>
    <row r="1215" spans="1:29" x14ac:dyDescent="0.2">
      <c r="A1215" t="s">
        <v>2544</v>
      </c>
      <c r="B1215" s="2" t="s">
        <v>5069</v>
      </c>
      <c r="C1215" s="2">
        <v>2</v>
      </c>
      <c r="D1215" s="2">
        <v>1</v>
      </c>
      <c r="E1215" s="2">
        <v>3</v>
      </c>
      <c r="F1215" s="1">
        <v>43158.594444444447</v>
      </c>
      <c r="G1215">
        <v>88.46</v>
      </c>
      <c r="H1215">
        <v>1.53</v>
      </c>
      <c r="I1215">
        <v>0.8</v>
      </c>
      <c r="J1215">
        <v>0.22</v>
      </c>
      <c r="K1215">
        <v>2.68</v>
      </c>
      <c r="L1215">
        <v>0.74</v>
      </c>
      <c r="M1215">
        <v>0.26</v>
      </c>
      <c r="N1215">
        <v>1.1499999999999999</v>
      </c>
      <c r="O1215">
        <v>1.1299999999999999</v>
      </c>
      <c r="P1215">
        <v>3.82</v>
      </c>
      <c r="Q1215">
        <v>4.18</v>
      </c>
      <c r="R1215">
        <v>3.01</v>
      </c>
      <c r="S1215">
        <v>11.34</v>
      </c>
      <c r="T1215">
        <v>3.68</v>
      </c>
      <c r="U1215">
        <v>2.34</v>
      </c>
      <c r="V1215">
        <v>1.44</v>
      </c>
      <c r="W1215">
        <v>74.83</v>
      </c>
      <c r="X1215">
        <v>30.45</v>
      </c>
      <c r="Y1215">
        <v>38.869999999999997</v>
      </c>
      <c r="Z1215">
        <v>46.46</v>
      </c>
      <c r="AA1215">
        <v>90.46</v>
      </c>
      <c r="AB1215">
        <v>15.22</v>
      </c>
      <c r="AC1215">
        <v>122.52</v>
      </c>
    </row>
    <row r="1216" spans="1:29" x14ac:dyDescent="0.2">
      <c r="A1216" t="s">
        <v>3462</v>
      </c>
      <c r="B1216" s="2" t="s">
        <v>4846</v>
      </c>
      <c r="C1216" s="2">
        <v>1</v>
      </c>
      <c r="D1216" s="2">
        <v>1</v>
      </c>
      <c r="E1216" s="2">
        <v>4</v>
      </c>
      <c r="F1216" s="1">
        <v>43206.824999999997</v>
      </c>
      <c r="G1216">
        <v>88.46</v>
      </c>
      <c r="H1216">
        <v>1.54</v>
      </c>
      <c r="I1216">
        <v>1.02</v>
      </c>
      <c r="J1216">
        <v>2.4300000000000002</v>
      </c>
      <c r="K1216">
        <v>2.4700000000000002</v>
      </c>
      <c r="L1216">
        <v>0.72</v>
      </c>
      <c r="M1216">
        <v>0.47</v>
      </c>
      <c r="N1216">
        <v>1.1299999999999999</v>
      </c>
      <c r="O1216">
        <v>1.07</v>
      </c>
      <c r="P1216">
        <v>3.46</v>
      </c>
      <c r="Q1216">
        <v>4.38</v>
      </c>
      <c r="R1216">
        <v>5.83</v>
      </c>
      <c r="S1216">
        <v>10.63</v>
      </c>
      <c r="T1216">
        <v>3.39</v>
      </c>
      <c r="U1216">
        <v>2.0699999999999998</v>
      </c>
      <c r="V1216">
        <v>1.39</v>
      </c>
      <c r="W1216">
        <v>74</v>
      </c>
      <c r="X1216">
        <v>19.29</v>
      </c>
      <c r="Y1216">
        <v>24.67</v>
      </c>
      <c r="Z1216">
        <v>32.479999999999997</v>
      </c>
      <c r="AA1216">
        <v>47.48</v>
      </c>
      <c r="AB1216">
        <v>7.29</v>
      </c>
      <c r="AC1216">
        <v>56.61</v>
      </c>
    </row>
    <row r="1217" spans="1:29" x14ac:dyDescent="0.2">
      <c r="A1217" t="s">
        <v>2373</v>
      </c>
      <c r="B1217" s="2" t="s">
        <v>4778</v>
      </c>
      <c r="C1217" s="2">
        <v>1</v>
      </c>
      <c r="D1217" s="2">
        <v>2</v>
      </c>
      <c r="E1217" s="2">
        <v>3</v>
      </c>
      <c r="F1217" s="1">
        <v>43152.537499999999</v>
      </c>
      <c r="G1217">
        <v>88.45</v>
      </c>
      <c r="H1217">
        <v>1.71</v>
      </c>
      <c r="I1217">
        <v>1.06</v>
      </c>
      <c r="J1217">
        <v>-0.17</v>
      </c>
      <c r="K1217">
        <v>3.04</v>
      </c>
      <c r="L1217">
        <v>0.82</v>
      </c>
      <c r="M1217">
        <v>0.35</v>
      </c>
      <c r="N1217">
        <v>1.52</v>
      </c>
      <c r="O1217">
        <v>1.49</v>
      </c>
      <c r="P1217">
        <v>4.17</v>
      </c>
      <c r="Q1217">
        <v>4.47</v>
      </c>
      <c r="R1217">
        <v>0.18</v>
      </c>
      <c r="S1217">
        <v>14.75</v>
      </c>
      <c r="T1217">
        <v>4.1100000000000003</v>
      </c>
      <c r="U1217">
        <v>2.31</v>
      </c>
      <c r="V1217">
        <v>1.62</v>
      </c>
      <c r="W1217">
        <v>74.930000000000007</v>
      </c>
      <c r="X1217">
        <v>30.31</v>
      </c>
      <c r="Y1217">
        <v>38.97</v>
      </c>
      <c r="Z1217">
        <v>54.56</v>
      </c>
      <c r="AA1217">
        <v>95.03</v>
      </c>
      <c r="AB1217">
        <v>16.440000000000001</v>
      </c>
      <c r="AC1217">
        <v>128</v>
      </c>
    </row>
    <row r="1218" spans="1:29" x14ac:dyDescent="0.2">
      <c r="A1218" t="s">
        <v>186</v>
      </c>
      <c r="B1218" s="2" t="s">
        <v>4824</v>
      </c>
      <c r="C1218" s="2">
        <v>1</v>
      </c>
      <c r="D1218" s="2">
        <v>1</v>
      </c>
      <c r="E1218" s="2">
        <v>1</v>
      </c>
      <c r="F1218" s="1">
        <v>42901.55972222222</v>
      </c>
      <c r="G1218">
        <v>88.45</v>
      </c>
      <c r="H1218">
        <v>1.64</v>
      </c>
      <c r="I1218">
        <v>1.1399999999999999</v>
      </c>
      <c r="J1218">
        <v>2.1800000000000002</v>
      </c>
      <c r="K1218">
        <v>2.2799999999999998</v>
      </c>
      <c r="L1218">
        <v>0.56000000000000005</v>
      </c>
      <c r="M1218">
        <v>0.6</v>
      </c>
      <c r="N1218">
        <v>1.22</v>
      </c>
      <c r="O1218">
        <v>1.23</v>
      </c>
      <c r="P1218">
        <v>2.69</v>
      </c>
      <c r="Q1218">
        <v>3.19</v>
      </c>
      <c r="R1218">
        <v>7.7</v>
      </c>
      <c r="S1218">
        <v>10.15</v>
      </c>
      <c r="T1218">
        <v>3.63</v>
      </c>
      <c r="U1218">
        <v>1.84</v>
      </c>
      <c r="V1218">
        <v>1.34</v>
      </c>
      <c r="W1218">
        <v>71.7</v>
      </c>
      <c r="X1218">
        <v>7.54</v>
      </c>
      <c r="Y1218">
        <v>10.26</v>
      </c>
      <c r="Z1218">
        <v>13.04</v>
      </c>
      <c r="AA1218">
        <v>28.52</v>
      </c>
      <c r="AB1218">
        <v>7.78</v>
      </c>
      <c r="AC1218">
        <v>32.630000000000003</v>
      </c>
    </row>
    <row r="1219" spans="1:29" x14ac:dyDescent="0.2">
      <c r="A1219" t="s">
        <v>228</v>
      </c>
      <c r="B1219" s="2" t="s">
        <v>4951</v>
      </c>
      <c r="C1219" s="2">
        <v>2</v>
      </c>
      <c r="D1219" s="2">
        <v>1</v>
      </c>
      <c r="E1219" s="2">
        <v>1</v>
      </c>
      <c r="F1219" s="1">
        <v>42902.577777777777</v>
      </c>
      <c r="G1219">
        <v>88.45</v>
      </c>
      <c r="H1219">
        <v>1.69</v>
      </c>
      <c r="I1219">
        <v>1.0900000000000001</v>
      </c>
      <c r="J1219">
        <v>2.09</v>
      </c>
      <c r="K1219">
        <v>2.41</v>
      </c>
      <c r="L1219">
        <v>0.57999999999999996</v>
      </c>
      <c r="M1219">
        <v>0.69</v>
      </c>
      <c r="N1219">
        <v>1.1599999999999999</v>
      </c>
      <c r="O1219">
        <v>1.18</v>
      </c>
      <c r="P1219">
        <v>2.82</v>
      </c>
      <c r="Q1219">
        <v>3.79</v>
      </c>
      <c r="R1219">
        <v>7.71</v>
      </c>
      <c r="S1219">
        <v>9.94</v>
      </c>
      <c r="T1219">
        <v>3.97</v>
      </c>
      <c r="U1219">
        <v>1.87</v>
      </c>
      <c r="V1219">
        <v>1.33</v>
      </c>
      <c r="W1219">
        <v>71.680000000000007</v>
      </c>
      <c r="X1219">
        <v>8.77</v>
      </c>
      <c r="Y1219">
        <v>11.92</v>
      </c>
      <c r="Z1219">
        <v>13.4</v>
      </c>
      <c r="AA1219">
        <v>29.71</v>
      </c>
      <c r="AB1219">
        <v>7.73</v>
      </c>
      <c r="AC1219">
        <v>35.18</v>
      </c>
    </row>
    <row r="1220" spans="1:29" x14ac:dyDescent="0.2">
      <c r="A1220" t="s">
        <v>3616</v>
      </c>
      <c r="B1220" s="2" t="s">
        <v>4988</v>
      </c>
      <c r="C1220" s="2">
        <v>2</v>
      </c>
      <c r="D1220" s="2">
        <v>1</v>
      </c>
      <c r="E1220" s="2">
        <v>4</v>
      </c>
      <c r="F1220" s="1">
        <v>43216.575694444444</v>
      </c>
      <c r="G1220">
        <v>88.44</v>
      </c>
      <c r="H1220">
        <v>1.5</v>
      </c>
      <c r="I1220">
        <v>1.1100000000000001</v>
      </c>
      <c r="J1220">
        <v>1.91</v>
      </c>
      <c r="K1220">
        <v>2.46</v>
      </c>
      <c r="L1220">
        <v>0.71</v>
      </c>
      <c r="M1220">
        <v>0.4</v>
      </c>
      <c r="N1220">
        <v>1.36</v>
      </c>
      <c r="O1220">
        <v>1.3</v>
      </c>
      <c r="P1220">
        <v>3.49</v>
      </c>
      <c r="Q1220">
        <v>4.3600000000000003</v>
      </c>
      <c r="R1220">
        <v>5.87</v>
      </c>
      <c r="S1220">
        <v>11.5</v>
      </c>
      <c r="T1220">
        <v>3.39</v>
      </c>
      <c r="U1220">
        <v>2.02</v>
      </c>
      <c r="V1220">
        <v>1.49</v>
      </c>
      <c r="W1220">
        <v>74.72</v>
      </c>
      <c r="X1220">
        <v>19.05</v>
      </c>
      <c r="Y1220">
        <v>22.08</v>
      </c>
      <c r="Z1220">
        <v>33.49</v>
      </c>
      <c r="AA1220">
        <v>48.12</v>
      </c>
      <c r="AB1220">
        <v>7.14</v>
      </c>
      <c r="AC1220">
        <v>54.17</v>
      </c>
    </row>
    <row r="1221" spans="1:29" x14ac:dyDescent="0.2">
      <c r="A1221" t="s">
        <v>2605</v>
      </c>
      <c r="B1221" s="2" t="s">
        <v>5138</v>
      </c>
      <c r="C1221" s="2">
        <v>2</v>
      </c>
      <c r="D1221" s="2">
        <v>2</v>
      </c>
      <c r="E1221" s="2">
        <v>3</v>
      </c>
      <c r="F1221" s="1">
        <v>43158.661805555559</v>
      </c>
      <c r="G1221">
        <v>88.44</v>
      </c>
      <c r="H1221">
        <v>1.48</v>
      </c>
      <c r="I1221">
        <v>0.79</v>
      </c>
      <c r="J1221">
        <v>-0.68</v>
      </c>
      <c r="K1221">
        <v>2.82</v>
      </c>
      <c r="L1221">
        <v>0.74</v>
      </c>
      <c r="M1221">
        <v>0.43</v>
      </c>
      <c r="N1221">
        <v>1.19</v>
      </c>
      <c r="O1221">
        <v>1.1399999999999999</v>
      </c>
      <c r="P1221">
        <v>3.6</v>
      </c>
      <c r="Q1221">
        <v>4.3</v>
      </c>
      <c r="R1221">
        <v>2.84</v>
      </c>
      <c r="S1221">
        <v>11.85</v>
      </c>
      <c r="T1221">
        <v>2.4300000000000002</v>
      </c>
      <c r="U1221">
        <v>2.38</v>
      </c>
      <c r="V1221">
        <v>1.37</v>
      </c>
      <c r="W1221">
        <v>75.31</v>
      </c>
      <c r="X1221">
        <v>27</v>
      </c>
      <c r="Y1221">
        <v>36.049999999999997</v>
      </c>
      <c r="Z1221">
        <v>44.7</v>
      </c>
      <c r="AA1221">
        <v>92.18</v>
      </c>
      <c r="AB1221">
        <v>16.61</v>
      </c>
      <c r="AC1221">
        <v>95.71</v>
      </c>
    </row>
    <row r="1222" spans="1:29" x14ac:dyDescent="0.2">
      <c r="A1222" t="s">
        <v>3265</v>
      </c>
      <c r="B1222" s="2" t="s">
        <v>4815</v>
      </c>
      <c r="C1222" s="2">
        <v>1</v>
      </c>
      <c r="D1222" s="2">
        <v>2</v>
      </c>
      <c r="E1222" s="2">
        <v>4</v>
      </c>
      <c r="F1222" s="1">
        <v>43200.63958333333</v>
      </c>
      <c r="G1222">
        <v>88.43</v>
      </c>
      <c r="H1222">
        <v>1.68</v>
      </c>
      <c r="I1222">
        <v>1.06</v>
      </c>
      <c r="J1222">
        <v>0.81</v>
      </c>
      <c r="K1222">
        <v>2.66</v>
      </c>
      <c r="L1222">
        <v>0.67</v>
      </c>
      <c r="M1222">
        <v>0.25</v>
      </c>
      <c r="N1222">
        <v>1.51</v>
      </c>
      <c r="O1222">
        <v>1.45</v>
      </c>
      <c r="P1222">
        <v>3.56</v>
      </c>
      <c r="Q1222">
        <v>3.76</v>
      </c>
      <c r="R1222">
        <v>5.17</v>
      </c>
      <c r="S1222">
        <v>13.21</v>
      </c>
      <c r="T1222">
        <v>3.71</v>
      </c>
      <c r="U1222">
        <v>2.39</v>
      </c>
      <c r="V1222">
        <v>1.65</v>
      </c>
      <c r="W1222">
        <v>74.87</v>
      </c>
      <c r="X1222">
        <v>23.1</v>
      </c>
      <c r="Y1222">
        <v>27.19</v>
      </c>
      <c r="Z1222">
        <v>42.59</v>
      </c>
      <c r="AA1222">
        <v>70.239999999999995</v>
      </c>
      <c r="AB1222">
        <v>9.74</v>
      </c>
      <c r="AC1222">
        <v>79.099999999999994</v>
      </c>
    </row>
    <row r="1223" spans="1:29" x14ac:dyDescent="0.2">
      <c r="A1223" t="s">
        <v>2434</v>
      </c>
      <c r="B1223" s="2" t="s">
        <v>5135</v>
      </c>
      <c r="C1223" s="2">
        <v>2</v>
      </c>
      <c r="D1223" s="2">
        <v>1</v>
      </c>
      <c r="E1223" s="2">
        <v>3</v>
      </c>
      <c r="F1223" s="1">
        <v>43153.584027777775</v>
      </c>
      <c r="G1223">
        <v>88.43</v>
      </c>
      <c r="H1223">
        <v>1.54</v>
      </c>
      <c r="I1223">
        <v>0.9</v>
      </c>
      <c r="J1223">
        <v>-1.27</v>
      </c>
      <c r="K1223">
        <v>2.95</v>
      </c>
      <c r="L1223">
        <v>0.87</v>
      </c>
      <c r="M1223">
        <v>0.45</v>
      </c>
      <c r="N1223">
        <v>1.36</v>
      </c>
      <c r="O1223">
        <v>1.3</v>
      </c>
      <c r="P1223">
        <v>4.1500000000000004</v>
      </c>
      <c r="Q1223">
        <v>4.42</v>
      </c>
      <c r="R1223">
        <v>0.19</v>
      </c>
      <c r="S1223">
        <v>13.84</v>
      </c>
      <c r="T1223">
        <v>2.88</v>
      </c>
      <c r="U1223">
        <v>2.58</v>
      </c>
      <c r="V1223">
        <v>1.49</v>
      </c>
      <c r="W1223">
        <v>76.040000000000006</v>
      </c>
      <c r="X1223">
        <v>31.47</v>
      </c>
      <c r="Y1223">
        <v>43.64</v>
      </c>
      <c r="Z1223">
        <v>62.6</v>
      </c>
      <c r="AA1223">
        <v>113.59</v>
      </c>
      <c r="AB1223">
        <v>20.350000000000001</v>
      </c>
      <c r="AC1223">
        <v>120.28</v>
      </c>
    </row>
    <row r="1224" spans="1:29" x14ac:dyDescent="0.2">
      <c r="A1224" t="s">
        <v>3124</v>
      </c>
      <c r="B1224" s="2" t="s">
        <v>4741</v>
      </c>
      <c r="C1224" s="2">
        <v>2</v>
      </c>
      <c r="D1224" s="2">
        <v>1</v>
      </c>
      <c r="E1224" s="2">
        <v>4</v>
      </c>
      <c r="F1224" s="1">
        <v>43195.569444444445</v>
      </c>
      <c r="G1224">
        <v>88.43</v>
      </c>
      <c r="H1224">
        <v>1.79</v>
      </c>
      <c r="I1224">
        <v>1.25</v>
      </c>
      <c r="J1224">
        <v>1.71</v>
      </c>
      <c r="K1224">
        <v>2.87</v>
      </c>
      <c r="L1224">
        <v>0.84</v>
      </c>
      <c r="M1224">
        <v>0.86</v>
      </c>
      <c r="N1224">
        <v>1.6</v>
      </c>
      <c r="O1224">
        <v>1.47</v>
      </c>
      <c r="P1224">
        <v>3.84</v>
      </c>
      <c r="Q1224">
        <v>4.84</v>
      </c>
      <c r="R1224">
        <v>3.17</v>
      </c>
      <c r="S1224">
        <v>14.62</v>
      </c>
      <c r="T1224">
        <v>2.17</v>
      </c>
      <c r="U1224">
        <v>2.4500000000000002</v>
      </c>
      <c r="V1224">
        <v>1.64</v>
      </c>
      <c r="W1224">
        <v>74.319999999999993</v>
      </c>
      <c r="X1224">
        <v>18.64</v>
      </c>
      <c r="Y1224">
        <v>24.25</v>
      </c>
      <c r="Z1224">
        <v>46.16</v>
      </c>
      <c r="AA1224">
        <v>61.79</v>
      </c>
      <c r="AB1224">
        <v>10.38</v>
      </c>
      <c r="AC1224">
        <v>49.65</v>
      </c>
    </row>
    <row r="1225" spans="1:29" x14ac:dyDescent="0.2">
      <c r="A1225" t="s">
        <v>1373</v>
      </c>
      <c r="B1225" s="2" t="s">
        <v>5020</v>
      </c>
      <c r="C1225" s="2">
        <v>2</v>
      </c>
      <c r="D1225" s="2">
        <v>2</v>
      </c>
      <c r="E1225" s="2">
        <v>2</v>
      </c>
      <c r="F1225" s="1">
        <v>42976.421527777777</v>
      </c>
      <c r="G1225">
        <v>88.43</v>
      </c>
      <c r="H1225">
        <v>1.95</v>
      </c>
      <c r="I1225">
        <v>1.32</v>
      </c>
      <c r="J1225">
        <v>2.83</v>
      </c>
      <c r="K1225">
        <v>2.37</v>
      </c>
      <c r="L1225">
        <v>0.37</v>
      </c>
      <c r="M1225">
        <v>0.35</v>
      </c>
      <c r="N1225">
        <v>1.34</v>
      </c>
      <c r="O1225">
        <v>1.32</v>
      </c>
      <c r="P1225">
        <v>1.99</v>
      </c>
      <c r="Q1225">
        <v>2.4300000000000002</v>
      </c>
      <c r="R1225">
        <v>9.44</v>
      </c>
      <c r="S1225">
        <v>9.34</v>
      </c>
      <c r="T1225">
        <v>3.51</v>
      </c>
      <c r="U1225">
        <v>1.82</v>
      </c>
      <c r="V1225">
        <v>1.39</v>
      </c>
      <c r="W1225">
        <v>70.78</v>
      </c>
      <c r="X1225">
        <v>5.64</v>
      </c>
      <c r="Y1225">
        <v>7.43</v>
      </c>
      <c r="Z1225">
        <v>10.3</v>
      </c>
      <c r="AA1225">
        <v>17.09</v>
      </c>
      <c r="AB1225">
        <v>5.28</v>
      </c>
      <c r="AC1225">
        <v>15.11</v>
      </c>
    </row>
    <row r="1226" spans="1:29" x14ac:dyDescent="0.2">
      <c r="A1226" t="s">
        <v>2693</v>
      </c>
      <c r="B1226" s="2" t="s">
        <v>4980</v>
      </c>
      <c r="C1226" s="2">
        <v>2</v>
      </c>
      <c r="D1226" s="2">
        <v>1</v>
      </c>
      <c r="E1226" s="2">
        <v>3</v>
      </c>
      <c r="F1226" s="1">
        <v>43159.467361111114</v>
      </c>
      <c r="G1226">
        <v>88.43</v>
      </c>
      <c r="H1226">
        <v>1.41</v>
      </c>
      <c r="I1226">
        <v>0.74</v>
      </c>
      <c r="J1226">
        <v>-0.8</v>
      </c>
      <c r="K1226">
        <v>2.75</v>
      </c>
      <c r="L1226">
        <v>0.76</v>
      </c>
      <c r="M1226">
        <v>0.09</v>
      </c>
      <c r="N1226">
        <v>1.25</v>
      </c>
      <c r="O1226">
        <v>1.23</v>
      </c>
      <c r="P1226">
        <v>3.84</v>
      </c>
      <c r="Q1226">
        <v>3.88</v>
      </c>
      <c r="R1226">
        <v>1.44</v>
      </c>
      <c r="S1226">
        <v>12.57</v>
      </c>
      <c r="T1226">
        <v>3.88</v>
      </c>
      <c r="U1226">
        <v>2.38</v>
      </c>
      <c r="V1226">
        <v>1.45</v>
      </c>
      <c r="W1226">
        <v>75.540000000000006</v>
      </c>
      <c r="X1226">
        <v>38.130000000000003</v>
      </c>
      <c r="Y1226">
        <v>50.55</v>
      </c>
      <c r="Z1226">
        <v>58.52</v>
      </c>
      <c r="AA1226">
        <v>117.8</v>
      </c>
      <c r="AB1226">
        <v>21.12</v>
      </c>
      <c r="AC1226">
        <v>159.09</v>
      </c>
    </row>
    <row r="1227" spans="1:29" x14ac:dyDescent="0.2">
      <c r="A1227" t="s">
        <v>3224</v>
      </c>
      <c r="B1227" s="4">
        <v>793</v>
      </c>
      <c r="C1227" s="2">
        <v>1</v>
      </c>
      <c r="D1227" s="2">
        <v>2</v>
      </c>
      <c r="E1227" s="2">
        <v>4</v>
      </c>
      <c r="F1227" s="1">
        <v>43200.581250000003</v>
      </c>
      <c r="G1227">
        <v>88.42</v>
      </c>
      <c r="H1227">
        <v>1.24</v>
      </c>
      <c r="I1227">
        <v>0.98</v>
      </c>
      <c r="J1227">
        <v>0.98</v>
      </c>
      <c r="K1227">
        <v>2.38</v>
      </c>
      <c r="L1227">
        <v>0.71</v>
      </c>
      <c r="M1227">
        <v>0.32</v>
      </c>
      <c r="N1227">
        <v>1.1100000000000001</v>
      </c>
      <c r="O1227">
        <v>1.0900000000000001</v>
      </c>
      <c r="P1227">
        <v>3.26</v>
      </c>
      <c r="Q1227">
        <v>3.95</v>
      </c>
      <c r="R1227">
        <v>6.3</v>
      </c>
      <c r="S1227">
        <v>9.92</v>
      </c>
      <c r="T1227">
        <v>2.39</v>
      </c>
      <c r="U1227">
        <v>1.78</v>
      </c>
      <c r="V1227">
        <v>1.34</v>
      </c>
      <c r="W1227">
        <v>75.31</v>
      </c>
      <c r="X1227">
        <v>19.41</v>
      </c>
      <c r="Y1227">
        <v>22.72</v>
      </c>
      <c r="Z1227">
        <v>31.31</v>
      </c>
      <c r="AA1227">
        <v>50.1</v>
      </c>
      <c r="AB1227">
        <v>7.67</v>
      </c>
      <c r="AC1227">
        <v>40.78</v>
      </c>
    </row>
    <row r="1228" spans="1:29" x14ac:dyDescent="0.2">
      <c r="A1228" t="s">
        <v>1893</v>
      </c>
      <c r="B1228" s="2" t="s">
        <v>4815</v>
      </c>
      <c r="C1228" s="2">
        <v>1</v>
      </c>
      <c r="D1228" s="2">
        <v>1</v>
      </c>
      <c r="E1228" s="2">
        <v>3</v>
      </c>
      <c r="F1228" s="1">
        <v>43140.638194444444</v>
      </c>
      <c r="G1228">
        <v>88.42</v>
      </c>
      <c r="H1228">
        <v>1.63</v>
      </c>
      <c r="I1228">
        <v>0.99</v>
      </c>
      <c r="J1228">
        <v>-0.26</v>
      </c>
      <c r="K1228">
        <v>2.83</v>
      </c>
      <c r="L1228">
        <v>0.78</v>
      </c>
      <c r="M1228">
        <v>0.27</v>
      </c>
      <c r="N1228">
        <v>1.55</v>
      </c>
      <c r="O1228">
        <v>1.5</v>
      </c>
      <c r="P1228">
        <v>3.94</v>
      </c>
      <c r="Q1228">
        <v>3.96</v>
      </c>
      <c r="R1228">
        <v>0.62</v>
      </c>
      <c r="S1228">
        <v>14.82</v>
      </c>
      <c r="T1228">
        <v>4.16</v>
      </c>
      <c r="U1228">
        <v>2.44</v>
      </c>
      <c r="V1228">
        <v>1.6</v>
      </c>
      <c r="W1228">
        <v>74.56</v>
      </c>
      <c r="X1228">
        <v>30.83</v>
      </c>
      <c r="Y1228">
        <v>40.9</v>
      </c>
      <c r="Z1228">
        <v>57.91</v>
      </c>
      <c r="AA1228">
        <v>104.21</v>
      </c>
      <c r="AB1228">
        <v>18.899999999999999</v>
      </c>
      <c r="AC1228">
        <v>140.08000000000001</v>
      </c>
    </row>
    <row r="1229" spans="1:29" x14ac:dyDescent="0.2">
      <c r="A1229" t="s">
        <v>135</v>
      </c>
      <c r="B1229" s="2" t="s">
        <v>5118</v>
      </c>
      <c r="C1229" s="2">
        <v>2</v>
      </c>
      <c r="D1229" s="2">
        <v>2</v>
      </c>
      <c r="E1229" s="2">
        <v>1</v>
      </c>
      <c r="F1229" s="1">
        <v>42899.631249999999</v>
      </c>
      <c r="G1229">
        <v>88.42</v>
      </c>
      <c r="H1229">
        <v>1.61</v>
      </c>
      <c r="I1229">
        <v>1.26</v>
      </c>
      <c r="J1229">
        <v>1.32</v>
      </c>
      <c r="K1229">
        <v>2.4500000000000002</v>
      </c>
      <c r="L1229">
        <v>0.63</v>
      </c>
      <c r="M1229">
        <v>0.67</v>
      </c>
      <c r="N1229">
        <v>1.39</v>
      </c>
      <c r="O1229">
        <v>1.38</v>
      </c>
      <c r="P1229">
        <v>3.02</v>
      </c>
      <c r="Q1229">
        <v>4.3600000000000003</v>
      </c>
      <c r="R1229">
        <v>6.94</v>
      </c>
      <c r="S1229">
        <v>11.59</v>
      </c>
      <c r="T1229">
        <v>3.83</v>
      </c>
      <c r="U1229">
        <v>1.48</v>
      </c>
      <c r="V1229">
        <v>1.36</v>
      </c>
      <c r="W1229">
        <v>72.819999999999993</v>
      </c>
      <c r="X1229">
        <v>9.19</v>
      </c>
      <c r="Y1229">
        <v>11.18</v>
      </c>
      <c r="Z1229">
        <v>16.34</v>
      </c>
      <c r="AA1229">
        <v>26.76</v>
      </c>
      <c r="AB1229">
        <v>7.85</v>
      </c>
      <c r="AC1229">
        <v>27.82</v>
      </c>
    </row>
    <row r="1230" spans="1:29" x14ac:dyDescent="0.2">
      <c r="A1230" t="s">
        <v>78</v>
      </c>
      <c r="B1230" s="2" t="s">
        <v>4836</v>
      </c>
      <c r="C1230" s="2">
        <v>1</v>
      </c>
      <c r="D1230" s="2">
        <v>2</v>
      </c>
      <c r="E1230" s="2">
        <v>1</v>
      </c>
      <c r="F1230" s="1">
        <v>42898.667361111111</v>
      </c>
      <c r="G1230">
        <v>88.42</v>
      </c>
      <c r="H1230">
        <v>1.91</v>
      </c>
      <c r="I1230">
        <v>1.23</v>
      </c>
      <c r="J1230">
        <v>2.33</v>
      </c>
      <c r="K1230">
        <v>2.38</v>
      </c>
      <c r="L1230">
        <v>0.49</v>
      </c>
      <c r="M1230">
        <v>0.59</v>
      </c>
      <c r="N1230">
        <v>1.37</v>
      </c>
      <c r="O1230">
        <v>1.36</v>
      </c>
      <c r="P1230">
        <v>2.57</v>
      </c>
      <c r="Q1230">
        <v>3.52</v>
      </c>
      <c r="R1230">
        <v>8.25</v>
      </c>
      <c r="S1230">
        <v>10.82</v>
      </c>
      <c r="T1230">
        <v>4.21</v>
      </c>
      <c r="U1230">
        <v>1.95</v>
      </c>
      <c r="V1230">
        <v>1.43</v>
      </c>
      <c r="W1230">
        <v>70.81</v>
      </c>
      <c r="X1230">
        <v>7.58</v>
      </c>
      <c r="Y1230">
        <v>9.81</v>
      </c>
      <c r="Z1230">
        <v>14.28</v>
      </c>
      <c r="AA1230">
        <v>28.79</v>
      </c>
      <c r="AB1230">
        <v>7.87</v>
      </c>
      <c r="AC1230">
        <v>31.43</v>
      </c>
    </row>
    <row r="1231" spans="1:29" x14ac:dyDescent="0.2">
      <c r="A1231" t="s">
        <v>1768</v>
      </c>
      <c r="B1231" s="2" t="s">
        <v>5194</v>
      </c>
      <c r="C1231" s="2">
        <v>2</v>
      </c>
      <c r="D1231" s="2">
        <v>1</v>
      </c>
      <c r="E1231" s="2">
        <v>2</v>
      </c>
      <c r="F1231" s="1">
        <v>42990.481944444444</v>
      </c>
      <c r="G1231">
        <v>88.42</v>
      </c>
      <c r="H1231">
        <v>1.47</v>
      </c>
      <c r="I1231">
        <v>1.29</v>
      </c>
      <c r="J1231">
        <v>2.76</v>
      </c>
      <c r="K1231">
        <v>1.97</v>
      </c>
      <c r="L1231">
        <v>0.36</v>
      </c>
      <c r="M1231">
        <v>0.34</v>
      </c>
      <c r="N1231">
        <v>1.32</v>
      </c>
      <c r="O1231">
        <v>1.29</v>
      </c>
      <c r="P1231">
        <v>1.78</v>
      </c>
      <c r="Q1231">
        <v>2.23</v>
      </c>
      <c r="R1231">
        <v>10.84</v>
      </c>
      <c r="S1231">
        <v>8.51</v>
      </c>
      <c r="T1231">
        <v>3.64</v>
      </c>
      <c r="U1231">
        <v>1.28</v>
      </c>
      <c r="V1231">
        <v>1.25</v>
      </c>
      <c r="W1231">
        <v>71.34</v>
      </c>
      <c r="X1231">
        <v>4.8499999999999996</v>
      </c>
      <c r="Y1231">
        <v>6.12</v>
      </c>
      <c r="Z1231">
        <v>10.5</v>
      </c>
      <c r="AA1231">
        <v>10.210000000000001</v>
      </c>
      <c r="AB1231">
        <v>3.64</v>
      </c>
      <c r="AC1231">
        <v>8.4600000000000009</v>
      </c>
    </row>
    <row r="1232" spans="1:29" x14ac:dyDescent="0.2">
      <c r="A1232" t="s">
        <v>91</v>
      </c>
      <c r="B1232" s="2" t="s">
        <v>4741</v>
      </c>
      <c r="C1232" s="2">
        <v>2</v>
      </c>
      <c r="D1232" s="2">
        <v>1</v>
      </c>
      <c r="E1232" s="2">
        <v>1</v>
      </c>
      <c r="F1232" s="1">
        <v>42899.463194444441</v>
      </c>
      <c r="G1232">
        <v>88.42</v>
      </c>
      <c r="H1232">
        <v>2.2200000000000002</v>
      </c>
      <c r="I1232">
        <v>1.5</v>
      </c>
      <c r="J1232">
        <v>1.55</v>
      </c>
      <c r="K1232">
        <v>2.91</v>
      </c>
      <c r="L1232">
        <v>0.53</v>
      </c>
      <c r="M1232">
        <v>0.74</v>
      </c>
      <c r="N1232">
        <v>1.81</v>
      </c>
      <c r="O1232">
        <v>1.8</v>
      </c>
      <c r="P1232">
        <v>2.88</v>
      </c>
      <c r="Q1232">
        <v>3.81</v>
      </c>
      <c r="R1232">
        <v>5.93</v>
      </c>
      <c r="S1232">
        <v>14.73</v>
      </c>
      <c r="T1232">
        <v>3.68</v>
      </c>
      <c r="U1232">
        <v>2.08</v>
      </c>
      <c r="V1232">
        <v>1.65</v>
      </c>
      <c r="W1232">
        <v>70.59</v>
      </c>
      <c r="X1232">
        <v>8.83</v>
      </c>
      <c r="Y1232">
        <v>9.81</v>
      </c>
      <c r="Z1232">
        <v>19.16</v>
      </c>
      <c r="AA1232">
        <v>36.22</v>
      </c>
      <c r="AB1232">
        <v>12.44</v>
      </c>
      <c r="AC1232">
        <v>40.65</v>
      </c>
    </row>
    <row r="1233" spans="1:29" x14ac:dyDescent="0.2">
      <c r="A1233" t="s">
        <v>1585</v>
      </c>
      <c r="B1233" s="2" t="s">
        <v>4833</v>
      </c>
      <c r="C1233" s="2">
        <v>1</v>
      </c>
      <c r="D1233" s="2">
        <v>2</v>
      </c>
      <c r="E1233" s="2">
        <v>2</v>
      </c>
      <c r="F1233" s="1">
        <v>42989.44027777778</v>
      </c>
      <c r="G1233">
        <v>88.42</v>
      </c>
      <c r="H1233">
        <v>1.58</v>
      </c>
      <c r="I1233">
        <v>1.32</v>
      </c>
      <c r="J1233">
        <v>2.25</v>
      </c>
      <c r="K1233">
        <v>2.14</v>
      </c>
      <c r="L1233">
        <v>0.42</v>
      </c>
      <c r="M1233">
        <v>0.41</v>
      </c>
      <c r="N1233">
        <v>1.33</v>
      </c>
      <c r="O1233">
        <v>1.31</v>
      </c>
      <c r="P1233">
        <v>2.08</v>
      </c>
      <c r="Q1233">
        <v>2.92</v>
      </c>
      <c r="R1233">
        <v>10.1</v>
      </c>
      <c r="S1233">
        <v>9.0299999999999994</v>
      </c>
      <c r="T1233">
        <v>3</v>
      </c>
      <c r="U1233">
        <v>1.33</v>
      </c>
      <c r="V1233">
        <v>1.27</v>
      </c>
      <c r="W1233">
        <v>72.12</v>
      </c>
      <c r="X1233">
        <v>5.21</v>
      </c>
      <c r="Y1233">
        <v>5.9</v>
      </c>
      <c r="Z1233">
        <v>11.75</v>
      </c>
      <c r="AA1233">
        <v>12.69</v>
      </c>
      <c r="AB1233">
        <v>4.0599999999999996</v>
      </c>
      <c r="AC1233">
        <v>8.6199999999999992</v>
      </c>
    </row>
    <row r="1234" spans="1:29" x14ac:dyDescent="0.2">
      <c r="A1234" t="s">
        <v>1932</v>
      </c>
      <c r="B1234" s="2" t="s">
        <v>5093</v>
      </c>
      <c r="C1234" s="2">
        <v>2</v>
      </c>
      <c r="D1234" s="2">
        <v>1</v>
      </c>
      <c r="E1234" s="2">
        <v>3</v>
      </c>
      <c r="F1234" s="1">
        <v>43143.512499999997</v>
      </c>
      <c r="G1234">
        <v>88.42</v>
      </c>
      <c r="H1234">
        <v>1.84</v>
      </c>
      <c r="I1234">
        <v>1.19</v>
      </c>
      <c r="J1234">
        <v>0.16</v>
      </c>
      <c r="K1234">
        <v>2.87</v>
      </c>
      <c r="L1234">
        <v>0.78</v>
      </c>
      <c r="M1234">
        <v>0.42</v>
      </c>
      <c r="N1234">
        <v>1.72</v>
      </c>
      <c r="O1234">
        <v>1.64</v>
      </c>
      <c r="P1234">
        <v>3.97</v>
      </c>
      <c r="Q1234">
        <v>4.0999999999999996</v>
      </c>
      <c r="R1234">
        <v>0.81</v>
      </c>
      <c r="S1234">
        <v>16.190000000000001</v>
      </c>
      <c r="T1234">
        <v>4.34</v>
      </c>
      <c r="U1234">
        <v>2.56</v>
      </c>
      <c r="V1234">
        <v>1.7</v>
      </c>
      <c r="W1234">
        <v>73.78</v>
      </c>
      <c r="X1234">
        <v>25.42</v>
      </c>
      <c r="Y1234">
        <v>33.18</v>
      </c>
      <c r="Z1234">
        <v>53.22</v>
      </c>
      <c r="AA1234">
        <v>91</v>
      </c>
      <c r="AB1234">
        <v>16.91</v>
      </c>
      <c r="AC1234">
        <v>123.28</v>
      </c>
    </row>
    <row r="1235" spans="1:29" x14ac:dyDescent="0.2">
      <c r="A1235" t="s">
        <v>1692</v>
      </c>
      <c r="B1235" s="4">
        <v>790</v>
      </c>
      <c r="C1235" s="2">
        <v>1</v>
      </c>
      <c r="D1235" s="2">
        <v>1</v>
      </c>
      <c r="E1235" s="2">
        <v>2</v>
      </c>
      <c r="F1235" s="1">
        <v>42989.675000000003</v>
      </c>
      <c r="G1235">
        <v>88.41</v>
      </c>
      <c r="H1235">
        <v>1.4</v>
      </c>
      <c r="I1235">
        <v>1.33</v>
      </c>
      <c r="J1235">
        <v>2.66</v>
      </c>
      <c r="K1235">
        <v>1.85</v>
      </c>
      <c r="L1235">
        <v>0.31</v>
      </c>
      <c r="M1235">
        <v>0.23</v>
      </c>
      <c r="N1235">
        <v>1.39</v>
      </c>
      <c r="O1235">
        <v>1.37</v>
      </c>
      <c r="P1235">
        <v>1.48</v>
      </c>
      <c r="Q1235">
        <v>1.64</v>
      </c>
      <c r="R1235">
        <v>11.74</v>
      </c>
      <c r="S1235">
        <v>8.75</v>
      </c>
      <c r="T1235">
        <v>3.23</v>
      </c>
      <c r="U1235">
        <v>1.21</v>
      </c>
      <c r="V1235">
        <v>1.25</v>
      </c>
      <c r="W1235">
        <v>70.760000000000005</v>
      </c>
      <c r="X1235">
        <v>4.4800000000000004</v>
      </c>
      <c r="Y1235">
        <v>5.19</v>
      </c>
      <c r="Z1235">
        <v>10.43</v>
      </c>
      <c r="AA1235">
        <v>11.09</v>
      </c>
      <c r="AB1235">
        <v>3.78</v>
      </c>
      <c r="AC1235">
        <v>7.46</v>
      </c>
    </row>
    <row r="1236" spans="1:29" x14ac:dyDescent="0.2">
      <c r="A1236" t="s">
        <v>123</v>
      </c>
      <c r="B1236" s="2" t="s">
        <v>4736</v>
      </c>
      <c r="C1236" s="2">
        <v>1</v>
      </c>
      <c r="D1236" s="2">
        <v>1</v>
      </c>
      <c r="E1236" s="2">
        <v>1</v>
      </c>
      <c r="F1236" s="1">
        <v>42899.597222222219</v>
      </c>
      <c r="G1236">
        <v>88.41</v>
      </c>
      <c r="H1236">
        <v>1.8</v>
      </c>
      <c r="I1236">
        <v>1.21</v>
      </c>
      <c r="J1236">
        <v>2.25</v>
      </c>
      <c r="K1236">
        <v>2.46</v>
      </c>
      <c r="L1236">
        <v>0.55000000000000004</v>
      </c>
      <c r="M1236">
        <v>0.6</v>
      </c>
      <c r="N1236">
        <v>1.38</v>
      </c>
      <c r="O1236">
        <v>1.39</v>
      </c>
      <c r="P1236">
        <v>2.82</v>
      </c>
      <c r="Q1236">
        <v>3.59</v>
      </c>
      <c r="R1236">
        <v>7.31</v>
      </c>
      <c r="S1236">
        <v>11.11</v>
      </c>
      <c r="T1236">
        <v>4.1500000000000004</v>
      </c>
      <c r="U1236">
        <v>1.77</v>
      </c>
      <c r="V1236">
        <v>1.42</v>
      </c>
      <c r="W1236">
        <v>71.459999999999994</v>
      </c>
      <c r="X1236">
        <v>8.09</v>
      </c>
      <c r="Y1236">
        <v>9.5500000000000007</v>
      </c>
      <c r="Z1236">
        <v>13.83</v>
      </c>
      <c r="AA1236">
        <v>27.52</v>
      </c>
      <c r="AB1236">
        <v>8.32</v>
      </c>
      <c r="AC1236">
        <v>38.92</v>
      </c>
    </row>
    <row r="1237" spans="1:29" x14ac:dyDescent="0.2">
      <c r="A1237" t="s">
        <v>3695</v>
      </c>
      <c r="B1237" s="2" t="s">
        <v>5193</v>
      </c>
      <c r="C1237" s="2">
        <v>2</v>
      </c>
      <c r="D1237" s="2">
        <v>1</v>
      </c>
      <c r="E1237" s="2">
        <v>4</v>
      </c>
      <c r="F1237" s="1">
        <v>43216.625</v>
      </c>
      <c r="G1237">
        <v>88.41</v>
      </c>
      <c r="H1237">
        <v>1.69</v>
      </c>
      <c r="I1237">
        <v>0.98</v>
      </c>
      <c r="J1237">
        <v>0.85</v>
      </c>
      <c r="K1237">
        <v>2.6</v>
      </c>
      <c r="L1237">
        <v>0.69</v>
      </c>
      <c r="M1237">
        <v>0.44</v>
      </c>
      <c r="N1237">
        <v>1.1499999999999999</v>
      </c>
      <c r="O1237">
        <v>1.1200000000000001</v>
      </c>
      <c r="P1237">
        <v>3.56</v>
      </c>
      <c r="Q1237">
        <v>4.41</v>
      </c>
      <c r="R1237">
        <v>4.67</v>
      </c>
      <c r="S1237">
        <v>10.8</v>
      </c>
      <c r="T1237">
        <v>2.99</v>
      </c>
      <c r="U1237">
        <v>2.1800000000000002</v>
      </c>
      <c r="V1237">
        <v>1.41</v>
      </c>
      <c r="W1237">
        <v>74.7</v>
      </c>
      <c r="X1237">
        <v>17.34</v>
      </c>
      <c r="Y1237">
        <v>21.99</v>
      </c>
      <c r="Z1237">
        <v>34.22</v>
      </c>
      <c r="AA1237">
        <v>54.34</v>
      </c>
      <c r="AB1237">
        <v>11.64</v>
      </c>
      <c r="AC1237">
        <v>70.81</v>
      </c>
    </row>
    <row r="1238" spans="1:29" x14ac:dyDescent="0.2">
      <c r="A1238" t="s">
        <v>2376</v>
      </c>
      <c r="B1238" s="2" t="s">
        <v>4947</v>
      </c>
      <c r="C1238" s="2">
        <v>1</v>
      </c>
      <c r="D1238" s="2">
        <v>2</v>
      </c>
      <c r="E1238" s="2">
        <v>3</v>
      </c>
      <c r="F1238" s="1">
        <v>43152.539583333331</v>
      </c>
      <c r="G1238">
        <v>88.41</v>
      </c>
      <c r="H1238">
        <v>2.71</v>
      </c>
      <c r="I1238">
        <v>1.45</v>
      </c>
      <c r="J1238">
        <v>0.13</v>
      </c>
      <c r="K1238">
        <v>4.0999999999999996</v>
      </c>
      <c r="L1238">
        <v>0.8</v>
      </c>
      <c r="M1238">
        <v>0.52</v>
      </c>
      <c r="N1238">
        <v>1.91</v>
      </c>
      <c r="O1238">
        <v>1.89</v>
      </c>
      <c r="P1238">
        <v>4.28</v>
      </c>
      <c r="Q1238">
        <v>4.45</v>
      </c>
      <c r="R1238">
        <v>-1.1399999999999999</v>
      </c>
      <c r="S1238">
        <v>17.91</v>
      </c>
      <c r="T1238">
        <v>3.46</v>
      </c>
      <c r="U1238">
        <v>3.36</v>
      </c>
      <c r="V1238">
        <v>1.91</v>
      </c>
      <c r="W1238">
        <v>73.77</v>
      </c>
      <c r="X1238">
        <v>28.35</v>
      </c>
      <c r="Y1238">
        <v>32.35</v>
      </c>
      <c r="Z1238">
        <v>56.04</v>
      </c>
      <c r="AA1238">
        <v>100.35</v>
      </c>
      <c r="AB1238">
        <v>21.44</v>
      </c>
      <c r="AC1238">
        <v>118.89</v>
      </c>
    </row>
    <row r="1239" spans="1:29" x14ac:dyDescent="0.2">
      <c r="A1239" t="s">
        <v>2442</v>
      </c>
      <c r="B1239" s="2" t="s">
        <v>4790</v>
      </c>
      <c r="C1239" s="2">
        <v>1</v>
      </c>
      <c r="D1239" s="2">
        <v>1</v>
      </c>
      <c r="E1239" s="2">
        <v>3</v>
      </c>
      <c r="F1239" s="1">
        <v>43153.591666666667</v>
      </c>
      <c r="G1239">
        <v>88.41</v>
      </c>
      <c r="H1239">
        <v>1.38</v>
      </c>
      <c r="I1239">
        <v>0.84</v>
      </c>
      <c r="J1239">
        <v>-0.84</v>
      </c>
      <c r="K1239">
        <v>2.79</v>
      </c>
      <c r="L1239">
        <v>0.88</v>
      </c>
      <c r="M1239">
        <v>0.38</v>
      </c>
      <c r="N1239">
        <v>1.21</v>
      </c>
      <c r="O1239">
        <v>1.19</v>
      </c>
      <c r="P1239">
        <v>4.29</v>
      </c>
      <c r="Q1239">
        <v>4.72</v>
      </c>
      <c r="R1239">
        <v>1.53</v>
      </c>
      <c r="S1239">
        <v>12.53</v>
      </c>
      <c r="T1239">
        <v>3.36</v>
      </c>
      <c r="U1239">
        <v>2.2400000000000002</v>
      </c>
      <c r="V1239">
        <v>1.46</v>
      </c>
      <c r="W1239">
        <v>76.489999999999995</v>
      </c>
      <c r="X1239">
        <v>34.020000000000003</v>
      </c>
      <c r="Y1239">
        <v>44.41</v>
      </c>
      <c r="Z1239">
        <v>61.62</v>
      </c>
      <c r="AA1239">
        <v>103.48</v>
      </c>
      <c r="AB1239">
        <v>16.66</v>
      </c>
      <c r="AC1239">
        <v>120.71</v>
      </c>
    </row>
    <row r="1240" spans="1:29" x14ac:dyDescent="0.2">
      <c r="A1240" t="s">
        <v>385</v>
      </c>
      <c r="B1240" s="2" t="s">
        <v>4814</v>
      </c>
      <c r="C1240" s="2">
        <v>2</v>
      </c>
      <c r="D1240" s="2">
        <v>2</v>
      </c>
      <c r="E1240" s="2">
        <v>1</v>
      </c>
      <c r="F1240" s="1">
        <v>42916.496527777781</v>
      </c>
      <c r="G1240">
        <v>88.4</v>
      </c>
      <c r="H1240">
        <v>1.63</v>
      </c>
      <c r="I1240">
        <v>1.23</v>
      </c>
      <c r="J1240">
        <v>1.85</v>
      </c>
      <c r="K1240">
        <v>2.27</v>
      </c>
      <c r="L1240">
        <v>0.55000000000000004</v>
      </c>
      <c r="M1240">
        <v>0.53</v>
      </c>
      <c r="N1240">
        <v>1.37</v>
      </c>
      <c r="O1240">
        <v>1.37</v>
      </c>
      <c r="P1240">
        <v>2.67</v>
      </c>
      <c r="Q1240">
        <v>3.29</v>
      </c>
      <c r="R1240">
        <v>7.96</v>
      </c>
      <c r="S1240">
        <v>10.77</v>
      </c>
      <c r="T1240">
        <v>3.97</v>
      </c>
      <c r="U1240">
        <v>1.52</v>
      </c>
      <c r="V1240">
        <v>1.37</v>
      </c>
      <c r="W1240">
        <v>71.7</v>
      </c>
      <c r="X1240">
        <v>6.58</v>
      </c>
      <c r="Y1240">
        <v>8.31</v>
      </c>
      <c r="Z1240">
        <v>11.58</v>
      </c>
      <c r="AA1240">
        <v>22.83</v>
      </c>
      <c r="AB1240">
        <v>7.06</v>
      </c>
      <c r="AC1240">
        <v>28.67</v>
      </c>
    </row>
    <row r="1241" spans="1:29" x14ac:dyDescent="0.2">
      <c r="A1241" t="s">
        <v>984</v>
      </c>
      <c r="B1241" s="2" t="s">
        <v>4713</v>
      </c>
      <c r="C1241" s="2">
        <v>1</v>
      </c>
      <c r="D1241" s="2">
        <v>2</v>
      </c>
      <c r="E1241" s="2">
        <v>2</v>
      </c>
      <c r="F1241" s="1">
        <v>42958.408333333333</v>
      </c>
      <c r="G1241">
        <v>88.4</v>
      </c>
      <c r="H1241">
        <v>1.79</v>
      </c>
      <c r="I1241">
        <v>1.27</v>
      </c>
      <c r="J1241">
        <v>4.5199999999999996</v>
      </c>
      <c r="K1241">
        <v>2</v>
      </c>
      <c r="L1241">
        <v>0.46</v>
      </c>
      <c r="M1241">
        <v>0.43</v>
      </c>
      <c r="N1241">
        <v>1.2</v>
      </c>
      <c r="O1241">
        <v>1.17</v>
      </c>
      <c r="P1241">
        <v>2.1800000000000002</v>
      </c>
      <c r="Q1241">
        <v>2.95</v>
      </c>
      <c r="R1241">
        <v>9.91</v>
      </c>
      <c r="S1241">
        <v>8.81</v>
      </c>
      <c r="T1241">
        <v>4.17</v>
      </c>
      <c r="U1241">
        <v>1.67</v>
      </c>
      <c r="V1241">
        <v>1.33</v>
      </c>
      <c r="W1241">
        <v>69.72</v>
      </c>
      <c r="X1241">
        <v>6.48</v>
      </c>
      <c r="Y1241">
        <v>7.89</v>
      </c>
      <c r="Z1241">
        <v>10.32</v>
      </c>
      <c r="AA1241">
        <v>13.38</v>
      </c>
      <c r="AB1241">
        <v>4.01</v>
      </c>
      <c r="AC1241">
        <v>21.75</v>
      </c>
    </row>
    <row r="1242" spans="1:29" x14ac:dyDescent="0.2">
      <c r="A1242" t="s">
        <v>2511</v>
      </c>
      <c r="B1242" s="2" t="s">
        <v>5166</v>
      </c>
      <c r="C1242" s="2">
        <v>2</v>
      </c>
      <c r="D1242" s="2">
        <v>1</v>
      </c>
      <c r="E1242" s="2">
        <v>3</v>
      </c>
      <c r="F1242" s="1">
        <v>43153.675694444442</v>
      </c>
      <c r="G1242">
        <v>88.4</v>
      </c>
      <c r="H1242">
        <v>1.82</v>
      </c>
      <c r="I1242">
        <v>0.87</v>
      </c>
      <c r="J1242">
        <v>0.05</v>
      </c>
      <c r="K1242">
        <v>3.08</v>
      </c>
      <c r="L1242">
        <v>0.64</v>
      </c>
      <c r="M1242">
        <v>0</v>
      </c>
      <c r="N1242">
        <v>1.37</v>
      </c>
      <c r="O1242">
        <v>1.37</v>
      </c>
      <c r="P1242">
        <v>3.47</v>
      </c>
      <c r="Q1242">
        <v>3.36</v>
      </c>
      <c r="R1242">
        <v>2.0099999999999998</v>
      </c>
      <c r="S1242">
        <v>13.32</v>
      </c>
      <c r="T1242">
        <v>4.09</v>
      </c>
      <c r="U1242">
        <v>2.67</v>
      </c>
      <c r="V1242">
        <v>1.55</v>
      </c>
      <c r="W1242">
        <v>73.95</v>
      </c>
      <c r="X1242">
        <v>33.54</v>
      </c>
      <c r="Y1242">
        <v>47</v>
      </c>
      <c r="Z1242">
        <v>49.15</v>
      </c>
      <c r="AA1242">
        <v>110.17</v>
      </c>
      <c r="AB1242">
        <v>19.7</v>
      </c>
      <c r="AC1242">
        <v>147.63999999999999</v>
      </c>
    </row>
    <row r="1243" spans="1:29" x14ac:dyDescent="0.2">
      <c r="A1243" t="s">
        <v>293</v>
      </c>
      <c r="B1243" s="2" t="s">
        <v>4961</v>
      </c>
      <c r="C1243" s="2">
        <v>2</v>
      </c>
      <c r="D1243" s="2">
        <v>1</v>
      </c>
      <c r="E1243" s="2">
        <v>1</v>
      </c>
      <c r="F1243" s="1">
        <v>42914.506944444445</v>
      </c>
      <c r="G1243">
        <v>88.39</v>
      </c>
      <c r="H1243">
        <v>1.56</v>
      </c>
      <c r="I1243">
        <v>1.18</v>
      </c>
      <c r="J1243">
        <v>1.44</v>
      </c>
      <c r="K1243">
        <v>2.2400000000000002</v>
      </c>
      <c r="L1243">
        <v>0.56000000000000005</v>
      </c>
      <c r="M1243">
        <v>0.64</v>
      </c>
      <c r="N1243">
        <v>1.3</v>
      </c>
      <c r="O1243">
        <v>1.3</v>
      </c>
      <c r="P1243">
        <v>2.63</v>
      </c>
      <c r="Q1243">
        <v>3.25</v>
      </c>
      <c r="R1243">
        <v>7.9</v>
      </c>
      <c r="S1243">
        <v>10.5</v>
      </c>
      <c r="T1243">
        <v>3.41</v>
      </c>
      <c r="U1243">
        <v>1.64</v>
      </c>
      <c r="V1243">
        <v>1.34</v>
      </c>
      <c r="W1243">
        <v>70.930000000000007</v>
      </c>
      <c r="X1243">
        <v>6.42</v>
      </c>
      <c r="Y1243">
        <v>9.0500000000000007</v>
      </c>
      <c r="Z1243">
        <v>11.71</v>
      </c>
      <c r="AA1243">
        <v>27.8</v>
      </c>
      <c r="AB1243">
        <v>9.0399999999999991</v>
      </c>
      <c r="AC1243">
        <v>27.11</v>
      </c>
    </row>
    <row r="1244" spans="1:29" x14ac:dyDescent="0.2">
      <c r="A1244" t="s">
        <v>3176</v>
      </c>
      <c r="B1244" s="2" t="s">
        <v>5011</v>
      </c>
      <c r="C1244" s="2">
        <v>2</v>
      </c>
      <c r="D1244" s="2">
        <v>2</v>
      </c>
      <c r="E1244" s="2">
        <v>4</v>
      </c>
      <c r="F1244" s="1">
        <v>43195.638194444444</v>
      </c>
      <c r="G1244">
        <v>88.39</v>
      </c>
      <c r="H1244">
        <v>1.59</v>
      </c>
      <c r="I1244">
        <v>1.04</v>
      </c>
      <c r="J1244">
        <v>1.41</v>
      </c>
      <c r="K1244">
        <v>2.83</v>
      </c>
      <c r="L1244">
        <v>0.72</v>
      </c>
      <c r="M1244">
        <v>0.23</v>
      </c>
      <c r="N1244">
        <v>1.37</v>
      </c>
      <c r="O1244">
        <v>1.33</v>
      </c>
      <c r="P1244">
        <v>3.54</v>
      </c>
      <c r="Q1244">
        <v>3.64</v>
      </c>
      <c r="R1244">
        <v>3.18</v>
      </c>
      <c r="S1244">
        <v>12.69</v>
      </c>
      <c r="T1244">
        <v>3.22</v>
      </c>
      <c r="U1244">
        <v>2.3199999999999998</v>
      </c>
      <c r="V1244">
        <v>1.51</v>
      </c>
      <c r="W1244">
        <v>74.61</v>
      </c>
      <c r="X1244">
        <v>24.92</v>
      </c>
      <c r="Y1244">
        <v>32.270000000000003</v>
      </c>
      <c r="Z1244">
        <v>41.34</v>
      </c>
      <c r="AA1244">
        <v>73.989999999999995</v>
      </c>
      <c r="AB1244">
        <v>11.4</v>
      </c>
      <c r="AC1244">
        <v>85.59</v>
      </c>
    </row>
    <row r="1245" spans="1:29" x14ac:dyDescent="0.2">
      <c r="A1245" t="s">
        <v>66</v>
      </c>
      <c r="B1245" s="2" t="s">
        <v>5079</v>
      </c>
      <c r="C1245" s="2">
        <v>2</v>
      </c>
      <c r="D1245" s="2">
        <v>2</v>
      </c>
      <c r="E1245" s="2">
        <v>1</v>
      </c>
      <c r="F1245" s="1">
        <v>42898.651388888888</v>
      </c>
      <c r="G1245">
        <v>88.39</v>
      </c>
      <c r="H1245">
        <v>2.02</v>
      </c>
      <c r="I1245">
        <v>1.49</v>
      </c>
      <c r="J1245">
        <v>1.8</v>
      </c>
      <c r="K1245">
        <v>2.83</v>
      </c>
      <c r="L1245">
        <v>0.51</v>
      </c>
      <c r="M1245">
        <v>0.42</v>
      </c>
      <c r="N1245">
        <v>1.75</v>
      </c>
      <c r="O1245">
        <v>1.74</v>
      </c>
      <c r="P1245">
        <v>2.72</v>
      </c>
      <c r="Q1245">
        <v>3.44</v>
      </c>
      <c r="R1245">
        <v>6.53</v>
      </c>
      <c r="S1245">
        <v>13.75</v>
      </c>
      <c r="T1245">
        <v>4.0599999999999996</v>
      </c>
      <c r="U1245">
        <v>1.74</v>
      </c>
      <c r="V1245">
        <v>1.54</v>
      </c>
      <c r="W1245">
        <v>71.69</v>
      </c>
      <c r="X1245">
        <v>9.17</v>
      </c>
      <c r="Y1245">
        <v>9.3000000000000007</v>
      </c>
      <c r="Z1245">
        <v>16.98</v>
      </c>
      <c r="AA1245">
        <v>26.33</v>
      </c>
      <c r="AB1245">
        <v>8.7899999999999991</v>
      </c>
      <c r="AC1245">
        <v>32.68</v>
      </c>
    </row>
    <row r="1246" spans="1:29" x14ac:dyDescent="0.2">
      <c r="A1246" t="s">
        <v>3423</v>
      </c>
      <c r="B1246" s="2" t="s">
        <v>4784</v>
      </c>
      <c r="C1246" s="2">
        <v>1</v>
      </c>
      <c r="D1246" s="2">
        <v>1</v>
      </c>
      <c r="E1246" s="2">
        <v>4</v>
      </c>
      <c r="F1246" s="1">
        <v>43206.759027777778</v>
      </c>
      <c r="G1246">
        <v>88.39</v>
      </c>
      <c r="H1246">
        <v>1.61</v>
      </c>
      <c r="I1246">
        <v>0.98</v>
      </c>
      <c r="J1246">
        <v>1.02</v>
      </c>
      <c r="K1246">
        <v>2.71</v>
      </c>
      <c r="L1246">
        <v>0.71</v>
      </c>
      <c r="M1246">
        <v>0.4</v>
      </c>
      <c r="N1246">
        <v>1.1499999999999999</v>
      </c>
      <c r="O1246">
        <v>1.1200000000000001</v>
      </c>
      <c r="P1246">
        <v>3.51</v>
      </c>
      <c r="Q1246">
        <v>4.1900000000000004</v>
      </c>
      <c r="R1246">
        <v>4.5999999999999996</v>
      </c>
      <c r="S1246">
        <v>10.8</v>
      </c>
      <c r="T1246">
        <v>2.77</v>
      </c>
      <c r="U1246">
        <v>2.2799999999999998</v>
      </c>
      <c r="V1246">
        <v>1.38</v>
      </c>
      <c r="W1246">
        <v>74.98</v>
      </c>
      <c r="X1246">
        <v>20</v>
      </c>
      <c r="Y1246">
        <v>26.08</v>
      </c>
      <c r="Z1246">
        <v>31.83</v>
      </c>
      <c r="AA1246">
        <v>62.05</v>
      </c>
      <c r="AB1246">
        <v>11.26</v>
      </c>
      <c r="AC1246">
        <v>64.97</v>
      </c>
    </row>
    <row r="1247" spans="1:29" x14ac:dyDescent="0.2">
      <c r="A1247" t="s">
        <v>2131</v>
      </c>
      <c r="B1247" s="2" t="s">
        <v>5066</v>
      </c>
      <c r="C1247" s="2">
        <v>2</v>
      </c>
      <c r="D1247" s="2">
        <v>1</v>
      </c>
      <c r="E1247" s="2">
        <v>3</v>
      </c>
      <c r="F1247" s="1">
        <v>43146.466666666667</v>
      </c>
      <c r="G1247">
        <v>88.38</v>
      </c>
      <c r="H1247">
        <v>1.88</v>
      </c>
      <c r="I1247">
        <v>1.1100000000000001</v>
      </c>
      <c r="J1247">
        <v>0.38</v>
      </c>
      <c r="K1247">
        <v>3.15</v>
      </c>
      <c r="L1247">
        <v>0.82</v>
      </c>
      <c r="M1247">
        <v>0.57999999999999996</v>
      </c>
      <c r="N1247">
        <v>1.52</v>
      </c>
      <c r="O1247">
        <v>1.48</v>
      </c>
      <c r="P1247">
        <v>4.04</v>
      </c>
      <c r="Q1247">
        <v>4.6100000000000003</v>
      </c>
      <c r="R1247">
        <v>1.31</v>
      </c>
      <c r="S1247">
        <v>14.76</v>
      </c>
      <c r="T1247">
        <v>3.33</v>
      </c>
      <c r="U1247">
        <v>2.64</v>
      </c>
      <c r="V1247">
        <v>1.59</v>
      </c>
      <c r="W1247">
        <v>74.56</v>
      </c>
      <c r="X1247">
        <v>24.05</v>
      </c>
      <c r="Y1247">
        <v>33.24</v>
      </c>
      <c r="Z1247">
        <v>45.95</v>
      </c>
      <c r="AA1247">
        <v>86.71</v>
      </c>
      <c r="AB1247">
        <v>16.23</v>
      </c>
      <c r="AC1247">
        <v>97.1</v>
      </c>
    </row>
    <row r="1248" spans="1:29" x14ac:dyDescent="0.2">
      <c r="A1248" t="s">
        <v>982</v>
      </c>
      <c r="B1248" s="2" t="s">
        <v>4814</v>
      </c>
      <c r="C1248" s="2">
        <v>1</v>
      </c>
      <c r="D1248" s="2">
        <v>2</v>
      </c>
      <c r="E1248" s="2">
        <v>2</v>
      </c>
      <c r="F1248" s="1">
        <v>42958.401388888888</v>
      </c>
      <c r="G1248">
        <v>88.38</v>
      </c>
      <c r="H1248">
        <v>1.45</v>
      </c>
      <c r="I1248">
        <v>1.17</v>
      </c>
      <c r="J1248">
        <v>3.08</v>
      </c>
      <c r="K1248">
        <v>1.8</v>
      </c>
      <c r="L1248">
        <v>0.46</v>
      </c>
      <c r="M1248">
        <v>0.43</v>
      </c>
      <c r="N1248">
        <v>1.1299999999999999</v>
      </c>
      <c r="O1248">
        <v>1.1000000000000001</v>
      </c>
      <c r="P1248">
        <v>2.04</v>
      </c>
      <c r="Q1248">
        <v>2.72</v>
      </c>
      <c r="R1248">
        <v>9.7899999999999991</v>
      </c>
      <c r="S1248">
        <v>7.83</v>
      </c>
      <c r="T1248">
        <v>3.73</v>
      </c>
      <c r="U1248">
        <v>1.41</v>
      </c>
      <c r="V1248">
        <v>1.23</v>
      </c>
      <c r="W1248">
        <v>71.14</v>
      </c>
      <c r="X1248">
        <v>5.57</v>
      </c>
      <c r="Y1248">
        <v>7.13</v>
      </c>
      <c r="Z1248">
        <v>11.62</v>
      </c>
      <c r="AA1248">
        <v>12.71</v>
      </c>
      <c r="AB1248">
        <v>3.99</v>
      </c>
      <c r="AC1248">
        <v>14.42</v>
      </c>
    </row>
    <row r="1249" spans="1:29" x14ac:dyDescent="0.2">
      <c r="A1249" t="s">
        <v>1432</v>
      </c>
      <c r="B1249" s="2" t="s">
        <v>4770</v>
      </c>
      <c r="C1249" s="2">
        <v>1</v>
      </c>
      <c r="D1249" s="2">
        <v>1</v>
      </c>
      <c r="E1249" s="2">
        <v>2</v>
      </c>
      <c r="F1249" s="1">
        <v>42977.661111111112</v>
      </c>
      <c r="G1249">
        <v>88.38</v>
      </c>
      <c r="H1249">
        <v>1.65</v>
      </c>
      <c r="I1249">
        <v>1.33</v>
      </c>
      <c r="J1249">
        <v>2.52</v>
      </c>
      <c r="K1249">
        <v>2.31</v>
      </c>
      <c r="L1249">
        <v>0.34</v>
      </c>
      <c r="M1249">
        <v>0.3</v>
      </c>
      <c r="N1249">
        <v>1.5</v>
      </c>
      <c r="O1249">
        <v>1.45</v>
      </c>
      <c r="P1249">
        <v>1.88</v>
      </c>
      <c r="Q1249">
        <v>2.54</v>
      </c>
      <c r="R1249">
        <v>9.76</v>
      </c>
      <c r="S1249">
        <v>10.19</v>
      </c>
      <c r="T1249">
        <v>3.86</v>
      </c>
      <c r="U1249">
        <v>1.57</v>
      </c>
      <c r="V1249">
        <v>1.33</v>
      </c>
      <c r="W1249">
        <v>71.709999999999994</v>
      </c>
      <c r="X1249">
        <v>6.67</v>
      </c>
      <c r="Y1249">
        <v>8.09</v>
      </c>
      <c r="Z1249">
        <v>12.6</v>
      </c>
      <c r="AA1249">
        <v>17.559999999999999</v>
      </c>
      <c r="AB1249">
        <v>5.9</v>
      </c>
      <c r="AC1249">
        <v>15.46</v>
      </c>
    </row>
    <row r="1250" spans="1:29" x14ac:dyDescent="0.2">
      <c r="A1250" t="s">
        <v>3550</v>
      </c>
      <c r="B1250" s="2" t="s">
        <v>4762</v>
      </c>
      <c r="C1250" s="2">
        <v>1</v>
      </c>
      <c r="D1250" s="2">
        <v>2</v>
      </c>
      <c r="E1250" s="2">
        <v>4</v>
      </c>
      <c r="F1250" s="1">
        <v>43209.533333333333</v>
      </c>
      <c r="G1250">
        <v>88.38</v>
      </c>
      <c r="H1250">
        <v>1.61</v>
      </c>
      <c r="I1250">
        <v>1</v>
      </c>
      <c r="J1250">
        <v>1.42</v>
      </c>
      <c r="K1250">
        <v>2.66</v>
      </c>
      <c r="L1250">
        <v>0.67</v>
      </c>
      <c r="M1250">
        <v>0.32</v>
      </c>
      <c r="N1250">
        <v>1.18</v>
      </c>
      <c r="O1250">
        <v>1.1599999999999999</v>
      </c>
      <c r="P1250">
        <v>3.37</v>
      </c>
      <c r="Q1250">
        <v>4.07</v>
      </c>
      <c r="R1250">
        <v>4.49</v>
      </c>
      <c r="S1250">
        <v>10.62</v>
      </c>
      <c r="T1250">
        <v>3.89</v>
      </c>
      <c r="U1250">
        <v>2.09</v>
      </c>
      <c r="V1250">
        <v>1.34</v>
      </c>
      <c r="W1250">
        <v>74.12</v>
      </c>
      <c r="X1250">
        <v>19.64</v>
      </c>
      <c r="Y1250">
        <v>25.85</v>
      </c>
      <c r="Z1250">
        <v>30.15</v>
      </c>
      <c r="AA1250">
        <v>53.85</v>
      </c>
      <c r="AB1250">
        <v>10.98</v>
      </c>
      <c r="AC1250">
        <v>74.23</v>
      </c>
    </row>
    <row r="1251" spans="1:29" x14ac:dyDescent="0.2">
      <c r="A1251" t="s">
        <v>3087</v>
      </c>
      <c r="B1251" s="2" t="s">
        <v>5180</v>
      </c>
      <c r="C1251" s="2">
        <v>2</v>
      </c>
      <c r="D1251" s="2">
        <v>2</v>
      </c>
      <c r="E1251" s="2">
        <v>4</v>
      </c>
      <c r="F1251" s="1">
        <v>43188.649305555555</v>
      </c>
      <c r="G1251">
        <v>88.38</v>
      </c>
      <c r="H1251">
        <v>1.55</v>
      </c>
      <c r="I1251">
        <v>0.8</v>
      </c>
      <c r="J1251">
        <v>0.61</v>
      </c>
      <c r="K1251">
        <v>2.66</v>
      </c>
      <c r="L1251">
        <v>0.64</v>
      </c>
      <c r="M1251">
        <v>0.28999999999999998</v>
      </c>
      <c r="N1251">
        <v>1.06</v>
      </c>
      <c r="O1251">
        <v>1.05</v>
      </c>
      <c r="P1251">
        <v>3.34</v>
      </c>
      <c r="Q1251">
        <v>3.87</v>
      </c>
      <c r="R1251">
        <v>4.28</v>
      </c>
      <c r="S1251">
        <v>10.11</v>
      </c>
      <c r="T1251">
        <v>3.16</v>
      </c>
      <c r="U1251">
        <v>2.2799999999999998</v>
      </c>
      <c r="V1251">
        <v>1.31</v>
      </c>
      <c r="W1251">
        <v>74.36</v>
      </c>
      <c r="X1251">
        <v>24.3</v>
      </c>
      <c r="Y1251">
        <v>31.06</v>
      </c>
      <c r="Z1251">
        <v>33.590000000000003</v>
      </c>
      <c r="AA1251">
        <v>75.53</v>
      </c>
      <c r="AB1251">
        <v>15.15</v>
      </c>
      <c r="AC1251">
        <v>96.46</v>
      </c>
    </row>
    <row r="1252" spans="1:29" x14ac:dyDescent="0.2">
      <c r="A1252" t="s">
        <v>2222</v>
      </c>
      <c r="B1252" s="2" t="s">
        <v>5019</v>
      </c>
      <c r="C1252" s="2">
        <v>2</v>
      </c>
      <c r="D1252" s="2">
        <v>1</v>
      </c>
      <c r="E1252" s="2">
        <v>3</v>
      </c>
      <c r="F1252" s="1">
        <v>43146.645833333336</v>
      </c>
      <c r="G1252">
        <v>88.37</v>
      </c>
      <c r="H1252">
        <v>1.73</v>
      </c>
      <c r="I1252">
        <v>0.96</v>
      </c>
      <c r="J1252">
        <v>-0.59</v>
      </c>
      <c r="K1252">
        <v>3.02</v>
      </c>
      <c r="L1252">
        <v>0.77</v>
      </c>
      <c r="M1252">
        <v>0.4</v>
      </c>
      <c r="N1252">
        <v>1.39</v>
      </c>
      <c r="O1252">
        <v>1.36</v>
      </c>
      <c r="P1252">
        <v>4.0599999999999996</v>
      </c>
      <c r="Q1252">
        <v>4.38</v>
      </c>
      <c r="R1252">
        <v>1.84</v>
      </c>
      <c r="S1252">
        <v>13.4</v>
      </c>
      <c r="T1252">
        <v>3.75</v>
      </c>
      <c r="U1252">
        <v>2.4900000000000002</v>
      </c>
      <c r="V1252">
        <v>1.57</v>
      </c>
      <c r="W1252">
        <v>76.34</v>
      </c>
      <c r="X1252">
        <v>27.96</v>
      </c>
      <c r="Y1252">
        <v>37.97</v>
      </c>
      <c r="Z1252">
        <v>50.05</v>
      </c>
      <c r="AA1252">
        <v>96.32</v>
      </c>
      <c r="AB1252">
        <v>17.02</v>
      </c>
      <c r="AC1252">
        <v>113.13</v>
      </c>
    </row>
    <row r="1253" spans="1:29" x14ac:dyDescent="0.2">
      <c r="A1253" t="s">
        <v>1302</v>
      </c>
      <c r="B1253" s="2" t="s">
        <v>4791</v>
      </c>
      <c r="C1253" s="2">
        <v>1</v>
      </c>
      <c r="D1253" s="2">
        <v>2</v>
      </c>
      <c r="E1253" s="2">
        <v>2</v>
      </c>
      <c r="F1253" s="1">
        <v>42972.571527777778</v>
      </c>
      <c r="G1253">
        <v>88.37</v>
      </c>
      <c r="H1253">
        <v>1.8</v>
      </c>
      <c r="I1253">
        <v>1.49</v>
      </c>
      <c r="J1253">
        <v>2.74</v>
      </c>
      <c r="K1253">
        <v>2.2000000000000002</v>
      </c>
      <c r="L1253">
        <v>0.36</v>
      </c>
      <c r="M1253">
        <v>0.32</v>
      </c>
      <c r="N1253">
        <v>1.52</v>
      </c>
      <c r="O1253">
        <v>1.47</v>
      </c>
      <c r="P1253">
        <v>1.83</v>
      </c>
      <c r="Q1253">
        <v>2.17</v>
      </c>
      <c r="R1253">
        <v>10.71</v>
      </c>
      <c r="S1253">
        <v>9.76</v>
      </c>
      <c r="T1253">
        <v>3.44</v>
      </c>
      <c r="U1253">
        <v>1.63</v>
      </c>
      <c r="V1253">
        <v>1.38</v>
      </c>
      <c r="W1253">
        <v>71.44</v>
      </c>
      <c r="X1253">
        <v>4.12</v>
      </c>
      <c r="Y1253">
        <v>4.88</v>
      </c>
      <c r="Z1253">
        <v>10.85</v>
      </c>
      <c r="AA1253">
        <v>10.09</v>
      </c>
      <c r="AB1253">
        <v>3.79</v>
      </c>
      <c r="AC1253">
        <v>8.9</v>
      </c>
    </row>
    <row r="1254" spans="1:29" x14ac:dyDescent="0.2">
      <c r="A1254" t="s">
        <v>1162</v>
      </c>
      <c r="B1254" s="2" t="s">
        <v>5185</v>
      </c>
      <c r="C1254" s="2">
        <v>2</v>
      </c>
      <c r="D1254" s="2">
        <v>2</v>
      </c>
      <c r="E1254" s="2">
        <v>2</v>
      </c>
      <c r="F1254" s="1">
        <v>42965.47152777778</v>
      </c>
      <c r="G1254">
        <v>88.37</v>
      </c>
      <c r="H1254">
        <v>1.39</v>
      </c>
      <c r="I1254">
        <v>1.47</v>
      </c>
      <c r="J1254">
        <v>2.6</v>
      </c>
      <c r="K1254">
        <v>1.87</v>
      </c>
      <c r="L1254">
        <v>0.5</v>
      </c>
      <c r="M1254">
        <v>0.54</v>
      </c>
      <c r="N1254">
        <v>1.37</v>
      </c>
      <c r="O1254">
        <v>1.3</v>
      </c>
      <c r="P1254">
        <v>1.98</v>
      </c>
      <c r="Q1254">
        <v>2.77</v>
      </c>
      <c r="R1254">
        <v>10.69</v>
      </c>
      <c r="S1254">
        <v>9.11</v>
      </c>
      <c r="T1254">
        <v>2.5299999999999998</v>
      </c>
      <c r="U1254">
        <v>1.2</v>
      </c>
      <c r="V1254">
        <v>1.25</v>
      </c>
      <c r="W1254">
        <v>72</v>
      </c>
      <c r="X1254">
        <v>4.2300000000000004</v>
      </c>
      <c r="Y1254">
        <v>5.25</v>
      </c>
      <c r="Z1254">
        <v>14.27</v>
      </c>
      <c r="AA1254">
        <v>8.07</v>
      </c>
      <c r="AB1254">
        <v>2.5499999999999998</v>
      </c>
      <c r="AC1254">
        <v>7.31</v>
      </c>
    </row>
    <row r="1255" spans="1:29" x14ac:dyDescent="0.2">
      <c r="A1255" t="s">
        <v>3101</v>
      </c>
      <c r="B1255" s="2" t="s">
        <v>4878</v>
      </c>
      <c r="C1255" s="2">
        <v>1</v>
      </c>
      <c r="D1255" s="2">
        <v>1</v>
      </c>
      <c r="E1255" s="2">
        <v>4</v>
      </c>
      <c r="F1255" s="1">
        <v>43188.662499999999</v>
      </c>
      <c r="G1255">
        <v>88.37</v>
      </c>
      <c r="H1255">
        <v>1.63</v>
      </c>
      <c r="I1255">
        <v>0.96</v>
      </c>
      <c r="J1255">
        <v>0.89</v>
      </c>
      <c r="K1255">
        <v>2.62</v>
      </c>
      <c r="L1255">
        <v>0.66</v>
      </c>
      <c r="M1255">
        <v>0.41</v>
      </c>
      <c r="N1255">
        <v>1.33</v>
      </c>
      <c r="O1255">
        <v>1.3</v>
      </c>
      <c r="P1255">
        <v>3.43</v>
      </c>
      <c r="Q1255">
        <v>3.79</v>
      </c>
      <c r="R1255">
        <v>3.31</v>
      </c>
      <c r="S1255">
        <v>12.06</v>
      </c>
      <c r="T1255">
        <v>3.54</v>
      </c>
      <c r="U1255">
        <v>2.38</v>
      </c>
      <c r="V1255">
        <v>1.45</v>
      </c>
      <c r="W1255">
        <v>73.63</v>
      </c>
      <c r="X1255">
        <v>19.78</v>
      </c>
      <c r="Y1255">
        <v>27.49</v>
      </c>
      <c r="Z1255">
        <v>33.299999999999997</v>
      </c>
      <c r="AA1255">
        <v>74.989999999999995</v>
      </c>
      <c r="AB1255">
        <v>16.059999999999999</v>
      </c>
      <c r="AC1255">
        <v>95.39</v>
      </c>
    </row>
    <row r="1256" spans="1:29" x14ac:dyDescent="0.2">
      <c r="A1256" t="s">
        <v>1954</v>
      </c>
      <c r="B1256" s="4">
        <v>1538</v>
      </c>
      <c r="C1256" s="2">
        <v>1</v>
      </c>
      <c r="D1256" s="2">
        <v>1</v>
      </c>
      <c r="E1256" s="2">
        <v>3</v>
      </c>
      <c r="F1256" s="1">
        <v>43144.571527777778</v>
      </c>
      <c r="G1256">
        <v>88.36</v>
      </c>
      <c r="H1256">
        <v>1.67</v>
      </c>
      <c r="I1256">
        <v>0.92</v>
      </c>
      <c r="J1256">
        <v>-0.16</v>
      </c>
      <c r="K1256">
        <v>2.82</v>
      </c>
      <c r="L1256">
        <v>0.76</v>
      </c>
      <c r="M1256">
        <v>0.33</v>
      </c>
      <c r="N1256">
        <v>1.35</v>
      </c>
      <c r="O1256">
        <v>1.31</v>
      </c>
      <c r="P1256">
        <v>3.95</v>
      </c>
      <c r="Q1256">
        <v>4.18</v>
      </c>
      <c r="R1256">
        <v>1.63</v>
      </c>
      <c r="S1256">
        <v>13.24</v>
      </c>
      <c r="T1256">
        <v>3.48</v>
      </c>
      <c r="U1256">
        <v>2.5099999999999998</v>
      </c>
      <c r="V1256">
        <v>1.51</v>
      </c>
      <c r="W1256">
        <v>75.069999999999993</v>
      </c>
      <c r="X1256">
        <v>27.15</v>
      </c>
      <c r="Y1256">
        <v>36.58</v>
      </c>
      <c r="Z1256">
        <v>47.52</v>
      </c>
      <c r="AA1256">
        <v>100.21</v>
      </c>
      <c r="AB1256">
        <v>19.86</v>
      </c>
      <c r="AC1256">
        <v>124.05</v>
      </c>
    </row>
    <row r="1257" spans="1:29" x14ac:dyDescent="0.2">
      <c r="A1257" t="s">
        <v>2276</v>
      </c>
      <c r="B1257" s="2" t="s">
        <v>5011</v>
      </c>
      <c r="C1257" s="2">
        <v>2</v>
      </c>
      <c r="D1257" s="2">
        <v>2</v>
      </c>
      <c r="E1257" s="2">
        <v>3</v>
      </c>
      <c r="F1257" s="1">
        <v>43150.416666666664</v>
      </c>
      <c r="G1257">
        <v>88.36</v>
      </c>
      <c r="H1257">
        <v>1.64</v>
      </c>
      <c r="I1257">
        <v>0.8</v>
      </c>
      <c r="J1257">
        <v>0.97</v>
      </c>
      <c r="K1257">
        <v>2.68</v>
      </c>
      <c r="L1257">
        <v>0.71</v>
      </c>
      <c r="M1257">
        <v>0.36</v>
      </c>
      <c r="N1257">
        <v>1.1000000000000001</v>
      </c>
      <c r="O1257">
        <v>1.07</v>
      </c>
      <c r="P1257">
        <v>3.79</v>
      </c>
      <c r="Q1257">
        <v>4.21</v>
      </c>
      <c r="R1257">
        <v>3.77</v>
      </c>
      <c r="S1257">
        <v>10.92</v>
      </c>
      <c r="T1257">
        <v>4.1900000000000004</v>
      </c>
      <c r="U1257">
        <v>2.5299999999999998</v>
      </c>
      <c r="V1257">
        <v>1.44</v>
      </c>
      <c r="W1257">
        <v>75.02</v>
      </c>
      <c r="X1257">
        <v>27.86</v>
      </c>
      <c r="Y1257">
        <v>36.380000000000003</v>
      </c>
      <c r="Z1257">
        <v>42.33</v>
      </c>
      <c r="AA1257">
        <v>83.13</v>
      </c>
      <c r="AB1257">
        <v>14.77</v>
      </c>
      <c r="AC1257">
        <v>117.72</v>
      </c>
    </row>
    <row r="1258" spans="1:29" x14ac:dyDescent="0.2">
      <c r="A1258" t="s">
        <v>2226</v>
      </c>
      <c r="B1258" s="2" t="s">
        <v>5110</v>
      </c>
      <c r="C1258" s="2">
        <v>2</v>
      </c>
      <c r="D1258" s="2">
        <v>2</v>
      </c>
      <c r="E1258" s="2">
        <v>3</v>
      </c>
      <c r="F1258" s="1">
        <v>43146.650694444441</v>
      </c>
      <c r="G1258">
        <v>88.36</v>
      </c>
      <c r="H1258">
        <v>1.67</v>
      </c>
      <c r="I1258">
        <v>0.84</v>
      </c>
      <c r="J1258">
        <v>0.28999999999999998</v>
      </c>
      <c r="K1258">
        <v>2.81</v>
      </c>
      <c r="L1258">
        <v>0.81</v>
      </c>
      <c r="M1258">
        <v>0.49</v>
      </c>
      <c r="N1258">
        <v>1.2</v>
      </c>
      <c r="O1258">
        <v>1.17</v>
      </c>
      <c r="P1258">
        <v>4.08</v>
      </c>
      <c r="Q1258">
        <v>4.5599999999999996</v>
      </c>
      <c r="R1258">
        <v>2.25</v>
      </c>
      <c r="S1258">
        <v>12.13</v>
      </c>
      <c r="T1258">
        <v>3.87</v>
      </c>
      <c r="U1258">
        <v>2.61</v>
      </c>
      <c r="V1258">
        <v>1.49</v>
      </c>
      <c r="W1258">
        <v>75.430000000000007</v>
      </c>
      <c r="X1258">
        <v>27.52</v>
      </c>
      <c r="Y1258">
        <v>37.06</v>
      </c>
      <c r="Z1258">
        <v>46.82</v>
      </c>
      <c r="AA1258">
        <v>92.64</v>
      </c>
      <c r="AB1258">
        <v>16.14</v>
      </c>
      <c r="AC1258">
        <v>112.58</v>
      </c>
    </row>
    <row r="1259" spans="1:29" x14ac:dyDescent="0.2">
      <c r="A1259" t="s">
        <v>1300</v>
      </c>
      <c r="B1259" s="2" t="s">
        <v>4962</v>
      </c>
      <c r="C1259" s="2">
        <v>2</v>
      </c>
      <c r="D1259" s="2">
        <v>1</v>
      </c>
      <c r="E1259" s="2">
        <v>2</v>
      </c>
      <c r="F1259" s="1">
        <v>42972.56527777778</v>
      </c>
      <c r="G1259">
        <v>88.36</v>
      </c>
      <c r="H1259">
        <v>1.42</v>
      </c>
      <c r="I1259">
        <v>1.35</v>
      </c>
      <c r="J1259">
        <v>2.66</v>
      </c>
      <c r="K1259">
        <v>1.9</v>
      </c>
      <c r="L1259">
        <v>0.39</v>
      </c>
      <c r="M1259">
        <v>0.48</v>
      </c>
      <c r="N1259">
        <v>1.35</v>
      </c>
      <c r="O1259">
        <v>1.28</v>
      </c>
      <c r="P1259">
        <v>1.81</v>
      </c>
      <c r="Q1259">
        <v>2.73</v>
      </c>
      <c r="R1259">
        <v>11.43</v>
      </c>
      <c r="S1259">
        <v>8.49</v>
      </c>
      <c r="T1259">
        <v>3.49</v>
      </c>
      <c r="U1259">
        <v>1.25</v>
      </c>
      <c r="V1259">
        <v>1.22</v>
      </c>
      <c r="W1259">
        <v>72.180000000000007</v>
      </c>
      <c r="X1259">
        <v>4.32</v>
      </c>
      <c r="Y1259">
        <v>5.3</v>
      </c>
      <c r="Z1259">
        <v>11.53</v>
      </c>
      <c r="AA1259">
        <v>7.63</v>
      </c>
      <c r="AB1259">
        <v>3.08</v>
      </c>
      <c r="AC1259">
        <v>5.73</v>
      </c>
    </row>
    <row r="1260" spans="1:29" x14ac:dyDescent="0.2">
      <c r="A1260" t="s">
        <v>3625</v>
      </c>
      <c r="B1260" s="2" t="s">
        <v>5064</v>
      </c>
      <c r="C1260" s="2">
        <v>2</v>
      </c>
      <c r="D1260" s="2">
        <v>2</v>
      </c>
      <c r="E1260" s="2">
        <v>4</v>
      </c>
      <c r="F1260" s="1">
        <v>43216.581944444442</v>
      </c>
      <c r="G1260">
        <v>88.36</v>
      </c>
      <c r="H1260">
        <v>1.4</v>
      </c>
      <c r="I1260">
        <v>0.95</v>
      </c>
      <c r="J1260">
        <v>1.21</v>
      </c>
      <c r="K1260">
        <v>2.2200000000000002</v>
      </c>
      <c r="L1260">
        <v>0.66</v>
      </c>
      <c r="M1260">
        <v>0.28999999999999998</v>
      </c>
      <c r="N1260">
        <v>1.31</v>
      </c>
      <c r="O1260">
        <v>1.23</v>
      </c>
      <c r="P1260">
        <v>3.4</v>
      </c>
      <c r="Q1260">
        <v>4.16</v>
      </c>
      <c r="R1260">
        <v>5.78</v>
      </c>
      <c r="S1260">
        <v>11.28</v>
      </c>
      <c r="T1260">
        <v>4.0599999999999996</v>
      </c>
      <c r="U1260">
        <v>1.84</v>
      </c>
      <c r="V1260">
        <v>1.48</v>
      </c>
      <c r="W1260">
        <v>75.59</v>
      </c>
      <c r="X1260">
        <v>20.43</v>
      </c>
      <c r="Y1260">
        <v>24.33</v>
      </c>
      <c r="Z1260">
        <v>33.75</v>
      </c>
      <c r="AA1260">
        <v>55</v>
      </c>
      <c r="AB1260">
        <v>8.9499999999999993</v>
      </c>
      <c r="AC1260">
        <v>67.569999999999993</v>
      </c>
    </row>
    <row r="1261" spans="1:29" x14ac:dyDescent="0.2">
      <c r="A1261" t="s">
        <v>407</v>
      </c>
      <c r="B1261" s="2" t="s">
        <v>5071</v>
      </c>
      <c r="C1261" s="2">
        <v>2</v>
      </c>
      <c r="D1261" s="2">
        <v>2</v>
      </c>
      <c r="E1261" s="2">
        <v>1</v>
      </c>
      <c r="F1261" s="1">
        <v>42916.57708333333</v>
      </c>
      <c r="G1261">
        <v>88.35</v>
      </c>
      <c r="H1261">
        <v>1.88</v>
      </c>
      <c r="I1261">
        <v>1.25</v>
      </c>
      <c r="J1261">
        <v>2.41</v>
      </c>
      <c r="K1261">
        <v>2.54</v>
      </c>
      <c r="L1261">
        <v>0.6</v>
      </c>
      <c r="M1261">
        <v>0.73</v>
      </c>
      <c r="N1261">
        <v>1.3</v>
      </c>
      <c r="O1261">
        <v>1.3</v>
      </c>
      <c r="P1261">
        <v>2.96</v>
      </c>
      <c r="Q1261">
        <v>3.81</v>
      </c>
      <c r="R1261">
        <v>7.07</v>
      </c>
      <c r="S1261">
        <v>10.99</v>
      </c>
      <c r="T1261">
        <v>3.62</v>
      </c>
      <c r="U1261">
        <v>1.96</v>
      </c>
      <c r="V1261">
        <v>1.4</v>
      </c>
      <c r="W1261">
        <v>71.83</v>
      </c>
      <c r="X1261">
        <v>6.29</v>
      </c>
      <c r="Y1261">
        <v>8.68</v>
      </c>
      <c r="Z1261">
        <v>11.39</v>
      </c>
      <c r="AA1261">
        <v>27.4</v>
      </c>
      <c r="AB1261">
        <v>9.0299999999999994</v>
      </c>
      <c r="AC1261">
        <v>27.87</v>
      </c>
    </row>
    <row r="1262" spans="1:29" x14ac:dyDescent="0.2">
      <c r="A1262" t="s">
        <v>1013</v>
      </c>
      <c r="B1262" s="2" t="s">
        <v>4814</v>
      </c>
      <c r="C1262" s="2">
        <v>1</v>
      </c>
      <c r="D1262" s="2">
        <v>2</v>
      </c>
      <c r="E1262" s="2">
        <v>2</v>
      </c>
      <c r="F1262" s="1">
        <v>42958.54583333333</v>
      </c>
      <c r="G1262">
        <v>88.35</v>
      </c>
      <c r="H1262">
        <v>1.54</v>
      </c>
      <c r="I1262">
        <v>1.18</v>
      </c>
      <c r="J1262">
        <v>3.52</v>
      </c>
      <c r="K1262">
        <v>1.75</v>
      </c>
      <c r="L1262">
        <v>0.35</v>
      </c>
      <c r="M1262">
        <v>0.36</v>
      </c>
      <c r="N1262">
        <v>1.1200000000000001</v>
      </c>
      <c r="O1262">
        <v>1.1200000000000001</v>
      </c>
      <c r="P1262">
        <v>1.58</v>
      </c>
      <c r="Q1262">
        <v>2</v>
      </c>
      <c r="R1262">
        <v>11.16</v>
      </c>
      <c r="S1262">
        <v>7.47</v>
      </c>
      <c r="T1262">
        <v>3.93</v>
      </c>
      <c r="U1262">
        <v>1.39</v>
      </c>
      <c r="V1262">
        <v>1.21</v>
      </c>
      <c r="W1262">
        <v>69.27</v>
      </c>
      <c r="X1262">
        <v>5.4</v>
      </c>
      <c r="Y1262">
        <v>6.86</v>
      </c>
      <c r="Z1262">
        <v>9.85</v>
      </c>
      <c r="AA1262">
        <v>11.42</v>
      </c>
      <c r="AB1262">
        <v>3.61</v>
      </c>
      <c r="AC1262">
        <v>13.53</v>
      </c>
    </row>
    <row r="1263" spans="1:29" x14ac:dyDescent="0.2">
      <c r="A1263" t="s">
        <v>1101</v>
      </c>
      <c r="B1263" s="2" t="s">
        <v>5104</v>
      </c>
      <c r="C1263" s="2">
        <v>2</v>
      </c>
      <c r="D1263" s="2">
        <v>2</v>
      </c>
      <c r="E1263" s="2">
        <v>2</v>
      </c>
      <c r="F1263" s="1">
        <v>42963.559027777781</v>
      </c>
      <c r="G1263">
        <v>88.35</v>
      </c>
      <c r="H1263">
        <v>2.0299999999999998</v>
      </c>
      <c r="I1263">
        <v>1.51</v>
      </c>
      <c r="J1263">
        <v>4.53</v>
      </c>
      <c r="K1263">
        <v>2.29</v>
      </c>
      <c r="L1263">
        <v>0.38</v>
      </c>
      <c r="M1263">
        <v>0.39</v>
      </c>
      <c r="N1263">
        <v>1.59</v>
      </c>
      <c r="O1263">
        <v>1.51</v>
      </c>
      <c r="P1263">
        <v>1.9</v>
      </c>
      <c r="Q1263">
        <v>2.2200000000000002</v>
      </c>
      <c r="R1263">
        <v>10.08</v>
      </c>
      <c r="S1263">
        <v>11.16</v>
      </c>
      <c r="T1263">
        <v>4.49</v>
      </c>
      <c r="U1263">
        <v>1.91</v>
      </c>
      <c r="V1263">
        <v>1.48</v>
      </c>
      <c r="W1263">
        <v>69.010000000000005</v>
      </c>
      <c r="X1263">
        <v>5.24</v>
      </c>
      <c r="Y1263">
        <v>7.49</v>
      </c>
      <c r="Z1263">
        <v>11.74</v>
      </c>
      <c r="AA1263">
        <v>14.52</v>
      </c>
      <c r="AB1263">
        <v>3.87</v>
      </c>
      <c r="AC1263">
        <v>18.3</v>
      </c>
    </row>
    <row r="1264" spans="1:29" x14ac:dyDescent="0.2">
      <c r="A1264" t="s">
        <v>3571</v>
      </c>
      <c r="B1264" s="2" t="s">
        <v>5082</v>
      </c>
      <c r="C1264" s="2">
        <v>2</v>
      </c>
      <c r="D1264" s="2">
        <v>2</v>
      </c>
      <c r="E1264" s="2">
        <v>4</v>
      </c>
      <c r="F1264" s="1">
        <v>43209.552083333336</v>
      </c>
      <c r="G1264">
        <v>88.35</v>
      </c>
      <c r="H1264">
        <v>1.99</v>
      </c>
      <c r="I1264">
        <v>1.25</v>
      </c>
      <c r="J1264">
        <v>2.25</v>
      </c>
      <c r="K1264">
        <v>2.75</v>
      </c>
      <c r="L1264">
        <v>0.62</v>
      </c>
      <c r="M1264">
        <v>0.28999999999999998</v>
      </c>
      <c r="N1264">
        <v>1.61</v>
      </c>
      <c r="O1264">
        <v>1.55</v>
      </c>
      <c r="P1264">
        <v>3.47</v>
      </c>
      <c r="Q1264">
        <v>3.99</v>
      </c>
      <c r="R1264">
        <v>2.94</v>
      </c>
      <c r="S1264">
        <v>14.06</v>
      </c>
      <c r="T1264">
        <v>4.99</v>
      </c>
      <c r="U1264">
        <v>2.21</v>
      </c>
      <c r="V1264">
        <v>1.58</v>
      </c>
      <c r="W1264">
        <v>72.540000000000006</v>
      </c>
      <c r="X1264">
        <v>20.05</v>
      </c>
      <c r="Y1264">
        <v>25.97</v>
      </c>
      <c r="Z1264">
        <v>34.07</v>
      </c>
      <c r="AA1264">
        <v>59.07</v>
      </c>
      <c r="AB1264">
        <v>14.7</v>
      </c>
      <c r="AC1264">
        <v>110.39</v>
      </c>
    </row>
    <row r="1265" spans="1:29" x14ac:dyDescent="0.2">
      <c r="A1265" t="s">
        <v>1235</v>
      </c>
      <c r="B1265" s="2" t="s">
        <v>5072</v>
      </c>
      <c r="C1265" s="2">
        <v>2</v>
      </c>
      <c r="D1265" s="2">
        <v>1</v>
      </c>
      <c r="E1265" s="2">
        <v>2</v>
      </c>
      <c r="F1265" s="1">
        <v>42965.654861111114</v>
      </c>
      <c r="G1265">
        <v>88.35</v>
      </c>
      <c r="H1265">
        <v>2.08</v>
      </c>
      <c r="I1265">
        <v>1.7</v>
      </c>
      <c r="J1265">
        <v>3.68</v>
      </c>
      <c r="K1265">
        <v>2.48</v>
      </c>
      <c r="L1265">
        <v>0.44</v>
      </c>
      <c r="M1265">
        <v>0.63</v>
      </c>
      <c r="N1265">
        <v>1.61</v>
      </c>
      <c r="O1265">
        <v>1.53</v>
      </c>
      <c r="P1265">
        <v>1.99</v>
      </c>
      <c r="Q1265">
        <v>2.66</v>
      </c>
      <c r="R1265">
        <v>10.86</v>
      </c>
      <c r="S1265">
        <v>10.47</v>
      </c>
      <c r="T1265">
        <v>3.01</v>
      </c>
      <c r="U1265">
        <v>1.96</v>
      </c>
      <c r="V1265">
        <v>1.46</v>
      </c>
      <c r="W1265">
        <v>71.27</v>
      </c>
      <c r="X1265">
        <v>3.89</v>
      </c>
      <c r="Y1265">
        <v>4.41</v>
      </c>
      <c r="Z1265">
        <v>11.05</v>
      </c>
      <c r="AA1265">
        <v>7.52</v>
      </c>
      <c r="AB1265">
        <v>2.91</v>
      </c>
      <c r="AC1265">
        <v>9.69</v>
      </c>
    </row>
    <row r="1266" spans="1:29" x14ac:dyDescent="0.2">
      <c r="A1266" t="s">
        <v>3139</v>
      </c>
      <c r="B1266" s="2" t="s">
        <v>5033</v>
      </c>
      <c r="C1266" s="2">
        <v>2</v>
      </c>
      <c r="D1266" s="2">
        <v>2</v>
      </c>
      <c r="E1266" s="2">
        <v>4</v>
      </c>
      <c r="F1266" s="1">
        <v>43195.586111111108</v>
      </c>
      <c r="G1266">
        <v>88.35</v>
      </c>
      <c r="H1266">
        <v>1.6</v>
      </c>
      <c r="I1266">
        <v>1.0900000000000001</v>
      </c>
      <c r="J1266">
        <v>1.29</v>
      </c>
      <c r="K1266">
        <v>2.5</v>
      </c>
      <c r="L1266">
        <v>0.68</v>
      </c>
      <c r="M1266">
        <v>0.5</v>
      </c>
      <c r="N1266">
        <v>1.44</v>
      </c>
      <c r="O1266">
        <v>1.36</v>
      </c>
      <c r="P1266">
        <v>3.37</v>
      </c>
      <c r="Q1266">
        <v>3.77</v>
      </c>
      <c r="R1266">
        <v>4.59</v>
      </c>
      <c r="S1266">
        <v>12.98</v>
      </c>
      <c r="T1266">
        <v>2.42</v>
      </c>
      <c r="U1266">
        <v>2.38</v>
      </c>
      <c r="V1266">
        <v>1.55</v>
      </c>
      <c r="W1266">
        <v>74.05</v>
      </c>
      <c r="X1266">
        <v>17.420000000000002</v>
      </c>
      <c r="Y1266">
        <v>23.67</v>
      </c>
      <c r="Z1266">
        <v>37.03</v>
      </c>
      <c r="AA1266">
        <v>64.989999999999995</v>
      </c>
      <c r="AB1266">
        <v>10.36</v>
      </c>
      <c r="AC1266">
        <v>60.43</v>
      </c>
    </row>
    <row r="1267" spans="1:29" x14ac:dyDescent="0.2">
      <c r="A1267" t="s">
        <v>2979</v>
      </c>
      <c r="B1267" s="2" t="s">
        <v>5168</v>
      </c>
      <c r="C1267" s="2">
        <v>2</v>
      </c>
      <c r="D1267" s="2">
        <v>2</v>
      </c>
      <c r="E1267" s="2">
        <v>4</v>
      </c>
      <c r="F1267" s="1">
        <v>43185.736805555556</v>
      </c>
      <c r="G1267">
        <v>88.34</v>
      </c>
      <c r="H1267">
        <v>1.33</v>
      </c>
      <c r="I1267">
        <v>0.77</v>
      </c>
      <c r="J1267">
        <v>1.77</v>
      </c>
      <c r="K1267">
        <v>2.2999999999999998</v>
      </c>
      <c r="L1267">
        <v>0.65</v>
      </c>
      <c r="M1267">
        <v>0.34</v>
      </c>
      <c r="N1267">
        <v>0.88</v>
      </c>
      <c r="O1267">
        <v>0.88</v>
      </c>
      <c r="P1267">
        <v>3.24</v>
      </c>
      <c r="Q1267">
        <v>3.87</v>
      </c>
      <c r="R1267">
        <v>6.56</v>
      </c>
      <c r="S1267">
        <v>8.39</v>
      </c>
      <c r="T1267">
        <v>3.98</v>
      </c>
      <c r="U1267">
        <v>1.95</v>
      </c>
      <c r="V1267">
        <v>1.26</v>
      </c>
      <c r="W1267">
        <v>73.72</v>
      </c>
      <c r="X1267">
        <v>24.36</v>
      </c>
      <c r="Y1267">
        <v>28.5</v>
      </c>
      <c r="Z1267">
        <v>29.15</v>
      </c>
      <c r="AA1267">
        <v>52.87</v>
      </c>
      <c r="AB1267">
        <v>8.76</v>
      </c>
      <c r="AC1267">
        <v>75.08</v>
      </c>
    </row>
    <row r="1268" spans="1:29" x14ac:dyDescent="0.2">
      <c r="A1268" t="s">
        <v>68</v>
      </c>
      <c r="B1268" s="2" t="s">
        <v>4787</v>
      </c>
      <c r="C1268" s="2">
        <v>1</v>
      </c>
      <c r="D1268" s="2">
        <v>2</v>
      </c>
      <c r="E1268" s="2">
        <v>1</v>
      </c>
      <c r="F1268" s="1">
        <v>42898.65347222222</v>
      </c>
      <c r="G1268">
        <v>88.34</v>
      </c>
      <c r="H1268">
        <v>2.04</v>
      </c>
      <c r="I1268">
        <v>1.38</v>
      </c>
      <c r="J1268">
        <v>2.12</v>
      </c>
      <c r="K1268">
        <v>2.63</v>
      </c>
      <c r="L1268">
        <v>0.38</v>
      </c>
      <c r="M1268">
        <v>0.46</v>
      </c>
      <c r="N1268">
        <v>1.6</v>
      </c>
      <c r="O1268">
        <v>1.59</v>
      </c>
      <c r="P1268">
        <v>2.4</v>
      </c>
      <c r="Q1268">
        <v>3.32</v>
      </c>
      <c r="R1268">
        <v>8.14</v>
      </c>
      <c r="S1268">
        <v>11.7</v>
      </c>
      <c r="T1268">
        <v>4.5</v>
      </c>
      <c r="U1268">
        <v>1.73</v>
      </c>
      <c r="V1268">
        <v>1.49</v>
      </c>
      <c r="W1268">
        <v>71.05</v>
      </c>
      <c r="X1268">
        <v>7.5</v>
      </c>
      <c r="Y1268">
        <v>8.58</v>
      </c>
      <c r="Z1268">
        <v>13.85</v>
      </c>
      <c r="AA1268">
        <v>23.74</v>
      </c>
      <c r="AB1268">
        <v>7.78</v>
      </c>
      <c r="AC1268">
        <v>28.61</v>
      </c>
    </row>
    <row r="1269" spans="1:29" x14ac:dyDescent="0.2">
      <c r="A1269" t="s">
        <v>2584</v>
      </c>
      <c r="B1269" s="2" t="s">
        <v>4939</v>
      </c>
      <c r="C1269" s="2">
        <v>1</v>
      </c>
      <c r="D1269" s="2">
        <v>2</v>
      </c>
      <c r="E1269" s="2">
        <v>3</v>
      </c>
      <c r="F1269" s="1">
        <v>43158.632638888892</v>
      </c>
      <c r="G1269">
        <v>88.33</v>
      </c>
      <c r="H1269">
        <v>1.77</v>
      </c>
      <c r="I1269">
        <v>0.85</v>
      </c>
      <c r="J1269">
        <v>-0.08</v>
      </c>
      <c r="K1269">
        <v>2.99</v>
      </c>
      <c r="L1269">
        <v>0.76</v>
      </c>
      <c r="M1269">
        <v>0.16</v>
      </c>
      <c r="N1269">
        <v>1.34</v>
      </c>
      <c r="O1269">
        <v>1.34</v>
      </c>
      <c r="P1269">
        <v>4.22</v>
      </c>
      <c r="Q1269">
        <v>4.2699999999999996</v>
      </c>
      <c r="R1269">
        <v>0.79</v>
      </c>
      <c r="S1269">
        <v>13.62</v>
      </c>
      <c r="T1269">
        <v>5.18</v>
      </c>
      <c r="U1269">
        <v>2.5299999999999998</v>
      </c>
      <c r="V1269">
        <v>1.61</v>
      </c>
      <c r="W1269">
        <v>74.67</v>
      </c>
      <c r="X1269">
        <v>39.14</v>
      </c>
      <c r="Y1269">
        <v>49.17</v>
      </c>
      <c r="Z1269">
        <v>59.46</v>
      </c>
      <c r="AA1269">
        <v>112.35</v>
      </c>
      <c r="AB1269">
        <v>18.649999999999999</v>
      </c>
      <c r="AC1269">
        <v>175.12</v>
      </c>
    </row>
    <row r="1270" spans="1:29" x14ac:dyDescent="0.2">
      <c r="A1270" t="s">
        <v>2398</v>
      </c>
      <c r="B1270" s="2" t="s">
        <v>5163</v>
      </c>
      <c r="C1270" s="2">
        <v>2</v>
      </c>
      <c r="D1270" s="2">
        <v>2</v>
      </c>
      <c r="E1270" s="2">
        <v>3</v>
      </c>
      <c r="F1270" s="1">
        <v>43152.55972222222</v>
      </c>
      <c r="G1270">
        <v>88.33</v>
      </c>
      <c r="H1270">
        <v>1.87</v>
      </c>
      <c r="I1270">
        <v>1.1000000000000001</v>
      </c>
      <c r="J1270">
        <v>1.0900000000000001</v>
      </c>
      <c r="K1270">
        <v>2.88</v>
      </c>
      <c r="L1270">
        <v>0.74</v>
      </c>
      <c r="M1270">
        <v>0.55000000000000004</v>
      </c>
      <c r="N1270">
        <v>1.47</v>
      </c>
      <c r="O1270">
        <v>1.43</v>
      </c>
      <c r="P1270">
        <v>3.71</v>
      </c>
      <c r="Q1270">
        <v>4.55</v>
      </c>
      <c r="R1270">
        <v>2.5299999999999998</v>
      </c>
      <c r="S1270">
        <v>14.07</v>
      </c>
      <c r="T1270">
        <v>3.85</v>
      </c>
      <c r="U1270">
        <v>2.52</v>
      </c>
      <c r="V1270">
        <v>1.58</v>
      </c>
      <c r="W1270">
        <v>73.650000000000006</v>
      </c>
      <c r="X1270">
        <v>22.07</v>
      </c>
      <c r="Y1270">
        <v>29.91</v>
      </c>
      <c r="Z1270">
        <v>40.18</v>
      </c>
      <c r="AA1270">
        <v>73.989999999999995</v>
      </c>
      <c r="AB1270">
        <v>12.72</v>
      </c>
      <c r="AC1270">
        <v>87.77</v>
      </c>
    </row>
    <row r="1271" spans="1:29" x14ac:dyDescent="0.2">
      <c r="A1271" t="s">
        <v>588</v>
      </c>
      <c r="B1271" s="2" t="s">
        <v>4826</v>
      </c>
      <c r="C1271" s="2">
        <v>1</v>
      </c>
      <c r="D1271" s="2">
        <v>2</v>
      </c>
      <c r="E1271" s="2">
        <v>1</v>
      </c>
      <c r="F1271" s="1">
        <v>42923.510416666664</v>
      </c>
      <c r="G1271">
        <v>88.33</v>
      </c>
      <c r="H1271">
        <v>1.72</v>
      </c>
      <c r="I1271">
        <v>1.27</v>
      </c>
      <c r="J1271">
        <v>1.95</v>
      </c>
      <c r="K1271">
        <v>2.2400000000000002</v>
      </c>
      <c r="L1271">
        <v>0.47</v>
      </c>
      <c r="M1271">
        <v>0.57999999999999996</v>
      </c>
      <c r="N1271">
        <v>1.38</v>
      </c>
      <c r="O1271">
        <v>1.38</v>
      </c>
      <c r="P1271">
        <v>2.3199999999999998</v>
      </c>
      <c r="Q1271">
        <v>3.01</v>
      </c>
      <c r="R1271">
        <v>9.16</v>
      </c>
      <c r="S1271">
        <v>10.37</v>
      </c>
      <c r="T1271">
        <v>3.1</v>
      </c>
      <c r="U1271">
        <v>1.77</v>
      </c>
      <c r="V1271">
        <v>1.39</v>
      </c>
      <c r="W1271">
        <v>70.66</v>
      </c>
      <c r="X1271">
        <v>5.15</v>
      </c>
      <c r="Y1271">
        <v>6.99</v>
      </c>
      <c r="Z1271">
        <v>11.16</v>
      </c>
      <c r="AA1271">
        <v>22.63</v>
      </c>
      <c r="AB1271">
        <v>7.72</v>
      </c>
      <c r="AC1271">
        <v>18.53</v>
      </c>
    </row>
    <row r="1272" spans="1:29" x14ac:dyDescent="0.2">
      <c r="A1272" t="s">
        <v>2578</v>
      </c>
      <c r="B1272" s="2" t="s">
        <v>4803</v>
      </c>
      <c r="C1272" s="2">
        <v>1</v>
      </c>
      <c r="D1272" s="2">
        <v>2</v>
      </c>
      <c r="E1272" s="2">
        <v>3</v>
      </c>
      <c r="F1272" s="1">
        <v>43158.626388888886</v>
      </c>
      <c r="G1272">
        <v>88.33</v>
      </c>
      <c r="H1272">
        <v>1.84</v>
      </c>
      <c r="I1272">
        <v>1.1000000000000001</v>
      </c>
      <c r="J1272">
        <v>-0.72</v>
      </c>
      <c r="K1272">
        <v>3.19</v>
      </c>
      <c r="L1272">
        <v>0.78</v>
      </c>
      <c r="M1272">
        <v>0.11</v>
      </c>
      <c r="N1272">
        <v>1.77</v>
      </c>
      <c r="O1272">
        <v>1.71</v>
      </c>
      <c r="P1272">
        <v>4.0999999999999996</v>
      </c>
      <c r="Q1272">
        <v>4.01</v>
      </c>
      <c r="R1272">
        <v>-0.49</v>
      </c>
      <c r="S1272">
        <v>16.8</v>
      </c>
      <c r="T1272">
        <v>4.17</v>
      </c>
      <c r="U1272">
        <v>2.62</v>
      </c>
      <c r="V1272">
        <v>1.74</v>
      </c>
      <c r="W1272">
        <v>75</v>
      </c>
      <c r="X1272">
        <v>36.950000000000003</v>
      </c>
      <c r="Y1272">
        <v>48.31</v>
      </c>
      <c r="Z1272">
        <v>68.069999999999993</v>
      </c>
      <c r="AA1272">
        <v>122.42</v>
      </c>
      <c r="AB1272">
        <v>21.66</v>
      </c>
      <c r="AC1272">
        <v>167.25</v>
      </c>
    </row>
    <row r="1273" spans="1:29" x14ac:dyDescent="0.2">
      <c r="A1273" t="s">
        <v>252</v>
      </c>
      <c r="B1273" s="2" t="s">
        <v>4904</v>
      </c>
      <c r="C1273" s="2">
        <v>1</v>
      </c>
      <c r="D1273" s="2">
        <v>1</v>
      </c>
      <c r="E1273" s="2">
        <v>1</v>
      </c>
      <c r="F1273" s="1">
        <v>42908.606249999997</v>
      </c>
      <c r="G1273">
        <v>88.32</v>
      </c>
      <c r="H1273">
        <v>1.88</v>
      </c>
      <c r="I1273">
        <v>1.2</v>
      </c>
      <c r="J1273">
        <v>1.99</v>
      </c>
      <c r="K1273">
        <v>2.5499999999999998</v>
      </c>
      <c r="L1273">
        <v>0.49</v>
      </c>
      <c r="M1273">
        <v>0.52</v>
      </c>
      <c r="N1273">
        <v>1.35</v>
      </c>
      <c r="O1273">
        <v>1.36</v>
      </c>
      <c r="P1273">
        <v>2.5099999999999998</v>
      </c>
      <c r="Q1273">
        <v>3.47</v>
      </c>
      <c r="R1273">
        <v>7.37</v>
      </c>
      <c r="S1273">
        <v>10.69</v>
      </c>
      <c r="T1273">
        <v>3.84</v>
      </c>
      <c r="U1273">
        <v>1.85</v>
      </c>
      <c r="V1273">
        <v>1.37</v>
      </c>
      <c r="W1273">
        <v>71.31</v>
      </c>
      <c r="X1273">
        <v>8.2799999999999994</v>
      </c>
      <c r="Y1273">
        <v>10.35</v>
      </c>
      <c r="Z1273">
        <v>12.93</v>
      </c>
      <c r="AA1273">
        <v>29.63</v>
      </c>
      <c r="AB1273">
        <v>8.98</v>
      </c>
      <c r="AC1273">
        <v>32.619999999999997</v>
      </c>
    </row>
    <row r="1274" spans="1:29" x14ac:dyDescent="0.2">
      <c r="A1274" t="s">
        <v>2090</v>
      </c>
      <c r="B1274" s="2" t="s">
        <v>4778</v>
      </c>
      <c r="C1274" s="2">
        <v>1</v>
      </c>
      <c r="D1274" s="2">
        <v>1</v>
      </c>
      <c r="E1274" s="2">
        <v>3</v>
      </c>
      <c r="F1274" s="1">
        <v>43145.570833333331</v>
      </c>
      <c r="G1274">
        <v>88.31</v>
      </c>
      <c r="H1274">
        <v>1.75</v>
      </c>
      <c r="I1274">
        <v>1.01</v>
      </c>
      <c r="J1274">
        <v>-0.35</v>
      </c>
      <c r="K1274">
        <v>2.92</v>
      </c>
      <c r="L1274">
        <v>0.72</v>
      </c>
      <c r="M1274">
        <v>0.21</v>
      </c>
      <c r="N1274">
        <v>1.53</v>
      </c>
      <c r="O1274">
        <v>1.5</v>
      </c>
      <c r="P1274">
        <v>3.86</v>
      </c>
      <c r="Q1274">
        <v>4.0199999999999996</v>
      </c>
      <c r="R1274">
        <v>1.83</v>
      </c>
      <c r="S1274">
        <v>14.46</v>
      </c>
      <c r="T1274">
        <v>4.26</v>
      </c>
      <c r="U1274">
        <v>2.4300000000000002</v>
      </c>
      <c r="V1274">
        <v>1.63</v>
      </c>
      <c r="W1274">
        <v>74.7</v>
      </c>
      <c r="X1274">
        <v>29.14</v>
      </c>
      <c r="Y1274">
        <v>37.47</v>
      </c>
      <c r="Z1274">
        <v>50.07</v>
      </c>
      <c r="AA1274">
        <v>97.79</v>
      </c>
      <c r="AB1274">
        <v>17.59</v>
      </c>
      <c r="AC1274">
        <v>131.44999999999999</v>
      </c>
    </row>
    <row r="1275" spans="1:29" x14ac:dyDescent="0.2">
      <c r="A1275" t="s">
        <v>3169</v>
      </c>
      <c r="B1275" s="2" t="s">
        <v>5097</v>
      </c>
      <c r="C1275" s="2">
        <v>2</v>
      </c>
      <c r="D1275" s="2">
        <v>1</v>
      </c>
      <c r="E1275" s="2">
        <v>4</v>
      </c>
      <c r="F1275" s="1">
        <v>43195.631249999999</v>
      </c>
      <c r="G1275">
        <v>88.31</v>
      </c>
      <c r="H1275">
        <v>1.48</v>
      </c>
      <c r="I1275">
        <v>1.1100000000000001</v>
      </c>
      <c r="J1275">
        <v>1.43</v>
      </c>
      <c r="K1275">
        <v>2.66</v>
      </c>
      <c r="L1275">
        <v>0.72</v>
      </c>
      <c r="M1275">
        <v>0.28999999999999998</v>
      </c>
      <c r="N1275">
        <v>1.53</v>
      </c>
      <c r="O1275">
        <v>1.45</v>
      </c>
      <c r="P1275">
        <v>3.38</v>
      </c>
      <c r="Q1275">
        <v>3.91</v>
      </c>
      <c r="R1275">
        <v>3.71</v>
      </c>
      <c r="S1275">
        <v>13.69</v>
      </c>
      <c r="T1275">
        <v>3.05</v>
      </c>
      <c r="U1275">
        <v>2.13</v>
      </c>
      <c r="V1275">
        <v>1.53</v>
      </c>
      <c r="W1275">
        <v>74.5</v>
      </c>
      <c r="X1275">
        <v>24.54</v>
      </c>
      <c r="Y1275">
        <v>31.25</v>
      </c>
      <c r="Z1275">
        <v>44.16</v>
      </c>
      <c r="AA1275">
        <v>70.12</v>
      </c>
      <c r="AB1275">
        <v>9.61</v>
      </c>
      <c r="AC1275">
        <v>66.89</v>
      </c>
    </row>
    <row r="1276" spans="1:29" x14ac:dyDescent="0.2">
      <c r="A1276" t="s">
        <v>2699</v>
      </c>
      <c r="B1276" s="2" t="s">
        <v>5014</v>
      </c>
      <c r="C1276" s="2">
        <v>2</v>
      </c>
      <c r="D1276" s="2">
        <v>1</v>
      </c>
      <c r="E1276" s="2">
        <v>3</v>
      </c>
      <c r="F1276" s="1">
        <v>43159.472916666666</v>
      </c>
      <c r="G1276">
        <v>88.31</v>
      </c>
      <c r="H1276">
        <v>1.98</v>
      </c>
      <c r="I1276">
        <v>0.94</v>
      </c>
      <c r="J1276">
        <v>-1.37</v>
      </c>
      <c r="K1276">
        <v>3.64</v>
      </c>
      <c r="L1276">
        <v>0.81</v>
      </c>
      <c r="M1276">
        <v>-0.1</v>
      </c>
      <c r="N1276">
        <v>1.64</v>
      </c>
      <c r="O1276">
        <v>1.63</v>
      </c>
      <c r="P1276">
        <v>4.51</v>
      </c>
      <c r="Q1276">
        <v>4.04</v>
      </c>
      <c r="R1276">
        <v>-2.2799999999999998</v>
      </c>
      <c r="S1276">
        <v>16.62</v>
      </c>
      <c r="T1276">
        <v>5.14</v>
      </c>
      <c r="U1276">
        <v>2.81</v>
      </c>
      <c r="V1276">
        <v>1.81</v>
      </c>
      <c r="W1276">
        <v>75.540000000000006</v>
      </c>
      <c r="X1276">
        <v>56.42</v>
      </c>
      <c r="Y1276">
        <v>73.14</v>
      </c>
      <c r="Z1276">
        <v>94.89</v>
      </c>
      <c r="AA1276">
        <v>170.54</v>
      </c>
      <c r="AB1276">
        <v>26.3</v>
      </c>
      <c r="AC1276">
        <v>235.04</v>
      </c>
    </row>
    <row r="1277" spans="1:29" x14ac:dyDescent="0.2">
      <c r="A1277" t="s">
        <v>2284</v>
      </c>
      <c r="B1277" s="2" t="s">
        <v>4976</v>
      </c>
      <c r="C1277" s="2">
        <v>2</v>
      </c>
      <c r="D1277" s="2">
        <v>1</v>
      </c>
      <c r="E1277" s="2">
        <v>3</v>
      </c>
      <c r="F1277" s="1">
        <v>43150.427083333336</v>
      </c>
      <c r="G1277">
        <v>88.31</v>
      </c>
      <c r="H1277">
        <v>1.33</v>
      </c>
      <c r="I1277">
        <v>0.84</v>
      </c>
      <c r="J1277">
        <v>0.1</v>
      </c>
      <c r="K1277">
        <v>2.64</v>
      </c>
      <c r="L1277">
        <v>0.8</v>
      </c>
      <c r="M1277">
        <v>0.46</v>
      </c>
      <c r="N1277">
        <v>1.18</v>
      </c>
      <c r="O1277">
        <v>1.1499999999999999</v>
      </c>
      <c r="P1277">
        <v>3.83</v>
      </c>
      <c r="Q1277">
        <v>4.7300000000000004</v>
      </c>
      <c r="R1277">
        <v>3.01</v>
      </c>
      <c r="S1277">
        <v>11.96</v>
      </c>
      <c r="T1277">
        <v>3.43</v>
      </c>
      <c r="U1277">
        <v>2.06</v>
      </c>
      <c r="V1277">
        <v>1.38</v>
      </c>
      <c r="W1277">
        <v>75.19</v>
      </c>
      <c r="X1277">
        <v>28.37</v>
      </c>
      <c r="Y1277">
        <v>38.270000000000003</v>
      </c>
      <c r="Z1277">
        <v>47.42</v>
      </c>
      <c r="AA1277">
        <v>80.89</v>
      </c>
      <c r="AB1277">
        <v>12.91</v>
      </c>
      <c r="AC1277">
        <v>96.33</v>
      </c>
    </row>
    <row r="1278" spans="1:29" x14ac:dyDescent="0.2">
      <c r="A1278" t="s">
        <v>2950</v>
      </c>
      <c r="B1278" s="2" t="s">
        <v>4766</v>
      </c>
      <c r="C1278" s="2">
        <v>1</v>
      </c>
      <c r="D1278" s="2">
        <v>2</v>
      </c>
      <c r="E1278" s="2">
        <v>4</v>
      </c>
      <c r="F1278" s="1">
        <v>43178.607638888891</v>
      </c>
      <c r="G1278">
        <v>88.31</v>
      </c>
      <c r="H1278">
        <v>1.49</v>
      </c>
      <c r="I1278">
        <v>0.75</v>
      </c>
      <c r="J1278">
        <v>0.22</v>
      </c>
      <c r="K1278">
        <v>2.57</v>
      </c>
      <c r="L1278">
        <v>0.8</v>
      </c>
      <c r="M1278">
        <v>0.83</v>
      </c>
      <c r="N1278">
        <v>0.94</v>
      </c>
      <c r="O1278">
        <v>0.91</v>
      </c>
      <c r="P1278">
        <v>3.66</v>
      </c>
      <c r="Q1278">
        <v>4.51</v>
      </c>
      <c r="R1278">
        <v>4.4400000000000004</v>
      </c>
      <c r="S1278">
        <v>10.14</v>
      </c>
      <c r="T1278">
        <v>1.28</v>
      </c>
      <c r="U1278">
        <v>2.62</v>
      </c>
      <c r="V1278">
        <v>1.33</v>
      </c>
      <c r="W1278">
        <v>73.989999999999995</v>
      </c>
      <c r="X1278">
        <v>19.440000000000001</v>
      </c>
      <c r="Y1278">
        <v>26.22</v>
      </c>
      <c r="Z1278">
        <v>40.36</v>
      </c>
      <c r="AA1278">
        <v>75.290000000000006</v>
      </c>
      <c r="AB1278">
        <v>15.87</v>
      </c>
      <c r="AC1278">
        <v>62.36</v>
      </c>
    </row>
    <row r="1279" spans="1:29" x14ac:dyDescent="0.2">
      <c r="A1279" t="s">
        <v>639</v>
      </c>
      <c r="B1279" s="2" t="s">
        <v>4961</v>
      </c>
      <c r="C1279" s="2">
        <v>2</v>
      </c>
      <c r="D1279" s="2">
        <v>2</v>
      </c>
      <c r="E1279" s="2">
        <v>1</v>
      </c>
      <c r="F1279" s="1">
        <v>42933.361111111109</v>
      </c>
      <c r="G1279">
        <v>88.3</v>
      </c>
      <c r="H1279">
        <v>1.63</v>
      </c>
      <c r="I1279">
        <v>1.1200000000000001</v>
      </c>
      <c r="J1279">
        <v>2.98</v>
      </c>
      <c r="K1279">
        <v>2.15</v>
      </c>
      <c r="L1279">
        <v>0.55000000000000004</v>
      </c>
      <c r="M1279">
        <v>0.56999999999999995</v>
      </c>
      <c r="N1279">
        <v>1.1100000000000001</v>
      </c>
      <c r="O1279">
        <v>1.1299999999999999</v>
      </c>
      <c r="P1279">
        <v>2.68</v>
      </c>
      <c r="Q1279">
        <v>3.33</v>
      </c>
      <c r="R1279">
        <v>7.12</v>
      </c>
      <c r="S1279">
        <v>8.82</v>
      </c>
      <c r="T1279">
        <v>4.49</v>
      </c>
      <c r="U1279">
        <v>1.69</v>
      </c>
      <c r="V1279">
        <v>1.25</v>
      </c>
      <c r="W1279">
        <v>70.86</v>
      </c>
      <c r="X1279">
        <v>7.78</v>
      </c>
      <c r="Y1279">
        <v>10.27</v>
      </c>
      <c r="Z1279">
        <v>12.07</v>
      </c>
      <c r="AA1279">
        <v>22.86</v>
      </c>
      <c r="AB1279">
        <v>7.48</v>
      </c>
      <c r="AC1279">
        <v>41.85</v>
      </c>
    </row>
    <row r="1280" spans="1:29" x14ac:dyDescent="0.2">
      <c r="A1280" t="s">
        <v>292</v>
      </c>
      <c r="B1280" s="2" t="s">
        <v>4814</v>
      </c>
      <c r="C1280" s="2">
        <v>1</v>
      </c>
      <c r="D1280" s="2">
        <v>2</v>
      </c>
      <c r="E1280" s="2">
        <v>1</v>
      </c>
      <c r="F1280" s="1">
        <v>42914.504166666666</v>
      </c>
      <c r="G1280">
        <v>88.3</v>
      </c>
      <c r="H1280">
        <v>1.7</v>
      </c>
      <c r="I1280">
        <v>1.04</v>
      </c>
      <c r="J1280">
        <v>2.4</v>
      </c>
      <c r="K1280">
        <v>2.04</v>
      </c>
      <c r="L1280">
        <v>0.42</v>
      </c>
      <c r="M1280">
        <v>0.5</v>
      </c>
      <c r="N1280">
        <v>1.22</v>
      </c>
      <c r="O1280">
        <v>1.23</v>
      </c>
      <c r="P1280">
        <v>2.31</v>
      </c>
      <c r="Q1280">
        <v>3.12</v>
      </c>
      <c r="R1280">
        <v>9.6199999999999992</v>
      </c>
      <c r="S1280">
        <v>9.17</v>
      </c>
      <c r="T1280">
        <v>4.4000000000000004</v>
      </c>
      <c r="U1280">
        <v>1.68</v>
      </c>
      <c r="V1280">
        <v>1.35</v>
      </c>
      <c r="W1280">
        <v>70.92</v>
      </c>
      <c r="X1280">
        <v>7.69</v>
      </c>
      <c r="Y1280">
        <v>9.18</v>
      </c>
      <c r="Z1280">
        <v>10.95</v>
      </c>
      <c r="AA1280">
        <v>24.77</v>
      </c>
      <c r="AB1280">
        <v>7.03</v>
      </c>
      <c r="AC1280">
        <v>30.06</v>
      </c>
    </row>
    <row r="1281" spans="1:29" x14ac:dyDescent="0.2">
      <c r="A1281" t="s">
        <v>2615</v>
      </c>
      <c r="B1281" s="2" t="s">
        <v>4912</v>
      </c>
      <c r="C1281" s="2">
        <v>1</v>
      </c>
      <c r="D1281" s="2">
        <v>2</v>
      </c>
      <c r="E1281" s="2">
        <v>3</v>
      </c>
      <c r="F1281" s="1">
        <v>43158.671527777777</v>
      </c>
      <c r="G1281">
        <v>88.29</v>
      </c>
      <c r="H1281">
        <v>1.98</v>
      </c>
      <c r="I1281">
        <v>1.08</v>
      </c>
      <c r="J1281">
        <v>0.52</v>
      </c>
      <c r="K1281">
        <v>3.22</v>
      </c>
      <c r="L1281">
        <v>0.74</v>
      </c>
      <c r="M1281">
        <v>0.22</v>
      </c>
      <c r="N1281">
        <v>1.54</v>
      </c>
      <c r="O1281">
        <v>1.51</v>
      </c>
      <c r="P1281">
        <v>3.98</v>
      </c>
      <c r="Q1281">
        <v>4.1500000000000004</v>
      </c>
      <c r="R1281">
        <v>1.21</v>
      </c>
      <c r="S1281">
        <v>14.59</v>
      </c>
      <c r="T1281">
        <v>4.16</v>
      </c>
      <c r="U1281">
        <v>2.63</v>
      </c>
      <c r="V1281">
        <v>1.66</v>
      </c>
      <c r="W1281">
        <v>74.16</v>
      </c>
      <c r="X1281">
        <v>30.96</v>
      </c>
      <c r="Y1281">
        <v>39.06</v>
      </c>
      <c r="Z1281">
        <v>53.75</v>
      </c>
      <c r="AA1281">
        <v>95.64</v>
      </c>
      <c r="AB1281">
        <v>16.66</v>
      </c>
      <c r="AC1281">
        <v>133.66999999999999</v>
      </c>
    </row>
    <row r="1282" spans="1:29" x14ac:dyDescent="0.2">
      <c r="A1282" t="s">
        <v>3002</v>
      </c>
      <c r="B1282" s="2" t="s">
        <v>4964</v>
      </c>
      <c r="C1282" s="2">
        <v>2</v>
      </c>
      <c r="D1282" s="2">
        <v>1</v>
      </c>
      <c r="E1282" s="2">
        <v>4</v>
      </c>
      <c r="F1282" s="1">
        <v>43187.731944444444</v>
      </c>
      <c r="G1282">
        <v>88.29</v>
      </c>
      <c r="H1282">
        <v>1.5</v>
      </c>
      <c r="I1282">
        <v>1.01</v>
      </c>
      <c r="J1282">
        <v>0.81</v>
      </c>
      <c r="K1282">
        <v>2.57</v>
      </c>
      <c r="L1282">
        <v>0.7</v>
      </c>
      <c r="M1282">
        <v>0.37</v>
      </c>
      <c r="N1282">
        <v>1.39</v>
      </c>
      <c r="O1282">
        <v>1.31</v>
      </c>
      <c r="P1282">
        <v>3.59</v>
      </c>
      <c r="Q1282">
        <v>4.18</v>
      </c>
      <c r="R1282">
        <v>3.92</v>
      </c>
      <c r="S1282">
        <v>12.43</v>
      </c>
      <c r="T1282">
        <v>3.49</v>
      </c>
      <c r="U1282">
        <v>2.0699999999999998</v>
      </c>
      <c r="V1282">
        <v>1.47</v>
      </c>
      <c r="W1282">
        <v>75.239999999999995</v>
      </c>
      <c r="X1282">
        <v>22.53</v>
      </c>
      <c r="Y1282">
        <v>29.34</v>
      </c>
      <c r="Z1282">
        <v>40.32</v>
      </c>
      <c r="AA1282">
        <v>70.16</v>
      </c>
      <c r="AB1282">
        <v>12.24</v>
      </c>
      <c r="AC1282">
        <v>84.16</v>
      </c>
    </row>
    <row r="1283" spans="1:29" x14ac:dyDescent="0.2">
      <c r="A1283" t="s">
        <v>1019</v>
      </c>
      <c r="B1283" s="2" t="s">
        <v>4749</v>
      </c>
      <c r="C1283" s="2">
        <v>1</v>
      </c>
      <c r="D1283" s="2">
        <v>2</v>
      </c>
      <c r="E1283" s="2">
        <v>2</v>
      </c>
      <c r="F1283" s="1">
        <v>42958.559027777781</v>
      </c>
      <c r="G1283">
        <v>88.29</v>
      </c>
      <c r="H1283">
        <v>1.33</v>
      </c>
      <c r="I1283">
        <v>1.1100000000000001</v>
      </c>
      <c r="J1283">
        <v>3.08</v>
      </c>
      <c r="K1283">
        <v>1.69</v>
      </c>
      <c r="L1283">
        <v>0.46</v>
      </c>
      <c r="M1283">
        <v>0.5</v>
      </c>
      <c r="N1283">
        <v>1.03</v>
      </c>
      <c r="O1283">
        <v>1.03</v>
      </c>
      <c r="P1283">
        <v>1.93</v>
      </c>
      <c r="Q1283">
        <v>2.46</v>
      </c>
      <c r="R1283">
        <v>10.210000000000001</v>
      </c>
      <c r="S1283">
        <v>7.62</v>
      </c>
      <c r="T1283">
        <v>3.57</v>
      </c>
      <c r="U1283">
        <v>1.34</v>
      </c>
      <c r="V1283">
        <v>1.17</v>
      </c>
      <c r="W1283">
        <v>70.11</v>
      </c>
      <c r="X1283">
        <v>6.06</v>
      </c>
      <c r="Y1283">
        <v>7.85</v>
      </c>
      <c r="Z1283">
        <v>12.14</v>
      </c>
      <c r="AA1283">
        <v>13.67</v>
      </c>
      <c r="AB1283">
        <v>3.87</v>
      </c>
      <c r="AC1283">
        <v>15.73</v>
      </c>
    </row>
    <row r="1284" spans="1:29" x14ac:dyDescent="0.2">
      <c r="A1284" t="s">
        <v>127</v>
      </c>
      <c r="B1284" s="2" t="s">
        <v>4713</v>
      </c>
      <c r="C1284" s="2">
        <v>1</v>
      </c>
      <c r="D1284" s="2">
        <v>1</v>
      </c>
      <c r="E1284" s="2">
        <v>1</v>
      </c>
      <c r="F1284" s="1">
        <v>42899.607638888891</v>
      </c>
      <c r="G1284">
        <v>88.29</v>
      </c>
      <c r="H1284">
        <v>1.87</v>
      </c>
      <c r="I1284">
        <v>1.3</v>
      </c>
      <c r="J1284">
        <v>3.46</v>
      </c>
      <c r="K1284">
        <v>2.36</v>
      </c>
      <c r="L1284">
        <v>0.51</v>
      </c>
      <c r="M1284">
        <v>0.65</v>
      </c>
      <c r="N1284">
        <v>1.51</v>
      </c>
      <c r="O1284">
        <v>1.49</v>
      </c>
      <c r="P1284">
        <v>2.69</v>
      </c>
      <c r="Q1284">
        <v>3.4</v>
      </c>
      <c r="R1284">
        <v>7.8</v>
      </c>
      <c r="S1284">
        <v>12.12</v>
      </c>
      <c r="T1284">
        <v>4.8499999999999996</v>
      </c>
      <c r="U1284">
        <v>1.81</v>
      </c>
      <c r="V1284">
        <v>1.51</v>
      </c>
      <c r="W1284">
        <v>69.06</v>
      </c>
      <c r="X1284">
        <v>9.4</v>
      </c>
      <c r="Y1284">
        <v>11.84</v>
      </c>
      <c r="Z1284">
        <v>16.079999999999998</v>
      </c>
      <c r="AA1284">
        <v>27.85</v>
      </c>
      <c r="AB1284">
        <v>7.58</v>
      </c>
      <c r="AC1284">
        <v>46.48</v>
      </c>
    </row>
    <row r="1285" spans="1:29" x14ac:dyDescent="0.2">
      <c r="A1285" t="s">
        <v>3205</v>
      </c>
      <c r="B1285" s="2" t="s">
        <v>4712</v>
      </c>
      <c r="C1285" s="2">
        <v>1</v>
      </c>
      <c r="D1285" s="2">
        <v>2</v>
      </c>
      <c r="E1285" s="2">
        <v>4</v>
      </c>
      <c r="F1285" s="1">
        <v>43195.669444444444</v>
      </c>
      <c r="G1285">
        <v>88.29</v>
      </c>
      <c r="H1285">
        <v>1.33</v>
      </c>
      <c r="I1285">
        <v>0.94</v>
      </c>
      <c r="J1285">
        <v>1.2</v>
      </c>
      <c r="K1285">
        <v>2.4900000000000002</v>
      </c>
      <c r="L1285">
        <v>0.72</v>
      </c>
      <c r="M1285">
        <v>0.44</v>
      </c>
      <c r="N1285">
        <v>1.1499999999999999</v>
      </c>
      <c r="O1285">
        <v>1.1499999999999999</v>
      </c>
      <c r="P1285">
        <v>3.3</v>
      </c>
      <c r="Q1285">
        <v>3.76</v>
      </c>
      <c r="R1285">
        <v>5.16</v>
      </c>
      <c r="S1285">
        <v>10.86</v>
      </c>
      <c r="T1285">
        <v>2.7</v>
      </c>
      <c r="U1285">
        <v>2.02</v>
      </c>
      <c r="V1285">
        <v>1.39</v>
      </c>
      <c r="W1285">
        <v>74.19</v>
      </c>
      <c r="X1285">
        <v>19.920000000000002</v>
      </c>
      <c r="Y1285">
        <v>25.51</v>
      </c>
      <c r="Z1285">
        <v>33.549999999999997</v>
      </c>
      <c r="AA1285">
        <v>55.97</v>
      </c>
      <c r="AB1285">
        <v>8.34</v>
      </c>
      <c r="AC1285">
        <v>54.07</v>
      </c>
    </row>
    <row r="1286" spans="1:29" x14ac:dyDescent="0.2">
      <c r="A1286" t="s">
        <v>1624</v>
      </c>
      <c r="B1286" s="2" t="s">
        <v>5107</v>
      </c>
      <c r="C1286" s="2">
        <v>2</v>
      </c>
      <c r="D1286" s="2">
        <v>2</v>
      </c>
      <c r="E1286" s="2">
        <v>2</v>
      </c>
      <c r="F1286" s="1">
        <v>42989.56527777778</v>
      </c>
      <c r="G1286">
        <v>88.27</v>
      </c>
      <c r="H1286">
        <v>1.78</v>
      </c>
      <c r="I1286">
        <v>1.41</v>
      </c>
      <c r="J1286">
        <v>2.88</v>
      </c>
      <c r="K1286">
        <v>2.2400000000000002</v>
      </c>
      <c r="L1286">
        <v>0.45</v>
      </c>
      <c r="M1286">
        <v>0.42</v>
      </c>
      <c r="N1286">
        <v>1.37</v>
      </c>
      <c r="O1286">
        <v>1.35</v>
      </c>
      <c r="P1286">
        <v>2.11</v>
      </c>
      <c r="Q1286">
        <v>2.4700000000000002</v>
      </c>
      <c r="R1286">
        <v>10.06</v>
      </c>
      <c r="S1286">
        <v>9.65</v>
      </c>
      <c r="T1286">
        <v>3.07</v>
      </c>
      <c r="U1286">
        <v>1.63</v>
      </c>
      <c r="V1286">
        <v>1.38</v>
      </c>
      <c r="W1286">
        <v>71.41</v>
      </c>
      <c r="X1286">
        <v>4.12</v>
      </c>
      <c r="Y1286">
        <v>5.23</v>
      </c>
      <c r="Z1286">
        <v>10.76</v>
      </c>
      <c r="AA1286">
        <v>11.47</v>
      </c>
      <c r="AB1286">
        <v>3.33</v>
      </c>
      <c r="AC1286">
        <v>9.39</v>
      </c>
    </row>
    <row r="1287" spans="1:29" x14ac:dyDescent="0.2">
      <c r="A1287" t="s">
        <v>1883</v>
      </c>
      <c r="B1287" s="2" t="s">
        <v>4713</v>
      </c>
      <c r="C1287" s="2">
        <v>1</v>
      </c>
      <c r="D1287" s="2">
        <v>2</v>
      </c>
      <c r="E1287" s="2">
        <v>1</v>
      </c>
      <c r="F1287" s="1">
        <v>42990.670138888891</v>
      </c>
      <c r="G1287">
        <v>88.27</v>
      </c>
      <c r="H1287">
        <v>1.78</v>
      </c>
      <c r="I1287">
        <v>1.4</v>
      </c>
      <c r="J1287">
        <v>3.48</v>
      </c>
      <c r="K1287">
        <v>2.13</v>
      </c>
      <c r="L1287">
        <v>0.27</v>
      </c>
      <c r="M1287">
        <v>0.27</v>
      </c>
      <c r="N1287">
        <v>1.51</v>
      </c>
      <c r="O1287">
        <v>1.48</v>
      </c>
      <c r="P1287">
        <v>1.67</v>
      </c>
      <c r="Q1287">
        <v>1.92</v>
      </c>
      <c r="R1287">
        <v>10.36</v>
      </c>
      <c r="S1287">
        <v>9.9499999999999993</v>
      </c>
      <c r="T1287">
        <v>4.95</v>
      </c>
      <c r="U1287">
        <v>1.39</v>
      </c>
      <c r="V1287">
        <v>1.4</v>
      </c>
      <c r="W1287">
        <v>69.040000000000006</v>
      </c>
      <c r="X1287">
        <v>6.38</v>
      </c>
      <c r="Y1287">
        <v>7.73</v>
      </c>
      <c r="Z1287">
        <v>13.22</v>
      </c>
      <c r="AA1287">
        <v>12.58</v>
      </c>
      <c r="AB1287">
        <v>4.76</v>
      </c>
      <c r="AC1287">
        <v>18.82</v>
      </c>
    </row>
    <row r="1288" spans="1:29" x14ac:dyDescent="0.2">
      <c r="A1288" t="s">
        <v>32</v>
      </c>
      <c r="B1288" s="2" t="s">
        <v>4766</v>
      </c>
      <c r="C1288" s="2">
        <v>1</v>
      </c>
      <c r="D1288" s="2">
        <v>2</v>
      </c>
      <c r="E1288" s="2">
        <v>1</v>
      </c>
      <c r="F1288" s="1">
        <v>42898.59375</v>
      </c>
      <c r="G1288">
        <v>88.27</v>
      </c>
      <c r="H1288">
        <v>2.0699999999999998</v>
      </c>
      <c r="I1288">
        <v>1.35</v>
      </c>
      <c r="J1288">
        <v>2.27</v>
      </c>
      <c r="K1288">
        <v>2.5</v>
      </c>
      <c r="L1288">
        <v>0.45</v>
      </c>
      <c r="M1288">
        <v>0.57999999999999996</v>
      </c>
      <c r="N1288">
        <v>1.58</v>
      </c>
      <c r="O1288">
        <v>1.55</v>
      </c>
      <c r="P1288">
        <v>2.4500000000000002</v>
      </c>
      <c r="Q1288">
        <v>3.47</v>
      </c>
      <c r="R1288">
        <v>7.56</v>
      </c>
      <c r="S1288">
        <v>12.36</v>
      </c>
      <c r="T1288">
        <v>3.7</v>
      </c>
      <c r="U1288">
        <v>1.87</v>
      </c>
      <c r="V1288">
        <v>1.48</v>
      </c>
      <c r="W1288">
        <v>70.739999999999995</v>
      </c>
      <c r="X1288">
        <v>6.41</v>
      </c>
      <c r="Y1288">
        <v>8.61</v>
      </c>
      <c r="Z1288">
        <v>11.76</v>
      </c>
      <c r="AA1288">
        <v>30.83</v>
      </c>
      <c r="AB1288">
        <v>11.23</v>
      </c>
      <c r="AC1288">
        <v>32.64</v>
      </c>
    </row>
    <row r="1289" spans="1:29" x14ac:dyDescent="0.2">
      <c r="A1289" t="s">
        <v>2978</v>
      </c>
      <c r="B1289" s="2" t="s">
        <v>4768</v>
      </c>
      <c r="C1289" s="2">
        <v>1</v>
      </c>
      <c r="D1289" s="2">
        <v>1</v>
      </c>
      <c r="E1289" s="2">
        <v>4</v>
      </c>
      <c r="F1289" s="1">
        <v>43185.734027777777</v>
      </c>
      <c r="G1289">
        <v>88.27</v>
      </c>
      <c r="H1289">
        <v>1.53</v>
      </c>
      <c r="I1289">
        <v>0.97</v>
      </c>
      <c r="J1289">
        <v>1.0900000000000001</v>
      </c>
      <c r="K1289">
        <v>2.56</v>
      </c>
      <c r="L1289">
        <v>0.69</v>
      </c>
      <c r="M1289">
        <v>0.39</v>
      </c>
      <c r="N1289">
        <v>1.27</v>
      </c>
      <c r="O1289">
        <v>1.21</v>
      </c>
      <c r="P1289">
        <v>3.37</v>
      </c>
      <c r="Q1289">
        <v>4.1100000000000003</v>
      </c>
      <c r="R1289">
        <v>4.8600000000000003</v>
      </c>
      <c r="S1289">
        <v>11.3</v>
      </c>
      <c r="T1289">
        <v>3.04</v>
      </c>
      <c r="U1289">
        <v>2.23</v>
      </c>
      <c r="V1289">
        <v>1.41</v>
      </c>
      <c r="W1289">
        <v>74.540000000000006</v>
      </c>
      <c r="X1289">
        <v>20.79</v>
      </c>
      <c r="Y1289">
        <v>27.05</v>
      </c>
      <c r="Z1289">
        <v>34.94</v>
      </c>
      <c r="AA1289">
        <v>66.05</v>
      </c>
      <c r="AB1289">
        <v>11.21</v>
      </c>
      <c r="AC1289">
        <v>69.39</v>
      </c>
    </row>
    <row r="1290" spans="1:29" x14ac:dyDescent="0.2">
      <c r="A1290" t="s">
        <v>1247</v>
      </c>
      <c r="B1290" s="2" t="s">
        <v>5154</v>
      </c>
      <c r="C1290" s="2">
        <v>2</v>
      </c>
      <c r="D1290" s="2">
        <v>2</v>
      </c>
      <c r="E1290" s="2">
        <v>2</v>
      </c>
      <c r="F1290" s="1">
        <v>42968.623611111114</v>
      </c>
      <c r="G1290">
        <v>88.26</v>
      </c>
      <c r="H1290">
        <v>1.48</v>
      </c>
      <c r="I1290">
        <v>1.21</v>
      </c>
      <c r="J1290">
        <v>3.45</v>
      </c>
      <c r="K1290">
        <v>1.84</v>
      </c>
      <c r="L1290">
        <v>0.49</v>
      </c>
      <c r="M1290">
        <v>0.54</v>
      </c>
      <c r="N1290">
        <v>1.06</v>
      </c>
      <c r="O1290">
        <v>1.05</v>
      </c>
      <c r="P1290">
        <v>2.0499999999999998</v>
      </c>
      <c r="Q1290">
        <v>2.83</v>
      </c>
      <c r="R1290">
        <v>10.47</v>
      </c>
      <c r="S1290">
        <v>7.44</v>
      </c>
      <c r="T1290">
        <v>3.35</v>
      </c>
      <c r="U1290">
        <v>1.41</v>
      </c>
      <c r="V1290">
        <v>1.2</v>
      </c>
      <c r="W1290">
        <v>70.75</v>
      </c>
      <c r="X1290">
        <v>4.5599999999999996</v>
      </c>
      <c r="Y1290">
        <v>5.85</v>
      </c>
      <c r="Z1290">
        <v>10.95</v>
      </c>
      <c r="AA1290">
        <v>9.76</v>
      </c>
      <c r="AB1290">
        <v>3.27</v>
      </c>
      <c r="AC1290">
        <v>9.76</v>
      </c>
    </row>
    <row r="1291" spans="1:29" x14ac:dyDescent="0.2">
      <c r="A1291" t="s">
        <v>1411</v>
      </c>
      <c r="B1291" s="2" t="s">
        <v>4814</v>
      </c>
      <c r="C1291" s="2">
        <v>1</v>
      </c>
      <c r="D1291" s="2">
        <v>1</v>
      </c>
      <c r="E1291" s="2">
        <v>2</v>
      </c>
      <c r="F1291" s="1">
        <v>42976.486805555556</v>
      </c>
      <c r="G1291">
        <v>88.26</v>
      </c>
      <c r="H1291">
        <v>1.46</v>
      </c>
      <c r="I1291">
        <v>1.1100000000000001</v>
      </c>
      <c r="J1291">
        <v>3.03</v>
      </c>
      <c r="K1291">
        <v>1.82</v>
      </c>
      <c r="L1291">
        <v>0.41</v>
      </c>
      <c r="M1291">
        <v>0.38</v>
      </c>
      <c r="N1291">
        <v>1.1100000000000001</v>
      </c>
      <c r="O1291">
        <v>1.0900000000000001</v>
      </c>
      <c r="P1291">
        <v>1.93</v>
      </c>
      <c r="Q1291">
        <v>2.29</v>
      </c>
      <c r="R1291">
        <v>10.52</v>
      </c>
      <c r="S1291">
        <v>7.78</v>
      </c>
      <c r="T1291">
        <v>4.2</v>
      </c>
      <c r="U1291">
        <v>1.44</v>
      </c>
      <c r="V1291">
        <v>1.24</v>
      </c>
      <c r="W1291">
        <v>70.83</v>
      </c>
      <c r="X1291">
        <v>6.65</v>
      </c>
      <c r="Y1291">
        <v>7.93</v>
      </c>
      <c r="Z1291">
        <v>9.84</v>
      </c>
      <c r="AA1291">
        <v>14</v>
      </c>
      <c r="AB1291">
        <v>4.08</v>
      </c>
      <c r="AC1291">
        <v>18.41</v>
      </c>
    </row>
    <row r="1292" spans="1:29" x14ac:dyDescent="0.2">
      <c r="A1292" t="s">
        <v>579</v>
      </c>
      <c r="B1292" s="2" t="s">
        <v>5085</v>
      </c>
      <c r="C1292" s="2">
        <v>2</v>
      </c>
      <c r="D1292" s="2">
        <v>1</v>
      </c>
      <c r="E1292" s="2">
        <v>1</v>
      </c>
      <c r="F1292" s="1">
        <v>42922.643055555556</v>
      </c>
      <c r="G1292">
        <v>88.26</v>
      </c>
      <c r="H1292">
        <v>1.52</v>
      </c>
      <c r="I1292">
        <v>1.18</v>
      </c>
      <c r="J1292">
        <v>2.0699999999999998</v>
      </c>
      <c r="K1292">
        <v>2.2400000000000002</v>
      </c>
      <c r="L1292">
        <v>0.67</v>
      </c>
      <c r="M1292">
        <v>0.89</v>
      </c>
      <c r="N1292">
        <v>1.22</v>
      </c>
      <c r="O1292">
        <v>1.24</v>
      </c>
      <c r="P1292">
        <v>3.02</v>
      </c>
      <c r="Q1292">
        <v>4.16</v>
      </c>
      <c r="R1292">
        <v>7.89</v>
      </c>
      <c r="S1292">
        <v>10.46</v>
      </c>
      <c r="T1292">
        <v>3.58</v>
      </c>
      <c r="U1292">
        <v>1.51</v>
      </c>
      <c r="V1292">
        <v>1.31</v>
      </c>
      <c r="W1292">
        <v>71.760000000000005</v>
      </c>
      <c r="X1292">
        <v>6.72</v>
      </c>
      <c r="Y1292">
        <v>9.67</v>
      </c>
      <c r="Z1292">
        <v>15.37</v>
      </c>
      <c r="AA1292">
        <v>21.72</v>
      </c>
      <c r="AB1292">
        <v>7.54</v>
      </c>
      <c r="AC1292">
        <v>22.14</v>
      </c>
    </row>
    <row r="1293" spans="1:29" x14ac:dyDescent="0.2">
      <c r="A1293" t="s">
        <v>2139</v>
      </c>
      <c r="B1293" s="2" t="s">
        <v>4891</v>
      </c>
      <c r="C1293" s="2">
        <v>1</v>
      </c>
      <c r="D1293" s="2">
        <v>1</v>
      </c>
      <c r="E1293" s="2">
        <v>3</v>
      </c>
      <c r="F1293" s="1">
        <v>43146.552777777775</v>
      </c>
      <c r="G1293">
        <v>88.25</v>
      </c>
      <c r="H1293">
        <v>1.51</v>
      </c>
      <c r="I1293">
        <v>0.78</v>
      </c>
      <c r="J1293">
        <v>-2.1800000000000002</v>
      </c>
      <c r="K1293">
        <v>3.18</v>
      </c>
      <c r="L1293">
        <v>0.86</v>
      </c>
      <c r="M1293">
        <v>0.02</v>
      </c>
      <c r="N1293">
        <v>1.5</v>
      </c>
      <c r="O1293">
        <v>1.45</v>
      </c>
      <c r="P1293">
        <v>4.32</v>
      </c>
      <c r="Q1293">
        <v>4.0199999999999996</v>
      </c>
      <c r="R1293">
        <v>-2.0499999999999998</v>
      </c>
      <c r="S1293">
        <v>15.72</v>
      </c>
      <c r="T1293">
        <v>3.88</v>
      </c>
      <c r="U1293">
        <v>2.68</v>
      </c>
      <c r="V1293">
        <v>1.59</v>
      </c>
      <c r="W1293">
        <v>76.8</v>
      </c>
      <c r="X1293">
        <v>49.7</v>
      </c>
      <c r="Y1293">
        <v>69.849999999999994</v>
      </c>
      <c r="Z1293">
        <v>87.76</v>
      </c>
      <c r="AA1293">
        <v>171.92</v>
      </c>
      <c r="AB1293">
        <v>30.53</v>
      </c>
      <c r="AC1293">
        <v>210.61</v>
      </c>
    </row>
    <row r="1294" spans="1:29" x14ac:dyDescent="0.2">
      <c r="A1294" t="s">
        <v>3319</v>
      </c>
      <c r="B1294" s="2" t="s">
        <v>4836</v>
      </c>
      <c r="C1294" s="2">
        <v>1</v>
      </c>
      <c r="D1294" s="2">
        <v>2</v>
      </c>
      <c r="E1294" s="2">
        <v>4</v>
      </c>
      <c r="F1294" s="1">
        <v>43203.54791666667</v>
      </c>
      <c r="G1294">
        <v>88.25</v>
      </c>
      <c r="H1294">
        <v>1.61</v>
      </c>
      <c r="I1294">
        <v>1.02</v>
      </c>
      <c r="J1294">
        <v>1</v>
      </c>
      <c r="K1294">
        <v>2.67</v>
      </c>
      <c r="L1294">
        <v>0.68</v>
      </c>
      <c r="M1294">
        <v>0.28999999999999998</v>
      </c>
      <c r="N1294">
        <v>1.29</v>
      </c>
      <c r="O1294">
        <v>1.25</v>
      </c>
      <c r="P1294">
        <v>3.36</v>
      </c>
      <c r="Q1294">
        <v>4.04</v>
      </c>
      <c r="R1294">
        <v>5.32</v>
      </c>
      <c r="S1294">
        <v>11.5</v>
      </c>
      <c r="T1294">
        <v>3.01</v>
      </c>
      <c r="U1294">
        <v>2.23</v>
      </c>
      <c r="V1294">
        <v>1.45</v>
      </c>
      <c r="W1294">
        <v>74.7</v>
      </c>
      <c r="X1294">
        <v>21.05</v>
      </c>
      <c r="Y1294">
        <v>26.55</v>
      </c>
      <c r="Z1294">
        <v>36.51</v>
      </c>
      <c r="AA1294">
        <v>62.11</v>
      </c>
      <c r="AB1294">
        <v>10.14</v>
      </c>
      <c r="AC1294">
        <v>64.819999999999993</v>
      </c>
    </row>
    <row r="1295" spans="1:29" x14ac:dyDescent="0.2">
      <c r="A1295" t="s">
        <v>2452</v>
      </c>
      <c r="B1295" s="2" t="s">
        <v>5004</v>
      </c>
      <c r="C1295" s="2">
        <v>2</v>
      </c>
      <c r="D1295" s="2">
        <v>1</v>
      </c>
      <c r="E1295" s="2">
        <v>3</v>
      </c>
      <c r="F1295" s="1">
        <v>43153.606944444444</v>
      </c>
      <c r="G1295">
        <v>88.25</v>
      </c>
      <c r="H1295">
        <v>1.76</v>
      </c>
      <c r="I1295">
        <v>0.9</v>
      </c>
      <c r="J1295">
        <v>-0.46</v>
      </c>
      <c r="K1295">
        <v>3.18</v>
      </c>
      <c r="L1295">
        <v>0.77</v>
      </c>
      <c r="M1295">
        <v>0.51</v>
      </c>
      <c r="N1295">
        <v>1.33</v>
      </c>
      <c r="O1295">
        <v>1.33</v>
      </c>
      <c r="P1295">
        <v>4.0999999999999996</v>
      </c>
      <c r="Q1295">
        <v>5.07</v>
      </c>
      <c r="R1295">
        <v>1.76</v>
      </c>
      <c r="S1295">
        <v>13.55</v>
      </c>
      <c r="T1295">
        <v>4.04</v>
      </c>
      <c r="U1295">
        <v>2.56</v>
      </c>
      <c r="V1295">
        <v>1.55</v>
      </c>
      <c r="W1295">
        <v>75.510000000000005</v>
      </c>
      <c r="X1295">
        <v>30.61</v>
      </c>
      <c r="Y1295">
        <v>39.94</v>
      </c>
      <c r="Z1295">
        <v>50.05</v>
      </c>
      <c r="AA1295">
        <v>96.51</v>
      </c>
      <c r="AB1295">
        <v>15.32</v>
      </c>
      <c r="AC1295">
        <v>113.75</v>
      </c>
    </row>
    <row r="1296" spans="1:29" x14ac:dyDescent="0.2">
      <c r="A1296" t="s">
        <v>3064</v>
      </c>
      <c r="B1296" s="2" t="s">
        <v>5171</v>
      </c>
      <c r="C1296" s="2">
        <v>2</v>
      </c>
      <c r="D1296" s="2">
        <v>2</v>
      </c>
      <c r="E1296" s="2">
        <v>4</v>
      </c>
      <c r="F1296" s="1">
        <v>43188.62222222222</v>
      </c>
      <c r="G1296">
        <v>88.25</v>
      </c>
      <c r="H1296">
        <v>1.61</v>
      </c>
      <c r="I1296">
        <v>0.81</v>
      </c>
      <c r="J1296">
        <v>0.69</v>
      </c>
      <c r="K1296">
        <v>2.52</v>
      </c>
      <c r="L1296">
        <v>0.59</v>
      </c>
      <c r="M1296">
        <v>0.18</v>
      </c>
      <c r="N1296">
        <v>1.3</v>
      </c>
      <c r="O1296">
        <v>1.27</v>
      </c>
      <c r="P1296">
        <v>3.22</v>
      </c>
      <c r="Q1296">
        <v>3.58</v>
      </c>
      <c r="R1296">
        <v>4.3</v>
      </c>
      <c r="S1296">
        <v>11.66</v>
      </c>
      <c r="T1296">
        <v>3.92</v>
      </c>
      <c r="U1296">
        <v>2.4900000000000002</v>
      </c>
      <c r="V1296">
        <v>1.44</v>
      </c>
      <c r="W1296">
        <v>74.39</v>
      </c>
      <c r="X1296">
        <v>24</v>
      </c>
      <c r="Y1296">
        <v>31.43</v>
      </c>
      <c r="Z1296">
        <v>34.200000000000003</v>
      </c>
      <c r="AA1296">
        <v>85.48</v>
      </c>
      <c r="AB1296">
        <v>18.03</v>
      </c>
      <c r="AC1296">
        <v>106.39</v>
      </c>
    </row>
    <row r="1297" spans="1:29" x14ac:dyDescent="0.2">
      <c r="A1297" t="s">
        <v>1517</v>
      </c>
      <c r="B1297" s="2" t="s">
        <v>5189</v>
      </c>
      <c r="C1297" s="2">
        <v>2</v>
      </c>
      <c r="D1297" s="2">
        <v>2</v>
      </c>
      <c r="E1297" s="2">
        <v>2</v>
      </c>
      <c r="F1297" s="1">
        <v>42979.645138888889</v>
      </c>
      <c r="G1297">
        <v>88.25</v>
      </c>
      <c r="H1297">
        <v>1.46</v>
      </c>
      <c r="I1297">
        <v>1.29</v>
      </c>
      <c r="J1297">
        <v>2.87</v>
      </c>
      <c r="K1297">
        <v>2.06</v>
      </c>
      <c r="L1297">
        <v>0.41</v>
      </c>
      <c r="M1297">
        <v>0.32</v>
      </c>
      <c r="N1297">
        <v>1.26</v>
      </c>
      <c r="O1297">
        <v>1.24</v>
      </c>
      <c r="P1297">
        <v>1.93</v>
      </c>
      <c r="Q1297">
        <v>2.4300000000000002</v>
      </c>
      <c r="R1297">
        <v>10.3</v>
      </c>
      <c r="S1297">
        <v>8.3699999999999992</v>
      </c>
      <c r="T1297">
        <v>3.71</v>
      </c>
      <c r="U1297">
        <v>1.29</v>
      </c>
      <c r="V1297">
        <v>1.23</v>
      </c>
      <c r="W1297">
        <v>71.239999999999995</v>
      </c>
      <c r="X1297">
        <v>5.76</v>
      </c>
      <c r="Y1297">
        <v>7.14</v>
      </c>
      <c r="Z1297">
        <v>11.24</v>
      </c>
      <c r="AA1297">
        <v>11.25</v>
      </c>
      <c r="AB1297">
        <v>4.17</v>
      </c>
      <c r="AC1297">
        <v>12.51</v>
      </c>
    </row>
    <row r="1298" spans="1:29" x14ac:dyDescent="0.2">
      <c r="A1298" t="s">
        <v>2937</v>
      </c>
      <c r="B1298" s="2" t="s">
        <v>4929</v>
      </c>
      <c r="C1298" s="2">
        <v>1</v>
      </c>
      <c r="D1298" s="2">
        <v>1</v>
      </c>
      <c r="E1298" s="2">
        <v>4</v>
      </c>
      <c r="F1298" s="1">
        <v>43178.592361111114</v>
      </c>
      <c r="G1298">
        <v>88.25</v>
      </c>
      <c r="H1298">
        <v>1.58</v>
      </c>
      <c r="I1298">
        <v>0.82</v>
      </c>
      <c r="J1298">
        <v>0.41</v>
      </c>
      <c r="K1298">
        <v>2.2400000000000002</v>
      </c>
      <c r="L1298">
        <v>0.76</v>
      </c>
      <c r="M1298">
        <v>0.53</v>
      </c>
      <c r="N1298">
        <v>1.1000000000000001</v>
      </c>
      <c r="O1298">
        <v>1.07</v>
      </c>
      <c r="P1298">
        <v>3.54</v>
      </c>
      <c r="Q1298">
        <v>3.1</v>
      </c>
      <c r="R1298">
        <v>6.88</v>
      </c>
      <c r="S1298">
        <v>10.53</v>
      </c>
      <c r="T1298">
        <v>3.14</v>
      </c>
      <c r="U1298">
        <v>2.6</v>
      </c>
      <c r="V1298">
        <v>1.53</v>
      </c>
      <c r="W1298">
        <v>72.05</v>
      </c>
      <c r="X1298">
        <v>18.77</v>
      </c>
      <c r="Y1298">
        <v>24.41</v>
      </c>
      <c r="Z1298">
        <v>43.36</v>
      </c>
      <c r="AA1298">
        <v>69.540000000000006</v>
      </c>
      <c r="AB1298">
        <v>14.03</v>
      </c>
      <c r="AC1298">
        <v>78.28</v>
      </c>
    </row>
    <row r="1299" spans="1:29" x14ac:dyDescent="0.2">
      <c r="A1299" t="s">
        <v>3440</v>
      </c>
      <c r="B1299" s="2" t="s">
        <v>4894</v>
      </c>
      <c r="C1299" s="2">
        <v>1</v>
      </c>
      <c r="D1299" s="2">
        <v>2</v>
      </c>
      <c r="E1299" s="2">
        <v>4</v>
      </c>
      <c r="F1299" s="1">
        <v>43206.788194444445</v>
      </c>
      <c r="G1299">
        <v>88.24</v>
      </c>
      <c r="H1299">
        <v>1.34</v>
      </c>
      <c r="I1299">
        <v>0.87</v>
      </c>
      <c r="J1299">
        <v>1.28</v>
      </c>
      <c r="K1299">
        <v>2.33</v>
      </c>
      <c r="L1299">
        <v>0.77</v>
      </c>
      <c r="M1299">
        <v>0.53</v>
      </c>
      <c r="N1299">
        <v>0.93</v>
      </c>
      <c r="O1299">
        <v>0.91</v>
      </c>
      <c r="P1299">
        <v>3.57</v>
      </c>
      <c r="Q1299">
        <v>4.51</v>
      </c>
      <c r="R1299">
        <v>5.76</v>
      </c>
      <c r="S1299">
        <v>9.25</v>
      </c>
      <c r="T1299">
        <v>2.97</v>
      </c>
      <c r="U1299">
        <v>2</v>
      </c>
      <c r="V1299">
        <v>1.27</v>
      </c>
      <c r="W1299">
        <v>75.34</v>
      </c>
      <c r="X1299">
        <v>19.03</v>
      </c>
      <c r="Y1299">
        <v>24.51</v>
      </c>
      <c r="Z1299">
        <v>32.21</v>
      </c>
      <c r="AA1299">
        <v>51.53</v>
      </c>
      <c r="AB1299">
        <v>8.93</v>
      </c>
      <c r="AC1299">
        <v>53.82</v>
      </c>
    </row>
    <row r="1300" spans="1:29" x14ac:dyDescent="0.2">
      <c r="A1300" t="s">
        <v>3037</v>
      </c>
      <c r="B1300" s="2" t="s">
        <v>5056</v>
      </c>
      <c r="C1300" s="2">
        <v>2</v>
      </c>
      <c r="D1300" s="2">
        <v>2</v>
      </c>
      <c r="E1300" s="2">
        <v>4</v>
      </c>
      <c r="F1300" s="1">
        <v>43188.584722222222</v>
      </c>
      <c r="G1300">
        <v>88.24</v>
      </c>
      <c r="H1300">
        <v>1.48</v>
      </c>
      <c r="I1300">
        <v>0.93</v>
      </c>
      <c r="J1300">
        <v>1.1499999999999999</v>
      </c>
      <c r="K1300">
        <v>2.4900000000000002</v>
      </c>
      <c r="L1300">
        <v>0.69</v>
      </c>
      <c r="M1300">
        <v>0.39</v>
      </c>
      <c r="N1300">
        <v>1.23</v>
      </c>
      <c r="O1300">
        <v>1.2</v>
      </c>
      <c r="P1300">
        <v>3.42</v>
      </c>
      <c r="Q1300">
        <v>3.91</v>
      </c>
      <c r="R1300">
        <v>3.85</v>
      </c>
      <c r="S1300">
        <v>11.24</v>
      </c>
      <c r="T1300">
        <v>3.53</v>
      </c>
      <c r="U1300">
        <v>2.17</v>
      </c>
      <c r="V1300">
        <v>1.36</v>
      </c>
      <c r="W1300">
        <v>74.03</v>
      </c>
      <c r="X1300">
        <v>19.98</v>
      </c>
      <c r="Y1300">
        <v>26.48</v>
      </c>
      <c r="Z1300">
        <v>32.93</v>
      </c>
      <c r="AA1300">
        <v>67.25</v>
      </c>
      <c r="AB1300">
        <v>13.78</v>
      </c>
      <c r="AC1300">
        <v>85.5</v>
      </c>
    </row>
    <row r="1301" spans="1:29" x14ac:dyDescent="0.2">
      <c r="A1301" t="s">
        <v>2947</v>
      </c>
      <c r="B1301" s="2" t="s">
        <v>4897</v>
      </c>
      <c r="C1301" s="2">
        <v>1</v>
      </c>
      <c r="D1301" s="2">
        <v>2</v>
      </c>
      <c r="E1301" s="2">
        <v>4</v>
      </c>
      <c r="F1301" s="1">
        <v>43178.604166666664</v>
      </c>
      <c r="G1301">
        <v>88.23</v>
      </c>
      <c r="H1301">
        <v>1.53</v>
      </c>
      <c r="I1301">
        <v>0.99</v>
      </c>
      <c r="J1301">
        <v>0.73</v>
      </c>
      <c r="K1301">
        <v>2.41</v>
      </c>
      <c r="L1301">
        <v>0.81</v>
      </c>
      <c r="M1301">
        <v>0.62</v>
      </c>
      <c r="N1301">
        <v>1.23</v>
      </c>
      <c r="O1301">
        <v>1.18</v>
      </c>
      <c r="P1301">
        <v>3.59</v>
      </c>
      <c r="Q1301">
        <v>3.7</v>
      </c>
      <c r="R1301">
        <v>6.73</v>
      </c>
      <c r="S1301">
        <v>11.12</v>
      </c>
      <c r="T1301">
        <v>2.78</v>
      </c>
      <c r="U1301">
        <v>2.36</v>
      </c>
      <c r="V1301">
        <v>1.5</v>
      </c>
      <c r="W1301">
        <v>73.11</v>
      </c>
      <c r="X1301">
        <v>16.36</v>
      </c>
      <c r="Y1301">
        <v>23.31</v>
      </c>
      <c r="Z1301">
        <v>39.979999999999997</v>
      </c>
      <c r="AA1301">
        <v>60.15</v>
      </c>
      <c r="AB1301">
        <v>11.16</v>
      </c>
      <c r="AC1301">
        <v>53.21</v>
      </c>
    </row>
    <row r="1302" spans="1:29" x14ac:dyDescent="0.2">
      <c r="A1302" t="s">
        <v>1695</v>
      </c>
      <c r="B1302" s="2" t="s">
        <v>4951</v>
      </c>
      <c r="C1302" s="2">
        <v>2</v>
      </c>
      <c r="D1302" s="2">
        <v>1</v>
      </c>
      <c r="E1302" s="2">
        <v>2</v>
      </c>
      <c r="F1302" s="1">
        <v>42989.682638888888</v>
      </c>
      <c r="G1302">
        <v>88.23</v>
      </c>
      <c r="H1302">
        <v>1.58</v>
      </c>
      <c r="I1302">
        <v>1.32</v>
      </c>
      <c r="J1302">
        <v>3.61</v>
      </c>
      <c r="K1302">
        <v>1.87</v>
      </c>
      <c r="L1302">
        <v>0.37</v>
      </c>
      <c r="M1302">
        <v>0.41</v>
      </c>
      <c r="N1302">
        <v>1.25</v>
      </c>
      <c r="O1302">
        <v>1.21</v>
      </c>
      <c r="P1302">
        <v>1.71</v>
      </c>
      <c r="Q1302">
        <v>2.29</v>
      </c>
      <c r="R1302">
        <v>12.19</v>
      </c>
      <c r="S1302">
        <v>8.18</v>
      </c>
      <c r="T1302">
        <v>3.62</v>
      </c>
      <c r="U1302">
        <v>1.41</v>
      </c>
      <c r="V1302">
        <v>1.26</v>
      </c>
      <c r="W1302">
        <v>70.099999999999994</v>
      </c>
      <c r="X1302">
        <v>4.0199999999999996</v>
      </c>
      <c r="Y1302">
        <v>4.8600000000000003</v>
      </c>
      <c r="Z1302">
        <v>8.85</v>
      </c>
      <c r="AA1302">
        <v>8.02</v>
      </c>
      <c r="AB1302">
        <v>2.5299999999999998</v>
      </c>
      <c r="AC1302">
        <v>7.5</v>
      </c>
    </row>
    <row r="1303" spans="1:29" x14ac:dyDescent="0.2">
      <c r="A1303" t="s">
        <v>1328</v>
      </c>
      <c r="B1303" s="2" t="s">
        <v>4777</v>
      </c>
      <c r="C1303" s="2">
        <v>1</v>
      </c>
      <c r="D1303" s="2">
        <v>1</v>
      </c>
      <c r="E1303" s="2">
        <v>2</v>
      </c>
      <c r="F1303" s="1">
        <v>42972.645833333336</v>
      </c>
      <c r="G1303">
        <v>88.23</v>
      </c>
      <c r="H1303">
        <v>1.42</v>
      </c>
      <c r="I1303">
        <v>1.21</v>
      </c>
      <c r="J1303">
        <v>3.03</v>
      </c>
      <c r="K1303">
        <v>2</v>
      </c>
      <c r="L1303">
        <v>0.41</v>
      </c>
      <c r="M1303">
        <v>0.37</v>
      </c>
      <c r="N1303">
        <v>1.21</v>
      </c>
      <c r="O1303">
        <v>1.2</v>
      </c>
      <c r="P1303">
        <v>2.0099999999999998</v>
      </c>
      <c r="Q1303">
        <v>2.58</v>
      </c>
      <c r="R1303">
        <v>10.34</v>
      </c>
      <c r="S1303">
        <v>8.06</v>
      </c>
      <c r="T1303">
        <v>4.13</v>
      </c>
      <c r="U1303">
        <v>1.32</v>
      </c>
      <c r="V1303">
        <v>1.22</v>
      </c>
      <c r="W1303">
        <v>71.290000000000006</v>
      </c>
      <c r="X1303">
        <v>6.61</v>
      </c>
      <c r="Y1303">
        <v>7.71</v>
      </c>
      <c r="Z1303">
        <v>11.26</v>
      </c>
      <c r="AA1303">
        <v>11.96</v>
      </c>
      <c r="AB1303">
        <v>4.1100000000000003</v>
      </c>
      <c r="AC1303">
        <v>15.87</v>
      </c>
    </row>
    <row r="1304" spans="1:29" x14ac:dyDescent="0.2">
      <c r="A1304" t="s">
        <v>377</v>
      </c>
      <c r="B1304" s="2" t="s">
        <v>5004</v>
      </c>
      <c r="C1304" s="2">
        <v>2</v>
      </c>
      <c r="D1304" s="2">
        <v>2</v>
      </c>
      <c r="E1304" s="2">
        <v>1</v>
      </c>
      <c r="F1304" s="1">
        <v>42916.479166666664</v>
      </c>
      <c r="G1304">
        <v>88.23</v>
      </c>
      <c r="H1304">
        <v>1.74</v>
      </c>
      <c r="I1304">
        <v>1.26</v>
      </c>
      <c r="J1304">
        <v>0.95</v>
      </c>
      <c r="K1304">
        <v>2.5299999999999998</v>
      </c>
      <c r="L1304">
        <v>0.62</v>
      </c>
      <c r="M1304">
        <v>0.78</v>
      </c>
      <c r="N1304">
        <v>1.52</v>
      </c>
      <c r="O1304">
        <v>1.51</v>
      </c>
      <c r="P1304">
        <v>3.01</v>
      </c>
      <c r="Q1304">
        <v>4.0199999999999996</v>
      </c>
      <c r="R1304">
        <v>5.76</v>
      </c>
      <c r="S1304">
        <v>12.83</v>
      </c>
      <c r="T1304">
        <v>3.23</v>
      </c>
      <c r="U1304">
        <v>1.81</v>
      </c>
      <c r="V1304">
        <v>1.45</v>
      </c>
      <c r="W1304">
        <v>72.41</v>
      </c>
      <c r="X1304">
        <v>8.24</v>
      </c>
      <c r="Y1304">
        <v>9.81</v>
      </c>
      <c r="Z1304">
        <v>14.95</v>
      </c>
      <c r="AA1304">
        <v>36.83</v>
      </c>
      <c r="AB1304">
        <v>12.13</v>
      </c>
      <c r="AC1304">
        <v>33.21</v>
      </c>
    </row>
    <row r="1305" spans="1:29" x14ac:dyDescent="0.2">
      <c r="A1305" t="s">
        <v>2781</v>
      </c>
      <c r="B1305" s="2" t="s">
        <v>4805</v>
      </c>
      <c r="C1305" s="2">
        <v>1</v>
      </c>
      <c r="D1305" s="2">
        <v>2</v>
      </c>
      <c r="E1305" s="2">
        <v>3</v>
      </c>
      <c r="F1305" s="1">
        <v>43161.447222222225</v>
      </c>
      <c r="G1305">
        <v>88.22</v>
      </c>
      <c r="H1305">
        <v>1.5</v>
      </c>
      <c r="I1305">
        <v>0.67</v>
      </c>
      <c r="J1305">
        <v>-0.83</v>
      </c>
      <c r="K1305">
        <v>2.73</v>
      </c>
      <c r="L1305">
        <v>0.8</v>
      </c>
      <c r="M1305">
        <v>0.25</v>
      </c>
      <c r="N1305">
        <v>1.24</v>
      </c>
      <c r="O1305">
        <v>1.21</v>
      </c>
      <c r="P1305">
        <v>3.98</v>
      </c>
      <c r="Q1305">
        <v>3.78</v>
      </c>
      <c r="R1305">
        <v>0.67</v>
      </c>
      <c r="S1305">
        <v>13.62</v>
      </c>
      <c r="T1305">
        <v>4.43</v>
      </c>
      <c r="U1305">
        <v>2.65</v>
      </c>
      <c r="V1305">
        <v>1.52</v>
      </c>
      <c r="W1305">
        <v>74.05</v>
      </c>
      <c r="X1305">
        <v>37.67</v>
      </c>
      <c r="Y1305">
        <v>52.43</v>
      </c>
      <c r="Z1305">
        <v>58.79</v>
      </c>
      <c r="AA1305">
        <v>129.19</v>
      </c>
      <c r="AB1305">
        <v>21.47</v>
      </c>
      <c r="AC1305">
        <v>178.03</v>
      </c>
    </row>
    <row r="1306" spans="1:29" x14ac:dyDescent="0.2">
      <c r="A1306" t="s">
        <v>170</v>
      </c>
      <c r="B1306" s="2" t="s">
        <v>4978</v>
      </c>
      <c r="C1306" s="2">
        <v>2</v>
      </c>
      <c r="D1306" s="2">
        <v>1</v>
      </c>
      <c r="E1306" s="2">
        <v>1</v>
      </c>
      <c r="F1306" s="1">
        <v>42901.455555555556</v>
      </c>
      <c r="G1306">
        <v>88.22</v>
      </c>
      <c r="H1306">
        <v>2.0299999999999998</v>
      </c>
      <c r="I1306">
        <v>1.39</v>
      </c>
      <c r="J1306">
        <v>1.9</v>
      </c>
      <c r="K1306">
        <v>2.56</v>
      </c>
      <c r="L1306">
        <v>0.52</v>
      </c>
      <c r="M1306">
        <v>0.55000000000000004</v>
      </c>
      <c r="N1306">
        <v>1.59</v>
      </c>
      <c r="O1306">
        <v>1.6</v>
      </c>
      <c r="P1306">
        <v>2.74</v>
      </c>
      <c r="Q1306">
        <v>3.39</v>
      </c>
      <c r="R1306">
        <v>8.16</v>
      </c>
      <c r="S1306">
        <v>12.51</v>
      </c>
      <c r="T1306">
        <v>3.87</v>
      </c>
      <c r="U1306">
        <v>1.97</v>
      </c>
      <c r="V1306">
        <v>1.53</v>
      </c>
      <c r="W1306">
        <v>71.25</v>
      </c>
      <c r="X1306">
        <v>7</v>
      </c>
      <c r="Y1306">
        <v>8.8800000000000008</v>
      </c>
      <c r="Z1306">
        <v>15</v>
      </c>
      <c r="AA1306">
        <v>28.89</v>
      </c>
      <c r="AB1306">
        <v>9.06</v>
      </c>
      <c r="AC1306">
        <v>28.81</v>
      </c>
    </row>
    <row r="1307" spans="1:29" x14ac:dyDescent="0.2">
      <c r="A1307" t="s">
        <v>533</v>
      </c>
      <c r="B1307" s="2" t="s">
        <v>5054</v>
      </c>
      <c r="C1307" s="2">
        <v>2</v>
      </c>
      <c r="D1307" s="2">
        <v>2</v>
      </c>
      <c r="E1307" s="2">
        <v>1</v>
      </c>
      <c r="F1307" s="1">
        <v>42922.461111111108</v>
      </c>
      <c r="G1307">
        <v>88.21</v>
      </c>
      <c r="H1307">
        <v>1.85</v>
      </c>
      <c r="I1307">
        <v>1.28</v>
      </c>
      <c r="J1307">
        <v>2.2400000000000002</v>
      </c>
      <c r="K1307">
        <v>2.54</v>
      </c>
      <c r="L1307">
        <v>0.62</v>
      </c>
      <c r="M1307">
        <v>0.79</v>
      </c>
      <c r="N1307">
        <v>1.41</v>
      </c>
      <c r="O1307">
        <v>1.41</v>
      </c>
      <c r="P1307">
        <v>2.95</v>
      </c>
      <c r="Q1307">
        <v>3.73</v>
      </c>
      <c r="R1307">
        <v>7.64</v>
      </c>
      <c r="S1307">
        <v>11.54</v>
      </c>
      <c r="T1307">
        <v>3.35</v>
      </c>
      <c r="U1307">
        <v>2.0499999999999998</v>
      </c>
      <c r="V1307">
        <v>1.47</v>
      </c>
      <c r="W1307">
        <v>70.98</v>
      </c>
      <c r="X1307">
        <v>5.99</v>
      </c>
      <c r="Y1307">
        <v>8.9499999999999993</v>
      </c>
      <c r="Z1307">
        <v>13.67</v>
      </c>
      <c r="AA1307">
        <v>28.91</v>
      </c>
      <c r="AB1307">
        <v>9.2899999999999991</v>
      </c>
      <c r="AC1307">
        <v>28.61</v>
      </c>
    </row>
    <row r="1308" spans="1:29" x14ac:dyDescent="0.2">
      <c r="A1308" t="s">
        <v>218</v>
      </c>
      <c r="B1308" s="2" t="s">
        <v>4925</v>
      </c>
      <c r="C1308" s="2">
        <v>1</v>
      </c>
      <c r="D1308" s="2">
        <v>1</v>
      </c>
      <c r="E1308" s="2">
        <v>1</v>
      </c>
      <c r="F1308" s="1">
        <v>42902.546527777777</v>
      </c>
      <c r="G1308">
        <v>88.21</v>
      </c>
      <c r="H1308">
        <v>1.99</v>
      </c>
      <c r="I1308">
        <v>1.44</v>
      </c>
      <c r="J1308">
        <v>1.79</v>
      </c>
      <c r="K1308">
        <v>2.5099999999999998</v>
      </c>
      <c r="L1308">
        <v>0.47</v>
      </c>
      <c r="M1308">
        <v>0.52</v>
      </c>
      <c r="N1308">
        <v>1.8</v>
      </c>
      <c r="O1308">
        <v>1.78</v>
      </c>
      <c r="P1308">
        <v>2.7</v>
      </c>
      <c r="Q1308">
        <v>3.19</v>
      </c>
      <c r="R1308">
        <v>6.37</v>
      </c>
      <c r="S1308">
        <v>14.44</v>
      </c>
      <c r="T1308">
        <v>4.6500000000000004</v>
      </c>
      <c r="U1308">
        <v>1.78</v>
      </c>
      <c r="V1308">
        <v>1.61</v>
      </c>
      <c r="W1308">
        <v>70.97</v>
      </c>
      <c r="X1308">
        <v>7.59</v>
      </c>
      <c r="Y1308">
        <v>9.6300000000000008</v>
      </c>
      <c r="Z1308">
        <v>16.850000000000001</v>
      </c>
      <c r="AA1308">
        <v>29.47</v>
      </c>
      <c r="AB1308">
        <v>10.6</v>
      </c>
      <c r="AC1308">
        <v>48.45</v>
      </c>
    </row>
    <row r="1309" spans="1:29" x14ac:dyDescent="0.2">
      <c r="A1309" t="s">
        <v>3403</v>
      </c>
      <c r="B1309" s="2" t="s">
        <v>4780</v>
      </c>
      <c r="C1309" s="2">
        <v>1</v>
      </c>
      <c r="D1309" s="2">
        <v>1</v>
      </c>
      <c r="E1309" s="2">
        <v>4</v>
      </c>
      <c r="F1309" s="1">
        <v>43206.724999999999</v>
      </c>
      <c r="G1309">
        <v>88.2</v>
      </c>
      <c r="H1309">
        <v>1.88</v>
      </c>
      <c r="I1309">
        <v>1.21</v>
      </c>
      <c r="J1309">
        <v>2.6</v>
      </c>
      <c r="K1309">
        <v>2.8</v>
      </c>
      <c r="L1309">
        <v>0.69</v>
      </c>
      <c r="M1309">
        <v>0.42</v>
      </c>
      <c r="N1309">
        <v>1.38</v>
      </c>
      <c r="O1309">
        <v>1.34</v>
      </c>
      <c r="P1309">
        <v>3.5</v>
      </c>
      <c r="Q1309">
        <v>4.32</v>
      </c>
      <c r="R1309">
        <v>5.62</v>
      </c>
      <c r="S1309">
        <v>12.22</v>
      </c>
      <c r="T1309">
        <v>3.41</v>
      </c>
      <c r="U1309">
        <v>2.39</v>
      </c>
      <c r="V1309">
        <v>1.55</v>
      </c>
      <c r="W1309">
        <v>73.47</v>
      </c>
      <c r="X1309">
        <v>18.78</v>
      </c>
      <c r="Y1309">
        <v>22.6</v>
      </c>
      <c r="Z1309">
        <v>35</v>
      </c>
      <c r="AA1309">
        <v>48.1</v>
      </c>
      <c r="AB1309">
        <v>7.29</v>
      </c>
      <c r="AC1309">
        <v>55.88</v>
      </c>
    </row>
    <row r="1310" spans="1:29" x14ac:dyDescent="0.2">
      <c r="A1310" t="s">
        <v>3577</v>
      </c>
      <c r="B1310" s="2" t="s">
        <v>4754</v>
      </c>
      <c r="C1310" s="2">
        <v>1</v>
      </c>
      <c r="D1310" s="2">
        <v>1</v>
      </c>
      <c r="E1310" s="2">
        <v>3</v>
      </c>
      <c r="F1310" s="1">
        <v>43214.5625</v>
      </c>
      <c r="G1310">
        <v>88.2</v>
      </c>
      <c r="H1310">
        <v>1.6</v>
      </c>
      <c r="I1310">
        <v>1.06</v>
      </c>
      <c r="J1310">
        <v>-0.18</v>
      </c>
      <c r="K1310">
        <v>2.8</v>
      </c>
      <c r="L1310">
        <v>0.74</v>
      </c>
      <c r="M1310">
        <v>0.25</v>
      </c>
      <c r="N1310">
        <v>1.58</v>
      </c>
      <c r="O1310">
        <v>1.54</v>
      </c>
      <c r="P1310">
        <v>3.67</v>
      </c>
      <c r="Q1310">
        <v>3.83</v>
      </c>
      <c r="R1310">
        <v>0.96</v>
      </c>
      <c r="S1310">
        <v>14.72</v>
      </c>
      <c r="T1310">
        <v>3.58</v>
      </c>
      <c r="U1310">
        <v>2.15</v>
      </c>
      <c r="V1310">
        <v>1.55</v>
      </c>
      <c r="W1310">
        <v>74.73</v>
      </c>
      <c r="X1310">
        <v>26.31</v>
      </c>
      <c r="Y1310">
        <v>33.950000000000003</v>
      </c>
      <c r="Z1310">
        <v>50.21</v>
      </c>
      <c r="AA1310">
        <v>89.7</v>
      </c>
      <c r="AB1310">
        <v>18.47</v>
      </c>
      <c r="AC1310">
        <v>115.77</v>
      </c>
    </row>
    <row r="1311" spans="1:29" x14ac:dyDescent="0.2">
      <c r="A1311" t="s">
        <v>1584</v>
      </c>
      <c r="B1311" s="2" t="s">
        <v>5067</v>
      </c>
      <c r="C1311" s="2">
        <v>2</v>
      </c>
      <c r="D1311" s="2">
        <v>1</v>
      </c>
      <c r="E1311" s="2">
        <v>2</v>
      </c>
      <c r="F1311" s="1">
        <v>42989.438888888886</v>
      </c>
      <c r="G1311">
        <v>88.2</v>
      </c>
      <c r="H1311">
        <v>1.3</v>
      </c>
      <c r="I1311">
        <v>1.1399999999999999</v>
      </c>
      <c r="J1311">
        <v>2.7</v>
      </c>
      <c r="K1311">
        <v>1.7</v>
      </c>
      <c r="L1311">
        <v>0.49</v>
      </c>
      <c r="M1311">
        <v>0.47</v>
      </c>
      <c r="N1311">
        <v>1.06</v>
      </c>
      <c r="O1311">
        <v>1.04</v>
      </c>
      <c r="P1311">
        <v>2.08</v>
      </c>
      <c r="Q1311">
        <v>2.89</v>
      </c>
      <c r="R1311">
        <v>10.86</v>
      </c>
      <c r="S1311">
        <v>7.39</v>
      </c>
      <c r="T1311">
        <v>3.18</v>
      </c>
      <c r="U1311">
        <v>1.27</v>
      </c>
      <c r="V1311">
        <v>1.18</v>
      </c>
      <c r="W1311">
        <v>71.959999999999994</v>
      </c>
      <c r="X1311">
        <v>5.29</v>
      </c>
      <c r="Y1311">
        <v>5.88</v>
      </c>
      <c r="Z1311">
        <v>11.14</v>
      </c>
      <c r="AA1311">
        <v>11.32</v>
      </c>
      <c r="AB1311">
        <v>3.36</v>
      </c>
      <c r="AC1311">
        <v>8.61</v>
      </c>
    </row>
    <row r="1312" spans="1:29" x14ac:dyDescent="0.2">
      <c r="A1312" t="s">
        <v>1539</v>
      </c>
      <c r="B1312" s="2" t="s">
        <v>4721</v>
      </c>
      <c r="C1312" s="2">
        <v>1</v>
      </c>
      <c r="D1312" s="2">
        <v>1</v>
      </c>
      <c r="E1312" s="2">
        <v>2</v>
      </c>
      <c r="F1312" s="1">
        <v>42984.765277777777</v>
      </c>
      <c r="G1312">
        <v>88.19</v>
      </c>
      <c r="H1312">
        <v>1.77</v>
      </c>
      <c r="I1312">
        <v>1.57</v>
      </c>
      <c r="J1312">
        <v>4.29</v>
      </c>
      <c r="K1312">
        <v>2.15</v>
      </c>
      <c r="L1312">
        <v>0.43</v>
      </c>
      <c r="M1312">
        <v>0.41</v>
      </c>
      <c r="N1312">
        <v>1.65</v>
      </c>
      <c r="O1312">
        <v>1.58</v>
      </c>
      <c r="P1312">
        <v>2.09</v>
      </c>
      <c r="Q1312">
        <v>2.5299999999999998</v>
      </c>
      <c r="R1312">
        <v>10.27</v>
      </c>
      <c r="S1312">
        <v>11.06</v>
      </c>
      <c r="T1312">
        <v>4.6100000000000003</v>
      </c>
      <c r="U1312">
        <v>1.58</v>
      </c>
      <c r="V1312">
        <v>1.42</v>
      </c>
      <c r="W1312">
        <v>70.92</v>
      </c>
      <c r="X1312">
        <v>6.43</v>
      </c>
      <c r="Y1312">
        <v>6.4</v>
      </c>
      <c r="Z1312">
        <v>13.7</v>
      </c>
      <c r="AA1312">
        <v>10.81</v>
      </c>
      <c r="AB1312">
        <v>3.52</v>
      </c>
      <c r="AC1312">
        <v>18.690000000000001</v>
      </c>
    </row>
    <row r="1313" spans="1:29" x14ac:dyDescent="0.2">
      <c r="A1313" t="s">
        <v>163</v>
      </c>
      <c r="B1313" s="2" t="s">
        <v>4733</v>
      </c>
      <c r="C1313" s="2">
        <v>1</v>
      </c>
      <c r="D1313" s="2">
        <v>2</v>
      </c>
      <c r="E1313" s="2">
        <v>1</v>
      </c>
      <c r="F1313" s="1">
        <v>42901.436111111114</v>
      </c>
      <c r="G1313">
        <v>88.19</v>
      </c>
      <c r="H1313">
        <v>2.0699999999999998</v>
      </c>
      <c r="I1313">
        <v>1.48</v>
      </c>
      <c r="J1313">
        <v>3.01</v>
      </c>
      <c r="K1313">
        <v>2.54</v>
      </c>
      <c r="L1313">
        <v>0.48</v>
      </c>
      <c r="M1313">
        <v>0.53</v>
      </c>
      <c r="N1313">
        <v>1.68</v>
      </c>
      <c r="O1313">
        <v>1.64</v>
      </c>
      <c r="P1313">
        <v>2.4900000000000002</v>
      </c>
      <c r="Q1313">
        <v>2.79</v>
      </c>
      <c r="R1313">
        <v>7.97</v>
      </c>
      <c r="S1313">
        <v>13</v>
      </c>
      <c r="T1313">
        <v>4.53</v>
      </c>
      <c r="U1313">
        <v>2.08</v>
      </c>
      <c r="V1313">
        <v>1.57</v>
      </c>
      <c r="W1313">
        <v>69.38</v>
      </c>
      <c r="X1313">
        <v>5.86</v>
      </c>
      <c r="Y1313">
        <v>8.9700000000000006</v>
      </c>
      <c r="Z1313">
        <v>13.17</v>
      </c>
      <c r="AA1313">
        <v>26.35</v>
      </c>
      <c r="AB1313">
        <v>8.0399999999999991</v>
      </c>
      <c r="AC1313">
        <v>33.04</v>
      </c>
    </row>
    <row r="1314" spans="1:29" x14ac:dyDescent="0.2">
      <c r="A1314" t="s">
        <v>2742</v>
      </c>
      <c r="B1314" s="2" t="s">
        <v>5055</v>
      </c>
      <c r="C1314" s="2">
        <v>2</v>
      </c>
      <c r="D1314" s="2">
        <v>1</v>
      </c>
      <c r="E1314" s="2">
        <v>3</v>
      </c>
      <c r="F1314" s="1">
        <v>43160.501388888886</v>
      </c>
      <c r="G1314">
        <v>88.19</v>
      </c>
      <c r="H1314">
        <v>1.67</v>
      </c>
      <c r="I1314">
        <v>0.77</v>
      </c>
      <c r="J1314">
        <v>-1.42</v>
      </c>
      <c r="K1314">
        <v>3.04</v>
      </c>
      <c r="L1314">
        <v>0.79</v>
      </c>
      <c r="M1314">
        <v>0.26</v>
      </c>
      <c r="N1314">
        <v>1.28</v>
      </c>
      <c r="O1314">
        <v>1.25</v>
      </c>
      <c r="P1314">
        <v>4.05</v>
      </c>
      <c r="Q1314">
        <v>3.72</v>
      </c>
      <c r="R1314">
        <v>-0.01</v>
      </c>
      <c r="S1314">
        <v>13.48</v>
      </c>
      <c r="T1314">
        <v>3.1</v>
      </c>
      <c r="U1314">
        <v>2.8</v>
      </c>
      <c r="V1314">
        <v>1.52</v>
      </c>
      <c r="W1314">
        <v>75.95</v>
      </c>
      <c r="X1314">
        <v>36.270000000000003</v>
      </c>
      <c r="Y1314">
        <v>50.56</v>
      </c>
      <c r="Z1314">
        <v>63.33</v>
      </c>
      <c r="AA1314">
        <v>137.38</v>
      </c>
      <c r="AB1314">
        <v>25.22</v>
      </c>
      <c r="AC1314">
        <v>153.94</v>
      </c>
    </row>
    <row r="1315" spans="1:29" x14ac:dyDescent="0.2">
      <c r="A1315" t="s">
        <v>325</v>
      </c>
      <c r="B1315" s="2" t="s">
        <v>5176</v>
      </c>
      <c r="C1315" s="2">
        <v>2</v>
      </c>
      <c r="D1315" s="2">
        <v>1</v>
      </c>
      <c r="E1315" s="2">
        <v>1</v>
      </c>
      <c r="F1315" s="1">
        <v>42914.62777777778</v>
      </c>
      <c r="G1315">
        <v>88.18</v>
      </c>
      <c r="H1315">
        <v>1.8</v>
      </c>
      <c r="I1315">
        <v>1.45</v>
      </c>
      <c r="J1315">
        <v>2.99</v>
      </c>
      <c r="K1315">
        <v>2.2400000000000002</v>
      </c>
      <c r="L1315">
        <v>0.53</v>
      </c>
      <c r="M1315">
        <v>0.57999999999999996</v>
      </c>
      <c r="N1315">
        <v>1.6</v>
      </c>
      <c r="O1315">
        <v>1.58</v>
      </c>
      <c r="P1315">
        <v>2.58</v>
      </c>
      <c r="Q1315">
        <v>2.99</v>
      </c>
      <c r="R1315">
        <v>7.88</v>
      </c>
      <c r="S1315">
        <v>12.42</v>
      </c>
      <c r="T1315">
        <v>4.66</v>
      </c>
      <c r="U1315">
        <v>1.62</v>
      </c>
      <c r="V1315">
        <v>1.51</v>
      </c>
      <c r="W1315">
        <v>69.819999999999993</v>
      </c>
      <c r="X1315">
        <v>5.64</v>
      </c>
      <c r="Y1315">
        <v>8.11</v>
      </c>
      <c r="Z1315">
        <v>13.03</v>
      </c>
      <c r="AA1315">
        <v>20.88</v>
      </c>
      <c r="AB1315">
        <v>7.24</v>
      </c>
      <c r="AC1315">
        <v>30</v>
      </c>
    </row>
    <row r="1316" spans="1:29" x14ac:dyDescent="0.2">
      <c r="A1316" t="s">
        <v>1923</v>
      </c>
      <c r="B1316" s="2" t="s">
        <v>4740</v>
      </c>
      <c r="C1316" s="2">
        <v>1</v>
      </c>
      <c r="D1316" s="2">
        <v>1</v>
      </c>
      <c r="E1316" s="2">
        <v>3</v>
      </c>
      <c r="F1316" s="1">
        <v>43143.495138888888</v>
      </c>
      <c r="G1316">
        <v>88.18</v>
      </c>
      <c r="H1316">
        <v>1.62</v>
      </c>
      <c r="I1316">
        <v>1.0900000000000001</v>
      </c>
      <c r="J1316">
        <v>-1.43</v>
      </c>
      <c r="K1316">
        <v>2.9</v>
      </c>
      <c r="L1316">
        <v>0.81</v>
      </c>
      <c r="M1316">
        <v>0.34</v>
      </c>
      <c r="N1316">
        <v>1.72</v>
      </c>
      <c r="O1316">
        <v>1.66</v>
      </c>
      <c r="P1316">
        <v>4.0199999999999996</v>
      </c>
      <c r="Q1316">
        <v>4.16</v>
      </c>
      <c r="R1316">
        <v>0.05</v>
      </c>
      <c r="S1316">
        <v>16.350000000000001</v>
      </c>
      <c r="T1316">
        <v>3.44</v>
      </c>
      <c r="U1316">
        <v>2.39</v>
      </c>
      <c r="V1316">
        <v>1.65</v>
      </c>
      <c r="W1316">
        <v>75.39</v>
      </c>
      <c r="X1316">
        <v>29.97</v>
      </c>
      <c r="Y1316">
        <v>39.65</v>
      </c>
      <c r="Z1316">
        <v>60.85</v>
      </c>
      <c r="AA1316">
        <v>112.23</v>
      </c>
      <c r="AB1316">
        <v>21.48</v>
      </c>
      <c r="AC1316">
        <v>129.11000000000001</v>
      </c>
    </row>
    <row r="1317" spans="1:29" x14ac:dyDescent="0.2">
      <c r="A1317" t="s">
        <v>3127</v>
      </c>
      <c r="B1317" s="2" t="s">
        <v>5091</v>
      </c>
      <c r="C1317" s="2">
        <v>2</v>
      </c>
      <c r="D1317" s="2">
        <v>2</v>
      </c>
      <c r="E1317" s="2">
        <v>4</v>
      </c>
      <c r="F1317" s="1">
        <v>43195.572916666664</v>
      </c>
      <c r="G1317">
        <v>88.18</v>
      </c>
      <c r="H1317">
        <v>1.33</v>
      </c>
      <c r="I1317">
        <v>0.86</v>
      </c>
      <c r="J1317">
        <v>0.86</v>
      </c>
      <c r="K1317">
        <v>2.2799999999999998</v>
      </c>
      <c r="L1317">
        <v>0.71</v>
      </c>
      <c r="M1317">
        <v>0.48</v>
      </c>
      <c r="N1317">
        <v>1.07</v>
      </c>
      <c r="O1317">
        <v>1.03</v>
      </c>
      <c r="P1317">
        <v>3.34</v>
      </c>
      <c r="Q1317">
        <v>3.65</v>
      </c>
      <c r="R1317">
        <v>5.26</v>
      </c>
      <c r="S1317">
        <v>10.06</v>
      </c>
      <c r="T1317">
        <v>2.2400000000000002</v>
      </c>
      <c r="U1317">
        <v>2.12</v>
      </c>
      <c r="V1317">
        <v>1.39</v>
      </c>
      <c r="W1317">
        <v>74.36</v>
      </c>
      <c r="X1317">
        <v>18.28</v>
      </c>
      <c r="Y1317">
        <v>23.19</v>
      </c>
      <c r="Z1317">
        <v>34.159999999999997</v>
      </c>
      <c r="AA1317">
        <v>60.47</v>
      </c>
      <c r="AB1317">
        <v>9.91</v>
      </c>
      <c r="AC1317">
        <v>55.81</v>
      </c>
    </row>
    <row r="1318" spans="1:29" x14ac:dyDescent="0.2">
      <c r="A1318" t="s">
        <v>38</v>
      </c>
      <c r="B1318" s="2" t="s">
        <v>5131</v>
      </c>
      <c r="C1318" s="2">
        <v>2</v>
      </c>
      <c r="D1318" s="2">
        <v>2</v>
      </c>
      <c r="E1318" s="2">
        <v>1</v>
      </c>
      <c r="F1318" s="1">
        <v>42898.604166666664</v>
      </c>
      <c r="G1318">
        <v>88.17</v>
      </c>
      <c r="H1318">
        <v>1.86</v>
      </c>
      <c r="I1318">
        <v>1.17</v>
      </c>
      <c r="J1318">
        <v>0.3</v>
      </c>
      <c r="K1318">
        <v>2.8</v>
      </c>
      <c r="L1318">
        <v>0.6</v>
      </c>
      <c r="M1318">
        <v>0.76</v>
      </c>
      <c r="N1318">
        <v>1.46</v>
      </c>
      <c r="O1318">
        <v>1.44</v>
      </c>
      <c r="P1318">
        <v>2.98</v>
      </c>
      <c r="Q1318">
        <v>3.77</v>
      </c>
      <c r="R1318">
        <v>5.68</v>
      </c>
      <c r="S1318">
        <v>12.49</v>
      </c>
      <c r="T1318">
        <v>2.57</v>
      </c>
      <c r="U1318">
        <v>2.17</v>
      </c>
      <c r="V1318">
        <v>1.47</v>
      </c>
      <c r="W1318">
        <v>72.3</v>
      </c>
      <c r="X1318">
        <v>10.38</v>
      </c>
      <c r="Y1318">
        <v>12.58</v>
      </c>
      <c r="Z1318">
        <v>16.96</v>
      </c>
      <c r="AA1318">
        <v>48.75</v>
      </c>
      <c r="AB1318">
        <v>14.32</v>
      </c>
      <c r="AC1318">
        <v>40.72</v>
      </c>
    </row>
    <row r="1319" spans="1:29" x14ac:dyDescent="0.2">
      <c r="A1319" t="s">
        <v>3223</v>
      </c>
      <c r="B1319" s="2" t="s">
        <v>5027</v>
      </c>
      <c r="C1319" s="2">
        <v>2</v>
      </c>
      <c r="D1319" s="2">
        <v>1</v>
      </c>
      <c r="E1319" s="2">
        <v>4</v>
      </c>
      <c r="F1319" s="1">
        <v>43200.579861111109</v>
      </c>
      <c r="G1319">
        <v>88.17</v>
      </c>
      <c r="H1319">
        <v>1.58</v>
      </c>
      <c r="I1319">
        <v>1.07</v>
      </c>
      <c r="J1319">
        <v>1.69</v>
      </c>
      <c r="K1319">
        <v>2.68</v>
      </c>
      <c r="L1319">
        <v>0.74</v>
      </c>
      <c r="M1319">
        <v>0.38</v>
      </c>
      <c r="N1319">
        <v>1.24</v>
      </c>
      <c r="O1319">
        <v>1.22</v>
      </c>
      <c r="P1319">
        <v>3.54</v>
      </c>
      <c r="Q1319">
        <v>4.04</v>
      </c>
      <c r="R1319">
        <v>5.42</v>
      </c>
      <c r="S1319">
        <v>11.18</v>
      </c>
      <c r="T1319">
        <v>3.31</v>
      </c>
      <c r="U1319">
        <v>2.2200000000000002</v>
      </c>
      <c r="V1319">
        <v>1.5</v>
      </c>
      <c r="W1319">
        <v>74.23</v>
      </c>
      <c r="X1319">
        <v>21.28</v>
      </c>
      <c r="Y1319">
        <v>25.03</v>
      </c>
      <c r="Z1319">
        <v>33.71</v>
      </c>
      <c r="AA1319">
        <v>53.79</v>
      </c>
      <c r="AB1319">
        <v>7.54</v>
      </c>
      <c r="AC1319">
        <v>52.83</v>
      </c>
    </row>
    <row r="1320" spans="1:29" x14ac:dyDescent="0.2">
      <c r="A1320" t="s">
        <v>2630</v>
      </c>
      <c r="B1320" s="2" t="s">
        <v>4945</v>
      </c>
      <c r="C1320" s="2">
        <v>1</v>
      </c>
      <c r="D1320" s="2">
        <v>2</v>
      </c>
      <c r="E1320" s="2">
        <v>3</v>
      </c>
      <c r="F1320" s="1">
        <v>43159.395138888889</v>
      </c>
      <c r="G1320">
        <v>88.17</v>
      </c>
      <c r="H1320">
        <v>1.93</v>
      </c>
      <c r="I1320">
        <v>1.1000000000000001</v>
      </c>
      <c r="J1320">
        <v>-0.16</v>
      </c>
      <c r="K1320">
        <v>3.18</v>
      </c>
      <c r="L1320">
        <v>0.74</v>
      </c>
      <c r="M1320">
        <v>0.28000000000000003</v>
      </c>
      <c r="N1320">
        <v>1.64</v>
      </c>
      <c r="O1320">
        <v>1.6</v>
      </c>
      <c r="P1320">
        <v>3.86</v>
      </c>
      <c r="Q1320">
        <v>3.82</v>
      </c>
      <c r="R1320">
        <v>0.37</v>
      </c>
      <c r="S1320">
        <v>15.46</v>
      </c>
      <c r="T1320">
        <v>3.64</v>
      </c>
      <c r="U1320">
        <v>2.66</v>
      </c>
      <c r="V1320">
        <v>1.66</v>
      </c>
      <c r="W1320">
        <v>74.319999999999993</v>
      </c>
      <c r="X1320">
        <v>28.59</v>
      </c>
      <c r="Y1320">
        <v>38.29</v>
      </c>
      <c r="Z1320">
        <v>53.46</v>
      </c>
      <c r="AA1320">
        <v>101.44</v>
      </c>
      <c r="AB1320">
        <v>19.25</v>
      </c>
      <c r="AC1320">
        <v>129.97</v>
      </c>
    </row>
    <row r="1321" spans="1:29" x14ac:dyDescent="0.2">
      <c r="A1321" t="s">
        <v>430</v>
      </c>
      <c r="B1321" s="2" t="s">
        <v>5195</v>
      </c>
      <c r="C1321" s="2">
        <v>2</v>
      </c>
      <c r="D1321" s="2">
        <v>1</v>
      </c>
      <c r="E1321" s="2">
        <v>1</v>
      </c>
      <c r="F1321" s="1">
        <v>42916.65625</v>
      </c>
      <c r="G1321">
        <v>88.17</v>
      </c>
      <c r="H1321">
        <v>1.59</v>
      </c>
      <c r="I1321">
        <v>1.1299999999999999</v>
      </c>
      <c r="J1321">
        <v>2</v>
      </c>
      <c r="K1321">
        <v>2.1800000000000002</v>
      </c>
      <c r="L1321">
        <v>0.51</v>
      </c>
      <c r="M1321">
        <v>0.61</v>
      </c>
      <c r="N1321">
        <v>1.23</v>
      </c>
      <c r="O1321">
        <v>1.22</v>
      </c>
      <c r="P1321">
        <v>2.4</v>
      </c>
      <c r="Q1321">
        <v>3.36</v>
      </c>
      <c r="R1321">
        <v>8.75</v>
      </c>
      <c r="S1321">
        <v>9.81</v>
      </c>
      <c r="T1321">
        <v>3.28</v>
      </c>
      <c r="U1321">
        <v>1.56</v>
      </c>
      <c r="V1321">
        <v>1.29</v>
      </c>
      <c r="W1321">
        <v>71.7</v>
      </c>
      <c r="X1321">
        <v>6.98</v>
      </c>
      <c r="Y1321">
        <v>9.1</v>
      </c>
      <c r="Z1321">
        <v>11.26</v>
      </c>
      <c r="AA1321">
        <v>23.83</v>
      </c>
      <c r="AB1321">
        <v>6.98</v>
      </c>
      <c r="AC1321">
        <v>21.32</v>
      </c>
    </row>
    <row r="1322" spans="1:29" x14ac:dyDescent="0.2">
      <c r="A1322" t="s">
        <v>3269</v>
      </c>
      <c r="B1322" s="2" t="s">
        <v>4960</v>
      </c>
      <c r="C1322" s="2">
        <v>2</v>
      </c>
      <c r="D1322" s="2">
        <v>1</v>
      </c>
      <c r="E1322" s="2">
        <v>4</v>
      </c>
      <c r="F1322" s="1">
        <v>43200.643750000003</v>
      </c>
      <c r="G1322">
        <v>88.16</v>
      </c>
      <c r="H1322">
        <v>1.19</v>
      </c>
      <c r="I1322">
        <v>0.65</v>
      </c>
      <c r="J1322">
        <v>1.0900000000000001</v>
      </c>
      <c r="K1322">
        <v>2.08</v>
      </c>
      <c r="L1322">
        <v>0.67</v>
      </c>
      <c r="M1322">
        <v>0.38</v>
      </c>
      <c r="N1322">
        <v>0.81</v>
      </c>
      <c r="O1322">
        <v>0.8</v>
      </c>
      <c r="P1322">
        <v>3.4</v>
      </c>
      <c r="Q1322">
        <v>4.1500000000000004</v>
      </c>
      <c r="R1322">
        <v>7.48</v>
      </c>
      <c r="S1322">
        <v>7.86</v>
      </c>
      <c r="T1322">
        <v>3.79</v>
      </c>
      <c r="U1322">
        <v>2.04</v>
      </c>
      <c r="V1322">
        <v>1.3</v>
      </c>
      <c r="W1322">
        <v>75.069999999999993</v>
      </c>
      <c r="X1322">
        <v>24.9</v>
      </c>
      <c r="Y1322">
        <v>26.7</v>
      </c>
      <c r="Z1322">
        <v>30.69</v>
      </c>
      <c r="AA1322">
        <v>56.56</v>
      </c>
      <c r="AB1322">
        <v>8.6300000000000008</v>
      </c>
      <c r="AC1322">
        <v>70.59</v>
      </c>
    </row>
    <row r="1323" spans="1:29" x14ac:dyDescent="0.2">
      <c r="A1323" t="s">
        <v>2159</v>
      </c>
      <c r="B1323" s="2" t="s">
        <v>4795</v>
      </c>
      <c r="C1323" s="2">
        <v>1</v>
      </c>
      <c r="D1323" s="2">
        <v>2</v>
      </c>
      <c r="E1323" s="2">
        <v>3</v>
      </c>
      <c r="F1323" s="1">
        <v>43146.574305555558</v>
      </c>
      <c r="G1323">
        <v>88.16</v>
      </c>
      <c r="H1323">
        <v>1.64</v>
      </c>
      <c r="I1323">
        <v>1.02</v>
      </c>
      <c r="J1323">
        <v>-2.0299999999999998</v>
      </c>
      <c r="K1323">
        <v>3.06</v>
      </c>
      <c r="L1323">
        <v>0.8</v>
      </c>
      <c r="M1323">
        <v>0.34</v>
      </c>
      <c r="N1323">
        <v>1.69</v>
      </c>
      <c r="O1323">
        <v>1.62</v>
      </c>
      <c r="P1323">
        <v>3.97</v>
      </c>
      <c r="Q1323">
        <v>4.08</v>
      </c>
      <c r="R1323">
        <v>-0.77</v>
      </c>
      <c r="S1323">
        <v>16.27</v>
      </c>
      <c r="T1323">
        <v>2.77</v>
      </c>
      <c r="U1323">
        <v>2.57</v>
      </c>
      <c r="V1323">
        <v>1.61</v>
      </c>
      <c r="W1323">
        <v>76.48</v>
      </c>
      <c r="X1323">
        <v>32.11</v>
      </c>
      <c r="Y1323">
        <v>44.04</v>
      </c>
      <c r="Z1323">
        <v>62.22</v>
      </c>
      <c r="AA1323">
        <v>129.09</v>
      </c>
      <c r="AB1323">
        <v>26.39</v>
      </c>
      <c r="AC1323">
        <v>133.66</v>
      </c>
    </row>
    <row r="1324" spans="1:29" x14ac:dyDescent="0.2">
      <c r="A1324" t="s">
        <v>1516</v>
      </c>
      <c r="B1324" s="2" t="s">
        <v>4840</v>
      </c>
      <c r="C1324" s="2">
        <v>1</v>
      </c>
      <c r="D1324" s="2">
        <v>1</v>
      </c>
      <c r="E1324" s="2">
        <v>2</v>
      </c>
      <c r="F1324" s="1">
        <v>42979.643055555556</v>
      </c>
      <c r="G1324">
        <v>88.16</v>
      </c>
      <c r="H1324">
        <v>1.63</v>
      </c>
      <c r="I1324">
        <v>1.37</v>
      </c>
      <c r="J1324">
        <v>2.15</v>
      </c>
      <c r="K1324">
        <v>2.2400000000000002</v>
      </c>
      <c r="L1324">
        <v>0.37</v>
      </c>
      <c r="M1324">
        <v>0.35</v>
      </c>
      <c r="N1324">
        <v>1.52</v>
      </c>
      <c r="O1324">
        <v>1.46</v>
      </c>
      <c r="P1324">
        <v>1.98</v>
      </c>
      <c r="Q1324">
        <v>2.64</v>
      </c>
      <c r="R1324">
        <v>9.17</v>
      </c>
      <c r="S1324">
        <v>10.39</v>
      </c>
      <c r="T1324">
        <v>3.86</v>
      </c>
      <c r="U1324">
        <v>1.28</v>
      </c>
      <c r="V1324">
        <v>1.35</v>
      </c>
      <c r="W1324">
        <v>72.2</v>
      </c>
      <c r="X1324">
        <v>6.12</v>
      </c>
      <c r="Y1324">
        <v>7.54</v>
      </c>
      <c r="Z1324">
        <v>11.76</v>
      </c>
      <c r="AA1324">
        <v>15.12</v>
      </c>
      <c r="AB1324">
        <v>5.99</v>
      </c>
      <c r="AC1324">
        <v>12.68</v>
      </c>
    </row>
    <row r="1325" spans="1:29" x14ac:dyDescent="0.2">
      <c r="A1325" t="s">
        <v>2356</v>
      </c>
      <c r="B1325" s="2" t="s">
        <v>4763</v>
      </c>
      <c r="C1325" s="2">
        <v>1</v>
      </c>
      <c r="D1325" s="2">
        <v>1</v>
      </c>
      <c r="E1325" s="2">
        <v>3</v>
      </c>
      <c r="F1325" s="1">
        <v>43152.515277777777</v>
      </c>
      <c r="G1325">
        <v>88.15</v>
      </c>
      <c r="H1325">
        <v>2.12</v>
      </c>
      <c r="I1325">
        <v>1.19</v>
      </c>
      <c r="J1325">
        <v>2.23</v>
      </c>
      <c r="K1325">
        <v>3.2</v>
      </c>
      <c r="L1325">
        <v>0.83</v>
      </c>
      <c r="M1325">
        <v>0.34</v>
      </c>
      <c r="N1325">
        <v>1.69</v>
      </c>
      <c r="O1325">
        <v>1.64</v>
      </c>
      <c r="P1325">
        <v>4.3899999999999997</v>
      </c>
      <c r="Q1325">
        <v>4.87</v>
      </c>
      <c r="R1325">
        <v>-0.31</v>
      </c>
      <c r="S1325">
        <v>16.53</v>
      </c>
      <c r="T1325">
        <v>5.81</v>
      </c>
      <c r="U1325">
        <v>2.67</v>
      </c>
      <c r="V1325">
        <v>1.77</v>
      </c>
      <c r="W1325">
        <v>73.150000000000006</v>
      </c>
      <c r="X1325">
        <v>39.409999999999997</v>
      </c>
      <c r="Y1325">
        <v>44.61</v>
      </c>
      <c r="Z1325">
        <v>65.209999999999994</v>
      </c>
      <c r="AA1325">
        <v>98.23</v>
      </c>
      <c r="AB1325">
        <v>16</v>
      </c>
      <c r="AC1325">
        <v>159.77000000000001</v>
      </c>
    </row>
    <row r="1326" spans="1:29" x14ac:dyDescent="0.2">
      <c r="A1326" t="s">
        <v>2603</v>
      </c>
      <c r="B1326" s="2" t="s">
        <v>4960</v>
      </c>
      <c r="C1326" s="2">
        <v>2</v>
      </c>
      <c r="D1326" s="2">
        <v>2</v>
      </c>
      <c r="E1326" s="2">
        <v>3</v>
      </c>
      <c r="F1326" s="1">
        <v>43158.659722222219</v>
      </c>
      <c r="G1326">
        <v>88.15</v>
      </c>
      <c r="H1326">
        <v>1.41</v>
      </c>
      <c r="I1326">
        <v>0.69</v>
      </c>
      <c r="J1326">
        <v>0.62</v>
      </c>
      <c r="K1326">
        <v>2.4500000000000002</v>
      </c>
      <c r="L1326">
        <v>0.69</v>
      </c>
      <c r="M1326">
        <v>0.21</v>
      </c>
      <c r="N1326">
        <v>1.1000000000000001</v>
      </c>
      <c r="O1326">
        <v>1.04</v>
      </c>
      <c r="P1326">
        <v>3.55</v>
      </c>
      <c r="Q1326">
        <v>4.04</v>
      </c>
      <c r="R1326">
        <v>3.69</v>
      </c>
      <c r="S1326">
        <v>10.84</v>
      </c>
      <c r="T1326">
        <v>4.09</v>
      </c>
      <c r="U1326">
        <v>2.33</v>
      </c>
      <c r="V1326">
        <v>1.37</v>
      </c>
      <c r="W1326">
        <v>74.849999999999994</v>
      </c>
      <c r="X1326">
        <v>32.950000000000003</v>
      </c>
      <c r="Y1326">
        <v>42.94</v>
      </c>
      <c r="Z1326">
        <v>46.56</v>
      </c>
      <c r="AA1326">
        <v>92.11</v>
      </c>
      <c r="AB1326">
        <v>16.29</v>
      </c>
      <c r="AC1326">
        <v>127.89</v>
      </c>
    </row>
    <row r="1327" spans="1:29" x14ac:dyDescent="0.2">
      <c r="A1327" t="s">
        <v>2521</v>
      </c>
      <c r="B1327" s="2" t="s">
        <v>4931</v>
      </c>
      <c r="C1327" s="2">
        <v>1</v>
      </c>
      <c r="D1327" s="2">
        <v>1</v>
      </c>
      <c r="E1327" s="2">
        <v>3</v>
      </c>
      <c r="F1327" s="1">
        <v>43158.560416666667</v>
      </c>
      <c r="G1327">
        <v>88.15</v>
      </c>
      <c r="H1327">
        <v>1.92</v>
      </c>
      <c r="I1327">
        <v>0.98</v>
      </c>
      <c r="J1327">
        <v>-1.2</v>
      </c>
      <c r="K1327">
        <v>3.31</v>
      </c>
      <c r="L1327">
        <v>0.78</v>
      </c>
      <c r="M1327">
        <v>0.22</v>
      </c>
      <c r="N1327">
        <v>1.51</v>
      </c>
      <c r="O1327">
        <v>1.48</v>
      </c>
      <c r="P1327">
        <v>4.1399999999999997</v>
      </c>
      <c r="Q1327">
        <v>4.05</v>
      </c>
      <c r="R1327">
        <v>0.2</v>
      </c>
      <c r="S1327">
        <v>14.87</v>
      </c>
      <c r="T1327">
        <v>3.28</v>
      </c>
      <c r="U1327">
        <v>2.8</v>
      </c>
      <c r="V1327">
        <v>1.63</v>
      </c>
      <c r="W1327">
        <v>75.84</v>
      </c>
      <c r="X1327">
        <v>32.409999999999997</v>
      </c>
      <c r="Y1327">
        <v>43.7</v>
      </c>
      <c r="Z1327">
        <v>57.2</v>
      </c>
      <c r="AA1327">
        <v>121.92</v>
      </c>
      <c r="AB1327">
        <v>23.19</v>
      </c>
      <c r="AC1327">
        <v>143.38</v>
      </c>
    </row>
    <row r="1328" spans="1:29" x14ac:dyDescent="0.2">
      <c r="A1328" t="s">
        <v>1069</v>
      </c>
      <c r="B1328" s="2" t="s">
        <v>5048</v>
      </c>
      <c r="C1328" s="2">
        <v>2</v>
      </c>
      <c r="D1328" s="2">
        <v>2</v>
      </c>
      <c r="E1328" s="2">
        <v>2</v>
      </c>
      <c r="F1328" s="1">
        <v>42963.457638888889</v>
      </c>
      <c r="G1328">
        <v>88.15</v>
      </c>
      <c r="H1328">
        <v>1.38</v>
      </c>
      <c r="I1328">
        <v>1.19</v>
      </c>
      <c r="J1328">
        <v>2.2599999999999998</v>
      </c>
      <c r="K1328">
        <v>2</v>
      </c>
      <c r="L1328">
        <v>0.34</v>
      </c>
      <c r="M1328">
        <v>0.35</v>
      </c>
      <c r="N1328">
        <v>1.25</v>
      </c>
      <c r="O1328">
        <v>1.25</v>
      </c>
      <c r="P1328">
        <v>1.71</v>
      </c>
      <c r="Q1328">
        <v>2.27</v>
      </c>
      <c r="R1328">
        <v>10.25</v>
      </c>
      <c r="S1328">
        <v>8.4700000000000006</v>
      </c>
      <c r="T1328">
        <v>3.72</v>
      </c>
      <c r="U1328">
        <v>1.26</v>
      </c>
      <c r="V1328">
        <v>1.18</v>
      </c>
      <c r="W1328">
        <v>70.89</v>
      </c>
      <c r="X1328">
        <v>6.11</v>
      </c>
      <c r="Y1328">
        <v>7.67</v>
      </c>
      <c r="Z1328">
        <v>10.9</v>
      </c>
      <c r="AA1328">
        <v>13.91</v>
      </c>
      <c r="AB1328">
        <v>5.09</v>
      </c>
      <c r="AC1328">
        <v>14.78</v>
      </c>
    </row>
    <row r="1329" spans="1:29" x14ac:dyDescent="0.2">
      <c r="A1329" t="s">
        <v>1380</v>
      </c>
      <c r="B1329" s="2" t="s">
        <v>5076</v>
      </c>
      <c r="C1329" s="2">
        <v>2</v>
      </c>
      <c r="D1329" s="2">
        <v>2</v>
      </c>
      <c r="E1329" s="2">
        <v>2</v>
      </c>
      <c r="F1329" s="1">
        <v>42976.429861111108</v>
      </c>
      <c r="G1329">
        <v>88.15</v>
      </c>
      <c r="H1329">
        <v>1.68</v>
      </c>
      <c r="I1329">
        <v>1.38</v>
      </c>
      <c r="J1329">
        <v>1.96</v>
      </c>
      <c r="K1329">
        <v>2.25</v>
      </c>
      <c r="L1329">
        <v>0.34</v>
      </c>
      <c r="M1329">
        <v>0.39</v>
      </c>
      <c r="N1329">
        <v>1.56</v>
      </c>
      <c r="O1329">
        <v>1.52</v>
      </c>
      <c r="P1329">
        <v>1.95</v>
      </c>
      <c r="Q1329">
        <v>2.5499999999999998</v>
      </c>
      <c r="R1329">
        <v>9.6999999999999993</v>
      </c>
      <c r="S1329">
        <v>10.43</v>
      </c>
      <c r="T1329">
        <v>4.03</v>
      </c>
      <c r="U1329">
        <v>1.3</v>
      </c>
      <c r="V1329">
        <v>1.37</v>
      </c>
      <c r="W1329">
        <v>72.31</v>
      </c>
      <c r="X1329">
        <v>5.4</v>
      </c>
      <c r="Y1329">
        <v>6.24</v>
      </c>
      <c r="Z1329">
        <v>10.58</v>
      </c>
      <c r="AA1329">
        <v>13.44</v>
      </c>
      <c r="AB1329">
        <v>5.69</v>
      </c>
      <c r="AC1329">
        <v>10.65</v>
      </c>
    </row>
    <row r="1330" spans="1:29" x14ac:dyDescent="0.2">
      <c r="A1330" t="s">
        <v>1218</v>
      </c>
      <c r="B1330" s="2" t="s">
        <v>4991</v>
      </c>
      <c r="C1330" s="2">
        <v>2</v>
      </c>
      <c r="D1330" s="2">
        <v>1</v>
      </c>
      <c r="E1330" s="2">
        <v>2</v>
      </c>
      <c r="F1330" s="1">
        <v>42965.618055555555</v>
      </c>
      <c r="G1330">
        <v>88.15</v>
      </c>
      <c r="H1330">
        <v>1.53</v>
      </c>
      <c r="I1330">
        <v>1.3</v>
      </c>
      <c r="J1330">
        <v>3.89</v>
      </c>
      <c r="K1330">
        <v>1.78</v>
      </c>
      <c r="L1330">
        <v>0.44</v>
      </c>
      <c r="M1330">
        <v>0.52</v>
      </c>
      <c r="N1330">
        <v>1.2</v>
      </c>
      <c r="O1330">
        <v>1.1499999999999999</v>
      </c>
      <c r="P1330">
        <v>1.86</v>
      </c>
      <c r="Q1330">
        <v>2.3199999999999998</v>
      </c>
      <c r="R1330">
        <v>10.51</v>
      </c>
      <c r="S1330">
        <v>8.4600000000000009</v>
      </c>
      <c r="T1330">
        <v>3.87</v>
      </c>
      <c r="U1330">
        <v>1.35</v>
      </c>
      <c r="V1330">
        <v>1.27</v>
      </c>
      <c r="W1330">
        <v>69.89</v>
      </c>
      <c r="X1330">
        <v>4.51</v>
      </c>
      <c r="Y1330">
        <v>6.18</v>
      </c>
      <c r="Z1330">
        <v>10.75</v>
      </c>
      <c r="AA1330">
        <v>10.58</v>
      </c>
      <c r="AB1330">
        <v>3.27</v>
      </c>
      <c r="AC1330">
        <v>11.74</v>
      </c>
    </row>
    <row r="1331" spans="1:29" x14ac:dyDescent="0.2">
      <c r="A1331" t="s">
        <v>2593</v>
      </c>
      <c r="B1331" s="2" t="s">
        <v>4748</v>
      </c>
      <c r="C1331" s="2">
        <v>1</v>
      </c>
      <c r="D1331" s="2">
        <v>2</v>
      </c>
      <c r="E1331" s="2">
        <v>3</v>
      </c>
      <c r="F1331" s="1">
        <v>43158.648611111108</v>
      </c>
      <c r="G1331">
        <v>88.14</v>
      </c>
      <c r="H1331">
        <v>1.55</v>
      </c>
      <c r="I1331">
        <v>0.9</v>
      </c>
      <c r="J1331">
        <v>-0.91</v>
      </c>
      <c r="K1331">
        <v>2.92</v>
      </c>
      <c r="L1331">
        <v>0.78</v>
      </c>
      <c r="M1331">
        <v>0.19</v>
      </c>
      <c r="N1331">
        <v>1.4</v>
      </c>
      <c r="O1331">
        <v>1.37</v>
      </c>
      <c r="P1331">
        <v>3.91</v>
      </c>
      <c r="Q1331">
        <v>4</v>
      </c>
      <c r="R1331">
        <v>1.29</v>
      </c>
      <c r="S1331">
        <v>13.49</v>
      </c>
      <c r="T1331">
        <v>3.63</v>
      </c>
      <c r="U1331">
        <v>2.35</v>
      </c>
      <c r="V1331">
        <v>1.52</v>
      </c>
      <c r="W1331">
        <v>75.88</v>
      </c>
      <c r="X1331">
        <v>31.85</v>
      </c>
      <c r="Y1331">
        <v>42.67</v>
      </c>
      <c r="Z1331">
        <v>53.64</v>
      </c>
      <c r="AA1331">
        <v>106.44</v>
      </c>
      <c r="AB1331">
        <v>19.09</v>
      </c>
      <c r="AC1331">
        <v>129.31</v>
      </c>
    </row>
    <row r="1332" spans="1:29" x14ac:dyDescent="0.2">
      <c r="A1332" t="s">
        <v>2359</v>
      </c>
      <c r="B1332" s="2" t="s">
        <v>4871</v>
      </c>
      <c r="C1332" s="2">
        <v>1</v>
      </c>
      <c r="D1332" s="2">
        <v>2</v>
      </c>
      <c r="E1332" s="2">
        <v>3</v>
      </c>
      <c r="F1332" s="1">
        <v>43152.518750000003</v>
      </c>
      <c r="G1332">
        <v>88.14</v>
      </c>
      <c r="H1332">
        <v>2.06</v>
      </c>
      <c r="I1332">
        <v>1.08</v>
      </c>
      <c r="J1332">
        <v>0.6</v>
      </c>
      <c r="K1332">
        <v>3.28</v>
      </c>
      <c r="L1332">
        <v>0.8</v>
      </c>
      <c r="M1332">
        <v>0.4</v>
      </c>
      <c r="N1332">
        <v>1.59</v>
      </c>
      <c r="O1332">
        <v>1.54</v>
      </c>
      <c r="P1332">
        <v>4.26</v>
      </c>
      <c r="Q1332">
        <v>4.8600000000000003</v>
      </c>
      <c r="R1332">
        <v>0.27</v>
      </c>
      <c r="S1332">
        <v>15.32</v>
      </c>
      <c r="T1332">
        <v>4.59</v>
      </c>
      <c r="U1332">
        <v>2.79</v>
      </c>
      <c r="V1332">
        <v>1.69</v>
      </c>
      <c r="W1332">
        <v>74.39</v>
      </c>
      <c r="X1332">
        <v>29.81</v>
      </c>
      <c r="Y1332">
        <v>37.81</v>
      </c>
      <c r="Z1332">
        <v>52.88</v>
      </c>
      <c r="AA1332">
        <v>100.39</v>
      </c>
      <c r="AB1332">
        <v>17.88</v>
      </c>
      <c r="AC1332">
        <v>133.58000000000001</v>
      </c>
    </row>
    <row r="1333" spans="1:29" x14ac:dyDescent="0.2">
      <c r="A1333" t="s">
        <v>3774</v>
      </c>
      <c r="B1333" s="2" t="s">
        <v>4992</v>
      </c>
      <c r="C1333" s="2">
        <v>2</v>
      </c>
      <c r="D1333" s="2">
        <v>1</v>
      </c>
      <c r="E1333" s="2">
        <v>4</v>
      </c>
      <c r="F1333" s="1">
        <v>43217.693055555559</v>
      </c>
      <c r="G1333">
        <v>88.14</v>
      </c>
      <c r="H1333">
        <v>1.75</v>
      </c>
      <c r="I1333">
        <v>1.24</v>
      </c>
      <c r="J1333">
        <v>1.69</v>
      </c>
      <c r="K1333">
        <v>2.68</v>
      </c>
      <c r="L1333">
        <v>0.71</v>
      </c>
      <c r="M1333">
        <v>0.41</v>
      </c>
      <c r="N1333">
        <v>1.54</v>
      </c>
      <c r="O1333">
        <v>1.47</v>
      </c>
      <c r="P1333">
        <v>3.37</v>
      </c>
      <c r="Q1333">
        <v>3.89</v>
      </c>
      <c r="R1333">
        <v>3.32</v>
      </c>
      <c r="S1333">
        <v>13.28</v>
      </c>
      <c r="T1333">
        <v>3.25</v>
      </c>
      <c r="U1333">
        <v>2.21</v>
      </c>
      <c r="V1333">
        <v>1.49</v>
      </c>
      <c r="W1333">
        <v>73.94</v>
      </c>
      <c r="X1333">
        <v>15.58</v>
      </c>
      <c r="Y1333">
        <v>22.79</v>
      </c>
      <c r="Z1333">
        <v>33.520000000000003</v>
      </c>
      <c r="AA1333">
        <v>58.56</v>
      </c>
      <c r="AB1333">
        <v>13.69</v>
      </c>
      <c r="AC1333">
        <v>67.75</v>
      </c>
    </row>
    <row r="1334" spans="1:29" x14ac:dyDescent="0.2">
      <c r="A1334" t="s">
        <v>1759</v>
      </c>
      <c r="B1334" s="2" t="s">
        <v>5031</v>
      </c>
      <c r="C1334" s="2">
        <v>2</v>
      </c>
      <c r="D1334" s="2">
        <v>1</v>
      </c>
      <c r="E1334" s="2">
        <v>2</v>
      </c>
      <c r="F1334" s="1">
        <v>42990.472222222219</v>
      </c>
      <c r="G1334">
        <v>88.13</v>
      </c>
      <c r="H1334">
        <v>1.89</v>
      </c>
      <c r="I1334">
        <v>1.59</v>
      </c>
      <c r="J1334">
        <v>4.1399999999999997</v>
      </c>
      <c r="K1334">
        <v>2.2000000000000002</v>
      </c>
      <c r="L1334">
        <v>0.36</v>
      </c>
      <c r="M1334">
        <v>0.28000000000000003</v>
      </c>
      <c r="N1334">
        <v>1.66</v>
      </c>
      <c r="O1334">
        <v>1.6</v>
      </c>
      <c r="P1334">
        <v>1.73</v>
      </c>
      <c r="Q1334">
        <v>1.72</v>
      </c>
      <c r="R1334">
        <v>10.8</v>
      </c>
      <c r="S1334">
        <v>11.16</v>
      </c>
      <c r="T1334">
        <v>3.98</v>
      </c>
      <c r="U1334">
        <v>1.62</v>
      </c>
      <c r="V1334">
        <v>1.46</v>
      </c>
      <c r="W1334">
        <v>69.510000000000005</v>
      </c>
      <c r="X1334">
        <v>5.01</v>
      </c>
      <c r="Y1334">
        <v>5.96</v>
      </c>
      <c r="Z1334">
        <v>13.19</v>
      </c>
      <c r="AA1334">
        <v>11.01</v>
      </c>
      <c r="AB1334">
        <v>3.42</v>
      </c>
      <c r="AC1334">
        <v>13.87</v>
      </c>
    </row>
    <row r="1335" spans="1:29" x14ac:dyDescent="0.2">
      <c r="A1335" t="s">
        <v>3048</v>
      </c>
      <c r="B1335" s="2" t="s">
        <v>4952</v>
      </c>
      <c r="C1335" s="2">
        <v>2</v>
      </c>
      <c r="D1335" s="2">
        <v>2</v>
      </c>
      <c r="E1335" s="2">
        <v>4</v>
      </c>
      <c r="F1335" s="1">
        <v>43188.598611111112</v>
      </c>
      <c r="G1335">
        <v>88.13</v>
      </c>
      <c r="H1335">
        <v>1.73</v>
      </c>
      <c r="I1335">
        <v>1.1000000000000001</v>
      </c>
      <c r="J1335">
        <v>1.73</v>
      </c>
      <c r="K1335">
        <v>2.62</v>
      </c>
      <c r="L1335">
        <v>0.7</v>
      </c>
      <c r="M1335">
        <v>0.39</v>
      </c>
      <c r="N1335">
        <v>1.51</v>
      </c>
      <c r="O1335">
        <v>1.41</v>
      </c>
      <c r="P1335">
        <v>3.49</v>
      </c>
      <c r="Q1335">
        <v>3.7</v>
      </c>
      <c r="R1335">
        <v>2.64</v>
      </c>
      <c r="S1335">
        <v>13.9</v>
      </c>
      <c r="T1335">
        <v>3.57</v>
      </c>
      <c r="U1335">
        <v>2.41</v>
      </c>
      <c r="V1335">
        <v>1.53</v>
      </c>
      <c r="W1335">
        <v>72.62</v>
      </c>
      <c r="X1335">
        <v>20.6</v>
      </c>
      <c r="Y1335">
        <v>29.85</v>
      </c>
      <c r="Z1335">
        <v>40.14</v>
      </c>
      <c r="AA1335">
        <v>77.64</v>
      </c>
      <c r="AB1335">
        <v>15.27</v>
      </c>
      <c r="AC1335">
        <v>102.79</v>
      </c>
    </row>
    <row r="1336" spans="1:29" x14ac:dyDescent="0.2">
      <c r="A1336" t="s">
        <v>2037</v>
      </c>
      <c r="B1336" s="2" t="s">
        <v>5002</v>
      </c>
      <c r="C1336" s="2">
        <v>2</v>
      </c>
      <c r="D1336" s="2">
        <v>2</v>
      </c>
      <c r="E1336" s="2">
        <v>3</v>
      </c>
      <c r="F1336" s="1">
        <v>43144.678472222222</v>
      </c>
      <c r="G1336">
        <v>88.13</v>
      </c>
      <c r="H1336">
        <v>1.99</v>
      </c>
      <c r="I1336">
        <v>1.1200000000000001</v>
      </c>
      <c r="J1336">
        <v>0.06</v>
      </c>
      <c r="K1336">
        <v>3.31</v>
      </c>
      <c r="L1336">
        <v>0.74</v>
      </c>
      <c r="M1336">
        <v>0.31</v>
      </c>
      <c r="N1336">
        <v>1.62</v>
      </c>
      <c r="O1336">
        <v>1.57</v>
      </c>
      <c r="P1336">
        <v>3.86</v>
      </c>
      <c r="Q1336">
        <v>4.03</v>
      </c>
      <c r="R1336">
        <v>1.04</v>
      </c>
      <c r="S1336">
        <v>15.3</v>
      </c>
      <c r="T1336">
        <v>3.65</v>
      </c>
      <c r="U1336">
        <v>2.67</v>
      </c>
      <c r="V1336">
        <v>1.66</v>
      </c>
      <c r="W1336">
        <v>74.959999999999994</v>
      </c>
      <c r="X1336">
        <v>27.79</v>
      </c>
      <c r="Y1336">
        <v>38.380000000000003</v>
      </c>
      <c r="Z1336">
        <v>52.01</v>
      </c>
      <c r="AA1336">
        <v>98.26</v>
      </c>
      <c r="AB1336">
        <v>17.97</v>
      </c>
      <c r="AC1336">
        <v>116.88</v>
      </c>
    </row>
    <row r="1337" spans="1:29" x14ac:dyDescent="0.2">
      <c r="A1337" t="s">
        <v>115</v>
      </c>
      <c r="B1337" s="2" t="s">
        <v>4748</v>
      </c>
      <c r="C1337" s="2">
        <v>1</v>
      </c>
      <c r="D1337" s="2">
        <v>1</v>
      </c>
      <c r="E1337" s="2">
        <v>1</v>
      </c>
      <c r="F1337" s="1">
        <v>42899.577777777777</v>
      </c>
      <c r="G1337">
        <v>88.13</v>
      </c>
      <c r="H1337">
        <v>1.54</v>
      </c>
      <c r="I1337">
        <v>1.2</v>
      </c>
      <c r="J1337">
        <v>0.78</v>
      </c>
      <c r="K1337">
        <v>2.37</v>
      </c>
      <c r="L1337">
        <v>0.52</v>
      </c>
      <c r="M1337">
        <v>0.55000000000000004</v>
      </c>
      <c r="N1337">
        <v>1.48</v>
      </c>
      <c r="O1337">
        <v>1.48</v>
      </c>
      <c r="P1337">
        <v>2.63</v>
      </c>
      <c r="Q1337">
        <v>3.39</v>
      </c>
      <c r="R1337">
        <v>7.05</v>
      </c>
      <c r="S1337">
        <v>11.53</v>
      </c>
      <c r="T1337">
        <v>3.7</v>
      </c>
      <c r="U1337">
        <v>1.43</v>
      </c>
      <c r="V1337">
        <v>1.37</v>
      </c>
      <c r="W1337">
        <v>73.05</v>
      </c>
      <c r="X1337">
        <v>8.35</v>
      </c>
      <c r="Y1337">
        <v>9.25</v>
      </c>
      <c r="Z1337">
        <v>13.22</v>
      </c>
      <c r="AA1337">
        <v>28.41</v>
      </c>
      <c r="AB1337">
        <v>9.44</v>
      </c>
      <c r="AC1337">
        <v>30.58</v>
      </c>
    </row>
    <row r="1338" spans="1:29" x14ac:dyDescent="0.2">
      <c r="A1338" t="s">
        <v>1557</v>
      </c>
      <c r="B1338" s="2" t="s">
        <v>4736</v>
      </c>
      <c r="C1338" s="2">
        <v>1</v>
      </c>
      <c r="D1338" s="2">
        <v>2</v>
      </c>
      <c r="E1338" s="2">
        <v>2</v>
      </c>
      <c r="F1338" s="1">
        <v>42985.618055555555</v>
      </c>
      <c r="G1338">
        <v>88.12</v>
      </c>
      <c r="H1338">
        <v>1.49</v>
      </c>
      <c r="I1338">
        <v>1.1200000000000001</v>
      </c>
      <c r="J1338">
        <v>3.16</v>
      </c>
      <c r="K1338">
        <v>1.92</v>
      </c>
      <c r="L1338">
        <v>0.44</v>
      </c>
      <c r="M1338">
        <v>0.38</v>
      </c>
      <c r="N1338">
        <v>1.07</v>
      </c>
      <c r="O1338">
        <v>1.06</v>
      </c>
      <c r="P1338">
        <v>2.12</v>
      </c>
      <c r="Q1338">
        <v>2.61</v>
      </c>
      <c r="R1338">
        <v>10.77</v>
      </c>
      <c r="S1338">
        <v>7.32</v>
      </c>
      <c r="T1338">
        <v>4.08</v>
      </c>
      <c r="U1338">
        <v>1.62</v>
      </c>
      <c r="V1338">
        <v>1.23</v>
      </c>
      <c r="W1338">
        <v>71.180000000000007</v>
      </c>
      <c r="X1338">
        <v>6.79</v>
      </c>
      <c r="Y1338">
        <v>7.57</v>
      </c>
      <c r="Z1338">
        <v>10.92</v>
      </c>
      <c r="AA1338">
        <v>13.8</v>
      </c>
      <c r="AB1338">
        <v>3.86</v>
      </c>
      <c r="AC1338">
        <v>17.440000000000001</v>
      </c>
    </row>
    <row r="1339" spans="1:29" x14ac:dyDescent="0.2">
      <c r="A1339" t="s">
        <v>3521</v>
      </c>
      <c r="B1339" s="2" t="s">
        <v>5013</v>
      </c>
      <c r="C1339" s="2">
        <v>2</v>
      </c>
      <c r="D1339" s="2">
        <v>2</v>
      </c>
      <c r="E1339" s="2">
        <v>4</v>
      </c>
      <c r="F1339" s="1">
        <v>43209.50277777778</v>
      </c>
      <c r="G1339">
        <v>88.12</v>
      </c>
      <c r="H1339">
        <v>1.48</v>
      </c>
      <c r="I1339">
        <v>1.06</v>
      </c>
      <c r="J1339">
        <v>0.86</v>
      </c>
      <c r="K1339">
        <v>2.54</v>
      </c>
      <c r="L1339">
        <v>0.71</v>
      </c>
      <c r="M1339">
        <v>0.27</v>
      </c>
      <c r="N1339">
        <v>1.39</v>
      </c>
      <c r="O1339">
        <v>1.33</v>
      </c>
      <c r="P1339">
        <v>3.54</v>
      </c>
      <c r="Q1339">
        <v>4.05</v>
      </c>
      <c r="R1339">
        <v>3</v>
      </c>
      <c r="S1339">
        <v>12.61</v>
      </c>
      <c r="T1339">
        <v>3.81</v>
      </c>
      <c r="U1339">
        <v>1.9</v>
      </c>
      <c r="V1339">
        <v>1.41</v>
      </c>
      <c r="W1339">
        <v>74.7</v>
      </c>
      <c r="X1339">
        <v>21.55</v>
      </c>
      <c r="Y1339">
        <v>29.88</v>
      </c>
      <c r="Z1339">
        <v>39.74</v>
      </c>
      <c r="AA1339">
        <v>66.790000000000006</v>
      </c>
      <c r="AB1339">
        <v>14.91</v>
      </c>
      <c r="AC1339">
        <v>94.35</v>
      </c>
    </row>
    <row r="1340" spans="1:29" x14ac:dyDescent="0.2">
      <c r="A1340" t="s">
        <v>2208</v>
      </c>
      <c r="B1340" s="2" t="s">
        <v>4886</v>
      </c>
      <c r="C1340" s="2">
        <v>1</v>
      </c>
      <c r="D1340" s="2">
        <v>2</v>
      </c>
      <c r="E1340" s="2">
        <v>3</v>
      </c>
      <c r="F1340" s="1">
        <v>43146.625</v>
      </c>
      <c r="G1340">
        <v>88.12</v>
      </c>
      <c r="H1340">
        <v>2.12</v>
      </c>
      <c r="I1340">
        <v>1.25</v>
      </c>
      <c r="J1340">
        <v>-0.53</v>
      </c>
      <c r="K1340">
        <v>3.35</v>
      </c>
      <c r="L1340">
        <v>0.77</v>
      </c>
      <c r="M1340">
        <v>0.13</v>
      </c>
      <c r="N1340">
        <v>2.0299999999999998</v>
      </c>
      <c r="O1340">
        <v>1.93</v>
      </c>
      <c r="P1340">
        <v>4.1399999999999997</v>
      </c>
      <c r="Q1340">
        <v>4.0999999999999996</v>
      </c>
      <c r="R1340">
        <v>-1.53</v>
      </c>
      <c r="S1340">
        <v>18.989999999999998</v>
      </c>
      <c r="T1340">
        <v>4.3</v>
      </c>
      <c r="U1340">
        <v>2.79</v>
      </c>
      <c r="V1340">
        <v>1.88</v>
      </c>
      <c r="W1340">
        <v>74.760000000000005</v>
      </c>
      <c r="X1340">
        <v>36.42</v>
      </c>
      <c r="Y1340">
        <v>47.36</v>
      </c>
      <c r="Z1340">
        <v>73.77</v>
      </c>
      <c r="AA1340">
        <v>129.57</v>
      </c>
      <c r="AB1340">
        <v>24.94</v>
      </c>
      <c r="AC1340">
        <v>174.13</v>
      </c>
    </row>
    <row r="1341" spans="1:29" x14ac:dyDescent="0.2">
      <c r="A1341" t="s">
        <v>2582</v>
      </c>
      <c r="B1341" s="2" t="s">
        <v>5178</v>
      </c>
      <c r="C1341" s="2">
        <v>2</v>
      </c>
      <c r="D1341" s="2">
        <v>1</v>
      </c>
      <c r="E1341" s="2">
        <v>3</v>
      </c>
      <c r="F1341" s="1">
        <v>43158.630555555559</v>
      </c>
      <c r="G1341">
        <v>88.12</v>
      </c>
      <c r="H1341">
        <v>1.26</v>
      </c>
      <c r="I1341">
        <v>0.62</v>
      </c>
      <c r="J1341">
        <v>0.18</v>
      </c>
      <c r="K1341">
        <v>2.42</v>
      </c>
      <c r="L1341">
        <v>0.74</v>
      </c>
      <c r="M1341">
        <v>0.37</v>
      </c>
      <c r="N1341">
        <v>0.91</v>
      </c>
      <c r="O1341">
        <v>0.89</v>
      </c>
      <c r="P1341">
        <v>3.62</v>
      </c>
      <c r="Q1341">
        <v>4.18</v>
      </c>
      <c r="R1341">
        <v>4</v>
      </c>
      <c r="S1341">
        <v>9.42</v>
      </c>
      <c r="T1341">
        <v>3.69</v>
      </c>
      <c r="U1341">
        <v>2.23</v>
      </c>
      <c r="V1341">
        <v>1.29</v>
      </c>
      <c r="W1341">
        <v>75.52</v>
      </c>
      <c r="X1341">
        <v>29.58</v>
      </c>
      <c r="Y1341">
        <v>38.69</v>
      </c>
      <c r="Z1341">
        <v>42.6</v>
      </c>
      <c r="AA1341">
        <v>84.84</v>
      </c>
      <c r="AB1341">
        <v>14.45</v>
      </c>
      <c r="AC1341">
        <v>101.48</v>
      </c>
    </row>
    <row r="1342" spans="1:29" x14ac:dyDescent="0.2">
      <c r="A1342" t="s">
        <v>2260</v>
      </c>
      <c r="B1342" s="2" t="s">
        <v>4991</v>
      </c>
      <c r="C1342" s="2">
        <v>2</v>
      </c>
      <c r="D1342" s="2">
        <v>2</v>
      </c>
      <c r="E1342" s="2">
        <v>3</v>
      </c>
      <c r="F1342" s="1">
        <v>43150.400000000001</v>
      </c>
      <c r="G1342">
        <v>88.12</v>
      </c>
      <c r="H1342">
        <v>1.42</v>
      </c>
      <c r="I1342">
        <v>0.88</v>
      </c>
      <c r="J1342">
        <v>-0.31</v>
      </c>
      <c r="K1342">
        <v>2.8</v>
      </c>
      <c r="L1342">
        <v>0.83</v>
      </c>
      <c r="M1342">
        <v>0.28000000000000003</v>
      </c>
      <c r="N1342">
        <v>1.32</v>
      </c>
      <c r="O1342">
        <v>1.28</v>
      </c>
      <c r="P1342">
        <v>3.95</v>
      </c>
      <c r="Q1342">
        <v>3.95</v>
      </c>
      <c r="R1342">
        <v>0.57999999999999996</v>
      </c>
      <c r="S1342">
        <v>13.34</v>
      </c>
      <c r="T1342">
        <v>3.39</v>
      </c>
      <c r="U1342">
        <v>2.4500000000000002</v>
      </c>
      <c r="V1342">
        <v>1.45</v>
      </c>
      <c r="W1342">
        <v>75.45</v>
      </c>
      <c r="X1342">
        <v>33.17</v>
      </c>
      <c r="Y1342">
        <v>47.59</v>
      </c>
      <c r="Z1342">
        <v>59.65</v>
      </c>
      <c r="AA1342">
        <v>113.65</v>
      </c>
      <c r="AB1342">
        <v>20.43</v>
      </c>
      <c r="AC1342">
        <v>134.03</v>
      </c>
    </row>
    <row r="1343" spans="1:29" x14ac:dyDescent="0.2">
      <c r="A1343" t="s">
        <v>570</v>
      </c>
      <c r="B1343" s="2" t="s">
        <v>5118</v>
      </c>
      <c r="C1343" s="2">
        <v>2</v>
      </c>
      <c r="D1343" s="2">
        <v>1</v>
      </c>
      <c r="E1343" s="2">
        <v>1</v>
      </c>
      <c r="F1343" s="1">
        <v>42923.599305555559</v>
      </c>
      <c r="G1343">
        <v>88.11</v>
      </c>
      <c r="H1343">
        <v>1.59</v>
      </c>
      <c r="I1343">
        <v>1.2</v>
      </c>
      <c r="J1343">
        <v>2.61</v>
      </c>
      <c r="K1343">
        <v>2.08</v>
      </c>
      <c r="L1343">
        <v>0.55000000000000004</v>
      </c>
      <c r="M1343">
        <v>0.66</v>
      </c>
      <c r="N1343">
        <v>1.33</v>
      </c>
      <c r="O1343">
        <v>1.32</v>
      </c>
      <c r="P1343">
        <v>2.66</v>
      </c>
      <c r="Q1343">
        <v>3.43</v>
      </c>
      <c r="R1343">
        <v>8.35</v>
      </c>
      <c r="S1343">
        <v>11.01</v>
      </c>
      <c r="T1343">
        <v>4.1500000000000004</v>
      </c>
      <c r="U1343">
        <v>1.62</v>
      </c>
      <c r="V1343">
        <v>1.39</v>
      </c>
      <c r="W1343">
        <v>70.22</v>
      </c>
      <c r="X1343">
        <v>7.36</v>
      </c>
      <c r="Y1343">
        <v>11.55</v>
      </c>
      <c r="Z1343">
        <v>14.28</v>
      </c>
      <c r="AA1343">
        <v>24.29</v>
      </c>
      <c r="AB1343">
        <v>6.78</v>
      </c>
      <c r="AC1343">
        <v>31.5</v>
      </c>
    </row>
    <row r="1344" spans="1:29" x14ac:dyDescent="0.2">
      <c r="A1344" t="s">
        <v>3258</v>
      </c>
      <c r="B1344" s="2" t="s">
        <v>4895</v>
      </c>
      <c r="C1344" s="2">
        <v>1</v>
      </c>
      <c r="D1344" s="2">
        <v>1</v>
      </c>
      <c r="E1344" s="2">
        <v>4</v>
      </c>
      <c r="F1344" s="1">
        <v>43200.62777777778</v>
      </c>
      <c r="G1344">
        <v>88.11</v>
      </c>
      <c r="H1344">
        <v>1.32</v>
      </c>
      <c r="I1344">
        <v>0.7</v>
      </c>
      <c r="J1344">
        <v>1.05</v>
      </c>
      <c r="K1344">
        <v>2.15</v>
      </c>
      <c r="L1344">
        <v>0.66</v>
      </c>
      <c r="M1344">
        <v>0.43</v>
      </c>
      <c r="N1344">
        <v>0.86</v>
      </c>
      <c r="O1344">
        <v>0.84</v>
      </c>
      <c r="P1344">
        <v>3.35</v>
      </c>
      <c r="Q1344">
        <v>3.99</v>
      </c>
      <c r="R1344">
        <v>6.72</v>
      </c>
      <c r="S1344">
        <v>8.1</v>
      </c>
      <c r="T1344">
        <v>3.33</v>
      </c>
      <c r="U1344">
        <v>2.1</v>
      </c>
      <c r="V1344">
        <v>1.31</v>
      </c>
      <c r="W1344">
        <v>75.38</v>
      </c>
      <c r="X1344">
        <v>20.66</v>
      </c>
      <c r="Y1344">
        <v>23.33</v>
      </c>
      <c r="Z1344">
        <v>29.36</v>
      </c>
      <c r="AA1344">
        <v>55.07</v>
      </c>
      <c r="AB1344">
        <v>9.7200000000000006</v>
      </c>
      <c r="AC1344">
        <v>63.38</v>
      </c>
    </row>
    <row r="1345" spans="1:29" x14ac:dyDescent="0.2">
      <c r="A1345" t="s">
        <v>2432</v>
      </c>
      <c r="B1345" s="2" t="s">
        <v>5158</v>
      </c>
      <c r="C1345" s="2">
        <v>2</v>
      </c>
      <c r="D1345" s="2">
        <v>1</v>
      </c>
      <c r="E1345" s="2">
        <v>3</v>
      </c>
      <c r="F1345" s="1">
        <v>43153.581944444442</v>
      </c>
      <c r="G1345">
        <v>88.11</v>
      </c>
      <c r="H1345">
        <v>1.74</v>
      </c>
      <c r="I1345">
        <v>1.03</v>
      </c>
      <c r="J1345">
        <v>1.97</v>
      </c>
      <c r="K1345">
        <v>2.88</v>
      </c>
      <c r="L1345">
        <v>0.83</v>
      </c>
      <c r="M1345">
        <v>0.37</v>
      </c>
      <c r="N1345">
        <v>1.46</v>
      </c>
      <c r="O1345">
        <v>1.44</v>
      </c>
      <c r="P1345">
        <v>4.17</v>
      </c>
      <c r="Q1345">
        <v>4.4800000000000004</v>
      </c>
      <c r="R1345">
        <v>0.55000000000000004</v>
      </c>
      <c r="S1345">
        <v>14.58</v>
      </c>
      <c r="T1345">
        <v>5.26</v>
      </c>
      <c r="U1345">
        <v>2.4500000000000002</v>
      </c>
      <c r="V1345">
        <v>1.61</v>
      </c>
      <c r="W1345">
        <v>72.63</v>
      </c>
      <c r="X1345">
        <v>40.450000000000003</v>
      </c>
      <c r="Y1345">
        <v>45.88</v>
      </c>
      <c r="Z1345">
        <v>61.02</v>
      </c>
      <c r="AA1345">
        <v>89.82</v>
      </c>
      <c r="AB1345">
        <v>13.4</v>
      </c>
      <c r="AC1345">
        <v>152.12</v>
      </c>
    </row>
    <row r="1346" spans="1:29" x14ac:dyDescent="0.2">
      <c r="A1346" t="s">
        <v>3729</v>
      </c>
      <c r="B1346" s="2" t="s">
        <v>5055</v>
      </c>
      <c r="C1346" s="2">
        <v>2</v>
      </c>
      <c r="D1346" s="2">
        <v>1</v>
      </c>
      <c r="E1346" s="2">
        <v>4</v>
      </c>
      <c r="F1346" s="1">
        <v>43217.597222222219</v>
      </c>
      <c r="G1346">
        <v>88.1</v>
      </c>
      <c r="H1346">
        <v>1.59</v>
      </c>
      <c r="I1346">
        <v>1.1200000000000001</v>
      </c>
      <c r="J1346">
        <v>1.7</v>
      </c>
      <c r="K1346">
        <v>2.5</v>
      </c>
      <c r="L1346">
        <v>0.71</v>
      </c>
      <c r="M1346">
        <v>0.31</v>
      </c>
      <c r="N1346">
        <v>1.3</v>
      </c>
      <c r="O1346">
        <v>1.26</v>
      </c>
      <c r="P1346">
        <v>3.48</v>
      </c>
      <c r="Q1346">
        <v>4.03</v>
      </c>
      <c r="R1346">
        <v>4.96</v>
      </c>
      <c r="S1346">
        <v>11.44</v>
      </c>
      <c r="T1346">
        <v>3.67</v>
      </c>
      <c r="U1346">
        <v>1.82</v>
      </c>
      <c r="V1346">
        <v>1.42</v>
      </c>
      <c r="W1346">
        <v>74.45</v>
      </c>
      <c r="X1346">
        <v>18.600000000000001</v>
      </c>
      <c r="Y1346">
        <v>22.99</v>
      </c>
      <c r="Z1346">
        <v>33.15</v>
      </c>
      <c r="AA1346">
        <v>48.26</v>
      </c>
      <c r="AB1346">
        <v>9.65</v>
      </c>
      <c r="AC1346">
        <v>66.5</v>
      </c>
    </row>
    <row r="1347" spans="1:29" x14ac:dyDescent="0.2">
      <c r="A1347" t="s">
        <v>1467</v>
      </c>
      <c r="B1347" s="2" t="s">
        <v>5176</v>
      </c>
      <c r="C1347" s="2">
        <v>2</v>
      </c>
      <c r="D1347" s="2">
        <v>1</v>
      </c>
      <c r="E1347" s="2">
        <v>2</v>
      </c>
      <c r="F1347" s="1">
        <v>42979.511111111111</v>
      </c>
      <c r="G1347">
        <v>88.1</v>
      </c>
      <c r="H1347">
        <v>1.92</v>
      </c>
      <c r="I1347">
        <v>1.62</v>
      </c>
      <c r="J1347">
        <v>4.0199999999999996</v>
      </c>
      <c r="K1347">
        <v>2.35</v>
      </c>
      <c r="L1347">
        <v>0.4</v>
      </c>
      <c r="M1347">
        <v>0.39</v>
      </c>
      <c r="N1347">
        <v>1.71</v>
      </c>
      <c r="O1347">
        <v>1.64</v>
      </c>
      <c r="P1347">
        <v>2.02</v>
      </c>
      <c r="Q1347">
        <v>2.4</v>
      </c>
      <c r="R1347">
        <v>10.09</v>
      </c>
      <c r="S1347">
        <v>11.72</v>
      </c>
      <c r="T1347">
        <v>4.5</v>
      </c>
      <c r="U1347">
        <v>1.62</v>
      </c>
      <c r="V1347">
        <v>1.49</v>
      </c>
      <c r="W1347">
        <v>70.58</v>
      </c>
      <c r="X1347">
        <v>6.12</v>
      </c>
      <c r="Y1347">
        <v>6.72</v>
      </c>
      <c r="Z1347">
        <v>14.5</v>
      </c>
      <c r="AA1347">
        <v>12.54</v>
      </c>
      <c r="AB1347">
        <v>4.0599999999999996</v>
      </c>
      <c r="AC1347">
        <v>15.47</v>
      </c>
    </row>
    <row r="1348" spans="1:29" x14ac:dyDescent="0.2">
      <c r="A1348" t="s">
        <v>206</v>
      </c>
      <c r="B1348" s="2" t="s">
        <v>4965</v>
      </c>
      <c r="C1348" s="2">
        <v>2</v>
      </c>
      <c r="D1348" s="2">
        <v>1</v>
      </c>
      <c r="E1348" s="2">
        <v>1</v>
      </c>
      <c r="F1348" s="1">
        <v>42902.488888888889</v>
      </c>
      <c r="G1348">
        <v>88.1</v>
      </c>
      <c r="H1348">
        <v>1.97</v>
      </c>
      <c r="I1348">
        <v>1.24</v>
      </c>
      <c r="J1348">
        <v>2.71</v>
      </c>
      <c r="K1348">
        <v>2.59</v>
      </c>
      <c r="L1348">
        <v>0.55000000000000004</v>
      </c>
      <c r="M1348">
        <v>0.66</v>
      </c>
      <c r="N1348">
        <v>1.41</v>
      </c>
      <c r="O1348">
        <v>1.41</v>
      </c>
      <c r="P1348">
        <v>2.9</v>
      </c>
      <c r="Q1348">
        <v>3.49</v>
      </c>
      <c r="R1348">
        <v>6.84</v>
      </c>
      <c r="S1348">
        <v>11.77</v>
      </c>
      <c r="T1348">
        <v>4.1900000000000004</v>
      </c>
      <c r="U1348">
        <v>2.12</v>
      </c>
      <c r="V1348">
        <v>1.48</v>
      </c>
      <c r="W1348">
        <v>70.319999999999993</v>
      </c>
      <c r="X1348">
        <v>8.85</v>
      </c>
      <c r="Y1348">
        <v>12.95</v>
      </c>
      <c r="Z1348">
        <v>16.21</v>
      </c>
      <c r="AA1348">
        <v>34.4</v>
      </c>
      <c r="AB1348">
        <v>10.07</v>
      </c>
      <c r="AC1348">
        <v>44.09</v>
      </c>
    </row>
    <row r="1349" spans="1:29" x14ac:dyDescent="0.2">
      <c r="A1349" t="s">
        <v>690</v>
      </c>
      <c r="B1349" s="2" t="s">
        <v>5194</v>
      </c>
      <c r="C1349" s="2">
        <v>2</v>
      </c>
      <c r="D1349" s="2">
        <v>2</v>
      </c>
      <c r="E1349" s="2">
        <v>1</v>
      </c>
      <c r="F1349" s="1">
        <v>42933.592361111114</v>
      </c>
      <c r="G1349">
        <v>88.09</v>
      </c>
      <c r="H1349">
        <v>1.31</v>
      </c>
      <c r="I1349">
        <v>1.1200000000000001</v>
      </c>
      <c r="J1349">
        <v>1.52</v>
      </c>
      <c r="K1349">
        <v>2.13</v>
      </c>
      <c r="L1349">
        <v>0.62</v>
      </c>
      <c r="M1349">
        <v>0.53</v>
      </c>
      <c r="N1349">
        <v>1.2</v>
      </c>
      <c r="O1349">
        <v>1.19</v>
      </c>
      <c r="P1349">
        <v>2.79</v>
      </c>
      <c r="Q1349">
        <v>3.57</v>
      </c>
      <c r="R1349">
        <v>5.74</v>
      </c>
      <c r="S1349">
        <v>9.73</v>
      </c>
      <c r="T1349">
        <v>3.48</v>
      </c>
      <c r="U1349">
        <v>1.35</v>
      </c>
      <c r="V1349">
        <v>1.19</v>
      </c>
      <c r="W1349">
        <v>72.67</v>
      </c>
      <c r="X1349">
        <v>9.36</v>
      </c>
      <c r="Y1349">
        <v>12.56</v>
      </c>
      <c r="Z1349">
        <v>18.3</v>
      </c>
      <c r="AA1349">
        <v>26.77</v>
      </c>
      <c r="AB1349">
        <v>9.27</v>
      </c>
      <c r="AC1349">
        <v>42.79</v>
      </c>
    </row>
    <row r="1350" spans="1:29" x14ac:dyDescent="0.2">
      <c r="A1350" t="s">
        <v>585</v>
      </c>
      <c r="B1350" s="2" t="s">
        <v>5193</v>
      </c>
      <c r="C1350" s="2">
        <v>2</v>
      </c>
      <c r="D1350" s="2">
        <v>1</v>
      </c>
      <c r="E1350" s="2">
        <v>1</v>
      </c>
      <c r="F1350" s="1">
        <v>42923.506944444445</v>
      </c>
      <c r="G1350">
        <v>88.08</v>
      </c>
      <c r="H1350">
        <v>1.77</v>
      </c>
      <c r="I1350">
        <v>1.19</v>
      </c>
      <c r="J1350">
        <v>2.0499999999999998</v>
      </c>
      <c r="K1350">
        <v>2.2200000000000002</v>
      </c>
      <c r="L1350">
        <v>0.45</v>
      </c>
      <c r="M1350">
        <v>0.45</v>
      </c>
      <c r="N1350">
        <v>1.33</v>
      </c>
      <c r="O1350">
        <v>1.32</v>
      </c>
      <c r="P1350">
        <v>2.2400000000000002</v>
      </c>
      <c r="Q1350">
        <v>2.94</v>
      </c>
      <c r="R1350">
        <v>9.1199999999999992</v>
      </c>
      <c r="S1350">
        <v>9.92</v>
      </c>
      <c r="T1350">
        <v>3.5</v>
      </c>
      <c r="U1350">
        <v>1.8</v>
      </c>
      <c r="V1350">
        <v>1.36</v>
      </c>
      <c r="W1350">
        <v>71.349999999999994</v>
      </c>
      <c r="X1350">
        <v>6.29</v>
      </c>
      <c r="Y1350">
        <v>8.1199999999999992</v>
      </c>
      <c r="Z1350">
        <v>10.28</v>
      </c>
      <c r="AA1350">
        <v>23.29</v>
      </c>
      <c r="AB1350">
        <v>6.71</v>
      </c>
      <c r="AC1350">
        <v>20.72</v>
      </c>
    </row>
    <row r="1351" spans="1:29" x14ac:dyDescent="0.2">
      <c r="A1351" t="s">
        <v>315</v>
      </c>
      <c r="B1351" s="2" t="s">
        <v>4804</v>
      </c>
      <c r="C1351" s="2">
        <v>1</v>
      </c>
      <c r="D1351" s="2">
        <v>2</v>
      </c>
      <c r="E1351" s="2">
        <v>1</v>
      </c>
      <c r="F1351" s="1">
        <v>42914.597222222219</v>
      </c>
      <c r="G1351">
        <v>88.08</v>
      </c>
      <c r="H1351">
        <v>2.0499999999999998</v>
      </c>
      <c r="I1351">
        <v>1.42</v>
      </c>
      <c r="J1351">
        <v>1.65</v>
      </c>
      <c r="K1351">
        <v>2.59</v>
      </c>
      <c r="L1351">
        <v>0.49</v>
      </c>
      <c r="M1351">
        <v>0.73</v>
      </c>
      <c r="N1351">
        <v>1.67</v>
      </c>
      <c r="O1351">
        <v>1.64</v>
      </c>
      <c r="P1351">
        <v>2.6</v>
      </c>
      <c r="Q1351">
        <v>3.65</v>
      </c>
      <c r="R1351">
        <v>7.9</v>
      </c>
      <c r="S1351">
        <v>12.89</v>
      </c>
      <c r="T1351">
        <v>3.19</v>
      </c>
      <c r="U1351">
        <v>2.04</v>
      </c>
      <c r="V1351">
        <v>1.57</v>
      </c>
      <c r="W1351">
        <v>70.069999999999993</v>
      </c>
      <c r="X1351">
        <v>5.91</v>
      </c>
      <c r="Y1351">
        <v>7.97</v>
      </c>
      <c r="Z1351">
        <v>14.16</v>
      </c>
      <c r="AA1351">
        <v>32.49</v>
      </c>
      <c r="AB1351">
        <v>13.54</v>
      </c>
      <c r="AC1351">
        <v>27.39</v>
      </c>
    </row>
    <row r="1352" spans="1:29" x14ac:dyDescent="0.2">
      <c r="A1352" t="s">
        <v>107</v>
      </c>
      <c r="B1352" s="2" t="s">
        <v>4719</v>
      </c>
      <c r="C1352" s="2">
        <v>1</v>
      </c>
      <c r="D1352" s="2">
        <v>1</v>
      </c>
      <c r="E1352" s="2">
        <v>1</v>
      </c>
      <c r="F1352" s="1">
        <v>42899.503472222219</v>
      </c>
      <c r="G1352">
        <v>88.08</v>
      </c>
      <c r="H1352">
        <v>1.88</v>
      </c>
      <c r="I1352">
        <v>1.26</v>
      </c>
      <c r="J1352">
        <v>1.87</v>
      </c>
      <c r="K1352">
        <v>2.4900000000000002</v>
      </c>
      <c r="L1352">
        <v>0.54</v>
      </c>
      <c r="M1352">
        <v>0.61</v>
      </c>
      <c r="N1352">
        <v>1.47</v>
      </c>
      <c r="O1352">
        <v>1.48</v>
      </c>
      <c r="P1352">
        <v>2.75</v>
      </c>
      <c r="Q1352">
        <v>3.54</v>
      </c>
      <c r="R1352">
        <v>6.9</v>
      </c>
      <c r="S1352">
        <v>11.98</v>
      </c>
      <c r="T1352">
        <v>4.13</v>
      </c>
      <c r="U1352">
        <v>1.8</v>
      </c>
      <c r="V1352">
        <v>1.45</v>
      </c>
      <c r="W1352">
        <v>71.39</v>
      </c>
      <c r="X1352">
        <v>7.43</v>
      </c>
      <c r="Y1352">
        <v>9.5299999999999994</v>
      </c>
      <c r="Z1352">
        <v>13.33</v>
      </c>
      <c r="AA1352">
        <v>31.58</v>
      </c>
      <c r="AB1352">
        <v>10.039999999999999</v>
      </c>
      <c r="AC1352">
        <v>34.99</v>
      </c>
    </row>
    <row r="1353" spans="1:29" x14ac:dyDescent="0.2">
      <c r="A1353" t="s">
        <v>3361</v>
      </c>
      <c r="B1353" s="2" t="s">
        <v>4904</v>
      </c>
      <c r="C1353" s="2">
        <v>1</v>
      </c>
      <c r="D1353" s="2">
        <v>1</v>
      </c>
      <c r="E1353" s="2">
        <v>4</v>
      </c>
      <c r="F1353" s="1">
        <v>43203.636111111111</v>
      </c>
      <c r="G1353">
        <v>88.07</v>
      </c>
      <c r="H1353">
        <v>1.58</v>
      </c>
      <c r="I1353">
        <v>0.94</v>
      </c>
      <c r="J1353">
        <v>1.71</v>
      </c>
      <c r="K1353">
        <v>2.5099999999999998</v>
      </c>
      <c r="L1353">
        <v>0.66</v>
      </c>
      <c r="M1353">
        <v>0.36</v>
      </c>
      <c r="N1353">
        <v>1.05</v>
      </c>
      <c r="O1353">
        <v>1.05</v>
      </c>
      <c r="P1353">
        <v>3.11</v>
      </c>
      <c r="Q1353">
        <v>3.77</v>
      </c>
      <c r="R1353">
        <v>5.69</v>
      </c>
      <c r="S1353">
        <v>9.85</v>
      </c>
      <c r="T1353">
        <v>2.66</v>
      </c>
      <c r="U1353">
        <v>2.23</v>
      </c>
      <c r="V1353">
        <v>1.32</v>
      </c>
      <c r="W1353">
        <v>73.75</v>
      </c>
      <c r="X1353">
        <v>17.440000000000001</v>
      </c>
      <c r="Y1353">
        <v>23.47</v>
      </c>
      <c r="Z1353">
        <v>29.61</v>
      </c>
      <c r="AA1353">
        <v>50.87</v>
      </c>
      <c r="AB1353">
        <v>8.7899999999999991</v>
      </c>
      <c r="AC1353">
        <v>49.81</v>
      </c>
    </row>
    <row r="1354" spans="1:29" x14ac:dyDescent="0.2">
      <c r="A1354" t="s">
        <v>545</v>
      </c>
      <c r="B1354" s="2" t="s">
        <v>4947</v>
      </c>
      <c r="C1354" s="2">
        <v>1</v>
      </c>
      <c r="D1354" s="2">
        <v>1</v>
      </c>
      <c r="E1354" s="2">
        <v>1</v>
      </c>
      <c r="F1354" s="1">
        <v>42922.494444444441</v>
      </c>
      <c r="G1354">
        <v>88.07</v>
      </c>
      <c r="H1354">
        <v>2.37</v>
      </c>
      <c r="I1354">
        <v>1.44</v>
      </c>
      <c r="J1354">
        <v>1.1499999999999999</v>
      </c>
      <c r="K1354">
        <v>3.01</v>
      </c>
      <c r="L1354">
        <v>0.44</v>
      </c>
      <c r="M1354">
        <v>0.56999999999999995</v>
      </c>
      <c r="N1354">
        <v>1.81</v>
      </c>
      <c r="O1354">
        <v>1.83</v>
      </c>
      <c r="P1354">
        <v>2.76</v>
      </c>
      <c r="Q1354">
        <v>3.21</v>
      </c>
      <c r="R1354">
        <v>6.89</v>
      </c>
      <c r="S1354">
        <v>14.17</v>
      </c>
      <c r="T1354">
        <v>4.0999999999999996</v>
      </c>
      <c r="U1354">
        <v>2.48</v>
      </c>
      <c r="V1354">
        <v>1.7</v>
      </c>
      <c r="W1354">
        <v>70.55</v>
      </c>
      <c r="X1354">
        <v>8.08</v>
      </c>
      <c r="Y1354">
        <v>9.06</v>
      </c>
      <c r="Z1354">
        <v>19.79</v>
      </c>
      <c r="AA1354">
        <v>34.659999999999997</v>
      </c>
      <c r="AB1354">
        <v>11.93</v>
      </c>
      <c r="AC1354">
        <v>44.12</v>
      </c>
    </row>
    <row r="1355" spans="1:29" x14ac:dyDescent="0.2">
      <c r="A1355" t="s">
        <v>1016</v>
      </c>
      <c r="B1355" s="2" t="s">
        <v>4762</v>
      </c>
      <c r="C1355" s="2">
        <v>1</v>
      </c>
      <c r="D1355" s="2">
        <v>2</v>
      </c>
      <c r="E1355" s="2">
        <v>2</v>
      </c>
      <c r="F1355" s="1">
        <v>42958.553472222222</v>
      </c>
      <c r="G1355">
        <v>88.07</v>
      </c>
      <c r="H1355">
        <v>1.6</v>
      </c>
      <c r="I1355">
        <v>1.22</v>
      </c>
      <c r="J1355">
        <v>3.36</v>
      </c>
      <c r="K1355">
        <v>1.73</v>
      </c>
      <c r="L1355">
        <v>0.33</v>
      </c>
      <c r="M1355">
        <v>0.39</v>
      </c>
      <c r="N1355">
        <v>1.21</v>
      </c>
      <c r="O1355">
        <v>1.19</v>
      </c>
      <c r="P1355">
        <v>1.58</v>
      </c>
      <c r="Q1355">
        <v>1.86</v>
      </c>
      <c r="R1355">
        <v>11.59</v>
      </c>
      <c r="S1355">
        <v>7.99</v>
      </c>
      <c r="T1355">
        <v>3.86</v>
      </c>
      <c r="U1355">
        <v>1.53</v>
      </c>
      <c r="V1355">
        <v>1.28</v>
      </c>
      <c r="W1355">
        <v>69.83</v>
      </c>
      <c r="X1355">
        <v>4.4800000000000004</v>
      </c>
      <c r="Y1355">
        <v>5.51</v>
      </c>
      <c r="Z1355">
        <v>8.86</v>
      </c>
      <c r="AA1355">
        <v>10.48</v>
      </c>
      <c r="AB1355">
        <v>3.45</v>
      </c>
      <c r="AC1355">
        <v>9.82</v>
      </c>
    </row>
    <row r="1356" spans="1:29" x14ac:dyDescent="0.2">
      <c r="A1356" t="s">
        <v>2598</v>
      </c>
      <c r="B1356" s="2" t="s">
        <v>4757</v>
      </c>
      <c r="C1356" s="2">
        <v>1</v>
      </c>
      <c r="D1356" s="2">
        <v>2</v>
      </c>
      <c r="E1356" s="2">
        <v>3</v>
      </c>
      <c r="F1356" s="1">
        <v>43158.654861111114</v>
      </c>
      <c r="G1356">
        <v>88.07</v>
      </c>
      <c r="H1356">
        <v>1.83</v>
      </c>
      <c r="I1356">
        <v>0.97</v>
      </c>
      <c r="J1356">
        <v>0</v>
      </c>
      <c r="K1356">
        <v>3.07</v>
      </c>
      <c r="L1356">
        <v>0.76</v>
      </c>
      <c r="M1356">
        <v>0.27</v>
      </c>
      <c r="N1356">
        <v>1.44</v>
      </c>
      <c r="O1356">
        <v>1.4</v>
      </c>
      <c r="P1356">
        <v>4.0599999999999996</v>
      </c>
      <c r="Q1356">
        <v>4.46</v>
      </c>
      <c r="R1356">
        <v>1.99</v>
      </c>
      <c r="S1356">
        <v>13.74</v>
      </c>
      <c r="T1356">
        <v>4.08</v>
      </c>
      <c r="U1356">
        <v>2.58</v>
      </c>
      <c r="V1356">
        <v>1.61</v>
      </c>
      <c r="W1356">
        <v>75.38</v>
      </c>
      <c r="X1356">
        <v>30.39</v>
      </c>
      <c r="Y1356">
        <v>39.270000000000003</v>
      </c>
      <c r="Z1356">
        <v>50.56</v>
      </c>
      <c r="AA1356">
        <v>98</v>
      </c>
      <c r="AB1356">
        <v>16.86</v>
      </c>
      <c r="AC1356">
        <v>127.74</v>
      </c>
    </row>
    <row r="1357" spans="1:29" x14ac:dyDescent="0.2">
      <c r="A1357" t="s">
        <v>2152</v>
      </c>
      <c r="B1357" s="2" t="s">
        <v>4815</v>
      </c>
      <c r="C1357" s="2">
        <v>1</v>
      </c>
      <c r="D1357" s="2">
        <v>2</v>
      </c>
      <c r="E1357" s="2">
        <v>3</v>
      </c>
      <c r="F1357" s="1">
        <v>43146.566666666666</v>
      </c>
      <c r="G1357">
        <v>88.06</v>
      </c>
      <c r="H1357">
        <v>1.66</v>
      </c>
      <c r="I1357">
        <v>0.93</v>
      </c>
      <c r="J1357">
        <v>-0.56000000000000005</v>
      </c>
      <c r="K1357">
        <v>2.96</v>
      </c>
      <c r="L1357">
        <v>0.85</v>
      </c>
      <c r="M1357">
        <v>0.22</v>
      </c>
      <c r="N1357">
        <v>1.52</v>
      </c>
      <c r="O1357">
        <v>1.46</v>
      </c>
      <c r="P1357">
        <v>4.21</v>
      </c>
      <c r="Q1357">
        <v>3.92</v>
      </c>
      <c r="R1357">
        <v>-0.54</v>
      </c>
      <c r="S1357">
        <v>15.31</v>
      </c>
      <c r="T1357">
        <v>4.07</v>
      </c>
      <c r="U1357">
        <v>2.74</v>
      </c>
      <c r="V1357">
        <v>1.62</v>
      </c>
      <c r="W1357">
        <v>74.77</v>
      </c>
      <c r="X1357">
        <v>37.9</v>
      </c>
      <c r="Y1357">
        <v>52.21</v>
      </c>
      <c r="Z1357">
        <v>70.44</v>
      </c>
      <c r="AA1357">
        <v>133.11000000000001</v>
      </c>
      <c r="AB1357">
        <v>23.24</v>
      </c>
      <c r="AC1357">
        <v>175.7</v>
      </c>
    </row>
    <row r="1358" spans="1:29" x14ac:dyDescent="0.2">
      <c r="A1358" t="s">
        <v>2300</v>
      </c>
      <c r="B1358" s="2" t="s">
        <v>5102</v>
      </c>
      <c r="C1358" s="2">
        <v>2</v>
      </c>
      <c r="D1358" s="2">
        <v>2</v>
      </c>
      <c r="E1358" s="2">
        <v>3</v>
      </c>
      <c r="F1358" s="1">
        <v>43150.449305555558</v>
      </c>
      <c r="G1358">
        <v>88.06</v>
      </c>
      <c r="H1358">
        <v>1.9</v>
      </c>
      <c r="I1358">
        <v>1.0900000000000001</v>
      </c>
      <c r="J1358">
        <v>0.73</v>
      </c>
      <c r="K1358">
        <v>2.99</v>
      </c>
      <c r="L1358">
        <v>0.72</v>
      </c>
      <c r="M1358">
        <v>0.34</v>
      </c>
      <c r="N1358">
        <v>1.6</v>
      </c>
      <c r="O1358">
        <v>1.54</v>
      </c>
      <c r="P1358">
        <v>3.74</v>
      </c>
      <c r="Q1358">
        <v>4.22</v>
      </c>
      <c r="R1358">
        <v>1.37</v>
      </c>
      <c r="S1358">
        <v>14.76</v>
      </c>
      <c r="T1358">
        <v>4.1100000000000003</v>
      </c>
      <c r="U1358">
        <v>2.65</v>
      </c>
      <c r="V1358">
        <v>1.61</v>
      </c>
      <c r="W1358">
        <v>73.95</v>
      </c>
      <c r="X1358">
        <v>26.21</v>
      </c>
      <c r="Y1358">
        <v>35.53</v>
      </c>
      <c r="Z1358">
        <v>46.87</v>
      </c>
      <c r="AA1358">
        <v>92.97</v>
      </c>
      <c r="AB1358">
        <v>17.62</v>
      </c>
      <c r="AC1358">
        <v>115.16</v>
      </c>
    </row>
    <row r="1359" spans="1:29" x14ac:dyDescent="0.2">
      <c r="A1359" t="s">
        <v>3459</v>
      </c>
      <c r="B1359" s="2" t="s">
        <v>4869</v>
      </c>
      <c r="C1359" s="2">
        <v>1</v>
      </c>
      <c r="D1359" s="2">
        <v>1</v>
      </c>
      <c r="E1359" s="2">
        <v>4</v>
      </c>
      <c r="F1359" s="1">
        <v>43206.820138888892</v>
      </c>
      <c r="G1359">
        <v>88.06</v>
      </c>
      <c r="H1359">
        <v>1.53</v>
      </c>
      <c r="I1359">
        <v>1.04</v>
      </c>
      <c r="J1359">
        <v>1.76</v>
      </c>
      <c r="K1359">
        <v>2.38</v>
      </c>
      <c r="L1359">
        <v>0.76</v>
      </c>
      <c r="M1359">
        <v>0.65</v>
      </c>
      <c r="N1359">
        <v>1.21</v>
      </c>
      <c r="O1359">
        <v>1.17</v>
      </c>
      <c r="P1359">
        <v>3.69</v>
      </c>
      <c r="Q1359">
        <v>4.6500000000000004</v>
      </c>
      <c r="R1359">
        <v>5.51</v>
      </c>
      <c r="S1359">
        <v>11.25</v>
      </c>
      <c r="T1359">
        <v>3.57</v>
      </c>
      <c r="U1359">
        <v>1.96</v>
      </c>
      <c r="V1359">
        <v>1.44</v>
      </c>
      <c r="W1359">
        <v>74.61</v>
      </c>
      <c r="X1359">
        <v>16.77</v>
      </c>
      <c r="Y1359">
        <v>20.66</v>
      </c>
      <c r="Z1359">
        <v>32.85</v>
      </c>
      <c r="AA1359">
        <v>43.91</v>
      </c>
      <c r="AB1359">
        <v>7.27</v>
      </c>
      <c r="AC1359">
        <v>54.17</v>
      </c>
    </row>
    <row r="1360" spans="1:29" x14ac:dyDescent="0.2">
      <c r="A1360" t="s">
        <v>834</v>
      </c>
      <c r="B1360" s="2" t="s">
        <v>5101</v>
      </c>
      <c r="C1360" s="2">
        <v>2</v>
      </c>
      <c r="D1360" s="2">
        <v>2</v>
      </c>
      <c r="E1360" s="2">
        <v>1</v>
      </c>
      <c r="F1360" s="1">
        <v>42948.648611111108</v>
      </c>
      <c r="G1360">
        <v>88.05</v>
      </c>
      <c r="H1360">
        <v>1.35</v>
      </c>
      <c r="I1360">
        <v>1.08</v>
      </c>
      <c r="J1360">
        <v>3.1</v>
      </c>
      <c r="K1360">
        <v>1.92</v>
      </c>
      <c r="L1360">
        <v>0.54</v>
      </c>
      <c r="M1360">
        <v>0.48</v>
      </c>
      <c r="N1360">
        <v>1.1200000000000001</v>
      </c>
      <c r="O1360">
        <v>1.1299999999999999</v>
      </c>
      <c r="P1360">
        <v>2.38</v>
      </c>
      <c r="Q1360">
        <v>2.95</v>
      </c>
      <c r="R1360">
        <v>9.06</v>
      </c>
      <c r="S1360">
        <v>8.58</v>
      </c>
      <c r="T1360">
        <v>4.4000000000000004</v>
      </c>
      <c r="U1360">
        <v>1.35</v>
      </c>
      <c r="V1360">
        <v>1.23</v>
      </c>
      <c r="W1360">
        <v>71.08</v>
      </c>
      <c r="X1360">
        <v>8.2100000000000009</v>
      </c>
      <c r="Y1360">
        <v>9.9600000000000009</v>
      </c>
      <c r="Z1360">
        <v>12.49</v>
      </c>
      <c r="AA1360">
        <v>17.32</v>
      </c>
      <c r="AB1360">
        <v>4.3600000000000003</v>
      </c>
      <c r="AC1360">
        <v>23.45</v>
      </c>
    </row>
    <row r="1361" spans="1:29" x14ac:dyDescent="0.2">
      <c r="A1361" t="s">
        <v>1530</v>
      </c>
      <c r="B1361" s="2" t="s">
        <v>5063</v>
      </c>
      <c r="C1361" s="2">
        <v>2</v>
      </c>
      <c r="D1361" s="2">
        <v>2</v>
      </c>
      <c r="E1361" s="2">
        <v>2</v>
      </c>
      <c r="F1361" s="1">
        <v>42979.671527777777</v>
      </c>
      <c r="G1361">
        <v>88.05</v>
      </c>
      <c r="H1361">
        <v>1.66</v>
      </c>
      <c r="I1361">
        <v>1.39</v>
      </c>
      <c r="J1361">
        <v>4.16</v>
      </c>
      <c r="K1361">
        <v>1.92</v>
      </c>
      <c r="L1361">
        <v>0.46</v>
      </c>
      <c r="M1361">
        <v>0.53</v>
      </c>
      <c r="N1361">
        <v>1.4</v>
      </c>
      <c r="O1361">
        <v>1.35</v>
      </c>
      <c r="P1361">
        <v>2.04</v>
      </c>
      <c r="Q1361">
        <v>2.59</v>
      </c>
      <c r="R1361">
        <v>11.04</v>
      </c>
      <c r="S1361">
        <v>10.16</v>
      </c>
      <c r="T1361">
        <v>3.72</v>
      </c>
      <c r="U1361">
        <v>1.53</v>
      </c>
      <c r="V1361">
        <v>1.4</v>
      </c>
      <c r="W1361">
        <v>69.930000000000007</v>
      </c>
      <c r="X1361">
        <v>4.9400000000000004</v>
      </c>
      <c r="Y1361">
        <v>6.57</v>
      </c>
      <c r="Z1361">
        <v>12.19</v>
      </c>
      <c r="AA1361">
        <v>11.44</v>
      </c>
      <c r="AB1361">
        <v>3.27</v>
      </c>
      <c r="AC1361">
        <v>13.29</v>
      </c>
    </row>
    <row r="1362" spans="1:29" x14ac:dyDescent="0.2">
      <c r="A1362" t="s">
        <v>4700</v>
      </c>
      <c r="B1362" s="2" t="s">
        <v>4897</v>
      </c>
      <c r="C1362" s="2">
        <v>1</v>
      </c>
      <c r="D1362" s="2">
        <v>1</v>
      </c>
      <c r="E1362" s="2">
        <v>2</v>
      </c>
      <c r="F1362" s="1">
        <v>42965.527777777781</v>
      </c>
      <c r="G1362">
        <v>88.05</v>
      </c>
      <c r="H1362">
        <v>1.76</v>
      </c>
      <c r="I1362">
        <v>1.56</v>
      </c>
      <c r="J1362">
        <v>3.16</v>
      </c>
      <c r="K1362">
        <v>2.09</v>
      </c>
      <c r="L1362">
        <v>0.5</v>
      </c>
      <c r="M1362">
        <v>0.56999999999999995</v>
      </c>
      <c r="N1362">
        <v>1.42</v>
      </c>
      <c r="O1362">
        <v>1.35</v>
      </c>
      <c r="P1362">
        <v>2.15</v>
      </c>
      <c r="Q1362">
        <v>2.89</v>
      </c>
      <c r="R1362">
        <v>10.99</v>
      </c>
      <c r="S1362">
        <v>9.32</v>
      </c>
      <c r="T1362">
        <v>2.74</v>
      </c>
      <c r="U1362">
        <v>1.48</v>
      </c>
      <c r="V1362">
        <v>1.36</v>
      </c>
      <c r="W1362">
        <v>71.78</v>
      </c>
      <c r="X1362">
        <v>3.56</v>
      </c>
      <c r="Y1362">
        <v>4.49</v>
      </c>
      <c r="Z1362">
        <v>12.03</v>
      </c>
      <c r="AA1362">
        <v>7.08</v>
      </c>
      <c r="AB1362">
        <v>2.46</v>
      </c>
      <c r="AC1362">
        <v>9.92</v>
      </c>
    </row>
    <row r="1363" spans="1:29" x14ac:dyDescent="0.2">
      <c r="A1363" t="s">
        <v>1999</v>
      </c>
      <c r="B1363" s="2" t="s">
        <v>5176</v>
      </c>
      <c r="C1363" s="2">
        <v>2</v>
      </c>
      <c r="D1363" s="2">
        <v>2</v>
      </c>
      <c r="E1363" s="2">
        <v>3</v>
      </c>
      <c r="F1363" s="1">
        <v>43144.628472222219</v>
      </c>
      <c r="G1363">
        <v>88.04</v>
      </c>
      <c r="H1363">
        <v>1.69</v>
      </c>
      <c r="I1363">
        <v>0.99</v>
      </c>
      <c r="J1363">
        <v>1.26</v>
      </c>
      <c r="K1363">
        <v>2.91</v>
      </c>
      <c r="L1363">
        <v>0.87</v>
      </c>
      <c r="M1363">
        <v>0.54</v>
      </c>
      <c r="N1363">
        <v>1.32</v>
      </c>
      <c r="O1363">
        <v>1.32</v>
      </c>
      <c r="P1363">
        <v>4.3099999999999996</v>
      </c>
      <c r="Q1363">
        <v>4.88</v>
      </c>
      <c r="R1363">
        <v>1.96</v>
      </c>
      <c r="S1363">
        <v>13.36</v>
      </c>
      <c r="T1363">
        <v>4.6399999999999997</v>
      </c>
      <c r="U1363">
        <v>2.37</v>
      </c>
      <c r="V1363">
        <v>1.54</v>
      </c>
      <c r="W1363">
        <v>74.489999999999995</v>
      </c>
      <c r="X1363">
        <v>31.19</v>
      </c>
      <c r="Y1363">
        <v>38.1</v>
      </c>
      <c r="Z1363">
        <v>53.28</v>
      </c>
      <c r="AA1363">
        <v>81</v>
      </c>
      <c r="AB1363">
        <v>12.91</v>
      </c>
      <c r="AC1363">
        <v>116.33</v>
      </c>
    </row>
    <row r="1364" spans="1:29" x14ac:dyDescent="0.2">
      <c r="A1364" t="s">
        <v>2964</v>
      </c>
      <c r="B1364" s="2" t="s">
        <v>4988</v>
      </c>
      <c r="C1364" s="2">
        <v>2</v>
      </c>
      <c r="D1364" s="2">
        <v>2</v>
      </c>
      <c r="E1364" s="2">
        <v>4</v>
      </c>
      <c r="F1364" s="1">
        <v>43185.694444444445</v>
      </c>
      <c r="G1364">
        <v>88.04</v>
      </c>
      <c r="H1364">
        <v>1.26</v>
      </c>
      <c r="I1364">
        <v>0.9</v>
      </c>
      <c r="J1364">
        <v>1.18</v>
      </c>
      <c r="K1364">
        <v>2.3199999999999998</v>
      </c>
      <c r="L1364">
        <v>0.64</v>
      </c>
      <c r="M1364">
        <v>0.22</v>
      </c>
      <c r="N1364">
        <v>1.08</v>
      </c>
      <c r="O1364">
        <v>1.06</v>
      </c>
      <c r="P1364">
        <v>3.04</v>
      </c>
      <c r="Q1364">
        <v>3.54</v>
      </c>
      <c r="R1364">
        <v>6.34</v>
      </c>
      <c r="S1364">
        <v>9.5500000000000007</v>
      </c>
      <c r="T1364">
        <v>3.1</v>
      </c>
      <c r="U1364">
        <v>1.83</v>
      </c>
      <c r="V1364">
        <v>1.29</v>
      </c>
      <c r="W1364">
        <v>74.739999999999995</v>
      </c>
      <c r="X1364">
        <v>19.82</v>
      </c>
      <c r="Y1364">
        <v>24.61</v>
      </c>
      <c r="Z1364">
        <v>29.4</v>
      </c>
      <c r="AA1364">
        <v>51.58</v>
      </c>
      <c r="AB1364">
        <v>9.2799999999999994</v>
      </c>
      <c r="AC1364">
        <v>57.27</v>
      </c>
    </row>
    <row r="1365" spans="1:29" x14ac:dyDescent="0.2">
      <c r="A1365" t="s">
        <v>1491</v>
      </c>
      <c r="B1365" s="2" t="s">
        <v>4899</v>
      </c>
      <c r="C1365" s="2">
        <v>1</v>
      </c>
      <c r="D1365" s="2">
        <v>1</v>
      </c>
      <c r="E1365" s="2">
        <v>2</v>
      </c>
      <c r="F1365" s="1">
        <v>42979.584027777775</v>
      </c>
      <c r="G1365">
        <v>88.03</v>
      </c>
      <c r="H1365">
        <v>1.62</v>
      </c>
      <c r="I1365">
        <v>1.33</v>
      </c>
      <c r="J1365">
        <v>3.47</v>
      </c>
      <c r="K1365">
        <v>2.13</v>
      </c>
      <c r="L1365">
        <v>0.47</v>
      </c>
      <c r="M1365">
        <v>0.42</v>
      </c>
      <c r="N1365">
        <v>1.34</v>
      </c>
      <c r="O1365">
        <v>1.31</v>
      </c>
      <c r="P1365">
        <v>2.2200000000000002</v>
      </c>
      <c r="Q1365">
        <v>3</v>
      </c>
      <c r="R1365">
        <v>10.02</v>
      </c>
      <c r="S1365">
        <v>9.48</v>
      </c>
      <c r="T1365">
        <v>3.87</v>
      </c>
      <c r="U1365">
        <v>1.47</v>
      </c>
      <c r="V1365">
        <v>1.32</v>
      </c>
      <c r="W1365">
        <v>71.2</v>
      </c>
      <c r="X1365">
        <v>6.33</v>
      </c>
      <c r="Y1365">
        <v>7.45</v>
      </c>
      <c r="Z1365">
        <v>12.79</v>
      </c>
      <c r="AA1365">
        <v>12.25</v>
      </c>
      <c r="AB1365">
        <v>3.58</v>
      </c>
      <c r="AC1365">
        <v>13.97</v>
      </c>
    </row>
    <row r="1366" spans="1:29" x14ac:dyDescent="0.2">
      <c r="A1366" t="s">
        <v>1435</v>
      </c>
      <c r="B1366" s="2" t="s">
        <v>4881</v>
      </c>
      <c r="C1366" s="2">
        <v>1</v>
      </c>
      <c r="D1366" s="2">
        <v>2</v>
      </c>
      <c r="E1366" s="2">
        <v>2</v>
      </c>
      <c r="F1366" s="1">
        <v>42977.668055555558</v>
      </c>
      <c r="G1366">
        <v>88.03</v>
      </c>
      <c r="H1366">
        <v>1.64</v>
      </c>
      <c r="I1366">
        <v>1.34</v>
      </c>
      <c r="J1366">
        <v>2.94</v>
      </c>
      <c r="K1366">
        <v>2.15</v>
      </c>
      <c r="L1366">
        <v>0.37</v>
      </c>
      <c r="M1366">
        <v>0.38</v>
      </c>
      <c r="N1366">
        <v>1.49</v>
      </c>
      <c r="O1366">
        <v>1.45</v>
      </c>
      <c r="P1366">
        <v>2.02</v>
      </c>
      <c r="Q1366">
        <v>2.68</v>
      </c>
      <c r="R1366">
        <v>9.5500000000000007</v>
      </c>
      <c r="S1366">
        <v>10.1</v>
      </c>
      <c r="T1366">
        <v>4.3099999999999996</v>
      </c>
      <c r="U1366">
        <v>1.32</v>
      </c>
      <c r="V1366">
        <v>1.35</v>
      </c>
      <c r="W1366">
        <v>71.349999999999994</v>
      </c>
      <c r="X1366">
        <v>5.59</v>
      </c>
      <c r="Y1366">
        <v>6.99</v>
      </c>
      <c r="Z1366">
        <v>10.95</v>
      </c>
      <c r="AA1366">
        <v>13.82</v>
      </c>
      <c r="AB1366">
        <v>4.97</v>
      </c>
      <c r="AC1366">
        <v>15.37</v>
      </c>
    </row>
    <row r="1367" spans="1:29" x14ac:dyDescent="0.2">
      <c r="A1367" t="s">
        <v>568</v>
      </c>
      <c r="B1367" s="2" t="s">
        <v>5015</v>
      </c>
      <c r="C1367" s="2">
        <v>2</v>
      </c>
      <c r="D1367" s="2">
        <v>1</v>
      </c>
      <c r="E1367" s="2">
        <v>1</v>
      </c>
      <c r="F1367" s="1">
        <v>42923.638194444444</v>
      </c>
      <c r="G1367">
        <v>88.03</v>
      </c>
      <c r="H1367">
        <v>1.54</v>
      </c>
      <c r="I1367">
        <v>1.22</v>
      </c>
      <c r="J1367">
        <v>1.75</v>
      </c>
      <c r="K1367">
        <v>2.21</v>
      </c>
      <c r="L1367">
        <v>0.59</v>
      </c>
      <c r="M1367">
        <v>0.67</v>
      </c>
      <c r="N1367">
        <v>1.35</v>
      </c>
      <c r="O1367">
        <v>1.34</v>
      </c>
      <c r="P1367">
        <v>2.73</v>
      </c>
      <c r="Q1367">
        <v>3.52</v>
      </c>
      <c r="R1367">
        <v>7.49</v>
      </c>
      <c r="S1367">
        <v>10.97</v>
      </c>
      <c r="T1367">
        <v>3.33</v>
      </c>
      <c r="U1367">
        <v>1.66</v>
      </c>
      <c r="V1367">
        <v>1.36</v>
      </c>
      <c r="W1367">
        <v>71.27</v>
      </c>
      <c r="X1367">
        <v>6.65</v>
      </c>
      <c r="Y1367">
        <v>9.76</v>
      </c>
      <c r="Z1367">
        <v>14.16</v>
      </c>
      <c r="AA1367">
        <v>27.17</v>
      </c>
      <c r="AB1367">
        <v>8.0500000000000007</v>
      </c>
      <c r="AC1367">
        <v>26.56</v>
      </c>
    </row>
    <row r="1368" spans="1:29" x14ac:dyDescent="0.2">
      <c r="A1368" t="s">
        <v>1097</v>
      </c>
      <c r="B1368" s="2" t="s">
        <v>5111</v>
      </c>
      <c r="C1368" s="2">
        <v>2</v>
      </c>
      <c r="D1368" s="2">
        <v>2</v>
      </c>
      <c r="E1368" s="2">
        <v>2</v>
      </c>
      <c r="F1368" s="1">
        <v>42963.546527777777</v>
      </c>
      <c r="G1368">
        <v>88.03</v>
      </c>
      <c r="H1368">
        <v>1.65</v>
      </c>
      <c r="I1368">
        <v>1.1499999999999999</v>
      </c>
      <c r="J1368">
        <v>3.39</v>
      </c>
      <c r="K1368">
        <v>2.0299999999999998</v>
      </c>
      <c r="L1368">
        <v>0.39</v>
      </c>
      <c r="M1368">
        <v>0.46</v>
      </c>
      <c r="N1368">
        <v>1.19</v>
      </c>
      <c r="O1368">
        <v>1.19</v>
      </c>
      <c r="P1368">
        <v>1.96</v>
      </c>
      <c r="Q1368">
        <v>2.27</v>
      </c>
      <c r="R1368">
        <v>10.27</v>
      </c>
      <c r="S1368">
        <v>8.59</v>
      </c>
      <c r="T1368">
        <v>4.2</v>
      </c>
      <c r="U1368">
        <v>1.81</v>
      </c>
      <c r="V1368">
        <v>1.35</v>
      </c>
      <c r="W1368">
        <v>68.91</v>
      </c>
      <c r="X1368">
        <v>6.92</v>
      </c>
      <c r="Y1368">
        <v>8.92</v>
      </c>
      <c r="Z1368">
        <v>11.6</v>
      </c>
      <c r="AA1368">
        <v>19.079999999999998</v>
      </c>
      <c r="AB1368">
        <v>4.8099999999999996</v>
      </c>
      <c r="AC1368">
        <v>24.43</v>
      </c>
    </row>
    <row r="1369" spans="1:29" x14ac:dyDescent="0.2">
      <c r="A1369" t="s">
        <v>2024</v>
      </c>
      <c r="B1369" s="2" t="s">
        <v>5030</v>
      </c>
      <c r="C1369" s="2">
        <v>2</v>
      </c>
      <c r="D1369" s="2">
        <v>2</v>
      </c>
      <c r="E1369" s="2">
        <v>3</v>
      </c>
      <c r="F1369" s="1">
        <v>43144.658333333333</v>
      </c>
      <c r="G1369">
        <v>88.02</v>
      </c>
      <c r="H1369">
        <v>2.61</v>
      </c>
      <c r="I1369">
        <v>1.1200000000000001</v>
      </c>
      <c r="J1369">
        <v>0.88</v>
      </c>
      <c r="K1369">
        <v>3.98</v>
      </c>
      <c r="L1369">
        <v>0.75</v>
      </c>
      <c r="M1369">
        <v>0.35</v>
      </c>
      <c r="N1369">
        <v>1.5</v>
      </c>
      <c r="O1369">
        <v>1.53</v>
      </c>
      <c r="P1369">
        <v>4.25</v>
      </c>
      <c r="Q1369">
        <v>4.07</v>
      </c>
      <c r="R1369">
        <v>-0.41</v>
      </c>
      <c r="S1369">
        <v>14.96</v>
      </c>
      <c r="T1369">
        <v>4.33</v>
      </c>
      <c r="U1369">
        <v>3.57</v>
      </c>
      <c r="V1369">
        <v>1.79</v>
      </c>
      <c r="W1369">
        <v>73.58</v>
      </c>
      <c r="X1369">
        <v>34.46</v>
      </c>
      <c r="Y1369">
        <v>45.65</v>
      </c>
      <c r="Z1369">
        <v>61.32</v>
      </c>
      <c r="AA1369">
        <v>117.03</v>
      </c>
      <c r="AB1369">
        <v>20.79</v>
      </c>
      <c r="AC1369">
        <v>152.11000000000001</v>
      </c>
    </row>
    <row r="1370" spans="1:29" x14ac:dyDescent="0.2">
      <c r="A1370" t="s">
        <v>2310</v>
      </c>
      <c r="B1370" s="2" t="s">
        <v>4857</v>
      </c>
      <c r="C1370" s="2">
        <v>1</v>
      </c>
      <c r="D1370" s="2">
        <v>2</v>
      </c>
      <c r="E1370" s="2">
        <v>3</v>
      </c>
      <c r="F1370" s="1">
        <v>43150.459722222222</v>
      </c>
      <c r="G1370">
        <v>88.02</v>
      </c>
      <c r="H1370">
        <v>2.08</v>
      </c>
      <c r="I1370">
        <v>1.25</v>
      </c>
      <c r="J1370">
        <v>0.5</v>
      </c>
      <c r="K1370">
        <v>3.33</v>
      </c>
      <c r="L1370">
        <v>0.81</v>
      </c>
      <c r="M1370">
        <v>0.34</v>
      </c>
      <c r="N1370">
        <v>1.83</v>
      </c>
      <c r="O1370">
        <v>1.78</v>
      </c>
      <c r="P1370">
        <v>4.18</v>
      </c>
      <c r="Q1370">
        <v>4.38</v>
      </c>
      <c r="R1370">
        <v>-0.32</v>
      </c>
      <c r="S1370">
        <v>17.02</v>
      </c>
      <c r="T1370">
        <v>4.74</v>
      </c>
      <c r="U1370">
        <v>2.76</v>
      </c>
      <c r="V1370">
        <v>1.78</v>
      </c>
      <c r="W1370">
        <v>74.03</v>
      </c>
      <c r="X1370">
        <v>32.35</v>
      </c>
      <c r="Y1370">
        <v>39.81</v>
      </c>
      <c r="Z1370">
        <v>60.22</v>
      </c>
      <c r="AA1370">
        <v>102.33</v>
      </c>
      <c r="AB1370">
        <v>18.28</v>
      </c>
      <c r="AC1370">
        <v>138.22999999999999</v>
      </c>
    </row>
    <row r="1371" spans="1:29" x14ac:dyDescent="0.2">
      <c r="A1371" t="s">
        <v>3691</v>
      </c>
      <c r="B1371" s="2" t="s">
        <v>5150</v>
      </c>
      <c r="C1371" s="2">
        <v>2</v>
      </c>
      <c r="D1371" s="2">
        <v>2</v>
      </c>
      <c r="E1371" s="2">
        <v>4</v>
      </c>
      <c r="F1371" s="1">
        <v>43216.62222222222</v>
      </c>
      <c r="G1371">
        <v>88.02</v>
      </c>
      <c r="H1371">
        <v>1.88</v>
      </c>
      <c r="I1371">
        <v>1.22</v>
      </c>
      <c r="J1371">
        <v>2.42</v>
      </c>
      <c r="K1371">
        <v>2.72</v>
      </c>
      <c r="L1371">
        <v>0.72</v>
      </c>
      <c r="M1371">
        <v>0.39</v>
      </c>
      <c r="N1371">
        <v>1.45</v>
      </c>
      <c r="O1371">
        <v>1.37</v>
      </c>
      <c r="P1371">
        <v>3.59</v>
      </c>
      <c r="Q1371">
        <v>4.05</v>
      </c>
      <c r="R1371">
        <v>4.08</v>
      </c>
      <c r="S1371">
        <v>12.82</v>
      </c>
      <c r="T1371">
        <v>4.43</v>
      </c>
      <c r="U1371">
        <v>2.2400000000000002</v>
      </c>
      <c r="V1371">
        <v>1.53</v>
      </c>
      <c r="W1371">
        <v>73.86</v>
      </c>
      <c r="X1371">
        <v>19.149999999999999</v>
      </c>
      <c r="Y1371">
        <v>24.66</v>
      </c>
      <c r="Z1371">
        <v>33.549999999999997</v>
      </c>
      <c r="AA1371">
        <v>55.81</v>
      </c>
      <c r="AB1371">
        <v>10.62</v>
      </c>
      <c r="AC1371">
        <v>75.83</v>
      </c>
    </row>
    <row r="1372" spans="1:29" x14ac:dyDescent="0.2">
      <c r="A1372" t="s">
        <v>905</v>
      </c>
      <c r="B1372" s="2" t="s">
        <v>5015</v>
      </c>
      <c r="C1372" s="2">
        <v>2</v>
      </c>
      <c r="D1372" s="2">
        <v>1</v>
      </c>
      <c r="E1372" s="2">
        <v>2</v>
      </c>
      <c r="F1372" s="1">
        <v>42950.677083333336</v>
      </c>
      <c r="G1372">
        <v>88.02</v>
      </c>
      <c r="H1372">
        <v>1.38</v>
      </c>
      <c r="I1372">
        <v>1.27</v>
      </c>
      <c r="J1372">
        <v>2.63</v>
      </c>
      <c r="K1372">
        <v>1.78</v>
      </c>
      <c r="L1372">
        <v>0.46</v>
      </c>
      <c r="M1372">
        <v>0.62</v>
      </c>
      <c r="N1372">
        <v>1.26</v>
      </c>
      <c r="O1372">
        <v>1.21</v>
      </c>
      <c r="P1372">
        <v>2.14</v>
      </c>
      <c r="Q1372">
        <v>3.21</v>
      </c>
      <c r="R1372">
        <v>11.33</v>
      </c>
      <c r="S1372">
        <v>8.36</v>
      </c>
      <c r="T1372">
        <v>3.57</v>
      </c>
      <c r="U1372">
        <v>1.24</v>
      </c>
      <c r="V1372">
        <v>1.26</v>
      </c>
      <c r="W1372">
        <v>72.209999999999994</v>
      </c>
      <c r="X1372">
        <v>4.1900000000000004</v>
      </c>
      <c r="Y1372">
        <v>4.5999999999999996</v>
      </c>
      <c r="Z1372">
        <v>10.14</v>
      </c>
      <c r="AA1372">
        <v>7.83</v>
      </c>
      <c r="AB1372">
        <v>2.54</v>
      </c>
      <c r="AC1372">
        <v>6.92</v>
      </c>
    </row>
    <row r="1373" spans="1:29" x14ac:dyDescent="0.2">
      <c r="A1373" t="s">
        <v>2023</v>
      </c>
      <c r="B1373" s="2" t="s">
        <v>5190</v>
      </c>
      <c r="C1373" s="2">
        <v>2</v>
      </c>
      <c r="D1373" s="2">
        <v>2</v>
      </c>
      <c r="E1373" s="2">
        <v>3</v>
      </c>
      <c r="F1373" s="1">
        <v>43144.657638888886</v>
      </c>
      <c r="G1373">
        <v>88.02</v>
      </c>
      <c r="H1373">
        <v>1.97</v>
      </c>
      <c r="I1373">
        <v>0.94</v>
      </c>
      <c r="J1373">
        <v>3.15</v>
      </c>
      <c r="K1373">
        <v>2.93</v>
      </c>
      <c r="L1373">
        <v>0.79</v>
      </c>
      <c r="M1373">
        <v>0.33</v>
      </c>
      <c r="N1373">
        <v>1.29</v>
      </c>
      <c r="O1373">
        <v>1.27</v>
      </c>
      <c r="P1373">
        <v>4.2300000000000004</v>
      </c>
      <c r="Q1373">
        <v>4.38</v>
      </c>
      <c r="R1373">
        <v>1.58</v>
      </c>
      <c r="S1373">
        <v>13.08</v>
      </c>
      <c r="T1373">
        <v>5.89</v>
      </c>
      <c r="U1373">
        <v>2.82</v>
      </c>
      <c r="V1373">
        <v>1.62</v>
      </c>
      <c r="W1373">
        <v>72.290000000000006</v>
      </c>
      <c r="X1373">
        <v>41.15</v>
      </c>
      <c r="Y1373">
        <v>47.09</v>
      </c>
      <c r="Z1373">
        <v>58.17</v>
      </c>
      <c r="AA1373">
        <v>94.41</v>
      </c>
      <c r="AB1373">
        <v>13.88</v>
      </c>
      <c r="AC1373">
        <v>167.95</v>
      </c>
    </row>
    <row r="1374" spans="1:29" x14ac:dyDescent="0.2">
      <c r="A1374" t="s">
        <v>3588</v>
      </c>
      <c r="B1374" s="2" t="s">
        <v>4936</v>
      </c>
      <c r="C1374" s="2">
        <v>1</v>
      </c>
      <c r="D1374" s="2">
        <v>2</v>
      </c>
      <c r="E1374" s="2">
        <v>3</v>
      </c>
      <c r="F1374" s="1">
        <v>43216.549305555556</v>
      </c>
      <c r="G1374">
        <v>88.02</v>
      </c>
      <c r="H1374">
        <v>1.35</v>
      </c>
      <c r="I1374">
        <v>0.92</v>
      </c>
      <c r="J1374">
        <v>-1.36</v>
      </c>
      <c r="K1374">
        <v>2.75</v>
      </c>
      <c r="L1374">
        <v>0.85</v>
      </c>
      <c r="M1374">
        <v>0.48</v>
      </c>
      <c r="N1374">
        <v>1.42</v>
      </c>
      <c r="O1374">
        <v>1.39</v>
      </c>
      <c r="P1374">
        <v>4.0599999999999996</v>
      </c>
      <c r="Q1374">
        <v>4.63</v>
      </c>
      <c r="R1374">
        <v>0.96</v>
      </c>
      <c r="S1374">
        <v>13.69</v>
      </c>
      <c r="T1374">
        <v>2.99</v>
      </c>
      <c r="U1374">
        <v>2.09</v>
      </c>
      <c r="V1374">
        <v>1.51</v>
      </c>
      <c r="W1374">
        <v>76.260000000000005</v>
      </c>
      <c r="X1374">
        <v>29.43</v>
      </c>
      <c r="Y1374">
        <v>36.72</v>
      </c>
      <c r="Z1374">
        <v>53.82</v>
      </c>
      <c r="AA1374">
        <v>95.38</v>
      </c>
      <c r="AB1374">
        <v>16.23</v>
      </c>
      <c r="AC1374">
        <v>101.54</v>
      </c>
    </row>
    <row r="1375" spans="1:29" x14ac:dyDescent="0.2">
      <c r="A1375" t="s">
        <v>513</v>
      </c>
      <c r="B1375" s="2" t="s">
        <v>5099</v>
      </c>
      <c r="C1375" s="2">
        <v>2</v>
      </c>
      <c r="D1375" s="2">
        <v>1</v>
      </c>
      <c r="E1375" s="2">
        <v>1</v>
      </c>
      <c r="F1375" s="1">
        <v>42923.674305555556</v>
      </c>
      <c r="G1375">
        <v>88.01</v>
      </c>
      <c r="H1375">
        <v>1.58</v>
      </c>
      <c r="I1375">
        <v>1.21</v>
      </c>
      <c r="J1375">
        <v>0.93</v>
      </c>
      <c r="K1375">
        <v>2.2999999999999998</v>
      </c>
      <c r="L1375">
        <v>0.56999999999999995</v>
      </c>
      <c r="M1375">
        <v>0.57999999999999996</v>
      </c>
      <c r="N1375">
        <v>1.4</v>
      </c>
      <c r="O1375">
        <v>1.4</v>
      </c>
      <c r="P1375">
        <v>2.7</v>
      </c>
      <c r="Q1375">
        <v>3.37</v>
      </c>
      <c r="R1375">
        <v>7.52</v>
      </c>
      <c r="S1375">
        <v>11.24</v>
      </c>
      <c r="T1375">
        <v>3.21</v>
      </c>
      <c r="U1375">
        <v>1.69</v>
      </c>
      <c r="V1375">
        <v>1.39</v>
      </c>
      <c r="W1375">
        <v>72.17</v>
      </c>
      <c r="X1375">
        <v>6.84</v>
      </c>
      <c r="Y1375">
        <v>9.17</v>
      </c>
      <c r="Z1375">
        <v>13.24</v>
      </c>
      <c r="AA1375">
        <v>28.83</v>
      </c>
      <c r="AB1375">
        <v>8.7200000000000006</v>
      </c>
      <c r="AC1375">
        <v>25.75</v>
      </c>
    </row>
    <row r="1376" spans="1:29" x14ac:dyDescent="0.2">
      <c r="A1376" t="s">
        <v>2936</v>
      </c>
      <c r="B1376" s="2" t="s">
        <v>4848</v>
      </c>
      <c r="C1376" s="2">
        <v>1</v>
      </c>
      <c r="D1376" s="2">
        <v>2</v>
      </c>
      <c r="E1376" s="2">
        <v>4</v>
      </c>
      <c r="F1376" s="1">
        <v>43178.591666666667</v>
      </c>
      <c r="G1376">
        <v>88</v>
      </c>
      <c r="H1376">
        <v>1.58</v>
      </c>
      <c r="I1376">
        <v>0.94</v>
      </c>
      <c r="J1376">
        <v>0.37</v>
      </c>
      <c r="K1376">
        <v>2.2799999999999998</v>
      </c>
      <c r="L1376">
        <v>0.74</v>
      </c>
      <c r="M1376">
        <v>0.52</v>
      </c>
      <c r="N1376">
        <v>1.34</v>
      </c>
      <c r="O1376">
        <v>1.26</v>
      </c>
      <c r="P1376">
        <v>3.48</v>
      </c>
      <c r="Q1376">
        <v>3.43</v>
      </c>
      <c r="R1376">
        <v>6.12</v>
      </c>
      <c r="S1376">
        <v>12.22</v>
      </c>
      <c r="T1376">
        <v>3.21</v>
      </c>
      <c r="U1376">
        <v>2.4</v>
      </c>
      <c r="V1376">
        <v>1.56</v>
      </c>
      <c r="W1376">
        <v>72.56</v>
      </c>
      <c r="X1376">
        <v>17.989999999999998</v>
      </c>
      <c r="Y1376">
        <v>24.93</v>
      </c>
      <c r="Z1376">
        <v>39.72</v>
      </c>
      <c r="AA1376">
        <v>73.63</v>
      </c>
      <c r="AB1376">
        <v>14.16</v>
      </c>
      <c r="AC1376">
        <v>77.08</v>
      </c>
    </row>
    <row r="1377" spans="1:29" x14ac:dyDescent="0.2">
      <c r="A1377" t="s">
        <v>3763</v>
      </c>
      <c r="B1377" s="2" t="s">
        <v>5043</v>
      </c>
      <c r="C1377" s="2">
        <v>2</v>
      </c>
      <c r="D1377" s="2">
        <v>1</v>
      </c>
      <c r="E1377" s="2">
        <v>4</v>
      </c>
      <c r="F1377" s="1">
        <v>43217.670138888891</v>
      </c>
      <c r="G1377">
        <v>88</v>
      </c>
      <c r="H1377">
        <v>2.41</v>
      </c>
      <c r="I1377">
        <v>1.85</v>
      </c>
      <c r="J1377">
        <v>3.08</v>
      </c>
      <c r="K1377">
        <v>2.9</v>
      </c>
      <c r="L1377">
        <v>0.75</v>
      </c>
      <c r="M1377">
        <v>0.75</v>
      </c>
      <c r="N1377">
        <v>2.27</v>
      </c>
      <c r="O1377">
        <v>2.08</v>
      </c>
      <c r="P1377">
        <v>3.78</v>
      </c>
      <c r="Q1377">
        <v>4.75</v>
      </c>
      <c r="R1377">
        <v>3.91</v>
      </c>
      <c r="S1377">
        <v>18.61</v>
      </c>
      <c r="T1377">
        <v>3.96</v>
      </c>
      <c r="U1377">
        <v>2.34</v>
      </c>
      <c r="V1377">
        <v>1.95</v>
      </c>
      <c r="W1377">
        <v>74.349999999999994</v>
      </c>
      <c r="X1377">
        <v>18.3</v>
      </c>
      <c r="Y1377">
        <v>18.43</v>
      </c>
      <c r="Z1377">
        <v>46.42</v>
      </c>
      <c r="AA1377">
        <v>40.6</v>
      </c>
      <c r="AB1377">
        <v>9.14</v>
      </c>
      <c r="AC1377">
        <v>80.31</v>
      </c>
    </row>
    <row r="1378" spans="1:29" x14ac:dyDescent="0.2">
      <c r="A1378" t="s">
        <v>1825</v>
      </c>
      <c r="B1378" s="2" t="s">
        <v>5187</v>
      </c>
      <c r="C1378" s="2">
        <v>2</v>
      </c>
      <c r="D1378" s="2">
        <v>1</v>
      </c>
      <c r="E1378" s="2">
        <v>2</v>
      </c>
      <c r="F1378" s="1">
        <v>42990.588194444441</v>
      </c>
      <c r="G1378">
        <v>87.99</v>
      </c>
      <c r="H1378">
        <v>1.95</v>
      </c>
      <c r="I1378">
        <v>1.58</v>
      </c>
      <c r="J1378">
        <v>4.41</v>
      </c>
      <c r="K1378">
        <v>2.19</v>
      </c>
      <c r="L1378">
        <v>0.31</v>
      </c>
      <c r="M1378">
        <v>0.31</v>
      </c>
      <c r="N1378">
        <v>1.67</v>
      </c>
      <c r="O1378">
        <v>1.6</v>
      </c>
      <c r="P1378">
        <v>1.52</v>
      </c>
      <c r="Q1378">
        <v>1.83</v>
      </c>
      <c r="R1378">
        <v>11.03</v>
      </c>
      <c r="S1378">
        <v>11.49</v>
      </c>
      <c r="T1378">
        <v>3.9</v>
      </c>
      <c r="U1378">
        <v>1.62</v>
      </c>
      <c r="V1378">
        <v>1.47</v>
      </c>
      <c r="W1378">
        <v>69.040000000000006</v>
      </c>
      <c r="X1378">
        <v>5.71</v>
      </c>
      <c r="Y1378">
        <v>8.07</v>
      </c>
      <c r="Z1378">
        <v>13.68</v>
      </c>
      <c r="AA1378">
        <v>14.46</v>
      </c>
      <c r="AB1378">
        <v>4.08</v>
      </c>
      <c r="AC1378">
        <v>13.04</v>
      </c>
    </row>
    <row r="1379" spans="1:29" x14ac:dyDescent="0.2">
      <c r="A1379" t="s">
        <v>3004</v>
      </c>
      <c r="B1379" s="2" t="s">
        <v>4977</v>
      </c>
      <c r="C1379" s="2">
        <v>2</v>
      </c>
      <c r="D1379" s="2">
        <v>1</v>
      </c>
      <c r="E1379" s="2">
        <v>4</v>
      </c>
      <c r="F1379" s="1">
        <v>43187.736805555556</v>
      </c>
      <c r="G1379">
        <v>87.99</v>
      </c>
      <c r="H1379">
        <v>1.64</v>
      </c>
      <c r="I1379">
        <v>1.17</v>
      </c>
      <c r="J1379">
        <v>0.78</v>
      </c>
      <c r="K1379">
        <v>2.8</v>
      </c>
      <c r="L1379">
        <v>0.71</v>
      </c>
      <c r="M1379">
        <v>0.43</v>
      </c>
      <c r="N1379">
        <v>1.64</v>
      </c>
      <c r="O1379">
        <v>1.54</v>
      </c>
      <c r="P1379">
        <v>3.44</v>
      </c>
      <c r="Q1379">
        <v>4.08</v>
      </c>
      <c r="R1379">
        <v>2.77</v>
      </c>
      <c r="S1379">
        <v>14.15</v>
      </c>
      <c r="T1379">
        <v>2.99</v>
      </c>
      <c r="U1379">
        <v>2.2000000000000002</v>
      </c>
      <c r="V1379">
        <v>1.51</v>
      </c>
      <c r="W1379">
        <v>74.77</v>
      </c>
      <c r="X1379">
        <v>19.14</v>
      </c>
      <c r="Y1379">
        <v>25.78</v>
      </c>
      <c r="Z1379">
        <v>37.909999999999997</v>
      </c>
      <c r="AA1379">
        <v>69.989999999999995</v>
      </c>
      <c r="AB1379">
        <v>13.98</v>
      </c>
      <c r="AC1379">
        <v>73.3</v>
      </c>
    </row>
    <row r="1380" spans="1:29" x14ac:dyDescent="0.2">
      <c r="A1380" t="s">
        <v>3142</v>
      </c>
      <c r="B1380" s="2" t="s">
        <v>4953</v>
      </c>
      <c r="C1380" s="2">
        <v>2</v>
      </c>
      <c r="D1380" s="2">
        <v>1</v>
      </c>
      <c r="E1380" s="2">
        <v>4</v>
      </c>
      <c r="F1380" s="1">
        <v>43195.590277777781</v>
      </c>
      <c r="G1380">
        <v>87.99</v>
      </c>
      <c r="H1380">
        <v>1.17</v>
      </c>
      <c r="I1380">
        <v>0.81</v>
      </c>
      <c r="J1380">
        <v>0.68</v>
      </c>
      <c r="K1380">
        <v>2.2400000000000002</v>
      </c>
      <c r="L1380">
        <v>0.8</v>
      </c>
      <c r="M1380">
        <v>0.63</v>
      </c>
      <c r="N1380">
        <v>1</v>
      </c>
      <c r="O1380">
        <v>0.94</v>
      </c>
      <c r="P1380">
        <v>3.57</v>
      </c>
      <c r="Q1380">
        <v>4.1500000000000004</v>
      </c>
      <c r="R1380">
        <v>5.68</v>
      </c>
      <c r="S1380">
        <v>9.8800000000000008</v>
      </c>
      <c r="T1380">
        <v>1.87</v>
      </c>
      <c r="U1380">
        <v>2.11</v>
      </c>
      <c r="V1380">
        <v>1.36</v>
      </c>
      <c r="W1380">
        <v>75.12</v>
      </c>
      <c r="X1380">
        <v>20.18</v>
      </c>
      <c r="Y1380">
        <v>25.94</v>
      </c>
      <c r="Z1380">
        <v>40.08</v>
      </c>
      <c r="AA1380">
        <v>61.84</v>
      </c>
      <c r="AB1380">
        <v>9.5299999999999994</v>
      </c>
      <c r="AC1380">
        <v>50.84</v>
      </c>
    </row>
    <row r="1381" spans="1:29" x14ac:dyDescent="0.2">
      <c r="A1381" t="s">
        <v>2412</v>
      </c>
      <c r="B1381" s="2" t="s">
        <v>4918</v>
      </c>
      <c r="C1381" s="2">
        <v>1</v>
      </c>
      <c r="D1381" s="2">
        <v>1</v>
      </c>
      <c r="E1381" s="2">
        <v>3</v>
      </c>
      <c r="F1381" s="1">
        <v>43153.557638888888</v>
      </c>
      <c r="G1381">
        <v>87.98</v>
      </c>
      <c r="H1381">
        <v>1.68</v>
      </c>
      <c r="I1381">
        <v>0.96</v>
      </c>
      <c r="J1381">
        <v>0.87</v>
      </c>
      <c r="K1381">
        <v>2.89</v>
      </c>
      <c r="L1381">
        <v>0.87</v>
      </c>
      <c r="M1381">
        <v>0.45</v>
      </c>
      <c r="N1381">
        <v>1.32</v>
      </c>
      <c r="O1381">
        <v>1.29</v>
      </c>
      <c r="P1381">
        <v>4.28</v>
      </c>
      <c r="Q1381">
        <v>4.4800000000000004</v>
      </c>
      <c r="R1381">
        <v>1.06</v>
      </c>
      <c r="S1381">
        <v>13.36</v>
      </c>
      <c r="T1381">
        <v>4.25</v>
      </c>
      <c r="U1381">
        <v>2.48</v>
      </c>
      <c r="V1381">
        <v>1.54</v>
      </c>
      <c r="W1381">
        <v>74.959999999999994</v>
      </c>
      <c r="X1381">
        <v>29.91</v>
      </c>
      <c r="Y1381">
        <v>39.61</v>
      </c>
      <c r="Z1381">
        <v>53.95</v>
      </c>
      <c r="AA1381">
        <v>93.63</v>
      </c>
      <c r="AB1381">
        <v>15.58</v>
      </c>
      <c r="AC1381">
        <v>120.33</v>
      </c>
    </row>
    <row r="1382" spans="1:29" x14ac:dyDescent="0.2">
      <c r="A1382" t="s">
        <v>3022</v>
      </c>
      <c r="B1382" s="2" t="s">
        <v>4999</v>
      </c>
      <c r="C1382" s="2">
        <v>2</v>
      </c>
      <c r="D1382" s="2">
        <v>2</v>
      </c>
      <c r="E1382" s="2">
        <v>4</v>
      </c>
      <c r="F1382" s="1">
        <v>43188.564583333333</v>
      </c>
      <c r="G1382">
        <v>87.98</v>
      </c>
      <c r="H1382">
        <v>1.53</v>
      </c>
      <c r="I1382">
        <v>1.07</v>
      </c>
      <c r="J1382">
        <v>1.08</v>
      </c>
      <c r="K1382">
        <v>2.58</v>
      </c>
      <c r="L1382">
        <v>0.71</v>
      </c>
      <c r="M1382">
        <v>0.36</v>
      </c>
      <c r="N1382">
        <v>1.41</v>
      </c>
      <c r="O1382">
        <v>1.36</v>
      </c>
      <c r="P1382">
        <v>3.4</v>
      </c>
      <c r="Q1382">
        <v>3.54</v>
      </c>
      <c r="R1382">
        <v>2.82</v>
      </c>
      <c r="S1382">
        <v>12.87</v>
      </c>
      <c r="T1382">
        <v>3.08</v>
      </c>
      <c r="U1382">
        <v>2.27</v>
      </c>
      <c r="V1382">
        <v>1.44</v>
      </c>
      <c r="W1382">
        <v>73.12</v>
      </c>
      <c r="X1382">
        <v>19.72</v>
      </c>
      <c r="Y1382">
        <v>28.02</v>
      </c>
      <c r="Z1382">
        <v>38.880000000000003</v>
      </c>
      <c r="AA1382">
        <v>72.61</v>
      </c>
      <c r="AB1382">
        <v>14.25</v>
      </c>
      <c r="AC1382">
        <v>86.74</v>
      </c>
    </row>
    <row r="1383" spans="1:29" x14ac:dyDescent="0.2">
      <c r="A1383" t="s">
        <v>159</v>
      </c>
      <c r="B1383" s="2" t="s">
        <v>4922</v>
      </c>
      <c r="C1383" s="2">
        <v>1</v>
      </c>
      <c r="D1383" s="2">
        <v>1</v>
      </c>
      <c r="E1383" s="2">
        <v>1</v>
      </c>
      <c r="F1383" s="1">
        <v>42901.421527777777</v>
      </c>
      <c r="G1383">
        <v>87.98</v>
      </c>
      <c r="H1383">
        <v>1.8</v>
      </c>
      <c r="I1383">
        <v>1.31</v>
      </c>
      <c r="J1383">
        <v>2.21</v>
      </c>
      <c r="K1383">
        <v>2.5299999999999998</v>
      </c>
      <c r="L1383">
        <v>0.61</v>
      </c>
      <c r="M1383">
        <v>0.56999999999999995</v>
      </c>
      <c r="N1383">
        <v>1.41</v>
      </c>
      <c r="O1383">
        <v>1.41</v>
      </c>
      <c r="P1383">
        <v>2.79</v>
      </c>
      <c r="Q1383">
        <v>3.22</v>
      </c>
      <c r="R1383">
        <v>7.43</v>
      </c>
      <c r="S1383">
        <v>11.64</v>
      </c>
      <c r="T1383">
        <v>3.88</v>
      </c>
      <c r="U1383">
        <v>2.04</v>
      </c>
      <c r="V1383">
        <v>1.45</v>
      </c>
      <c r="W1383">
        <v>70.400000000000006</v>
      </c>
      <c r="X1383">
        <v>7.12</v>
      </c>
      <c r="Y1383">
        <v>11.03</v>
      </c>
      <c r="Z1383">
        <v>14.27</v>
      </c>
      <c r="AA1383">
        <v>31.29</v>
      </c>
      <c r="AB1383">
        <v>8.66</v>
      </c>
      <c r="AC1383">
        <v>31.57</v>
      </c>
    </row>
    <row r="1384" spans="1:29" x14ac:dyDescent="0.2">
      <c r="A1384" t="s">
        <v>974</v>
      </c>
      <c r="B1384" s="2" t="s">
        <v>4781</v>
      </c>
      <c r="C1384" s="2">
        <v>1</v>
      </c>
      <c r="D1384" s="2">
        <v>2</v>
      </c>
      <c r="E1384" s="2">
        <v>2</v>
      </c>
      <c r="F1384" s="1">
        <v>42955.652777777781</v>
      </c>
      <c r="G1384">
        <v>87.98</v>
      </c>
      <c r="H1384">
        <v>2.27</v>
      </c>
      <c r="I1384">
        <v>1.54</v>
      </c>
      <c r="J1384">
        <v>4.82</v>
      </c>
      <c r="K1384">
        <v>2.52</v>
      </c>
      <c r="L1384">
        <v>0.48</v>
      </c>
      <c r="M1384">
        <v>0.64</v>
      </c>
      <c r="N1384">
        <v>1.54</v>
      </c>
      <c r="O1384">
        <v>1.45</v>
      </c>
      <c r="P1384">
        <v>2.36</v>
      </c>
      <c r="Q1384">
        <v>3</v>
      </c>
      <c r="R1384">
        <v>8.6999999999999993</v>
      </c>
      <c r="S1384">
        <v>11.67</v>
      </c>
      <c r="T1384">
        <v>3.46</v>
      </c>
      <c r="U1384">
        <v>2.2400000000000002</v>
      </c>
      <c r="V1384">
        <v>1.55</v>
      </c>
      <c r="W1384">
        <v>68.92</v>
      </c>
      <c r="X1384">
        <v>5.86</v>
      </c>
      <c r="Y1384">
        <v>8.86</v>
      </c>
      <c r="Z1384">
        <v>15.95</v>
      </c>
      <c r="AA1384">
        <v>18.260000000000002</v>
      </c>
      <c r="AB1384">
        <v>4.8</v>
      </c>
      <c r="AC1384">
        <v>20.87</v>
      </c>
    </row>
    <row r="1385" spans="1:29" x14ac:dyDescent="0.2">
      <c r="A1385" t="s">
        <v>1020</v>
      </c>
      <c r="B1385" s="2" t="s">
        <v>4828</v>
      </c>
      <c r="C1385" s="2">
        <v>1</v>
      </c>
      <c r="D1385" s="2">
        <v>2</v>
      </c>
      <c r="E1385" s="2">
        <v>2</v>
      </c>
      <c r="F1385" s="1">
        <v>42958.561111111114</v>
      </c>
      <c r="G1385">
        <v>87.97</v>
      </c>
      <c r="H1385">
        <v>1.84</v>
      </c>
      <c r="I1385">
        <v>1.4</v>
      </c>
      <c r="J1385">
        <v>3.07</v>
      </c>
      <c r="K1385">
        <v>2.09</v>
      </c>
      <c r="L1385">
        <v>0.39</v>
      </c>
      <c r="M1385">
        <v>0.41</v>
      </c>
      <c r="N1385">
        <v>1.49</v>
      </c>
      <c r="O1385">
        <v>1.45</v>
      </c>
      <c r="P1385">
        <v>1.88</v>
      </c>
      <c r="Q1385">
        <v>2.2400000000000002</v>
      </c>
      <c r="R1385">
        <v>9.6</v>
      </c>
      <c r="S1385">
        <v>10.69</v>
      </c>
      <c r="T1385">
        <v>3.3</v>
      </c>
      <c r="U1385">
        <v>1.64</v>
      </c>
      <c r="V1385">
        <v>1.4</v>
      </c>
      <c r="W1385">
        <v>70.19</v>
      </c>
      <c r="X1385">
        <v>4.4400000000000004</v>
      </c>
      <c r="Y1385">
        <v>5.96</v>
      </c>
      <c r="Z1385">
        <v>10.44</v>
      </c>
      <c r="AA1385">
        <v>15.98</v>
      </c>
      <c r="AB1385">
        <v>4.68</v>
      </c>
      <c r="AC1385">
        <v>13.99</v>
      </c>
    </row>
    <row r="1386" spans="1:29" x14ac:dyDescent="0.2">
      <c r="A1386" t="s">
        <v>3013</v>
      </c>
      <c r="B1386" s="2" t="s">
        <v>4942</v>
      </c>
      <c r="C1386" s="2">
        <v>1</v>
      </c>
      <c r="D1386" s="2">
        <v>2</v>
      </c>
      <c r="E1386" s="2">
        <v>4</v>
      </c>
      <c r="F1386" s="1">
        <v>43187.760416666664</v>
      </c>
      <c r="G1386">
        <v>87.96</v>
      </c>
      <c r="H1386">
        <v>1.51</v>
      </c>
      <c r="I1386">
        <v>0.94</v>
      </c>
      <c r="J1386">
        <v>0.8</v>
      </c>
      <c r="K1386">
        <v>2.56</v>
      </c>
      <c r="L1386">
        <v>0.69</v>
      </c>
      <c r="M1386">
        <v>0.41</v>
      </c>
      <c r="N1386">
        <v>1.27</v>
      </c>
      <c r="O1386">
        <v>1.21</v>
      </c>
      <c r="P1386">
        <v>3.5</v>
      </c>
      <c r="Q1386">
        <v>4.0999999999999996</v>
      </c>
      <c r="R1386">
        <v>4.37</v>
      </c>
      <c r="S1386">
        <v>11.29</v>
      </c>
      <c r="T1386">
        <v>3.43</v>
      </c>
      <c r="U1386">
        <v>2.13</v>
      </c>
      <c r="V1386">
        <v>1.4</v>
      </c>
      <c r="W1386">
        <v>74.78</v>
      </c>
      <c r="X1386">
        <v>21.56</v>
      </c>
      <c r="Y1386">
        <v>27.35</v>
      </c>
      <c r="Z1386">
        <v>34.770000000000003</v>
      </c>
      <c r="AA1386">
        <v>66.33</v>
      </c>
      <c r="AB1386">
        <v>12.2</v>
      </c>
      <c r="AC1386">
        <v>81.349999999999994</v>
      </c>
    </row>
    <row r="1387" spans="1:29" x14ac:dyDescent="0.2">
      <c r="A1387" t="s">
        <v>2536</v>
      </c>
      <c r="B1387" s="2" t="s">
        <v>4895</v>
      </c>
      <c r="C1387" s="2">
        <v>1</v>
      </c>
      <c r="D1387" s="2">
        <v>1</v>
      </c>
      <c r="E1387" s="2">
        <v>3</v>
      </c>
      <c r="F1387" s="1">
        <v>43158.587500000001</v>
      </c>
      <c r="G1387">
        <v>87.96</v>
      </c>
      <c r="H1387">
        <v>1.67</v>
      </c>
      <c r="I1387">
        <v>0.97</v>
      </c>
      <c r="J1387">
        <v>-0.41</v>
      </c>
      <c r="K1387">
        <v>3.07</v>
      </c>
      <c r="L1387">
        <v>0.84</v>
      </c>
      <c r="M1387">
        <v>0.37</v>
      </c>
      <c r="N1387">
        <v>1.48</v>
      </c>
      <c r="O1387">
        <v>1.46</v>
      </c>
      <c r="P1387">
        <v>4.12</v>
      </c>
      <c r="Q1387">
        <v>4.38</v>
      </c>
      <c r="R1387">
        <v>0.12</v>
      </c>
      <c r="S1387">
        <v>14.5</v>
      </c>
      <c r="T1387">
        <v>3.7</v>
      </c>
      <c r="U1387">
        <v>2.48</v>
      </c>
      <c r="V1387">
        <v>1.56</v>
      </c>
      <c r="W1387">
        <v>75.040000000000006</v>
      </c>
      <c r="X1387">
        <v>32.049999999999997</v>
      </c>
      <c r="Y1387">
        <v>42.71</v>
      </c>
      <c r="Z1387">
        <v>58.32</v>
      </c>
      <c r="AA1387">
        <v>104.98</v>
      </c>
      <c r="AB1387">
        <v>18.28</v>
      </c>
      <c r="AC1387">
        <v>129.81</v>
      </c>
    </row>
    <row r="1388" spans="1:29" x14ac:dyDescent="0.2">
      <c r="A1388" t="s">
        <v>3405</v>
      </c>
      <c r="B1388" s="2" t="s">
        <v>4880</v>
      </c>
      <c r="C1388" s="2">
        <v>1</v>
      </c>
      <c r="D1388" s="2">
        <v>1</v>
      </c>
      <c r="E1388" s="2">
        <v>4</v>
      </c>
      <c r="F1388" s="1">
        <v>43206.728472222225</v>
      </c>
      <c r="G1388">
        <v>87.96</v>
      </c>
      <c r="H1388">
        <v>1.79</v>
      </c>
      <c r="I1388">
        <v>1.22</v>
      </c>
      <c r="J1388">
        <v>1.92</v>
      </c>
      <c r="K1388">
        <v>2.8</v>
      </c>
      <c r="L1388">
        <v>0.73</v>
      </c>
      <c r="M1388">
        <v>0.47</v>
      </c>
      <c r="N1388">
        <v>1.4</v>
      </c>
      <c r="O1388">
        <v>1.33</v>
      </c>
      <c r="P1388">
        <v>3.43</v>
      </c>
      <c r="Q1388">
        <v>4.3600000000000003</v>
      </c>
      <c r="R1388">
        <v>5.18</v>
      </c>
      <c r="S1388">
        <v>12.38</v>
      </c>
      <c r="T1388">
        <v>2.4</v>
      </c>
      <c r="U1388">
        <v>2.2799999999999998</v>
      </c>
      <c r="V1388">
        <v>1.49</v>
      </c>
      <c r="W1388">
        <v>74.58</v>
      </c>
      <c r="X1388">
        <v>15.71</v>
      </c>
      <c r="Y1388">
        <v>20.69</v>
      </c>
      <c r="Z1388">
        <v>31.25</v>
      </c>
      <c r="AA1388">
        <v>49.62</v>
      </c>
      <c r="AB1388">
        <v>8.4700000000000006</v>
      </c>
      <c r="AC1388">
        <v>43.27</v>
      </c>
    </row>
    <row r="1389" spans="1:29" x14ac:dyDescent="0.2">
      <c r="A1389" t="s">
        <v>579</v>
      </c>
      <c r="B1389" s="2" t="s">
        <v>5085</v>
      </c>
      <c r="C1389" s="2">
        <v>2</v>
      </c>
      <c r="D1389" s="2">
        <v>1</v>
      </c>
      <c r="E1389" s="2">
        <v>1</v>
      </c>
      <c r="F1389" s="1">
        <v>42923.618055555555</v>
      </c>
      <c r="G1389">
        <v>87.96</v>
      </c>
      <c r="H1389">
        <v>1.48</v>
      </c>
      <c r="I1389">
        <v>1.1299999999999999</v>
      </c>
      <c r="J1389">
        <v>1.8</v>
      </c>
      <c r="K1389">
        <v>2.15</v>
      </c>
      <c r="L1389">
        <v>0.66</v>
      </c>
      <c r="M1389">
        <v>0.88</v>
      </c>
      <c r="N1389">
        <v>1.2</v>
      </c>
      <c r="O1389">
        <v>1.22</v>
      </c>
      <c r="P1389">
        <v>3.02</v>
      </c>
      <c r="Q1389">
        <v>3.93</v>
      </c>
      <c r="R1389">
        <v>7.85</v>
      </c>
      <c r="S1389">
        <v>10.18</v>
      </c>
      <c r="T1389">
        <v>3.55</v>
      </c>
      <c r="U1389">
        <v>1.61</v>
      </c>
      <c r="V1389">
        <v>1.33</v>
      </c>
      <c r="W1389">
        <v>72.239999999999995</v>
      </c>
      <c r="X1389">
        <v>6.53</v>
      </c>
      <c r="Y1389">
        <v>9.5500000000000007</v>
      </c>
      <c r="Z1389">
        <v>13.48</v>
      </c>
      <c r="AA1389">
        <v>24.57</v>
      </c>
      <c r="AB1389">
        <v>7.78</v>
      </c>
      <c r="AC1389">
        <v>23.27</v>
      </c>
    </row>
    <row r="1390" spans="1:29" x14ac:dyDescent="0.2">
      <c r="A1390" t="s">
        <v>3298</v>
      </c>
      <c r="B1390" s="2" t="s">
        <v>4869</v>
      </c>
      <c r="C1390" s="2">
        <v>1</v>
      </c>
      <c r="D1390" s="2">
        <v>2</v>
      </c>
      <c r="E1390" s="2">
        <v>4</v>
      </c>
      <c r="F1390" s="1">
        <v>43202.620138888888</v>
      </c>
      <c r="G1390">
        <v>87.96</v>
      </c>
      <c r="H1390">
        <v>1.4</v>
      </c>
      <c r="I1390">
        <v>0.93</v>
      </c>
      <c r="J1390">
        <v>2.16</v>
      </c>
      <c r="K1390">
        <v>2.31</v>
      </c>
      <c r="L1390">
        <v>0.64</v>
      </c>
      <c r="M1390">
        <v>0.31</v>
      </c>
      <c r="N1390">
        <v>1.0900000000000001</v>
      </c>
      <c r="O1390">
        <v>1.08</v>
      </c>
      <c r="P1390">
        <v>3.14</v>
      </c>
      <c r="Q1390">
        <v>3.68</v>
      </c>
      <c r="R1390">
        <v>6.6</v>
      </c>
      <c r="S1390">
        <v>9.58</v>
      </c>
      <c r="T1390">
        <v>3.58</v>
      </c>
      <c r="U1390">
        <v>1.98</v>
      </c>
      <c r="V1390">
        <v>1.35</v>
      </c>
      <c r="W1390">
        <v>73.510000000000005</v>
      </c>
      <c r="X1390">
        <v>20</v>
      </c>
      <c r="Y1390">
        <v>24.33</v>
      </c>
      <c r="Z1390">
        <v>28.27</v>
      </c>
      <c r="AA1390">
        <v>47.31</v>
      </c>
      <c r="AB1390">
        <v>7.54</v>
      </c>
      <c r="AC1390">
        <v>60.58</v>
      </c>
    </row>
    <row r="1391" spans="1:29" x14ac:dyDescent="0.2">
      <c r="A1391" t="s">
        <v>2101</v>
      </c>
      <c r="B1391" s="2" t="s">
        <v>4931</v>
      </c>
      <c r="C1391" s="2">
        <v>1</v>
      </c>
      <c r="D1391" s="2">
        <v>2</v>
      </c>
      <c r="E1391" s="2">
        <v>3</v>
      </c>
      <c r="F1391" s="1">
        <v>43146.432638888888</v>
      </c>
      <c r="G1391">
        <v>87.95</v>
      </c>
      <c r="H1391">
        <v>1.72</v>
      </c>
      <c r="I1391">
        <v>0.94</v>
      </c>
      <c r="J1391">
        <v>-2.12</v>
      </c>
      <c r="K1391">
        <v>3.25</v>
      </c>
      <c r="L1391">
        <v>0.79</v>
      </c>
      <c r="M1391">
        <v>0.21</v>
      </c>
      <c r="N1391">
        <v>1.57</v>
      </c>
      <c r="O1391">
        <v>1.54</v>
      </c>
      <c r="P1391">
        <v>4.0199999999999996</v>
      </c>
      <c r="Q1391">
        <v>3.94</v>
      </c>
      <c r="R1391">
        <v>-0.72</v>
      </c>
      <c r="S1391">
        <v>15.61</v>
      </c>
      <c r="T1391">
        <v>2.76</v>
      </c>
      <c r="U1391">
        <v>2.7</v>
      </c>
      <c r="V1391">
        <v>1.6</v>
      </c>
      <c r="W1391">
        <v>76.48</v>
      </c>
      <c r="X1391">
        <v>35.619999999999997</v>
      </c>
      <c r="Y1391">
        <v>49.06</v>
      </c>
      <c r="Z1391">
        <v>67.739999999999995</v>
      </c>
      <c r="AA1391">
        <v>137.06</v>
      </c>
      <c r="AB1391">
        <v>27.39</v>
      </c>
      <c r="AC1391">
        <v>151.9</v>
      </c>
    </row>
    <row r="1392" spans="1:29" x14ac:dyDescent="0.2">
      <c r="A1392" t="s">
        <v>3699</v>
      </c>
      <c r="B1392" s="2" t="s">
        <v>5059</v>
      </c>
      <c r="C1392" s="2">
        <v>2</v>
      </c>
      <c r="D1392" s="2">
        <v>1</v>
      </c>
      <c r="E1392" s="2">
        <v>4</v>
      </c>
      <c r="F1392" s="1">
        <v>43216.627083333333</v>
      </c>
      <c r="G1392">
        <v>87.95</v>
      </c>
      <c r="H1392">
        <v>1.8</v>
      </c>
      <c r="I1392">
        <v>1.23</v>
      </c>
      <c r="J1392">
        <v>2.46</v>
      </c>
      <c r="K1392">
        <v>2.62</v>
      </c>
      <c r="L1392">
        <v>0.71</v>
      </c>
      <c r="M1392">
        <v>0.45</v>
      </c>
      <c r="N1392">
        <v>1.49</v>
      </c>
      <c r="O1392">
        <v>1.43</v>
      </c>
      <c r="P1392">
        <v>3.58</v>
      </c>
      <c r="Q1392">
        <v>4.7</v>
      </c>
      <c r="R1392">
        <v>4.8099999999999996</v>
      </c>
      <c r="S1392">
        <v>12.95</v>
      </c>
      <c r="T1392">
        <v>4.2699999999999996</v>
      </c>
      <c r="U1392">
        <v>2.2599999999999998</v>
      </c>
      <c r="V1392">
        <v>1.52</v>
      </c>
      <c r="W1392">
        <v>73.14</v>
      </c>
      <c r="X1392">
        <v>22.98</v>
      </c>
      <c r="Y1392">
        <v>25.4</v>
      </c>
      <c r="Z1392">
        <v>34.82</v>
      </c>
      <c r="AA1392">
        <v>49.67</v>
      </c>
      <c r="AB1392">
        <v>9.5500000000000007</v>
      </c>
      <c r="AC1392">
        <v>82.32</v>
      </c>
    </row>
    <row r="1393" spans="1:29" x14ac:dyDescent="0.2">
      <c r="A1393" t="s">
        <v>2760</v>
      </c>
      <c r="B1393" s="2" t="s">
        <v>4716</v>
      </c>
      <c r="C1393" s="2">
        <v>1</v>
      </c>
      <c r="D1393" s="2">
        <v>2</v>
      </c>
      <c r="E1393" s="2">
        <v>3</v>
      </c>
      <c r="F1393" s="1">
        <v>43160.53125</v>
      </c>
      <c r="G1393">
        <v>87.95</v>
      </c>
      <c r="H1393">
        <v>1.84</v>
      </c>
      <c r="I1393">
        <v>1.19</v>
      </c>
      <c r="J1393">
        <v>-0.44</v>
      </c>
      <c r="K1393">
        <v>3.21</v>
      </c>
      <c r="L1393">
        <v>0.82</v>
      </c>
      <c r="M1393">
        <v>0.27</v>
      </c>
      <c r="N1393">
        <v>1.87</v>
      </c>
      <c r="O1393">
        <v>1.81</v>
      </c>
      <c r="P1393">
        <v>4.17</v>
      </c>
      <c r="Q1393">
        <v>4.49</v>
      </c>
      <c r="R1393">
        <v>-0.41</v>
      </c>
      <c r="S1393">
        <v>17.670000000000002</v>
      </c>
      <c r="T1393">
        <v>4.53</v>
      </c>
      <c r="U1393">
        <v>2.36</v>
      </c>
      <c r="V1393">
        <v>1.75</v>
      </c>
      <c r="W1393">
        <v>74.69</v>
      </c>
      <c r="X1393">
        <v>35.51</v>
      </c>
      <c r="Y1393">
        <v>42.79</v>
      </c>
      <c r="Z1393">
        <v>65.92</v>
      </c>
      <c r="AA1393">
        <v>107.52</v>
      </c>
      <c r="AB1393">
        <v>18.57</v>
      </c>
      <c r="AC1393">
        <v>144.03</v>
      </c>
    </row>
    <row r="1394" spans="1:29" x14ac:dyDescent="0.2">
      <c r="A1394" t="s">
        <v>328</v>
      </c>
      <c r="B1394" s="2" t="s">
        <v>4813</v>
      </c>
      <c r="C1394" s="2">
        <v>1</v>
      </c>
      <c r="D1394" s="2">
        <v>1</v>
      </c>
      <c r="E1394" s="2">
        <v>1</v>
      </c>
      <c r="F1394" s="1">
        <v>42914.638194444444</v>
      </c>
      <c r="G1394">
        <v>87.94</v>
      </c>
      <c r="H1394">
        <v>1.38</v>
      </c>
      <c r="I1394">
        <v>1.04</v>
      </c>
      <c r="J1394">
        <v>2.34</v>
      </c>
      <c r="K1394">
        <v>2.04</v>
      </c>
      <c r="L1394">
        <v>0.6</v>
      </c>
      <c r="M1394">
        <v>0.63</v>
      </c>
      <c r="N1394">
        <v>1.06</v>
      </c>
      <c r="O1394">
        <v>1.0900000000000001</v>
      </c>
      <c r="P1394">
        <v>2.68</v>
      </c>
      <c r="Q1394">
        <v>3.21</v>
      </c>
      <c r="R1394">
        <v>8.85</v>
      </c>
      <c r="S1394">
        <v>8.84</v>
      </c>
      <c r="T1394">
        <v>3.87</v>
      </c>
      <c r="U1394">
        <v>1.59</v>
      </c>
      <c r="V1394">
        <v>1.26</v>
      </c>
      <c r="W1394">
        <v>70.72</v>
      </c>
      <c r="X1394">
        <v>7.07</v>
      </c>
      <c r="Y1394">
        <v>9.9499999999999993</v>
      </c>
      <c r="Z1394">
        <v>11.7</v>
      </c>
      <c r="AA1394">
        <v>23.17</v>
      </c>
      <c r="AB1394">
        <v>6.8</v>
      </c>
      <c r="AC1394">
        <v>27.35</v>
      </c>
    </row>
    <row r="1395" spans="1:29" x14ac:dyDescent="0.2">
      <c r="A1395" t="s">
        <v>3355</v>
      </c>
      <c r="B1395" s="2" t="s">
        <v>4940</v>
      </c>
      <c r="C1395" s="2">
        <v>1</v>
      </c>
      <c r="D1395" s="2">
        <v>1</v>
      </c>
      <c r="E1395" s="2">
        <v>4</v>
      </c>
      <c r="F1395" s="1">
        <v>43203.621527777781</v>
      </c>
      <c r="G1395">
        <v>87.94</v>
      </c>
      <c r="H1395">
        <v>1.52</v>
      </c>
      <c r="I1395">
        <v>1.02</v>
      </c>
      <c r="J1395">
        <v>1.1000000000000001</v>
      </c>
      <c r="K1395">
        <v>2.56</v>
      </c>
      <c r="L1395">
        <v>0.72</v>
      </c>
      <c r="M1395">
        <v>0.43</v>
      </c>
      <c r="N1395">
        <v>1.34</v>
      </c>
      <c r="O1395">
        <v>1.25</v>
      </c>
      <c r="P1395">
        <v>3.37</v>
      </c>
      <c r="Q1395">
        <v>4.07</v>
      </c>
      <c r="R1395">
        <v>4.05</v>
      </c>
      <c r="S1395">
        <v>12.2</v>
      </c>
      <c r="T1395">
        <v>2.71</v>
      </c>
      <c r="U1395">
        <v>2.2400000000000002</v>
      </c>
      <c r="V1395">
        <v>1.45</v>
      </c>
      <c r="W1395">
        <v>75.099999999999994</v>
      </c>
      <c r="X1395">
        <v>20.260000000000002</v>
      </c>
      <c r="Y1395">
        <v>28.55</v>
      </c>
      <c r="Z1395">
        <v>40.619999999999997</v>
      </c>
      <c r="AA1395">
        <v>69.459999999999994</v>
      </c>
      <c r="AB1395">
        <v>11.93</v>
      </c>
      <c r="AC1395">
        <v>64.5</v>
      </c>
    </row>
    <row r="1396" spans="1:29" x14ac:dyDescent="0.2">
      <c r="A1396" t="s">
        <v>2013</v>
      </c>
      <c r="B1396" s="2" t="s">
        <v>4955</v>
      </c>
      <c r="C1396" s="2">
        <v>2</v>
      </c>
      <c r="D1396" s="2">
        <v>1</v>
      </c>
      <c r="E1396" s="2">
        <v>3</v>
      </c>
      <c r="F1396" s="1">
        <v>43144.645138888889</v>
      </c>
      <c r="G1396">
        <v>87.94</v>
      </c>
      <c r="H1396">
        <v>1.69</v>
      </c>
      <c r="I1396">
        <v>0.9</v>
      </c>
      <c r="J1396">
        <v>-0.1</v>
      </c>
      <c r="K1396">
        <v>2.91</v>
      </c>
      <c r="L1396">
        <v>0.75</v>
      </c>
      <c r="M1396">
        <v>0.35</v>
      </c>
      <c r="N1396">
        <v>1.32</v>
      </c>
      <c r="O1396">
        <v>1.3</v>
      </c>
      <c r="P1396">
        <v>3.82</v>
      </c>
      <c r="Q1396">
        <v>4.3</v>
      </c>
      <c r="R1396">
        <v>1.87</v>
      </c>
      <c r="S1396">
        <v>12.91</v>
      </c>
      <c r="T1396">
        <v>3.48</v>
      </c>
      <c r="U1396">
        <v>2.5299999999999998</v>
      </c>
      <c r="V1396">
        <v>1.5</v>
      </c>
      <c r="W1396">
        <v>75.239999999999995</v>
      </c>
      <c r="X1396">
        <v>28.11</v>
      </c>
      <c r="Y1396">
        <v>38.56</v>
      </c>
      <c r="Z1396">
        <v>46.18</v>
      </c>
      <c r="AA1396">
        <v>96.35</v>
      </c>
      <c r="AB1396">
        <v>17.760000000000002</v>
      </c>
      <c r="AC1396">
        <v>114.11</v>
      </c>
    </row>
    <row r="1397" spans="1:29" x14ac:dyDescent="0.2">
      <c r="A1397" t="s">
        <v>3339</v>
      </c>
      <c r="B1397" s="2" t="s">
        <v>4737</v>
      </c>
      <c r="C1397" s="2">
        <v>1</v>
      </c>
      <c r="D1397" s="2">
        <v>1</v>
      </c>
      <c r="E1397" s="2">
        <v>4</v>
      </c>
      <c r="F1397" s="1">
        <v>43203.588888888888</v>
      </c>
      <c r="G1397">
        <v>87.94</v>
      </c>
      <c r="H1397">
        <v>1.53</v>
      </c>
      <c r="I1397">
        <v>0.92</v>
      </c>
      <c r="J1397">
        <v>1.05</v>
      </c>
      <c r="K1397">
        <v>2.6</v>
      </c>
      <c r="L1397">
        <v>0.7</v>
      </c>
      <c r="M1397">
        <v>0.35</v>
      </c>
      <c r="N1397">
        <v>1.1200000000000001</v>
      </c>
      <c r="O1397">
        <v>1.1000000000000001</v>
      </c>
      <c r="P1397">
        <v>3.49</v>
      </c>
      <c r="Q1397">
        <v>4.24</v>
      </c>
      <c r="R1397">
        <v>5.43</v>
      </c>
      <c r="S1397">
        <v>10.4</v>
      </c>
      <c r="T1397">
        <v>2.9</v>
      </c>
      <c r="U1397">
        <v>2.11</v>
      </c>
      <c r="V1397">
        <v>1.39</v>
      </c>
      <c r="W1397">
        <v>75.150000000000006</v>
      </c>
      <c r="X1397">
        <v>22.15</v>
      </c>
      <c r="Y1397">
        <v>27.93</v>
      </c>
      <c r="Z1397">
        <v>34.380000000000003</v>
      </c>
      <c r="AA1397">
        <v>62.46</v>
      </c>
      <c r="AB1397">
        <v>10.029999999999999</v>
      </c>
      <c r="AC1397">
        <v>65.459999999999994</v>
      </c>
    </row>
    <row r="1398" spans="1:29" x14ac:dyDescent="0.2">
      <c r="A1398" t="s">
        <v>3227</v>
      </c>
      <c r="B1398" s="2" t="s">
        <v>4839</v>
      </c>
      <c r="C1398" s="2">
        <v>1</v>
      </c>
      <c r="D1398" s="2">
        <v>2</v>
      </c>
      <c r="E1398" s="2">
        <v>4</v>
      </c>
      <c r="F1398" s="1">
        <v>43200.584722222222</v>
      </c>
      <c r="G1398">
        <v>87.94</v>
      </c>
      <c r="H1398">
        <v>1.51</v>
      </c>
      <c r="I1398">
        <v>1.03</v>
      </c>
      <c r="J1398">
        <v>1.78</v>
      </c>
      <c r="K1398">
        <v>2.5</v>
      </c>
      <c r="L1398">
        <v>0.68</v>
      </c>
      <c r="M1398">
        <v>0.34</v>
      </c>
      <c r="N1398">
        <v>1.21</v>
      </c>
      <c r="O1398">
        <v>1.21</v>
      </c>
      <c r="P1398">
        <v>3.4</v>
      </c>
      <c r="Q1398">
        <v>4.0999999999999996</v>
      </c>
      <c r="R1398">
        <v>6.33</v>
      </c>
      <c r="S1398">
        <v>10.9</v>
      </c>
      <c r="T1398">
        <v>3.47</v>
      </c>
      <c r="U1398">
        <v>2.0099999999999998</v>
      </c>
      <c r="V1398">
        <v>1.48</v>
      </c>
      <c r="W1398">
        <v>74.09</v>
      </c>
      <c r="X1398">
        <v>22.03</v>
      </c>
      <c r="Y1398">
        <v>23.95</v>
      </c>
      <c r="Z1398">
        <v>32.090000000000003</v>
      </c>
      <c r="AA1398">
        <v>49.58</v>
      </c>
      <c r="AB1398">
        <v>6.95</v>
      </c>
      <c r="AC1398">
        <v>52.76</v>
      </c>
    </row>
    <row r="1399" spans="1:29" x14ac:dyDescent="0.2">
      <c r="A1399" t="s">
        <v>129</v>
      </c>
      <c r="B1399" s="2" t="s">
        <v>5016</v>
      </c>
      <c r="C1399" s="2">
        <v>2</v>
      </c>
      <c r="D1399" s="2">
        <v>1</v>
      </c>
      <c r="E1399" s="2">
        <v>1</v>
      </c>
      <c r="F1399" s="1">
        <v>42899.611805555556</v>
      </c>
      <c r="G1399">
        <v>87.94</v>
      </c>
      <c r="H1399">
        <v>2.21</v>
      </c>
      <c r="I1399">
        <v>1.65</v>
      </c>
      <c r="J1399">
        <v>1.1299999999999999</v>
      </c>
      <c r="K1399">
        <v>2.88</v>
      </c>
      <c r="L1399">
        <v>0.48</v>
      </c>
      <c r="M1399">
        <v>0.49</v>
      </c>
      <c r="N1399">
        <v>2.1</v>
      </c>
      <c r="O1399">
        <v>2.0499999999999998</v>
      </c>
      <c r="P1399">
        <v>2.67</v>
      </c>
      <c r="Q1399">
        <v>3.12</v>
      </c>
      <c r="R1399">
        <v>5.85</v>
      </c>
      <c r="S1399">
        <v>16.46</v>
      </c>
      <c r="T1399">
        <v>4.26</v>
      </c>
      <c r="U1399">
        <v>1.84</v>
      </c>
      <c r="V1399">
        <v>1.7</v>
      </c>
      <c r="W1399">
        <v>71.88</v>
      </c>
      <c r="X1399">
        <v>8.65</v>
      </c>
      <c r="Y1399">
        <v>8.0299999999999994</v>
      </c>
      <c r="Z1399">
        <v>18.079999999999998</v>
      </c>
      <c r="AA1399">
        <v>30.5</v>
      </c>
      <c r="AB1399">
        <v>11.9</v>
      </c>
      <c r="AC1399">
        <v>39.82</v>
      </c>
    </row>
    <row r="1400" spans="1:29" x14ac:dyDescent="0.2">
      <c r="A1400" t="s">
        <v>728</v>
      </c>
      <c r="B1400" s="2" t="s">
        <v>5193</v>
      </c>
      <c r="C1400" s="2">
        <v>2</v>
      </c>
      <c r="D1400" s="2">
        <v>2</v>
      </c>
      <c r="E1400" s="2">
        <v>1</v>
      </c>
      <c r="F1400" s="1">
        <v>42948.393055555556</v>
      </c>
      <c r="G1400">
        <v>87.93</v>
      </c>
      <c r="H1400">
        <v>1.6</v>
      </c>
      <c r="I1400">
        <v>1.24</v>
      </c>
      <c r="J1400">
        <v>2.46</v>
      </c>
      <c r="K1400">
        <v>2.0699999999999998</v>
      </c>
      <c r="L1400">
        <v>0.62</v>
      </c>
      <c r="M1400">
        <v>0.76</v>
      </c>
      <c r="N1400">
        <v>1.22</v>
      </c>
      <c r="O1400">
        <v>1.19</v>
      </c>
      <c r="P1400">
        <v>2.82</v>
      </c>
      <c r="Q1400">
        <v>3.47</v>
      </c>
      <c r="R1400">
        <v>7.85</v>
      </c>
      <c r="S1400">
        <v>9.6</v>
      </c>
      <c r="T1400">
        <v>3.61</v>
      </c>
      <c r="U1400">
        <v>1.7</v>
      </c>
      <c r="V1400">
        <v>1.37</v>
      </c>
      <c r="W1400">
        <v>72.22</v>
      </c>
      <c r="X1400">
        <v>5.59</v>
      </c>
      <c r="Y1400">
        <v>6.78</v>
      </c>
      <c r="Z1400">
        <v>13.58</v>
      </c>
      <c r="AA1400">
        <v>19.899999999999999</v>
      </c>
      <c r="AB1400">
        <v>5.72</v>
      </c>
      <c r="AC1400">
        <v>19.059999999999999</v>
      </c>
    </row>
    <row r="1401" spans="1:29" x14ac:dyDescent="0.2">
      <c r="A1401" t="s">
        <v>533</v>
      </c>
      <c r="B1401" s="2" t="s">
        <v>5054</v>
      </c>
      <c r="C1401" s="2">
        <v>2</v>
      </c>
      <c r="D1401" s="2">
        <v>2</v>
      </c>
      <c r="E1401" s="2">
        <v>1</v>
      </c>
      <c r="F1401" s="1">
        <v>42923.488194444442</v>
      </c>
      <c r="G1401">
        <v>87.93</v>
      </c>
      <c r="H1401">
        <v>1.85</v>
      </c>
      <c r="I1401">
        <v>1.24</v>
      </c>
      <c r="J1401">
        <v>1.9</v>
      </c>
      <c r="K1401">
        <v>2.4700000000000002</v>
      </c>
      <c r="L1401">
        <v>0.61</v>
      </c>
      <c r="M1401">
        <v>0.78</v>
      </c>
      <c r="N1401">
        <v>1.43</v>
      </c>
      <c r="O1401">
        <v>1.41</v>
      </c>
      <c r="P1401">
        <v>3</v>
      </c>
      <c r="Q1401">
        <v>3.83</v>
      </c>
      <c r="R1401">
        <v>7.48</v>
      </c>
      <c r="S1401">
        <v>11.78</v>
      </c>
      <c r="T1401">
        <v>3.3</v>
      </c>
      <c r="U1401">
        <v>2.0699999999999998</v>
      </c>
      <c r="V1401">
        <v>1.49</v>
      </c>
      <c r="W1401">
        <v>71.23</v>
      </c>
      <c r="X1401">
        <v>6.24</v>
      </c>
      <c r="Y1401">
        <v>9.2200000000000006</v>
      </c>
      <c r="Z1401">
        <v>15.51</v>
      </c>
      <c r="AA1401">
        <v>31.93</v>
      </c>
      <c r="AB1401">
        <v>10.71</v>
      </c>
      <c r="AC1401">
        <v>32.26</v>
      </c>
    </row>
    <row r="1402" spans="1:29" x14ac:dyDescent="0.2">
      <c r="A1402" t="s">
        <v>3100</v>
      </c>
      <c r="B1402" s="2" t="s">
        <v>4944</v>
      </c>
      <c r="C1402" s="2">
        <v>1</v>
      </c>
      <c r="D1402" s="2">
        <v>1</v>
      </c>
      <c r="E1402" s="2">
        <v>4</v>
      </c>
      <c r="F1402" s="1">
        <v>43188.661805555559</v>
      </c>
      <c r="G1402">
        <v>87.93</v>
      </c>
      <c r="H1402">
        <v>1.38</v>
      </c>
      <c r="I1402">
        <v>0.93</v>
      </c>
      <c r="J1402">
        <v>0.81</v>
      </c>
      <c r="K1402">
        <v>2.5099999999999998</v>
      </c>
      <c r="L1402">
        <v>0.75</v>
      </c>
      <c r="M1402">
        <v>0.41</v>
      </c>
      <c r="N1402">
        <v>1.28</v>
      </c>
      <c r="O1402">
        <v>1.25</v>
      </c>
      <c r="P1402">
        <v>3.49</v>
      </c>
      <c r="Q1402">
        <v>4.1500000000000004</v>
      </c>
      <c r="R1402">
        <v>3.28</v>
      </c>
      <c r="S1402">
        <v>11.97</v>
      </c>
      <c r="T1402">
        <v>3.42</v>
      </c>
      <c r="U1402">
        <v>2.11</v>
      </c>
      <c r="V1402">
        <v>1.36</v>
      </c>
      <c r="W1402">
        <v>74.790000000000006</v>
      </c>
      <c r="X1402">
        <v>21.44</v>
      </c>
      <c r="Y1402">
        <v>29.84</v>
      </c>
      <c r="Z1402">
        <v>36.049999999999997</v>
      </c>
      <c r="AA1402">
        <v>72.69</v>
      </c>
      <c r="AB1402">
        <v>13.93</v>
      </c>
      <c r="AC1402">
        <v>78.59</v>
      </c>
    </row>
    <row r="1403" spans="1:29" x14ac:dyDescent="0.2">
      <c r="A1403" t="s">
        <v>1359</v>
      </c>
      <c r="B1403" s="2" t="s">
        <v>5099</v>
      </c>
      <c r="C1403" s="2">
        <v>2</v>
      </c>
      <c r="D1403" s="2">
        <v>2</v>
      </c>
      <c r="E1403" s="2">
        <v>2</v>
      </c>
      <c r="F1403" s="1">
        <v>42976.395138888889</v>
      </c>
      <c r="G1403">
        <v>87.93</v>
      </c>
      <c r="H1403">
        <v>1.58</v>
      </c>
      <c r="I1403">
        <v>1.37</v>
      </c>
      <c r="J1403">
        <v>2.4</v>
      </c>
      <c r="K1403">
        <v>2.15</v>
      </c>
      <c r="L1403">
        <v>0.37</v>
      </c>
      <c r="M1403">
        <v>0.34</v>
      </c>
      <c r="N1403">
        <v>1.52</v>
      </c>
      <c r="O1403">
        <v>1.48</v>
      </c>
      <c r="P1403">
        <v>1.91</v>
      </c>
      <c r="Q1403">
        <v>2.42</v>
      </c>
      <c r="R1403">
        <v>9.9</v>
      </c>
      <c r="S1403">
        <v>10.18</v>
      </c>
      <c r="T1403">
        <v>3.73</v>
      </c>
      <c r="U1403">
        <v>1.32</v>
      </c>
      <c r="V1403">
        <v>1.35</v>
      </c>
      <c r="W1403">
        <v>71.47</v>
      </c>
      <c r="X1403">
        <v>5.54</v>
      </c>
      <c r="Y1403">
        <v>6.65</v>
      </c>
      <c r="Z1403">
        <v>11.33</v>
      </c>
      <c r="AA1403">
        <v>13.96</v>
      </c>
      <c r="AB1403">
        <v>4.6500000000000004</v>
      </c>
      <c r="AC1403">
        <v>12</v>
      </c>
    </row>
    <row r="1404" spans="1:29" x14ac:dyDescent="0.2">
      <c r="A1404" t="s">
        <v>1228</v>
      </c>
      <c r="B1404" s="2" t="s">
        <v>5144</v>
      </c>
      <c r="C1404" s="2">
        <v>2</v>
      </c>
      <c r="D1404" s="2">
        <v>1</v>
      </c>
      <c r="E1404" s="2">
        <v>2</v>
      </c>
      <c r="F1404" s="1">
        <v>42965.63958333333</v>
      </c>
      <c r="G1404">
        <v>87.92</v>
      </c>
      <c r="H1404">
        <v>1.66</v>
      </c>
      <c r="I1404">
        <v>1.57</v>
      </c>
      <c r="J1404">
        <v>3.07</v>
      </c>
      <c r="K1404">
        <v>1.82</v>
      </c>
      <c r="L1404">
        <v>0.4</v>
      </c>
      <c r="M1404">
        <v>0.64</v>
      </c>
      <c r="N1404">
        <v>1.69</v>
      </c>
      <c r="O1404">
        <v>1.55</v>
      </c>
      <c r="P1404">
        <v>1.83</v>
      </c>
      <c r="Q1404">
        <v>2.15</v>
      </c>
      <c r="R1404">
        <v>10.93</v>
      </c>
      <c r="S1404">
        <v>11.18</v>
      </c>
      <c r="T1404">
        <v>3.54</v>
      </c>
      <c r="U1404">
        <v>1.39</v>
      </c>
      <c r="V1404">
        <v>1.5</v>
      </c>
      <c r="W1404">
        <v>72.13</v>
      </c>
      <c r="X1404">
        <v>4.2</v>
      </c>
      <c r="Y1404">
        <v>4.93</v>
      </c>
      <c r="Z1404">
        <v>12.27</v>
      </c>
      <c r="AA1404">
        <v>8.7200000000000006</v>
      </c>
      <c r="AB1404">
        <v>3.22</v>
      </c>
      <c r="AC1404">
        <v>14.62</v>
      </c>
    </row>
    <row r="1405" spans="1:29" x14ac:dyDescent="0.2">
      <c r="A1405" t="s">
        <v>1047</v>
      </c>
      <c r="B1405" s="2" t="s">
        <v>5015</v>
      </c>
      <c r="C1405" s="2">
        <v>2</v>
      </c>
      <c r="D1405" s="2">
        <v>2</v>
      </c>
      <c r="E1405" s="2">
        <v>2</v>
      </c>
      <c r="F1405" s="1">
        <v>42958.619444444441</v>
      </c>
      <c r="G1405">
        <v>87.92</v>
      </c>
      <c r="H1405">
        <v>1.48</v>
      </c>
      <c r="I1405">
        <v>1.24</v>
      </c>
      <c r="J1405">
        <v>2.65</v>
      </c>
      <c r="K1405">
        <v>1.86</v>
      </c>
      <c r="L1405">
        <v>0.45</v>
      </c>
      <c r="M1405">
        <v>0.53</v>
      </c>
      <c r="N1405">
        <v>1.24</v>
      </c>
      <c r="O1405">
        <v>1.21</v>
      </c>
      <c r="P1405">
        <v>1.91</v>
      </c>
      <c r="Q1405">
        <v>2.83</v>
      </c>
      <c r="R1405">
        <v>10.36</v>
      </c>
      <c r="S1405">
        <v>8.85</v>
      </c>
      <c r="T1405">
        <v>3.25</v>
      </c>
      <c r="U1405">
        <v>1.34</v>
      </c>
      <c r="V1405">
        <v>1.24</v>
      </c>
      <c r="W1405">
        <v>71.08</v>
      </c>
      <c r="X1405">
        <v>4.6399999999999997</v>
      </c>
      <c r="Y1405">
        <v>6.26</v>
      </c>
      <c r="Z1405">
        <v>10.25</v>
      </c>
      <c r="AA1405">
        <v>12.45</v>
      </c>
      <c r="AB1405">
        <v>3.47</v>
      </c>
      <c r="AC1405">
        <v>7.15</v>
      </c>
    </row>
    <row r="1406" spans="1:29" x14ac:dyDescent="0.2">
      <c r="A1406" t="s">
        <v>3586</v>
      </c>
      <c r="B1406" s="2" t="s">
        <v>5042</v>
      </c>
      <c r="C1406" s="2">
        <v>2</v>
      </c>
      <c r="D1406" s="2">
        <v>2</v>
      </c>
      <c r="E1406" s="2">
        <v>3</v>
      </c>
      <c r="F1406" s="1">
        <v>43214.574999999997</v>
      </c>
      <c r="G1406">
        <v>87.92</v>
      </c>
      <c r="H1406">
        <v>1.92</v>
      </c>
      <c r="I1406">
        <v>1.1599999999999999</v>
      </c>
      <c r="J1406">
        <v>-0.06</v>
      </c>
      <c r="K1406">
        <v>2.89</v>
      </c>
      <c r="L1406">
        <v>0.68</v>
      </c>
      <c r="M1406">
        <v>0.35</v>
      </c>
      <c r="N1406">
        <v>1.63</v>
      </c>
      <c r="O1406">
        <v>1.55</v>
      </c>
      <c r="P1406">
        <v>3.62</v>
      </c>
      <c r="Q1406">
        <v>4.1399999999999997</v>
      </c>
      <c r="R1406">
        <v>2.73</v>
      </c>
      <c r="S1406">
        <v>14.3</v>
      </c>
      <c r="T1406">
        <v>3.7</v>
      </c>
      <c r="U1406">
        <v>2.4700000000000002</v>
      </c>
      <c r="V1406">
        <v>1.63</v>
      </c>
      <c r="W1406">
        <v>75.58</v>
      </c>
      <c r="X1406">
        <v>19.23</v>
      </c>
      <c r="Y1406">
        <v>25.98</v>
      </c>
      <c r="Z1406">
        <v>38.56</v>
      </c>
      <c r="AA1406">
        <v>74.69</v>
      </c>
      <c r="AB1406">
        <v>16.09</v>
      </c>
      <c r="AC1406">
        <v>86.95</v>
      </c>
    </row>
    <row r="1407" spans="1:29" x14ac:dyDescent="0.2">
      <c r="A1407" t="s">
        <v>2325</v>
      </c>
      <c r="B1407" s="4">
        <v>764</v>
      </c>
      <c r="C1407" s="2">
        <v>1</v>
      </c>
      <c r="D1407" s="2">
        <v>2</v>
      </c>
      <c r="E1407" s="2">
        <v>3</v>
      </c>
      <c r="F1407" s="1">
        <v>43150.476388888892</v>
      </c>
      <c r="G1407">
        <v>87.91</v>
      </c>
      <c r="H1407">
        <v>1.44</v>
      </c>
      <c r="I1407">
        <v>0.85</v>
      </c>
      <c r="J1407">
        <v>-2.09</v>
      </c>
      <c r="K1407">
        <v>2.99</v>
      </c>
      <c r="L1407">
        <v>0.83</v>
      </c>
      <c r="M1407">
        <v>0.17</v>
      </c>
      <c r="N1407">
        <v>1.46</v>
      </c>
      <c r="O1407">
        <v>1.43</v>
      </c>
      <c r="P1407">
        <v>4.05</v>
      </c>
      <c r="Q1407">
        <v>4.05</v>
      </c>
      <c r="R1407">
        <v>-0.87</v>
      </c>
      <c r="S1407">
        <v>14.72</v>
      </c>
      <c r="T1407">
        <v>3.18</v>
      </c>
      <c r="U1407">
        <v>2.44</v>
      </c>
      <c r="V1407">
        <v>1.51</v>
      </c>
      <c r="W1407">
        <v>77.010000000000005</v>
      </c>
      <c r="X1407">
        <v>39.380000000000003</v>
      </c>
      <c r="Y1407">
        <v>54.4</v>
      </c>
      <c r="Z1407">
        <v>70.8</v>
      </c>
      <c r="AA1407">
        <v>138.91999999999999</v>
      </c>
      <c r="AB1407">
        <v>26.97</v>
      </c>
      <c r="AC1407">
        <v>157.58000000000001</v>
      </c>
    </row>
    <row r="1408" spans="1:29" x14ac:dyDescent="0.2">
      <c r="A1408" t="s">
        <v>2790</v>
      </c>
      <c r="B1408" s="2" t="s">
        <v>4851</v>
      </c>
      <c r="C1408" s="2">
        <v>1</v>
      </c>
      <c r="D1408" s="2">
        <v>2</v>
      </c>
      <c r="E1408" s="2">
        <v>3</v>
      </c>
      <c r="F1408" s="1">
        <v>43161.456250000003</v>
      </c>
      <c r="G1408">
        <v>87.91</v>
      </c>
      <c r="H1408">
        <v>1.62</v>
      </c>
      <c r="I1408">
        <v>0.95</v>
      </c>
      <c r="J1408">
        <v>-0.53</v>
      </c>
      <c r="K1408">
        <v>3.05</v>
      </c>
      <c r="L1408">
        <v>0.79</v>
      </c>
      <c r="M1408">
        <v>0.25</v>
      </c>
      <c r="N1408">
        <v>1.46</v>
      </c>
      <c r="O1408">
        <v>1.44</v>
      </c>
      <c r="P1408">
        <v>4.04</v>
      </c>
      <c r="Q1408">
        <v>4.5</v>
      </c>
      <c r="R1408">
        <v>0.78</v>
      </c>
      <c r="S1408">
        <v>14.01</v>
      </c>
      <c r="T1408">
        <v>4.22</v>
      </c>
      <c r="U1408">
        <v>2.23</v>
      </c>
      <c r="V1408">
        <v>1.56</v>
      </c>
      <c r="W1408">
        <v>75.930000000000007</v>
      </c>
      <c r="X1408">
        <v>32.68</v>
      </c>
      <c r="Y1408">
        <v>42.43</v>
      </c>
      <c r="Z1408">
        <v>53.1</v>
      </c>
      <c r="AA1408">
        <v>101.77</v>
      </c>
      <c r="AB1408">
        <v>17.86</v>
      </c>
      <c r="AC1408">
        <v>128.74</v>
      </c>
    </row>
    <row r="1409" spans="1:29" x14ac:dyDescent="0.2">
      <c r="A1409" t="s">
        <v>2996</v>
      </c>
      <c r="B1409" s="2" t="s">
        <v>4940</v>
      </c>
      <c r="C1409" s="2">
        <v>1</v>
      </c>
      <c r="D1409" s="2">
        <v>2</v>
      </c>
      <c r="E1409" s="2">
        <v>4</v>
      </c>
      <c r="F1409" s="1">
        <v>43187.713194444441</v>
      </c>
      <c r="G1409">
        <v>87.91</v>
      </c>
      <c r="H1409">
        <v>1.6</v>
      </c>
      <c r="I1409">
        <v>0.9</v>
      </c>
      <c r="J1409">
        <v>1.18</v>
      </c>
      <c r="K1409">
        <v>2.58</v>
      </c>
      <c r="L1409">
        <v>0.64</v>
      </c>
      <c r="M1409">
        <v>0.22</v>
      </c>
      <c r="N1409">
        <v>1.24</v>
      </c>
      <c r="O1409">
        <v>1.22</v>
      </c>
      <c r="P1409">
        <v>3.25</v>
      </c>
      <c r="Q1409">
        <v>3.49</v>
      </c>
      <c r="R1409">
        <v>4.0999999999999996</v>
      </c>
      <c r="S1409">
        <v>10.97</v>
      </c>
      <c r="T1409">
        <v>3.78</v>
      </c>
      <c r="U1409">
        <v>2.2999999999999998</v>
      </c>
      <c r="V1409">
        <v>1.4</v>
      </c>
      <c r="W1409">
        <v>73.73</v>
      </c>
      <c r="X1409">
        <v>23.29</v>
      </c>
      <c r="Y1409">
        <v>30.17</v>
      </c>
      <c r="Z1409">
        <v>34.119999999999997</v>
      </c>
      <c r="AA1409">
        <v>73.2</v>
      </c>
      <c r="AB1409">
        <v>14.38</v>
      </c>
      <c r="AC1409">
        <v>95.04</v>
      </c>
    </row>
    <row r="1410" spans="1:29" x14ac:dyDescent="0.2">
      <c r="A1410" t="s">
        <v>2252</v>
      </c>
      <c r="B1410" s="2" t="s">
        <v>5005</v>
      </c>
      <c r="C1410" s="2">
        <v>2</v>
      </c>
      <c r="D1410" s="2">
        <v>2</v>
      </c>
      <c r="E1410" s="2">
        <v>3</v>
      </c>
      <c r="F1410" s="1">
        <v>43146.677083333336</v>
      </c>
      <c r="G1410">
        <v>87.9</v>
      </c>
      <c r="H1410">
        <v>1.82</v>
      </c>
      <c r="I1410">
        <v>1.1100000000000001</v>
      </c>
      <c r="J1410">
        <v>-0.27</v>
      </c>
      <c r="K1410">
        <v>2.96</v>
      </c>
      <c r="L1410">
        <v>0.77</v>
      </c>
      <c r="M1410">
        <v>0.37</v>
      </c>
      <c r="N1410">
        <v>1.79</v>
      </c>
      <c r="O1410">
        <v>1.71</v>
      </c>
      <c r="P1410">
        <v>4.03</v>
      </c>
      <c r="Q1410">
        <v>4.49</v>
      </c>
      <c r="R1410">
        <v>0.27</v>
      </c>
      <c r="S1410">
        <v>16.649999999999999</v>
      </c>
      <c r="T1410">
        <v>4.24</v>
      </c>
      <c r="U1410">
        <v>2.4300000000000002</v>
      </c>
      <c r="V1410">
        <v>1.72</v>
      </c>
      <c r="W1410">
        <v>75.05</v>
      </c>
      <c r="X1410">
        <v>28.42</v>
      </c>
      <c r="Y1410">
        <v>37.75</v>
      </c>
      <c r="Z1410">
        <v>55.51</v>
      </c>
      <c r="AA1410">
        <v>103.81</v>
      </c>
      <c r="AB1410">
        <v>19.54</v>
      </c>
      <c r="AC1410">
        <v>131.09</v>
      </c>
    </row>
    <row r="1411" spans="1:29" x14ac:dyDescent="0.2">
      <c r="A1411" t="s">
        <v>1618</v>
      </c>
      <c r="B1411" s="2" t="s">
        <v>4913</v>
      </c>
      <c r="C1411" s="2">
        <v>1</v>
      </c>
      <c r="D1411" s="2">
        <v>1</v>
      </c>
      <c r="E1411" s="2">
        <v>2</v>
      </c>
      <c r="F1411" s="1">
        <v>42989.557638888888</v>
      </c>
      <c r="G1411">
        <v>87.9</v>
      </c>
      <c r="H1411">
        <v>1.75</v>
      </c>
      <c r="I1411">
        <v>1.33</v>
      </c>
      <c r="J1411">
        <v>3.09</v>
      </c>
      <c r="K1411">
        <v>2.21</v>
      </c>
      <c r="L1411">
        <v>0.33</v>
      </c>
      <c r="M1411">
        <v>0.28000000000000003</v>
      </c>
      <c r="N1411">
        <v>1.34</v>
      </c>
      <c r="O1411">
        <v>1.34</v>
      </c>
      <c r="P1411">
        <v>1.78</v>
      </c>
      <c r="Q1411">
        <v>2.14</v>
      </c>
      <c r="R1411">
        <v>10.55</v>
      </c>
      <c r="S1411">
        <v>8.75</v>
      </c>
      <c r="T1411">
        <v>3.8</v>
      </c>
      <c r="U1411">
        <v>1.53</v>
      </c>
      <c r="V1411">
        <v>1.3</v>
      </c>
      <c r="W1411">
        <v>70.39</v>
      </c>
      <c r="X1411">
        <v>4.8600000000000003</v>
      </c>
      <c r="Y1411">
        <v>5.88</v>
      </c>
      <c r="Z1411">
        <v>10.36</v>
      </c>
      <c r="AA1411">
        <v>11.59</v>
      </c>
      <c r="AB1411">
        <v>4.0999999999999996</v>
      </c>
      <c r="AC1411">
        <v>11.39</v>
      </c>
    </row>
    <row r="1412" spans="1:29" x14ac:dyDescent="0.2">
      <c r="A1412" t="s">
        <v>452</v>
      </c>
      <c r="B1412" s="2" t="s">
        <v>4959</v>
      </c>
      <c r="C1412" s="2">
        <v>2</v>
      </c>
      <c r="D1412" s="2">
        <v>2</v>
      </c>
      <c r="E1412" s="2">
        <v>1</v>
      </c>
      <c r="F1412" s="1">
        <v>42921.552083333336</v>
      </c>
      <c r="G1412">
        <v>87.9</v>
      </c>
      <c r="H1412">
        <v>1.57</v>
      </c>
      <c r="I1412">
        <v>1.17</v>
      </c>
      <c r="J1412">
        <v>0.98</v>
      </c>
      <c r="K1412">
        <v>2.4</v>
      </c>
      <c r="L1412">
        <v>0.64</v>
      </c>
      <c r="M1412">
        <v>0.72</v>
      </c>
      <c r="N1412">
        <v>1.32</v>
      </c>
      <c r="O1412">
        <v>1.32</v>
      </c>
      <c r="P1412">
        <v>2.93</v>
      </c>
      <c r="Q1412">
        <v>3.73</v>
      </c>
      <c r="R1412">
        <v>6.95</v>
      </c>
      <c r="S1412">
        <v>10.96</v>
      </c>
      <c r="T1412">
        <v>3.07</v>
      </c>
      <c r="U1412">
        <v>1.66</v>
      </c>
      <c r="V1412">
        <v>1.36</v>
      </c>
      <c r="W1412">
        <v>72.95</v>
      </c>
      <c r="X1412">
        <v>7.83</v>
      </c>
      <c r="Y1412">
        <v>9.67</v>
      </c>
      <c r="Z1412">
        <v>13.85</v>
      </c>
      <c r="AA1412">
        <v>31.19</v>
      </c>
      <c r="AB1412">
        <v>9.1300000000000008</v>
      </c>
      <c r="AC1412">
        <v>25.71</v>
      </c>
    </row>
    <row r="1413" spans="1:29" x14ac:dyDescent="0.2">
      <c r="A1413" t="s">
        <v>3077</v>
      </c>
      <c r="B1413" s="2" t="s">
        <v>5138</v>
      </c>
      <c r="C1413" s="2">
        <v>2</v>
      </c>
      <c r="D1413" s="2">
        <v>2</v>
      </c>
      <c r="E1413" s="2">
        <v>4</v>
      </c>
      <c r="F1413" s="1">
        <v>43188.637499999997</v>
      </c>
      <c r="G1413">
        <v>87.9</v>
      </c>
      <c r="H1413">
        <v>1.55</v>
      </c>
      <c r="I1413">
        <v>0.89</v>
      </c>
      <c r="J1413">
        <v>0.06</v>
      </c>
      <c r="K1413">
        <v>2.58</v>
      </c>
      <c r="L1413">
        <v>0.69</v>
      </c>
      <c r="M1413">
        <v>0.38</v>
      </c>
      <c r="N1413">
        <v>1.23</v>
      </c>
      <c r="O1413">
        <v>1.19</v>
      </c>
      <c r="P1413">
        <v>3.41</v>
      </c>
      <c r="Q1413">
        <v>3.65</v>
      </c>
      <c r="R1413">
        <v>3.23</v>
      </c>
      <c r="S1413">
        <v>11.62</v>
      </c>
      <c r="T1413">
        <v>2.4900000000000002</v>
      </c>
      <c r="U1413">
        <v>2.38</v>
      </c>
      <c r="V1413">
        <v>1.38</v>
      </c>
      <c r="W1413">
        <v>74.489999999999995</v>
      </c>
      <c r="X1413">
        <v>20.95</v>
      </c>
      <c r="Y1413">
        <v>29.17</v>
      </c>
      <c r="Z1413">
        <v>39.01</v>
      </c>
      <c r="AA1413">
        <v>82.11</v>
      </c>
      <c r="AB1413">
        <v>17.850000000000001</v>
      </c>
      <c r="AC1413">
        <v>86.54</v>
      </c>
    </row>
    <row r="1414" spans="1:29" x14ac:dyDescent="0.2">
      <c r="A1414" t="s">
        <v>3324</v>
      </c>
      <c r="B1414" s="2" t="s">
        <v>4860</v>
      </c>
      <c r="C1414" s="2">
        <v>1</v>
      </c>
      <c r="D1414" s="2">
        <v>1</v>
      </c>
      <c r="E1414" s="2">
        <v>4</v>
      </c>
      <c r="F1414" s="1">
        <v>43203.5625</v>
      </c>
      <c r="G1414">
        <v>87.9</v>
      </c>
      <c r="H1414">
        <v>1.79</v>
      </c>
      <c r="I1414">
        <v>1.05</v>
      </c>
      <c r="J1414">
        <v>0.68</v>
      </c>
      <c r="K1414">
        <v>2.77</v>
      </c>
      <c r="L1414">
        <v>0.64</v>
      </c>
      <c r="M1414">
        <v>0.28999999999999998</v>
      </c>
      <c r="N1414">
        <v>1.41</v>
      </c>
      <c r="O1414">
        <v>1.37</v>
      </c>
      <c r="P1414">
        <v>3.42</v>
      </c>
      <c r="Q1414">
        <v>3.99</v>
      </c>
      <c r="R1414">
        <v>3.86</v>
      </c>
      <c r="S1414">
        <v>12.83</v>
      </c>
      <c r="T1414">
        <v>3.29</v>
      </c>
      <c r="U1414">
        <v>2.36</v>
      </c>
      <c r="V1414">
        <v>1.53</v>
      </c>
      <c r="W1414">
        <v>74.22</v>
      </c>
      <c r="X1414">
        <v>20.62</v>
      </c>
      <c r="Y1414">
        <v>26.49</v>
      </c>
      <c r="Z1414">
        <v>34.479999999999997</v>
      </c>
      <c r="AA1414">
        <v>71.040000000000006</v>
      </c>
      <c r="AB1414">
        <v>13.21</v>
      </c>
      <c r="AC1414">
        <v>83.29</v>
      </c>
    </row>
    <row r="1415" spans="1:29" x14ac:dyDescent="0.2">
      <c r="A1415" t="s">
        <v>3411</v>
      </c>
      <c r="B1415" s="2" t="s">
        <v>4850</v>
      </c>
      <c r="C1415" s="2">
        <v>1</v>
      </c>
      <c r="D1415" s="2">
        <v>2</v>
      </c>
      <c r="E1415" s="2">
        <v>4</v>
      </c>
      <c r="F1415" s="1">
        <v>43206.738888888889</v>
      </c>
      <c r="G1415">
        <v>87.9</v>
      </c>
      <c r="H1415">
        <v>1.59</v>
      </c>
      <c r="I1415">
        <v>0.86</v>
      </c>
      <c r="J1415">
        <v>1.34</v>
      </c>
      <c r="K1415">
        <v>2.5299999999999998</v>
      </c>
      <c r="L1415">
        <v>0.65</v>
      </c>
      <c r="M1415">
        <v>0.28999999999999998</v>
      </c>
      <c r="N1415">
        <v>1.02</v>
      </c>
      <c r="O1415">
        <v>1</v>
      </c>
      <c r="P1415">
        <v>3.36</v>
      </c>
      <c r="Q1415">
        <v>3.96</v>
      </c>
      <c r="R1415">
        <v>5.26</v>
      </c>
      <c r="S1415">
        <v>9.65</v>
      </c>
      <c r="T1415">
        <v>3.79</v>
      </c>
      <c r="U1415">
        <v>2.2599999999999998</v>
      </c>
      <c r="V1415">
        <v>1.36</v>
      </c>
      <c r="W1415">
        <v>74.55</v>
      </c>
      <c r="X1415">
        <v>22.36</v>
      </c>
      <c r="Y1415">
        <v>27.7</v>
      </c>
      <c r="Z1415">
        <v>32.229999999999997</v>
      </c>
      <c r="AA1415">
        <v>61.94</v>
      </c>
      <c r="AB1415">
        <v>11.04</v>
      </c>
      <c r="AC1415">
        <v>75.430000000000007</v>
      </c>
    </row>
    <row r="1416" spans="1:29" x14ac:dyDescent="0.2">
      <c r="A1416" t="s">
        <v>49</v>
      </c>
      <c r="B1416" s="2" t="s">
        <v>4994</v>
      </c>
      <c r="C1416" s="2">
        <v>2</v>
      </c>
      <c r="D1416" s="2">
        <v>2</v>
      </c>
      <c r="E1416" s="2">
        <v>1</v>
      </c>
      <c r="F1416" s="1">
        <v>42898.624305555553</v>
      </c>
      <c r="G1416">
        <v>87.89</v>
      </c>
      <c r="H1416">
        <v>2.0099999999999998</v>
      </c>
      <c r="I1416">
        <v>1.52</v>
      </c>
      <c r="J1416">
        <v>2.29</v>
      </c>
      <c r="K1416">
        <v>2.64</v>
      </c>
      <c r="L1416">
        <v>0.51</v>
      </c>
      <c r="M1416">
        <v>0.44</v>
      </c>
      <c r="N1416">
        <v>1.89</v>
      </c>
      <c r="O1416">
        <v>1.87</v>
      </c>
      <c r="P1416">
        <v>2.83</v>
      </c>
      <c r="Q1416">
        <v>3.62</v>
      </c>
      <c r="R1416">
        <v>5.81</v>
      </c>
      <c r="S1416">
        <v>15.01</v>
      </c>
      <c r="T1416">
        <v>5.0999999999999996</v>
      </c>
      <c r="U1416">
        <v>1.62</v>
      </c>
      <c r="V1416">
        <v>1.61</v>
      </c>
      <c r="W1416">
        <v>70.78</v>
      </c>
      <c r="X1416">
        <v>10.78</v>
      </c>
      <c r="Y1416">
        <v>10.54</v>
      </c>
      <c r="Z1416">
        <v>22.34</v>
      </c>
      <c r="AA1416">
        <v>28.79</v>
      </c>
      <c r="AB1416">
        <v>9.83</v>
      </c>
      <c r="AC1416">
        <v>48.23</v>
      </c>
    </row>
    <row r="1417" spans="1:29" x14ac:dyDescent="0.2">
      <c r="A1417" t="s">
        <v>267</v>
      </c>
      <c r="B1417" s="2" t="s">
        <v>4982</v>
      </c>
      <c r="C1417" s="2">
        <v>2</v>
      </c>
      <c r="D1417" s="2">
        <v>1</v>
      </c>
      <c r="E1417" s="2">
        <v>1</v>
      </c>
      <c r="F1417" s="1">
        <v>42913.631249999999</v>
      </c>
      <c r="G1417">
        <v>87.89</v>
      </c>
      <c r="H1417">
        <v>1.6</v>
      </c>
      <c r="I1417">
        <v>1.28</v>
      </c>
      <c r="J1417">
        <v>1.57</v>
      </c>
      <c r="K1417">
        <v>2.37</v>
      </c>
      <c r="L1417">
        <v>0.57999999999999996</v>
      </c>
      <c r="M1417">
        <v>0.56000000000000005</v>
      </c>
      <c r="N1417">
        <v>1.38</v>
      </c>
      <c r="O1417">
        <v>1.38</v>
      </c>
      <c r="P1417">
        <v>2.77</v>
      </c>
      <c r="Q1417">
        <v>3.53</v>
      </c>
      <c r="R1417">
        <v>7.59</v>
      </c>
      <c r="S1417">
        <v>10.94</v>
      </c>
      <c r="T1417">
        <v>3.67</v>
      </c>
      <c r="U1417">
        <v>1.43</v>
      </c>
      <c r="V1417">
        <v>1.35</v>
      </c>
      <c r="W1417">
        <v>73.09</v>
      </c>
      <c r="X1417">
        <v>6.77</v>
      </c>
      <c r="Y1417">
        <v>7.69</v>
      </c>
      <c r="Z1417">
        <v>11.82</v>
      </c>
      <c r="AA1417">
        <v>20.72</v>
      </c>
      <c r="AB1417">
        <v>6.48</v>
      </c>
      <c r="AC1417">
        <v>19.25</v>
      </c>
    </row>
    <row r="1418" spans="1:29" x14ac:dyDescent="0.2">
      <c r="A1418" t="s">
        <v>570</v>
      </c>
      <c r="B1418" s="2" t="s">
        <v>5118</v>
      </c>
      <c r="C1418" s="2">
        <v>2</v>
      </c>
      <c r="D1418" s="2">
        <v>1</v>
      </c>
      <c r="E1418" s="2">
        <v>1</v>
      </c>
      <c r="F1418" s="1">
        <v>42922.623611111114</v>
      </c>
      <c r="G1418">
        <v>87.89</v>
      </c>
      <c r="H1418">
        <v>1.65</v>
      </c>
      <c r="I1418">
        <v>1.23</v>
      </c>
      <c r="J1418">
        <v>2.52</v>
      </c>
      <c r="K1418">
        <v>2.17</v>
      </c>
      <c r="L1418">
        <v>0.55000000000000004</v>
      </c>
      <c r="M1418">
        <v>0.64</v>
      </c>
      <c r="N1418">
        <v>1.37</v>
      </c>
      <c r="O1418">
        <v>1.37</v>
      </c>
      <c r="P1418">
        <v>2.6</v>
      </c>
      <c r="Q1418">
        <v>3.54</v>
      </c>
      <c r="R1418">
        <v>8.4</v>
      </c>
      <c r="S1418">
        <v>11</v>
      </c>
      <c r="T1418">
        <v>4.24</v>
      </c>
      <c r="U1418">
        <v>1.62</v>
      </c>
      <c r="V1418">
        <v>1.38</v>
      </c>
      <c r="W1418">
        <v>70.86</v>
      </c>
      <c r="X1418">
        <v>6.95</v>
      </c>
      <c r="Y1418">
        <v>9.76</v>
      </c>
      <c r="Z1418">
        <v>12.47</v>
      </c>
      <c r="AA1418">
        <v>22.48</v>
      </c>
      <c r="AB1418">
        <v>6.28</v>
      </c>
      <c r="AC1418">
        <v>27.02</v>
      </c>
    </row>
    <row r="1419" spans="1:29" x14ac:dyDescent="0.2">
      <c r="A1419" t="s">
        <v>1511</v>
      </c>
      <c r="B1419" s="2" t="s">
        <v>4969</v>
      </c>
      <c r="C1419" s="2">
        <v>2</v>
      </c>
      <c r="D1419" s="2">
        <v>1</v>
      </c>
      <c r="E1419" s="2">
        <v>2</v>
      </c>
      <c r="F1419" s="1">
        <v>42979.626388888886</v>
      </c>
      <c r="G1419">
        <v>87.89</v>
      </c>
      <c r="H1419">
        <v>1.85</v>
      </c>
      <c r="I1419">
        <v>1.62</v>
      </c>
      <c r="J1419">
        <v>2.4500000000000002</v>
      </c>
      <c r="K1419">
        <v>2.4500000000000002</v>
      </c>
      <c r="L1419">
        <v>0.37</v>
      </c>
      <c r="M1419">
        <v>0.35</v>
      </c>
      <c r="N1419">
        <v>1.83</v>
      </c>
      <c r="O1419">
        <v>1.77</v>
      </c>
      <c r="P1419">
        <v>1.92</v>
      </c>
      <c r="Q1419">
        <v>2.4500000000000002</v>
      </c>
      <c r="R1419">
        <v>9.57</v>
      </c>
      <c r="S1419">
        <v>12.4</v>
      </c>
      <c r="T1419">
        <v>3.73</v>
      </c>
      <c r="U1419">
        <v>1.55</v>
      </c>
      <c r="V1419">
        <v>1.45</v>
      </c>
      <c r="W1419">
        <v>71.75</v>
      </c>
      <c r="X1419">
        <v>5.95</v>
      </c>
      <c r="Y1419">
        <v>5.69</v>
      </c>
      <c r="Z1419">
        <v>14.45</v>
      </c>
      <c r="AA1419">
        <v>13.6</v>
      </c>
      <c r="AB1419">
        <v>5.38</v>
      </c>
      <c r="AC1419">
        <v>12.42</v>
      </c>
    </row>
    <row r="1420" spans="1:29" x14ac:dyDescent="0.2">
      <c r="A1420" t="s">
        <v>3680</v>
      </c>
      <c r="B1420" s="2" t="s">
        <v>5057</v>
      </c>
      <c r="C1420" s="2">
        <v>2</v>
      </c>
      <c r="D1420" s="2">
        <v>2</v>
      </c>
      <c r="E1420" s="2">
        <v>4</v>
      </c>
      <c r="F1420" s="1">
        <v>43216.616666666669</v>
      </c>
      <c r="G1420">
        <v>87.88</v>
      </c>
      <c r="H1420">
        <v>1.89</v>
      </c>
      <c r="I1420">
        <v>1.33</v>
      </c>
      <c r="J1420">
        <v>2.27</v>
      </c>
      <c r="K1420">
        <v>2.5099999999999998</v>
      </c>
      <c r="L1420">
        <v>0.65</v>
      </c>
      <c r="M1420">
        <v>0.27</v>
      </c>
      <c r="N1420">
        <v>1.87</v>
      </c>
      <c r="O1420">
        <v>1.75</v>
      </c>
      <c r="P1420">
        <v>3.47</v>
      </c>
      <c r="Q1420">
        <v>3.5</v>
      </c>
      <c r="R1420">
        <v>3.81</v>
      </c>
      <c r="S1420">
        <v>15.87</v>
      </c>
      <c r="T1420">
        <v>5.25</v>
      </c>
      <c r="U1420">
        <v>2.2000000000000002</v>
      </c>
      <c r="V1420">
        <v>1.75</v>
      </c>
      <c r="W1420">
        <v>73.23</v>
      </c>
      <c r="X1420">
        <v>22.99</v>
      </c>
      <c r="Y1420">
        <v>26.41</v>
      </c>
      <c r="Z1420">
        <v>42.98</v>
      </c>
      <c r="AA1420">
        <v>60.99</v>
      </c>
      <c r="AB1420">
        <v>11</v>
      </c>
      <c r="AC1420">
        <v>102.76</v>
      </c>
    </row>
    <row r="1421" spans="1:29" x14ac:dyDescent="0.2">
      <c r="A1421" t="s">
        <v>751</v>
      </c>
      <c r="B1421" s="2" t="s">
        <v>4814</v>
      </c>
      <c r="C1421" s="2">
        <v>2</v>
      </c>
      <c r="D1421" s="2">
        <v>2</v>
      </c>
      <c r="E1421" s="2">
        <v>1</v>
      </c>
      <c r="F1421" s="1">
        <v>42948.438888888886</v>
      </c>
      <c r="G1421">
        <v>87.88</v>
      </c>
      <c r="H1421">
        <v>1.52</v>
      </c>
      <c r="I1421">
        <v>1.21</v>
      </c>
      <c r="J1421">
        <v>2.91</v>
      </c>
      <c r="K1421">
        <v>2.1</v>
      </c>
      <c r="L1421">
        <v>0.44</v>
      </c>
      <c r="M1421">
        <v>0.45</v>
      </c>
      <c r="N1421">
        <v>1.28</v>
      </c>
      <c r="O1421">
        <v>1.26</v>
      </c>
      <c r="P1421">
        <v>2.3199999999999998</v>
      </c>
      <c r="Q1421">
        <v>3.09</v>
      </c>
      <c r="R1421">
        <v>8.98</v>
      </c>
      <c r="S1421">
        <v>8.73</v>
      </c>
      <c r="T1421">
        <v>4.7</v>
      </c>
      <c r="U1421">
        <v>1.28</v>
      </c>
      <c r="V1421">
        <v>1.28</v>
      </c>
      <c r="W1421">
        <v>71.87</v>
      </c>
      <c r="X1421">
        <v>7.59</v>
      </c>
      <c r="Y1421">
        <v>8.65</v>
      </c>
      <c r="Z1421">
        <v>13.14</v>
      </c>
      <c r="AA1421">
        <v>14.69</v>
      </c>
      <c r="AB1421">
        <v>4.84</v>
      </c>
      <c r="AC1421">
        <v>18.53</v>
      </c>
    </row>
    <row r="1422" spans="1:29" x14ac:dyDescent="0.2">
      <c r="A1422" t="s">
        <v>1699</v>
      </c>
      <c r="B1422" s="2" t="s">
        <v>4814</v>
      </c>
      <c r="C1422" s="2">
        <v>1</v>
      </c>
      <c r="D1422" s="2">
        <v>1</v>
      </c>
      <c r="E1422" s="2">
        <v>2</v>
      </c>
      <c r="F1422" s="1">
        <v>42989.694444444445</v>
      </c>
      <c r="G1422">
        <v>87.88</v>
      </c>
      <c r="H1422">
        <v>1.37</v>
      </c>
      <c r="I1422">
        <v>1.08</v>
      </c>
      <c r="J1422">
        <v>3.14</v>
      </c>
      <c r="K1422">
        <v>1.64</v>
      </c>
      <c r="L1422">
        <v>0.36</v>
      </c>
      <c r="M1422">
        <v>0.4</v>
      </c>
      <c r="N1422">
        <v>1.04</v>
      </c>
      <c r="O1422">
        <v>1.04</v>
      </c>
      <c r="P1422">
        <v>1.68</v>
      </c>
      <c r="Q1422">
        <v>2.14</v>
      </c>
      <c r="R1422">
        <v>11.66</v>
      </c>
      <c r="S1422">
        <v>6.82</v>
      </c>
      <c r="T1422">
        <v>3.78</v>
      </c>
      <c r="U1422">
        <v>1.33</v>
      </c>
      <c r="V1422">
        <v>1.19</v>
      </c>
      <c r="W1422">
        <v>70.45</v>
      </c>
      <c r="X1422">
        <v>5.89</v>
      </c>
      <c r="Y1422">
        <v>6.49</v>
      </c>
      <c r="Z1422">
        <v>9.75</v>
      </c>
      <c r="AA1422">
        <v>10.66</v>
      </c>
      <c r="AB1422">
        <v>3.63</v>
      </c>
      <c r="AC1422">
        <v>10.85</v>
      </c>
    </row>
    <row r="1423" spans="1:29" x14ac:dyDescent="0.2">
      <c r="A1423" t="s">
        <v>3583</v>
      </c>
      <c r="B1423" s="2" t="s">
        <v>5097</v>
      </c>
      <c r="C1423" s="2">
        <v>2</v>
      </c>
      <c r="D1423" s="2">
        <v>2</v>
      </c>
      <c r="E1423" s="2">
        <v>3</v>
      </c>
      <c r="F1423" s="1">
        <v>43214.570833333331</v>
      </c>
      <c r="G1423">
        <v>87.88</v>
      </c>
      <c r="H1423">
        <v>1.34</v>
      </c>
      <c r="I1423">
        <v>1.05</v>
      </c>
      <c r="J1423">
        <v>-0.95</v>
      </c>
      <c r="K1423">
        <v>2.71</v>
      </c>
      <c r="L1423">
        <v>0.86</v>
      </c>
      <c r="M1423">
        <v>0.45</v>
      </c>
      <c r="N1423">
        <v>1.62</v>
      </c>
      <c r="O1423">
        <v>1.53</v>
      </c>
      <c r="P1423">
        <v>4</v>
      </c>
      <c r="Q1423">
        <v>4.8899999999999997</v>
      </c>
      <c r="R1423">
        <v>1.67</v>
      </c>
      <c r="S1423">
        <v>15.14</v>
      </c>
      <c r="T1423">
        <v>3.07</v>
      </c>
      <c r="U1423">
        <v>1.93</v>
      </c>
      <c r="V1423">
        <v>1.54</v>
      </c>
      <c r="W1423">
        <v>76.349999999999994</v>
      </c>
      <c r="X1423">
        <v>30.32</v>
      </c>
      <c r="Y1423">
        <v>38.89</v>
      </c>
      <c r="Z1423">
        <v>63.37</v>
      </c>
      <c r="AA1423">
        <v>92.36</v>
      </c>
      <c r="AB1423">
        <v>15.25</v>
      </c>
      <c r="AC1423">
        <v>96.66</v>
      </c>
    </row>
    <row r="1424" spans="1:29" x14ac:dyDescent="0.2">
      <c r="A1424" t="s">
        <v>1067</v>
      </c>
      <c r="B1424" s="2" t="s">
        <v>5062</v>
      </c>
      <c r="C1424" s="2">
        <v>2</v>
      </c>
      <c r="D1424" s="2">
        <v>2</v>
      </c>
      <c r="E1424" s="2">
        <v>2</v>
      </c>
      <c r="F1424" s="1">
        <v>42963.45208333333</v>
      </c>
      <c r="G1424">
        <v>87.88</v>
      </c>
      <c r="H1424">
        <v>1.47</v>
      </c>
      <c r="I1424">
        <v>1.17</v>
      </c>
      <c r="J1424">
        <v>3.05</v>
      </c>
      <c r="K1424">
        <v>1.99</v>
      </c>
      <c r="L1424">
        <v>0.35</v>
      </c>
      <c r="M1424">
        <v>0.42</v>
      </c>
      <c r="N1424">
        <v>1.22</v>
      </c>
      <c r="O1424">
        <v>1.23</v>
      </c>
      <c r="P1424">
        <v>1.84</v>
      </c>
      <c r="Q1424">
        <v>2.42</v>
      </c>
      <c r="R1424">
        <v>10.26</v>
      </c>
      <c r="S1424">
        <v>8.3000000000000007</v>
      </c>
      <c r="T1424">
        <v>4.67</v>
      </c>
      <c r="U1424">
        <v>1.37</v>
      </c>
      <c r="V1424">
        <v>1.23</v>
      </c>
      <c r="W1424">
        <v>70.08</v>
      </c>
      <c r="X1424">
        <v>6.98</v>
      </c>
      <c r="Y1424">
        <v>8.48</v>
      </c>
      <c r="Z1424">
        <v>11.23</v>
      </c>
      <c r="AA1424">
        <v>13.04</v>
      </c>
      <c r="AB1424">
        <v>4.3899999999999997</v>
      </c>
      <c r="AC1424">
        <v>19.59</v>
      </c>
    </row>
    <row r="1425" spans="1:29" x14ac:dyDescent="0.2">
      <c r="A1425" t="s">
        <v>3321</v>
      </c>
      <c r="B1425" s="4">
        <v>792</v>
      </c>
      <c r="C1425" s="2">
        <v>1</v>
      </c>
      <c r="D1425" s="2">
        <v>1</v>
      </c>
      <c r="E1425" s="2">
        <v>4</v>
      </c>
      <c r="F1425" s="1">
        <v>43203.553472222222</v>
      </c>
      <c r="G1425">
        <v>87.87</v>
      </c>
      <c r="H1425">
        <v>1.47</v>
      </c>
      <c r="I1425">
        <v>1.01</v>
      </c>
      <c r="J1425">
        <v>0.62</v>
      </c>
      <c r="K1425">
        <v>2.6</v>
      </c>
      <c r="L1425">
        <v>0.69</v>
      </c>
      <c r="M1425">
        <v>0.21</v>
      </c>
      <c r="N1425">
        <v>1.33</v>
      </c>
      <c r="O1425">
        <v>1.31</v>
      </c>
      <c r="P1425">
        <v>3.36</v>
      </c>
      <c r="Q1425">
        <v>3.83</v>
      </c>
      <c r="R1425">
        <v>4.0199999999999996</v>
      </c>
      <c r="S1425">
        <v>12.16</v>
      </c>
      <c r="T1425">
        <v>2.98</v>
      </c>
      <c r="U1425">
        <v>2.08</v>
      </c>
      <c r="V1425">
        <v>1.43</v>
      </c>
      <c r="W1425">
        <v>74.3</v>
      </c>
      <c r="X1425">
        <v>22.6</v>
      </c>
      <c r="Y1425">
        <v>28.93</v>
      </c>
      <c r="Z1425">
        <v>39.119999999999997</v>
      </c>
      <c r="AA1425">
        <v>66.47</v>
      </c>
      <c r="AB1425">
        <v>11.32</v>
      </c>
      <c r="AC1425">
        <v>75.59</v>
      </c>
    </row>
    <row r="1426" spans="1:29" x14ac:dyDescent="0.2">
      <c r="A1426" t="s">
        <v>3377</v>
      </c>
      <c r="B1426" s="2" t="s">
        <v>4875</v>
      </c>
      <c r="C1426" s="2">
        <v>1</v>
      </c>
      <c r="D1426" s="2">
        <v>1</v>
      </c>
      <c r="E1426" s="2">
        <v>4</v>
      </c>
      <c r="F1426" s="1">
        <v>43203.663194444445</v>
      </c>
      <c r="G1426">
        <v>87.87</v>
      </c>
      <c r="H1426">
        <v>1.29</v>
      </c>
      <c r="I1426">
        <v>0.87</v>
      </c>
      <c r="J1426">
        <v>1.82</v>
      </c>
      <c r="K1426">
        <v>2.23</v>
      </c>
      <c r="L1426">
        <v>0.7</v>
      </c>
      <c r="M1426">
        <v>0.44</v>
      </c>
      <c r="N1426">
        <v>0.89</v>
      </c>
      <c r="O1426">
        <v>0.89</v>
      </c>
      <c r="P1426">
        <v>3.14</v>
      </c>
      <c r="Q1426">
        <v>3.67</v>
      </c>
      <c r="R1426">
        <v>6</v>
      </c>
      <c r="S1426">
        <v>8.74</v>
      </c>
      <c r="T1426">
        <v>2.81</v>
      </c>
      <c r="U1426">
        <v>1.98</v>
      </c>
      <c r="V1426">
        <v>1.24</v>
      </c>
      <c r="W1426">
        <v>73.58</v>
      </c>
      <c r="X1426">
        <v>17.59</v>
      </c>
      <c r="Y1426">
        <v>23.35</v>
      </c>
      <c r="Z1426">
        <v>29.6</v>
      </c>
      <c r="AA1426">
        <v>47.67</v>
      </c>
      <c r="AB1426">
        <v>8.2799999999999994</v>
      </c>
      <c r="AC1426">
        <v>51.73</v>
      </c>
    </row>
    <row r="1427" spans="1:29" x14ac:dyDescent="0.2">
      <c r="A1427" t="s">
        <v>3138</v>
      </c>
      <c r="B1427" s="2" t="s">
        <v>4969</v>
      </c>
      <c r="C1427" s="2">
        <v>2</v>
      </c>
      <c r="D1427" s="2">
        <v>2</v>
      </c>
      <c r="E1427" s="2">
        <v>4</v>
      </c>
      <c r="F1427" s="1">
        <v>43195.585416666669</v>
      </c>
      <c r="G1427">
        <v>87.87</v>
      </c>
      <c r="H1427">
        <v>1.54</v>
      </c>
      <c r="I1427">
        <v>0.99</v>
      </c>
      <c r="J1427">
        <v>0.81</v>
      </c>
      <c r="K1427">
        <v>2.46</v>
      </c>
      <c r="L1427">
        <v>0.67</v>
      </c>
      <c r="M1427">
        <v>0.51</v>
      </c>
      <c r="N1427">
        <v>1.33</v>
      </c>
      <c r="O1427">
        <v>1.28</v>
      </c>
      <c r="P1427">
        <v>3.36</v>
      </c>
      <c r="Q1427">
        <v>3.8</v>
      </c>
      <c r="R1427">
        <v>4.49</v>
      </c>
      <c r="S1427">
        <v>11.96</v>
      </c>
      <c r="T1427">
        <v>2.39</v>
      </c>
      <c r="U1427">
        <v>2.27</v>
      </c>
      <c r="V1427">
        <v>1.49</v>
      </c>
      <c r="W1427">
        <v>74.33</v>
      </c>
      <c r="X1427">
        <v>16.850000000000001</v>
      </c>
      <c r="Y1427">
        <v>21.78</v>
      </c>
      <c r="Z1427">
        <v>33.82</v>
      </c>
      <c r="AA1427">
        <v>62.79</v>
      </c>
      <c r="AB1427">
        <v>10.85</v>
      </c>
      <c r="AC1427">
        <v>56.43</v>
      </c>
    </row>
    <row r="1428" spans="1:29" x14ac:dyDescent="0.2">
      <c r="A1428" t="s">
        <v>3178</v>
      </c>
      <c r="B1428" s="2" t="s">
        <v>4867</v>
      </c>
      <c r="C1428" s="2">
        <v>1</v>
      </c>
      <c r="D1428" s="2">
        <v>1</v>
      </c>
      <c r="E1428" s="2">
        <v>4</v>
      </c>
      <c r="F1428" s="1">
        <v>43195.640277777777</v>
      </c>
      <c r="G1428">
        <v>87.87</v>
      </c>
      <c r="H1428">
        <v>1.1000000000000001</v>
      </c>
      <c r="I1428">
        <v>0.72</v>
      </c>
      <c r="J1428">
        <v>1.26</v>
      </c>
      <c r="K1428">
        <v>2.13</v>
      </c>
      <c r="L1428">
        <v>0.7</v>
      </c>
      <c r="M1428">
        <v>0.38</v>
      </c>
      <c r="N1428">
        <v>0.94</v>
      </c>
      <c r="O1428">
        <v>0.93</v>
      </c>
      <c r="P1428">
        <v>3.2</v>
      </c>
      <c r="Q1428">
        <v>3.75</v>
      </c>
      <c r="R1428">
        <v>5.73</v>
      </c>
      <c r="S1428">
        <v>9.07</v>
      </c>
      <c r="T1428">
        <v>3.13</v>
      </c>
      <c r="U1428">
        <v>1.85</v>
      </c>
      <c r="V1428">
        <v>1.26</v>
      </c>
      <c r="W1428">
        <v>74.5</v>
      </c>
      <c r="X1428">
        <v>21.81</v>
      </c>
      <c r="Y1428">
        <v>26.94</v>
      </c>
      <c r="Z1428">
        <v>32.36</v>
      </c>
      <c r="AA1428">
        <v>57.7</v>
      </c>
      <c r="AB1428">
        <v>9.1999999999999993</v>
      </c>
      <c r="AC1428">
        <v>63.62</v>
      </c>
    </row>
    <row r="1429" spans="1:29" x14ac:dyDescent="0.2">
      <c r="A1429" t="s">
        <v>3149</v>
      </c>
      <c r="B1429" s="2" t="s">
        <v>5195</v>
      </c>
      <c r="C1429" s="2">
        <v>2</v>
      </c>
      <c r="D1429" s="2">
        <v>2</v>
      </c>
      <c r="E1429" s="2">
        <v>4</v>
      </c>
      <c r="F1429" s="1">
        <v>43195.597222222219</v>
      </c>
      <c r="G1429">
        <v>87.87</v>
      </c>
      <c r="H1429">
        <v>1.27</v>
      </c>
      <c r="I1429">
        <v>0.71</v>
      </c>
      <c r="J1429">
        <v>0.25</v>
      </c>
      <c r="K1429">
        <v>2.2599999999999998</v>
      </c>
      <c r="L1429">
        <v>0.76</v>
      </c>
      <c r="M1429">
        <v>0.57999999999999996</v>
      </c>
      <c r="N1429">
        <v>0.87</v>
      </c>
      <c r="O1429">
        <v>0.86</v>
      </c>
      <c r="P1429">
        <v>3.52</v>
      </c>
      <c r="Q1429">
        <v>3.83</v>
      </c>
      <c r="R1429">
        <v>5.12</v>
      </c>
      <c r="S1429">
        <v>9.1</v>
      </c>
      <c r="T1429">
        <v>2.0299999999999998</v>
      </c>
      <c r="U1429">
        <v>2.2400000000000002</v>
      </c>
      <c r="V1429">
        <v>1.3</v>
      </c>
      <c r="W1429">
        <v>75.34</v>
      </c>
      <c r="X1429">
        <v>20.329999999999998</v>
      </c>
      <c r="Y1429">
        <v>24.66</v>
      </c>
      <c r="Z1429">
        <v>37.67</v>
      </c>
      <c r="AA1429">
        <v>65.010000000000005</v>
      </c>
      <c r="AB1429">
        <v>11.04</v>
      </c>
      <c r="AC1429">
        <v>55.85</v>
      </c>
    </row>
    <row r="1430" spans="1:29" x14ac:dyDescent="0.2">
      <c r="A1430" t="s">
        <v>714</v>
      </c>
      <c r="B1430" s="2" t="s">
        <v>4850</v>
      </c>
      <c r="C1430" s="2">
        <v>1</v>
      </c>
      <c r="D1430" s="2">
        <v>1</v>
      </c>
      <c r="E1430" s="2">
        <v>1</v>
      </c>
      <c r="F1430" s="1">
        <v>42948.364583333336</v>
      </c>
      <c r="G1430">
        <v>87.87</v>
      </c>
      <c r="H1430">
        <v>1.56</v>
      </c>
      <c r="I1430">
        <v>1.1299999999999999</v>
      </c>
      <c r="J1430">
        <v>2.71</v>
      </c>
      <c r="K1430">
        <v>2.25</v>
      </c>
      <c r="L1430">
        <v>0.57999999999999996</v>
      </c>
      <c r="M1430">
        <v>0.56999999999999995</v>
      </c>
      <c r="N1430">
        <v>1.1200000000000001</v>
      </c>
      <c r="O1430">
        <v>1.1200000000000001</v>
      </c>
      <c r="P1430">
        <v>2.62</v>
      </c>
      <c r="Q1430">
        <v>3</v>
      </c>
      <c r="R1430">
        <v>7.52</v>
      </c>
      <c r="S1430">
        <v>9.0299999999999994</v>
      </c>
      <c r="T1430">
        <v>3.5</v>
      </c>
      <c r="U1430">
        <v>1.9</v>
      </c>
      <c r="V1430">
        <v>1.3</v>
      </c>
      <c r="W1430">
        <v>70.680000000000007</v>
      </c>
      <c r="X1430">
        <v>7.43</v>
      </c>
      <c r="Y1430">
        <v>9.6300000000000008</v>
      </c>
      <c r="Z1430">
        <v>14.49</v>
      </c>
      <c r="AA1430">
        <v>27.33</v>
      </c>
      <c r="AB1430">
        <v>7.17</v>
      </c>
      <c r="AC1430">
        <v>29.83</v>
      </c>
    </row>
    <row r="1431" spans="1:29" x14ac:dyDescent="0.2">
      <c r="A1431" t="s">
        <v>1806</v>
      </c>
      <c r="B1431" s="2" t="s">
        <v>4844</v>
      </c>
      <c r="C1431" s="2">
        <v>1</v>
      </c>
      <c r="D1431" s="2">
        <v>2</v>
      </c>
      <c r="E1431" s="2">
        <v>2</v>
      </c>
      <c r="F1431" s="1">
        <v>42990.570833333331</v>
      </c>
      <c r="G1431">
        <v>87.87</v>
      </c>
      <c r="H1431">
        <v>1.87</v>
      </c>
      <c r="I1431">
        <v>1.45</v>
      </c>
      <c r="J1431">
        <v>2.86</v>
      </c>
      <c r="K1431">
        <v>2.1</v>
      </c>
      <c r="L1431">
        <v>0.26</v>
      </c>
      <c r="M1431">
        <v>0.33</v>
      </c>
      <c r="N1431">
        <v>1.6</v>
      </c>
      <c r="O1431">
        <v>1.56</v>
      </c>
      <c r="P1431">
        <v>1.51</v>
      </c>
      <c r="Q1431">
        <v>1.61</v>
      </c>
      <c r="R1431">
        <v>10.35</v>
      </c>
      <c r="S1431">
        <v>10.52</v>
      </c>
      <c r="T1431">
        <v>3.42</v>
      </c>
      <c r="U1431">
        <v>1.58</v>
      </c>
      <c r="V1431">
        <v>1.45</v>
      </c>
      <c r="W1431">
        <v>70.38</v>
      </c>
      <c r="X1431">
        <v>4.38</v>
      </c>
      <c r="Y1431">
        <v>5.4</v>
      </c>
      <c r="Z1431">
        <v>10.130000000000001</v>
      </c>
      <c r="AA1431">
        <v>11.84</v>
      </c>
      <c r="AB1431">
        <v>4.8600000000000003</v>
      </c>
      <c r="AC1431">
        <v>9.41</v>
      </c>
    </row>
    <row r="1432" spans="1:29" x14ac:dyDescent="0.2">
      <c r="A1432" t="s">
        <v>2135</v>
      </c>
      <c r="B1432" s="2" t="s">
        <v>5025</v>
      </c>
      <c r="C1432" s="2">
        <v>2</v>
      </c>
      <c r="D1432" s="2">
        <v>1</v>
      </c>
      <c r="E1432" s="2">
        <v>3</v>
      </c>
      <c r="F1432" s="1">
        <v>43146.547222222223</v>
      </c>
      <c r="G1432">
        <v>87.87</v>
      </c>
      <c r="H1432">
        <v>1.58</v>
      </c>
      <c r="I1432">
        <v>0.93</v>
      </c>
      <c r="J1432">
        <v>-0.66</v>
      </c>
      <c r="K1432">
        <v>2.93</v>
      </c>
      <c r="L1432">
        <v>0.78</v>
      </c>
      <c r="M1432">
        <v>0.46</v>
      </c>
      <c r="N1432">
        <v>1.36</v>
      </c>
      <c r="O1432">
        <v>1.35</v>
      </c>
      <c r="P1432">
        <v>3.94</v>
      </c>
      <c r="Q1432">
        <v>4.43</v>
      </c>
      <c r="R1432">
        <v>1.96</v>
      </c>
      <c r="S1432">
        <v>13.38</v>
      </c>
      <c r="T1432">
        <v>3.42</v>
      </c>
      <c r="U1432">
        <v>2.34</v>
      </c>
      <c r="V1432">
        <v>1.51</v>
      </c>
      <c r="W1432">
        <v>75.63</v>
      </c>
      <c r="X1432">
        <v>28.15</v>
      </c>
      <c r="Y1432">
        <v>36.520000000000003</v>
      </c>
      <c r="Z1432">
        <v>48.46</v>
      </c>
      <c r="AA1432">
        <v>91.96</v>
      </c>
      <c r="AB1432">
        <v>16.190000000000001</v>
      </c>
      <c r="AC1432">
        <v>109.44</v>
      </c>
    </row>
    <row r="1433" spans="1:29" x14ac:dyDescent="0.2">
      <c r="A1433" t="s">
        <v>2751</v>
      </c>
      <c r="B1433" s="2" t="s">
        <v>5149</v>
      </c>
      <c r="C1433" s="2">
        <v>2</v>
      </c>
      <c r="D1433" s="2">
        <v>1</v>
      </c>
      <c r="E1433" s="2">
        <v>3</v>
      </c>
      <c r="F1433" s="1">
        <v>43160.520833333336</v>
      </c>
      <c r="G1433">
        <v>87.86</v>
      </c>
      <c r="H1433">
        <v>1.8</v>
      </c>
      <c r="I1433">
        <v>1.07</v>
      </c>
      <c r="J1433">
        <v>-0.37</v>
      </c>
      <c r="K1433">
        <v>3.14</v>
      </c>
      <c r="L1433">
        <v>0.81</v>
      </c>
      <c r="M1433">
        <v>0.23</v>
      </c>
      <c r="N1433">
        <v>1.72</v>
      </c>
      <c r="O1433">
        <v>1.67</v>
      </c>
      <c r="P1433">
        <v>4.13</v>
      </c>
      <c r="Q1433">
        <v>4.17</v>
      </c>
      <c r="R1433">
        <v>-0.5</v>
      </c>
      <c r="S1433">
        <v>16.420000000000002</v>
      </c>
      <c r="T1433">
        <v>4.25</v>
      </c>
      <c r="U1433">
        <v>2.59</v>
      </c>
      <c r="V1433">
        <v>1.71</v>
      </c>
      <c r="W1433">
        <v>75.34</v>
      </c>
      <c r="X1433">
        <v>34.79</v>
      </c>
      <c r="Y1433">
        <v>47.37</v>
      </c>
      <c r="Z1433">
        <v>63.62</v>
      </c>
      <c r="AA1433">
        <v>120.48</v>
      </c>
      <c r="AB1433">
        <v>21.15</v>
      </c>
      <c r="AC1433">
        <v>147.91</v>
      </c>
    </row>
    <row r="1434" spans="1:29" x14ac:dyDescent="0.2">
      <c r="A1434" t="s">
        <v>1050</v>
      </c>
      <c r="B1434" s="2" t="s">
        <v>5160</v>
      </c>
      <c r="C1434" s="2">
        <v>2</v>
      </c>
      <c r="D1434" s="2">
        <v>2</v>
      </c>
      <c r="E1434" s="2">
        <v>2</v>
      </c>
      <c r="F1434" s="1">
        <v>42958.634027777778</v>
      </c>
      <c r="G1434">
        <v>87.86</v>
      </c>
      <c r="H1434">
        <v>1.54</v>
      </c>
      <c r="I1434">
        <v>1.0900000000000001</v>
      </c>
      <c r="J1434">
        <v>3.35</v>
      </c>
      <c r="K1434">
        <v>1.74</v>
      </c>
      <c r="L1434">
        <v>0.4</v>
      </c>
      <c r="M1434">
        <v>0.46</v>
      </c>
      <c r="N1434">
        <v>1.04</v>
      </c>
      <c r="O1434">
        <v>1.03</v>
      </c>
      <c r="P1434">
        <v>1.89</v>
      </c>
      <c r="Q1434">
        <v>2.41</v>
      </c>
      <c r="R1434">
        <v>10.63</v>
      </c>
      <c r="S1434">
        <v>7.18</v>
      </c>
      <c r="T1434">
        <v>4.1399999999999997</v>
      </c>
      <c r="U1434">
        <v>1.58</v>
      </c>
      <c r="V1434">
        <v>1.24</v>
      </c>
      <c r="W1434">
        <v>70.709999999999994</v>
      </c>
      <c r="X1434">
        <v>6.5</v>
      </c>
      <c r="Y1434">
        <v>7.46</v>
      </c>
      <c r="Z1434">
        <v>9.4700000000000006</v>
      </c>
      <c r="AA1434">
        <v>13.01</v>
      </c>
      <c r="AB1434">
        <v>4.01</v>
      </c>
      <c r="AC1434">
        <v>15.07</v>
      </c>
    </row>
    <row r="1435" spans="1:29" x14ac:dyDescent="0.2">
      <c r="A1435" t="s">
        <v>166</v>
      </c>
      <c r="B1435" s="2" t="s">
        <v>4777</v>
      </c>
      <c r="C1435" s="2">
        <v>1</v>
      </c>
      <c r="D1435" s="2">
        <v>1</v>
      </c>
      <c r="E1435" s="2">
        <v>1</v>
      </c>
      <c r="F1435" s="1">
        <v>42901.442361111112</v>
      </c>
      <c r="G1435">
        <v>87.86</v>
      </c>
      <c r="H1435">
        <v>1.69</v>
      </c>
      <c r="I1435">
        <v>1.29</v>
      </c>
      <c r="J1435">
        <v>2.61</v>
      </c>
      <c r="K1435">
        <v>2.5499999999999998</v>
      </c>
      <c r="L1435">
        <v>0.65</v>
      </c>
      <c r="M1435">
        <v>0.57999999999999996</v>
      </c>
      <c r="N1435">
        <v>1.32</v>
      </c>
      <c r="O1435">
        <v>1.34</v>
      </c>
      <c r="P1435">
        <v>2.78</v>
      </c>
      <c r="Q1435">
        <v>3.09</v>
      </c>
      <c r="R1435">
        <v>6.94</v>
      </c>
      <c r="S1435">
        <v>11.17</v>
      </c>
      <c r="T1435">
        <v>4.2699999999999996</v>
      </c>
      <c r="U1435">
        <v>1.87</v>
      </c>
      <c r="V1435">
        <v>1.35</v>
      </c>
      <c r="W1435">
        <v>69.73</v>
      </c>
      <c r="X1435">
        <v>8.19</v>
      </c>
      <c r="Y1435">
        <v>12.47</v>
      </c>
      <c r="Z1435">
        <v>15.15</v>
      </c>
      <c r="AA1435">
        <v>29.5</v>
      </c>
      <c r="AB1435">
        <v>8.56</v>
      </c>
      <c r="AC1435">
        <v>33.43</v>
      </c>
    </row>
    <row r="1436" spans="1:29" x14ac:dyDescent="0.2">
      <c r="A1436" t="s">
        <v>1960</v>
      </c>
      <c r="B1436" s="2" t="s">
        <v>4744</v>
      </c>
      <c r="C1436" s="2">
        <v>1</v>
      </c>
      <c r="D1436" s="2">
        <v>1</v>
      </c>
      <c r="E1436" s="2">
        <v>3</v>
      </c>
      <c r="F1436" s="1">
        <v>43144.578472222223</v>
      </c>
      <c r="G1436">
        <v>87.86</v>
      </c>
      <c r="H1436">
        <v>1.37</v>
      </c>
      <c r="I1436">
        <v>0.82</v>
      </c>
      <c r="J1436">
        <v>-1.04</v>
      </c>
      <c r="K1436">
        <v>2.48</v>
      </c>
      <c r="L1436">
        <v>0.79</v>
      </c>
      <c r="M1436">
        <v>0.46</v>
      </c>
      <c r="N1436">
        <v>1.28</v>
      </c>
      <c r="O1436">
        <v>1.23</v>
      </c>
      <c r="P1436">
        <v>3.81</v>
      </c>
      <c r="Q1436">
        <v>3.91</v>
      </c>
      <c r="R1436">
        <v>2.15</v>
      </c>
      <c r="S1436">
        <v>12.76</v>
      </c>
      <c r="T1436">
        <v>3</v>
      </c>
      <c r="U1436">
        <v>2.39</v>
      </c>
      <c r="V1436">
        <v>1.43</v>
      </c>
      <c r="W1436">
        <v>75.72</v>
      </c>
      <c r="X1436">
        <v>26.31</v>
      </c>
      <c r="Y1436">
        <v>36.270000000000003</v>
      </c>
      <c r="Z1436">
        <v>51.53</v>
      </c>
      <c r="AA1436">
        <v>99.74</v>
      </c>
      <c r="AB1436">
        <v>18.87</v>
      </c>
      <c r="AC1436">
        <v>105.8</v>
      </c>
    </row>
    <row r="1437" spans="1:29" x14ac:dyDescent="0.2">
      <c r="A1437" t="s">
        <v>568</v>
      </c>
      <c r="B1437" s="2" t="s">
        <v>5015</v>
      </c>
      <c r="C1437" s="2">
        <v>2</v>
      </c>
      <c r="D1437" s="2">
        <v>1</v>
      </c>
      <c r="E1437" s="2">
        <v>1</v>
      </c>
      <c r="F1437" s="1">
        <v>42922.620833333334</v>
      </c>
      <c r="G1437">
        <v>87.86</v>
      </c>
      <c r="H1437">
        <v>1.59</v>
      </c>
      <c r="I1437">
        <v>1.17</v>
      </c>
      <c r="J1437">
        <v>1.58</v>
      </c>
      <c r="K1437">
        <v>2.23</v>
      </c>
      <c r="L1437">
        <v>0.57999999999999996</v>
      </c>
      <c r="M1437">
        <v>0.72</v>
      </c>
      <c r="N1437">
        <v>1.33</v>
      </c>
      <c r="O1437">
        <v>1.33</v>
      </c>
      <c r="P1437">
        <v>2.75</v>
      </c>
      <c r="Q1437">
        <v>3.45</v>
      </c>
      <c r="R1437">
        <v>7.66</v>
      </c>
      <c r="S1437">
        <v>10.93</v>
      </c>
      <c r="T1437">
        <v>3.62</v>
      </c>
      <c r="U1437">
        <v>1.8</v>
      </c>
      <c r="V1437">
        <v>1.38</v>
      </c>
      <c r="W1437">
        <v>71.510000000000005</v>
      </c>
      <c r="X1437">
        <v>6.58</v>
      </c>
      <c r="Y1437">
        <v>9.4499999999999993</v>
      </c>
      <c r="Z1437">
        <v>11.97</v>
      </c>
      <c r="AA1437">
        <v>29.43</v>
      </c>
      <c r="AB1437">
        <v>8.64</v>
      </c>
      <c r="AC1437">
        <v>27.07</v>
      </c>
    </row>
    <row r="1438" spans="1:29" x14ac:dyDescent="0.2">
      <c r="A1438" t="s">
        <v>203</v>
      </c>
      <c r="B1438" s="2" t="s">
        <v>4849</v>
      </c>
      <c r="C1438" s="2">
        <v>1</v>
      </c>
      <c r="D1438" s="2">
        <v>2</v>
      </c>
      <c r="E1438" s="2">
        <v>1</v>
      </c>
      <c r="F1438" s="1">
        <v>42902.480555555558</v>
      </c>
      <c r="G1438">
        <v>87.85</v>
      </c>
      <c r="H1438">
        <v>1.8</v>
      </c>
      <c r="I1438">
        <v>1.19</v>
      </c>
      <c r="J1438">
        <v>2.41</v>
      </c>
      <c r="K1438">
        <v>2.34</v>
      </c>
      <c r="L1438">
        <v>0.48</v>
      </c>
      <c r="M1438">
        <v>0.57999999999999996</v>
      </c>
      <c r="N1438">
        <v>1.28</v>
      </c>
      <c r="O1438">
        <v>1.29</v>
      </c>
      <c r="P1438">
        <v>2.38</v>
      </c>
      <c r="Q1438">
        <v>3.11</v>
      </c>
      <c r="R1438">
        <v>8.7100000000000009</v>
      </c>
      <c r="S1438">
        <v>10.28</v>
      </c>
      <c r="T1438">
        <v>3.91</v>
      </c>
      <c r="U1438">
        <v>1.76</v>
      </c>
      <c r="V1438">
        <v>1.35</v>
      </c>
      <c r="W1438">
        <v>70.569999999999993</v>
      </c>
      <c r="X1438">
        <v>6.94</v>
      </c>
      <c r="Y1438">
        <v>10.55</v>
      </c>
      <c r="Z1438">
        <v>12.25</v>
      </c>
      <c r="AA1438">
        <v>24.88</v>
      </c>
      <c r="AB1438">
        <v>6.92</v>
      </c>
      <c r="AC1438">
        <v>25.45</v>
      </c>
    </row>
    <row r="1439" spans="1:29" x14ac:dyDescent="0.2">
      <c r="A1439" t="s">
        <v>3406</v>
      </c>
      <c r="B1439" s="2" t="s">
        <v>4791</v>
      </c>
      <c r="C1439" s="2">
        <v>1</v>
      </c>
      <c r="D1439" s="2">
        <v>1</v>
      </c>
      <c r="E1439" s="2">
        <v>4</v>
      </c>
      <c r="F1439" s="1">
        <v>43206.730555555558</v>
      </c>
      <c r="G1439">
        <v>87.85</v>
      </c>
      <c r="H1439">
        <v>1.63</v>
      </c>
      <c r="I1439">
        <v>1.06</v>
      </c>
      <c r="J1439">
        <v>1.82</v>
      </c>
      <c r="K1439">
        <v>2.52</v>
      </c>
      <c r="L1439">
        <v>0.72</v>
      </c>
      <c r="M1439">
        <v>0.49</v>
      </c>
      <c r="N1439">
        <v>1.21</v>
      </c>
      <c r="O1439">
        <v>1.1599999999999999</v>
      </c>
      <c r="P1439">
        <v>3.5</v>
      </c>
      <c r="Q1439">
        <v>4.47</v>
      </c>
      <c r="R1439">
        <v>5.85</v>
      </c>
      <c r="S1439">
        <v>10.77</v>
      </c>
      <c r="T1439">
        <v>3.26</v>
      </c>
      <c r="U1439">
        <v>2.13</v>
      </c>
      <c r="V1439">
        <v>1.42</v>
      </c>
      <c r="W1439">
        <v>75.040000000000006</v>
      </c>
      <c r="X1439">
        <v>15.62</v>
      </c>
      <c r="Y1439">
        <v>19.93</v>
      </c>
      <c r="Z1439">
        <v>30.11</v>
      </c>
      <c r="AA1439">
        <v>45.63</v>
      </c>
      <c r="AB1439">
        <v>7.84</v>
      </c>
      <c r="AC1439">
        <v>46.41</v>
      </c>
    </row>
    <row r="1440" spans="1:29" x14ac:dyDescent="0.2">
      <c r="A1440" t="s">
        <v>754</v>
      </c>
      <c r="B1440" s="2" t="s">
        <v>4917</v>
      </c>
      <c r="C1440" s="2">
        <v>1</v>
      </c>
      <c r="D1440" s="2">
        <v>2</v>
      </c>
      <c r="E1440" s="2">
        <v>1</v>
      </c>
      <c r="F1440" s="1">
        <v>42948.444444444445</v>
      </c>
      <c r="G1440">
        <v>87.85</v>
      </c>
      <c r="H1440">
        <v>1.41</v>
      </c>
      <c r="I1440">
        <v>1.17</v>
      </c>
      <c r="J1440">
        <v>2.8</v>
      </c>
      <c r="K1440">
        <v>1.95</v>
      </c>
      <c r="L1440">
        <v>0.48</v>
      </c>
      <c r="M1440">
        <v>0.47</v>
      </c>
      <c r="N1440">
        <v>1.17</v>
      </c>
      <c r="O1440">
        <v>1.1599999999999999</v>
      </c>
      <c r="P1440">
        <v>2.2799999999999998</v>
      </c>
      <c r="Q1440">
        <v>2.89</v>
      </c>
      <c r="R1440">
        <v>9</v>
      </c>
      <c r="S1440">
        <v>8.27</v>
      </c>
      <c r="T1440">
        <v>4.0199999999999996</v>
      </c>
      <c r="U1440">
        <v>1.36</v>
      </c>
      <c r="V1440">
        <v>1.25</v>
      </c>
      <c r="W1440">
        <v>71.37</v>
      </c>
      <c r="X1440">
        <v>7.24</v>
      </c>
      <c r="Y1440">
        <v>8.6300000000000008</v>
      </c>
      <c r="Z1440">
        <v>14.17</v>
      </c>
      <c r="AA1440">
        <v>15.27</v>
      </c>
      <c r="AB1440">
        <v>4.3499999999999996</v>
      </c>
      <c r="AC1440">
        <v>18.82</v>
      </c>
    </row>
    <row r="1441" spans="1:29" x14ac:dyDescent="0.2">
      <c r="A1441" t="s">
        <v>2214</v>
      </c>
      <c r="B1441" s="2" t="s">
        <v>5043</v>
      </c>
      <c r="C1441" s="2">
        <v>2</v>
      </c>
      <c r="D1441" s="2">
        <v>2</v>
      </c>
      <c r="E1441" s="2">
        <v>3</v>
      </c>
      <c r="F1441" s="1">
        <v>43146.638194444444</v>
      </c>
      <c r="G1441">
        <v>87.85</v>
      </c>
      <c r="H1441">
        <v>1.99</v>
      </c>
      <c r="I1441">
        <v>1.0900000000000001</v>
      </c>
      <c r="J1441">
        <v>0.52</v>
      </c>
      <c r="K1441">
        <v>3.11</v>
      </c>
      <c r="L1441">
        <v>0.73</v>
      </c>
      <c r="M1441">
        <v>0.28000000000000003</v>
      </c>
      <c r="N1441">
        <v>1.62</v>
      </c>
      <c r="O1441">
        <v>1.56</v>
      </c>
      <c r="P1441">
        <v>3.94</v>
      </c>
      <c r="Q1441">
        <v>4.1900000000000004</v>
      </c>
      <c r="R1441">
        <v>0.91</v>
      </c>
      <c r="S1441">
        <v>15.43</v>
      </c>
      <c r="T1441">
        <v>4.43</v>
      </c>
      <c r="U1441">
        <v>2.73</v>
      </c>
      <c r="V1441">
        <v>1.67</v>
      </c>
      <c r="W1441">
        <v>74.459999999999994</v>
      </c>
      <c r="X1441">
        <v>29.32</v>
      </c>
      <c r="Y1441">
        <v>39.630000000000003</v>
      </c>
      <c r="Z1441">
        <v>51.24</v>
      </c>
      <c r="AA1441">
        <v>104.99</v>
      </c>
      <c r="AB1441">
        <v>19.22</v>
      </c>
      <c r="AC1441">
        <v>135.88</v>
      </c>
    </row>
    <row r="1442" spans="1:29" x14ac:dyDescent="0.2">
      <c r="A1442" t="s">
        <v>3373</v>
      </c>
      <c r="B1442" s="2" t="s">
        <v>4913</v>
      </c>
      <c r="C1442" s="2">
        <v>1</v>
      </c>
      <c r="D1442" s="2">
        <v>1</v>
      </c>
      <c r="E1442" s="2">
        <v>4</v>
      </c>
      <c r="F1442" s="1">
        <v>43203.656944444447</v>
      </c>
      <c r="G1442">
        <v>87.84</v>
      </c>
      <c r="H1442">
        <v>1.74</v>
      </c>
      <c r="I1442">
        <v>1.06</v>
      </c>
      <c r="J1442">
        <v>1.53</v>
      </c>
      <c r="K1442">
        <v>2.74</v>
      </c>
      <c r="L1442">
        <v>0.65</v>
      </c>
      <c r="M1442">
        <v>0.3</v>
      </c>
      <c r="N1442">
        <v>1.21</v>
      </c>
      <c r="O1442">
        <v>1.21</v>
      </c>
      <c r="P1442">
        <v>3.27</v>
      </c>
      <c r="Q1442">
        <v>3.73</v>
      </c>
      <c r="R1442">
        <v>5.52</v>
      </c>
      <c r="S1442">
        <v>10.85</v>
      </c>
      <c r="T1442">
        <v>2.58</v>
      </c>
      <c r="U1442">
        <v>2.34</v>
      </c>
      <c r="V1442">
        <v>1.43</v>
      </c>
      <c r="W1442">
        <v>73.98</v>
      </c>
      <c r="X1442">
        <v>17.32</v>
      </c>
      <c r="Y1442">
        <v>22.09</v>
      </c>
      <c r="Z1442">
        <v>29.58</v>
      </c>
      <c r="AA1442">
        <v>53.3</v>
      </c>
      <c r="AB1442">
        <v>9.44</v>
      </c>
      <c r="AC1442">
        <v>55.55</v>
      </c>
    </row>
    <row r="1443" spans="1:29" x14ac:dyDescent="0.2">
      <c r="A1443" t="s">
        <v>3250</v>
      </c>
      <c r="B1443" s="4">
        <v>764</v>
      </c>
      <c r="C1443" s="2">
        <v>1</v>
      </c>
      <c r="D1443" s="2">
        <v>2</v>
      </c>
      <c r="E1443" s="2">
        <v>4</v>
      </c>
      <c r="F1443" s="1">
        <v>43200.617361111108</v>
      </c>
      <c r="G1443">
        <v>87.83</v>
      </c>
      <c r="H1443">
        <v>1.36</v>
      </c>
      <c r="I1443">
        <v>0.88</v>
      </c>
      <c r="J1443">
        <v>0.11</v>
      </c>
      <c r="K1443">
        <v>2.42</v>
      </c>
      <c r="L1443">
        <v>0.68</v>
      </c>
      <c r="M1443">
        <v>0.25</v>
      </c>
      <c r="N1443">
        <v>1.27</v>
      </c>
      <c r="O1443">
        <v>1.24</v>
      </c>
      <c r="P1443">
        <v>3.53</v>
      </c>
      <c r="Q1443">
        <v>3.93</v>
      </c>
      <c r="R1443">
        <v>5.41</v>
      </c>
      <c r="S1443">
        <v>11.33</v>
      </c>
      <c r="T1443">
        <v>3.63</v>
      </c>
      <c r="U1443">
        <v>2.11</v>
      </c>
      <c r="V1443">
        <v>1.51</v>
      </c>
      <c r="W1443">
        <v>75.599999999999994</v>
      </c>
      <c r="X1443">
        <v>24.44</v>
      </c>
      <c r="Y1443">
        <v>28.78</v>
      </c>
      <c r="Z1443">
        <v>38.950000000000003</v>
      </c>
      <c r="AA1443">
        <v>69.84</v>
      </c>
      <c r="AB1443">
        <v>10.29</v>
      </c>
      <c r="AC1443">
        <v>77.16</v>
      </c>
    </row>
    <row r="1444" spans="1:29" x14ac:dyDescent="0.2">
      <c r="A1444" t="s">
        <v>3714</v>
      </c>
      <c r="B1444" s="2" t="s">
        <v>4970</v>
      </c>
      <c r="C1444" s="2">
        <v>2</v>
      </c>
      <c r="D1444" s="2">
        <v>1</v>
      </c>
      <c r="E1444" s="2">
        <v>4</v>
      </c>
      <c r="F1444" s="1">
        <v>43217.568055555559</v>
      </c>
      <c r="G1444">
        <v>87.83</v>
      </c>
      <c r="H1444">
        <v>1.68</v>
      </c>
      <c r="I1444">
        <v>1.08</v>
      </c>
      <c r="J1444">
        <v>0.72</v>
      </c>
      <c r="K1444">
        <v>2.6</v>
      </c>
      <c r="L1444">
        <v>0.64</v>
      </c>
      <c r="M1444">
        <v>0.27</v>
      </c>
      <c r="N1444">
        <v>1.39</v>
      </c>
      <c r="O1444">
        <v>1.34</v>
      </c>
      <c r="P1444">
        <v>3.37</v>
      </c>
      <c r="Q1444">
        <v>4.09</v>
      </c>
      <c r="R1444">
        <v>3.91</v>
      </c>
      <c r="S1444">
        <v>12.19</v>
      </c>
      <c r="T1444">
        <v>3.55</v>
      </c>
      <c r="U1444">
        <v>2.09</v>
      </c>
      <c r="V1444">
        <v>1.49</v>
      </c>
      <c r="W1444">
        <v>74.94</v>
      </c>
      <c r="X1444">
        <v>20.29</v>
      </c>
      <c r="Y1444">
        <v>26.52</v>
      </c>
      <c r="Z1444">
        <v>36.89</v>
      </c>
      <c r="AA1444">
        <v>59.95</v>
      </c>
      <c r="AB1444">
        <v>12.99</v>
      </c>
      <c r="AC1444">
        <v>76.22</v>
      </c>
    </row>
    <row r="1445" spans="1:29" x14ac:dyDescent="0.2">
      <c r="A1445" t="s">
        <v>3276</v>
      </c>
      <c r="B1445" s="2" t="s">
        <v>4791</v>
      </c>
      <c r="C1445" s="2">
        <v>1</v>
      </c>
      <c r="D1445" s="2">
        <v>2</v>
      </c>
      <c r="E1445" s="2">
        <v>4</v>
      </c>
      <c r="F1445" s="1">
        <v>43200.65347222222</v>
      </c>
      <c r="G1445">
        <v>87.83</v>
      </c>
      <c r="H1445">
        <v>1.49</v>
      </c>
      <c r="I1445">
        <v>0.97</v>
      </c>
      <c r="J1445">
        <v>1.24</v>
      </c>
      <c r="K1445">
        <v>2.59</v>
      </c>
      <c r="L1445">
        <v>0.74</v>
      </c>
      <c r="M1445">
        <v>0.42</v>
      </c>
      <c r="N1445">
        <v>1.21</v>
      </c>
      <c r="O1445">
        <v>1.17</v>
      </c>
      <c r="P1445">
        <v>3.51</v>
      </c>
      <c r="Q1445">
        <v>4.1399999999999997</v>
      </c>
      <c r="R1445">
        <v>5.52</v>
      </c>
      <c r="S1445">
        <v>10.96</v>
      </c>
      <c r="T1445">
        <v>2.78</v>
      </c>
      <c r="U1445">
        <v>2.2200000000000002</v>
      </c>
      <c r="V1445">
        <v>1.46</v>
      </c>
      <c r="W1445">
        <v>75.5</v>
      </c>
      <c r="X1445">
        <v>20.25</v>
      </c>
      <c r="Y1445">
        <v>24.91</v>
      </c>
      <c r="Z1445">
        <v>34.82</v>
      </c>
      <c r="AA1445">
        <v>59.54</v>
      </c>
      <c r="AB1445">
        <v>8.59</v>
      </c>
      <c r="AC1445">
        <v>52.31</v>
      </c>
    </row>
    <row r="1446" spans="1:29" x14ac:dyDescent="0.2">
      <c r="A1446" t="s">
        <v>3341</v>
      </c>
      <c r="B1446" s="2" t="s">
        <v>4845</v>
      </c>
      <c r="C1446" s="2">
        <v>1</v>
      </c>
      <c r="D1446" s="2">
        <v>1</v>
      </c>
      <c r="E1446" s="2">
        <v>4</v>
      </c>
      <c r="F1446" s="1">
        <v>43203.592361111114</v>
      </c>
      <c r="G1446">
        <v>87.83</v>
      </c>
      <c r="H1446">
        <v>1.91</v>
      </c>
      <c r="I1446">
        <v>1.39</v>
      </c>
      <c r="J1446">
        <v>1.87</v>
      </c>
      <c r="K1446">
        <v>2.91</v>
      </c>
      <c r="L1446">
        <v>0.68</v>
      </c>
      <c r="M1446">
        <v>0.27</v>
      </c>
      <c r="N1446">
        <v>1.74</v>
      </c>
      <c r="O1446">
        <v>1.66</v>
      </c>
      <c r="P1446">
        <v>3.37</v>
      </c>
      <c r="Q1446">
        <v>3.87</v>
      </c>
      <c r="R1446">
        <v>4.3</v>
      </c>
      <c r="S1446">
        <v>14.73</v>
      </c>
      <c r="T1446">
        <v>3.29</v>
      </c>
      <c r="U1446">
        <v>2.2799999999999998</v>
      </c>
      <c r="V1446">
        <v>1.66</v>
      </c>
      <c r="W1446">
        <v>73.8</v>
      </c>
      <c r="X1446">
        <v>20.420000000000002</v>
      </c>
      <c r="Y1446">
        <v>25.05</v>
      </c>
      <c r="Z1446">
        <v>42.1</v>
      </c>
      <c r="AA1446">
        <v>57.2</v>
      </c>
      <c r="AB1446">
        <v>9.17</v>
      </c>
      <c r="AC1446">
        <v>61.52</v>
      </c>
    </row>
    <row r="1447" spans="1:29" x14ac:dyDescent="0.2">
      <c r="A1447" t="s">
        <v>894</v>
      </c>
      <c r="B1447" s="2" t="s">
        <v>5197</v>
      </c>
      <c r="C1447" s="2">
        <v>2</v>
      </c>
      <c r="D1447" s="2">
        <v>1</v>
      </c>
      <c r="E1447" s="2">
        <v>2</v>
      </c>
      <c r="F1447" s="1">
        <v>42950.663888888892</v>
      </c>
      <c r="G1447">
        <v>87.82</v>
      </c>
      <c r="H1447">
        <v>1.72</v>
      </c>
      <c r="I1447">
        <v>1.65</v>
      </c>
      <c r="J1447">
        <v>2.94</v>
      </c>
      <c r="K1447">
        <v>2.11</v>
      </c>
      <c r="L1447">
        <v>0.42</v>
      </c>
      <c r="M1447">
        <v>0.49</v>
      </c>
      <c r="N1447">
        <v>1.79</v>
      </c>
      <c r="O1447">
        <v>1.68</v>
      </c>
      <c r="P1447">
        <v>1.93</v>
      </c>
      <c r="Q1447">
        <v>2.27</v>
      </c>
      <c r="R1447">
        <v>10.220000000000001</v>
      </c>
      <c r="S1447">
        <v>11.92</v>
      </c>
      <c r="T1447">
        <v>3.02</v>
      </c>
      <c r="U1447">
        <v>1.44</v>
      </c>
      <c r="V1447">
        <v>1.47</v>
      </c>
      <c r="W1447">
        <v>72.2</v>
      </c>
      <c r="X1447">
        <v>4.3600000000000003</v>
      </c>
      <c r="Y1447">
        <v>4.7699999999999996</v>
      </c>
      <c r="Z1447">
        <v>12.09</v>
      </c>
      <c r="AA1447">
        <v>9.6</v>
      </c>
      <c r="AB1447">
        <v>3.32</v>
      </c>
      <c r="AC1447">
        <v>11.7</v>
      </c>
    </row>
    <row r="1448" spans="1:29" x14ac:dyDescent="0.2">
      <c r="A1448" t="s">
        <v>2236</v>
      </c>
      <c r="B1448" s="2" t="s">
        <v>4975</v>
      </c>
      <c r="C1448" s="2">
        <v>2</v>
      </c>
      <c r="D1448" s="2">
        <v>1</v>
      </c>
      <c r="E1448" s="2">
        <v>3</v>
      </c>
      <c r="F1448" s="1">
        <v>43146.661805555559</v>
      </c>
      <c r="G1448">
        <v>87.82</v>
      </c>
      <c r="H1448">
        <v>2.2000000000000002</v>
      </c>
      <c r="I1448">
        <v>1.22</v>
      </c>
      <c r="J1448">
        <v>0.28000000000000003</v>
      </c>
      <c r="K1448">
        <v>3.42</v>
      </c>
      <c r="L1448">
        <v>0.74</v>
      </c>
      <c r="M1448">
        <v>0.13</v>
      </c>
      <c r="N1448">
        <v>1.8</v>
      </c>
      <c r="O1448">
        <v>1.75</v>
      </c>
      <c r="P1448">
        <v>4.04</v>
      </c>
      <c r="Q1448">
        <v>4.03</v>
      </c>
      <c r="R1448">
        <v>-0.24</v>
      </c>
      <c r="S1448">
        <v>16.71</v>
      </c>
      <c r="T1448">
        <v>4.41</v>
      </c>
      <c r="U1448">
        <v>2.81</v>
      </c>
      <c r="V1448">
        <v>1.79</v>
      </c>
      <c r="W1448">
        <v>74.260000000000005</v>
      </c>
      <c r="X1448">
        <v>31.02</v>
      </c>
      <c r="Y1448">
        <v>39.82</v>
      </c>
      <c r="Z1448">
        <v>56.39</v>
      </c>
      <c r="AA1448">
        <v>110.83</v>
      </c>
      <c r="AB1448">
        <v>21.97</v>
      </c>
      <c r="AC1448">
        <v>149.68</v>
      </c>
    </row>
    <row r="1449" spans="1:29" x14ac:dyDescent="0.2">
      <c r="A1449" t="s">
        <v>1025</v>
      </c>
      <c r="B1449" s="2" t="s">
        <v>5118</v>
      </c>
      <c r="C1449" s="2">
        <v>2</v>
      </c>
      <c r="D1449" s="2">
        <v>2</v>
      </c>
      <c r="E1449" s="2">
        <v>2</v>
      </c>
      <c r="F1449" s="1">
        <v>42958.572222222225</v>
      </c>
      <c r="G1449">
        <v>87.81</v>
      </c>
      <c r="H1449">
        <v>1.41</v>
      </c>
      <c r="I1449">
        <v>1.18</v>
      </c>
      <c r="J1449">
        <v>2.95</v>
      </c>
      <c r="K1449">
        <v>1.69</v>
      </c>
      <c r="L1449">
        <v>0.47</v>
      </c>
      <c r="M1449">
        <v>0.54</v>
      </c>
      <c r="N1449">
        <v>1.1000000000000001</v>
      </c>
      <c r="O1449">
        <v>1.1000000000000001</v>
      </c>
      <c r="P1449">
        <v>2.02</v>
      </c>
      <c r="Q1449">
        <v>2.58</v>
      </c>
      <c r="R1449">
        <v>10.56</v>
      </c>
      <c r="S1449">
        <v>8.09</v>
      </c>
      <c r="T1449">
        <v>3.57</v>
      </c>
      <c r="U1449">
        <v>1.34</v>
      </c>
      <c r="V1449">
        <v>1.23</v>
      </c>
      <c r="W1449">
        <v>70.239999999999995</v>
      </c>
      <c r="X1449">
        <v>5.04</v>
      </c>
      <c r="Y1449">
        <v>6.14</v>
      </c>
      <c r="Z1449">
        <v>10.09</v>
      </c>
      <c r="AA1449">
        <v>12.68</v>
      </c>
      <c r="AB1449">
        <v>3.7</v>
      </c>
      <c r="AC1449">
        <v>11.9</v>
      </c>
    </row>
    <row r="1450" spans="1:29" x14ac:dyDescent="0.2">
      <c r="A1450" t="s">
        <v>1492</v>
      </c>
      <c r="B1450" s="2" t="s">
        <v>4766</v>
      </c>
      <c r="C1450" s="2">
        <v>1</v>
      </c>
      <c r="D1450" s="2">
        <v>1</v>
      </c>
      <c r="E1450" s="2">
        <v>2</v>
      </c>
      <c r="F1450" s="1">
        <v>42979.586111111108</v>
      </c>
      <c r="G1450">
        <v>87.81</v>
      </c>
      <c r="H1450">
        <v>1.8</v>
      </c>
      <c r="I1450">
        <v>1.24</v>
      </c>
      <c r="J1450">
        <v>3.39</v>
      </c>
      <c r="K1450">
        <v>2.16</v>
      </c>
      <c r="L1450">
        <v>0.43</v>
      </c>
      <c r="M1450">
        <v>0.53</v>
      </c>
      <c r="N1450">
        <v>1.3</v>
      </c>
      <c r="O1450">
        <v>1.25</v>
      </c>
      <c r="P1450">
        <v>2.2400000000000002</v>
      </c>
      <c r="Q1450">
        <v>3.13</v>
      </c>
      <c r="R1450">
        <v>9.5399999999999991</v>
      </c>
      <c r="S1450">
        <v>9.57</v>
      </c>
      <c r="T1450">
        <v>4.03</v>
      </c>
      <c r="U1450">
        <v>1.79</v>
      </c>
      <c r="V1450">
        <v>1.36</v>
      </c>
      <c r="W1450">
        <v>70.97</v>
      </c>
      <c r="X1450">
        <v>5.51</v>
      </c>
      <c r="Y1450">
        <v>7.1</v>
      </c>
      <c r="Z1450">
        <v>10.39</v>
      </c>
      <c r="AA1450">
        <v>16.489999999999998</v>
      </c>
      <c r="AB1450">
        <v>4.51</v>
      </c>
      <c r="AC1450">
        <v>19.98</v>
      </c>
    </row>
    <row r="1451" spans="1:29" x14ac:dyDescent="0.2">
      <c r="A1451" t="s">
        <v>3733</v>
      </c>
      <c r="B1451" s="2" t="s">
        <v>5143</v>
      </c>
      <c r="C1451" s="2">
        <v>2</v>
      </c>
      <c r="D1451" s="2">
        <v>2</v>
      </c>
      <c r="E1451" s="2">
        <v>4</v>
      </c>
      <c r="F1451" s="1">
        <v>43217.606944444444</v>
      </c>
      <c r="G1451">
        <v>87.81</v>
      </c>
      <c r="H1451">
        <v>1.86</v>
      </c>
      <c r="I1451">
        <v>1.41</v>
      </c>
      <c r="J1451">
        <v>1.39</v>
      </c>
      <c r="K1451">
        <v>2.86</v>
      </c>
      <c r="L1451">
        <v>0.71</v>
      </c>
      <c r="M1451">
        <v>0.36</v>
      </c>
      <c r="N1451">
        <v>1.68</v>
      </c>
      <c r="O1451">
        <v>1.6</v>
      </c>
      <c r="P1451">
        <v>3.36</v>
      </c>
      <c r="Q1451">
        <v>3.88</v>
      </c>
      <c r="R1451">
        <v>3.11</v>
      </c>
      <c r="S1451">
        <v>14.41</v>
      </c>
      <c r="T1451">
        <v>2.4700000000000002</v>
      </c>
      <c r="U1451">
        <v>2.16</v>
      </c>
      <c r="V1451">
        <v>1.54</v>
      </c>
      <c r="W1451">
        <v>74.650000000000006</v>
      </c>
      <c r="X1451">
        <v>15.92</v>
      </c>
      <c r="Y1451">
        <v>21.19</v>
      </c>
      <c r="Z1451">
        <v>36.99</v>
      </c>
      <c r="AA1451">
        <v>52.51</v>
      </c>
      <c r="AB1451">
        <v>12.95</v>
      </c>
      <c r="AC1451">
        <v>59.44</v>
      </c>
    </row>
    <row r="1452" spans="1:29" x14ac:dyDescent="0.2">
      <c r="A1452" t="s">
        <v>474</v>
      </c>
      <c r="B1452" s="2" t="s">
        <v>4814</v>
      </c>
      <c r="C1452" s="2">
        <v>2</v>
      </c>
      <c r="D1452" s="2">
        <v>2</v>
      </c>
      <c r="E1452" s="2">
        <v>1</v>
      </c>
      <c r="F1452" s="1">
        <v>42921.603472222225</v>
      </c>
      <c r="G1452">
        <v>87.8</v>
      </c>
      <c r="H1452">
        <v>1.44</v>
      </c>
      <c r="I1452">
        <v>1.1000000000000001</v>
      </c>
      <c r="J1452">
        <v>1.1499999999999999</v>
      </c>
      <c r="K1452">
        <v>2.14</v>
      </c>
      <c r="L1452">
        <v>0.63</v>
      </c>
      <c r="M1452">
        <v>0.65</v>
      </c>
      <c r="N1452">
        <v>1.26</v>
      </c>
      <c r="O1452">
        <v>1.29</v>
      </c>
      <c r="P1452">
        <v>2.9</v>
      </c>
      <c r="Q1452">
        <v>3.5</v>
      </c>
      <c r="R1452">
        <v>7.08</v>
      </c>
      <c r="S1452">
        <v>10.5</v>
      </c>
      <c r="T1452">
        <v>3.43</v>
      </c>
      <c r="U1452">
        <v>1.55</v>
      </c>
      <c r="V1452">
        <v>1.34</v>
      </c>
      <c r="W1452">
        <v>73.05</v>
      </c>
      <c r="X1452">
        <v>7.57</v>
      </c>
      <c r="Y1452">
        <v>9.7799999999999994</v>
      </c>
      <c r="Z1452">
        <v>13.78</v>
      </c>
      <c r="AA1452">
        <v>29</v>
      </c>
      <c r="AB1452">
        <v>8.33</v>
      </c>
      <c r="AC1452">
        <v>29.34</v>
      </c>
    </row>
    <row r="1453" spans="1:29" x14ac:dyDescent="0.2">
      <c r="A1453" t="s">
        <v>2020</v>
      </c>
      <c r="B1453" s="2" t="s">
        <v>4956</v>
      </c>
      <c r="C1453" s="2">
        <v>2</v>
      </c>
      <c r="D1453" s="2">
        <v>1</v>
      </c>
      <c r="E1453" s="2">
        <v>3</v>
      </c>
      <c r="F1453" s="1">
        <v>43144.654166666667</v>
      </c>
      <c r="G1453">
        <v>87.8</v>
      </c>
      <c r="H1453">
        <v>1.88</v>
      </c>
      <c r="I1453">
        <v>1.1399999999999999</v>
      </c>
      <c r="J1453">
        <v>-0.7</v>
      </c>
      <c r="K1453">
        <v>3.16</v>
      </c>
      <c r="L1453">
        <v>0.77</v>
      </c>
      <c r="M1453">
        <v>0.35</v>
      </c>
      <c r="N1453">
        <v>1.73</v>
      </c>
      <c r="O1453">
        <v>1.68</v>
      </c>
      <c r="P1453">
        <v>3.86</v>
      </c>
      <c r="Q1453">
        <v>4.08</v>
      </c>
      <c r="R1453">
        <v>0.04</v>
      </c>
      <c r="S1453">
        <v>16.47</v>
      </c>
      <c r="T1453">
        <v>3.24</v>
      </c>
      <c r="U1453">
        <v>2.72</v>
      </c>
      <c r="V1453">
        <v>1.66</v>
      </c>
      <c r="W1453">
        <v>75.13</v>
      </c>
      <c r="X1453">
        <v>28.23</v>
      </c>
      <c r="Y1453">
        <v>38.64</v>
      </c>
      <c r="Z1453">
        <v>57.17</v>
      </c>
      <c r="AA1453">
        <v>106.78</v>
      </c>
      <c r="AB1453">
        <v>21.26</v>
      </c>
      <c r="AC1453">
        <v>119.97</v>
      </c>
    </row>
    <row r="1454" spans="1:29" x14ac:dyDescent="0.2">
      <c r="A1454" t="s">
        <v>1973</v>
      </c>
      <c r="B1454" s="2" t="s">
        <v>4893</v>
      </c>
      <c r="C1454" s="2">
        <v>1</v>
      </c>
      <c r="D1454" s="2">
        <v>1</v>
      </c>
      <c r="E1454" s="2">
        <v>3</v>
      </c>
      <c r="F1454" s="1">
        <v>43144.597222222219</v>
      </c>
      <c r="G1454">
        <v>87.8</v>
      </c>
      <c r="H1454">
        <v>1.71</v>
      </c>
      <c r="I1454">
        <v>1.02</v>
      </c>
      <c r="J1454">
        <v>-7.0000000000000007E-2</v>
      </c>
      <c r="K1454">
        <v>3.03</v>
      </c>
      <c r="L1454">
        <v>0.81</v>
      </c>
      <c r="M1454">
        <v>0.31</v>
      </c>
      <c r="N1454">
        <v>1.56</v>
      </c>
      <c r="O1454">
        <v>1.53</v>
      </c>
      <c r="P1454">
        <v>4.13</v>
      </c>
      <c r="Q1454">
        <v>4.3499999999999996</v>
      </c>
      <c r="R1454">
        <v>0.12</v>
      </c>
      <c r="S1454">
        <v>15.29</v>
      </c>
      <c r="T1454">
        <v>4.4000000000000004</v>
      </c>
      <c r="U1454">
        <v>2.38</v>
      </c>
      <c r="V1454">
        <v>1.63</v>
      </c>
      <c r="W1454">
        <v>75.040000000000006</v>
      </c>
      <c r="X1454">
        <v>34.119999999999997</v>
      </c>
      <c r="Y1454">
        <v>44.71</v>
      </c>
      <c r="Z1454">
        <v>62.24</v>
      </c>
      <c r="AA1454">
        <v>105.54</v>
      </c>
      <c r="AB1454">
        <v>17.649999999999999</v>
      </c>
      <c r="AC1454">
        <v>139.35</v>
      </c>
    </row>
    <row r="1455" spans="1:29" x14ac:dyDescent="0.2">
      <c r="A1455" t="s">
        <v>1708</v>
      </c>
      <c r="B1455" s="2" t="s">
        <v>4833</v>
      </c>
      <c r="C1455" s="2">
        <v>1</v>
      </c>
      <c r="D1455" s="2">
        <v>1</v>
      </c>
      <c r="E1455" s="2">
        <v>2</v>
      </c>
      <c r="F1455" s="1">
        <v>42989.720833333333</v>
      </c>
      <c r="G1455">
        <v>87.8</v>
      </c>
      <c r="H1455">
        <v>1.52</v>
      </c>
      <c r="I1455">
        <v>1.34</v>
      </c>
      <c r="J1455">
        <v>2.5299999999999998</v>
      </c>
      <c r="K1455">
        <v>2</v>
      </c>
      <c r="L1455">
        <v>0.34</v>
      </c>
      <c r="M1455">
        <v>0.33</v>
      </c>
      <c r="N1455">
        <v>1.34</v>
      </c>
      <c r="O1455">
        <v>1.31</v>
      </c>
      <c r="P1455">
        <v>1.58</v>
      </c>
      <c r="Q1455">
        <v>2.0099999999999998</v>
      </c>
      <c r="R1455">
        <v>11.48</v>
      </c>
      <c r="S1455">
        <v>8.65</v>
      </c>
      <c r="T1455">
        <v>3.16</v>
      </c>
      <c r="U1455">
        <v>1.34</v>
      </c>
      <c r="V1455">
        <v>1.23</v>
      </c>
      <c r="W1455">
        <v>71.23</v>
      </c>
      <c r="X1455">
        <v>4.29</v>
      </c>
      <c r="Y1455">
        <v>4.8099999999999996</v>
      </c>
      <c r="Z1455">
        <v>9.3699999999999992</v>
      </c>
      <c r="AA1455">
        <v>9.91</v>
      </c>
      <c r="AB1455">
        <v>3.52</v>
      </c>
      <c r="AC1455">
        <v>5.66</v>
      </c>
    </row>
    <row r="1456" spans="1:29" x14ac:dyDescent="0.2">
      <c r="A1456" t="s">
        <v>399</v>
      </c>
      <c r="B1456" s="2" t="s">
        <v>4774</v>
      </c>
      <c r="C1456" s="2">
        <v>1</v>
      </c>
      <c r="D1456" s="2">
        <v>1</v>
      </c>
      <c r="E1456" s="2">
        <v>1</v>
      </c>
      <c r="F1456" s="1">
        <v>42916.537499999999</v>
      </c>
      <c r="G1456">
        <v>87.79</v>
      </c>
      <c r="H1456">
        <v>1.63</v>
      </c>
      <c r="I1456">
        <v>1.1599999999999999</v>
      </c>
      <c r="J1456">
        <v>2.37</v>
      </c>
      <c r="K1456">
        <v>2.21</v>
      </c>
      <c r="L1456">
        <v>0.59</v>
      </c>
      <c r="M1456">
        <v>0.65</v>
      </c>
      <c r="N1456">
        <v>1.27</v>
      </c>
      <c r="O1456">
        <v>1.27</v>
      </c>
      <c r="P1456">
        <v>2.79</v>
      </c>
      <c r="Q1456">
        <v>3.72</v>
      </c>
      <c r="R1456">
        <v>7.81</v>
      </c>
      <c r="S1456">
        <v>10.45</v>
      </c>
      <c r="T1456">
        <v>4.1900000000000004</v>
      </c>
      <c r="U1456">
        <v>1.65</v>
      </c>
      <c r="V1456">
        <v>1.35</v>
      </c>
      <c r="W1456">
        <v>71.72</v>
      </c>
      <c r="X1456">
        <v>7.19</v>
      </c>
      <c r="Y1456">
        <v>9.6300000000000008</v>
      </c>
      <c r="Z1456">
        <v>11.92</v>
      </c>
      <c r="AA1456">
        <v>25.21</v>
      </c>
      <c r="AB1456">
        <v>7.15</v>
      </c>
      <c r="AC1456">
        <v>28.62</v>
      </c>
    </row>
    <row r="1457" spans="1:29" x14ac:dyDescent="0.2">
      <c r="A1457" t="s">
        <v>2404</v>
      </c>
      <c r="B1457" s="2" t="s">
        <v>5124</v>
      </c>
      <c r="C1457" s="2">
        <v>2</v>
      </c>
      <c r="D1457" s="2">
        <v>2</v>
      </c>
      <c r="E1457" s="2">
        <v>3</v>
      </c>
      <c r="F1457" s="1">
        <v>43152.565972222219</v>
      </c>
      <c r="G1457">
        <v>87.79</v>
      </c>
      <c r="H1457">
        <v>1.8</v>
      </c>
      <c r="I1457">
        <v>0.95</v>
      </c>
      <c r="J1457">
        <v>1.23</v>
      </c>
      <c r="K1457">
        <v>2.78</v>
      </c>
      <c r="L1457">
        <v>0.72</v>
      </c>
      <c r="M1457">
        <v>0.4</v>
      </c>
      <c r="N1457">
        <v>1.25</v>
      </c>
      <c r="O1457">
        <v>1.22</v>
      </c>
      <c r="P1457">
        <v>3.7</v>
      </c>
      <c r="Q1457">
        <v>4.24</v>
      </c>
      <c r="R1457">
        <v>3.29</v>
      </c>
      <c r="S1457">
        <v>12.01</v>
      </c>
      <c r="T1457">
        <v>3.93</v>
      </c>
      <c r="U1457">
        <v>2.44</v>
      </c>
      <c r="V1457">
        <v>1.51</v>
      </c>
      <c r="W1457">
        <v>74.28</v>
      </c>
      <c r="X1457">
        <v>23.68</v>
      </c>
      <c r="Y1457">
        <v>31.23</v>
      </c>
      <c r="Z1457">
        <v>40.1</v>
      </c>
      <c r="AA1457">
        <v>74.05</v>
      </c>
      <c r="AB1457">
        <v>12.71</v>
      </c>
      <c r="AC1457">
        <v>93.47</v>
      </c>
    </row>
    <row r="1458" spans="1:29" x14ac:dyDescent="0.2">
      <c r="A1458" t="s">
        <v>2625</v>
      </c>
      <c r="B1458" s="2" t="s">
        <v>4976</v>
      </c>
      <c r="C1458" s="2">
        <v>2</v>
      </c>
      <c r="D1458" s="2">
        <v>2</v>
      </c>
      <c r="E1458" s="2">
        <v>3</v>
      </c>
      <c r="F1458" s="1">
        <v>43159.388888888891</v>
      </c>
      <c r="G1458">
        <v>87.79</v>
      </c>
      <c r="H1458">
        <v>1.47</v>
      </c>
      <c r="I1458">
        <v>0.92</v>
      </c>
      <c r="J1458">
        <v>0.52</v>
      </c>
      <c r="K1458">
        <v>2.6</v>
      </c>
      <c r="L1458">
        <v>0.77</v>
      </c>
      <c r="M1458">
        <v>0.51</v>
      </c>
      <c r="N1458">
        <v>1.34</v>
      </c>
      <c r="O1458">
        <v>1.29</v>
      </c>
      <c r="P1458">
        <v>3.74</v>
      </c>
      <c r="Q1458">
        <v>4.6900000000000004</v>
      </c>
      <c r="R1458">
        <v>2.57</v>
      </c>
      <c r="S1458">
        <v>12.9</v>
      </c>
      <c r="T1458">
        <v>3.43</v>
      </c>
      <c r="U1458">
        <v>2.12</v>
      </c>
      <c r="V1458">
        <v>1.45</v>
      </c>
      <c r="W1458">
        <v>74.64</v>
      </c>
      <c r="X1458">
        <v>24.56</v>
      </c>
      <c r="Y1458">
        <v>33.700000000000003</v>
      </c>
      <c r="Z1458">
        <v>43.95</v>
      </c>
      <c r="AA1458">
        <v>77.790000000000006</v>
      </c>
      <c r="AB1458">
        <v>13.17</v>
      </c>
      <c r="AC1458">
        <v>88.54</v>
      </c>
    </row>
    <row r="1459" spans="1:29" x14ac:dyDescent="0.2">
      <c r="A1459" t="s">
        <v>2554</v>
      </c>
      <c r="B1459" s="2" t="s">
        <v>4817</v>
      </c>
      <c r="C1459" s="2">
        <v>1</v>
      </c>
      <c r="D1459" s="2">
        <v>2</v>
      </c>
      <c r="E1459" s="2">
        <v>3</v>
      </c>
      <c r="F1459" s="1">
        <v>43158.604166666664</v>
      </c>
      <c r="G1459">
        <v>87.79</v>
      </c>
      <c r="H1459">
        <v>1.87</v>
      </c>
      <c r="I1459">
        <v>1.0900000000000001</v>
      </c>
      <c r="J1459">
        <v>-0.01</v>
      </c>
      <c r="K1459">
        <v>3.15</v>
      </c>
      <c r="L1459">
        <v>0.76</v>
      </c>
      <c r="M1459">
        <v>0.16</v>
      </c>
      <c r="N1459">
        <v>1.69</v>
      </c>
      <c r="O1459">
        <v>1.66</v>
      </c>
      <c r="P1459">
        <v>4.0199999999999996</v>
      </c>
      <c r="Q1459">
        <v>3.97</v>
      </c>
      <c r="R1459">
        <v>0.26</v>
      </c>
      <c r="S1459">
        <v>15.82</v>
      </c>
      <c r="T1459">
        <v>4.45</v>
      </c>
      <c r="U1459">
        <v>2.44</v>
      </c>
      <c r="V1459">
        <v>1.7</v>
      </c>
      <c r="W1459">
        <v>74.55</v>
      </c>
      <c r="X1459">
        <v>34.380000000000003</v>
      </c>
      <c r="Y1459">
        <v>43.79</v>
      </c>
      <c r="Z1459">
        <v>61.26</v>
      </c>
      <c r="AA1459">
        <v>109.37</v>
      </c>
      <c r="AB1459">
        <v>20.04</v>
      </c>
      <c r="AC1459">
        <v>152.88</v>
      </c>
    </row>
    <row r="1460" spans="1:29" x14ac:dyDescent="0.2">
      <c r="A1460" t="s">
        <v>187</v>
      </c>
      <c r="B1460" s="2" t="s">
        <v>4825</v>
      </c>
      <c r="C1460" s="2">
        <v>1</v>
      </c>
      <c r="D1460" s="2">
        <v>1</v>
      </c>
      <c r="E1460" s="2">
        <v>1</v>
      </c>
      <c r="F1460" s="1">
        <v>42901.563194444447</v>
      </c>
      <c r="G1460">
        <v>87.79</v>
      </c>
      <c r="H1460">
        <v>1.84</v>
      </c>
      <c r="I1460">
        <v>1.26</v>
      </c>
      <c r="J1460">
        <v>2.57</v>
      </c>
      <c r="K1460">
        <v>2.4500000000000002</v>
      </c>
      <c r="L1460">
        <v>0.55000000000000004</v>
      </c>
      <c r="M1460">
        <v>0.69</v>
      </c>
      <c r="N1460">
        <v>1.4</v>
      </c>
      <c r="O1460">
        <v>1.41</v>
      </c>
      <c r="P1460">
        <v>2.71</v>
      </c>
      <c r="Q1460">
        <v>3.38</v>
      </c>
      <c r="R1460">
        <v>7.46</v>
      </c>
      <c r="S1460">
        <v>11.28</v>
      </c>
      <c r="T1460">
        <v>3.83</v>
      </c>
      <c r="U1460">
        <v>2</v>
      </c>
      <c r="V1460">
        <v>1.43</v>
      </c>
      <c r="W1460">
        <v>70.900000000000006</v>
      </c>
      <c r="X1460">
        <v>7.24</v>
      </c>
      <c r="Y1460">
        <v>10.52</v>
      </c>
      <c r="Z1460">
        <v>14.71</v>
      </c>
      <c r="AA1460">
        <v>27.9</v>
      </c>
      <c r="AB1460">
        <v>8.2100000000000009</v>
      </c>
      <c r="AC1460">
        <v>32.17</v>
      </c>
    </row>
    <row r="1461" spans="1:29" x14ac:dyDescent="0.2">
      <c r="A1461" t="s">
        <v>3438</v>
      </c>
      <c r="B1461" s="2" t="s">
        <v>4934</v>
      </c>
      <c r="C1461" s="2">
        <v>1</v>
      </c>
      <c r="D1461" s="2">
        <v>1</v>
      </c>
      <c r="E1461" s="2">
        <v>4</v>
      </c>
      <c r="F1461" s="1">
        <v>43206.784722222219</v>
      </c>
      <c r="G1461">
        <v>87.78</v>
      </c>
      <c r="H1461">
        <v>1.65</v>
      </c>
      <c r="I1461">
        <v>1.19</v>
      </c>
      <c r="J1461">
        <v>1.63</v>
      </c>
      <c r="K1461">
        <v>2.57</v>
      </c>
      <c r="L1461">
        <v>0.77</v>
      </c>
      <c r="M1461">
        <v>0.61</v>
      </c>
      <c r="N1461">
        <v>1.42</v>
      </c>
      <c r="O1461">
        <v>1.36</v>
      </c>
      <c r="P1461">
        <v>3.67</v>
      </c>
      <c r="Q1461">
        <v>4.91</v>
      </c>
      <c r="R1461">
        <v>5.34</v>
      </c>
      <c r="S1461">
        <v>12.64</v>
      </c>
      <c r="T1461">
        <v>3.24</v>
      </c>
      <c r="U1461">
        <v>1.94</v>
      </c>
      <c r="V1461">
        <v>1.47</v>
      </c>
      <c r="W1461">
        <v>75.27</v>
      </c>
      <c r="X1461">
        <v>15.41</v>
      </c>
      <c r="Y1461">
        <v>18.72</v>
      </c>
      <c r="Z1461">
        <v>34.15</v>
      </c>
      <c r="AA1461">
        <v>41.38</v>
      </c>
      <c r="AB1461">
        <v>7.12</v>
      </c>
      <c r="AC1461">
        <v>42.01</v>
      </c>
    </row>
    <row r="1462" spans="1:29" x14ac:dyDescent="0.2">
      <c r="A1462" t="s">
        <v>2393</v>
      </c>
      <c r="B1462" s="2" t="s">
        <v>5061</v>
      </c>
      <c r="C1462" s="2">
        <v>2</v>
      </c>
      <c r="D1462" s="2">
        <v>2</v>
      </c>
      <c r="E1462" s="2">
        <v>3</v>
      </c>
      <c r="F1462" s="1">
        <v>43152.555555555555</v>
      </c>
      <c r="G1462">
        <v>87.78</v>
      </c>
      <c r="H1462">
        <v>2.1</v>
      </c>
      <c r="I1462">
        <v>1.1399999999999999</v>
      </c>
      <c r="J1462">
        <v>1.1499999999999999</v>
      </c>
      <c r="K1462">
        <v>3.06</v>
      </c>
      <c r="L1462">
        <v>0.7</v>
      </c>
      <c r="M1462">
        <v>0.37</v>
      </c>
      <c r="N1462">
        <v>1.6</v>
      </c>
      <c r="O1462">
        <v>1.54</v>
      </c>
      <c r="P1462">
        <v>3.72</v>
      </c>
      <c r="Q1462">
        <v>4.2</v>
      </c>
      <c r="R1462">
        <v>1.9</v>
      </c>
      <c r="S1462">
        <v>14.68</v>
      </c>
      <c r="T1462">
        <v>3.83</v>
      </c>
      <c r="U1462">
        <v>2.75</v>
      </c>
      <c r="V1462">
        <v>1.66</v>
      </c>
      <c r="W1462">
        <v>74.06</v>
      </c>
      <c r="X1462">
        <v>21.77</v>
      </c>
      <c r="Y1462">
        <v>30.68</v>
      </c>
      <c r="Z1462">
        <v>40.97</v>
      </c>
      <c r="AA1462">
        <v>86.13</v>
      </c>
      <c r="AB1462">
        <v>17.440000000000001</v>
      </c>
      <c r="AC1462">
        <v>101.78</v>
      </c>
    </row>
    <row r="1463" spans="1:29" x14ac:dyDescent="0.2">
      <c r="A1463" t="s">
        <v>653</v>
      </c>
      <c r="B1463" s="2" t="s">
        <v>5104</v>
      </c>
      <c r="C1463" s="2">
        <v>2</v>
      </c>
      <c r="D1463" s="2">
        <v>1</v>
      </c>
      <c r="E1463" s="2">
        <v>1</v>
      </c>
      <c r="F1463" s="1">
        <v>42933.410416666666</v>
      </c>
      <c r="G1463">
        <v>87.78</v>
      </c>
      <c r="H1463">
        <v>1.8</v>
      </c>
      <c r="I1463">
        <v>1.28</v>
      </c>
      <c r="J1463">
        <v>2.29</v>
      </c>
      <c r="K1463">
        <v>2.3199999999999998</v>
      </c>
      <c r="L1463">
        <v>0.52</v>
      </c>
      <c r="M1463">
        <v>0.49</v>
      </c>
      <c r="N1463">
        <v>1.5</v>
      </c>
      <c r="O1463">
        <v>1.46</v>
      </c>
      <c r="P1463">
        <v>2.59</v>
      </c>
      <c r="Q1463">
        <v>3.28</v>
      </c>
      <c r="R1463">
        <v>6.31</v>
      </c>
      <c r="S1463">
        <v>11.49</v>
      </c>
      <c r="T1463">
        <v>3.93</v>
      </c>
      <c r="U1463">
        <v>1.78</v>
      </c>
      <c r="V1463">
        <v>1.4</v>
      </c>
      <c r="W1463">
        <v>71.75</v>
      </c>
      <c r="X1463">
        <v>6.59</v>
      </c>
      <c r="Y1463">
        <v>8.74</v>
      </c>
      <c r="Z1463">
        <v>13.88</v>
      </c>
      <c r="AA1463">
        <v>27.22</v>
      </c>
      <c r="AB1463">
        <v>10.36</v>
      </c>
      <c r="AC1463">
        <v>39.29</v>
      </c>
    </row>
    <row r="1464" spans="1:29" x14ac:dyDescent="0.2">
      <c r="A1464" t="s">
        <v>1738</v>
      </c>
      <c r="B1464" s="2" t="s">
        <v>5065</v>
      </c>
      <c r="C1464" s="2">
        <v>2</v>
      </c>
      <c r="D1464" s="2">
        <v>1</v>
      </c>
      <c r="E1464" s="2">
        <v>2</v>
      </c>
      <c r="F1464" s="1">
        <v>42990.428472222222</v>
      </c>
      <c r="G1464">
        <v>87.78</v>
      </c>
      <c r="H1464">
        <v>1.71</v>
      </c>
      <c r="I1464">
        <v>1.36</v>
      </c>
      <c r="J1464">
        <v>3.24</v>
      </c>
      <c r="K1464">
        <v>2.08</v>
      </c>
      <c r="L1464">
        <v>0.33</v>
      </c>
      <c r="M1464">
        <v>0.28000000000000003</v>
      </c>
      <c r="N1464">
        <v>1.4</v>
      </c>
      <c r="O1464">
        <v>1.36</v>
      </c>
      <c r="P1464">
        <v>1.63</v>
      </c>
      <c r="Q1464">
        <v>2.09</v>
      </c>
      <c r="R1464">
        <v>11</v>
      </c>
      <c r="S1464">
        <v>9.19</v>
      </c>
      <c r="T1464">
        <v>3.85</v>
      </c>
      <c r="U1464">
        <v>1.55</v>
      </c>
      <c r="V1464">
        <v>1.31</v>
      </c>
      <c r="W1464">
        <v>69.81</v>
      </c>
      <c r="X1464">
        <v>4.38</v>
      </c>
      <c r="Y1464">
        <v>5.79</v>
      </c>
      <c r="Z1464">
        <v>10.17</v>
      </c>
      <c r="AA1464">
        <v>11.3</v>
      </c>
      <c r="AB1464">
        <v>3.39</v>
      </c>
      <c r="AC1464">
        <v>9.42</v>
      </c>
    </row>
    <row r="1465" spans="1:29" x14ac:dyDescent="0.2">
      <c r="A1465" t="s">
        <v>1405</v>
      </c>
      <c r="B1465" s="2" t="s">
        <v>5099</v>
      </c>
      <c r="C1465" s="2">
        <v>2</v>
      </c>
      <c r="D1465" s="2">
        <v>1</v>
      </c>
      <c r="E1465" s="2">
        <v>2</v>
      </c>
      <c r="F1465" s="1">
        <v>42976.475694444445</v>
      </c>
      <c r="G1465">
        <v>87.78</v>
      </c>
      <c r="H1465">
        <v>1.63</v>
      </c>
      <c r="I1465">
        <v>1.29</v>
      </c>
      <c r="J1465">
        <v>2.5299999999999998</v>
      </c>
      <c r="K1465">
        <v>1.96</v>
      </c>
      <c r="L1465">
        <v>0.41</v>
      </c>
      <c r="M1465">
        <v>0.4</v>
      </c>
      <c r="N1465">
        <v>1.44</v>
      </c>
      <c r="O1465">
        <v>1.41</v>
      </c>
      <c r="P1465">
        <v>1.96</v>
      </c>
      <c r="Q1465">
        <v>2.54</v>
      </c>
      <c r="R1465">
        <v>10.14</v>
      </c>
      <c r="S1465">
        <v>10.18</v>
      </c>
      <c r="T1465">
        <v>3.38</v>
      </c>
      <c r="U1465">
        <v>1.48</v>
      </c>
      <c r="V1465">
        <v>1.38</v>
      </c>
      <c r="W1465">
        <v>70.989999999999995</v>
      </c>
      <c r="X1465">
        <v>4.8899999999999997</v>
      </c>
      <c r="Y1465">
        <v>6.32</v>
      </c>
      <c r="Z1465">
        <v>11.24</v>
      </c>
      <c r="AA1465">
        <v>14.98</v>
      </c>
      <c r="AB1465">
        <v>3.8</v>
      </c>
      <c r="AC1465">
        <v>11.44</v>
      </c>
    </row>
    <row r="1466" spans="1:29" x14ac:dyDescent="0.2">
      <c r="A1466" t="s">
        <v>979</v>
      </c>
      <c r="B1466" s="2" t="s">
        <v>5151</v>
      </c>
      <c r="C1466" s="2">
        <v>2</v>
      </c>
      <c r="D1466" s="2">
        <v>1</v>
      </c>
      <c r="E1466" s="2">
        <v>2</v>
      </c>
      <c r="F1466" s="1">
        <v>42958.601388888892</v>
      </c>
      <c r="G1466">
        <v>87.77</v>
      </c>
      <c r="H1466">
        <v>1.64</v>
      </c>
      <c r="I1466">
        <v>1.32</v>
      </c>
      <c r="J1466">
        <v>2.98</v>
      </c>
      <c r="K1466">
        <v>1.96</v>
      </c>
      <c r="L1466">
        <v>0.43</v>
      </c>
      <c r="M1466">
        <v>0.49</v>
      </c>
      <c r="N1466">
        <v>1.32</v>
      </c>
      <c r="O1466">
        <v>1.31</v>
      </c>
      <c r="P1466">
        <v>1.88</v>
      </c>
      <c r="Q1466">
        <v>2.4700000000000002</v>
      </c>
      <c r="R1466">
        <v>9.75</v>
      </c>
      <c r="S1466">
        <v>9.67</v>
      </c>
      <c r="T1466">
        <v>3.21</v>
      </c>
      <c r="U1466">
        <v>1.41</v>
      </c>
      <c r="V1466">
        <v>1.3</v>
      </c>
      <c r="W1466">
        <v>69.95</v>
      </c>
      <c r="X1466">
        <v>4.55</v>
      </c>
      <c r="Y1466">
        <v>6.45</v>
      </c>
      <c r="Z1466">
        <v>11.56</v>
      </c>
      <c r="AA1466">
        <v>14.19</v>
      </c>
      <c r="AB1466">
        <v>4.2300000000000004</v>
      </c>
      <c r="AC1466">
        <v>10.8</v>
      </c>
    </row>
    <row r="1467" spans="1:29" x14ac:dyDescent="0.2">
      <c r="A1467" t="s">
        <v>572</v>
      </c>
      <c r="B1467" s="2" t="s">
        <v>5021</v>
      </c>
      <c r="C1467" s="2">
        <v>2</v>
      </c>
      <c r="D1467" s="2">
        <v>1</v>
      </c>
      <c r="E1467" s="2">
        <v>1</v>
      </c>
      <c r="F1467" s="1">
        <v>42922.627083333333</v>
      </c>
      <c r="G1467">
        <v>87.77</v>
      </c>
      <c r="H1467">
        <v>1.85</v>
      </c>
      <c r="I1467">
        <v>1.38</v>
      </c>
      <c r="J1467">
        <v>1.44</v>
      </c>
      <c r="K1467">
        <v>2.52</v>
      </c>
      <c r="L1467">
        <v>0.55000000000000004</v>
      </c>
      <c r="M1467">
        <v>0.65</v>
      </c>
      <c r="N1467">
        <v>1.58</v>
      </c>
      <c r="O1467">
        <v>1.57</v>
      </c>
      <c r="P1467">
        <v>2.63</v>
      </c>
      <c r="Q1467">
        <v>3.04</v>
      </c>
      <c r="R1467">
        <v>7.36</v>
      </c>
      <c r="S1467">
        <v>12.44</v>
      </c>
      <c r="T1467">
        <v>2.91</v>
      </c>
      <c r="U1467">
        <v>1.99</v>
      </c>
      <c r="V1467">
        <v>1.48</v>
      </c>
      <c r="W1467">
        <v>71.650000000000006</v>
      </c>
      <c r="X1467">
        <v>5.9</v>
      </c>
      <c r="Y1467">
        <v>7.45</v>
      </c>
      <c r="Z1467">
        <v>12.28</v>
      </c>
      <c r="AA1467">
        <v>28.64</v>
      </c>
      <c r="AB1467">
        <v>10.36</v>
      </c>
      <c r="AC1467">
        <v>22.39</v>
      </c>
    </row>
    <row r="1468" spans="1:29" x14ac:dyDescent="0.2">
      <c r="A1468" t="s">
        <v>3129</v>
      </c>
      <c r="B1468" s="2" t="s">
        <v>4957</v>
      </c>
      <c r="C1468" s="2">
        <v>2</v>
      </c>
      <c r="D1468" s="2">
        <v>2</v>
      </c>
      <c r="E1468" s="2">
        <v>4</v>
      </c>
      <c r="F1468" s="1">
        <v>43195.574999999997</v>
      </c>
      <c r="G1468">
        <v>87.76</v>
      </c>
      <c r="H1468">
        <v>1.32</v>
      </c>
      <c r="I1468">
        <v>0.88</v>
      </c>
      <c r="J1468">
        <v>1.05</v>
      </c>
      <c r="K1468">
        <v>2.33</v>
      </c>
      <c r="L1468">
        <v>0.76</v>
      </c>
      <c r="M1468">
        <v>0.56000000000000005</v>
      </c>
      <c r="N1468">
        <v>1.05</v>
      </c>
      <c r="O1468">
        <v>1.01</v>
      </c>
      <c r="P1468">
        <v>3.39</v>
      </c>
      <c r="Q1468">
        <v>3.84</v>
      </c>
      <c r="R1468">
        <v>5.14</v>
      </c>
      <c r="S1468">
        <v>10.039999999999999</v>
      </c>
      <c r="T1468">
        <v>2.1</v>
      </c>
      <c r="U1468">
        <v>2.11</v>
      </c>
      <c r="V1468">
        <v>1.35</v>
      </c>
      <c r="W1468">
        <v>74.22</v>
      </c>
      <c r="X1468">
        <v>17.97</v>
      </c>
      <c r="Y1468">
        <v>23.32</v>
      </c>
      <c r="Z1468">
        <v>34.35</v>
      </c>
      <c r="AA1468">
        <v>57.89</v>
      </c>
      <c r="AB1468">
        <v>9.4</v>
      </c>
      <c r="AC1468">
        <v>48.33</v>
      </c>
    </row>
    <row r="1469" spans="1:29" x14ac:dyDescent="0.2">
      <c r="A1469" t="s">
        <v>3747</v>
      </c>
      <c r="B1469" s="2" t="s">
        <v>5102</v>
      </c>
      <c r="C1469" s="2">
        <v>2</v>
      </c>
      <c r="D1469" s="2">
        <v>1</v>
      </c>
      <c r="E1469" s="2">
        <v>4</v>
      </c>
      <c r="F1469" s="1">
        <v>43217.640972222223</v>
      </c>
      <c r="G1469">
        <v>87.75</v>
      </c>
      <c r="H1469">
        <v>1.84</v>
      </c>
      <c r="I1469">
        <v>1.31</v>
      </c>
      <c r="J1469">
        <v>1.93</v>
      </c>
      <c r="K1469">
        <v>2.77</v>
      </c>
      <c r="L1469">
        <v>0.79</v>
      </c>
      <c r="M1469">
        <v>0.6</v>
      </c>
      <c r="N1469">
        <v>1.59</v>
      </c>
      <c r="O1469">
        <v>1.51</v>
      </c>
      <c r="P1469">
        <v>3.75</v>
      </c>
      <c r="Q1469">
        <v>4.72</v>
      </c>
      <c r="R1469">
        <v>3.82</v>
      </c>
      <c r="S1469">
        <v>13.89</v>
      </c>
      <c r="T1469">
        <v>3.15</v>
      </c>
      <c r="U1469">
        <v>2.2599999999999998</v>
      </c>
      <c r="V1469">
        <v>1.56</v>
      </c>
      <c r="W1469">
        <v>74.569999999999993</v>
      </c>
      <c r="X1469">
        <v>15.61</v>
      </c>
      <c r="Y1469">
        <v>20.3</v>
      </c>
      <c r="Z1469">
        <v>33.630000000000003</v>
      </c>
      <c r="AA1469">
        <v>49.13</v>
      </c>
      <c r="AB1469">
        <v>9.74</v>
      </c>
      <c r="AC1469">
        <v>58.05</v>
      </c>
    </row>
    <row r="1470" spans="1:29" x14ac:dyDescent="0.2">
      <c r="A1470" t="s">
        <v>547</v>
      </c>
      <c r="B1470" s="2" t="s">
        <v>4940</v>
      </c>
      <c r="C1470" s="2">
        <v>1</v>
      </c>
      <c r="D1470" s="2">
        <v>1</v>
      </c>
      <c r="E1470" s="2">
        <v>1</v>
      </c>
      <c r="F1470" s="1">
        <v>42923.538888888892</v>
      </c>
      <c r="G1470">
        <v>87.75</v>
      </c>
      <c r="H1470">
        <v>1.7</v>
      </c>
      <c r="I1470">
        <v>1.25</v>
      </c>
      <c r="J1470">
        <v>1.41</v>
      </c>
      <c r="K1470">
        <v>2.31</v>
      </c>
      <c r="L1470">
        <v>0.56000000000000005</v>
      </c>
      <c r="M1470">
        <v>0.61</v>
      </c>
      <c r="N1470">
        <v>1.49</v>
      </c>
      <c r="O1470">
        <v>1.47</v>
      </c>
      <c r="P1470">
        <v>2.84</v>
      </c>
      <c r="Q1470">
        <v>3.45</v>
      </c>
      <c r="R1470">
        <v>7.28</v>
      </c>
      <c r="S1470">
        <v>11.9</v>
      </c>
      <c r="T1470">
        <v>3.46</v>
      </c>
      <c r="U1470">
        <v>1.78</v>
      </c>
      <c r="V1470">
        <v>1.48</v>
      </c>
      <c r="W1470">
        <v>71.599999999999994</v>
      </c>
      <c r="X1470">
        <v>6.8</v>
      </c>
      <c r="Y1470">
        <v>8.9700000000000006</v>
      </c>
      <c r="Z1470">
        <v>14.23</v>
      </c>
      <c r="AA1470">
        <v>32.31</v>
      </c>
      <c r="AB1470">
        <v>9.89</v>
      </c>
      <c r="AC1470">
        <v>34.770000000000003</v>
      </c>
    </row>
    <row r="1471" spans="1:29" x14ac:dyDescent="0.2">
      <c r="A1471" t="s">
        <v>2888</v>
      </c>
      <c r="B1471" s="2" t="s">
        <v>5133</v>
      </c>
      <c r="C1471" s="2">
        <v>2</v>
      </c>
      <c r="D1471" s="2">
        <v>2</v>
      </c>
      <c r="E1471" s="2">
        <v>4</v>
      </c>
      <c r="F1471" s="1">
        <v>43178.538888888892</v>
      </c>
      <c r="G1471">
        <v>87.74</v>
      </c>
      <c r="H1471">
        <v>1.19</v>
      </c>
      <c r="I1471">
        <v>0.81</v>
      </c>
      <c r="J1471">
        <v>-1.76</v>
      </c>
      <c r="K1471">
        <v>1.69</v>
      </c>
      <c r="L1471">
        <v>0.94</v>
      </c>
      <c r="M1471">
        <v>-0.11</v>
      </c>
      <c r="N1471">
        <v>1.28</v>
      </c>
      <c r="O1471">
        <v>1.1100000000000001</v>
      </c>
      <c r="P1471">
        <v>3.24</v>
      </c>
      <c r="Q1471">
        <v>-0.36</v>
      </c>
      <c r="R1471">
        <v>7.03</v>
      </c>
      <c r="S1471">
        <v>12.52</v>
      </c>
      <c r="T1471">
        <v>0.88</v>
      </c>
      <c r="U1471">
        <v>3.53</v>
      </c>
      <c r="V1471">
        <v>1.59</v>
      </c>
      <c r="W1471">
        <v>69.319999999999993</v>
      </c>
      <c r="X1471">
        <v>67.11</v>
      </c>
      <c r="Y1471">
        <v>105.97</v>
      </c>
      <c r="Z1471">
        <v>242.42</v>
      </c>
      <c r="AA1471">
        <v>191.38</v>
      </c>
      <c r="AB1471">
        <v>29.11</v>
      </c>
      <c r="AC1471">
        <v>156.69</v>
      </c>
    </row>
    <row r="1472" spans="1:29" x14ac:dyDescent="0.2">
      <c r="A1472" t="s">
        <v>1433</v>
      </c>
      <c r="B1472" s="2" t="s">
        <v>5058</v>
      </c>
      <c r="C1472" s="2">
        <v>2</v>
      </c>
      <c r="D1472" s="2">
        <v>1</v>
      </c>
      <c r="E1472" s="2">
        <v>2</v>
      </c>
      <c r="F1472" s="1">
        <v>42977.663194444445</v>
      </c>
      <c r="G1472">
        <v>87.74</v>
      </c>
      <c r="H1472">
        <v>1.82</v>
      </c>
      <c r="I1472">
        <v>1.36</v>
      </c>
      <c r="J1472">
        <v>3.27</v>
      </c>
      <c r="K1472">
        <v>2.34</v>
      </c>
      <c r="L1472">
        <v>0.33</v>
      </c>
      <c r="M1472">
        <v>0.27</v>
      </c>
      <c r="N1472">
        <v>1.6</v>
      </c>
      <c r="O1472">
        <v>1.55</v>
      </c>
      <c r="P1472">
        <v>1.95</v>
      </c>
      <c r="Q1472">
        <v>2.5</v>
      </c>
      <c r="R1472">
        <v>8.7799999999999994</v>
      </c>
      <c r="S1472">
        <v>11.14</v>
      </c>
      <c r="T1472">
        <v>4.6900000000000004</v>
      </c>
      <c r="U1472">
        <v>1.61</v>
      </c>
      <c r="V1472">
        <v>1.42</v>
      </c>
      <c r="W1472">
        <v>70.67</v>
      </c>
      <c r="X1472">
        <v>7.37</v>
      </c>
      <c r="Y1472">
        <v>9.11</v>
      </c>
      <c r="Z1472">
        <v>13.29</v>
      </c>
      <c r="AA1472">
        <v>18.54</v>
      </c>
      <c r="AB1472">
        <v>6.39</v>
      </c>
      <c r="AC1472">
        <v>23.6</v>
      </c>
    </row>
    <row r="1473" spans="1:29" x14ac:dyDescent="0.2">
      <c r="A1473" t="s">
        <v>2179</v>
      </c>
      <c r="B1473" s="2" t="s">
        <v>4871</v>
      </c>
      <c r="C1473" s="2">
        <v>1</v>
      </c>
      <c r="D1473" s="2">
        <v>1</v>
      </c>
      <c r="E1473" s="2">
        <v>3</v>
      </c>
      <c r="F1473" s="1">
        <v>43146.595138888886</v>
      </c>
      <c r="G1473">
        <v>87.74</v>
      </c>
      <c r="H1473">
        <v>1.81</v>
      </c>
      <c r="I1473">
        <v>1.04</v>
      </c>
      <c r="J1473">
        <v>0.56000000000000005</v>
      </c>
      <c r="K1473">
        <v>3.01</v>
      </c>
      <c r="L1473">
        <v>0.75</v>
      </c>
      <c r="M1473">
        <v>0.37</v>
      </c>
      <c r="N1473">
        <v>1.5</v>
      </c>
      <c r="O1473">
        <v>1.46</v>
      </c>
      <c r="P1473">
        <v>3.77</v>
      </c>
      <c r="Q1473">
        <v>4.3099999999999996</v>
      </c>
      <c r="R1473">
        <v>1.06</v>
      </c>
      <c r="S1473">
        <v>14.46</v>
      </c>
      <c r="T1473">
        <v>3.59</v>
      </c>
      <c r="U1473">
        <v>2.52</v>
      </c>
      <c r="V1473">
        <v>1.55</v>
      </c>
      <c r="W1473">
        <v>74.400000000000006</v>
      </c>
      <c r="X1473">
        <v>26.63</v>
      </c>
      <c r="Y1473">
        <v>36.32</v>
      </c>
      <c r="Z1473">
        <v>47.54</v>
      </c>
      <c r="AA1473">
        <v>90.55</v>
      </c>
      <c r="AB1473">
        <v>16.98</v>
      </c>
      <c r="AC1473">
        <v>110.87</v>
      </c>
    </row>
    <row r="1474" spans="1:29" x14ac:dyDescent="0.2">
      <c r="A1474" t="s">
        <v>682</v>
      </c>
      <c r="B1474" s="2" t="s">
        <v>5101</v>
      </c>
      <c r="C1474" s="2">
        <v>2</v>
      </c>
      <c r="D1474" s="2">
        <v>1</v>
      </c>
      <c r="E1474" s="2">
        <v>1</v>
      </c>
      <c r="F1474" s="1">
        <v>42933.560416666667</v>
      </c>
      <c r="G1474">
        <v>87.73</v>
      </c>
      <c r="H1474">
        <v>1.51</v>
      </c>
      <c r="I1474">
        <v>1.23</v>
      </c>
      <c r="J1474">
        <v>2.86</v>
      </c>
      <c r="K1474">
        <v>2.1</v>
      </c>
      <c r="L1474">
        <v>0.59</v>
      </c>
      <c r="M1474">
        <v>0.56000000000000005</v>
      </c>
      <c r="N1474">
        <v>1.24</v>
      </c>
      <c r="O1474">
        <v>1.26</v>
      </c>
      <c r="P1474">
        <v>2.73</v>
      </c>
      <c r="Q1474">
        <v>3.58</v>
      </c>
      <c r="R1474">
        <v>7.44</v>
      </c>
      <c r="S1474">
        <v>9.5299999999999994</v>
      </c>
      <c r="T1474">
        <v>4.3899999999999997</v>
      </c>
      <c r="U1474">
        <v>1.39</v>
      </c>
      <c r="V1474">
        <v>1.24</v>
      </c>
      <c r="W1474">
        <v>71.55</v>
      </c>
      <c r="X1474">
        <v>7.55</v>
      </c>
      <c r="Y1474">
        <v>9.11</v>
      </c>
      <c r="Z1474">
        <v>12.92</v>
      </c>
      <c r="AA1474">
        <v>16.86</v>
      </c>
      <c r="AB1474">
        <v>6.27</v>
      </c>
      <c r="AC1474">
        <v>33.9</v>
      </c>
    </row>
    <row r="1475" spans="1:29" x14ac:dyDescent="0.2">
      <c r="A1475" t="s">
        <v>2890</v>
      </c>
      <c r="B1475" s="2" t="s">
        <v>5142</v>
      </c>
      <c r="C1475" s="2">
        <v>2</v>
      </c>
      <c r="D1475" s="2">
        <v>2</v>
      </c>
      <c r="E1475" s="2">
        <v>4</v>
      </c>
      <c r="F1475" s="1">
        <v>43178.540972222225</v>
      </c>
      <c r="G1475">
        <v>87.73</v>
      </c>
      <c r="H1475">
        <v>1.06</v>
      </c>
      <c r="I1475">
        <v>0.54</v>
      </c>
      <c r="J1475">
        <v>0.22</v>
      </c>
      <c r="K1475">
        <v>2.0299999999999998</v>
      </c>
      <c r="L1475">
        <v>0.78</v>
      </c>
      <c r="M1475">
        <v>0.55000000000000004</v>
      </c>
      <c r="N1475">
        <v>0.76</v>
      </c>
      <c r="O1475">
        <v>0.76</v>
      </c>
      <c r="P1475">
        <v>3.47</v>
      </c>
      <c r="Q1475">
        <v>3.99</v>
      </c>
      <c r="R1475">
        <v>5.3</v>
      </c>
      <c r="S1475">
        <v>8.7899999999999991</v>
      </c>
      <c r="T1475">
        <v>3.29</v>
      </c>
      <c r="U1475">
        <v>2.2400000000000002</v>
      </c>
      <c r="V1475">
        <v>1.24</v>
      </c>
      <c r="W1475">
        <v>72.56</v>
      </c>
      <c r="X1475">
        <v>26.44</v>
      </c>
      <c r="Y1475">
        <v>33.880000000000003</v>
      </c>
      <c r="Z1475">
        <v>40.01</v>
      </c>
      <c r="AA1475">
        <v>78.599999999999994</v>
      </c>
      <c r="AB1475">
        <v>13.37</v>
      </c>
      <c r="AC1475">
        <v>93.03</v>
      </c>
    </row>
    <row r="1476" spans="1:29" x14ac:dyDescent="0.2">
      <c r="A1476" t="s">
        <v>2030</v>
      </c>
      <c r="B1476" s="2" t="s">
        <v>5010</v>
      </c>
      <c r="C1476" s="2">
        <v>2</v>
      </c>
      <c r="D1476" s="2">
        <v>1</v>
      </c>
      <c r="E1476" s="2">
        <v>3</v>
      </c>
      <c r="F1476" s="1">
        <v>43144.665972222225</v>
      </c>
      <c r="G1476">
        <v>87.73</v>
      </c>
      <c r="H1476">
        <v>1.58</v>
      </c>
      <c r="I1476">
        <v>0.98</v>
      </c>
      <c r="J1476">
        <v>0.28000000000000003</v>
      </c>
      <c r="K1476">
        <v>2.73</v>
      </c>
      <c r="L1476">
        <v>0.77</v>
      </c>
      <c r="M1476">
        <v>0.26</v>
      </c>
      <c r="N1476">
        <v>1.48</v>
      </c>
      <c r="O1476">
        <v>1.44</v>
      </c>
      <c r="P1476">
        <v>3.85</v>
      </c>
      <c r="Q1476">
        <v>3.77</v>
      </c>
      <c r="R1476">
        <v>1.52</v>
      </c>
      <c r="S1476">
        <v>14.17</v>
      </c>
      <c r="T1476">
        <v>3.92</v>
      </c>
      <c r="U1476">
        <v>2.39</v>
      </c>
      <c r="V1476">
        <v>1.56</v>
      </c>
      <c r="W1476">
        <v>74.73</v>
      </c>
      <c r="X1476">
        <v>28.79</v>
      </c>
      <c r="Y1476">
        <v>39.76</v>
      </c>
      <c r="Z1476">
        <v>52.37</v>
      </c>
      <c r="AA1476">
        <v>97.59</v>
      </c>
      <c r="AB1476">
        <v>17.82</v>
      </c>
      <c r="AC1476">
        <v>126.8</v>
      </c>
    </row>
    <row r="1477" spans="1:29" x14ac:dyDescent="0.2">
      <c r="A1477" t="s">
        <v>368</v>
      </c>
      <c r="B1477" s="2" t="s">
        <v>5144</v>
      </c>
      <c r="C1477" s="2">
        <v>2</v>
      </c>
      <c r="D1477" s="2">
        <v>2</v>
      </c>
      <c r="E1477" s="2">
        <v>1</v>
      </c>
      <c r="F1477" s="1">
        <v>42915.657638888886</v>
      </c>
      <c r="G1477">
        <v>87.73</v>
      </c>
      <c r="H1477">
        <v>1.69</v>
      </c>
      <c r="I1477">
        <v>1.32</v>
      </c>
      <c r="J1477">
        <v>1.95</v>
      </c>
      <c r="K1477">
        <v>2.27</v>
      </c>
      <c r="L1477">
        <v>0.56000000000000005</v>
      </c>
      <c r="M1477">
        <v>0.6</v>
      </c>
      <c r="N1477">
        <v>1.61</v>
      </c>
      <c r="O1477">
        <v>1.57</v>
      </c>
      <c r="P1477">
        <v>2.75</v>
      </c>
      <c r="Q1477">
        <v>3.27</v>
      </c>
      <c r="R1477">
        <v>6.6</v>
      </c>
      <c r="S1477">
        <v>12.85</v>
      </c>
      <c r="T1477">
        <v>4.1500000000000004</v>
      </c>
      <c r="U1477">
        <v>1.7</v>
      </c>
      <c r="V1477">
        <v>1.48</v>
      </c>
      <c r="W1477">
        <v>71.27</v>
      </c>
      <c r="X1477">
        <v>6.77</v>
      </c>
      <c r="Y1477">
        <v>9.98</v>
      </c>
      <c r="Z1477">
        <v>14.93</v>
      </c>
      <c r="AA1477">
        <v>30.11</v>
      </c>
      <c r="AB1477">
        <v>9.7100000000000009</v>
      </c>
      <c r="AC1477">
        <v>37.17</v>
      </c>
    </row>
    <row r="1478" spans="1:29" x14ac:dyDescent="0.2">
      <c r="A1478" t="s">
        <v>419</v>
      </c>
      <c r="B1478" s="2" t="s">
        <v>4741</v>
      </c>
      <c r="C1478" s="2">
        <v>2</v>
      </c>
      <c r="D1478" s="2">
        <v>2</v>
      </c>
      <c r="E1478" s="2">
        <v>1</v>
      </c>
      <c r="F1478" s="1">
        <v>42916.609722222223</v>
      </c>
      <c r="G1478">
        <v>87.73</v>
      </c>
      <c r="H1478">
        <v>2.13</v>
      </c>
      <c r="I1478">
        <v>1.43</v>
      </c>
      <c r="J1478">
        <v>1.53</v>
      </c>
      <c r="K1478">
        <v>2.66</v>
      </c>
      <c r="L1478">
        <v>0.55000000000000004</v>
      </c>
      <c r="M1478">
        <v>0.65</v>
      </c>
      <c r="N1478">
        <v>1.81</v>
      </c>
      <c r="O1478">
        <v>1.79</v>
      </c>
      <c r="P1478">
        <v>2.93</v>
      </c>
      <c r="Q1478">
        <v>3.66</v>
      </c>
      <c r="R1478">
        <v>5.83</v>
      </c>
      <c r="S1478">
        <v>14.68</v>
      </c>
      <c r="T1478">
        <v>4.0599999999999996</v>
      </c>
      <c r="U1478">
        <v>1.99</v>
      </c>
      <c r="V1478">
        <v>1.62</v>
      </c>
      <c r="W1478">
        <v>71.59</v>
      </c>
      <c r="X1478">
        <v>7.86</v>
      </c>
      <c r="Y1478">
        <v>9.48</v>
      </c>
      <c r="Z1478">
        <v>15.91</v>
      </c>
      <c r="AA1478">
        <v>35.86</v>
      </c>
      <c r="AB1478">
        <v>12.94</v>
      </c>
      <c r="AC1478">
        <v>43.59</v>
      </c>
    </row>
    <row r="1479" spans="1:29" x14ac:dyDescent="0.2">
      <c r="A1479" t="s">
        <v>3439</v>
      </c>
      <c r="B1479" s="2" t="s">
        <v>4709</v>
      </c>
      <c r="C1479" s="2">
        <v>1</v>
      </c>
      <c r="D1479" s="2">
        <v>1</v>
      </c>
      <c r="E1479" s="2">
        <v>4</v>
      </c>
      <c r="F1479" s="1">
        <v>43206.786111111112</v>
      </c>
      <c r="G1479">
        <v>87.72</v>
      </c>
      <c r="H1479">
        <v>1.72</v>
      </c>
      <c r="I1479">
        <v>1.06</v>
      </c>
      <c r="J1479">
        <v>1.61</v>
      </c>
      <c r="K1479">
        <v>2.64</v>
      </c>
      <c r="L1479">
        <v>0.66</v>
      </c>
      <c r="M1479">
        <v>0.33</v>
      </c>
      <c r="N1479">
        <v>1.31</v>
      </c>
      <c r="O1479">
        <v>1.3</v>
      </c>
      <c r="P1479">
        <v>3.44</v>
      </c>
      <c r="Q1479">
        <v>4.05</v>
      </c>
      <c r="R1479">
        <v>4.78</v>
      </c>
      <c r="S1479">
        <v>11.66</v>
      </c>
      <c r="T1479">
        <v>3.78</v>
      </c>
      <c r="U1479">
        <v>2.16</v>
      </c>
      <c r="V1479">
        <v>1.47</v>
      </c>
      <c r="W1479">
        <v>73.849999999999994</v>
      </c>
      <c r="X1479">
        <v>19.25</v>
      </c>
      <c r="Y1479">
        <v>23.74</v>
      </c>
      <c r="Z1479">
        <v>31.7</v>
      </c>
      <c r="AA1479">
        <v>53.67</v>
      </c>
      <c r="AB1479">
        <v>9.3699999999999992</v>
      </c>
      <c r="AC1479">
        <v>67.930000000000007</v>
      </c>
    </row>
    <row r="1480" spans="1:29" x14ac:dyDescent="0.2">
      <c r="A1480" t="s">
        <v>2049</v>
      </c>
      <c r="B1480" s="2" t="s">
        <v>5006</v>
      </c>
      <c r="C1480" s="2">
        <v>2</v>
      </c>
      <c r="D1480" s="2">
        <v>2</v>
      </c>
      <c r="E1480" s="2">
        <v>3</v>
      </c>
      <c r="F1480" s="1">
        <v>43145.525694444441</v>
      </c>
      <c r="G1480">
        <v>87.72</v>
      </c>
      <c r="H1480">
        <v>1.7</v>
      </c>
      <c r="I1480">
        <v>0.8</v>
      </c>
      <c r="J1480">
        <v>1.36</v>
      </c>
      <c r="K1480">
        <v>2.88</v>
      </c>
      <c r="L1480">
        <v>0.8</v>
      </c>
      <c r="M1480">
        <v>0.51</v>
      </c>
      <c r="N1480">
        <v>1.1000000000000001</v>
      </c>
      <c r="O1480">
        <v>1.0900000000000001</v>
      </c>
      <c r="P1480">
        <v>4.0999999999999996</v>
      </c>
      <c r="Q1480">
        <v>4.99</v>
      </c>
      <c r="R1480">
        <v>2.81</v>
      </c>
      <c r="S1480">
        <v>11.67</v>
      </c>
      <c r="T1480">
        <v>4.4000000000000004</v>
      </c>
      <c r="U1480">
        <v>2.57</v>
      </c>
      <c r="V1480">
        <v>1.46</v>
      </c>
      <c r="W1480">
        <v>74.569999999999993</v>
      </c>
      <c r="X1480">
        <v>31.77</v>
      </c>
      <c r="Y1480">
        <v>40.799999999999997</v>
      </c>
      <c r="Z1480">
        <v>49.21</v>
      </c>
      <c r="AA1480">
        <v>84.28</v>
      </c>
      <c r="AB1480">
        <v>12.62</v>
      </c>
      <c r="AC1480">
        <v>113.7</v>
      </c>
    </row>
    <row r="1481" spans="1:29" x14ac:dyDescent="0.2">
      <c r="A1481" t="s">
        <v>3126</v>
      </c>
      <c r="B1481" s="2" t="s">
        <v>4973</v>
      </c>
      <c r="C1481" s="2">
        <v>2</v>
      </c>
      <c r="D1481" s="2">
        <v>2</v>
      </c>
      <c r="E1481" s="2">
        <v>4</v>
      </c>
      <c r="F1481" s="1">
        <v>43195.571527777778</v>
      </c>
      <c r="G1481">
        <v>87.72</v>
      </c>
      <c r="H1481">
        <v>1.35</v>
      </c>
      <c r="I1481">
        <v>0.87</v>
      </c>
      <c r="J1481">
        <v>0.48</v>
      </c>
      <c r="K1481">
        <v>2.25</v>
      </c>
      <c r="L1481">
        <v>0.71</v>
      </c>
      <c r="M1481">
        <v>0.6</v>
      </c>
      <c r="N1481">
        <v>1.1499999999999999</v>
      </c>
      <c r="O1481">
        <v>1.1100000000000001</v>
      </c>
      <c r="P1481">
        <v>3.5</v>
      </c>
      <c r="Q1481">
        <v>4.1100000000000003</v>
      </c>
      <c r="R1481">
        <v>4.8600000000000003</v>
      </c>
      <c r="S1481">
        <v>10.73</v>
      </c>
      <c r="T1481">
        <v>2.89</v>
      </c>
      <c r="U1481">
        <v>2.12</v>
      </c>
      <c r="V1481">
        <v>1.41</v>
      </c>
      <c r="W1481">
        <v>75.14</v>
      </c>
      <c r="X1481">
        <v>16.87</v>
      </c>
      <c r="Y1481">
        <v>20.88</v>
      </c>
      <c r="Z1481">
        <v>31.55</v>
      </c>
      <c r="AA1481">
        <v>58.81</v>
      </c>
      <c r="AB1481">
        <v>10.43</v>
      </c>
      <c r="AC1481">
        <v>56.1</v>
      </c>
    </row>
    <row r="1482" spans="1:29" x14ac:dyDescent="0.2">
      <c r="A1482" t="s">
        <v>2428</v>
      </c>
      <c r="B1482" s="2" t="s">
        <v>4760</v>
      </c>
      <c r="C1482" s="2">
        <v>1</v>
      </c>
      <c r="D1482" s="2">
        <v>2</v>
      </c>
      <c r="E1482" s="2">
        <v>3</v>
      </c>
      <c r="F1482" s="1">
        <v>43153.578472222223</v>
      </c>
      <c r="G1482">
        <v>87.71</v>
      </c>
      <c r="H1482">
        <v>1.6</v>
      </c>
      <c r="I1482">
        <v>1.04</v>
      </c>
      <c r="J1482">
        <v>-0.73</v>
      </c>
      <c r="K1482">
        <v>3.08</v>
      </c>
      <c r="L1482">
        <v>0.87</v>
      </c>
      <c r="M1482">
        <v>0.33</v>
      </c>
      <c r="N1482">
        <v>1.48</v>
      </c>
      <c r="O1482">
        <v>1.45</v>
      </c>
      <c r="P1482">
        <v>4.2</v>
      </c>
      <c r="Q1482">
        <v>4.5</v>
      </c>
      <c r="R1482">
        <v>-0.04</v>
      </c>
      <c r="S1482">
        <v>14.48</v>
      </c>
      <c r="T1482">
        <v>3.56</v>
      </c>
      <c r="U1482">
        <v>2.33</v>
      </c>
      <c r="V1482">
        <v>1.54</v>
      </c>
      <c r="W1482">
        <v>76.3</v>
      </c>
      <c r="X1482">
        <v>31.63</v>
      </c>
      <c r="Y1482">
        <v>42.09</v>
      </c>
      <c r="Z1482">
        <v>60.71</v>
      </c>
      <c r="AA1482">
        <v>99.98</v>
      </c>
      <c r="AB1482">
        <v>17.84</v>
      </c>
      <c r="AC1482">
        <v>112.73</v>
      </c>
    </row>
    <row r="1483" spans="1:29" x14ac:dyDescent="0.2">
      <c r="A1483" t="s">
        <v>2210</v>
      </c>
      <c r="B1483" s="2" t="s">
        <v>5187</v>
      </c>
      <c r="C1483" s="2">
        <v>2</v>
      </c>
      <c r="D1483" s="2">
        <v>2</v>
      </c>
      <c r="E1483" s="2">
        <v>3</v>
      </c>
      <c r="F1483" s="1">
        <v>43146.634027777778</v>
      </c>
      <c r="G1483">
        <v>87.71</v>
      </c>
      <c r="H1483">
        <v>2.1</v>
      </c>
      <c r="I1483">
        <v>1.26</v>
      </c>
      <c r="J1483">
        <v>0.76</v>
      </c>
      <c r="K1483">
        <v>3.07</v>
      </c>
      <c r="L1483">
        <v>0.74</v>
      </c>
      <c r="M1483">
        <v>0.39</v>
      </c>
      <c r="N1483">
        <v>1.9</v>
      </c>
      <c r="O1483">
        <v>1.83</v>
      </c>
      <c r="P1483">
        <v>3.97</v>
      </c>
      <c r="Q1483">
        <v>4.26</v>
      </c>
      <c r="R1483">
        <v>0.4</v>
      </c>
      <c r="S1483">
        <v>17.25</v>
      </c>
      <c r="T1483">
        <v>4.76</v>
      </c>
      <c r="U1483">
        <v>2.68</v>
      </c>
      <c r="V1483">
        <v>1.8</v>
      </c>
      <c r="W1483">
        <v>73.56</v>
      </c>
      <c r="X1483">
        <v>27.91</v>
      </c>
      <c r="Y1483">
        <v>34.08</v>
      </c>
      <c r="Z1483">
        <v>53.58</v>
      </c>
      <c r="AA1483">
        <v>96.57</v>
      </c>
      <c r="AB1483">
        <v>19.329999999999998</v>
      </c>
      <c r="AC1483">
        <v>141.01</v>
      </c>
    </row>
    <row r="1484" spans="1:29" x14ac:dyDescent="0.2">
      <c r="A1484" t="s">
        <v>925</v>
      </c>
      <c r="B1484" s="2" t="s">
        <v>4983</v>
      </c>
      <c r="C1484" s="2">
        <v>2</v>
      </c>
      <c r="D1484" s="2">
        <v>1</v>
      </c>
      <c r="E1484" s="2">
        <v>2</v>
      </c>
      <c r="F1484" s="1">
        <v>42955.536111111112</v>
      </c>
      <c r="G1484">
        <v>87.71</v>
      </c>
      <c r="H1484">
        <v>1.84</v>
      </c>
      <c r="I1484">
        <v>1.47</v>
      </c>
      <c r="J1484">
        <v>3.82</v>
      </c>
      <c r="K1484">
        <v>2.0699999999999998</v>
      </c>
      <c r="L1484">
        <v>0.4</v>
      </c>
      <c r="M1484">
        <v>0.44</v>
      </c>
      <c r="N1484">
        <v>1.46</v>
      </c>
      <c r="O1484">
        <v>1.44</v>
      </c>
      <c r="P1484">
        <v>1.85</v>
      </c>
      <c r="Q1484">
        <v>2.15</v>
      </c>
      <c r="R1484">
        <v>10.29</v>
      </c>
      <c r="S1484">
        <v>10.25</v>
      </c>
      <c r="T1484">
        <v>3.86</v>
      </c>
      <c r="U1484">
        <v>1.53</v>
      </c>
      <c r="V1484">
        <v>1.38</v>
      </c>
      <c r="W1484">
        <v>69.64</v>
      </c>
      <c r="X1484">
        <v>4.3600000000000003</v>
      </c>
      <c r="Y1484">
        <v>5.68</v>
      </c>
      <c r="Z1484">
        <v>10.99</v>
      </c>
      <c r="AA1484">
        <v>11.69</v>
      </c>
      <c r="AB1484">
        <v>3.53</v>
      </c>
      <c r="AC1484">
        <v>12.68</v>
      </c>
    </row>
    <row r="1485" spans="1:29" x14ac:dyDescent="0.2">
      <c r="A1485" t="s">
        <v>588</v>
      </c>
      <c r="B1485" s="2" t="s">
        <v>4826</v>
      </c>
      <c r="C1485" s="2">
        <v>1</v>
      </c>
      <c r="D1485" s="2">
        <v>2</v>
      </c>
      <c r="E1485" s="2">
        <v>1</v>
      </c>
      <c r="F1485" s="1">
        <v>42922.670138888891</v>
      </c>
      <c r="G1485">
        <v>87.7</v>
      </c>
      <c r="H1485">
        <v>1.69</v>
      </c>
      <c r="I1485">
        <v>1.19</v>
      </c>
      <c r="J1485">
        <v>1.72</v>
      </c>
      <c r="K1485">
        <v>2.09</v>
      </c>
      <c r="L1485">
        <v>0.46</v>
      </c>
      <c r="M1485">
        <v>0.57999999999999996</v>
      </c>
      <c r="N1485">
        <v>1.35</v>
      </c>
      <c r="O1485">
        <v>1.36</v>
      </c>
      <c r="P1485">
        <v>2.38</v>
      </c>
      <c r="Q1485">
        <v>3.08</v>
      </c>
      <c r="R1485">
        <v>8.9600000000000009</v>
      </c>
      <c r="S1485">
        <v>10.3</v>
      </c>
      <c r="T1485">
        <v>3.34</v>
      </c>
      <c r="U1485">
        <v>1.72</v>
      </c>
      <c r="V1485">
        <v>1.39</v>
      </c>
      <c r="W1485">
        <v>71.599999999999994</v>
      </c>
      <c r="X1485">
        <v>5.86</v>
      </c>
      <c r="Y1485">
        <v>7.24</v>
      </c>
      <c r="Z1485">
        <v>10.26</v>
      </c>
      <c r="AA1485">
        <v>24.44</v>
      </c>
      <c r="AB1485">
        <v>7.75</v>
      </c>
      <c r="AC1485">
        <v>20.12</v>
      </c>
    </row>
    <row r="1486" spans="1:29" x14ac:dyDescent="0.2">
      <c r="A1486" t="s">
        <v>3075</v>
      </c>
      <c r="B1486" s="2" t="s">
        <v>5126</v>
      </c>
      <c r="C1486" s="2">
        <v>2</v>
      </c>
      <c r="D1486" s="2">
        <v>2</v>
      </c>
      <c r="E1486" s="2">
        <v>4</v>
      </c>
      <c r="F1486" s="1">
        <v>43188.635416666664</v>
      </c>
      <c r="G1486">
        <v>87.7</v>
      </c>
      <c r="H1486">
        <v>1.68</v>
      </c>
      <c r="I1486">
        <v>0.84</v>
      </c>
      <c r="J1486">
        <v>1.07</v>
      </c>
      <c r="K1486">
        <v>2.68</v>
      </c>
      <c r="L1486">
        <v>0.61</v>
      </c>
      <c r="M1486">
        <v>0.2</v>
      </c>
      <c r="N1486">
        <v>1.22</v>
      </c>
      <c r="O1486">
        <v>1.2</v>
      </c>
      <c r="P1486">
        <v>3.25</v>
      </c>
      <c r="Q1486">
        <v>3.61</v>
      </c>
      <c r="R1486">
        <v>3.98</v>
      </c>
      <c r="S1486">
        <v>11.01</v>
      </c>
      <c r="T1486">
        <v>3.7</v>
      </c>
      <c r="U1486">
        <v>2.48</v>
      </c>
      <c r="V1486">
        <v>1.39</v>
      </c>
      <c r="W1486">
        <v>74.349999999999994</v>
      </c>
      <c r="X1486">
        <v>23.7</v>
      </c>
      <c r="Y1486">
        <v>31.38</v>
      </c>
      <c r="Z1486">
        <v>32.89</v>
      </c>
      <c r="AA1486">
        <v>80.790000000000006</v>
      </c>
      <c r="AB1486">
        <v>17.07</v>
      </c>
      <c r="AC1486">
        <v>99.38</v>
      </c>
    </row>
    <row r="1487" spans="1:29" x14ac:dyDescent="0.2">
      <c r="A1487" t="s">
        <v>352</v>
      </c>
      <c r="B1487" s="2" t="s">
        <v>4897</v>
      </c>
      <c r="C1487" s="2">
        <v>1</v>
      </c>
      <c r="D1487" s="2">
        <v>2</v>
      </c>
      <c r="E1487" s="2">
        <v>1</v>
      </c>
      <c r="F1487" s="1">
        <v>42915.435416666667</v>
      </c>
      <c r="G1487">
        <v>87.69</v>
      </c>
      <c r="H1487">
        <v>1.72</v>
      </c>
      <c r="I1487">
        <v>1.21</v>
      </c>
      <c r="J1487">
        <v>2.7</v>
      </c>
      <c r="K1487">
        <v>2.2599999999999998</v>
      </c>
      <c r="L1487">
        <v>0.54</v>
      </c>
      <c r="M1487">
        <v>0.61</v>
      </c>
      <c r="N1487">
        <v>1.25</v>
      </c>
      <c r="O1487">
        <v>1.26</v>
      </c>
      <c r="P1487">
        <v>2.58</v>
      </c>
      <c r="Q1487">
        <v>3.27</v>
      </c>
      <c r="R1487">
        <v>9.16</v>
      </c>
      <c r="S1487">
        <v>9.68</v>
      </c>
      <c r="T1487">
        <v>3.82</v>
      </c>
      <c r="U1487">
        <v>1.82</v>
      </c>
      <c r="V1487">
        <v>1.39</v>
      </c>
      <c r="W1487">
        <v>70.62</v>
      </c>
      <c r="X1487">
        <v>5.83</v>
      </c>
      <c r="Y1487">
        <v>8.39</v>
      </c>
      <c r="Z1487">
        <v>11.33</v>
      </c>
      <c r="AA1487">
        <v>22.58</v>
      </c>
      <c r="AB1487">
        <v>6.86</v>
      </c>
      <c r="AC1487">
        <v>22.38</v>
      </c>
    </row>
    <row r="1488" spans="1:29" x14ac:dyDescent="0.2">
      <c r="A1488" t="s">
        <v>2613</v>
      </c>
      <c r="B1488" s="2" t="s">
        <v>4967</v>
      </c>
      <c r="C1488" s="2">
        <v>2</v>
      </c>
      <c r="D1488" s="2">
        <v>2</v>
      </c>
      <c r="E1488" s="2">
        <v>3</v>
      </c>
      <c r="F1488" s="1">
        <v>43158.669444444444</v>
      </c>
      <c r="G1488">
        <v>87.69</v>
      </c>
      <c r="H1488">
        <v>1.85</v>
      </c>
      <c r="I1488">
        <v>1.05</v>
      </c>
      <c r="J1488">
        <v>0.69</v>
      </c>
      <c r="K1488">
        <v>2.94</v>
      </c>
      <c r="L1488">
        <v>0.66</v>
      </c>
      <c r="M1488">
        <v>0.27</v>
      </c>
      <c r="N1488">
        <v>1.46</v>
      </c>
      <c r="O1488">
        <v>1.42</v>
      </c>
      <c r="P1488">
        <v>3.55</v>
      </c>
      <c r="Q1488">
        <v>3.98</v>
      </c>
      <c r="R1488">
        <v>3.19</v>
      </c>
      <c r="S1488">
        <v>13.24</v>
      </c>
      <c r="T1488">
        <v>3.76</v>
      </c>
      <c r="U1488">
        <v>2.36</v>
      </c>
      <c r="V1488">
        <v>1.57</v>
      </c>
      <c r="W1488">
        <v>74.010000000000005</v>
      </c>
      <c r="X1488">
        <v>24.63</v>
      </c>
      <c r="Y1488">
        <v>31.76</v>
      </c>
      <c r="Z1488">
        <v>41.02</v>
      </c>
      <c r="AA1488">
        <v>77.290000000000006</v>
      </c>
      <c r="AB1488">
        <v>13.82</v>
      </c>
      <c r="AC1488">
        <v>99.91</v>
      </c>
    </row>
    <row r="1489" spans="1:29" x14ac:dyDescent="0.2">
      <c r="A1489" t="s">
        <v>1576</v>
      </c>
      <c r="B1489" s="2" t="s">
        <v>4823</v>
      </c>
      <c r="C1489" s="2">
        <v>1</v>
      </c>
      <c r="D1489" s="2">
        <v>2</v>
      </c>
      <c r="E1489" s="2">
        <v>2</v>
      </c>
      <c r="F1489" s="1">
        <v>42989.422222222223</v>
      </c>
      <c r="G1489">
        <v>87.69</v>
      </c>
      <c r="H1489">
        <v>1.53</v>
      </c>
      <c r="I1489">
        <v>1.34</v>
      </c>
      <c r="J1489">
        <v>2.73</v>
      </c>
      <c r="K1489">
        <v>1.95</v>
      </c>
      <c r="L1489">
        <v>0.5</v>
      </c>
      <c r="M1489">
        <v>0.46</v>
      </c>
      <c r="N1489">
        <v>1.37</v>
      </c>
      <c r="O1489">
        <v>1.33</v>
      </c>
      <c r="P1489">
        <v>2.13</v>
      </c>
      <c r="Q1489">
        <v>2.67</v>
      </c>
      <c r="R1489">
        <v>9.5</v>
      </c>
      <c r="S1489">
        <v>10.11</v>
      </c>
      <c r="T1489">
        <v>2.76</v>
      </c>
      <c r="U1489">
        <v>1.35</v>
      </c>
      <c r="V1489">
        <v>1.33</v>
      </c>
      <c r="W1489">
        <v>71.17</v>
      </c>
      <c r="X1489">
        <v>4.71</v>
      </c>
      <c r="Y1489">
        <v>6.24</v>
      </c>
      <c r="Z1489">
        <v>13.38</v>
      </c>
      <c r="AA1489">
        <v>14.25</v>
      </c>
      <c r="AB1489">
        <v>4.12</v>
      </c>
      <c r="AC1489">
        <v>10.72</v>
      </c>
    </row>
    <row r="1490" spans="1:29" x14ac:dyDescent="0.2">
      <c r="A1490" t="s">
        <v>1361</v>
      </c>
      <c r="B1490" s="2" t="s">
        <v>4733</v>
      </c>
      <c r="C1490" s="2">
        <v>1</v>
      </c>
      <c r="D1490" s="2">
        <v>1</v>
      </c>
      <c r="E1490" s="2">
        <v>2</v>
      </c>
      <c r="F1490" s="1">
        <v>42976.398611111108</v>
      </c>
      <c r="G1490">
        <v>87.68</v>
      </c>
      <c r="H1490">
        <v>1.78</v>
      </c>
      <c r="I1490">
        <v>1.48</v>
      </c>
      <c r="J1490">
        <v>2.99</v>
      </c>
      <c r="K1490">
        <v>2.19</v>
      </c>
      <c r="L1490">
        <v>0.4</v>
      </c>
      <c r="M1490">
        <v>0.33</v>
      </c>
      <c r="N1490">
        <v>1.69</v>
      </c>
      <c r="O1490">
        <v>1.65</v>
      </c>
      <c r="P1490">
        <v>2.0299999999999998</v>
      </c>
      <c r="Q1490">
        <v>2.2400000000000002</v>
      </c>
      <c r="R1490">
        <v>9.2200000000000006</v>
      </c>
      <c r="S1490">
        <v>11.65</v>
      </c>
      <c r="T1490">
        <v>4.0999999999999996</v>
      </c>
      <c r="U1490">
        <v>1.54</v>
      </c>
      <c r="V1490">
        <v>1.46</v>
      </c>
      <c r="W1490">
        <v>70.599999999999994</v>
      </c>
      <c r="X1490">
        <v>5.52</v>
      </c>
      <c r="Y1490">
        <v>6.13</v>
      </c>
      <c r="Z1490">
        <v>12.45</v>
      </c>
      <c r="AA1490">
        <v>15.17</v>
      </c>
      <c r="AB1490">
        <v>4.57</v>
      </c>
      <c r="AC1490">
        <v>20.059999999999999</v>
      </c>
    </row>
    <row r="1491" spans="1:29" x14ac:dyDescent="0.2">
      <c r="A1491" t="s">
        <v>3357</v>
      </c>
      <c r="B1491" s="2" t="s">
        <v>4875</v>
      </c>
      <c r="C1491" s="2">
        <v>1</v>
      </c>
      <c r="D1491" s="2">
        <v>2</v>
      </c>
      <c r="E1491" s="2">
        <v>4</v>
      </c>
      <c r="F1491" s="1">
        <v>43203.625</v>
      </c>
      <c r="G1491">
        <v>87.68</v>
      </c>
      <c r="H1491">
        <v>1.5</v>
      </c>
      <c r="I1491">
        <v>0.92</v>
      </c>
      <c r="J1491">
        <v>1.8</v>
      </c>
      <c r="K1491">
        <v>2.37</v>
      </c>
      <c r="L1491">
        <v>0.63</v>
      </c>
      <c r="M1491">
        <v>0.27</v>
      </c>
      <c r="N1491">
        <v>1.1100000000000001</v>
      </c>
      <c r="O1491">
        <v>1.1000000000000001</v>
      </c>
      <c r="P1491">
        <v>3.2</v>
      </c>
      <c r="Q1491">
        <v>3.83</v>
      </c>
      <c r="R1491">
        <v>6.19</v>
      </c>
      <c r="S1491">
        <v>9.94</v>
      </c>
      <c r="T1491">
        <v>3.9</v>
      </c>
      <c r="U1491">
        <v>2.1</v>
      </c>
      <c r="V1491">
        <v>1.37</v>
      </c>
      <c r="W1491">
        <v>74.099999999999994</v>
      </c>
      <c r="X1491">
        <v>20.61</v>
      </c>
      <c r="Y1491">
        <v>24.96</v>
      </c>
      <c r="Z1491">
        <v>27.83</v>
      </c>
      <c r="AA1491">
        <v>51.03</v>
      </c>
      <c r="AB1491">
        <v>8.57</v>
      </c>
      <c r="AC1491">
        <v>64.680000000000007</v>
      </c>
    </row>
    <row r="1492" spans="1:29" x14ac:dyDescent="0.2">
      <c r="A1492" t="s">
        <v>404</v>
      </c>
      <c r="B1492" s="2" t="s">
        <v>4759</v>
      </c>
      <c r="C1492" s="2">
        <v>1</v>
      </c>
      <c r="D1492" s="2">
        <v>1</v>
      </c>
      <c r="E1492" s="2">
        <v>1</v>
      </c>
      <c r="F1492" s="1">
        <v>42916.568055555559</v>
      </c>
      <c r="G1492">
        <v>87.68</v>
      </c>
      <c r="H1492">
        <v>1.77</v>
      </c>
      <c r="I1492">
        <v>1.27</v>
      </c>
      <c r="J1492">
        <v>1.66</v>
      </c>
      <c r="K1492">
        <v>2.29</v>
      </c>
      <c r="L1492">
        <v>0.5</v>
      </c>
      <c r="M1492">
        <v>0.52</v>
      </c>
      <c r="N1492">
        <v>1.53</v>
      </c>
      <c r="O1492">
        <v>1.55</v>
      </c>
      <c r="P1492">
        <v>2.61</v>
      </c>
      <c r="Q1492">
        <v>3.15</v>
      </c>
      <c r="R1492">
        <v>7.48</v>
      </c>
      <c r="S1492">
        <v>12.22</v>
      </c>
      <c r="T1492">
        <v>3.77</v>
      </c>
      <c r="U1492">
        <v>1.77</v>
      </c>
      <c r="V1492">
        <v>1.47</v>
      </c>
      <c r="W1492">
        <v>71.55</v>
      </c>
      <c r="X1492">
        <v>6.56</v>
      </c>
      <c r="Y1492">
        <v>8.92</v>
      </c>
      <c r="Z1492">
        <v>11.94</v>
      </c>
      <c r="AA1492">
        <v>30.43</v>
      </c>
      <c r="AB1492">
        <v>10.17</v>
      </c>
      <c r="AC1492">
        <v>33.44</v>
      </c>
    </row>
    <row r="1493" spans="1:29" x14ac:dyDescent="0.2">
      <c r="A1493" t="s">
        <v>1537</v>
      </c>
      <c r="B1493" s="2" t="s">
        <v>4818</v>
      </c>
      <c r="C1493" s="2">
        <v>1</v>
      </c>
      <c r="D1493" s="2">
        <v>1</v>
      </c>
      <c r="E1493" s="2">
        <v>2</v>
      </c>
      <c r="F1493" s="1">
        <v>42984.759722222225</v>
      </c>
      <c r="G1493">
        <v>87.68</v>
      </c>
      <c r="H1493">
        <v>1.68</v>
      </c>
      <c r="I1493">
        <v>1.47</v>
      </c>
      <c r="J1493">
        <v>3.95</v>
      </c>
      <c r="K1493">
        <v>2.19</v>
      </c>
      <c r="L1493">
        <v>0.44</v>
      </c>
      <c r="M1493">
        <v>0.38</v>
      </c>
      <c r="N1493">
        <v>1.53</v>
      </c>
      <c r="O1493">
        <v>1.49</v>
      </c>
      <c r="P1493">
        <v>2.11</v>
      </c>
      <c r="Q1493">
        <v>2.61</v>
      </c>
      <c r="R1493">
        <v>9.9499999999999993</v>
      </c>
      <c r="S1493">
        <v>10.31</v>
      </c>
      <c r="T1493">
        <v>4.67</v>
      </c>
      <c r="U1493">
        <v>1.45</v>
      </c>
      <c r="V1493">
        <v>1.35</v>
      </c>
      <c r="W1493">
        <v>70.89</v>
      </c>
      <c r="X1493">
        <v>7.07</v>
      </c>
      <c r="Y1493">
        <v>7.16</v>
      </c>
      <c r="Z1493">
        <v>14.63</v>
      </c>
      <c r="AA1493">
        <v>10.71</v>
      </c>
      <c r="AB1493">
        <v>3.91</v>
      </c>
      <c r="AC1493">
        <v>15.81</v>
      </c>
    </row>
    <row r="1494" spans="1:29" x14ac:dyDescent="0.2">
      <c r="A1494" t="s">
        <v>3177</v>
      </c>
      <c r="B1494" s="2" t="s">
        <v>4859</v>
      </c>
      <c r="C1494" s="2">
        <v>1</v>
      </c>
      <c r="D1494" s="2">
        <v>2</v>
      </c>
      <c r="E1494" s="2">
        <v>4</v>
      </c>
      <c r="F1494" s="1">
        <v>43195.63958333333</v>
      </c>
      <c r="G1494">
        <v>87.68</v>
      </c>
      <c r="H1494">
        <v>1.35</v>
      </c>
      <c r="I1494">
        <v>1.07</v>
      </c>
      <c r="J1494">
        <v>1.87</v>
      </c>
      <c r="K1494">
        <v>2.4</v>
      </c>
      <c r="L1494">
        <v>0.74</v>
      </c>
      <c r="M1494">
        <v>0.48</v>
      </c>
      <c r="N1494">
        <v>1.39</v>
      </c>
      <c r="O1494">
        <v>1.33</v>
      </c>
      <c r="P1494">
        <v>3.37</v>
      </c>
      <c r="Q1494">
        <v>4.01</v>
      </c>
      <c r="R1494">
        <v>4.88</v>
      </c>
      <c r="S1494">
        <v>12.53</v>
      </c>
      <c r="T1494">
        <v>3.01</v>
      </c>
      <c r="U1494">
        <v>1.89</v>
      </c>
      <c r="V1494">
        <v>1.48</v>
      </c>
      <c r="W1494">
        <v>74.34</v>
      </c>
      <c r="X1494">
        <v>18.97</v>
      </c>
      <c r="Y1494">
        <v>24.27</v>
      </c>
      <c r="Z1494">
        <v>37.340000000000003</v>
      </c>
      <c r="AA1494">
        <v>53.51</v>
      </c>
      <c r="AB1494">
        <v>7.76</v>
      </c>
      <c r="AC1494">
        <v>51.5</v>
      </c>
    </row>
    <row r="1495" spans="1:29" x14ac:dyDescent="0.2">
      <c r="A1495" t="s">
        <v>2347</v>
      </c>
      <c r="B1495" s="2" t="s">
        <v>4945</v>
      </c>
      <c r="C1495" s="2">
        <v>1</v>
      </c>
      <c r="D1495" s="2">
        <v>1</v>
      </c>
      <c r="E1495" s="2">
        <v>3</v>
      </c>
      <c r="F1495" s="1">
        <v>43152.505555555559</v>
      </c>
      <c r="G1495">
        <v>87.68</v>
      </c>
      <c r="H1495">
        <v>1.73</v>
      </c>
      <c r="I1495">
        <v>0.96</v>
      </c>
      <c r="J1495">
        <v>-1.43</v>
      </c>
      <c r="K1495">
        <v>3.16</v>
      </c>
      <c r="L1495">
        <v>0.84</v>
      </c>
      <c r="M1495">
        <v>0.42</v>
      </c>
      <c r="N1495">
        <v>1.54</v>
      </c>
      <c r="O1495">
        <v>1.5</v>
      </c>
      <c r="P1495">
        <v>4.12</v>
      </c>
      <c r="Q1495">
        <v>4.3600000000000003</v>
      </c>
      <c r="R1495">
        <v>-0.61</v>
      </c>
      <c r="S1495">
        <v>15.23</v>
      </c>
      <c r="T1495">
        <v>3.18</v>
      </c>
      <c r="U1495">
        <v>2.76</v>
      </c>
      <c r="V1495">
        <v>1.59</v>
      </c>
      <c r="W1495">
        <v>76.25</v>
      </c>
      <c r="X1495">
        <v>31.38</v>
      </c>
      <c r="Y1495">
        <v>42.68</v>
      </c>
      <c r="Z1495">
        <v>59.94</v>
      </c>
      <c r="AA1495">
        <v>122.26</v>
      </c>
      <c r="AB1495">
        <v>23.96</v>
      </c>
      <c r="AC1495">
        <v>131.22999999999999</v>
      </c>
    </row>
    <row r="1496" spans="1:29" x14ac:dyDescent="0.2">
      <c r="A1496" t="s">
        <v>221</v>
      </c>
      <c r="B1496" s="2" t="s">
        <v>4781</v>
      </c>
      <c r="C1496" s="2">
        <v>1</v>
      </c>
      <c r="D1496" s="2">
        <v>2</v>
      </c>
      <c r="E1496" s="2">
        <v>1</v>
      </c>
      <c r="F1496" s="1">
        <v>42902.556250000001</v>
      </c>
      <c r="G1496">
        <v>87.68</v>
      </c>
      <c r="H1496">
        <v>2.14</v>
      </c>
      <c r="I1496">
        <v>1.42</v>
      </c>
      <c r="J1496">
        <v>3.15</v>
      </c>
      <c r="K1496">
        <v>2.57</v>
      </c>
      <c r="L1496">
        <v>0.48</v>
      </c>
      <c r="M1496">
        <v>0.63</v>
      </c>
      <c r="N1496">
        <v>1.75</v>
      </c>
      <c r="O1496">
        <v>1.69</v>
      </c>
      <c r="P1496">
        <v>2.6</v>
      </c>
      <c r="Q1496">
        <v>3.27</v>
      </c>
      <c r="R1496">
        <v>7.24</v>
      </c>
      <c r="S1496">
        <v>13.77</v>
      </c>
      <c r="T1496">
        <v>4.24</v>
      </c>
      <c r="U1496">
        <v>2.16</v>
      </c>
      <c r="V1496">
        <v>1.62</v>
      </c>
      <c r="W1496">
        <v>69.930000000000007</v>
      </c>
      <c r="X1496">
        <v>7.22</v>
      </c>
      <c r="Y1496">
        <v>10.49</v>
      </c>
      <c r="Z1496">
        <v>15.95</v>
      </c>
      <c r="AA1496">
        <v>32.58</v>
      </c>
      <c r="AB1496">
        <v>9.5500000000000007</v>
      </c>
      <c r="AC1496">
        <v>38.54</v>
      </c>
    </row>
    <row r="1497" spans="1:29" x14ac:dyDescent="0.2">
      <c r="A1497" t="s">
        <v>932</v>
      </c>
      <c r="B1497" s="2" t="s">
        <v>4869</v>
      </c>
      <c r="C1497" s="2">
        <v>1</v>
      </c>
      <c r="D1497" s="2">
        <v>2</v>
      </c>
      <c r="E1497" s="2">
        <v>2</v>
      </c>
      <c r="F1497" s="1">
        <v>42955.551388888889</v>
      </c>
      <c r="G1497">
        <v>87.68</v>
      </c>
      <c r="H1497">
        <v>1.39</v>
      </c>
      <c r="I1497">
        <v>1.24</v>
      </c>
      <c r="J1497">
        <v>2.59</v>
      </c>
      <c r="K1497">
        <v>1.81</v>
      </c>
      <c r="L1497">
        <v>0.47</v>
      </c>
      <c r="M1497">
        <v>0.53</v>
      </c>
      <c r="N1497">
        <v>1.25</v>
      </c>
      <c r="O1497">
        <v>1.23</v>
      </c>
      <c r="P1497">
        <v>2.11</v>
      </c>
      <c r="Q1497">
        <v>2.7</v>
      </c>
      <c r="R1497">
        <v>10.09</v>
      </c>
      <c r="S1497">
        <v>8.92</v>
      </c>
      <c r="T1497">
        <v>3.7</v>
      </c>
      <c r="U1497">
        <v>1.18</v>
      </c>
      <c r="V1497">
        <v>1.27</v>
      </c>
      <c r="W1497">
        <v>71.989999999999995</v>
      </c>
      <c r="X1497">
        <v>4.8899999999999997</v>
      </c>
      <c r="Y1497">
        <v>6.09</v>
      </c>
      <c r="Z1497">
        <v>10.9</v>
      </c>
      <c r="AA1497">
        <v>11.62</v>
      </c>
      <c r="AB1497">
        <v>3.5</v>
      </c>
      <c r="AC1497">
        <v>9.98</v>
      </c>
    </row>
    <row r="1498" spans="1:29" x14ac:dyDescent="0.2">
      <c r="A1498" t="s">
        <v>166</v>
      </c>
      <c r="B1498" s="2" t="s">
        <v>4777</v>
      </c>
      <c r="C1498" s="2">
        <v>1</v>
      </c>
      <c r="D1498" s="2">
        <v>1</v>
      </c>
      <c r="E1498" s="2">
        <v>1</v>
      </c>
      <c r="F1498" s="1">
        <v>42902.554166666669</v>
      </c>
      <c r="G1498">
        <v>87.67</v>
      </c>
      <c r="H1498">
        <v>1.66</v>
      </c>
      <c r="I1498">
        <v>1.1200000000000001</v>
      </c>
      <c r="J1498">
        <v>2.16</v>
      </c>
      <c r="K1498">
        <v>2.33</v>
      </c>
      <c r="L1498">
        <v>0.55000000000000004</v>
      </c>
      <c r="M1498">
        <v>0.6</v>
      </c>
      <c r="N1498">
        <v>1.35</v>
      </c>
      <c r="O1498">
        <v>1.37</v>
      </c>
      <c r="P1498">
        <v>2.77</v>
      </c>
      <c r="Q1498">
        <v>3.3</v>
      </c>
      <c r="R1498">
        <v>7.23</v>
      </c>
      <c r="S1498">
        <v>11.26</v>
      </c>
      <c r="T1498">
        <v>4.13</v>
      </c>
      <c r="U1498">
        <v>1.91</v>
      </c>
      <c r="V1498">
        <v>1.41</v>
      </c>
      <c r="W1498">
        <v>70.86</v>
      </c>
      <c r="X1498">
        <v>8.64</v>
      </c>
      <c r="Y1498">
        <v>12.3</v>
      </c>
      <c r="Z1498">
        <v>14.15</v>
      </c>
      <c r="AA1498">
        <v>34.630000000000003</v>
      </c>
      <c r="AB1498">
        <v>9.6300000000000008</v>
      </c>
      <c r="AC1498">
        <v>42.98</v>
      </c>
    </row>
    <row r="1499" spans="1:29" x14ac:dyDescent="0.2">
      <c r="A1499" t="s">
        <v>980</v>
      </c>
      <c r="B1499" s="2" t="s">
        <v>4887</v>
      </c>
      <c r="C1499" s="2">
        <v>1</v>
      </c>
      <c r="D1499" s="2">
        <v>1</v>
      </c>
      <c r="E1499" s="2">
        <v>2</v>
      </c>
      <c r="F1499" s="1">
        <v>42958.367361111108</v>
      </c>
      <c r="G1499">
        <v>87.67</v>
      </c>
      <c r="H1499">
        <v>1.71</v>
      </c>
      <c r="I1499">
        <v>1.28</v>
      </c>
      <c r="J1499">
        <v>3.43</v>
      </c>
      <c r="K1499">
        <v>2.1800000000000002</v>
      </c>
      <c r="L1499">
        <v>0.33</v>
      </c>
      <c r="M1499">
        <v>0.32</v>
      </c>
      <c r="N1499">
        <v>1.35</v>
      </c>
      <c r="O1499">
        <v>1.34</v>
      </c>
      <c r="P1499">
        <v>1.78</v>
      </c>
      <c r="Q1499">
        <v>2.16</v>
      </c>
      <c r="R1499">
        <v>9.64</v>
      </c>
      <c r="S1499">
        <v>9.23</v>
      </c>
      <c r="T1499">
        <v>4.66</v>
      </c>
      <c r="U1499">
        <v>1.57</v>
      </c>
      <c r="V1499">
        <v>1.31</v>
      </c>
      <c r="W1499">
        <v>69.89</v>
      </c>
      <c r="X1499">
        <v>6.39</v>
      </c>
      <c r="Y1499">
        <v>8.75</v>
      </c>
      <c r="Z1499">
        <v>10.7</v>
      </c>
      <c r="AA1499">
        <v>15.41</v>
      </c>
      <c r="AB1499">
        <v>4.93</v>
      </c>
      <c r="AC1499">
        <v>19.28</v>
      </c>
    </row>
    <row r="1500" spans="1:29" x14ac:dyDescent="0.2">
      <c r="A1500" t="s">
        <v>1473</v>
      </c>
      <c r="B1500" s="2" t="s">
        <v>4741</v>
      </c>
      <c r="C1500" s="2">
        <v>1</v>
      </c>
      <c r="D1500" s="2">
        <v>1</v>
      </c>
      <c r="E1500" s="2">
        <v>2</v>
      </c>
      <c r="F1500" s="1">
        <v>42979.533333333333</v>
      </c>
      <c r="G1500">
        <v>87.67</v>
      </c>
      <c r="H1500">
        <v>1.91</v>
      </c>
      <c r="I1500">
        <v>1.39</v>
      </c>
      <c r="J1500">
        <v>2.5499999999999998</v>
      </c>
      <c r="K1500">
        <v>2.4300000000000002</v>
      </c>
      <c r="L1500">
        <v>0.34</v>
      </c>
      <c r="M1500">
        <v>0.28000000000000003</v>
      </c>
      <c r="N1500">
        <v>1.66</v>
      </c>
      <c r="O1500">
        <v>1.63</v>
      </c>
      <c r="P1500">
        <v>2.06</v>
      </c>
      <c r="Q1500">
        <v>2.58</v>
      </c>
      <c r="R1500">
        <v>8.6999999999999993</v>
      </c>
      <c r="S1500">
        <v>11.83</v>
      </c>
      <c r="T1500">
        <v>4.25</v>
      </c>
      <c r="U1500">
        <v>1.7</v>
      </c>
      <c r="V1500">
        <v>1.47</v>
      </c>
      <c r="W1500">
        <v>71.430000000000007</v>
      </c>
      <c r="X1500">
        <v>7.36</v>
      </c>
      <c r="Y1500">
        <v>8.6999999999999993</v>
      </c>
      <c r="Z1500">
        <v>13.48</v>
      </c>
      <c r="AA1500">
        <v>22.96</v>
      </c>
      <c r="AB1500">
        <v>8.23</v>
      </c>
      <c r="AC1500">
        <v>25.58</v>
      </c>
    </row>
    <row r="1501" spans="1:29" x14ac:dyDescent="0.2">
      <c r="A1501" t="s">
        <v>635</v>
      </c>
      <c r="B1501" s="2" t="s">
        <v>4831</v>
      </c>
      <c r="C1501" s="2">
        <v>1</v>
      </c>
      <c r="D1501" s="2">
        <v>2</v>
      </c>
      <c r="E1501" s="2">
        <v>1</v>
      </c>
      <c r="F1501" s="1">
        <v>42928.677083333336</v>
      </c>
      <c r="G1501">
        <v>87.66</v>
      </c>
      <c r="H1501">
        <v>2.12</v>
      </c>
      <c r="I1501">
        <v>1.36</v>
      </c>
      <c r="J1501">
        <v>2.84</v>
      </c>
      <c r="K1501">
        <v>2.46</v>
      </c>
      <c r="L1501">
        <v>0.44</v>
      </c>
      <c r="M1501">
        <v>0.55000000000000004</v>
      </c>
      <c r="N1501">
        <v>1.59</v>
      </c>
      <c r="O1501">
        <v>1.55</v>
      </c>
      <c r="P1501">
        <v>2.39</v>
      </c>
      <c r="Q1501">
        <v>2.86</v>
      </c>
      <c r="R1501">
        <v>8.25</v>
      </c>
      <c r="S1501">
        <v>12.06</v>
      </c>
      <c r="T1501">
        <v>4.0999999999999996</v>
      </c>
      <c r="U1501">
        <v>2.04</v>
      </c>
      <c r="V1501">
        <v>1.58</v>
      </c>
      <c r="W1501">
        <v>70.489999999999995</v>
      </c>
      <c r="X1501">
        <v>6.32</v>
      </c>
      <c r="Y1501">
        <v>8.5500000000000007</v>
      </c>
      <c r="Z1501">
        <v>12.7</v>
      </c>
      <c r="AA1501">
        <v>27.39</v>
      </c>
      <c r="AB1501">
        <v>7.32</v>
      </c>
      <c r="AC1501">
        <v>30.17</v>
      </c>
    </row>
    <row r="1502" spans="1:29" x14ac:dyDescent="0.2">
      <c r="A1502" t="s">
        <v>1347</v>
      </c>
      <c r="B1502" s="2" t="s">
        <v>4794</v>
      </c>
      <c r="C1502" s="2">
        <v>1</v>
      </c>
      <c r="D1502" s="2">
        <v>1</v>
      </c>
      <c r="E1502" s="2">
        <v>2</v>
      </c>
      <c r="F1502" s="1">
        <v>42976.376388888886</v>
      </c>
      <c r="G1502">
        <v>87.66</v>
      </c>
      <c r="H1502">
        <v>1.64</v>
      </c>
      <c r="I1502">
        <v>1.43</v>
      </c>
      <c r="J1502">
        <v>3.02</v>
      </c>
      <c r="K1502">
        <v>2.23</v>
      </c>
      <c r="L1502">
        <v>0.45</v>
      </c>
      <c r="M1502">
        <v>0.44</v>
      </c>
      <c r="N1502">
        <v>1.5</v>
      </c>
      <c r="O1502">
        <v>1.47</v>
      </c>
      <c r="P1502">
        <v>2.14</v>
      </c>
      <c r="Q1502">
        <v>2.81</v>
      </c>
      <c r="R1502">
        <v>9.94</v>
      </c>
      <c r="S1502">
        <v>10.25</v>
      </c>
      <c r="T1502">
        <v>3.71</v>
      </c>
      <c r="U1502">
        <v>1.39</v>
      </c>
      <c r="V1502">
        <v>1.35</v>
      </c>
      <c r="W1502">
        <v>72.03</v>
      </c>
      <c r="X1502">
        <v>5.36</v>
      </c>
      <c r="Y1502">
        <v>6.08</v>
      </c>
      <c r="Z1502">
        <v>11.55</v>
      </c>
      <c r="AA1502">
        <v>11.29</v>
      </c>
      <c r="AB1502">
        <v>3.77</v>
      </c>
      <c r="AC1502">
        <v>9.6300000000000008</v>
      </c>
    </row>
    <row r="1503" spans="1:29" x14ac:dyDescent="0.2">
      <c r="A1503" t="s">
        <v>2301</v>
      </c>
      <c r="B1503" s="2" t="s">
        <v>5123</v>
      </c>
      <c r="C1503" s="2">
        <v>2</v>
      </c>
      <c r="D1503" s="2">
        <v>2</v>
      </c>
      <c r="E1503" s="2">
        <v>3</v>
      </c>
      <c r="F1503" s="1">
        <v>43150.450694444444</v>
      </c>
      <c r="G1503">
        <v>87.65</v>
      </c>
      <c r="H1503">
        <v>1.48</v>
      </c>
      <c r="I1503">
        <v>0.86</v>
      </c>
      <c r="J1503">
        <v>-0.79</v>
      </c>
      <c r="K1503">
        <v>2.9</v>
      </c>
      <c r="L1503">
        <v>0.87</v>
      </c>
      <c r="M1503">
        <v>0.56999999999999995</v>
      </c>
      <c r="N1503">
        <v>1.29</v>
      </c>
      <c r="O1503">
        <v>1.24</v>
      </c>
      <c r="P1503">
        <v>4.21</v>
      </c>
      <c r="Q1503">
        <v>4.93</v>
      </c>
      <c r="R1503">
        <v>1.63</v>
      </c>
      <c r="S1503">
        <v>12.97</v>
      </c>
      <c r="T1503">
        <v>3.48</v>
      </c>
      <c r="U1503">
        <v>2.4</v>
      </c>
      <c r="V1503">
        <v>1.47</v>
      </c>
      <c r="W1503">
        <v>77.27</v>
      </c>
      <c r="X1503">
        <v>30.03</v>
      </c>
      <c r="Y1503">
        <v>40.11</v>
      </c>
      <c r="Z1503">
        <v>56.06</v>
      </c>
      <c r="AA1503">
        <v>99</v>
      </c>
      <c r="AB1503">
        <v>16.53</v>
      </c>
      <c r="AC1503">
        <v>102.42</v>
      </c>
    </row>
    <row r="1504" spans="1:29" x14ac:dyDescent="0.2">
      <c r="A1504" t="s">
        <v>1357</v>
      </c>
      <c r="B1504" s="2" t="s">
        <v>4951</v>
      </c>
      <c r="C1504" s="2">
        <v>2</v>
      </c>
      <c r="D1504" s="2">
        <v>2</v>
      </c>
      <c r="E1504" s="2">
        <v>2</v>
      </c>
      <c r="F1504" s="1">
        <v>42976.392361111109</v>
      </c>
      <c r="G1504">
        <v>87.65</v>
      </c>
      <c r="H1504">
        <v>1.6</v>
      </c>
      <c r="I1504">
        <v>1.23</v>
      </c>
      <c r="J1504">
        <v>3.62</v>
      </c>
      <c r="K1504">
        <v>1.89</v>
      </c>
      <c r="L1504">
        <v>0.45</v>
      </c>
      <c r="M1504">
        <v>0.49</v>
      </c>
      <c r="N1504">
        <v>1.22</v>
      </c>
      <c r="O1504">
        <v>1.2</v>
      </c>
      <c r="P1504">
        <v>1.99</v>
      </c>
      <c r="Q1504">
        <v>2.74</v>
      </c>
      <c r="R1504">
        <v>10.84</v>
      </c>
      <c r="S1504">
        <v>8.39</v>
      </c>
      <c r="T1504">
        <v>3.93</v>
      </c>
      <c r="U1504">
        <v>1.51</v>
      </c>
      <c r="V1504">
        <v>1.29</v>
      </c>
      <c r="W1504">
        <v>70.61</v>
      </c>
      <c r="X1504">
        <v>5.33</v>
      </c>
      <c r="Y1504">
        <v>6.67</v>
      </c>
      <c r="Z1504">
        <v>10.28</v>
      </c>
      <c r="AA1504">
        <v>11.86</v>
      </c>
      <c r="AB1504">
        <v>3.19</v>
      </c>
      <c r="AC1504">
        <v>11.84</v>
      </c>
    </row>
    <row r="1505" spans="1:29" x14ac:dyDescent="0.2">
      <c r="A1505" t="s">
        <v>118</v>
      </c>
      <c r="B1505" s="2" t="s">
        <v>4728</v>
      </c>
      <c r="C1505" s="2">
        <v>1</v>
      </c>
      <c r="D1505" s="2">
        <v>1</v>
      </c>
      <c r="E1505" s="2">
        <v>1</v>
      </c>
      <c r="F1505" s="1">
        <v>42899.584722222222</v>
      </c>
      <c r="G1505">
        <v>87.65</v>
      </c>
      <c r="H1505">
        <v>2.25</v>
      </c>
      <c r="I1505">
        <v>1.52</v>
      </c>
      <c r="J1505">
        <v>1.78</v>
      </c>
      <c r="K1505">
        <v>3</v>
      </c>
      <c r="L1505">
        <v>0.53</v>
      </c>
      <c r="M1505">
        <v>0.64</v>
      </c>
      <c r="N1505">
        <v>1.86</v>
      </c>
      <c r="O1505">
        <v>1.86</v>
      </c>
      <c r="P1505">
        <v>2.79</v>
      </c>
      <c r="Q1505">
        <v>3.31</v>
      </c>
      <c r="R1505">
        <v>5.79</v>
      </c>
      <c r="S1505">
        <v>14.93</v>
      </c>
      <c r="T1505">
        <v>3.67</v>
      </c>
      <c r="U1505">
        <v>2.12</v>
      </c>
      <c r="V1505">
        <v>1.65</v>
      </c>
      <c r="W1505">
        <v>70.94</v>
      </c>
      <c r="X1505">
        <v>8.68</v>
      </c>
      <c r="Y1505">
        <v>9.39</v>
      </c>
      <c r="Z1505">
        <v>18.100000000000001</v>
      </c>
      <c r="AA1505">
        <v>35.49</v>
      </c>
      <c r="AB1505">
        <v>12.31</v>
      </c>
      <c r="AC1505">
        <v>38.299999999999997</v>
      </c>
    </row>
    <row r="1506" spans="1:29" x14ac:dyDescent="0.2">
      <c r="A1506" t="s">
        <v>355</v>
      </c>
      <c r="B1506" s="2" t="s">
        <v>4814</v>
      </c>
      <c r="C1506" s="2">
        <v>1</v>
      </c>
      <c r="D1506" s="2">
        <v>2</v>
      </c>
      <c r="E1506" s="2">
        <v>1</v>
      </c>
      <c r="F1506" s="1">
        <v>42915.631249999999</v>
      </c>
      <c r="G1506">
        <v>87.64</v>
      </c>
      <c r="H1506">
        <v>1.71</v>
      </c>
      <c r="I1506">
        <v>1.1599999999999999</v>
      </c>
      <c r="J1506">
        <v>2.72</v>
      </c>
      <c r="K1506">
        <v>2.09</v>
      </c>
      <c r="L1506">
        <v>0.45</v>
      </c>
      <c r="M1506">
        <v>0.5</v>
      </c>
      <c r="N1506">
        <v>1.27</v>
      </c>
      <c r="O1506">
        <v>1.28</v>
      </c>
      <c r="P1506">
        <v>2.29</v>
      </c>
      <c r="Q1506">
        <v>2.97</v>
      </c>
      <c r="R1506">
        <v>9.39</v>
      </c>
      <c r="S1506">
        <v>9.58</v>
      </c>
      <c r="T1506">
        <v>4.4000000000000004</v>
      </c>
      <c r="U1506">
        <v>1.63</v>
      </c>
      <c r="V1506">
        <v>1.36</v>
      </c>
      <c r="W1506">
        <v>70.36</v>
      </c>
      <c r="X1506">
        <v>6.41</v>
      </c>
      <c r="Y1506">
        <v>8.35</v>
      </c>
      <c r="Z1506">
        <v>9.93</v>
      </c>
      <c r="AA1506">
        <v>21.72</v>
      </c>
      <c r="AB1506">
        <v>6.09</v>
      </c>
      <c r="AC1506">
        <v>24.57</v>
      </c>
    </row>
    <row r="1507" spans="1:29" x14ac:dyDescent="0.2">
      <c r="A1507" t="s">
        <v>3682</v>
      </c>
      <c r="B1507" s="2" t="s">
        <v>4799</v>
      </c>
      <c r="C1507" s="2">
        <v>1</v>
      </c>
      <c r="D1507" s="2">
        <v>2</v>
      </c>
      <c r="E1507" s="2">
        <v>4</v>
      </c>
      <c r="F1507" s="1">
        <v>43216.617361111108</v>
      </c>
      <c r="G1507">
        <v>87.64</v>
      </c>
      <c r="H1507">
        <v>2</v>
      </c>
      <c r="I1507">
        <v>1.1100000000000001</v>
      </c>
      <c r="J1507">
        <v>0.94</v>
      </c>
      <c r="K1507">
        <v>2.82</v>
      </c>
      <c r="L1507">
        <v>0.67</v>
      </c>
      <c r="M1507">
        <v>0.42</v>
      </c>
      <c r="N1507">
        <v>1.57</v>
      </c>
      <c r="O1507">
        <v>1.52</v>
      </c>
      <c r="P1507">
        <v>3.67</v>
      </c>
      <c r="Q1507">
        <v>4.07</v>
      </c>
      <c r="R1507">
        <v>3.34</v>
      </c>
      <c r="S1507">
        <v>13.75</v>
      </c>
      <c r="T1507">
        <v>4.01</v>
      </c>
      <c r="U1507">
        <v>2.59</v>
      </c>
      <c r="V1507">
        <v>1.64</v>
      </c>
      <c r="W1507">
        <v>74.27</v>
      </c>
      <c r="X1507">
        <v>18.2</v>
      </c>
      <c r="Y1507">
        <v>23.82</v>
      </c>
      <c r="Z1507">
        <v>35.93</v>
      </c>
      <c r="AA1507">
        <v>69.56</v>
      </c>
      <c r="AB1507">
        <v>15.13</v>
      </c>
      <c r="AC1507">
        <v>95.4</v>
      </c>
    </row>
    <row r="1508" spans="1:29" x14ac:dyDescent="0.2">
      <c r="A1508" t="s">
        <v>366</v>
      </c>
      <c r="B1508" s="2" t="s">
        <v>4966</v>
      </c>
      <c r="C1508" s="2">
        <v>2</v>
      </c>
      <c r="D1508" s="2">
        <v>2</v>
      </c>
      <c r="E1508" s="2">
        <v>1</v>
      </c>
      <c r="F1508" s="1">
        <v>42915.652777777781</v>
      </c>
      <c r="G1508">
        <v>87.64</v>
      </c>
      <c r="H1508">
        <v>1.74</v>
      </c>
      <c r="I1508">
        <v>1.21</v>
      </c>
      <c r="J1508">
        <v>2.04</v>
      </c>
      <c r="K1508">
        <v>2.31</v>
      </c>
      <c r="L1508">
        <v>0.61</v>
      </c>
      <c r="M1508">
        <v>0.76</v>
      </c>
      <c r="N1508">
        <v>1.47</v>
      </c>
      <c r="O1508">
        <v>1.47</v>
      </c>
      <c r="P1508">
        <v>3.03</v>
      </c>
      <c r="Q1508">
        <v>4.04</v>
      </c>
      <c r="R1508">
        <v>7.09</v>
      </c>
      <c r="S1508">
        <v>11.84</v>
      </c>
      <c r="T1508">
        <v>4.42</v>
      </c>
      <c r="U1508">
        <v>1.75</v>
      </c>
      <c r="V1508">
        <v>1.48</v>
      </c>
      <c r="W1508">
        <v>71.69</v>
      </c>
      <c r="X1508">
        <v>7.17</v>
      </c>
      <c r="Y1508">
        <v>9.17</v>
      </c>
      <c r="Z1508">
        <v>14.36</v>
      </c>
      <c r="AA1508">
        <v>26.75</v>
      </c>
      <c r="AB1508">
        <v>8.39</v>
      </c>
      <c r="AC1508">
        <v>34.69</v>
      </c>
    </row>
    <row r="1509" spans="1:29" x14ac:dyDescent="0.2">
      <c r="A1509" t="s">
        <v>196</v>
      </c>
      <c r="B1509" s="2" t="s">
        <v>4816</v>
      </c>
      <c r="C1509" s="2">
        <v>1</v>
      </c>
      <c r="D1509" s="2">
        <v>2</v>
      </c>
      <c r="E1509" s="2">
        <v>1</v>
      </c>
      <c r="F1509" s="1">
        <v>42901.597916666666</v>
      </c>
      <c r="G1509">
        <v>87.64</v>
      </c>
      <c r="H1509">
        <v>2.34</v>
      </c>
      <c r="I1509">
        <v>1.4</v>
      </c>
      <c r="J1509">
        <v>1.82</v>
      </c>
      <c r="K1509">
        <v>2.77</v>
      </c>
      <c r="L1509">
        <v>0.4</v>
      </c>
      <c r="M1509">
        <v>0.57999999999999996</v>
      </c>
      <c r="N1509">
        <v>1.74</v>
      </c>
      <c r="O1509">
        <v>1.74</v>
      </c>
      <c r="P1509">
        <v>2.38</v>
      </c>
      <c r="Q1509">
        <v>3.05</v>
      </c>
      <c r="R1509">
        <v>7.07</v>
      </c>
      <c r="S1509">
        <v>13.67</v>
      </c>
      <c r="T1509">
        <v>3.44</v>
      </c>
      <c r="U1509">
        <v>2.27</v>
      </c>
      <c r="V1509">
        <v>1.6</v>
      </c>
      <c r="W1509">
        <v>69.959999999999994</v>
      </c>
      <c r="X1509">
        <v>7.41</v>
      </c>
      <c r="Y1509">
        <v>9.7100000000000009</v>
      </c>
      <c r="Z1509">
        <v>16.13</v>
      </c>
      <c r="AA1509">
        <v>37.729999999999997</v>
      </c>
      <c r="AB1509">
        <v>13.56</v>
      </c>
      <c r="AC1509">
        <v>35.270000000000003</v>
      </c>
    </row>
    <row r="1510" spans="1:29" x14ac:dyDescent="0.2">
      <c r="A1510" t="s">
        <v>229</v>
      </c>
      <c r="B1510" s="2" t="s">
        <v>4962</v>
      </c>
      <c r="C1510" s="2">
        <v>2</v>
      </c>
      <c r="D1510" s="2">
        <v>1</v>
      </c>
      <c r="E1510" s="2">
        <v>1</v>
      </c>
      <c r="F1510" s="1">
        <v>42902.579861111109</v>
      </c>
      <c r="G1510">
        <v>87.64</v>
      </c>
      <c r="H1510">
        <v>1.89</v>
      </c>
      <c r="I1510">
        <v>1.2</v>
      </c>
      <c r="J1510">
        <v>2.11</v>
      </c>
      <c r="K1510">
        <v>2.52</v>
      </c>
      <c r="L1510">
        <v>0.56000000000000005</v>
      </c>
      <c r="M1510">
        <v>0.63</v>
      </c>
      <c r="N1510">
        <v>1.47</v>
      </c>
      <c r="O1510">
        <v>1.48</v>
      </c>
      <c r="P1510">
        <v>2.89</v>
      </c>
      <c r="Q1510">
        <v>3.68</v>
      </c>
      <c r="R1510">
        <v>6.94</v>
      </c>
      <c r="S1510">
        <v>12.2</v>
      </c>
      <c r="T1510">
        <v>4.42</v>
      </c>
      <c r="U1510">
        <v>1.96</v>
      </c>
      <c r="V1510">
        <v>1.5</v>
      </c>
      <c r="W1510">
        <v>71.56</v>
      </c>
      <c r="X1510">
        <v>8.68</v>
      </c>
      <c r="Y1510">
        <v>11.27</v>
      </c>
      <c r="Z1510">
        <v>16.54</v>
      </c>
      <c r="AA1510">
        <v>32.39</v>
      </c>
      <c r="AB1510">
        <v>9.2200000000000006</v>
      </c>
      <c r="AC1510">
        <v>40.380000000000003</v>
      </c>
    </row>
    <row r="1511" spans="1:29" x14ac:dyDescent="0.2">
      <c r="A1511" t="s">
        <v>1343</v>
      </c>
      <c r="B1511" s="2" t="s">
        <v>5142</v>
      </c>
      <c r="C1511" s="2">
        <v>2</v>
      </c>
      <c r="D1511" s="2">
        <v>2</v>
      </c>
      <c r="E1511" s="2">
        <v>2</v>
      </c>
      <c r="F1511" s="1">
        <v>42976.370833333334</v>
      </c>
      <c r="G1511">
        <v>87.63</v>
      </c>
      <c r="H1511">
        <v>1.35</v>
      </c>
      <c r="I1511">
        <v>1.06</v>
      </c>
      <c r="J1511">
        <v>2.77</v>
      </c>
      <c r="K1511">
        <v>1.89</v>
      </c>
      <c r="L1511">
        <v>0.36</v>
      </c>
      <c r="M1511">
        <v>0.42</v>
      </c>
      <c r="N1511">
        <v>1.17</v>
      </c>
      <c r="O1511">
        <v>1.1599999999999999</v>
      </c>
      <c r="P1511">
        <v>2</v>
      </c>
      <c r="Q1511">
        <v>2.97</v>
      </c>
      <c r="R1511">
        <v>10.25</v>
      </c>
      <c r="S1511">
        <v>7.69</v>
      </c>
      <c r="T1511">
        <v>4.8</v>
      </c>
      <c r="U1511">
        <v>1.18</v>
      </c>
      <c r="V1511">
        <v>1.2</v>
      </c>
      <c r="W1511">
        <v>72.319999999999993</v>
      </c>
      <c r="X1511">
        <v>9.33</v>
      </c>
      <c r="Y1511">
        <v>10.84</v>
      </c>
      <c r="Z1511">
        <v>11.34</v>
      </c>
      <c r="AA1511">
        <v>15.25</v>
      </c>
      <c r="AB1511">
        <v>6.21</v>
      </c>
      <c r="AC1511">
        <v>17</v>
      </c>
    </row>
    <row r="1512" spans="1:29" x14ac:dyDescent="0.2">
      <c r="A1512" t="s">
        <v>2975</v>
      </c>
      <c r="B1512" s="2" t="s">
        <v>4788</v>
      </c>
      <c r="C1512" s="2">
        <v>1</v>
      </c>
      <c r="D1512" s="2">
        <v>1</v>
      </c>
      <c r="E1512" s="2">
        <v>4</v>
      </c>
      <c r="F1512" s="1">
        <v>43185.725694444445</v>
      </c>
      <c r="G1512">
        <v>87.63</v>
      </c>
      <c r="H1512">
        <v>1.81</v>
      </c>
      <c r="I1512">
        <v>1.3</v>
      </c>
      <c r="J1512">
        <v>2.63</v>
      </c>
      <c r="K1512">
        <v>2.69</v>
      </c>
      <c r="L1512">
        <v>0.72</v>
      </c>
      <c r="M1512">
        <v>0.5</v>
      </c>
      <c r="N1512">
        <v>1.59</v>
      </c>
      <c r="O1512">
        <v>1.51</v>
      </c>
      <c r="P1512">
        <v>3.46</v>
      </c>
      <c r="Q1512">
        <v>4.09</v>
      </c>
      <c r="R1512">
        <v>4.88</v>
      </c>
      <c r="S1512">
        <v>13.94</v>
      </c>
      <c r="T1512">
        <v>3.5</v>
      </c>
      <c r="U1512">
        <v>2.21</v>
      </c>
      <c r="V1512">
        <v>1.59</v>
      </c>
      <c r="W1512">
        <v>73.739999999999995</v>
      </c>
      <c r="X1512">
        <v>17.78</v>
      </c>
      <c r="Y1512">
        <v>22.05</v>
      </c>
      <c r="Z1512">
        <v>34.979999999999997</v>
      </c>
      <c r="AA1512">
        <v>49.75</v>
      </c>
      <c r="AB1512">
        <v>7.92</v>
      </c>
      <c r="AC1512">
        <v>56.1</v>
      </c>
    </row>
    <row r="1513" spans="1:29" x14ac:dyDescent="0.2">
      <c r="A1513" t="s">
        <v>215</v>
      </c>
      <c r="B1513" s="2" t="s">
        <v>5177</v>
      </c>
      <c r="C1513" s="2">
        <v>2</v>
      </c>
      <c r="D1513" s="2">
        <v>2</v>
      </c>
      <c r="E1513" s="2">
        <v>1</v>
      </c>
      <c r="F1513" s="1">
        <v>42902.540277777778</v>
      </c>
      <c r="G1513">
        <v>87.63</v>
      </c>
      <c r="H1513">
        <v>2.16</v>
      </c>
      <c r="I1513">
        <v>1.27</v>
      </c>
      <c r="J1513">
        <v>3.11</v>
      </c>
      <c r="K1513">
        <v>2.58</v>
      </c>
      <c r="L1513">
        <v>0.42</v>
      </c>
      <c r="M1513">
        <v>0.51</v>
      </c>
      <c r="N1513">
        <v>1.44</v>
      </c>
      <c r="O1513">
        <v>1.43</v>
      </c>
      <c r="P1513">
        <v>2.4</v>
      </c>
      <c r="Q1513">
        <v>3.2</v>
      </c>
      <c r="R1513">
        <v>8.15</v>
      </c>
      <c r="S1513">
        <v>11.35</v>
      </c>
      <c r="T1513">
        <v>4.1900000000000004</v>
      </c>
      <c r="U1513">
        <v>2.11</v>
      </c>
      <c r="V1513">
        <v>1.5</v>
      </c>
      <c r="W1513">
        <v>69.98</v>
      </c>
      <c r="X1513">
        <v>7.72</v>
      </c>
      <c r="Y1513">
        <v>11.6</v>
      </c>
      <c r="Z1513">
        <v>13.58</v>
      </c>
      <c r="AA1513">
        <v>31.2</v>
      </c>
      <c r="AB1513">
        <v>8.25</v>
      </c>
      <c r="AC1513">
        <v>30.93</v>
      </c>
    </row>
    <row r="1514" spans="1:29" x14ac:dyDescent="0.2">
      <c r="A1514" t="s">
        <v>2136</v>
      </c>
      <c r="B1514" s="2" t="s">
        <v>4979</v>
      </c>
      <c r="C1514" s="2">
        <v>2</v>
      </c>
      <c r="D1514" s="2">
        <v>1</v>
      </c>
      <c r="E1514" s="2">
        <v>3</v>
      </c>
      <c r="F1514" s="1">
        <v>43146.549305555556</v>
      </c>
      <c r="G1514">
        <v>87.63</v>
      </c>
      <c r="H1514">
        <v>1.84</v>
      </c>
      <c r="I1514">
        <v>0.92</v>
      </c>
      <c r="J1514">
        <v>-0.8</v>
      </c>
      <c r="K1514">
        <v>3.2</v>
      </c>
      <c r="L1514">
        <v>0.74</v>
      </c>
      <c r="M1514">
        <v>0.32</v>
      </c>
      <c r="N1514">
        <v>1.37</v>
      </c>
      <c r="O1514">
        <v>1.34</v>
      </c>
      <c r="P1514">
        <v>3.99</v>
      </c>
      <c r="Q1514">
        <v>4.34</v>
      </c>
      <c r="R1514">
        <v>1.42</v>
      </c>
      <c r="S1514">
        <v>13.3</v>
      </c>
      <c r="T1514">
        <v>3.51</v>
      </c>
      <c r="U1514">
        <v>2.65</v>
      </c>
      <c r="V1514">
        <v>1.56</v>
      </c>
      <c r="W1514">
        <v>76.510000000000005</v>
      </c>
      <c r="X1514">
        <v>30.99</v>
      </c>
      <c r="Y1514">
        <v>41.41</v>
      </c>
      <c r="Z1514">
        <v>50.12</v>
      </c>
      <c r="AA1514">
        <v>108.56</v>
      </c>
      <c r="AB1514">
        <v>20.23</v>
      </c>
      <c r="AC1514">
        <v>122.4</v>
      </c>
    </row>
    <row r="1515" spans="1:29" x14ac:dyDescent="0.2">
      <c r="A1515" t="s">
        <v>565</v>
      </c>
      <c r="B1515" s="2" t="s">
        <v>5180</v>
      </c>
      <c r="C1515" s="2">
        <v>2</v>
      </c>
      <c r="D1515" s="2">
        <v>1</v>
      </c>
      <c r="E1515" s="2">
        <v>1</v>
      </c>
      <c r="F1515" s="1">
        <v>42923.572916666664</v>
      </c>
      <c r="G1515">
        <v>87.63</v>
      </c>
      <c r="H1515">
        <v>1.55</v>
      </c>
      <c r="I1515">
        <v>1.19</v>
      </c>
      <c r="J1515">
        <v>1.26</v>
      </c>
      <c r="K1515">
        <v>2.16</v>
      </c>
      <c r="L1515">
        <v>0.55000000000000004</v>
      </c>
      <c r="M1515">
        <v>0.7</v>
      </c>
      <c r="N1515">
        <v>1.38</v>
      </c>
      <c r="O1515">
        <v>1.38</v>
      </c>
      <c r="P1515">
        <v>2.68</v>
      </c>
      <c r="Q1515">
        <v>3.5</v>
      </c>
      <c r="R1515">
        <v>8.06</v>
      </c>
      <c r="S1515">
        <v>11.07</v>
      </c>
      <c r="T1515">
        <v>3.28</v>
      </c>
      <c r="U1515">
        <v>1.63</v>
      </c>
      <c r="V1515">
        <v>1.37</v>
      </c>
      <c r="W1515">
        <v>71.28</v>
      </c>
      <c r="X1515">
        <v>6.52</v>
      </c>
      <c r="Y1515">
        <v>9.2200000000000006</v>
      </c>
      <c r="Z1515">
        <v>14.68</v>
      </c>
      <c r="AA1515">
        <v>28.63</v>
      </c>
      <c r="AB1515">
        <v>9.85</v>
      </c>
      <c r="AC1515">
        <v>23.61</v>
      </c>
    </row>
    <row r="1516" spans="1:29" x14ac:dyDescent="0.2">
      <c r="A1516" t="s">
        <v>1091</v>
      </c>
      <c r="B1516" s="2" t="s">
        <v>4913</v>
      </c>
      <c r="C1516" s="2">
        <v>1</v>
      </c>
      <c r="D1516" s="2">
        <v>2</v>
      </c>
      <c r="E1516" s="2">
        <v>2</v>
      </c>
      <c r="F1516" s="1">
        <v>42963.527083333334</v>
      </c>
      <c r="G1516">
        <v>87.62</v>
      </c>
      <c r="H1516">
        <v>1.79</v>
      </c>
      <c r="I1516">
        <v>1.2</v>
      </c>
      <c r="J1516">
        <v>3.06</v>
      </c>
      <c r="K1516">
        <v>2.1</v>
      </c>
      <c r="L1516">
        <v>0.38</v>
      </c>
      <c r="M1516">
        <v>0.4</v>
      </c>
      <c r="N1516">
        <v>1.24</v>
      </c>
      <c r="O1516">
        <v>1.26</v>
      </c>
      <c r="P1516">
        <v>1.91</v>
      </c>
      <c r="Q1516">
        <v>2.4300000000000002</v>
      </c>
      <c r="R1516">
        <v>9.93</v>
      </c>
      <c r="S1516">
        <v>8.8699999999999992</v>
      </c>
      <c r="T1516">
        <v>4.0199999999999996</v>
      </c>
      <c r="U1516">
        <v>1.75</v>
      </c>
      <c r="V1516">
        <v>1.31</v>
      </c>
      <c r="W1516">
        <v>70.319999999999993</v>
      </c>
      <c r="X1516">
        <v>5.49</v>
      </c>
      <c r="Y1516">
        <v>6.93</v>
      </c>
      <c r="Z1516">
        <v>9.44</v>
      </c>
      <c r="AA1516">
        <v>17.27</v>
      </c>
      <c r="AB1516">
        <v>5.24</v>
      </c>
      <c r="AC1516">
        <v>17.54</v>
      </c>
    </row>
    <row r="1517" spans="1:29" x14ac:dyDescent="0.2">
      <c r="A1517" t="s">
        <v>2537</v>
      </c>
      <c r="B1517" s="2" t="s">
        <v>5156</v>
      </c>
      <c r="C1517" s="2">
        <v>2</v>
      </c>
      <c r="D1517" s="2">
        <v>1</v>
      </c>
      <c r="E1517" s="2">
        <v>3</v>
      </c>
      <c r="F1517" s="1">
        <v>43158.588194444441</v>
      </c>
      <c r="G1517">
        <v>87.62</v>
      </c>
      <c r="H1517">
        <v>1.87</v>
      </c>
      <c r="I1517">
        <v>0.94</v>
      </c>
      <c r="J1517">
        <v>1.25</v>
      </c>
      <c r="K1517">
        <v>3.05</v>
      </c>
      <c r="L1517">
        <v>0.78</v>
      </c>
      <c r="M1517">
        <v>0.62</v>
      </c>
      <c r="N1517">
        <v>1.21</v>
      </c>
      <c r="O1517">
        <v>1.21</v>
      </c>
      <c r="P1517">
        <v>3.93</v>
      </c>
      <c r="Q1517">
        <v>4.78</v>
      </c>
      <c r="R1517">
        <v>3.17</v>
      </c>
      <c r="S1517">
        <v>12.02</v>
      </c>
      <c r="T1517">
        <v>3.84</v>
      </c>
      <c r="U1517">
        <v>2.65</v>
      </c>
      <c r="V1517">
        <v>1.48</v>
      </c>
      <c r="W1517">
        <v>74.14</v>
      </c>
      <c r="X1517">
        <v>25.08</v>
      </c>
      <c r="Y1517">
        <v>33.33</v>
      </c>
      <c r="Z1517">
        <v>40.56</v>
      </c>
      <c r="AA1517">
        <v>75.760000000000005</v>
      </c>
      <c r="AB1517">
        <v>12.66</v>
      </c>
      <c r="AC1517">
        <v>89.81</v>
      </c>
    </row>
    <row r="1518" spans="1:29" x14ac:dyDescent="0.2">
      <c r="A1518" t="s">
        <v>3576</v>
      </c>
      <c r="B1518" s="2" t="s">
        <v>5087</v>
      </c>
      <c r="C1518" s="2">
        <v>2</v>
      </c>
      <c r="D1518" s="2">
        <v>2</v>
      </c>
      <c r="E1518" s="2">
        <v>3</v>
      </c>
      <c r="F1518" s="1">
        <v>43214.561111111114</v>
      </c>
      <c r="G1518">
        <v>87.62</v>
      </c>
      <c r="H1518">
        <v>1.32</v>
      </c>
      <c r="I1518">
        <v>0.94</v>
      </c>
      <c r="J1518">
        <v>-0.43</v>
      </c>
      <c r="K1518">
        <v>2.73</v>
      </c>
      <c r="L1518">
        <v>0.85</v>
      </c>
      <c r="M1518">
        <v>0.62</v>
      </c>
      <c r="N1518">
        <v>1.31</v>
      </c>
      <c r="O1518">
        <v>1.3</v>
      </c>
      <c r="P1518">
        <v>4.0599999999999996</v>
      </c>
      <c r="Q1518">
        <v>5.46</v>
      </c>
      <c r="R1518">
        <v>2.62</v>
      </c>
      <c r="S1518">
        <v>12.59</v>
      </c>
      <c r="T1518">
        <v>3.61</v>
      </c>
      <c r="U1518">
        <v>1.86</v>
      </c>
      <c r="V1518">
        <v>1.4</v>
      </c>
      <c r="W1518">
        <v>76.27</v>
      </c>
      <c r="X1518">
        <v>26.07</v>
      </c>
      <c r="Y1518">
        <v>30.89</v>
      </c>
      <c r="Z1518">
        <v>43.35</v>
      </c>
      <c r="AA1518">
        <v>70.930000000000007</v>
      </c>
      <c r="AB1518">
        <v>12.06</v>
      </c>
      <c r="AC1518">
        <v>74.2</v>
      </c>
    </row>
    <row r="1519" spans="1:29" x14ac:dyDescent="0.2">
      <c r="A1519" t="s">
        <v>2001</v>
      </c>
      <c r="B1519" s="2" t="s">
        <v>5183</v>
      </c>
      <c r="C1519" s="2">
        <v>2</v>
      </c>
      <c r="D1519" s="2">
        <v>2</v>
      </c>
      <c r="E1519" s="2">
        <v>3</v>
      </c>
      <c r="F1519" s="1">
        <v>43144.630555555559</v>
      </c>
      <c r="G1519">
        <v>87.62</v>
      </c>
      <c r="H1519">
        <v>2.06</v>
      </c>
      <c r="I1519">
        <v>1.1200000000000001</v>
      </c>
      <c r="J1519">
        <v>0.85</v>
      </c>
      <c r="K1519">
        <v>3.3</v>
      </c>
      <c r="L1519">
        <v>0.83</v>
      </c>
      <c r="M1519">
        <v>0.56000000000000005</v>
      </c>
      <c r="N1519">
        <v>1.58</v>
      </c>
      <c r="O1519">
        <v>1.56</v>
      </c>
      <c r="P1519">
        <v>4.3600000000000003</v>
      </c>
      <c r="Q1519">
        <v>5.09</v>
      </c>
      <c r="R1519">
        <v>0.81</v>
      </c>
      <c r="S1519">
        <v>15.31</v>
      </c>
      <c r="T1519">
        <v>4.37</v>
      </c>
      <c r="U1519">
        <v>2.62</v>
      </c>
      <c r="V1519">
        <v>1.7</v>
      </c>
      <c r="W1519">
        <v>74.58</v>
      </c>
      <c r="X1519">
        <v>29.95</v>
      </c>
      <c r="Y1519">
        <v>37.130000000000003</v>
      </c>
      <c r="Z1519">
        <v>55.36</v>
      </c>
      <c r="AA1519">
        <v>89.65</v>
      </c>
      <c r="AB1519">
        <v>14.88</v>
      </c>
      <c r="AC1519">
        <v>115.85</v>
      </c>
    </row>
    <row r="1520" spans="1:29" x14ac:dyDescent="0.2">
      <c r="A1520" t="s">
        <v>2375</v>
      </c>
      <c r="B1520" s="2" t="s">
        <v>4882</v>
      </c>
      <c r="C1520" s="2">
        <v>1</v>
      </c>
      <c r="D1520" s="2">
        <v>2</v>
      </c>
      <c r="E1520" s="2">
        <v>3</v>
      </c>
      <c r="F1520" s="1">
        <v>43152.538888888892</v>
      </c>
      <c r="G1520">
        <v>87.61</v>
      </c>
      <c r="H1520">
        <v>1.75</v>
      </c>
      <c r="I1520">
        <v>1.01</v>
      </c>
      <c r="J1520">
        <v>-1.33</v>
      </c>
      <c r="K1520">
        <v>3.14</v>
      </c>
      <c r="L1520">
        <v>0.82</v>
      </c>
      <c r="M1520">
        <v>0.41</v>
      </c>
      <c r="N1520">
        <v>1.54</v>
      </c>
      <c r="O1520">
        <v>1.52</v>
      </c>
      <c r="P1520">
        <v>4.0199999999999996</v>
      </c>
      <c r="Q1520">
        <v>4.5599999999999996</v>
      </c>
      <c r="R1520">
        <v>-0.24</v>
      </c>
      <c r="S1520">
        <v>14.94</v>
      </c>
      <c r="T1520">
        <v>3.06</v>
      </c>
      <c r="U1520">
        <v>2.54</v>
      </c>
      <c r="V1520">
        <v>1.57</v>
      </c>
      <c r="W1520">
        <v>75.97</v>
      </c>
      <c r="X1520">
        <v>28.27</v>
      </c>
      <c r="Y1520">
        <v>36.770000000000003</v>
      </c>
      <c r="Z1520">
        <v>51.67</v>
      </c>
      <c r="AA1520">
        <v>106.63</v>
      </c>
      <c r="AB1520">
        <v>21.37</v>
      </c>
      <c r="AC1520">
        <v>110.98</v>
      </c>
    </row>
    <row r="1521" spans="1:29" x14ac:dyDescent="0.2">
      <c r="A1521" t="s">
        <v>766</v>
      </c>
      <c r="B1521" s="2" t="s">
        <v>4814</v>
      </c>
      <c r="C1521" s="2">
        <v>1</v>
      </c>
      <c r="D1521" s="2">
        <v>2</v>
      </c>
      <c r="E1521" s="2">
        <v>1</v>
      </c>
      <c r="F1521" s="1">
        <v>42948.46597222222</v>
      </c>
      <c r="G1521">
        <v>87.6</v>
      </c>
      <c r="H1521">
        <v>1.45</v>
      </c>
      <c r="I1521">
        <v>1.2</v>
      </c>
      <c r="J1521">
        <v>2.35</v>
      </c>
      <c r="K1521">
        <v>2.08</v>
      </c>
      <c r="L1521">
        <v>0.46</v>
      </c>
      <c r="M1521">
        <v>0.45</v>
      </c>
      <c r="N1521">
        <v>1.27</v>
      </c>
      <c r="O1521">
        <v>1.26</v>
      </c>
      <c r="P1521">
        <v>2.27</v>
      </c>
      <c r="Q1521">
        <v>2.91</v>
      </c>
      <c r="R1521">
        <v>8.85</v>
      </c>
      <c r="S1521">
        <v>8.82</v>
      </c>
      <c r="T1521">
        <v>3.91</v>
      </c>
      <c r="U1521">
        <v>1.29</v>
      </c>
      <c r="V1521">
        <v>1.25</v>
      </c>
      <c r="W1521">
        <v>72.180000000000007</v>
      </c>
      <c r="X1521">
        <v>7.09</v>
      </c>
      <c r="Y1521">
        <v>8.43</v>
      </c>
      <c r="Z1521">
        <v>13.01</v>
      </c>
      <c r="AA1521">
        <v>15.86</v>
      </c>
      <c r="AB1521">
        <v>5.17</v>
      </c>
      <c r="AC1521">
        <v>15.76</v>
      </c>
    </row>
    <row r="1522" spans="1:29" x14ac:dyDescent="0.2">
      <c r="A1522" t="s">
        <v>3028</v>
      </c>
      <c r="B1522" s="2" t="s">
        <v>5155</v>
      </c>
      <c r="C1522" s="2">
        <v>2</v>
      </c>
      <c r="D1522" s="2">
        <v>2</v>
      </c>
      <c r="E1522" s="2">
        <v>4</v>
      </c>
      <c r="F1522" s="1">
        <v>43188.572916666664</v>
      </c>
      <c r="G1522">
        <v>87.6</v>
      </c>
      <c r="H1522">
        <v>1.53</v>
      </c>
      <c r="I1522">
        <v>0.81</v>
      </c>
      <c r="J1522">
        <v>1.39</v>
      </c>
      <c r="K1522">
        <v>2.29</v>
      </c>
      <c r="L1522">
        <v>0.63</v>
      </c>
      <c r="M1522">
        <v>0.33</v>
      </c>
      <c r="N1522">
        <v>1.1299999999999999</v>
      </c>
      <c r="O1522">
        <v>1.1000000000000001</v>
      </c>
      <c r="P1522">
        <v>3.44</v>
      </c>
      <c r="Q1522">
        <v>3.94</v>
      </c>
      <c r="R1522">
        <v>5.0199999999999996</v>
      </c>
      <c r="S1522">
        <v>10.23</v>
      </c>
      <c r="T1522">
        <v>4.26</v>
      </c>
      <c r="U1522">
        <v>2.2200000000000002</v>
      </c>
      <c r="V1522">
        <v>1.4</v>
      </c>
      <c r="W1522">
        <v>74.2</v>
      </c>
      <c r="X1522">
        <v>21.71</v>
      </c>
      <c r="Y1522">
        <v>26.32</v>
      </c>
      <c r="Z1522">
        <v>31.85</v>
      </c>
      <c r="AA1522">
        <v>63.32</v>
      </c>
      <c r="AB1522">
        <v>12.38</v>
      </c>
      <c r="AC1522">
        <v>94.72</v>
      </c>
    </row>
    <row r="1523" spans="1:29" x14ac:dyDescent="0.2">
      <c r="A1523" t="s">
        <v>3081</v>
      </c>
      <c r="B1523" s="2" t="s">
        <v>5124</v>
      </c>
      <c r="C1523" s="2">
        <v>2</v>
      </c>
      <c r="D1523" s="2">
        <v>2</v>
      </c>
      <c r="E1523" s="2">
        <v>4</v>
      </c>
      <c r="F1523" s="1">
        <v>43188.64166666667</v>
      </c>
      <c r="G1523">
        <v>87.6</v>
      </c>
      <c r="H1523">
        <v>1.92</v>
      </c>
      <c r="I1523">
        <v>1.07</v>
      </c>
      <c r="J1523">
        <v>1.1000000000000001</v>
      </c>
      <c r="K1523">
        <v>2.87</v>
      </c>
      <c r="L1523">
        <v>0.61</v>
      </c>
      <c r="M1523">
        <v>0.33</v>
      </c>
      <c r="N1523">
        <v>1.55</v>
      </c>
      <c r="O1523">
        <v>1.5</v>
      </c>
      <c r="P1523">
        <v>3.24</v>
      </c>
      <c r="Q1523">
        <v>3.73</v>
      </c>
      <c r="R1523">
        <v>2.95</v>
      </c>
      <c r="S1523">
        <v>13.71</v>
      </c>
      <c r="T1523">
        <v>3.49</v>
      </c>
      <c r="U1523">
        <v>2.6</v>
      </c>
      <c r="V1523">
        <v>1.55</v>
      </c>
      <c r="W1523">
        <v>73.62</v>
      </c>
      <c r="X1523">
        <v>19.72</v>
      </c>
      <c r="Y1523">
        <v>28.31</v>
      </c>
      <c r="Z1523">
        <v>34.85</v>
      </c>
      <c r="AA1523">
        <v>81.59</v>
      </c>
      <c r="AB1523">
        <v>17.600000000000001</v>
      </c>
      <c r="AC1523">
        <v>90.03</v>
      </c>
    </row>
    <row r="1524" spans="1:29" x14ac:dyDescent="0.2">
      <c r="A1524" t="s">
        <v>130</v>
      </c>
      <c r="B1524" s="2" t="s">
        <v>4966</v>
      </c>
      <c r="C1524" s="2">
        <v>2</v>
      </c>
      <c r="D1524" s="2">
        <v>1</v>
      </c>
      <c r="E1524" s="2">
        <v>1</v>
      </c>
      <c r="F1524" s="1">
        <v>42899.615972222222</v>
      </c>
      <c r="G1524">
        <v>87.59</v>
      </c>
      <c r="H1524">
        <v>1.8</v>
      </c>
      <c r="I1524">
        <v>1.27</v>
      </c>
      <c r="J1524">
        <v>1.97</v>
      </c>
      <c r="K1524">
        <v>2.4500000000000002</v>
      </c>
      <c r="L1524">
        <v>0.63</v>
      </c>
      <c r="M1524">
        <v>0.89</v>
      </c>
      <c r="N1524">
        <v>1.49</v>
      </c>
      <c r="O1524">
        <v>1.5</v>
      </c>
      <c r="P1524">
        <v>3.08</v>
      </c>
      <c r="Q1524">
        <v>4.08</v>
      </c>
      <c r="R1524">
        <v>6.79</v>
      </c>
      <c r="S1524">
        <v>12.57</v>
      </c>
      <c r="T1524">
        <v>4.32</v>
      </c>
      <c r="U1524">
        <v>1.85</v>
      </c>
      <c r="V1524">
        <v>1.49</v>
      </c>
      <c r="W1524">
        <v>70.959999999999994</v>
      </c>
      <c r="X1524">
        <v>8.66</v>
      </c>
      <c r="Y1524">
        <v>11.38</v>
      </c>
      <c r="Z1524">
        <v>19.41</v>
      </c>
      <c r="AA1524">
        <v>30.86</v>
      </c>
      <c r="AB1524">
        <v>9.33</v>
      </c>
      <c r="AC1524">
        <v>33.07</v>
      </c>
    </row>
    <row r="1525" spans="1:29" x14ac:dyDescent="0.2">
      <c r="A1525" t="s">
        <v>2293</v>
      </c>
      <c r="B1525" s="2" t="s">
        <v>4987</v>
      </c>
      <c r="C1525" s="2">
        <v>2</v>
      </c>
      <c r="D1525" s="2">
        <v>2</v>
      </c>
      <c r="E1525" s="2">
        <v>3</v>
      </c>
      <c r="F1525" s="1">
        <v>43150.436805555553</v>
      </c>
      <c r="G1525">
        <v>87.59</v>
      </c>
      <c r="H1525">
        <v>1.79</v>
      </c>
      <c r="I1525">
        <v>0.97</v>
      </c>
      <c r="J1525">
        <v>0.76</v>
      </c>
      <c r="K1525">
        <v>2.8</v>
      </c>
      <c r="L1525">
        <v>0.7</v>
      </c>
      <c r="M1525">
        <v>0.26</v>
      </c>
      <c r="N1525">
        <v>1.37</v>
      </c>
      <c r="O1525">
        <v>1.34</v>
      </c>
      <c r="P1525">
        <v>3.76</v>
      </c>
      <c r="Q1525">
        <v>4.21</v>
      </c>
      <c r="R1525">
        <v>3.07</v>
      </c>
      <c r="S1525">
        <v>12.92</v>
      </c>
      <c r="T1525">
        <v>4.33</v>
      </c>
      <c r="U1525">
        <v>2.48</v>
      </c>
      <c r="V1525">
        <v>1.56</v>
      </c>
      <c r="W1525">
        <v>74.680000000000007</v>
      </c>
      <c r="X1525">
        <v>28.29</v>
      </c>
      <c r="Y1525">
        <v>37.01</v>
      </c>
      <c r="Z1525">
        <v>46.53</v>
      </c>
      <c r="AA1525">
        <v>86.58</v>
      </c>
      <c r="AB1525">
        <v>15.22</v>
      </c>
      <c r="AC1525">
        <v>114.75</v>
      </c>
    </row>
    <row r="1526" spans="1:29" x14ac:dyDescent="0.2">
      <c r="A1526" t="s">
        <v>178</v>
      </c>
      <c r="B1526" s="2" t="s">
        <v>5017</v>
      </c>
      <c r="C1526" s="2">
        <v>2</v>
      </c>
      <c r="D1526" s="2">
        <v>1</v>
      </c>
      <c r="E1526" s="2">
        <v>1</v>
      </c>
      <c r="F1526" s="1">
        <v>42901.481249999997</v>
      </c>
      <c r="G1526">
        <v>87.59</v>
      </c>
      <c r="H1526">
        <v>1.67</v>
      </c>
      <c r="I1526">
        <v>1.17</v>
      </c>
      <c r="J1526">
        <v>0.74</v>
      </c>
      <c r="K1526">
        <v>2.62</v>
      </c>
      <c r="L1526">
        <v>0.48</v>
      </c>
      <c r="M1526">
        <v>0.25</v>
      </c>
      <c r="N1526">
        <v>1.57</v>
      </c>
      <c r="O1526">
        <v>1.58</v>
      </c>
      <c r="P1526">
        <v>2.56</v>
      </c>
      <c r="Q1526">
        <v>3.11</v>
      </c>
      <c r="R1526">
        <v>6.08</v>
      </c>
      <c r="S1526">
        <v>12.8</v>
      </c>
      <c r="T1526">
        <v>3.95</v>
      </c>
      <c r="U1526">
        <v>1.74</v>
      </c>
      <c r="V1526">
        <v>1.42</v>
      </c>
      <c r="W1526">
        <v>72.430000000000007</v>
      </c>
      <c r="X1526">
        <v>12.92</v>
      </c>
      <c r="Y1526">
        <v>16.12</v>
      </c>
      <c r="Z1526">
        <v>17.46</v>
      </c>
      <c r="AA1526">
        <v>45.06</v>
      </c>
      <c r="AB1526">
        <v>13.26</v>
      </c>
      <c r="AC1526">
        <v>52.46</v>
      </c>
    </row>
    <row r="1527" spans="1:29" x14ac:dyDescent="0.2">
      <c r="A1527" t="s">
        <v>1680</v>
      </c>
      <c r="B1527" s="2" t="s">
        <v>5017</v>
      </c>
      <c r="C1527" s="2">
        <v>2</v>
      </c>
      <c r="D1527" s="2">
        <v>1</v>
      </c>
      <c r="E1527" s="2">
        <v>2</v>
      </c>
      <c r="F1527" s="1">
        <v>42989.790972222225</v>
      </c>
      <c r="G1527">
        <v>87.59</v>
      </c>
      <c r="H1527">
        <v>1.69</v>
      </c>
      <c r="I1527">
        <v>1.37</v>
      </c>
      <c r="J1527">
        <v>3.38</v>
      </c>
      <c r="K1527">
        <v>1.99</v>
      </c>
      <c r="L1527">
        <v>0.32</v>
      </c>
      <c r="M1527">
        <v>0.28999999999999998</v>
      </c>
      <c r="N1527">
        <v>1.42</v>
      </c>
      <c r="O1527">
        <v>1.39</v>
      </c>
      <c r="P1527">
        <v>1.49</v>
      </c>
      <c r="Q1527">
        <v>1.85</v>
      </c>
      <c r="R1527">
        <v>11.4</v>
      </c>
      <c r="S1527">
        <v>9.2799999999999994</v>
      </c>
      <c r="T1527">
        <v>3.6</v>
      </c>
      <c r="U1527">
        <v>1.55</v>
      </c>
      <c r="V1527">
        <v>1.32</v>
      </c>
      <c r="W1527">
        <v>69.680000000000007</v>
      </c>
      <c r="X1527">
        <v>4.01</v>
      </c>
      <c r="Y1527">
        <v>5.19</v>
      </c>
      <c r="Z1527">
        <v>9.9700000000000006</v>
      </c>
      <c r="AA1527">
        <v>10.84</v>
      </c>
      <c r="AB1527">
        <v>3.04</v>
      </c>
      <c r="AC1527">
        <v>7.53</v>
      </c>
    </row>
    <row r="1528" spans="1:29" x14ac:dyDescent="0.2">
      <c r="A1528" t="s">
        <v>2959</v>
      </c>
      <c r="B1528" s="2" t="s">
        <v>4823</v>
      </c>
      <c r="C1528" s="2">
        <v>1</v>
      </c>
      <c r="D1528" s="2">
        <v>2</v>
      </c>
      <c r="E1528" s="2">
        <v>4</v>
      </c>
      <c r="F1528" s="1">
        <v>43178.614583333336</v>
      </c>
      <c r="G1528">
        <v>87.59</v>
      </c>
      <c r="H1528">
        <v>1.71</v>
      </c>
      <c r="I1528">
        <v>0.96</v>
      </c>
      <c r="J1528">
        <v>-0.3</v>
      </c>
      <c r="K1528">
        <v>2.5</v>
      </c>
      <c r="L1528">
        <v>0.77</v>
      </c>
      <c r="M1528">
        <v>0.03</v>
      </c>
      <c r="N1528">
        <v>1.38</v>
      </c>
      <c r="O1528">
        <v>1.33</v>
      </c>
      <c r="P1528">
        <v>3.27</v>
      </c>
      <c r="Q1528">
        <v>1.78</v>
      </c>
      <c r="R1528">
        <v>6.02</v>
      </c>
      <c r="S1528">
        <v>12.53</v>
      </c>
      <c r="T1528">
        <v>2.39</v>
      </c>
      <c r="U1528">
        <v>3.25</v>
      </c>
      <c r="V1528">
        <v>1.62</v>
      </c>
      <c r="W1528">
        <v>71.02</v>
      </c>
      <c r="X1528">
        <v>32.82</v>
      </c>
      <c r="Y1528">
        <v>49.86</v>
      </c>
      <c r="Z1528">
        <v>98.53</v>
      </c>
      <c r="AA1528">
        <v>114.01</v>
      </c>
      <c r="AB1528">
        <v>17.43</v>
      </c>
      <c r="AC1528">
        <v>100.99</v>
      </c>
    </row>
    <row r="1529" spans="1:29" x14ac:dyDescent="0.2">
      <c r="A1529" t="s">
        <v>2327</v>
      </c>
      <c r="B1529" s="2" t="s">
        <v>4912</v>
      </c>
      <c r="C1529" s="2">
        <v>1</v>
      </c>
      <c r="D1529" s="2">
        <v>1</v>
      </c>
      <c r="E1529" s="2">
        <v>3</v>
      </c>
      <c r="F1529" s="1">
        <v>43152.478472222225</v>
      </c>
      <c r="G1529">
        <v>87.58</v>
      </c>
      <c r="H1529">
        <v>2.23</v>
      </c>
      <c r="I1529">
        <v>1.1599999999999999</v>
      </c>
      <c r="J1529">
        <v>1.03</v>
      </c>
      <c r="K1529">
        <v>3.35</v>
      </c>
      <c r="L1529">
        <v>0.85</v>
      </c>
      <c r="M1529">
        <v>0.66</v>
      </c>
      <c r="N1529">
        <v>1.61</v>
      </c>
      <c r="O1529">
        <v>1.57</v>
      </c>
      <c r="P1529">
        <v>4.38</v>
      </c>
      <c r="Q1529">
        <v>5.01</v>
      </c>
      <c r="R1529">
        <v>0.04</v>
      </c>
      <c r="S1529">
        <v>15.85</v>
      </c>
      <c r="T1529">
        <v>4.2300000000000004</v>
      </c>
      <c r="U1529">
        <v>2.93</v>
      </c>
      <c r="V1529">
        <v>1.74</v>
      </c>
      <c r="W1529">
        <v>74.180000000000007</v>
      </c>
      <c r="X1529">
        <v>27.08</v>
      </c>
      <c r="Y1529">
        <v>35.799999999999997</v>
      </c>
      <c r="Z1529">
        <v>54.71</v>
      </c>
      <c r="AA1529">
        <v>94.24</v>
      </c>
      <c r="AB1529">
        <v>17.18</v>
      </c>
      <c r="AC1529">
        <v>119.53</v>
      </c>
    </row>
    <row r="1530" spans="1:29" x14ac:dyDescent="0.2">
      <c r="A1530" t="s">
        <v>864</v>
      </c>
      <c r="B1530" s="2" t="s">
        <v>4708</v>
      </c>
      <c r="C1530" s="2">
        <v>1</v>
      </c>
      <c r="D1530" s="2">
        <v>2</v>
      </c>
      <c r="E1530" s="2">
        <v>1</v>
      </c>
      <c r="F1530" s="1">
        <v>42950.571527777778</v>
      </c>
      <c r="G1530">
        <v>87.58</v>
      </c>
      <c r="H1530">
        <v>1.38</v>
      </c>
      <c r="I1530">
        <v>1.1299999999999999</v>
      </c>
      <c r="J1530">
        <v>1.91</v>
      </c>
      <c r="K1530">
        <v>1.79</v>
      </c>
      <c r="L1530">
        <v>0.46</v>
      </c>
      <c r="M1530">
        <v>0.46</v>
      </c>
      <c r="N1530">
        <v>1.1499999999999999</v>
      </c>
      <c r="O1530">
        <v>1.1499999999999999</v>
      </c>
      <c r="P1530">
        <v>2.14</v>
      </c>
      <c r="Q1530">
        <v>2.72</v>
      </c>
      <c r="R1530">
        <v>9.85</v>
      </c>
      <c r="S1530">
        <v>8</v>
      </c>
      <c r="T1530">
        <v>3.41</v>
      </c>
      <c r="U1530">
        <v>1.44</v>
      </c>
      <c r="V1530">
        <v>1.25</v>
      </c>
      <c r="W1530">
        <v>71.930000000000007</v>
      </c>
      <c r="X1530">
        <v>5.71</v>
      </c>
      <c r="Y1530">
        <v>6.34</v>
      </c>
      <c r="Z1530">
        <v>11.63</v>
      </c>
      <c r="AA1530">
        <v>14.63</v>
      </c>
      <c r="AB1530">
        <v>4</v>
      </c>
      <c r="AC1530">
        <v>11.37</v>
      </c>
    </row>
    <row r="1531" spans="1:29" x14ac:dyDescent="0.2">
      <c r="A1531" t="s">
        <v>2572</v>
      </c>
      <c r="B1531" s="2" t="s">
        <v>5112</v>
      </c>
      <c r="C1531" s="2">
        <v>2</v>
      </c>
      <c r="D1531" s="2">
        <v>1</v>
      </c>
      <c r="E1531" s="2">
        <v>3</v>
      </c>
      <c r="F1531" s="1">
        <v>43158.621527777781</v>
      </c>
      <c r="G1531">
        <v>87.58</v>
      </c>
      <c r="H1531">
        <v>1.35</v>
      </c>
      <c r="I1531">
        <v>0.68</v>
      </c>
      <c r="J1531">
        <v>0.49</v>
      </c>
      <c r="K1531">
        <v>2.4300000000000002</v>
      </c>
      <c r="L1531">
        <v>0.74</v>
      </c>
      <c r="M1531">
        <v>0.3</v>
      </c>
      <c r="N1531">
        <v>1.04</v>
      </c>
      <c r="O1531">
        <v>1.01</v>
      </c>
      <c r="P1531">
        <v>3.61</v>
      </c>
      <c r="Q1531">
        <v>3.91</v>
      </c>
      <c r="R1531">
        <v>3.04</v>
      </c>
      <c r="S1531">
        <v>10.78</v>
      </c>
      <c r="T1531">
        <v>3.58</v>
      </c>
      <c r="U1531">
        <v>2.37</v>
      </c>
      <c r="V1531">
        <v>1.33</v>
      </c>
      <c r="W1531">
        <v>74.540000000000006</v>
      </c>
      <c r="X1531">
        <v>30.66</v>
      </c>
      <c r="Y1531">
        <v>42.01</v>
      </c>
      <c r="Z1531">
        <v>44.57</v>
      </c>
      <c r="AA1531">
        <v>96.59</v>
      </c>
      <c r="AB1531">
        <v>17.09</v>
      </c>
      <c r="AC1531">
        <v>117.73</v>
      </c>
    </row>
    <row r="1532" spans="1:29" x14ac:dyDescent="0.2">
      <c r="A1532" t="s">
        <v>507</v>
      </c>
      <c r="B1532" s="2" t="s">
        <v>5059</v>
      </c>
      <c r="C1532" s="2">
        <v>2</v>
      </c>
      <c r="D1532" s="2">
        <v>1</v>
      </c>
      <c r="E1532" s="2">
        <v>1</v>
      </c>
      <c r="F1532" s="1">
        <v>42923.662499999999</v>
      </c>
      <c r="G1532">
        <v>87.58</v>
      </c>
      <c r="H1532">
        <v>1.82</v>
      </c>
      <c r="I1532">
        <v>1.23</v>
      </c>
      <c r="J1532">
        <v>3.38</v>
      </c>
      <c r="K1532">
        <v>2.29</v>
      </c>
      <c r="L1532">
        <v>0.52</v>
      </c>
      <c r="M1532">
        <v>0.51</v>
      </c>
      <c r="N1532">
        <v>1.29</v>
      </c>
      <c r="O1532">
        <v>1.3</v>
      </c>
      <c r="P1532">
        <v>2.71</v>
      </c>
      <c r="Q1532">
        <v>3.58</v>
      </c>
      <c r="R1532">
        <v>8.52</v>
      </c>
      <c r="S1532">
        <v>10.52</v>
      </c>
      <c r="T1532">
        <v>4.97</v>
      </c>
      <c r="U1532">
        <v>1.69</v>
      </c>
      <c r="V1532">
        <v>1.41</v>
      </c>
      <c r="W1532">
        <v>70.44</v>
      </c>
      <c r="X1532">
        <v>10.28</v>
      </c>
      <c r="Y1532">
        <v>12.51</v>
      </c>
      <c r="Z1532">
        <v>14.66</v>
      </c>
      <c r="AA1532">
        <v>21.72</v>
      </c>
      <c r="AB1532">
        <v>5.33</v>
      </c>
      <c r="AC1532">
        <v>36.520000000000003</v>
      </c>
    </row>
    <row r="1533" spans="1:29" x14ac:dyDescent="0.2">
      <c r="A1533" t="s">
        <v>1049</v>
      </c>
      <c r="B1533" s="2" t="s">
        <v>4961</v>
      </c>
      <c r="C1533" s="2">
        <v>2</v>
      </c>
      <c r="D1533" s="2">
        <v>2</v>
      </c>
      <c r="E1533" s="2">
        <v>2</v>
      </c>
      <c r="F1533" s="1">
        <v>42958.623611111114</v>
      </c>
      <c r="G1533">
        <v>87.57</v>
      </c>
      <c r="H1533">
        <v>1.74</v>
      </c>
      <c r="I1533">
        <v>1.23</v>
      </c>
      <c r="J1533">
        <v>3.37</v>
      </c>
      <c r="K1533">
        <v>1.94</v>
      </c>
      <c r="L1533">
        <v>0.36</v>
      </c>
      <c r="M1533">
        <v>0.37</v>
      </c>
      <c r="N1533">
        <v>1.2</v>
      </c>
      <c r="O1533">
        <v>1.19</v>
      </c>
      <c r="P1533">
        <v>1.69</v>
      </c>
      <c r="Q1533">
        <v>2.0499999999999998</v>
      </c>
      <c r="R1533">
        <v>10.63</v>
      </c>
      <c r="S1533">
        <v>8.4499999999999993</v>
      </c>
      <c r="T1533">
        <v>3.86</v>
      </c>
      <c r="U1533">
        <v>1.67</v>
      </c>
      <c r="V1533">
        <v>1.3</v>
      </c>
      <c r="W1533">
        <v>69.47</v>
      </c>
      <c r="X1533">
        <v>5.25</v>
      </c>
      <c r="Y1533">
        <v>7.07</v>
      </c>
      <c r="Z1533">
        <v>9.83</v>
      </c>
      <c r="AA1533">
        <v>14.68</v>
      </c>
      <c r="AB1533">
        <v>3.96</v>
      </c>
      <c r="AC1533">
        <v>13.53</v>
      </c>
    </row>
    <row r="1534" spans="1:29" x14ac:dyDescent="0.2">
      <c r="A1534" t="s">
        <v>1635</v>
      </c>
      <c r="B1534" s="2" t="s">
        <v>4854</v>
      </c>
      <c r="C1534" s="2">
        <v>1</v>
      </c>
      <c r="D1534" s="2">
        <v>1</v>
      </c>
      <c r="E1534" s="2">
        <v>2</v>
      </c>
      <c r="F1534" s="1">
        <v>42989.583333333336</v>
      </c>
      <c r="G1534">
        <v>87.57</v>
      </c>
      <c r="H1534">
        <v>2.04</v>
      </c>
      <c r="I1534">
        <v>1.63</v>
      </c>
      <c r="J1534">
        <v>3.8</v>
      </c>
      <c r="K1534">
        <v>2.21</v>
      </c>
      <c r="L1534">
        <v>0.33</v>
      </c>
      <c r="M1534">
        <v>0.25</v>
      </c>
      <c r="N1534">
        <v>1.69</v>
      </c>
      <c r="O1534">
        <v>1.64</v>
      </c>
      <c r="P1534">
        <v>1.65</v>
      </c>
      <c r="Q1534">
        <v>1.62</v>
      </c>
      <c r="R1534">
        <v>10.9</v>
      </c>
      <c r="S1534">
        <v>11.21</v>
      </c>
      <c r="T1534">
        <v>3.83</v>
      </c>
      <c r="U1534">
        <v>1.75</v>
      </c>
      <c r="V1534">
        <v>1.49</v>
      </c>
      <c r="W1534">
        <v>69.75</v>
      </c>
      <c r="X1534">
        <v>4.4800000000000004</v>
      </c>
      <c r="Y1534">
        <v>5.04</v>
      </c>
      <c r="Z1534">
        <v>11.69</v>
      </c>
      <c r="AA1534">
        <v>12.34</v>
      </c>
      <c r="AB1534">
        <v>3.85</v>
      </c>
      <c r="AC1534">
        <v>13.81</v>
      </c>
    </row>
    <row r="1535" spans="1:29" x14ac:dyDescent="0.2">
      <c r="A1535" t="s">
        <v>384</v>
      </c>
      <c r="B1535" s="2" t="s">
        <v>5062</v>
      </c>
      <c r="C1535" s="2">
        <v>2</v>
      </c>
      <c r="D1535" s="2">
        <v>2</v>
      </c>
      <c r="E1535" s="2">
        <v>1</v>
      </c>
      <c r="F1535" s="1">
        <v>42916.495138888888</v>
      </c>
      <c r="G1535">
        <v>87.57</v>
      </c>
      <c r="H1535">
        <v>1.43</v>
      </c>
      <c r="I1535">
        <v>1.02</v>
      </c>
      <c r="J1535">
        <v>1.51</v>
      </c>
      <c r="K1535">
        <v>2.08</v>
      </c>
      <c r="L1535">
        <v>0.63</v>
      </c>
      <c r="M1535">
        <v>0.69</v>
      </c>
      <c r="N1535">
        <v>1.2</v>
      </c>
      <c r="O1535">
        <v>1.21</v>
      </c>
      <c r="P1535">
        <v>3.02</v>
      </c>
      <c r="Q1535">
        <v>3.73</v>
      </c>
      <c r="R1535">
        <v>7.45</v>
      </c>
      <c r="S1535">
        <v>10.3</v>
      </c>
      <c r="T1535">
        <v>4.1100000000000003</v>
      </c>
      <c r="U1535">
        <v>1.73</v>
      </c>
      <c r="V1535">
        <v>1.33</v>
      </c>
      <c r="W1535">
        <v>72.38</v>
      </c>
      <c r="X1535">
        <v>8.93</v>
      </c>
      <c r="Y1535">
        <v>11.74</v>
      </c>
      <c r="Z1535">
        <v>13.78</v>
      </c>
      <c r="AA1535">
        <v>32.97</v>
      </c>
      <c r="AB1535">
        <v>8.6</v>
      </c>
      <c r="AC1535">
        <v>37.409999999999997</v>
      </c>
    </row>
    <row r="1536" spans="1:29" x14ac:dyDescent="0.2">
      <c r="A1536" t="s">
        <v>402</v>
      </c>
      <c r="B1536" s="2" t="s">
        <v>5067</v>
      </c>
      <c r="C1536" s="2">
        <v>2</v>
      </c>
      <c r="D1536" s="2">
        <v>1</v>
      </c>
      <c r="E1536" s="2">
        <v>1</v>
      </c>
      <c r="F1536" s="1">
        <v>42916.561805555553</v>
      </c>
      <c r="G1536">
        <v>87.57</v>
      </c>
      <c r="H1536">
        <v>1.57</v>
      </c>
      <c r="I1536">
        <v>1.2</v>
      </c>
      <c r="J1536">
        <v>1.81</v>
      </c>
      <c r="K1536">
        <v>2.31</v>
      </c>
      <c r="L1536">
        <v>0.62</v>
      </c>
      <c r="M1536">
        <v>0.7</v>
      </c>
      <c r="N1536">
        <v>1.36</v>
      </c>
      <c r="O1536">
        <v>1.36</v>
      </c>
      <c r="P1536">
        <v>2.86</v>
      </c>
      <c r="Q1536">
        <v>3.72</v>
      </c>
      <c r="R1536">
        <v>7.18</v>
      </c>
      <c r="S1536">
        <v>11.37</v>
      </c>
      <c r="T1536">
        <v>3.63</v>
      </c>
      <c r="U1536">
        <v>1.73</v>
      </c>
      <c r="V1536">
        <v>1.35</v>
      </c>
      <c r="W1536">
        <v>71.75</v>
      </c>
      <c r="X1536">
        <v>7.67</v>
      </c>
      <c r="Y1536">
        <v>11.19</v>
      </c>
      <c r="Z1536">
        <v>13.88</v>
      </c>
      <c r="AA1536">
        <v>30.69</v>
      </c>
      <c r="AB1536">
        <v>9.36</v>
      </c>
      <c r="AC1536">
        <v>28.85</v>
      </c>
    </row>
    <row r="1537" spans="1:29" x14ac:dyDescent="0.2">
      <c r="A1537" t="s">
        <v>3226</v>
      </c>
      <c r="B1537" s="2" t="s">
        <v>4828</v>
      </c>
      <c r="C1537" s="2">
        <v>1</v>
      </c>
      <c r="D1537" s="2">
        <v>2</v>
      </c>
      <c r="E1537" s="2">
        <v>4</v>
      </c>
      <c r="F1537" s="1">
        <v>43200.584027777775</v>
      </c>
      <c r="G1537">
        <v>87.57</v>
      </c>
      <c r="H1537">
        <v>1.77</v>
      </c>
      <c r="I1537">
        <v>1.18</v>
      </c>
      <c r="J1537">
        <v>1.91</v>
      </c>
      <c r="K1537">
        <v>2.77</v>
      </c>
      <c r="L1537">
        <v>0.72</v>
      </c>
      <c r="M1537">
        <v>0.44</v>
      </c>
      <c r="N1537">
        <v>1.42</v>
      </c>
      <c r="O1537">
        <v>1.37</v>
      </c>
      <c r="P1537">
        <v>3.39</v>
      </c>
      <c r="Q1537">
        <v>3.97</v>
      </c>
      <c r="R1537">
        <v>4.54</v>
      </c>
      <c r="S1537">
        <v>12.66</v>
      </c>
      <c r="T1537">
        <v>2.63</v>
      </c>
      <c r="U1537">
        <v>2.3199999999999998</v>
      </c>
      <c r="V1537">
        <v>1.53</v>
      </c>
      <c r="W1537">
        <v>73.86</v>
      </c>
      <c r="X1537">
        <v>17.96</v>
      </c>
      <c r="Y1537">
        <v>23.23</v>
      </c>
      <c r="Z1537">
        <v>32.950000000000003</v>
      </c>
      <c r="AA1537">
        <v>57.6</v>
      </c>
      <c r="AB1537">
        <v>9.14</v>
      </c>
      <c r="AC1537">
        <v>50.12</v>
      </c>
    </row>
    <row r="1538" spans="1:29" x14ac:dyDescent="0.2">
      <c r="A1538" t="s">
        <v>1920</v>
      </c>
      <c r="B1538" s="2" t="s">
        <v>4726</v>
      </c>
      <c r="C1538" s="2">
        <v>1</v>
      </c>
      <c r="D1538" s="2">
        <v>1</v>
      </c>
      <c r="E1538" s="2">
        <v>3</v>
      </c>
      <c r="F1538" s="1">
        <v>43143.489583333336</v>
      </c>
      <c r="G1538">
        <v>87.57</v>
      </c>
      <c r="H1538">
        <v>1.62</v>
      </c>
      <c r="I1538">
        <v>0.78</v>
      </c>
      <c r="J1538">
        <v>0.34</v>
      </c>
      <c r="K1538">
        <v>2.7</v>
      </c>
      <c r="L1538">
        <v>0.81</v>
      </c>
      <c r="M1538">
        <v>0.46</v>
      </c>
      <c r="N1538">
        <v>1.0900000000000001</v>
      </c>
      <c r="O1538">
        <v>1.07</v>
      </c>
      <c r="P1538">
        <v>3.99</v>
      </c>
      <c r="Q1538">
        <v>4.1900000000000004</v>
      </c>
      <c r="R1538">
        <v>1.94</v>
      </c>
      <c r="S1538">
        <v>11.65</v>
      </c>
      <c r="T1538">
        <v>3.63</v>
      </c>
      <c r="U1538">
        <v>2.61</v>
      </c>
      <c r="V1538">
        <v>1.43</v>
      </c>
      <c r="W1538">
        <v>74.37</v>
      </c>
      <c r="X1538">
        <v>28.45</v>
      </c>
      <c r="Y1538">
        <v>39.19</v>
      </c>
      <c r="Z1538">
        <v>48.77</v>
      </c>
      <c r="AA1538">
        <v>99.39</v>
      </c>
      <c r="AB1538">
        <v>18.170000000000002</v>
      </c>
      <c r="AC1538">
        <v>126.87</v>
      </c>
    </row>
    <row r="1539" spans="1:29" x14ac:dyDescent="0.2">
      <c r="A1539" t="s">
        <v>3181</v>
      </c>
      <c r="B1539" s="2" t="s">
        <v>5078</v>
      </c>
      <c r="C1539" s="2">
        <v>2</v>
      </c>
      <c r="D1539" s="2">
        <v>2</v>
      </c>
      <c r="E1539" s="2">
        <v>4</v>
      </c>
      <c r="F1539" s="1">
        <v>43195.643750000003</v>
      </c>
      <c r="G1539">
        <v>87.56</v>
      </c>
      <c r="H1539">
        <v>1.1399999999999999</v>
      </c>
      <c r="I1539">
        <v>0.65</v>
      </c>
      <c r="J1539">
        <v>0.25</v>
      </c>
      <c r="K1539">
        <v>2.34</v>
      </c>
      <c r="L1539">
        <v>0.71</v>
      </c>
      <c r="M1539">
        <v>0.2</v>
      </c>
      <c r="N1539">
        <v>0.99</v>
      </c>
      <c r="O1539">
        <v>0.98</v>
      </c>
      <c r="P1539">
        <v>3.37</v>
      </c>
      <c r="Q1539">
        <v>3.45</v>
      </c>
      <c r="R1539">
        <v>4.01</v>
      </c>
      <c r="S1539">
        <v>9.84</v>
      </c>
      <c r="T1539">
        <v>2.9</v>
      </c>
      <c r="U1539">
        <v>2.12</v>
      </c>
      <c r="V1539">
        <v>1.31</v>
      </c>
      <c r="W1539">
        <v>75.849999999999994</v>
      </c>
      <c r="X1539">
        <v>29.26</v>
      </c>
      <c r="Y1539">
        <v>37</v>
      </c>
      <c r="Z1539">
        <v>45.06</v>
      </c>
      <c r="AA1539">
        <v>85.53</v>
      </c>
      <c r="AB1539">
        <v>14.24</v>
      </c>
      <c r="AC1539">
        <v>90.5</v>
      </c>
    </row>
    <row r="1540" spans="1:29" x14ac:dyDescent="0.2">
      <c r="A1540" t="s">
        <v>3658</v>
      </c>
      <c r="B1540" s="2" t="s">
        <v>4742</v>
      </c>
      <c r="C1540" s="2">
        <v>1</v>
      </c>
      <c r="D1540" s="2">
        <v>1</v>
      </c>
      <c r="E1540" s="2">
        <v>4</v>
      </c>
      <c r="F1540" s="1">
        <v>43216.604166666664</v>
      </c>
      <c r="G1540">
        <v>87.56</v>
      </c>
      <c r="H1540">
        <v>1.98</v>
      </c>
      <c r="I1540">
        <v>1.4</v>
      </c>
      <c r="J1540">
        <v>3.09</v>
      </c>
      <c r="K1540">
        <v>2.72</v>
      </c>
      <c r="L1540">
        <v>0.74</v>
      </c>
      <c r="M1540">
        <v>0.57999999999999996</v>
      </c>
      <c r="N1540">
        <v>1.71</v>
      </c>
      <c r="O1540">
        <v>1.61</v>
      </c>
      <c r="P1540">
        <v>3.51</v>
      </c>
      <c r="Q1540">
        <v>4.1399999999999997</v>
      </c>
      <c r="R1540">
        <v>3.79</v>
      </c>
      <c r="S1540">
        <v>14.6</v>
      </c>
      <c r="T1540">
        <v>3.66</v>
      </c>
      <c r="U1540">
        <v>2.4</v>
      </c>
      <c r="V1540">
        <v>1.64</v>
      </c>
      <c r="W1540">
        <v>73.66</v>
      </c>
      <c r="X1540">
        <v>14.01</v>
      </c>
      <c r="Y1540">
        <v>19.5</v>
      </c>
      <c r="Z1540">
        <v>32.61</v>
      </c>
      <c r="AA1540">
        <v>46.76</v>
      </c>
      <c r="AB1540">
        <v>9.09</v>
      </c>
      <c r="AC1540">
        <v>57.63</v>
      </c>
    </row>
    <row r="1541" spans="1:29" x14ac:dyDescent="0.2">
      <c r="A1541" t="s">
        <v>2930</v>
      </c>
      <c r="B1541" s="4">
        <v>2369</v>
      </c>
      <c r="C1541" s="2">
        <v>1</v>
      </c>
      <c r="D1541" s="2">
        <v>2</v>
      </c>
      <c r="E1541" s="2">
        <v>4</v>
      </c>
      <c r="F1541" s="1">
        <v>43178.585416666669</v>
      </c>
      <c r="G1541">
        <v>87.55</v>
      </c>
      <c r="H1541">
        <v>1.1599999999999999</v>
      </c>
      <c r="I1541">
        <v>0.39</v>
      </c>
      <c r="J1541">
        <v>-0.34</v>
      </c>
      <c r="K1541">
        <v>1.9</v>
      </c>
      <c r="L1541">
        <v>0.78</v>
      </c>
      <c r="M1541">
        <v>0.41</v>
      </c>
      <c r="N1541">
        <v>0.64</v>
      </c>
      <c r="O1541">
        <v>0.63</v>
      </c>
      <c r="P1541">
        <v>3.61</v>
      </c>
      <c r="Q1541">
        <v>3.11</v>
      </c>
      <c r="R1541">
        <v>6.48</v>
      </c>
      <c r="S1541">
        <v>7.57</v>
      </c>
      <c r="T1541">
        <v>3.47</v>
      </c>
      <c r="U1541">
        <v>2.63</v>
      </c>
      <c r="V1541">
        <v>1.29</v>
      </c>
      <c r="W1541">
        <v>72.989999999999995</v>
      </c>
      <c r="X1541">
        <v>31.05</v>
      </c>
      <c r="Y1541">
        <v>34.26</v>
      </c>
      <c r="Z1541">
        <v>48.82</v>
      </c>
      <c r="AA1541">
        <v>95.68</v>
      </c>
      <c r="AB1541">
        <v>16.78</v>
      </c>
      <c r="AC1541">
        <v>116.6</v>
      </c>
    </row>
    <row r="1542" spans="1:29" x14ac:dyDescent="0.2">
      <c r="A1542" t="s">
        <v>1461</v>
      </c>
      <c r="B1542" s="2" t="s">
        <v>4755</v>
      </c>
      <c r="C1542" s="2">
        <v>1</v>
      </c>
      <c r="D1542" s="2">
        <v>1</v>
      </c>
      <c r="E1542" s="2">
        <v>2</v>
      </c>
      <c r="F1542" s="1">
        <v>42979.489583333336</v>
      </c>
      <c r="G1542">
        <v>87.55</v>
      </c>
      <c r="H1542">
        <v>1.69</v>
      </c>
      <c r="I1542">
        <v>1.32</v>
      </c>
      <c r="J1542">
        <v>3.3</v>
      </c>
      <c r="K1542">
        <v>2.23</v>
      </c>
      <c r="L1542">
        <v>0.4</v>
      </c>
      <c r="M1542">
        <v>0.37</v>
      </c>
      <c r="N1542">
        <v>1.36</v>
      </c>
      <c r="O1542">
        <v>1.35</v>
      </c>
      <c r="P1542">
        <v>2.0499999999999998</v>
      </c>
      <c r="Q1542">
        <v>2.64</v>
      </c>
      <c r="R1542">
        <v>10.039999999999999</v>
      </c>
      <c r="S1542">
        <v>9.31</v>
      </c>
      <c r="T1542">
        <v>4.25</v>
      </c>
      <c r="U1542">
        <v>1.48</v>
      </c>
      <c r="V1542">
        <v>1.3</v>
      </c>
      <c r="W1542">
        <v>71.06</v>
      </c>
      <c r="X1542">
        <v>6.04</v>
      </c>
      <c r="Y1542">
        <v>7.2</v>
      </c>
      <c r="Z1542">
        <v>11.45</v>
      </c>
      <c r="AA1542">
        <v>12.91</v>
      </c>
      <c r="AB1542">
        <v>4.41</v>
      </c>
      <c r="AC1542">
        <v>14.78</v>
      </c>
    </row>
    <row r="1543" spans="1:29" x14ac:dyDescent="0.2">
      <c r="A1543" t="s">
        <v>3090</v>
      </c>
      <c r="B1543" s="2" t="s">
        <v>4920</v>
      </c>
      <c r="C1543" s="2">
        <v>1</v>
      </c>
      <c r="D1543" s="2">
        <v>1</v>
      </c>
      <c r="E1543" s="2">
        <v>4</v>
      </c>
      <c r="F1543" s="1">
        <v>43188.652083333334</v>
      </c>
      <c r="G1543">
        <v>87.55</v>
      </c>
      <c r="H1543">
        <v>1.72</v>
      </c>
      <c r="I1543">
        <v>0.93</v>
      </c>
      <c r="J1543">
        <v>1.24</v>
      </c>
      <c r="K1543">
        <v>2.74</v>
      </c>
      <c r="L1543">
        <v>0.67</v>
      </c>
      <c r="M1543">
        <v>0.31</v>
      </c>
      <c r="N1543">
        <v>1.29</v>
      </c>
      <c r="O1543">
        <v>1.26</v>
      </c>
      <c r="P1543">
        <v>3.41</v>
      </c>
      <c r="Q1543">
        <v>3.91</v>
      </c>
      <c r="R1543">
        <v>3.29</v>
      </c>
      <c r="S1543">
        <v>12</v>
      </c>
      <c r="T1543">
        <v>3.56</v>
      </c>
      <c r="U1543">
        <v>2.4300000000000002</v>
      </c>
      <c r="V1543">
        <v>1.43</v>
      </c>
      <c r="W1543">
        <v>73.83</v>
      </c>
      <c r="X1543">
        <v>22.97</v>
      </c>
      <c r="Y1543">
        <v>31.38</v>
      </c>
      <c r="Z1543">
        <v>35.700000000000003</v>
      </c>
      <c r="AA1543">
        <v>76.28</v>
      </c>
      <c r="AB1543">
        <v>14.73</v>
      </c>
      <c r="AC1543">
        <v>93.38</v>
      </c>
    </row>
    <row r="1544" spans="1:29" x14ac:dyDescent="0.2">
      <c r="A1544" t="s">
        <v>2684</v>
      </c>
      <c r="B1544" s="2" t="s">
        <v>4926</v>
      </c>
      <c r="C1544" s="2">
        <v>1</v>
      </c>
      <c r="D1544" s="2">
        <v>2</v>
      </c>
      <c r="E1544" s="2">
        <v>3</v>
      </c>
      <c r="F1544" s="1">
        <v>43159.458333333336</v>
      </c>
      <c r="G1544">
        <v>87.54</v>
      </c>
      <c r="H1544">
        <v>1.62</v>
      </c>
      <c r="I1544">
        <v>0.98</v>
      </c>
      <c r="J1544">
        <v>-0.5</v>
      </c>
      <c r="K1544">
        <v>3</v>
      </c>
      <c r="L1544">
        <v>0.78</v>
      </c>
      <c r="M1544">
        <v>0.19</v>
      </c>
      <c r="N1544">
        <v>1.59</v>
      </c>
      <c r="O1544">
        <v>1.56</v>
      </c>
      <c r="P1544">
        <v>3.92</v>
      </c>
      <c r="Q1544">
        <v>3.92</v>
      </c>
      <c r="R1544">
        <v>-0.28999999999999998</v>
      </c>
      <c r="S1544">
        <v>15.17</v>
      </c>
      <c r="T1544">
        <v>4.26</v>
      </c>
      <c r="U1544">
        <v>2.42</v>
      </c>
      <c r="V1544">
        <v>1.59</v>
      </c>
      <c r="W1544">
        <v>75.11</v>
      </c>
      <c r="X1544">
        <v>33.57</v>
      </c>
      <c r="Y1544">
        <v>45.65</v>
      </c>
      <c r="Z1544">
        <v>56.94</v>
      </c>
      <c r="AA1544">
        <v>115.22</v>
      </c>
      <c r="AB1544">
        <v>21.5</v>
      </c>
      <c r="AC1544">
        <v>146</v>
      </c>
    </row>
    <row r="1545" spans="1:29" x14ac:dyDescent="0.2">
      <c r="A1545" t="s">
        <v>3358</v>
      </c>
      <c r="B1545" s="2" t="s">
        <v>4746</v>
      </c>
      <c r="C1545" s="2">
        <v>1</v>
      </c>
      <c r="D1545" s="2">
        <v>1</v>
      </c>
      <c r="E1545" s="2">
        <v>4</v>
      </c>
      <c r="F1545" s="1">
        <v>43203.626388888886</v>
      </c>
      <c r="G1545">
        <v>87.54</v>
      </c>
      <c r="H1545">
        <v>1.74</v>
      </c>
      <c r="I1545">
        <v>1.23</v>
      </c>
      <c r="J1545">
        <v>2.09</v>
      </c>
      <c r="K1545">
        <v>2.62</v>
      </c>
      <c r="L1545">
        <v>0.65</v>
      </c>
      <c r="M1545">
        <v>0.34</v>
      </c>
      <c r="N1545">
        <v>1.52</v>
      </c>
      <c r="O1545">
        <v>1.48</v>
      </c>
      <c r="P1545">
        <v>3.29</v>
      </c>
      <c r="Q1545">
        <v>3.93</v>
      </c>
      <c r="R1545">
        <v>5.18</v>
      </c>
      <c r="S1545">
        <v>12.92</v>
      </c>
      <c r="T1545">
        <v>3.5</v>
      </c>
      <c r="U1545">
        <v>2.0499999999999998</v>
      </c>
      <c r="V1545">
        <v>1.55</v>
      </c>
      <c r="W1545">
        <v>73.67</v>
      </c>
      <c r="X1545">
        <v>18.89</v>
      </c>
      <c r="Y1545">
        <v>22.6</v>
      </c>
      <c r="Z1545">
        <v>36.81</v>
      </c>
      <c r="AA1545">
        <v>47.11</v>
      </c>
      <c r="AB1545">
        <v>7.68</v>
      </c>
      <c r="AC1545">
        <v>56.28</v>
      </c>
    </row>
    <row r="1546" spans="1:29" x14ac:dyDescent="0.2">
      <c r="A1546" t="s">
        <v>482</v>
      </c>
      <c r="B1546" s="2" t="s">
        <v>4768</v>
      </c>
      <c r="C1546" s="2">
        <v>1</v>
      </c>
      <c r="D1546" s="2">
        <v>2</v>
      </c>
      <c r="E1546" s="2">
        <v>1</v>
      </c>
      <c r="F1546" s="1">
        <v>42921.617361111108</v>
      </c>
      <c r="G1546">
        <v>87.54</v>
      </c>
      <c r="H1546">
        <v>2.2000000000000002</v>
      </c>
      <c r="I1546">
        <v>1.41</v>
      </c>
      <c r="J1546">
        <v>2.92</v>
      </c>
      <c r="K1546">
        <v>2.57</v>
      </c>
      <c r="L1546">
        <v>0.46</v>
      </c>
      <c r="M1546">
        <v>0.48</v>
      </c>
      <c r="N1546">
        <v>1.63</v>
      </c>
      <c r="O1546">
        <v>1.63</v>
      </c>
      <c r="P1546">
        <v>2.5099999999999998</v>
      </c>
      <c r="Q1546">
        <v>3.06</v>
      </c>
      <c r="R1546">
        <v>8.1</v>
      </c>
      <c r="S1546">
        <v>12.53</v>
      </c>
      <c r="T1546">
        <v>4.3499999999999996</v>
      </c>
      <c r="U1546">
        <v>2.0699999999999998</v>
      </c>
      <c r="V1546">
        <v>1.58</v>
      </c>
      <c r="W1546">
        <v>69.959999999999994</v>
      </c>
      <c r="X1546">
        <v>7.17</v>
      </c>
      <c r="Y1546">
        <v>8.82</v>
      </c>
      <c r="Z1546">
        <v>15.09</v>
      </c>
      <c r="AA1546">
        <v>26.05</v>
      </c>
      <c r="AB1546">
        <v>7.26</v>
      </c>
      <c r="AC1546">
        <v>32.299999999999997</v>
      </c>
    </row>
    <row r="1547" spans="1:29" x14ac:dyDescent="0.2">
      <c r="A1547" t="s">
        <v>3426</v>
      </c>
      <c r="B1547" s="2" t="s">
        <v>4781</v>
      </c>
      <c r="C1547" s="2">
        <v>1</v>
      </c>
      <c r="D1547" s="2">
        <v>2</v>
      </c>
      <c r="E1547" s="2">
        <v>4</v>
      </c>
      <c r="F1547" s="1">
        <v>43206.763888888891</v>
      </c>
      <c r="G1547">
        <v>87.54</v>
      </c>
      <c r="H1547">
        <v>1.8</v>
      </c>
      <c r="I1547">
        <v>1.17</v>
      </c>
      <c r="J1547">
        <v>2.0299999999999998</v>
      </c>
      <c r="K1547">
        <v>2.64</v>
      </c>
      <c r="L1547">
        <v>0.72</v>
      </c>
      <c r="M1547">
        <v>0.41</v>
      </c>
      <c r="N1547">
        <v>1.49</v>
      </c>
      <c r="O1547">
        <v>1.41</v>
      </c>
      <c r="P1547">
        <v>3.5</v>
      </c>
      <c r="Q1547">
        <v>4.38</v>
      </c>
      <c r="R1547">
        <v>4.55</v>
      </c>
      <c r="S1547">
        <v>13.45</v>
      </c>
      <c r="T1547">
        <v>3.1</v>
      </c>
      <c r="U1547">
        <v>2.36</v>
      </c>
      <c r="V1547">
        <v>1.55</v>
      </c>
      <c r="W1547">
        <v>73.900000000000006</v>
      </c>
      <c r="X1547">
        <v>19.440000000000001</v>
      </c>
      <c r="Y1547">
        <v>25.23</v>
      </c>
      <c r="Z1547">
        <v>39.799999999999997</v>
      </c>
      <c r="AA1547">
        <v>58.69</v>
      </c>
      <c r="AB1547">
        <v>9.82</v>
      </c>
      <c r="AC1547">
        <v>64.569999999999993</v>
      </c>
    </row>
    <row r="1548" spans="1:29" x14ac:dyDescent="0.2">
      <c r="A1548" t="s">
        <v>2262</v>
      </c>
      <c r="B1548" s="2" t="s">
        <v>5093</v>
      </c>
      <c r="C1548" s="2">
        <v>2</v>
      </c>
      <c r="D1548" s="2">
        <v>2</v>
      </c>
      <c r="E1548" s="2">
        <v>3</v>
      </c>
      <c r="F1548" s="1">
        <v>43150.401388888888</v>
      </c>
      <c r="G1548">
        <v>87.54</v>
      </c>
      <c r="H1548">
        <v>1.77</v>
      </c>
      <c r="I1548">
        <v>1.1000000000000001</v>
      </c>
      <c r="J1548">
        <v>-0.8</v>
      </c>
      <c r="K1548">
        <v>3.06</v>
      </c>
      <c r="L1548">
        <v>0.8</v>
      </c>
      <c r="M1548">
        <v>0.28000000000000003</v>
      </c>
      <c r="N1548">
        <v>1.8</v>
      </c>
      <c r="O1548">
        <v>1.71</v>
      </c>
      <c r="P1548">
        <v>4.03</v>
      </c>
      <c r="Q1548">
        <v>3.97</v>
      </c>
      <c r="R1548">
        <v>-0.97</v>
      </c>
      <c r="S1548">
        <v>17.11</v>
      </c>
      <c r="T1548">
        <v>4.04</v>
      </c>
      <c r="U1548">
        <v>2.74</v>
      </c>
      <c r="V1548">
        <v>1.71</v>
      </c>
      <c r="W1548">
        <v>74.94</v>
      </c>
      <c r="X1548">
        <v>34.479999999999997</v>
      </c>
      <c r="Y1548">
        <v>47.91</v>
      </c>
      <c r="Z1548">
        <v>68.180000000000007</v>
      </c>
      <c r="AA1548">
        <v>128.86000000000001</v>
      </c>
      <c r="AB1548">
        <v>25.01</v>
      </c>
      <c r="AC1548">
        <v>159.29</v>
      </c>
    </row>
    <row r="1549" spans="1:29" x14ac:dyDescent="0.2">
      <c r="A1549" t="s">
        <v>2446</v>
      </c>
      <c r="B1549" s="2" t="s">
        <v>5077</v>
      </c>
      <c r="C1549" s="2">
        <v>2</v>
      </c>
      <c r="D1549" s="2">
        <v>1</v>
      </c>
      <c r="E1549" s="2">
        <v>3</v>
      </c>
      <c r="F1549" s="1">
        <v>43153.595138888886</v>
      </c>
      <c r="G1549">
        <v>87.54</v>
      </c>
      <c r="H1549">
        <v>1.6</v>
      </c>
      <c r="I1549">
        <v>0.96</v>
      </c>
      <c r="J1549">
        <v>-2.39</v>
      </c>
      <c r="K1549">
        <v>3.17</v>
      </c>
      <c r="L1549">
        <v>0.9</v>
      </c>
      <c r="M1549">
        <v>0.34</v>
      </c>
      <c r="N1549">
        <v>1.69</v>
      </c>
      <c r="O1549">
        <v>1.63</v>
      </c>
      <c r="P1549">
        <v>4.38</v>
      </c>
      <c r="Q1549">
        <v>4.43</v>
      </c>
      <c r="R1549">
        <v>-2.2400000000000002</v>
      </c>
      <c r="S1549">
        <v>16.95</v>
      </c>
      <c r="T1549">
        <v>3.25</v>
      </c>
      <c r="U1549">
        <v>2.67</v>
      </c>
      <c r="V1549">
        <v>1.65</v>
      </c>
      <c r="W1549">
        <v>76.78</v>
      </c>
      <c r="X1549">
        <v>39.9</v>
      </c>
      <c r="Y1549">
        <v>55.2</v>
      </c>
      <c r="Z1549">
        <v>79.77</v>
      </c>
      <c r="AA1549">
        <v>150.77000000000001</v>
      </c>
      <c r="AB1549">
        <v>27.81</v>
      </c>
      <c r="AC1549">
        <v>160.74</v>
      </c>
    </row>
    <row r="1550" spans="1:29" x14ac:dyDescent="0.2">
      <c r="A1550" t="s">
        <v>3706</v>
      </c>
      <c r="B1550" s="2" t="s">
        <v>5038</v>
      </c>
      <c r="C1550" s="2">
        <v>2</v>
      </c>
      <c r="D1550" s="2">
        <v>1</v>
      </c>
      <c r="E1550" s="2">
        <v>4</v>
      </c>
      <c r="F1550" s="1">
        <v>43216.630555555559</v>
      </c>
      <c r="G1550">
        <v>87.53</v>
      </c>
      <c r="H1550">
        <v>1.98</v>
      </c>
      <c r="I1550">
        <v>1.29</v>
      </c>
      <c r="J1550">
        <v>1.91</v>
      </c>
      <c r="K1550">
        <v>2.69</v>
      </c>
      <c r="L1550">
        <v>0.67</v>
      </c>
      <c r="M1550">
        <v>0.38</v>
      </c>
      <c r="N1550">
        <v>1.67</v>
      </c>
      <c r="O1550">
        <v>1.61</v>
      </c>
      <c r="P1550">
        <v>3.49</v>
      </c>
      <c r="Q1550">
        <v>4.01</v>
      </c>
      <c r="R1550">
        <v>3.86</v>
      </c>
      <c r="S1550">
        <v>14.42</v>
      </c>
      <c r="T1550">
        <v>3.89</v>
      </c>
      <c r="U1550">
        <v>2.37</v>
      </c>
      <c r="V1550">
        <v>1.64</v>
      </c>
      <c r="W1550">
        <v>73.06</v>
      </c>
      <c r="X1550">
        <v>17.05</v>
      </c>
      <c r="Y1550">
        <v>21.99</v>
      </c>
      <c r="Z1550">
        <v>35.549999999999997</v>
      </c>
      <c r="AA1550">
        <v>59.1</v>
      </c>
      <c r="AB1550">
        <v>13.44</v>
      </c>
      <c r="AC1550">
        <v>82.1</v>
      </c>
    </row>
    <row r="1551" spans="1:29" x14ac:dyDescent="0.2">
      <c r="A1551" t="s">
        <v>2880</v>
      </c>
      <c r="B1551" s="2" t="s">
        <v>5110</v>
      </c>
      <c r="C1551" s="2">
        <v>2</v>
      </c>
      <c r="D1551" s="2">
        <v>2</v>
      </c>
      <c r="E1551" s="2">
        <v>4</v>
      </c>
      <c r="F1551" s="1">
        <v>43178.53125</v>
      </c>
      <c r="G1551">
        <v>87.53</v>
      </c>
      <c r="H1551">
        <v>1.45</v>
      </c>
      <c r="I1551">
        <v>0.56999999999999995</v>
      </c>
      <c r="J1551">
        <v>-0.15</v>
      </c>
      <c r="K1551">
        <v>2.23</v>
      </c>
      <c r="L1551">
        <v>0.79</v>
      </c>
      <c r="M1551">
        <v>0.4</v>
      </c>
      <c r="N1551">
        <v>0.91</v>
      </c>
      <c r="O1551">
        <v>0.88</v>
      </c>
      <c r="P1551">
        <v>3.63</v>
      </c>
      <c r="Q1551">
        <v>2.78</v>
      </c>
      <c r="R1551">
        <v>5.57</v>
      </c>
      <c r="S1551">
        <v>9.83</v>
      </c>
      <c r="T1551">
        <v>3.79</v>
      </c>
      <c r="U1551">
        <v>2.89</v>
      </c>
      <c r="V1551">
        <v>1.45</v>
      </c>
      <c r="W1551">
        <v>72.37</v>
      </c>
      <c r="X1551">
        <v>28.83</v>
      </c>
      <c r="Y1551">
        <v>36.61</v>
      </c>
      <c r="Z1551">
        <v>52.84</v>
      </c>
      <c r="AA1551">
        <v>100.71</v>
      </c>
      <c r="AB1551">
        <v>17.09</v>
      </c>
      <c r="AC1551">
        <v>115.69</v>
      </c>
    </row>
    <row r="1552" spans="1:29" x14ac:dyDescent="0.2">
      <c r="A1552" t="s">
        <v>3263</v>
      </c>
      <c r="B1552" s="2" t="s">
        <v>4852</v>
      </c>
      <c r="C1552" s="2">
        <v>1</v>
      </c>
      <c r="D1552" s="2">
        <v>2</v>
      </c>
      <c r="E1552" s="2">
        <v>4</v>
      </c>
      <c r="F1552" s="1">
        <v>43200.637499999997</v>
      </c>
      <c r="G1552">
        <v>87.52</v>
      </c>
      <c r="H1552">
        <v>1.54</v>
      </c>
      <c r="I1552">
        <v>0.99</v>
      </c>
      <c r="J1552">
        <v>0.76</v>
      </c>
      <c r="K1552">
        <v>2.61</v>
      </c>
      <c r="L1552">
        <v>0.7</v>
      </c>
      <c r="M1552">
        <v>0.28000000000000003</v>
      </c>
      <c r="N1552">
        <v>1.31</v>
      </c>
      <c r="O1552">
        <v>1.28</v>
      </c>
      <c r="P1552">
        <v>3.43</v>
      </c>
      <c r="Q1552">
        <v>3.88</v>
      </c>
      <c r="R1552">
        <v>4.7300000000000004</v>
      </c>
      <c r="S1552">
        <v>11.87</v>
      </c>
      <c r="T1552">
        <v>2.93</v>
      </c>
      <c r="U1552">
        <v>2.2200000000000002</v>
      </c>
      <c r="V1552">
        <v>1.5</v>
      </c>
      <c r="W1552">
        <v>74.680000000000007</v>
      </c>
      <c r="X1552">
        <v>22.44</v>
      </c>
      <c r="Y1552">
        <v>27.17</v>
      </c>
      <c r="Z1552">
        <v>37.630000000000003</v>
      </c>
      <c r="AA1552">
        <v>67.16</v>
      </c>
      <c r="AB1552">
        <v>10.08</v>
      </c>
      <c r="AC1552">
        <v>66.88</v>
      </c>
    </row>
    <row r="1553" spans="1:29" x14ac:dyDescent="0.2">
      <c r="A1553" t="s">
        <v>420</v>
      </c>
      <c r="B1553" s="2" t="s">
        <v>5137</v>
      </c>
      <c r="C1553" s="2">
        <v>2</v>
      </c>
      <c r="D1553" s="2">
        <v>2</v>
      </c>
      <c r="E1553" s="2">
        <v>1</v>
      </c>
      <c r="F1553" s="1">
        <v>42916.611805555556</v>
      </c>
      <c r="G1553">
        <v>87.52</v>
      </c>
      <c r="H1553">
        <v>1.2</v>
      </c>
      <c r="I1553">
        <v>0.92</v>
      </c>
      <c r="J1553">
        <v>1.17</v>
      </c>
      <c r="K1553">
        <v>1.91</v>
      </c>
      <c r="L1553">
        <v>0.66</v>
      </c>
      <c r="M1553">
        <v>0.75</v>
      </c>
      <c r="N1553">
        <v>1.03</v>
      </c>
      <c r="O1553">
        <v>1.06</v>
      </c>
      <c r="P1553">
        <v>2.85</v>
      </c>
      <c r="Q1553">
        <v>3.29</v>
      </c>
      <c r="R1553">
        <v>7.7</v>
      </c>
      <c r="S1553">
        <v>9.17</v>
      </c>
      <c r="T1553">
        <v>3.3</v>
      </c>
      <c r="U1553">
        <v>1.58</v>
      </c>
      <c r="V1553">
        <v>1.25</v>
      </c>
      <c r="W1553">
        <v>71.72</v>
      </c>
      <c r="X1553">
        <v>8.35</v>
      </c>
      <c r="Y1553">
        <v>11.08</v>
      </c>
      <c r="Z1553">
        <v>15.04</v>
      </c>
      <c r="AA1553">
        <v>32.58</v>
      </c>
      <c r="AB1553">
        <v>9.2899999999999991</v>
      </c>
      <c r="AC1553">
        <v>33.29</v>
      </c>
    </row>
    <row r="1554" spans="1:29" x14ac:dyDescent="0.2">
      <c r="A1554" t="s">
        <v>433</v>
      </c>
      <c r="B1554" s="2" t="s">
        <v>4999</v>
      </c>
      <c r="C1554" s="2">
        <v>2</v>
      </c>
      <c r="D1554" s="2">
        <v>2</v>
      </c>
      <c r="E1554" s="2">
        <v>1</v>
      </c>
      <c r="F1554" s="1">
        <v>42916.665277777778</v>
      </c>
      <c r="G1554">
        <v>87.52</v>
      </c>
      <c r="H1554">
        <v>1.61</v>
      </c>
      <c r="I1554">
        <v>1.21</v>
      </c>
      <c r="J1554">
        <v>1.85</v>
      </c>
      <c r="K1554">
        <v>2.29</v>
      </c>
      <c r="L1554">
        <v>0.52</v>
      </c>
      <c r="M1554">
        <v>0.44</v>
      </c>
      <c r="N1554">
        <v>1.31</v>
      </c>
      <c r="O1554">
        <v>1.33</v>
      </c>
      <c r="P1554">
        <v>2.4900000000000002</v>
      </c>
      <c r="Q1554">
        <v>3.06</v>
      </c>
      <c r="R1554">
        <v>7.76</v>
      </c>
      <c r="S1554">
        <v>10.41</v>
      </c>
      <c r="T1554">
        <v>3.71</v>
      </c>
      <c r="U1554">
        <v>1.53</v>
      </c>
      <c r="V1554">
        <v>1.32</v>
      </c>
      <c r="W1554">
        <v>71.83</v>
      </c>
      <c r="X1554">
        <v>7.42</v>
      </c>
      <c r="Y1554">
        <v>9.94</v>
      </c>
      <c r="Z1554">
        <v>11.41</v>
      </c>
      <c r="AA1554">
        <v>25.33</v>
      </c>
      <c r="AB1554">
        <v>7.4</v>
      </c>
      <c r="AC1554">
        <v>26.21</v>
      </c>
    </row>
    <row r="1555" spans="1:29" x14ac:dyDescent="0.2">
      <c r="A1555" t="s">
        <v>2960</v>
      </c>
      <c r="B1555" s="2" t="s">
        <v>4876</v>
      </c>
      <c r="C1555" s="2">
        <v>1</v>
      </c>
      <c r="D1555" s="2">
        <v>1</v>
      </c>
      <c r="E1555" s="2">
        <v>4</v>
      </c>
      <c r="F1555" s="1">
        <v>43178.615972222222</v>
      </c>
      <c r="G1555">
        <v>87.52</v>
      </c>
      <c r="H1555">
        <v>1.35</v>
      </c>
      <c r="I1555">
        <v>0.86</v>
      </c>
      <c r="J1555">
        <v>0.28000000000000003</v>
      </c>
      <c r="K1555">
        <v>2.11</v>
      </c>
      <c r="L1555">
        <v>0.73</v>
      </c>
      <c r="M1555">
        <v>0.43</v>
      </c>
      <c r="N1555">
        <v>1.31</v>
      </c>
      <c r="O1555">
        <v>1.22</v>
      </c>
      <c r="P1555">
        <v>3.38</v>
      </c>
      <c r="Q1555">
        <v>3.36</v>
      </c>
      <c r="R1555">
        <v>5.93</v>
      </c>
      <c r="S1555">
        <v>11.68</v>
      </c>
      <c r="T1555">
        <v>3.14</v>
      </c>
      <c r="U1555">
        <v>2.19</v>
      </c>
      <c r="V1555">
        <v>1.49</v>
      </c>
      <c r="W1555">
        <v>72.75</v>
      </c>
      <c r="X1555">
        <v>20.11</v>
      </c>
      <c r="Y1555">
        <v>26.19</v>
      </c>
      <c r="Z1555">
        <v>40.93</v>
      </c>
      <c r="AA1555">
        <v>74.34</v>
      </c>
      <c r="AB1555">
        <v>12.66</v>
      </c>
      <c r="AC1555">
        <v>76.45</v>
      </c>
    </row>
    <row r="1556" spans="1:29" x14ac:dyDescent="0.2">
      <c r="A1556" t="s">
        <v>149</v>
      </c>
      <c r="B1556" s="2" t="s">
        <v>4782</v>
      </c>
      <c r="C1556" s="2">
        <v>1</v>
      </c>
      <c r="D1556" s="2">
        <v>1</v>
      </c>
      <c r="E1556" s="2">
        <v>1</v>
      </c>
      <c r="F1556" s="1">
        <v>42899.657638888886</v>
      </c>
      <c r="G1556">
        <v>87.51</v>
      </c>
      <c r="H1556">
        <v>1.59</v>
      </c>
      <c r="I1556">
        <v>1.18</v>
      </c>
      <c r="J1556">
        <v>1.76</v>
      </c>
      <c r="K1556">
        <v>2.15</v>
      </c>
      <c r="L1556">
        <v>0.57999999999999996</v>
      </c>
      <c r="M1556">
        <v>0.68</v>
      </c>
      <c r="N1556">
        <v>1.31</v>
      </c>
      <c r="O1556">
        <v>1.31</v>
      </c>
      <c r="P1556">
        <v>2.74</v>
      </c>
      <c r="Q1556">
        <v>3.53</v>
      </c>
      <c r="R1556">
        <v>8.3699999999999992</v>
      </c>
      <c r="S1556">
        <v>10.38</v>
      </c>
      <c r="T1556">
        <v>4.0199999999999996</v>
      </c>
      <c r="U1556">
        <v>1.79</v>
      </c>
      <c r="V1556">
        <v>1.36</v>
      </c>
      <c r="W1556">
        <v>71.95</v>
      </c>
      <c r="X1556">
        <v>6.62</v>
      </c>
      <c r="Y1556">
        <v>9.0399999999999991</v>
      </c>
      <c r="Z1556">
        <v>11.88</v>
      </c>
      <c r="AA1556">
        <v>27.18</v>
      </c>
      <c r="AB1556">
        <v>7.83</v>
      </c>
      <c r="AC1556">
        <v>24.15</v>
      </c>
    </row>
    <row r="1557" spans="1:29" x14ac:dyDescent="0.2">
      <c r="A1557" t="s">
        <v>126</v>
      </c>
      <c r="B1557" s="2" t="s">
        <v>4712</v>
      </c>
      <c r="C1557" s="2">
        <v>1</v>
      </c>
      <c r="D1557" s="2">
        <v>1</v>
      </c>
      <c r="E1557" s="2">
        <v>1</v>
      </c>
      <c r="F1557" s="1">
        <v>42899.605555555558</v>
      </c>
      <c r="G1557">
        <v>87.51</v>
      </c>
      <c r="H1557">
        <v>1.7</v>
      </c>
      <c r="I1557">
        <v>1.17</v>
      </c>
      <c r="J1557">
        <v>1.34</v>
      </c>
      <c r="K1557">
        <v>2.33</v>
      </c>
      <c r="L1557">
        <v>0.56999999999999995</v>
      </c>
      <c r="M1557">
        <v>0.73</v>
      </c>
      <c r="N1557">
        <v>1.41</v>
      </c>
      <c r="O1557">
        <v>1.42</v>
      </c>
      <c r="P1557">
        <v>2.83</v>
      </c>
      <c r="Q1557">
        <v>3.66</v>
      </c>
      <c r="R1557">
        <v>7.54</v>
      </c>
      <c r="S1557">
        <v>11.41</v>
      </c>
      <c r="T1557">
        <v>3.77</v>
      </c>
      <c r="U1557">
        <v>1.73</v>
      </c>
      <c r="V1557">
        <v>1.42</v>
      </c>
      <c r="W1557">
        <v>72.59</v>
      </c>
      <c r="X1557">
        <v>7.22</v>
      </c>
      <c r="Y1557">
        <v>8.84</v>
      </c>
      <c r="Z1557">
        <v>13.44</v>
      </c>
      <c r="AA1557">
        <v>29.01</v>
      </c>
      <c r="AB1557">
        <v>8.56</v>
      </c>
      <c r="AC1557">
        <v>28.06</v>
      </c>
    </row>
    <row r="1558" spans="1:29" x14ac:dyDescent="0.2">
      <c r="A1558" t="s">
        <v>365</v>
      </c>
      <c r="B1558" s="2" t="s">
        <v>5198</v>
      </c>
      <c r="C1558" s="2">
        <v>2</v>
      </c>
      <c r="D1558" s="2">
        <v>1</v>
      </c>
      <c r="E1558" s="2">
        <v>1</v>
      </c>
      <c r="F1558" s="1">
        <v>42915.651388888888</v>
      </c>
      <c r="G1558">
        <v>87.51</v>
      </c>
      <c r="H1558">
        <v>1.59</v>
      </c>
      <c r="I1558">
        <v>1.1200000000000001</v>
      </c>
      <c r="J1558">
        <v>2.29</v>
      </c>
      <c r="K1558">
        <v>2.09</v>
      </c>
      <c r="L1558">
        <v>0.49</v>
      </c>
      <c r="M1558">
        <v>0.52</v>
      </c>
      <c r="N1558">
        <v>1.26</v>
      </c>
      <c r="O1558">
        <v>1.27</v>
      </c>
      <c r="P1558">
        <v>2.3199999999999998</v>
      </c>
      <c r="Q1558">
        <v>3.2</v>
      </c>
      <c r="R1558">
        <v>8.6999999999999993</v>
      </c>
      <c r="S1558">
        <v>9.7200000000000006</v>
      </c>
      <c r="T1558">
        <v>4.01</v>
      </c>
      <c r="U1558">
        <v>1.57</v>
      </c>
      <c r="V1558">
        <v>1.28</v>
      </c>
      <c r="W1558">
        <v>71.14</v>
      </c>
      <c r="X1558">
        <v>7.09</v>
      </c>
      <c r="Y1558">
        <v>9.84</v>
      </c>
      <c r="Z1558">
        <v>11.17</v>
      </c>
      <c r="AA1558">
        <v>23.26</v>
      </c>
      <c r="AB1558">
        <v>6.83</v>
      </c>
      <c r="AC1558">
        <v>23.78</v>
      </c>
    </row>
    <row r="1559" spans="1:29" x14ac:dyDescent="0.2">
      <c r="A1559" t="s">
        <v>3293</v>
      </c>
      <c r="B1559" s="2" t="s">
        <v>4783</v>
      </c>
      <c r="C1559" s="2">
        <v>1</v>
      </c>
      <c r="D1559" s="2">
        <v>1</v>
      </c>
      <c r="E1559" s="2">
        <v>4</v>
      </c>
      <c r="F1559" s="1">
        <v>43202.60833333333</v>
      </c>
      <c r="G1559">
        <v>87.51</v>
      </c>
      <c r="H1559">
        <v>1.83</v>
      </c>
      <c r="I1559">
        <v>1.1499999999999999</v>
      </c>
      <c r="J1559">
        <v>1.38</v>
      </c>
      <c r="K1559">
        <v>2.81</v>
      </c>
      <c r="L1559">
        <v>0.66</v>
      </c>
      <c r="M1559">
        <v>0.28000000000000003</v>
      </c>
      <c r="N1559">
        <v>1.58</v>
      </c>
      <c r="O1559">
        <v>1.53</v>
      </c>
      <c r="P1559">
        <v>3.39</v>
      </c>
      <c r="Q1559">
        <v>3.83</v>
      </c>
      <c r="R1559">
        <v>3.76</v>
      </c>
      <c r="S1559">
        <v>14.08</v>
      </c>
      <c r="T1559">
        <v>3.84</v>
      </c>
      <c r="U1559">
        <v>2.42</v>
      </c>
      <c r="V1559">
        <v>1.6</v>
      </c>
      <c r="W1559">
        <v>74.069999999999993</v>
      </c>
      <c r="X1559">
        <v>20.54</v>
      </c>
      <c r="Y1559">
        <v>27.76</v>
      </c>
      <c r="Z1559">
        <v>36.33</v>
      </c>
      <c r="AA1559">
        <v>70.13</v>
      </c>
      <c r="AB1559">
        <v>11.96</v>
      </c>
      <c r="AC1559">
        <v>78.42</v>
      </c>
    </row>
    <row r="1560" spans="1:29" x14ac:dyDescent="0.2">
      <c r="A1560" t="s">
        <v>3499</v>
      </c>
      <c r="B1560" s="2" t="s">
        <v>4783</v>
      </c>
      <c r="C1560" s="2">
        <v>1</v>
      </c>
      <c r="D1560" s="2">
        <v>2</v>
      </c>
      <c r="E1560" s="2">
        <v>4</v>
      </c>
      <c r="F1560" s="1">
        <v>43208.746527777781</v>
      </c>
      <c r="G1560">
        <v>87.51</v>
      </c>
      <c r="H1560">
        <v>1.51</v>
      </c>
      <c r="I1560">
        <v>1.02</v>
      </c>
      <c r="J1560">
        <v>0.9</v>
      </c>
      <c r="K1560">
        <v>2.4500000000000002</v>
      </c>
      <c r="L1560">
        <v>0.71</v>
      </c>
      <c r="M1560">
        <v>0.44</v>
      </c>
      <c r="N1560">
        <v>1.35</v>
      </c>
      <c r="O1560">
        <v>1.32</v>
      </c>
      <c r="P1560">
        <v>3.43</v>
      </c>
      <c r="Q1560">
        <v>3.99</v>
      </c>
      <c r="R1560">
        <v>2.73</v>
      </c>
      <c r="S1560">
        <v>12.29</v>
      </c>
      <c r="T1560">
        <v>3.84</v>
      </c>
      <c r="U1560">
        <v>2</v>
      </c>
      <c r="V1560">
        <v>1.37</v>
      </c>
      <c r="W1560">
        <v>74.239999999999995</v>
      </c>
      <c r="X1560">
        <v>19.54</v>
      </c>
      <c r="Y1560">
        <v>27.57</v>
      </c>
      <c r="Z1560">
        <v>35.01</v>
      </c>
      <c r="AA1560">
        <v>66.430000000000007</v>
      </c>
      <c r="AB1560">
        <v>16.43</v>
      </c>
      <c r="AC1560">
        <v>88.33</v>
      </c>
    </row>
    <row r="1561" spans="1:29" x14ac:dyDescent="0.2">
      <c r="A1561" t="s">
        <v>1204</v>
      </c>
      <c r="B1561" s="2" t="s">
        <v>4758</v>
      </c>
      <c r="C1561" s="2">
        <v>1</v>
      </c>
      <c r="D1561" s="2">
        <v>2</v>
      </c>
      <c r="E1561" s="2">
        <v>2</v>
      </c>
      <c r="F1561" s="1">
        <v>42965.568749999999</v>
      </c>
      <c r="G1561">
        <v>87.5</v>
      </c>
      <c r="H1561">
        <v>1.91</v>
      </c>
      <c r="I1561">
        <v>1.5</v>
      </c>
      <c r="J1561">
        <v>2.29</v>
      </c>
      <c r="K1561">
        <v>2.36</v>
      </c>
      <c r="L1561">
        <v>0.38</v>
      </c>
      <c r="M1561">
        <v>0.5</v>
      </c>
      <c r="N1561">
        <v>1.58</v>
      </c>
      <c r="O1561">
        <v>1.57</v>
      </c>
      <c r="P1561">
        <v>1.98</v>
      </c>
      <c r="Q1561">
        <v>2.6</v>
      </c>
      <c r="R1561">
        <v>9.4700000000000006</v>
      </c>
      <c r="S1561">
        <v>10.78</v>
      </c>
      <c r="T1561">
        <v>3.41</v>
      </c>
      <c r="U1561">
        <v>1.69</v>
      </c>
      <c r="V1561">
        <v>1.4</v>
      </c>
      <c r="W1561">
        <v>71.37</v>
      </c>
      <c r="X1561">
        <v>4.41</v>
      </c>
      <c r="Y1561">
        <v>4.79</v>
      </c>
      <c r="Z1561">
        <v>11.33</v>
      </c>
      <c r="AA1561">
        <v>12.11</v>
      </c>
      <c r="AB1561">
        <v>4.74</v>
      </c>
      <c r="AC1561">
        <v>10.15</v>
      </c>
    </row>
    <row r="1562" spans="1:29" x14ac:dyDescent="0.2">
      <c r="A1562" t="s">
        <v>2878</v>
      </c>
      <c r="B1562" s="2" t="s">
        <v>4963</v>
      </c>
      <c r="C1562" s="2">
        <v>2</v>
      </c>
      <c r="D1562" s="2">
        <v>2</v>
      </c>
      <c r="E1562" s="2">
        <v>4</v>
      </c>
      <c r="F1562" s="1">
        <v>43178.529166666667</v>
      </c>
      <c r="G1562">
        <v>87.5</v>
      </c>
      <c r="H1562">
        <v>0.9</v>
      </c>
      <c r="I1562">
        <v>0.68</v>
      </c>
      <c r="J1562">
        <v>-3.63</v>
      </c>
      <c r="K1562">
        <v>1.26</v>
      </c>
      <c r="L1562">
        <v>0.97</v>
      </c>
      <c r="M1562">
        <v>-0.04</v>
      </c>
      <c r="N1562">
        <v>1.3</v>
      </c>
      <c r="O1562">
        <v>1.06</v>
      </c>
      <c r="P1562">
        <v>3.3</v>
      </c>
      <c r="Q1562">
        <v>-0.17</v>
      </c>
      <c r="R1562">
        <v>8.32</v>
      </c>
      <c r="S1562">
        <v>11.98</v>
      </c>
      <c r="T1562">
        <v>0.57999999999999996</v>
      </c>
      <c r="U1562">
        <v>3.4</v>
      </c>
      <c r="V1562">
        <v>1.58</v>
      </c>
      <c r="W1562">
        <v>70.260000000000005</v>
      </c>
      <c r="X1562">
        <v>66.56</v>
      </c>
      <c r="Y1562">
        <v>105.4</v>
      </c>
      <c r="Z1562">
        <v>236.58</v>
      </c>
      <c r="AA1562">
        <v>202.73</v>
      </c>
      <c r="AB1562">
        <v>35.049999999999997</v>
      </c>
      <c r="AC1562">
        <v>157.94999999999999</v>
      </c>
    </row>
    <row r="1563" spans="1:29" x14ac:dyDescent="0.2">
      <c r="A1563" t="s">
        <v>1496</v>
      </c>
      <c r="B1563" s="2" t="s">
        <v>5193</v>
      </c>
      <c r="C1563" s="2">
        <v>2</v>
      </c>
      <c r="D1563" s="2">
        <v>1</v>
      </c>
      <c r="E1563" s="2">
        <v>2</v>
      </c>
      <c r="F1563" s="1">
        <v>42979.59375</v>
      </c>
      <c r="G1563">
        <v>87.48</v>
      </c>
      <c r="H1563">
        <v>1.59</v>
      </c>
      <c r="I1563">
        <v>1.1499999999999999</v>
      </c>
      <c r="J1563">
        <v>2.57</v>
      </c>
      <c r="K1563">
        <v>2.0699999999999998</v>
      </c>
      <c r="L1563">
        <v>0.36</v>
      </c>
      <c r="M1563">
        <v>0.4</v>
      </c>
      <c r="N1563">
        <v>1.23</v>
      </c>
      <c r="O1563">
        <v>1.2</v>
      </c>
      <c r="P1563">
        <v>1.94</v>
      </c>
      <c r="Q1563">
        <v>2.62</v>
      </c>
      <c r="R1563">
        <v>10.46</v>
      </c>
      <c r="S1563">
        <v>8.14</v>
      </c>
      <c r="T1563">
        <v>3.92</v>
      </c>
      <c r="U1563">
        <v>1.62</v>
      </c>
      <c r="V1563">
        <v>1.27</v>
      </c>
      <c r="W1563">
        <v>72.23</v>
      </c>
      <c r="X1563">
        <v>6.66</v>
      </c>
      <c r="Y1563">
        <v>7.64</v>
      </c>
      <c r="Z1563">
        <v>9.9</v>
      </c>
      <c r="AA1563">
        <v>16.11</v>
      </c>
      <c r="AB1563">
        <v>5.55</v>
      </c>
      <c r="AC1563">
        <v>12.3</v>
      </c>
    </row>
    <row r="1564" spans="1:29" x14ac:dyDescent="0.2">
      <c r="A1564" t="s">
        <v>2640</v>
      </c>
      <c r="B1564" s="2" t="s">
        <v>4971</v>
      </c>
      <c r="C1564" s="2">
        <v>2</v>
      </c>
      <c r="D1564" s="2">
        <v>2</v>
      </c>
      <c r="E1564" s="2">
        <v>3</v>
      </c>
      <c r="F1564" s="1">
        <v>43159.406944444447</v>
      </c>
      <c r="G1564">
        <v>87.48</v>
      </c>
      <c r="H1564">
        <v>1.74</v>
      </c>
      <c r="I1564">
        <v>1.1200000000000001</v>
      </c>
      <c r="J1564">
        <v>0.44</v>
      </c>
      <c r="K1564">
        <v>2.72</v>
      </c>
      <c r="L1564">
        <v>0.67</v>
      </c>
      <c r="M1564">
        <v>0.26</v>
      </c>
      <c r="N1564">
        <v>1.7</v>
      </c>
      <c r="O1564">
        <v>1.62</v>
      </c>
      <c r="P1564">
        <v>3.43</v>
      </c>
      <c r="Q1564">
        <v>3.75</v>
      </c>
      <c r="R1564">
        <v>2.2799999999999998</v>
      </c>
      <c r="S1564">
        <v>15.28</v>
      </c>
      <c r="T1564">
        <v>3.74</v>
      </c>
      <c r="U1564">
        <v>2.31</v>
      </c>
      <c r="V1564">
        <v>1.61</v>
      </c>
      <c r="W1564">
        <v>73.849999999999994</v>
      </c>
      <c r="X1564">
        <v>24.37</v>
      </c>
      <c r="Y1564">
        <v>32.56</v>
      </c>
      <c r="Z1564">
        <v>45.37</v>
      </c>
      <c r="AA1564">
        <v>86.41</v>
      </c>
      <c r="AB1564">
        <v>17.09</v>
      </c>
      <c r="AC1564">
        <v>109.17</v>
      </c>
    </row>
    <row r="1565" spans="1:29" x14ac:dyDescent="0.2">
      <c r="A1565" t="s">
        <v>1216</v>
      </c>
      <c r="B1565" s="2" t="s">
        <v>4799</v>
      </c>
      <c r="C1565" s="2">
        <v>1</v>
      </c>
      <c r="D1565" s="2">
        <v>2</v>
      </c>
      <c r="E1565" s="2">
        <v>2</v>
      </c>
      <c r="F1565" s="1">
        <v>42965.615277777775</v>
      </c>
      <c r="G1565">
        <v>87.48</v>
      </c>
      <c r="H1565">
        <v>1.68</v>
      </c>
      <c r="I1565">
        <v>1.28</v>
      </c>
      <c r="J1565">
        <v>2.87</v>
      </c>
      <c r="K1565">
        <v>1.93</v>
      </c>
      <c r="L1565">
        <v>0.35</v>
      </c>
      <c r="M1565">
        <v>0.43</v>
      </c>
      <c r="N1565">
        <v>1.32</v>
      </c>
      <c r="O1565">
        <v>1.29</v>
      </c>
      <c r="P1565">
        <v>1.72</v>
      </c>
      <c r="Q1565">
        <v>2.0499999999999998</v>
      </c>
      <c r="R1565">
        <v>11.13</v>
      </c>
      <c r="S1565">
        <v>8.57</v>
      </c>
      <c r="T1565">
        <v>3.76</v>
      </c>
      <c r="U1565">
        <v>1.66</v>
      </c>
      <c r="V1565">
        <v>1.35</v>
      </c>
      <c r="W1565">
        <v>70.56</v>
      </c>
      <c r="X1565">
        <v>4.2300000000000004</v>
      </c>
      <c r="Y1565">
        <v>5.24</v>
      </c>
      <c r="Z1565">
        <v>10.06</v>
      </c>
      <c r="AA1565">
        <v>10.98</v>
      </c>
      <c r="AB1565">
        <v>3.09</v>
      </c>
      <c r="AC1565">
        <v>8.31</v>
      </c>
    </row>
    <row r="1566" spans="1:29" x14ac:dyDescent="0.2">
      <c r="A1566" t="s">
        <v>2192</v>
      </c>
      <c r="B1566" s="2" t="s">
        <v>5014</v>
      </c>
      <c r="C1566" s="2">
        <v>2</v>
      </c>
      <c r="D1566" s="2">
        <v>2</v>
      </c>
      <c r="E1566" s="2">
        <v>3</v>
      </c>
      <c r="F1566" s="1">
        <v>43146.60833333333</v>
      </c>
      <c r="G1566">
        <v>87.48</v>
      </c>
      <c r="H1566">
        <v>1.87</v>
      </c>
      <c r="I1566">
        <v>1</v>
      </c>
      <c r="J1566">
        <v>-0.9</v>
      </c>
      <c r="K1566">
        <v>3.23</v>
      </c>
      <c r="L1566">
        <v>0.75</v>
      </c>
      <c r="M1566">
        <v>0.32</v>
      </c>
      <c r="N1566">
        <v>1.52</v>
      </c>
      <c r="O1566">
        <v>1.5</v>
      </c>
      <c r="P1566">
        <v>4.09</v>
      </c>
      <c r="Q1566">
        <v>4.51</v>
      </c>
      <c r="R1566">
        <v>0.83</v>
      </c>
      <c r="S1566">
        <v>14.36</v>
      </c>
      <c r="T1566">
        <v>3.61</v>
      </c>
      <c r="U1566">
        <v>2.4</v>
      </c>
      <c r="V1566">
        <v>1.63</v>
      </c>
      <c r="W1566">
        <v>76.84</v>
      </c>
      <c r="X1566">
        <v>31.09</v>
      </c>
      <c r="Y1566">
        <v>40.72</v>
      </c>
      <c r="Z1566">
        <v>55.19</v>
      </c>
      <c r="AA1566">
        <v>104.3</v>
      </c>
      <c r="AB1566">
        <v>19.45</v>
      </c>
      <c r="AC1566">
        <v>119.26</v>
      </c>
    </row>
    <row r="1567" spans="1:29" x14ac:dyDescent="0.2">
      <c r="A1567" t="s">
        <v>360</v>
      </c>
      <c r="B1567" s="2" t="s">
        <v>5159</v>
      </c>
      <c r="C1567" s="2">
        <v>2</v>
      </c>
      <c r="D1567" s="2">
        <v>1</v>
      </c>
      <c r="E1567" s="2">
        <v>1</v>
      </c>
      <c r="F1567" s="1">
        <v>42915.638888888891</v>
      </c>
      <c r="G1567">
        <v>87.48</v>
      </c>
      <c r="H1567">
        <v>1.73</v>
      </c>
      <c r="I1567">
        <v>1.1100000000000001</v>
      </c>
      <c r="J1567">
        <v>2.0499999999999998</v>
      </c>
      <c r="K1567">
        <v>2.39</v>
      </c>
      <c r="L1567">
        <v>0.61</v>
      </c>
      <c r="M1567">
        <v>0.79</v>
      </c>
      <c r="N1567">
        <v>1.32</v>
      </c>
      <c r="O1567">
        <v>1.33</v>
      </c>
      <c r="P1567">
        <v>3.01</v>
      </c>
      <c r="Q1567">
        <v>3.71</v>
      </c>
      <c r="R1567">
        <v>7.13</v>
      </c>
      <c r="S1567">
        <v>11.18</v>
      </c>
      <c r="T1567">
        <v>4.12</v>
      </c>
      <c r="U1567">
        <v>2.04</v>
      </c>
      <c r="V1567">
        <v>1.43</v>
      </c>
      <c r="W1567">
        <v>71.36</v>
      </c>
      <c r="X1567">
        <v>7.68</v>
      </c>
      <c r="Y1567">
        <v>11.1</v>
      </c>
      <c r="Z1567">
        <v>14.49</v>
      </c>
      <c r="AA1567">
        <v>35.450000000000003</v>
      </c>
      <c r="AB1567">
        <v>10.02</v>
      </c>
      <c r="AC1567">
        <v>36.24</v>
      </c>
    </row>
    <row r="1568" spans="1:29" x14ac:dyDescent="0.2">
      <c r="A1568" t="s">
        <v>2592</v>
      </c>
      <c r="B1568" s="2" t="s">
        <v>4792</v>
      </c>
      <c r="C1568" s="2">
        <v>1</v>
      </c>
      <c r="D1568" s="2">
        <v>2</v>
      </c>
      <c r="E1568" s="2">
        <v>3</v>
      </c>
      <c r="F1568" s="1">
        <v>43158.647222222222</v>
      </c>
      <c r="G1568">
        <v>87.48</v>
      </c>
      <c r="H1568">
        <v>1.64</v>
      </c>
      <c r="I1568">
        <v>0.98</v>
      </c>
      <c r="J1568">
        <v>-0.74</v>
      </c>
      <c r="K1568">
        <v>3</v>
      </c>
      <c r="L1568">
        <v>0.82</v>
      </c>
      <c r="M1568">
        <v>0.37</v>
      </c>
      <c r="N1568">
        <v>1.64</v>
      </c>
      <c r="O1568">
        <v>1.58</v>
      </c>
      <c r="P1568">
        <v>4.03</v>
      </c>
      <c r="Q1568">
        <v>4.4400000000000004</v>
      </c>
      <c r="R1568">
        <v>-0.62</v>
      </c>
      <c r="S1568">
        <v>15.99</v>
      </c>
      <c r="T1568">
        <v>3.7</v>
      </c>
      <c r="U1568">
        <v>2.5099999999999998</v>
      </c>
      <c r="V1568">
        <v>1.58</v>
      </c>
      <c r="W1568">
        <v>74.8</v>
      </c>
      <c r="X1568">
        <v>34.47</v>
      </c>
      <c r="Y1568">
        <v>46.74</v>
      </c>
      <c r="Z1568">
        <v>63.1</v>
      </c>
      <c r="AA1568">
        <v>121.14</v>
      </c>
      <c r="AB1568">
        <v>22.66</v>
      </c>
      <c r="AC1568">
        <v>144.4</v>
      </c>
    </row>
    <row r="1569" spans="1:29" x14ac:dyDescent="0.2">
      <c r="A1569" t="s">
        <v>603</v>
      </c>
      <c r="B1569" s="2" t="s">
        <v>5036</v>
      </c>
      <c r="C1569" s="2">
        <v>2</v>
      </c>
      <c r="D1569" s="2">
        <v>2</v>
      </c>
      <c r="E1569" s="2">
        <v>1</v>
      </c>
      <c r="F1569" s="1">
        <v>42928.584027777775</v>
      </c>
      <c r="G1569">
        <v>87.48</v>
      </c>
      <c r="H1569">
        <v>1.61</v>
      </c>
      <c r="I1569">
        <v>1.18</v>
      </c>
      <c r="J1569">
        <v>1.56</v>
      </c>
      <c r="K1569">
        <v>2.21</v>
      </c>
      <c r="L1569">
        <v>0.56000000000000005</v>
      </c>
      <c r="M1569">
        <v>0.56000000000000005</v>
      </c>
      <c r="N1569">
        <v>1.41</v>
      </c>
      <c r="O1569">
        <v>1.4</v>
      </c>
      <c r="P1569">
        <v>2.67</v>
      </c>
      <c r="Q1569">
        <v>3.54</v>
      </c>
      <c r="R1569">
        <v>7.49</v>
      </c>
      <c r="S1569">
        <v>11.1</v>
      </c>
      <c r="T1569">
        <v>3.76</v>
      </c>
      <c r="U1569">
        <v>1.63</v>
      </c>
      <c r="V1569">
        <v>1.38</v>
      </c>
      <c r="W1569">
        <v>72.349999999999994</v>
      </c>
      <c r="X1569">
        <v>7.02</v>
      </c>
      <c r="Y1569">
        <v>9.1300000000000008</v>
      </c>
      <c r="Z1569">
        <v>12.33</v>
      </c>
      <c r="AA1569">
        <v>28.74</v>
      </c>
      <c r="AB1569">
        <v>8.65</v>
      </c>
      <c r="AC1569">
        <v>25.65</v>
      </c>
    </row>
    <row r="1570" spans="1:29" x14ac:dyDescent="0.2">
      <c r="A1570" t="s">
        <v>201</v>
      </c>
      <c r="B1570" s="2" t="s">
        <v>4924</v>
      </c>
      <c r="C1570" s="2">
        <v>1</v>
      </c>
      <c r="D1570" s="2">
        <v>1</v>
      </c>
      <c r="E1570" s="2">
        <v>1</v>
      </c>
      <c r="F1570" s="1">
        <v>42902.476388888892</v>
      </c>
      <c r="G1570">
        <v>87.48</v>
      </c>
      <c r="H1570">
        <v>2.58</v>
      </c>
      <c r="I1570">
        <v>1.66</v>
      </c>
      <c r="J1570">
        <v>2.71</v>
      </c>
      <c r="K1570">
        <v>3.09</v>
      </c>
      <c r="L1570">
        <v>0.47</v>
      </c>
      <c r="M1570">
        <v>0.57999999999999996</v>
      </c>
      <c r="N1570">
        <v>2.11</v>
      </c>
      <c r="O1570">
        <v>2.09</v>
      </c>
      <c r="P1570">
        <v>2.76</v>
      </c>
      <c r="Q1570">
        <v>2.96</v>
      </c>
      <c r="R1570">
        <v>5.15</v>
      </c>
      <c r="S1570">
        <v>16.760000000000002</v>
      </c>
      <c r="T1570">
        <v>4.43</v>
      </c>
      <c r="U1570">
        <v>2.5299999999999998</v>
      </c>
      <c r="V1570">
        <v>1.81</v>
      </c>
      <c r="W1570">
        <v>69.59</v>
      </c>
      <c r="X1570">
        <v>9.49</v>
      </c>
      <c r="Y1570">
        <v>11.37</v>
      </c>
      <c r="Z1570">
        <v>22.64</v>
      </c>
      <c r="AA1570">
        <v>41.22</v>
      </c>
      <c r="AB1570">
        <v>15.49</v>
      </c>
      <c r="AC1570">
        <v>53.87</v>
      </c>
    </row>
    <row r="1571" spans="1:29" x14ac:dyDescent="0.2">
      <c r="A1571" t="s">
        <v>3469</v>
      </c>
      <c r="B1571" s="2" t="s">
        <v>4728</v>
      </c>
      <c r="C1571" s="2">
        <v>1</v>
      </c>
      <c r="D1571" s="2">
        <v>2</v>
      </c>
      <c r="E1571" s="2">
        <v>4</v>
      </c>
      <c r="F1571" s="1">
        <v>43208.693749999999</v>
      </c>
      <c r="G1571">
        <v>87.47</v>
      </c>
      <c r="H1571">
        <v>1.8</v>
      </c>
      <c r="I1571">
        <v>1.24</v>
      </c>
      <c r="J1571">
        <v>0.83</v>
      </c>
      <c r="K1571">
        <v>2.85</v>
      </c>
      <c r="L1571">
        <v>0.67</v>
      </c>
      <c r="M1571">
        <v>0.28000000000000003</v>
      </c>
      <c r="N1571">
        <v>1.53</v>
      </c>
      <c r="O1571">
        <v>1.48</v>
      </c>
      <c r="P1571">
        <v>3.26</v>
      </c>
      <c r="Q1571">
        <v>3.58</v>
      </c>
      <c r="R1571">
        <v>2.74</v>
      </c>
      <c r="S1571">
        <v>13.42</v>
      </c>
      <c r="T1571">
        <v>2.85</v>
      </c>
      <c r="U1571">
        <v>2.21</v>
      </c>
      <c r="V1571">
        <v>1.47</v>
      </c>
      <c r="W1571">
        <v>74.08</v>
      </c>
      <c r="X1571">
        <v>19.079999999999998</v>
      </c>
      <c r="Y1571">
        <v>27.36</v>
      </c>
      <c r="Z1571">
        <v>39.08</v>
      </c>
      <c r="AA1571">
        <v>65.88</v>
      </c>
      <c r="AB1571">
        <v>15.84</v>
      </c>
      <c r="AC1571">
        <v>75.930000000000007</v>
      </c>
    </row>
    <row r="1572" spans="1:29" x14ac:dyDescent="0.2">
      <c r="A1572" t="s">
        <v>1926</v>
      </c>
      <c r="B1572" s="2" t="s">
        <v>4718</v>
      </c>
      <c r="C1572" s="2">
        <v>1</v>
      </c>
      <c r="D1572" s="2">
        <v>1</v>
      </c>
      <c r="E1572" s="2">
        <v>3</v>
      </c>
      <c r="F1572" s="1">
        <v>43143.500694444447</v>
      </c>
      <c r="G1572">
        <v>87.47</v>
      </c>
      <c r="H1572">
        <v>1.57</v>
      </c>
      <c r="I1572">
        <v>0.76</v>
      </c>
      <c r="J1572">
        <v>-7.0000000000000007E-2</v>
      </c>
      <c r="K1572">
        <v>2.65</v>
      </c>
      <c r="L1572">
        <v>0.82</v>
      </c>
      <c r="M1572">
        <v>0.44</v>
      </c>
      <c r="N1572">
        <v>1.18</v>
      </c>
      <c r="O1572">
        <v>1.1599999999999999</v>
      </c>
      <c r="P1572">
        <v>4.1100000000000003</v>
      </c>
      <c r="Q1572">
        <v>4.2300000000000004</v>
      </c>
      <c r="R1572">
        <v>1.1599999999999999</v>
      </c>
      <c r="S1572">
        <v>12.62</v>
      </c>
      <c r="T1572">
        <v>3.99</v>
      </c>
      <c r="U1572">
        <v>2.52</v>
      </c>
      <c r="V1572">
        <v>1.47</v>
      </c>
      <c r="W1572">
        <v>74.790000000000006</v>
      </c>
      <c r="X1572">
        <v>30.61</v>
      </c>
      <c r="Y1572">
        <v>42.93</v>
      </c>
      <c r="Z1572">
        <v>50.88</v>
      </c>
      <c r="AA1572">
        <v>107.19</v>
      </c>
      <c r="AB1572">
        <v>19.059999999999999</v>
      </c>
      <c r="AC1572">
        <v>136.37</v>
      </c>
    </row>
    <row r="1573" spans="1:29" x14ac:dyDescent="0.2">
      <c r="A1573" t="s">
        <v>998</v>
      </c>
      <c r="B1573" s="2" t="s">
        <v>4930</v>
      </c>
      <c r="C1573" s="2">
        <v>1</v>
      </c>
      <c r="D1573" s="2">
        <v>2</v>
      </c>
      <c r="E1573" s="2">
        <v>2</v>
      </c>
      <c r="F1573" s="1">
        <v>42958.462500000001</v>
      </c>
      <c r="G1573">
        <v>87.46</v>
      </c>
      <c r="H1573">
        <v>1.72</v>
      </c>
      <c r="I1573">
        <v>1.35</v>
      </c>
      <c r="J1573">
        <v>3.09</v>
      </c>
      <c r="K1573">
        <v>1.92</v>
      </c>
      <c r="L1573">
        <v>0.3</v>
      </c>
      <c r="M1573">
        <v>0.33</v>
      </c>
      <c r="N1573">
        <v>1.51</v>
      </c>
      <c r="O1573">
        <v>1.49</v>
      </c>
      <c r="P1573">
        <v>1.75</v>
      </c>
      <c r="Q1573">
        <v>2.2200000000000002</v>
      </c>
      <c r="R1573">
        <v>10.52</v>
      </c>
      <c r="S1573">
        <v>9.9700000000000006</v>
      </c>
      <c r="T1573">
        <v>4.08</v>
      </c>
      <c r="U1573">
        <v>1.53</v>
      </c>
      <c r="V1573">
        <v>1.4</v>
      </c>
      <c r="W1573">
        <v>69.989999999999995</v>
      </c>
      <c r="X1573">
        <v>4.9400000000000004</v>
      </c>
      <c r="Y1573">
        <v>5.98</v>
      </c>
      <c r="Z1573">
        <v>12.09</v>
      </c>
      <c r="AA1573">
        <v>13.92</v>
      </c>
      <c r="AB1573">
        <v>4.43</v>
      </c>
      <c r="AC1573">
        <v>15.94</v>
      </c>
    </row>
    <row r="1574" spans="1:29" x14ac:dyDescent="0.2">
      <c r="A1574" t="s">
        <v>3222</v>
      </c>
      <c r="B1574" s="2" t="s">
        <v>5136</v>
      </c>
      <c r="C1574" s="2">
        <v>2</v>
      </c>
      <c r="D1574" s="2">
        <v>1</v>
      </c>
      <c r="E1574" s="2">
        <v>4</v>
      </c>
      <c r="F1574" s="1">
        <v>43200.578472222223</v>
      </c>
      <c r="G1574">
        <v>87.46</v>
      </c>
      <c r="H1574">
        <v>1.1599999999999999</v>
      </c>
      <c r="I1574">
        <v>0.78</v>
      </c>
      <c r="J1574">
        <v>2.15</v>
      </c>
      <c r="K1574">
        <v>2.12</v>
      </c>
      <c r="L1574">
        <v>0.72</v>
      </c>
      <c r="M1574">
        <v>0.4</v>
      </c>
      <c r="N1574">
        <v>0.91</v>
      </c>
      <c r="O1574">
        <v>0.9</v>
      </c>
      <c r="P1574">
        <v>3.23</v>
      </c>
      <c r="Q1574">
        <v>3.98</v>
      </c>
      <c r="R1574">
        <v>6.54</v>
      </c>
      <c r="S1574">
        <v>8.5500000000000007</v>
      </c>
      <c r="T1574">
        <v>3.75</v>
      </c>
      <c r="U1574">
        <v>1.87</v>
      </c>
      <c r="V1574">
        <v>1.27</v>
      </c>
      <c r="W1574">
        <v>74.02</v>
      </c>
      <c r="X1574">
        <v>21.84</v>
      </c>
      <c r="Y1574">
        <v>25.55</v>
      </c>
      <c r="Z1574">
        <v>28.43</v>
      </c>
      <c r="AA1574">
        <v>50.17</v>
      </c>
      <c r="AB1574">
        <v>7.61</v>
      </c>
      <c r="AC1574">
        <v>55.1</v>
      </c>
    </row>
    <row r="1575" spans="1:29" x14ac:dyDescent="0.2">
      <c r="A1575" t="s">
        <v>26</v>
      </c>
      <c r="B1575" s="2" t="s">
        <v>5027</v>
      </c>
      <c r="C1575" s="2">
        <v>2</v>
      </c>
      <c r="D1575" s="2">
        <v>2</v>
      </c>
      <c r="E1575" s="2">
        <v>1</v>
      </c>
      <c r="F1575" s="1">
        <v>42898.577777777777</v>
      </c>
      <c r="G1575">
        <v>87.46</v>
      </c>
      <c r="H1575">
        <v>2</v>
      </c>
      <c r="I1575">
        <v>1.41</v>
      </c>
      <c r="J1575">
        <v>1.86</v>
      </c>
      <c r="K1575">
        <v>2.86</v>
      </c>
      <c r="L1575">
        <v>0.5</v>
      </c>
      <c r="M1575">
        <v>0.42</v>
      </c>
      <c r="N1575">
        <v>1.7</v>
      </c>
      <c r="O1575">
        <v>1.72</v>
      </c>
      <c r="P1575">
        <v>2.59</v>
      </c>
      <c r="Q1575">
        <v>3.34</v>
      </c>
      <c r="R1575">
        <v>6.04</v>
      </c>
      <c r="S1575">
        <v>13.5</v>
      </c>
      <c r="T1575">
        <v>4.12</v>
      </c>
      <c r="U1575">
        <v>1.84</v>
      </c>
      <c r="V1575">
        <v>1.49</v>
      </c>
      <c r="W1575">
        <v>71.17</v>
      </c>
      <c r="X1575">
        <v>10.44</v>
      </c>
      <c r="Y1575">
        <v>11.2</v>
      </c>
      <c r="Z1575">
        <v>17.95</v>
      </c>
      <c r="AA1575">
        <v>32.53</v>
      </c>
      <c r="AB1575">
        <v>11.49</v>
      </c>
      <c r="AC1575">
        <v>37.58</v>
      </c>
    </row>
    <row r="1576" spans="1:29" x14ac:dyDescent="0.2">
      <c r="A1576" t="s">
        <v>2695</v>
      </c>
      <c r="B1576" s="2" t="s">
        <v>5029</v>
      </c>
      <c r="C1576" s="2">
        <v>2</v>
      </c>
      <c r="D1576" s="2">
        <v>1</v>
      </c>
      <c r="E1576" s="2">
        <v>3</v>
      </c>
      <c r="F1576" s="1">
        <v>43159.469444444447</v>
      </c>
      <c r="G1576">
        <v>87.46</v>
      </c>
      <c r="H1576">
        <v>1.47</v>
      </c>
      <c r="I1576">
        <v>0.75</v>
      </c>
      <c r="J1576">
        <v>-2.68</v>
      </c>
      <c r="K1576">
        <v>3.22</v>
      </c>
      <c r="L1576">
        <v>0.87</v>
      </c>
      <c r="M1576">
        <v>0</v>
      </c>
      <c r="N1576">
        <v>1.39</v>
      </c>
      <c r="O1576">
        <v>1.4</v>
      </c>
      <c r="P1576">
        <v>4.37</v>
      </c>
      <c r="Q1576">
        <v>4.08</v>
      </c>
      <c r="R1576">
        <v>-1.1299999999999999</v>
      </c>
      <c r="S1576">
        <v>14.55</v>
      </c>
      <c r="T1576">
        <v>3.64</v>
      </c>
      <c r="U1576">
        <v>2.4700000000000002</v>
      </c>
      <c r="V1576">
        <v>1.56</v>
      </c>
      <c r="W1576">
        <v>77.3</v>
      </c>
      <c r="X1576">
        <v>51.51</v>
      </c>
      <c r="Y1576">
        <v>68.819999999999993</v>
      </c>
      <c r="Z1576">
        <v>87.64</v>
      </c>
      <c r="AA1576">
        <v>162.71</v>
      </c>
      <c r="AB1576">
        <v>26.79</v>
      </c>
      <c r="AC1576">
        <v>195.19</v>
      </c>
    </row>
    <row r="1577" spans="1:29" x14ac:dyDescent="0.2">
      <c r="A1577" t="s">
        <v>1931</v>
      </c>
      <c r="B1577" s="2" t="s">
        <v>5108</v>
      </c>
      <c r="C1577" s="2">
        <v>2</v>
      </c>
      <c r="D1577" s="2">
        <v>1</v>
      </c>
      <c r="E1577" s="2">
        <v>3</v>
      </c>
      <c r="F1577" s="1">
        <v>43143.511111111111</v>
      </c>
      <c r="G1577">
        <v>87.46</v>
      </c>
      <c r="H1577">
        <v>1.68</v>
      </c>
      <c r="I1577">
        <v>0.82</v>
      </c>
      <c r="J1577">
        <v>0.05</v>
      </c>
      <c r="K1577">
        <v>2.78</v>
      </c>
      <c r="L1577">
        <v>0.82</v>
      </c>
      <c r="M1577">
        <v>0.53</v>
      </c>
      <c r="N1577">
        <v>1.19</v>
      </c>
      <c r="O1577">
        <v>1.1499999999999999</v>
      </c>
      <c r="P1577">
        <v>4.09</v>
      </c>
      <c r="Q1577">
        <v>4.51</v>
      </c>
      <c r="R1577">
        <v>1.87</v>
      </c>
      <c r="S1577">
        <v>12.2</v>
      </c>
      <c r="T1577">
        <v>3.67</v>
      </c>
      <c r="U1577">
        <v>2.64</v>
      </c>
      <c r="V1577">
        <v>1.48</v>
      </c>
      <c r="W1577">
        <v>75.53</v>
      </c>
      <c r="X1577">
        <v>26.79</v>
      </c>
      <c r="Y1577">
        <v>37.380000000000003</v>
      </c>
      <c r="Z1577">
        <v>48.77</v>
      </c>
      <c r="AA1577">
        <v>99.47</v>
      </c>
      <c r="AB1577">
        <v>18.149999999999999</v>
      </c>
      <c r="AC1577">
        <v>109.21</v>
      </c>
    </row>
    <row r="1578" spans="1:29" x14ac:dyDescent="0.2">
      <c r="A1578" t="s">
        <v>2874</v>
      </c>
      <c r="B1578" s="2" t="s">
        <v>4948</v>
      </c>
      <c r="C1578" s="2">
        <v>1</v>
      </c>
      <c r="D1578" s="2">
        <v>1</v>
      </c>
      <c r="E1578" s="2">
        <v>4</v>
      </c>
      <c r="F1578" s="1">
        <v>43178.525694444441</v>
      </c>
      <c r="G1578">
        <v>87.45</v>
      </c>
      <c r="H1578">
        <v>1.93</v>
      </c>
      <c r="I1578">
        <v>1.17</v>
      </c>
      <c r="J1578">
        <v>0.56000000000000005</v>
      </c>
      <c r="K1578">
        <v>2.63</v>
      </c>
      <c r="L1578">
        <v>0.88</v>
      </c>
      <c r="M1578">
        <v>0.38</v>
      </c>
      <c r="N1578">
        <v>1.78</v>
      </c>
      <c r="O1578">
        <v>1.65</v>
      </c>
      <c r="P1578">
        <v>3.77</v>
      </c>
      <c r="Q1578">
        <v>2.2400000000000002</v>
      </c>
      <c r="R1578">
        <v>5.59</v>
      </c>
      <c r="S1578">
        <v>16.28</v>
      </c>
      <c r="T1578">
        <v>3.37</v>
      </c>
      <c r="U1578">
        <v>3.51</v>
      </c>
      <c r="V1578">
        <v>1.89</v>
      </c>
      <c r="W1578">
        <v>69.650000000000006</v>
      </c>
      <c r="X1578">
        <v>45.91</v>
      </c>
      <c r="Y1578">
        <v>69.209999999999994</v>
      </c>
      <c r="Z1578">
        <v>150.09</v>
      </c>
      <c r="AA1578">
        <v>133.16</v>
      </c>
      <c r="AB1578">
        <v>21.46</v>
      </c>
      <c r="AC1578">
        <v>128.46</v>
      </c>
    </row>
    <row r="1579" spans="1:29" x14ac:dyDescent="0.2">
      <c r="A1579" t="s">
        <v>1895</v>
      </c>
      <c r="B1579" s="2" t="s">
        <v>5084</v>
      </c>
      <c r="C1579" s="2">
        <v>2</v>
      </c>
      <c r="D1579" s="2">
        <v>2</v>
      </c>
      <c r="E1579" s="2">
        <v>3</v>
      </c>
      <c r="F1579" s="1">
        <v>43140.645138888889</v>
      </c>
      <c r="G1579">
        <v>87.45</v>
      </c>
      <c r="H1579">
        <v>2.23</v>
      </c>
      <c r="I1579">
        <v>1.03</v>
      </c>
      <c r="J1579">
        <v>-0.55000000000000004</v>
      </c>
      <c r="K1579">
        <v>3.55</v>
      </c>
      <c r="L1579">
        <v>0.77</v>
      </c>
      <c r="M1579">
        <v>0.42</v>
      </c>
      <c r="N1579">
        <v>1.56</v>
      </c>
      <c r="O1579">
        <v>1.56</v>
      </c>
      <c r="P1579">
        <v>4.12</v>
      </c>
      <c r="Q1579">
        <v>4.4000000000000004</v>
      </c>
      <c r="R1579">
        <v>-0.27</v>
      </c>
      <c r="S1579">
        <v>15.18</v>
      </c>
      <c r="T1579">
        <v>3.45</v>
      </c>
      <c r="U1579">
        <v>3.22</v>
      </c>
      <c r="V1579">
        <v>1.71</v>
      </c>
      <c r="W1579">
        <v>74.53</v>
      </c>
      <c r="X1579">
        <v>30.58</v>
      </c>
      <c r="Y1579">
        <v>41.05</v>
      </c>
      <c r="Z1579">
        <v>54.54</v>
      </c>
      <c r="AA1579">
        <v>120.71</v>
      </c>
      <c r="AB1579">
        <v>23.36</v>
      </c>
      <c r="AC1579">
        <v>134.66</v>
      </c>
    </row>
    <row r="1580" spans="1:29" x14ac:dyDescent="0.2">
      <c r="A1580" t="s">
        <v>3559</v>
      </c>
      <c r="B1580" s="2" t="s">
        <v>5035</v>
      </c>
      <c r="C1580" s="2">
        <v>2</v>
      </c>
      <c r="D1580" s="2">
        <v>1</v>
      </c>
      <c r="E1580" s="2">
        <v>4</v>
      </c>
      <c r="F1580" s="1">
        <v>43209.540972222225</v>
      </c>
      <c r="G1580">
        <v>87.45</v>
      </c>
      <c r="H1580">
        <v>1.79</v>
      </c>
      <c r="I1580">
        <v>1.25</v>
      </c>
      <c r="J1580">
        <v>0.72</v>
      </c>
      <c r="K1580">
        <v>2.75</v>
      </c>
      <c r="L1580">
        <v>0.67</v>
      </c>
      <c r="M1580">
        <v>0.31</v>
      </c>
      <c r="N1580">
        <v>1.81</v>
      </c>
      <c r="O1580">
        <v>1.72</v>
      </c>
      <c r="P1580">
        <v>3.44</v>
      </c>
      <c r="Q1580">
        <v>3.95</v>
      </c>
      <c r="R1580">
        <v>2.29</v>
      </c>
      <c r="S1580">
        <v>15.43</v>
      </c>
      <c r="T1580">
        <v>4.24</v>
      </c>
      <c r="U1580">
        <v>2.14</v>
      </c>
      <c r="V1580">
        <v>1.61</v>
      </c>
      <c r="W1580">
        <v>74.180000000000007</v>
      </c>
      <c r="X1580">
        <v>19.25</v>
      </c>
      <c r="Y1580">
        <v>25.82</v>
      </c>
      <c r="Z1580">
        <v>40.06</v>
      </c>
      <c r="AA1580">
        <v>69.8</v>
      </c>
      <c r="AB1580">
        <v>16.82</v>
      </c>
      <c r="AC1580">
        <v>94.47</v>
      </c>
    </row>
    <row r="1581" spans="1:29" x14ac:dyDescent="0.2">
      <c r="A1581" t="s">
        <v>3259</v>
      </c>
      <c r="B1581" s="2" t="s">
        <v>4747</v>
      </c>
      <c r="C1581" s="2">
        <v>1</v>
      </c>
      <c r="D1581" s="2">
        <v>1</v>
      </c>
      <c r="E1581" s="2">
        <v>4</v>
      </c>
      <c r="F1581" s="1">
        <v>43200.629166666666</v>
      </c>
      <c r="G1581">
        <v>87.45</v>
      </c>
      <c r="H1581">
        <v>1.81</v>
      </c>
      <c r="I1581">
        <v>1.1000000000000001</v>
      </c>
      <c r="J1581">
        <v>1.7</v>
      </c>
      <c r="K1581">
        <v>2.74</v>
      </c>
      <c r="L1581">
        <v>0.65</v>
      </c>
      <c r="M1581">
        <v>0.38</v>
      </c>
      <c r="N1581">
        <v>1.35</v>
      </c>
      <c r="O1581">
        <v>1.32</v>
      </c>
      <c r="P1581">
        <v>3.36</v>
      </c>
      <c r="Q1581">
        <v>4.0599999999999996</v>
      </c>
      <c r="R1581">
        <v>5.67</v>
      </c>
      <c r="S1581">
        <v>11.79</v>
      </c>
      <c r="T1581">
        <v>3.17</v>
      </c>
      <c r="U1581">
        <v>2.2999999999999998</v>
      </c>
      <c r="V1581">
        <v>1.55</v>
      </c>
      <c r="W1581">
        <v>74.5</v>
      </c>
      <c r="X1581">
        <v>17.989999999999998</v>
      </c>
      <c r="Y1581">
        <v>21.63</v>
      </c>
      <c r="Z1581">
        <v>30.48</v>
      </c>
      <c r="AA1581">
        <v>51.87</v>
      </c>
      <c r="AB1581">
        <v>7.81</v>
      </c>
      <c r="AC1581">
        <v>49.54</v>
      </c>
    </row>
    <row r="1582" spans="1:29" x14ac:dyDescent="0.2">
      <c r="A1582" t="s">
        <v>1452</v>
      </c>
      <c r="B1582" s="2" t="s">
        <v>5008</v>
      </c>
      <c r="C1582" s="2">
        <v>2</v>
      </c>
      <c r="D1582" s="2">
        <v>2</v>
      </c>
      <c r="E1582" s="2">
        <v>2</v>
      </c>
      <c r="F1582" s="1">
        <v>42979.472222222219</v>
      </c>
      <c r="G1582">
        <v>87.44</v>
      </c>
      <c r="H1582">
        <v>1.46</v>
      </c>
      <c r="I1582">
        <v>1.31</v>
      </c>
      <c r="J1582">
        <v>2.76</v>
      </c>
      <c r="K1582">
        <v>2.09</v>
      </c>
      <c r="L1582">
        <v>0.45</v>
      </c>
      <c r="M1582">
        <v>0.33</v>
      </c>
      <c r="N1582">
        <v>1.36</v>
      </c>
      <c r="O1582">
        <v>1.35</v>
      </c>
      <c r="P1582">
        <v>2.06</v>
      </c>
      <c r="Q1582">
        <v>2.44</v>
      </c>
      <c r="R1582">
        <v>9.84</v>
      </c>
      <c r="S1582">
        <v>9.3000000000000007</v>
      </c>
      <c r="T1582">
        <v>4.03</v>
      </c>
      <c r="U1582">
        <v>1.26</v>
      </c>
      <c r="V1582">
        <v>1.28</v>
      </c>
      <c r="W1582">
        <v>71.67</v>
      </c>
      <c r="X1582">
        <v>6.27</v>
      </c>
      <c r="Y1582">
        <v>7.53</v>
      </c>
      <c r="Z1582">
        <v>12.78</v>
      </c>
      <c r="AA1582">
        <v>12.35</v>
      </c>
      <c r="AB1582">
        <v>4.16</v>
      </c>
      <c r="AC1582">
        <v>11.98</v>
      </c>
    </row>
    <row r="1583" spans="1:29" x14ac:dyDescent="0.2">
      <c r="A1583" t="s">
        <v>2639</v>
      </c>
      <c r="B1583" s="2" t="s">
        <v>4983</v>
      </c>
      <c r="C1583" s="2">
        <v>2</v>
      </c>
      <c r="D1583" s="2">
        <v>2</v>
      </c>
      <c r="E1583" s="2">
        <v>3</v>
      </c>
      <c r="F1583" s="1">
        <v>43159.405555555553</v>
      </c>
      <c r="G1583">
        <v>87.44</v>
      </c>
      <c r="H1583">
        <v>1.62</v>
      </c>
      <c r="I1583">
        <v>0.97</v>
      </c>
      <c r="J1583">
        <v>0.93</v>
      </c>
      <c r="K1583">
        <v>2.62</v>
      </c>
      <c r="L1583">
        <v>0.74</v>
      </c>
      <c r="M1583">
        <v>0.52</v>
      </c>
      <c r="N1583">
        <v>1.3</v>
      </c>
      <c r="O1583">
        <v>1.27</v>
      </c>
      <c r="P1583">
        <v>3.68</v>
      </c>
      <c r="Q1583">
        <v>4.45</v>
      </c>
      <c r="R1583">
        <v>3.76</v>
      </c>
      <c r="S1583">
        <v>12.29</v>
      </c>
      <c r="T1583">
        <v>4.01</v>
      </c>
      <c r="U1583">
        <v>2.17</v>
      </c>
      <c r="V1583">
        <v>1.47</v>
      </c>
      <c r="W1583">
        <v>74.66</v>
      </c>
      <c r="X1583">
        <v>21.61</v>
      </c>
      <c r="Y1583">
        <v>29.31</v>
      </c>
      <c r="Z1583">
        <v>37.24</v>
      </c>
      <c r="AA1583">
        <v>67.48</v>
      </c>
      <c r="AB1583">
        <v>11.44</v>
      </c>
      <c r="AC1583">
        <v>78.47</v>
      </c>
    </row>
    <row r="1584" spans="1:29" x14ac:dyDescent="0.2">
      <c r="A1584" t="s">
        <v>3390</v>
      </c>
      <c r="B1584" s="2" t="s">
        <v>4814</v>
      </c>
      <c r="C1584" s="2">
        <v>1</v>
      </c>
      <c r="D1584" s="2">
        <v>2</v>
      </c>
      <c r="E1584" s="2">
        <v>4</v>
      </c>
      <c r="F1584" s="1">
        <v>43206.697222222225</v>
      </c>
      <c r="G1584">
        <v>87.43</v>
      </c>
      <c r="H1584">
        <v>1.45</v>
      </c>
      <c r="I1584">
        <v>0.91</v>
      </c>
      <c r="J1584">
        <v>0.95</v>
      </c>
      <c r="K1584">
        <v>2.54</v>
      </c>
      <c r="L1584">
        <v>0.73</v>
      </c>
      <c r="M1584">
        <v>0.33</v>
      </c>
      <c r="N1584">
        <v>1.1399999999999999</v>
      </c>
      <c r="O1584">
        <v>1.1399999999999999</v>
      </c>
      <c r="P1584">
        <v>3.54</v>
      </c>
      <c r="Q1584">
        <v>4.0599999999999996</v>
      </c>
      <c r="R1584">
        <v>4.38</v>
      </c>
      <c r="S1584">
        <v>10.77</v>
      </c>
      <c r="T1584">
        <v>3.43</v>
      </c>
      <c r="U1584">
        <v>2.12</v>
      </c>
      <c r="V1584">
        <v>1.38</v>
      </c>
      <c r="W1584">
        <v>74.680000000000007</v>
      </c>
      <c r="X1584">
        <v>22.82</v>
      </c>
      <c r="Y1584">
        <v>29.07</v>
      </c>
      <c r="Z1584">
        <v>35.67</v>
      </c>
      <c r="AA1584">
        <v>64.7</v>
      </c>
      <c r="AB1584">
        <v>11.08</v>
      </c>
      <c r="AC1584">
        <v>75.42</v>
      </c>
    </row>
    <row r="1585" spans="1:29" x14ac:dyDescent="0.2">
      <c r="A1585" t="s">
        <v>435</v>
      </c>
      <c r="B1585" s="2" t="s">
        <v>5175</v>
      </c>
      <c r="C1585" s="2">
        <v>2</v>
      </c>
      <c r="D1585" s="2">
        <v>1</v>
      </c>
      <c r="E1585" s="2">
        <v>1</v>
      </c>
      <c r="F1585" s="1">
        <v>42922.447916666664</v>
      </c>
      <c r="G1585">
        <v>87.43</v>
      </c>
      <c r="H1585">
        <v>1.59</v>
      </c>
      <c r="I1585">
        <v>1.21</v>
      </c>
      <c r="J1585">
        <v>2.3199999999999998</v>
      </c>
      <c r="K1585">
        <v>2.0499999999999998</v>
      </c>
      <c r="L1585">
        <v>0.49</v>
      </c>
      <c r="M1585">
        <v>0.56000000000000005</v>
      </c>
      <c r="N1585">
        <v>1.41</v>
      </c>
      <c r="O1585">
        <v>1.42</v>
      </c>
      <c r="P1585">
        <v>2.44</v>
      </c>
      <c r="Q1585">
        <v>3.01</v>
      </c>
      <c r="R1585">
        <v>8.39</v>
      </c>
      <c r="S1585">
        <v>10.89</v>
      </c>
      <c r="T1585">
        <v>4.09</v>
      </c>
      <c r="U1585">
        <v>1.6</v>
      </c>
      <c r="V1585">
        <v>1.39</v>
      </c>
      <c r="W1585">
        <v>70.599999999999994</v>
      </c>
      <c r="X1585">
        <v>6.47</v>
      </c>
      <c r="Y1585">
        <v>9</v>
      </c>
      <c r="Z1585">
        <v>11.51</v>
      </c>
      <c r="AA1585">
        <v>25</v>
      </c>
      <c r="AB1585">
        <v>7.78</v>
      </c>
      <c r="AC1585">
        <v>29.67</v>
      </c>
    </row>
    <row r="1586" spans="1:29" x14ac:dyDescent="0.2">
      <c r="A1586" t="s">
        <v>500</v>
      </c>
      <c r="B1586" s="2" t="s">
        <v>4972</v>
      </c>
      <c r="C1586" s="2">
        <v>2</v>
      </c>
      <c r="D1586" s="2">
        <v>1</v>
      </c>
      <c r="E1586" s="2">
        <v>1</v>
      </c>
      <c r="F1586" s="1">
        <v>42922.367361111108</v>
      </c>
      <c r="G1586">
        <v>87.43</v>
      </c>
      <c r="H1586">
        <v>1.75</v>
      </c>
      <c r="I1586">
        <v>1.05</v>
      </c>
      <c r="J1586">
        <v>1.39</v>
      </c>
      <c r="K1586">
        <v>2.29</v>
      </c>
      <c r="L1586">
        <v>0.54</v>
      </c>
      <c r="M1586">
        <v>0.59</v>
      </c>
      <c r="N1586">
        <v>1.27</v>
      </c>
      <c r="O1586">
        <v>1.31</v>
      </c>
      <c r="P1586">
        <v>2.85</v>
      </c>
      <c r="Q1586">
        <v>3.47</v>
      </c>
      <c r="R1586">
        <v>7.6</v>
      </c>
      <c r="S1586">
        <v>10.29</v>
      </c>
      <c r="T1586">
        <v>4.09</v>
      </c>
      <c r="U1586">
        <v>1.85</v>
      </c>
      <c r="V1586">
        <v>1.42</v>
      </c>
      <c r="W1586">
        <v>72.680000000000007</v>
      </c>
      <c r="X1586">
        <v>8.7899999999999991</v>
      </c>
      <c r="Y1586">
        <v>10.69</v>
      </c>
      <c r="Z1586">
        <v>13.57</v>
      </c>
      <c r="AA1586">
        <v>33.76</v>
      </c>
      <c r="AB1586">
        <v>9.2899999999999991</v>
      </c>
      <c r="AC1586">
        <v>37.33</v>
      </c>
    </row>
    <row r="1587" spans="1:29" x14ac:dyDescent="0.2">
      <c r="A1587" t="s">
        <v>2585</v>
      </c>
      <c r="B1587" s="2" t="s">
        <v>4710</v>
      </c>
      <c r="C1587" s="2">
        <v>1</v>
      </c>
      <c r="D1587" s="2">
        <v>2</v>
      </c>
      <c r="E1587" s="2">
        <v>3</v>
      </c>
      <c r="F1587" s="1">
        <v>43158.633333333331</v>
      </c>
      <c r="G1587">
        <v>87.42</v>
      </c>
      <c r="H1587">
        <v>1.95</v>
      </c>
      <c r="I1587">
        <v>1.1399999999999999</v>
      </c>
      <c r="J1587">
        <v>-0.75</v>
      </c>
      <c r="K1587">
        <v>3.34</v>
      </c>
      <c r="L1587">
        <v>0.8</v>
      </c>
      <c r="M1587">
        <v>0.19</v>
      </c>
      <c r="N1587">
        <v>1.85</v>
      </c>
      <c r="O1587">
        <v>1.82</v>
      </c>
      <c r="P1587">
        <v>4.0999999999999996</v>
      </c>
      <c r="Q1587">
        <v>4.0599999999999996</v>
      </c>
      <c r="R1587">
        <v>-1.53</v>
      </c>
      <c r="S1587">
        <v>17.43</v>
      </c>
      <c r="T1587">
        <v>4.1399999999999997</v>
      </c>
      <c r="U1587">
        <v>2.79</v>
      </c>
      <c r="V1587">
        <v>1.74</v>
      </c>
      <c r="W1587">
        <v>74.599999999999994</v>
      </c>
      <c r="X1587">
        <v>36.06</v>
      </c>
      <c r="Y1587">
        <v>46.8</v>
      </c>
      <c r="Z1587">
        <v>66.64</v>
      </c>
      <c r="AA1587">
        <v>128.31</v>
      </c>
      <c r="AB1587">
        <v>24.94</v>
      </c>
      <c r="AC1587">
        <v>160.41</v>
      </c>
    </row>
    <row r="1588" spans="1:29" x14ac:dyDescent="0.2">
      <c r="A1588" t="s">
        <v>2493</v>
      </c>
      <c r="B1588" s="2" t="s">
        <v>5084</v>
      </c>
      <c r="C1588" s="2">
        <v>2</v>
      </c>
      <c r="D1588" s="2">
        <v>1</v>
      </c>
      <c r="E1588" s="2">
        <v>3</v>
      </c>
      <c r="F1588" s="1">
        <v>43153.65</v>
      </c>
      <c r="G1588">
        <v>87.42</v>
      </c>
      <c r="H1588">
        <v>2.27</v>
      </c>
      <c r="I1588">
        <v>0.85</v>
      </c>
      <c r="J1588">
        <v>0.16</v>
      </c>
      <c r="K1588">
        <v>3.45</v>
      </c>
      <c r="L1588">
        <v>0.62</v>
      </c>
      <c r="M1588">
        <v>7.0000000000000007E-2</v>
      </c>
      <c r="N1588">
        <v>1.33</v>
      </c>
      <c r="O1588">
        <v>1.32</v>
      </c>
      <c r="P1588">
        <v>3.61</v>
      </c>
      <c r="Q1588">
        <v>3.56</v>
      </c>
      <c r="R1588">
        <v>1.25</v>
      </c>
      <c r="S1588">
        <v>12.87</v>
      </c>
      <c r="T1588">
        <v>3.99</v>
      </c>
      <c r="U1588">
        <v>3.39</v>
      </c>
      <c r="V1588">
        <v>1.6</v>
      </c>
      <c r="W1588">
        <v>74.81</v>
      </c>
      <c r="X1588">
        <v>34.69</v>
      </c>
      <c r="Y1588">
        <v>49.42</v>
      </c>
      <c r="Z1588">
        <v>50.61</v>
      </c>
      <c r="AA1588">
        <v>129.41999999999999</v>
      </c>
      <c r="AB1588">
        <v>26.77</v>
      </c>
      <c r="AC1588">
        <v>148.96</v>
      </c>
    </row>
    <row r="1589" spans="1:29" x14ac:dyDescent="0.2">
      <c r="A1589" t="s">
        <v>706</v>
      </c>
      <c r="B1589" s="2" t="s">
        <v>5161</v>
      </c>
      <c r="C1589" s="2">
        <v>2</v>
      </c>
      <c r="D1589" s="2">
        <v>2</v>
      </c>
      <c r="E1589" s="2">
        <v>1</v>
      </c>
      <c r="F1589" s="1">
        <v>42933.654166666667</v>
      </c>
      <c r="G1589">
        <v>87.42</v>
      </c>
      <c r="H1589">
        <v>1.43</v>
      </c>
      <c r="I1589">
        <v>1.03</v>
      </c>
      <c r="J1589">
        <v>2.5499999999999998</v>
      </c>
      <c r="K1589">
        <v>1.99</v>
      </c>
      <c r="L1589">
        <v>0.63</v>
      </c>
      <c r="M1589">
        <v>0.64</v>
      </c>
      <c r="N1589">
        <v>1.1200000000000001</v>
      </c>
      <c r="O1589">
        <v>1.1200000000000001</v>
      </c>
      <c r="P1589">
        <v>2.9</v>
      </c>
      <c r="Q1589">
        <v>3.76</v>
      </c>
      <c r="R1589">
        <v>6.46</v>
      </c>
      <c r="S1589">
        <v>9.34</v>
      </c>
      <c r="T1589">
        <v>4.6900000000000004</v>
      </c>
      <c r="U1589">
        <v>1.62</v>
      </c>
      <c r="V1589">
        <v>1.26</v>
      </c>
      <c r="W1589">
        <v>71.89</v>
      </c>
      <c r="X1589">
        <v>10.44</v>
      </c>
      <c r="Y1589">
        <v>12.65</v>
      </c>
      <c r="Z1589">
        <v>15.26</v>
      </c>
      <c r="AA1589">
        <v>28.23</v>
      </c>
      <c r="AB1589">
        <v>7.84</v>
      </c>
      <c r="AC1589">
        <v>47.01</v>
      </c>
    </row>
    <row r="1590" spans="1:29" x14ac:dyDescent="0.2">
      <c r="A1590" t="s">
        <v>1039</v>
      </c>
      <c r="B1590" s="2" t="s">
        <v>5161</v>
      </c>
      <c r="C1590" s="2">
        <v>2</v>
      </c>
      <c r="D1590" s="2">
        <v>2</v>
      </c>
      <c r="E1590" s="2">
        <v>2</v>
      </c>
      <c r="F1590" s="1">
        <v>42958.599305555559</v>
      </c>
      <c r="G1590">
        <v>87.42</v>
      </c>
      <c r="H1590">
        <v>1.39</v>
      </c>
      <c r="I1590">
        <v>1.1100000000000001</v>
      </c>
      <c r="J1590">
        <v>2.92</v>
      </c>
      <c r="K1590">
        <v>1.72</v>
      </c>
      <c r="L1590">
        <v>0.38</v>
      </c>
      <c r="M1590">
        <v>0.41</v>
      </c>
      <c r="N1590">
        <v>1.1200000000000001</v>
      </c>
      <c r="O1590">
        <v>1.1100000000000001</v>
      </c>
      <c r="P1590">
        <v>1.72</v>
      </c>
      <c r="Q1590">
        <v>2.39</v>
      </c>
      <c r="R1590">
        <v>10.78</v>
      </c>
      <c r="S1590">
        <v>7.66</v>
      </c>
      <c r="T1590">
        <v>4.29</v>
      </c>
      <c r="U1590">
        <v>1.27</v>
      </c>
      <c r="V1590">
        <v>1.19</v>
      </c>
      <c r="W1590">
        <v>70.45</v>
      </c>
      <c r="X1590">
        <v>6.84</v>
      </c>
      <c r="Y1590">
        <v>8.27</v>
      </c>
      <c r="Z1590">
        <v>10.43</v>
      </c>
      <c r="AA1590">
        <v>12.92</v>
      </c>
      <c r="AB1590">
        <v>4.1399999999999997</v>
      </c>
      <c r="AC1590">
        <v>14.25</v>
      </c>
    </row>
    <row r="1591" spans="1:29" x14ac:dyDescent="0.2">
      <c r="A1591" t="s">
        <v>1088</v>
      </c>
      <c r="B1591" s="2" t="s">
        <v>5072</v>
      </c>
      <c r="C1591" s="2">
        <v>2</v>
      </c>
      <c r="D1591" s="2">
        <v>2</v>
      </c>
      <c r="E1591" s="2">
        <v>2</v>
      </c>
      <c r="F1591" s="1">
        <v>42963.518055555556</v>
      </c>
      <c r="G1591">
        <v>87.42</v>
      </c>
      <c r="H1591">
        <v>1.72</v>
      </c>
      <c r="I1591">
        <v>1.28</v>
      </c>
      <c r="J1591">
        <v>2.4900000000000002</v>
      </c>
      <c r="K1591">
        <v>2.06</v>
      </c>
      <c r="L1591">
        <v>0.42</v>
      </c>
      <c r="M1591">
        <v>0.46</v>
      </c>
      <c r="N1591">
        <v>1.38</v>
      </c>
      <c r="O1591">
        <v>1.37</v>
      </c>
      <c r="P1591">
        <v>1.94</v>
      </c>
      <c r="Q1591">
        <v>2.46</v>
      </c>
      <c r="R1591">
        <v>10.3</v>
      </c>
      <c r="S1591">
        <v>9.85</v>
      </c>
      <c r="T1591">
        <v>3.1</v>
      </c>
      <c r="U1591">
        <v>1.69</v>
      </c>
      <c r="V1591">
        <v>1.36</v>
      </c>
      <c r="W1591">
        <v>70.94</v>
      </c>
      <c r="X1591">
        <v>4.6100000000000003</v>
      </c>
      <c r="Y1591">
        <v>5.76</v>
      </c>
      <c r="Z1591">
        <v>10.07</v>
      </c>
      <c r="AA1591">
        <v>15.91</v>
      </c>
      <c r="AB1591">
        <v>4.16</v>
      </c>
      <c r="AC1591">
        <v>9.56</v>
      </c>
    </row>
    <row r="1592" spans="1:29" x14ac:dyDescent="0.2">
      <c r="A1592" t="s">
        <v>3544</v>
      </c>
      <c r="B1592" s="2" t="s">
        <v>4715</v>
      </c>
      <c r="C1592" s="2">
        <v>1</v>
      </c>
      <c r="D1592" s="2">
        <v>1</v>
      </c>
      <c r="E1592" s="2">
        <v>4</v>
      </c>
      <c r="F1592" s="1">
        <v>43209.527083333334</v>
      </c>
      <c r="G1592">
        <v>87.42</v>
      </c>
      <c r="H1592">
        <v>1.45</v>
      </c>
      <c r="I1592">
        <v>1.02</v>
      </c>
      <c r="J1592">
        <v>1.04</v>
      </c>
      <c r="K1592">
        <v>2.4500000000000002</v>
      </c>
      <c r="L1592">
        <v>0.73</v>
      </c>
      <c r="M1592">
        <v>0.43</v>
      </c>
      <c r="N1592">
        <v>1.28</v>
      </c>
      <c r="O1592">
        <v>1.22</v>
      </c>
      <c r="P1592">
        <v>3.41</v>
      </c>
      <c r="Q1592">
        <v>4.22</v>
      </c>
      <c r="R1592">
        <v>4.1500000000000004</v>
      </c>
      <c r="S1592">
        <v>11.57</v>
      </c>
      <c r="T1592">
        <v>3.26</v>
      </c>
      <c r="U1592">
        <v>2.04</v>
      </c>
      <c r="V1592">
        <v>1.34</v>
      </c>
      <c r="W1592">
        <v>75.19</v>
      </c>
      <c r="X1592">
        <v>18.07</v>
      </c>
      <c r="Y1592">
        <v>25.74</v>
      </c>
      <c r="Z1592">
        <v>35.17</v>
      </c>
      <c r="AA1592">
        <v>58.26</v>
      </c>
      <c r="AB1592">
        <v>12.88</v>
      </c>
      <c r="AC1592">
        <v>65.55</v>
      </c>
    </row>
    <row r="1593" spans="1:29" x14ac:dyDescent="0.2">
      <c r="A1593" t="s">
        <v>2971</v>
      </c>
      <c r="B1593" s="2" t="s">
        <v>5122</v>
      </c>
      <c r="C1593" s="2">
        <v>2</v>
      </c>
      <c r="D1593" s="2">
        <v>2</v>
      </c>
      <c r="E1593" s="2">
        <v>4</v>
      </c>
      <c r="F1593" s="1">
        <v>43185.713194444441</v>
      </c>
      <c r="G1593">
        <v>87.42</v>
      </c>
      <c r="H1593">
        <v>1.72</v>
      </c>
      <c r="I1593">
        <v>1.22</v>
      </c>
      <c r="J1593">
        <v>1.56</v>
      </c>
      <c r="K1593">
        <v>2.62</v>
      </c>
      <c r="L1593">
        <v>0.62</v>
      </c>
      <c r="M1593">
        <v>0.28999999999999998</v>
      </c>
      <c r="N1593">
        <v>1.61</v>
      </c>
      <c r="O1593">
        <v>1.53</v>
      </c>
      <c r="P1593">
        <v>3.11</v>
      </c>
      <c r="Q1593">
        <v>3.63</v>
      </c>
      <c r="R1593">
        <v>5.0999999999999996</v>
      </c>
      <c r="S1593">
        <v>13.51</v>
      </c>
      <c r="T1593">
        <v>3</v>
      </c>
      <c r="U1593">
        <v>2.06</v>
      </c>
      <c r="V1593">
        <v>1.56</v>
      </c>
      <c r="W1593">
        <v>74.19</v>
      </c>
      <c r="X1593">
        <v>15.53</v>
      </c>
      <c r="Y1593">
        <v>20.45</v>
      </c>
      <c r="Z1593">
        <v>30.63</v>
      </c>
      <c r="AA1593">
        <v>53.13</v>
      </c>
      <c r="AB1593">
        <v>9.7799999999999994</v>
      </c>
      <c r="AC1593">
        <v>53.92</v>
      </c>
    </row>
    <row r="1594" spans="1:29" x14ac:dyDescent="0.2">
      <c r="A1594" t="s">
        <v>2083</v>
      </c>
      <c r="B1594" s="2" t="s">
        <v>5196</v>
      </c>
      <c r="C1594" s="2">
        <v>2</v>
      </c>
      <c r="D1594" s="2">
        <v>2</v>
      </c>
      <c r="E1594" s="2">
        <v>3</v>
      </c>
      <c r="F1594" s="1">
        <v>43145.563888888886</v>
      </c>
      <c r="G1594">
        <v>87.41</v>
      </c>
      <c r="H1594">
        <v>2.04</v>
      </c>
      <c r="I1594">
        <v>1.08</v>
      </c>
      <c r="J1594">
        <v>0.35</v>
      </c>
      <c r="K1594">
        <v>3.04</v>
      </c>
      <c r="L1594">
        <v>0.71</v>
      </c>
      <c r="M1594">
        <v>0.46</v>
      </c>
      <c r="N1594">
        <v>1.62</v>
      </c>
      <c r="O1594">
        <v>1.55</v>
      </c>
      <c r="P1594">
        <v>3.97</v>
      </c>
      <c r="Q1594">
        <v>4.43</v>
      </c>
      <c r="R1594">
        <v>2.0299999999999998</v>
      </c>
      <c r="S1594">
        <v>15.17</v>
      </c>
      <c r="T1594">
        <v>4.0199999999999996</v>
      </c>
      <c r="U1594">
        <v>2.59</v>
      </c>
      <c r="V1594">
        <v>1.69</v>
      </c>
      <c r="W1594">
        <v>75.89</v>
      </c>
      <c r="X1594">
        <v>22.97</v>
      </c>
      <c r="Y1594">
        <v>32.15</v>
      </c>
      <c r="Z1594">
        <v>48.66</v>
      </c>
      <c r="AA1594">
        <v>88.58</v>
      </c>
      <c r="AB1594">
        <v>17.41</v>
      </c>
      <c r="AC1594">
        <v>107.73</v>
      </c>
    </row>
    <row r="1595" spans="1:29" x14ac:dyDescent="0.2">
      <c r="A1595" t="s">
        <v>308</v>
      </c>
      <c r="B1595" s="2" t="s">
        <v>4821</v>
      </c>
      <c r="C1595" s="2">
        <v>1</v>
      </c>
      <c r="D1595" s="2">
        <v>1</v>
      </c>
      <c r="E1595" s="2">
        <v>1</v>
      </c>
      <c r="F1595" s="1">
        <v>42914.571527777778</v>
      </c>
      <c r="G1595">
        <v>87.41</v>
      </c>
      <c r="H1595">
        <v>1.35</v>
      </c>
      <c r="I1595">
        <v>1.06</v>
      </c>
      <c r="J1595">
        <v>1.58</v>
      </c>
      <c r="K1595">
        <v>1.94</v>
      </c>
      <c r="L1595">
        <v>0.52</v>
      </c>
      <c r="M1595">
        <v>0.51</v>
      </c>
      <c r="N1595">
        <v>1.17</v>
      </c>
      <c r="O1595">
        <v>1.2</v>
      </c>
      <c r="P1595">
        <v>2.37</v>
      </c>
      <c r="Q1595">
        <v>2.89</v>
      </c>
      <c r="R1595">
        <v>8.99</v>
      </c>
      <c r="S1595">
        <v>9.1199999999999992</v>
      </c>
      <c r="T1595">
        <v>3.7</v>
      </c>
      <c r="U1595">
        <v>1.46</v>
      </c>
      <c r="V1595">
        <v>1.23</v>
      </c>
      <c r="W1595">
        <v>71.709999999999994</v>
      </c>
      <c r="X1595">
        <v>7.2</v>
      </c>
      <c r="Y1595">
        <v>9.4</v>
      </c>
      <c r="Z1595">
        <v>11.29</v>
      </c>
      <c r="AA1595">
        <v>23.79</v>
      </c>
      <c r="AB1595">
        <v>7.08</v>
      </c>
      <c r="AC1595">
        <v>23.94</v>
      </c>
    </row>
    <row r="1596" spans="1:29" x14ac:dyDescent="0.2">
      <c r="A1596" t="s">
        <v>3220</v>
      </c>
      <c r="B1596" s="2" t="s">
        <v>4969</v>
      </c>
      <c r="C1596" s="2">
        <v>2</v>
      </c>
      <c r="D1596" s="2">
        <v>1</v>
      </c>
      <c r="E1596" s="2">
        <v>4</v>
      </c>
      <c r="F1596" s="1">
        <v>43200.576388888891</v>
      </c>
      <c r="G1596">
        <v>87.41</v>
      </c>
      <c r="H1596">
        <v>1.63</v>
      </c>
      <c r="I1596">
        <v>1.28</v>
      </c>
      <c r="J1596">
        <v>1.5</v>
      </c>
      <c r="K1596">
        <v>2.65</v>
      </c>
      <c r="L1596">
        <v>0.65</v>
      </c>
      <c r="M1596">
        <v>0.31</v>
      </c>
      <c r="N1596">
        <v>1.65</v>
      </c>
      <c r="O1596">
        <v>1.59</v>
      </c>
      <c r="P1596">
        <v>3.17</v>
      </c>
      <c r="Q1596">
        <v>3.95</v>
      </c>
      <c r="R1596">
        <v>6.5</v>
      </c>
      <c r="S1596">
        <v>13.22</v>
      </c>
      <c r="T1596">
        <v>2.97</v>
      </c>
      <c r="U1596">
        <v>2.04</v>
      </c>
      <c r="V1596">
        <v>1.6</v>
      </c>
      <c r="W1596">
        <v>75.28</v>
      </c>
      <c r="X1596">
        <v>18.34</v>
      </c>
      <c r="Y1596">
        <v>20.07</v>
      </c>
      <c r="Z1596">
        <v>33.35</v>
      </c>
      <c r="AA1596">
        <v>48.25</v>
      </c>
      <c r="AB1596">
        <v>7.11</v>
      </c>
      <c r="AC1596">
        <v>35.49</v>
      </c>
    </row>
    <row r="1597" spans="1:29" x14ac:dyDescent="0.2">
      <c r="A1597" t="s">
        <v>3025</v>
      </c>
      <c r="B1597" s="2" t="s">
        <v>5159</v>
      </c>
      <c r="C1597" s="2">
        <v>2</v>
      </c>
      <c r="D1597" s="2">
        <v>2</v>
      </c>
      <c r="E1597" s="2">
        <v>4</v>
      </c>
      <c r="F1597" s="1">
        <v>43188.568749999999</v>
      </c>
      <c r="G1597">
        <v>87.41</v>
      </c>
      <c r="H1597">
        <v>1.76</v>
      </c>
      <c r="I1597">
        <v>1.03</v>
      </c>
      <c r="J1597">
        <v>1.3</v>
      </c>
      <c r="K1597">
        <v>2.74</v>
      </c>
      <c r="L1597">
        <v>0.69</v>
      </c>
      <c r="M1597">
        <v>0.35</v>
      </c>
      <c r="N1597">
        <v>1.46</v>
      </c>
      <c r="O1597">
        <v>1.42</v>
      </c>
      <c r="P1597">
        <v>3.48</v>
      </c>
      <c r="Q1597">
        <v>3.85</v>
      </c>
      <c r="R1597">
        <v>2.4</v>
      </c>
      <c r="S1597">
        <v>13.15</v>
      </c>
      <c r="T1597">
        <v>3.68</v>
      </c>
      <c r="U1597">
        <v>2.48</v>
      </c>
      <c r="V1597">
        <v>1.49</v>
      </c>
      <c r="W1597">
        <v>74.28</v>
      </c>
      <c r="X1597">
        <v>20.02</v>
      </c>
      <c r="Y1597">
        <v>28.17</v>
      </c>
      <c r="Z1597">
        <v>35.909999999999997</v>
      </c>
      <c r="AA1597">
        <v>77.64</v>
      </c>
      <c r="AB1597">
        <v>16.96</v>
      </c>
      <c r="AC1597">
        <v>91.85</v>
      </c>
    </row>
    <row r="1598" spans="1:29" x14ac:dyDescent="0.2">
      <c r="A1598" t="s">
        <v>3538</v>
      </c>
      <c r="B1598" s="4">
        <v>78010</v>
      </c>
      <c r="C1598" s="2">
        <v>1</v>
      </c>
      <c r="D1598" s="2">
        <v>2</v>
      </c>
      <c r="E1598" s="2">
        <v>4</v>
      </c>
      <c r="F1598" s="1">
        <v>43209.520833333336</v>
      </c>
      <c r="G1598">
        <v>87.4</v>
      </c>
      <c r="H1598">
        <v>1.57</v>
      </c>
      <c r="I1598">
        <v>0.94</v>
      </c>
      <c r="J1598">
        <v>1.61</v>
      </c>
      <c r="K1598">
        <v>2.52</v>
      </c>
      <c r="L1598">
        <v>0.63</v>
      </c>
      <c r="M1598">
        <v>0.31</v>
      </c>
      <c r="N1598">
        <v>1.17</v>
      </c>
      <c r="O1598">
        <v>1.1599999999999999</v>
      </c>
      <c r="P1598">
        <v>3.19</v>
      </c>
      <c r="Q1598">
        <v>3.8</v>
      </c>
      <c r="R1598">
        <v>4.5199999999999996</v>
      </c>
      <c r="S1598">
        <v>10.37</v>
      </c>
      <c r="T1598">
        <v>4.13</v>
      </c>
      <c r="U1598">
        <v>2.1</v>
      </c>
      <c r="V1598">
        <v>1.32</v>
      </c>
      <c r="W1598">
        <v>73.8</v>
      </c>
      <c r="X1598">
        <v>19.78</v>
      </c>
      <c r="Y1598">
        <v>26.5</v>
      </c>
      <c r="Z1598">
        <v>28.08</v>
      </c>
      <c r="AA1598">
        <v>57.23</v>
      </c>
      <c r="AB1598">
        <v>12.66</v>
      </c>
      <c r="AC1598">
        <v>81.45</v>
      </c>
    </row>
    <row r="1599" spans="1:29" x14ac:dyDescent="0.2">
      <c r="A1599" t="s">
        <v>612</v>
      </c>
      <c r="B1599" s="2" t="s">
        <v>4917</v>
      </c>
      <c r="C1599" s="2">
        <v>1</v>
      </c>
      <c r="D1599" s="2">
        <v>1</v>
      </c>
      <c r="E1599" s="2">
        <v>1</v>
      </c>
      <c r="F1599" s="1">
        <v>42928.623611111114</v>
      </c>
      <c r="G1599">
        <v>87.4</v>
      </c>
      <c r="H1599">
        <v>1.52</v>
      </c>
      <c r="I1599">
        <v>1.1000000000000001</v>
      </c>
      <c r="J1599">
        <v>1.5</v>
      </c>
      <c r="K1599">
        <v>2.2000000000000002</v>
      </c>
      <c r="L1599">
        <v>0.55000000000000004</v>
      </c>
      <c r="M1599">
        <v>0.56999999999999995</v>
      </c>
      <c r="N1599">
        <v>1.3</v>
      </c>
      <c r="O1599">
        <v>1.31</v>
      </c>
      <c r="P1599">
        <v>2.67</v>
      </c>
      <c r="Q1599">
        <v>3.46</v>
      </c>
      <c r="R1599">
        <v>7.66</v>
      </c>
      <c r="S1599">
        <v>10.39</v>
      </c>
      <c r="T1599">
        <v>3.75</v>
      </c>
      <c r="U1599">
        <v>1.52</v>
      </c>
      <c r="V1599">
        <v>1.31</v>
      </c>
      <c r="W1599">
        <v>72.599999999999994</v>
      </c>
      <c r="X1599">
        <v>7.02</v>
      </c>
      <c r="Y1599">
        <v>8.75</v>
      </c>
      <c r="Z1599">
        <v>10.75</v>
      </c>
      <c r="AA1599">
        <v>26.11</v>
      </c>
      <c r="AB1599">
        <v>7.97</v>
      </c>
      <c r="AC1599">
        <v>26.65</v>
      </c>
    </row>
    <row r="1600" spans="1:29" x14ac:dyDescent="0.2">
      <c r="A1600" t="s">
        <v>373</v>
      </c>
      <c r="B1600" s="2" t="s">
        <v>5181</v>
      </c>
      <c r="C1600" s="2">
        <v>2</v>
      </c>
      <c r="D1600" s="2">
        <v>2</v>
      </c>
      <c r="E1600" s="2">
        <v>1</v>
      </c>
      <c r="F1600" s="1">
        <v>42916.47152777778</v>
      </c>
      <c r="G1600">
        <v>87.4</v>
      </c>
      <c r="H1600">
        <v>2.09</v>
      </c>
      <c r="I1600">
        <v>1.52</v>
      </c>
      <c r="J1600">
        <v>1.57</v>
      </c>
      <c r="K1600">
        <v>2.59</v>
      </c>
      <c r="L1600">
        <v>0.53</v>
      </c>
      <c r="M1600">
        <v>0.55000000000000004</v>
      </c>
      <c r="N1600">
        <v>1.97</v>
      </c>
      <c r="O1600">
        <v>1.95</v>
      </c>
      <c r="P1600">
        <v>2.93</v>
      </c>
      <c r="Q1600">
        <v>3.49</v>
      </c>
      <c r="R1600">
        <v>5.82</v>
      </c>
      <c r="S1600">
        <v>15.77</v>
      </c>
      <c r="T1600">
        <v>4.72</v>
      </c>
      <c r="U1600">
        <v>1.8</v>
      </c>
      <c r="V1600">
        <v>1.7</v>
      </c>
      <c r="W1600">
        <v>71.37</v>
      </c>
      <c r="X1600">
        <v>7.95</v>
      </c>
      <c r="Y1600">
        <v>8.59</v>
      </c>
      <c r="Z1600">
        <v>17.73</v>
      </c>
      <c r="AA1600">
        <v>31</v>
      </c>
      <c r="AB1600">
        <v>11.77</v>
      </c>
      <c r="AC1600">
        <v>50.96</v>
      </c>
    </row>
    <row r="1601" spans="1:29" x14ac:dyDescent="0.2">
      <c r="A1601" t="s">
        <v>242</v>
      </c>
      <c r="B1601" s="2" t="s">
        <v>4761</v>
      </c>
      <c r="C1601" s="2">
        <v>1</v>
      </c>
      <c r="D1601" s="2">
        <v>2</v>
      </c>
      <c r="E1601" s="2">
        <v>1</v>
      </c>
      <c r="F1601" s="1">
        <v>42908.579861111109</v>
      </c>
      <c r="G1601">
        <v>87.4</v>
      </c>
      <c r="H1601">
        <v>1.98</v>
      </c>
      <c r="I1601">
        <v>1.36</v>
      </c>
      <c r="J1601">
        <v>2.94</v>
      </c>
      <c r="K1601">
        <v>2.44</v>
      </c>
      <c r="L1601">
        <v>0.48</v>
      </c>
      <c r="M1601">
        <v>0.56000000000000005</v>
      </c>
      <c r="N1601">
        <v>1.6</v>
      </c>
      <c r="O1601">
        <v>1.61</v>
      </c>
      <c r="P1601">
        <v>2.5499999999999998</v>
      </c>
      <c r="Q1601">
        <v>3.32</v>
      </c>
      <c r="R1601">
        <v>7.83</v>
      </c>
      <c r="S1601">
        <v>12.47</v>
      </c>
      <c r="T1601">
        <v>4.9800000000000004</v>
      </c>
      <c r="U1601">
        <v>1.86</v>
      </c>
      <c r="V1601">
        <v>1.52</v>
      </c>
      <c r="W1601">
        <v>69.33</v>
      </c>
      <c r="X1601">
        <v>8.33</v>
      </c>
      <c r="Y1601">
        <v>10.72</v>
      </c>
      <c r="Z1601">
        <v>18.71</v>
      </c>
      <c r="AA1601">
        <v>29.12</v>
      </c>
      <c r="AB1601">
        <v>8.83</v>
      </c>
      <c r="AC1601">
        <v>34.770000000000003</v>
      </c>
    </row>
    <row r="1602" spans="1:29" x14ac:dyDescent="0.2">
      <c r="A1602" t="s">
        <v>396</v>
      </c>
      <c r="B1602" s="2" t="s">
        <v>4766</v>
      </c>
      <c r="C1602" s="2">
        <v>1</v>
      </c>
      <c r="D1602" s="2">
        <v>1</v>
      </c>
      <c r="E1602" s="2">
        <v>1</v>
      </c>
      <c r="F1602" s="1">
        <v>42916.524305555555</v>
      </c>
      <c r="G1602">
        <v>87.4</v>
      </c>
      <c r="H1602">
        <v>1.92</v>
      </c>
      <c r="I1602">
        <v>1.3</v>
      </c>
      <c r="J1602">
        <v>2.17</v>
      </c>
      <c r="K1602">
        <v>2.42</v>
      </c>
      <c r="L1602">
        <v>0.51</v>
      </c>
      <c r="M1602">
        <v>0.6</v>
      </c>
      <c r="N1602">
        <v>1.55</v>
      </c>
      <c r="O1602">
        <v>1.53</v>
      </c>
      <c r="P1602">
        <v>2.67</v>
      </c>
      <c r="Q1602">
        <v>3.53</v>
      </c>
      <c r="R1602">
        <v>7.45</v>
      </c>
      <c r="S1602">
        <v>12.29</v>
      </c>
      <c r="T1602">
        <v>3.98</v>
      </c>
      <c r="U1602">
        <v>1.82</v>
      </c>
      <c r="V1602">
        <v>1.46</v>
      </c>
      <c r="W1602">
        <v>71.650000000000006</v>
      </c>
      <c r="X1602">
        <v>6.42</v>
      </c>
      <c r="Y1602">
        <v>8.48</v>
      </c>
      <c r="Z1602">
        <v>11.32</v>
      </c>
      <c r="AA1602">
        <v>28.59</v>
      </c>
      <c r="AB1602">
        <v>9.86</v>
      </c>
      <c r="AC1602">
        <v>29.58</v>
      </c>
    </row>
    <row r="1603" spans="1:29" x14ac:dyDescent="0.2">
      <c r="A1603" t="s">
        <v>891</v>
      </c>
      <c r="B1603" s="2" t="s">
        <v>4821</v>
      </c>
      <c r="C1603" s="2">
        <v>1</v>
      </c>
      <c r="D1603" s="2">
        <v>2</v>
      </c>
      <c r="E1603" s="2">
        <v>2</v>
      </c>
      <c r="F1603" s="1">
        <v>42950.659722222219</v>
      </c>
      <c r="G1603">
        <v>87.39</v>
      </c>
      <c r="H1603">
        <v>1.4</v>
      </c>
      <c r="I1603">
        <v>1.1599999999999999</v>
      </c>
      <c r="J1603">
        <v>3.23</v>
      </c>
      <c r="K1603">
        <v>1.77</v>
      </c>
      <c r="L1603">
        <v>0.44</v>
      </c>
      <c r="M1603">
        <v>0.44</v>
      </c>
      <c r="N1603">
        <v>1.05</v>
      </c>
      <c r="O1603">
        <v>1.05</v>
      </c>
      <c r="P1603">
        <v>1.94</v>
      </c>
      <c r="Q1603">
        <v>2.5299999999999998</v>
      </c>
      <c r="R1603">
        <v>10.96</v>
      </c>
      <c r="S1603">
        <v>6.92</v>
      </c>
      <c r="T1603">
        <v>3.64</v>
      </c>
      <c r="U1603">
        <v>1.35</v>
      </c>
      <c r="V1603">
        <v>1.1599999999999999</v>
      </c>
      <c r="W1603">
        <v>71.25</v>
      </c>
      <c r="X1603">
        <v>5.43</v>
      </c>
      <c r="Y1603">
        <v>6.25</v>
      </c>
      <c r="Z1603">
        <v>10.81</v>
      </c>
      <c r="AA1603">
        <v>10.47</v>
      </c>
      <c r="AB1603">
        <v>3.35</v>
      </c>
      <c r="AC1603">
        <v>9.57</v>
      </c>
    </row>
    <row r="1604" spans="1:29" x14ac:dyDescent="0.2">
      <c r="A1604" t="s">
        <v>2982</v>
      </c>
      <c r="B1604" s="2" t="s">
        <v>4937</v>
      </c>
      <c r="C1604" s="2">
        <v>1</v>
      </c>
      <c r="D1604" s="2">
        <v>1</v>
      </c>
      <c r="E1604" s="2">
        <v>4</v>
      </c>
      <c r="F1604" s="1">
        <v>43185.745833333334</v>
      </c>
      <c r="G1604">
        <v>87.39</v>
      </c>
      <c r="H1604">
        <v>1.71</v>
      </c>
      <c r="I1604">
        <v>0.98</v>
      </c>
      <c r="J1604">
        <v>1.63</v>
      </c>
      <c r="K1604">
        <v>2.67</v>
      </c>
      <c r="L1604">
        <v>0.65</v>
      </c>
      <c r="M1604">
        <v>0.32</v>
      </c>
      <c r="N1604">
        <v>1.22</v>
      </c>
      <c r="O1604">
        <v>1.23</v>
      </c>
      <c r="P1604">
        <v>3.39</v>
      </c>
      <c r="Q1604">
        <v>3.72</v>
      </c>
      <c r="R1604">
        <v>5.32</v>
      </c>
      <c r="S1604">
        <v>10.84</v>
      </c>
      <c r="T1604">
        <v>3.76</v>
      </c>
      <c r="U1604">
        <v>2.37</v>
      </c>
      <c r="V1604">
        <v>1.46</v>
      </c>
      <c r="W1604">
        <v>73.760000000000005</v>
      </c>
      <c r="X1604">
        <v>22.05</v>
      </c>
      <c r="Y1604">
        <v>26.79</v>
      </c>
      <c r="Z1604">
        <v>31.6</v>
      </c>
      <c r="AA1604">
        <v>61.92</v>
      </c>
      <c r="AB1604">
        <v>10.51</v>
      </c>
      <c r="AC1604">
        <v>77.569999999999993</v>
      </c>
    </row>
    <row r="1605" spans="1:29" x14ac:dyDescent="0.2">
      <c r="A1605" t="s">
        <v>3762</v>
      </c>
      <c r="B1605" s="2" t="s">
        <v>4962</v>
      </c>
      <c r="C1605" s="2">
        <v>2</v>
      </c>
      <c r="D1605" s="2">
        <v>1</v>
      </c>
      <c r="E1605" s="2">
        <v>4</v>
      </c>
      <c r="F1605" s="1">
        <v>43217.668055555558</v>
      </c>
      <c r="G1605">
        <v>87.39</v>
      </c>
      <c r="H1605">
        <v>1.37</v>
      </c>
      <c r="I1605">
        <v>1.03</v>
      </c>
      <c r="J1605">
        <v>1.42</v>
      </c>
      <c r="K1605">
        <v>2.39</v>
      </c>
      <c r="L1605">
        <v>0.75</v>
      </c>
      <c r="M1605">
        <v>0.28999999999999998</v>
      </c>
      <c r="N1605">
        <v>1.24</v>
      </c>
      <c r="O1605">
        <v>1.21</v>
      </c>
      <c r="P1605">
        <v>3.46</v>
      </c>
      <c r="Q1605">
        <v>4.1900000000000004</v>
      </c>
      <c r="R1605">
        <v>4.5199999999999996</v>
      </c>
      <c r="S1605">
        <v>11.09</v>
      </c>
      <c r="T1605">
        <v>3.62</v>
      </c>
      <c r="U1605">
        <v>1.81</v>
      </c>
      <c r="V1605">
        <v>1.31</v>
      </c>
      <c r="W1605">
        <v>75.040000000000006</v>
      </c>
      <c r="X1605">
        <v>21.1</v>
      </c>
      <c r="Y1605">
        <v>27.25</v>
      </c>
      <c r="Z1605">
        <v>35.93</v>
      </c>
      <c r="AA1605">
        <v>52.25</v>
      </c>
      <c r="AB1605">
        <v>10.71</v>
      </c>
      <c r="AC1605">
        <v>63.73</v>
      </c>
    </row>
    <row r="1606" spans="1:29" x14ac:dyDescent="0.2">
      <c r="A1606" t="s">
        <v>3243</v>
      </c>
      <c r="B1606" s="2" t="s">
        <v>4814</v>
      </c>
      <c r="C1606" s="2">
        <v>1</v>
      </c>
      <c r="D1606" s="2">
        <v>2</v>
      </c>
      <c r="E1606" s="2">
        <v>4</v>
      </c>
      <c r="F1606" s="1">
        <v>43200.607638888891</v>
      </c>
      <c r="G1606">
        <v>87.38</v>
      </c>
      <c r="H1606">
        <v>1.45</v>
      </c>
      <c r="I1606">
        <v>0.93</v>
      </c>
      <c r="J1606">
        <v>1.1499999999999999</v>
      </c>
      <c r="K1606">
        <v>2.59</v>
      </c>
      <c r="L1606">
        <v>0.71</v>
      </c>
      <c r="M1606">
        <v>0.24</v>
      </c>
      <c r="N1606">
        <v>1.22</v>
      </c>
      <c r="O1606">
        <v>1.22</v>
      </c>
      <c r="P1606">
        <v>3.52</v>
      </c>
      <c r="Q1606">
        <v>4.05</v>
      </c>
      <c r="R1606">
        <v>4.4400000000000004</v>
      </c>
      <c r="S1606">
        <v>11.29</v>
      </c>
      <c r="T1606">
        <v>3.61</v>
      </c>
      <c r="U1606">
        <v>2.0299999999999998</v>
      </c>
      <c r="V1606">
        <v>1.45</v>
      </c>
      <c r="W1606">
        <v>74.650000000000006</v>
      </c>
      <c r="X1606">
        <v>26.09</v>
      </c>
      <c r="Y1606">
        <v>30.19</v>
      </c>
      <c r="Z1606">
        <v>38.21</v>
      </c>
      <c r="AA1606">
        <v>66.38</v>
      </c>
      <c r="AB1606">
        <v>9.5500000000000007</v>
      </c>
      <c r="AC1606">
        <v>72.75</v>
      </c>
    </row>
    <row r="1607" spans="1:29" x14ac:dyDescent="0.2">
      <c r="A1607" t="s">
        <v>615</v>
      </c>
      <c r="B1607" s="2" t="s">
        <v>5178</v>
      </c>
      <c r="C1607" s="2">
        <v>2</v>
      </c>
      <c r="D1607" s="2">
        <v>2</v>
      </c>
      <c r="E1607" s="2">
        <v>1</v>
      </c>
      <c r="F1607" s="1">
        <v>42928.628472222219</v>
      </c>
      <c r="G1607">
        <v>87.38</v>
      </c>
      <c r="H1607">
        <v>1.57</v>
      </c>
      <c r="I1607">
        <v>1.1000000000000001</v>
      </c>
      <c r="J1607">
        <v>1.52</v>
      </c>
      <c r="K1607">
        <v>2.2000000000000002</v>
      </c>
      <c r="L1607">
        <v>0.55000000000000004</v>
      </c>
      <c r="M1607">
        <v>0.54</v>
      </c>
      <c r="N1607">
        <v>1.34</v>
      </c>
      <c r="O1607">
        <v>1.36</v>
      </c>
      <c r="P1607">
        <v>2.8</v>
      </c>
      <c r="Q1607">
        <v>3.36</v>
      </c>
      <c r="R1607">
        <v>8.0399999999999991</v>
      </c>
      <c r="S1607">
        <v>10.71</v>
      </c>
      <c r="T1607">
        <v>4.12</v>
      </c>
      <c r="U1607">
        <v>1.64</v>
      </c>
      <c r="V1607">
        <v>1.41</v>
      </c>
      <c r="W1607">
        <v>72.33</v>
      </c>
      <c r="X1607">
        <v>8.36</v>
      </c>
      <c r="Y1607">
        <v>10.4</v>
      </c>
      <c r="Z1607">
        <v>14.79</v>
      </c>
      <c r="AA1607">
        <v>27.49</v>
      </c>
      <c r="AB1607">
        <v>7</v>
      </c>
      <c r="AC1607">
        <v>35.229999999999997</v>
      </c>
    </row>
    <row r="1608" spans="1:29" x14ac:dyDescent="0.2">
      <c r="A1608" t="s">
        <v>2912</v>
      </c>
      <c r="B1608" s="2" t="s">
        <v>4747</v>
      </c>
      <c r="C1608" s="2">
        <v>1</v>
      </c>
      <c r="D1608" s="2">
        <v>2</v>
      </c>
      <c r="E1608" s="2">
        <v>4</v>
      </c>
      <c r="F1608" s="1">
        <v>43178.565972222219</v>
      </c>
      <c r="G1608">
        <v>87.38</v>
      </c>
      <c r="H1608">
        <v>1.47</v>
      </c>
      <c r="I1608">
        <v>0.66</v>
      </c>
      <c r="J1608">
        <v>-0.51</v>
      </c>
      <c r="K1608">
        <v>2.27</v>
      </c>
      <c r="L1608">
        <v>0.77</v>
      </c>
      <c r="M1608">
        <v>0.54</v>
      </c>
      <c r="N1608">
        <v>1.01</v>
      </c>
      <c r="O1608">
        <v>1</v>
      </c>
      <c r="P1608">
        <v>3.68</v>
      </c>
      <c r="Q1608">
        <v>3.37</v>
      </c>
      <c r="R1608">
        <v>5.1100000000000003</v>
      </c>
      <c r="S1608">
        <v>10.44</v>
      </c>
      <c r="T1608">
        <v>2.97</v>
      </c>
      <c r="U1608">
        <v>2.66</v>
      </c>
      <c r="V1608">
        <v>1.45</v>
      </c>
      <c r="W1608">
        <v>73.150000000000006</v>
      </c>
      <c r="X1608">
        <v>23.55</v>
      </c>
      <c r="Y1608">
        <v>29.56</v>
      </c>
      <c r="Z1608">
        <v>46.5</v>
      </c>
      <c r="AA1608">
        <v>88.73</v>
      </c>
      <c r="AB1608">
        <v>16.41</v>
      </c>
      <c r="AC1608">
        <v>94.13</v>
      </c>
    </row>
    <row r="1609" spans="1:29" x14ac:dyDescent="0.2">
      <c r="A1609" t="s">
        <v>3367</v>
      </c>
      <c r="B1609" s="2" t="s">
        <v>4991</v>
      </c>
      <c r="C1609" s="2">
        <v>2</v>
      </c>
      <c r="D1609" s="2">
        <v>1</v>
      </c>
      <c r="E1609" s="2">
        <v>4</v>
      </c>
      <c r="F1609" s="1">
        <v>43203.646527777775</v>
      </c>
      <c r="G1609">
        <v>87.38</v>
      </c>
      <c r="H1609">
        <v>1.29</v>
      </c>
      <c r="I1609">
        <v>0.89</v>
      </c>
      <c r="J1609">
        <v>1.6</v>
      </c>
      <c r="K1609">
        <v>2.42</v>
      </c>
      <c r="L1609">
        <v>0.72</v>
      </c>
      <c r="M1609">
        <v>0.23</v>
      </c>
      <c r="N1609">
        <v>1.07</v>
      </c>
      <c r="O1609">
        <v>1.08</v>
      </c>
      <c r="P1609">
        <v>3.3</v>
      </c>
      <c r="Q1609">
        <v>3.68</v>
      </c>
      <c r="R1609">
        <v>4.6399999999999997</v>
      </c>
      <c r="S1609">
        <v>10.26</v>
      </c>
      <c r="T1609">
        <v>3.29</v>
      </c>
      <c r="U1609">
        <v>1.94</v>
      </c>
      <c r="V1609">
        <v>1.29</v>
      </c>
      <c r="W1609">
        <v>74.17</v>
      </c>
      <c r="X1609">
        <v>24.68</v>
      </c>
      <c r="Y1609">
        <v>32.53</v>
      </c>
      <c r="Z1609">
        <v>37.6</v>
      </c>
      <c r="AA1609">
        <v>60.79</v>
      </c>
      <c r="AB1609">
        <v>10</v>
      </c>
      <c r="AC1609">
        <v>73.48</v>
      </c>
    </row>
    <row r="1610" spans="1:29" x14ac:dyDescent="0.2">
      <c r="A1610" t="s">
        <v>1711</v>
      </c>
      <c r="B1610" s="2" t="s">
        <v>4812</v>
      </c>
      <c r="C1610" s="2">
        <v>1</v>
      </c>
      <c r="D1610" s="2">
        <v>1</v>
      </c>
      <c r="E1610" s="2">
        <v>2</v>
      </c>
      <c r="F1610" s="1">
        <v>42989.779861111114</v>
      </c>
      <c r="G1610">
        <v>87.37</v>
      </c>
      <c r="H1610">
        <v>1.84</v>
      </c>
      <c r="I1610">
        <v>1.44</v>
      </c>
      <c r="J1610">
        <v>3.21</v>
      </c>
      <c r="K1610">
        <v>2.09</v>
      </c>
      <c r="L1610">
        <v>0.28000000000000003</v>
      </c>
      <c r="M1610">
        <v>0.34</v>
      </c>
      <c r="N1610">
        <v>1.53</v>
      </c>
      <c r="O1610">
        <v>1.51</v>
      </c>
      <c r="P1610">
        <v>1.57</v>
      </c>
      <c r="Q1610">
        <v>1.83</v>
      </c>
      <c r="R1610">
        <v>11.04</v>
      </c>
      <c r="S1610">
        <v>10.1</v>
      </c>
      <c r="T1610">
        <v>3.9</v>
      </c>
      <c r="U1610">
        <v>1.54</v>
      </c>
      <c r="V1610">
        <v>1.42</v>
      </c>
      <c r="W1610">
        <v>69.66</v>
      </c>
      <c r="X1610">
        <v>3.92</v>
      </c>
      <c r="Y1610">
        <v>5.0999999999999996</v>
      </c>
      <c r="Z1610">
        <v>9.9499999999999993</v>
      </c>
      <c r="AA1610">
        <v>10.38</v>
      </c>
      <c r="AB1610">
        <v>3.59</v>
      </c>
      <c r="AC1610">
        <v>9.26</v>
      </c>
    </row>
    <row r="1611" spans="1:29" x14ac:dyDescent="0.2">
      <c r="A1611" t="s">
        <v>25</v>
      </c>
      <c r="B1611" s="2" t="s">
        <v>5135</v>
      </c>
      <c r="C1611" s="2">
        <v>2</v>
      </c>
      <c r="D1611" s="2">
        <v>2</v>
      </c>
      <c r="E1611" s="2">
        <v>1</v>
      </c>
      <c r="F1611" s="1">
        <v>42898.569444444445</v>
      </c>
      <c r="G1611">
        <v>87.37</v>
      </c>
      <c r="H1611">
        <v>2.04</v>
      </c>
      <c r="I1611">
        <v>1.35</v>
      </c>
      <c r="J1611">
        <v>1.03</v>
      </c>
      <c r="K1611">
        <v>2.87</v>
      </c>
      <c r="L1611">
        <v>0.49</v>
      </c>
      <c r="M1611">
        <v>0.48</v>
      </c>
      <c r="N1611">
        <v>1.77</v>
      </c>
      <c r="O1611">
        <v>1.78</v>
      </c>
      <c r="P1611">
        <v>2.72</v>
      </c>
      <c r="Q1611">
        <v>3.41</v>
      </c>
      <c r="R1611">
        <v>5.19</v>
      </c>
      <c r="S1611">
        <v>14.43</v>
      </c>
      <c r="T1611">
        <v>4.17</v>
      </c>
      <c r="U1611">
        <v>1.91</v>
      </c>
      <c r="V1611">
        <v>1.57</v>
      </c>
      <c r="W1611">
        <v>71.58</v>
      </c>
      <c r="X1611">
        <v>10.44</v>
      </c>
      <c r="Y1611">
        <v>11.63</v>
      </c>
      <c r="Z1611">
        <v>17.559999999999999</v>
      </c>
      <c r="AA1611">
        <v>40.43</v>
      </c>
      <c r="AB1611">
        <v>13.92</v>
      </c>
      <c r="AC1611">
        <v>51.38</v>
      </c>
    </row>
    <row r="1612" spans="1:29" x14ac:dyDescent="0.2">
      <c r="A1612" t="s">
        <v>3008</v>
      </c>
      <c r="B1612" s="2" t="s">
        <v>5155</v>
      </c>
      <c r="C1612" s="2">
        <v>2</v>
      </c>
      <c r="D1612" s="2">
        <v>1</v>
      </c>
      <c r="E1612" s="2">
        <v>4</v>
      </c>
      <c r="F1612" s="1">
        <v>43187.74722222222</v>
      </c>
      <c r="G1612">
        <v>87.37</v>
      </c>
      <c r="H1612">
        <v>1.82</v>
      </c>
      <c r="I1612">
        <v>1.06</v>
      </c>
      <c r="J1612">
        <v>1.47</v>
      </c>
      <c r="K1612">
        <v>2.72</v>
      </c>
      <c r="L1612">
        <v>0.63</v>
      </c>
      <c r="M1612">
        <v>0.3</v>
      </c>
      <c r="N1612">
        <v>1.48</v>
      </c>
      <c r="O1612">
        <v>1.43</v>
      </c>
      <c r="P1612">
        <v>3.38</v>
      </c>
      <c r="Q1612">
        <v>3.72</v>
      </c>
      <c r="R1612">
        <v>3.42</v>
      </c>
      <c r="S1612">
        <v>12.95</v>
      </c>
      <c r="T1612">
        <v>3.9</v>
      </c>
      <c r="U1612">
        <v>2.34</v>
      </c>
      <c r="V1612">
        <v>1.52</v>
      </c>
      <c r="W1612">
        <v>73.61</v>
      </c>
      <c r="X1612">
        <v>19.34</v>
      </c>
      <c r="Y1612">
        <v>25.84</v>
      </c>
      <c r="Z1612">
        <v>33.950000000000003</v>
      </c>
      <c r="AA1612">
        <v>69.09</v>
      </c>
      <c r="AB1612">
        <v>15.09</v>
      </c>
      <c r="AC1612">
        <v>95.05</v>
      </c>
    </row>
    <row r="1613" spans="1:29" x14ac:dyDescent="0.2">
      <c r="A1613" t="s">
        <v>897</v>
      </c>
      <c r="B1613" s="2" t="s">
        <v>5162</v>
      </c>
      <c r="C1613" s="2">
        <v>2</v>
      </c>
      <c r="D1613" s="2">
        <v>1</v>
      </c>
      <c r="E1613" s="2">
        <v>2</v>
      </c>
      <c r="F1613" s="1">
        <v>42950.668055555558</v>
      </c>
      <c r="G1613">
        <v>87.37</v>
      </c>
      <c r="H1613">
        <v>1.63</v>
      </c>
      <c r="I1613">
        <v>1.4</v>
      </c>
      <c r="J1613">
        <v>2.5499999999999998</v>
      </c>
      <c r="K1613">
        <v>1.99</v>
      </c>
      <c r="L1613">
        <v>0.39</v>
      </c>
      <c r="M1613">
        <v>0.38</v>
      </c>
      <c r="N1613">
        <v>1.46</v>
      </c>
      <c r="O1613">
        <v>1.42</v>
      </c>
      <c r="P1613">
        <v>1.89</v>
      </c>
      <c r="Q1613">
        <v>2.1800000000000002</v>
      </c>
      <c r="R1613">
        <v>10.29</v>
      </c>
      <c r="S1613">
        <v>9.43</v>
      </c>
      <c r="T1613">
        <v>3.17</v>
      </c>
      <c r="U1613">
        <v>1.43</v>
      </c>
      <c r="V1613">
        <v>1.35</v>
      </c>
      <c r="W1613">
        <v>71.959999999999994</v>
      </c>
      <c r="X1613">
        <v>4.3899999999999997</v>
      </c>
      <c r="Y1613">
        <v>5.19</v>
      </c>
      <c r="Z1613">
        <v>10.59</v>
      </c>
      <c r="AA1613">
        <v>11.78</v>
      </c>
      <c r="AB1613">
        <v>4.21</v>
      </c>
      <c r="AC1613">
        <v>8.3699999999999992</v>
      </c>
    </row>
    <row r="1614" spans="1:29" x14ac:dyDescent="0.2">
      <c r="A1614" t="s">
        <v>3042</v>
      </c>
      <c r="B1614" s="2" t="s">
        <v>5157</v>
      </c>
      <c r="C1614" s="2">
        <v>2</v>
      </c>
      <c r="D1614" s="2">
        <v>2</v>
      </c>
      <c r="E1614" s="2">
        <v>4</v>
      </c>
      <c r="F1614" s="1">
        <v>43188.590277777781</v>
      </c>
      <c r="G1614">
        <v>87.36</v>
      </c>
      <c r="H1614">
        <v>1.64</v>
      </c>
      <c r="I1614">
        <v>1.07</v>
      </c>
      <c r="J1614">
        <v>1.37</v>
      </c>
      <c r="K1614">
        <v>2.62</v>
      </c>
      <c r="L1614">
        <v>0.69</v>
      </c>
      <c r="M1614">
        <v>0.42</v>
      </c>
      <c r="N1614">
        <v>1.54</v>
      </c>
      <c r="O1614">
        <v>1.46</v>
      </c>
      <c r="P1614">
        <v>3.36</v>
      </c>
      <c r="Q1614">
        <v>4.12</v>
      </c>
      <c r="R1614">
        <v>2.6</v>
      </c>
      <c r="S1614">
        <v>13.84</v>
      </c>
      <c r="T1614">
        <v>3.57</v>
      </c>
      <c r="U1614">
        <v>2.23</v>
      </c>
      <c r="V1614">
        <v>1.47</v>
      </c>
      <c r="W1614">
        <v>74.25</v>
      </c>
      <c r="X1614">
        <v>19.600000000000001</v>
      </c>
      <c r="Y1614">
        <v>27.76</v>
      </c>
      <c r="Z1614">
        <v>37.32</v>
      </c>
      <c r="AA1614">
        <v>74.41</v>
      </c>
      <c r="AB1614">
        <v>15.92</v>
      </c>
      <c r="AC1614">
        <v>81.91</v>
      </c>
    </row>
    <row r="1615" spans="1:29" x14ac:dyDescent="0.2">
      <c r="A1615" t="s">
        <v>969</v>
      </c>
      <c r="B1615" s="2" t="s">
        <v>4904</v>
      </c>
      <c r="C1615" s="2">
        <v>1</v>
      </c>
      <c r="D1615" s="2">
        <v>2</v>
      </c>
      <c r="E1615" s="2">
        <v>2</v>
      </c>
      <c r="F1615" s="1">
        <v>42955.640972222223</v>
      </c>
      <c r="G1615">
        <v>87.36</v>
      </c>
      <c r="H1615">
        <v>1.67</v>
      </c>
      <c r="I1615">
        <v>1.21</v>
      </c>
      <c r="J1615">
        <v>2.95</v>
      </c>
      <c r="K1615">
        <v>1.99</v>
      </c>
      <c r="L1615">
        <v>0.44</v>
      </c>
      <c r="M1615">
        <v>0.47</v>
      </c>
      <c r="N1615">
        <v>1.25</v>
      </c>
      <c r="O1615">
        <v>1.23</v>
      </c>
      <c r="P1615">
        <v>2.06</v>
      </c>
      <c r="Q1615">
        <v>2.61</v>
      </c>
      <c r="R1615">
        <v>9.0500000000000007</v>
      </c>
      <c r="S1615">
        <v>9.23</v>
      </c>
      <c r="T1615">
        <v>3.37</v>
      </c>
      <c r="U1615">
        <v>1.67</v>
      </c>
      <c r="V1615">
        <v>1.3</v>
      </c>
      <c r="W1615">
        <v>71.03</v>
      </c>
      <c r="X1615">
        <v>5.56</v>
      </c>
      <c r="Y1615">
        <v>7.4</v>
      </c>
      <c r="Z1615">
        <v>11.3</v>
      </c>
      <c r="AA1615">
        <v>17.510000000000002</v>
      </c>
      <c r="AB1615">
        <v>4.91</v>
      </c>
      <c r="AC1615">
        <v>15.98</v>
      </c>
    </row>
    <row r="1616" spans="1:29" x14ac:dyDescent="0.2">
      <c r="A1616" t="s">
        <v>3147</v>
      </c>
      <c r="B1616" s="2" t="s">
        <v>5074</v>
      </c>
      <c r="C1616" s="2">
        <v>2</v>
      </c>
      <c r="D1616" s="2">
        <v>2</v>
      </c>
      <c r="E1616" s="2">
        <v>4</v>
      </c>
      <c r="F1616" s="1">
        <v>43195.595138888886</v>
      </c>
      <c r="G1616">
        <v>87.36</v>
      </c>
      <c r="H1616">
        <v>1.45</v>
      </c>
      <c r="I1616">
        <v>0.94</v>
      </c>
      <c r="J1616">
        <v>0.75</v>
      </c>
      <c r="K1616">
        <v>2.52</v>
      </c>
      <c r="L1616">
        <v>0.72</v>
      </c>
      <c r="M1616">
        <v>0.5</v>
      </c>
      <c r="N1616">
        <v>1.27</v>
      </c>
      <c r="O1616">
        <v>1.27</v>
      </c>
      <c r="P1616">
        <v>3.48</v>
      </c>
      <c r="Q1616">
        <v>3.74</v>
      </c>
      <c r="R1616">
        <v>3.49</v>
      </c>
      <c r="S1616">
        <v>12.14</v>
      </c>
      <c r="T1616">
        <v>2.81</v>
      </c>
      <c r="U1616">
        <v>2.21</v>
      </c>
      <c r="V1616">
        <v>1.46</v>
      </c>
      <c r="W1616">
        <v>74.31</v>
      </c>
      <c r="X1616">
        <v>19.55</v>
      </c>
      <c r="Y1616">
        <v>25.66</v>
      </c>
      <c r="Z1616">
        <v>37.96</v>
      </c>
      <c r="AA1616">
        <v>67.55</v>
      </c>
      <c r="AB1616">
        <v>11.34</v>
      </c>
      <c r="AC1616">
        <v>67.45</v>
      </c>
    </row>
    <row r="1617" spans="1:29" x14ac:dyDescent="0.2">
      <c r="A1617" t="s">
        <v>134</v>
      </c>
      <c r="B1617" s="2" t="s">
        <v>5023</v>
      </c>
      <c r="C1617" s="2">
        <v>2</v>
      </c>
      <c r="D1617" s="2">
        <v>2</v>
      </c>
      <c r="E1617" s="2">
        <v>1</v>
      </c>
      <c r="F1617" s="1">
        <v>42899.629166666666</v>
      </c>
      <c r="G1617">
        <v>87.36</v>
      </c>
      <c r="H1617">
        <v>1.78</v>
      </c>
      <c r="I1617">
        <v>1.25</v>
      </c>
      <c r="J1617">
        <v>1.4</v>
      </c>
      <c r="K1617">
        <v>2.61</v>
      </c>
      <c r="L1617">
        <v>0.56999999999999995</v>
      </c>
      <c r="M1617">
        <v>0.6</v>
      </c>
      <c r="N1617">
        <v>1.52</v>
      </c>
      <c r="O1617">
        <v>1.53</v>
      </c>
      <c r="P1617">
        <v>2.77</v>
      </c>
      <c r="Q1617">
        <v>3.62</v>
      </c>
      <c r="R1617">
        <v>6.27</v>
      </c>
      <c r="S1617">
        <v>12.44</v>
      </c>
      <c r="T1617">
        <v>3.69</v>
      </c>
      <c r="U1617">
        <v>1.81</v>
      </c>
      <c r="V1617">
        <v>1.43</v>
      </c>
      <c r="W1617">
        <v>72.23</v>
      </c>
      <c r="X1617">
        <v>8.82</v>
      </c>
      <c r="Y1617">
        <v>11.44</v>
      </c>
      <c r="Z1617">
        <v>14.43</v>
      </c>
      <c r="AA1617">
        <v>35.979999999999997</v>
      </c>
      <c r="AB1617">
        <v>11.28</v>
      </c>
      <c r="AC1617">
        <v>32.42</v>
      </c>
    </row>
    <row r="1618" spans="1:29" x14ac:dyDescent="0.2">
      <c r="A1618" t="s">
        <v>2457</v>
      </c>
      <c r="B1618" s="2" t="s">
        <v>5170</v>
      </c>
      <c r="C1618" s="2">
        <v>2</v>
      </c>
      <c r="D1618" s="2">
        <v>1</v>
      </c>
      <c r="E1618" s="2">
        <v>3</v>
      </c>
      <c r="F1618" s="1">
        <v>43153.611805555556</v>
      </c>
      <c r="G1618">
        <v>87.35</v>
      </c>
      <c r="H1618">
        <v>1.53</v>
      </c>
      <c r="I1618">
        <v>0.85</v>
      </c>
      <c r="J1618">
        <v>-2.81</v>
      </c>
      <c r="K1618">
        <v>3.25</v>
      </c>
      <c r="L1618">
        <v>0.91</v>
      </c>
      <c r="M1618">
        <v>0.25</v>
      </c>
      <c r="N1618">
        <v>1.64</v>
      </c>
      <c r="O1618">
        <v>1.58</v>
      </c>
      <c r="P1618">
        <v>4.4400000000000004</v>
      </c>
      <c r="Q1618">
        <v>4.42</v>
      </c>
      <c r="R1618">
        <v>-2.79</v>
      </c>
      <c r="S1618">
        <v>17.07</v>
      </c>
      <c r="T1618">
        <v>3.46</v>
      </c>
      <c r="U1618">
        <v>2.71</v>
      </c>
      <c r="V1618">
        <v>1.62</v>
      </c>
      <c r="W1618">
        <v>77.14</v>
      </c>
      <c r="X1618">
        <v>47.05</v>
      </c>
      <c r="Y1618">
        <v>66.930000000000007</v>
      </c>
      <c r="Z1618">
        <v>87.29</v>
      </c>
      <c r="AA1618">
        <v>173.05</v>
      </c>
      <c r="AB1618">
        <v>30.68</v>
      </c>
      <c r="AC1618">
        <v>188.54</v>
      </c>
    </row>
    <row r="1619" spans="1:29" x14ac:dyDescent="0.2">
      <c r="A1619" t="s">
        <v>250</v>
      </c>
      <c r="B1619" s="2" t="s">
        <v>5179</v>
      </c>
      <c r="C1619" s="2">
        <v>2</v>
      </c>
      <c r="D1619" s="2">
        <v>2</v>
      </c>
      <c r="E1619" s="2">
        <v>1</v>
      </c>
      <c r="F1619" s="1">
        <v>42908.601388888892</v>
      </c>
      <c r="G1619">
        <v>87.35</v>
      </c>
      <c r="H1619">
        <v>2.0499999999999998</v>
      </c>
      <c r="I1619">
        <v>1.34</v>
      </c>
      <c r="J1619">
        <v>1.97</v>
      </c>
      <c r="K1619">
        <v>2.84</v>
      </c>
      <c r="L1619">
        <v>0.56999999999999995</v>
      </c>
      <c r="M1619">
        <v>0.57999999999999996</v>
      </c>
      <c r="N1619">
        <v>1.63</v>
      </c>
      <c r="O1619">
        <v>1.61</v>
      </c>
      <c r="P1619">
        <v>2.87</v>
      </c>
      <c r="Q1619">
        <v>3.8</v>
      </c>
      <c r="R1619">
        <v>5.73</v>
      </c>
      <c r="S1619">
        <v>13.02</v>
      </c>
      <c r="T1619">
        <v>4.09</v>
      </c>
      <c r="U1619">
        <v>2.04</v>
      </c>
      <c r="V1619">
        <v>1.51</v>
      </c>
      <c r="W1619">
        <v>71.78</v>
      </c>
      <c r="X1619">
        <v>8.98</v>
      </c>
      <c r="Y1619">
        <v>11.17</v>
      </c>
      <c r="Z1619">
        <v>16.739999999999998</v>
      </c>
      <c r="AA1619">
        <v>37.869999999999997</v>
      </c>
      <c r="AB1619">
        <v>11.79</v>
      </c>
      <c r="AC1619">
        <v>37.42</v>
      </c>
    </row>
    <row r="1620" spans="1:29" x14ac:dyDescent="0.2">
      <c r="A1620" t="s">
        <v>571</v>
      </c>
      <c r="B1620" s="2" t="s">
        <v>5020</v>
      </c>
      <c r="C1620" s="2">
        <v>2</v>
      </c>
      <c r="D1620" s="2">
        <v>1</v>
      </c>
      <c r="E1620" s="2">
        <v>1</v>
      </c>
      <c r="F1620" s="1">
        <v>42922.625694444447</v>
      </c>
      <c r="G1620">
        <v>87.35</v>
      </c>
      <c r="H1620">
        <v>2.0099999999999998</v>
      </c>
      <c r="I1620">
        <v>1.27</v>
      </c>
      <c r="J1620">
        <v>2.4500000000000002</v>
      </c>
      <c r="K1620">
        <v>2.75</v>
      </c>
      <c r="L1620">
        <v>0.59</v>
      </c>
      <c r="M1620">
        <v>0.71</v>
      </c>
      <c r="N1620">
        <v>1.3</v>
      </c>
      <c r="O1620">
        <v>1.32</v>
      </c>
      <c r="P1620">
        <v>2.82</v>
      </c>
      <c r="Q1620">
        <v>3.18</v>
      </c>
      <c r="R1620">
        <v>7.24</v>
      </c>
      <c r="S1620">
        <v>10.64</v>
      </c>
      <c r="T1620">
        <v>3.46</v>
      </c>
      <c r="U1620">
        <v>2.3199999999999998</v>
      </c>
      <c r="V1620">
        <v>1.44</v>
      </c>
      <c r="W1620">
        <v>70.78</v>
      </c>
      <c r="X1620">
        <v>6.44</v>
      </c>
      <c r="Y1620">
        <v>9.6</v>
      </c>
      <c r="Z1620">
        <v>12.61</v>
      </c>
      <c r="AA1620">
        <v>29.65</v>
      </c>
      <c r="AB1620">
        <v>9.26</v>
      </c>
      <c r="AC1620">
        <v>25.85</v>
      </c>
    </row>
    <row r="1621" spans="1:29" x14ac:dyDescent="0.2">
      <c r="A1621" t="s">
        <v>3056</v>
      </c>
      <c r="B1621" s="2" t="s">
        <v>4841</v>
      </c>
      <c r="C1621" s="2">
        <v>1</v>
      </c>
      <c r="D1621" s="2">
        <v>1</v>
      </c>
      <c r="E1621" s="2">
        <v>4</v>
      </c>
      <c r="F1621" s="1">
        <v>43188.607638888891</v>
      </c>
      <c r="G1621">
        <v>87.35</v>
      </c>
      <c r="H1621">
        <v>1.78</v>
      </c>
      <c r="I1621">
        <v>1.08</v>
      </c>
      <c r="J1621">
        <v>2.4700000000000002</v>
      </c>
      <c r="K1621">
        <v>2.66</v>
      </c>
      <c r="L1621">
        <v>0.72</v>
      </c>
      <c r="M1621">
        <v>0.47</v>
      </c>
      <c r="N1621">
        <v>1.43</v>
      </c>
      <c r="O1621">
        <v>1.39</v>
      </c>
      <c r="P1621">
        <v>3.54</v>
      </c>
      <c r="Q1621">
        <v>4.16</v>
      </c>
      <c r="R1621">
        <v>3.3</v>
      </c>
      <c r="S1621">
        <v>13.05</v>
      </c>
      <c r="T1621">
        <v>4.17</v>
      </c>
      <c r="U1621">
        <v>2.4900000000000002</v>
      </c>
      <c r="V1621">
        <v>1.5</v>
      </c>
      <c r="W1621">
        <v>73.010000000000005</v>
      </c>
      <c r="X1621">
        <v>20.49</v>
      </c>
      <c r="Y1621">
        <v>27.44</v>
      </c>
      <c r="Z1621">
        <v>34.950000000000003</v>
      </c>
      <c r="AA1621">
        <v>62.57</v>
      </c>
      <c r="AB1621">
        <v>11.2</v>
      </c>
      <c r="AC1621">
        <v>80.290000000000006</v>
      </c>
    </row>
    <row r="1622" spans="1:29" x14ac:dyDescent="0.2">
      <c r="A1622" t="s">
        <v>233</v>
      </c>
      <c r="B1622" s="2" t="s">
        <v>4952</v>
      </c>
      <c r="C1622" s="2">
        <v>2</v>
      </c>
      <c r="D1622" s="2">
        <v>1</v>
      </c>
      <c r="E1622" s="2">
        <v>1</v>
      </c>
      <c r="F1622" s="1">
        <v>42902.588194444441</v>
      </c>
      <c r="G1622">
        <v>87.34</v>
      </c>
      <c r="H1622">
        <v>1.74</v>
      </c>
      <c r="I1622">
        <v>1.22</v>
      </c>
      <c r="J1622">
        <v>2.6</v>
      </c>
      <c r="K1622">
        <v>2.2599999999999998</v>
      </c>
      <c r="L1622">
        <v>0.56999999999999995</v>
      </c>
      <c r="M1622">
        <v>0.67</v>
      </c>
      <c r="N1622">
        <v>1.46</v>
      </c>
      <c r="O1622">
        <v>1.43</v>
      </c>
      <c r="P1622">
        <v>2.88</v>
      </c>
      <c r="Q1622">
        <v>3.53</v>
      </c>
      <c r="R1622">
        <v>6.5</v>
      </c>
      <c r="S1622">
        <v>12.31</v>
      </c>
      <c r="T1622">
        <v>4.57</v>
      </c>
      <c r="U1622">
        <v>1.87</v>
      </c>
      <c r="V1622">
        <v>1.47</v>
      </c>
      <c r="W1622">
        <v>71.16</v>
      </c>
      <c r="X1622">
        <v>8.7799999999999994</v>
      </c>
      <c r="Y1622">
        <v>12.5</v>
      </c>
      <c r="Z1622">
        <v>14.48</v>
      </c>
      <c r="AA1622">
        <v>32.6</v>
      </c>
      <c r="AB1622">
        <v>7.94</v>
      </c>
      <c r="AC1622">
        <v>43.52</v>
      </c>
    </row>
    <row r="1623" spans="1:29" x14ac:dyDescent="0.2">
      <c r="A1623" t="s">
        <v>338</v>
      </c>
      <c r="B1623" s="2" t="s">
        <v>5177</v>
      </c>
      <c r="C1623" s="2">
        <v>2</v>
      </c>
      <c r="D1623" s="2">
        <v>1</v>
      </c>
      <c r="E1623" s="2">
        <v>1</v>
      </c>
      <c r="F1623" s="1">
        <v>42914.659722222219</v>
      </c>
      <c r="G1623">
        <v>87.34</v>
      </c>
      <c r="H1623">
        <v>1.6</v>
      </c>
      <c r="I1623">
        <v>1.26</v>
      </c>
      <c r="J1623">
        <v>2.08</v>
      </c>
      <c r="K1623">
        <v>2.23</v>
      </c>
      <c r="L1623">
        <v>0.6</v>
      </c>
      <c r="M1623">
        <v>0.66</v>
      </c>
      <c r="N1623">
        <v>1.38</v>
      </c>
      <c r="O1623">
        <v>1.37</v>
      </c>
      <c r="P1623">
        <v>2.71</v>
      </c>
      <c r="Q1623">
        <v>3.36</v>
      </c>
      <c r="R1623">
        <v>7.72</v>
      </c>
      <c r="S1623">
        <v>11.04</v>
      </c>
      <c r="T1623">
        <v>3.74</v>
      </c>
      <c r="U1623">
        <v>1.59</v>
      </c>
      <c r="V1623">
        <v>1.38</v>
      </c>
      <c r="W1623">
        <v>70.739999999999995</v>
      </c>
      <c r="X1623">
        <v>6.05</v>
      </c>
      <c r="Y1623">
        <v>9.1</v>
      </c>
      <c r="Z1623">
        <v>12.67</v>
      </c>
      <c r="AA1623">
        <v>24.81</v>
      </c>
      <c r="AB1623">
        <v>7.82</v>
      </c>
      <c r="AC1623">
        <v>23.15</v>
      </c>
    </row>
    <row r="1624" spans="1:29" x14ac:dyDescent="0.2">
      <c r="A1624" t="s">
        <v>2895</v>
      </c>
      <c r="B1624" s="2" t="s">
        <v>4960</v>
      </c>
      <c r="C1624" s="2">
        <v>2</v>
      </c>
      <c r="D1624" s="2">
        <v>2</v>
      </c>
      <c r="E1624" s="2">
        <v>4</v>
      </c>
      <c r="F1624" s="1">
        <v>43178.54583333333</v>
      </c>
      <c r="G1624">
        <v>87.34</v>
      </c>
      <c r="H1624">
        <v>0.98</v>
      </c>
      <c r="I1624">
        <v>0.34</v>
      </c>
      <c r="J1624">
        <v>-1.1200000000000001</v>
      </c>
      <c r="K1624">
        <v>1.7</v>
      </c>
      <c r="L1624">
        <v>0.81</v>
      </c>
      <c r="M1624">
        <v>0.44</v>
      </c>
      <c r="N1624">
        <v>0.64</v>
      </c>
      <c r="O1624">
        <v>0.61</v>
      </c>
      <c r="P1624">
        <v>3.61</v>
      </c>
      <c r="Q1624">
        <v>3.06</v>
      </c>
      <c r="R1624">
        <v>5.84</v>
      </c>
      <c r="S1624">
        <v>8.0299999999999994</v>
      </c>
      <c r="T1624">
        <v>3.14</v>
      </c>
      <c r="U1624">
        <v>2.44</v>
      </c>
      <c r="V1624">
        <v>1.29</v>
      </c>
      <c r="W1624">
        <v>73.790000000000006</v>
      </c>
      <c r="X1624">
        <v>33.619999999999997</v>
      </c>
      <c r="Y1624">
        <v>39.049999999999997</v>
      </c>
      <c r="Z1624">
        <v>57.31</v>
      </c>
      <c r="AA1624">
        <v>100.71</v>
      </c>
      <c r="AB1624">
        <v>16.88</v>
      </c>
      <c r="AC1624">
        <v>117.05</v>
      </c>
    </row>
    <row r="1625" spans="1:29" x14ac:dyDescent="0.2">
      <c r="A1625" t="s">
        <v>3652</v>
      </c>
      <c r="B1625" s="2" t="s">
        <v>5028</v>
      </c>
      <c r="C1625" s="2">
        <v>2</v>
      </c>
      <c r="D1625" s="2">
        <v>1</v>
      </c>
      <c r="E1625" s="2">
        <v>4</v>
      </c>
      <c r="F1625" s="1">
        <v>43216.601388888892</v>
      </c>
      <c r="G1625">
        <v>87.34</v>
      </c>
      <c r="H1625">
        <v>1.59</v>
      </c>
      <c r="I1625">
        <v>1.03</v>
      </c>
      <c r="J1625">
        <v>1.39</v>
      </c>
      <c r="K1625">
        <v>2.21</v>
      </c>
      <c r="L1625">
        <v>0.67</v>
      </c>
      <c r="M1625">
        <v>0.56000000000000005</v>
      </c>
      <c r="N1625">
        <v>1.52</v>
      </c>
      <c r="O1625">
        <v>1.46</v>
      </c>
      <c r="P1625">
        <v>3.66</v>
      </c>
      <c r="Q1625">
        <v>4.58</v>
      </c>
      <c r="R1625">
        <v>4.0599999999999996</v>
      </c>
      <c r="S1625">
        <v>13.35</v>
      </c>
      <c r="T1625">
        <v>4.93</v>
      </c>
      <c r="U1625">
        <v>2.0499999999999998</v>
      </c>
      <c r="V1625">
        <v>1.51</v>
      </c>
      <c r="W1625">
        <v>74.319999999999993</v>
      </c>
      <c r="X1625">
        <v>18.57</v>
      </c>
      <c r="Y1625">
        <v>21.87</v>
      </c>
      <c r="Z1625">
        <v>31.83</v>
      </c>
      <c r="AA1625">
        <v>56.98</v>
      </c>
      <c r="AB1625">
        <v>13.33</v>
      </c>
      <c r="AC1625">
        <v>98.87</v>
      </c>
    </row>
    <row r="1626" spans="1:29" x14ac:dyDescent="0.2">
      <c r="A1626" t="s">
        <v>2491</v>
      </c>
      <c r="B1626" s="2" t="s">
        <v>5158</v>
      </c>
      <c r="C1626" s="2">
        <v>2</v>
      </c>
      <c r="D1626" s="2">
        <v>2</v>
      </c>
      <c r="E1626" s="2">
        <v>3</v>
      </c>
      <c r="F1626" s="1">
        <v>43153.647916666669</v>
      </c>
      <c r="G1626">
        <v>87.34</v>
      </c>
      <c r="H1626">
        <v>1.59</v>
      </c>
      <c r="I1626">
        <v>0.68</v>
      </c>
      <c r="J1626">
        <v>-0.09</v>
      </c>
      <c r="K1626">
        <v>2.78</v>
      </c>
      <c r="L1626">
        <v>0.76</v>
      </c>
      <c r="M1626">
        <v>0.08</v>
      </c>
      <c r="N1626">
        <v>1.24</v>
      </c>
      <c r="O1626">
        <v>1.22</v>
      </c>
      <c r="P1626">
        <v>3.89</v>
      </c>
      <c r="Q1626">
        <v>3.46</v>
      </c>
      <c r="R1626">
        <v>0.22</v>
      </c>
      <c r="S1626">
        <v>13.27</v>
      </c>
      <c r="T1626">
        <v>4.84</v>
      </c>
      <c r="U1626">
        <v>2.79</v>
      </c>
      <c r="V1626">
        <v>1.49</v>
      </c>
      <c r="W1626">
        <v>74.7</v>
      </c>
      <c r="X1626">
        <v>41.89</v>
      </c>
      <c r="Y1626">
        <v>60.7</v>
      </c>
      <c r="Z1626">
        <v>62.19</v>
      </c>
      <c r="AA1626">
        <v>139.47</v>
      </c>
      <c r="AB1626">
        <v>24.81</v>
      </c>
      <c r="AC1626">
        <v>187.79</v>
      </c>
    </row>
    <row r="1627" spans="1:29" x14ac:dyDescent="0.2">
      <c r="A1627" t="s">
        <v>2654</v>
      </c>
      <c r="B1627" s="2" t="s">
        <v>5028</v>
      </c>
      <c r="C1627" s="2">
        <v>2</v>
      </c>
      <c r="D1627" s="2">
        <v>2</v>
      </c>
      <c r="E1627" s="2">
        <v>3</v>
      </c>
      <c r="F1627" s="1">
        <v>43159.429166666669</v>
      </c>
      <c r="G1627">
        <v>87.33</v>
      </c>
      <c r="H1627">
        <v>1.56</v>
      </c>
      <c r="I1627">
        <v>0.93</v>
      </c>
      <c r="J1627">
        <v>1.84</v>
      </c>
      <c r="K1627">
        <v>2.5299999999999998</v>
      </c>
      <c r="L1627">
        <v>0.75</v>
      </c>
      <c r="M1627">
        <v>0.4</v>
      </c>
      <c r="N1627">
        <v>1.3</v>
      </c>
      <c r="O1627">
        <v>1.26</v>
      </c>
      <c r="P1627">
        <v>3.69</v>
      </c>
      <c r="Q1627">
        <v>4.1900000000000004</v>
      </c>
      <c r="R1627">
        <v>3.07</v>
      </c>
      <c r="S1627">
        <v>12.65</v>
      </c>
      <c r="T1627">
        <v>4.3499999999999996</v>
      </c>
      <c r="U1627">
        <v>2.33</v>
      </c>
      <c r="V1627">
        <v>1.46</v>
      </c>
      <c r="W1627">
        <v>73.069999999999993</v>
      </c>
      <c r="X1627">
        <v>27.65</v>
      </c>
      <c r="Y1627">
        <v>36.11</v>
      </c>
      <c r="Z1627">
        <v>41.52</v>
      </c>
      <c r="AA1627">
        <v>76.290000000000006</v>
      </c>
      <c r="AB1627">
        <v>12.44</v>
      </c>
      <c r="AC1627">
        <v>105.89</v>
      </c>
    </row>
    <row r="1628" spans="1:29" x14ac:dyDescent="0.2">
      <c r="A1628" t="s">
        <v>2962</v>
      </c>
      <c r="B1628" s="2" t="s">
        <v>4817</v>
      </c>
      <c r="C1628" s="2">
        <v>1</v>
      </c>
      <c r="D1628" s="2">
        <v>2</v>
      </c>
      <c r="E1628" s="2">
        <v>4</v>
      </c>
      <c r="F1628" s="1">
        <v>43178.617361111108</v>
      </c>
      <c r="G1628">
        <v>87.33</v>
      </c>
      <c r="H1628">
        <v>1.29</v>
      </c>
      <c r="I1628">
        <v>1.06</v>
      </c>
      <c r="J1628">
        <v>-1.04</v>
      </c>
      <c r="K1628">
        <v>2.08</v>
      </c>
      <c r="L1628">
        <v>0.91</v>
      </c>
      <c r="M1628">
        <v>-0.44</v>
      </c>
      <c r="N1628">
        <v>1.48</v>
      </c>
      <c r="O1628">
        <v>1.39</v>
      </c>
      <c r="P1628">
        <v>3.03</v>
      </c>
      <c r="Q1628">
        <v>-0.8</v>
      </c>
      <c r="R1628">
        <v>7.31</v>
      </c>
      <c r="S1628">
        <v>13.47</v>
      </c>
      <c r="T1628">
        <v>0.48</v>
      </c>
      <c r="U1628">
        <v>3.52</v>
      </c>
      <c r="V1628">
        <v>1.63</v>
      </c>
      <c r="W1628">
        <v>68.73</v>
      </c>
      <c r="X1628">
        <v>71.23</v>
      </c>
      <c r="Y1628">
        <v>111.24</v>
      </c>
      <c r="Z1628">
        <v>255.44</v>
      </c>
      <c r="AA1628">
        <v>188.52</v>
      </c>
      <c r="AB1628">
        <v>23.37</v>
      </c>
      <c r="AC1628">
        <v>147.71</v>
      </c>
    </row>
    <row r="1629" spans="1:29" x14ac:dyDescent="0.2">
      <c r="A1629" t="s">
        <v>3275</v>
      </c>
      <c r="B1629" s="2" t="s">
        <v>4842</v>
      </c>
      <c r="C1629" s="2">
        <v>1</v>
      </c>
      <c r="D1629" s="2">
        <v>2</v>
      </c>
      <c r="E1629" s="2">
        <v>4</v>
      </c>
      <c r="F1629" s="1">
        <v>43200.652777777781</v>
      </c>
      <c r="G1629">
        <v>87.32</v>
      </c>
      <c r="H1629">
        <v>1.72</v>
      </c>
      <c r="I1629">
        <v>1.1100000000000001</v>
      </c>
      <c r="J1629">
        <v>0.49</v>
      </c>
      <c r="K1629">
        <v>2.52</v>
      </c>
      <c r="L1629">
        <v>0.62</v>
      </c>
      <c r="M1629">
        <v>0.3</v>
      </c>
      <c r="N1629">
        <v>1.65</v>
      </c>
      <c r="O1629">
        <v>1.63</v>
      </c>
      <c r="P1629">
        <v>3.5</v>
      </c>
      <c r="Q1629">
        <v>3.68</v>
      </c>
      <c r="R1629">
        <v>4.22</v>
      </c>
      <c r="S1629">
        <v>14.01</v>
      </c>
      <c r="T1629">
        <v>3.99</v>
      </c>
      <c r="U1629">
        <v>2.16</v>
      </c>
      <c r="V1629">
        <v>1.66</v>
      </c>
      <c r="W1629">
        <v>74.56</v>
      </c>
      <c r="X1629">
        <v>18.23</v>
      </c>
      <c r="Y1629">
        <v>21.29</v>
      </c>
      <c r="Z1629">
        <v>37.46</v>
      </c>
      <c r="AA1629">
        <v>64.430000000000007</v>
      </c>
      <c r="AB1629">
        <v>12.69</v>
      </c>
      <c r="AC1629">
        <v>86.7</v>
      </c>
    </row>
    <row r="1630" spans="1:29" x14ac:dyDescent="0.2">
      <c r="A1630" t="s">
        <v>35</v>
      </c>
      <c r="B1630" s="2" t="s">
        <v>4875</v>
      </c>
      <c r="C1630" s="2">
        <v>1</v>
      </c>
      <c r="D1630" s="2">
        <v>2</v>
      </c>
      <c r="E1630" s="2">
        <v>1</v>
      </c>
      <c r="F1630" s="1">
        <v>42898.598611111112</v>
      </c>
      <c r="G1630">
        <v>87.32</v>
      </c>
      <c r="H1630">
        <v>1.64</v>
      </c>
      <c r="I1630">
        <v>1.1499999999999999</v>
      </c>
      <c r="J1630">
        <v>2.4500000000000002</v>
      </c>
      <c r="K1630">
        <v>2.13</v>
      </c>
      <c r="L1630">
        <v>0.49</v>
      </c>
      <c r="M1630">
        <v>0.53</v>
      </c>
      <c r="N1630">
        <v>1.27</v>
      </c>
      <c r="O1630">
        <v>1.26</v>
      </c>
      <c r="P1630">
        <v>2.31</v>
      </c>
      <c r="Q1630">
        <v>3.23</v>
      </c>
      <c r="R1630">
        <v>8.69</v>
      </c>
      <c r="S1630">
        <v>9.81</v>
      </c>
      <c r="T1630">
        <v>4.2</v>
      </c>
      <c r="U1630">
        <v>1.61</v>
      </c>
      <c r="V1630">
        <v>1.31</v>
      </c>
      <c r="W1630">
        <v>71.14</v>
      </c>
      <c r="X1630">
        <v>7.23</v>
      </c>
      <c r="Y1630">
        <v>9.65</v>
      </c>
      <c r="Z1630">
        <v>10.29</v>
      </c>
      <c r="AA1630">
        <v>24.78</v>
      </c>
      <c r="AB1630">
        <v>6.94</v>
      </c>
      <c r="AC1630">
        <v>25.05</v>
      </c>
    </row>
    <row r="1631" spans="1:29" x14ac:dyDescent="0.2">
      <c r="A1631" t="s">
        <v>263</v>
      </c>
      <c r="B1631" s="2" t="s">
        <v>5171</v>
      </c>
      <c r="C1631" s="2">
        <v>2</v>
      </c>
      <c r="D1631" s="2">
        <v>1</v>
      </c>
      <c r="E1631" s="2">
        <v>1</v>
      </c>
      <c r="F1631" s="1">
        <v>42913.623611111114</v>
      </c>
      <c r="G1631">
        <v>87.32</v>
      </c>
      <c r="H1631">
        <v>1.78</v>
      </c>
      <c r="I1631">
        <v>1.34</v>
      </c>
      <c r="J1631">
        <v>3.11</v>
      </c>
      <c r="K1631">
        <v>2.33</v>
      </c>
      <c r="L1631">
        <v>0.6</v>
      </c>
      <c r="M1631">
        <v>0.72</v>
      </c>
      <c r="N1631">
        <v>1.41</v>
      </c>
      <c r="O1631">
        <v>1.42</v>
      </c>
      <c r="P1631">
        <v>2.74</v>
      </c>
      <c r="Q1631">
        <v>3.29</v>
      </c>
      <c r="R1631">
        <v>7.11</v>
      </c>
      <c r="S1631">
        <v>11.66</v>
      </c>
      <c r="T1631">
        <v>4.1500000000000004</v>
      </c>
      <c r="U1631">
        <v>1.86</v>
      </c>
      <c r="V1631">
        <v>1.41</v>
      </c>
      <c r="W1631">
        <v>70.37</v>
      </c>
      <c r="X1631">
        <v>6.55</v>
      </c>
      <c r="Y1631">
        <v>10.3</v>
      </c>
      <c r="Z1631">
        <v>14.33</v>
      </c>
      <c r="AA1631">
        <v>23.63</v>
      </c>
      <c r="AB1631">
        <v>6.96</v>
      </c>
      <c r="AC1631">
        <v>25.18</v>
      </c>
    </row>
    <row r="1632" spans="1:29" x14ac:dyDescent="0.2">
      <c r="A1632" t="s">
        <v>2985</v>
      </c>
      <c r="B1632" s="2" t="s">
        <v>5151</v>
      </c>
      <c r="C1632" s="2">
        <v>2</v>
      </c>
      <c r="D1632" s="2">
        <v>2</v>
      </c>
      <c r="E1632" s="2">
        <v>4</v>
      </c>
      <c r="F1632" s="1">
        <v>43185.755555555559</v>
      </c>
      <c r="G1632">
        <v>87.32</v>
      </c>
      <c r="H1632">
        <v>1.92</v>
      </c>
      <c r="I1632">
        <v>1.1599999999999999</v>
      </c>
      <c r="J1632">
        <v>2.06</v>
      </c>
      <c r="K1632">
        <v>2.73</v>
      </c>
      <c r="L1632">
        <v>0.62</v>
      </c>
      <c r="M1632">
        <v>0.37</v>
      </c>
      <c r="N1632">
        <v>1.52</v>
      </c>
      <c r="O1632">
        <v>1.48</v>
      </c>
      <c r="P1632">
        <v>3.22</v>
      </c>
      <c r="Q1632">
        <v>3.72</v>
      </c>
      <c r="R1632">
        <v>4.8899999999999997</v>
      </c>
      <c r="S1632">
        <v>13.27</v>
      </c>
      <c r="T1632">
        <v>3.35</v>
      </c>
      <c r="U1632">
        <v>2.37</v>
      </c>
      <c r="V1632">
        <v>1.58</v>
      </c>
      <c r="W1632">
        <v>72.959999999999994</v>
      </c>
      <c r="X1632">
        <v>17.190000000000001</v>
      </c>
      <c r="Y1632">
        <v>22.3</v>
      </c>
      <c r="Z1632">
        <v>32.22</v>
      </c>
      <c r="AA1632">
        <v>57.21</v>
      </c>
      <c r="AB1632">
        <v>10.050000000000001</v>
      </c>
      <c r="AC1632">
        <v>66.56</v>
      </c>
    </row>
    <row r="1633" spans="1:29" x14ac:dyDescent="0.2">
      <c r="A1633" t="s">
        <v>1890</v>
      </c>
      <c r="B1633" s="2" t="s">
        <v>4750</v>
      </c>
      <c r="C1633" s="2">
        <v>1</v>
      </c>
      <c r="D1633" s="2">
        <v>1</v>
      </c>
      <c r="E1633" s="2">
        <v>3</v>
      </c>
      <c r="F1633" s="1">
        <v>43140.625694444447</v>
      </c>
      <c r="G1633">
        <v>87.31</v>
      </c>
      <c r="H1633">
        <v>1.42</v>
      </c>
      <c r="I1633">
        <v>0.84</v>
      </c>
      <c r="J1633">
        <v>-0.96</v>
      </c>
      <c r="K1633">
        <v>2.68</v>
      </c>
      <c r="L1633">
        <v>0.72</v>
      </c>
      <c r="M1633">
        <v>0.2</v>
      </c>
      <c r="N1633">
        <v>1.46</v>
      </c>
      <c r="O1633">
        <v>1.41</v>
      </c>
      <c r="P1633">
        <v>3.55</v>
      </c>
      <c r="Q1633">
        <v>3.66</v>
      </c>
      <c r="R1633">
        <v>1.26</v>
      </c>
      <c r="S1633">
        <v>13.82</v>
      </c>
      <c r="T1633">
        <v>3.19</v>
      </c>
      <c r="U1633">
        <v>2.2799999999999998</v>
      </c>
      <c r="V1633">
        <v>1.46</v>
      </c>
      <c r="W1633">
        <v>75.61</v>
      </c>
      <c r="X1633">
        <v>29.94</v>
      </c>
      <c r="Y1633">
        <v>42.02</v>
      </c>
      <c r="Z1633">
        <v>51.93</v>
      </c>
      <c r="AA1633">
        <v>113.42</v>
      </c>
      <c r="AB1633">
        <v>23.67</v>
      </c>
      <c r="AC1633">
        <v>125.7</v>
      </c>
    </row>
    <row r="1634" spans="1:29" x14ac:dyDescent="0.2">
      <c r="A1634" t="s">
        <v>2160</v>
      </c>
      <c r="B1634" s="2" t="s">
        <v>4886</v>
      </c>
      <c r="C1634" s="2">
        <v>1</v>
      </c>
      <c r="D1634" s="2">
        <v>1</v>
      </c>
      <c r="E1634" s="2">
        <v>3</v>
      </c>
      <c r="F1634" s="1">
        <v>43146.574999999997</v>
      </c>
      <c r="G1634">
        <v>87.31</v>
      </c>
      <c r="H1634">
        <v>2.0099999999999998</v>
      </c>
      <c r="I1634">
        <v>1.19</v>
      </c>
      <c r="J1634">
        <v>-0.64</v>
      </c>
      <c r="K1634">
        <v>3.27</v>
      </c>
      <c r="L1634">
        <v>0.76</v>
      </c>
      <c r="M1634">
        <v>0.11</v>
      </c>
      <c r="N1634">
        <v>1.95</v>
      </c>
      <c r="O1634">
        <v>1.88</v>
      </c>
      <c r="P1634">
        <v>4.08</v>
      </c>
      <c r="Q1634">
        <v>4.13</v>
      </c>
      <c r="R1634">
        <v>-0.73</v>
      </c>
      <c r="S1634">
        <v>18.16</v>
      </c>
      <c r="T1634">
        <v>4.6500000000000004</v>
      </c>
      <c r="U1634">
        <v>2.6</v>
      </c>
      <c r="V1634">
        <v>1.82</v>
      </c>
      <c r="W1634">
        <v>75.38</v>
      </c>
      <c r="X1634">
        <v>35.36</v>
      </c>
      <c r="Y1634">
        <v>44.65</v>
      </c>
      <c r="Z1634">
        <v>65.510000000000005</v>
      </c>
      <c r="AA1634">
        <v>121.11</v>
      </c>
      <c r="AB1634">
        <v>23.87</v>
      </c>
      <c r="AC1634">
        <v>163.11000000000001</v>
      </c>
    </row>
    <row r="1635" spans="1:29" x14ac:dyDescent="0.2">
      <c r="A1635" t="s">
        <v>2997</v>
      </c>
      <c r="B1635" s="2" t="s">
        <v>5194</v>
      </c>
      <c r="C1635" s="2">
        <v>2</v>
      </c>
      <c r="D1635" s="2">
        <v>2</v>
      </c>
      <c r="E1635" s="2">
        <v>4</v>
      </c>
      <c r="F1635" s="1">
        <v>43187.71597222222</v>
      </c>
      <c r="G1635">
        <v>87.31</v>
      </c>
      <c r="H1635">
        <v>1.43</v>
      </c>
      <c r="I1635">
        <v>0.87</v>
      </c>
      <c r="J1635">
        <v>1.52</v>
      </c>
      <c r="K1635">
        <v>2.4700000000000002</v>
      </c>
      <c r="L1635">
        <v>0.71</v>
      </c>
      <c r="M1635">
        <v>0.3</v>
      </c>
      <c r="N1635">
        <v>1.1499999999999999</v>
      </c>
      <c r="O1635">
        <v>1.1299999999999999</v>
      </c>
      <c r="P1635">
        <v>3.39</v>
      </c>
      <c r="Q1635">
        <v>3.77</v>
      </c>
      <c r="R1635">
        <v>4.0999999999999996</v>
      </c>
      <c r="S1635">
        <v>10.73</v>
      </c>
      <c r="T1635">
        <v>3.76</v>
      </c>
      <c r="U1635">
        <v>2.14</v>
      </c>
      <c r="V1635">
        <v>1.33</v>
      </c>
      <c r="W1635">
        <v>74.33</v>
      </c>
      <c r="X1635">
        <v>23.14</v>
      </c>
      <c r="Y1635">
        <v>30.42</v>
      </c>
      <c r="Z1635">
        <v>34.19</v>
      </c>
      <c r="AA1635">
        <v>66.83</v>
      </c>
      <c r="AB1635">
        <v>12.71</v>
      </c>
      <c r="AC1635">
        <v>87.46</v>
      </c>
    </row>
    <row r="1636" spans="1:29" x14ac:dyDescent="0.2">
      <c r="A1636" t="s">
        <v>1929</v>
      </c>
      <c r="B1636" s="2" t="s">
        <v>4855</v>
      </c>
      <c r="C1636" s="2">
        <v>1</v>
      </c>
      <c r="D1636" s="2">
        <v>1</v>
      </c>
      <c r="E1636" s="2">
        <v>3</v>
      </c>
      <c r="F1636" s="1">
        <v>43143.506944444445</v>
      </c>
      <c r="G1636">
        <v>87.31</v>
      </c>
      <c r="H1636">
        <v>1.59</v>
      </c>
      <c r="I1636">
        <v>0.97</v>
      </c>
      <c r="J1636">
        <v>0.46</v>
      </c>
      <c r="K1636">
        <v>2.63</v>
      </c>
      <c r="L1636">
        <v>0.79</v>
      </c>
      <c r="M1636">
        <v>0.53</v>
      </c>
      <c r="N1636">
        <v>1.36</v>
      </c>
      <c r="O1636">
        <v>1.32</v>
      </c>
      <c r="P1636">
        <v>3.88</v>
      </c>
      <c r="Q1636">
        <v>4.55</v>
      </c>
      <c r="R1636">
        <v>2.16</v>
      </c>
      <c r="S1636">
        <v>13.07</v>
      </c>
      <c r="T1636">
        <v>3.82</v>
      </c>
      <c r="U1636">
        <v>2.31</v>
      </c>
      <c r="V1636">
        <v>1.49</v>
      </c>
      <c r="W1636">
        <v>74.81</v>
      </c>
      <c r="X1636">
        <v>22.61</v>
      </c>
      <c r="Y1636">
        <v>30.21</v>
      </c>
      <c r="Z1636">
        <v>42.47</v>
      </c>
      <c r="AA1636">
        <v>78.08</v>
      </c>
      <c r="AB1636">
        <v>14.8</v>
      </c>
      <c r="AC1636">
        <v>92.92</v>
      </c>
    </row>
    <row r="1637" spans="1:29" x14ac:dyDescent="0.2">
      <c r="A1637" t="s">
        <v>3099</v>
      </c>
      <c r="B1637" s="4">
        <v>78010</v>
      </c>
      <c r="C1637" s="2">
        <v>1</v>
      </c>
      <c r="D1637" s="2">
        <v>1</v>
      </c>
      <c r="E1637" s="2">
        <v>4</v>
      </c>
      <c r="F1637" s="1">
        <v>43188.661111111112</v>
      </c>
      <c r="G1637">
        <v>87.3</v>
      </c>
      <c r="H1637">
        <v>1.67</v>
      </c>
      <c r="I1637">
        <v>0.89</v>
      </c>
      <c r="J1637">
        <v>0.98</v>
      </c>
      <c r="K1637">
        <v>2.63</v>
      </c>
      <c r="L1637">
        <v>0.68</v>
      </c>
      <c r="M1637">
        <v>0.35</v>
      </c>
      <c r="N1637">
        <v>1.28</v>
      </c>
      <c r="O1637">
        <v>1.25</v>
      </c>
      <c r="P1637">
        <v>3.53</v>
      </c>
      <c r="Q1637">
        <v>4.04</v>
      </c>
      <c r="R1637">
        <v>3.92</v>
      </c>
      <c r="S1637">
        <v>11.7</v>
      </c>
      <c r="T1637">
        <v>3.7</v>
      </c>
      <c r="U1637">
        <v>2.41</v>
      </c>
      <c r="V1637">
        <v>1.45</v>
      </c>
      <c r="W1637">
        <v>74.75</v>
      </c>
      <c r="X1637">
        <v>21.64</v>
      </c>
      <c r="Y1637">
        <v>28.84</v>
      </c>
      <c r="Z1637">
        <v>35</v>
      </c>
      <c r="AA1637">
        <v>75.05</v>
      </c>
      <c r="AB1637">
        <v>14.54</v>
      </c>
      <c r="AC1637">
        <v>90.32</v>
      </c>
    </row>
    <row r="1638" spans="1:29" x14ac:dyDescent="0.2">
      <c r="A1638" t="s">
        <v>2257</v>
      </c>
      <c r="B1638" s="2" t="s">
        <v>5018</v>
      </c>
      <c r="C1638" s="2">
        <v>2</v>
      </c>
      <c r="D1638" s="2">
        <v>2</v>
      </c>
      <c r="E1638" s="2">
        <v>3</v>
      </c>
      <c r="F1638" s="1">
        <v>43150.397222222222</v>
      </c>
      <c r="G1638">
        <v>87.3</v>
      </c>
      <c r="H1638">
        <v>1.74</v>
      </c>
      <c r="I1638">
        <v>0.97</v>
      </c>
      <c r="J1638">
        <v>-0.57999999999999996</v>
      </c>
      <c r="K1638">
        <v>3.02</v>
      </c>
      <c r="L1638">
        <v>0.73</v>
      </c>
      <c r="M1638">
        <v>0.08</v>
      </c>
      <c r="N1638">
        <v>1.67</v>
      </c>
      <c r="O1638">
        <v>1.61</v>
      </c>
      <c r="P1638">
        <v>3.94</v>
      </c>
      <c r="Q1638">
        <v>3.92</v>
      </c>
      <c r="R1638">
        <v>0.12</v>
      </c>
      <c r="S1638">
        <v>15.64</v>
      </c>
      <c r="T1638">
        <v>4.57</v>
      </c>
      <c r="U1638">
        <v>2.5099999999999998</v>
      </c>
      <c r="V1638">
        <v>1.67</v>
      </c>
      <c r="W1638">
        <v>75.55</v>
      </c>
      <c r="X1638">
        <v>36.32</v>
      </c>
      <c r="Y1638">
        <v>47.89</v>
      </c>
      <c r="Z1638">
        <v>62.78</v>
      </c>
      <c r="AA1638">
        <v>122.71</v>
      </c>
      <c r="AB1638">
        <v>22.97</v>
      </c>
      <c r="AC1638">
        <v>163.53</v>
      </c>
    </row>
    <row r="1639" spans="1:29" x14ac:dyDescent="0.2">
      <c r="A1639" t="s">
        <v>2042</v>
      </c>
      <c r="B1639" s="2" t="s">
        <v>5026</v>
      </c>
      <c r="C1639" s="2">
        <v>2</v>
      </c>
      <c r="D1639" s="2">
        <v>2</v>
      </c>
      <c r="E1639" s="2">
        <v>3</v>
      </c>
      <c r="F1639" s="1">
        <v>43145.513194444444</v>
      </c>
      <c r="G1639">
        <v>87.3</v>
      </c>
      <c r="H1639">
        <v>1.93</v>
      </c>
      <c r="I1639">
        <v>1.1200000000000001</v>
      </c>
      <c r="J1639">
        <v>-0.2</v>
      </c>
      <c r="K1639">
        <v>3.11</v>
      </c>
      <c r="L1639">
        <v>0.74</v>
      </c>
      <c r="M1639">
        <v>0.28999999999999998</v>
      </c>
      <c r="N1639">
        <v>1.78</v>
      </c>
      <c r="O1639">
        <v>1.7</v>
      </c>
      <c r="P1639">
        <v>3.85</v>
      </c>
      <c r="Q1639">
        <v>4.16</v>
      </c>
      <c r="R1639">
        <v>0.1</v>
      </c>
      <c r="S1639">
        <v>16.55</v>
      </c>
      <c r="T1639">
        <v>3.65</v>
      </c>
      <c r="U1639">
        <v>2.6</v>
      </c>
      <c r="V1639">
        <v>1.7</v>
      </c>
      <c r="W1639">
        <v>74.61</v>
      </c>
      <c r="X1639">
        <v>27.41</v>
      </c>
      <c r="Y1639">
        <v>38.51</v>
      </c>
      <c r="Z1639">
        <v>51.83</v>
      </c>
      <c r="AA1639">
        <v>109.27</v>
      </c>
      <c r="AB1639">
        <v>21.75</v>
      </c>
      <c r="AC1639">
        <v>128.68</v>
      </c>
    </row>
    <row r="1640" spans="1:29" x14ac:dyDescent="0.2">
      <c r="A1640" t="s">
        <v>225</v>
      </c>
      <c r="B1640" s="2" t="s">
        <v>4770</v>
      </c>
      <c r="C1640" s="2">
        <v>1</v>
      </c>
      <c r="D1640" s="2">
        <v>2</v>
      </c>
      <c r="E1640" s="2">
        <v>1</v>
      </c>
      <c r="F1640" s="1">
        <v>42902.568055555559</v>
      </c>
      <c r="G1640">
        <v>87.29</v>
      </c>
      <c r="H1640">
        <v>1.62</v>
      </c>
      <c r="I1640">
        <v>1.17</v>
      </c>
      <c r="J1640">
        <v>2.14</v>
      </c>
      <c r="K1640">
        <v>2.29</v>
      </c>
      <c r="L1640">
        <v>0.49</v>
      </c>
      <c r="M1640">
        <v>0.6</v>
      </c>
      <c r="N1640">
        <v>1.34</v>
      </c>
      <c r="O1640">
        <v>1.35</v>
      </c>
      <c r="P1640">
        <v>2.3199999999999998</v>
      </c>
      <c r="Q1640">
        <v>3.15</v>
      </c>
      <c r="R1640">
        <v>8.5299999999999994</v>
      </c>
      <c r="S1640">
        <v>10.81</v>
      </c>
      <c r="T1640">
        <v>3.44</v>
      </c>
      <c r="U1640">
        <v>1.83</v>
      </c>
      <c r="V1640">
        <v>1.35</v>
      </c>
      <c r="W1640">
        <v>70.239999999999995</v>
      </c>
      <c r="X1640">
        <v>7.53</v>
      </c>
      <c r="Y1640">
        <v>12.03</v>
      </c>
      <c r="Z1640">
        <v>13.69</v>
      </c>
      <c r="AA1640">
        <v>31.59</v>
      </c>
      <c r="AB1640">
        <v>9.42</v>
      </c>
      <c r="AC1640">
        <v>29.7</v>
      </c>
    </row>
    <row r="1641" spans="1:29" x14ac:dyDescent="0.2">
      <c r="A1641" t="s">
        <v>2976</v>
      </c>
      <c r="B1641" s="2" t="s">
        <v>5126</v>
      </c>
      <c r="C1641" s="2">
        <v>2</v>
      </c>
      <c r="D1641" s="2">
        <v>1</v>
      </c>
      <c r="E1641" s="2">
        <v>4</v>
      </c>
      <c r="F1641" s="1">
        <v>43185.728472222225</v>
      </c>
      <c r="G1641">
        <v>87.29</v>
      </c>
      <c r="H1641">
        <v>1.63</v>
      </c>
      <c r="I1641">
        <v>0.97</v>
      </c>
      <c r="J1641">
        <v>0.66</v>
      </c>
      <c r="K1641">
        <v>2.77</v>
      </c>
      <c r="L1641">
        <v>0.73</v>
      </c>
      <c r="M1641">
        <v>0.39</v>
      </c>
      <c r="N1641">
        <v>1.28</v>
      </c>
      <c r="O1641">
        <v>1.25</v>
      </c>
      <c r="P1641">
        <v>3.57</v>
      </c>
      <c r="Q1641">
        <v>4.26</v>
      </c>
      <c r="R1641">
        <v>3.96</v>
      </c>
      <c r="S1641">
        <v>11.81</v>
      </c>
      <c r="T1641">
        <v>3.04</v>
      </c>
      <c r="U1641">
        <v>2.4500000000000002</v>
      </c>
      <c r="V1641">
        <v>1.43</v>
      </c>
      <c r="W1641">
        <v>75.099999999999994</v>
      </c>
      <c r="X1641">
        <v>23.33</v>
      </c>
      <c r="Y1641">
        <v>30.15</v>
      </c>
      <c r="Z1641">
        <v>38.369999999999997</v>
      </c>
      <c r="AA1641">
        <v>74.3</v>
      </c>
      <c r="AB1641">
        <v>12.74</v>
      </c>
      <c r="AC1641">
        <v>75.05</v>
      </c>
    </row>
    <row r="1642" spans="1:29" x14ac:dyDescent="0.2">
      <c r="A1642" t="s">
        <v>2867</v>
      </c>
      <c r="B1642" s="2" t="s">
        <v>4920</v>
      </c>
      <c r="C1642" s="2">
        <v>1</v>
      </c>
      <c r="D1642" s="2">
        <v>2</v>
      </c>
      <c r="E1642" s="2">
        <v>4</v>
      </c>
      <c r="F1642" s="1">
        <v>43178.518750000003</v>
      </c>
      <c r="G1642">
        <v>87.29</v>
      </c>
      <c r="H1642">
        <v>1.71</v>
      </c>
      <c r="I1642">
        <v>0.92</v>
      </c>
      <c r="J1642">
        <v>0.65</v>
      </c>
      <c r="K1642">
        <v>2.48</v>
      </c>
      <c r="L1642">
        <v>0.74</v>
      </c>
      <c r="M1642">
        <v>0.56000000000000005</v>
      </c>
      <c r="N1642">
        <v>1.36</v>
      </c>
      <c r="O1642">
        <v>1.3</v>
      </c>
      <c r="P1642">
        <v>3.57</v>
      </c>
      <c r="Q1642">
        <v>3.18</v>
      </c>
      <c r="R1642">
        <v>4.26</v>
      </c>
      <c r="S1642">
        <v>13.02</v>
      </c>
      <c r="T1642">
        <v>3.15</v>
      </c>
      <c r="U1642">
        <v>2.63</v>
      </c>
      <c r="V1642">
        <v>1.59</v>
      </c>
      <c r="W1642">
        <v>71.819999999999993</v>
      </c>
      <c r="X1642">
        <v>18.73</v>
      </c>
      <c r="Y1642">
        <v>27.02</v>
      </c>
      <c r="Z1642">
        <v>42.98</v>
      </c>
      <c r="AA1642">
        <v>81</v>
      </c>
      <c r="AB1642">
        <v>16</v>
      </c>
      <c r="AC1642">
        <v>85.94</v>
      </c>
    </row>
    <row r="1643" spans="1:29" x14ac:dyDescent="0.2">
      <c r="A1643" t="s">
        <v>444</v>
      </c>
      <c r="B1643" s="2" t="s">
        <v>4861</v>
      </c>
      <c r="C1643" s="2">
        <v>1</v>
      </c>
      <c r="D1643" s="2">
        <v>2</v>
      </c>
      <c r="E1643" s="2">
        <v>1</v>
      </c>
      <c r="F1643" s="1">
        <v>42921.438888888886</v>
      </c>
      <c r="G1643">
        <v>87.29</v>
      </c>
      <c r="H1643">
        <v>1.96</v>
      </c>
      <c r="I1643">
        <v>1.25</v>
      </c>
      <c r="J1643">
        <v>2.58</v>
      </c>
      <c r="K1643">
        <v>2.44</v>
      </c>
      <c r="L1643">
        <v>0.46</v>
      </c>
      <c r="M1643">
        <v>0.56999999999999995</v>
      </c>
      <c r="N1643">
        <v>1.4</v>
      </c>
      <c r="O1643">
        <v>1.4</v>
      </c>
      <c r="P1643">
        <v>2.42</v>
      </c>
      <c r="Q1643">
        <v>3.22</v>
      </c>
      <c r="R1643">
        <v>8.31</v>
      </c>
      <c r="S1643">
        <v>10.68</v>
      </c>
      <c r="T1643">
        <v>3.56</v>
      </c>
      <c r="U1643">
        <v>2.0099999999999998</v>
      </c>
      <c r="V1643">
        <v>1.41</v>
      </c>
      <c r="W1643">
        <v>70.23</v>
      </c>
      <c r="X1643">
        <v>6.37</v>
      </c>
      <c r="Y1643">
        <v>8.74</v>
      </c>
      <c r="Z1643">
        <v>11.27</v>
      </c>
      <c r="AA1643">
        <v>29.32</v>
      </c>
      <c r="AB1643">
        <v>9.5299999999999994</v>
      </c>
      <c r="AC1643">
        <v>27.97</v>
      </c>
    </row>
    <row r="1644" spans="1:29" x14ac:dyDescent="0.2">
      <c r="A1644" t="s">
        <v>1480</v>
      </c>
      <c r="B1644" s="2" t="s">
        <v>4806</v>
      </c>
      <c r="C1644" s="2">
        <v>1</v>
      </c>
      <c r="D1644" s="2">
        <v>1</v>
      </c>
      <c r="E1644" s="2">
        <v>2</v>
      </c>
      <c r="F1644" s="1">
        <v>42979.563194444447</v>
      </c>
      <c r="G1644">
        <v>87.29</v>
      </c>
      <c r="H1644">
        <v>1.49</v>
      </c>
      <c r="I1644">
        <v>1.34</v>
      </c>
      <c r="J1644">
        <v>3.02</v>
      </c>
      <c r="K1644">
        <v>1.99</v>
      </c>
      <c r="L1644">
        <v>0.46</v>
      </c>
      <c r="M1644">
        <v>0.4</v>
      </c>
      <c r="N1644">
        <v>1.43</v>
      </c>
      <c r="O1644">
        <v>1.4</v>
      </c>
      <c r="P1644">
        <v>2.12</v>
      </c>
      <c r="Q1644">
        <v>2.5299999999999998</v>
      </c>
      <c r="R1644">
        <v>9.6</v>
      </c>
      <c r="S1644">
        <v>10.07</v>
      </c>
      <c r="T1644">
        <v>4.0199999999999996</v>
      </c>
      <c r="U1644">
        <v>1.25</v>
      </c>
      <c r="V1644">
        <v>1.33</v>
      </c>
      <c r="W1644">
        <v>71.819999999999993</v>
      </c>
      <c r="X1644">
        <v>5.92</v>
      </c>
      <c r="Y1644">
        <v>7.35</v>
      </c>
      <c r="Z1644">
        <v>12.71</v>
      </c>
      <c r="AA1644">
        <v>12.76</v>
      </c>
      <c r="AB1644">
        <v>4.1500000000000004</v>
      </c>
      <c r="AC1644">
        <v>13.03</v>
      </c>
    </row>
    <row r="1645" spans="1:29" x14ac:dyDescent="0.2">
      <c r="A1645" t="s">
        <v>197</v>
      </c>
      <c r="B1645" s="2" t="s">
        <v>4860</v>
      </c>
      <c r="C1645" s="2">
        <v>1</v>
      </c>
      <c r="D1645" s="2">
        <v>2</v>
      </c>
      <c r="E1645" s="2">
        <v>1</v>
      </c>
      <c r="F1645" s="1">
        <v>42901.602083333331</v>
      </c>
      <c r="G1645">
        <v>87.29</v>
      </c>
      <c r="H1645">
        <v>2.2200000000000002</v>
      </c>
      <c r="I1645">
        <v>1.36</v>
      </c>
      <c r="J1645">
        <v>2.16</v>
      </c>
      <c r="K1645">
        <v>2.61</v>
      </c>
      <c r="L1645">
        <v>0.4</v>
      </c>
      <c r="M1645">
        <v>0.52</v>
      </c>
      <c r="N1645">
        <v>1.74</v>
      </c>
      <c r="O1645">
        <v>1.71</v>
      </c>
      <c r="P1645">
        <v>2.2999999999999998</v>
      </c>
      <c r="Q1645">
        <v>3</v>
      </c>
      <c r="R1645">
        <v>7.4</v>
      </c>
      <c r="S1645">
        <v>13.31</v>
      </c>
      <c r="T1645">
        <v>3.75</v>
      </c>
      <c r="U1645">
        <v>2</v>
      </c>
      <c r="V1645">
        <v>1.58</v>
      </c>
      <c r="W1645">
        <v>70.569999999999993</v>
      </c>
      <c r="X1645">
        <v>7</v>
      </c>
      <c r="Y1645">
        <v>8.85</v>
      </c>
      <c r="Z1645">
        <v>13.06</v>
      </c>
      <c r="AA1645">
        <v>33.06</v>
      </c>
      <c r="AB1645">
        <v>10.92</v>
      </c>
      <c r="AC1645">
        <v>33.44</v>
      </c>
    </row>
    <row r="1646" spans="1:29" x14ac:dyDescent="0.2">
      <c r="A1646" t="s">
        <v>3264</v>
      </c>
      <c r="B1646" s="2" t="s">
        <v>4925</v>
      </c>
      <c r="C1646" s="2">
        <v>1</v>
      </c>
      <c r="D1646" s="2">
        <v>2</v>
      </c>
      <c r="E1646" s="2">
        <v>4</v>
      </c>
      <c r="F1646" s="1">
        <v>43200.638194444444</v>
      </c>
      <c r="G1646">
        <v>87.29</v>
      </c>
      <c r="H1646">
        <v>1.92</v>
      </c>
      <c r="I1646">
        <v>1.17</v>
      </c>
      <c r="J1646">
        <v>0.67</v>
      </c>
      <c r="K1646">
        <v>2.83</v>
      </c>
      <c r="L1646">
        <v>0.7</v>
      </c>
      <c r="M1646">
        <v>0.37</v>
      </c>
      <c r="N1646">
        <v>1.74</v>
      </c>
      <c r="O1646">
        <v>1.68</v>
      </c>
      <c r="P1646">
        <v>3.78</v>
      </c>
      <c r="Q1646">
        <v>4.26</v>
      </c>
      <c r="R1646">
        <v>3.16</v>
      </c>
      <c r="S1646">
        <v>15.63</v>
      </c>
      <c r="T1646">
        <v>3.74</v>
      </c>
      <c r="U1646">
        <v>2.5499999999999998</v>
      </c>
      <c r="V1646">
        <v>1.76</v>
      </c>
      <c r="W1646">
        <v>74.67</v>
      </c>
      <c r="X1646">
        <v>22.6</v>
      </c>
      <c r="Y1646">
        <v>28.12</v>
      </c>
      <c r="Z1646">
        <v>45.5</v>
      </c>
      <c r="AA1646">
        <v>81.319999999999993</v>
      </c>
      <c r="AB1646">
        <v>13.25</v>
      </c>
      <c r="AC1646">
        <v>91.11</v>
      </c>
    </row>
    <row r="1647" spans="1:29" x14ac:dyDescent="0.2">
      <c r="A1647" t="s">
        <v>3160</v>
      </c>
      <c r="B1647" s="2" t="s">
        <v>4972</v>
      </c>
      <c r="C1647" s="2">
        <v>2</v>
      </c>
      <c r="D1647" s="2">
        <v>2</v>
      </c>
      <c r="E1647" s="2">
        <v>4</v>
      </c>
      <c r="F1647" s="1">
        <v>43195.609027777777</v>
      </c>
      <c r="G1647">
        <v>87.29</v>
      </c>
      <c r="H1647">
        <v>1.38</v>
      </c>
      <c r="I1647">
        <v>0.7</v>
      </c>
      <c r="J1647">
        <v>1.03</v>
      </c>
      <c r="K1647">
        <v>2.29</v>
      </c>
      <c r="L1647">
        <v>0.7</v>
      </c>
      <c r="M1647">
        <v>0.42</v>
      </c>
      <c r="N1647">
        <v>0.85</v>
      </c>
      <c r="O1647">
        <v>0.87</v>
      </c>
      <c r="P1647">
        <v>3.4</v>
      </c>
      <c r="Q1647">
        <v>3.69</v>
      </c>
      <c r="R1647">
        <v>5.23</v>
      </c>
      <c r="S1647">
        <v>8.6300000000000008</v>
      </c>
      <c r="T1647">
        <v>2.62</v>
      </c>
      <c r="U1647">
        <v>2.2799999999999998</v>
      </c>
      <c r="V1647">
        <v>1.31</v>
      </c>
      <c r="W1647">
        <v>74.790000000000006</v>
      </c>
      <c r="X1647">
        <v>22.16</v>
      </c>
      <c r="Y1647">
        <v>26.27</v>
      </c>
      <c r="Z1647">
        <v>34.96</v>
      </c>
      <c r="AA1647">
        <v>66.67</v>
      </c>
      <c r="AB1647">
        <v>11.61</v>
      </c>
      <c r="AC1647">
        <v>67.95</v>
      </c>
    </row>
    <row r="1648" spans="1:29" x14ac:dyDescent="0.2">
      <c r="A1648" t="s">
        <v>3431</v>
      </c>
      <c r="B1648" s="2" t="s">
        <v>4851</v>
      </c>
      <c r="C1648" s="2">
        <v>1</v>
      </c>
      <c r="D1648" s="2">
        <v>1</v>
      </c>
      <c r="E1648" s="2">
        <v>4</v>
      </c>
      <c r="F1648" s="1">
        <v>43206.772916666669</v>
      </c>
      <c r="G1648">
        <v>87.28</v>
      </c>
      <c r="H1648">
        <v>1.66</v>
      </c>
      <c r="I1648">
        <v>1.03</v>
      </c>
      <c r="J1648">
        <v>1.22</v>
      </c>
      <c r="K1648">
        <v>2.62</v>
      </c>
      <c r="L1648">
        <v>0.71</v>
      </c>
      <c r="M1648">
        <v>0.35</v>
      </c>
      <c r="N1648">
        <v>1.27</v>
      </c>
      <c r="O1648">
        <v>1.25</v>
      </c>
      <c r="P1648">
        <v>3.51</v>
      </c>
      <c r="Q1648">
        <v>4.03</v>
      </c>
      <c r="R1648">
        <v>4.75</v>
      </c>
      <c r="S1648">
        <v>11.56</v>
      </c>
      <c r="T1648">
        <v>3.4</v>
      </c>
      <c r="U1648">
        <v>2.16</v>
      </c>
      <c r="V1648">
        <v>1.46</v>
      </c>
      <c r="W1648">
        <v>74.84</v>
      </c>
      <c r="X1648">
        <v>17.96</v>
      </c>
      <c r="Y1648">
        <v>22.96</v>
      </c>
      <c r="Z1648">
        <v>31.97</v>
      </c>
      <c r="AA1648">
        <v>55.34</v>
      </c>
      <c r="AB1648">
        <v>10.02</v>
      </c>
      <c r="AC1648">
        <v>61.11</v>
      </c>
    </row>
    <row r="1649" spans="1:29" x14ac:dyDescent="0.2">
      <c r="A1649" t="s">
        <v>2643</v>
      </c>
      <c r="B1649" s="2" t="s">
        <v>4984</v>
      </c>
      <c r="C1649" s="2">
        <v>2</v>
      </c>
      <c r="D1649" s="2">
        <v>2</v>
      </c>
      <c r="E1649" s="2">
        <v>3</v>
      </c>
      <c r="F1649" s="1">
        <v>43159.410416666666</v>
      </c>
      <c r="G1649">
        <v>87.28</v>
      </c>
      <c r="H1649">
        <v>2.2000000000000002</v>
      </c>
      <c r="I1649">
        <v>1.1100000000000001</v>
      </c>
      <c r="J1649">
        <v>0.62</v>
      </c>
      <c r="K1649">
        <v>3.28</v>
      </c>
      <c r="L1649">
        <v>0.66</v>
      </c>
      <c r="M1649">
        <v>0.17</v>
      </c>
      <c r="N1649">
        <v>1.64</v>
      </c>
      <c r="O1649">
        <v>1.59</v>
      </c>
      <c r="P1649">
        <v>3.67</v>
      </c>
      <c r="Q1649">
        <v>3.73</v>
      </c>
      <c r="R1649">
        <v>1.34</v>
      </c>
      <c r="S1649">
        <v>14.72</v>
      </c>
      <c r="T1649">
        <v>3.98</v>
      </c>
      <c r="U1649">
        <v>2.9</v>
      </c>
      <c r="V1649">
        <v>1.7</v>
      </c>
      <c r="W1649">
        <v>74.13</v>
      </c>
      <c r="X1649">
        <v>26.14</v>
      </c>
      <c r="Y1649">
        <v>36.18</v>
      </c>
      <c r="Z1649">
        <v>46.58</v>
      </c>
      <c r="AA1649">
        <v>101.45</v>
      </c>
      <c r="AB1649">
        <v>20.25</v>
      </c>
      <c r="AC1649">
        <v>125.72</v>
      </c>
    </row>
    <row r="1650" spans="1:29" x14ac:dyDescent="0.2">
      <c r="A1650" t="s">
        <v>689</v>
      </c>
      <c r="B1650" s="2" t="s">
        <v>5143</v>
      </c>
      <c r="C1650" s="2">
        <v>2</v>
      </c>
      <c r="D1650" s="2">
        <v>1</v>
      </c>
      <c r="E1650" s="2">
        <v>1</v>
      </c>
      <c r="F1650" s="1">
        <v>42933.588888888888</v>
      </c>
      <c r="G1650">
        <v>87.28</v>
      </c>
      <c r="H1650">
        <v>1.79</v>
      </c>
      <c r="I1650">
        <v>1.22</v>
      </c>
      <c r="J1650">
        <v>2.92</v>
      </c>
      <c r="K1650">
        <v>2.23</v>
      </c>
      <c r="L1650">
        <v>0.55000000000000004</v>
      </c>
      <c r="M1650">
        <v>0.57999999999999996</v>
      </c>
      <c r="N1650">
        <v>1.34</v>
      </c>
      <c r="O1650">
        <v>1.34</v>
      </c>
      <c r="P1650">
        <v>2.67</v>
      </c>
      <c r="Q1650">
        <v>3.31</v>
      </c>
      <c r="R1650">
        <v>6.67</v>
      </c>
      <c r="S1650">
        <v>10.48</v>
      </c>
      <c r="T1650">
        <v>4.42</v>
      </c>
      <c r="U1650">
        <v>1.78</v>
      </c>
      <c r="V1650">
        <v>1.36</v>
      </c>
      <c r="W1650">
        <v>71.209999999999994</v>
      </c>
      <c r="X1650">
        <v>7.24</v>
      </c>
      <c r="Y1650">
        <v>9.57</v>
      </c>
      <c r="Z1650">
        <v>13.3</v>
      </c>
      <c r="AA1650">
        <v>24.81</v>
      </c>
      <c r="AB1650">
        <v>8.2899999999999991</v>
      </c>
      <c r="AC1650">
        <v>38.11</v>
      </c>
    </row>
    <row r="1651" spans="1:29" x14ac:dyDescent="0.2">
      <c r="A1651" t="s">
        <v>3764</v>
      </c>
      <c r="B1651" s="2" t="s">
        <v>4835</v>
      </c>
      <c r="C1651" s="2">
        <v>1</v>
      </c>
      <c r="D1651" s="2">
        <v>2</v>
      </c>
      <c r="E1651" s="2">
        <v>4</v>
      </c>
      <c r="F1651" s="1">
        <v>43217.672222222223</v>
      </c>
      <c r="G1651">
        <v>87.27</v>
      </c>
      <c r="H1651">
        <v>1.89</v>
      </c>
      <c r="I1651">
        <v>1.41</v>
      </c>
      <c r="J1651">
        <v>0.71</v>
      </c>
      <c r="K1651">
        <v>2.66</v>
      </c>
      <c r="L1651">
        <v>0.67</v>
      </c>
      <c r="M1651">
        <v>0.38</v>
      </c>
      <c r="N1651">
        <v>1.96</v>
      </c>
      <c r="O1651">
        <v>1.87</v>
      </c>
      <c r="P1651">
        <v>3.46</v>
      </c>
      <c r="Q1651">
        <v>3.78</v>
      </c>
      <c r="R1651">
        <v>2.72</v>
      </c>
      <c r="S1651">
        <v>16.489999999999998</v>
      </c>
      <c r="T1651">
        <v>3.86</v>
      </c>
      <c r="U1651">
        <v>2.15</v>
      </c>
      <c r="V1651">
        <v>1.69</v>
      </c>
      <c r="W1651">
        <v>74.34</v>
      </c>
      <c r="X1651">
        <v>15.86</v>
      </c>
      <c r="Y1651">
        <v>21.34</v>
      </c>
      <c r="Z1651">
        <v>37.64</v>
      </c>
      <c r="AA1651">
        <v>63.6</v>
      </c>
      <c r="AB1651">
        <v>17.739999999999998</v>
      </c>
      <c r="AC1651">
        <v>89.46</v>
      </c>
    </row>
    <row r="1652" spans="1:29" x14ac:dyDescent="0.2">
      <c r="A1652" t="s">
        <v>3445</v>
      </c>
      <c r="B1652" s="2" t="s">
        <v>4921</v>
      </c>
      <c r="C1652" s="2">
        <v>1</v>
      </c>
      <c r="D1652" s="2">
        <v>1</v>
      </c>
      <c r="E1652" s="2">
        <v>4</v>
      </c>
      <c r="F1652" s="1">
        <v>43206.797222222223</v>
      </c>
      <c r="G1652">
        <v>87.27</v>
      </c>
      <c r="H1652">
        <v>1.51</v>
      </c>
      <c r="I1652">
        <v>1.04</v>
      </c>
      <c r="J1652">
        <v>1.27</v>
      </c>
      <c r="K1652">
        <v>2.5299999999999998</v>
      </c>
      <c r="L1652">
        <v>0.69</v>
      </c>
      <c r="M1652">
        <v>0.27</v>
      </c>
      <c r="N1652">
        <v>1.29</v>
      </c>
      <c r="O1652">
        <v>1.28</v>
      </c>
      <c r="P1652">
        <v>3.28</v>
      </c>
      <c r="Q1652">
        <v>3.61</v>
      </c>
      <c r="R1652">
        <v>4.72</v>
      </c>
      <c r="S1652">
        <v>11.61</v>
      </c>
      <c r="T1652">
        <v>3.31</v>
      </c>
      <c r="U1652">
        <v>2.1</v>
      </c>
      <c r="V1652">
        <v>1.41</v>
      </c>
      <c r="W1652">
        <v>74.3</v>
      </c>
      <c r="X1652">
        <v>19</v>
      </c>
      <c r="Y1652">
        <v>25</v>
      </c>
      <c r="Z1652">
        <v>33.950000000000003</v>
      </c>
      <c r="AA1652">
        <v>57.43</v>
      </c>
      <c r="AB1652">
        <v>10.199999999999999</v>
      </c>
      <c r="AC1652">
        <v>61.69</v>
      </c>
    </row>
    <row r="1653" spans="1:29" x14ac:dyDescent="0.2">
      <c r="A1653" t="s">
        <v>152</v>
      </c>
      <c r="B1653" s="4">
        <v>793</v>
      </c>
      <c r="C1653" s="2">
        <v>1</v>
      </c>
      <c r="D1653" s="2">
        <v>1</v>
      </c>
      <c r="E1653" s="2">
        <v>1</v>
      </c>
      <c r="F1653" s="1">
        <v>42900.614583333336</v>
      </c>
      <c r="G1653">
        <v>87.26</v>
      </c>
      <c r="H1653">
        <v>1.61</v>
      </c>
      <c r="I1653">
        <v>1.25</v>
      </c>
      <c r="J1653">
        <v>1.56</v>
      </c>
      <c r="K1653">
        <v>2.31</v>
      </c>
      <c r="L1653">
        <v>0.54</v>
      </c>
      <c r="M1653">
        <v>0.59</v>
      </c>
      <c r="N1653">
        <v>1.49</v>
      </c>
      <c r="O1653">
        <v>1.52</v>
      </c>
      <c r="P1653">
        <v>2.5499999999999998</v>
      </c>
      <c r="Q1653">
        <v>3.19</v>
      </c>
      <c r="R1653">
        <v>7.01</v>
      </c>
      <c r="S1653">
        <v>12.06</v>
      </c>
      <c r="T1653">
        <v>3.57</v>
      </c>
      <c r="U1653">
        <v>1.61</v>
      </c>
      <c r="V1653">
        <v>1.4</v>
      </c>
      <c r="W1653">
        <v>70.459999999999994</v>
      </c>
      <c r="X1653">
        <v>7.28</v>
      </c>
      <c r="Y1653">
        <v>10.31</v>
      </c>
      <c r="Z1653">
        <v>13.8</v>
      </c>
      <c r="AA1653">
        <v>33.04</v>
      </c>
      <c r="AB1653">
        <v>11.72</v>
      </c>
      <c r="AC1653">
        <v>33.53</v>
      </c>
    </row>
    <row r="1654" spans="1:29" x14ac:dyDescent="0.2">
      <c r="A1654" t="s">
        <v>1723</v>
      </c>
      <c r="B1654" s="2" t="s">
        <v>5153</v>
      </c>
      <c r="C1654" s="2">
        <v>2</v>
      </c>
      <c r="D1654" s="2">
        <v>1</v>
      </c>
      <c r="E1654" s="2">
        <v>2</v>
      </c>
      <c r="F1654" s="1">
        <v>42990.40625</v>
      </c>
      <c r="G1654">
        <v>87.26</v>
      </c>
      <c r="H1654">
        <v>1.8</v>
      </c>
      <c r="I1654">
        <v>1.34</v>
      </c>
      <c r="J1654">
        <v>3.77</v>
      </c>
      <c r="K1654">
        <v>2.17</v>
      </c>
      <c r="L1654">
        <v>0.34</v>
      </c>
      <c r="M1654">
        <v>0.32</v>
      </c>
      <c r="N1654">
        <v>1.32</v>
      </c>
      <c r="O1654">
        <v>1.31</v>
      </c>
      <c r="P1654">
        <v>1.74</v>
      </c>
      <c r="Q1654">
        <v>2.0299999999999998</v>
      </c>
      <c r="R1654">
        <v>11.18</v>
      </c>
      <c r="S1654">
        <v>8.58</v>
      </c>
      <c r="T1654">
        <v>4.3499999999999996</v>
      </c>
      <c r="U1654">
        <v>1.68</v>
      </c>
      <c r="V1654">
        <v>1.33</v>
      </c>
      <c r="W1654">
        <v>70.290000000000006</v>
      </c>
      <c r="X1654">
        <v>4.8600000000000003</v>
      </c>
      <c r="Y1654">
        <v>6.05</v>
      </c>
      <c r="Z1654">
        <v>10.36</v>
      </c>
      <c r="AA1654">
        <v>10.31</v>
      </c>
      <c r="AB1654">
        <v>3.42</v>
      </c>
      <c r="AC1654">
        <v>9.2100000000000009</v>
      </c>
    </row>
    <row r="1655" spans="1:29" x14ac:dyDescent="0.2">
      <c r="A1655" t="s">
        <v>1985</v>
      </c>
      <c r="B1655" s="2" t="s">
        <v>4851</v>
      </c>
      <c r="C1655" s="2">
        <v>1</v>
      </c>
      <c r="D1655" s="2">
        <v>1</v>
      </c>
      <c r="E1655" s="2">
        <v>3</v>
      </c>
      <c r="F1655" s="1">
        <v>43144.611111111109</v>
      </c>
      <c r="G1655">
        <v>87.26</v>
      </c>
      <c r="H1655">
        <v>1.8</v>
      </c>
      <c r="I1655">
        <v>1.03</v>
      </c>
      <c r="J1655">
        <v>-0.14000000000000001</v>
      </c>
      <c r="K1655">
        <v>2.98</v>
      </c>
      <c r="L1655">
        <v>0.78</v>
      </c>
      <c r="M1655">
        <v>0.38</v>
      </c>
      <c r="N1655">
        <v>1.55</v>
      </c>
      <c r="O1655">
        <v>1.53</v>
      </c>
      <c r="P1655">
        <v>4.04</v>
      </c>
      <c r="Q1655">
        <v>4.3600000000000003</v>
      </c>
      <c r="R1655">
        <v>1.25</v>
      </c>
      <c r="S1655">
        <v>14.82</v>
      </c>
      <c r="T1655">
        <v>4</v>
      </c>
      <c r="U1655">
        <v>2.54</v>
      </c>
      <c r="V1655">
        <v>1.63</v>
      </c>
      <c r="W1655">
        <v>75.010000000000005</v>
      </c>
      <c r="X1655">
        <v>28.25</v>
      </c>
      <c r="Y1655">
        <v>37.33</v>
      </c>
      <c r="Z1655">
        <v>53.17</v>
      </c>
      <c r="AA1655">
        <v>95.55</v>
      </c>
      <c r="AB1655">
        <v>17.38</v>
      </c>
      <c r="AC1655">
        <v>123.52</v>
      </c>
    </row>
    <row r="1656" spans="1:29" x14ac:dyDescent="0.2">
      <c r="A1656" t="s">
        <v>628</v>
      </c>
      <c r="B1656" s="2" t="s">
        <v>4782</v>
      </c>
      <c r="C1656" s="2">
        <v>1</v>
      </c>
      <c r="D1656" s="2">
        <v>2</v>
      </c>
      <c r="E1656" s="2">
        <v>1</v>
      </c>
      <c r="F1656" s="1">
        <v>42928.661805555559</v>
      </c>
      <c r="G1656">
        <v>87.26</v>
      </c>
      <c r="H1656">
        <v>1.51</v>
      </c>
      <c r="I1656">
        <v>1.08</v>
      </c>
      <c r="J1656">
        <v>1.39</v>
      </c>
      <c r="K1656">
        <v>2.0099999999999998</v>
      </c>
      <c r="L1656">
        <v>0.54</v>
      </c>
      <c r="M1656">
        <v>0.67</v>
      </c>
      <c r="N1656">
        <v>1.25</v>
      </c>
      <c r="O1656">
        <v>1.25</v>
      </c>
      <c r="P1656">
        <v>2.65</v>
      </c>
      <c r="Q1656">
        <v>3.57</v>
      </c>
      <c r="R1656">
        <v>8.8699999999999992</v>
      </c>
      <c r="S1656">
        <v>9.69</v>
      </c>
      <c r="T1656">
        <v>3.71</v>
      </c>
      <c r="U1656">
        <v>1.57</v>
      </c>
      <c r="V1656">
        <v>1.33</v>
      </c>
      <c r="W1656">
        <v>72.75</v>
      </c>
      <c r="X1656">
        <v>6.54</v>
      </c>
      <c r="Y1656">
        <v>8.15</v>
      </c>
      <c r="Z1656">
        <v>11.22</v>
      </c>
      <c r="AA1656">
        <v>23.52</v>
      </c>
      <c r="AB1656">
        <v>6.82</v>
      </c>
      <c r="AC1656">
        <v>21.08</v>
      </c>
    </row>
    <row r="1657" spans="1:29" x14ac:dyDescent="0.2">
      <c r="A1657" t="s">
        <v>157</v>
      </c>
      <c r="B1657" s="2" t="s">
        <v>4910</v>
      </c>
      <c r="C1657" s="2">
        <v>1</v>
      </c>
      <c r="D1657" s="2">
        <v>1</v>
      </c>
      <c r="E1657" s="2">
        <v>1</v>
      </c>
      <c r="F1657" s="1">
        <v>42901.407638888886</v>
      </c>
      <c r="G1657">
        <v>87.25</v>
      </c>
      <c r="H1657">
        <v>1.94</v>
      </c>
      <c r="I1657">
        <v>1.31</v>
      </c>
      <c r="J1657">
        <v>1.67</v>
      </c>
      <c r="K1657">
        <v>2.54</v>
      </c>
      <c r="L1657">
        <v>0.56000000000000005</v>
      </c>
      <c r="M1657">
        <v>0.69</v>
      </c>
      <c r="N1657">
        <v>1.6</v>
      </c>
      <c r="O1657">
        <v>1.57</v>
      </c>
      <c r="P1657">
        <v>2.81</v>
      </c>
      <c r="Q1657">
        <v>3.55</v>
      </c>
      <c r="R1657">
        <v>6.51</v>
      </c>
      <c r="S1657">
        <v>12.81</v>
      </c>
      <c r="T1657">
        <v>3.79</v>
      </c>
      <c r="U1657">
        <v>2.04</v>
      </c>
      <c r="V1657">
        <v>1.53</v>
      </c>
      <c r="W1657">
        <v>71.430000000000007</v>
      </c>
      <c r="X1657">
        <v>6.8</v>
      </c>
      <c r="Y1657">
        <v>9.43</v>
      </c>
      <c r="Z1657">
        <v>12.64</v>
      </c>
      <c r="AA1657">
        <v>36.36</v>
      </c>
      <c r="AB1657">
        <v>11.22</v>
      </c>
      <c r="AC1657">
        <v>32.32</v>
      </c>
    </row>
    <row r="1658" spans="1:29" x14ac:dyDescent="0.2">
      <c r="A1658" t="s">
        <v>583</v>
      </c>
      <c r="B1658" s="2" t="s">
        <v>4814</v>
      </c>
      <c r="C1658" s="2">
        <v>1</v>
      </c>
      <c r="D1658" s="2">
        <v>2</v>
      </c>
      <c r="E1658" s="2">
        <v>1</v>
      </c>
      <c r="F1658" s="1">
        <v>42923.61041666667</v>
      </c>
      <c r="G1658">
        <v>87.25</v>
      </c>
      <c r="H1658">
        <v>1.61</v>
      </c>
      <c r="I1658">
        <v>1.1000000000000001</v>
      </c>
      <c r="J1658">
        <v>2.08</v>
      </c>
      <c r="K1658">
        <v>2.02</v>
      </c>
      <c r="L1658">
        <v>0.43</v>
      </c>
      <c r="M1658">
        <v>0.52</v>
      </c>
      <c r="N1658">
        <v>1.39</v>
      </c>
      <c r="O1658">
        <v>1.39</v>
      </c>
      <c r="P1658">
        <v>2.2999999999999998</v>
      </c>
      <c r="Q1658">
        <v>2.95</v>
      </c>
      <c r="R1658">
        <v>9.23</v>
      </c>
      <c r="S1658">
        <v>10.45</v>
      </c>
      <c r="T1658">
        <v>4.07</v>
      </c>
      <c r="U1658">
        <v>1.79</v>
      </c>
      <c r="V1658">
        <v>1.42</v>
      </c>
      <c r="W1658">
        <v>70.64</v>
      </c>
      <c r="X1658">
        <v>7.34</v>
      </c>
      <c r="Y1658">
        <v>9.24</v>
      </c>
      <c r="Z1658">
        <v>12.32</v>
      </c>
      <c r="AA1658">
        <v>28.64</v>
      </c>
      <c r="AB1658">
        <v>8.07</v>
      </c>
      <c r="AC1658">
        <v>31.13</v>
      </c>
    </row>
    <row r="1659" spans="1:29" x14ac:dyDescent="0.2">
      <c r="A1659" t="s">
        <v>819</v>
      </c>
      <c r="B1659" s="2" t="s">
        <v>5130</v>
      </c>
      <c r="C1659" s="2">
        <v>2</v>
      </c>
      <c r="D1659" s="2">
        <v>2</v>
      </c>
      <c r="E1659" s="2">
        <v>1</v>
      </c>
      <c r="F1659" s="1">
        <v>42948.618055555555</v>
      </c>
      <c r="G1659">
        <v>87.25</v>
      </c>
      <c r="H1659">
        <v>1.68</v>
      </c>
      <c r="I1659">
        <v>1.5</v>
      </c>
      <c r="J1659">
        <v>2.48</v>
      </c>
      <c r="K1659">
        <v>2.0699999999999998</v>
      </c>
      <c r="L1659">
        <v>0.5</v>
      </c>
      <c r="M1659">
        <v>0.55000000000000004</v>
      </c>
      <c r="N1659">
        <v>1.8</v>
      </c>
      <c r="O1659">
        <v>1.75</v>
      </c>
      <c r="P1659">
        <v>2.34</v>
      </c>
      <c r="Q1659">
        <v>2.73</v>
      </c>
      <c r="R1659">
        <v>7.37</v>
      </c>
      <c r="S1659">
        <v>13.62</v>
      </c>
      <c r="T1659">
        <v>3.49</v>
      </c>
      <c r="U1659">
        <v>1.4</v>
      </c>
      <c r="V1659">
        <v>1.51</v>
      </c>
      <c r="W1659">
        <v>70.55</v>
      </c>
      <c r="X1659">
        <v>5.86</v>
      </c>
      <c r="Y1659">
        <v>7.17</v>
      </c>
      <c r="Z1659">
        <v>15.64</v>
      </c>
      <c r="AA1659">
        <v>20.77</v>
      </c>
      <c r="AB1659">
        <v>7.16</v>
      </c>
      <c r="AC1659">
        <v>23.49</v>
      </c>
    </row>
    <row r="1660" spans="1:29" x14ac:dyDescent="0.2">
      <c r="A1660" t="s">
        <v>545</v>
      </c>
      <c r="B1660" s="2" t="s">
        <v>4947</v>
      </c>
      <c r="C1660" s="2">
        <v>1</v>
      </c>
      <c r="D1660" s="2">
        <v>1</v>
      </c>
      <c r="E1660" s="2">
        <v>1</v>
      </c>
      <c r="F1660" s="1">
        <v>42928.450694444444</v>
      </c>
      <c r="G1660">
        <v>87.25</v>
      </c>
      <c r="H1660">
        <v>2.2799999999999998</v>
      </c>
      <c r="I1660">
        <v>1.46</v>
      </c>
      <c r="J1660">
        <v>1.68</v>
      </c>
      <c r="K1660">
        <v>2.81</v>
      </c>
      <c r="L1660">
        <v>0.48</v>
      </c>
      <c r="M1660">
        <v>0.6</v>
      </c>
      <c r="N1660">
        <v>1.81</v>
      </c>
      <c r="O1660">
        <v>1.83</v>
      </c>
      <c r="P1660">
        <v>2.69</v>
      </c>
      <c r="Q1660">
        <v>2.9</v>
      </c>
      <c r="R1660">
        <v>6.08</v>
      </c>
      <c r="S1660">
        <v>14.32</v>
      </c>
      <c r="T1660">
        <v>3.95</v>
      </c>
      <c r="U1660">
        <v>2.3199999999999998</v>
      </c>
      <c r="V1660">
        <v>1.68</v>
      </c>
      <c r="W1660">
        <v>70.319999999999993</v>
      </c>
      <c r="X1660">
        <v>6.84</v>
      </c>
      <c r="Y1660">
        <v>8.91</v>
      </c>
      <c r="Z1660">
        <v>16.39</v>
      </c>
      <c r="AA1660">
        <v>35.81</v>
      </c>
      <c r="AB1660">
        <v>12.98</v>
      </c>
      <c r="AC1660">
        <v>40.22</v>
      </c>
    </row>
    <row r="1661" spans="1:29" x14ac:dyDescent="0.2">
      <c r="A1661" t="s">
        <v>493</v>
      </c>
      <c r="B1661" s="2" t="s">
        <v>4883</v>
      </c>
      <c r="C1661" s="2">
        <v>1</v>
      </c>
      <c r="D1661" s="2">
        <v>1</v>
      </c>
      <c r="E1661" s="2">
        <v>1</v>
      </c>
      <c r="F1661" s="1">
        <v>42921.640972222223</v>
      </c>
      <c r="G1661">
        <v>87.25</v>
      </c>
      <c r="H1661">
        <v>2.0299999999999998</v>
      </c>
      <c r="I1661">
        <v>1.37</v>
      </c>
      <c r="J1661">
        <v>3.11</v>
      </c>
      <c r="K1661">
        <v>2.52</v>
      </c>
      <c r="L1661">
        <v>0.5</v>
      </c>
      <c r="M1661">
        <v>0.53</v>
      </c>
      <c r="N1661">
        <v>1.48</v>
      </c>
      <c r="O1661">
        <v>1.48</v>
      </c>
      <c r="P1661">
        <v>2.5</v>
      </c>
      <c r="Q1661">
        <v>3.11</v>
      </c>
      <c r="R1661">
        <v>8.2799999999999994</v>
      </c>
      <c r="S1661">
        <v>11.36</v>
      </c>
      <c r="T1661">
        <v>3.94</v>
      </c>
      <c r="U1661">
        <v>1.96</v>
      </c>
      <c r="V1661">
        <v>1.47</v>
      </c>
      <c r="W1661">
        <v>70.62</v>
      </c>
      <c r="X1661">
        <v>5.58</v>
      </c>
      <c r="Y1661">
        <v>7.75</v>
      </c>
      <c r="Z1661">
        <v>10.67</v>
      </c>
      <c r="AA1661">
        <v>22.34</v>
      </c>
      <c r="AB1661">
        <v>6.64</v>
      </c>
      <c r="AC1661">
        <v>21.84</v>
      </c>
    </row>
    <row r="1662" spans="1:29" x14ac:dyDescent="0.2">
      <c r="A1662" t="s">
        <v>1556</v>
      </c>
      <c r="B1662" s="2" t="s">
        <v>4781</v>
      </c>
      <c r="C1662" s="2">
        <v>1</v>
      </c>
      <c r="D1662" s="2">
        <v>1</v>
      </c>
      <c r="E1662" s="2">
        <v>2</v>
      </c>
      <c r="F1662" s="1">
        <v>42985.614583333336</v>
      </c>
      <c r="G1662">
        <v>87.25</v>
      </c>
      <c r="H1662">
        <v>1.88</v>
      </c>
      <c r="I1662">
        <v>1.42</v>
      </c>
      <c r="J1662">
        <v>3.95</v>
      </c>
      <c r="K1662">
        <v>2.2000000000000002</v>
      </c>
      <c r="L1662">
        <v>0.42</v>
      </c>
      <c r="M1662">
        <v>0.31</v>
      </c>
      <c r="N1662">
        <v>1.53</v>
      </c>
      <c r="O1662">
        <v>1.47</v>
      </c>
      <c r="P1662">
        <v>2.0499999999999998</v>
      </c>
      <c r="Q1662">
        <v>2.59</v>
      </c>
      <c r="R1662">
        <v>9.84</v>
      </c>
      <c r="S1662">
        <v>10.91</v>
      </c>
      <c r="T1662">
        <v>4.0199999999999996</v>
      </c>
      <c r="U1662">
        <v>1.76</v>
      </c>
      <c r="V1662">
        <v>1.43</v>
      </c>
      <c r="W1662">
        <v>70.040000000000006</v>
      </c>
      <c r="X1662">
        <v>6.77</v>
      </c>
      <c r="Y1662">
        <v>7.92</v>
      </c>
      <c r="Z1662">
        <v>13.41</v>
      </c>
      <c r="AA1662">
        <v>15.82</v>
      </c>
      <c r="AB1662">
        <v>3.88</v>
      </c>
      <c r="AC1662">
        <v>19.079999999999998</v>
      </c>
    </row>
    <row r="1663" spans="1:29" x14ac:dyDescent="0.2">
      <c r="A1663" t="s">
        <v>2646</v>
      </c>
      <c r="B1663" s="2" t="s">
        <v>5117</v>
      </c>
      <c r="C1663" s="2">
        <v>2</v>
      </c>
      <c r="D1663" s="2">
        <v>2</v>
      </c>
      <c r="E1663" s="2">
        <v>3</v>
      </c>
      <c r="F1663" s="1">
        <v>43159.413888888892</v>
      </c>
      <c r="G1663">
        <v>87.25</v>
      </c>
      <c r="H1663">
        <v>1.86</v>
      </c>
      <c r="I1663">
        <v>1.1000000000000001</v>
      </c>
      <c r="J1663">
        <v>0.78</v>
      </c>
      <c r="K1663">
        <v>2.87</v>
      </c>
      <c r="L1663">
        <v>0.68</v>
      </c>
      <c r="M1663">
        <v>0.27</v>
      </c>
      <c r="N1663">
        <v>1.67</v>
      </c>
      <c r="O1663">
        <v>1.62</v>
      </c>
      <c r="P1663">
        <v>3.54</v>
      </c>
      <c r="Q1663">
        <v>3.86</v>
      </c>
      <c r="R1663">
        <v>1.93</v>
      </c>
      <c r="S1663">
        <v>14.89</v>
      </c>
      <c r="T1663">
        <v>4.3099999999999996</v>
      </c>
      <c r="U1663">
        <v>2.5099999999999998</v>
      </c>
      <c r="V1663">
        <v>1.64</v>
      </c>
      <c r="W1663">
        <v>73.58</v>
      </c>
      <c r="X1663">
        <v>24.99</v>
      </c>
      <c r="Y1663">
        <v>33.54</v>
      </c>
      <c r="Z1663">
        <v>44.42</v>
      </c>
      <c r="AA1663">
        <v>87.67</v>
      </c>
      <c r="AB1663">
        <v>16.809999999999999</v>
      </c>
      <c r="AC1663">
        <v>111.95</v>
      </c>
    </row>
    <row r="1664" spans="1:29" x14ac:dyDescent="0.2">
      <c r="A1664" t="s">
        <v>2250</v>
      </c>
      <c r="B1664" s="2" t="s">
        <v>4974</v>
      </c>
      <c r="C1664" s="2">
        <v>2</v>
      </c>
      <c r="D1664" s="2">
        <v>2</v>
      </c>
      <c r="E1664" s="2">
        <v>3</v>
      </c>
      <c r="F1664" s="1">
        <v>43146.675000000003</v>
      </c>
      <c r="G1664">
        <v>87.24</v>
      </c>
      <c r="H1664">
        <v>2.14</v>
      </c>
      <c r="I1664">
        <v>1.1299999999999999</v>
      </c>
      <c r="J1664">
        <v>-0.16</v>
      </c>
      <c r="K1664">
        <v>3.33</v>
      </c>
      <c r="L1664">
        <v>0.74</v>
      </c>
      <c r="M1664">
        <v>0.28999999999999998</v>
      </c>
      <c r="N1664">
        <v>1.69</v>
      </c>
      <c r="O1664">
        <v>1.66</v>
      </c>
      <c r="P1664">
        <v>4</v>
      </c>
      <c r="Q1664">
        <v>4.17</v>
      </c>
      <c r="R1664">
        <v>0.55000000000000004</v>
      </c>
      <c r="S1664">
        <v>15.96</v>
      </c>
      <c r="T1664">
        <v>3.66</v>
      </c>
      <c r="U1664">
        <v>2.85</v>
      </c>
      <c r="V1664">
        <v>1.72</v>
      </c>
      <c r="W1664">
        <v>75.22</v>
      </c>
      <c r="X1664">
        <v>27.89</v>
      </c>
      <c r="Y1664">
        <v>37.83</v>
      </c>
      <c r="Z1664">
        <v>52.46</v>
      </c>
      <c r="AA1664">
        <v>110.04</v>
      </c>
      <c r="AB1664">
        <v>22.43</v>
      </c>
      <c r="AC1664">
        <v>131.02000000000001</v>
      </c>
    </row>
    <row r="1665" spans="1:29" x14ac:dyDescent="0.2">
      <c r="A1665" t="s">
        <v>2983</v>
      </c>
      <c r="B1665" s="2" t="s">
        <v>5045</v>
      </c>
      <c r="C1665" s="2">
        <v>2</v>
      </c>
      <c r="D1665" s="2">
        <v>2</v>
      </c>
      <c r="E1665" s="2">
        <v>4</v>
      </c>
      <c r="F1665" s="1">
        <v>43185.749305555553</v>
      </c>
      <c r="G1665">
        <v>87.24</v>
      </c>
      <c r="H1665">
        <v>1.73</v>
      </c>
      <c r="I1665">
        <v>0.86</v>
      </c>
      <c r="J1665">
        <v>1.37</v>
      </c>
      <c r="K1665">
        <v>2.62</v>
      </c>
      <c r="L1665">
        <v>0.66</v>
      </c>
      <c r="M1665">
        <v>0.48</v>
      </c>
      <c r="N1665">
        <v>1.21</v>
      </c>
      <c r="O1665">
        <v>1.21</v>
      </c>
      <c r="P1665">
        <v>3.47</v>
      </c>
      <c r="Q1665">
        <v>4.24</v>
      </c>
      <c r="R1665">
        <v>3.89</v>
      </c>
      <c r="S1665">
        <v>12.45</v>
      </c>
      <c r="T1665">
        <v>5.05</v>
      </c>
      <c r="U1665">
        <v>2.36</v>
      </c>
      <c r="V1665">
        <v>1.51</v>
      </c>
      <c r="W1665">
        <v>71.430000000000007</v>
      </c>
      <c r="X1665">
        <v>28.09</v>
      </c>
      <c r="Y1665">
        <v>34.369999999999997</v>
      </c>
      <c r="Z1665">
        <v>43.69</v>
      </c>
      <c r="AA1665">
        <v>69.48</v>
      </c>
      <c r="AB1665">
        <v>10.08</v>
      </c>
      <c r="AC1665">
        <v>97.13</v>
      </c>
    </row>
    <row r="1666" spans="1:29" x14ac:dyDescent="0.2">
      <c r="A1666" t="s">
        <v>785</v>
      </c>
      <c r="B1666" s="2" t="s">
        <v>4951</v>
      </c>
      <c r="C1666" s="2">
        <v>2</v>
      </c>
      <c r="D1666" s="2">
        <v>2</v>
      </c>
      <c r="E1666" s="2">
        <v>1</v>
      </c>
      <c r="F1666" s="1">
        <v>42948.554861111108</v>
      </c>
      <c r="G1666">
        <v>87.24</v>
      </c>
      <c r="H1666">
        <v>1.44</v>
      </c>
      <c r="I1666">
        <v>1.07</v>
      </c>
      <c r="J1666">
        <v>3</v>
      </c>
      <c r="K1666">
        <v>1.9</v>
      </c>
      <c r="L1666">
        <v>0.56000000000000005</v>
      </c>
      <c r="M1666">
        <v>0.62</v>
      </c>
      <c r="N1666">
        <v>1.05</v>
      </c>
      <c r="O1666">
        <v>1.06</v>
      </c>
      <c r="P1666">
        <v>2.4700000000000002</v>
      </c>
      <c r="Q1666">
        <v>3.08</v>
      </c>
      <c r="R1666">
        <v>8.73</v>
      </c>
      <c r="S1666">
        <v>8.2799999999999994</v>
      </c>
      <c r="T1666">
        <v>4.13</v>
      </c>
      <c r="U1666">
        <v>1.53</v>
      </c>
      <c r="V1666">
        <v>1.24</v>
      </c>
      <c r="W1666">
        <v>71.59</v>
      </c>
      <c r="X1666">
        <v>7.12</v>
      </c>
      <c r="Y1666">
        <v>8.4</v>
      </c>
      <c r="Z1666">
        <v>11.73</v>
      </c>
      <c r="AA1666">
        <v>17.96</v>
      </c>
      <c r="AB1666">
        <v>4.51</v>
      </c>
      <c r="AC1666">
        <v>19.100000000000001</v>
      </c>
    </row>
    <row r="1667" spans="1:29" x14ac:dyDescent="0.2">
      <c r="A1667" t="s">
        <v>164</v>
      </c>
      <c r="B1667" s="2" t="s">
        <v>4959</v>
      </c>
      <c r="C1667" s="2">
        <v>2</v>
      </c>
      <c r="D1667" s="2">
        <v>1</v>
      </c>
      <c r="E1667" s="2">
        <v>1</v>
      </c>
      <c r="F1667" s="1">
        <v>42901.44027777778</v>
      </c>
      <c r="G1667">
        <v>87.24</v>
      </c>
      <c r="H1667">
        <v>1.53</v>
      </c>
      <c r="I1667">
        <v>1.21</v>
      </c>
      <c r="J1667">
        <v>1.1100000000000001</v>
      </c>
      <c r="K1667">
        <v>2.23</v>
      </c>
      <c r="L1667">
        <v>0.62</v>
      </c>
      <c r="M1667">
        <v>0.77</v>
      </c>
      <c r="N1667">
        <v>1.4</v>
      </c>
      <c r="O1667">
        <v>1.38</v>
      </c>
      <c r="P1667">
        <v>2.81</v>
      </c>
      <c r="Q1667">
        <v>3.65</v>
      </c>
      <c r="R1667">
        <v>7.29</v>
      </c>
      <c r="S1667">
        <v>11.54</v>
      </c>
      <c r="T1667">
        <v>3.38</v>
      </c>
      <c r="U1667">
        <v>1.62</v>
      </c>
      <c r="V1667">
        <v>1.37</v>
      </c>
      <c r="W1667">
        <v>72.790000000000006</v>
      </c>
      <c r="X1667">
        <v>7.41</v>
      </c>
      <c r="Y1667">
        <v>9.8000000000000007</v>
      </c>
      <c r="Z1667">
        <v>13.73</v>
      </c>
      <c r="AA1667">
        <v>31.23</v>
      </c>
      <c r="AB1667">
        <v>9.23</v>
      </c>
      <c r="AC1667">
        <v>22.22</v>
      </c>
    </row>
    <row r="1668" spans="1:29" x14ac:dyDescent="0.2">
      <c r="A1668" t="s">
        <v>3033</v>
      </c>
      <c r="B1668" s="2" t="s">
        <v>5032</v>
      </c>
      <c r="C1668" s="2">
        <v>2</v>
      </c>
      <c r="D1668" s="2">
        <v>2</v>
      </c>
      <c r="E1668" s="2">
        <v>4</v>
      </c>
      <c r="F1668" s="1">
        <v>43188.579861111109</v>
      </c>
      <c r="G1668">
        <v>87.24</v>
      </c>
      <c r="H1668">
        <v>1.85</v>
      </c>
      <c r="I1668">
        <v>1.02</v>
      </c>
      <c r="J1668">
        <v>1.7</v>
      </c>
      <c r="K1668">
        <v>2.72</v>
      </c>
      <c r="L1668">
        <v>0.65</v>
      </c>
      <c r="M1668">
        <v>0.38</v>
      </c>
      <c r="N1668">
        <v>1.4</v>
      </c>
      <c r="O1668">
        <v>1.37</v>
      </c>
      <c r="P1668">
        <v>3.34</v>
      </c>
      <c r="Q1668">
        <v>3.75</v>
      </c>
      <c r="R1668">
        <v>3.27</v>
      </c>
      <c r="S1668">
        <v>12.56</v>
      </c>
      <c r="T1668">
        <v>3.84</v>
      </c>
      <c r="U1668">
        <v>2.58</v>
      </c>
      <c r="V1668">
        <v>1.5</v>
      </c>
      <c r="W1668">
        <v>73.58</v>
      </c>
      <c r="X1668">
        <v>18.98</v>
      </c>
      <c r="Y1668">
        <v>25.94</v>
      </c>
      <c r="Z1668">
        <v>33.29</v>
      </c>
      <c r="AA1668">
        <v>72.63</v>
      </c>
      <c r="AB1668">
        <v>15.67</v>
      </c>
      <c r="AC1668">
        <v>87.48</v>
      </c>
    </row>
    <row r="1669" spans="1:29" x14ac:dyDescent="0.2">
      <c r="A1669" t="s">
        <v>1345</v>
      </c>
      <c r="B1669" s="2" t="s">
        <v>4966</v>
      </c>
      <c r="C1669" s="2">
        <v>2</v>
      </c>
      <c r="D1669" s="2">
        <v>2</v>
      </c>
      <c r="E1669" s="2">
        <v>2</v>
      </c>
      <c r="F1669" s="1">
        <v>42976.373611111114</v>
      </c>
      <c r="G1669">
        <v>87.23</v>
      </c>
      <c r="H1669">
        <v>1.79</v>
      </c>
      <c r="I1669">
        <v>1.32</v>
      </c>
      <c r="J1669">
        <v>3.24</v>
      </c>
      <c r="K1669">
        <v>2.15</v>
      </c>
      <c r="L1669">
        <v>0.48</v>
      </c>
      <c r="M1669">
        <v>0.56000000000000005</v>
      </c>
      <c r="N1669">
        <v>1.32</v>
      </c>
      <c r="O1669">
        <v>1.29</v>
      </c>
      <c r="P1669">
        <v>2.13</v>
      </c>
      <c r="Q1669">
        <v>2.78</v>
      </c>
      <c r="R1669">
        <v>9.85</v>
      </c>
      <c r="S1669">
        <v>9.64</v>
      </c>
      <c r="T1669">
        <v>3.16</v>
      </c>
      <c r="U1669">
        <v>1.69</v>
      </c>
      <c r="V1669">
        <v>1.37</v>
      </c>
      <c r="W1669">
        <v>70.89</v>
      </c>
      <c r="X1669">
        <v>4.7</v>
      </c>
      <c r="Y1669">
        <v>6.45</v>
      </c>
      <c r="Z1669">
        <v>11.27</v>
      </c>
      <c r="AA1669">
        <v>14.88</v>
      </c>
      <c r="AB1669">
        <v>3.94</v>
      </c>
      <c r="AC1669">
        <v>9.1</v>
      </c>
    </row>
    <row r="1670" spans="1:29" x14ac:dyDescent="0.2">
      <c r="A1670" t="s">
        <v>3026</v>
      </c>
      <c r="B1670" s="2" t="s">
        <v>5069</v>
      </c>
      <c r="C1670" s="2">
        <v>2</v>
      </c>
      <c r="D1670" s="2">
        <v>2</v>
      </c>
      <c r="E1670" s="2">
        <v>4</v>
      </c>
      <c r="F1670" s="1">
        <v>43188.570138888892</v>
      </c>
      <c r="G1670">
        <v>87.22</v>
      </c>
      <c r="H1670">
        <v>1.61</v>
      </c>
      <c r="I1670">
        <v>0.9</v>
      </c>
      <c r="J1670">
        <v>1.1599999999999999</v>
      </c>
      <c r="K1670">
        <v>2.59</v>
      </c>
      <c r="L1670">
        <v>0.67</v>
      </c>
      <c r="M1670">
        <v>0.32</v>
      </c>
      <c r="N1670">
        <v>1.23</v>
      </c>
      <c r="O1670">
        <v>1.23</v>
      </c>
      <c r="P1670">
        <v>3.48</v>
      </c>
      <c r="Q1670">
        <v>3.87</v>
      </c>
      <c r="R1670">
        <v>3.51</v>
      </c>
      <c r="S1670">
        <v>11.25</v>
      </c>
      <c r="T1670">
        <v>4.04</v>
      </c>
      <c r="U1670">
        <v>2.2400000000000002</v>
      </c>
      <c r="V1670">
        <v>1.4</v>
      </c>
      <c r="W1670">
        <v>73.98</v>
      </c>
      <c r="X1670">
        <v>21.89</v>
      </c>
      <c r="Y1670">
        <v>28</v>
      </c>
      <c r="Z1670">
        <v>33.24</v>
      </c>
      <c r="AA1670">
        <v>69.599999999999994</v>
      </c>
      <c r="AB1670">
        <v>14.24</v>
      </c>
      <c r="AC1670">
        <v>95.8</v>
      </c>
    </row>
    <row r="1671" spans="1:29" x14ac:dyDescent="0.2">
      <c r="A1671" t="s">
        <v>3370</v>
      </c>
      <c r="B1671" s="2" t="s">
        <v>5194</v>
      </c>
      <c r="C1671" s="2">
        <v>2</v>
      </c>
      <c r="D1671" s="2">
        <v>1</v>
      </c>
      <c r="E1671" s="2">
        <v>4</v>
      </c>
      <c r="F1671" s="1">
        <v>43203.651388888888</v>
      </c>
      <c r="G1671">
        <v>87.22</v>
      </c>
      <c r="H1671">
        <v>1.54</v>
      </c>
      <c r="I1671">
        <v>1.01</v>
      </c>
      <c r="J1671">
        <v>1.65</v>
      </c>
      <c r="K1671">
        <v>2.41</v>
      </c>
      <c r="L1671">
        <v>0.68</v>
      </c>
      <c r="M1671">
        <v>0.3</v>
      </c>
      <c r="N1671">
        <v>1.33</v>
      </c>
      <c r="O1671">
        <v>1.28</v>
      </c>
      <c r="P1671">
        <v>3.25</v>
      </c>
      <c r="Q1671">
        <v>3.78</v>
      </c>
      <c r="R1671">
        <v>4.5599999999999996</v>
      </c>
      <c r="S1671">
        <v>11.82</v>
      </c>
      <c r="T1671">
        <v>3.39</v>
      </c>
      <c r="U1671">
        <v>2.09</v>
      </c>
      <c r="V1671">
        <v>1.44</v>
      </c>
      <c r="W1671">
        <v>74.349999999999994</v>
      </c>
      <c r="X1671">
        <v>19.739999999999998</v>
      </c>
      <c r="Y1671">
        <v>27.19</v>
      </c>
      <c r="Z1671">
        <v>34.590000000000003</v>
      </c>
      <c r="AA1671">
        <v>61.68</v>
      </c>
      <c r="AB1671">
        <v>11.05</v>
      </c>
      <c r="AC1671">
        <v>66.11</v>
      </c>
    </row>
    <row r="1672" spans="1:29" x14ac:dyDescent="0.2">
      <c r="A1672" t="s">
        <v>226</v>
      </c>
      <c r="B1672" s="2" t="s">
        <v>4954</v>
      </c>
      <c r="C1672" s="2">
        <v>2</v>
      </c>
      <c r="D1672" s="2">
        <v>1</v>
      </c>
      <c r="E1672" s="2">
        <v>1</v>
      </c>
      <c r="F1672" s="1">
        <v>42902.570138888892</v>
      </c>
      <c r="G1672">
        <v>87.22</v>
      </c>
      <c r="H1672">
        <v>2.1</v>
      </c>
      <c r="I1672">
        <v>1.4</v>
      </c>
      <c r="J1672">
        <v>2.39</v>
      </c>
      <c r="K1672">
        <v>2.79</v>
      </c>
      <c r="L1672">
        <v>0.54</v>
      </c>
      <c r="M1672">
        <v>0.6</v>
      </c>
      <c r="N1672">
        <v>1.61</v>
      </c>
      <c r="O1672">
        <v>1.61</v>
      </c>
      <c r="P1672">
        <v>2.69</v>
      </c>
      <c r="Q1672">
        <v>3.41</v>
      </c>
      <c r="R1672">
        <v>6.3</v>
      </c>
      <c r="S1672">
        <v>13.11</v>
      </c>
      <c r="T1672">
        <v>3.64</v>
      </c>
      <c r="U1672">
        <v>2.08</v>
      </c>
      <c r="V1672">
        <v>1.52</v>
      </c>
      <c r="W1672">
        <v>70.8</v>
      </c>
      <c r="X1672">
        <v>7.67</v>
      </c>
      <c r="Y1672">
        <v>10.71</v>
      </c>
      <c r="Z1672">
        <v>14.21</v>
      </c>
      <c r="AA1672">
        <v>33.26</v>
      </c>
      <c r="AB1672">
        <v>10.47</v>
      </c>
      <c r="AC1672">
        <v>32.26</v>
      </c>
    </row>
    <row r="1673" spans="1:29" x14ac:dyDescent="0.2">
      <c r="A1673" t="s">
        <v>602</v>
      </c>
      <c r="B1673" s="2" t="s">
        <v>4913</v>
      </c>
      <c r="C1673" s="2">
        <v>1</v>
      </c>
      <c r="D1673" s="2">
        <v>1</v>
      </c>
      <c r="E1673" s="2">
        <v>1</v>
      </c>
      <c r="F1673" s="1">
        <v>42928.581944444442</v>
      </c>
      <c r="G1673">
        <v>87.21</v>
      </c>
      <c r="H1673">
        <v>1.72</v>
      </c>
      <c r="I1673">
        <v>1.1599999999999999</v>
      </c>
      <c r="J1673">
        <v>1.35</v>
      </c>
      <c r="K1673">
        <v>2.38</v>
      </c>
      <c r="L1673">
        <v>0.56000000000000005</v>
      </c>
      <c r="M1673">
        <v>0.59</v>
      </c>
      <c r="N1673">
        <v>1.36</v>
      </c>
      <c r="O1673">
        <v>1.4</v>
      </c>
      <c r="P1673">
        <v>2.8</v>
      </c>
      <c r="Q1673">
        <v>3.56</v>
      </c>
      <c r="R1673">
        <v>7.51</v>
      </c>
      <c r="S1673">
        <v>10.86</v>
      </c>
      <c r="T1673">
        <v>3.8</v>
      </c>
      <c r="U1673">
        <v>1.73</v>
      </c>
      <c r="V1673">
        <v>1.39</v>
      </c>
      <c r="W1673">
        <v>72.010000000000005</v>
      </c>
      <c r="X1673">
        <v>7.24</v>
      </c>
      <c r="Y1673">
        <v>8.9600000000000009</v>
      </c>
      <c r="Z1673">
        <v>12.79</v>
      </c>
      <c r="AA1673">
        <v>28.45</v>
      </c>
      <c r="AB1673">
        <v>9.2200000000000006</v>
      </c>
      <c r="AC1673">
        <v>30.3</v>
      </c>
    </row>
    <row r="1674" spans="1:29" x14ac:dyDescent="0.2">
      <c r="A1674" t="s">
        <v>2896</v>
      </c>
      <c r="B1674" s="2" t="s">
        <v>5034</v>
      </c>
      <c r="C1674" s="2">
        <v>2</v>
      </c>
      <c r="D1674" s="2">
        <v>2</v>
      </c>
      <c r="E1674" s="2">
        <v>4</v>
      </c>
      <c r="F1674" s="1">
        <v>43178.547222222223</v>
      </c>
      <c r="G1674">
        <v>87.21</v>
      </c>
      <c r="H1674">
        <v>0.43</v>
      </c>
      <c r="I1674">
        <v>0.22</v>
      </c>
      <c r="J1674">
        <v>-4.25</v>
      </c>
      <c r="K1674">
        <v>1.06</v>
      </c>
      <c r="L1674">
        <v>0.99</v>
      </c>
      <c r="M1674">
        <v>-0.11</v>
      </c>
      <c r="N1674">
        <v>0.53</v>
      </c>
      <c r="O1674">
        <v>0.43</v>
      </c>
      <c r="P1674">
        <v>3.26</v>
      </c>
      <c r="Q1674">
        <v>0.31</v>
      </c>
      <c r="R1674">
        <v>8.6199999999999992</v>
      </c>
      <c r="S1674">
        <v>6.85</v>
      </c>
      <c r="T1674">
        <v>0.03</v>
      </c>
      <c r="U1674">
        <v>3.06</v>
      </c>
      <c r="V1674">
        <v>1.22</v>
      </c>
      <c r="W1674">
        <v>72.349999999999994</v>
      </c>
      <c r="X1674">
        <v>64.150000000000006</v>
      </c>
      <c r="Y1674">
        <v>85.7</v>
      </c>
      <c r="Z1674">
        <v>190.56</v>
      </c>
      <c r="AA1674">
        <v>177.52</v>
      </c>
      <c r="AB1674">
        <v>26.34</v>
      </c>
      <c r="AC1674">
        <v>139.78</v>
      </c>
    </row>
    <row r="1675" spans="1:29" x14ac:dyDescent="0.2">
      <c r="A1675" t="s">
        <v>3245</v>
      </c>
      <c r="B1675" s="2" t="s">
        <v>4782</v>
      </c>
      <c r="C1675" s="2">
        <v>1</v>
      </c>
      <c r="D1675" s="2">
        <v>2</v>
      </c>
      <c r="E1675" s="2">
        <v>4</v>
      </c>
      <c r="F1675" s="1">
        <v>43200.609722222223</v>
      </c>
      <c r="G1675">
        <v>87.21</v>
      </c>
      <c r="H1675">
        <v>1.1499999999999999</v>
      </c>
      <c r="I1675">
        <v>0.84</v>
      </c>
      <c r="J1675">
        <v>0.45</v>
      </c>
      <c r="K1675">
        <v>2.23</v>
      </c>
      <c r="L1675">
        <v>0.78</v>
      </c>
      <c r="M1675">
        <v>0.57999999999999996</v>
      </c>
      <c r="N1675">
        <v>1.04</v>
      </c>
      <c r="O1675">
        <v>1.01</v>
      </c>
      <c r="P1675">
        <v>3.64</v>
      </c>
      <c r="Q1675">
        <v>4.75</v>
      </c>
      <c r="R1675">
        <v>7.01</v>
      </c>
      <c r="S1675">
        <v>9.65</v>
      </c>
      <c r="T1675">
        <v>2.97</v>
      </c>
      <c r="U1675">
        <v>1.87</v>
      </c>
      <c r="V1675">
        <v>1.33</v>
      </c>
      <c r="W1675">
        <v>77.31</v>
      </c>
      <c r="X1675">
        <v>19.25</v>
      </c>
      <c r="Y1675">
        <v>22.27</v>
      </c>
      <c r="Z1675">
        <v>32.229999999999997</v>
      </c>
      <c r="AA1675">
        <v>48.05</v>
      </c>
      <c r="AB1675">
        <v>7.12</v>
      </c>
      <c r="AC1675">
        <v>37.159999999999997</v>
      </c>
    </row>
    <row r="1676" spans="1:29" x14ac:dyDescent="0.2">
      <c r="A1676" t="s">
        <v>1733</v>
      </c>
      <c r="B1676" s="2" t="s">
        <v>5087</v>
      </c>
      <c r="C1676" s="2">
        <v>2</v>
      </c>
      <c r="D1676" s="2">
        <v>1</v>
      </c>
      <c r="E1676" s="2">
        <v>2</v>
      </c>
      <c r="F1676" s="1">
        <v>42990.417361111111</v>
      </c>
      <c r="G1676">
        <v>87.21</v>
      </c>
      <c r="H1676">
        <v>1.74</v>
      </c>
      <c r="I1676">
        <v>1.4</v>
      </c>
      <c r="J1676">
        <v>3.56</v>
      </c>
      <c r="K1676">
        <v>2</v>
      </c>
      <c r="L1676">
        <v>0.33</v>
      </c>
      <c r="M1676">
        <v>0.28000000000000003</v>
      </c>
      <c r="N1676">
        <v>1.44</v>
      </c>
      <c r="O1676">
        <v>1.42</v>
      </c>
      <c r="P1676">
        <v>1.68</v>
      </c>
      <c r="Q1676">
        <v>1.88</v>
      </c>
      <c r="R1676">
        <v>10.86</v>
      </c>
      <c r="S1676">
        <v>9.65</v>
      </c>
      <c r="T1676">
        <v>3.68</v>
      </c>
      <c r="U1676">
        <v>1.41</v>
      </c>
      <c r="V1676">
        <v>1.37</v>
      </c>
      <c r="W1676">
        <v>69.78</v>
      </c>
      <c r="X1676">
        <v>4.28</v>
      </c>
      <c r="Y1676">
        <v>5.73</v>
      </c>
      <c r="Z1676">
        <v>10.52</v>
      </c>
      <c r="AA1676">
        <v>10.56</v>
      </c>
      <c r="AB1676">
        <v>3.33</v>
      </c>
      <c r="AC1676">
        <v>9.98</v>
      </c>
    </row>
    <row r="1677" spans="1:29" x14ac:dyDescent="0.2">
      <c r="A1677" t="s">
        <v>2401</v>
      </c>
      <c r="B1677" s="2" t="s">
        <v>5007</v>
      </c>
      <c r="C1677" s="2">
        <v>2</v>
      </c>
      <c r="D1677" s="2">
        <v>2</v>
      </c>
      <c r="E1677" s="2">
        <v>3</v>
      </c>
      <c r="F1677" s="1">
        <v>43152.563194444447</v>
      </c>
      <c r="G1677">
        <v>87.21</v>
      </c>
      <c r="H1677">
        <v>1.9</v>
      </c>
      <c r="I1677">
        <v>1.04</v>
      </c>
      <c r="J1677">
        <v>0.53</v>
      </c>
      <c r="K1677">
        <v>2.84</v>
      </c>
      <c r="L1677">
        <v>0.69</v>
      </c>
      <c r="M1677">
        <v>0.38</v>
      </c>
      <c r="N1677">
        <v>1.52</v>
      </c>
      <c r="O1677">
        <v>1.47</v>
      </c>
      <c r="P1677">
        <v>3.71</v>
      </c>
      <c r="Q1677">
        <v>4.2699999999999996</v>
      </c>
      <c r="R1677">
        <v>2.78</v>
      </c>
      <c r="S1677">
        <v>13.81</v>
      </c>
      <c r="T1677">
        <v>4.2</v>
      </c>
      <c r="U1677">
        <v>2.56</v>
      </c>
      <c r="V1677">
        <v>1.61</v>
      </c>
      <c r="W1677">
        <v>74.87</v>
      </c>
      <c r="X1677">
        <v>22.09</v>
      </c>
      <c r="Y1677">
        <v>29.41</v>
      </c>
      <c r="Z1677">
        <v>42.89</v>
      </c>
      <c r="AA1677">
        <v>78.72</v>
      </c>
      <c r="AB1677">
        <v>15.49</v>
      </c>
      <c r="AC1677">
        <v>99.54</v>
      </c>
    </row>
    <row r="1678" spans="1:29" x14ac:dyDescent="0.2">
      <c r="A1678" t="s">
        <v>1955</v>
      </c>
      <c r="B1678" s="4">
        <v>764</v>
      </c>
      <c r="C1678" s="2">
        <v>1</v>
      </c>
      <c r="D1678" s="2">
        <v>1</v>
      </c>
      <c r="E1678" s="2">
        <v>3</v>
      </c>
      <c r="F1678" s="1">
        <v>43144.572916666664</v>
      </c>
      <c r="G1678">
        <v>87.2</v>
      </c>
      <c r="H1678">
        <v>1.38</v>
      </c>
      <c r="I1678">
        <v>0.88</v>
      </c>
      <c r="J1678">
        <v>-0.2</v>
      </c>
      <c r="K1678">
        <v>2.4700000000000002</v>
      </c>
      <c r="L1678">
        <v>0.76</v>
      </c>
      <c r="M1678">
        <v>0.43</v>
      </c>
      <c r="N1678">
        <v>1.28</v>
      </c>
      <c r="O1678">
        <v>1.26</v>
      </c>
      <c r="P1678">
        <v>3.71</v>
      </c>
      <c r="Q1678">
        <v>3.99</v>
      </c>
      <c r="R1678">
        <v>2.62</v>
      </c>
      <c r="S1678">
        <v>12.41</v>
      </c>
      <c r="T1678">
        <v>3.35</v>
      </c>
      <c r="U1678">
        <v>2.17</v>
      </c>
      <c r="V1678">
        <v>1.43</v>
      </c>
      <c r="W1678">
        <v>75.06</v>
      </c>
      <c r="X1678">
        <v>22.8</v>
      </c>
      <c r="Y1678">
        <v>31.06</v>
      </c>
      <c r="Z1678">
        <v>41.47</v>
      </c>
      <c r="AA1678">
        <v>80.569999999999993</v>
      </c>
      <c r="AB1678">
        <v>15.56</v>
      </c>
      <c r="AC1678">
        <v>92.61</v>
      </c>
    </row>
    <row r="1679" spans="1:29" x14ac:dyDescent="0.2">
      <c r="A1679" t="s">
        <v>554</v>
      </c>
      <c r="B1679" s="2" t="s">
        <v>4974</v>
      </c>
      <c r="C1679" s="2">
        <v>2</v>
      </c>
      <c r="D1679" s="2">
        <v>1</v>
      </c>
      <c r="E1679" s="2">
        <v>1</v>
      </c>
      <c r="F1679" s="1">
        <v>42923.574999999997</v>
      </c>
      <c r="G1679">
        <v>87.2</v>
      </c>
      <c r="H1679">
        <v>2.12</v>
      </c>
      <c r="I1679">
        <v>1.46</v>
      </c>
      <c r="J1679">
        <v>1.83</v>
      </c>
      <c r="K1679">
        <v>2.71</v>
      </c>
      <c r="L1679">
        <v>0.53</v>
      </c>
      <c r="M1679">
        <v>0.66</v>
      </c>
      <c r="N1679">
        <v>1.78</v>
      </c>
      <c r="O1679">
        <v>1.76</v>
      </c>
      <c r="P1679">
        <v>2.82</v>
      </c>
      <c r="Q1679">
        <v>3.43</v>
      </c>
      <c r="R1679">
        <v>6.32</v>
      </c>
      <c r="S1679">
        <v>14.17</v>
      </c>
      <c r="T1679">
        <v>3.46</v>
      </c>
      <c r="U1679">
        <v>2.11</v>
      </c>
      <c r="V1679">
        <v>1.62</v>
      </c>
      <c r="W1679">
        <v>71.22</v>
      </c>
      <c r="X1679">
        <v>6.75</v>
      </c>
      <c r="Y1679">
        <v>8.81</v>
      </c>
      <c r="Z1679">
        <v>14.66</v>
      </c>
      <c r="AA1679">
        <v>35.49</v>
      </c>
      <c r="AB1679">
        <v>12.73</v>
      </c>
      <c r="AC1679">
        <v>34.799999999999997</v>
      </c>
    </row>
    <row r="1680" spans="1:29" x14ac:dyDescent="0.2">
      <c r="A1680" t="s">
        <v>1311</v>
      </c>
      <c r="B1680" s="2" t="s">
        <v>4894</v>
      </c>
      <c r="C1680" s="2">
        <v>1</v>
      </c>
      <c r="D1680" s="2">
        <v>2</v>
      </c>
      <c r="E1680" s="2">
        <v>2</v>
      </c>
      <c r="F1680" s="1">
        <v>42972.595833333333</v>
      </c>
      <c r="G1680">
        <v>87.2</v>
      </c>
      <c r="H1680">
        <v>1.57</v>
      </c>
      <c r="I1680">
        <v>1.27</v>
      </c>
      <c r="J1680">
        <v>3.16</v>
      </c>
      <c r="K1680">
        <v>1.88</v>
      </c>
      <c r="L1680">
        <v>0.42</v>
      </c>
      <c r="M1680">
        <v>0.42</v>
      </c>
      <c r="N1680">
        <v>1.19</v>
      </c>
      <c r="O1680">
        <v>1.17</v>
      </c>
      <c r="P1680">
        <v>1.86</v>
      </c>
      <c r="Q1680">
        <v>2.5099999999999998</v>
      </c>
      <c r="R1680">
        <v>11.3</v>
      </c>
      <c r="S1680">
        <v>7.82</v>
      </c>
      <c r="T1680">
        <v>3.51</v>
      </c>
      <c r="U1680">
        <v>1.47</v>
      </c>
      <c r="V1680">
        <v>1.24</v>
      </c>
      <c r="W1680">
        <v>71</v>
      </c>
      <c r="X1680">
        <v>4.72</v>
      </c>
      <c r="Y1680">
        <v>5.71</v>
      </c>
      <c r="Z1680">
        <v>10.74</v>
      </c>
      <c r="AA1680">
        <v>9.4600000000000009</v>
      </c>
      <c r="AB1680">
        <v>3.11</v>
      </c>
      <c r="AC1680">
        <v>8.7200000000000006</v>
      </c>
    </row>
    <row r="1681" spans="1:29" x14ac:dyDescent="0.2">
      <c r="A1681" t="s">
        <v>3775</v>
      </c>
      <c r="B1681" s="2" t="s">
        <v>5009</v>
      </c>
      <c r="C1681" s="2">
        <v>2</v>
      </c>
      <c r="D1681" s="2">
        <v>1</v>
      </c>
      <c r="E1681" s="2">
        <v>4</v>
      </c>
      <c r="F1681" s="1">
        <v>43217.694444444445</v>
      </c>
      <c r="G1681">
        <v>87.2</v>
      </c>
      <c r="H1681">
        <v>2.25</v>
      </c>
      <c r="I1681">
        <v>1.43</v>
      </c>
      <c r="J1681">
        <v>0.71</v>
      </c>
      <c r="K1681">
        <v>2.76</v>
      </c>
      <c r="L1681">
        <v>0.49</v>
      </c>
      <c r="M1681">
        <v>0.23</v>
      </c>
      <c r="N1681">
        <v>2.19</v>
      </c>
      <c r="O1681">
        <v>2.1800000000000002</v>
      </c>
      <c r="P1681">
        <v>3.48</v>
      </c>
      <c r="Q1681">
        <v>3.76</v>
      </c>
      <c r="R1681">
        <v>2.1</v>
      </c>
      <c r="S1681">
        <v>17.78</v>
      </c>
      <c r="T1681">
        <v>5.84</v>
      </c>
      <c r="U1681">
        <v>2.27</v>
      </c>
      <c r="V1681">
        <v>1.86</v>
      </c>
      <c r="W1681">
        <v>73.59</v>
      </c>
      <c r="X1681">
        <v>19.329999999999998</v>
      </c>
      <c r="Y1681">
        <v>18.829999999999998</v>
      </c>
      <c r="Z1681">
        <v>42.49</v>
      </c>
      <c r="AA1681">
        <v>61.93</v>
      </c>
      <c r="AB1681">
        <v>27.33</v>
      </c>
      <c r="AC1681">
        <v>141.94</v>
      </c>
    </row>
    <row r="1682" spans="1:29" x14ac:dyDescent="0.2">
      <c r="A1682" t="s">
        <v>519</v>
      </c>
      <c r="B1682" s="2" t="s">
        <v>5053</v>
      </c>
      <c r="C1682" s="2">
        <v>2</v>
      </c>
      <c r="D1682" s="2">
        <v>1</v>
      </c>
      <c r="E1682" s="2">
        <v>1</v>
      </c>
      <c r="F1682" s="1">
        <v>42923.677777777775</v>
      </c>
      <c r="G1682">
        <v>87.2</v>
      </c>
      <c r="H1682">
        <v>1.52</v>
      </c>
      <c r="I1682">
        <v>1.1599999999999999</v>
      </c>
      <c r="J1682">
        <v>1.37</v>
      </c>
      <c r="K1682">
        <v>2.1800000000000002</v>
      </c>
      <c r="L1682">
        <v>0.55000000000000004</v>
      </c>
      <c r="M1682">
        <v>0.55000000000000004</v>
      </c>
      <c r="N1682">
        <v>1.37</v>
      </c>
      <c r="O1682">
        <v>1.38</v>
      </c>
      <c r="P1682">
        <v>2.71</v>
      </c>
      <c r="Q1682">
        <v>3.44</v>
      </c>
      <c r="R1682">
        <v>7.53</v>
      </c>
      <c r="S1682">
        <v>10.93</v>
      </c>
      <c r="T1682">
        <v>4</v>
      </c>
      <c r="U1682">
        <v>1.56</v>
      </c>
      <c r="V1682">
        <v>1.36</v>
      </c>
      <c r="W1682">
        <v>72.67</v>
      </c>
      <c r="X1682">
        <v>7.58</v>
      </c>
      <c r="Y1682">
        <v>9.8000000000000007</v>
      </c>
      <c r="Z1682">
        <v>12.17</v>
      </c>
      <c r="AA1682">
        <v>24.85</v>
      </c>
      <c r="AB1682">
        <v>7.26</v>
      </c>
      <c r="AC1682">
        <v>29.89</v>
      </c>
    </row>
    <row r="1683" spans="1:29" x14ac:dyDescent="0.2">
      <c r="A1683" t="s">
        <v>2150</v>
      </c>
      <c r="B1683" s="2" t="s">
        <v>5174</v>
      </c>
      <c r="C1683" s="2">
        <v>2</v>
      </c>
      <c r="D1683" s="2">
        <v>1</v>
      </c>
      <c r="E1683" s="2">
        <v>3</v>
      </c>
      <c r="F1683" s="1">
        <v>43146.564583333333</v>
      </c>
      <c r="G1683">
        <v>87.2</v>
      </c>
      <c r="H1683">
        <v>1.84</v>
      </c>
      <c r="I1683">
        <v>1.06</v>
      </c>
      <c r="J1683">
        <v>0.48</v>
      </c>
      <c r="K1683">
        <v>3</v>
      </c>
      <c r="L1683">
        <v>0.74</v>
      </c>
      <c r="M1683">
        <v>0.4</v>
      </c>
      <c r="N1683">
        <v>1.55</v>
      </c>
      <c r="O1683">
        <v>1.51</v>
      </c>
      <c r="P1683">
        <v>3.87</v>
      </c>
      <c r="Q1683">
        <v>4.41</v>
      </c>
      <c r="R1683">
        <v>1.89</v>
      </c>
      <c r="S1683">
        <v>14.41</v>
      </c>
      <c r="T1683">
        <v>4.3600000000000003</v>
      </c>
      <c r="U1683">
        <v>2.44</v>
      </c>
      <c r="V1683">
        <v>1.61</v>
      </c>
      <c r="W1683">
        <v>75.03</v>
      </c>
      <c r="X1683">
        <v>26.04</v>
      </c>
      <c r="Y1683">
        <v>35.17</v>
      </c>
      <c r="Z1683">
        <v>45.91</v>
      </c>
      <c r="AA1683">
        <v>86.53</v>
      </c>
      <c r="AB1683">
        <v>15.53</v>
      </c>
      <c r="AC1683">
        <v>106.72</v>
      </c>
    </row>
    <row r="1684" spans="1:29" x14ac:dyDescent="0.2">
      <c r="A1684" t="s">
        <v>3479</v>
      </c>
      <c r="B1684" s="2" t="s">
        <v>4916</v>
      </c>
      <c r="C1684" s="2">
        <v>1</v>
      </c>
      <c r="D1684" s="2">
        <v>2</v>
      </c>
      <c r="E1684" s="2">
        <v>4</v>
      </c>
      <c r="F1684" s="1">
        <v>43208.710416666669</v>
      </c>
      <c r="G1684">
        <v>87.2</v>
      </c>
      <c r="H1684">
        <v>1.59</v>
      </c>
      <c r="I1684">
        <v>0.97</v>
      </c>
      <c r="J1684">
        <v>1.85</v>
      </c>
      <c r="K1684">
        <v>2.5</v>
      </c>
      <c r="L1684">
        <v>0.65</v>
      </c>
      <c r="M1684">
        <v>0.33</v>
      </c>
      <c r="N1684">
        <v>1.22</v>
      </c>
      <c r="O1684">
        <v>1.21</v>
      </c>
      <c r="P1684">
        <v>3.28</v>
      </c>
      <c r="Q1684">
        <v>3.9</v>
      </c>
      <c r="R1684">
        <v>4.05</v>
      </c>
      <c r="S1684">
        <v>10.99</v>
      </c>
      <c r="T1684">
        <v>4.24</v>
      </c>
      <c r="U1684">
        <v>2.04</v>
      </c>
      <c r="V1684">
        <v>1.35</v>
      </c>
      <c r="W1684">
        <v>72.790000000000006</v>
      </c>
      <c r="X1684">
        <v>22.07</v>
      </c>
      <c r="Y1684">
        <v>28.6</v>
      </c>
      <c r="Z1684">
        <v>32.619999999999997</v>
      </c>
      <c r="AA1684">
        <v>58.05</v>
      </c>
      <c r="AB1684">
        <v>12.31</v>
      </c>
      <c r="AC1684">
        <v>90.96</v>
      </c>
    </row>
    <row r="1685" spans="1:29" x14ac:dyDescent="0.2">
      <c r="A1685" t="s">
        <v>1919</v>
      </c>
      <c r="B1685" s="2" t="s">
        <v>4854</v>
      </c>
      <c r="C1685" s="2">
        <v>1</v>
      </c>
      <c r="D1685" s="2">
        <v>1</v>
      </c>
      <c r="E1685" s="2">
        <v>3</v>
      </c>
      <c r="F1685" s="1">
        <v>43143.488194444442</v>
      </c>
      <c r="G1685">
        <v>87.19</v>
      </c>
      <c r="H1685">
        <v>1.65</v>
      </c>
      <c r="I1685">
        <v>0.91</v>
      </c>
      <c r="J1685">
        <v>1.19</v>
      </c>
      <c r="K1685">
        <v>2.63</v>
      </c>
      <c r="L1685">
        <v>0.85</v>
      </c>
      <c r="M1685">
        <v>0.5</v>
      </c>
      <c r="N1685">
        <v>1.3</v>
      </c>
      <c r="O1685">
        <v>1.29</v>
      </c>
      <c r="P1685">
        <v>4.0599999999999996</v>
      </c>
      <c r="Q1685">
        <v>4.16</v>
      </c>
      <c r="R1685">
        <v>1.46</v>
      </c>
      <c r="S1685">
        <v>13.31</v>
      </c>
      <c r="T1685">
        <v>4.8499999999999996</v>
      </c>
      <c r="U1685">
        <v>2.6</v>
      </c>
      <c r="V1685">
        <v>1.51</v>
      </c>
      <c r="W1685">
        <v>72.88</v>
      </c>
      <c r="X1685">
        <v>30.67</v>
      </c>
      <c r="Y1685">
        <v>38.93</v>
      </c>
      <c r="Z1685">
        <v>48.64</v>
      </c>
      <c r="AA1685">
        <v>89.95</v>
      </c>
      <c r="AB1685">
        <v>15.46</v>
      </c>
      <c r="AC1685">
        <v>135.9</v>
      </c>
    </row>
    <row r="1686" spans="1:29" x14ac:dyDescent="0.2">
      <c r="A1686" t="s">
        <v>1242</v>
      </c>
      <c r="B1686" s="2" t="s">
        <v>5040</v>
      </c>
      <c r="C1686" s="2">
        <v>2</v>
      </c>
      <c r="D1686" s="2">
        <v>1</v>
      </c>
      <c r="E1686" s="2">
        <v>2</v>
      </c>
      <c r="F1686" s="1">
        <v>42965.670138888891</v>
      </c>
      <c r="G1686">
        <v>87.19</v>
      </c>
      <c r="H1686">
        <v>2.15</v>
      </c>
      <c r="I1686">
        <v>1.72</v>
      </c>
      <c r="J1686">
        <v>3.92</v>
      </c>
      <c r="K1686">
        <v>2.5499999999999998</v>
      </c>
      <c r="L1686">
        <v>0.44</v>
      </c>
      <c r="M1686">
        <v>0.48</v>
      </c>
      <c r="N1686">
        <v>1.7</v>
      </c>
      <c r="O1686">
        <v>1.64</v>
      </c>
      <c r="P1686">
        <v>2</v>
      </c>
      <c r="Q1686">
        <v>2.41</v>
      </c>
      <c r="R1686">
        <v>9.69</v>
      </c>
      <c r="S1686">
        <v>11.58</v>
      </c>
      <c r="T1686">
        <v>3.13</v>
      </c>
      <c r="U1686">
        <v>1.89</v>
      </c>
      <c r="V1686">
        <v>1.49</v>
      </c>
      <c r="W1686">
        <v>70.86</v>
      </c>
      <c r="X1686">
        <v>4.2300000000000004</v>
      </c>
      <c r="Y1686">
        <v>4.7300000000000004</v>
      </c>
      <c r="Z1686">
        <v>10.79</v>
      </c>
      <c r="AA1686">
        <v>10.039999999999999</v>
      </c>
      <c r="AB1686">
        <v>3.83</v>
      </c>
      <c r="AC1686">
        <v>10.93</v>
      </c>
    </row>
    <row r="1687" spans="1:29" x14ac:dyDescent="0.2">
      <c r="A1687" t="s">
        <v>1924</v>
      </c>
      <c r="B1687" s="2" t="s">
        <v>4735</v>
      </c>
      <c r="C1687" s="2">
        <v>1</v>
      </c>
      <c r="D1687" s="2">
        <v>1</v>
      </c>
      <c r="E1687" s="2">
        <v>3</v>
      </c>
      <c r="F1687" s="1">
        <v>43143.49722222222</v>
      </c>
      <c r="G1687">
        <v>87.19</v>
      </c>
      <c r="H1687">
        <v>1.43</v>
      </c>
      <c r="I1687">
        <v>0.71</v>
      </c>
      <c r="J1687">
        <v>-2.13</v>
      </c>
      <c r="K1687">
        <v>2.78</v>
      </c>
      <c r="L1687">
        <v>0.89</v>
      </c>
      <c r="M1687">
        <v>0.45</v>
      </c>
      <c r="N1687">
        <v>1.21</v>
      </c>
      <c r="O1687">
        <v>1.1499999999999999</v>
      </c>
      <c r="P1687">
        <v>4.18</v>
      </c>
      <c r="Q1687">
        <v>4.1900000000000004</v>
      </c>
      <c r="R1687">
        <v>-0.27</v>
      </c>
      <c r="S1687">
        <v>13.08</v>
      </c>
      <c r="T1687">
        <v>2.76</v>
      </c>
      <c r="U1687">
        <v>2.63</v>
      </c>
      <c r="V1687">
        <v>1.44</v>
      </c>
      <c r="W1687">
        <v>76.7</v>
      </c>
      <c r="X1687">
        <v>36.04</v>
      </c>
      <c r="Y1687">
        <v>49.54</v>
      </c>
      <c r="Z1687">
        <v>67.22</v>
      </c>
      <c r="AA1687">
        <v>137.65</v>
      </c>
      <c r="AB1687">
        <v>25.83</v>
      </c>
      <c r="AC1687">
        <v>137.77000000000001</v>
      </c>
    </row>
    <row r="1688" spans="1:29" x14ac:dyDescent="0.2">
      <c r="A1688" t="s">
        <v>258</v>
      </c>
      <c r="B1688" s="2" t="s">
        <v>4963</v>
      </c>
      <c r="C1688" s="2">
        <v>2</v>
      </c>
      <c r="D1688" s="2">
        <v>1</v>
      </c>
      <c r="E1688" s="2">
        <v>1</v>
      </c>
      <c r="F1688" s="1">
        <v>42913.576388888891</v>
      </c>
      <c r="G1688">
        <v>87.19</v>
      </c>
      <c r="H1688">
        <v>1.66</v>
      </c>
      <c r="I1688">
        <v>1.18</v>
      </c>
      <c r="J1688">
        <v>2.61</v>
      </c>
      <c r="K1688">
        <v>2.16</v>
      </c>
      <c r="L1688">
        <v>0.59</v>
      </c>
      <c r="M1688">
        <v>0.64</v>
      </c>
      <c r="N1688">
        <v>1.34</v>
      </c>
      <c r="O1688">
        <v>1.34</v>
      </c>
      <c r="P1688">
        <v>2.88</v>
      </c>
      <c r="Q1688">
        <v>3.49</v>
      </c>
      <c r="R1688">
        <v>7.11</v>
      </c>
      <c r="S1688">
        <v>11.06</v>
      </c>
      <c r="T1688">
        <v>4.59</v>
      </c>
      <c r="U1688">
        <v>1.73</v>
      </c>
      <c r="V1688">
        <v>1.42</v>
      </c>
      <c r="W1688">
        <v>71.209999999999994</v>
      </c>
      <c r="X1688">
        <v>7.92</v>
      </c>
      <c r="Y1688">
        <v>10.75</v>
      </c>
      <c r="Z1688">
        <v>14.14</v>
      </c>
      <c r="AA1688">
        <v>27.4</v>
      </c>
      <c r="AB1688">
        <v>6.92</v>
      </c>
      <c r="AC1688">
        <v>33.74</v>
      </c>
    </row>
    <row r="1689" spans="1:29" x14ac:dyDescent="0.2">
      <c r="A1689" t="s">
        <v>2074</v>
      </c>
      <c r="B1689" s="2" t="s">
        <v>5081</v>
      </c>
      <c r="C1689" s="2">
        <v>2</v>
      </c>
      <c r="D1689" s="2">
        <v>1</v>
      </c>
      <c r="E1689" s="2">
        <v>3</v>
      </c>
      <c r="F1689" s="1">
        <v>43145.554861111108</v>
      </c>
      <c r="G1689">
        <v>87.18</v>
      </c>
      <c r="H1689">
        <v>2.2000000000000002</v>
      </c>
      <c r="I1689">
        <v>1.19</v>
      </c>
      <c r="J1689">
        <v>1</v>
      </c>
      <c r="K1689">
        <v>3.28</v>
      </c>
      <c r="L1689">
        <v>0.69</v>
      </c>
      <c r="M1689">
        <v>0.21</v>
      </c>
      <c r="N1689">
        <v>1.75</v>
      </c>
      <c r="O1689">
        <v>1.7</v>
      </c>
      <c r="P1689">
        <v>3.72</v>
      </c>
      <c r="Q1689">
        <v>3.9</v>
      </c>
      <c r="R1689">
        <v>1.29</v>
      </c>
      <c r="S1689">
        <v>15.99</v>
      </c>
      <c r="T1689">
        <v>4.2699999999999996</v>
      </c>
      <c r="U1689">
        <v>2.98</v>
      </c>
      <c r="V1689">
        <v>1.73</v>
      </c>
      <c r="W1689">
        <v>73.41</v>
      </c>
      <c r="X1689">
        <v>28.91</v>
      </c>
      <c r="Y1689">
        <v>37.26</v>
      </c>
      <c r="Z1689">
        <v>49.65</v>
      </c>
      <c r="AA1689">
        <v>98</v>
      </c>
      <c r="AB1689">
        <v>19.32</v>
      </c>
      <c r="AC1689">
        <v>133.79</v>
      </c>
    </row>
    <row r="1690" spans="1:29" x14ac:dyDescent="0.2">
      <c r="A1690" t="s">
        <v>3769</v>
      </c>
      <c r="B1690" s="2" t="s">
        <v>5141</v>
      </c>
      <c r="C1690" s="2">
        <v>2</v>
      </c>
      <c r="D1690" s="2">
        <v>1</v>
      </c>
      <c r="E1690" s="2">
        <v>4</v>
      </c>
      <c r="F1690" s="1">
        <v>43217.68472222222</v>
      </c>
      <c r="G1690">
        <v>87.18</v>
      </c>
      <c r="H1690">
        <v>1.25</v>
      </c>
      <c r="I1690">
        <v>1.05</v>
      </c>
      <c r="J1690">
        <v>0.72</v>
      </c>
      <c r="K1690">
        <v>2.34</v>
      </c>
      <c r="L1690">
        <v>0.74</v>
      </c>
      <c r="M1690">
        <v>0.33</v>
      </c>
      <c r="N1690">
        <v>1.36</v>
      </c>
      <c r="O1690">
        <v>1.31</v>
      </c>
      <c r="P1690">
        <v>3.3</v>
      </c>
      <c r="Q1690">
        <v>3.9</v>
      </c>
      <c r="R1690">
        <v>4.38</v>
      </c>
      <c r="S1690">
        <v>11.98</v>
      </c>
      <c r="T1690">
        <v>3.27</v>
      </c>
      <c r="U1690">
        <v>1.69</v>
      </c>
      <c r="V1690">
        <v>1.31</v>
      </c>
      <c r="W1690">
        <v>75.14</v>
      </c>
      <c r="X1690">
        <v>19.07</v>
      </c>
      <c r="Y1690">
        <v>25.1</v>
      </c>
      <c r="Z1690">
        <v>34.76</v>
      </c>
      <c r="AA1690">
        <v>54.98</v>
      </c>
      <c r="AB1690">
        <v>12.3</v>
      </c>
      <c r="AC1690">
        <v>61.2</v>
      </c>
    </row>
    <row r="1691" spans="1:29" x14ac:dyDescent="0.2">
      <c r="A1691" t="s">
        <v>2940</v>
      </c>
      <c r="B1691" s="2" t="s">
        <v>4829</v>
      </c>
      <c r="C1691" s="2">
        <v>1</v>
      </c>
      <c r="D1691" s="2">
        <v>2</v>
      </c>
      <c r="E1691" s="2">
        <v>4</v>
      </c>
      <c r="F1691" s="1">
        <v>43178.595833333333</v>
      </c>
      <c r="G1691">
        <v>87.17</v>
      </c>
      <c r="H1691">
        <v>1.49</v>
      </c>
      <c r="I1691">
        <v>1.06</v>
      </c>
      <c r="J1691">
        <v>-0.57999999999999996</v>
      </c>
      <c r="K1691">
        <v>2.21</v>
      </c>
      <c r="L1691">
        <v>0.95</v>
      </c>
      <c r="M1691">
        <v>-0.05</v>
      </c>
      <c r="N1691">
        <v>1.56</v>
      </c>
      <c r="O1691">
        <v>1.4</v>
      </c>
      <c r="P1691">
        <v>3.27</v>
      </c>
      <c r="Q1691">
        <v>0.33</v>
      </c>
      <c r="R1691">
        <v>7.45</v>
      </c>
      <c r="S1691">
        <v>14.05</v>
      </c>
      <c r="T1691">
        <v>0.64</v>
      </c>
      <c r="U1691">
        <v>3.79</v>
      </c>
      <c r="V1691">
        <v>1.69</v>
      </c>
      <c r="W1691">
        <v>69.2</v>
      </c>
      <c r="X1691">
        <v>67.75</v>
      </c>
      <c r="Y1691">
        <v>107.91</v>
      </c>
      <c r="Z1691">
        <v>241.34</v>
      </c>
      <c r="AA1691">
        <v>183.45</v>
      </c>
      <c r="AB1691">
        <v>26.44</v>
      </c>
      <c r="AC1691">
        <v>139.47</v>
      </c>
    </row>
    <row r="1692" spans="1:29" x14ac:dyDescent="0.2">
      <c r="A1692" t="s">
        <v>1963</v>
      </c>
      <c r="B1692" s="2" t="s">
        <v>4765</v>
      </c>
      <c r="C1692" s="2">
        <v>1</v>
      </c>
      <c r="D1692" s="2">
        <v>1</v>
      </c>
      <c r="E1692" s="2">
        <v>3</v>
      </c>
      <c r="F1692" s="1">
        <v>43144.581944444442</v>
      </c>
      <c r="G1692">
        <v>87.17</v>
      </c>
      <c r="H1692">
        <v>1.58</v>
      </c>
      <c r="I1692">
        <v>1.01</v>
      </c>
      <c r="J1692">
        <v>-0.01</v>
      </c>
      <c r="K1692">
        <v>2.61</v>
      </c>
      <c r="L1692">
        <v>0.76</v>
      </c>
      <c r="M1692">
        <v>0.42</v>
      </c>
      <c r="N1692">
        <v>1.53</v>
      </c>
      <c r="O1692">
        <v>1.5</v>
      </c>
      <c r="P1692">
        <v>3.78</v>
      </c>
      <c r="Q1692">
        <v>3.98</v>
      </c>
      <c r="R1692">
        <v>1.74</v>
      </c>
      <c r="S1692">
        <v>14.48</v>
      </c>
      <c r="T1692">
        <v>3.85</v>
      </c>
      <c r="U1692">
        <v>2.29</v>
      </c>
      <c r="V1692">
        <v>1.56</v>
      </c>
      <c r="W1692">
        <v>74.28</v>
      </c>
      <c r="X1692">
        <v>24.21</v>
      </c>
      <c r="Y1692">
        <v>32.06</v>
      </c>
      <c r="Z1692">
        <v>45.58</v>
      </c>
      <c r="AA1692">
        <v>85.15</v>
      </c>
      <c r="AB1692">
        <v>15.83</v>
      </c>
      <c r="AC1692">
        <v>104.77</v>
      </c>
    </row>
    <row r="1693" spans="1:29" x14ac:dyDescent="0.2">
      <c r="A1693" t="s">
        <v>3555</v>
      </c>
      <c r="B1693" s="2" t="s">
        <v>4979</v>
      </c>
      <c r="C1693" s="2">
        <v>2</v>
      </c>
      <c r="D1693" s="2">
        <v>1</v>
      </c>
      <c r="E1693" s="2">
        <v>4</v>
      </c>
      <c r="F1693" s="1">
        <v>43209.537499999999</v>
      </c>
      <c r="G1693">
        <v>87.17</v>
      </c>
      <c r="H1693">
        <v>1.71</v>
      </c>
      <c r="I1693">
        <v>1.05</v>
      </c>
      <c r="J1693">
        <v>0.57999999999999996</v>
      </c>
      <c r="K1693">
        <v>2.83</v>
      </c>
      <c r="L1693">
        <v>0.64</v>
      </c>
      <c r="M1693">
        <v>0.22</v>
      </c>
      <c r="N1693">
        <v>1.41</v>
      </c>
      <c r="O1693">
        <v>1.41</v>
      </c>
      <c r="P1693">
        <v>3.34</v>
      </c>
      <c r="Q1693">
        <v>3.84</v>
      </c>
      <c r="R1693">
        <v>2.4700000000000002</v>
      </c>
      <c r="S1693">
        <v>12.38</v>
      </c>
      <c r="T1693">
        <v>4</v>
      </c>
      <c r="U1693">
        <v>2.0699999999999998</v>
      </c>
      <c r="V1693">
        <v>1.43</v>
      </c>
      <c r="W1693">
        <v>74.7</v>
      </c>
      <c r="X1693">
        <v>21.43</v>
      </c>
      <c r="Y1693">
        <v>29.71</v>
      </c>
      <c r="Z1693">
        <v>34.479999999999997</v>
      </c>
      <c r="AA1693">
        <v>67.209999999999994</v>
      </c>
      <c r="AB1693">
        <v>17.43</v>
      </c>
      <c r="AC1693">
        <v>88.92</v>
      </c>
    </row>
    <row r="1694" spans="1:29" x14ac:dyDescent="0.2">
      <c r="A1694" t="s">
        <v>3450</v>
      </c>
      <c r="B1694" s="2" t="s">
        <v>4766</v>
      </c>
      <c r="C1694" s="2">
        <v>1</v>
      </c>
      <c r="D1694" s="2">
        <v>1</v>
      </c>
      <c r="E1694" s="2">
        <v>4</v>
      </c>
      <c r="F1694" s="1">
        <v>43206.804861111108</v>
      </c>
      <c r="G1694">
        <v>87.17</v>
      </c>
      <c r="H1694">
        <v>1.74</v>
      </c>
      <c r="I1694">
        <v>1.01</v>
      </c>
      <c r="J1694">
        <v>1.66</v>
      </c>
      <c r="K1694">
        <v>2.59</v>
      </c>
      <c r="L1694">
        <v>0.72</v>
      </c>
      <c r="M1694">
        <v>0.56000000000000005</v>
      </c>
      <c r="N1694">
        <v>1.21</v>
      </c>
      <c r="O1694">
        <v>1.17</v>
      </c>
      <c r="P1694">
        <v>3.56</v>
      </c>
      <c r="Q1694">
        <v>4.6100000000000003</v>
      </c>
      <c r="R1694">
        <v>5.09</v>
      </c>
      <c r="S1694">
        <v>11.1</v>
      </c>
      <c r="T1694">
        <v>3.61</v>
      </c>
      <c r="U1694">
        <v>2.34</v>
      </c>
      <c r="V1694">
        <v>1.42</v>
      </c>
      <c r="W1694">
        <v>74.709999999999994</v>
      </c>
      <c r="X1694">
        <v>16.920000000000002</v>
      </c>
      <c r="Y1694">
        <v>21.86</v>
      </c>
      <c r="Z1694">
        <v>29.46</v>
      </c>
      <c r="AA1694">
        <v>53.6</v>
      </c>
      <c r="AB1694">
        <v>9.7100000000000009</v>
      </c>
      <c r="AC1694">
        <v>55.25</v>
      </c>
    </row>
    <row r="1695" spans="1:29" x14ac:dyDescent="0.2">
      <c r="A1695" t="s">
        <v>3500</v>
      </c>
      <c r="B1695" s="2" t="s">
        <v>4937</v>
      </c>
      <c r="C1695" s="2">
        <v>1</v>
      </c>
      <c r="D1695" s="2">
        <v>2</v>
      </c>
      <c r="E1695" s="2">
        <v>4</v>
      </c>
      <c r="F1695" s="1">
        <v>43208.747916666667</v>
      </c>
      <c r="G1695">
        <v>87.17</v>
      </c>
      <c r="H1695">
        <v>1.47</v>
      </c>
      <c r="I1695">
        <v>0.86</v>
      </c>
      <c r="J1695">
        <v>1.31</v>
      </c>
      <c r="K1695">
        <v>2.36</v>
      </c>
      <c r="L1695">
        <v>0.68</v>
      </c>
      <c r="M1695">
        <v>0.42</v>
      </c>
      <c r="N1695">
        <v>1.04</v>
      </c>
      <c r="O1695">
        <v>1.04</v>
      </c>
      <c r="P1695">
        <v>3.31</v>
      </c>
      <c r="Q1695">
        <v>3.74</v>
      </c>
      <c r="R1695">
        <v>4.63</v>
      </c>
      <c r="S1695">
        <v>9.59</v>
      </c>
      <c r="T1695">
        <v>3.34</v>
      </c>
      <c r="U1695">
        <v>2.17</v>
      </c>
      <c r="V1695">
        <v>1.27</v>
      </c>
      <c r="W1695">
        <v>74.13</v>
      </c>
      <c r="X1695">
        <v>19.309999999999999</v>
      </c>
      <c r="Y1695">
        <v>25.78</v>
      </c>
      <c r="Z1695">
        <v>32.369999999999997</v>
      </c>
      <c r="AA1695">
        <v>60.49</v>
      </c>
      <c r="AB1695">
        <v>14.09</v>
      </c>
      <c r="AC1695">
        <v>78.040000000000006</v>
      </c>
    </row>
    <row r="1696" spans="1:29" x14ac:dyDescent="0.2">
      <c r="A1696" t="s">
        <v>865</v>
      </c>
      <c r="B1696" s="2" t="s">
        <v>4983</v>
      </c>
      <c r="C1696" s="2">
        <v>2</v>
      </c>
      <c r="D1696" s="2">
        <v>1</v>
      </c>
      <c r="E1696" s="2">
        <v>1</v>
      </c>
      <c r="F1696" s="1">
        <v>42950.572222222225</v>
      </c>
      <c r="G1696">
        <v>87.16</v>
      </c>
      <c r="H1696">
        <v>1.49</v>
      </c>
      <c r="I1696">
        <v>1.3</v>
      </c>
      <c r="J1696">
        <v>2.66</v>
      </c>
      <c r="K1696">
        <v>2.0099999999999998</v>
      </c>
      <c r="L1696">
        <v>0.54</v>
      </c>
      <c r="M1696">
        <v>0.56000000000000005</v>
      </c>
      <c r="N1696">
        <v>1.38</v>
      </c>
      <c r="O1696">
        <v>1.35</v>
      </c>
      <c r="P1696">
        <v>2.52</v>
      </c>
      <c r="Q1696">
        <v>3.31</v>
      </c>
      <c r="R1696">
        <v>8.5399999999999991</v>
      </c>
      <c r="S1696">
        <v>9.85</v>
      </c>
      <c r="T1696">
        <v>3.86</v>
      </c>
      <c r="U1696">
        <v>1.28</v>
      </c>
      <c r="V1696">
        <v>1.33</v>
      </c>
      <c r="W1696">
        <v>72.97</v>
      </c>
      <c r="X1696">
        <v>5.54</v>
      </c>
      <c r="Y1696">
        <v>6.34</v>
      </c>
      <c r="Z1696">
        <v>12.53</v>
      </c>
      <c r="AA1696">
        <v>12.84</v>
      </c>
      <c r="AB1696">
        <v>3.97</v>
      </c>
      <c r="AC1696">
        <v>13.55</v>
      </c>
    </row>
    <row r="1697" spans="1:29" x14ac:dyDescent="0.2">
      <c r="A1697" t="s">
        <v>2294</v>
      </c>
      <c r="B1697" s="2" t="s">
        <v>5191</v>
      </c>
      <c r="C1697" s="2">
        <v>2</v>
      </c>
      <c r="D1697" s="2">
        <v>2</v>
      </c>
      <c r="E1697" s="2">
        <v>3</v>
      </c>
      <c r="F1697" s="1">
        <v>43150.438194444447</v>
      </c>
      <c r="G1697">
        <v>87.16</v>
      </c>
      <c r="H1697">
        <v>1.95</v>
      </c>
      <c r="I1697">
        <v>1.04</v>
      </c>
      <c r="J1697">
        <v>1.25</v>
      </c>
      <c r="K1697">
        <v>2.84</v>
      </c>
      <c r="L1697">
        <v>0.67</v>
      </c>
      <c r="M1697">
        <v>0.2</v>
      </c>
      <c r="N1697">
        <v>1.62</v>
      </c>
      <c r="O1697">
        <v>1.57</v>
      </c>
      <c r="P1697">
        <v>3.7</v>
      </c>
      <c r="Q1697">
        <v>3.95</v>
      </c>
      <c r="R1697">
        <v>1.86</v>
      </c>
      <c r="S1697">
        <v>14.73</v>
      </c>
      <c r="T1697">
        <v>5.14</v>
      </c>
      <c r="U1697">
        <v>2.63</v>
      </c>
      <c r="V1697">
        <v>1.69</v>
      </c>
      <c r="W1697">
        <v>73.739999999999995</v>
      </c>
      <c r="X1697">
        <v>29.92</v>
      </c>
      <c r="Y1697">
        <v>38.83</v>
      </c>
      <c r="Z1697">
        <v>47.86</v>
      </c>
      <c r="AA1697">
        <v>97.43</v>
      </c>
      <c r="AB1697">
        <v>17.98</v>
      </c>
      <c r="AC1697">
        <v>137.37</v>
      </c>
    </row>
    <row r="1698" spans="1:29" x14ac:dyDescent="0.2">
      <c r="A1698" t="s">
        <v>231</v>
      </c>
      <c r="B1698" s="2" t="s">
        <v>4790</v>
      </c>
      <c r="C1698" s="2">
        <v>1</v>
      </c>
      <c r="D1698" s="2">
        <v>1</v>
      </c>
      <c r="E1698" s="2">
        <v>1</v>
      </c>
      <c r="F1698" s="1">
        <v>42902.584722222222</v>
      </c>
      <c r="G1698">
        <v>87.16</v>
      </c>
      <c r="H1698">
        <v>1.82</v>
      </c>
      <c r="I1698">
        <v>1.27</v>
      </c>
      <c r="J1698">
        <v>1.96</v>
      </c>
      <c r="K1698">
        <v>2.39</v>
      </c>
      <c r="L1698">
        <v>0.55000000000000004</v>
      </c>
      <c r="M1698">
        <v>0.57999999999999996</v>
      </c>
      <c r="N1698">
        <v>1.52</v>
      </c>
      <c r="O1698">
        <v>1.53</v>
      </c>
      <c r="P1698">
        <v>2.72</v>
      </c>
      <c r="Q1698">
        <v>3.3</v>
      </c>
      <c r="R1698">
        <v>6.97</v>
      </c>
      <c r="S1698">
        <v>12.37</v>
      </c>
      <c r="T1698">
        <v>3.83</v>
      </c>
      <c r="U1698">
        <v>1.82</v>
      </c>
      <c r="V1698">
        <v>1.47</v>
      </c>
      <c r="W1698">
        <v>71.540000000000006</v>
      </c>
      <c r="X1698">
        <v>7.49</v>
      </c>
      <c r="Y1698">
        <v>9.99</v>
      </c>
      <c r="Z1698">
        <v>13.94</v>
      </c>
      <c r="AA1698">
        <v>32.56</v>
      </c>
      <c r="AB1698">
        <v>10.1</v>
      </c>
      <c r="AC1698">
        <v>34.76</v>
      </c>
    </row>
    <row r="1699" spans="1:29" x14ac:dyDescent="0.2">
      <c r="A1699" t="s">
        <v>3332</v>
      </c>
      <c r="B1699" s="4">
        <v>911</v>
      </c>
      <c r="C1699" s="2">
        <v>1</v>
      </c>
      <c r="D1699" s="2">
        <v>1</v>
      </c>
      <c r="E1699" s="2">
        <v>4</v>
      </c>
      <c r="F1699" s="1">
        <v>43203.576388888891</v>
      </c>
      <c r="G1699">
        <v>87.15</v>
      </c>
      <c r="H1699">
        <v>1.53</v>
      </c>
      <c r="I1699">
        <v>0.99</v>
      </c>
      <c r="J1699">
        <v>0.92</v>
      </c>
      <c r="K1699">
        <v>2.54</v>
      </c>
      <c r="L1699">
        <v>0.72</v>
      </c>
      <c r="M1699">
        <v>0.38</v>
      </c>
      <c r="N1699">
        <v>1.31</v>
      </c>
      <c r="O1699">
        <v>1.29</v>
      </c>
      <c r="P1699">
        <v>3.49</v>
      </c>
      <c r="Q1699">
        <v>4.01</v>
      </c>
      <c r="R1699">
        <v>4.0999999999999996</v>
      </c>
      <c r="S1699">
        <v>12.23</v>
      </c>
      <c r="T1699">
        <v>3.28</v>
      </c>
      <c r="U1699">
        <v>2.11</v>
      </c>
      <c r="V1699">
        <v>1.46</v>
      </c>
      <c r="W1699">
        <v>74.5</v>
      </c>
      <c r="X1699">
        <v>21.96</v>
      </c>
      <c r="Y1699">
        <v>28.77</v>
      </c>
      <c r="Z1699">
        <v>36.950000000000003</v>
      </c>
      <c r="AA1699">
        <v>66.47</v>
      </c>
      <c r="AB1699">
        <v>11.02</v>
      </c>
      <c r="AC1699">
        <v>73.33</v>
      </c>
    </row>
    <row r="1700" spans="1:29" x14ac:dyDescent="0.2">
      <c r="A1700" t="s">
        <v>472</v>
      </c>
      <c r="B1700" s="2" t="s">
        <v>5103</v>
      </c>
      <c r="C1700" s="2">
        <v>2</v>
      </c>
      <c r="D1700" s="2">
        <v>2</v>
      </c>
      <c r="E1700" s="2">
        <v>1</v>
      </c>
      <c r="F1700" s="1">
        <v>42921.597222222219</v>
      </c>
      <c r="G1700">
        <v>87.15</v>
      </c>
      <c r="H1700">
        <v>1.75</v>
      </c>
      <c r="I1700">
        <v>1.26</v>
      </c>
      <c r="J1700">
        <v>2.2000000000000002</v>
      </c>
      <c r="K1700">
        <v>2.5099999999999998</v>
      </c>
      <c r="L1700">
        <v>0.56999999999999995</v>
      </c>
      <c r="M1700">
        <v>0.51</v>
      </c>
      <c r="N1700">
        <v>1.44</v>
      </c>
      <c r="O1700">
        <v>1.48</v>
      </c>
      <c r="P1700">
        <v>2.91</v>
      </c>
      <c r="Q1700">
        <v>3.76</v>
      </c>
      <c r="R1700">
        <v>6.63</v>
      </c>
      <c r="S1700">
        <v>11.53</v>
      </c>
      <c r="T1700">
        <v>4.5</v>
      </c>
      <c r="U1700">
        <v>1.69</v>
      </c>
      <c r="V1700">
        <v>1.41</v>
      </c>
      <c r="W1700">
        <v>71.900000000000006</v>
      </c>
      <c r="X1700">
        <v>9.92</v>
      </c>
      <c r="Y1700">
        <v>11.36</v>
      </c>
      <c r="Z1700">
        <v>15.68</v>
      </c>
      <c r="AA1700">
        <v>26.17</v>
      </c>
      <c r="AB1700">
        <v>7.75</v>
      </c>
      <c r="AC1700">
        <v>34.11</v>
      </c>
    </row>
    <row r="1701" spans="1:29" x14ac:dyDescent="0.2">
      <c r="A1701" t="s">
        <v>2134</v>
      </c>
      <c r="B1701" s="2" t="s">
        <v>4989</v>
      </c>
      <c r="C1701" s="2">
        <v>2</v>
      </c>
      <c r="D1701" s="2">
        <v>1</v>
      </c>
      <c r="E1701" s="2">
        <v>3</v>
      </c>
      <c r="F1701" s="1">
        <v>43146.470833333333</v>
      </c>
      <c r="G1701">
        <v>87.15</v>
      </c>
      <c r="H1701">
        <v>2.09</v>
      </c>
      <c r="I1701">
        <v>1.24</v>
      </c>
      <c r="J1701">
        <v>-0.22</v>
      </c>
      <c r="K1701">
        <v>3.2</v>
      </c>
      <c r="L1701">
        <v>0.78</v>
      </c>
      <c r="M1701">
        <v>0.47</v>
      </c>
      <c r="N1701">
        <v>1.91</v>
      </c>
      <c r="O1701">
        <v>1.84</v>
      </c>
      <c r="P1701">
        <v>4.0199999999999996</v>
      </c>
      <c r="Q1701">
        <v>4.1500000000000004</v>
      </c>
      <c r="R1701">
        <v>-0.41</v>
      </c>
      <c r="S1701">
        <v>17.96</v>
      </c>
      <c r="T1701">
        <v>3.74</v>
      </c>
      <c r="U1701">
        <v>2.78</v>
      </c>
      <c r="V1701">
        <v>1.79</v>
      </c>
      <c r="W1701">
        <v>73.900000000000006</v>
      </c>
      <c r="X1701">
        <v>26.42</v>
      </c>
      <c r="Y1701">
        <v>36.4</v>
      </c>
      <c r="Z1701">
        <v>56.91</v>
      </c>
      <c r="AA1701">
        <v>108.47</v>
      </c>
      <c r="AB1701">
        <v>22.11</v>
      </c>
      <c r="AC1701">
        <v>131.18</v>
      </c>
    </row>
    <row r="1702" spans="1:29" x14ac:dyDescent="0.2">
      <c r="A1702" t="s">
        <v>3385</v>
      </c>
      <c r="B1702" s="2" t="s">
        <v>4811</v>
      </c>
      <c r="C1702" s="2">
        <v>1</v>
      </c>
      <c r="D1702" s="2">
        <v>1</v>
      </c>
      <c r="E1702" s="2">
        <v>4</v>
      </c>
      <c r="F1702" s="1">
        <v>43203.677777777775</v>
      </c>
      <c r="G1702">
        <v>87.15</v>
      </c>
      <c r="H1702">
        <v>1.94</v>
      </c>
      <c r="I1702">
        <v>1.39</v>
      </c>
      <c r="J1702">
        <v>2.37</v>
      </c>
      <c r="K1702">
        <v>2.65</v>
      </c>
      <c r="L1702">
        <v>0.7</v>
      </c>
      <c r="M1702">
        <v>0.61</v>
      </c>
      <c r="N1702">
        <v>1.67</v>
      </c>
      <c r="O1702">
        <v>1.58</v>
      </c>
      <c r="P1702">
        <v>3.31</v>
      </c>
      <c r="Q1702">
        <v>4.3</v>
      </c>
      <c r="R1702">
        <v>5.84</v>
      </c>
      <c r="S1702">
        <v>13.97</v>
      </c>
      <c r="T1702">
        <v>2.56</v>
      </c>
      <c r="U1702">
        <v>2.2599999999999998</v>
      </c>
      <c r="V1702">
        <v>1.64</v>
      </c>
      <c r="W1702">
        <v>74.06</v>
      </c>
      <c r="X1702">
        <v>11.41</v>
      </c>
      <c r="Y1702">
        <v>15.6</v>
      </c>
      <c r="Z1702">
        <v>31.83</v>
      </c>
      <c r="AA1702">
        <v>38.69</v>
      </c>
      <c r="AB1702">
        <v>6.85</v>
      </c>
      <c r="AC1702">
        <v>33.9</v>
      </c>
    </row>
    <row r="1703" spans="1:29" x14ac:dyDescent="0.2">
      <c r="A1703" t="s">
        <v>75</v>
      </c>
      <c r="B1703" s="2" t="s">
        <v>5036</v>
      </c>
      <c r="C1703" s="2">
        <v>2</v>
      </c>
      <c r="D1703" s="2">
        <v>1</v>
      </c>
      <c r="E1703" s="2">
        <v>1</v>
      </c>
      <c r="F1703" s="1">
        <v>42898.663888888892</v>
      </c>
      <c r="G1703">
        <v>87.15</v>
      </c>
      <c r="H1703">
        <v>1.59</v>
      </c>
      <c r="I1703">
        <v>1.21</v>
      </c>
      <c r="J1703">
        <v>1.1100000000000001</v>
      </c>
      <c r="K1703">
        <v>2.3199999999999998</v>
      </c>
      <c r="L1703">
        <v>0.55000000000000004</v>
      </c>
      <c r="M1703">
        <v>0.51</v>
      </c>
      <c r="N1703">
        <v>1.48</v>
      </c>
      <c r="O1703">
        <v>1.48</v>
      </c>
      <c r="P1703">
        <v>2.72</v>
      </c>
      <c r="Q1703">
        <v>3.77</v>
      </c>
      <c r="R1703">
        <v>6.68</v>
      </c>
      <c r="S1703">
        <v>11.86</v>
      </c>
      <c r="T1703">
        <v>3.85</v>
      </c>
      <c r="U1703">
        <v>1.49</v>
      </c>
      <c r="V1703">
        <v>1.38</v>
      </c>
      <c r="W1703">
        <v>72.69</v>
      </c>
      <c r="X1703">
        <v>8.8000000000000007</v>
      </c>
      <c r="Y1703">
        <v>10.23</v>
      </c>
      <c r="Z1703">
        <v>14.36</v>
      </c>
      <c r="AA1703">
        <v>31.26</v>
      </c>
      <c r="AB1703">
        <v>9.68</v>
      </c>
      <c r="AC1703">
        <v>32.26</v>
      </c>
    </row>
    <row r="1704" spans="1:29" x14ac:dyDescent="0.2">
      <c r="A1704" t="s">
        <v>3568</v>
      </c>
      <c r="B1704" s="2" t="s">
        <v>4726</v>
      </c>
      <c r="C1704" s="2">
        <v>1</v>
      </c>
      <c r="D1704" s="2">
        <v>2</v>
      </c>
      <c r="E1704" s="2">
        <v>4</v>
      </c>
      <c r="F1704" s="1">
        <v>43209.548611111109</v>
      </c>
      <c r="G1704">
        <v>87.15</v>
      </c>
      <c r="H1704">
        <v>1.68</v>
      </c>
      <c r="I1704">
        <v>1.1000000000000001</v>
      </c>
      <c r="J1704">
        <v>2.21</v>
      </c>
      <c r="K1704">
        <v>2.56</v>
      </c>
      <c r="L1704">
        <v>0.66</v>
      </c>
      <c r="M1704">
        <v>0.41</v>
      </c>
      <c r="N1704">
        <v>1.32</v>
      </c>
      <c r="O1704">
        <v>1.28</v>
      </c>
      <c r="P1704">
        <v>3.21</v>
      </c>
      <c r="Q1704">
        <v>3.79</v>
      </c>
      <c r="R1704">
        <v>4.72</v>
      </c>
      <c r="S1704">
        <v>11.3</v>
      </c>
      <c r="T1704">
        <v>3.9</v>
      </c>
      <c r="U1704">
        <v>2.21</v>
      </c>
      <c r="V1704">
        <v>1.39</v>
      </c>
      <c r="W1704">
        <v>73.7</v>
      </c>
      <c r="X1704">
        <v>15.77</v>
      </c>
      <c r="Y1704">
        <v>22.29</v>
      </c>
      <c r="Z1704">
        <v>27.65</v>
      </c>
      <c r="AA1704">
        <v>50.58</v>
      </c>
      <c r="AB1704">
        <v>11.32</v>
      </c>
      <c r="AC1704">
        <v>63.58</v>
      </c>
    </row>
    <row r="1705" spans="1:29" x14ac:dyDescent="0.2">
      <c r="A1705" t="s">
        <v>535</v>
      </c>
      <c r="B1705" s="2" t="s">
        <v>5078</v>
      </c>
      <c r="C1705" s="2">
        <v>2</v>
      </c>
      <c r="D1705" s="2">
        <v>2</v>
      </c>
      <c r="E1705" s="2">
        <v>1</v>
      </c>
      <c r="F1705" s="1">
        <v>42922.467361111114</v>
      </c>
      <c r="G1705">
        <v>87.14</v>
      </c>
      <c r="H1705">
        <v>1.91</v>
      </c>
      <c r="I1705">
        <v>1.34</v>
      </c>
      <c r="J1705">
        <v>1.68</v>
      </c>
      <c r="K1705">
        <v>2.4500000000000002</v>
      </c>
      <c r="L1705">
        <v>0.51</v>
      </c>
      <c r="M1705">
        <v>0.53</v>
      </c>
      <c r="N1705">
        <v>1.64</v>
      </c>
      <c r="O1705">
        <v>1.66</v>
      </c>
      <c r="P1705">
        <v>2.58</v>
      </c>
      <c r="Q1705">
        <v>2.98</v>
      </c>
      <c r="R1705">
        <v>7.38</v>
      </c>
      <c r="S1705">
        <v>12.88</v>
      </c>
      <c r="T1705">
        <v>3.71</v>
      </c>
      <c r="U1705">
        <v>1.87</v>
      </c>
      <c r="V1705">
        <v>1.54</v>
      </c>
      <c r="W1705">
        <v>71.08</v>
      </c>
      <c r="X1705">
        <v>6.43</v>
      </c>
      <c r="Y1705">
        <v>8.41</v>
      </c>
      <c r="Z1705">
        <v>13.87</v>
      </c>
      <c r="AA1705">
        <v>27.88</v>
      </c>
      <c r="AB1705">
        <v>8.89</v>
      </c>
      <c r="AC1705">
        <v>28.79</v>
      </c>
    </row>
    <row r="1706" spans="1:29" x14ac:dyDescent="0.2">
      <c r="A1706" t="s">
        <v>515</v>
      </c>
      <c r="B1706" s="2" t="s">
        <v>5058</v>
      </c>
      <c r="C1706" s="2">
        <v>2</v>
      </c>
      <c r="D1706" s="2">
        <v>1</v>
      </c>
      <c r="E1706" s="2">
        <v>1</v>
      </c>
      <c r="F1706" s="1">
        <v>42922.40347222222</v>
      </c>
      <c r="G1706">
        <v>87.14</v>
      </c>
      <c r="H1706">
        <v>1.92</v>
      </c>
      <c r="I1706">
        <v>1.35</v>
      </c>
      <c r="J1706">
        <v>1.61</v>
      </c>
      <c r="K1706">
        <v>2.5099999999999998</v>
      </c>
      <c r="L1706">
        <v>0.48</v>
      </c>
      <c r="M1706">
        <v>0.49</v>
      </c>
      <c r="N1706">
        <v>1.72</v>
      </c>
      <c r="O1706">
        <v>1.71</v>
      </c>
      <c r="P1706">
        <v>2.66</v>
      </c>
      <c r="Q1706">
        <v>3.29</v>
      </c>
      <c r="R1706">
        <v>6.32</v>
      </c>
      <c r="S1706">
        <v>13.53</v>
      </c>
      <c r="T1706">
        <v>4.74</v>
      </c>
      <c r="U1706">
        <v>1.77</v>
      </c>
      <c r="V1706">
        <v>1.54</v>
      </c>
      <c r="W1706">
        <v>71.3</v>
      </c>
      <c r="X1706">
        <v>7.86</v>
      </c>
      <c r="Y1706">
        <v>9.76</v>
      </c>
      <c r="Z1706">
        <v>14.45</v>
      </c>
      <c r="AA1706">
        <v>31.59</v>
      </c>
      <c r="AB1706">
        <v>10.5</v>
      </c>
      <c r="AC1706">
        <v>42.66</v>
      </c>
    </row>
    <row r="1707" spans="1:29" x14ac:dyDescent="0.2">
      <c r="A1707" t="s">
        <v>140</v>
      </c>
      <c r="B1707" s="2" t="s">
        <v>5142</v>
      </c>
      <c r="C1707" s="2">
        <v>2</v>
      </c>
      <c r="D1707" s="2">
        <v>2</v>
      </c>
      <c r="E1707" s="2">
        <v>1</v>
      </c>
      <c r="F1707" s="1">
        <v>42899.640972222223</v>
      </c>
      <c r="G1707">
        <v>87.13</v>
      </c>
      <c r="H1707">
        <v>1.42</v>
      </c>
      <c r="I1707">
        <v>0.96</v>
      </c>
      <c r="J1707">
        <v>1.37</v>
      </c>
      <c r="K1707">
        <v>2.15</v>
      </c>
      <c r="L1707">
        <v>0.68</v>
      </c>
      <c r="M1707">
        <v>0.74</v>
      </c>
      <c r="N1707">
        <v>1.1100000000000001</v>
      </c>
      <c r="O1707">
        <v>1.1299999999999999</v>
      </c>
      <c r="P1707">
        <v>3.13</v>
      </c>
      <c r="Q1707">
        <v>3.93</v>
      </c>
      <c r="R1707">
        <v>6.93</v>
      </c>
      <c r="S1707">
        <v>9.9499999999999993</v>
      </c>
      <c r="T1707">
        <v>4.13</v>
      </c>
      <c r="U1707">
        <v>1.77</v>
      </c>
      <c r="V1707">
        <v>1.3</v>
      </c>
      <c r="W1707">
        <v>72.650000000000006</v>
      </c>
      <c r="X1707">
        <v>10.67</v>
      </c>
      <c r="Y1707">
        <v>13.98</v>
      </c>
      <c r="Z1707">
        <v>15.93</v>
      </c>
      <c r="AA1707">
        <v>37.25</v>
      </c>
      <c r="AB1707">
        <v>8.73</v>
      </c>
      <c r="AC1707">
        <v>38.28</v>
      </c>
    </row>
    <row r="1708" spans="1:29" x14ac:dyDescent="0.2">
      <c r="A1708" t="s">
        <v>2901</v>
      </c>
      <c r="B1708" s="2" t="s">
        <v>4928</v>
      </c>
      <c r="C1708" s="2">
        <v>1</v>
      </c>
      <c r="D1708" s="2">
        <v>1</v>
      </c>
      <c r="E1708" s="2">
        <v>4</v>
      </c>
      <c r="F1708" s="1">
        <v>43178.554166666669</v>
      </c>
      <c r="G1708">
        <v>87.13</v>
      </c>
      <c r="H1708">
        <v>1.35</v>
      </c>
      <c r="I1708">
        <v>0.99</v>
      </c>
      <c r="J1708">
        <v>-1.51</v>
      </c>
      <c r="K1708">
        <v>2.0699999999999998</v>
      </c>
      <c r="L1708">
        <v>0.84</v>
      </c>
      <c r="M1708">
        <v>-0.21</v>
      </c>
      <c r="N1708">
        <v>1.51</v>
      </c>
      <c r="O1708">
        <v>1.43</v>
      </c>
      <c r="P1708">
        <v>2.99</v>
      </c>
      <c r="Q1708">
        <v>0.1</v>
      </c>
      <c r="R1708">
        <v>7.76</v>
      </c>
      <c r="S1708">
        <v>13.39</v>
      </c>
      <c r="T1708">
        <v>0.75</v>
      </c>
      <c r="U1708">
        <v>3.54</v>
      </c>
      <c r="V1708">
        <v>1.64</v>
      </c>
      <c r="W1708">
        <v>69.89</v>
      </c>
      <c r="X1708">
        <v>65.819999999999993</v>
      </c>
      <c r="Y1708">
        <v>104.64</v>
      </c>
      <c r="Z1708">
        <v>232.89</v>
      </c>
      <c r="AA1708">
        <v>184.16</v>
      </c>
      <c r="AB1708">
        <v>24.5</v>
      </c>
      <c r="AC1708">
        <v>132.52000000000001</v>
      </c>
    </row>
    <row r="1709" spans="1:29" x14ac:dyDescent="0.2">
      <c r="A1709" t="s">
        <v>3299</v>
      </c>
      <c r="B1709" s="2" t="s">
        <v>4844</v>
      </c>
      <c r="C1709" s="2">
        <v>1</v>
      </c>
      <c r="D1709" s="2">
        <v>1</v>
      </c>
      <c r="E1709" s="2">
        <v>4</v>
      </c>
      <c r="F1709" s="1">
        <v>43202.62222222222</v>
      </c>
      <c r="G1709">
        <v>87.13</v>
      </c>
      <c r="H1709">
        <v>1.71</v>
      </c>
      <c r="I1709">
        <v>1</v>
      </c>
      <c r="J1709">
        <v>0.65</v>
      </c>
      <c r="K1709">
        <v>2.79</v>
      </c>
      <c r="L1709">
        <v>0.64</v>
      </c>
      <c r="M1709">
        <v>0.2</v>
      </c>
      <c r="N1709">
        <v>1.38</v>
      </c>
      <c r="O1709">
        <v>1.35</v>
      </c>
      <c r="P1709">
        <v>3.41</v>
      </c>
      <c r="Q1709">
        <v>3.69</v>
      </c>
      <c r="R1709">
        <v>3.73</v>
      </c>
      <c r="S1709">
        <v>12.3</v>
      </c>
      <c r="T1709">
        <v>3.64</v>
      </c>
      <c r="U1709">
        <v>2.33</v>
      </c>
      <c r="V1709">
        <v>1.52</v>
      </c>
      <c r="W1709">
        <v>75.180000000000007</v>
      </c>
      <c r="X1709">
        <v>22.79</v>
      </c>
      <c r="Y1709">
        <v>30.08</v>
      </c>
      <c r="Z1709">
        <v>35.909999999999997</v>
      </c>
      <c r="AA1709">
        <v>76.06</v>
      </c>
      <c r="AB1709">
        <v>14.14</v>
      </c>
      <c r="AC1709">
        <v>84.48</v>
      </c>
    </row>
    <row r="1710" spans="1:29" x14ac:dyDescent="0.2">
      <c r="A1710" t="s">
        <v>1396</v>
      </c>
      <c r="B1710" s="2" t="s">
        <v>4831</v>
      </c>
      <c r="C1710" s="2">
        <v>1</v>
      </c>
      <c r="D1710" s="2">
        <v>1</v>
      </c>
      <c r="E1710" s="2">
        <v>2</v>
      </c>
      <c r="F1710" s="1">
        <v>42976.462500000001</v>
      </c>
      <c r="G1710">
        <v>87.12</v>
      </c>
      <c r="H1710">
        <v>2.06</v>
      </c>
      <c r="I1710">
        <v>1.28</v>
      </c>
      <c r="J1710">
        <v>3.1</v>
      </c>
      <c r="K1710">
        <v>2.2400000000000002</v>
      </c>
      <c r="L1710">
        <v>0.32</v>
      </c>
      <c r="M1710">
        <v>0.35</v>
      </c>
      <c r="N1710">
        <v>1.48</v>
      </c>
      <c r="O1710">
        <v>1.45</v>
      </c>
      <c r="P1710">
        <v>2.04</v>
      </c>
      <c r="Q1710">
        <v>2.12</v>
      </c>
      <c r="R1710">
        <v>9.27</v>
      </c>
      <c r="S1710">
        <v>10.33</v>
      </c>
      <c r="T1710">
        <v>4.53</v>
      </c>
      <c r="U1710">
        <v>1.98</v>
      </c>
      <c r="V1710">
        <v>1.52</v>
      </c>
      <c r="W1710">
        <v>70.28</v>
      </c>
      <c r="X1710">
        <v>5.86</v>
      </c>
      <c r="Y1710">
        <v>7.73</v>
      </c>
      <c r="Z1710">
        <v>10.92</v>
      </c>
      <c r="AA1710">
        <v>21.28</v>
      </c>
      <c r="AB1710">
        <v>6.44</v>
      </c>
      <c r="AC1710">
        <v>28.26</v>
      </c>
    </row>
    <row r="1711" spans="1:29" x14ac:dyDescent="0.2">
      <c r="A1711" t="s">
        <v>1362</v>
      </c>
      <c r="B1711" s="2" t="s">
        <v>5193</v>
      </c>
      <c r="C1711" s="2">
        <v>2</v>
      </c>
      <c r="D1711" s="2">
        <v>2</v>
      </c>
      <c r="E1711" s="2">
        <v>2</v>
      </c>
      <c r="F1711" s="1">
        <v>42976.4</v>
      </c>
      <c r="G1711">
        <v>87.12</v>
      </c>
      <c r="H1711">
        <v>1.64</v>
      </c>
      <c r="I1711">
        <v>1.17</v>
      </c>
      <c r="J1711">
        <v>2.84</v>
      </c>
      <c r="K1711">
        <v>2</v>
      </c>
      <c r="L1711">
        <v>0.41</v>
      </c>
      <c r="M1711">
        <v>0.43</v>
      </c>
      <c r="N1711">
        <v>1.21</v>
      </c>
      <c r="O1711">
        <v>1.19</v>
      </c>
      <c r="P1711">
        <v>1.92</v>
      </c>
      <c r="Q1711">
        <v>2.52</v>
      </c>
      <c r="R1711">
        <v>9.8800000000000008</v>
      </c>
      <c r="S1711">
        <v>8.39</v>
      </c>
      <c r="T1711">
        <v>3.74</v>
      </c>
      <c r="U1711">
        <v>1.55</v>
      </c>
      <c r="V1711">
        <v>1.28</v>
      </c>
      <c r="W1711">
        <v>71.239999999999995</v>
      </c>
      <c r="X1711">
        <v>5.93</v>
      </c>
      <c r="Y1711">
        <v>7.32</v>
      </c>
      <c r="Z1711">
        <v>10.4</v>
      </c>
      <c r="AA1711">
        <v>15.35</v>
      </c>
      <c r="AB1711">
        <v>4.62</v>
      </c>
      <c r="AC1711">
        <v>12.88</v>
      </c>
    </row>
    <row r="1712" spans="1:29" x14ac:dyDescent="0.2">
      <c r="A1712" t="s">
        <v>959</v>
      </c>
      <c r="B1712" s="2" t="s">
        <v>5071</v>
      </c>
      <c r="C1712" s="2">
        <v>2</v>
      </c>
      <c r="D1712" s="2">
        <v>1</v>
      </c>
      <c r="E1712" s="2">
        <v>2</v>
      </c>
      <c r="F1712" s="1">
        <v>42955.614583333336</v>
      </c>
      <c r="G1712">
        <v>87.11</v>
      </c>
      <c r="H1712">
        <v>1.59</v>
      </c>
      <c r="I1712">
        <v>1.24</v>
      </c>
      <c r="J1712">
        <v>2.5499999999999998</v>
      </c>
      <c r="K1712">
        <v>2</v>
      </c>
      <c r="L1712">
        <v>0.46</v>
      </c>
      <c r="M1712">
        <v>0.51</v>
      </c>
      <c r="N1712">
        <v>1.27</v>
      </c>
      <c r="O1712">
        <v>1.26</v>
      </c>
      <c r="P1712">
        <v>2.04</v>
      </c>
      <c r="Q1712">
        <v>2.79</v>
      </c>
      <c r="R1712">
        <v>9.1</v>
      </c>
      <c r="S1712">
        <v>9.25</v>
      </c>
      <c r="T1712">
        <v>3.19</v>
      </c>
      <c r="U1712">
        <v>1.51</v>
      </c>
      <c r="V1712">
        <v>1.26</v>
      </c>
      <c r="W1712">
        <v>71.58</v>
      </c>
      <c r="X1712">
        <v>5.08</v>
      </c>
      <c r="Y1712">
        <v>6.39</v>
      </c>
      <c r="Z1712">
        <v>10.77</v>
      </c>
      <c r="AA1712">
        <v>15.14</v>
      </c>
      <c r="AB1712">
        <v>4.72</v>
      </c>
      <c r="AC1712">
        <v>10.62</v>
      </c>
    </row>
    <row r="1713" spans="1:29" x14ac:dyDescent="0.2">
      <c r="A1713" t="s">
        <v>1337</v>
      </c>
      <c r="B1713" s="2" t="s">
        <v>4963</v>
      </c>
      <c r="C1713" s="2">
        <v>2</v>
      </c>
      <c r="D1713" s="2">
        <v>2</v>
      </c>
      <c r="E1713" s="2">
        <v>2</v>
      </c>
      <c r="F1713" s="1">
        <v>42972.661805555559</v>
      </c>
      <c r="G1713">
        <v>87.11</v>
      </c>
      <c r="H1713">
        <v>1.72</v>
      </c>
      <c r="I1713">
        <v>1.32</v>
      </c>
      <c r="J1713">
        <v>3.6</v>
      </c>
      <c r="K1713">
        <v>2.06</v>
      </c>
      <c r="L1713">
        <v>0.4</v>
      </c>
      <c r="M1713">
        <v>0.44</v>
      </c>
      <c r="N1713">
        <v>1.45</v>
      </c>
      <c r="O1713">
        <v>1.4</v>
      </c>
      <c r="P1713">
        <v>2.13</v>
      </c>
      <c r="Q1713">
        <v>2.67</v>
      </c>
      <c r="R1713">
        <v>9.44</v>
      </c>
      <c r="S1713">
        <v>10.130000000000001</v>
      </c>
      <c r="T1713">
        <v>4.8600000000000003</v>
      </c>
      <c r="U1713">
        <v>1.5</v>
      </c>
      <c r="V1713">
        <v>1.41</v>
      </c>
      <c r="W1713">
        <v>70.790000000000006</v>
      </c>
      <c r="X1713">
        <v>7.01</v>
      </c>
      <c r="Y1713">
        <v>8.5</v>
      </c>
      <c r="Z1713">
        <v>12.99</v>
      </c>
      <c r="AA1713">
        <v>14.49</v>
      </c>
      <c r="AB1713">
        <v>4.3600000000000003</v>
      </c>
      <c r="AC1713">
        <v>19.350000000000001</v>
      </c>
    </row>
    <row r="1714" spans="1:29" x14ac:dyDescent="0.2">
      <c r="A1714" t="s">
        <v>364</v>
      </c>
      <c r="B1714" s="2" t="s">
        <v>4813</v>
      </c>
      <c r="C1714" s="2">
        <v>1</v>
      </c>
      <c r="D1714" s="2">
        <v>2</v>
      </c>
      <c r="E1714" s="2">
        <v>1</v>
      </c>
      <c r="F1714" s="1">
        <v>42915.649305555555</v>
      </c>
      <c r="G1714">
        <v>87.1</v>
      </c>
      <c r="H1714">
        <v>1.32</v>
      </c>
      <c r="I1714">
        <v>0.9</v>
      </c>
      <c r="J1714">
        <v>1.76</v>
      </c>
      <c r="K1714">
        <v>1.79</v>
      </c>
      <c r="L1714">
        <v>0.52</v>
      </c>
      <c r="M1714">
        <v>0.64</v>
      </c>
      <c r="N1714">
        <v>1.01</v>
      </c>
      <c r="O1714">
        <v>1.02</v>
      </c>
      <c r="P1714">
        <v>2.36</v>
      </c>
      <c r="Q1714">
        <v>2.98</v>
      </c>
      <c r="R1714">
        <v>9.8000000000000007</v>
      </c>
      <c r="S1714">
        <v>8.14</v>
      </c>
      <c r="T1714">
        <v>3.68</v>
      </c>
      <c r="U1714">
        <v>1.73</v>
      </c>
      <c r="V1714">
        <v>1.27</v>
      </c>
      <c r="W1714">
        <v>70.430000000000007</v>
      </c>
      <c r="X1714">
        <v>8.56</v>
      </c>
      <c r="Y1714">
        <v>10.53</v>
      </c>
      <c r="Z1714">
        <v>13.6</v>
      </c>
      <c r="AA1714">
        <v>28.69</v>
      </c>
      <c r="AB1714">
        <v>8.1199999999999992</v>
      </c>
      <c r="AC1714">
        <v>28.72</v>
      </c>
    </row>
    <row r="1715" spans="1:29" x14ac:dyDescent="0.2">
      <c r="A1715" t="s">
        <v>3168</v>
      </c>
      <c r="B1715" s="2" t="s">
        <v>5006</v>
      </c>
      <c r="C1715" s="2">
        <v>2</v>
      </c>
      <c r="D1715" s="2">
        <v>2</v>
      </c>
      <c r="E1715" s="2">
        <v>4</v>
      </c>
      <c r="F1715" s="1">
        <v>43195.629861111112</v>
      </c>
      <c r="G1715">
        <v>87.1</v>
      </c>
      <c r="H1715">
        <v>1.62</v>
      </c>
      <c r="I1715">
        <v>0.83</v>
      </c>
      <c r="J1715">
        <v>1.39</v>
      </c>
      <c r="K1715">
        <v>2.68</v>
      </c>
      <c r="L1715">
        <v>0.62</v>
      </c>
      <c r="M1715">
        <v>0.22</v>
      </c>
      <c r="N1715">
        <v>1.2</v>
      </c>
      <c r="O1715">
        <v>1.19</v>
      </c>
      <c r="P1715">
        <v>3.34</v>
      </c>
      <c r="Q1715">
        <v>3.68</v>
      </c>
      <c r="R1715">
        <v>4.2</v>
      </c>
      <c r="S1715">
        <v>11.11</v>
      </c>
      <c r="T1715">
        <v>4.21</v>
      </c>
      <c r="U1715">
        <v>2.39</v>
      </c>
      <c r="V1715">
        <v>1.46</v>
      </c>
      <c r="W1715">
        <v>74.64</v>
      </c>
      <c r="X1715">
        <v>26.55</v>
      </c>
      <c r="Y1715">
        <v>33.11</v>
      </c>
      <c r="Z1715">
        <v>36.479999999999997</v>
      </c>
      <c r="AA1715">
        <v>76.290000000000006</v>
      </c>
      <c r="AB1715">
        <v>12.1</v>
      </c>
      <c r="AC1715">
        <v>92.93</v>
      </c>
    </row>
    <row r="1716" spans="1:29" x14ac:dyDescent="0.2">
      <c r="A1716" t="s">
        <v>3184</v>
      </c>
      <c r="B1716" s="2" t="s">
        <v>5136</v>
      </c>
      <c r="C1716" s="2">
        <v>2</v>
      </c>
      <c r="D1716" s="2">
        <v>2</v>
      </c>
      <c r="E1716" s="2">
        <v>4</v>
      </c>
      <c r="F1716" s="1">
        <v>43195.647222222222</v>
      </c>
      <c r="G1716">
        <v>87.1</v>
      </c>
      <c r="H1716">
        <v>1.35</v>
      </c>
      <c r="I1716">
        <v>0.83</v>
      </c>
      <c r="J1716">
        <v>1.4</v>
      </c>
      <c r="K1716">
        <v>2.4</v>
      </c>
      <c r="L1716">
        <v>0.64</v>
      </c>
      <c r="M1716">
        <v>0.16</v>
      </c>
      <c r="N1716">
        <v>1.1599999999999999</v>
      </c>
      <c r="O1716">
        <v>1.1399999999999999</v>
      </c>
      <c r="P1716">
        <v>3.21</v>
      </c>
      <c r="Q1716">
        <v>3.46</v>
      </c>
      <c r="R1716">
        <v>4.79</v>
      </c>
      <c r="S1716">
        <v>10.4</v>
      </c>
      <c r="T1716">
        <v>4.21</v>
      </c>
      <c r="U1716">
        <v>2</v>
      </c>
      <c r="V1716">
        <v>1.39</v>
      </c>
      <c r="W1716">
        <v>74.56</v>
      </c>
      <c r="X1716">
        <v>26.73</v>
      </c>
      <c r="Y1716">
        <v>33.18</v>
      </c>
      <c r="Z1716">
        <v>36.79</v>
      </c>
      <c r="AA1716">
        <v>68.099999999999994</v>
      </c>
      <c r="AB1716">
        <v>10.87</v>
      </c>
      <c r="AC1716">
        <v>82.56</v>
      </c>
    </row>
    <row r="1717" spans="1:29" x14ac:dyDescent="0.2">
      <c r="A1717" t="s">
        <v>3041</v>
      </c>
      <c r="B1717" s="2" t="s">
        <v>4954</v>
      </c>
      <c r="C1717" s="2">
        <v>2</v>
      </c>
      <c r="D1717" s="2">
        <v>2</v>
      </c>
      <c r="E1717" s="2">
        <v>4</v>
      </c>
      <c r="F1717" s="1">
        <v>43188.588888888888</v>
      </c>
      <c r="G1717">
        <v>87.1</v>
      </c>
      <c r="H1717">
        <v>1.76</v>
      </c>
      <c r="I1717">
        <v>0.95</v>
      </c>
      <c r="J1717">
        <v>1.1299999999999999</v>
      </c>
      <c r="K1717">
        <v>2.68</v>
      </c>
      <c r="L1717">
        <v>0.67</v>
      </c>
      <c r="M1717">
        <v>0.33</v>
      </c>
      <c r="N1717">
        <v>1.29</v>
      </c>
      <c r="O1717">
        <v>1.26</v>
      </c>
      <c r="P1717">
        <v>3.38</v>
      </c>
      <c r="Q1717">
        <v>3.71</v>
      </c>
      <c r="R1717">
        <v>3.37</v>
      </c>
      <c r="S1717">
        <v>11.71</v>
      </c>
      <c r="T1717">
        <v>3.53</v>
      </c>
      <c r="U1717">
        <v>2.5099999999999998</v>
      </c>
      <c r="V1717">
        <v>1.44</v>
      </c>
      <c r="W1717">
        <v>74.180000000000007</v>
      </c>
      <c r="X1717">
        <v>20.149999999999999</v>
      </c>
      <c r="Y1717">
        <v>27.87</v>
      </c>
      <c r="Z1717">
        <v>33.700000000000003</v>
      </c>
      <c r="AA1717">
        <v>75.010000000000005</v>
      </c>
      <c r="AB1717">
        <v>15.66</v>
      </c>
      <c r="AC1717">
        <v>84.83</v>
      </c>
    </row>
    <row r="1718" spans="1:29" x14ac:dyDescent="0.2">
      <c r="A1718" t="s">
        <v>3170</v>
      </c>
      <c r="B1718" s="2" t="s">
        <v>4996</v>
      </c>
      <c r="C1718" s="2">
        <v>2</v>
      </c>
      <c r="D1718" s="2">
        <v>2</v>
      </c>
      <c r="E1718" s="2">
        <v>4</v>
      </c>
      <c r="F1718" s="1">
        <v>43195.632638888892</v>
      </c>
      <c r="G1718">
        <v>87.1</v>
      </c>
      <c r="H1718">
        <v>1.51</v>
      </c>
      <c r="I1718">
        <v>0.95</v>
      </c>
      <c r="J1718">
        <v>1.2</v>
      </c>
      <c r="K1718">
        <v>2.56</v>
      </c>
      <c r="L1718">
        <v>0.74</v>
      </c>
      <c r="M1718">
        <v>0.52</v>
      </c>
      <c r="N1718">
        <v>1.28</v>
      </c>
      <c r="O1718">
        <v>1.25</v>
      </c>
      <c r="P1718">
        <v>3.61</v>
      </c>
      <c r="Q1718">
        <v>4.25</v>
      </c>
      <c r="R1718">
        <v>4.13</v>
      </c>
      <c r="S1718">
        <v>11.88</v>
      </c>
      <c r="T1718">
        <v>3.11</v>
      </c>
      <c r="U1718">
        <v>2.08</v>
      </c>
      <c r="V1718">
        <v>1.47</v>
      </c>
      <c r="W1718">
        <v>75.06</v>
      </c>
      <c r="X1718">
        <v>20.329999999999998</v>
      </c>
      <c r="Y1718">
        <v>25.77</v>
      </c>
      <c r="Z1718">
        <v>36.67</v>
      </c>
      <c r="AA1718">
        <v>62.99</v>
      </c>
      <c r="AB1718">
        <v>9.9</v>
      </c>
      <c r="AC1718">
        <v>65.180000000000007</v>
      </c>
    </row>
    <row r="1719" spans="1:29" x14ac:dyDescent="0.2">
      <c r="A1719" t="s">
        <v>1402</v>
      </c>
      <c r="B1719" s="2" t="s">
        <v>5059</v>
      </c>
      <c r="C1719" s="2">
        <v>2</v>
      </c>
      <c r="D1719" s="2">
        <v>1</v>
      </c>
      <c r="E1719" s="2">
        <v>2</v>
      </c>
      <c r="F1719" s="1">
        <v>42976.472916666666</v>
      </c>
      <c r="G1719">
        <v>87.1</v>
      </c>
      <c r="H1719">
        <v>1.99</v>
      </c>
      <c r="I1719">
        <v>1.36</v>
      </c>
      <c r="J1719">
        <v>4</v>
      </c>
      <c r="K1719">
        <v>2.11</v>
      </c>
      <c r="L1719">
        <v>0.39</v>
      </c>
      <c r="M1719">
        <v>0.41</v>
      </c>
      <c r="N1719">
        <v>1.52</v>
      </c>
      <c r="O1719">
        <v>1.49</v>
      </c>
      <c r="P1719">
        <v>1.98</v>
      </c>
      <c r="Q1719">
        <v>2.35</v>
      </c>
      <c r="R1719">
        <v>9.4499999999999993</v>
      </c>
      <c r="S1719">
        <v>11.12</v>
      </c>
      <c r="T1719">
        <v>4.74</v>
      </c>
      <c r="U1719">
        <v>1.8</v>
      </c>
      <c r="V1719">
        <v>1.49</v>
      </c>
      <c r="W1719">
        <v>69.16</v>
      </c>
      <c r="X1719">
        <v>6.65</v>
      </c>
      <c r="Y1719">
        <v>8.31</v>
      </c>
      <c r="Z1719">
        <v>11.94</v>
      </c>
      <c r="AA1719">
        <v>19.309999999999999</v>
      </c>
      <c r="AB1719">
        <v>4.82</v>
      </c>
      <c r="AC1719">
        <v>23.71</v>
      </c>
    </row>
    <row r="1720" spans="1:29" x14ac:dyDescent="0.2">
      <c r="A1720" t="s">
        <v>2885</v>
      </c>
      <c r="B1720" s="2" t="s">
        <v>5059</v>
      </c>
      <c r="C1720" s="2">
        <v>2</v>
      </c>
      <c r="D1720" s="2">
        <v>2</v>
      </c>
      <c r="E1720" s="2">
        <v>4</v>
      </c>
      <c r="F1720" s="1">
        <v>43178.535416666666</v>
      </c>
      <c r="G1720">
        <v>87.1</v>
      </c>
      <c r="H1720">
        <v>1.41</v>
      </c>
      <c r="I1720">
        <v>0.69</v>
      </c>
      <c r="J1720">
        <v>-0.09</v>
      </c>
      <c r="K1720">
        <v>2.0299999999999998</v>
      </c>
      <c r="L1720">
        <v>0.85</v>
      </c>
      <c r="M1720">
        <v>0.08</v>
      </c>
      <c r="N1720">
        <v>1.03</v>
      </c>
      <c r="O1720">
        <v>0.97</v>
      </c>
      <c r="P1720">
        <v>3.43</v>
      </c>
      <c r="Q1720">
        <v>1.83</v>
      </c>
      <c r="R1720">
        <v>7</v>
      </c>
      <c r="S1720">
        <v>10.8</v>
      </c>
      <c r="T1720">
        <v>1.69</v>
      </c>
      <c r="U1720">
        <v>3.18</v>
      </c>
      <c r="V1720">
        <v>1.5</v>
      </c>
      <c r="W1720">
        <v>70.64</v>
      </c>
      <c r="X1720">
        <v>40.83</v>
      </c>
      <c r="Y1720">
        <v>59.2</v>
      </c>
      <c r="Z1720">
        <v>114.56</v>
      </c>
      <c r="AA1720">
        <v>122.04</v>
      </c>
      <c r="AB1720">
        <v>18.91</v>
      </c>
      <c r="AC1720">
        <v>121.85</v>
      </c>
    </row>
    <row r="1721" spans="1:29" x14ac:dyDescent="0.2">
      <c r="A1721" t="s">
        <v>3267</v>
      </c>
      <c r="B1721" s="2" t="s">
        <v>5139</v>
      </c>
      <c r="C1721" s="2">
        <v>2</v>
      </c>
      <c r="D1721" s="2">
        <v>1</v>
      </c>
      <c r="E1721" s="2">
        <v>4</v>
      </c>
      <c r="F1721" s="1">
        <v>43200.64166666667</v>
      </c>
      <c r="G1721">
        <v>87.1</v>
      </c>
      <c r="H1721">
        <v>1.56</v>
      </c>
      <c r="I1721">
        <v>0.85</v>
      </c>
      <c r="J1721">
        <v>1.97</v>
      </c>
      <c r="K1721">
        <v>2.48</v>
      </c>
      <c r="L1721">
        <v>0.62</v>
      </c>
      <c r="M1721">
        <v>0.2</v>
      </c>
      <c r="N1721">
        <v>1.01</v>
      </c>
      <c r="O1721">
        <v>1.02</v>
      </c>
      <c r="P1721">
        <v>3.26</v>
      </c>
      <c r="Q1721">
        <v>3.89</v>
      </c>
      <c r="R1721">
        <v>6.55</v>
      </c>
      <c r="S1721">
        <v>9.1</v>
      </c>
      <c r="T1721">
        <v>3.55</v>
      </c>
      <c r="U1721">
        <v>2.15</v>
      </c>
      <c r="V1721">
        <v>1.4</v>
      </c>
      <c r="W1721">
        <v>74.260000000000005</v>
      </c>
      <c r="X1721">
        <v>23.85</v>
      </c>
      <c r="Y1721">
        <v>27.31</v>
      </c>
      <c r="Z1721">
        <v>28.88</v>
      </c>
      <c r="AA1721">
        <v>56.78</v>
      </c>
      <c r="AB1721">
        <v>8.8699999999999992</v>
      </c>
      <c r="AC1721">
        <v>66.709999999999994</v>
      </c>
    </row>
    <row r="1722" spans="1:29" x14ac:dyDescent="0.2">
      <c r="A1722" t="s">
        <v>995</v>
      </c>
      <c r="B1722" s="2" t="s">
        <v>4949</v>
      </c>
      <c r="C1722" s="2">
        <v>1</v>
      </c>
      <c r="D1722" s="2">
        <v>2</v>
      </c>
      <c r="E1722" s="2">
        <v>2</v>
      </c>
      <c r="F1722" s="1">
        <v>42958.449305555558</v>
      </c>
      <c r="G1722">
        <v>87.1</v>
      </c>
      <c r="H1722">
        <v>1.91</v>
      </c>
      <c r="I1722">
        <v>1.44</v>
      </c>
      <c r="J1722">
        <v>3.47</v>
      </c>
      <c r="K1722">
        <v>2.2400000000000002</v>
      </c>
      <c r="L1722">
        <v>0.45</v>
      </c>
      <c r="M1722">
        <v>0.45</v>
      </c>
      <c r="N1722">
        <v>1.46</v>
      </c>
      <c r="O1722">
        <v>1.4</v>
      </c>
      <c r="P1722">
        <v>2.14</v>
      </c>
      <c r="Q1722">
        <v>2.94</v>
      </c>
      <c r="R1722">
        <v>9.5399999999999991</v>
      </c>
      <c r="S1722">
        <v>10.06</v>
      </c>
      <c r="T1722">
        <v>3.54</v>
      </c>
      <c r="U1722">
        <v>1.73</v>
      </c>
      <c r="V1722">
        <v>1.4</v>
      </c>
      <c r="W1722">
        <v>71.3</v>
      </c>
      <c r="X1722">
        <v>4.45</v>
      </c>
      <c r="Y1722">
        <v>5.68</v>
      </c>
      <c r="Z1722">
        <v>11.25</v>
      </c>
      <c r="AA1722">
        <v>12.02</v>
      </c>
      <c r="AB1722">
        <v>3.61</v>
      </c>
      <c r="AC1722">
        <v>11.08</v>
      </c>
    </row>
    <row r="1723" spans="1:29" x14ac:dyDescent="0.2">
      <c r="A1723" t="s">
        <v>116</v>
      </c>
      <c r="B1723" s="2" t="s">
        <v>5095</v>
      </c>
      <c r="C1723" s="2">
        <v>2</v>
      </c>
      <c r="D1723" s="2">
        <v>2</v>
      </c>
      <c r="E1723" s="2">
        <v>1</v>
      </c>
      <c r="F1723" s="1">
        <v>42899.580555555556</v>
      </c>
      <c r="G1723">
        <v>87.1</v>
      </c>
      <c r="H1723">
        <v>1.84</v>
      </c>
      <c r="I1723">
        <v>1.2</v>
      </c>
      <c r="J1723">
        <v>1.58</v>
      </c>
      <c r="K1723">
        <v>2.5099999999999998</v>
      </c>
      <c r="L1723">
        <v>0.57999999999999996</v>
      </c>
      <c r="M1723">
        <v>0.69</v>
      </c>
      <c r="N1723">
        <v>1.48</v>
      </c>
      <c r="O1723">
        <v>1.5</v>
      </c>
      <c r="P1723">
        <v>2.95</v>
      </c>
      <c r="Q1723">
        <v>3.92</v>
      </c>
      <c r="R1723">
        <v>6.21</v>
      </c>
      <c r="S1723">
        <v>12.45</v>
      </c>
      <c r="T1723">
        <v>4.07</v>
      </c>
      <c r="U1723">
        <v>1.96</v>
      </c>
      <c r="V1723">
        <v>1.46</v>
      </c>
      <c r="W1723">
        <v>71.62</v>
      </c>
      <c r="X1723">
        <v>9.48</v>
      </c>
      <c r="Y1723">
        <v>12.17</v>
      </c>
      <c r="Z1723">
        <v>16.73</v>
      </c>
      <c r="AA1723">
        <v>39.020000000000003</v>
      </c>
      <c r="AB1723">
        <v>11.34</v>
      </c>
      <c r="AC1723">
        <v>40.159999999999997</v>
      </c>
    </row>
    <row r="1724" spans="1:29" x14ac:dyDescent="0.2">
      <c r="A1724" t="s">
        <v>1690</v>
      </c>
      <c r="B1724" s="2" t="s">
        <v>4904</v>
      </c>
      <c r="C1724" s="2">
        <v>1</v>
      </c>
      <c r="D1724" s="2">
        <v>1</v>
      </c>
      <c r="E1724" s="2">
        <v>2</v>
      </c>
      <c r="F1724" s="1">
        <v>42989.797222222223</v>
      </c>
      <c r="G1724">
        <v>87.09</v>
      </c>
      <c r="H1724">
        <v>1.7</v>
      </c>
      <c r="I1724">
        <v>1.22</v>
      </c>
      <c r="J1724">
        <v>2.8</v>
      </c>
      <c r="K1724">
        <v>2.02</v>
      </c>
      <c r="L1724">
        <v>0.34</v>
      </c>
      <c r="M1724">
        <v>0.34</v>
      </c>
      <c r="N1724">
        <v>1.29</v>
      </c>
      <c r="O1724">
        <v>1.29</v>
      </c>
      <c r="P1724">
        <v>1.67</v>
      </c>
      <c r="Q1724">
        <v>2.0299999999999998</v>
      </c>
      <c r="R1724">
        <v>10.44</v>
      </c>
      <c r="S1724">
        <v>8.83</v>
      </c>
      <c r="T1724">
        <v>3.78</v>
      </c>
      <c r="U1724">
        <v>1.73</v>
      </c>
      <c r="V1724">
        <v>1.3</v>
      </c>
      <c r="W1724">
        <v>70.2</v>
      </c>
      <c r="X1724">
        <v>5.03</v>
      </c>
      <c r="Y1724">
        <v>6.46</v>
      </c>
      <c r="Z1724">
        <v>9.84</v>
      </c>
      <c r="AA1724">
        <v>14.6</v>
      </c>
      <c r="AB1724">
        <v>4.21</v>
      </c>
      <c r="AC1724">
        <v>11.01</v>
      </c>
    </row>
    <row r="1725" spans="1:29" x14ac:dyDescent="0.2">
      <c r="A1725" t="s">
        <v>519</v>
      </c>
      <c r="B1725" s="2" t="s">
        <v>5053</v>
      </c>
      <c r="C1725" s="2">
        <v>2</v>
      </c>
      <c r="D1725" s="2">
        <v>1</v>
      </c>
      <c r="E1725" s="2">
        <v>1</v>
      </c>
      <c r="F1725" s="1">
        <v>42922.414583333331</v>
      </c>
      <c r="G1725">
        <v>87.09</v>
      </c>
      <c r="H1725">
        <v>1.5</v>
      </c>
      <c r="I1725">
        <v>1.1499999999999999</v>
      </c>
      <c r="J1725">
        <v>1.44</v>
      </c>
      <c r="K1725">
        <v>2.2000000000000002</v>
      </c>
      <c r="L1725">
        <v>0.55000000000000004</v>
      </c>
      <c r="M1725">
        <v>0.54</v>
      </c>
      <c r="N1725">
        <v>1.35</v>
      </c>
      <c r="O1725">
        <v>1.36</v>
      </c>
      <c r="P1725">
        <v>2.68</v>
      </c>
      <c r="Q1725">
        <v>3.53</v>
      </c>
      <c r="R1725">
        <v>7.5</v>
      </c>
      <c r="S1725">
        <v>10.9</v>
      </c>
      <c r="T1725">
        <v>4.17</v>
      </c>
      <c r="U1725">
        <v>1.45</v>
      </c>
      <c r="V1725">
        <v>1.34</v>
      </c>
      <c r="W1725">
        <v>72.569999999999993</v>
      </c>
      <c r="X1725">
        <v>8.2100000000000009</v>
      </c>
      <c r="Y1725">
        <v>10.64</v>
      </c>
      <c r="Z1725">
        <v>12.78</v>
      </c>
      <c r="AA1725">
        <v>25.53</v>
      </c>
      <c r="AB1725">
        <v>7.45</v>
      </c>
      <c r="AC1725">
        <v>30.48</v>
      </c>
    </row>
    <row r="1726" spans="1:29" x14ac:dyDescent="0.2">
      <c r="A1726" t="s">
        <v>79</v>
      </c>
      <c r="B1726" s="2" t="s">
        <v>4892</v>
      </c>
      <c r="C1726" s="2">
        <v>1</v>
      </c>
      <c r="D1726" s="2">
        <v>1</v>
      </c>
      <c r="E1726" s="2">
        <v>1</v>
      </c>
      <c r="F1726" s="1">
        <v>42898.668055555558</v>
      </c>
      <c r="G1726">
        <v>87.09</v>
      </c>
      <c r="H1726">
        <v>2.2000000000000002</v>
      </c>
      <c r="I1726">
        <v>1.56</v>
      </c>
      <c r="J1726">
        <v>2.02</v>
      </c>
      <c r="K1726">
        <v>2.88</v>
      </c>
      <c r="L1726">
        <v>0.43</v>
      </c>
      <c r="M1726">
        <v>0.37</v>
      </c>
      <c r="N1726">
        <v>1.9</v>
      </c>
      <c r="O1726">
        <v>1.9</v>
      </c>
      <c r="P1726">
        <v>2.48</v>
      </c>
      <c r="Q1726">
        <v>3.03</v>
      </c>
      <c r="R1726">
        <v>6.3</v>
      </c>
      <c r="S1726">
        <v>14.3</v>
      </c>
      <c r="T1726">
        <v>4.34</v>
      </c>
      <c r="U1726">
        <v>1.92</v>
      </c>
      <c r="V1726">
        <v>1.6</v>
      </c>
      <c r="W1726">
        <v>71.42</v>
      </c>
      <c r="X1726">
        <v>8.24</v>
      </c>
      <c r="Y1726">
        <v>8.16</v>
      </c>
      <c r="Z1726">
        <v>15.96</v>
      </c>
      <c r="AA1726">
        <v>26.6</v>
      </c>
      <c r="AB1726">
        <v>10.74</v>
      </c>
      <c r="AC1726">
        <v>32.42</v>
      </c>
    </row>
    <row r="1727" spans="1:29" x14ac:dyDescent="0.2">
      <c r="A1727" t="s">
        <v>2166</v>
      </c>
      <c r="B1727" s="2" t="s">
        <v>5043</v>
      </c>
      <c r="C1727" s="2">
        <v>2</v>
      </c>
      <c r="D1727" s="2">
        <v>1</v>
      </c>
      <c r="E1727" s="2">
        <v>3</v>
      </c>
      <c r="F1727" s="1">
        <v>43146.581250000003</v>
      </c>
      <c r="G1727">
        <v>87.09</v>
      </c>
      <c r="H1727">
        <v>1.91</v>
      </c>
      <c r="I1727">
        <v>1.04</v>
      </c>
      <c r="J1727">
        <v>0.75</v>
      </c>
      <c r="K1727">
        <v>2.97</v>
      </c>
      <c r="L1727">
        <v>0.72</v>
      </c>
      <c r="M1727">
        <v>0.28000000000000003</v>
      </c>
      <c r="N1727">
        <v>1.61</v>
      </c>
      <c r="O1727">
        <v>1.55</v>
      </c>
      <c r="P1727">
        <v>3.88</v>
      </c>
      <c r="Q1727">
        <v>4.2</v>
      </c>
      <c r="R1727">
        <v>1.21</v>
      </c>
      <c r="S1727">
        <v>15.25</v>
      </c>
      <c r="T1727">
        <v>4.3099999999999996</v>
      </c>
      <c r="U1727">
        <v>2.56</v>
      </c>
      <c r="V1727">
        <v>1.65</v>
      </c>
      <c r="W1727">
        <v>74.900000000000006</v>
      </c>
      <c r="X1727">
        <v>28.72</v>
      </c>
      <c r="Y1727">
        <v>38.93</v>
      </c>
      <c r="Z1727">
        <v>51.4</v>
      </c>
      <c r="AA1727">
        <v>101.08</v>
      </c>
      <c r="AB1727">
        <v>19.22</v>
      </c>
      <c r="AC1727">
        <v>128.15</v>
      </c>
    </row>
    <row r="1728" spans="1:29" x14ac:dyDescent="0.2">
      <c r="A1728" t="s">
        <v>305</v>
      </c>
      <c r="B1728" s="2" t="s">
        <v>4783</v>
      </c>
      <c r="C1728" s="2">
        <v>1</v>
      </c>
      <c r="D1728" s="2">
        <v>2</v>
      </c>
      <c r="E1728" s="2">
        <v>1</v>
      </c>
      <c r="F1728" s="1">
        <v>42914.5625</v>
      </c>
      <c r="G1728">
        <v>87.09</v>
      </c>
      <c r="H1728">
        <v>1.81</v>
      </c>
      <c r="I1728">
        <v>1.26</v>
      </c>
      <c r="J1728">
        <v>2.8</v>
      </c>
      <c r="K1728">
        <v>2.1800000000000002</v>
      </c>
      <c r="L1728">
        <v>0.45</v>
      </c>
      <c r="M1728">
        <v>0.45</v>
      </c>
      <c r="N1728">
        <v>1.51</v>
      </c>
      <c r="O1728">
        <v>1.52</v>
      </c>
      <c r="P1728">
        <v>2.27</v>
      </c>
      <c r="Q1728">
        <v>2.94</v>
      </c>
      <c r="R1728">
        <v>8.24</v>
      </c>
      <c r="S1728">
        <v>11.53</v>
      </c>
      <c r="T1728">
        <v>4.92</v>
      </c>
      <c r="U1728">
        <v>1.61</v>
      </c>
      <c r="V1728">
        <v>1.41</v>
      </c>
      <c r="W1728">
        <v>70.22</v>
      </c>
      <c r="X1728">
        <v>7.15</v>
      </c>
      <c r="Y1728">
        <v>9.6</v>
      </c>
      <c r="Z1728">
        <v>12.24</v>
      </c>
      <c r="AA1728">
        <v>24.77</v>
      </c>
      <c r="AB1728">
        <v>7.86</v>
      </c>
      <c r="AC1728">
        <v>31.05</v>
      </c>
    </row>
    <row r="1729" spans="1:29" x14ac:dyDescent="0.2">
      <c r="A1729" t="s">
        <v>2939</v>
      </c>
      <c r="B1729" s="2" t="s">
        <v>4860</v>
      </c>
      <c r="C1729" s="2">
        <v>1</v>
      </c>
      <c r="D1729" s="2">
        <v>2</v>
      </c>
      <c r="E1729" s="2">
        <v>4</v>
      </c>
      <c r="F1729" s="1">
        <v>43178.595138888886</v>
      </c>
      <c r="G1729">
        <v>87.09</v>
      </c>
      <c r="H1729">
        <v>1.54</v>
      </c>
      <c r="I1729">
        <v>0.77</v>
      </c>
      <c r="J1729">
        <v>-0.8</v>
      </c>
      <c r="K1729">
        <v>2.31</v>
      </c>
      <c r="L1729">
        <v>0.8</v>
      </c>
      <c r="M1729">
        <v>0.47</v>
      </c>
      <c r="N1729">
        <v>1.21</v>
      </c>
      <c r="O1729">
        <v>1.1499999999999999</v>
      </c>
      <c r="P1729">
        <v>3.63</v>
      </c>
      <c r="Q1729">
        <v>3.3</v>
      </c>
      <c r="R1729">
        <v>4.7300000000000004</v>
      </c>
      <c r="S1729">
        <v>12.28</v>
      </c>
      <c r="T1729">
        <v>2.97</v>
      </c>
      <c r="U1729">
        <v>2.69</v>
      </c>
      <c r="V1729">
        <v>1.54</v>
      </c>
      <c r="W1729">
        <v>72.34</v>
      </c>
      <c r="X1729">
        <v>24.52</v>
      </c>
      <c r="Y1729">
        <v>35.94</v>
      </c>
      <c r="Z1729">
        <v>52.6</v>
      </c>
      <c r="AA1729">
        <v>102.54</v>
      </c>
      <c r="AB1729">
        <v>19.100000000000001</v>
      </c>
      <c r="AC1729">
        <v>98.18</v>
      </c>
    </row>
    <row r="1730" spans="1:29" x14ac:dyDescent="0.2">
      <c r="A1730" t="s">
        <v>3664</v>
      </c>
      <c r="B1730" s="2" t="s">
        <v>4736</v>
      </c>
      <c r="C1730" s="2">
        <v>1</v>
      </c>
      <c r="D1730" s="2">
        <v>1</v>
      </c>
      <c r="E1730" s="2">
        <v>4</v>
      </c>
      <c r="F1730" s="1">
        <v>43216.607638888891</v>
      </c>
      <c r="G1730">
        <v>87.08</v>
      </c>
      <c r="H1730">
        <v>1.29</v>
      </c>
      <c r="I1730">
        <v>0.89</v>
      </c>
      <c r="J1730">
        <v>1.28</v>
      </c>
      <c r="K1730">
        <v>2.12</v>
      </c>
      <c r="L1730">
        <v>0.75</v>
      </c>
      <c r="M1730">
        <v>0.51</v>
      </c>
      <c r="N1730">
        <v>1.08</v>
      </c>
      <c r="O1730">
        <v>1.04</v>
      </c>
      <c r="P1730">
        <v>3.47</v>
      </c>
      <c r="Q1730">
        <v>3.74</v>
      </c>
      <c r="R1730">
        <v>4.4400000000000004</v>
      </c>
      <c r="S1730">
        <v>10.24</v>
      </c>
      <c r="T1730">
        <v>3.34</v>
      </c>
      <c r="U1730">
        <v>2.09</v>
      </c>
      <c r="V1730">
        <v>1.31</v>
      </c>
      <c r="W1730">
        <v>75.25</v>
      </c>
      <c r="X1730">
        <v>18.09</v>
      </c>
      <c r="Y1730">
        <v>24.81</v>
      </c>
      <c r="Z1730">
        <v>35.29</v>
      </c>
      <c r="AA1730">
        <v>58.27</v>
      </c>
      <c r="AB1730">
        <v>11.7</v>
      </c>
      <c r="AC1730">
        <v>63.21</v>
      </c>
    </row>
    <row r="1731" spans="1:29" x14ac:dyDescent="0.2">
      <c r="A1731" t="s">
        <v>3740</v>
      </c>
      <c r="B1731" s="2" t="s">
        <v>5081</v>
      </c>
      <c r="C1731" s="2">
        <v>2</v>
      </c>
      <c r="D1731" s="2">
        <v>1</v>
      </c>
      <c r="E1731" s="2">
        <v>4</v>
      </c>
      <c r="F1731" s="1">
        <v>43217.62777777778</v>
      </c>
      <c r="G1731">
        <v>87.08</v>
      </c>
      <c r="H1731">
        <v>2.35</v>
      </c>
      <c r="I1731">
        <v>1.68</v>
      </c>
      <c r="J1731">
        <v>1.77</v>
      </c>
      <c r="K1731">
        <v>2.93</v>
      </c>
      <c r="L1731">
        <v>0.65</v>
      </c>
      <c r="M1731">
        <v>0.28000000000000003</v>
      </c>
      <c r="N1731">
        <v>2.25</v>
      </c>
      <c r="O1731">
        <v>2.13</v>
      </c>
      <c r="P1731">
        <v>3.6</v>
      </c>
      <c r="Q1731">
        <v>4.1900000000000004</v>
      </c>
      <c r="R1731">
        <v>3.56</v>
      </c>
      <c r="S1731">
        <v>18.059999999999999</v>
      </c>
      <c r="T1731">
        <v>4.3899999999999997</v>
      </c>
      <c r="U1731">
        <v>2.33</v>
      </c>
      <c r="V1731">
        <v>1.92</v>
      </c>
      <c r="W1731">
        <v>74.260000000000005</v>
      </c>
      <c r="X1731">
        <v>16.010000000000002</v>
      </c>
      <c r="Y1731">
        <v>17.22</v>
      </c>
      <c r="Z1731">
        <v>36.869999999999997</v>
      </c>
      <c r="AA1731">
        <v>49.1</v>
      </c>
      <c r="AB1731">
        <v>13.13</v>
      </c>
      <c r="AC1731">
        <v>86.68</v>
      </c>
    </row>
    <row r="1732" spans="1:29" x14ac:dyDescent="0.2">
      <c r="A1732" t="s">
        <v>480</v>
      </c>
      <c r="B1732" s="2" t="s">
        <v>4788</v>
      </c>
      <c r="C1732" s="2">
        <v>1</v>
      </c>
      <c r="D1732" s="2">
        <v>1</v>
      </c>
      <c r="E1732" s="2">
        <v>1</v>
      </c>
      <c r="F1732" s="1">
        <v>42921.614583333336</v>
      </c>
      <c r="G1732">
        <v>87.08</v>
      </c>
      <c r="H1732">
        <v>1.69</v>
      </c>
      <c r="I1732">
        <v>1.3</v>
      </c>
      <c r="J1732">
        <v>1.87</v>
      </c>
      <c r="K1732">
        <v>2.2000000000000002</v>
      </c>
      <c r="L1732">
        <v>0.56999999999999995</v>
      </c>
      <c r="M1732">
        <v>0.63</v>
      </c>
      <c r="N1732">
        <v>1.46</v>
      </c>
      <c r="O1732">
        <v>1.44</v>
      </c>
      <c r="P1732">
        <v>2.63</v>
      </c>
      <c r="Q1732">
        <v>3.23</v>
      </c>
      <c r="R1732">
        <v>7.57</v>
      </c>
      <c r="S1732">
        <v>11.45</v>
      </c>
      <c r="T1732">
        <v>3.51</v>
      </c>
      <c r="U1732">
        <v>1.66</v>
      </c>
      <c r="V1732">
        <v>1.42</v>
      </c>
      <c r="W1732">
        <v>72.39</v>
      </c>
      <c r="X1732">
        <v>5.69</v>
      </c>
      <c r="Y1732">
        <v>7.65</v>
      </c>
      <c r="Z1732">
        <v>11.02</v>
      </c>
      <c r="AA1732">
        <v>24.99</v>
      </c>
      <c r="AB1732">
        <v>7.7</v>
      </c>
      <c r="AC1732">
        <v>19.920000000000002</v>
      </c>
    </row>
    <row r="1733" spans="1:29" x14ac:dyDescent="0.2">
      <c r="A1733" t="s">
        <v>95</v>
      </c>
      <c r="B1733" s="2" t="s">
        <v>4720</v>
      </c>
      <c r="C1733" s="2">
        <v>1</v>
      </c>
      <c r="D1733" s="2">
        <v>1</v>
      </c>
      <c r="E1733" s="2">
        <v>1</v>
      </c>
      <c r="F1733" s="1">
        <v>42899.470138888886</v>
      </c>
      <c r="G1733">
        <v>87.08</v>
      </c>
      <c r="H1733">
        <v>1.9</v>
      </c>
      <c r="I1733">
        <v>1.3</v>
      </c>
      <c r="J1733">
        <v>1.82</v>
      </c>
      <c r="K1733">
        <v>2.57</v>
      </c>
      <c r="L1733">
        <v>0.48</v>
      </c>
      <c r="M1733">
        <v>0.5</v>
      </c>
      <c r="N1733">
        <v>1.64</v>
      </c>
      <c r="O1733">
        <v>1.62</v>
      </c>
      <c r="P1733">
        <v>2.7</v>
      </c>
      <c r="Q1733">
        <v>3.68</v>
      </c>
      <c r="R1733">
        <v>6.76</v>
      </c>
      <c r="S1733">
        <v>12.55</v>
      </c>
      <c r="T1733">
        <v>4.55</v>
      </c>
      <c r="U1733">
        <v>1.69</v>
      </c>
      <c r="V1733">
        <v>1.49</v>
      </c>
      <c r="W1733">
        <v>72.88</v>
      </c>
      <c r="X1733">
        <v>8.36</v>
      </c>
      <c r="Y1733">
        <v>9.58</v>
      </c>
      <c r="Z1733">
        <v>13.37</v>
      </c>
      <c r="AA1733">
        <v>29.19</v>
      </c>
      <c r="AB1733">
        <v>9.75</v>
      </c>
      <c r="AC1733">
        <v>32.549999999999997</v>
      </c>
    </row>
    <row r="1734" spans="1:29" x14ac:dyDescent="0.2">
      <c r="A1734" t="s">
        <v>2397</v>
      </c>
      <c r="B1734" s="2" t="s">
        <v>5197</v>
      </c>
      <c r="C1734" s="2">
        <v>2</v>
      </c>
      <c r="D1734" s="2">
        <v>2</v>
      </c>
      <c r="E1734" s="2">
        <v>3</v>
      </c>
      <c r="F1734" s="1">
        <v>43152.558333333334</v>
      </c>
      <c r="G1734">
        <v>87.08</v>
      </c>
      <c r="H1734">
        <v>1.85</v>
      </c>
      <c r="I1734">
        <v>1.1399999999999999</v>
      </c>
      <c r="J1734">
        <v>0.27</v>
      </c>
      <c r="K1734">
        <v>2.88</v>
      </c>
      <c r="L1734">
        <v>0.71</v>
      </c>
      <c r="M1734">
        <v>0.35</v>
      </c>
      <c r="N1734">
        <v>1.7</v>
      </c>
      <c r="O1734">
        <v>1.63</v>
      </c>
      <c r="P1734">
        <v>3.66</v>
      </c>
      <c r="Q1734">
        <v>4.37</v>
      </c>
      <c r="R1734">
        <v>1.98</v>
      </c>
      <c r="S1734">
        <v>15.23</v>
      </c>
      <c r="T1734">
        <v>4</v>
      </c>
      <c r="U1734">
        <v>2.48</v>
      </c>
      <c r="V1734">
        <v>1.63</v>
      </c>
      <c r="W1734">
        <v>74.87</v>
      </c>
      <c r="X1734">
        <v>22.6</v>
      </c>
      <c r="Y1734">
        <v>29.72</v>
      </c>
      <c r="Z1734">
        <v>41.47</v>
      </c>
      <c r="AA1734">
        <v>87</v>
      </c>
      <c r="AB1734">
        <v>18.52</v>
      </c>
      <c r="AC1734">
        <v>102.26</v>
      </c>
    </row>
    <row r="1735" spans="1:29" x14ac:dyDescent="0.2">
      <c r="A1735" t="s">
        <v>644</v>
      </c>
      <c r="B1735" s="2" t="s">
        <v>5032</v>
      </c>
      <c r="C1735" s="2">
        <v>2</v>
      </c>
      <c r="D1735" s="2">
        <v>2</v>
      </c>
      <c r="E1735" s="2">
        <v>1</v>
      </c>
      <c r="F1735" s="1">
        <v>42933.376388888886</v>
      </c>
      <c r="G1735">
        <v>87.08</v>
      </c>
      <c r="H1735">
        <v>1.98</v>
      </c>
      <c r="I1735">
        <v>1.36</v>
      </c>
      <c r="J1735">
        <v>3.21</v>
      </c>
      <c r="K1735">
        <v>2.5299999999999998</v>
      </c>
      <c r="L1735">
        <v>0.6</v>
      </c>
      <c r="M1735">
        <v>0.67</v>
      </c>
      <c r="N1735">
        <v>1.43</v>
      </c>
      <c r="O1735">
        <v>1.43</v>
      </c>
      <c r="P1735">
        <v>2.82</v>
      </c>
      <c r="Q1735">
        <v>3.27</v>
      </c>
      <c r="R1735">
        <v>5.34</v>
      </c>
      <c r="S1735">
        <v>11.37</v>
      </c>
      <c r="T1735">
        <v>4.12</v>
      </c>
      <c r="U1735">
        <v>2.15</v>
      </c>
      <c r="V1735">
        <v>1.41</v>
      </c>
      <c r="W1735">
        <v>70.62</v>
      </c>
      <c r="X1735">
        <v>6.59</v>
      </c>
      <c r="Y1735">
        <v>9.61</v>
      </c>
      <c r="Z1735">
        <v>14.77</v>
      </c>
      <c r="AA1735">
        <v>29.02</v>
      </c>
      <c r="AB1735">
        <v>10.82</v>
      </c>
      <c r="AC1735">
        <v>40.479999999999997</v>
      </c>
    </row>
    <row r="1736" spans="1:29" x14ac:dyDescent="0.2">
      <c r="A1736" t="s">
        <v>3726</v>
      </c>
      <c r="B1736" s="2" t="s">
        <v>5188</v>
      </c>
      <c r="C1736" s="2">
        <v>2</v>
      </c>
      <c r="D1736" s="2">
        <v>1</v>
      </c>
      <c r="E1736" s="2">
        <v>4</v>
      </c>
      <c r="F1736" s="1">
        <v>43217.591666666667</v>
      </c>
      <c r="G1736">
        <v>87.07</v>
      </c>
      <c r="H1736">
        <v>1.84</v>
      </c>
      <c r="I1736">
        <v>1.5</v>
      </c>
      <c r="J1736">
        <v>2.4300000000000002</v>
      </c>
      <c r="K1736">
        <v>2.61</v>
      </c>
      <c r="L1736">
        <v>0.74</v>
      </c>
      <c r="M1736">
        <v>0.49</v>
      </c>
      <c r="N1736">
        <v>1.91</v>
      </c>
      <c r="O1736">
        <v>1.78</v>
      </c>
      <c r="P1736">
        <v>3.5</v>
      </c>
      <c r="Q1736">
        <v>4.28</v>
      </c>
      <c r="R1736">
        <v>3.34</v>
      </c>
      <c r="S1736">
        <v>16.34</v>
      </c>
      <c r="T1736">
        <v>3.61</v>
      </c>
      <c r="U1736">
        <v>1.9</v>
      </c>
      <c r="V1736">
        <v>1.68</v>
      </c>
      <c r="W1736">
        <v>74.319999999999993</v>
      </c>
      <c r="X1736">
        <v>17.13</v>
      </c>
      <c r="Y1736">
        <v>21.95</v>
      </c>
      <c r="Z1736">
        <v>42.63</v>
      </c>
      <c r="AA1736">
        <v>48.17</v>
      </c>
      <c r="AB1736">
        <v>10.73</v>
      </c>
      <c r="AC1736">
        <v>66.17</v>
      </c>
    </row>
    <row r="1737" spans="1:29" x14ac:dyDescent="0.2">
      <c r="A1737" t="s">
        <v>3560</v>
      </c>
      <c r="B1737" s="2" t="s">
        <v>4741</v>
      </c>
      <c r="C1737" s="2">
        <v>2</v>
      </c>
      <c r="D1737" s="2">
        <v>1</v>
      </c>
      <c r="E1737" s="2">
        <v>4</v>
      </c>
      <c r="F1737" s="1">
        <v>43209.541666666664</v>
      </c>
      <c r="G1737">
        <v>87.07</v>
      </c>
      <c r="H1737">
        <v>1.89</v>
      </c>
      <c r="I1737">
        <v>1.27</v>
      </c>
      <c r="J1737">
        <v>1.37</v>
      </c>
      <c r="K1737">
        <v>2.61</v>
      </c>
      <c r="L1737">
        <v>0.74</v>
      </c>
      <c r="M1737">
        <v>0.79</v>
      </c>
      <c r="N1737">
        <v>1.78</v>
      </c>
      <c r="O1737">
        <v>1.64</v>
      </c>
      <c r="P1737">
        <v>3.68</v>
      </c>
      <c r="Q1737">
        <v>4.9000000000000004</v>
      </c>
      <c r="R1737">
        <v>3.21</v>
      </c>
      <c r="S1737">
        <v>15.29</v>
      </c>
      <c r="T1737">
        <v>3.59</v>
      </c>
      <c r="U1737">
        <v>2.37</v>
      </c>
      <c r="V1737">
        <v>1.61</v>
      </c>
      <c r="W1737">
        <v>74.91</v>
      </c>
      <c r="X1737">
        <v>13.44</v>
      </c>
      <c r="Y1737">
        <v>19.91</v>
      </c>
      <c r="Z1737">
        <v>35.479999999999997</v>
      </c>
      <c r="AA1737">
        <v>60.98</v>
      </c>
      <c r="AB1737">
        <v>15.06</v>
      </c>
      <c r="AC1737">
        <v>65</v>
      </c>
    </row>
    <row r="1738" spans="1:29" x14ac:dyDescent="0.2">
      <c r="A1738" t="s">
        <v>565</v>
      </c>
      <c r="B1738" s="2" t="s">
        <v>5180</v>
      </c>
      <c r="C1738" s="2">
        <v>2</v>
      </c>
      <c r="D1738" s="2">
        <v>1</v>
      </c>
      <c r="E1738" s="2">
        <v>1</v>
      </c>
      <c r="F1738" s="1">
        <v>42922.615277777775</v>
      </c>
      <c r="G1738">
        <v>87.07</v>
      </c>
      <c r="H1738">
        <v>1.62</v>
      </c>
      <c r="I1738">
        <v>1.1299999999999999</v>
      </c>
      <c r="J1738">
        <v>1.08</v>
      </c>
      <c r="K1738">
        <v>2.19</v>
      </c>
      <c r="L1738">
        <v>0.52</v>
      </c>
      <c r="M1738">
        <v>0.72</v>
      </c>
      <c r="N1738">
        <v>1.4</v>
      </c>
      <c r="O1738">
        <v>1.4</v>
      </c>
      <c r="P1738">
        <v>2.67</v>
      </c>
      <c r="Q1738">
        <v>3.58</v>
      </c>
      <c r="R1738">
        <v>8.02</v>
      </c>
      <c r="S1738">
        <v>11.23</v>
      </c>
      <c r="T1738">
        <v>3.41</v>
      </c>
      <c r="U1738">
        <v>1.71</v>
      </c>
      <c r="V1738">
        <v>1.41</v>
      </c>
      <c r="W1738">
        <v>71.77</v>
      </c>
      <c r="X1738">
        <v>6.7</v>
      </c>
      <c r="Y1738">
        <v>8.74</v>
      </c>
      <c r="Z1738">
        <v>12.47</v>
      </c>
      <c r="AA1738">
        <v>31.07</v>
      </c>
      <c r="AB1738">
        <v>10.49</v>
      </c>
      <c r="AC1738">
        <v>26.29</v>
      </c>
    </row>
    <row r="1739" spans="1:29" x14ac:dyDescent="0.2">
      <c r="A1739" t="s">
        <v>2633</v>
      </c>
      <c r="B1739" s="2" t="s">
        <v>4966</v>
      </c>
      <c r="C1739" s="2">
        <v>2</v>
      </c>
      <c r="D1739" s="2">
        <v>2</v>
      </c>
      <c r="E1739" s="2">
        <v>3</v>
      </c>
      <c r="F1739" s="1">
        <v>43159.398611111108</v>
      </c>
      <c r="G1739">
        <v>87.06</v>
      </c>
      <c r="H1739">
        <v>1.73</v>
      </c>
      <c r="I1739">
        <v>0.99</v>
      </c>
      <c r="J1739">
        <v>1</v>
      </c>
      <c r="K1739">
        <v>2.67</v>
      </c>
      <c r="L1739">
        <v>0.74</v>
      </c>
      <c r="M1739">
        <v>0.57999999999999996</v>
      </c>
      <c r="N1739">
        <v>1.4</v>
      </c>
      <c r="O1739">
        <v>1.37</v>
      </c>
      <c r="P1739">
        <v>3.81</v>
      </c>
      <c r="Q1739">
        <v>4.6399999999999997</v>
      </c>
      <c r="R1739">
        <v>3.65</v>
      </c>
      <c r="S1739">
        <v>12.88</v>
      </c>
      <c r="T1739">
        <v>4.09</v>
      </c>
      <c r="U1739">
        <v>2.29</v>
      </c>
      <c r="V1739">
        <v>1.53</v>
      </c>
      <c r="W1739">
        <v>74.73</v>
      </c>
      <c r="X1739">
        <v>20.329999999999998</v>
      </c>
      <c r="Y1739">
        <v>26.39</v>
      </c>
      <c r="Z1739">
        <v>36.369999999999997</v>
      </c>
      <c r="AA1739">
        <v>65.77</v>
      </c>
      <c r="AB1739">
        <v>12.06</v>
      </c>
      <c r="AC1739">
        <v>83.63</v>
      </c>
    </row>
    <row r="1740" spans="1:29" x14ac:dyDescent="0.2">
      <c r="A1740" t="s">
        <v>1322</v>
      </c>
      <c r="B1740" s="2" t="s">
        <v>4848</v>
      </c>
      <c r="C1740" s="2">
        <v>1</v>
      </c>
      <c r="D1740" s="2">
        <v>1</v>
      </c>
      <c r="E1740" s="2">
        <v>2</v>
      </c>
      <c r="F1740" s="1">
        <v>42972.631249999999</v>
      </c>
      <c r="G1740">
        <v>87.06</v>
      </c>
      <c r="H1740">
        <v>1.87</v>
      </c>
      <c r="I1740">
        <v>1.5</v>
      </c>
      <c r="J1740">
        <v>3.61</v>
      </c>
      <c r="K1740">
        <v>2.2599999999999998</v>
      </c>
      <c r="L1740">
        <v>0.44</v>
      </c>
      <c r="M1740">
        <v>0.4</v>
      </c>
      <c r="N1740">
        <v>1.64</v>
      </c>
      <c r="O1740">
        <v>1.57</v>
      </c>
      <c r="P1740">
        <v>2.13</v>
      </c>
      <c r="Q1740">
        <v>2.79</v>
      </c>
      <c r="R1740">
        <v>9.19</v>
      </c>
      <c r="S1740">
        <v>11.52</v>
      </c>
      <c r="T1740">
        <v>3.87</v>
      </c>
      <c r="U1740">
        <v>1.56</v>
      </c>
      <c r="V1740">
        <v>1.45</v>
      </c>
      <c r="W1740">
        <v>71</v>
      </c>
      <c r="X1740">
        <v>5.62</v>
      </c>
      <c r="Y1740">
        <v>6.63</v>
      </c>
      <c r="Z1740">
        <v>12.79</v>
      </c>
      <c r="AA1740">
        <v>13.63</v>
      </c>
      <c r="AB1740">
        <v>4.3899999999999997</v>
      </c>
      <c r="AC1740">
        <v>16.43</v>
      </c>
    </row>
    <row r="1741" spans="1:29" x14ac:dyDescent="0.2">
      <c r="A1741" t="s">
        <v>1752</v>
      </c>
      <c r="B1741" s="2" t="s">
        <v>5021</v>
      </c>
      <c r="C1741" s="2">
        <v>2</v>
      </c>
      <c r="D1741" s="2">
        <v>2</v>
      </c>
      <c r="E1741" s="2">
        <v>2</v>
      </c>
      <c r="F1741" s="1">
        <v>42990.463888888888</v>
      </c>
      <c r="G1741">
        <v>87.06</v>
      </c>
      <c r="H1741">
        <v>1.75</v>
      </c>
      <c r="I1741">
        <v>1.29</v>
      </c>
      <c r="J1741">
        <v>2.98</v>
      </c>
      <c r="K1741">
        <v>1.98</v>
      </c>
      <c r="L1741">
        <v>0.37</v>
      </c>
      <c r="M1741">
        <v>0.44</v>
      </c>
      <c r="N1741">
        <v>1.39</v>
      </c>
      <c r="O1741">
        <v>1.36</v>
      </c>
      <c r="P1741">
        <v>1.8</v>
      </c>
      <c r="Q1741">
        <v>2.2400000000000002</v>
      </c>
      <c r="R1741">
        <v>10.77</v>
      </c>
      <c r="S1741">
        <v>9.4600000000000009</v>
      </c>
      <c r="T1741">
        <v>3.2</v>
      </c>
      <c r="U1741">
        <v>1.73</v>
      </c>
      <c r="V1741">
        <v>1.39</v>
      </c>
      <c r="W1741">
        <v>71.150000000000006</v>
      </c>
      <c r="X1741">
        <v>4.25</v>
      </c>
      <c r="Y1741">
        <v>5.12</v>
      </c>
      <c r="Z1741">
        <v>10.36</v>
      </c>
      <c r="AA1741">
        <v>12.24</v>
      </c>
      <c r="AB1741">
        <v>3.5</v>
      </c>
      <c r="AC1741">
        <v>6.81</v>
      </c>
    </row>
    <row r="1742" spans="1:29" x14ac:dyDescent="0.2">
      <c r="A1742" t="s">
        <v>745</v>
      </c>
      <c r="B1742" s="2" t="s">
        <v>4844</v>
      </c>
      <c r="C1742" s="2">
        <v>1</v>
      </c>
      <c r="D1742" s="2">
        <v>2</v>
      </c>
      <c r="E1742" s="2">
        <v>1</v>
      </c>
      <c r="F1742" s="1">
        <v>42948.426388888889</v>
      </c>
      <c r="G1742">
        <v>87.06</v>
      </c>
      <c r="H1742">
        <v>1.8</v>
      </c>
      <c r="I1742">
        <v>1.37</v>
      </c>
      <c r="J1742">
        <v>1.95</v>
      </c>
      <c r="K1742">
        <v>2.13</v>
      </c>
      <c r="L1742">
        <v>0.45</v>
      </c>
      <c r="M1742">
        <v>0.59</v>
      </c>
      <c r="N1742">
        <v>1.54</v>
      </c>
      <c r="O1742">
        <v>1.49</v>
      </c>
      <c r="P1742">
        <v>2.35</v>
      </c>
      <c r="Q1742">
        <v>2.82</v>
      </c>
      <c r="R1742">
        <v>8.59</v>
      </c>
      <c r="S1742">
        <v>10.84</v>
      </c>
      <c r="T1742">
        <v>3.37</v>
      </c>
      <c r="U1742">
        <v>1.67</v>
      </c>
      <c r="V1742">
        <v>1.48</v>
      </c>
      <c r="W1742">
        <v>72.08</v>
      </c>
      <c r="X1742">
        <v>4.91</v>
      </c>
      <c r="Y1742">
        <v>5.3</v>
      </c>
      <c r="Z1742">
        <v>12.28</v>
      </c>
      <c r="AA1742">
        <v>16.329999999999998</v>
      </c>
      <c r="AB1742">
        <v>5.89</v>
      </c>
      <c r="AC1742">
        <v>14.93</v>
      </c>
    </row>
    <row r="1743" spans="1:29" x14ac:dyDescent="0.2">
      <c r="A1743" t="s">
        <v>1338</v>
      </c>
      <c r="B1743" s="2" t="s">
        <v>5034</v>
      </c>
      <c r="C1743" s="2">
        <v>2</v>
      </c>
      <c r="D1743" s="2">
        <v>2</v>
      </c>
      <c r="E1743" s="2">
        <v>2</v>
      </c>
      <c r="F1743" s="1">
        <v>42972.663194444445</v>
      </c>
      <c r="G1743">
        <v>87.05</v>
      </c>
      <c r="H1743">
        <v>1.58</v>
      </c>
      <c r="I1743">
        <v>1.24</v>
      </c>
      <c r="J1743">
        <v>2.5299999999999998</v>
      </c>
      <c r="K1743">
        <v>2.02</v>
      </c>
      <c r="L1743">
        <v>0.37</v>
      </c>
      <c r="M1743">
        <v>0.34</v>
      </c>
      <c r="N1743">
        <v>1.31</v>
      </c>
      <c r="O1743">
        <v>1.3</v>
      </c>
      <c r="P1743">
        <v>1.95</v>
      </c>
      <c r="Q1743">
        <v>2.27</v>
      </c>
      <c r="R1743">
        <v>10.1</v>
      </c>
      <c r="S1743">
        <v>8.9600000000000009</v>
      </c>
      <c r="T1743">
        <v>4.09</v>
      </c>
      <c r="U1743">
        <v>1.41</v>
      </c>
      <c r="V1743">
        <v>1.3</v>
      </c>
      <c r="W1743">
        <v>71.64</v>
      </c>
      <c r="X1743">
        <v>6.36</v>
      </c>
      <c r="Y1743">
        <v>7.81</v>
      </c>
      <c r="Z1743">
        <v>11.64</v>
      </c>
      <c r="AA1743">
        <v>14.93</v>
      </c>
      <c r="AB1743">
        <v>5.59</v>
      </c>
      <c r="AC1743">
        <v>14.75</v>
      </c>
    </row>
    <row r="1744" spans="1:29" x14ac:dyDescent="0.2">
      <c r="A1744" t="s">
        <v>515</v>
      </c>
      <c r="B1744" s="2" t="s">
        <v>5058</v>
      </c>
      <c r="C1744" s="2">
        <v>2</v>
      </c>
      <c r="D1744" s="2">
        <v>1</v>
      </c>
      <c r="E1744" s="2">
        <v>1</v>
      </c>
      <c r="F1744" s="1">
        <v>42923.602777777778</v>
      </c>
      <c r="G1744">
        <v>87.04</v>
      </c>
      <c r="H1744">
        <v>2.0099999999999998</v>
      </c>
      <c r="I1744">
        <v>1.37</v>
      </c>
      <c r="J1744">
        <v>2.04</v>
      </c>
      <c r="K1744">
        <v>2.54</v>
      </c>
      <c r="L1744">
        <v>0.51</v>
      </c>
      <c r="M1744">
        <v>0.52</v>
      </c>
      <c r="N1744">
        <v>1.72</v>
      </c>
      <c r="O1744">
        <v>1.71</v>
      </c>
      <c r="P1744">
        <v>2.74</v>
      </c>
      <c r="Q1744">
        <v>3.33</v>
      </c>
      <c r="R1744">
        <v>6.46</v>
      </c>
      <c r="S1744">
        <v>13.64</v>
      </c>
      <c r="T1744">
        <v>4.66</v>
      </c>
      <c r="U1744">
        <v>1.95</v>
      </c>
      <c r="V1744">
        <v>1.57</v>
      </c>
      <c r="W1744">
        <v>71.02</v>
      </c>
      <c r="X1744">
        <v>7.22</v>
      </c>
      <c r="Y1744">
        <v>9.2200000000000006</v>
      </c>
      <c r="Z1744">
        <v>15.24</v>
      </c>
      <c r="AA1744">
        <v>28.84</v>
      </c>
      <c r="AB1744">
        <v>9.51</v>
      </c>
      <c r="AC1744">
        <v>40.630000000000003</v>
      </c>
    </row>
    <row r="1745" spans="1:29" x14ac:dyDescent="0.2">
      <c r="A1745" t="s">
        <v>448</v>
      </c>
      <c r="B1745" s="2" t="s">
        <v>5048</v>
      </c>
      <c r="C1745" s="2">
        <v>2</v>
      </c>
      <c r="D1745" s="2">
        <v>2</v>
      </c>
      <c r="E1745" s="2">
        <v>1</v>
      </c>
      <c r="F1745" s="1">
        <v>42921.544444444444</v>
      </c>
      <c r="G1745">
        <v>87.04</v>
      </c>
      <c r="H1745">
        <v>1.5</v>
      </c>
      <c r="I1745">
        <v>1.1299999999999999</v>
      </c>
      <c r="J1745">
        <v>1.27</v>
      </c>
      <c r="K1745">
        <v>2.25</v>
      </c>
      <c r="L1745">
        <v>0.57999999999999996</v>
      </c>
      <c r="M1745">
        <v>0.56000000000000005</v>
      </c>
      <c r="N1745">
        <v>1.29</v>
      </c>
      <c r="O1745">
        <v>1.33</v>
      </c>
      <c r="P1745">
        <v>2.81</v>
      </c>
      <c r="Q1745">
        <v>3.69</v>
      </c>
      <c r="R1745">
        <v>7.56</v>
      </c>
      <c r="S1745">
        <v>10.46</v>
      </c>
      <c r="T1745">
        <v>3.86</v>
      </c>
      <c r="U1745">
        <v>1.52</v>
      </c>
      <c r="V1745">
        <v>1.32</v>
      </c>
      <c r="W1745">
        <v>72.89</v>
      </c>
      <c r="X1745">
        <v>8.3000000000000007</v>
      </c>
      <c r="Y1745">
        <v>9.9700000000000006</v>
      </c>
      <c r="Z1745">
        <v>12.79</v>
      </c>
      <c r="AA1745">
        <v>26.46</v>
      </c>
      <c r="AB1745">
        <v>7.94</v>
      </c>
      <c r="AC1745">
        <v>27.9</v>
      </c>
    </row>
    <row r="1746" spans="1:29" x14ac:dyDescent="0.2">
      <c r="A1746" t="s">
        <v>1590</v>
      </c>
      <c r="B1746" s="2" t="s">
        <v>4938</v>
      </c>
      <c r="C1746" s="2">
        <v>1</v>
      </c>
      <c r="D1746" s="2">
        <v>1</v>
      </c>
      <c r="E1746" s="2">
        <v>2</v>
      </c>
      <c r="F1746" s="1">
        <v>42989.525694444441</v>
      </c>
      <c r="G1746">
        <v>87.04</v>
      </c>
      <c r="H1746">
        <v>1.55</v>
      </c>
      <c r="I1746">
        <v>1.46</v>
      </c>
      <c r="J1746">
        <v>3.73</v>
      </c>
      <c r="K1746">
        <v>1.84</v>
      </c>
      <c r="L1746">
        <v>0.52</v>
      </c>
      <c r="M1746">
        <v>0.44</v>
      </c>
      <c r="N1746">
        <v>1.49</v>
      </c>
      <c r="O1746">
        <v>1.44</v>
      </c>
      <c r="P1746">
        <v>2.13</v>
      </c>
      <c r="Q1746">
        <v>2.38</v>
      </c>
      <c r="R1746">
        <v>10.18</v>
      </c>
      <c r="S1746">
        <v>10.76</v>
      </c>
      <c r="T1746">
        <v>3.47</v>
      </c>
      <c r="U1746">
        <v>1.35</v>
      </c>
      <c r="V1746">
        <v>1.4</v>
      </c>
      <c r="W1746">
        <v>70.61</v>
      </c>
      <c r="X1746">
        <v>5.37</v>
      </c>
      <c r="Y1746">
        <v>6.56</v>
      </c>
      <c r="Z1746">
        <v>13.8</v>
      </c>
      <c r="AA1746">
        <v>13.17</v>
      </c>
      <c r="AB1746">
        <v>3.4</v>
      </c>
      <c r="AC1746">
        <v>15.03</v>
      </c>
    </row>
    <row r="1747" spans="1:29" x14ac:dyDescent="0.2">
      <c r="A1747" t="s">
        <v>465</v>
      </c>
      <c r="B1747" s="2" t="s">
        <v>4784</v>
      </c>
      <c r="C1747" s="2">
        <v>1</v>
      </c>
      <c r="D1747" s="2">
        <v>2</v>
      </c>
      <c r="E1747" s="2">
        <v>1</v>
      </c>
      <c r="F1747" s="1">
        <v>42921.579861111109</v>
      </c>
      <c r="G1747">
        <v>87.04</v>
      </c>
      <c r="H1747">
        <v>2.0299999999999998</v>
      </c>
      <c r="I1747">
        <v>1.23</v>
      </c>
      <c r="J1747">
        <v>2.2799999999999998</v>
      </c>
      <c r="K1747">
        <v>2.4700000000000002</v>
      </c>
      <c r="L1747">
        <v>0.46</v>
      </c>
      <c r="M1747">
        <v>0.54</v>
      </c>
      <c r="N1747">
        <v>1.32</v>
      </c>
      <c r="O1747">
        <v>1.35</v>
      </c>
      <c r="P1747">
        <v>2.39</v>
      </c>
      <c r="Q1747">
        <v>3.28</v>
      </c>
      <c r="R1747">
        <v>9</v>
      </c>
      <c r="S1747">
        <v>10.1</v>
      </c>
      <c r="T1747">
        <v>3.65</v>
      </c>
      <c r="U1747">
        <v>1.96</v>
      </c>
      <c r="V1747">
        <v>1.41</v>
      </c>
      <c r="W1747">
        <v>70.91</v>
      </c>
      <c r="X1747">
        <v>5.95</v>
      </c>
      <c r="Y1747">
        <v>7.79</v>
      </c>
      <c r="Z1747">
        <v>9.89</v>
      </c>
      <c r="AA1747">
        <v>22.69</v>
      </c>
      <c r="AB1747">
        <v>6.92</v>
      </c>
      <c r="AC1747">
        <v>18.420000000000002</v>
      </c>
    </row>
    <row r="1748" spans="1:29" x14ac:dyDescent="0.2">
      <c r="A1748" t="s">
        <v>3128</v>
      </c>
      <c r="B1748" s="2" t="s">
        <v>5035</v>
      </c>
      <c r="C1748" s="2">
        <v>2</v>
      </c>
      <c r="D1748" s="2">
        <v>2</v>
      </c>
      <c r="E1748" s="2">
        <v>4</v>
      </c>
      <c r="F1748" s="1">
        <v>43195.574305555558</v>
      </c>
      <c r="G1748">
        <v>87.04</v>
      </c>
      <c r="H1748">
        <v>1.53</v>
      </c>
      <c r="I1748">
        <v>0.95</v>
      </c>
      <c r="J1748">
        <v>1.52</v>
      </c>
      <c r="K1748">
        <v>2.29</v>
      </c>
      <c r="L1748">
        <v>0.64</v>
      </c>
      <c r="M1748">
        <v>0.42</v>
      </c>
      <c r="N1748">
        <v>1.36</v>
      </c>
      <c r="O1748">
        <v>1.33</v>
      </c>
      <c r="P1748">
        <v>3.35</v>
      </c>
      <c r="Q1748">
        <v>3.59</v>
      </c>
      <c r="R1748">
        <v>4.8499999999999996</v>
      </c>
      <c r="S1748">
        <v>11.95</v>
      </c>
      <c r="T1748">
        <v>3.84</v>
      </c>
      <c r="U1748">
        <v>2.1800000000000002</v>
      </c>
      <c r="V1748">
        <v>1.54</v>
      </c>
      <c r="W1748">
        <v>73.69</v>
      </c>
      <c r="X1748">
        <v>18.8</v>
      </c>
      <c r="Y1748">
        <v>22.7</v>
      </c>
      <c r="Z1748">
        <v>34.24</v>
      </c>
      <c r="AA1748">
        <v>60.51</v>
      </c>
      <c r="AB1748">
        <v>9.9499999999999993</v>
      </c>
      <c r="AC1748">
        <v>73.459999999999994</v>
      </c>
    </row>
    <row r="1749" spans="1:29" x14ac:dyDescent="0.2">
      <c r="A1749" t="s">
        <v>3447</v>
      </c>
      <c r="B1749" s="2" t="s">
        <v>4794</v>
      </c>
      <c r="C1749" s="2">
        <v>1</v>
      </c>
      <c r="D1749" s="2">
        <v>1</v>
      </c>
      <c r="E1749" s="2">
        <v>4</v>
      </c>
      <c r="F1749" s="1">
        <v>43206.8</v>
      </c>
      <c r="G1749">
        <v>87.04</v>
      </c>
      <c r="H1749">
        <v>1.57</v>
      </c>
      <c r="I1749">
        <v>1.1000000000000001</v>
      </c>
      <c r="J1749">
        <v>1.51</v>
      </c>
      <c r="K1749">
        <v>2.5099999999999998</v>
      </c>
      <c r="L1749">
        <v>0.73</v>
      </c>
      <c r="M1749">
        <v>0.49</v>
      </c>
      <c r="N1749">
        <v>1.29</v>
      </c>
      <c r="O1749">
        <v>1.23</v>
      </c>
      <c r="P1749">
        <v>3.41</v>
      </c>
      <c r="Q1749">
        <v>4.41</v>
      </c>
      <c r="R1749">
        <v>6.16</v>
      </c>
      <c r="S1749">
        <v>11.42</v>
      </c>
      <c r="T1749">
        <v>2.83</v>
      </c>
      <c r="U1749">
        <v>2.11</v>
      </c>
      <c r="V1749">
        <v>1.44</v>
      </c>
      <c r="W1749">
        <v>75.47</v>
      </c>
      <c r="X1749">
        <v>16.239999999999998</v>
      </c>
      <c r="Y1749">
        <v>20.68</v>
      </c>
      <c r="Z1749">
        <v>32.909999999999997</v>
      </c>
      <c r="AA1749">
        <v>45.91</v>
      </c>
      <c r="AB1749">
        <v>7.24</v>
      </c>
      <c r="AC1749">
        <v>37.83</v>
      </c>
    </row>
    <row r="1750" spans="1:29" x14ac:dyDescent="0.2">
      <c r="A1750" t="s">
        <v>1914</v>
      </c>
      <c r="B1750" s="2" t="s">
        <v>4827</v>
      </c>
      <c r="C1750" s="2">
        <v>1</v>
      </c>
      <c r="D1750" s="2">
        <v>1</v>
      </c>
      <c r="E1750" s="2">
        <v>3</v>
      </c>
      <c r="F1750" s="1">
        <v>43143.479166666664</v>
      </c>
      <c r="G1750">
        <v>87.03</v>
      </c>
      <c r="H1750">
        <v>2.02</v>
      </c>
      <c r="I1750">
        <v>1.28</v>
      </c>
      <c r="J1750">
        <v>0.66</v>
      </c>
      <c r="K1750">
        <v>3.1</v>
      </c>
      <c r="L1750">
        <v>0.81</v>
      </c>
      <c r="M1750">
        <v>0.59</v>
      </c>
      <c r="N1750">
        <v>1.86</v>
      </c>
      <c r="O1750">
        <v>1.8</v>
      </c>
      <c r="P1750">
        <v>4.08</v>
      </c>
      <c r="Q1750">
        <v>4.7300000000000004</v>
      </c>
      <c r="R1750">
        <v>-0.02</v>
      </c>
      <c r="S1750">
        <v>17.66</v>
      </c>
      <c r="T1750">
        <v>4.05</v>
      </c>
      <c r="U1750">
        <v>2.57</v>
      </c>
      <c r="V1750">
        <v>1.74</v>
      </c>
      <c r="W1750">
        <v>73.260000000000005</v>
      </c>
      <c r="X1750">
        <v>27.27</v>
      </c>
      <c r="Y1750">
        <v>34.11</v>
      </c>
      <c r="Z1750">
        <v>55.29</v>
      </c>
      <c r="AA1750">
        <v>89.21</v>
      </c>
      <c r="AB1750">
        <v>16.649999999999999</v>
      </c>
      <c r="AC1750">
        <v>112.1</v>
      </c>
    </row>
    <row r="1751" spans="1:29" x14ac:dyDescent="0.2">
      <c r="A1751" t="s">
        <v>3797</v>
      </c>
      <c r="B1751" s="2" t="s">
        <v>4813</v>
      </c>
      <c r="C1751" s="2">
        <v>1</v>
      </c>
      <c r="D1751" s="2">
        <v>1</v>
      </c>
      <c r="E1751" s="2">
        <v>5</v>
      </c>
      <c r="F1751" s="1">
        <v>43280.414583333331</v>
      </c>
      <c r="G1751">
        <v>87.02</v>
      </c>
      <c r="H1751">
        <v>1.92</v>
      </c>
      <c r="I1751">
        <v>1.2</v>
      </c>
      <c r="J1751">
        <v>3.26</v>
      </c>
      <c r="K1751">
        <v>2.09</v>
      </c>
      <c r="L1751">
        <v>0.25</v>
      </c>
      <c r="M1751">
        <v>0.22</v>
      </c>
      <c r="N1751">
        <v>1.27</v>
      </c>
      <c r="O1751">
        <v>1.27</v>
      </c>
      <c r="P1751">
        <v>1.52</v>
      </c>
      <c r="Q1751">
        <v>1.84</v>
      </c>
      <c r="R1751">
        <v>10.65</v>
      </c>
      <c r="S1751">
        <v>8.69</v>
      </c>
      <c r="T1751">
        <v>4.6900000000000004</v>
      </c>
      <c r="U1751">
        <v>1.63</v>
      </c>
      <c r="V1751">
        <v>1.33</v>
      </c>
      <c r="W1751">
        <v>68.709999999999994</v>
      </c>
      <c r="X1751">
        <v>6.21</v>
      </c>
      <c r="Y1751">
        <v>8.07</v>
      </c>
      <c r="Z1751">
        <v>9.44</v>
      </c>
      <c r="AA1751">
        <v>17.95</v>
      </c>
      <c r="AB1751">
        <v>5.56</v>
      </c>
      <c r="AC1751">
        <v>20.83</v>
      </c>
    </row>
    <row r="1752" spans="1:29" x14ac:dyDescent="0.2">
      <c r="A1752" t="s">
        <v>3414</v>
      </c>
      <c r="B1752" s="2" t="s">
        <v>4876</v>
      </c>
      <c r="C1752" s="2">
        <v>1</v>
      </c>
      <c r="D1752" s="2">
        <v>2</v>
      </c>
      <c r="E1752" s="2">
        <v>4</v>
      </c>
      <c r="F1752" s="1">
        <v>43206.743750000001</v>
      </c>
      <c r="G1752">
        <v>87.02</v>
      </c>
      <c r="H1752">
        <v>1.48</v>
      </c>
      <c r="I1752">
        <v>1.04</v>
      </c>
      <c r="J1752">
        <v>1.35</v>
      </c>
      <c r="K1752">
        <v>2.38</v>
      </c>
      <c r="L1752">
        <v>0.67</v>
      </c>
      <c r="M1752">
        <v>0.28000000000000003</v>
      </c>
      <c r="N1752">
        <v>1.36</v>
      </c>
      <c r="O1752">
        <v>1.3</v>
      </c>
      <c r="P1752">
        <v>3.27</v>
      </c>
      <c r="Q1752">
        <v>3.86</v>
      </c>
      <c r="R1752">
        <v>4.95</v>
      </c>
      <c r="S1752">
        <v>11.84</v>
      </c>
      <c r="T1752">
        <v>3.29</v>
      </c>
      <c r="U1752">
        <v>1.96</v>
      </c>
      <c r="V1752">
        <v>1.44</v>
      </c>
      <c r="W1752">
        <v>75.099999999999994</v>
      </c>
      <c r="X1752">
        <v>18.89</v>
      </c>
      <c r="Y1752">
        <v>24.91</v>
      </c>
      <c r="Z1752">
        <v>34.700000000000003</v>
      </c>
      <c r="AA1752">
        <v>57.79</v>
      </c>
      <c r="AB1752">
        <v>11.12</v>
      </c>
      <c r="AC1752">
        <v>61.19</v>
      </c>
    </row>
    <row r="1753" spans="1:29" x14ac:dyDescent="0.2">
      <c r="A1753" t="s">
        <v>2433</v>
      </c>
      <c r="B1753" s="2" t="s">
        <v>4916</v>
      </c>
      <c r="C1753" s="2">
        <v>1</v>
      </c>
      <c r="D1753" s="2">
        <v>2</v>
      </c>
      <c r="E1753" s="2">
        <v>3</v>
      </c>
      <c r="F1753" s="1">
        <v>43153.583333333336</v>
      </c>
      <c r="G1753">
        <v>87.02</v>
      </c>
      <c r="H1753">
        <v>1.23</v>
      </c>
      <c r="I1753">
        <v>0.8</v>
      </c>
      <c r="J1753">
        <v>-0.49</v>
      </c>
      <c r="K1753">
        <v>2.63</v>
      </c>
      <c r="L1753">
        <v>0.92</v>
      </c>
      <c r="M1753">
        <v>0.59</v>
      </c>
      <c r="N1753">
        <v>1.21</v>
      </c>
      <c r="O1753">
        <v>1.19</v>
      </c>
      <c r="P1753">
        <v>4.1500000000000004</v>
      </c>
      <c r="Q1753">
        <v>4.88</v>
      </c>
      <c r="R1753">
        <v>0.55000000000000004</v>
      </c>
      <c r="S1753">
        <v>12.97</v>
      </c>
      <c r="T1753">
        <v>3.1</v>
      </c>
      <c r="U1753">
        <v>2.09</v>
      </c>
      <c r="V1753">
        <v>1.38</v>
      </c>
      <c r="W1753">
        <v>75.83</v>
      </c>
      <c r="X1753">
        <v>31.06</v>
      </c>
      <c r="Y1753">
        <v>43.53</v>
      </c>
      <c r="Z1753">
        <v>61.01</v>
      </c>
      <c r="AA1753">
        <v>96.4</v>
      </c>
      <c r="AB1753">
        <v>16.329999999999998</v>
      </c>
      <c r="AC1753">
        <v>108.21</v>
      </c>
    </row>
    <row r="1754" spans="1:29" x14ac:dyDescent="0.2">
      <c r="A1754" t="s">
        <v>2441</v>
      </c>
      <c r="B1754" s="2" t="s">
        <v>5095</v>
      </c>
      <c r="C1754" s="2">
        <v>2</v>
      </c>
      <c r="D1754" s="2">
        <v>1</v>
      </c>
      <c r="E1754" s="2">
        <v>3</v>
      </c>
      <c r="F1754" s="1">
        <v>43153.59097222222</v>
      </c>
      <c r="G1754">
        <v>87.02</v>
      </c>
      <c r="H1754">
        <v>1.38</v>
      </c>
      <c r="I1754">
        <v>0.87</v>
      </c>
      <c r="J1754">
        <v>0.33</v>
      </c>
      <c r="K1754">
        <v>2.5499999999999998</v>
      </c>
      <c r="L1754">
        <v>0.86</v>
      </c>
      <c r="M1754">
        <v>0.75</v>
      </c>
      <c r="N1754">
        <v>1.08</v>
      </c>
      <c r="O1754">
        <v>1.05</v>
      </c>
      <c r="P1754">
        <v>3.79</v>
      </c>
      <c r="Q1754">
        <v>4.96</v>
      </c>
      <c r="R1754">
        <v>3.21</v>
      </c>
      <c r="S1754">
        <v>11.32</v>
      </c>
      <c r="T1754">
        <v>2.33</v>
      </c>
      <c r="U1754">
        <v>2.2599999999999998</v>
      </c>
      <c r="V1754">
        <v>1.3</v>
      </c>
      <c r="W1754">
        <v>75.56</v>
      </c>
      <c r="X1754">
        <v>21.13</v>
      </c>
      <c r="Y1754">
        <v>29.77</v>
      </c>
      <c r="Z1754">
        <v>43.92</v>
      </c>
      <c r="AA1754">
        <v>68.510000000000005</v>
      </c>
      <c r="AB1754">
        <v>11.78</v>
      </c>
      <c r="AC1754">
        <v>55.88</v>
      </c>
    </row>
    <row r="1755" spans="1:29" x14ac:dyDescent="0.2">
      <c r="A1755" t="s">
        <v>120</v>
      </c>
      <c r="B1755" s="2" t="s">
        <v>4721</v>
      </c>
      <c r="C1755" s="2">
        <v>1</v>
      </c>
      <c r="D1755" s="2">
        <v>1</v>
      </c>
      <c r="E1755" s="2">
        <v>1</v>
      </c>
      <c r="F1755" s="1">
        <v>42899.588888888888</v>
      </c>
      <c r="G1755">
        <v>87.01</v>
      </c>
      <c r="H1755">
        <v>1.95</v>
      </c>
      <c r="I1755">
        <v>1.35</v>
      </c>
      <c r="J1755">
        <v>2.83</v>
      </c>
      <c r="K1755">
        <v>2.4300000000000002</v>
      </c>
      <c r="L1755">
        <v>0.47</v>
      </c>
      <c r="M1755">
        <v>0.51</v>
      </c>
      <c r="N1755">
        <v>1.61</v>
      </c>
      <c r="O1755">
        <v>1.63</v>
      </c>
      <c r="P1755">
        <v>2.6</v>
      </c>
      <c r="Q1755">
        <v>3.31</v>
      </c>
      <c r="R1755">
        <v>7.32</v>
      </c>
      <c r="S1755">
        <v>12.54</v>
      </c>
      <c r="T1755">
        <v>4.9800000000000004</v>
      </c>
      <c r="U1755">
        <v>1.77</v>
      </c>
      <c r="V1755">
        <v>1.51</v>
      </c>
      <c r="W1755">
        <v>70.540000000000006</v>
      </c>
      <c r="X1755">
        <v>9.25</v>
      </c>
      <c r="Y1755">
        <v>10.3</v>
      </c>
      <c r="Z1755">
        <v>16.920000000000002</v>
      </c>
      <c r="AA1755">
        <v>27.32</v>
      </c>
      <c r="AB1755">
        <v>8.5399999999999991</v>
      </c>
      <c r="AC1755">
        <v>41.67</v>
      </c>
    </row>
    <row r="1756" spans="1:29" x14ac:dyDescent="0.2">
      <c r="A1756" t="s">
        <v>3305</v>
      </c>
      <c r="B1756" s="2" t="s">
        <v>4902</v>
      </c>
      <c r="C1756" s="2">
        <v>1</v>
      </c>
      <c r="D1756" s="2">
        <v>1</v>
      </c>
      <c r="E1756" s="2">
        <v>4</v>
      </c>
      <c r="F1756" s="1">
        <v>43202.637499999997</v>
      </c>
      <c r="G1756">
        <v>87.01</v>
      </c>
      <c r="H1756">
        <v>1.95</v>
      </c>
      <c r="I1756">
        <v>1.19</v>
      </c>
      <c r="J1756">
        <v>1.86</v>
      </c>
      <c r="K1756">
        <v>2.92</v>
      </c>
      <c r="L1756">
        <v>0.64</v>
      </c>
      <c r="M1756">
        <v>0.28999999999999998</v>
      </c>
      <c r="N1756">
        <v>1.47</v>
      </c>
      <c r="O1756">
        <v>1.46</v>
      </c>
      <c r="P1756">
        <v>3.24</v>
      </c>
      <c r="Q1756">
        <v>3.68</v>
      </c>
      <c r="R1756">
        <v>4.6399999999999997</v>
      </c>
      <c r="S1756">
        <v>12.59</v>
      </c>
      <c r="T1756">
        <v>3.58</v>
      </c>
      <c r="U1756">
        <v>2.42</v>
      </c>
      <c r="V1756">
        <v>1.54</v>
      </c>
      <c r="W1756">
        <v>73.3</v>
      </c>
      <c r="X1756">
        <v>17.64</v>
      </c>
      <c r="Y1756">
        <v>21.9</v>
      </c>
      <c r="Z1756">
        <v>28.35</v>
      </c>
      <c r="AA1756">
        <v>54.57</v>
      </c>
      <c r="AB1756">
        <v>10.17</v>
      </c>
      <c r="AC1756">
        <v>62.57</v>
      </c>
    </row>
    <row r="1757" spans="1:29" x14ac:dyDescent="0.2">
      <c r="A1757" t="s">
        <v>3558</v>
      </c>
      <c r="B1757" s="2" t="s">
        <v>4741</v>
      </c>
      <c r="C1757" s="2">
        <v>2</v>
      </c>
      <c r="D1757" s="2">
        <v>2</v>
      </c>
      <c r="E1757" s="2">
        <v>4</v>
      </c>
      <c r="F1757" s="1">
        <v>43209.540277777778</v>
      </c>
      <c r="G1757">
        <v>87.01</v>
      </c>
      <c r="H1757">
        <v>1.91</v>
      </c>
      <c r="I1757">
        <v>1.17</v>
      </c>
      <c r="J1757">
        <v>1.32</v>
      </c>
      <c r="K1757">
        <v>2.8</v>
      </c>
      <c r="L1757">
        <v>0.68</v>
      </c>
      <c r="M1757">
        <v>0.45</v>
      </c>
      <c r="N1757">
        <v>1.54</v>
      </c>
      <c r="O1757">
        <v>1.49</v>
      </c>
      <c r="P1757">
        <v>3.48</v>
      </c>
      <c r="Q1757">
        <v>4.12</v>
      </c>
      <c r="R1757">
        <v>3.11</v>
      </c>
      <c r="S1757">
        <v>13.42</v>
      </c>
      <c r="T1757">
        <v>3.94</v>
      </c>
      <c r="U1757">
        <v>2.34</v>
      </c>
      <c r="V1757">
        <v>1.51</v>
      </c>
      <c r="W1757">
        <v>73.739999999999995</v>
      </c>
      <c r="X1757">
        <v>17.2</v>
      </c>
      <c r="Y1757">
        <v>23.05</v>
      </c>
      <c r="Z1757">
        <v>32.770000000000003</v>
      </c>
      <c r="AA1757">
        <v>62.49</v>
      </c>
      <c r="AB1757">
        <v>15.38</v>
      </c>
      <c r="AC1757">
        <v>82.12</v>
      </c>
    </row>
    <row r="1758" spans="1:29" x14ac:dyDescent="0.2">
      <c r="A1758" t="s">
        <v>3306</v>
      </c>
      <c r="B1758" s="2" t="s">
        <v>4845</v>
      </c>
      <c r="C1758" s="2">
        <v>1</v>
      </c>
      <c r="D1758" s="2">
        <v>2</v>
      </c>
      <c r="E1758" s="2">
        <v>4</v>
      </c>
      <c r="F1758" s="1">
        <v>43202.640277777777</v>
      </c>
      <c r="G1758">
        <v>87</v>
      </c>
      <c r="H1758">
        <v>1.7</v>
      </c>
      <c r="I1758">
        <v>1.1399999999999999</v>
      </c>
      <c r="J1758">
        <v>1.84</v>
      </c>
      <c r="K1758">
        <v>2.57</v>
      </c>
      <c r="L1758">
        <v>0.62</v>
      </c>
      <c r="M1758">
        <v>0.23</v>
      </c>
      <c r="N1758">
        <v>1.51</v>
      </c>
      <c r="O1758">
        <v>1.47</v>
      </c>
      <c r="P1758">
        <v>3.03</v>
      </c>
      <c r="Q1758">
        <v>3.23</v>
      </c>
      <c r="R1758">
        <v>4.4400000000000004</v>
      </c>
      <c r="S1758">
        <v>12.82</v>
      </c>
      <c r="T1758">
        <v>3.59</v>
      </c>
      <c r="U1758">
        <v>2.25</v>
      </c>
      <c r="V1758">
        <v>1.52</v>
      </c>
      <c r="W1758">
        <v>73.489999999999995</v>
      </c>
      <c r="X1758">
        <v>17.28</v>
      </c>
      <c r="Y1758">
        <v>23.43</v>
      </c>
      <c r="Z1758">
        <v>30.55</v>
      </c>
      <c r="AA1758">
        <v>59.6</v>
      </c>
      <c r="AB1758">
        <v>11.8</v>
      </c>
      <c r="AC1758">
        <v>64.64</v>
      </c>
    </row>
    <row r="1759" spans="1:29" x14ac:dyDescent="0.2">
      <c r="A1759" t="s">
        <v>59</v>
      </c>
      <c r="B1759" s="2" t="s">
        <v>4898</v>
      </c>
      <c r="C1759" s="2">
        <v>1</v>
      </c>
      <c r="D1759" s="2">
        <v>1</v>
      </c>
      <c r="E1759" s="2">
        <v>1</v>
      </c>
      <c r="F1759" s="1">
        <v>42898.64166666667</v>
      </c>
      <c r="G1759">
        <v>87</v>
      </c>
      <c r="H1759">
        <v>1.84</v>
      </c>
      <c r="I1759">
        <v>1.07</v>
      </c>
      <c r="J1759">
        <v>2.52</v>
      </c>
      <c r="K1759">
        <v>2.33</v>
      </c>
      <c r="L1759">
        <v>0.5</v>
      </c>
      <c r="M1759">
        <v>0.64</v>
      </c>
      <c r="N1759">
        <v>1.24</v>
      </c>
      <c r="O1759">
        <v>1.26</v>
      </c>
      <c r="P1759">
        <v>2.61</v>
      </c>
      <c r="Q1759">
        <v>3.38</v>
      </c>
      <c r="R1759">
        <v>8.0500000000000007</v>
      </c>
      <c r="S1759">
        <v>10.01</v>
      </c>
      <c r="T1759">
        <v>4.3899999999999997</v>
      </c>
      <c r="U1759">
        <v>2.12</v>
      </c>
      <c r="V1759">
        <v>1.44</v>
      </c>
      <c r="W1759">
        <v>70.290000000000006</v>
      </c>
      <c r="X1759">
        <v>8.59</v>
      </c>
      <c r="Y1759">
        <v>11.38</v>
      </c>
      <c r="Z1759">
        <v>13.89</v>
      </c>
      <c r="AA1759">
        <v>33.5</v>
      </c>
      <c r="AB1759">
        <v>8.58</v>
      </c>
      <c r="AC1759">
        <v>35.22</v>
      </c>
    </row>
    <row r="1760" spans="1:29" x14ac:dyDescent="0.2">
      <c r="A1760" t="s">
        <v>500</v>
      </c>
      <c r="B1760" s="2" t="s">
        <v>4972</v>
      </c>
      <c r="C1760" s="2">
        <v>2</v>
      </c>
      <c r="D1760" s="2">
        <v>1</v>
      </c>
      <c r="E1760" s="2">
        <v>1</v>
      </c>
      <c r="F1760" s="1">
        <v>42923.580555555556</v>
      </c>
      <c r="G1760">
        <v>87</v>
      </c>
      <c r="H1760">
        <v>1.81</v>
      </c>
      <c r="I1760">
        <v>1.1599999999999999</v>
      </c>
      <c r="J1760">
        <v>1.94</v>
      </c>
      <c r="K1760">
        <v>2.42</v>
      </c>
      <c r="L1760">
        <v>0.56000000000000005</v>
      </c>
      <c r="M1760">
        <v>0.64</v>
      </c>
      <c r="N1760">
        <v>1.3</v>
      </c>
      <c r="O1760">
        <v>1.32</v>
      </c>
      <c r="P1760">
        <v>2.89</v>
      </c>
      <c r="Q1760">
        <v>3.68</v>
      </c>
      <c r="R1760">
        <v>7.48</v>
      </c>
      <c r="S1760">
        <v>10.4</v>
      </c>
      <c r="T1760">
        <v>4.37</v>
      </c>
      <c r="U1760">
        <v>1.89</v>
      </c>
      <c r="V1760">
        <v>1.41</v>
      </c>
      <c r="W1760">
        <v>72.3</v>
      </c>
      <c r="X1760">
        <v>7.54</v>
      </c>
      <c r="Y1760">
        <v>9.9499999999999993</v>
      </c>
      <c r="Z1760">
        <v>11.6</v>
      </c>
      <c r="AA1760">
        <v>28.34</v>
      </c>
      <c r="AB1760">
        <v>8.34</v>
      </c>
      <c r="AC1760">
        <v>32.869999999999997</v>
      </c>
    </row>
    <row r="1761" spans="1:29" x14ac:dyDescent="0.2">
      <c r="A1761" t="s">
        <v>3336</v>
      </c>
      <c r="B1761" s="2" t="s">
        <v>4912</v>
      </c>
      <c r="C1761" s="2">
        <v>1</v>
      </c>
      <c r="D1761" s="2">
        <v>2</v>
      </c>
      <c r="E1761" s="2">
        <v>4</v>
      </c>
      <c r="F1761" s="1">
        <v>43203.583333333336</v>
      </c>
      <c r="G1761">
        <v>86.99</v>
      </c>
      <c r="H1761">
        <v>1.86</v>
      </c>
      <c r="I1761">
        <v>1.27</v>
      </c>
      <c r="J1761">
        <v>1.1499999999999999</v>
      </c>
      <c r="K1761">
        <v>2.8</v>
      </c>
      <c r="L1761">
        <v>0.68</v>
      </c>
      <c r="M1761">
        <v>0.38</v>
      </c>
      <c r="N1761">
        <v>1.74</v>
      </c>
      <c r="O1761">
        <v>1.66</v>
      </c>
      <c r="P1761">
        <v>3.4</v>
      </c>
      <c r="Q1761">
        <v>3.96</v>
      </c>
      <c r="R1761">
        <v>3.64</v>
      </c>
      <c r="S1761">
        <v>15.03</v>
      </c>
      <c r="T1761">
        <v>3.41</v>
      </c>
      <c r="U1761">
        <v>2.3199999999999998</v>
      </c>
      <c r="V1761">
        <v>1.65</v>
      </c>
      <c r="W1761">
        <v>74.52</v>
      </c>
      <c r="X1761">
        <v>18.12</v>
      </c>
      <c r="Y1761">
        <v>24.6</v>
      </c>
      <c r="Z1761">
        <v>38.869999999999997</v>
      </c>
      <c r="AA1761">
        <v>63.67</v>
      </c>
      <c r="AB1761">
        <v>11.53</v>
      </c>
      <c r="AC1761">
        <v>65.989999999999995</v>
      </c>
    </row>
    <row r="1762" spans="1:29" x14ac:dyDescent="0.2">
      <c r="A1762" t="s">
        <v>1798</v>
      </c>
      <c r="B1762" s="2" t="s">
        <v>4940</v>
      </c>
      <c r="C1762" s="2">
        <v>1</v>
      </c>
      <c r="D1762" s="2">
        <v>2</v>
      </c>
      <c r="E1762" s="2">
        <v>2</v>
      </c>
      <c r="F1762" s="1">
        <v>42990.560416666667</v>
      </c>
      <c r="G1762">
        <v>86.99</v>
      </c>
      <c r="H1762">
        <v>1.86</v>
      </c>
      <c r="I1762">
        <v>1.47</v>
      </c>
      <c r="J1762">
        <v>3.2</v>
      </c>
      <c r="K1762">
        <v>2.16</v>
      </c>
      <c r="L1762">
        <v>0.27</v>
      </c>
      <c r="M1762">
        <v>0.17</v>
      </c>
      <c r="N1762">
        <v>1.61</v>
      </c>
      <c r="O1762">
        <v>1.58</v>
      </c>
      <c r="P1762">
        <v>1.44</v>
      </c>
      <c r="Q1762">
        <v>1.53</v>
      </c>
      <c r="R1762">
        <v>10.52</v>
      </c>
      <c r="S1762">
        <v>10.59</v>
      </c>
      <c r="T1762">
        <v>3.81</v>
      </c>
      <c r="U1762">
        <v>1.52</v>
      </c>
      <c r="V1762">
        <v>1.43</v>
      </c>
      <c r="W1762">
        <v>69.33</v>
      </c>
      <c r="X1762">
        <v>5</v>
      </c>
      <c r="Y1762">
        <v>6.42</v>
      </c>
      <c r="Z1762">
        <v>11.82</v>
      </c>
      <c r="AA1762">
        <v>13.93</v>
      </c>
      <c r="AB1762">
        <v>4.82</v>
      </c>
      <c r="AC1762">
        <v>12.26</v>
      </c>
    </row>
    <row r="1763" spans="1:29" x14ac:dyDescent="0.2">
      <c r="A1763" t="s">
        <v>3484</v>
      </c>
      <c r="B1763" s="2" t="s">
        <v>4777</v>
      </c>
      <c r="C1763" s="2">
        <v>1</v>
      </c>
      <c r="D1763" s="2">
        <v>2</v>
      </c>
      <c r="E1763" s="2">
        <v>4</v>
      </c>
      <c r="F1763" s="1">
        <v>43208.718055555553</v>
      </c>
      <c r="G1763">
        <v>86.99</v>
      </c>
      <c r="H1763">
        <v>1.42</v>
      </c>
      <c r="I1763">
        <v>0.9</v>
      </c>
      <c r="J1763">
        <v>1.73</v>
      </c>
      <c r="K1763">
        <v>2.35</v>
      </c>
      <c r="L1763">
        <v>0.68</v>
      </c>
      <c r="M1763">
        <v>0.35</v>
      </c>
      <c r="N1763">
        <v>1.1200000000000001</v>
      </c>
      <c r="O1763">
        <v>1.1000000000000001</v>
      </c>
      <c r="P1763">
        <v>3.31</v>
      </c>
      <c r="Q1763">
        <v>3.99</v>
      </c>
      <c r="R1763">
        <v>4.46</v>
      </c>
      <c r="S1763">
        <v>10.16</v>
      </c>
      <c r="T1763">
        <v>4.0199999999999996</v>
      </c>
      <c r="U1763">
        <v>1.94</v>
      </c>
      <c r="V1763">
        <v>1.27</v>
      </c>
      <c r="W1763">
        <v>74.06</v>
      </c>
      <c r="X1763">
        <v>20.88</v>
      </c>
      <c r="Y1763">
        <v>27.58</v>
      </c>
      <c r="Z1763">
        <v>31.28</v>
      </c>
      <c r="AA1763">
        <v>55.6</v>
      </c>
      <c r="AB1763">
        <v>12.52</v>
      </c>
      <c r="AC1763">
        <v>80.849999999999994</v>
      </c>
    </row>
    <row r="1764" spans="1:29" x14ac:dyDescent="0.2">
      <c r="A1764" t="s">
        <v>3297</v>
      </c>
      <c r="B1764" s="2" t="s">
        <v>4797</v>
      </c>
      <c r="C1764" s="2">
        <v>1</v>
      </c>
      <c r="D1764" s="2">
        <v>2</v>
      </c>
      <c r="E1764" s="2">
        <v>4</v>
      </c>
      <c r="F1764" s="1">
        <v>43202.617361111108</v>
      </c>
      <c r="G1764">
        <v>86.99</v>
      </c>
      <c r="H1764">
        <v>1.99</v>
      </c>
      <c r="I1764">
        <v>1.2</v>
      </c>
      <c r="J1764">
        <v>2.23</v>
      </c>
      <c r="K1764">
        <v>2.8</v>
      </c>
      <c r="L1764">
        <v>0.62</v>
      </c>
      <c r="M1764">
        <v>0.27</v>
      </c>
      <c r="N1764">
        <v>1.58</v>
      </c>
      <c r="O1764">
        <v>1.54</v>
      </c>
      <c r="P1764">
        <v>3.19</v>
      </c>
      <c r="Q1764">
        <v>3.48</v>
      </c>
      <c r="R1764">
        <v>4.13</v>
      </c>
      <c r="S1764">
        <v>13.74</v>
      </c>
      <c r="T1764">
        <v>3.78</v>
      </c>
      <c r="U1764">
        <v>2.54</v>
      </c>
      <c r="V1764">
        <v>1.6</v>
      </c>
      <c r="W1764">
        <v>73.349999999999994</v>
      </c>
      <c r="X1764">
        <v>17.079999999999998</v>
      </c>
      <c r="Y1764">
        <v>23.58</v>
      </c>
      <c r="Z1764">
        <v>29.93</v>
      </c>
      <c r="AA1764">
        <v>60.59</v>
      </c>
      <c r="AB1764">
        <v>11.4</v>
      </c>
      <c r="AC1764">
        <v>66.52</v>
      </c>
    </row>
    <row r="1765" spans="1:29" x14ac:dyDescent="0.2">
      <c r="A1765" t="s">
        <v>1593</v>
      </c>
      <c r="B1765" s="2" t="s">
        <v>4747</v>
      </c>
      <c r="C1765" s="2">
        <v>1</v>
      </c>
      <c r="D1765" s="2">
        <v>2</v>
      </c>
      <c r="E1765" s="2">
        <v>2</v>
      </c>
      <c r="F1765" s="1">
        <v>42989.52847222222</v>
      </c>
      <c r="G1765">
        <v>86.99</v>
      </c>
      <c r="H1765">
        <v>1.8</v>
      </c>
      <c r="I1765">
        <v>1.45</v>
      </c>
      <c r="J1765">
        <v>3</v>
      </c>
      <c r="K1765">
        <v>2.25</v>
      </c>
      <c r="L1765">
        <v>0.41</v>
      </c>
      <c r="M1765">
        <v>0.4</v>
      </c>
      <c r="N1765">
        <v>1.55</v>
      </c>
      <c r="O1765">
        <v>1.54</v>
      </c>
      <c r="P1765">
        <v>2.1</v>
      </c>
      <c r="Q1765">
        <v>2.48</v>
      </c>
      <c r="R1765">
        <v>9.36</v>
      </c>
      <c r="S1765">
        <v>10.7</v>
      </c>
      <c r="T1765">
        <v>3.74</v>
      </c>
      <c r="U1765">
        <v>1.57</v>
      </c>
      <c r="V1765">
        <v>1.4</v>
      </c>
      <c r="W1765">
        <v>71.459999999999994</v>
      </c>
      <c r="X1765">
        <v>5.1100000000000003</v>
      </c>
      <c r="Y1765">
        <v>5.92</v>
      </c>
      <c r="Z1765">
        <v>12.06</v>
      </c>
      <c r="AA1765">
        <v>13.26</v>
      </c>
      <c r="AB1765">
        <v>4.54</v>
      </c>
      <c r="AC1765">
        <v>12.96</v>
      </c>
    </row>
    <row r="1766" spans="1:29" x14ac:dyDescent="0.2">
      <c r="A1766" t="s">
        <v>680</v>
      </c>
      <c r="B1766" s="2" t="s">
        <v>4799</v>
      </c>
      <c r="C1766" s="2">
        <v>1</v>
      </c>
      <c r="D1766" s="2">
        <v>1</v>
      </c>
      <c r="E1766" s="2">
        <v>1</v>
      </c>
      <c r="F1766" s="1">
        <v>42933.511111111111</v>
      </c>
      <c r="G1766">
        <v>86.98</v>
      </c>
      <c r="H1766">
        <v>1.97</v>
      </c>
      <c r="I1766">
        <v>1.32</v>
      </c>
      <c r="J1766">
        <v>2.69</v>
      </c>
      <c r="K1766">
        <v>2.52</v>
      </c>
      <c r="L1766">
        <v>0.53</v>
      </c>
      <c r="M1766">
        <v>0.52</v>
      </c>
      <c r="N1766">
        <v>1.43</v>
      </c>
      <c r="O1766">
        <v>1.43</v>
      </c>
      <c r="P1766">
        <v>2.66</v>
      </c>
      <c r="Q1766">
        <v>3.2</v>
      </c>
      <c r="R1766">
        <v>5.84</v>
      </c>
      <c r="S1766">
        <v>11.09</v>
      </c>
      <c r="T1766">
        <v>4.4400000000000004</v>
      </c>
      <c r="U1766">
        <v>1.99</v>
      </c>
      <c r="V1766">
        <v>1.41</v>
      </c>
      <c r="W1766">
        <v>71.12</v>
      </c>
      <c r="X1766">
        <v>7.29</v>
      </c>
      <c r="Y1766">
        <v>10.01</v>
      </c>
      <c r="Z1766">
        <v>13.2</v>
      </c>
      <c r="AA1766">
        <v>25.73</v>
      </c>
      <c r="AB1766">
        <v>9.0299999999999994</v>
      </c>
      <c r="AC1766">
        <v>41.41</v>
      </c>
    </row>
    <row r="1767" spans="1:29" x14ac:dyDescent="0.2">
      <c r="A1767" t="s">
        <v>991</v>
      </c>
      <c r="B1767" s="2" t="s">
        <v>4774</v>
      </c>
      <c r="C1767" s="2">
        <v>1</v>
      </c>
      <c r="D1767" s="2">
        <v>2</v>
      </c>
      <c r="E1767" s="2">
        <v>2</v>
      </c>
      <c r="F1767" s="1">
        <v>42958.435416666667</v>
      </c>
      <c r="G1767">
        <v>86.98</v>
      </c>
      <c r="H1767">
        <v>1.42</v>
      </c>
      <c r="I1767">
        <v>1.1499999999999999</v>
      </c>
      <c r="J1767">
        <v>2.82</v>
      </c>
      <c r="K1767">
        <v>1.64</v>
      </c>
      <c r="L1767">
        <v>0.52</v>
      </c>
      <c r="M1767">
        <v>0.53</v>
      </c>
      <c r="N1767">
        <v>1.1399999999999999</v>
      </c>
      <c r="O1767">
        <v>1.1100000000000001</v>
      </c>
      <c r="P1767">
        <v>2.19</v>
      </c>
      <c r="Q1767">
        <v>2.9</v>
      </c>
      <c r="R1767">
        <v>10.18</v>
      </c>
      <c r="S1767">
        <v>8.1199999999999992</v>
      </c>
      <c r="T1767">
        <v>3.44</v>
      </c>
      <c r="U1767">
        <v>1.45</v>
      </c>
      <c r="V1767">
        <v>1.27</v>
      </c>
      <c r="W1767">
        <v>71.67</v>
      </c>
      <c r="X1767">
        <v>5.32</v>
      </c>
      <c r="Y1767">
        <v>5.97</v>
      </c>
      <c r="Z1767">
        <v>13.01</v>
      </c>
      <c r="AA1767">
        <v>11.84</v>
      </c>
      <c r="AB1767">
        <v>3.55</v>
      </c>
      <c r="AC1767">
        <v>11.55</v>
      </c>
    </row>
    <row r="1768" spans="1:29" x14ac:dyDescent="0.2">
      <c r="A1768" t="s">
        <v>1846</v>
      </c>
      <c r="B1768" s="2" t="s">
        <v>4948</v>
      </c>
      <c r="C1768" s="2">
        <v>1</v>
      </c>
      <c r="D1768" s="2">
        <v>2</v>
      </c>
      <c r="E1768" s="2">
        <v>2</v>
      </c>
      <c r="F1768" s="1">
        <v>42990.620138888888</v>
      </c>
      <c r="G1768">
        <v>86.98</v>
      </c>
      <c r="H1768">
        <v>2.0099999999999998</v>
      </c>
      <c r="I1768">
        <v>1.7</v>
      </c>
      <c r="J1768">
        <v>4.24</v>
      </c>
      <c r="K1768">
        <v>2.1</v>
      </c>
      <c r="L1768">
        <v>0.28999999999999998</v>
      </c>
      <c r="M1768">
        <v>0.39</v>
      </c>
      <c r="N1768">
        <v>2</v>
      </c>
      <c r="O1768">
        <v>1.93</v>
      </c>
      <c r="P1768">
        <v>1.69</v>
      </c>
      <c r="Q1768">
        <v>1.99</v>
      </c>
      <c r="R1768">
        <v>10.42</v>
      </c>
      <c r="S1768">
        <v>13.37</v>
      </c>
      <c r="T1768">
        <v>4.88</v>
      </c>
      <c r="U1768">
        <v>1.64</v>
      </c>
      <c r="V1768">
        <v>1.62</v>
      </c>
      <c r="W1768">
        <v>69.260000000000005</v>
      </c>
      <c r="X1768">
        <v>7.39</v>
      </c>
      <c r="Y1768">
        <v>6.63</v>
      </c>
      <c r="Z1768">
        <v>17.78</v>
      </c>
      <c r="AA1768">
        <v>14.56</v>
      </c>
      <c r="AB1768">
        <v>4.55</v>
      </c>
      <c r="AC1768">
        <v>24.47</v>
      </c>
    </row>
    <row r="1769" spans="1:29" x14ac:dyDescent="0.2">
      <c r="A1769" t="s">
        <v>341</v>
      </c>
      <c r="B1769" s="2" t="s">
        <v>4757</v>
      </c>
      <c r="C1769" s="2">
        <v>1</v>
      </c>
      <c r="D1769" s="2">
        <v>1</v>
      </c>
      <c r="E1769" s="2">
        <v>1</v>
      </c>
      <c r="F1769" s="1">
        <v>42914.671527777777</v>
      </c>
      <c r="G1769">
        <v>86.98</v>
      </c>
      <c r="H1769">
        <v>1.78</v>
      </c>
      <c r="I1769">
        <v>1.23</v>
      </c>
      <c r="J1769">
        <v>2.2000000000000002</v>
      </c>
      <c r="K1769">
        <v>2.29</v>
      </c>
      <c r="L1769">
        <v>0.59</v>
      </c>
      <c r="M1769">
        <v>0.66</v>
      </c>
      <c r="N1769">
        <v>1.38</v>
      </c>
      <c r="O1769">
        <v>1.38</v>
      </c>
      <c r="P1769">
        <v>2.85</v>
      </c>
      <c r="Q1769">
        <v>3.65</v>
      </c>
      <c r="R1769">
        <v>7.54</v>
      </c>
      <c r="S1769">
        <v>11.05</v>
      </c>
      <c r="T1769">
        <v>4.32</v>
      </c>
      <c r="U1769">
        <v>1.83</v>
      </c>
      <c r="V1769">
        <v>1.42</v>
      </c>
      <c r="W1769">
        <v>72.25</v>
      </c>
      <c r="X1769">
        <v>6.17</v>
      </c>
      <c r="Y1769">
        <v>8.2100000000000009</v>
      </c>
      <c r="Z1769">
        <v>11.21</v>
      </c>
      <c r="AA1769">
        <v>24.16</v>
      </c>
      <c r="AB1769">
        <v>7.05</v>
      </c>
      <c r="AC1769">
        <v>24.31</v>
      </c>
    </row>
    <row r="1770" spans="1:29" x14ac:dyDescent="0.2">
      <c r="A1770" t="s">
        <v>3633</v>
      </c>
      <c r="B1770" s="2" t="s">
        <v>5000</v>
      </c>
      <c r="C1770" s="2">
        <v>2</v>
      </c>
      <c r="D1770" s="2">
        <v>1</v>
      </c>
      <c r="E1770" s="2">
        <v>4</v>
      </c>
      <c r="F1770" s="1">
        <v>43216.588888888888</v>
      </c>
      <c r="G1770">
        <v>86.97</v>
      </c>
      <c r="H1770">
        <v>1.85</v>
      </c>
      <c r="I1770">
        <v>0.99</v>
      </c>
      <c r="J1770">
        <v>2.63</v>
      </c>
      <c r="K1770">
        <v>2.66</v>
      </c>
      <c r="L1770">
        <v>0.71</v>
      </c>
      <c r="M1770">
        <v>0.44</v>
      </c>
      <c r="N1770">
        <v>1.2</v>
      </c>
      <c r="O1770">
        <v>1.19</v>
      </c>
      <c r="P1770">
        <v>3.54</v>
      </c>
      <c r="Q1770">
        <v>4.0599999999999996</v>
      </c>
      <c r="R1770">
        <v>4.55</v>
      </c>
      <c r="S1770">
        <v>11.02</v>
      </c>
      <c r="T1770">
        <v>4.59</v>
      </c>
      <c r="U1770">
        <v>2.5099999999999998</v>
      </c>
      <c r="V1770">
        <v>1.5</v>
      </c>
      <c r="W1770">
        <v>72.88</v>
      </c>
      <c r="X1770">
        <v>22.47</v>
      </c>
      <c r="Y1770">
        <v>27.07</v>
      </c>
      <c r="Z1770">
        <v>31.09</v>
      </c>
      <c r="AA1770">
        <v>55.1</v>
      </c>
      <c r="AB1770">
        <v>8.56</v>
      </c>
      <c r="AC1770">
        <v>76.95</v>
      </c>
    </row>
    <row r="1771" spans="1:29" x14ac:dyDescent="0.2">
      <c r="A1771" t="s">
        <v>277</v>
      </c>
      <c r="B1771" s="2" t="s">
        <v>5160</v>
      </c>
      <c r="C1771" s="2">
        <v>2</v>
      </c>
      <c r="D1771" s="2">
        <v>1</v>
      </c>
      <c r="E1771" s="2">
        <v>1</v>
      </c>
      <c r="F1771" s="1">
        <v>42913.655555555553</v>
      </c>
      <c r="G1771">
        <v>86.97</v>
      </c>
      <c r="H1771">
        <v>1.5</v>
      </c>
      <c r="I1771">
        <v>1.06</v>
      </c>
      <c r="J1771">
        <v>2.27</v>
      </c>
      <c r="K1771">
        <v>2.12</v>
      </c>
      <c r="L1771">
        <v>0.59</v>
      </c>
      <c r="M1771">
        <v>0.57999999999999996</v>
      </c>
      <c r="N1771">
        <v>1.1000000000000001</v>
      </c>
      <c r="O1771">
        <v>1.1200000000000001</v>
      </c>
      <c r="P1771">
        <v>2.8</v>
      </c>
      <c r="Q1771">
        <v>3.64</v>
      </c>
      <c r="R1771">
        <v>8.02</v>
      </c>
      <c r="S1771">
        <v>9.0399999999999991</v>
      </c>
      <c r="T1771">
        <v>4.12</v>
      </c>
      <c r="U1771">
        <v>1.53</v>
      </c>
      <c r="V1771">
        <v>1.26</v>
      </c>
      <c r="W1771">
        <v>73.069999999999993</v>
      </c>
      <c r="X1771">
        <v>8.1999999999999993</v>
      </c>
      <c r="Y1771">
        <v>10.18</v>
      </c>
      <c r="Z1771">
        <v>11.41</v>
      </c>
      <c r="AA1771">
        <v>22.93</v>
      </c>
      <c r="AB1771">
        <v>6.19</v>
      </c>
      <c r="AC1771">
        <v>25.9</v>
      </c>
    </row>
    <row r="1772" spans="1:29" x14ac:dyDescent="0.2">
      <c r="A1772" t="s">
        <v>2006</v>
      </c>
      <c r="B1772" s="2" t="s">
        <v>5004</v>
      </c>
      <c r="C1772" s="2">
        <v>2</v>
      </c>
      <c r="D1772" s="2">
        <v>2</v>
      </c>
      <c r="E1772" s="2">
        <v>3</v>
      </c>
      <c r="F1772" s="1">
        <v>43144.636805555558</v>
      </c>
      <c r="G1772">
        <v>86.97</v>
      </c>
      <c r="H1772">
        <v>1.67</v>
      </c>
      <c r="I1772">
        <v>1.04</v>
      </c>
      <c r="J1772">
        <v>-0.27</v>
      </c>
      <c r="K1772">
        <v>2.98</v>
      </c>
      <c r="L1772">
        <v>0.92</v>
      </c>
      <c r="M1772">
        <v>0.98</v>
      </c>
      <c r="N1772">
        <v>1.41</v>
      </c>
      <c r="O1772">
        <v>1.41</v>
      </c>
      <c r="P1772">
        <v>4.3899999999999997</v>
      </c>
      <c r="Q1772">
        <v>5.84</v>
      </c>
      <c r="R1772">
        <v>2.21</v>
      </c>
      <c r="S1772">
        <v>14.11</v>
      </c>
      <c r="T1772">
        <v>3.41</v>
      </c>
      <c r="U1772">
        <v>2.1800000000000002</v>
      </c>
      <c r="V1772">
        <v>1.53</v>
      </c>
      <c r="W1772">
        <v>76.28</v>
      </c>
      <c r="X1772">
        <v>23.39</v>
      </c>
      <c r="Y1772">
        <v>29.05</v>
      </c>
      <c r="Z1772">
        <v>51.51</v>
      </c>
      <c r="AA1772">
        <v>71.02</v>
      </c>
      <c r="AB1772">
        <v>12.48</v>
      </c>
      <c r="AC1772">
        <v>66.72</v>
      </c>
    </row>
    <row r="1773" spans="1:29" x14ac:dyDescent="0.2">
      <c r="A1773" t="s">
        <v>819</v>
      </c>
      <c r="B1773" s="2" t="s">
        <v>5130</v>
      </c>
      <c r="C1773" s="2">
        <v>2</v>
      </c>
      <c r="D1773" s="2">
        <v>2</v>
      </c>
      <c r="E1773" s="2">
        <v>1</v>
      </c>
      <c r="F1773" s="1">
        <v>42950.536111111112</v>
      </c>
      <c r="G1773">
        <v>86.97</v>
      </c>
      <c r="H1773">
        <v>1.63</v>
      </c>
      <c r="I1773">
        <v>1.53</v>
      </c>
      <c r="J1773">
        <v>2.8</v>
      </c>
      <c r="K1773">
        <v>2.02</v>
      </c>
      <c r="L1773">
        <v>0.55000000000000004</v>
      </c>
      <c r="M1773">
        <v>0.56999999999999995</v>
      </c>
      <c r="N1773">
        <v>1.75</v>
      </c>
      <c r="O1773">
        <v>1.69</v>
      </c>
      <c r="P1773">
        <v>2.44</v>
      </c>
      <c r="Q1773">
        <v>2.91</v>
      </c>
      <c r="R1773">
        <v>7.3</v>
      </c>
      <c r="S1773">
        <v>13.1</v>
      </c>
      <c r="T1773">
        <v>3.33</v>
      </c>
      <c r="U1773">
        <v>1.32</v>
      </c>
      <c r="V1773">
        <v>1.48</v>
      </c>
      <c r="W1773">
        <v>71.17</v>
      </c>
      <c r="X1773">
        <v>5.49</v>
      </c>
      <c r="Y1773">
        <v>6.78</v>
      </c>
      <c r="Z1773">
        <v>15.83</v>
      </c>
      <c r="AA1773">
        <v>17.420000000000002</v>
      </c>
      <c r="AB1773">
        <v>6.14</v>
      </c>
      <c r="AC1773">
        <v>20.27</v>
      </c>
    </row>
    <row r="1774" spans="1:29" x14ac:dyDescent="0.2">
      <c r="A1774" t="s">
        <v>724</v>
      </c>
      <c r="B1774" s="2" t="s">
        <v>5087</v>
      </c>
      <c r="C1774" s="2">
        <v>2</v>
      </c>
      <c r="D1774" s="2">
        <v>2</v>
      </c>
      <c r="E1774" s="2">
        <v>1</v>
      </c>
      <c r="F1774" s="1">
        <v>42948.385416666664</v>
      </c>
      <c r="G1774">
        <v>86.97</v>
      </c>
      <c r="H1774">
        <v>1.47</v>
      </c>
      <c r="I1774">
        <v>1.21</v>
      </c>
      <c r="J1774">
        <v>2.78</v>
      </c>
      <c r="K1774">
        <v>1.86</v>
      </c>
      <c r="L1774">
        <v>0.54</v>
      </c>
      <c r="M1774">
        <v>0.59</v>
      </c>
      <c r="N1774">
        <v>1.21</v>
      </c>
      <c r="O1774">
        <v>1.2</v>
      </c>
      <c r="P1774">
        <v>2.3199999999999998</v>
      </c>
      <c r="Q1774">
        <v>2.94</v>
      </c>
      <c r="R1774">
        <v>8.43</v>
      </c>
      <c r="S1774">
        <v>9.1</v>
      </c>
      <c r="T1774">
        <v>3.46</v>
      </c>
      <c r="U1774">
        <v>1.46</v>
      </c>
      <c r="V1774">
        <v>1.28</v>
      </c>
      <c r="W1774">
        <v>71.22</v>
      </c>
      <c r="X1774">
        <v>5.88</v>
      </c>
      <c r="Y1774">
        <v>7.51</v>
      </c>
      <c r="Z1774">
        <v>14.27</v>
      </c>
      <c r="AA1774">
        <v>17.96</v>
      </c>
      <c r="AB1774">
        <v>5.2</v>
      </c>
      <c r="AC1774">
        <v>15.09</v>
      </c>
    </row>
    <row r="1775" spans="1:29" x14ac:dyDescent="0.2">
      <c r="A1775" t="s">
        <v>3015</v>
      </c>
      <c r="B1775" s="2" t="s">
        <v>4758</v>
      </c>
      <c r="C1775" s="2">
        <v>1</v>
      </c>
      <c r="D1775" s="2">
        <v>2</v>
      </c>
      <c r="E1775" s="2">
        <v>4</v>
      </c>
      <c r="F1775" s="1">
        <v>43188.555555555555</v>
      </c>
      <c r="G1775">
        <v>86.96</v>
      </c>
      <c r="H1775">
        <v>1.72</v>
      </c>
      <c r="I1775">
        <v>0.96</v>
      </c>
      <c r="J1775">
        <v>0.22</v>
      </c>
      <c r="K1775">
        <v>2.79</v>
      </c>
      <c r="L1775">
        <v>0.63</v>
      </c>
      <c r="M1775">
        <v>0.28999999999999998</v>
      </c>
      <c r="N1775">
        <v>1.29</v>
      </c>
      <c r="O1775">
        <v>1.27</v>
      </c>
      <c r="P1775">
        <v>3.29</v>
      </c>
      <c r="Q1775">
        <v>3.82</v>
      </c>
      <c r="R1775">
        <v>3.88</v>
      </c>
      <c r="S1775">
        <v>11.42</v>
      </c>
      <c r="T1775">
        <v>2.54</v>
      </c>
      <c r="U1775">
        <v>2.41</v>
      </c>
      <c r="V1775">
        <v>1.4</v>
      </c>
      <c r="W1775">
        <v>75.06</v>
      </c>
      <c r="X1775">
        <v>20.51</v>
      </c>
      <c r="Y1775">
        <v>25.89</v>
      </c>
      <c r="Z1775">
        <v>32.71</v>
      </c>
      <c r="AA1775">
        <v>74.290000000000006</v>
      </c>
      <c r="AB1775">
        <v>17.010000000000002</v>
      </c>
      <c r="AC1775">
        <v>76.180000000000007</v>
      </c>
    </row>
    <row r="1776" spans="1:29" x14ac:dyDescent="0.2">
      <c r="A1776" t="s">
        <v>257</v>
      </c>
      <c r="B1776" s="2" t="s">
        <v>4779</v>
      </c>
      <c r="C1776" s="2">
        <v>1</v>
      </c>
      <c r="D1776" s="2">
        <v>2</v>
      </c>
      <c r="E1776" s="2">
        <v>1</v>
      </c>
      <c r="F1776" s="1">
        <v>42913.572222222225</v>
      </c>
      <c r="G1776">
        <v>86.95</v>
      </c>
      <c r="H1776">
        <v>1.94</v>
      </c>
      <c r="I1776">
        <v>1.31</v>
      </c>
      <c r="J1776">
        <v>1.9</v>
      </c>
      <c r="K1776">
        <v>2.42</v>
      </c>
      <c r="L1776">
        <v>0.51</v>
      </c>
      <c r="M1776">
        <v>0.57999999999999996</v>
      </c>
      <c r="N1776">
        <v>1.52</v>
      </c>
      <c r="O1776">
        <v>1.51</v>
      </c>
      <c r="P1776">
        <v>2.5299999999999998</v>
      </c>
      <c r="Q1776">
        <v>3.23</v>
      </c>
      <c r="R1776">
        <v>7.43</v>
      </c>
      <c r="S1776">
        <v>12.06</v>
      </c>
      <c r="T1776">
        <v>3.63</v>
      </c>
      <c r="U1776">
        <v>1.87</v>
      </c>
      <c r="V1776">
        <v>1.47</v>
      </c>
      <c r="W1776">
        <v>71.42</v>
      </c>
      <c r="X1776">
        <v>6.27</v>
      </c>
      <c r="Y1776">
        <v>8.3000000000000007</v>
      </c>
      <c r="Z1776">
        <v>12.79</v>
      </c>
      <c r="AA1776">
        <v>28.43</v>
      </c>
      <c r="AB1776">
        <v>8.57</v>
      </c>
      <c r="AC1776">
        <v>23.29</v>
      </c>
    </row>
    <row r="1777" spans="1:29" x14ac:dyDescent="0.2">
      <c r="A1777" t="s">
        <v>2187</v>
      </c>
      <c r="B1777" s="2" t="s">
        <v>4829</v>
      </c>
      <c r="C1777" s="2">
        <v>1</v>
      </c>
      <c r="D1777" s="2">
        <v>2</v>
      </c>
      <c r="E1777" s="2">
        <v>3</v>
      </c>
      <c r="F1777" s="1">
        <v>43146.602777777778</v>
      </c>
      <c r="G1777">
        <v>86.95</v>
      </c>
      <c r="H1777">
        <v>1.92</v>
      </c>
      <c r="I1777">
        <v>1.1100000000000001</v>
      </c>
      <c r="J1777">
        <v>0.73</v>
      </c>
      <c r="K1777">
        <v>3.16</v>
      </c>
      <c r="L1777">
        <v>0.81</v>
      </c>
      <c r="M1777">
        <v>0.31</v>
      </c>
      <c r="N1777">
        <v>1.67</v>
      </c>
      <c r="O1777">
        <v>1.65</v>
      </c>
      <c r="P1777">
        <v>4.09</v>
      </c>
      <c r="Q1777">
        <v>4.41</v>
      </c>
      <c r="R1777">
        <v>0.19</v>
      </c>
      <c r="S1777">
        <v>15.84</v>
      </c>
      <c r="T1777">
        <v>5.04</v>
      </c>
      <c r="U1777">
        <v>2.58</v>
      </c>
      <c r="V1777">
        <v>1.68</v>
      </c>
      <c r="W1777">
        <v>74.37</v>
      </c>
      <c r="X1777">
        <v>34.72</v>
      </c>
      <c r="Y1777">
        <v>41.51</v>
      </c>
      <c r="Z1777">
        <v>58.86</v>
      </c>
      <c r="AA1777">
        <v>97.34</v>
      </c>
      <c r="AB1777">
        <v>16.86</v>
      </c>
      <c r="AC1777">
        <v>138.65</v>
      </c>
    </row>
    <row r="1778" spans="1:29" x14ac:dyDescent="0.2">
      <c r="A1778" t="s">
        <v>1672</v>
      </c>
      <c r="B1778" s="2" t="s">
        <v>4917</v>
      </c>
      <c r="C1778" s="2">
        <v>1</v>
      </c>
      <c r="D1778" s="2">
        <v>1</v>
      </c>
      <c r="E1778" s="2">
        <v>2</v>
      </c>
      <c r="F1778" s="1">
        <v>42989.62222222222</v>
      </c>
      <c r="G1778">
        <v>86.95</v>
      </c>
      <c r="H1778">
        <v>1.49</v>
      </c>
      <c r="I1778">
        <v>1.1100000000000001</v>
      </c>
      <c r="J1778">
        <v>3.47</v>
      </c>
      <c r="K1778">
        <v>1.73</v>
      </c>
      <c r="L1778">
        <v>0.36</v>
      </c>
      <c r="M1778">
        <v>0.37</v>
      </c>
      <c r="N1778">
        <v>1.07</v>
      </c>
      <c r="O1778">
        <v>1.07</v>
      </c>
      <c r="P1778">
        <v>1.65</v>
      </c>
      <c r="Q1778">
        <v>2.15</v>
      </c>
      <c r="R1778">
        <v>11.58</v>
      </c>
      <c r="S1778">
        <v>6.99</v>
      </c>
      <c r="T1778">
        <v>4.05</v>
      </c>
      <c r="U1778">
        <v>1.45</v>
      </c>
      <c r="V1778">
        <v>1.2</v>
      </c>
      <c r="W1778">
        <v>70.23</v>
      </c>
      <c r="X1778">
        <v>5.98</v>
      </c>
      <c r="Y1778">
        <v>6.86</v>
      </c>
      <c r="Z1778">
        <v>9.82</v>
      </c>
      <c r="AA1778">
        <v>10.69</v>
      </c>
      <c r="AB1778">
        <v>3.65</v>
      </c>
      <c r="AC1778">
        <v>10.63</v>
      </c>
    </row>
    <row r="1779" spans="1:29" x14ac:dyDescent="0.2">
      <c r="A1779" t="s">
        <v>1326</v>
      </c>
      <c r="B1779" s="2" t="s">
        <v>4713</v>
      </c>
      <c r="C1779" s="2">
        <v>1</v>
      </c>
      <c r="D1779" s="2">
        <v>1</v>
      </c>
      <c r="E1779" s="2">
        <v>2</v>
      </c>
      <c r="F1779" s="1">
        <v>42972.640277777777</v>
      </c>
      <c r="G1779">
        <v>86.95</v>
      </c>
      <c r="H1779">
        <v>1.73</v>
      </c>
      <c r="I1779">
        <v>1.28</v>
      </c>
      <c r="J1779">
        <v>4.12</v>
      </c>
      <c r="K1779">
        <v>2.11</v>
      </c>
      <c r="L1779">
        <v>0.45</v>
      </c>
      <c r="M1779">
        <v>0.44</v>
      </c>
      <c r="N1779">
        <v>1.29</v>
      </c>
      <c r="O1779">
        <v>1.26</v>
      </c>
      <c r="P1779">
        <v>2.14</v>
      </c>
      <c r="Q1779">
        <v>2.9</v>
      </c>
      <c r="R1779">
        <v>9.49</v>
      </c>
      <c r="S1779">
        <v>9.39</v>
      </c>
      <c r="T1779">
        <v>4.3</v>
      </c>
      <c r="U1779">
        <v>1.58</v>
      </c>
      <c r="V1779">
        <v>1.32</v>
      </c>
      <c r="W1779">
        <v>70.11</v>
      </c>
      <c r="X1779">
        <v>8.09</v>
      </c>
      <c r="Y1779">
        <v>10.19</v>
      </c>
      <c r="Z1779">
        <v>12.77</v>
      </c>
      <c r="AA1779">
        <v>15.21</v>
      </c>
      <c r="AB1779">
        <v>4.45</v>
      </c>
      <c r="AC1779">
        <v>21.64</v>
      </c>
    </row>
    <row r="1780" spans="1:29" x14ac:dyDescent="0.2">
      <c r="A1780" t="s">
        <v>1360</v>
      </c>
      <c r="B1780" s="2" t="s">
        <v>4888</v>
      </c>
      <c r="C1780" s="2">
        <v>1</v>
      </c>
      <c r="D1780" s="2">
        <v>1</v>
      </c>
      <c r="E1780" s="2">
        <v>2</v>
      </c>
      <c r="F1780" s="1">
        <v>42976.396527777775</v>
      </c>
      <c r="G1780">
        <v>86.95</v>
      </c>
      <c r="H1780">
        <v>1.47</v>
      </c>
      <c r="I1780">
        <v>1.22</v>
      </c>
      <c r="J1780">
        <v>2.6</v>
      </c>
      <c r="K1780">
        <v>2.02</v>
      </c>
      <c r="L1780">
        <v>0.39</v>
      </c>
      <c r="M1780">
        <v>0.39</v>
      </c>
      <c r="N1780">
        <v>1.39</v>
      </c>
      <c r="O1780">
        <v>1.37</v>
      </c>
      <c r="P1780">
        <v>2.04</v>
      </c>
      <c r="Q1780">
        <v>2.62</v>
      </c>
      <c r="R1780">
        <v>9.39</v>
      </c>
      <c r="S1780">
        <v>9.31</v>
      </c>
      <c r="T1780">
        <v>4.25</v>
      </c>
      <c r="U1780">
        <v>1.23</v>
      </c>
      <c r="V1780">
        <v>1.28</v>
      </c>
      <c r="W1780">
        <v>72.31</v>
      </c>
      <c r="X1780">
        <v>6.39</v>
      </c>
      <c r="Y1780">
        <v>7.78</v>
      </c>
      <c r="Z1780">
        <v>10.46</v>
      </c>
      <c r="AA1780">
        <v>13.85</v>
      </c>
      <c r="AB1780">
        <v>5.63</v>
      </c>
      <c r="AC1780">
        <v>13.61</v>
      </c>
    </row>
    <row r="1781" spans="1:29" x14ac:dyDescent="0.2">
      <c r="A1781" t="s">
        <v>3009</v>
      </c>
      <c r="B1781" s="2" t="s">
        <v>5122</v>
      </c>
      <c r="C1781" s="2">
        <v>2</v>
      </c>
      <c r="D1781" s="2">
        <v>1</v>
      </c>
      <c r="E1781" s="2">
        <v>4</v>
      </c>
      <c r="F1781" s="1">
        <v>43187.75</v>
      </c>
      <c r="G1781">
        <v>86.95</v>
      </c>
      <c r="H1781">
        <v>1.74</v>
      </c>
      <c r="I1781">
        <v>1.1299999999999999</v>
      </c>
      <c r="J1781">
        <v>1.32</v>
      </c>
      <c r="K1781">
        <v>2.69</v>
      </c>
      <c r="L1781">
        <v>0.68</v>
      </c>
      <c r="M1781">
        <v>0.34</v>
      </c>
      <c r="N1781">
        <v>1.62</v>
      </c>
      <c r="O1781">
        <v>1.56</v>
      </c>
      <c r="P1781">
        <v>3.44</v>
      </c>
      <c r="Q1781">
        <v>3.8</v>
      </c>
      <c r="R1781">
        <v>3.24</v>
      </c>
      <c r="S1781">
        <v>13.96</v>
      </c>
      <c r="T1781">
        <v>3.99</v>
      </c>
      <c r="U1781">
        <v>2.27</v>
      </c>
      <c r="V1781">
        <v>1.57</v>
      </c>
      <c r="W1781">
        <v>73.97</v>
      </c>
      <c r="X1781">
        <v>19.62</v>
      </c>
      <c r="Y1781">
        <v>26.05</v>
      </c>
      <c r="Z1781">
        <v>36.119999999999997</v>
      </c>
      <c r="AA1781">
        <v>68.98</v>
      </c>
      <c r="AB1781">
        <v>13.6</v>
      </c>
      <c r="AC1781">
        <v>86.36</v>
      </c>
    </row>
    <row r="1782" spans="1:29" x14ac:dyDescent="0.2">
      <c r="A1782" t="s">
        <v>1562</v>
      </c>
      <c r="B1782" s="4">
        <v>793</v>
      </c>
      <c r="C1782" s="2">
        <v>1</v>
      </c>
      <c r="D1782" s="2">
        <v>2</v>
      </c>
      <c r="E1782" s="2">
        <v>2</v>
      </c>
      <c r="F1782" s="1">
        <v>42989.404861111114</v>
      </c>
      <c r="G1782">
        <v>86.94</v>
      </c>
      <c r="H1782">
        <v>1.48</v>
      </c>
      <c r="I1782">
        <v>1.39</v>
      </c>
      <c r="J1782">
        <v>3</v>
      </c>
      <c r="K1782">
        <v>1.92</v>
      </c>
      <c r="L1782">
        <v>0.46</v>
      </c>
      <c r="M1782">
        <v>0.37</v>
      </c>
      <c r="N1782">
        <v>1.45</v>
      </c>
      <c r="O1782">
        <v>1.43</v>
      </c>
      <c r="P1782">
        <v>2.02</v>
      </c>
      <c r="Q1782">
        <v>2.35</v>
      </c>
      <c r="R1782">
        <v>9.9600000000000009</v>
      </c>
      <c r="S1782">
        <v>9.98</v>
      </c>
      <c r="T1782">
        <v>3.49</v>
      </c>
      <c r="U1782">
        <v>1.26</v>
      </c>
      <c r="V1782">
        <v>1.31</v>
      </c>
      <c r="W1782">
        <v>71.78</v>
      </c>
      <c r="X1782">
        <v>4.9800000000000004</v>
      </c>
      <c r="Y1782">
        <v>5.86</v>
      </c>
      <c r="Z1782">
        <v>12.33</v>
      </c>
      <c r="AA1782">
        <v>11.73</v>
      </c>
      <c r="AB1782">
        <v>3.97</v>
      </c>
      <c r="AC1782">
        <v>11.08</v>
      </c>
    </row>
    <row r="1783" spans="1:29" x14ac:dyDescent="0.2">
      <c r="A1783" t="s">
        <v>923</v>
      </c>
      <c r="B1783" s="2" t="s">
        <v>4798</v>
      </c>
      <c r="C1783" s="2">
        <v>1</v>
      </c>
      <c r="D1783" s="2">
        <v>2</v>
      </c>
      <c r="E1783" s="2">
        <v>2</v>
      </c>
      <c r="F1783" s="1">
        <v>42955.532638888886</v>
      </c>
      <c r="G1783">
        <v>86.94</v>
      </c>
      <c r="H1783">
        <v>1.69</v>
      </c>
      <c r="I1783">
        <v>1.25</v>
      </c>
      <c r="J1783">
        <v>2.7</v>
      </c>
      <c r="K1783">
        <v>1.8</v>
      </c>
      <c r="L1783">
        <v>0.35</v>
      </c>
      <c r="M1783">
        <v>0.46</v>
      </c>
      <c r="N1783">
        <v>1.4</v>
      </c>
      <c r="O1783">
        <v>1.36</v>
      </c>
      <c r="P1783">
        <v>1.8</v>
      </c>
      <c r="Q1783">
        <v>2.58</v>
      </c>
      <c r="R1783">
        <v>10.35</v>
      </c>
      <c r="S1783">
        <v>9.77</v>
      </c>
      <c r="T1783">
        <v>3.47</v>
      </c>
      <c r="U1783">
        <v>1.51</v>
      </c>
      <c r="V1783">
        <v>1.35</v>
      </c>
      <c r="W1783">
        <v>70.459999999999994</v>
      </c>
      <c r="X1783">
        <v>5.28</v>
      </c>
      <c r="Y1783">
        <v>6.12</v>
      </c>
      <c r="Z1783">
        <v>11.41</v>
      </c>
      <c r="AA1783">
        <v>16.68</v>
      </c>
      <c r="AB1783">
        <v>4.88</v>
      </c>
      <c r="AC1783">
        <v>13.71</v>
      </c>
    </row>
    <row r="1784" spans="1:29" x14ac:dyDescent="0.2">
      <c r="A1784" t="s">
        <v>1722</v>
      </c>
      <c r="B1784" s="2" t="s">
        <v>4717</v>
      </c>
      <c r="C1784" s="2">
        <v>1</v>
      </c>
      <c r="D1784" s="2">
        <v>1</v>
      </c>
      <c r="E1784" s="2">
        <v>2</v>
      </c>
      <c r="F1784" s="1">
        <v>42990.640972222223</v>
      </c>
      <c r="G1784">
        <v>86.94</v>
      </c>
      <c r="H1784">
        <v>1.44</v>
      </c>
      <c r="I1784">
        <v>1.27</v>
      </c>
      <c r="J1784">
        <v>4.08</v>
      </c>
      <c r="K1784">
        <v>1.6</v>
      </c>
      <c r="L1784">
        <v>0.35</v>
      </c>
      <c r="M1784">
        <v>0.28000000000000003</v>
      </c>
      <c r="N1784">
        <v>1.29</v>
      </c>
      <c r="O1784">
        <v>1.27</v>
      </c>
      <c r="P1784">
        <v>1.45</v>
      </c>
      <c r="Q1784">
        <v>1.68</v>
      </c>
      <c r="R1784">
        <v>11.91</v>
      </c>
      <c r="S1784">
        <v>8.25</v>
      </c>
      <c r="T1784">
        <v>4.25</v>
      </c>
      <c r="U1784">
        <v>1.28</v>
      </c>
      <c r="V1784">
        <v>1.25</v>
      </c>
      <c r="W1784">
        <v>69.81</v>
      </c>
      <c r="X1784">
        <v>5.39</v>
      </c>
      <c r="Y1784">
        <v>6.19</v>
      </c>
      <c r="Z1784">
        <v>10.28</v>
      </c>
      <c r="AA1784">
        <v>9.67</v>
      </c>
      <c r="AB1784">
        <v>3.15</v>
      </c>
      <c r="AC1784">
        <v>9.8699999999999992</v>
      </c>
    </row>
    <row r="1785" spans="1:29" x14ac:dyDescent="0.2">
      <c r="A1785" t="s">
        <v>2012</v>
      </c>
      <c r="B1785" s="2" t="s">
        <v>5140</v>
      </c>
      <c r="C1785" s="2">
        <v>2</v>
      </c>
      <c r="D1785" s="2">
        <v>2</v>
      </c>
      <c r="E1785" s="2">
        <v>3</v>
      </c>
      <c r="F1785" s="1">
        <v>43144.644444444442</v>
      </c>
      <c r="G1785">
        <v>86.94</v>
      </c>
      <c r="H1785">
        <v>1.68</v>
      </c>
      <c r="I1785">
        <v>1.03</v>
      </c>
      <c r="J1785">
        <v>-0.77</v>
      </c>
      <c r="K1785">
        <v>3.04</v>
      </c>
      <c r="L1785">
        <v>0.85</v>
      </c>
      <c r="M1785">
        <v>0.56000000000000005</v>
      </c>
      <c r="N1785">
        <v>1.63</v>
      </c>
      <c r="O1785">
        <v>1.6</v>
      </c>
      <c r="P1785">
        <v>4.09</v>
      </c>
      <c r="Q1785">
        <v>4.7</v>
      </c>
      <c r="R1785">
        <v>0.21</v>
      </c>
      <c r="S1785">
        <v>15.78</v>
      </c>
      <c r="T1785">
        <v>3.49</v>
      </c>
      <c r="U1785">
        <v>2.5</v>
      </c>
      <c r="V1785">
        <v>1.59</v>
      </c>
      <c r="W1785">
        <v>75.47</v>
      </c>
      <c r="X1785">
        <v>28.17</v>
      </c>
      <c r="Y1785">
        <v>38.22</v>
      </c>
      <c r="Z1785">
        <v>53.65</v>
      </c>
      <c r="AA1785">
        <v>100.59</v>
      </c>
      <c r="AB1785">
        <v>18.36</v>
      </c>
      <c r="AC1785">
        <v>108.46</v>
      </c>
    </row>
    <row r="1786" spans="1:29" x14ac:dyDescent="0.2">
      <c r="A1786" t="s">
        <v>468</v>
      </c>
      <c r="B1786" s="2" t="s">
        <v>5080</v>
      </c>
      <c r="C1786" s="2">
        <v>2</v>
      </c>
      <c r="D1786" s="2">
        <v>2</v>
      </c>
      <c r="E1786" s="2">
        <v>1</v>
      </c>
      <c r="F1786" s="1">
        <v>42921.59097222222</v>
      </c>
      <c r="G1786">
        <v>86.94</v>
      </c>
      <c r="H1786">
        <v>2.16</v>
      </c>
      <c r="I1786">
        <v>1.6</v>
      </c>
      <c r="J1786">
        <v>1.84</v>
      </c>
      <c r="K1786">
        <v>2.72</v>
      </c>
      <c r="L1786">
        <v>0.56000000000000005</v>
      </c>
      <c r="M1786">
        <v>0.68</v>
      </c>
      <c r="N1786">
        <v>2.02</v>
      </c>
      <c r="O1786">
        <v>1.98</v>
      </c>
      <c r="P1786">
        <v>2.86</v>
      </c>
      <c r="Q1786">
        <v>3.33</v>
      </c>
      <c r="R1786">
        <v>5.24</v>
      </c>
      <c r="S1786">
        <v>16.14</v>
      </c>
      <c r="T1786">
        <v>3.82</v>
      </c>
      <c r="U1786">
        <v>2.06</v>
      </c>
      <c r="V1786">
        <v>1.7</v>
      </c>
      <c r="W1786">
        <v>70.94</v>
      </c>
      <c r="X1786">
        <v>7.73</v>
      </c>
      <c r="Y1786">
        <v>9.69</v>
      </c>
      <c r="Z1786">
        <v>17.43</v>
      </c>
      <c r="AA1786">
        <v>36.130000000000003</v>
      </c>
      <c r="AB1786">
        <v>12.54</v>
      </c>
      <c r="AC1786">
        <v>40.79</v>
      </c>
    </row>
    <row r="1787" spans="1:29" x14ac:dyDescent="0.2">
      <c r="A1787" t="s">
        <v>1724</v>
      </c>
      <c r="B1787" s="2" t="s">
        <v>5041</v>
      </c>
      <c r="C1787" s="2">
        <v>2</v>
      </c>
      <c r="D1787" s="2">
        <v>1</v>
      </c>
      <c r="E1787" s="2">
        <v>2</v>
      </c>
      <c r="F1787" s="1">
        <v>42990.406944444447</v>
      </c>
      <c r="G1787">
        <v>86.94</v>
      </c>
      <c r="H1787">
        <v>1.65</v>
      </c>
      <c r="I1787">
        <v>1.32</v>
      </c>
      <c r="J1787">
        <v>3.21</v>
      </c>
      <c r="K1787">
        <v>1.89</v>
      </c>
      <c r="L1787">
        <v>0.37</v>
      </c>
      <c r="M1787">
        <v>0.34</v>
      </c>
      <c r="N1787">
        <v>1.36</v>
      </c>
      <c r="O1787">
        <v>1.36</v>
      </c>
      <c r="P1787">
        <v>1.68</v>
      </c>
      <c r="Q1787">
        <v>1.94</v>
      </c>
      <c r="R1787">
        <v>10.78</v>
      </c>
      <c r="S1787">
        <v>9.32</v>
      </c>
      <c r="T1787">
        <v>3.66</v>
      </c>
      <c r="U1787">
        <v>1.43</v>
      </c>
      <c r="V1787">
        <v>1.33</v>
      </c>
      <c r="W1787">
        <v>70.3</v>
      </c>
      <c r="X1787">
        <v>4.42</v>
      </c>
      <c r="Y1787">
        <v>5.64</v>
      </c>
      <c r="Z1787">
        <v>10.34</v>
      </c>
      <c r="AA1787">
        <v>11.18</v>
      </c>
      <c r="AB1787">
        <v>3.53</v>
      </c>
      <c r="AC1787">
        <v>9.35</v>
      </c>
    </row>
    <row r="1788" spans="1:29" x14ac:dyDescent="0.2">
      <c r="A1788" t="s">
        <v>1735</v>
      </c>
      <c r="B1788" s="2" t="s">
        <v>5050</v>
      </c>
      <c r="C1788" s="2">
        <v>2</v>
      </c>
      <c r="D1788" s="2">
        <v>1</v>
      </c>
      <c r="E1788" s="2">
        <v>2</v>
      </c>
      <c r="F1788" s="1">
        <v>42990.423611111109</v>
      </c>
      <c r="G1788">
        <v>86.94</v>
      </c>
      <c r="H1788">
        <v>1.64</v>
      </c>
      <c r="I1788">
        <v>1.29</v>
      </c>
      <c r="J1788">
        <v>3.54</v>
      </c>
      <c r="K1788">
        <v>1.87</v>
      </c>
      <c r="L1788">
        <v>0.38</v>
      </c>
      <c r="M1788">
        <v>0.28999999999999998</v>
      </c>
      <c r="N1788">
        <v>1.27</v>
      </c>
      <c r="O1788">
        <v>1.27</v>
      </c>
      <c r="P1788">
        <v>1.64</v>
      </c>
      <c r="Q1788">
        <v>1.95</v>
      </c>
      <c r="R1788">
        <v>11.01</v>
      </c>
      <c r="S1788">
        <v>8.69</v>
      </c>
      <c r="T1788">
        <v>3.68</v>
      </c>
      <c r="U1788">
        <v>1.5</v>
      </c>
      <c r="V1788">
        <v>1.27</v>
      </c>
      <c r="W1788">
        <v>69.900000000000006</v>
      </c>
      <c r="X1788">
        <v>4.72</v>
      </c>
      <c r="Y1788">
        <v>6.06</v>
      </c>
      <c r="Z1788">
        <v>9.94</v>
      </c>
      <c r="AA1788">
        <v>11.97</v>
      </c>
      <c r="AB1788">
        <v>3.44</v>
      </c>
      <c r="AC1788">
        <v>9.68</v>
      </c>
    </row>
    <row r="1789" spans="1:29" x14ac:dyDescent="0.2">
      <c r="A1789" t="s">
        <v>2228</v>
      </c>
      <c r="B1789" s="2" t="s">
        <v>5151</v>
      </c>
      <c r="C1789" s="2">
        <v>2</v>
      </c>
      <c r="D1789" s="2">
        <v>2</v>
      </c>
      <c r="E1789" s="2">
        <v>3</v>
      </c>
      <c r="F1789" s="1">
        <v>43146.652777777781</v>
      </c>
      <c r="G1789">
        <v>86.94</v>
      </c>
      <c r="H1789">
        <v>2.12</v>
      </c>
      <c r="I1789">
        <v>1.1599999999999999</v>
      </c>
      <c r="J1789">
        <v>1.23</v>
      </c>
      <c r="K1789">
        <v>3.13</v>
      </c>
      <c r="L1789">
        <v>0.76</v>
      </c>
      <c r="M1789">
        <v>0.42</v>
      </c>
      <c r="N1789">
        <v>1.68</v>
      </c>
      <c r="O1789">
        <v>1.65</v>
      </c>
      <c r="P1789">
        <v>4.0599999999999996</v>
      </c>
      <c r="Q1789">
        <v>4.43</v>
      </c>
      <c r="R1789">
        <v>0.82</v>
      </c>
      <c r="S1789">
        <v>15.75</v>
      </c>
      <c r="T1789">
        <v>4.96</v>
      </c>
      <c r="U1789">
        <v>2.69</v>
      </c>
      <c r="V1789">
        <v>1.73</v>
      </c>
      <c r="W1789">
        <v>73.849999999999994</v>
      </c>
      <c r="X1789">
        <v>26.63</v>
      </c>
      <c r="Y1789">
        <v>35.590000000000003</v>
      </c>
      <c r="Z1789">
        <v>47.24</v>
      </c>
      <c r="AA1789">
        <v>90.02</v>
      </c>
      <c r="AB1789">
        <v>16.55</v>
      </c>
      <c r="AC1789">
        <v>122.39</v>
      </c>
    </row>
    <row r="1790" spans="1:29" x14ac:dyDescent="0.2">
      <c r="A1790" t="s">
        <v>3455</v>
      </c>
      <c r="B1790" s="2" t="s">
        <v>4871</v>
      </c>
      <c r="C1790" s="2">
        <v>1</v>
      </c>
      <c r="D1790" s="2">
        <v>1</v>
      </c>
      <c r="E1790" s="2">
        <v>4</v>
      </c>
      <c r="F1790" s="1">
        <v>43206.813888888886</v>
      </c>
      <c r="G1790">
        <v>86.94</v>
      </c>
      <c r="H1790">
        <v>1.9</v>
      </c>
      <c r="I1790">
        <v>1.2</v>
      </c>
      <c r="J1790">
        <v>2.31</v>
      </c>
      <c r="K1790">
        <v>2.72</v>
      </c>
      <c r="L1790">
        <v>0.71</v>
      </c>
      <c r="M1790">
        <v>0.46</v>
      </c>
      <c r="N1790">
        <v>1.5</v>
      </c>
      <c r="O1790">
        <v>1.43</v>
      </c>
      <c r="P1790">
        <v>3.47</v>
      </c>
      <c r="Q1790">
        <v>4.2</v>
      </c>
      <c r="R1790">
        <v>4.7300000000000004</v>
      </c>
      <c r="S1790">
        <v>13.12</v>
      </c>
      <c r="T1790">
        <v>3.78</v>
      </c>
      <c r="U1790">
        <v>2.4</v>
      </c>
      <c r="V1790">
        <v>1.57</v>
      </c>
      <c r="W1790">
        <v>73.94</v>
      </c>
      <c r="X1790">
        <v>17.05</v>
      </c>
      <c r="Y1790">
        <v>21.58</v>
      </c>
      <c r="Z1790">
        <v>33.9</v>
      </c>
      <c r="AA1790">
        <v>51.81</v>
      </c>
      <c r="AB1790">
        <v>8.85</v>
      </c>
      <c r="AC1790">
        <v>58.56</v>
      </c>
    </row>
    <row r="1791" spans="1:29" x14ac:dyDescent="0.2">
      <c r="A1791" t="s">
        <v>634</v>
      </c>
      <c r="B1791" s="2" t="s">
        <v>4736</v>
      </c>
      <c r="C1791" s="2">
        <v>1</v>
      </c>
      <c r="D1791" s="2">
        <v>2</v>
      </c>
      <c r="E1791" s="2">
        <v>1</v>
      </c>
      <c r="F1791" s="1">
        <v>42928.675000000003</v>
      </c>
      <c r="G1791">
        <v>86.93</v>
      </c>
      <c r="H1791">
        <v>1.7</v>
      </c>
      <c r="I1791">
        <v>1.1599999999999999</v>
      </c>
      <c r="J1791">
        <v>2.87</v>
      </c>
      <c r="K1791">
        <v>2.0299999999999998</v>
      </c>
      <c r="L1791">
        <v>0.47</v>
      </c>
      <c r="M1791">
        <v>0.52</v>
      </c>
      <c r="N1791">
        <v>1.31</v>
      </c>
      <c r="O1791">
        <v>1.32</v>
      </c>
      <c r="P1791">
        <v>2.33</v>
      </c>
      <c r="Q1791">
        <v>2.85</v>
      </c>
      <c r="R1791">
        <v>9.02</v>
      </c>
      <c r="S1791">
        <v>9.84</v>
      </c>
      <c r="T1791">
        <v>4.22</v>
      </c>
      <c r="U1791">
        <v>1.67</v>
      </c>
      <c r="V1791">
        <v>1.37</v>
      </c>
      <c r="W1791">
        <v>70.92</v>
      </c>
      <c r="X1791">
        <v>6.4</v>
      </c>
      <c r="Y1791">
        <v>7.86</v>
      </c>
      <c r="Z1791">
        <v>9.94</v>
      </c>
      <c r="AA1791">
        <v>21.5</v>
      </c>
      <c r="AB1791">
        <v>6.35</v>
      </c>
      <c r="AC1791">
        <v>25.57</v>
      </c>
    </row>
    <row r="1792" spans="1:29" x14ac:dyDescent="0.2">
      <c r="A1792" t="s">
        <v>160</v>
      </c>
      <c r="B1792" s="2" t="s">
        <v>4834</v>
      </c>
      <c r="C1792" s="2">
        <v>1</v>
      </c>
      <c r="D1792" s="2">
        <v>2</v>
      </c>
      <c r="E1792" s="2">
        <v>1</v>
      </c>
      <c r="F1792" s="1">
        <v>42901.425000000003</v>
      </c>
      <c r="G1792">
        <v>86.93</v>
      </c>
      <c r="H1792">
        <v>2.15</v>
      </c>
      <c r="I1792">
        <v>1.39</v>
      </c>
      <c r="J1792">
        <v>2.25</v>
      </c>
      <c r="K1792">
        <v>2.63</v>
      </c>
      <c r="L1792">
        <v>0.42</v>
      </c>
      <c r="M1792">
        <v>0.44</v>
      </c>
      <c r="N1792">
        <v>1.65</v>
      </c>
      <c r="O1792">
        <v>1.66</v>
      </c>
      <c r="P1792">
        <v>2.5</v>
      </c>
      <c r="Q1792">
        <v>3.35</v>
      </c>
      <c r="R1792">
        <v>8.15</v>
      </c>
      <c r="S1792">
        <v>12.36</v>
      </c>
      <c r="T1792">
        <v>4.58</v>
      </c>
      <c r="U1792">
        <v>1.92</v>
      </c>
      <c r="V1792">
        <v>1.54</v>
      </c>
      <c r="W1792">
        <v>70.8</v>
      </c>
      <c r="X1792">
        <v>7.94</v>
      </c>
      <c r="Y1792">
        <v>8.49</v>
      </c>
      <c r="Z1792">
        <v>16.059999999999999</v>
      </c>
      <c r="AA1792">
        <v>26.22</v>
      </c>
      <c r="AB1792">
        <v>8.25</v>
      </c>
      <c r="AC1792">
        <v>30.93</v>
      </c>
    </row>
    <row r="1793" spans="1:29" x14ac:dyDescent="0.2">
      <c r="A1793" t="s">
        <v>241</v>
      </c>
      <c r="B1793" s="2" t="s">
        <v>4902</v>
      </c>
      <c r="C1793" s="2">
        <v>1</v>
      </c>
      <c r="D1793" s="2">
        <v>1</v>
      </c>
      <c r="E1793" s="2">
        <v>1</v>
      </c>
      <c r="F1793" s="1">
        <v>42908.577777777777</v>
      </c>
      <c r="G1793">
        <v>86.93</v>
      </c>
      <c r="H1793">
        <v>2.0499999999999998</v>
      </c>
      <c r="I1793">
        <v>1.46</v>
      </c>
      <c r="J1793">
        <v>2.92</v>
      </c>
      <c r="K1793">
        <v>2.64</v>
      </c>
      <c r="L1793">
        <v>0.52</v>
      </c>
      <c r="M1793">
        <v>0.5</v>
      </c>
      <c r="N1793">
        <v>1.75</v>
      </c>
      <c r="O1793">
        <v>1.74</v>
      </c>
      <c r="P1793">
        <v>2.5299999999999998</v>
      </c>
      <c r="Q1793">
        <v>3.12</v>
      </c>
      <c r="R1793">
        <v>7</v>
      </c>
      <c r="S1793">
        <v>13.45</v>
      </c>
      <c r="T1793">
        <v>4.3499999999999996</v>
      </c>
      <c r="U1793">
        <v>1.92</v>
      </c>
      <c r="V1793">
        <v>1.54</v>
      </c>
      <c r="W1793">
        <v>69.95</v>
      </c>
      <c r="X1793">
        <v>6.87</v>
      </c>
      <c r="Y1793">
        <v>9.4700000000000006</v>
      </c>
      <c r="Z1793">
        <v>15.02</v>
      </c>
      <c r="AA1793">
        <v>31.6</v>
      </c>
      <c r="AB1793">
        <v>11.26</v>
      </c>
      <c r="AC1793">
        <v>31.94</v>
      </c>
    </row>
    <row r="1794" spans="1:29" x14ac:dyDescent="0.2">
      <c r="A1794" t="s">
        <v>3564</v>
      </c>
      <c r="B1794" s="2" t="s">
        <v>4953</v>
      </c>
      <c r="C1794" s="2">
        <v>2</v>
      </c>
      <c r="D1794" s="2">
        <v>2</v>
      </c>
      <c r="E1794" s="2">
        <v>4</v>
      </c>
      <c r="F1794" s="1">
        <v>43209.545138888891</v>
      </c>
      <c r="G1794">
        <v>86.93</v>
      </c>
      <c r="H1794">
        <v>1.62</v>
      </c>
      <c r="I1794">
        <v>1.01</v>
      </c>
      <c r="J1794">
        <v>1.67</v>
      </c>
      <c r="K1794">
        <v>2.62</v>
      </c>
      <c r="L1794">
        <v>0.67</v>
      </c>
      <c r="M1794">
        <v>0.31</v>
      </c>
      <c r="N1794">
        <v>1.27</v>
      </c>
      <c r="O1794">
        <v>1.25</v>
      </c>
      <c r="P1794">
        <v>3.32</v>
      </c>
      <c r="Q1794">
        <v>3.97</v>
      </c>
      <c r="R1794">
        <v>3.88</v>
      </c>
      <c r="S1794">
        <v>11.29</v>
      </c>
      <c r="T1794">
        <v>3.91</v>
      </c>
      <c r="U1794">
        <v>2.11</v>
      </c>
      <c r="V1794">
        <v>1.35</v>
      </c>
      <c r="W1794">
        <v>74.16</v>
      </c>
      <c r="X1794">
        <v>19.78</v>
      </c>
      <c r="Y1794">
        <v>26.71</v>
      </c>
      <c r="Z1794">
        <v>30.56</v>
      </c>
      <c r="AA1794">
        <v>61.16</v>
      </c>
      <c r="AB1794">
        <v>14.86</v>
      </c>
      <c r="AC1794">
        <v>82.68</v>
      </c>
    </row>
    <row r="1795" spans="1:29" x14ac:dyDescent="0.2">
      <c r="A1795" t="s">
        <v>1374</v>
      </c>
      <c r="B1795" s="2" t="s">
        <v>4830</v>
      </c>
      <c r="C1795" s="2">
        <v>1</v>
      </c>
      <c r="D1795" s="2">
        <v>1</v>
      </c>
      <c r="E1795" s="2">
        <v>2</v>
      </c>
      <c r="F1795" s="1">
        <v>42976.42291666667</v>
      </c>
      <c r="G1795">
        <v>86.92</v>
      </c>
      <c r="H1795">
        <v>1.73</v>
      </c>
      <c r="I1795">
        <v>1.35</v>
      </c>
      <c r="J1795">
        <v>3.55</v>
      </c>
      <c r="K1795">
        <v>2.0099999999999998</v>
      </c>
      <c r="L1795">
        <v>0.41</v>
      </c>
      <c r="M1795">
        <v>0.34</v>
      </c>
      <c r="N1795">
        <v>1.49</v>
      </c>
      <c r="O1795">
        <v>1.46</v>
      </c>
      <c r="P1795">
        <v>2.0299999999999998</v>
      </c>
      <c r="Q1795">
        <v>2.4</v>
      </c>
      <c r="R1795">
        <v>9.65</v>
      </c>
      <c r="S1795">
        <v>10.48</v>
      </c>
      <c r="T1795">
        <v>4.54</v>
      </c>
      <c r="U1795">
        <v>1.53</v>
      </c>
      <c r="V1795">
        <v>1.41</v>
      </c>
      <c r="W1795">
        <v>70.42</v>
      </c>
      <c r="X1795">
        <v>6.62</v>
      </c>
      <c r="Y1795">
        <v>7.48</v>
      </c>
      <c r="Z1795">
        <v>11.68</v>
      </c>
      <c r="AA1795">
        <v>15.88</v>
      </c>
      <c r="AB1795">
        <v>4.3099999999999996</v>
      </c>
      <c r="AC1795">
        <v>20.77</v>
      </c>
    </row>
    <row r="1796" spans="1:29" x14ac:dyDescent="0.2">
      <c r="A1796" t="s">
        <v>3461</v>
      </c>
      <c r="B1796" s="2" t="s">
        <v>4805</v>
      </c>
      <c r="C1796" s="2">
        <v>1</v>
      </c>
      <c r="D1796" s="2">
        <v>1</v>
      </c>
      <c r="E1796" s="2">
        <v>4</v>
      </c>
      <c r="F1796" s="1">
        <v>43206.822916666664</v>
      </c>
      <c r="G1796">
        <v>86.92</v>
      </c>
      <c r="H1796">
        <v>1.84</v>
      </c>
      <c r="I1796">
        <v>1.33</v>
      </c>
      <c r="J1796">
        <v>2.58</v>
      </c>
      <c r="K1796">
        <v>2.68</v>
      </c>
      <c r="L1796">
        <v>0.66</v>
      </c>
      <c r="M1796">
        <v>0.3</v>
      </c>
      <c r="N1796">
        <v>1.67</v>
      </c>
      <c r="O1796">
        <v>1.61</v>
      </c>
      <c r="P1796">
        <v>3.24</v>
      </c>
      <c r="Q1796">
        <v>3.83</v>
      </c>
      <c r="R1796">
        <v>4.66</v>
      </c>
      <c r="S1796">
        <v>14.42</v>
      </c>
      <c r="T1796">
        <v>3.98</v>
      </c>
      <c r="U1796">
        <v>2.09</v>
      </c>
      <c r="V1796">
        <v>1.59</v>
      </c>
      <c r="W1796">
        <v>72.58</v>
      </c>
      <c r="X1796">
        <v>20.71</v>
      </c>
      <c r="Y1796">
        <v>22.74</v>
      </c>
      <c r="Z1796">
        <v>36.67</v>
      </c>
      <c r="AA1796">
        <v>48.36</v>
      </c>
      <c r="AB1796">
        <v>8.14</v>
      </c>
      <c r="AC1796">
        <v>63.27</v>
      </c>
    </row>
    <row r="1797" spans="1:29" x14ac:dyDescent="0.2">
      <c r="A1797" t="s">
        <v>2497</v>
      </c>
      <c r="B1797" s="2" t="s">
        <v>5100</v>
      </c>
      <c r="C1797" s="2">
        <v>2</v>
      </c>
      <c r="D1797" s="2">
        <v>1</v>
      </c>
      <c r="E1797" s="2">
        <v>3</v>
      </c>
      <c r="F1797" s="1">
        <v>43153.661111111112</v>
      </c>
      <c r="G1797">
        <v>86.92</v>
      </c>
      <c r="H1797">
        <v>1.8</v>
      </c>
      <c r="I1797">
        <v>0.85</v>
      </c>
      <c r="J1797">
        <v>1.28</v>
      </c>
      <c r="K1797">
        <v>2.91</v>
      </c>
      <c r="L1797">
        <v>0.68</v>
      </c>
      <c r="M1797">
        <v>0.27</v>
      </c>
      <c r="N1797">
        <v>1.22</v>
      </c>
      <c r="O1797">
        <v>1.25</v>
      </c>
      <c r="P1797">
        <v>3.64</v>
      </c>
      <c r="Q1797">
        <v>4.1100000000000003</v>
      </c>
      <c r="R1797">
        <v>3.27</v>
      </c>
      <c r="S1797">
        <v>12.14</v>
      </c>
      <c r="T1797">
        <v>4.83</v>
      </c>
      <c r="U1797">
        <v>2.59</v>
      </c>
      <c r="V1797">
        <v>1.5</v>
      </c>
      <c r="W1797">
        <v>73.34</v>
      </c>
      <c r="X1797">
        <v>32.94</v>
      </c>
      <c r="Y1797">
        <v>41.35</v>
      </c>
      <c r="Z1797">
        <v>43.83</v>
      </c>
      <c r="AA1797">
        <v>86</v>
      </c>
      <c r="AB1797">
        <v>13.58</v>
      </c>
      <c r="AC1797">
        <v>123.46</v>
      </c>
    </row>
    <row r="1798" spans="1:29" x14ac:dyDescent="0.2">
      <c r="A1798" t="s">
        <v>1409</v>
      </c>
      <c r="B1798" s="2" t="s">
        <v>4996</v>
      </c>
      <c r="C1798" s="2">
        <v>2</v>
      </c>
      <c r="D1798" s="2">
        <v>1</v>
      </c>
      <c r="E1798" s="2">
        <v>2</v>
      </c>
      <c r="F1798" s="1">
        <v>42976.484027777777</v>
      </c>
      <c r="G1798">
        <v>86.92</v>
      </c>
      <c r="H1798">
        <v>1.54</v>
      </c>
      <c r="I1798">
        <v>1.22</v>
      </c>
      <c r="J1798">
        <v>3.3</v>
      </c>
      <c r="K1798">
        <v>1.9</v>
      </c>
      <c r="L1798">
        <v>0.4</v>
      </c>
      <c r="M1798">
        <v>0.33</v>
      </c>
      <c r="N1798">
        <v>1.32</v>
      </c>
      <c r="O1798">
        <v>1.31</v>
      </c>
      <c r="P1798">
        <v>1.88</v>
      </c>
      <c r="Q1798">
        <v>2.4900000000000002</v>
      </c>
      <c r="R1798">
        <v>10.01</v>
      </c>
      <c r="S1798">
        <v>9.26</v>
      </c>
      <c r="T1798">
        <v>4.24</v>
      </c>
      <c r="U1798">
        <v>1.28</v>
      </c>
      <c r="V1798">
        <v>1.29</v>
      </c>
      <c r="W1798">
        <v>70.58</v>
      </c>
      <c r="X1798">
        <v>6.83</v>
      </c>
      <c r="Y1798">
        <v>8.33</v>
      </c>
      <c r="Z1798">
        <v>11.22</v>
      </c>
      <c r="AA1798">
        <v>15.02</v>
      </c>
      <c r="AB1798">
        <v>4.58</v>
      </c>
      <c r="AC1798">
        <v>16.88</v>
      </c>
    </row>
    <row r="1799" spans="1:29" x14ac:dyDescent="0.2">
      <c r="A1799" t="s">
        <v>234</v>
      </c>
      <c r="B1799" s="2" t="s">
        <v>4823</v>
      </c>
      <c r="C1799" s="2">
        <v>1</v>
      </c>
      <c r="D1799" s="2">
        <v>1</v>
      </c>
      <c r="E1799" s="2">
        <v>1</v>
      </c>
      <c r="F1799" s="1">
        <v>42902.590277777781</v>
      </c>
      <c r="G1799">
        <v>86.92</v>
      </c>
      <c r="H1799">
        <v>1.84</v>
      </c>
      <c r="I1799">
        <v>1.39</v>
      </c>
      <c r="J1799">
        <v>2.74</v>
      </c>
      <c r="K1799">
        <v>2.38</v>
      </c>
      <c r="L1799">
        <v>0.55000000000000004</v>
      </c>
      <c r="M1799">
        <v>0.56000000000000005</v>
      </c>
      <c r="N1799">
        <v>1.6</v>
      </c>
      <c r="O1799">
        <v>1.59</v>
      </c>
      <c r="P1799">
        <v>2.65</v>
      </c>
      <c r="Q1799">
        <v>3.17</v>
      </c>
      <c r="R1799">
        <v>6.7</v>
      </c>
      <c r="S1799">
        <v>12.91</v>
      </c>
      <c r="T1799">
        <v>4.24</v>
      </c>
      <c r="U1799">
        <v>1.71</v>
      </c>
      <c r="V1799">
        <v>1.48</v>
      </c>
      <c r="W1799">
        <v>70.77</v>
      </c>
      <c r="X1799">
        <v>6.93</v>
      </c>
      <c r="Y1799">
        <v>9.84</v>
      </c>
      <c r="Z1799">
        <v>13.73</v>
      </c>
      <c r="AA1799">
        <v>27.88</v>
      </c>
      <c r="AB1799">
        <v>8.91</v>
      </c>
      <c r="AC1799">
        <v>32.32</v>
      </c>
    </row>
    <row r="1800" spans="1:29" x14ac:dyDescent="0.2">
      <c r="A1800" t="s">
        <v>1394</v>
      </c>
      <c r="B1800" s="2" t="s">
        <v>5056</v>
      </c>
      <c r="C1800" s="2">
        <v>2</v>
      </c>
      <c r="D1800" s="2">
        <v>1</v>
      </c>
      <c r="E1800" s="2">
        <v>2</v>
      </c>
      <c r="F1800" s="1">
        <v>42976.454861111109</v>
      </c>
      <c r="G1800">
        <v>86.92</v>
      </c>
      <c r="H1800">
        <v>1.44</v>
      </c>
      <c r="I1800">
        <v>1.07</v>
      </c>
      <c r="J1800">
        <v>3.22</v>
      </c>
      <c r="K1800">
        <v>1.68</v>
      </c>
      <c r="L1800">
        <v>0.44</v>
      </c>
      <c r="M1800">
        <v>0.49</v>
      </c>
      <c r="N1800">
        <v>1.0900000000000001</v>
      </c>
      <c r="O1800">
        <v>1.08</v>
      </c>
      <c r="P1800">
        <v>1.96</v>
      </c>
      <c r="Q1800">
        <v>2.48</v>
      </c>
      <c r="R1800">
        <v>10.58</v>
      </c>
      <c r="S1800">
        <v>7.79</v>
      </c>
      <c r="T1800">
        <v>3.74</v>
      </c>
      <c r="U1800">
        <v>1.47</v>
      </c>
      <c r="V1800">
        <v>1.26</v>
      </c>
      <c r="W1800">
        <v>71.27</v>
      </c>
      <c r="X1800">
        <v>7.22</v>
      </c>
      <c r="Y1800">
        <v>8.1300000000000008</v>
      </c>
      <c r="Z1800">
        <v>12.1</v>
      </c>
      <c r="AA1800">
        <v>15.79</v>
      </c>
      <c r="AB1800">
        <v>4.57</v>
      </c>
      <c r="AC1800">
        <v>13.92</v>
      </c>
    </row>
    <row r="1801" spans="1:29" x14ac:dyDescent="0.2">
      <c r="A1801" t="s">
        <v>2070</v>
      </c>
      <c r="B1801" s="2" t="s">
        <v>5046</v>
      </c>
      <c r="C1801" s="2">
        <v>2</v>
      </c>
      <c r="D1801" s="2">
        <v>2</v>
      </c>
      <c r="E1801" s="2">
        <v>3</v>
      </c>
      <c r="F1801" s="1">
        <v>43145.550694444442</v>
      </c>
      <c r="G1801">
        <v>86.92</v>
      </c>
      <c r="H1801">
        <v>1.59</v>
      </c>
      <c r="I1801">
        <v>0.88</v>
      </c>
      <c r="J1801">
        <v>0.39</v>
      </c>
      <c r="K1801">
        <v>2.75</v>
      </c>
      <c r="L1801">
        <v>0.82</v>
      </c>
      <c r="M1801">
        <v>0.41</v>
      </c>
      <c r="N1801">
        <v>1.51</v>
      </c>
      <c r="O1801">
        <v>1.45</v>
      </c>
      <c r="P1801">
        <v>4.12</v>
      </c>
      <c r="Q1801">
        <v>4.8499999999999996</v>
      </c>
      <c r="R1801">
        <v>0.62</v>
      </c>
      <c r="S1801">
        <v>15.06</v>
      </c>
      <c r="T1801">
        <v>4.9800000000000004</v>
      </c>
      <c r="U1801">
        <v>2.52</v>
      </c>
      <c r="V1801">
        <v>1.56</v>
      </c>
      <c r="W1801">
        <v>74.91</v>
      </c>
      <c r="X1801">
        <v>36.94</v>
      </c>
      <c r="Y1801">
        <v>48.43</v>
      </c>
      <c r="Z1801">
        <v>60.03</v>
      </c>
      <c r="AA1801">
        <v>108.85</v>
      </c>
      <c r="AB1801">
        <v>17.96</v>
      </c>
      <c r="AC1801">
        <v>144.83000000000001</v>
      </c>
    </row>
    <row r="1802" spans="1:29" x14ac:dyDescent="0.2">
      <c r="A1802" t="s">
        <v>851</v>
      </c>
      <c r="B1802" s="2" t="s">
        <v>5072</v>
      </c>
      <c r="C1802" s="2">
        <v>2</v>
      </c>
      <c r="D1802" s="2">
        <v>1</v>
      </c>
      <c r="E1802" s="2">
        <v>1</v>
      </c>
      <c r="F1802" s="1">
        <v>42950.553472222222</v>
      </c>
      <c r="G1802">
        <v>86.92</v>
      </c>
      <c r="H1802">
        <v>1.68</v>
      </c>
      <c r="I1802">
        <v>1.32</v>
      </c>
      <c r="J1802">
        <v>2.54</v>
      </c>
      <c r="K1802">
        <v>2.2000000000000002</v>
      </c>
      <c r="L1802">
        <v>0.63</v>
      </c>
      <c r="M1802">
        <v>0.72</v>
      </c>
      <c r="N1802">
        <v>1.36</v>
      </c>
      <c r="O1802">
        <v>1.34</v>
      </c>
      <c r="P1802">
        <v>2.76</v>
      </c>
      <c r="Q1802">
        <v>3.54</v>
      </c>
      <c r="R1802">
        <v>7.58</v>
      </c>
      <c r="S1802">
        <v>10.64</v>
      </c>
      <c r="T1802">
        <v>2.98</v>
      </c>
      <c r="U1802">
        <v>1.71</v>
      </c>
      <c r="V1802">
        <v>1.4</v>
      </c>
      <c r="W1802">
        <v>72.13</v>
      </c>
      <c r="X1802">
        <v>5.22</v>
      </c>
      <c r="Y1802">
        <v>6.5</v>
      </c>
      <c r="Z1802">
        <v>14.46</v>
      </c>
      <c r="AA1802">
        <v>17.96</v>
      </c>
      <c r="AB1802">
        <v>5.24</v>
      </c>
      <c r="AC1802">
        <v>15.25</v>
      </c>
    </row>
    <row r="1803" spans="1:29" x14ac:dyDescent="0.2">
      <c r="A1803" t="s">
        <v>497</v>
      </c>
      <c r="B1803" s="2" t="s">
        <v>4787</v>
      </c>
      <c r="C1803" s="2">
        <v>1</v>
      </c>
      <c r="D1803" s="2">
        <v>1</v>
      </c>
      <c r="E1803" s="2">
        <v>1</v>
      </c>
      <c r="F1803" s="1">
        <v>42921.649305555555</v>
      </c>
      <c r="G1803">
        <v>86.92</v>
      </c>
      <c r="H1803">
        <v>2.1</v>
      </c>
      <c r="I1803">
        <v>1.28</v>
      </c>
      <c r="J1803">
        <v>1.99</v>
      </c>
      <c r="K1803">
        <v>2.57</v>
      </c>
      <c r="L1803">
        <v>0.51</v>
      </c>
      <c r="M1803">
        <v>0.57999999999999996</v>
      </c>
      <c r="N1803">
        <v>1.51</v>
      </c>
      <c r="O1803">
        <v>1.5</v>
      </c>
      <c r="P1803">
        <v>2.75</v>
      </c>
      <c r="Q1803">
        <v>3.37</v>
      </c>
      <c r="R1803">
        <v>7.39</v>
      </c>
      <c r="S1803">
        <v>11.76</v>
      </c>
      <c r="T1803">
        <v>3.81</v>
      </c>
      <c r="U1803">
        <v>2.17</v>
      </c>
      <c r="V1803">
        <v>1.55</v>
      </c>
      <c r="W1803">
        <v>72.209999999999994</v>
      </c>
      <c r="X1803">
        <v>6.6</v>
      </c>
      <c r="Y1803">
        <v>8.26</v>
      </c>
      <c r="Z1803">
        <v>12.41</v>
      </c>
      <c r="AA1803">
        <v>31.58</v>
      </c>
      <c r="AB1803">
        <v>9.7899999999999991</v>
      </c>
      <c r="AC1803">
        <v>29.75</v>
      </c>
    </row>
    <row r="1804" spans="1:29" x14ac:dyDescent="0.2">
      <c r="A1804" t="s">
        <v>2770</v>
      </c>
      <c r="B1804" s="2" t="s">
        <v>5068</v>
      </c>
      <c r="C1804" s="2">
        <v>2</v>
      </c>
      <c r="D1804" s="2">
        <v>1</v>
      </c>
      <c r="E1804" s="2">
        <v>3</v>
      </c>
      <c r="F1804" s="1">
        <v>43160.540972222225</v>
      </c>
      <c r="G1804">
        <v>86.92</v>
      </c>
      <c r="H1804">
        <v>2.06</v>
      </c>
      <c r="I1804">
        <v>1.21</v>
      </c>
      <c r="J1804">
        <v>-0.54</v>
      </c>
      <c r="K1804">
        <v>3.02</v>
      </c>
      <c r="L1804">
        <v>0.66</v>
      </c>
      <c r="M1804">
        <v>0.45</v>
      </c>
      <c r="N1804">
        <v>1.93</v>
      </c>
      <c r="O1804">
        <v>1.82</v>
      </c>
      <c r="P1804">
        <v>3.69</v>
      </c>
      <c r="Q1804">
        <v>4.46</v>
      </c>
      <c r="R1804">
        <v>1.59</v>
      </c>
      <c r="S1804">
        <v>16.8</v>
      </c>
      <c r="T1804">
        <v>3.2</v>
      </c>
      <c r="U1804">
        <v>2.5299999999999998</v>
      </c>
      <c r="V1804">
        <v>1.74</v>
      </c>
      <c r="W1804">
        <v>76.14</v>
      </c>
      <c r="X1804">
        <v>19.829999999999998</v>
      </c>
      <c r="Y1804">
        <v>25.49</v>
      </c>
      <c r="Z1804">
        <v>41.04</v>
      </c>
      <c r="AA1804">
        <v>91.74</v>
      </c>
      <c r="AB1804">
        <v>23.04</v>
      </c>
      <c r="AC1804">
        <v>99.4</v>
      </c>
    </row>
    <row r="1805" spans="1:29" x14ac:dyDescent="0.2">
      <c r="A1805" t="s">
        <v>1458</v>
      </c>
      <c r="B1805" s="4">
        <v>790</v>
      </c>
      <c r="C1805" s="2">
        <v>1</v>
      </c>
      <c r="D1805" s="2">
        <v>2</v>
      </c>
      <c r="E1805" s="2">
        <v>2</v>
      </c>
      <c r="F1805" s="1">
        <v>42979.484027777777</v>
      </c>
      <c r="G1805">
        <v>86.91</v>
      </c>
      <c r="H1805">
        <v>1.48</v>
      </c>
      <c r="I1805">
        <v>1.3</v>
      </c>
      <c r="J1805">
        <v>2.57</v>
      </c>
      <c r="K1805">
        <v>1.96</v>
      </c>
      <c r="L1805">
        <v>0.4</v>
      </c>
      <c r="M1805">
        <v>0.28000000000000003</v>
      </c>
      <c r="N1805">
        <v>1.4</v>
      </c>
      <c r="O1805">
        <v>1.39</v>
      </c>
      <c r="P1805">
        <v>1.9</v>
      </c>
      <c r="Q1805">
        <v>2.31</v>
      </c>
      <c r="R1805">
        <v>10.45</v>
      </c>
      <c r="S1805">
        <v>9.41</v>
      </c>
      <c r="T1805">
        <v>3.72</v>
      </c>
      <c r="U1805">
        <v>1.33</v>
      </c>
      <c r="V1805">
        <v>1.28</v>
      </c>
      <c r="W1805">
        <v>71.86</v>
      </c>
      <c r="X1805">
        <v>5.65</v>
      </c>
      <c r="Y1805">
        <v>6.63</v>
      </c>
      <c r="Z1805">
        <v>11.64</v>
      </c>
      <c r="AA1805">
        <v>14.08</v>
      </c>
      <c r="AB1805">
        <v>4.9800000000000004</v>
      </c>
      <c r="AC1805">
        <v>11.4</v>
      </c>
    </row>
    <row r="1806" spans="1:29" x14ac:dyDescent="0.2">
      <c r="A1806" t="s">
        <v>3433</v>
      </c>
      <c r="B1806" s="2" t="s">
        <v>4732</v>
      </c>
      <c r="C1806" s="2">
        <v>1</v>
      </c>
      <c r="D1806" s="2">
        <v>1</v>
      </c>
      <c r="E1806" s="2">
        <v>4</v>
      </c>
      <c r="F1806" s="1">
        <v>43206.776388888888</v>
      </c>
      <c r="G1806">
        <v>86.91</v>
      </c>
      <c r="H1806">
        <v>1.9</v>
      </c>
      <c r="I1806">
        <v>1.4</v>
      </c>
      <c r="J1806">
        <v>1.08</v>
      </c>
      <c r="K1806">
        <v>2.88</v>
      </c>
      <c r="L1806">
        <v>0.67</v>
      </c>
      <c r="M1806">
        <v>0.28000000000000003</v>
      </c>
      <c r="N1806">
        <v>1.81</v>
      </c>
      <c r="O1806">
        <v>1.76</v>
      </c>
      <c r="P1806">
        <v>3.25</v>
      </c>
      <c r="Q1806">
        <v>3.74</v>
      </c>
      <c r="R1806">
        <v>3.81</v>
      </c>
      <c r="S1806">
        <v>15.23</v>
      </c>
      <c r="T1806">
        <v>3.04</v>
      </c>
      <c r="U1806">
        <v>2.14</v>
      </c>
      <c r="V1806">
        <v>1.64</v>
      </c>
      <c r="W1806">
        <v>74.22</v>
      </c>
      <c r="X1806">
        <v>17.59</v>
      </c>
      <c r="Y1806">
        <v>20.260000000000002</v>
      </c>
      <c r="Z1806">
        <v>37.909999999999997</v>
      </c>
      <c r="AA1806">
        <v>55.19</v>
      </c>
      <c r="AB1806">
        <v>10.53</v>
      </c>
      <c r="AC1806">
        <v>52.44</v>
      </c>
    </row>
    <row r="1807" spans="1:29" x14ac:dyDescent="0.2">
      <c r="A1807" t="s">
        <v>508</v>
      </c>
      <c r="B1807" s="2" t="s">
        <v>5060</v>
      </c>
      <c r="C1807" s="2">
        <v>2</v>
      </c>
      <c r="D1807" s="2">
        <v>1</v>
      </c>
      <c r="E1807" s="2">
        <v>1</v>
      </c>
      <c r="F1807" s="1">
        <v>42922.386805555558</v>
      </c>
      <c r="G1807">
        <v>86.91</v>
      </c>
      <c r="H1807">
        <v>2.12</v>
      </c>
      <c r="I1807">
        <v>1.45</v>
      </c>
      <c r="J1807">
        <v>2.75</v>
      </c>
      <c r="K1807">
        <v>2.5499999999999998</v>
      </c>
      <c r="L1807">
        <v>0.5</v>
      </c>
      <c r="M1807">
        <v>0.48</v>
      </c>
      <c r="N1807">
        <v>1.92</v>
      </c>
      <c r="O1807">
        <v>1.91</v>
      </c>
      <c r="P1807">
        <v>2.7</v>
      </c>
      <c r="Q1807">
        <v>3.32</v>
      </c>
      <c r="R1807">
        <v>5.96</v>
      </c>
      <c r="S1807">
        <v>15.23</v>
      </c>
      <c r="T1807">
        <v>5.37</v>
      </c>
      <c r="U1807">
        <v>1.93</v>
      </c>
      <c r="V1807">
        <v>1.65</v>
      </c>
      <c r="W1807">
        <v>69.8</v>
      </c>
      <c r="X1807">
        <v>11.08</v>
      </c>
      <c r="Y1807">
        <v>12.47</v>
      </c>
      <c r="Z1807">
        <v>20.82</v>
      </c>
      <c r="AA1807">
        <v>35.380000000000003</v>
      </c>
      <c r="AB1807">
        <v>11.22</v>
      </c>
      <c r="AC1807">
        <v>55.47</v>
      </c>
    </row>
    <row r="1808" spans="1:29" x14ac:dyDescent="0.2">
      <c r="A1808" t="s">
        <v>3960</v>
      </c>
      <c r="B1808" s="2" t="s">
        <v>5167</v>
      </c>
      <c r="C1808" s="2">
        <v>2</v>
      </c>
      <c r="D1808" s="2">
        <v>1</v>
      </c>
      <c r="E1808" s="2">
        <v>5</v>
      </c>
      <c r="F1808" s="1">
        <v>43283.474999999999</v>
      </c>
      <c r="G1808">
        <v>86.91</v>
      </c>
      <c r="H1808">
        <v>2.1</v>
      </c>
      <c r="I1808">
        <v>1.31</v>
      </c>
      <c r="J1808">
        <v>3.36</v>
      </c>
      <c r="K1808">
        <v>2.35</v>
      </c>
      <c r="L1808">
        <v>0.24</v>
      </c>
      <c r="M1808">
        <v>0.26</v>
      </c>
      <c r="N1808">
        <v>1.46</v>
      </c>
      <c r="O1808">
        <v>1.45</v>
      </c>
      <c r="P1808">
        <v>1.61</v>
      </c>
      <c r="Q1808">
        <v>1.86</v>
      </c>
      <c r="R1808">
        <v>9.91</v>
      </c>
      <c r="S1808">
        <v>10.199999999999999</v>
      </c>
      <c r="T1808">
        <v>4.9000000000000004</v>
      </c>
      <c r="U1808">
        <v>1.83</v>
      </c>
      <c r="V1808">
        <v>1.42</v>
      </c>
      <c r="W1808">
        <v>69.180000000000007</v>
      </c>
      <c r="X1808">
        <v>5.77</v>
      </c>
      <c r="Y1808">
        <v>8.16</v>
      </c>
      <c r="Z1808">
        <v>10.119999999999999</v>
      </c>
      <c r="AA1808">
        <v>19.11</v>
      </c>
      <c r="AB1808">
        <v>6.62</v>
      </c>
      <c r="AC1808">
        <v>21.12</v>
      </c>
    </row>
    <row r="1809" spans="1:29" x14ac:dyDescent="0.2">
      <c r="A1809" t="s">
        <v>3396</v>
      </c>
      <c r="B1809" s="2" t="s">
        <v>4784</v>
      </c>
      <c r="C1809" s="2">
        <v>1</v>
      </c>
      <c r="D1809" s="2">
        <v>2</v>
      </c>
      <c r="E1809" s="2">
        <v>4</v>
      </c>
      <c r="F1809" s="1">
        <v>43206.708333333336</v>
      </c>
      <c r="G1809">
        <v>86.91</v>
      </c>
      <c r="H1809">
        <v>1.77</v>
      </c>
      <c r="I1809">
        <v>1.06</v>
      </c>
      <c r="J1809">
        <v>0.88</v>
      </c>
      <c r="K1809">
        <v>2.77</v>
      </c>
      <c r="L1809">
        <v>0.68</v>
      </c>
      <c r="M1809">
        <v>0.36</v>
      </c>
      <c r="N1809">
        <v>1.38</v>
      </c>
      <c r="O1809">
        <v>1.34</v>
      </c>
      <c r="P1809">
        <v>3.43</v>
      </c>
      <c r="Q1809">
        <v>4.16</v>
      </c>
      <c r="R1809">
        <v>3.65</v>
      </c>
      <c r="S1809">
        <v>12.5</v>
      </c>
      <c r="T1809">
        <v>2.88</v>
      </c>
      <c r="U1809">
        <v>2.27</v>
      </c>
      <c r="V1809">
        <v>1.47</v>
      </c>
      <c r="W1809">
        <v>75.510000000000005</v>
      </c>
      <c r="X1809">
        <v>19.39</v>
      </c>
      <c r="Y1809">
        <v>25.4</v>
      </c>
      <c r="Z1809">
        <v>35.04</v>
      </c>
      <c r="AA1809">
        <v>66.86</v>
      </c>
      <c r="AB1809">
        <v>13.54</v>
      </c>
      <c r="AC1809">
        <v>64.59</v>
      </c>
    </row>
    <row r="1810" spans="1:29" x14ac:dyDescent="0.2">
      <c r="A1810" t="s">
        <v>436</v>
      </c>
      <c r="B1810" s="2" t="s">
        <v>5076</v>
      </c>
      <c r="C1810" s="2">
        <v>2</v>
      </c>
      <c r="D1810" s="2">
        <v>2</v>
      </c>
      <c r="E1810" s="2">
        <v>1</v>
      </c>
      <c r="F1810" s="1">
        <v>42916.675000000003</v>
      </c>
      <c r="G1810">
        <v>86.91</v>
      </c>
      <c r="H1810">
        <v>1.66</v>
      </c>
      <c r="I1810">
        <v>1.31</v>
      </c>
      <c r="J1810">
        <v>1.05</v>
      </c>
      <c r="K1810">
        <v>2.33</v>
      </c>
      <c r="L1810">
        <v>0.59</v>
      </c>
      <c r="M1810">
        <v>0.74</v>
      </c>
      <c r="N1810">
        <v>1.54</v>
      </c>
      <c r="O1810">
        <v>1.55</v>
      </c>
      <c r="P1810">
        <v>2.71</v>
      </c>
      <c r="Q1810">
        <v>3.41</v>
      </c>
      <c r="R1810">
        <v>6.84</v>
      </c>
      <c r="S1810">
        <v>12.63</v>
      </c>
      <c r="T1810">
        <v>3.06</v>
      </c>
      <c r="U1810">
        <v>1.63</v>
      </c>
      <c r="V1810">
        <v>1.42</v>
      </c>
      <c r="W1810">
        <v>72.61</v>
      </c>
      <c r="X1810">
        <v>6.49</v>
      </c>
      <c r="Y1810">
        <v>8.14</v>
      </c>
      <c r="Z1810">
        <v>12.09</v>
      </c>
      <c r="AA1810">
        <v>28.39</v>
      </c>
      <c r="AB1810">
        <v>9.7799999999999994</v>
      </c>
      <c r="AC1810">
        <v>19.899999999999999</v>
      </c>
    </row>
    <row r="1811" spans="1:29" x14ac:dyDescent="0.2">
      <c r="A1811" t="s">
        <v>1046</v>
      </c>
      <c r="B1811" s="2" t="s">
        <v>4927</v>
      </c>
      <c r="C1811" s="2">
        <v>1</v>
      </c>
      <c r="D1811" s="2">
        <v>2</v>
      </c>
      <c r="E1811" s="2">
        <v>2</v>
      </c>
      <c r="F1811" s="1">
        <v>42958.617361111108</v>
      </c>
      <c r="G1811">
        <v>86.91</v>
      </c>
      <c r="H1811">
        <v>1.73</v>
      </c>
      <c r="I1811">
        <v>1.3</v>
      </c>
      <c r="J1811">
        <v>3.56</v>
      </c>
      <c r="K1811">
        <v>1.91</v>
      </c>
      <c r="L1811">
        <v>0.34</v>
      </c>
      <c r="M1811">
        <v>0.35</v>
      </c>
      <c r="N1811">
        <v>1.36</v>
      </c>
      <c r="O1811">
        <v>1.36</v>
      </c>
      <c r="P1811">
        <v>1.64</v>
      </c>
      <c r="Q1811">
        <v>2.08</v>
      </c>
      <c r="R1811">
        <v>10.24</v>
      </c>
      <c r="S1811">
        <v>9.42</v>
      </c>
      <c r="T1811">
        <v>4.46</v>
      </c>
      <c r="U1811">
        <v>1.49</v>
      </c>
      <c r="V1811">
        <v>1.33</v>
      </c>
      <c r="W1811">
        <v>69.510000000000005</v>
      </c>
      <c r="X1811">
        <v>5.23</v>
      </c>
      <c r="Y1811">
        <v>7.13</v>
      </c>
      <c r="Z1811">
        <v>10.29</v>
      </c>
      <c r="AA1811">
        <v>13.54</v>
      </c>
      <c r="AB1811">
        <v>4.1100000000000003</v>
      </c>
      <c r="AC1811">
        <v>13.25</v>
      </c>
    </row>
    <row r="1812" spans="1:29" x14ac:dyDescent="0.2">
      <c r="A1812" t="s">
        <v>2648</v>
      </c>
      <c r="B1812" s="2" t="s">
        <v>5136</v>
      </c>
      <c r="C1812" s="2">
        <v>2</v>
      </c>
      <c r="D1812" s="2">
        <v>2</v>
      </c>
      <c r="E1812" s="2">
        <v>3</v>
      </c>
      <c r="F1812" s="1">
        <v>43159.415972222225</v>
      </c>
      <c r="G1812">
        <v>86.9</v>
      </c>
      <c r="H1812">
        <v>1.46</v>
      </c>
      <c r="I1812">
        <v>0.84</v>
      </c>
      <c r="J1812">
        <v>0.24</v>
      </c>
      <c r="K1812">
        <v>2.4900000000000002</v>
      </c>
      <c r="L1812">
        <v>0.68</v>
      </c>
      <c r="M1812">
        <v>0.21</v>
      </c>
      <c r="N1812">
        <v>1.26</v>
      </c>
      <c r="O1812">
        <v>1.22</v>
      </c>
      <c r="P1812">
        <v>3.43</v>
      </c>
      <c r="Q1812">
        <v>4</v>
      </c>
      <c r="R1812">
        <v>3.14</v>
      </c>
      <c r="S1812">
        <v>11.69</v>
      </c>
      <c r="T1812">
        <v>3.81</v>
      </c>
      <c r="U1812">
        <v>2.0499999999999998</v>
      </c>
      <c r="V1812">
        <v>1.41</v>
      </c>
      <c r="W1812">
        <v>74.88</v>
      </c>
      <c r="X1812">
        <v>27.03</v>
      </c>
      <c r="Y1812">
        <v>36.090000000000003</v>
      </c>
      <c r="Z1812">
        <v>42.41</v>
      </c>
      <c r="AA1812">
        <v>81.7</v>
      </c>
      <c r="AB1812">
        <v>15.64</v>
      </c>
      <c r="AC1812">
        <v>102.18</v>
      </c>
    </row>
    <row r="1813" spans="1:29" x14ac:dyDescent="0.2">
      <c r="A1813" t="s">
        <v>772</v>
      </c>
      <c r="B1813" s="2" t="s">
        <v>5106</v>
      </c>
      <c r="C1813" s="2">
        <v>2</v>
      </c>
      <c r="D1813" s="2">
        <v>2</v>
      </c>
      <c r="E1813" s="2">
        <v>1</v>
      </c>
      <c r="F1813" s="1">
        <v>42948.487500000003</v>
      </c>
      <c r="G1813">
        <v>86.9</v>
      </c>
      <c r="H1813">
        <v>1.37</v>
      </c>
      <c r="I1813">
        <v>1.1299999999999999</v>
      </c>
      <c r="J1813">
        <v>2.15</v>
      </c>
      <c r="K1813">
        <v>1.8</v>
      </c>
      <c r="L1813">
        <v>0.53</v>
      </c>
      <c r="M1813">
        <v>0.5</v>
      </c>
      <c r="N1813">
        <v>1.21</v>
      </c>
      <c r="O1813">
        <v>1.21</v>
      </c>
      <c r="P1813">
        <v>2.34</v>
      </c>
      <c r="Q1813">
        <v>2.89</v>
      </c>
      <c r="R1813">
        <v>8.77</v>
      </c>
      <c r="S1813">
        <v>8.9</v>
      </c>
      <c r="T1813">
        <v>3.37</v>
      </c>
      <c r="U1813">
        <v>1.29</v>
      </c>
      <c r="V1813">
        <v>1.28</v>
      </c>
      <c r="W1813">
        <v>72.349999999999994</v>
      </c>
      <c r="X1813">
        <v>6.05</v>
      </c>
      <c r="Y1813">
        <v>6.69</v>
      </c>
      <c r="Z1813">
        <v>12.92</v>
      </c>
      <c r="AA1813">
        <v>16.97</v>
      </c>
      <c r="AB1813">
        <v>4.9400000000000004</v>
      </c>
      <c r="AC1813">
        <v>14.61</v>
      </c>
    </row>
    <row r="1814" spans="1:29" x14ac:dyDescent="0.2">
      <c r="A1814" t="s">
        <v>3114</v>
      </c>
      <c r="B1814" s="2" t="s">
        <v>4954</v>
      </c>
      <c r="C1814" s="2">
        <v>2</v>
      </c>
      <c r="D1814" s="2">
        <v>1</v>
      </c>
      <c r="E1814" s="2">
        <v>4</v>
      </c>
      <c r="F1814" s="1">
        <v>43195.556944444441</v>
      </c>
      <c r="G1814">
        <v>86.9</v>
      </c>
      <c r="H1814">
        <v>1.85</v>
      </c>
      <c r="I1814">
        <v>1.1399999999999999</v>
      </c>
      <c r="J1814">
        <v>0.72</v>
      </c>
      <c r="K1814">
        <v>2.87</v>
      </c>
      <c r="L1814">
        <v>0.75</v>
      </c>
      <c r="M1814">
        <v>0.57999999999999996</v>
      </c>
      <c r="N1814">
        <v>1.65</v>
      </c>
      <c r="O1814">
        <v>1.57</v>
      </c>
      <c r="P1814">
        <v>3.73</v>
      </c>
      <c r="Q1814">
        <v>4.55</v>
      </c>
      <c r="R1814">
        <v>2.5499999999999998</v>
      </c>
      <c r="S1814">
        <v>15.05</v>
      </c>
      <c r="T1814">
        <v>2.63</v>
      </c>
      <c r="U1814">
        <v>2.46</v>
      </c>
      <c r="V1814">
        <v>1.65</v>
      </c>
      <c r="W1814">
        <v>75.08</v>
      </c>
      <c r="X1814">
        <v>19.260000000000002</v>
      </c>
      <c r="Y1814">
        <v>25.21</v>
      </c>
      <c r="Z1814">
        <v>41.66</v>
      </c>
      <c r="AA1814">
        <v>75.260000000000005</v>
      </c>
      <c r="AB1814">
        <v>13.21</v>
      </c>
      <c r="AC1814">
        <v>66.489999999999995</v>
      </c>
    </row>
    <row r="1815" spans="1:29" x14ac:dyDescent="0.2">
      <c r="A1815" t="s">
        <v>299</v>
      </c>
      <c r="B1815" s="2" t="s">
        <v>5041</v>
      </c>
      <c r="C1815" s="2">
        <v>2</v>
      </c>
      <c r="D1815" s="2">
        <v>1</v>
      </c>
      <c r="E1815" s="2">
        <v>1</v>
      </c>
      <c r="F1815" s="1">
        <v>42914.530555555553</v>
      </c>
      <c r="G1815">
        <v>86.9</v>
      </c>
      <c r="H1815">
        <v>1.57</v>
      </c>
      <c r="I1815">
        <v>1.23</v>
      </c>
      <c r="J1815">
        <v>1.71</v>
      </c>
      <c r="K1815">
        <v>2.21</v>
      </c>
      <c r="L1815">
        <v>0.6</v>
      </c>
      <c r="M1815">
        <v>0.68</v>
      </c>
      <c r="N1815">
        <v>1.49</v>
      </c>
      <c r="O1815">
        <v>1.48</v>
      </c>
      <c r="P1815">
        <v>2.78</v>
      </c>
      <c r="Q1815">
        <v>3.73</v>
      </c>
      <c r="R1815">
        <v>6.98</v>
      </c>
      <c r="S1815">
        <v>12.22</v>
      </c>
      <c r="T1815">
        <v>3.9</v>
      </c>
      <c r="U1815">
        <v>1.61</v>
      </c>
      <c r="V1815">
        <v>1.4</v>
      </c>
      <c r="W1815">
        <v>72.06</v>
      </c>
      <c r="X1815">
        <v>7.25</v>
      </c>
      <c r="Y1815">
        <v>10.19</v>
      </c>
      <c r="Z1815">
        <v>14.15</v>
      </c>
      <c r="AA1815">
        <v>29.04</v>
      </c>
      <c r="AB1815">
        <v>8.84</v>
      </c>
      <c r="AC1815">
        <v>27.55</v>
      </c>
    </row>
    <row r="1816" spans="1:29" x14ac:dyDescent="0.2">
      <c r="A1816" t="s">
        <v>663</v>
      </c>
      <c r="B1816" s="2" t="s">
        <v>5050</v>
      </c>
      <c r="C1816" s="2">
        <v>2</v>
      </c>
      <c r="D1816" s="2">
        <v>2</v>
      </c>
      <c r="E1816" s="2">
        <v>1</v>
      </c>
      <c r="F1816" s="1">
        <v>42933.451388888891</v>
      </c>
      <c r="G1816">
        <v>86.9</v>
      </c>
      <c r="H1816">
        <v>1.59</v>
      </c>
      <c r="I1816">
        <v>1.1299999999999999</v>
      </c>
      <c r="J1816">
        <v>1.96</v>
      </c>
      <c r="K1816">
        <v>2.34</v>
      </c>
      <c r="L1816">
        <v>0.63</v>
      </c>
      <c r="M1816">
        <v>0.57999999999999996</v>
      </c>
      <c r="N1816">
        <v>1.1499999999999999</v>
      </c>
      <c r="O1816">
        <v>1.17</v>
      </c>
      <c r="P1816">
        <v>2.91</v>
      </c>
      <c r="Q1816">
        <v>3.7</v>
      </c>
      <c r="R1816">
        <v>5.6</v>
      </c>
      <c r="S1816">
        <v>9.36</v>
      </c>
      <c r="T1816">
        <v>4.0199999999999996</v>
      </c>
      <c r="U1816">
        <v>1.69</v>
      </c>
      <c r="V1816">
        <v>1.22</v>
      </c>
      <c r="W1816">
        <v>72.97</v>
      </c>
      <c r="X1816">
        <v>8.49</v>
      </c>
      <c r="Y1816">
        <v>11.2</v>
      </c>
      <c r="Z1816">
        <v>14.37</v>
      </c>
      <c r="AA1816">
        <v>25.74</v>
      </c>
      <c r="AB1816">
        <v>9.11</v>
      </c>
      <c r="AC1816">
        <v>36.81</v>
      </c>
    </row>
    <row r="1817" spans="1:29" x14ac:dyDescent="0.2">
      <c r="A1817" t="s">
        <v>1264</v>
      </c>
      <c r="B1817" s="2" t="s">
        <v>5025</v>
      </c>
      <c r="C1817" s="2">
        <v>2</v>
      </c>
      <c r="D1817" s="2">
        <v>1</v>
      </c>
      <c r="E1817" s="2">
        <v>2</v>
      </c>
      <c r="F1817" s="1">
        <v>42972.479166666664</v>
      </c>
      <c r="G1817">
        <v>86.9</v>
      </c>
      <c r="H1817">
        <v>1.6</v>
      </c>
      <c r="I1817">
        <v>1.35</v>
      </c>
      <c r="J1817">
        <v>3.23</v>
      </c>
      <c r="K1817">
        <v>1.91</v>
      </c>
      <c r="L1817">
        <v>0.42</v>
      </c>
      <c r="M1817">
        <v>0.37</v>
      </c>
      <c r="N1817">
        <v>1.42</v>
      </c>
      <c r="O1817">
        <v>1.38</v>
      </c>
      <c r="P1817">
        <v>1.77</v>
      </c>
      <c r="Q1817">
        <v>2.17</v>
      </c>
      <c r="R1817">
        <v>10.69</v>
      </c>
      <c r="S1817">
        <v>9.73</v>
      </c>
      <c r="T1817">
        <v>3.28</v>
      </c>
      <c r="U1817">
        <v>1.49</v>
      </c>
      <c r="V1817">
        <v>1.33</v>
      </c>
      <c r="W1817">
        <v>70.86</v>
      </c>
      <c r="X1817">
        <v>4.43</v>
      </c>
      <c r="Y1817">
        <v>5.78</v>
      </c>
      <c r="Z1817">
        <v>11.51</v>
      </c>
      <c r="AA1817">
        <v>11.86</v>
      </c>
      <c r="AB1817">
        <v>3.5</v>
      </c>
      <c r="AC1817">
        <v>8.3800000000000008</v>
      </c>
    </row>
    <row r="1818" spans="1:29" x14ac:dyDescent="0.2">
      <c r="A1818" t="s">
        <v>2972</v>
      </c>
      <c r="B1818" s="2" t="s">
        <v>5132</v>
      </c>
      <c r="C1818" s="2">
        <v>2</v>
      </c>
      <c r="D1818" s="2">
        <v>2</v>
      </c>
      <c r="E1818" s="2">
        <v>4</v>
      </c>
      <c r="F1818" s="1">
        <v>43185.716666666667</v>
      </c>
      <c r="G1818">
        <v>86.89</v>
      </c>
      <c r="H1818">
        <v>1.54</v>
      </c>
      <c r="I1818">
        <v>0.87</v>
      </c>
      <c r="J1818">
        <v>1.21</v>
      </c>
      <c r="K1818">
        <v>2.44</v>
      </c>
      <c r="L1818">
        <v>0.63</v>
      </c>
      <c r="M1818">
        <v>0.39</v>
      </c>
      <c r="N1818">
        <v>1.08</v>
      </c>
      <c r="O1818">
        <v>1.08</v>
      </c>
      <c r="P1818">
        <v>3.19</v>
      </c>
      <c r="Q1818">
        <v>3.79</v>
      </c>
      <c r="R1818">
        <v>5.96</v>
      </c>
      <c r="S1818">
        <v>9.7799999999999994</v>
      </c>
      <c r="T1818">
        <v>3.53</v>
      </c>
      <c r="U1818">
        <v>2.14</v>
      </c>
      <c r="V1818">
        <v>1.36</v>
      </c>
      <c r="W1818">
        <v>74.510000000000005</v>
      </c>
      <c r="X1818">
        <v>18.87</v>
      </c>
      <c r="Y1818">
        <v>23.67</v>
      </c>
      <c r="Z1818">
        <v>26.41</v>
      </c>
      <c r="AA1818">
        <v>53.9</v>
      </c>
      <c r="AB1818">
        <v>9.81</v>
      </c>
      <c r="AC1818">
        <v>60.21</v>
      </c>
    </row>
    <row r="1819" spans="1:29" x14ac:dyDescent="0.2">
      <c r="A1819" t="s">
        <v>3422</v>
      </c>
      <c r="B1819" s="2" t="s">
        <v>4777</v>
      </c>
      <c r="C1819" s="2">
        <v>1</v>
      </c>
      <c r="D1819" s="2">
        <v>1</v>
      </c>
      <c r="E1819" s="2">
        <v>4</v>
      </c>
      <c r="F1819" s="1">
        <v>43206.757638888892</v>
      </c>
      <c r="G1819">
        <v>86.89</v>
      </c>
      <c r="H1819">
        <v>1.46</v>
      </c>
      <c r="I1819">
        <v>0.89</v>
      </c>
      <c r="J1819">
        <v>1.46</v>
      </c>
      <c r="K1819">
        <v>2.41</v>
      </c>
      <c r="L1819">
        <v>0.71</v>
      </c>
      <c r="M1819">
        <v>0.39</v>
      </c>
      <c r="N1819">
        <v>1.0900000000000001</v>
      </c>
      <c r="O1819">
        <v>1.0900000000000001</v>
      </c>
      <c r="P1819">
        <v>3.43</v>
      </c>
      <c r="Q1819">
        <v>4.03</v>
      </c>
      <c r="R1819">
        <v>5.01</v>
      </c>
      <c r="S1819">
        <v>10.35</v>
      </c>
      <c r="T1819">
        <v>3.77</v>
      </c>
      <c r="U1819">
        <v>2.1</v>
      </c>
      <c r="V1819">
        <v>1.34</v>
      </c>
      <c r="W1819">
        <v>74.53</v>
      </c>
      <c r="X1819">
        <v>20.99</v>
      </c>
      <c r="Y1819">
        <v>26.28</v>
      </c>
      <c r="Z1819">
        <v>31.46</v>
      </c>
      <c r="AA1819">
        <v>57.56</v>
      </c>
      <c r="AB1819">
        <v>9.8000000000000007</v>
      </c>
      <c r="AC1819">
        <v>65.36</v>
      </c>
    </row>
    <row r="1820" spans="1:29" x14ac:dyDescent="0.2">
      <c r="A1820" t="s">
        <v>3637</v>
      </c>
      <c r="B1820" s="2" t="s">
        <v>4762</v>
      </c>
      <c r="C1820" s="2">
        <v>1</v>
      </c>
      <c r="D1820" s="2">
        <v>1</v>
      </c>
      <c r="E1820" s="2">
        <v>4</v>
      </c>
      <c r="F1820" s="1">
        <v>43216.591666666667</v>
      </c>
      <c r="G1820">
        <v>86.89</v>
      </c>
      <c r="H1820">
        <v>1.58</v>
      </c>
      <c r="I1820">
        <v>0.89</v>
      </c>
      <c r="J1820">
        <v>1.5</v>
      </c>
      <c r="K1820">
        <v>2.27</v>
      </c>
      <c r="L1820">
        <v>0.64</v>
      </c>
      <c r="M1820">
        <v>0.31</v>
      </c>
      <c r="N1820">
        <v>1.22</v>
      </c>
      <c r="O1820">
        <v>1.17</v>
      </c>
      <c r="P1820">
        <v>3.43</v>
      </c>
      <c r="Q1820">
        <v>4.3899999999999997</v>
      </c>
      <c r="R1820">
        <v>6.2</v>
      </c>
      <c r="S1820">
        <v>10.38</v>
      </c>
      <c r="T1820">
        <v>4.18</v>
      </c>
      <c r="U1820">
        <v>2.27</v>
      </c>
      <c r="V1820">
        <v>1.45</v>
      </c>
      <c r="W1820">
        <v>75.510000000000005</v>
      </c>
      <c r="X1820">
        <v>20.21</v>
      </c>
      <c r="Y1820">
        <v>23.96</v>
      </c>
      <c r="Z1820">
        <v>30.57</v>
      </c>
      <c r="AA1820">
        <v>55.84</v>
      </c>
      <c r="AB1820">
        <v>10.220000000000001</v>
      </c>
      <c r="AC1820">
        <v>68.069999999999993</v>
      </c>
    </row>
    <row r="1821" spans="1:29" x14ac:dyDescent="0.2">
      <c r="A1821" t="s">
        <v>3507</v>
      </c>
      <c r="B1821" s="2" t="s">
        <v>4883</v>
      </c>
      <c r="C1821" s="2">
        <v>1</v>
      </c>
      <c r="D1821" s="2">
        <v>2</v>
      </c>
      <c r="E1821" s="2">
        <v>4</v>
      </c>
      <c r="F1821" s="1">
        <v>43208.760416666664</v>
      </c>
      <c r="G1821">
        <v>86.89</v>
      </c>
      <c r="H1821">
        <v>1.67</v>
      </c>
      <c r="I1821">
        <v>1.03</v>
      </c>
      <c r="J1821">
        <v>1.6</v>
      </c>
      <c r="K1821">
        <v>2.57</v>
      </c>
      <c r="L1821">
        <v>0.69</v>
      </c>
      <c r="M1821">
        <v>0.44</v>
      </c>
      <c r="N1821">
        <v>1.21</v>
      </c>
      <c r="O1821">
        <v>1.17</v>
      </c>
      <c r="P1821">
        <v>3.36</v>
      </c>
      <c r="Q1821">
        <v>4.07</v>
      </c>
      <c r="R1821">
        <v>4.78</v>
      </c>
      <c r="S1821">
        <v>10.69</v>
      </c>
      <c r="T1821">
        <v>3.27</v>
      </c>
      <c r="U1821">
        <v>2.2200000000000002</v>
      </c>
      <c r="V1821">
        <v>1.35</v>
      </c>
      <c r="W1821">
        <v>74.58</v>
      </c>
      <c r="X1821">
        <v>17.05</v>
      </c>
      <c r="Y1821">
        <v>23.76</v>
      </c>
      <c r="Z1821">
        <v>32.31</v>
      </c>
      <c r="AA1821">
        <v>53.52</v>
      </c>
      <c r="AB1821">
        <v>11.92</v>
      </c>
      <c r="AC1821">
        <v>61.42</v>
      </c>
    </row>
    <row r="1822" spans="1:29" x14ac:dyDescent="0.2">
      <c r="A1822" t="s">
        <v>760</v>
      </c>
      <c r="B1822" s="2" t="s">
        <v>5023</v>
      </c>
      <c r="C1822" s="2">
        <v>2</v>
      </c>
      <c r="D1822" s="2">
        <v>1</v>
      </c>
      <c r="E1822" s="2">
        <v>1</v>
      </c>
      <c r="F1822" s="1">
        <v>42948.454861111109</v>
      </c>
      <c r="G1822">
        <v>86.89</v>
      </c>
      <c r="H1822">
        <v>1.78</v>
      </c>
      <c r="I1822">
        <v>1.49</v>
      </c>
      <c r="J1822">
        <v>2.36</v>
      </c>
      <c r="K1822">
        <v>2.5</v>
      </c>
      <c r="L1822">
        <v>0.56000000000000005</v>
      </c>
      <c r="M1822">
        <v>0.49</v>
      </c>
      <c r="N1822">
        <v>1.7</v>
      </c>
      <c r="O1822">
        <v>1.67</v>
      </c>
      <c r="P1822">
        <v>2.75</v>
      </c>
      <c r="Q1822">
        <v>3.48</v>
      </c>
      <c r="R1822">
        <v>6.58</v>
      </c>
      <c r="S1822">
        <v>12.52</v>
      </c>
      <c r="T1822">
        <v>4.07</v>
      </c>
      <c r="U1822">
        <v>1.44</v>
      </c>
      <c r="V1822">
        <v>1.45</v>
      </c>
      <c r="W1822">
        <v>73.33</v>
      </c>
      <c r="X1822">
        <v>7.79</v>
      </c>
      <c r="Y1822">
        <v>7.8</v>
      </c>
      <c r="Z1822">
        <v>17.52</v>
      </c>
      <c r="AA1822">
        <v>17.37</v>
      </c>
      <c r="AB1822">
        <v>6.37</v>
      </c>
      <c r="AC1822">
        <v>19.04</v>
      </c>
    </row>
    <row r="1823" spans="1:29" x14ac:dyDescent="0.2">
      <c r="A1823" t="s">
        <v>498</v>
      </c>
      <c r="B1823" s="4">
        <v>1538</v>
      </c>
      <c r="C1823" s="2">
        <v>1</v>
      </c>
      <c r="D1823" s="2">
        <v>1</v>
      </c>
      <c r="E1823" s="2">
        <v>1</v>
      </c>
      <c r="F1823" s="1">
        <v>42921.650694444441</v>
      </c>
      <c r="G1823">
        <v>86.88</v>
      </c>
      <c r="H1823">
        <v>2.02</v>
      </c>
      <c r="I1823">
        <v>1.58</v>
      </c>
      <c r="J1823">
        <v>1.93</v>
      </c>
      <c r="K1823">
        <v>2.68</v>
      </c>
      <c r="L1823">
        <v>0.46</v>
      </c>
      <c r="M1823">
        <v>0.37</v>
      </c>
      <c r="N1823">
        <v>1.9</v>
      </c>
      <c r="O1823">
        <v>1.91</v>
      </c>
      <c r="P1823">
        <v>2.4500000000000002</v>
      </c>
      <c r="Q1823">
        <v>2.98</v>
      </c>
      <c r="R1823">
        <v>6.96</v>
      </c>
      <c r="S1823">
        <v>14</v>
      </c>
      <c r="T1823">
        <v>4.1900000000000004</v>
      </c>
      <c r="U1823">
        <v>1.56</v>
      </c>
      <c r="V1823">
        <v>1.55</v>
      </c>
      <c r="W1823">
        <v>71.430000000000007</v>
      </c>
      <c r="X1823">
        <v>7.77</v>
      </c>
      <c r="Y1823">
        <v>7.03</v>
      </c>
      <c r="Z1823">
        <v>16.27</v>
      </c>
      <c r="AA1823">
        <v>21.09</v>
      </c>
      <c r="AB1823">
        <v>9.07</v>
      </c>
      <c r="AC1823">
        <v>25.48</v>
      </c>
    </row>
    <row r="1824" spans="1:29" x14ac:dyDescent="0.2">
      <c r="A1824" t="s">
        <v>484</v>
      </c>
      <c r="B1824" s="2" t="s">
        <v>5074</v>
      </c>
      <c r="C1824" s="2">
        <v>2</v>
      </c>
      <c r="D1824" s="2">
        <v>2</v>
      </c>
      <c r="E1824" s="2">
        <v>1</v>
      </c>
      <c r="F1824" s="1">
        <v>42921.623611111114</v>
      </c>
      <c r="G1824">
        <v>86.88</v>
      </c>
      <c r="H1824">
        <v>1.54</v>
      </c>
      <c r="I1824">
        <v>1.2</v>
      </c>
      <c r="J1824">
        <v>1.57</v>
      </c>
      <c r="K1824">
        <v>2.25</v>
      </c>
      <c r="L1824">
        <v>0.61</v>
      </c>
      <c r="M1824">
        <v>0.72</v>
      </c>
      <c r="N1824">
        <v>1.37</v>
      </c>
      <c r="O1824">
        <v>1.39</v>
      </c>
      <c r="P1824">
        <v>2.77</v>
      </c>
      <c r="Q1824">
        <v>3.73</v>
      </c>
      <c r="R1824">
        <v>6.83</v>
      </c>
      <c r="S1824">
        <v>11.09</v>
      </c>
      <c r="T1824">
        <v>3.2</v>
      </c>
      <c r="U1824">
        <v>1.57</v>
      </c>
      <c r="V1824">
        <v>1.33</v>
      </c>
      <c r="W1824">
        <v>72.47</v>
      </c>
      <c r="X1824">
        <v>6.43</v>
      </c>
      <c r="Y1824">
        <v>8.75</v>
      </c>
      <c r="Z1824">
        <v>12.84</v>
      </c>
      <c r="AA1824">
        <v>25.2</v>
      </c>
      <c r="AB1824">
        <v>8.9</v>
      </c>
      <c r="AC1824">
        <v>21.96</v>
      </c>
    </row>
    <row r="1825" spans="1:29" x14ac:dyDescent="0.2">
      <c r="A1825" t="s">
        <v>235</v>
      </c>
      <c r="B1825" s="2" t="s">
        <v>4919</v>
      </c>
      <c r="C1825" s="2">
        <v>1</v>
      </c>
      <c r="D1825" s="2">
        <v>2</v>
      </c>
      <c r="E1825" s="2">
        <v>1</v>
      </c>
      <c r="F1825" s="1">
        <v>42905.378472222219</v>
      </c>
      <c r="G1825">
        <v>86.88</v>
      </c>
      <c r="H1825">
        <v>1.88</v>
      </c>
      <c r="I1825">
        <v>1.29</v>
      </c>
      <c r="J1825">
        <v>2.75</v>
      </c>
      <c r="K1825">
        <v>2.33</v>
      </c>
      <c r="L1825">
        <v>0.51</v>
      </c>
      <c r="M1825">
        <v>0.63</v>
      </c>
      <c r="N1825">
        <v>1.42</v>
      </c>
      <c r="O1825">
        <v>1.44</v>
      </c>
      <c r="P1825">
        <v>2.54</v>
      </c>
      <c r="Q1825">
        <v>3.2</v>
      </c>
      <c r="R1825">
        <v>8.34</v>
      </c>
      <c r="S1825">
        <v>11.33</v>
      </c>
      <c r="T1825">
        <v>4.3</v>
      </c>
      <c r="U1825">
        <v>2.0099999999999998</v>
      </c>
      <c r="V1825">
        <v>1.43</v>
      </c>
      <c r="W1825">
        <v>70.05</v>
      </c>
      <c r="X1825">
        <v>6.81</v>
      </c>
      <c r="Y1825">
        <v>9.49</v>
      </c>
      <c r="Z1825">
        <v>14.22</v>
      </c>
      <c r="AA1825">
        <v>26.02</v>
      </c>
      <c r="AB1825">
        <v>7.41</v>
      </c>
      <c r="AC1825">
        <v>27.13</v>
      </c>
    </row>
    <row r="1826" spans="1:29" x14ac:dyDescent="0.2">
      <c r="A1826" t="s">
        <v>41</v>
      </c>
      <c r="B1826" s="2" t="s">
        <v>5198</v>
      </c>
      <c r="C1826" s="2">
        <v>2</v>
      </c>
      <c r="D1826" s="2">
        <v>2</v>
      </c>
      <c r="E1826" s="2">
        <v>1</v>
      </c>
      <c r="F1826" s="1">
        <v>42898.609722222223</v>
      </c>
      <c r="G1826">
        <v>86.88</v>
      </c>
      <c r="H1826">
        <v>1.48</v>
      </c>
      <c r="I1826">
        <v>1.05</v>
      </c>
      <c r="J1826">
        <v>2.0299999999999998</v>
      </c>
      <c r="K1826">
        <v>2.13</v>
      </c>
      <c r="L1826">
        <v>0.69</v>
      </c>
      <c r="M1826">
        <v>0.87</v>
      </c>
      <c r="N1826">
        <v>1.1299999999999999</v>
      </c>
      <c r="O1826">
        <v>1.18</v>
      </c>
      <c r="P1826">
        <v>2.93</v>
      </c>
      <c r="Q1826">
        <v>3.58</v>
      </c>
      <c r="R1826">
        <v>7.73</v>
      </c>
      <c r="S1826">
        <v>10.050000000000001</v>
      </c>
      <c r="T1826">
        <v>3.69</v>
      </c>
      <c r="U1826">
        <v>1.87</v>
      </c>
      <c r="V1826">
        <v>1.32</v>
      </c>
      <c r="W1826">
        <v>70.38</v>
      </c>
      <c r="X1826">
        <v>7.58</v>
      </c>
      <c r="Y1826">
        <v>11.85</v>
      </c>
      <c r="Z1826">
        <v>17.46</v>
      </c>
      <c r="AA1826">
        <v>31.25</v>
      </c>
      <c r="AB1826">
        <v>10.63</v>
      </c>
      <c r="AC1826">
        <v>30.91</v>
      </c>
    </row>
    <row r="1827" spans="1:29" x14ac:dyDescent="0.2">
      <c r="A1827" t="s">
        <v>425</v>
      </c>
      <c r="B1827" s="2" t="s">
        <v>5138</v>
      </c>
      <c r="C1827" s="2">
        <v>2</v>
      </c>
      <c r="D1827" s="2">
        <v>2</v>
      </c>
      <c r="E1827" s="2">
        <v>1</v>
      </c>
      <c r="F1827" s="1">
        <v>42916.637499999997</v>
      </c>
      <c r="G1827">
        <v>86.88</v>
      </c>
      <c r="H1827">
        <v>1.66</v>
      </c>
      <c r="I1827">
        <v>1.18</v>
      </c>
      <c r="J1827">
        <v>1.52</v>
      </c>
      <c r="K1827">
        <v>2.35</v>
      </c>
      <c r="L1827">
        <v>0.56999999999999995</v>
      </c>
      <c r="M1827">
        <v>0.56000000000000005</v>
      </c>
      <c r="N1827">
        <v>1.4</v>
      </c>
      <c r="O1827">
        <v>1.41</v>
      </c>
      <c r="P1827">
        <v>2.68</v>
      </c>
      <c r="Q1827">
        <v>3.58</v>
      </c>
      <c r="R1827">
        <v>6.92</v>
      </c>
      <c r="S1827">
        <v>11.37</v>
      </c>
      <c r="T1827">
        <v>3.69</v>
      </c>
      <c r="U1827">
        <v>1.62</v>
      </c>
      <c r="V1827">
        <v>1.37</v>
      </c>
      <c r="W1827">
        <v>72.349999999999994</v>
      </c>
      <c r="X1827">
        <v>7.86</v>
      </c>
      <c r="Y1827">
        <v>10.29</v>
      </c>
      <c r="Z1827">
        <v>12.13</v>
      </c>
      <c r="AA1827">
        <v>29.27</v>
      </c>
      <c r="AB1827">
        <v>8.6</v>
      </c>
      <c r="AC1827">
        <v>24.87</v>
      </c>
    </row>
    <row r="1828" spans="1:29" x14ac:dyDescent="0.2">
      <c r="A1828" t="s">
        <v>1886</v>
      </c>
      <c r="B1828" s="2" t="s">
        <v>4869</v>
      </c>
      <c r="C1828" s="2">
        <v>1</v>
      </c>
      <c r="D1828" s="2">
        <v>2</v>
      </c>
      <c r="E1828" s="2">
        <v>1</v>
      </c>
      <c r="F1828" s="1">
        <v>42990.67291666667</v>
      </c>
      <c r="G1828">
        <v>86.88</v>
      </c>
      <c r="H1828">
        <v>1.9</v>
      </c>
      <c r="I1828">
        <v>1.45</v>
      </c>
      <c r="J1828">
        <v>3.43</v>
      </c>
      <c r="K1828">
        <v>2.02</v>
      </c>
      <c r="L1828">
        <v>0.28999999999999998</v>
      </c>
      <c r="M1828">
        <v>0.27</v>
      </c>
      <c r="N1828">
        <v>1.56</v>
      </c>
      <c r="O1828">
        <v>1.55</v>
      </c>
      <c r="P1828">
        <v>1.53</v>
      </c>
      <c r="Q1828">
        <v>1.79</v>
      </c>
      <c r="R1828">
        <v>10.77</v>
      </c>
      <c r="S1828">
        <v>10.42</v>
      </c>
      <c r="T1828">
        <v>4.07</v>
      </c>
      <c r="U1828">
        <v>1.55</v>
      </c>
      <c r="V1828">
        <v>1.45</v>
      </c>
      <c r="W1828">
        <v>69.23</v>
      </c>
      <c r="X1828">
        <v>4.4800000000000004</v>
      </c>
      <c r="Y1828">
        <v>5.63</v>
      </c>
      <c r="Z1828">
        <v>10.98</v>
      </c>
      <c r="AA1828">
        <v>11.92</v>
      </c>
      <c r="AB1828">
        <v>3.88</v>
      </c>
      <c r="AC1828">
        <v>9.83</v>
      </c>
    </row>
    <row r="1829" spans="1:29" x14ac:dyDescent="0.2">
      <c r="A1829" t="s">
        <v>416</v>
      </c>
      <c r="B1829" s="2" t="s">
        <v>4729</v>
      </c>
      <c r="C1829" s="2">
        <v>1</v>
      </c>
      <c r="D1829" s="2">
        <v>2</v>
      </c>
      <c r="E1829" s="2">
        <v>1</v>
      </c>
      <c r="F1829" s="1">
        <v>42916.603472222225</v>
      </c>
      <c r="G1829">
        <v>86.87</v>
      </c>
      <c r="H1829">
        <v>1.71</v>
      </c>
      <c r="I1829">
        <v>1.1299999999999999</v>
      </c>
      <c r="J1829">
        <v>2.61</v>
      </c>
      <c r="K1829">
        <v>2.2000000000000002</v>
      </c>
      <c r="L1829">
        <v>0.49</v>
      </c>
      <c r="M1829">
        <v>0.54</v>
      </c>
      <c r="N1829">
        <v>1.28</v>
      </c>
      <c r="O1829">
        <v>1.27</v>
      </c>
      <c r="P1829">
        <v>2.38</v>
      </c>
      <c r="Q1829">
        <v>3.32</v>
      </c>
      <c r="R1829">
        <v>8.41</v>
      </c>
      <c r="S1829">
        <v>10.01</v>
      </c>
      <c r="T1829">
        <v>3.89</v>
      </c>
      <c r="U1829">
        <v>1.63</v>
      </c>
      <c r="V1829">
        <v>1.33</v>
      </c>
      <c r="W1829">
        <v>71.8</v>
      </c>
      <c r="X1829">
        <v>6.82</v>
      </c>
      <c r="Y1829">
        <v>9.2899999999999991</v>
      </c>
      <c r="Z1829">
        <v>9.8000000000000007</v>
      </c>
      <c r="AA1829">
        <v>23.2</v>
      </c>
      <c r="AB1829">
        <v>6.72</v>
      </c>
      <c r="AC1829">
        <v>22.07</v>
      </c>
    </row>
    <row r="1830" spans="1:29" x14ac:dyDescent="0.2">
      <c r="A1830" t="s">
        <v>2803</v>
      </c>
      <c r="B1830" s="2" t="s">
        <v>4753</v>
      </c>
      <c r="C1830" s="2">
        <v>1</v>
      </c>
      <c r="D1830" s="2">
        <v>2</v>
      </c>
      <c r="E1830" s="2">
        <v>3</v>
      </c>
      <c r="F1830" s="1">
        <v>43161.46875</v>
      </c>
      <c r="G1830">
        <v>86.87</v>
      </c>
      <c r="H1830">
        <v>1.53</v>
      </c>
      <c r="I1830">
        <v>0.91</v>
      </c>
      <c r="J1830">
        <v>-0.72</v>
      </c>
      <c r="K1830">
        <v>2.96</v>
      </c>
      <c r="L1830">
        <v>0.79</v>
      </c>
      <c r="M1830">
        <v>0.21</v>
      </c>
      <c r="N1830">
        <v>1.42</v>
      </c>
      <c r="O1830">
        <v>1.42</v>
      </c>
      <c r="P1830">
        <v>3.95</v>
      </c>
      <c r="Q1830">
        <v>4.21</v>
      </c>
      <c r="R1830">
        <v>0.59</v>
      </c>
      <c r="S1830">
        <v>13.64</v>
      </c>
      <c r="T1830">
        <v>3.79</v>
      </c>
      <c r="U1830">
        <v>2.25</v>
      </c>
      <c r="V1830">
        <v>1.5</v>
      </c>
      <c r="W1830">
        <v>76.040000000000006</v>
      </c>
      <c r="X1830">
        <v>31.83</v>
      </c>
      <c r="Y1830">
        <v>41.85</v>
      </c>
      <c r="Z1830">
        <v>51.98</v>
      </c>
      <c r="AA1830">
        <v>101.48</v>
      </c>
      <c r="AB1830">
        <v>18.88</v>
      </c>
      <c r="AC1830">
        <v>124.19</v>
      </c>
    </row>
    <row r="1831" spans="1:29" x14ac:dyDescent="0.2">
      <c r="A1831" t="s">
        <v>108</v>
      </c>
      <c r="B1831" s="2" t="s">
        <v>4765</v>
      </c>
      <c r="C1831" s="2">
        <v>1</v>
      </c>
      <c r="D1831" s="2">
        <v>1</v>
      </c>
      <c r="E1831" s="2">
        <v>1</v>
      </c>
      <c r="F1831" s="1">
        <v>42899.506249999999</v>
      </c>
      <c r="G1831">
        <v>86.87</v>
      </c>
      <c r="H1831">
        <v>1.83</v>
      </c>
      <c r="I1831">
        <v>1.39</v>
      </c>
      <c r="J1831">
        <v>1.45</v>
      </c>
      <c r="K1831">
        <v>2.3199999999999998</v>
      </c>
      <c r="L1831">
        <v>0.49</v>
      </c>
      <c r="M1831">
        <v>0.63</v>
      </c>
      <c r="N1831">
        <v>1.79</v>
      </c>
      <c r="O1831">
        <v>1.79</v>
      </c>
      <c r="P1831">
        <v>2.4900000000000002</v>
      </c>
      <c r="Q1831">
        <v>3.24</v>
      </c>
      <c r="R1831">
        <v>7.05</v>
      </c>
      <c r="S1831">
        <v>14.13</v>
      </c>
      <c r="T1831">
        <v>4.05</v>
      </c>
      <c r="U1831">
        <v>1.61</v>
      </c>
      <c r="V1831">
        <v>1.54</v>
      </c>
      <c r="W1831">
        <v>71.099999999999994</v>
      </c>
      <c r="X1831">
        <v>7.36</v>
      </c>
      <c r="Y1831">
        <v>8.7899999999999991</v>
      </c>
      <c r="Z1831">
        <v>16.07</v>
      </c>
      <c r="AA1831">
        <v>30.7</v>
      </c>
      <c r="AB1831">
        <v>10.7</v>
      </c>
      <c r="AC1831">
        <v>29.8</v>
      </c>
    </row>
    <row r="1832" spans="1:29" x14ac:dyDescent="0.2">
      <c r="A1832" t="s">
        <v>145</v>
      </c>
      <c r="B1832" s="2" t="s">
        <v>4762</v>
      </c>
      <c r="C1832" s="2">
        <v>1</v>
      </c>
      <c r="D1832" s="2">
        <v>1</v>
      </c>
      <c r="E1832" s="2">
        <v>1</v>
      </c>
      <c r="F1832" s="1">
        <v>42899.651388888888</v>
      </c>
      <c r="G1832">
        <v>86.87</v>
      </c>
      <c r="H1832">
        <v>1.61</v>
      </c>
      <c r="I1832">
        <v>1.01</v>
      </c>
      <c r="J1832">
        <v>1.56</v>
      </c>
      <c r="K1832">
        <v>2.2799999999999998</v>
      </c>
      <c r="L1832">
        <v>0.61</v>
      </c>
      <c r="M1832">
        <v>0.68</v>
      </c>
      <c r="N1832">
        <v>1.1100000000000001</v>
      </c>
      <c r="O1832">
        <v>1.1599999999999999</v>
      </c>
      <c r="P1832">
        <v>2.79</v>
      </c>
      <c r="Q1832">
        <v>3.32</v>
      </c>
      <c r="R1832">
        <v>7.84</v>
      </c>
      <c r="S1832">
        <v>9.4</v>
      </c>
      <c r="T1832">
        <v>3.7</v>
      </c>
      <c r="U1832">
        <v>2.14</v>
      </c>
      <c r="V1832">
        <v>1.35</v>
      </c>
      <c r="W1832">
        <v>70.959999999999994</v>
      </c>
      <c r="X1832">
        <v>7.99</v>
      </c>
      <c r="Y1832">
        <v>10.93</v>
      </c>
      <c r="Z1832">
        <v>14.9</v>
      </c>
      <c r="AA1832">
        <v>35.409999999999997</v>
      </c>
      <c r="AB1832">
        <v>10.52</v>
      </c>
      <c r="AC1832">
        <v>29.3</v>
      </c>
    </row>
    <row r="1833" spans="1:29" x14ac:dyDescent="0.2">
      <c r="A1833" t="s">
        <v>765</v>
      </c>
      <c r="B1833" s="2" t="s">
        <v>4852</v>
      </c>
      <c r="C1833" s="2">
        <v>1</v>
      </c>
      <c r="D1833" s="2">
        <v>2</v>
      </c>
      <c r="E1833" s="2">
        <v>1</v>
      </c>
      <c r="F1833" s="1">
        <v>42948.463888888888</v>
      </c>
      <c r="G1833">
        <v>86.86</v>
      </c>
      <c r="H1833">
        <v>1.77</v>
      </c>
      <c r="I1833">
        <v>1.33</v>
      </c>
      <c r="J1833">
        <v>2.94</v>
      </c>
      <c r="K1833">
        <v>2.23</v>
      </c>
      <c r="L1833">
        <v>0.46</v>
      </c>
      <c r="M1833">
        <v>0.43</v>
      </c>
      <c r="N1833">
        <v>1.51</v>
      </c>
      <c r="O1833">
        <v>1.48</v>
      </c>
      <c r="P1833">
        <v>2.35</v>
      </c>
      <c r="Q1833">
        <v>2.82</v>
      </c>
      <c r="R1833">
        <v>7.81</v>
      </c>
      <c r="S1833">
        <v>11</v>
      </c>
      <c r="T1833">
        <v>4.68</v>
      </c>
      <c r="U1833">
        <v>1.53</v>
      </c>
      <c r="V1833">
        <v>1.42</v>
      </c>
      <c r="W1833">
        <v>71.23</v>
      </c>
      <c r="X1833">
        <v>7.12</v>
      </c>
      <c r="Y1833">
        <v>8.18</v>
      </c>
      <c r="Z1833">
        <v>14.49</v>
      </c>
      <c r="AA1833">
        <v>17.96</v>
      </c>
      <c r="AB1833">
        <v>5.31</v>
      </c>
      <c r="AC1833">
        <v>23.05</v>
      </c>
    </row>
    <row r="1834" spans="1:29" x14ac:dyDescent="0.2">
      <c r="A1834" t="s">
        <v>69</v>
      </c>
      <c r="B1834" s="2" t="s">
        <v>4865</v>
      </c>
      <c r="C1834" s="2">
        <v>1</v>
      </c>
      <c r="D1834" s="2">
        <v>2</v>
      </c>
      <c r="E1834" s="2">
        <v>1</v>
      </c>
      <c r="F1834" s="1">
        <v>42898.654861111114</v>
      </c>
      <c r="G1834">
        <v>86.86</v>
      </c>
      <c r="H1834">
        <v>2.52</v>
      </c>
      <c r="I1834">
        <v>1.7</v>
      </c>
      <c r="J1834">
        <v>1.91</v>
      </c>
      <c r="K1834">
        <v>2.91</v>
      </c>
      <c r="L1834">
        <v>0.43</v>
      </c>
      <c r="M1834">
        <v>0.51</v>
      </c>
      <c r="N1834">
        <v>2.17</v>
      </c>
      <c r="O1834">
        <v>2.11</v>
      </c>
      <c r="P1834">
        <v>2.48</v>
      </c>
      <c r="Q1834">
        <v>3.13</v>
      </c>
      <c r="R1834">
        <v>6.38</v>
      </c>
      <c r="S1834">
        <v>16.850000000000001</v>
      </c>
      <c r="T1834">
        <v>3.65</v>
      </c>
      <c r="U1834">
        <v>2.0499999999999998</v>
      </c>
      <c r="V1834">
        <v>1.79</v>
      </c>
      <c r="W1834">
        <v>70.61</v>
      </c>
      <c r="X1834">
        <v>7.63</v>
      </c>
      <c r="Y1834">
        <v>8.27</v>
      </c>
      <c r="Z1834">
        <v>17.82</v>
      </c>
      <c r="AA1834">
        <v>31.81</v>
      </c>
      <c r="AB1834">
        <v>12.81</v>
      </c>
      <c r="AC1834">
        <v>35.619999999999997</v>
      </c>
    </row>
    <row r="1835" spans="1:29" x14ac:dyDescent="0.2">
      <c r="A1835" t="s">
        <v>2267</v>
      </c>
      <c r="B1835" s="2" t="s">
        <v>5055</v>
      </c>
      <c r="C1835" s="2">
        <v>2</v>
      </c>
      <c r="D1835" s="2">
        <v>2</v>
      </c>
      <c r="E1835" s="2">
        <v>3</v>
      </c>
      <c r="F1835" s="1">
        <v>43150.406944444447</v>
      </c>
      <c r="G1835">
        <v>86.86</v>
      </c>
      <c r="H1835">
        <v>1.71</v>
      </c>
      <c r="I1835">
        <v>0.82</v>
      </c>
      <c r="J1835">
        <v>-1.4</v>
      </c>
      <c r="K1835">
        <v>2.99</v>
      </c>
      <c r="L1835">
        <v>0.74</v>
      </c>
      <c r="M1835">
        <v>0.16</v>
      </c>
      <c r="N1835">
        <v>1.43</v>
      </c>
      <c r="O1835">
        <v>1.39</v>
      </c>
      <c r="P1835">
        <v>3.94</v>
      </c>
      <c r="Q1835">
        <v>3.95</v>
      </c>
      <c r="R1835">
        <v>0.89</v>
      </c>
      <c r="S1835">
        <v>14.04</v>
      </c>
      <c r="T1835">
        <v>3.62</v>
      </c>
      <c r="U1835">
        <v>2.71</v>
      </c>
      <c r="V1835">
        <v>1.57</v>
      </c>
      <c r="W1835">
        <v>76.97</v>
      </c>
      <c r="X1835">
        <v>35.119999999999997</v>
      </c>
      <c r="Y1835">
        <v>48.68</v>
      </c>
      <c r="Z1835">
        <v>59.84</v>
      </c>
      <c r="AA1835">
        <v>129.46</v>
      </c>
      <c r="AB1835">
        <v>25.05</v>
      </c>
      <c r="AC1835">
        <v>146.47</v>
      </c>
    </row>
    <row r="1836" spans="1:29" x14ac:dyDescent="0.2">
      <c r="A1836" t="s">
        <v>3108</v>
      </c>
      <c r="B1836" s="2" t="s">
        <v>4843</v>
      </c>
      <c r="C1836" s="2">
        <v>1</v>
      </c>
      <c r="D1836" s="2">
        <v>1</v>
      </c>
      <c r="E1836" s="2">
        <v>4</v>
      </c>
      <c r="F1836" s="1">
        <v>43188.669444444444</v>
      </c>
      <c r="G1836">
        <v>86.86</v>
      </c>
      <c r="H1836">
        <v>1.95</v>
      </c>
      <c r="I1836">
        <v>1.18</v>
      </c>
      <c r="J1836">
        <v>1.1200000000000001</v>
      </c>
      <c r="K1836">
        <v>2.89</v>
      </c>
      <c r="L1836">
        <v>0.67</v>
      </c>
      <c r="M1836">
        <v>0.39</v>
      </c>
      <c r="N1836">
        <v>1.71</v>
      </c>
      <c r="O1836">
        <v>1.64</v>
      </c>
      <c r="P1836">
        <v>3.35</v>
      </c>
      <c r="Q1836">
        <v>3.89</v>
      </c>
      <c r="R1836">
        <v>2.52</v>
      </c>
      <c r="S1836">
        <v>15.03</v>
      </c>
      <c r="T1836">
        <v>3.27</v>
      </c>
      <c r="U1836">
        <v>2.64</v>
      </c>
      <c r="V1836">
        <v>1.6</v>
      </c>
      <c r="W1836">
        <v>73.81</v>
      </c>
      <c r="X1836">
        <v>19.21</v>
      </c>
      <c r="Y1836">
        <v>27.54</v>
      </c>
      <c r="Z1836">
        <v>39.08</v>
      </c>
      <c r="AA1836">
        <v>78.599999999999994</v>
      </c>
      <c r="AB1836">
        <v>16.75</v>
      </c>
      <c r="AC1836">
        <v>82.47</v>
      </c>
    </row>
    <row r="1837" spans="1:29" x14ac:dyDescent="0.2">
      <c r="A1837" t="s">
        <v>585</v>
      </c>
      <c r="B1837" s="2" t="s">
        <v>5193</v>
      </c>
      <c r="C1837" s="2">
        <v>2</v>
      </c>
      <c r="D1837" s="2">
        <v>1</v>
      </c>
      <c r="E1837" s="2">
        <v>1</v>
      </c>
      <c r="F1837" s="1">
        <v>42922.654166666667</v>
      </c>
      <c r="G1837">
        <v>86.85</v>
      </c>
      <c r="H1837">
        <v>1.78</v>
      </c>
      <c r="I1837">
        <v>1.1200000000000001</v>
      </c>
      <c r="J1837">
        <v>1.99</v>
      </c>
      <c r="K1837">
        <v>2.14</v>
      </c>
      <c r="L1837">
        <v>0.43</v>
      </c>
      <c r="M1837">
        <v>0.49</v>
      </c>
      <c r="N1837">
        <v>1.35</v>
      </c>
      <c r="O1837">
        <v>1.34</v>
      </c>
      <c r="P1837">
        <v>2.2400000000000002</v>
      </c>
      <c r="Q1837">
        <v>3.1</v>
      </c>
      <c r="R1837">
        <v>8.8699999999999992</v>
      </c>
      <c r="S1837">
        <v>10.11</v>
      </c>
      <c r="T1837">
        <v>3.92</v>
      </c>
      <c r="U1837">
        <v>1.71</v>
      </c>
      <c r="V1837">
        <v>1.38</v>
      </c>
      <c r="W1837">
        <v>71.849999999999994</v>
      </c>
      <c r="X1837">
        <v>6.95</v>
      </c>
      <c r="Y1837">
        <v>8.7899999999999991</v>
      </c>
      <c r="Z1837">
        <v>9.9700000000000006</v>
      </c>
      <c r="AA1837">
        <v>25.28</v>
      </c>
      <c r="AB1837">
        <v>7.37</v>
      </c>
      <c r="AC1837">
        <v>22.4</v>
      </c>
    </row>
    <row r="1838" spans="1:29" x14ac:dyDescent="0.2">
      <c r="A1838" t="s">
        <v>784</v>
      </c>
      <c r="B1838" s="2" t="s">
        <v>4814</v>
      </c>
      <c r="C1838" s="2">
        <v>2</v>
      </c>
      <c r="D1838" s="2">
        <v>1</v>
      </c>
      <c r="E1838" s="2">
        <v>1</v>
      </c>
      <c r="F1838" s="1">
        <v>42948.552777777775</v>
      </c>
      <c r="G1838">
        <v>86.85</v>
      </c>
      <c r="H1838">
        <v>1.43</v>
      </c>
      <c r="I1838">
        <v>1.1299999999999999</v>
      </c>
      <c r="J1838">
        <v>3.03</v>
      </c>
      <c r="K1838">
        <v>1.74</v>
      </c>
      <c r="L1838">
        <v>0.46</v>
      </c>
      <c r="M1838">
        <v>0.46</v>
      </c>
      <c r="N1838">
        <v>1.17</v>
      </c>
      <c r="O1838">
        <v>1.17</v>
      </c>
      <c r="P1838">
        <v>2.04</v>
      </c>
      <c r="Q1838">
        <v>2.4500000000000002</v>
      </c>
      <c r="R1838">
        <v>9.6</v>
      </c>
      <c r="S1838">
        <v>8.4499999999999993</v>
      </c>
      <c r="T1838">
        <v>4.01</v>
      </c>
      <c r="U1838">
        <v>1.31</v>
      </c>
      <c r="V1838">
        <v>1.26</v>
      </c>
      <c r="W1838">
        <v>70.84</v>
      </c>
      <c r="X1838">
        <v>5.91</v>
      </c>
      <c r="Y1838">
        <v>7.11</v>
      </c>
      <c r="Z1838">
        <v>11.06</v>
      </c>
      <c r="AA1838">
        <v>13.75</v>
      </c>
      <c r="AB1838">
        <v>4.09</v>
      </c>
      <c r="AC1838">
        <v>15.87</v>
      </c>
    </row>
    <row r="1839" spans="1:29" x14ac:dyDescent="0.2">
      <c r="A1839" t="s">
        <v>1339</v>
      </c>
      <c r="B1839" s="2" t="s">
        <v>4741</v>
      </c>
      <c r="C1839" s="2">
        <v>2</v>
      </c>
      <c r="D1839" s="2">
        <v>2</v>
      </c>
      <c r="E1839" s="2">
        <v>2</v>
      </c>
      <c r="F1839" s="1">
        <v>42972.666666666664</v>
      </c>
      <c r="G1839">
        <v>86.85</v>
      </c>
      <c r="H1839">
        <v>2.0699999999999998</v>
      </c>
      <c r="I1839">
        <v>1.53</v>
      </c>
      <c r="J1839">
        <v>2.97</v>
      </c>
      <c r="K1839">
        <v>2.4900000000000002</v>
      </c>
      <c r="L1839">
        <v>0.37</v>
      </c>
      <c r="M1839">
        <v>0.38</v>
      </c>
      <c r="N1839">
        <v>1.74</v>
      </c>
      <c r="O1839">
        <v>1.69</v>
      </c>
      <c r="P1839">
        <v>2.06</v>
      </c>
      <c r="Q1839">
        <v>2.62</v>
      </c>
      <c r="R1839">
        <v>8.98</v>
      </c>
      <c r="S1839">
        <v>11.98</v>
      </c>
      <c r="T1839">
        <v>4.01</v>
      </c>
      <c r="U1839">
        <v>1.74</v>
      </c>
      <c r="V1839">
        <v>1.5</v>
      </c>
      <c r="W1839">
        <v>71.2</v>
      </c>
      <c r="X1839">
        <v>5.95</v>
      </c>
      <c r="Y1839">
        <v>6.61</v>
      </c>
      <c r="Z1839">
        <v>13.43</v>
      </c>
      <c r="AA1839">
        <v>17.16</v>
      </c>
      <c r="AB1839">
        <v>5.97</v>
      </c>
      <c r="AC1839">
        <v>16.579999999999998</v>
      </c>
    </row>
    <row r="1840" spans="1:29" x14ac:dyDescent="0.2">
      <c r="A1840" t="s">
        <v>2258</v>
      </c>
      <c r="B1840" s="2" t="s">
        <v>5184</v>
      </c>
      <c r="C1840" s="2">
        <v>2</v>
      </c>
      <c r="D1840" s="2">
        <v>2</v>
      </c>
      <c r="E1840" s="2">
        <v>3</v>
      </c>
      <c r="F1840" s="1">
        <v>43150.397916666669</v>
      </c>
      <c r="G1840">
        <v>86.85</v>
      </c>
      <c r="H1840">
        <v>1.7</v>
      </c>
      <c r="I1840">
        <v>0.95</v>
      </c>
      <c r="J1840">
        <v>0.25</v>
      </c>
      <c r="K1840">
        <v>2.93</v>
      </c>
      <c r="L1840">
        <v>0.79</v>
      </c>
      <c r="M1840">
        <v>0.36</v>
      </c>
      <c r="N1840">
        <v>1.54</v>
      </c>
      <c r="O1840">
        <v>1.5</v>
      </c>
      <c r="P1840">
        <v>4.03</v>
      </c>
      <c r="Q1840">
        <v>4.5599999999999996</v>
      </c>
      <c r="R1840">
        <v>0.11</v>
      </c>
      <c r="S1840">
        <v>15.24</v>
      </c>
      <c r="T1840">
        <v>4.63</v>
      </c>
      <c r="U1840">
        <v>2.44</v>
      </c>
      <c r="V1840">
        <v>1.6</v>
      </c>
      <c r="W1840">
        <v>74.48</v>
      </c>
      <c r="X1840">
        <v>34.590000000000003</v>
      </c>
      <c r="Y1840">
        <v>47.13</v>
      </c>
      <c r="Z1840">
        <v>59.23</v>
      </c>
      <c r="AA1840">
        <v>106.63</v>
      </c>
      <c r="AB1840">
        <v>17.440000000000001</v>
      </c>
      <c r="AC1840">
        <v>139.97999999999999</v>
      </c>
    </row>
    <row r="1841" spans="1:29" x14ac:dyDescent="0.2">
      <c r="A1841" t="s">
        <v>3359</v>
      </c>
      <c r="B1841" s="2" t="s">
        <v>5143</v>
      </c>
      <c r="C1841" s="2">
        <v>2</v>
      </c>
      <c r="D1841" s="2">
        <v>1</v>
      </c>
      <c r="E1841" s="2">
        <v>4</v>
      </c>
      <c r="F1841" s="1">
        <v>43203.633333333331</v>
      </c>
      <c r="G1841">
        <v>86.85</v>
      </c>
      <c r="H1841">
        <v>1.79</v>
      </c>
      <c r="I1841">
        <v>1.1200000000000001</v>
      </c>
      <c r="J1841">
        <v>1.56</v>
      </c>
      <c r="K1841">
        <v>2.84</v>
      </c>
      <c r="L1841">
        <v>0.72</v>
      </c>
      <c r="M1841">
        <v>0.37</v>
      </c>
      <c r="N1841">
        <v>1.38</v>
      </c>
      <c r="O1841">
        <v>1.36</v>
      </c>
      <c r="P1841">
        <v>3.46</v>
      </c>
      <c r="Q1841">
        <v>3.9</v>
      </c>
      <c r="R1841">
        <v>3.79</v>
      </c>
      <c r="S1841">
        <v>12.75</v>
      </c>
      <c r="T1841">
        <v>3.16</v>
      </c>
      <c r="U1841">
        <v>2.46</v>
      </c>
      <c r="V1841">
        <v>1.5</v>
      </c>
      <c r="W1841">
        <v>74.02</v>
      </c>
      <c r="X1841">
        <v>20.43</v>
      </c>
      <c r="Y1841">
        <v>28.07</v>
      </c>
      <c r="Z1841">
        <v>37.590000000000003</v>
      </c>
      <c r="AA1841">
        <v>62.96</v>
      </c>
      <c r="AB1841">
        <v>10.59</v>
      </c>
      <c r="AC1841">
        <v>65.7</v>
      </c>
    </row>
    <row r="1842" spans="1:29" x14ac:dyDescent="0.2">
      <c r="A1842" t="s">
        <v>3648</v>
      </c>
      <c r="B1842" s="2" t="s">
        <v>5149</v>
      </c>
      <c r="C1842" s="2">
        <v>2</v>
      </c>
      <c r="D1842" s="2">
        <v>2</v>
      </c>
      <c r="E1842" s="2">
        <v>4</v>
      </c>
      <c r="F1842" s="1">
        <v>43216.598611111112</v>
      </c>
      <c r="G1842">
        <v>86.84</v>
      </c>
      <c r="H1842">
        <v>1.87</v>
      </c>
      <c r="I1842">
        <v>1.29</v>
      </c>
      <c r="J1842">
        <v>1.67</v>
      </c>
      <c r="K1842">
        <v>2.7</v>
      </c>
      <c r="L1842">
        <v>0.7</v>
      </c>
      <c r="M1842">
        <v>0.39</v>
      </c>
      <c r="N1842">
        <v>1.76</v>
      </c>
      <c r="O1842">
        <v>1.68</v>
      </c>
      <c r="P1842">
        <v>3.39</v>
      </c>
      <c r="Q1842">
        <v>3.86</v>
      </c>
      <c r="R1842">
        <v>2.74</v>
      </c>
      <c r="S1842">
        <v>15.12</v>
      </c>
      <c r="T1842">
        <v>3.63</v>
      </c>
      <c r="U1842">
        <v>2.2999999999999998</v>
      </c>
      <c r="V1842">
        <v>1.62</v>
      </c>
      <c r="W1842">
        <v>74.400000000000006</v>
      </c>
      <c r="X1842">
        <v>16.579999999999998</v>
      </c>
      <c r="Y1842">
        <v>22.81</v>
      </c>
      <c r="Z1842">
        <v>35.25</v>
      </c>
      <c r="AA1842">
        <v>63.3</v>
      </c>
      <c r="AB1842">
        <v>14.32</v>
      </c>
      <c r="AC1842">
        <v>70.63</v>
      </c>
    </row>
    <row r="1843" spans="1:29" x14ac:dyDescent="0.2">
      <c r="A1843" t="s">
        <v>2371</v>
      </c>
      <c r="B1843" s="2" t="s">
        <v>4908</v>
      </c>
      <c r="C1843" s="2">
        <v>1</v>
      </c>
      <c r="D1843" s="2">
        <v>2</v>
      </c>
      <c r="E1843" s="2">
        <v>3</v>
      </c>
      <c r="F1843" s="1">
        <v>43152.535416666666</v>
      </c>
      <c r="G1843">
        <v>86.84</v>
      </c>
      <c r="H1843">
        <v>1.65</v>
      </c>
      <c r="I1843">
        <v>1.02</v>
      </c>
      <c r="J1843">
        <v>-0.53</v>
      </c>
      <c r="K1843">
        <v>2.84</v>
      </c>
      <c r="L1843">
        <v>0.82</v>
      </c>
      <c r="M1843">
        <v>0.53</v>
      </c>
      <c r="N1843">
        <v>1.62</v>
      </c>
      <c r="O1843">
        <v>1.57</v>
      </c>
      <c r="P1843">
        <v>4.1500000000000004</v>
      </c>
      <c r="Q1843">
        <v>4.84</v>
      </c>
      <c r="R1843">
        <v>0.1</v>
      </c>
      <c r="S1843">
        <v>15.38</v>
      </c>
      <c r="T1843">
        <v>4.05</v>
      </c>
      <c r="U1843">
        <v>2.17</v>
      </c>
      <c r="V1843">
        <v>1.58</v>
      </c>
      <c r="W1843">
        <v>76.37</v>
      </c>
      <c r="X1843">
        <v>24.34</v>
      </c>
      <c r="Y1843">
        <v>33.44</v>
      </c>
      <c r="Z1843">
        <v>51.72</v>
      </c>
      <c r="AA1843">
        <v>91.3</v>
      </c>
      <c r="AB1843">
        <v>20.13</v>
      </c>
      <c r="AC1843">
        <v>113.29</v>
      </c>
    </row>
    <row r="1844" spans="1:29" x14ac:dyDescent="0.2">
      <c r="A1844" t="s">
        <v>737</v>
      </c>
      <c r="B1844" s="2" t="s">
        <v>5058</v>
      </c>
      <c r="C1844" s="2">
        <v>2</v>
      </c>
      <c r="D1844" s="2">
        <v>2</v>
      </c>
      <c r="E1844" s="2">
        <v>1</v>
      </c>
      <c r="F1844" s="1">
        <v>42948.410416666666</v>
      </c>
      <c r="G1844">
        <v>86.84</v>
      </c>
      <c r="H1844">
        <v>1.84</v>
      </c>
      <c r="I1844">
        <v>1.36</v>
      </c>
      <c r="J1844">
        <v>2.38</v>
      </c>
      <c r="K1844">
        <v>2.2400000000000002</v>
      </c>
      <c r="L1844">
        <v>0.54</v>
      </c>
      <c r="M1844">
        <v>0.59</v>
      </c>
      <c r="N1844">
        <v>1.59</v>
      </c>
      <c r="O1844">
        <v>1.57</v>
      </c>
      <c r="P1844">
        <v>2.82</v>
      </c>
      <c r="Q1844">
        <v>3.32</v>
      </c>
      <c r="R1844">
        <v>6.82</v>
      </c>
      <c r="S1844">
        <v>12.29</v>
      </c>
      <c r="T1844">
        <v>4.62</v>
      </c>
      <c r="U1844">
        <v>1.76</v>
      </c>
      <c r="V1844">
        <v>1.53</v>
      </c>
      <c r="W1844">
        <v>71.62</v>
      </c>
      <c r="X1844">
        <v>6.34</v>
      </c>
      <c r="Y1844">
        <v>7.1</v>
      </c>
      <c r="Z1844">
        <v>16.13</v>
      </c>
      <c r="AA1844">
        <v>20.23</v>
      </c>
      <c r="AB1844">
        <v>6.1</v>
      </c>
      <c r="AC1844">
        <v>34.33</v>
      </c>
    </row>
    <row r="1845" spans="1:29" x14ac:dyDescent="0.2">
      <c r="A1845" t="s">
        <v>3185</v>
      </c>
      <c r="B1845" s="2" t="s">
        <v>4979</v>
      </c>
      <c r="C1845" s="2">
        <v>2</v>
      </c>
      <c r="D1845" s="2">
        <v>2</v>
      </c>
      <c r="E1845" s="2">
        <v>4</v>
      </c>
      <c r="F1845" s="1">
        <v>43195.647916666669</v>
      </c>
      <c r="G1845">
        <v>86.84</v>
      </c>
      <c r="H1845">
        <v>1.71</v>
      </c>
      <c r="I1845">
        <v>0.94</v>
      </c>
      <c r="J1845">
        <v>0.55000000000000004</v>
      </c>
      <c r="K1845">
        <v>2.84</v>
      </c>
      <c r="L1845">
        <v>0.64</v>
      </c>
      <c r="M1845">
        <v>0.26</v>
      </c>
      <c r="N1845">
        <v>1.3</v>
      </c>
      <c r="O1845">
        <v>1.3</v>
      </c>
      <c r="P1845">
        <v>3.27</v>
      </c>
      <c r="Q1845">
        <v>3.46</v>
      </c>
      <c r="R1845">
        <v>3.5</v>
      </c>
      <c r="S1845">
        <v>11.98</v>
      </c>
      <c r="T1845">
        <v>2.8</v>
      </c>
      <c r="U1845">
        <v>2.38</v>
      </c>
      <c r="V1845">
        <v>1.5</v>
      </c>
      <c r="W1845">
        <v>74.599999999999994</v>
      </c>
      <c r="X1845">
        <v>23</v>
      </c>
      <c r="Y1845">
        <v>29.46</v>
      </c>
      <c r="Z1845">
        <v>37.01</v>
      </c>
      <c r="AA1845">
        <v>76.75</v>
      </c>
      <c r="AB1845">
        <v>13.12</v>
      </c>
      <c r="AC1845">
        <v>76.709999999999994</v>
      </c>
    </row>
    <row r="1846" spans="1:29" x14ac:dyDescent="0.2">
      <c r="A1846" t="s">
        <v>3345</v>
      </c>
      <c r="B1846" s="2" t="s">
        <v>4900</v>
      </c>
      <c r="C1846" s="2">
        <v>1</v>
      </c>
      <c r="D1846" s="2">
        <v>1</v>
      </c>
      <c r="E1846" s="2">
        <v>4</v>
      </c>
      <c r="F1846" s="1">
        <v>43203.604166666664</v>
      </c>
      <c r="G1846">
        <v>86.84</v>
      </c>
      <c r="H1846">
        <v>1.62</v>
      </c>
      <c r="I1846">
        <v>1.0900000000000001</v>
      </c>
      <c r="J1846">
        <v>0.97</v>
      </c>
      <c r="K1846">
        <v>2.64</v>
      </c>
      <c r="L1846">
        <v>0.7</v>
      </c>
      <c r="M1846">
        <v>0.47</v>
      </c>
      <c r="N1846">
        <v>1.45</v>
      </c>
      <c r="O1846">
        <v>1.38</v>
      </c>
      <c r="P1846">
        <v>3.35</v>
      </c>
      <c r="Q1846">
        <v>4.5199999999999996</v>
      </c>
      <c r="R1846">
        <v>4.6399999999999997</v>
      </c>
      <c r="S1846">
        <v>12.91</v>
      </c>
      <c r="T1846">
        <v>2.36</v>
      </c>
      <c r="U1846">
        <v>2.21</v>
      </c>
      <c r="V1846">
        <v>1.46</v>
      </c>
      <c r="W1846">
        <v>75.73</v>
      </c>
      <c r="X1846">
        <v>18.71</v>
      </c>
      <c r="Y1846">
        <v>25.03</v>
      </c>
      <c r="Z1846">
        <v>37.799999999999997</v>
      </c>
      <c r="AA1846">
        <v>61.64</v>
      </c>
      <c r="AB1846">
        <v>10.72</v>
      </c>
      <c r="AC1846">
        <v>48.24</v>
      </c>
    </row>
    <row r="1847" spans="1:29" x14ac:dyDescent="0.2">
      <c r="A1847" t="s">
        <v>3456</v>
      </c>
      <c r="B1847" s="2" t="s">
        <v>4745</v>
      </c>
      <c r="C1847" s="2">
        <v>1</v>
      </c>
      <c r="D1847" s="2">
        <v>1</v>
      </c>
      <c r="E1847" s="2">
        <v>4</v>
      </c>
      <c r="F1847" s="1">
        <v>43206.81527777778</v>
      </c>
      <c r="G1847">
        <v>86.84</v>
      </c>
      <c r="H1847">
        <v>1.46</v>
      </c>
      <c r="I1847">
        <v>1.02</v>
      </c>
      <c r="J1847">
        <v>1.75</v>
      </c>
      <c r="K1847">
        <v>2.3199999999999998</v>
      </c>
      <c r="L1847">
        <v>0.71</v>
      </c>
      <c r="M1847">
        <v>0.52</v>
      </c>
      <c r="N1847">
        <v>1.25</v>
      </c>
      <c r="O1847">
        <v>1.21</v>
      </c>
      <c r="P1847">
        <v>3.41</v>
      </c>
      <c r="Q1847">
        <v>4.5199999999999996</v>
      </c>
      <c r="R1847">
        <v>5.92</v>
      </c>
      <c r="S1847">
        <v>11.3</v>
      </c>
      <c r="T1847">
        <v>3.45</v>
      </c>
      <c r="U1847">
        <v>1.9</v>
      </c>
      <c r="V1847">
        <v>1.39</v>
      </c>
      <c r="W1847">
        <v>74.66</v>
      </c>
      <c r="X1847">
        <v>17.420000000000002</v>
      </c>
      <c r="Y1847">
        <v>21.77</v>
      </c>
      <c r="Z1847">
        <v>31.24</v>
      </c>
      <c r="AA1847">
        <v>46.21</v>
      </c>
      <c r="AB1847">
        <v>7.49</v>
      </c>
      <c r="AC1847">
        <v>47.57</v>
      </c>
    </row>
    <row r="1848" spans="1:29" x14ac:dyDescent="0.2">
      <c r="A1848" t="s">
        <v>177</v>
      </c>
      <c r="B1848" s="2" t="s">
        <v>4975</v>
      </c>
      <c r="C1848" s="2">
        <v>2</v>
      </c>
      <c r="D1848" s="2">
        <v>1</v>
      </c>
      <c r="E1848" s="2">
        <v>1</v>
      </c>
      <c r="F1848" s="1">
        <v>42901.477083333331</v>
      </c>
      <c r="G1848">
        <v>86.84</v>
      </c>
      <c r="H1848">
        <v>2.2999999999999998</v>
      </c>
      <c r="I1848">
        <v>1.55</v>
      </c>
      <c r="J1848">
        <v>2.16</v>
      </c>
      <c r="K1848">
        <v>2.91</v>
      </c>
      <c r="L1848">
        <v>0.48</v>
      </c>
      <c r="M1848">
        <v>0.41</v>
      </c>
      <c r="N1848">
        <v>1.94</v>
      </c>
      <c r="O1848">
        <v>1.92</v>
      </c>
      <c r="P1848">
        <v>2.76</v>
      </c>
      <c r="Q1848">
        <v>3.27</v>
      </c>
      <c r="R1848">
        <v>5.92</v>
      </c>
      <c r="S1848">
        <v>15.17</v>
      </c>
      <c r="T1848">
        <v>4.67</v>
      </c>
      <c r="U1848">
        <v>2.14</v>
      </c>
      <c r="V1848">
        <v>1.69</v>
      </c>
      <c r="W1848">
        <v>71.27</v>
      </c>
      <c r="X1848">
        <v>9.3800000000000008</v>
      </c>
      <c r="Y1848">
        <v>10.02</v>
      </c>
      <c r="Z1848">
        <v>19.11</v>
      </c>
      <c r="AA1848">
        <v>35.44</v>
      </c>
      <c r="AB1848">
        <v>11.7</v>
      </c>
      <c r="AC1848">
        <v>45.73</v>
      </c>
    </row>
    <row r="1849" spans="1:29" x14ac:dyDescent="0.2">
      <c r="A1849" t="s">
        <v>561</v>
      </c>
      <c r="B1849" s="2" t="s">
        <v>4941</v>
      </c>
      <c r="C1849" s="2">
        <v>1</v>
      </c>
      <c r="D1849" s="2">
        <v>1</v>
      </c>
      <c r="E1849" s="2">
        <v>1</v>
      </c>
      <c r="F1849" s="1">
        <v>42922.60833333333</v>
      </c>
      <c r="G1849">
        <v>86.83</v>
      </c>
      <c r="H1849">
        <v>1.83</v>
      </c>
      <c r="I1849">
        <v>1.31</v>
      </c>
      <c r="J1849">
        <v>1.3</v>
      </c>
      <c r="K1849">
        <v>2.52</v>
      </c>
      <c r="L1849">
        <v>0.59</v>
      </c>
      <c r="M1849">
        <v>0.7</v>
      </c>
      <c r="N1849">
        <v>1.61</v>
      </c>
      <c r="O1849">
        <v>1.62</v>
      </c>
      <c r="P1849">
        <v>2.85</v>
      </c>
      <c r="Q1849">
        <v>3.42</v>
      </c>
      <c r="R1849">
        <v>6.39</v>
      </c>
      <c r="S1849">
        <v>13.03</v>
      </c>
      <c r="T1849">
        <v>3.68</v>
      </c>
      <c r="U1849">
        <v>1.94</v>
      </c>
      <c r="V1849">
        <v>1.52</v>
      </c>
      <c r="W1849">
        <v>71.180000000000007</v>
      </c>
      <c r="X1849">
        <v>7.06</v>
      </c>
      <c r="Y1849">
        <v>9.51</v>
      </c>
      <c r="Z1849">
        <v>14.51</v>
      </c>
      <c r="AA1849">
        <v>34.21</v>
      </c>
      <c r="AB1849">
        <v>10.98</v>
      </c>
      <c r="AC1849">
        <v>29.2</v>
      </c>
    </row>
    <row r="1850" spans="1:29" x14ac:dyDescent="0.2">
      <c r="A1850" t="s">
        <v>1471</v>
      </c>
      <c r="B1850" s="2" t="s">
        <v>4876</v>
      </c>
      <c r="C1850" s="2">
        <v>1</v>
      </c>
      <c r="D1850" s="2">
        <v>1</v>
      </c>
      <c r="E1850" s="2">
        <v>2</v>
      </c>
      <c r="F1850" s="1">
        <v>42979.525694444441</v>
      </c>
      <c r="G1850">
        <v>86.83</v>
      </c>
      <c r="H1850">
        <v>1.73</v>
      </c>
      <c r="I1850">
        <v>1.35</v>
      </c>
      <c r="J1850">
        <v>3.74</v>
      </c>
      <c r="K1850">
        <v>1.99</v>
      </c>
      <c r="L1850">
        <v>0.47</v>
      </c>
      <c r="M1850">
        <v>0.35</v>
      </c>
      <c r="N1850">
        <v>1.46</v>
      </c>
      <c r="O1850">
        <v>1.42</v>
      </c>
      <c r="P1850">
        <v>2.14</v>
      </c>
      <c r="Q1850">
        <v>2.52</v>
      </c>
      <c r="R1850">
        <v>9.2899999999999991</v>
      </c>
      <c r="S1850">
        <v>10.74</v>
      </c>
      <c r="T1850">
        <v>4.24</v>
      </c>
      <c r="U1850">
        <v>1.54</v>
      </c>
      <c r="V1850">
        <v>1.42</v>
      </c>
      <c r="W1850">
        <v>70.72</v>
      </c>
      <c r="X1850">
        <v>6.41</v>
      </c>
      <c r="Y1850">
        <v>7.75</v>
      </c>
      <c r="Z1850">
        <v>12.1</v>
      </c>
      <c r="AA1850">
        <v>16.399999999999999</v>
      </c>
      <c r="AB1850">
        <v>4.34</v>
      </c>
      <c r="AC1850">
        <v>20.55</v>
      </c>
    </row>
    <row r="1851" spans="1:29" x14ac:dyDescent="0.2">
      <c r="A1851" t="s">
        <v>1358</v>
      </c>
      <c r="B1851" s="2" t="s">
        <v>5146</v>
      </c>
      <c r="C1851" s="2">
        <v>2</v>
      </c>
      <c r="D1851" s="2">
        <v>2</v>
      </c>
      <c r="E1851" s="2">
        <v>2</v>
      </c>
      <c r="F1851" s="1">
        <v>42976.393750000003</v>
      </c>
      <c r="G1851">
        <v>86.83</v>
      </c>
      <c r="H1851">
        <v>1.78</v>
      </c>
      <c r="I1851">
        <v>1.45</v>
      </c>
      <c r="J1851">
        <v>2.73</v>
      </c>
      <c r="K1851">
        <v>2.1800000000000002</v>
      </c>
      <c r="L1851">
        <v>0.38</v>
      </c>
      <c r="M1851">
        <v>0.37</v>
      </c>
      <c r="N1851">
        <v>1.67</v>
      </c>
      <c r="O1851">
        <v>1.65</v>
      </c>
      <c r="P1851">
        <v>1.89</v>
      </c>
      <c r="Q1851">
        <v>2.29</v>
      </c>
      <c r="R1851">
        <v>8.7899999999999991</v>
      </c>
      <c r="S1851">
        <v>11.94</v>
      </c>
      <c r="T1851">
        <v>3.58</v>
      </c>
      <c r="U1851">
        <v>1.57</v>
      </c>
      <c r="V1851">
        <v>1.44</v>
      </c>
      <c r="W1851">
        <v>70.239999999999995</v>
      </c>
      <c r="X1851">
        <v>5.21</v>
      </c>
      <c r="Y1851">
        <v>6.77</v>
      </c>
      <c r="Z1851">
        <v>12.36</v>
      </c>
      <c r="AA1851">
        <v>16.559999999999999</v>
      </c>
      <c r="AB1851">
        <v>5.0199999999999996</v>
      </c>
      <c r="AC1851">
        <v>16.920000000000002</v>
      </c>
    </row>
    <row r="1852" spans="1:29" x14ac:dyDescent="0.2">
      <c r="A1852" t="s">
        <v>1962</v>
      </c>
      <c r="B1852" s="2" t="s">
        <v>4915</v>
      </c>
      <c r="C1852" s="2">
        <v>1</v>
      </c>
      <c r="D1852" s="2">
        <v>1</v>
      </c>
      <c r="E1852" s="2">
        <v>3</v>
      </c>
      <c r="F1852" s="1">
        <v>43144.580555555556</v>
      </c>
      <c r="G1852">
        <v>86.82</v>
      </c>
      <c r="H1852">
        <v>2.54</v>
      </c>
      <c r="I1852">
        <v>1.39</v>
      </c>
      <c r="J1852">
        <v>1.46</v>
      </c>
      <c r="K1852">
        <v>3.51</v>
      </c>
      <c r="L1852">
        <v>0.74</v>
      </c>
      <c r="M1852">
        <v>0.56999999999999995</v>
      </c>
      <c r="N1852">
        <v>1.93</v>
      </c>
      <c r="O1852">
        <v>1.88</v>
      </c>
      <c r="P1852">
        <v>3.92</v>
      </c>
      <c r="Q1852">
        <v>4.4800000000000004</v>
      </c>
      <c r="R1852">
        <v>0.45</v>
      </c>
      <c r="S1852">
        <v>17.670000000000002</v>
      </c>
      <c r="T1852">
        <v>4.09</v>
      </c>
      <c r="U1852">
        <v>3.1</v>
      </c>
      <c r="V1852">
        <v>1.85</v>
      </c>
      <c r="W1852">
        <v>72.739999999999995</v>
      </c>
      <c r="X1852">
        <v>22.9</v>
      </c>
      <c r="Y1852">
        <v>29</v>
      </c>
      <c r="Z1852">
        <v>48.42</v>
      </c>
      <c r="AA1852">
        <v>85.84</v>
      </c>
      <c r="AB1852">
        <v>18.02</v>
      </c>
      <c r="AC1852">
        <v>103.19</v>
      </c>
    </row>
    <row r="1853" spans="1:29" x14ac:dyDescent="0.2">
      <c r="A1853" t="s">
        <v>3624</v>
      </c>
      <c r="B1853" s="2" t="s">
        <v>5104</v>
      </c>
      <c r="C1853" s="2">
        <v>2</v>
      </c>
      <c r="D1853" s="2">
        <v>1</v>
      </c>
      <c r="E1853" s="2">
        <v>4</v>
      </c>
      <c r="F1853" s="1">
        <v>43216.581250000003</v>
      </c>
      <c r="G1853">
        <v>86.82</v>
      </c>
      <c r="H1853">
        <v>2.31</v>
      </c>
      <c r="I1853">
        <v>1.47</v>
      </c>
      <c r="J1853">
        <v>1.54</v>
      </c>
      <c r="K1853">
        <v>3.1</v>
      </c>
      <c r="L1853">
        <v>0.61</v>
      </c>
      <c r="M1853">
        <v>0.31</v>
      </c>
      <c r="N1853">
        <v>2.0499999999999998</v>
      </c>
      <c r="O1853">
        <v>1.96</v>
      </c>
      <c r="P1853">
        <v>3.39</v>
      </c>
      <c r="Q1853">
        <v>3.98</v>
      </c>
      <c r="R1853">
        <v>2.11</v>
      </c>
      <c r="S1853">
        <v>17.21</v>
      </c>
      <c r="T1853">
        <v>3.77</v>
      </c>
      <c r="U1853">
        <v>2.63</v>
      </c>
      <c r="V1853">
        <v>1.83</v>
      </c>
      <c r="W1853">
        <v>73.89</v>
      </c>
      <c r="X1853">
        <v>18.329999999999998</v>
      </c>
      <c r="Y1853">
        <v>21.66</v>
      </c>
      <c r="Z1853">
        <v>38.21</v>
      </c>
      <c r="AA1853">
        <v>66.42</v>
      </c>
      <c r="AB1853">
        <v>14.32</v>
      </c>
      <c r="AC1853">
        <v>79.2</v>
      </c>
    </row>
    <row r="1854" spans="1:29" x14ac:dyDescent="0.2">
      <c r="A1854" t="s">
        <v>3232</v>
      </c>
      <c r="B1854" s="2" t="s">
        <v>4804</v>
      </c>
      <c r="C1854" s="2">
        <v>1</v>
      </c>
      <c r="D1854" s="2">
        <v>2</v>
      </c>
      <c r="E1854" s="2">
        <v>4</v>
      </c>
      <c r="F1854" s="1">
        <v>43200.59375</v>
      </c>
      <c r="G1854">
        <v>86.82</v>
      </c>
      <c r="H1854">
        <v>2.1</v>
      </c>
      <c r="I1854">
        <v>1.28</v>
      </c>
      <c r="J1854">
        <v>1.37</v>
      </c>
      <c r="K1854">
        <v>3.13</v>
      </c>
      <c r="L1854">
        <v>0.73</v>
      </c>
      <c r="M1854">
        <v>0.5</v>
      </c>
      <c r="N1854">
        <v>1.63</v>
      </c>
      <c r="O1854">
        <v>1.59</v>
      </c>
      <c r="P1854">
        <v>3.67</v>
      </c>
      <c r="Q1854">
        <v>4.3600000000000003</v>
      </c>
      <c r="R1854">
        <v>3.89</v>
      </c>
      <c r="S1854">
        <v>14.46</v>
      </c>
      <c r="T1854">
        <v>2.68</v>
      </c>
      <c r="U1854">
        <v>2.61</v>
      </c>
      <c r="V1854">
        <v>1.69</v>
      </c>
      <c r="W1854">
        <v>74.650000000000006</v>
      </c>
      <c r="X1854">
        <v>19.04</v>
      </c>
      <c r="Y1854">
        <v>22.74</v>
      </c>
      <c r="Z1854">
        <v>37.9</v>
      </c>
      <c r="AA1854">
        <v>64.25</v>
      </c>
      <c r="AB1854">
        <v>10.7</v>
      </c>
      <c r="AC1854">
        <v>57.98</v>
      </c>
    </row>
    <row r="1855" spans="1:29" x14ac:dyDescent="0.2">
      <c r="A1855" t="s">
        <v>1015</v>
      </c>
      <c r="B1855" s="2" t="s">
        <v>5194</v>
      </c>
      <c r="C1855" s="2">
        <v>2</v>
      </c>
      <c r="D1855" s="2">
        <v>2</v>
      </c>
      <c r="E1855" s="2">
        <v>2</v>
      </c>
      <c r="F1855" s="1">
        <v>42958.551388888889</v>
      </c>
      <c r="G1855">
        <v>86.82</v>
      </c>
      <c r="H1855">
        <v>1.41</v>
      </c>
      <c r="I1855">
        <v>1.17</v>
      </c>
      <c r="J1855">
        <v>3.2</v>
      </c>
      <c r="K1855">
        <v>1.64</v>
      </c>
      <c r="L1855">
        <v>0.43</v>
      </c>
      <c r="M1855">
        <v>0.43</v>
      </c>
      <c r="N1855">
        <v>1.21</v>
      </c>
      <c r="O1855">
        <v>1.19</v>
      </c>
      <c r="P1855">
        <v>1.85</v>
      </c>
      <c r="Q1855">
        <v>2.27</v>
      </c>
      <c r="R1855">
        <v>10.26</v>
      </c>
      <c r="S1855">
        <v>8.43</v>
      </c>
      <c r="T1855">
        <v>3.84</v>
      </c>
      <c r="U1855">
        <v>1.37</v>
      </c>
      <c r="V1855">
        <v>1.25</v>
      </c>
      <c r="W1855">
        <v>70.33</v>
      </c>
      <c r="X1855">
        <v>5.85</v>
      </c>
      <c r="Y1855">
        <v>7.04</v>
      </c>
      <c r="Z1855">
        <v>11.04</v>
      </c>
      <c r="AA1855">
        <v>15.02</v>
      </c>
      <c r="AB1855">
        <v>4.26</v>
      </c>
      <c r="AC1855">
        <v>14.04</v>
      </c>
    </row>
    <row r="1856" spans="1:29" x14ac:dyDescent="0.2">
      <c r="A1856" t="s">
        <v>2860</v>
      </c>
      <c r="B1856" s="2" t="s">
        <v>4797</v>
      </c>
      <c r="C1856" s="2">
        <v>1</v>
      </c>
      <c r="D1856" s="2">
        <v>2</v>
      </c>
      <c r="E1856" s="2">
        <v>3</v>
      </c>
      <c r="F1856" s="1">
        <v>43161.60833333333</v>
      </c>
      <c r="G1856">
        <v>86.82</v>
      </c>
      <c r="H1856">
        <v>1.55</v>
      </c>
      <c r="I1856">
        <v>0.79</v>
      </c>
      <c r="J1856">
        <v>-1.55</v>
      </c>
      <c r="K1856">
        <v>2.92</v>
      </c>
      <c r="L1856">
        <v>0.89</v>
      </c>
      <c r="M1856">
        <v>0.52</v>
      </c>
      <c r="N1856">
        <v>1.34</v>
      </c>
      <c r="O1856">
        <v>1.32</v>
      </c>
      <c r="P1856">
        <v>4.0999999999999996</v>
      </c>
      <c r="Q1856">
        <v>4.1500000000000004</v>
      </c>
      <c r="R1856">
        <v>-0.01</v>
      </c>
      <c r="S1856">
        <v>14.14</v>
      </c>
      <c r="T1856">
        <v>2.74</v>
      </c>
      <c r="U1856">
        <v>2.82</v>
      </c>
      <c r="V1856">
        <v>1.51</v>
      </c>
      <c r="W1856">
        <v>74.94</v>
      </c>
      <c r="X1856">
        <v>30.78</v>
      </c>
      <c r="Y1856">
        <v>44.38</v>
      </c>
      <c r="Z1856">
        <v>59.17</v>
      </c>
      <c r="AA1856">
        <v>124.79</v>
      </c>
      <c r="AB1856">
        <v>23.19</v>
      </c>
      <c r="AC1856">
        <v>130.19999999999999</v>
      </c>
    </row>
    <row r="1857" spans="1:29" x14ac:dyDescent="0.2">
      <c r="A1857" t="s">
        <v>3381</v>
      </c>
      <c r="B1857" s="2" t="s">
        <v>4741</v>
      </c>
      <c r="C1857" s="2">
        <v>1</v>
      </c>
      <c r="D1857" s="2">
        <v>1</v>
      </c>
      <c r="E1857" s="2">
        <v>4</v>
      </c>
      <c r="F1857" s="1">
        <v>43203.670138888891</v>
      </c>
      <c r="G1857">
        <v>86.82</v>
      </c>
      <c r="H1857">
        <v>1.99</v>
      </c>
      <c r="I1857">
        <v>1.3</v>
      </c>
      <c r="J1857">
        <v>2</v>
      </c>
      <c r="K1857">
        <v>2.85</v>
      </c>
      <c r="L1857">
        <v>0.74</v>
      </c>
      <c r="M1857">
        <v>0.59</v>
      </c>
      <c r="N1857">
        <v>1.68</v>
      </c>
      <c r="O1857">
        <v>1.6</v>
      </c>
      <c r="P1857">
        <v>3.62</v>
      </c>
      <c r="Q1857">
        <v>4.46</v>
      </c>
      <c r="R1857">
        <v>4.01</v>
      </c>
      <c r="S1857">
        <v>14.54</v>
      </c>
      <c r="T1857">
        <v>3.21</v>
      </c>
      <c r="U1857">
        <v>2.5099999999999998</v>
      </c>
      <c r="V1857">
        <v>1.66</v>
      </c>
      <c r="W1857">
        <v>74.099999999999994</v>
      </c>
      <c r="X1857">
        <v>16.63</v>
      </c>
      <c r="Y1857">
        <v>21.94</v>
      </c>
      <c r="Z1857">
        <v>37.840000000000003</v>
      </c>
      <c r="AA1857">
        <v>56.25</v>
      </c>
      <c r="AB1857">
        <v>9.56</v>
      </c>
      <c r="AC1857">
        <v>58.99</v>
      </c>
    </row>
    <row r="1858" spans="1:29" x14ac:dyDescent="0.2">
      <c r="A1858" t="s">
        <v>567</v>
      </c>
      <c r="B1858" s="2" t="s">
        <v>5086</v>
      </c>
      <c r="C1858" s="2">
        <v>2</v>
      </c>
      <c r="D1858" s="2">
        <v>1</v>
      </c>
      <c r="E1858" s="2">
        <v>1</v>
      </c>
      <c r="F1858" s="1">
        <v>42928.48541666667</v>
      </c>
      <c r="G1858">
        <v>86.82</v>
      </c>
      <c r="H1858">
        <v>1.78</v>
      </c>
      <c r="I1858">
        <v>1.29</v>
      </c>
      <c r="J1858">
        <v>1.21</v>
      </c>
      <c r="K1858">
        <v>2.37</v>
      </c>
      <c r="L1858">
        <v>0.53</v>
      </c>
      <c r="M1858">
        <v>0.55000000000000004</v>
      </c>
      <c r="N1858">
        <v>1.59</v>
      </c>
      <c r="O1858">
        <v>1.61</v>
      </c>
      <c r="P1858">
        <v>2.54</v>
      </c>
      <c r="Q1858">
        <v>3.2</v>
      </c>
      <c r="R1858">
        <v>7.6</v>
      </c>
      <c r="S1858">
        <v>12.14</v>
      </c>
      <c r="T1858">
        <v>3.4</v>
      </c>
      <c r="U1858">
        <v>1.7</v>
      </c>
      <c r="V1858">
        <v>1.45</v>
      </c>
      <c r="W1858">
        <v>72.11</v>
      </c>
      <c r="X1858">
        <v>5.91</v>
      </c>
      <c r="Y1858">
        <v>7.1</v>
      </c>
      <c r="Z1858">
        <v>11.9</v>
      </c>
      <c r="AA1858">
        <v>25.01</v>
      </c>
      <c r="AB1858">
        <v>9.1</v>
      </c>
      <c r="AC1858">
        <v>18.61</v>
      </c>
    </row>
    <row r="1859" spans="1:29" x14ac:dyDescent="0.2">
      <c r="A1859" t="s">
        <v>3195</v>
      </c>
      <c r="B1859" s="2" t="s">
        <v>4778</v>
      </c>
      <c r="C1859" s="2">
        <v>1</v>
      </c>
      <c r="D1859" s="2">
        <v>2</v>
      </c>
      <c r="E1859" s="2">
        <v>4</v>
      </c>
      <c r="F1859" s="1">
        <v>43195.65902777778</v>
      </c>
      <c r="G1859">
        <v>86.81</v>
      </c>
      <c r="H1859">
        <v>1.6</v>
      </c>
      <c r="I1859">
        <v>1.08</v>
      </c>
      <c r="J1859">
        <v>1.04</v>
      </c>
      <c r="K1859">
        <v>2.59</v>
      </c>
      <c r="L1859">
        <v>0.66</v>
      </c>
      <c r="M1859">
        <v>0.31</v>
      </c>
      <c r="N1859">
        <v>1.59</v>
      </c>
      <c r="O1859">
        <v>1.55</v>
      </c>
      <c r="P1859">
        <v>3.26</v>
      </c>
      <c r="Q1859">
        <v>3.42</v>
      </c>
      <c r="R1859">
        <v>3.21</v>
      </c>
      <c r="S1859">
        <v>14.12</v>
      </c>
      <c r="T1859">
        <v>3.45</v>
      </c>
      <c r="U1859">
        <v>2.19</v>
      </c>
      <c r="V1859">
        <v>1.58</v>
      </c>
      <c r="W1859">
        <v>73.510000000000005</v>
      </c>
      <c r="X1859">
        <v>21.28</v>
      </c>
      <c r="Y1859">
        <v>28.02</v>
      </c>
      <c r="Z1859">
        <v>36.75</v>
      </c>
      <c r="AA1859">
        <v>75.25</v>
      </c>
      <c r="AB1859">
        <v>12.57</v>
      </c>
      <c r="AC1859">
        <v>78.16</v>
      </c>
    </row>
    <row r="1860" spans="1:29" x14ac:dyDescent="0.2">
      <c r="A1860" t="s">
        <v>705</v>
      </c>
      <c r="B1860" s="2" t="s">
        <v>4985</v>
      </c>
      <c r="C1860" s="2">
        <v>2</v>
      </c>
      <c r="D1860" s="2">
        <v>2</v>
      </c>
      <c r="E1860" s="2">
        <v>1</v>
      </c>
      <c r="F1860" s="1">
        <v>42933.652083333334</v>
      </c>
      <c r="G1860">
        <v>86.81</v>
      </c>
      <c r="H1860">
        <v>1.9</v>
      </c>
      <c r="I1860">
        <v>1.4</v>
      </c>
      <c r="J1860">
        <v>2.2400000000000002</v>
      </c>
      <c r="K1860">
        <v>2.5299999999999998</v>
      </c>
      <c r="L1860">
        <v>0.53</v>
      </c>
      <c r="M1860">
        <v>0.48</v>
      </c>
      <c r="N1860">
        <v>1.59</v>
      </c>
      <c r="O1860">
        <v>1.58</v>
      </c>
      <c r="P1860">
        <v>2.65</v>
      </c>
      <c r="Q1860">
        <v>3.4</v>
      </c>
      <c r="R1860">
        <v>5.47</v>
      </c>
      <c r="S1860">
        <v>12.19</v>
      </c>
      <c r="T1860">
        <v>4.1500000000000004</v>
      </c>
      <c r="U1860">
        <v>1.64</v>
      </c>
      <c r="V1860">
        <v>1.42</v>
      </c>
      <c r="W1860">
        <v>72.099999999999994</v>
      </c>
      <c r="X1860">
        <v>7.43</v>
      </c>
      <c r="Y1860">
        <v>9.8800000000000008</v>
      </c>
      <c r="Z1860">
        <v>14.24</v>
      </c>
      <c r="AA1860">
        <v>25.01</v>
      </c>
      <c r="AB1860">
        <v>10.43</v>
      </c>
      <c r="AC1860">
        <v>34.090000000000003</v>
      </c>
    </row>
    <row r="1861" spans="1:29" x14ac:dyDescent="0.2">
      <c r="A1861" t="s">
        <v>443</v>
      </c>
      <c r="B1861" s="2" t="s">
        <v>5106</v>
      </c>
      <c r="C1861" s="2">
        <v>2</v>
      </c>
      <c r="D1861" s="2">
        <v>1</v>
      </c>
      <c r="E1861" s="2">
        <v>1</v>
      </c>
      <c r="F1861" s="1">
        <v>42921.434027777781</v>
      </c>
      <c r="G1861">
        <v>86.81</v>
      </c>
      <c r="H1861">
        <v>1.69</v>
      </c>
      <c r="I1861">
        <v>1.31</v>
      </c>
      <c r="J1861">
        <v>2.04</v>
      </c>
      <c r="K1861">
        <v>2.25</v>
      </c>
      <c r="L1861">
        <v>0.52</v>
      </c>
      <c r="M1861">
        <v>0.48</v>
      </c>
      <c r="N1861">
        <v>1.52</v>
      </c>
      <c r="O1861">
        <v>1.53</v>
      </c>
      <c r="P1861">
        <v>2.5099999999999998</v>
      </c>
      <c r="Q1861">
        <v>3.2</v>
      </c>
      <c r="R1861">
        <v>8.01</v>
      </c>
      <c r="S1861">
        <v>11.7</v>
      </c>
      <c r="T1861">
        <v>3.93</v>
      </c>
      <c r="U1861">
        <v>1.54</v>
      </c>
      <c r="V1861">
        <v>1.41</v>
      </c>
      <c r="W1861">
        <v>71.540000000000006</v>
      </c>
      <c r="X1861">
        <v>6.45</v>
      </c>
      <c r="Y1861">
        <v>8.43</v>
      </c>
      <c r="Z1861">
        <v>12.91</v>
      </c>
      <c r="AA1861">
        <v>22</v>
      </c>
      <c r="AB1861">
        <v>7.16</v>
      </c>
      <c r="AC1861">
        <v>24.31</v>
      </c>
    </row>
    <row r="1862" spans="1:29" x14ac:dyDescent="0.2">
      <c r="A1862" t="s">
        <v>191</v>
      </c>
      <c r="B1862" s="2" t="s">
        <v>4783</v>
      </c>
      <c r="C1862" s="2">
        <v>1</v>
      </c>
      <c r="D1862" s="2">
        <v>1</v>
      </c>
      <c r="E1862" s="2">
        <v>1</v>
      </c>
      <c r="F1862" s="1">
        <v>42901.578472222223</v>
      </c>
      <c r="G1862">
        <v>86.81</v>
      </c>
      <c r="H1862">
        <v>1.83</v>
      </c>
      <c r="I1862">
        <v>1.34</v>
      </c>
      <c r="J1862">
        <v>2.25</v>
      </c>
      <c r="K1862">
        <v>2.41</v>
      </c>
      <c r="L1862">
        <v>0.51</v>
      </c>
      <c r="M1862">
        <v>0.56999999999999995</v>
      </c>
      <c r="N1862">
        <v>1.66</v>
      </c>
      <c r="O1862">
        <v>1.65</v>
      </c>
      <c r="P1862">
        <v>2.58</v>
      </c>
      <c r="Q1862">
        <v>3.26</v>
      </c>
      <c r="R1862">
        <v>6.67</v>
      </c>
      <c r="S1862">
        <v>13.35</v>
      </c>
      <c r="T1862">
        <v>3.95</v>
      </c>
      <c r="U1862">
        <v>1.68</v>
      </c>
      <c r="V1862">
        <v>1.49</v>
      </c>
      <c r="W1862">
        <v>70.91</v>
      </c>
      <c r="X1862">
        <v>7.56</v>
      </c>
      <c r="Y1862">
        <v>10.48</v>
      </c>
      <c r="Z1862">
        <v>14.48</v>
      </c>
      <c r="AA1862">
        <v>33.86</v>
      </c>
      <c r="AB1862">
        <v>11.16</v>
      </c>
      <c r="AC1862">
        <v>35.270000000000003</v>
      </c>
    </row>
    <row r="1863" spans="1:29" x14ac:dyDescent="0.2">
      <c r="A1863" t="s">
        <v>1488</v>
      </c>
      <c r="B1863" s="2" t="s">
        <v>4991</v>
      </c>
      <c r="C1863" s="2">
        <v>2</v>
      </c>
      <c r="D1863" s="2">
        <v>2</v>
      </c>
      <c r="E1863" s="2">
        <v>2</v>
      </c>
      <c r="F1863" s="1">
        <v>42979.578472222223</v>
      </c>
      <c r="G1863">
        <v>86.81</v>
      </c>
      <c r="H1863">
        <v>1.6</v>
      </c>
      <c r="I1863">
        <v>1.1399999999999999</v>
      </c>
      <c r="J1863">
        <v>3.56</v>
      </c>
      <c r="K1863">
        <v>1.89</v>
      </c>
      <c r="L1863">
        <v>0.45</v>
      </c>
      <c r="M1863">
        <v>0.45</v>
      </c>
      <c r="N1863">
        <v>1.18</v>
      </c>
      <c r="O1863">
        <v>1.1599999999999999</v>
      </c>
      <c r="P1863">
        <v>2.0299999999999998</v>
      </c>
      <c r="Q1863">
        <v>2.52</v>
      </c>
      <c r="R1863">
        <v>9.81</v>
      </c>
      <c r="S1863">
        <v>8.59</v>
      </c>
      <c r="T1863">
        <v>3.84</v>
      </c>
      <c r="U1863">
        <v>1.63</v>
      </c>
      <c r="V1863">
        <v>1.29</v>
      </c>
      <c r="W1863">
        <v>71.02</v>
      </c>
      <c r="X1863">
        <v>6.37</v>
      </c>
      <c r="Y1863">
        <v>7.72</v>
      </c>
      <c r="Z1863">
        <v>11.32</v>
      </c>
      <c r="AA1863">
        <v>16.82</v>
      </c>
      <c r="AB1863">
        <v>4.72</v>
      </c>
      <c r="AC1863">
        <v>14.79</v>
      </c>
    </row>
    <row r="1864" spans="1:29" x14ac:dyDescent="0.2">
      <c r="A1864" t="s">
        <v>330</v>
      </c>
      <c r="B1864" s="2" t="s">
        <v>5179</v>
      </c>
      <c r="C1864" s="2">
        <v>2</v>
      </c>
      <c r="D1864" s="2">
        <v>1</v>
      </c>
      <c r="E1864" s="2">
        <v>1</v>
      </c>
      <c r="F1864" s="1">
        <v>42914.643055555556</v>
      </c>
      <c r="G1864">
        <v>86.8</v>
      </c>
      <c r="H1864">
        <v>2.0699999999999998</v>
      </c>
      <c r="I1864">
        <v>1.42</v>
      </c>
      <c r="J1864">
        <v>2.81</v>
      </c>
      <c r="K1864">
        <v>2.54</v>
      </c>
      <c r="L1864">
        <v>0.53</v>
      </c>
      <c r="M1864">
        <v>0.56000000000000005</v>
      </c>
      <c r="N1864">
        <v>1.62</v>
      </c>
      <c r="O1864">
        <v>1.62</v>
      </c>
      <c r="P1864">
        <v>2.64</v>
      </c>
      <c r="Q1864">
        <v>3.33</v>
      </c>
      <c r="R1864">
        <v>7.41</v>
      </c>
      <c r="S1864">
        <v>12.65</v>
      </c>
      <c r="T1864">
        <v>4.38</v>
      </c>
      <c r="U1864">
        <v>1.93</v>
      </c>
      <c r="V1864">
        <v>1.53</v>
      </c>
      <c r="W1864">
        <v>70.87</v>
      </c>
      <c r="X1864">
        <v>5.68</v>
      </c>
      <c r="Y1864">
        <v>7.79</v>
      </c>
      <c r="Z1864">
        <v>12.14</v>
      </c>
      <c r="AA1864">
        <v>24.11</v>
      </c>
      <c r="AB1864">
        <v>8.08</v>
      </c>
      <c r="AC1864">
        <v>23.82</v>
      </c>
    </row>
    <row r="1865" spans="1:29" x14ac:dyDescent="0.2">
      <c r="A1865" t="s">
        <v>2021</v>
      </c>
      <c r="B1865" s="2" t="s">
        <v>5186</v>
      </c>
      <c r="C1865" s="2">
        <v>2</v>
      </c>
      <c r="D1865" s="2">
        <v>1</v>
      </c>
      <c r="E1865" s="2">
        <v>3</v>
      </c>
      <c r="F1865" s="1">
        <v>43144.655555555553</v>
      </c>
      <c r="G1865">
        <v>86.8</v>
      </c>
      <c r="H1865">
        <v>2.36</v>
      </c>
      <c r="I1865">
        <v>1.23</v>
      </c>
      <c r="J1865">
        <v>-0.02</v>
      </c>
      <c r="K1865">
        <v>3.57</v>
      </c>
      <c r="L1865">
        <v>0.71</v>
      </c>
      <c r="M1865">
        <v>0.22</v>
      </c>
      <c r="N1865">
        <v>1.84</v>
      </c>
      <c r="O1865">
        <v>1.82</v>
      </c>
      <c r="P1865">
        <v>3.93</v>
      </c>
      <c r="Q1865">
        <v>3.86</v>
      </c>
      <c r="R1865">
        <v>-0.3</v>
      </c>
      <c r="S1865">
        <v>17.27</v>
      </c>
      <c r="T1865">
        <v>4.4000000000000004</v>
      </c>
      <c r="U1865">
        <v>3.03</v>
      </c>
      <c r="V1865">
        <v>1.83</v>
      </c>
      <c r="W1865">
        <v>74.239999999999995</v>
      </c>
      <c r="X1865">
        <v>29.96</v>
      </c>
      <c r="Y1865">
        <v>39.65</v>
      </c>
      <c r="Z1865">
        <v>56.41</v>
      </c>
      <c r="AA1865">
        <v>106.9</v>
      </c>
      <c r="AB1865">
        <v>20.5</v>
      </c>
      <c r="AC1865">
        <v>137.54</v>
      </c>
    </row>
    <row r="1866" spans="1:29" x14ac:dyDescent="0.2">
      <c r="A1866" t="s">
        <v>2291</v>
      </c>
      <c r="B1866" s="2" t="s">
        <v>5083</v>
      </c>
      <c r="C1866" s="2">
        <v>2</v>
      </c>
      <c r="D1866" s="2">
        <v>2</v>
      </c>
      <c r="E1866" s="2">
        <v>3</v>
      </c>
      <c r="F1866" s="1">
        <v>43150.43472222222</v>
      </c>
      <c r="G1866">
        <v>86.8</v>
      </c>
      <c r="H1866">
        <v>1.57</v>
      </c>
      <c r="I1866">
        <v>0.88</v>
      </c>
      <c r="J1866">
        <v>-0.52</v>
      </c>
      <c r="K1866">
        <v>2.77</v>
      </c>
      <c r="L1866">
        <v>0.72</v>
      </c>
      <c r="M1866">
        <v>0.25</v>
      </c>
      <c r="N1866">
        <v>1.47</v>
      </c>
      <c r="O1866">
        <v>1.41</v>
      </c>
      <c r="P1866">
        <v>3.56</v>
      </c>
      <c r="Q1866">
        <v>3.99</v>
      </c>
      <c r="R1866">
        <v>1.05</v>
      </c>
      <c r="S1866">
        <v>13.95</v>
      </c>
      <c r="T1866">
        <v>3.4</v>
      </c>
      <c r="U1866">
        <v>2.46</v>
      </c>
      <c r="V1866">
        <v>1.49</v>
      </c>
      <c r="W1866">
        <v>76.040000000000006</v>
      </c>
      <c r="X1866">
        <v>29.51</v>
      </c>
      <c r="Y1866">
        <v>41.98</v>
      </c>
      <c r="Z1866">
        <v>51.04</v>
      </c>
      <c r="AA1866">
        <v>111.59</v>
      </c>
      <c r="AB1866">
        <v>23.16</v>
      </c>
      <c r="AC1866">
        <v>115</v>
      </c>
    </row>
    <row r="1867" spans="1:29" x14ac:dyDescent="0.2">
      <c r="A1867" t="s">
        <v>1212</v>
      </c>
      <c r="B1867" s="2" t="s">
        <v>4947</v>
      </c>
      <c r="C1867" s="2">
        <v>1</v>
      </c>
      <c r="D1867" s="2">
        <v>2</v>
      </c>
      <c r="E1867" s="2">
        <v>2</v>
      </c>
      <c r="F1867" s="1">
        <v>42965.585416666669</v>
      </c>
      <c r="G1867">
        <v>86.8</v>
      </c>
      <c r="H1867">
        <v>2.1800000000000002</v>
      </c>
      <c r="I1867">
        <v>1.61</v>
      </c>
      <c r="J1867">
        <v>3.47</v>
      </c>
      <c r="K1867">
        <v>2.4900000000000002</v>
      </c>
      <c r="L1867">
        <v>0.35</v>
      </c>
      <c r="M1867">
        <v>0.46</v>
      </c>
      <c r="N1867">
        <v>1.77</v>
      </c>
      <c r="O1867">
        <v>1.72</v>
      </c>
      <c r="P1867">
        <v>1.92</v>
      </c>
      <c r="Q1867">
        <v>2.17</v>
      </c>
      <c r="R1867">
        <v>9.09</v>
      </c>
      <c r="S1867">
        <v>12.08</v>
      </c>
      <c r="T1867">
        <v>4.25</v>
      </c>
      <c r="U1867">
        <v>2.0499999999999998</v>
      </c>
      <c r="V1867">
        <v>1.56</v>
      </c>
      <c r="W1867">
        <v>70.290000000000006</v>
      </c>
      <c r="X1867">
        <v>4.47</v>
      </c>
      <c r="Y1867">
        <v>5.5</v>
      </c>
      <c r="Z1867">
        <v>12.36</v>
      </c>
      <c r="AA1867">
        <v>13.07</v>
      </c>
      <c r="AB1867">
        <v>4.29</v>
      </c>
      <c r="AC1867">
        <v>13.48</v>
      </c>
    </row>
    <row r="1868" spans="1:29" x14ac:dyDescent="0.2">
      <c r="A1868" t="s">
        <v>2206</v>
      </c>
      <c r="B1868" s="2" t="s">
        <v>4916</v>
      </c>
      <c r="C1868" s="2">
        <v>1</v>
      </c>
      <c r="D1868" s="2">
        <v>1</v>
      </c>
      <c r="E1868" s="2">
        <v>3</v>
      </c>
      <c r="F1868" s="1">
        <v>43146.622916666667</v>
      </c>
      <c r="G1868">
        <v>86.8</v>
      </c>
      <c r="H1868">
        <v>1.38</v>
      </c>
      <c r="I1868">
        <v>0.82</v>
      </c>
      <c r="J1868">
        <v>0.81</v>
      </c>
      <c r="K1868">
        <v>2.39</v>
      </c>
      <c r="L1868">
        <v>0.76</v>
      </c>
      <c r="M1868">
        <v>0.55000000000000004</v>
      </c>
      <c r="N1868">
        <v>1.26</v>
      </c>
      <c r="O1868">
        <v>1.23</v>
      </c>
      <c r="P1868">
        <v>3.73</v>
      </c>
      <c r="Q1868">
        <v>4.55</v>
      </c>
      <c r="R1868">
        <v>2.86</v>
      </c>
      <c r="S1868">
        <v>12.27</v>
      </c>
      <c r="T1868">
        <v>4.1900000000000004</v>
      </c>
      <c r="U1868">
        <v>2.11</v>
      </c>
      <c r="V1868">
        <v>1.41</v>
      </c>
      <c r="W1868">
        <v>74.86</v>
      </c>
      <c r="X1868">
        <v>24.77</v>
      </c>
      <c r="Y1868">
        <v>33.74</v>
      </c>
      <c r="Z1868">
        <v>40.549999999999997</v>
      </c>
      <c r="AA1868">
        <v>77.61</v>
      </c>
      <c r="AB1868">
        <v>13.84</v>
      </c>
      <c r="AC1868">
        <v>92.87</v>
      </c>
    </row>
    <row r="1869" spans="1:29" x14ac:dyDescent="0.2">
      <c r="A1869" t="s">
        <v>3427</v>
      </c>
      <c r="B1869" s="2" t="s">
        <v>5032</v>
      </c>
      <c r="C1869" s="2">
        <v>2</v>
      </c>
      <c r="D1869" s="2">
        <v>1</v>
      </c>
      <c r="E1869" s="2">
        <v>4</v>
      </c>
      <c r="F1869" s="1">
        <v>43206.765972222223</v>
      </c>
      <c r="G1869">
        <v>86.8</v>
      </c>
      <c r="H1869">
        <v>2.11</v>
      </c>
      <c r="I1869">
        <v>1.43</v>
      </c>
      <c r="J1869">
        <v>2.23</v>
      </c>
      <c r="K1869">
        <v>3.04</v>
      </c>
      <c r="L1869">
        <v>0.69</v>
      </c>
      <c r="M1869">
        <v>0.39</v>
      </c>
      <c r="N1869">
        <v>1.78</v>
      </c>
      <c r="O1869">
        <v>1.7</v>
      </c>
      <c r="P1869">
        <v>3.33</v>
      </c>
      <c r="Q1869">
        <v>3.86</v>
      </c>
      <c r="R1869">
        <v>3.92</v>
      </c>
      <c r="S1869">
        <v>15.08</v>
      </c>
      <c r="T1869">
        <v>3.21</v>
      </c>
      <c r="U1869">
        <v>2.62</v>
      </c>
      <c r="V1869">
        <v>1.65</v>
      </c>
      <c r="W1869">
        <v>73.88</v>
      </c>
      <c r="X1869">
        <v>16.760000000000002</v>
      </c>
      <c r="Y1869">
        <v>21.5</v>
      </c>
      <c r="Z1869">
        <v>36.83</v>
      </c>
      <c r="AA1869">
        <v>55.07</v>
      </c>
      <c r="AB1869">
        <v>10.4</v>
      </c>
      <c r="AC1869">
        <v>53.99</v>
      </c>
    </row>
    <row r="1870" spans="1:29" x14ac:dyDescent="0.2">
      <c r="A1870" t="s">
        <v>4372</v>
      </c>
      <c r="B1870" s="2" t="s">
        <v>4904</v>
      </c>
      <c r="C1870" s="2">
        <v>1</v>
      </c>
      <c r="D1870" s="2">
        <v>2</v>
      </c>
      <c r="E1870" s="2">
        <v>5</v>
      </c>
      <c r="F1870" s="1">
        <v>43291.539583333331</v>
      </c>
      <c r="G1870">
        <v>86.79</v>
      </c>
      <c r="H1870">
        <v>2.09</v>
      </c>
      <c r="I1870">
        <v>1.28</v>
      </c>
      <c r="J1870">
        <v>3.65</v>
      </c>
      <c r="K1870">
        <v>2.27</v>
      </c>
      <c r="L1870">
        <v>0.23</v>
      </c>
      <c r="M1870">
        <v>0.21</v>
      </c>
      <c r="N1870">
        <v>1.49</v>
      </c>
      <c r="O1870">
        <v>1.48</v>
      </c>
      <c r="P1870">
        <v>1.52</v>
      </c>
      <c r="Q1870">
        <v>1.65</v>
      </c>
      <c r="R1870">
        <v>9.81</v>
      </c>
      <c r="S1870">
        <v>10.39</v>
      </c>
      <c r="T1870">
        <v>4.83</v>
      </c>
      <c r="U1870">
        <v>1.85</v>
      </c>
      <c r="V1870">
        <v>1.44</v>
      </c>
      <c r="W1870">
        <v>68.81</v>
      </c>
      <c r="X1870">
        <v>6.14</v>
      </c>
      <c r="Y1870">
        <v>8.5500000000000007</v>
      </c>
      <c r="Z1870">
        <v>9.5399999999999991</v>
      </c>
      <c r="AA1870">
        <v>21.24</v>
      </c>
      <c r="AB1870">
        <v>7.55</v>
      </c>
      <c r="AC1870">
        <v>25.84</v>
      </c>
    </row>
    <row r="1871" spans="1:29" x14ac:dyDescent="0.2">
      <c r="A1871" t="s">
        <v>2765</v>
      </c>
      <c r="B1871" s="2" t="s">
        <v>4723</v>
      </c>
      <c r="C1871" s="2">
        <v>1</v>
      </c>
      <c r="D1871" s="2">
        <v>2</v>
      </c>
      <c r="E1871" s="2">
        <v>3</v>
      </c>
      <c r="F1871" s="1">
        <v>43160.536111111112</v>
      </c>
      <c r="G1871">
        <v>86.79</v>
      </c>
      <c r="H1871">
        <v>1.86</v>
      </c>
      <c r="I1871">
        <v>1.17</v>
      </c>
      <c r="J1871">
        <v>-0.57999999999999996</v>
      </c>
      <c r="K1871">
        <v>3.22</v>
      </c>
      <c r="L1871">
        <v>0.83</v>
      </c>
      <c r="M1871">
        <v>0.39</v>
      </c>
      <c r="N1871">
        <v>1.85</v>
      </c>
      <c r="O1871">
        <v>1.8</v>
      </c>
      <c r="P1871">
        <v>4.16</v>
      </c>
      <c r="Q1871">
        <v>4.51</v>
      </c>
      <c r="R1871">
        <v>-0.66</v>
      </c>
      <c r="S1871">
        <v>17.29</v>
      </c>
      <c r="T1871">
        <v>3.86</v>
      </c>
      <c r="U1871">
        <v>2.41</v>
      </c>
      <c r="V1871">
        <v>1.71</v>
      </c>
      <c r="W1871">
        <v>75.569999999999993</v>
      </c>
      <c r="X1871">
        <v>30.86</v>
      </c>
      <c r="Y1871">
        <v>38.08</v>
      </c>
      <c r="Z1871">
        <v>61.26</v>
      </c>
      <c r="AA1871">
        <v>103.58</v>
      </c>
      <c r="AB1871">
        <v>19.75</v>
      </c>
      <c r="AC1871">
        <v>121.53</v>
      </c>
    </row>
    <row r="1872" spans="1:29" x14ac:dyDescent="0.2">
      <c r="A1872" t="s">
        <v>3539</v>
      </c>
      <c r="B1872" s="2" t="s">
        <v>4787</v>
      </c>
      <c r="C1872" s="2">
        <v>1</v>
      </c>
      <c r="D1872" s="2">
        <v>2</v>
      </c>
      <c r="E1872" s="2">
        <v>4</v>
      </c>
      <c r="F1872" s="1">
        <v>43209.522222222222</v>
      </c>
      <c r="G1872">
        <v>86.79</v>
      </c>
      <c r="H1872">
        <v>1.79</v>
      </c>
      <c r="I1872">
        <v>1.01</v>
      </c>
      <c r="J1872">
        <v>1.81</v>
      </c>
      <c r="K1872">
        <v>2.67</v>
      </c>
      <c r="L1872">
        <v>0.63</v>
      </c>
      <c r="M1872">
        <v>0.28000000000000003</v>
      </c>
      <c r="N1872">
        <v>1.28</v>
      </c>
      <c r="O1872">
        <v>1.26</v>
      </c>
      <c r="P1872">
        <v>3.31</v>
      </c>
      <c r="Q1872">
        <v>3.96</v>
      </c>
      <c r="R1872">
        <v>4.0199999999999996</v>
      </c>
      <c r="S1872">
        <v>11.18</v>
      </c>
      <c r="T1872">
        <v>4.3</v>
      </c>
      <c r="U1872">
        <v>2.21</v>
      </c>
      <c r="V1872">
        <v>1.42</v>
      </c>
      <c r="W1872">
        <v>73.8</v>
      </c>
      <c r="X1872">
        <v>20.85</v>
      </c>
      <c r="Y1872">
        <v>27.66</v>
      </c>
      <c r="Z1872">
        <v>31.22</v>
      </c>
      <c r="AA1872">
        <v>60.52</v>
      </c>
      <c r="AB1872">
        <v>13.96</v>
      </c>
      <c r="AC1872">
        <v>86.32</v>
      </c>
    </row>
    <row r="1873" spans="1:29" x14ac:dyDescent="0.2">
      <c r="A1873" t="s">
        <v>575</v>
      </c>
      <c r="B1873" s="2" t="s">
        <v>4953</v>
      </c>
      <c r="C1873" s="2">
        <v>2</v>
      </c>
      <c r="D1873" s="2">
        <v>1</v>
      </c>
      <c r="E1873" s="2">
        <v>1</v>
      </c>
      <c r="F1873" s="1">
        <v>42922.631944444445</v>
      </c>
      <c r="G1873">
        <v>86.79</v>
      </c>
      <c r="H1873">
        <v>2.09</v>
      </c>
      <c r="I1873">
        <v>1.32</v>
      </c>
      <c r="J1873">
        <v>2.89</v>
      </c>
      <c r="K1873">
        <v>2.5499999999999998</v>
      </c>
      <c r="L1873">
        <v>0.5</v>
      </c>
      <c r="M1873">
        <v>0.57999999999999996</v>
      </c>
      <c r="N1873">
        <v>1.56</v>
      </c>
      <c r="O1873">
        <v>1.59</v>
      </c>
      <c r="P1873">
        <v>2.65</v>
      </c>
      <c r="Q1873">
        <v>2.97</v>
      </c>
      <c r="R1873">
        <v>7.39</v>
      </c>
      <c r="S1873">
        <v>12.08</v>
      </c>
      <c r="T1873">
        <v>4.87</v>
      </c>
      <c r="U1873">
        <v>2.1</v>
      </c>
      <c r="V1873">
        <v>1.56</v>
      </c>
      <c r="W1873">
        <v>69.95</v>
      </c>
      <c r="X1873">
        <v>7.52</v>
      </c>
      <c r="Y1873">
        <v>10.130000000000001</v>
      </c>
      <c r="Z1873">
        <v>15.98</v>
      </c>
      <c r="AA1873">
        <v>28.68</v>
      </c>
      <c r="AB1873">
        <v>8.2799999999999994</v>
      </c>
      <c r="AC1873">
        <v>34.83</v>
      </c>
    </row>
    <row r="1874" spans="1:29" x14ac:dyDescent="0.2">
      <c r="A1874" t="s">
        <v>176</v>
      </c>
      <c r="B1874" s="2" t="s">
        <v>5019</v>
      </c>
      <c r="C1874" s="2">
        <v>2</v>
      </c>
      <c r="D1874" s="2">
        <v>1</v>
      </c>
      <c r="E1874" s="2">
        <v>1</v>
      </c>
      <c r="F1874" s="1">
        <v>42901.475694444445</v>
      </c>
      <c r="G1874">
        <v>86.78</v>
      </c>
      <c r="H1874">
        <v>1.84</v>
      </c>
      <c r="I1874">
        <v>1.25</v>
      </c>
      <c r="J1874">
        <v>1.7</v>
      </c>
      <c r="K1874">
        <v>2.56</v>
      </c>
      <c r="L1874">
        <v>0.54</v>
      </c>
      <c r="M1874">
        <v>0.52</v>
      </c>
      <c r="N1874">
        <v>1.46</v>
      </c>
      <c r="O1874">
        <v>1.48</v>
      </c>
      <c r="P1874">
        <v>2.77</v>
      </c>
      <c r="Q1874">
        <v>3.55</v>
      </c>
      <c r="R1874">
        <v>6.56</v>
      </c>
      <c r="S1874">
        <v>12.01</v>
      </c>
      <c r="T1874">
        <v>4.24</v>
      </c>
      <c r="U1874">
        <v>1.81</v>
      </c>
      <c r="V1874">
        <v>1.43</v>
      </c>
      <c r="W1874">
        <v>72.25</v>
      </c>
      <c r="X1874">
        <v>9.24</v>
      </c>
      <c r="Y1874">
        <v>12.05</v>
      </c>
      <c r="Z1874">
        <v>13.78</v>
      </c>
      <c r="AA1874">
        <v>31.96</v>
      </c>
      <c r="AB1874">
        <v>9.11</v>
      </c>
      <c r="AC1874">
        <v>34.53</v>
      </c>
    </row>
    <row r="1875" spans="1:29" x14ac:dyDescent="0.2">
      <c r="A1875" t="s">
        <v>198</v>
      </c>
      <c r="B1875" s="2" t="s">
        <v>4724</v>
      </c>
      <c r="C1875" s="2">
        <v>1</v>
      </c>
      <c r="D1875" s="2">
        <v>2</v>
      </c>
      <c r="E1875" s="2">
        <v>1</v>
      </c>
      <c r="F1875" s="1">
        <v>42902.47152777778</v>
      </c>
      <c r="G1875">
        <v>86.78</v>
      </c>
      <c r="H1875">
        <v>1.9</v>
      </c>
      <c r="I1875">
        <v>1.29</v>
      </c>
      <c r="J1875">
        <v>2.96</v>
      </c>
      <c r="K1875">
        <v>2.39</v>
      </c>
      <c r="L1875">
        <v>0.43</v>
      </c>
      <c r="M1875">
        <v>0.43</v>
      </c>
      <c r="N1875">
        <v>1.6</v>
      </c>
      <c r="O1875">
        <v>1.58</v>
      </c>
      <c r="P1875">
        <v>2.2400000000000002</v>
      </c>
      <c r="Q1875">
        <v>2.78</v>
      </c>
      <c r="R1875">
        <v>8.01</v>
      </c>
      <c r="S1875">
        <v>12.25</v>
      </c>
      <c r="T1875">
        <v>4.41</v>
      </c>
      <c r="U1875">
        <v>1.87</v>
      </c>
      <c r="V1875">
        <v>1.49</v>
      </c>
      <c r="W1875">
        <v>69.77</v>
      </c>
      <c r="X1875">
        <v>8.3800000000000008</v>
      </c>
      <c r="Y1875">
        <v>11.88</v>
      </c>
      <c r="Z1875">
        <v>13.52</v>
      </c>
      <c r="AA1875">
        <v>32.619999999999997</v>
      </c>
      <c r="AB1875">
        <v>8.83</v>
      </c>
      <c r="AC1875">
        <v>35.6</v>
      </c>
    </row>
    <row r="1876" spans="1:29" x14ac:dyDescent="0.2">
      <c r="A1876" t="s">
        <v>2977</v>
      </c>
      <c r="B1876" s="2" t="s">
        <v>4823</v>
      </c>
      <c r="C1876" s="2">
        <v>1</v>
      </c>
      <c r="D1876" s="2">
        <v>1</v>
      </c>
      <c r="E1876" s="2">
        <v>4</v>
      </c>
      <c r="F1876" s="1">
        <v>43185.731249999997</v>
      </c>
      <c r="G1876">
        <v>86.78</v>
      </c>
      <c r="H1876">
        <v>1.67</v>
      </c>
      <c r="I1876">
        <v>0.99</v>
      </c>
      <c r="J1876">
        <v>1.67</v>
      </c>
      <c r="K1876">
        <v>2.64</v>
      </c>
      <c r="L1876">
        <v>0.64</v>
      </c>
      <c r="M1876">
        <v>0.28999999999999998</v>
      </c>
      <c r="N1876">
        <v>1.34</v>
      </c>
      <c r="O1876">
        <v>1.33</v>
      </c>
      <c r="P1876">
        <v>3.23</v>
      </c>
      <c r="Q1876">
        <v>3.74</v>
      </c>
      <c r="R1876">
        <v>4.38</v>
      </c>
      <c r="S1876">
        <v>12.01</v>
      </c>
      <c r="T1876">
        <v>3.6</v>
      </c>
      <c r="U1876">
        <v>2.2599999999999998</v>
      </c>
      <c r="V1876">
        <v>1.45</v>
      </c>
      <c r="W1876">
        <v>73.41</v>
      </c>
      <c r="X1876">
        <v>22.31</v>
      </c>
      <c r="Y1876">
        <v>28.92</v>
      </c>
      <c r="Z1876">
        <v>33.97</v>
      </c>
      <c r="AA1876">
        <v>66.81</v>
      </c>
      <c r="AB1876">
        <v>11.98</v>
      </c>
      <c r="AC1876">
        <v>79.2</v>
      </c>
    </row>
    <row r="1877" spans="1:29" x14ac:dyDescent="0.2">
      <c r="A1877" t="s">
        <v>471</v>
      </c>
      <c r="B1877" s="2" t="s">
        <v>5171</v>
      </c>
      <c r="C1877" s="2">
        <v>2</v>
      </c>
      <c r="D1877" s="2">
        <v>2</v>
      </c>
      <c r="E1877" s="2">
        <v>1</v>
      </c>
      <c r="F1877" s="1">
        <v>42921.597222222219</v>
      </c>
      <c r="G1877">
        <v>86.78</v>
      </c>
      <c r="H1877">
        <v>1.57</v>
      </c>
      <c r="I1877">
        <v>1.2</v>
      </c>
      <c r="J1877">
        <v>1.78</v>
      </c>
      <c r="K1877">
        <v>2.2400000000000002</v>
      </c>
      <c r="L1877">
        <v>0.62</v>
      </c>
      <c r="M1877">
        <v>0.57999999999999996</v>
      </c>
      <c r="N1877">
        <v>1.44</v>
      </c>
      <c r="O1877">
        <v>1.46</v>
      </c>
      <c r="P1877">
        <v>2.87</v>
      </c>
      <c r="Q1877">
        <v>3.56</v>
      </c>
      <c r="R1877">
        <v>6.91</v>
      </c>
      <c r="S1877">
        <v>11.69</v>
      </c>
      <c r="T1877">
        <v>3.89</v>
      </c>
      <c r="U1877">
        <v>1.64</v>
      </c>
      <c r="V1877">
        <v>1.38</v>
      </c>
      <c r="W1877">
        <v>72.73</v>
      </c>
      <c r="X1877">
        <v>7.68</v>
      </c>
      <c r="Y1877">
        <v>10.14</v>
      </c>
      <c r="Z1877">
        <v>13.7</v>
      </c>
      <c r="AA1877">
        <v>29.1</v>
      </c>
      <c r="AB1877">
        <v>8.7899999999999991</v>
      </c>
      <c r="AC1877">
        <v>29.5</v>
      </c>
    </row>
    <row r="1878" spans="1:29" x14ac:dyDescent="0.2">
      <c r="A1878" t="s">
        <v>1959</v>
      </c>
      <c r="B1878" s="2" t="s">
        <v>4874</v>
      </c>
      <c r="C1878" s="2">
        <v>1</v>
      </c>
      <c r="D1878" s="2">
        <v>1</v>
      </c>
      <c r="E1878" s="2">
        <v>3</v>
      </c>
      <c r="F1878" s="1">
        <v>43144.57708333333</v>
      </c>
      <c r="G1878">
        <v>86.77</v>
      </c>
      <c r="H1878">
        <v>1.57</v>
      </c>
      <c r="I1878">
        <v>0.91</v>
      </c>
      <c r="J1878">
        <v>0.74</v>
      </c>
      <c r="K1878">
        <v>2.56</v>
      </c>
      <c r="L1878">
        <v>0.75</v>
      </c>
      <c r="M1878">
        <v>0.34</v>
      </c>
      <c r="N1878">
        <v>1.37</v>
      </c>
      <c r="O1878">
        <v>1.34</v>
      </c>
      <c r="P1878">
        <v>3.81</v>
      </c>
      <c r="Q1878">
        <v>3.99</v>
      </c>
      <c r="R1878">
        <v>2.5099999999999998</v>
      </c>
      <c r="S1878">
        <v>13.03</v>
      </c>
      <c r="T1878">
        <v>4.2</v>
      </c>
      <c r="U1878">
        <v>2.42</v>
      </c>
      <c r="V1878">
        <v>1.51</v>
      </c>
      <c r="W1878">
        <v>74.52</v>
      </c>
      <c r="X1878">
        <v>27.67</v>
      </c>
      <c r="Y1878">
        <v>36.74</v>
      </c>
      <c r="Z1878">
        <v>48.45</v>
      </c>
      <c r="AA1878">
        <v>89.26</v>
      </c>
      <c r="AB1878">
        <v>16.28</v>
      </c>
      <c r="AC1878">
        <v>115.83</v>
      </c>
    </row>
    <row r="1879" spans="1:29" x14ac:dyDescent="0.2">
      <c r="A1879" t="s">
        <v>3315</v>
      </c>
      <c r="B1879" s="2" t="s">
        <v>4810</v>
      </c>
      <c r="C1879" s="2">
        <v>1</v>
      </c>
      <c r="D1879" s="2">
        <v>1</v>
      </c>
      <c r="E1879" s="2">
        <v>4</v>
      </c>
      <c r="F1879" s="1">
        <v>43203.531944444447</v>
      </c>
      <c r="G1879">
        <v>86.77</v>
      </c>
      <c r="H1879">
        <v>1.6</v>
      </c>
      <c r="I1879">
        <v>1.06</v>
      </c>
      <c r="J1879">
        <v>1.55</v>
      </c>
      <c r="K1879">
        <v>2.56</v>
      </c>
      <c r="L1879">
        <v>0.7</v>
      </c>
      <c r="M1879">
        <v>0.27</v>
      </c>
      <c r="N1879">
        <v>1.45</v>
      </c>
      <c r="O1879">
        <v>1.39</v>
      </c>
      <c r="P1879">
        <v>3.42</v>
      </c>
      <c r="Q1879">
        <v>3.96</v>
      </c>
      <c r="R1879">
        <v>4.21</v>
      </c>
      <c r="S1879">
        <v>12.97</v>
      </c>
      <c r="T1879">
        <v>3.64</v>
      </c>
      <c r="U1879">
        <v>2.21</v>
      </c>
      <c r="V1879">
        <v>1.51</v>
      </c>
      <c r="W1879">
        <v>74.36</v>
      </c>
      <c r="X1879">
        <v>22.47</v>
      </c>
      <c r="Y1879">
        <v>29.19</v>
      </c>
      <c r="Z1879">
        <v>39.770000000000003</v>
      </c>
      <c r="AA1879">
        <v>66.08</v>
      </c>
      <c r="AB1879">
        <v>10.59</v>
      </c>
      <c r="AC1879">
        <v>73.62</v>
      </c>
    </row>
    <row r="1880" spans="1:29" x14ac:dyDescent="0.2">
      <c r="A1880" t="s">
        <v>256</v>
      </c>
      <c r="B1880" s="2" t="s">
        <v>4858</v>
      </c>
      <c r="C1880" s="2">
        <v>1</v>
      </c>
      <c r="D1880" s="2">
        <v>1</v>
      </c>
      <c r="E1880" s="2">
        <v>1</v>
      </c>
      <c r="F1880" s="1">
        <v>42908.615277777775</v>
      </c>
      <c r="G1880">
        <v>86.77</v>
      </c>
      <c r="H1880">
        <v>1.63</v>
      </c>
      <c r="I1880">
        <v>1.32</v>
      </c>
      <c r="J1880">
        <v>0.82</v>
      </c>
      <c r="K1880">
        <v>2.39</v>
      </c>
      <c r="L1880">
        <v>0.56000000000000005</v>
      </c>
      <c r="M1880">
        <v>0.56999999999999995</v>
      </c>
      <c r="N1880">
        <v>1.67</v>
      </c>
      <c r="O1880">
        <v>1.66</v>
      </c>
      <c r="P1880">
        <v>2.77</v>
      </c>
      <c r="Q1880">
        <v>3.76</v>
      </c>
      <c r="R1880">
        <v>6.68</v>
      </c>
      <c r="S1880">
        <v>12.83</v>
      </c>
      <c r="T1880">
        <v>3.99</v>
      </c>
      <c r="U1880">
        <v>1.42</v>
      </c>
      <c r="V1880">
        <v>1.44</v>
      </c>
      <c r="W1880">
        <v>73.87</v>
      </c>
      <c r="X1880">
        <v>7.68</v>
      </c>
      <c r="Y1880">
        <v>8.8699999999999992</v>
      </c>
      <c r="Z1880">
        <v>14.06</v>
      </c>
      <c r="AA1880">
        <v>27.53</v>
      </c>
      <c r="AB1880">
        <v>10.43</v>
      </c>
      <c r="AC1880">
        <v>24.47</v>
      </c>
    </row>
    <row r="1881" spans="1:29" x14ac:dyDescent="0.2">
      <c r="A1881" t="s">
        <v>592</v>
      </c>
      <c r="B1881" s="2" t="s">
        <v>4741</v>
      </c>
      <c r="C1881" s="2">
        <v>2</v>
      </c>
      <c r="D1881" s="2">
        <v>1</v>
      </c>
      <c r="E1881" s="2">
        <v>1</v>
      </c>
      <c r="F1881" s="1">
        <v>42923.529861111114</v>
      </c>
      <c r="G1881">
        <v>86.77</v>
      </c>
      <c r="H1881">
        <v>2.0299999999999998</v>
      </c>
      <c r="I1881">
        <v>1.4</v>
      </c>
      <c r="J1881">
        <v>1.56</v>
      </c>
      <c r="K1881">
        <v>2.56</v>
      </c>
      <c r="L1881">
        <v>0.54</v>
      </c>
      <c r="M1881">
        <v>0.64</v>
      </c>
      <c r="N1881">
        <v>1.76</v>
      </c>
      <c r="O1881">
        <v>1.76</v>
      </c>
      <c r="P1881">
        <v>2.81</v>
      </c>
      <c r="Q1881">
        <v>3.55</v>
      </c>
      <c r="R1881">
        <v>6.5</v>
      </c>
      <c r="S1881">
        <v>13.93</v>
      </c>
      <c r="T1881">
        <v>3.74</v>
      </c>
      <c r="U1881">
        <v>2.04</v>
      </c>
      <c r="V1881">
        <v>1.6</v>
      </c>
      <c r="W1881">
        <v>71.739999999999995</v>
      </c>
      <c r="X1881">
        <v>6.85</v>
      </c>
      <c r="Y1881">
        <v>8.4600000000000009</v>
      </c>
      <c r="Z1881">
        <v>14.65</v>
      </c>
      <c r="AA1881">
        <v>33.909999999999997</v>
      </c>
      <c r="AB1881">
        <v>11.59</v>
      </c>
      <c r="AC1881">
        <v>34.57</v>
      </c>
    </row>
    <row r="1882" spans="1:29" x14ac:dyDescent="0.2">
      <c r="A1882" t="s">
        <v>3465</v>
      </c>
      <c r="B1882" s="2" t="s">
        <v>4848</v>
      </c>
      <c r="C1882" s="2">
        <v>1</v>
      </c>
      <c r="D1882" s="2">
        <v>1</v>
      </c>
      <c r="E1882" s="2">
        <v>4</v>
      </c>
      <c r="F1882" s="1">
        <v>43208.686805555553</v>
      </c>
      <c r="G1882">
        <v>86.76</v>
      </c>
      <c r="H1882">
        <v>1.88</v>
      </c>
      <c r="I1882">
        <v>1.19</v>
      </c>
      <c r="J1882">
        <v>1.76</v>
      </c>
      <c r="K1882">
        <v>2.7</v>
      </c>
      <c r="L1882">
        <v>0.67</v>
      </c>
      <c r="M1882">
        <v>0.38</v>
      </c>
      <c r="N1882">
        <v>1.55</v>
      </c>
      <c r="O1882">
        <v>1.49</v>
      </c>
      <c r="P1882">
        <v>3.42</v>
      </c>
      <c r="Q1882">
        <v>4.17</v>
      </c>
      <c r="R1882">
        <v>3.38</v>
      </c>
      <c r="S1882">
        <v>13.44</v>
      </c>
      <c r="T1882">
        <v>4.01</v>
      </c>
      <c r="U1882">
        <v>2.2599999999999998</v>
      </c>
      <c r="V1882">
        <v>1.51</v>
      </c>
      <c r="W1882">
        <v>74.02</v>
      </c>
      <c r="X1882">
        <v>17.16</v>
      </c>
      <c r="Y1882">
        <v>23.96</v>
      </c>
      <c r="Z1882">
        <v>32.799999999999997</v>
      </c>
      <c r="AA1882">
        <v>59.57</v>
      </c>
      <c r="AB1882">
        <v>14.6</v>
      </c>
      <c r="AC1882">
        <v>77.19</v>
      </c>
    </row>
    <row r="1883" spans="1:29" x14ac:dyDescent="0.2">
      <c r="A1883" t="s">
        <v>562</v>
      </c>
      <c r="B1883" s="2" t="s">
        <v>4937</v>
      </c>
      <c r="C1883" s="2">
        <v>1</v>
      </c>
      <c r="D1883" s="2">
        <v>1</v>
      </c>
      <c r="E1883" s="2">
        <v>1</v>
      </c>
      <c r="F1883" s="1">
        <v>42923.646527777775</v>
      </c>
      <c r="G1883">
        <v>86.76</v>
      </c>
      <c r="H1883">
        <v>1.7</v>
      </c>
      <c r="I1883">
        <v>1.1599999999999999</v>
      </c>
      <c r="J1883">
        <v>1.82</v>
      </c>
      <c r="K1883">
        <v>2.2000000000000002</v>
      </c>
      <c r="L1883">
        <v>0.54</v>
      </c>
      <c r="M1883">
        <v>0.54</v>
      </c>
      <c r="N1883">
        <v>1.44</v>
      </c>
      <c r="O1883">
        <v>1.46</v>
      </c>
      <c r="P1883">
        <v>2.76</v>
      </c>
      <c r="Q1883">
        <v>3.31</v>
      </c>
      <c r="R1883">
        <v>7.43</v>
      </c>
      <c r="S1883">
        <v>11.3</v>
      </c>
      <c r="T1883">
        <v>4.17</v>
      </c>
      <c r="U1883">
        <v>1.75</v>
      </c>
      <c r="V1883">
        <v>1.44</v>
      </c>
      <c r="W1883">
        <v>72.209999999999994</v>
      </c>
      <c r="X1883">
        <v>7.74</v>
      </c>
      <c r="Y1883">
        <v>10.24</v>
      </c>
      <c r="Z1883">
        <v>13.27</v>
      </c>
      <c r="AA1883">
        <v>30.69</v>
      </c>
      <c r="AB1883">
        <v>9.1</v>
      </c>
      <c r="AC1883">
        <v>34.020000000000003</v>
      </c>
    </row>
    <row r="1884" spans="1:29" x14ac:dyDescent="0.2">
      <c r="A1884" t="s">
        <v>3323</v>
      </c>
      <c r="B1884" s="2" t="s">
        <v>4905</v>
      </c>
      <c r="C1884" s="2">
        <v>1</v>
      </c>
      <c r="D1884" s="2">
        <v>1</v>
      </c>
      <c r="E1884" s="2">
        <v>4</v>
      </c>
      <c r="F1884" s="1">
        <v>43203.55972222222</v>
      </c>
      <c r="G1884">
        <v>86.76</v>
      </c>
      <c r="H1884">
        <v>1.66</v>
      </c>
      <c r="I1884">
        <v>0.97</v>
      </c>
      <c r="J1884">
        <v>1.81</v>
      </c>
      <c r="K1884">
        <v>2.63</v>
      </c>
      <c r="L1884">
        <v>0.72</v>
      </c>
      <c r="M1884">
        <v>0.4</v>
      </c>
      <c r="N1884">
        <v>1.22</v>
      </c>
      <c r="O1884">
        <v>1.21</v>
      </c>
      <c r="P1884">
        <v>3.48</v>
      </c>
      <c r="Q1884">
        <v>4.0999999999999996</v>
      </c>
      <c r="R1884">
        <v>4.49</v>
      </c>
      <c r="S1884">
        <v>11.44</v>
      </c>
      <c r="T1884">
        <v>3.6</v>
      </c>
      <c r="U1884">
        <v>2.37</v>
      </c>
      <c r="V1884">
        <v>1.43</v>
      </c>
      <c r="W1884">
        <v>74.040000000000006</v>
      </c>
      <c r="X1884">
        <v>21.58</v>
      </c>
      <c r="Y1884">
        <v>28.55</v>
      </c>
      <c r="Z1884">
        <v>35</v>
      </c>
      <c r="AA1884">
        <v>62.43</v>
      </c>
      <c r="AB1884">
        <v>10.07</v>
      </c>
      <c r="AC1884">
        <v>69.16</v>
      </c>
    </row>
    <row r="1885" spans="1:29" x14ac:dyDescent="0.2">
      <c r="A1885" t="s">
        <v>2863</v>
      </c>
      <c r="B1885" s="2" t="s">
        <v>4877</v>
      </c>
      <c r="C1885" s="2">
        <v>1</v>
      </c>
      <c r="D1885" s="2">
        <v>2</v>
      </c>
      <c r="E1885" s="2">
        <v>4</v>
      </c>
      <c r="F1885" s="1">
        <v>43178.511805555558</v>
      </c>
      <c r="G1885">
        <v>86.75</v>
      </c>
      <c r="H1885">
        <v>1.05</v>
      </c>
      <c r="I1885">
        <v>0.61</v>
      </c>
      <c r="J1885">
        <v>-4.3899999999999997</v>
      </c>
      <c r="K1885">
        <v>1.58</v>
      </c>
      <c r="L1885">
        <v>0.97</v>
      </c>
      <c r="M1885">
        <v>-0.54</v>
      </c>
      <c r="N1885">
        <v>1.08</v>
      </c>
      <c r="O1885">
        <v>0.97</v>
      </c>
      <c r="P1885">
        <v>3.18</v>
      </c>
      <c r="Q1885">
        <v>-1.69</v>
      </c>
      <c r="R1885">
        <v>8.17</v>
      </c>
      <c r="S1885">
        <v>10.9</v>
      </c>
      <c r="T1885">
        <v>-0.53</v>
      </c>
      <c r="U1885">
        <v>3.91</v>
      </c>
      <c r="V1885">
        <v>1.52</v>
      </c>
      <c r="W1885">
        <v>69.430000000000007</v>
      </c>
      <c r="X1885">
        <v>84.62</v>
      </c>
      <c r="Y1885">
        <v>129.68</v>
      </c>
      <c r="Z1885">
        <v>295.36</v>
      </c>
      <c r="AA1885">
        <v>244.19</v>
      </c>
      <c r="AB1885">
        <v>38.99</v>
      </c>
      <c r="AC1885">
        <v>176.13</v>
      </c>
    </row>
    <row r="1886" spans="1:29" x14ac:dyDescent="0.2">
      <c r="A1886" t="s">
        <v>986</v>
      </c>
      <c r="B1886" s="2" t="s">
        <v>5065</v>
      </c>
      <c r="C1886" s="2">
        <v>2</v>
      </c>
      <c r="D1886" s="2">
        <v>2</v>
      </c>
      <c r="E1886" s="2">
        <v>2</v>
      </c>
      <c r="F1886" s="1">
        <v>42958.414583333331</v>
      </c>
      <c r="G1886">
        <v>86.75</v>
      </c>
      <c r="H1886">
        <v>1.97</v>
      </c>
      <c r="I1886">
        <v>1.35</v>
      </c>
      <c r="J1886">
        <v>3.52</v>
      </c>
      <c r="K1886">
        <v>2.13</v>
      </c>
      <c r="L1886">
        <v>0.39</v>
      </c>
      <c r="M1886">
        <v>0.35</v>
      </c>
      <c r="N1886">
        <v>1.43</v>
      </c>
      <c r="O1886">
        <v>1.4</v>
      </c>
      <c r="P1886">
        <v>1.86</v>
      </c>
      <c r="Q1886">
        <v>2.5</v>
      </c>
      <c r="R1886">
        <v>9.3800000000000008</v>
      </c>
      <c r="S1886">
        <v>10.08</v>
      </c>
      <c r="T1886">
        <v>3.6</v>
      </c>
      <c r="U1886">
        <v>1.82</v>
      </c>
      <c r="V1886">
        <v>1.4</v>
      </c>
      <c r="W1886">
        <v>69.38</v>
      </c>
      <c r="X1886">
        <v>4.7300000000000004</v>
      </c>
      <c r="Y1886">
        <v>6.68</v>
      </c>
      <c r="Z1886">
        <v>12.17</v>
      </c>
      <c r="AA1886">
        <v>14.35</v>
      </c>
      <c r="AB1886">
        <v>4.1900000000000004</v>
      </c>
      <c r="AC1886">
        <v>13.63</v>
      </c>
    </row>
    <row r="1887" spans="1:29" x14ac:dyDescent="0.2">
      <c r="A1887" t="s">
        <v>1107</v>
      </c>
      <c r="B1887" s="2" t="s">
        <v>5126</v>
      </c>
      <c r="C1887" s="2">
        <v>2</v>
      </c>
      <c r="D1887" s="2">
        <v>2</v>
      </c>
      <c r="E1887" s="2">
        <v>2</v>
      </c>
      <c r="F1887" s="1">
        <v>42963.580555555556</v>
      </c>
      <c r="G1887">
        <v>86.75</v>
      </c>
      <c r="H1887">
        <v>1.7</v>
      </c>
      <c r="I1887">
        <v>1.17</v>
      </c>
      <c r="J1887">
        <v>2.67</v>
      </c>
      <c r="K1887">
        <v>1.92</v>
      </c>
      <c r="L1887">
        <v>0.34</v>
      </c>
      <c r="M1887">
        <v>0.41</v>
      </c>
      <c r="N1887">
        <v>1.42</v>
      </c>
      <c r="O1887">
        <v>1.41</v>
      </c>
      <c r="P1887">
        <v>1.78</v>
      </c>
      <c r="Q1887">
        <v>2.37</v>
      </c>
      <c r="R1887">
        <v>10.02</v>
      </c>
      <c r="S1887">
        <v>9.9</v>
      </c>
      <c r="T1887">
        <v>3.67</v>
      </c>
      <c r="U1887">
        <v>1.71</v>
      </c>
      <c r="V1887">
        <v>1.38</v>
      </c>
      <c r="W1887">
        <v>70.59</v>
      </c>
      <c r="X1887">
        <v>6.13</v>
      </c>
      <c r="Y1887">
        <v>7.11</v>
      </c>
      <c r="Z1887">
        <v>11.29</v>
      </c>
      <c r="AA1887">
        <v>20.48</v>
      </c>
      <c r="AB1887">
        <v>6.46</v>
      </c>
      <c r="AC1887">
        <v>16.13</v>
      </c>
    </row>
    <row r="1888" spans="1:29" x14ac:dyDescent="0.2">
      <c r="A1888" t="s">
        <v>892</v>
      </c>
      <c r="B1888" s="2" t="s">
        <v>5079</v>
      </c>
      <c r="C1888" s="2">
        <v>2</v>
      </c>
      <c r="D1888" s="2">
        <v>1</v>
      </c>
      <c r="E1888" s="2">
        <v>2</v>
      </c>
      <c r="F1888" s="1">
        <v>42950.661111111112</v>
      </c>
      <c r="G1888">
        <v>86.75</v>
      </c>
      <c r="H1888">
        <v>1.57</v>
      </c>
      <c r="I1888">
        <v>1.37</v>
      </c>
      <c r="J1888">
        <v>2.98</v>
      </c>
      <c r="K1888">
        <v>1.92</v>
      </c>
      <c r="L1888">
        <v>0.48</v>
      </c>
      <c r="M1888">
        <v>0.52</v>
      </c>
      <c r="N1888">
        <v>1.4</v>
      </c>
      <c r="O1888">
        <v>1.33</v>
      </c>
      <c r="P1888">
        <v>2.04</v>
      </c>
      <c r="Q1888">
        <v>2.8</v>
      </c>
      <c r="R1888">
        <v>10.18</v>
      </c>
      <c r="S1888">
        <v>9.64</v>
      </c>
      <c r="T1888">
        <v>2.99</v>
      </c>
      <c r="U1888">
        <v>1.43</v>
      </c>
      <c r="V1888">
        <v>1.32</v>
      </c>
      <c r="W1888">
        <v>71.91</v>
      </c>
      <c r="X1888">
        <v>4.26</v>
      </c>
      <c r="Y1888">
        <v>5.38</v>
      </c>
      <c r="Z1888">
        <v>11.51</v>
      </c>
      <c r="AA1888">
        <v>11.16</v>
      </c>
      <c r="AB1888">
        <v>3.13</v>
      </c>
      <c r="AC1888">
        <v>6.4</v>
      </c>
    </row>
    <row r="1889" spans="1:29" x14ac:dyDescent="0.2">
      <c r="A1889" t="s">
        <v>489</v>
      </c>
      <c r="B1889" s="2" t="s">
        <v>4777</v>
      </c>
      <c r="C1889" s="2">
        <v>1</v>
      </c>
      <c r="D1889" s="2">
        <v>2</v>
      </c>
      <c r="E1889" s="2">
        <v>1</v>
      </c>
      <c r="F1889" s="1">
        <v>42921.634027777778</v>
      </c>
      <c r="G1889">
        <v>86.75</v>
      </c>
      <c r="H1889">
        <v>1.69</v>
      </c>
      <c r="I1889">
        <v>1.1200000000000001</v>
      </c>
      <c r="J1889">
        <v>2.44</v>
      </c>
      <c r="K1889">
        <v>2.09</v>
      </c>
      <c r="L1889">
        <v>0.46</v>
      </c>
      <c r="M1889">
        <v>0.48</v>
      </c>
      <c r="N1889">
        <v>1.34</v>
      </c>
      <c r="O1889">
        <v>1.35</v>
      </c>
      <c r="P1889">
        <v>2.31</v>
      </c>
      <c r="Q1889">
        <v>3.04</v>
      </c>
      <c r="R1889">
        <v>8.7799999999999994</v>
      </c>
      <c r="S1889">
        <v>10.130000000000001</v>
      </c>
      <c r="T1889">
        <v>4.42</v>
      </c>
      <c r="U1889">
        <v>1.66</v>
      </c>
      <c r="V1889">
        <v>1.36</v>
      </c>
      <c r="W1889">
        <v>71.05</v>
      </c>
      <c r="X1889">
        <v>7</v>
      </c>
      <c r="Y1889">
        <v>8.9600000000000009</v>
      </c>
      <c r="Z1889">
        <v>10.119999999999999</v>
      </c>
      <c r="AA1889">
        <v>23.7</v>
      </c>
      <c r="AB1889">
        <v>6.67</v>
      </c>
      <c r="AC1889">
        <v>26.92</v>
      </c>
    </row>
    <row r="1890" spans="1:29" x14ac:dyDescent="0.2">
      <c r="A1890" t="s">
        <v>2492</v>
      </c>
      <c r="B1890" s="2" t="s">
        <v>5083</v>
      </c>
      <c r="C1890" s="2">
        <v>2</v>
      </c>
      <c r="D1890" s="2">
        <v>1</v>
      </c>
      <c r="E1890" s="2">
        <v>3</v>
      </c>
      <c r="F1890" s="1">
        <v>43153.649305555555</v>
      </c>
      <c r="G1890">
        <v>86.75</v>
      </c>
      <c r="H1890">
        <v>1.8</v>
      </c>
      <c r="I1890">
        <v>0.9</v>
      </c>
      <c r="J1890">
        <v>-0.2</v>
      </c>
      <c r="K1890">
        <v>2.92</v>
      </c>
      <c r="L1890">
        <v>0.66</v>
      </c>
      <c r="M1890">
        <v>0.23</v>
      </c>
      <c r="N1890">
        <v>1.52</v>
      </c>
      <c r="O1890">
        <v>1.48</v>
      </c>
      <c r="P1890">
        <v>3.49</v>
      </c>
      <c r="Q1890">
        <v>3.9</v>
      </c>
      <c r="R1890">
        <v>1.51</v>
      </c>
      <c r="S1890">
        <v>14.19</v>
      </c>
      <c r="T1890">
        <v>3.94</v>
      </c>
      <c r="U1890">
        <v>2.64</v>
      </c>
      <c r="V1890">
        <v>1.55</v>
      </c>
      <c r="W1890">
        <v>75.34</v>
      </c>
      <c r="X1890">
        <v>27.7</v>
      </c>
      <c r="Y1890">
        <v>39.950000000000003</v>
      </c>
      <c r="Z1890">
        <v>43.4</v>
      </c>
      <c r="AA1890">
        <v>108.75</v>
      </c>
      <c r="AB1890">
        <v>22.94</v>
      </c>
      <c r="AC1890">
        <v>116.98</v>
      </c>
    </row>
    <row r="1891" spans="1:29" x14ac:dyDescent="0.2">
      <c r="A1891" t="s">
        <v>406</v>
      </c>
      <c r="B1891" s="2" t="s">
        <v>5192</v>
      </c>
      <c r="C1891" s="2">
        <v>2</v>
      </c>
      <c r="D1891" s="2">
        <v>2</v>
      </c>
      <c r="E1891" s="2">
        <v>1</v>
      </c>
      <c r="F1891" s="1">
        <v>42916.574999999997</v>
      </c>
      <c r="G1891">
        <v>86.75</v>
      </c>
      <c r="H1891">
        <v>1.65</v>
      </c>
      <c r="I1891">
        <v>1.1299999999999999</v>
      </c>
      <c r="J1891">
        <v>2.91</v>
      </c>
      <c r="K1891">
        <v>2.27</v>
      </c>
      <c r="L1891">
        <v>0.64</v>
      </c>
      <c r="M1891">
        <v>0.74</v>
      </c>
      <c r="N1891">
        <v>1.31</v>
      </c>
      <c r="O1891">
        <v>1.32</v>
      </c>
      <c r="P1891">
        <v>3.06</v>
      </c>
      <c r="Q1891">
        <v>4.13</v>
      </c>
      <c r="R1891">
        <v>6.75</v>
      </c>
      <c r="S1891">
        <v>11.27</v>
      </c>
      <c r="T1891">
        <v>4.79</v>
      </c>
      <c r="U1891">
        <v>1.67</v>
      </c>
      <c r="V1891">
        <v>1.39</v>
      </c>
      <c r="W1891">
        <v>71.989999999999995</v>
      </c>
      <c r="X1891">
        <v>9.61</v>
      </c>
      <c r="Y1891">
        <v>13.05</v>
      </c>
      <c r="Z1891">
        <v>15.3</v>
      </c>
      <c r="AA1891">
        <v>28.18</v>
      </c>
      <c r="AB1891">
        <v>7.53</v>
      </c>
      <c r="AC1891">
        <v>37.17</v>
      </c>
    </row>
    <row r="1892" spans="1:29" x14ac:dyDescent="0.2">
      <c r="A1892" t="s">
        <v>2749</v>
      </c>
      <c r="B1892" s="2" t="s">
        <v>5075</v>
      </c>
      <c r="C1892" s="2">
        <v>2</v>
      </c>
      <c r="D1892" s="2">
        <v>1</v>
      </c>
      <c r="E1892" s="2">
        <v>3</v>
      </c>
      <c r="F1892" s="1">
        <v>43160.518750000003</v>
      </c>
      <c r="G1892">
        <v>86.74</v>
      </c>
      <c r="H1892">
        <v>1.68</v>
      </c>
      <c r="I1892">
        <v>0.94</v>
      </c>
      <c r="J1892">
        <v>0.19</v>
      </c>
      <c r="K1892">
        <v>2.9</v>
      </c>
      <c r="L1892">
        <v>0.81</v>
      </c>
      <c r="M1892">
        <v>0.35</v>
      </c>
      <c r="N1892">
        <v>1.52</v>
      </c>
      <c r="O1892">
        <v>1.5</v>
      </c>
      <c r="P1892">
        <v>4.07</v>
      </c>
      <c r="Q1892">
        <v>4.3899999999999997</v>
      </c>
      <c r="R1892">
        <v>0.32</v>
      </c>
      <c r="S1892">
        <v>14.81</v>
      </c>
      <c r="T1892">
        <v>4.59</v>
      </c>
      <c r="U1892">
        <v>2.44</v>
      </c>
      <c r="V1892">
        <v>1.59</v>
      </c>
      <c r="W1892">
        <v>74.92</v>
      </c>
      <c r="X1892">
        <v>31.99</v>
      </c>
      <c r="Y1892">
        <v>43.6</v>
      </c>
      <c r="Z1892">
        <v>54.9</v>
      </c>
      <c r="AA1892">
        <v>106.28</v>
      </c>
      <c r="AB1892">
        <v>18.54</v>
      </c>
      <c r="AC1892">
        <v>133.96</v>
      </c>
    </row>
    <row r="1893" spans="1:29" x14ac:dyDescent="0.2">
      <c r="A1893" t="s">
        <v>3432</v>
      </c>
      <c r="B1893" s="2" t="s">
        <v>4802</v>
      </c>
      <c r="C1893" s="2">
        <v>1</v>
      </c>
      <c r="D1893" s="2">
        <v>1</v>
      </c>
      <c r="E1893" s="2">
        <v>4</v>
      </c>
      <c r="F1893" s="1">
        <v>43206.775000000001</v>
      </c>
      <c r="G1893">
        <v>86.74</v>
      </c>
      <c r="H1893">
        <v>1.88</v>
      </c>
      <c r="I1893">
        <v>1.1100000000000001</v>
      </c>
      <c r="J1893">
        <v>1.62</v>
      </c>
      <c r="K1893">
        <v>2.76</v>
      </c>
      <c r="L1893">
        <v>0.67</v>
      </c>
      <c r="M1893">
        <v>0.42</v>
      </c>
      <c r="N1893">
        <v>1.42</v>
      </c>
      <c r="O1893">
        <v>1.39</v>
      </c>
      <c r="P1893">
        <v>3.46</v>
      </c>
      <c r="Q1893">
        <v>4.1399999999999997</v>
      </c>
      <c r="R1893">
        <v>4.21</v>
      </c>
      <c r="S1893">
        <v>12.59</v>
      </c>
      <c r="T1893">
        <v>3.46</v>
      </c>
      <c r="U1893">
        <v>2.29</v>
      </c>
      <c r="V1893">
        <v>1.55</v>
      </c>
      <c r="W1893">
        <v>74.260000000000005</v>
      </c>
      <c r="X1893">
        <v>16.8</v>
      </c>
      <c r="Y1893">
        <v>22</v>
      </c>
      <c r="Z1893">
        <v>31.28</v>
      </c>
      <c r="AA1893">
        <v>56.1</v>
      </c>
      <c r="AB1893">
        <v>10.24</v>
      </c>
      <c r="AC1893">
        <v>60.43</v>
      </c>
    </row>
    <row r="1894" spans="1:29" x14ac:dyDescent="0.2">
      <c r="A1894" t="s">
        <v>204</v>
      </c>
      <c r="B1894" s="2" t="s">
        <v>4969</v>
      </c>
      <c r="C1894" s="2">
        <v>2</v>
      </c>
      <c r="D1894" s="2">
        <v>1</v>
      </c>
      <c r="E1894" s="2">
        <v>1</v>
      </c>
      <c r="F1894" s="1">
        <v>42902.48333333333</v>
      </c>
      <c r="G1894">
        <v>86.74</v>
      </c>
      <c r="H1894">
        <v>1.87</v>
      </c>
      <c r="I1894">
        <v>1.41</v>
      </c>
      <c r="J1894">
        <v>1.96</v>
      </c>
      <c r="K1894">
        <v>2.44</v>
      </c>
      <c r="L1894">
        <v>0.53</v>
      </c>
      <c r="M1894">
        <v>0.64</v>
      </c>
      <c r="N1894">
        <v>1.79</v>
      </c>
      <c r="O1894">
        <v>1.75</v>
      </c>
      <c r="P1894">
        <v>2.58</v>
      </c>
      <c r="Q1894">
        <v>3.31</v>
      </c>
      <c r="R1894">
        <v>6.44</v>
      </c>
      <c r="S1894">
        <v>14.17</v>
      </c>
      <c r="T1894">
        <v>3.45</v>
      </c>
      <c r="U1894">
        <v>1.72</v>
      </c>
      <c r="V1894">
        <v>1.52</v>
      </c>
      <c r="W1894">
        <v>71.8</v>
      </c>
      <c r="X1894">
        <v>6.88</v>
      </c>
      <c r="Y1894">
        <v>9.69</v>
      </c>
      <c r="Z1894">
        <v>13.66</v>
      </c>
      <c r="AA1894">
        <v>31.72</v>
      </c>
      <c r="AB1894">
        <v>11.39</v>
      </c>
      <c r="AC1894">
        <v>28.64</v>
      </c>
    </row>
    <row r="1895" spans="1:29" x14ac:dyDescent="0.2">
      <c r="A1895" t="s">
        <v>3513</v>
      </c>
      <c r="B1895" s="2" t="s">
        <v>4861</v>
      </c>
      <c r="C1895" s="2">
        <v>1</v>
      </c>
      <c r="D1895" s="2">
        <v>2</v>
      </c>
      <c r="E1895" s="2">
        <v>4</v>
      </c>
      <c r="F1895" s="1">
        <v>43208.769444444442</v>
      </c>
      <c r="G1895">
        <v>86.74</v>
      </c>
      <c r="H1895">
        <v>1.75</v>
      </c>
      <c r="I1895">
        <v>0.92</v>
      </c>
      <c r="J1895">
        <v>1.39</v>
      </c>
      <c r="K1895">
        <v>2.67</v>
      </c>
      <c r="L1895">
        <v>0.7</v>
      </c>
      <c r="M1895">
        <v>0.42</v>
      </c>
      <c r="N1895">
        <v>1.18</v>
      </c>
      <c r="O1895">
        <v>1.18</v>
      </c>
      <c r="P1895">
        <v>3.47</v>
      </c>
      <c r="Q1895">
        <v>4.08</v>
      </c>
      <c r="R1895">
        <v>2.84</v>
      </c>
      <c r="S1895">
        <v>11.06</v>
      </c>
      <c r="T1895">
        <v>3.81</v>
      </c>
      <c r="U1895">
        <v>2.4300000000000002</v>
      </c>
      <c r="V1895">
        <v>1.35</v>
      </c>
      <c r="W1895">
        <v>73.98</v>
      </c>
      <c r="X1895">
        <v>20.89</v>
      </c>
      <c r="Y1895">
        <v>29.31</v>
      </c>
      <c r="Z1895">
        <v>35.83</v>
      </c>
      <c r="AA1895">
        <v>72.41</v>
      </c>
      <c r="AB1895">
        <v>18.059999999999999</v>
      </c>
      <c r="AC1895">
        <v>92.92</v>
      </c>
    </row>
    <row r="1896" spans="1:29" x14ac:dyDescent="0.2">
      <c r="A1896" t="s">
        <v>219</v>
      </c>
      <c r="B1896" s="2" t="s">
        <v>4867</v>
      </c>
      <c r="C1896" s="2">
        <v>1</v>
      </c>
      <c r="D1896" s="2">
        <v>2</v>
      </c>
      <c r="E1896" s="2">
        <v>1</v>
      </c>
      <c r="F1896" s="1">
        <v>42902.549305555556</v>
      </c>
      <c r="G1896">
        <v>86.74</v>
      </c>
      <c r="H1896">
        <v>1.61</v>
      </c>
      <c r="I1896">
        <v>0.98</v>
      </c>
      <c r="J1896">
        <v>3.24</v>
      </c>
      <c r="K1896">
        <v>2.08</v>
      </c>
      <c r="L1896">
        <v>0.52</v>
      </c>
      <c r="M1896">
        <v>0.61</v>
      </c>
      <c r="N1896">
        <v>1.1399999999999999</v>
      </c>
      <c r="O1896">
        <v>1.19</v>
      </c>
      <c r="P1896">
        <v>2.58</v>
      </c>
      <c r="Q1896">
        <v>3.16</v>
      </c>
      <c r="R1896">
        <v>8.3699999999999992</v>
      </c>
      <c r="S1896">
        <v>9.65</v>
      </c>
      <c r="T1896">
        <v>4.7699999999999996</v>
      </c>
      <c r="U1896">
        <v>1.96</v>
      </c>
      <c r="V1896">
        <v>1.36</v>
      </c>
      <c r="W1896">
        <v>69.099999999999994</v>
      </c>
      <c r="X1896">
        <v>11.33</v>
      </c>
      <c r="Y1896">
        <v>14.49</v>
      </c>
      <c r="Z1896">
        <v>16.2</v>
      </c>
      <c r="AA1896">
        <v>32.04</v>
      </c>
      <c r="AB1896">
        <v>8.4</v>
      </c>
      <c r="AC1896">
        <v>47.61</v>
      </c>
    </row>
    <row r="1897" spans="1:29" x14ac:dyDescent="0.2">
      <c r="A1897" t="s">
        <v>3162</v>
      </c>
      <c r="B1897" s="2" t="s">
        <v>4965</v>
      </c>
      <c r="C1897" s="2">
        <v>2</v>
      </c>
      <c r="D1897" s="2">
        <v>2</v>
      </c>
      <c r="E1897" s="2">
        <v>4</v>
      </c>
      <c r="F1897" s="1">
        <v>43195.611111111109</v>
      </c>
      <c r="G1897">
        <v>86.74</v>
      </c>
      <c r="H1897">
        <v>1.79</v>
      </c>
      <c r="I1897">
        <v>1.03</v>
      </c>
      <c r="J1897">
        <v>2.1</v>
      </c>
      <c r="K1897">
        <v>2.66</v>
      </c>
      <c r="L1897">
        <v>0.72</v>
      </c>
      <c r="M1897">
        <v>0.64</v>
      </c>
      <c r="N1897">
        <v>1.29</v>
      </c>
      <c r="O1897">
        <v>1.27</v>
      </c>
      <c r="P1897">
        <v>3.56</v>
      </c>
      <c r="Q1897">
        <v>4.09</v>
      </c>
      <c r="R1897">
        <v>4.04</v>
      </c>
      <c r="S1897">
        <v>12.08</v>
      </c>
      <c r="T1897">
        <v>3.08</v>
      </c>
      <c r="U1897">
        <v>2.52</v>
      </c>
      <c r="V1897">
        <v>1.51</v>
      </c>
      <c r="W1897">
        <v>73.52</v>
      </c>
      <c r="X1897">
        <v>16.899999999999999</v>
      </c>
      <c r="Y1897">
        <v>23.16</v>
      </c>
      <c r="Z1897">
        <v>32.130000000000003</v>
      </c>
      <c r="AA1897">
        <v>61.33</v>
      </c>
      <c r="AB1897">
        <v>10.6</v>
      </c>
      <c r="AC1897">
        <v>59.82</v>
      </c>
    </row>
    <row r="1898" spans="1:29" x14ac:dyDescent="0.2">
      <c r="A1898" t="s">
        <v>3193</v>
      </c>
      <c r="B1898" s="2" t="s">
        <v>5164</v>
      </c>
      <c r="C1898" s="2">
        <v>2</v>
      </c>
      <c r="D1898" s="2">
        <v>1</v>
      </c>
      <c r="E1898" s="2">
        <v>4</v>
      </c>
      <c r="F1898" s="1">
        <v>43195.65625</v>
      </c>
      <c r="G1898">
        <v>86.74</v>
      </c>
      <c r="H1898">
        <v>1.46</v>
      </c>
      <c r="I1898">
        <v>0.86</v>
      </c>
      <c r="J1898">
        <v>1.97</v>
      </c>
      <c r="K1898">
        <v>2.46</v>
      </c>
      <c r="L1898">
        <v>0.65</v>
      </c>
      <c r="M1898">
        <v>0.34</v>
      </c>
      <c r="N1898">
        <v>1.25</v>
      </c>
      <c r="O1898">
        <v>1.25</v>
      </c>
      <c r="P1898">
        <v>3.15</v>
      </c>
      <c r="Q1898">
        <v>3.73</v>
      </c>
      <c r="R1898">
        <v>4.08</v>
      </c>
      <c r="S1898">
        <v>11.78</v>
      </c>
      <c r="T1898">
        <v>3.84</v>
      </c>
      <c r="U1898">
        <v>2.15</v>
      </c>
      <c r="V1898">
        <v>1.42</v>
      </c>
      <c r="W1898">
        <v>73.069999999999993</v>
      </c>
      <c r="X1898">
        <v>24.25</v>
      </c>
      <c r="Y1898">
        <v>31.59</v>
      </c>
      <c r="Z1898">
        <v>34.72</v>
      </c>
      <c r="AA1898">
        <v>66.44</v>
      </c>
      <c r="AB1898">
        <v>10.26</v>
      </c>
      <c r="AC1898">
        <v>78.39</v>
      </c>
    </row>
    <row r="1899" spans="1:29" x14ac:dyDescent="0.2">
      <c r="A1899" t="s">
        <v>2649</v>
      </c>
      <c r="B1899" s="2" t="s">
        <v>5039</v>
      </c>
      <c r="C1899" s="2">
        <v>2</v>
      </c>
      <c r="D1899" s="2">
        <v>2</v>
      </c>
      <c r="E1899" s="2">
        <v>3</v>
      </c>
      <c r="F1899" s="1">
        <v>43159.417361111111</v>
      </c>
      <c r="G1899">
        <v>86.74</v>
      </c>
      <c r="H1899">
        <v>1.94</v>
      </c>
      <c r="I1899">
        <v>1.1000000000000001</v>
      </c>
      <c r="J1899">
        <v>0.49</v>
      </c>
      <c r="K1899">
        <v>2.95</v>
      </c>
      <c r="L1899">
        <v>0.68</v>
      </c>
      <c r="M1899">
        <v>0.31</v>
      </c>
      <c r="N1899">
        <v>1.69</v>
      </c>
      <c r="O1899">
        <v>1.64</v>
      </c>
      <c r="P1899">
        <v>3.55</v>
      </c>
      <c r="Q1899">
        <v>3.88</v>
      </c>
      <c r="R1899">
        <v>1.59</v>
      </c>
      <c r="S1899">
        <v>15.35</v>
      </c>
      <c r="T1899">
        <v>4.16</v>
      </c>
      <c r="U1899">
        <v>2.52</v>
      </c>
      <c r="V1899">
        <v>1.65</v>
      </c>
      <c r="W1899">
        <v>73.94</v>
      </c>
      <c r="X1899">
        <v>24.71</v>
      </c>
      <c r="Y1899">
        <v>33.97</v>
      </c>
      <c r="Z1899">
        <v>44.98</v>
      </c>
      <c r="AA1899">
        <v>89.62</v>
      </c>
      <c r="AB1899">
        <v>17.350000000000001</v>
      </c>
      <c r="AC1899">
        <v>106.53</v>
      </c>
    </row>
    <row r="1900" spans="1:29" x14ac:dyDescent="0.2">
      <c r="A1900" t="s">
        <v>1732</v>
      </c>
      <c r="B1900" s="2" t="s">
        <v>4992</v>
      </c>
      <c r="C1900" s="2">
        <v>2</v>
      </c>
      <c r="D1900" s="2">
        <v>1</v>
      </c>
      <c r="E1900" s="2">
        <v>2</v>
      </c>
      <c r="F1900" s="1">
        <v>42990.415972222225</v>
      </c>
      <c r="G1900">
        <v>86.74</v>
      </c>
      <c r="H1900">
        <v>1.93</v>
      </c>
      <c r="I1900">
        <v>1.44</v>
      </c>
      <c r="J1900">
        <v>2.72</v>
      </c>
      <c r="K1900">
        <v>2.27</v>
      </c>
      <c r="L1900">
        <v>0.28000000000000003</v>
      </c>
      <c r="M1900">
        <v>0.27</v>
      </c>
      <c r="N1900">
        <v>1.63</v>
      </c>
      <c r="O1900">
        <v>1.61</v>
      </c>
      <c r="P1900">
        <v>1.64</v>
      </c>
      <c r="Q1900">
        <v>1.73</v>
      </c>
      <c r="R1900">
        <v>9.66</v>
      </c>
      <c r="S1900">
        <v>10.93</v>
      </c>
      <c r="T1900">
        <v>3.81</v>
      </c>
      <c r="U1900">
        <v>1.72</v>
      </c>
      <c r="V1900">
        <v>1.45</v>
      </c>
      <c r="W1900">
        <v>70.739999999999995</v>
      </c>
      <c r="X1900">
        <v>4.75</v>
      </c>
      <c r="Y1900">
        <v>5.75</v>
      </c>
      <c r="Z1900">
        <v>10.6</v>
      </c>
      <c r="AA1900">
        <v>15.12</v>
      </c>
      <c r="AB1900">
        <v>6.25</v>
      </c>
      <c r="AC1900">
        <v>12.17</v>
      </c>
    </row>
    <row r="1901" spans="1:29" x14ac:dyDescent="0.2">
      <c r="A1901" t="s">
        <v>557</v>
      </c>
      <c r="B1901" s="2" t="s">
        <v>4763</v>
      </c>
      <c r="C1901" s="2">
        <v>1</v>
      </c>
      <c r="D1901" s="2">
        <v>1</v>
      </c>
      <c r="E1901" s="2">
        <v>1</v>
      </c>
      <c r="F1901" s="1">
        <v>42928.509027777778</v>
      </c>
      <c r="G1901">
        <v>86.73</v>
      </c>
      <c r="H1901">
        <v>2.38</v>
      </c>
      <c r="I1901">
        <v>1.74</v>
      </c>
      <c r="J1901">
        <v>3.49</v>
      </c>
      <c r="K1901">
        <v>2.68</v>
      </c>
      <c r="L1901">
        <v>0.51</v>
      </c>
      <c r="M1901">
        <v>0.55000000000000004</v>
      </c>
      <c r="N1901">
        <v>2.17</v>
      </c>
      <c r="O1901">
        <v>2.13</v>
      </c>
      <c r="P1901">
        <v>2.81</v>
      </c>
      <c r="Q1901">
        <v>3.23</v>
      </c>
      <c r="R1901">
        <v>5.67</v>
      </c>
      <c r="S1901">
        <v>17.100000000000001</v>
      </c>
      <c r="T1901">
        <v>5.07</v>
      </c>
      <c r="U1901">
        <v>2.04</v>
      </c>
      <c r="V1901">
        <v>1.79</v>
      </c>
      <c r="W1901">
        <v>69.290000000000006</v>
      </c>
      <c r="X1901">
        <v>11.28</v>
      </c>
      <c r="Y1901">
        <v>10.93</v>
      </c>
      <c r="Z1901">
        <v>24.49</v>
      </c>
      <c r="AA1901">
        <v>31.42</v>
      </c>
      <c r="AB1901">
        <v>11.87</v>
      </c>
      <c r="AC1901">
        <v>54.67</v>
      </c>
    </row>
    <row r="1902" spans="1:29" x14ac:dyDescent="0.2">
      <c r="A1902" t="s">
        <v>1118</v>
      </c>
      <c r="B1902" s="2" t="s">
        <v>5153</v>
      </c>
      <c r="C1902" s="2">
        <v>2</v>
      </c>
      <c r="D1902" s="2">
        <v>2</v>
      </c>
      <c r="E1902" s="2">
        <v>2</v>
      </c>
      <c r="F1902" s="1">
        <v>42963.609027777777</v>
      </c>
      <c r="G1902">
        <v>86.73</v>
      </c>
      <c r="H1902">
        <v>1.7</v>
      </c>
      <c r="I1902">
        <v>1.23</v>
      </c>
      <c r="J1902">
        <v>3.55</v>
      </c>
      <c r="K1902">
        <v>2.19</v>
      </c>
      <c r="L1902">
        <v>0.42</v>
      </c>
      <c r="M1902">
        <v>0.39</v>
      </c>
      <c r="N1902">
        <v>1.3</v>
      </c>
      <c r="O1902">
        <v>1.32</v>
      </c>
      <c r="P1902">
        <v>1.85</v>
      </c>
      <c r="Q1902">
        <v>2.2400000000000002</v>
      </c>
      <c r="R1902">
        <v>9.58</v>
      </c>
      <c r="S1902">
        <v>9.48</v>
      </c>
      <c r="T1902">
        <v>4.1900000000000004</v>
      </c>
      <c r="U1902">
        <v>1.77</v>
      </c>
      <c r="V1902">
        <v>1.34</v>
      </c>
      <c r="W1902">
        <v>68.75</v>
      </c>
      <c r="X1902">
        <v>5.78</v>
      </c>
      <c r="Y1902">
        <v>7.95</v>
      </c>
      <c r="Z1902">
        <v>10.94</v>
      </c>
      <c r="AA1902">
        <v>18.89</v>
      </c>
      <c r="AB1902">
        <v>5.18</v>
      </c>
      <c r="AC1902">
        <v>19.02</v>
      </c>
    </row>
    <row r="1903" spans="1:29" x14ac:dyDescent="0.2">
      <c r="A1903" t="s">
        <v>212</v>
      </c>
      <c r="B1903" s="2" t="s">
        <v>4957</v>
      </c>
      <c r="C1903" s="2">
        <v>2</v>
      </c>
      <c r="D1903" s="2">
        <v>1</v>
      </c>
      <c r="E1903" s="2">
        <v>1</v>
      </c>
      <c r="F1903" s="1">
        <v>42902.501388888886</v>
      </c>
      <c r="G1903">
        <v>86.73</v>
      </c>
      <c r="H1903">
        <v>1.74</v>
      </c>
      <c r="I1903">
        <v>1.26</v>
      </c>
      <c r="J1903">
        <v>1.1000000000000001</v>
      </c>
      <c r="K1903">
        <v>2.54</v>
      </c>
      <c r="L1903">
        <v>0.6</v>
      </c>
      <c r="M1903">
        <v>0.61</v>
      </c>
      <c r="N1903">
        <v>1.47</v>
      </c>
      <c r="O1903">
        <v>1.49</v>
      </c>
      <c r="P1903">
        <v>2.81</v>
      </c>
      <c r="Q1903">
        <v>3.69</v>
      </c>
      <c r="R1903">
        <v>6.12</v>
      </c>
      <c r="S1903">
        <v>12.4</v>
      </c>
      <c r="T1903">
        <v>3.39</v>
      </c>
      <c r="U1903">
        <v>1.65</v>
      </c>
      <c r="V1903">
        <v>1.39</v>
      </c>
      <c r="W1903">
        <v>72.400000000000006</v>
      </c>
      <c r="X1903">
        <v>8.3699999999999992</v>
      </c>
      <c r="Y1903">
        <v>10.37</v>
      </c>
      <c r="Z1903">
        <v>14.33</v>
      </c>
      <c r="AA1903">
        <v>29.36</v>
      </c>
      <c r="AB1903">
        <v>9.34</v>
      </c>
      <c r="AC1903">
        <v>24.76</v>
      </c>
    </row>
    <row r="1904" spans="1:29" x14ac:dyDescent="0.2">
      <c r="A1904" t="s">
        <v>3692</v>
      </c>
      <c r="B1904" s="2" t="s">
        <v>4914</v>
      </c>
      <c r="C1904" s="2">
        <v>1</v>
      </c>
      <c r="D1904" s="2">
        <v>2</v>
      </c>
      <c r="E1904" s="2">
        <v>4</v>
      </c>
      <c r="F1904" s="1">
        <v>43216.623611111114</v>
      </c>
      <c r="G1904">
        <v>86.72</v>
      </c>
      <c r="H1904">
        <v>1.86</v>
      </c>
      <c r="I1904">
        <v>1.34</v>
      </c>
      <c r="J1904">
        <v>1.21</v>
      </c>
      <c r="K1904">
        <v>2.65</v>
      </c>
      <c r="L1904">
        <v>0.67</v>
      </c>
      <c r="M1904">
        <v>0.24</v>
      </c>
      <c r="N1904">
        <v>1.88</v>
      </c>
      <c r="O1904">
        <v>1.83</v>
      </c>
      <c r="P1904">
        <v>3.5</v>
      </c>
      <c r="Q1904">
        <v>3.82</v>
      </c>
      <c r="R1904">
        <v>3.88</v>
      </c>
      <c r="S1904">
        <v>15.8</v>
      </c>
      <c r="T1904">
        <v>3.88</v>
      </c>
      <c r="U1904">
        <v>2.21</v>
      </c>
      <c r="V1904">
        <v>1.72</v>
      </c>
      <c r="W1904">
        <v>74.28</v>
      </c>
      <c r="X1904">
        <v>20.76</v>
      </c>
      <c r="Y1904">
        <v>23.66</v>
      </c>
      <c r="Z1904">
        <v>42.93</v>
      </c>
      <c r="AA1904">
        <v>64.42</v>
      </c>
      <c r="AB1904">
        <v>13.59</v>
      </c>
      <c r="AC1904">
        <v>88.13</v>
      </c>
    </row>
    <row r="1905" spans="1:29" x14ac:dyDescent="0.2">
      <c r="A1905" t="s">
        <v>1466</v>
      </c>
      <c r="B1905" s="2" t="s">
        <v>5055</v>
      </c>
      <c r="C1905" s="2">
        <v>2</v>
      </c>
      <c r="D1905" s="2">
        <v>1</v>
      </c>
      <c r="E1905" s="2">
        <v>2</v>
      </c>
      <c r="F1905" s="1">
        <v>42979.507638888892</v>
      </c>
      <c r="G1905">
        <v>86.72</v>
      </c>
      <c r="H1905">
        <v>1.75</v>
      </c>
      <c r="I1905">
        <v>1.36</v>
      </c>
      <c r="J1905">
        <v>3.53</v>
      </c>
      <c r="K1905">
        <v>2.1800000000000002</v>
      </c>
      <c r="L1905">
        <v>0.42</v>
      </c>
      <c r="M1905">
        <v>0.39</v>
      </c>
      <c r="N1905">
        <v>1.48</v>
      </c>
      <c r="O1905">
        <v>1.44</v>
      </c>
      <c r="P1905">
        <v>2</v>
      </c>
      <c r="Q1905">
        <v>2.5299999999999998</v>
      </c>
      <c r="R1905">
        <v>9.19</v>
      </c>
      <c r="S1905">
        <v>10.46</v>
      </c>
      <c r="T1905">
        <v>4.21</v>
      </c>
      <c r="U1905">
        <v>1.53</v>
      </c>
      <c r="V1905">
        <v>1.37</v>
      </c>
      <c r="W1905">
        <v>70.959999999999994</v>
      </c>
      <c r="X1905">
        <v>5.52</v>
      </c>
      <c r="Y1905">
        <v>7.47</v>
      </c>
      <c r="Z1905">
        <v>10.9</v>
      </c>
      <c r="AA1905">
        <v>15.04</v>
      </c>
      <c r="AB1905">
        <v>4.7</v>
      </c>
      <c r="AC1905">
        <v>14.62</v>
      </c>
    </row>
    <row r="1906" spans="1:29" x14ac:dyDescent="0.2">
      <c r="A1906" t="s">
        <v>2221</v>
      </c>
      <c r="B1906" s="2" t="s">
        <v>5073</v>
      </c>
      <c r="C1906" s="2">
        <v>2</v>
      </c>
      <c r="D1906" s="2">
        <v>1</v>
      </c>
      <c r="E1906" s="2">
        <v>3</v>
      </c>
      <c r="F1906" s="1">
        <v>43146.645138888889</v>
      </c>
      <c r="G1906">
        <v>86.72</v>
      </c>
      <c r="H1906">
        <v>2.0099999999999998</v>
      </c>
      <c r="I1906">
        <v>1.06</v>
      </c>
      <c r="J1906">
        <v>0.46</v>
      </c>
      <c r="K1906">
        <v>3.14</v>
      </c>
      <c r="L1906">
        <v>0.77</v>
      </c>
      <c r="M1906">
        <v>0.37</v>
      </c>
      <c r="N1906">
        <v>1.61</v>
      </c>
      <c r="O1906">
        <v>1.59</v>
      </c>
      <c r="P1906">
        <v>4.0599999999999996</v>
      </c>
      <c r="Q1906">
        <v>4.5599999999999996</v>
      </c>
      <c r="R1906">
        <v>0.91</v>
      </c>
      <c r="S1906">
        <v>15.28</v>
      </c>
      <c r="T1906">
        <v>4.21</v>
      </c>
      <c r="U1906">
        <v>2.7</v>
      </c>
      <c r="V1906">
        <v>1.66</v>
      </c>
      <c r="W1906">
        <v>75.02</v>
      </c>
      <c r="X1906">
        <v>29.09</v>
      </c>
      <c r="Y1906">
        <v>38.1</v>
      </c>
      <c r="Z1906">
        <v>51.63</v>
      </c>
      <c r="AA1906">
        <v>102.09</v>
      </c>
      <c r="AB1906">
        <v>19.399999999999999</v>
      </c>
      <c r="AC1906">
        <v>126.13</v>
      </c>
    </row>
    <row r="1907" spans="1:29" x14ac:dyDescent="0.2">
      <c r="A1907" t="s">
        <v>1389</v>
      </c>
      <c r="B1907" s="2" t="s">
        <v>5118</v>
      </c>
      <c r="C1907" s="2">
        <v>2</v>
      </c>
      <c r="D1907" s="2">
        <v>1</v>
      </c>
      <c r="E1907" s="2">
        <v>2</v>
      </c>
      <c r="F1907" s="1">
        <v>42976.447222222225</v>
      </c>
      <c r="G1907">
        <v>86.72</v>
      </c>
      <c r="H1907">
        <v>1.4</v>
      </c>
      <c r="I1907">
        <v>1.1100000000000001</v>
      </c>
      <c r="J1907">
        <v>3.27</v>
      </c>
      <c r="K1907">
        <v>1.79</v>
      </c>
      <c r="L1907">
        <v>0.48</v>
      </c>
      <c r="M1907">
        <v>0.52</v>
      </c>
      <c r="N1907">
        <v>1.1100000000000001</v>
      </c>
      <c r="O1907">
        <v>1.0900000000000001</v>
      </c>
      <c r="P1907">
        <v>2.1</v>
      </c>
      <c r="Q1907">
        <v>2.73</v>
      </c>
      <c r="R1907">
        <v>10.42</v>
      </c>
      <c r="S1907">
        <v>8.2200000000000006</v>
      </c>
      <c r="T1907">
        <v>3.46</v>
      </c>
      <c r="U1907">
        <v>1.47</v>
      </c>
      <c r="V1907">
        <v>1.25</v>
      </c>
      <c r="W1907">
        <v>70.5</v>
      </c>
      <c r="X1907">
        <v>6.27</v>
      </c>
      <c r="Y1907">
        <v>7.81</v>
      </c>
      <c r="Z1907">
        <v>10.98</v>
      </c>
      <c r="AA1907">
        <v>15.66</v>
      </c>
      <c r="AB1907">
        <v>4.32</v>
      </c>
      <c r="AC1907">
        <v>15.85</v>
      </c>
    </row>
    <row r="1908" spans="1:29" x14ac:dyDescent="0.2">
      <c r="A1908" t="s">
        <v>3237</v>
      </c>
      <c r="B1908" s="2" t="s">
        <v>5112</v>
      </c>
      <c r="C1908" s="2">
        <v>2</v>
      </c>
      <c r="D1908" s="2">
        <v>2</v>
      </c>
      <c r="E1908" s="2">
        <v>4</v>
      </c>
      <c r="F1908" s="1">
        <v>43200.6</v>
      </c>
      <c r="G1908">
        <v>86.72</v>
      </c>
      <c r="H1908">
        <v>1.89</v>
      </c>
      <c r="I1908">
        <v>1.19</v>
      </c>
      <c r="J1908">
        <v>1.68</v>
      </c>
      <c r="K1908">
        <v>2.83</v>
      </c>
      <c r="L1908">
        <v>0.69</v>
      </c>
      <c r="M1908">
        <v>0.39</v>
      </c>
      <c r="N1908">
        <v>1.6</v>
      </c>
      <c r="O1908">
        <v>1.53</v>
      </c>
      <c r="P1908">
        <v>3.43</v>
      </c>
      <c r="Q1908">
        <v>4.0199999999999996</v>
      </c>
      <c r="R1908">
        <v>4.04</v>
      </c>
      <c r="S1908">
        <v>14.01</v>
      </c>
      <c r="T1908">
        <v>3.34</v>
      </c>
      <c r="U1908">
        <v>2.44</v>
      </c>
      <c r="V1908">
        <v>1.63</v>
      </c>
      <c r="W1908">
        <v>74.31</v>
      </c>
      <c r="X1908">
        <v>19.11</v>
      </c>
      <c r="Y1908">
        <v>24.96</v>
      </c>
      <c r="Z1908">
        <v>36.29</v>
      </c>
      <c r="AA1908">
        <v>65.489999999999995</v>
      </c>
      <c r="AB1908">
        <v>10.33</v>
      </c>
      <c r="AC1908">
        <v>61.52</v>
      </c>
    </row>
    <row r="1909" spans="1:29" x14ac:dyDescent="0.2">
      <c r="A1909" t="s">
        <v>1303</v>
      </c>
      <c r="B1909" s="2" t="s">
        <v>4720</v>
      </c>
      <c r="C1909" s="2">
        <v>1</v>
      </c>
      <c r="D1909" s="2">
        <v>2</v>
      </c>
      <c r="E1909" s="2">
        <v>2</v>
      </c>
      <c r="F1909" s="1">
        <v>42972.573611111111</v>
      </c>
      <c r="G1909">
        <v>86.72</v>
      </c>
      <c r="H1909">
        <v>1.59</v>
      </c>
      <c r="I1909">
        <v>1.28</v>
      </c>
      <c r="J1909">
        <v>2.76</v>
      </c>
      <c r="K1909">
        <v>1.94</v>
      </c>
      <c r="L1909">
        <v>0.37</v>
      </c>
      <c r="M1909">
        <v>0.34</v>
      </c>
      <c r="N1909">
        <v>1.33</v>
      </c>
      <c r="O1909">
        <v>1.3</v>
      </c>
      <c r="P1909">
        <v>1.8</v>
      </c>
      <c r="Q1909">
        <v>2.33</v>
      </c>
      <c r="R1909">
        <v>10.62</v>
      </c>
      <c r="S1909">
        <v>8.61</v>
      </c>
      <c r="T1909">
        <v>3.72</v>
      </c>
      <c r="U1909">
        <v>1.42</v>
      </c>
      <c r="V1909">
        <v>1.28</v>
      </c>
      <c r="W1909">
        <v>71.38</v>
      </c>
      <c r="X1909">
        <v>5.09</v>
      </c>
      <c r="Y1909">
        <v>6.17</v>
      </c>
      <c r="Z1909">
        <v>11.4</v>
      </c>
      <c r="AA1909">
        <v>11.28</v>
      </c>
      <c r="AB1909">
        <v>4.33</v>
      </c>
      <c r="AC1909">
        <v>8.81</v>
      </c>
    </row>
    <row r="1910" spans="1:29" x14ac:dyDescent="0.2">
      <c r="A1910" t="s">
        <v>3611</v>
      </c>
      <c r="B1910" s="2" t="s">
        <v>5039</v>
      </c>
      <c r="C1910" s="2">
        <v>2</v>
      </c>
      <c r="D1910" s="2">
        <v>2</v>
      </c>
      <c r="E1910" s="2">
        <v>4</v>
      </c>
      <c r="F1910" s="1">
        <v>43216.572222222225</v>
      </c>
      <c r="G1910">
        <v>86.72</v>
      </c>
      <c r="H1910">
        <v>2.56</v>
      </c>
      <c r="I1910">
        <v>1.66</v>
      </c>
      <c r="J1910">
        <v>1.57</v>
      </c>
      <c r="K1910">
        <v>3.36</v>
      </c>
      <c r="L1910">
        <v>0.69</v>
      </c>
      <c r="M1910">
        <v>0.52</v>
      </c>
      <c r="N1910">
        <v>2.2200000000000002</v>
      </c>
      <c r="O1910">
        <v>2.13</v>
      </c>
      <c r="P1910">
        <v>3.66</v>
      </c>
      <c r="Q1910">
        <v>4.0599999999999996</v>
      </c>
      <c r="R1910">
        <v>1.5</v>
      </c>
      <c r="S1910">
        <v>18.84</v>
      </c>
      <c r="T1910">
        <v>2.97</v>
      </c>
      <c r="U1910">
        <v>2.81</v>
      </c>
      <c r="V1910">
        <v>1.95</v>
      </c>
      <c r="W1910">
        <v>72.98</v>
      </c>
      <c r="X1910">
        <v>17.5</v>
      </c>
      <c r="Y1910">
        <v>21.22</v>
      </c>
      <c r="Z1910">
        <v>43.17</v>
      </c>
      <c r="AA1910">
        <v>69.97</v>
      </c>
      <c r="AB1910">
        <v>15.86</v>
      </c>
      <c r="AC1910">
        <v>75.849999999999994</v>
      </c>
    </row>
    <row r="1911" spans="1:29" x14ac:dyDescent="0.2">
      <c r="A1911" t="s">
        <v>3451</v>
      </c>
      <c r="B1911" s="2" t="s">
        <v>4786</v>
      </c>
      <c r="C1911" s="2">
        <v>1</v>
      </c>
      <c r="D1911" s="2">
        <v>1</v>
      </c>
      <c r="E1911" s="2">
        <v>4</v>
      </c>
      <c r="F1911" s="1">
        <v>43206.806944444441</v>
      </c>
      <c r="G1911">
        <v>86.71</v>
      </c>
      <c r="H1911">
        <v>1.88</v>
      </c>
      <c r="I1911">
        <v>1.22</v>
      </c>
      <c r="J1911">
        <v>2.14</v>
      </c>
      <c r="K1911">
        <v>2.73</v>
      </c>
      <c r="L1911">
        <v>0.68</v>
      </c>
      <c r="M1911">
        <v>0.36</v>
      </c>
      <c r="N1911">
        <v>1.49</v>
      </c>
      <c r="O1911">
        <v>1.46</v>
      </c>
      <c r="P1911">
        <v>3.37</v>
      </c>
      <c r="Q1911">
        <v>3.88</v>
      </c>
      <c r="R1911">
        <v>4.7</v>
      </c>
      <c r="S1911">
        <v>12.93</v>
      </c>
      <c r="T1911">
        <v>3.69</v>
      </c>
      <c r="U1911">
        <v>2.2999999999999998</v>
      </c>
      <c r="V1911">
        <v>1.55</v>
      </c>
      <c r="W1911">
        <v>73.790000000000006</v>
      </c>
      <c r="X1911">
        <v>17.5</v>
      </c>
      <c r="Y1911">
        <v>21.43</v>
      </c>
      <c r="Z1911">
        <v>33.090000000000003</v>
      </c>
      <c r="AA1911">
        <v>49.59</v>
      </c>
      <c r="AB1911">
        <v>8.67</v>
      </c>
      <c r="AC1911">
        <v>57.05</v>
      </c>
    </row>
    <row r="1912" spans="1:29" x14ac:dyDescent="0.2">
      <c r="A1912" t="s">
        <v>827</v>
      </c>
      <c r="B1912" s="2" t="s">
        <v>5074</v>
      </c>
      <c r="C1912" s="2">
        <v>2</v>
      </c>
      <c r="D1912" s="2">
        <v>1</v>
      </c>
      <c r="E1912" s="2">
        <v>1</v>
      </c>
      <c r="F1912" s="1">
        <v>42948.633333333331</v>
      </c>
      <c r="G1912">
        <v>86.71</v>
      </c>
      <c r="H1912">
        <v>1.51</v>
      </c>
      <c r="I1912">
        <v>1.22</v>
      </c>
      <c r="J1912">
        <v>2.16</v>
      </c>
      <c r="K1912">
        <v>2.0499999999999998</v>
      </c>
      <c r="L1912">
        <v>0.5</v>
      </c>
      <c r="M1912">
        <v>0.51</v>
      </c>
      <c r="N1912">
        <v>1.43</v>
      </c>
      <c r="O1912">
        <v>1.43</v>
      </c>
      <c r="P1912">
        <v>2.5499999999999998</v>
      </c>
      <c r="Q1912">
        <v>3.13</v>
      </c>
      <c r="R1912">
        <v>7.88</v>
      </c>
      <c r="S1912">
        <v>10.51</v>
      </c>
      <c r="T1912">
        <v>4.2300000000000004</v>
      </c>
      <c r="U1912">
        <v>1.34</v>
      </c>
      <c r="V1912">
        <v>1.37</v>
      </c>
      <c r="W1912">
        <v>72.709999999999994</v>
      </c>
      <c r="X1912">
        <v>6.35</v>
      </c>
      <c r="Y1912">
        <v>7.24</v>
      </c>
      <c r="Z1912">
        <v>12.92</v>
      </c>
      <c r="AA1912">
        <v>18.11</v>
      </c>
      <c r="AB1912">
        <v>5.66</v>
      </c>
      <c r="AC1912">
        <v>20.75</v>
      </c>
    </row>
    <row r="1913" spans="1:29" x14ac:dyDescent="0.2">
      <c r="A1913" t="s">
        <v>139</v>
      </c>
      <c r="B1913" s="2" t="s">
        <v>4741</v>
      </c>
      <c r="C1913" s="2">
        <v>1</v>
      </c>
      <c r="D1913" s="2">
        <v>1</v>
      </c>
      <c r="E1913" s="2">
        <v>1</v>
      </c>
      <c r="F1913" s="1">
        <v>42899.638888888891</v>
      </c>
      <c r="G1913">
        <v>86.71</v>
      </c>
      <c r="H1913">
        <v>2.2999999999999998</v>
      </c>
      <c r="I1913">
        <v>1.58</v>
      </c>
      <c r="J1913">
        <v>2.0699999999999998</v>
      </c>
      <c r="K1913">
        <v>2.74</v>
      </c>
      <c r="L1913">
        <v>0.53</v>
      </c>
      <c r="M1913">
        <v>0.62</v>
      </c>
      <c r="N1913">
        <v>1.93</v>
      </c>
      <c r="O1913">
        <v>1.91</v>
      </c>
      <c r="P1913">
        <v>2.82</v>
      </c>
      <c r="Q1913">
        <v>3.57</v>
      </c>
      <c r="R1913">
        <v>6.14</v>
      </c>
      <c r="S1913">
        <v>15.25</v>
      </c>
      <c r="T1913">
        <v>4.18</v>
      </c>
      <c r="U1913">
        <v>2.15</v>
      </c>
      <c r="V1913">
        <v>1.68</v>
      </c>
      <c r="W1913">
        <v>71.06</v>
      </c>
      <c r="X1913">
        <v>7.41</v>
      </c>
      <c r="Y1913">
        <v>8.44</v>
      </c>
      <c r="Z1913">
        <v>16.899999999999999</v>
      </c>
      <c r="AA1913">
        <v>34.909999999999997</v>
      </c>
      <c r="AB1913">
        <v>13.06</v>
      </c>
      <c r="AC1913">
        <v>36.979999999999997</v>
      </c>
    </row>
    <row r="1914" spans="1:29" x14ac:dyDescent="0.2">
      <c r="A1914" t="s">
        <v>3058</v>
      </c>
      <c r="B1914" s="2" t="s">
        <v>4726</v>
      </c>
      <c r="C1914" s="2">
        <v>1</v>
      </c>
      <c r="D1914" s="2">
        <v>1</v>
      </c>
      <c r="E1914" s="2">
        <v>4</v>
      </c>
      <c r="F1914" s="1">
        <v>43188.609722222223</v>
      </c>
      <c r="G1914">
        <v>86.71</v>
      </c>
      <c r="H1914">
        <v>1.87</v>
      </c>
      <c r="I1914">
        <v>1.1499999999999999</v>
      </c>
      <c r="J1914">
        <v>2.27</v>
      </c>
      <c r="K1914">
        <v>2.74</v>
      </c>
      <c r="L1914">
        <v>0.75</v>
      </c>
      <c r="M1914">
        <v>0.67</v>
      </c>
      <c r="N1914">
        <v>1.46</v>
      </c>
      <c r="O1914">
        <v>1.4</v>
      </c>
      <c r="P1914">
        <v>3.59</v>
      </c>
      <c r="Q1914">
        <v>4.0999999999999996</v>
      </c>
      <c r="R1914">
        <v>3.25</v>
      </c>
      <c r="S1914">
        <v>13.13</v>
      </c>
      <c r="T1914">
        <v>3.69</v>
      </c>
      <c r="U1914">
        <v>2.61</v>
      </c>
      <c r="V1914">
        <v>1.52</v>
      </c>
      <c r="W1914">
        <v>73.2</v>
      </c>
      <c r="X1914">
        <v>16.329999999999998</v>
      </c>
      <c r="Y1914">
        <v>23.59</v>
      </c>
      <c r="Z1914">
        <v>32.68</v>
      </c>
      <c r="AA1914">
        <v>60.58</v>
      </c>
      <c r="AB1914">
        <v>11.46</v>
      </c>
      <c r="AC1914">
        <v>65.150000000000006</v>
      </c>
    </row>
    <row r="1915" spans="1:29" x14ac:dyDescent="0.2">
      <c r="A1915" t="s">
        <v>3505</v>
      </c>
      <c r="B1915" s="2" t="s">
        <v>5163</v>
      </c>
      <c r="C1915" s="2">
        <v>2</v>
      </c>
      <c r="D1915" s="2">
        <v>1</v>
      </c>
      <c r="E1915" s="2">
        <v>4</v>
      </c>
      <c r="F1915" s="1">
        <v>43208.756944444445</v>
      </c>
      <c r="G1915">
        <v>86.7</v>
      </c>
      <c r="H1915">
        <v>1.9</v>
      </c>
      <c r="I1915">
        <v>1.19</v>
      </c>
      <c r="J1915">
        <v>1.26</v>
      </c>
      <c r="K1915">
        <v>2.86</v>
      </c>
      <c r="L1915">
        <v>0.65</v>
      </c>
      <c r="M1915">
        <v>0.28000000000000003</v>
      </c>
      <c r="N1915">
        <v>1.63</v>
      </c>
      <c r="O1915">
        <v>1.59</v>
      </c>
      <c r="P1915">
        <v>3.39</v>
      </c>
      <c r="Q1915">
        <v>4.13</v>
      </c>
      <c r="R1915">
        <v>2.56</v>
      </c>
      <c r="S1915">
        <v>14.3</v>
      </c>
      <c r="T1915">
        <v>3.94</v>
      </c>
      <c r="U1915">
        <v>2.23</v>
      </c>
      <c r="V1915">
        <v>1.53</v>
      </c>
      <c r="W1915">
        <v>74.150000000000006</v>
      </c>
      <c r="X1915">
        <v>20.079999999999998</v>
      </c>
      <c r="Y1915">
        <v>27.52</v>
      </c>
      <c r="Z1915">
        <v>35.83</v>
      </c>
      <c r="AA1915">
        <v>67.36</v>
      </c>
      <c r="AB1915">
        <v>17</v>
      </c>
      <c r="AC1915">
        <v>88.87</v>
      </c>
    </row>
    <row r="1916" spans="1:29" x14ac:dyDescent="0.2">
      <c r="A1916" t="s">
        <v>251</v>
      </c>
      <c r="B1916" s="2" t="s">
        <v>4730</v>
      </c>
      <c r="C1916" s="2">
        <v>1</v>
      </c>
      <c r="D1916" s="2">
        <v>1</v>
      </c>
      <c r="E1916" s="2">
        <v>1</v>
      </c>
      <c r="F1916" s="1">
        <v>42908.603472222225</v>
      </c>
      <c r="G1916">
        <v>86.7</v>
      </c>
      <c r="H1916">
        <v>2.04</v>
      </c>
      <c r="I1916">
        <v>1.34</v>
      </c>
      <c r="J1916">
        <v>1.78</v>
      </c>
      <c r="K1916">
        <v>2.66</v>
      </c>
      <c r="L1916">
        <v>0.49</v>
      </c>
      <c r="M1916">
        <v>0.53</v>
      </c>
      <c r="N1916">
        <v>1.63</v>
      </c>
      <c r="O1916">
        <v>1.63</v>
      </c>
      <c r="P1916">
        <v>2.63</v>
      </c>
      <c r="Q1916">
        <v>3.5</v>
      </c>
      <c r="R1916">
        <v>6.88</v>
      </c>
      <c r="S1916">
        <v>12.68</v>
      </c>
      <c r="T1916">
        <v>4.29</v>
      </c>
      <c r="U1916">
        <v>1.92</v>
      </c>
      <c r="V1916">
        <v>1.51</v>
      </c>
      <c r="W1916">
        <v>71.900000000000006</v>
      </c>
      <c r="X1916">
        <v>7.62</v>
      </c>
      <c r="Y1916">
        <v>9.76</v>
      </c>
      <c r="Z1916">
        <v>13.6</v>
      </c>
      <c r="AA1916">
        <v>31.85</v>
      </c>
      <c r="AB1916">
        <v>10.37</v>
      </c>
      <c r="AC1916">
        <v>31.41</v>
      </c>
    </row>
    <row r="1917" spans="1:29" x14ac:dyDescent="0.2">
      <c r="A1917" t="s">
        <v>2952</v>
      </c>
      <c r="B1917" s="2" t="s">
        <v>4866</v>
      </c>
      <c r="C1917" s="2">
        <v>1</v>
      </c>
      <c r="D1917" s="2">
        <v>2</v>
      </c>
      <c r="E1917" s="2">
        <v>4</v>
      </c>
      <c r="F1917" s="1">
        <v>43178.609027777777</v>
      </c>
      <c r="G1917">
        <v>86.7</v>
      </c>
      <c r="H1917">
        <v>1.77</v>
      </c>
      <c r="I1917">
        <v>0.98</v>
      </c>
      <c r="J1917">
        <v>1.42</v>
      </c>
      <c r="K1917">
        <v>2.4700000000000002</v>
      </c>
      <c r="L1917">
        <v>0.76</v>
      </c>
      <c r="M1917">
        <v>0.51</v>
      </c>
      <c r="N1917">
        <v>1.48</v>
      </c>
      <c r="O1917">
        <v>1.41</v>
      </c>
      <c r="P1917">
        <v>3.6</v>
      </c>
      <c r="Q1917">
        <v>3.43</v>
      </c>
      <c r="R1917">
        <v>4.5</v>
      </c>
      <c r="S1917">
        <v>13.88</v>
      </c>
      <c r="T1917">
        <v>4.0599999999999996</v>
      </c>
      <c r="U1917">
        <v>2.63</v>
      </c>
      <c r="V1917">
        <v>1.65</v>
      </c>
      <c r="W1917">
        <v>71.239999999999995</v>
      </c>
      <c r="X1917">
        <v>24.81</v>
      </c>
      <c r="Y1917">
        <v>32.89</v>
      </c>
      <c r="Z1917">
        <v>51.57</v>
      </c>
      <c r="AA1917">
        <v>78.349999999999994</v>
      </c>
      <c r="AB1917">
        <v>12.04</v>
      </c>
      <c r="AC1917">
        <v>97.7</v>
      </c>
    </row>
    <row r="1918" spans="1:29" x14ac:dyDescent="0.2">
      <c r="A1918" t="s">
        <v>1796</v>
      </c>
      <c r="B1918" s="4">
        <v>4226</v>
      </c>
      <c r="C1918" s="2">
        <v>1</v>
      </c>
      <c r="D1918" s="2">
        <v>2</v>
      </c>
      <c r="E1918" s="2">
        <v>2</v>
      </c>
      <c r="F1918" s="1">
        <v>42990.558333333334</v>
      </c>
      <c r="G1918">
        <v>86.69</v>
      </c>
      <c r="H1918">
        <v>2.08</v>
      </c>
      <c r="I1918">
        <v>1.53</v>
      </c>
      <c r="J1918">
        <v>3.55</v>
      </c>
      <c r="K1918">
        <v>2.41</v>
      </c>
      <c r="L1918">
        <v>0.27</v>
      </c>
      <c r="M1918">
        <v>0.27</v>
      </c>
      <c r="N1918">
        <v>1.65</v>
      </c>
      <c r="O1918">
        <v>1.62</v>
      </c>
      <c r="P1918">
        <v>1.5</v>
      </c>
      <c r="Q1918">
        <v>1.79</v>
      </c>
      <c r="R1918">
        <v>10.28</v>
      </c>
      <c r="S1918">
        <v>10.99</v>
      </c>
      <c r="T1918">
        <v>4.3099999999999996</v>
      </c>
      <c r="U1918">
        <v>1.72</v>
      </c>
      <c r="V1918">
        <v>1.48</v>
      </c>
      <c r="W1918">
        <v>69.08</v>
      </c>
      <c r="X1918">
        <v>5.53</v>
      </c>
      <c r="Y1918">
        <v>7.43</v>
      </c>
      <c r="Z1918">
        <v>13.31</v>
      </c>
      <c r="AA1918">
        <v>13.69</v>
      </c>
      <c r="AB1918">
        <v>4.82</v>
      </c>
      <c r="AC1918">
        <v>11.85</v>
      </c>
    </row>
    <row r="1919" spans="1:29" x14ac:dyDescent="0.2">
      <c r="A1919" t="s">
        <v>222</v>
      </c>
      <c r="B1919" s="2" t="s">
        <v>4742</v>
      </c>
      <c r="C1919" s="2">
        <v>1</v>
      </c>
      <c r="D1919" s="2">
        <v>2</v>
      </c>
      <c r="E1919" s="2">
        <v>1</v>
      </c>
      <c r="F1919" s="1">
        <v>42902.559027777781</v>
      </c>
      <c r="G1919">
        <v>86.69</v>
      </c>
      <c r="H1919">
        <v>1.8</v>
      </c>
      <c r="I1919">
        <v>1.23</v>
      </c>
      <c r="J1919">
        <v>2.96</v>
      </c>
      <c r="K1919">
        <v>2.4500000000000002</v>
      </c>
      <c r="L1919">
        <v>0.55000000000000004</v>
      </c>
      <c r="M1919">
        <v>0.7</v>
      </c>
      <c r="N1919">
        <v>1.35</v>
      </c>
      <c r="O1919">
        <v>1.36</v>
      </c>
      <c r="P1919">
        <v>2.5</v>
      </c>
      <c r="Q1919">
        <v>3.17</v>
      </c>
      <c r="R1919">
        <v>7.46</v>
      </c>
      <c r="S1919">
        <v>11.27</v>
      </c>
      <c r="T1919">
        <v>3.69</v>
      </c>
      <c r="U1919">
        <v>1.98</v>
      </c>
      <c r="V1919">
        <v>1.4</v>
      </c>
      <c r="W1919">
        <v>69.239999999999995</v>
      </c>
      <c r="X1919">
        <v>7.31</v>
      </c>
      <c r="Y1919">
        <v>12.71</v>
      </c>
      <c r="Z1919">
        <v>14.43</v>
      </c>
      <c r="AA1919">
        <v>30.41</v>
      </c>
      <c r="AB1919">
        <v>8.74</v>
      </c>
      <c r="AC1919">
        <v>30.65</v>
      </c>
    </row>
    <row r="1920" spans="1:29" x14ac:dyDescent="0.2">
      <c r="A1920" t="s">
        <v>298</v>
      </c>
      <c r="B1920" s="2" t="s">
        <v>5035</v>
      </c>
      <c r="C1920" s="2">
        <v>2</v>
      </c>
      <c r="D1920" s="2">
        <v>1</v>
      </c>
      <c r="E1920" s="2">
        <v>1</v>
      </c>
      <c r="F1920" s="1">
        <v>42914.527083333334</v>
      </c>
      <c r="G1920">
        <v>86.69</v>
      </c>
      <c r="H1920">
        <v>1.5</v>
      </c>
      <c r="I1920">
        <v>1.17</v>
      </c>
      <c r="J1920">
        <v>1.68</v>
      </c>
      <c r="K1920">
        <v>2.11</v>
      </c>
      <c r="L1920">
        <v>0.54</v>
      </c>
      <c r="M1920">
        <v>0.44</v>
      </c>
      <c r="N1920">
        <v>1.5</v>
      </c>
      <c r="O1920">
        <v>1.51</v>
      </c>
      <c r="P1920">
        <v>2.56</v>
      </c>
      <c r="Q1920">
        <v>3.11</v>
      </c>
      <c r="R1920">
        <v>7.04</v>
      </c>
      <c r="S1920">
        <v>11.97</v>
      </c>
      <c r="T1920">
        <v>4.51</v>
      </c>
      <c r="U1920">
        <v>1.41</v>
      </c>
      <c r="V1920">
        <v>1.4</v>
      </c>
      <c r="W1920">
        <v>72.069999999999993</v>
      </c>
      <c r="X1920">
        <v>8.7100000000000009</v>
      </c>
      <c r="Y1920">
        <v>11.92</v>
      </c>
      <c r="Z1920">
        <v>14.1</v>
      </c>
      <c r="AA1920">
        <v>30.36</v>
      </c>
      <c r="AB1920">
        <v>8.9</v>
      </c>
      <c r="AC1920">
        <v>35.32</v>
      </c>
    </row>
    <row r="1921" spans="1:29" x14ac:dyDescent="0.2">
      <c r="A1921" t="s">
        <v>1885</v>
      </c>
      <c r="B1921" s="2" t="s">
        <v>5059</v>
      </c>
      <c r="C1921" s="2">
        <v>2</v>
      </c>
      <c r="D1921" s="2">
        <v>2</v>
      </c>
      <c r="E1921" s="2">
        <v>1</v>
      </c>
      <c r="F1921" s="1">
        <v>42990.671527777777</v>
      </c>
      <c r="G1921">
        <v>86.68</v>
      </c>
      <c r="H1921">
        <v>1.79</v>
      </c>
      <c r="I1921">
        <v>1.28</v>
      </c>
      <c r="J1921">
        <v>5.13</v>
      </c>
      <c r="K1921">
        <v>1.83</v>
      </c>
      <c r="L1921">
        <v>0.3</v>
      </c>
      <c r="M1921">
        <v>0.26</v>
      </c>
      <c r="N1921">
        <v>1.25</v>
      </c>
      <c r="O1921">
        <v>1.26</v>
      </c>
      <c r="P1921">
        <v>1.65</v>
      </c>
      <c r="Q1921">
        <v>2.0699999999999998</v>
      </c>
      <c r="R1921">
        <v>11.89</v>
      </c>
      <c r="S1921">
        <v>8.42</v>
      </c>
      <c r="T1921">
        <v>5.6</v>
      </c>
      <c r="U1921">
        <v>1.56</v>
      </c>
      <c r="V1921">
        <v>1.37</v>
      </c>
      <c r="W1921">
        <v>67.39</v>
      </c>
      <c r="X1921">
        <v>13.07</v>
      </c>
      <c r="Y1921">
        <v>10.36</v>
      </c>
      <c r="Z1921">
        <v>14.93</v>
      </c>
      <c r="AA1921">
        <v>11.91</v>
      </c>
      <c r="AB1921">
        <v>4.34</v>
      </c>
      <c r="AC1921">
        <v>25.93</v>
      </c>
    </row>
    <row r="1922" spans="1:29" x14ac:dyDescent="0.2">
      <c r="A1922" t="s">
        <v>2482</v>
      </c>
      <c r="B1922" s="2" t="s">
        <v>5152</v>
      </c>
      <c r="C1922" s="2">
        <v>2</v>
      </c>
      <c r="D1922" s="2">
        <v>1</v>
      </c>
      <c r="E1922" s="2">
        <v>3</v>
      </c>
      <c r="F1922" s="1">
        <v>43153.640277777777</v>
      </c>
      <c r="G1922">
        <v>86.68</v>
      </c>
      <c r="H1922">
        <v>1.81</v>
      </c>
      <c r="I1922">
        <v>1.03</v>
      </c>
      <c r="J1922">
        <v>0.13</v>
      </c>
      <c r="K1922">
        <v>2.81</v>
      </c>
      <c r="L1922">
        <v>0.67</v>
      </c>
      <c r="M1922">
        <v>0.26</v>
      </c>
      <c r="N1922">
        <v>1.64</v>
      </c>
      <c r="O1922">
        <v>1.59</v>
      </c>
      <c r="P1922">
        <v>3.51</v>
      </c>
      <c r="Q1922">
        <v>3.71</v>
      </c>
      <c r="R1922">
        <v>0.97</v>
      </c>
      <c r="S1922">
        <v>15.51</v>
      </c>
      <c r="T1922">
        <v>3.79</v>
      </c>
      <c r="U1922">
        <v>2.5</v>
      </c>
      <c r="V1922">
        <v>1.62</v>
      </c>
      <c r="W1922">
        <v>73.84</v>
      </c>
      <c r="X1922">
        <v>24.75</v>
      </c>
      <c r="Y1922">
        <v>37.479999999999997</v>
      </c>
      <c r="Z1922">
        <v>46.74</v>
      </c>
      <c r="AA1922">
        <v>102.34</v>
      </c>
      <c r="AB1922">
        <v>20.94</v>
      </c>
      <c r="AC1922">
        <v>116.82</v>
      </c>
    </row>
    <row r="1923" spans="1:29" x14ac:dyDescent="0.2">
      <c r="A1923" t="s">
        <v>34</v>
      </c>
      <c r="B1923" s="2" t="s">
        <v>4840</v>
      </c>
      <c r="C1923" s="2">
        <v>1</v>
      </c>
      <c r="D1923" s="2">
        <v>2</v>
      </c>
      <c r="E1923" s="2">
        <v>1</v>
      </c>
      <c r="F1923" s="1">
        <v>42899.613888888889</v>
      </c>
      <c r="G1923">
        <v>86.68</v>
      </c>
      <c r="H1923">
        <v>1.61</v>
      </c>
      <c r="I1923">
        <v>1.1000000000000001</v>
      </c>
      <c r="J1923">
        <v>1.76</v>
      </c>
      <c r="K1923">
        <v>2.13</v>
      </c>
      <c r="L1923">
        <v>0.46</v>
      </c>
      <c r="M1923">
        <v>0.51</v>
      </c>
      <c r="N1923">
        <v>1.35</v>
      </c>
      <c r="O1923">
        <v>1.34</v>
      </c>
      <c r="P1923">
        <v>2.2400000000000002</v>
      </c>
      <c r="Q1923">
        <v>3.31</v>
      </c>
      <c r="R1923">
        <v>8.52</v>
      </c>
      <c r="S1923">
        <v>10.45</v>
      </c>
      <c r="T1923">
        <v>4.01</v>
      </c>
      <c r="U1923">
        <v>1.52</v>
      </c>
      <c r="V1923">
        <v>1.32</v>
      </c>
      <c r="W1923">
        <v>71.989999999999995</v>
      </c>
      <c r="X1923">
        <v>7.67</v>
      </c>
      <c r="Y1923">
        <v>9.67</v>
      </c>
      <c r="Z1923">
        <v>10.44</v>
      </c>
      <c r="AA1923">
        <v>27.42</v>
      </c>
      <c r="AB1923">
        <v>8.2899999999999991</v>
      </c>
      <c r="AC1923">
        <v>22.27</v>
      </c>
    </row>
    <row r="1924" spans="1:29" x14ac:dyDescent="0.2">
      <c r="A1924" t="s">
        <v>3490</v>
      </c>
      <c r="B1924" s="2" t="s">
        <v>4840</v>
      </c>
      <c r="C1924" s="2">
        <v>1</v>
      </c>
      <c r="D1924" s="2">
        <v>1</v>
      </c>
      <c r="E1924" s="2">
        <v>4</v>
      </c>
      <c r="F1924" s="1">
        <v>43208.730555555558</v>
      </c>
      <c r="G1924">
        <v>86.68</v>
      </c>
      <c r="H1924">
        <v>1.52</v>
      </c>
      <c r="I1924">
        <v>1.02</v>
      </c>
      <c r="J1924">
        <v>0.96</v>
      </c>
      <c r="K1924">
        <v>2.46</v>
      </c>
      <c r="L1924">
        <v>0.66</v>
      </c>
      <c r="M1924">
        <v>0.38</v>
      </c>
      <c r="N1924">
        <v>1.37</v>
      </c>
      <c r="O1924">
        <v>1.31</v>
      </c>
      <c r="P1924">
        <v>3.22</v>
      </c>
      <c r="Q1924">
        <v>3.91</v>
      </c>
      <c r="R1924">
        <v>3.84</v>
      </c>
      <c r="S1924">
        <v>11.95</v>
      </c>
      <c r="T1924">
        <v>3.53</v>
      </c>
      <c r="U1924">
        <v>1.95</v>
      </c>
      <c r="V1924">
        <v>1.37</v>
      </c>
      <c r="W1924">
        <v>74.55</v>
      </c>
      <c r="X1924">
        <v>18.27</v>
      </c>
      <c r="Y1924">
        <v>25.9</v>
      </c>
      <c r="Z1924">
        <v>33.76</v>
      </c>
      <c r="AA1924">
        <v>60.08</v>
      </c>
      <c r="AB1924">
        <v>14.5</v>
      </c>
      <c r="AC1924">
        <v>71.19</v>
      </c>
    </row>
    <row r="1925" spans="1:29" x14ac:dyDescent="0.2">
      <c r="A1925" t="s">
        <v>1109</v>
      </c>
      <c r="B1925" s="2" t="s">
        <v>4985</v>
      </c>
      <c r="C1925" s="2">
        <v>2</v>
      </c>
      <c r="D1925" s="2">
        <v>2</v>
      </c>
      <c r="E1925" s="2">
        <v>2</v>
      </c>
      <c r="F1925" s="1">
        <v>42963.585416666669</v>
      </c>
      <c r="G1925">
        <v>86.67</v>
      </c>
      <c r="H1925">
        <v>1.8</v>
      </c>
      <c r="I1925">
        <v>1.3</v>
      </c>
      <c r="J1925">
        <v>3.6</v>
      </c>
      <c r="K1925">
        <v>2.04</v>
      </c>
      <c r="L1925">
        <v>0.38</v>
      </c>
      <c r="M1925">
        <v>0.4</v>
      </c>
      <c r="N1925">
        <v>1.39</v>
      </c>
      <c r="O1925">
        <v>1.38</v>
      </c>
      <c r="P1925">
        <v>1.8</v>
      </c>
      <c r="Q1925">
        <v>2.44</v>
      </c>
      <c r="R1925">
        <v>10.199999999999999</v>
      </c>
      <c r="S1925">
        <v>9.76</v>
      </c>
      <c r="T1925">
        <v>3.92</v>
      </c>
      <c r="U1925">
        <v>1.5</v>
      </c>
      <c r="V1925">
        <v>1.35</v>
      </c>
      <c r="W1925">
        <v>69.760000000000005</v>
      </c>
      <c r="X1925">
        <v>5.03</v>
      </c>
      <c r="Y1925">
        <v>6.66</v>
      </c>
      <c r="Z1925">
        <v>9.84</v>
      </c>
      <c r="AA1925">
        <v>14.34</v>
      </c>
      <c r="AB1925">
        <v>4.42</v>
      </c>
      <c r="AC1925">
        <v>13.98</v>
      </c>
    </row>
    <row r="1926" spans="1:29" x14ac:dyDescent="0.2">
      <c r="A1926" t="s">
        <v>27</v>
      </c>
      <c r="B1926" s="2" t="s">
        <v>4990</v>
      </c>
      <c r="C1926" s="2">
        <v>2</v>
      </c>
      <c r="D1926" s="2">
        <v>1</v>
      </c>
      <c r="E1926" s="2">
        <v>1</v>
      </c>
      <c r="F1926" s="1">
        <v>42898.579861111109</v>
      </c>
      <c r="G1926">
        <v>86.67</v>
      </c>
      <c r="H1926">
        <v>1.67</v>
      </c>
      <c r="I1926">
        <v>1.27</v>
      </c>
      <c r="J1926">
        <v>1.19</v>
      </c>
      <c r="K1926">
        <v>2.4900000000000002</v>
      </c>
      <c r="L1926">
        <v>0.59</v>
      </c>
      <c r="M1926">
        <v>0.6</v>
      </c>
      <c r="N1926">
        <v>1.49</v>
      </c>
      <c r="O1926">
        <v>1.5</v>
      </c>
      <c r="P1926">
        <v>2.77</v>
      </c>
      <c r="Q1926">
        <v>3.74</v>
      </c>
      <c r="R1926">
        <v>6.32</v>
      </c>
      <c r="S1926">
        <v>12.21</v>
      </c>
      <c r="T1926">
        <v>3.88</v>
      </c>
      <c r="U1926">
        <v>1.53</v>
      </c>
      <c r="V1926">
        <v>1.38</v>
      </c>
      <c r="W1926">
        <v>72.7</v>
      </c>
      <c r="X1926">
        <v>8.74</v>
      </c>
      <c r="Y1926">
        <v>10.1</v>
      </c>
      <c r="Z1926">
        <v>13.95</v>
      </c>
      <c r="AA1926">
        <v>30.02</v>
      </c>
      <c r="AB1926">
        <v>9.7200000000000006</v>
      </c>
      <c r="AC1926">
        <v>29.23</v>
      </c>
    </row>
    <row r="1927" spans="1:29" x14ac:dyDescent="0.2">
      <c r="A1927" t="s">
        <v>1680</v>
      </c>
      <c r="B1927" s="2" t="s">
        <v>5017</v>
      </c>
      <c r="C1927" s="2">
        <v>2</v>
      </c>
      <c r="D1927" s="2">
        <v>1</v>
      </c>
      <c r="E1927" s="2">
        <v>2</v>
      </c>
      <c r="F1927" s="1">
        <v>42989.660416666666</v>
      </c>
      <c r="G1927">
        <v>86.67</v>
      </c>
      <c r="H1927">
        <v>1.74</v>
      </c>
      <c r="I1927">
        <v>1.34</v>
      </c>
      <c r="J1927">
        <v>3.57</v>
      </c>
      <c r="K1927">
        <v>1.96</v>
      </c>
      <c r="L1927">
        <v>0.33</v>
      </c>
      <c r="M1927">
        <v>0.32</v>
      </c>
      <c r="N1927">
        <v>1.44</v>
      </c>
      <c r="O1927">
        <v>1.41</v>
      </c>
      <c r="P1927">
        <v>1.56</v>
      </c>
      <c r="Q1927">
        <v>1.88</v>
      </c>
      <c r="R1927">
        <v>10.82</v>
      </c>
      <c r="S1927">
        <v>9.51</v>
      </c>
      <c r="T1927">
        <v>3.98</v>
      </c>
      <c r="U1927">
        <v>1.61</v>
      </c>
      <c r="V1927">
        <v>1.35</v>
      </c>
      <c r="W1927">
        <v>69.97</v>
      </c>
      <c r="X1927">
        <v>4.3</v>
      </c>
      <c r="Y1927">
        <v>5.46</v>
      </c>
      <c r="Z1927">
        <v>9.68</v>
      </c>
      <c r="AA1927">
        <v>11.51</v>
      </c>
      <c r="AB1927">
        <v>3.55</v>
      </c>
      <c r="AC1927">
        <v>8.82</v>
      </c>
    </row>
    <row r="1928" spans="1:29" x14ac:dyDescent="0.2">
      <c r="A1928" t="s">
        <v>3660</v>
      </c>
      <c r="B1928" s="2" t="s">
        <v>5114</v>
      </c>
      <c r="C1928" s="2">
        <v>2</v>
      </c>
      <c r="D1928" s="2">
        <v>2</v>
      </c>
      <c r="E1928" s="2">
        <v>4</v>
      </c>
      <c r="F1928" s="1">
        <v>43216.605555555558</v>
      </c>
      <c r="G1928">
        <v>86.67</v>
      </c>
      <c r="H1928">
        <v>1.89</v>
      </c>
      <c r="I1928">
        <v>1.18</v>
      </c>
      <c r="J1928">
        <v>1.99</v>
      </c>
      <c r="K1928">
        <v>2.67</v>
      </c>
      <c r="L1928">
        <v>0.68</v>
      </c>
      <c r="M1928">
        <v>0.34</v>
      </c>
      <c r="N1928">
        <v>1.57</v>
      </c>
      <c r="O1928">
        <v>1.52</v>
      </c>
      <c r="P1928">
        <v>3.5</v>
      </c>
      <c r="Q1928">
        <v>3.98</v>
      </c>
      <c r="R1928">
        <v>4.1100000000000003</v>
      </c>
      <c r="S1928">
        <v>13.59</v>
      </c>
      <c r="T1928">
        <v>4.5999999999999996</v>
      </c>
      <c r="U1928">
        <v>2.3199999999999998</v>
      </c>
      <c r="V1928">
        <v>1.61</v>
      </c>
      <c r="W1928">
        <v>74.03</v>
      </c>
      <c r="X1928">
        <v>20.43</v>
      </c>
      <c r="Y1928">
        <v>24.71</v>
      </c>
      <c r="Z1928">
        <v>35.69</v>
      </c>
      <c r="AA1928">
        <v>58.7</v>
      </c>
      <c r="AB1928">
        <v>10.73</v>
      </c>
      <c r="AC1928">
        <v>79.010000000000005</v>
      </c>
    </row>
    <row r="1929" spans="1:29" x14ac:dyDescent="0.2">
      <c r="A1929" t="s">
        <v>1478</v>
      </c>
      <c r="B1929" s="2" t="s">
        <v>4741</v>
      </c>
      <c r="C1929" s="2">
        <v>2</v>
      </c>
      <c r="D1929" s="2">
        <v>2</v>
      </c>
      <c r="E1929" s="2">
        <v>2</v>
      </c>
      <c r="F1929" s="1">
        <v>42979.543055555558</v>
      </c>
      <c r="G1929">
        <v>86.67</v>
      </c>
      <c r="H1929">
        <v>1.97</v>
      </c>
      <c r="I1929">
        <v>1.5</v>
      </c>
      <c r="J1929">
        <v>3.23</v>
      </c>
      <c r="K1929">
        <v>2.35</v>
      </c>
      <c r="L1929">
        <v>0.41</v>
      </c>
      <c r="M1929">
        <v>0.36</v>
      </c>
      <c r="N1929">
        <v>1.68</v>
      </c>
      <c r="O1929">
        <v>1.65</v>
      </c>
      <c r="P1929">
        <v>2.09</v>
      </c>
      <c r="Q1929">
        <v>2.56</v>
      </c>
      <c r="R1929">
        <v>8.9600000000000009</v>
      </c>
      <c r="S1929">
        <v>12.04</v>
      </c>
      <c r="T1929">
        <v>4.13</v>
      </c>
      <c r="U1929">
        <v>1.68</v>
      </c>
      <c r="V1929">
        <v>1.48</v>
      </c>
      <c r="W1929">
        <v>70.489999999999995</v>
      </c>
      <c r="X1929">
        <v>6.1</v>
      </c>
      <c r="Y1929">
        <v>6.71</v>
      </c>
      <c r="Z1929">
        <v>14.55</v>
      </c>
      <c r="AA1929">
        <v>16.3</v>
      </c>
      <c r="AB1929">
        <v>4.87</v>
      </c>
      <c r="AC1929">
        <v>18.09</v>
      </c>
    </row>
    <row r="1930" spans="1:29" x14ac:dyDescent="0.2">
      <c r="A1930" t="s">
        <v>300</v>
      </c>
      <c r="B1930" s="2" t="s">
        <v>4779</v>
      </c>
      <c r="C1930" s="2">
        <v>1</v>
      </c>
      <c r="D1930" s="2">
        <v>1</v>
      </c>
      <c r="E1930" s="2">
        <v>1</v>
      </c>
      <c r="F1930" s="1">
        <v>42914.533333333333</v>
      </c>
      <c r="G1930">
        <v>86.66</v>
      </c>
      <c r="H1930">
        <v>1.76</v>
      </c>
      <c r="I1930">
        <v>1.3</v>
      </c>
      <c r="J1930">
        <v>1.55</v>
      </c>
      <c r="K1930">
        <v>2.2999999999999998</v>
      </c>
      <c r="L1930">
        <v>0.55000000000000004</v>
      </c>
      <c r="M1930">
        <v>0.61</v>
      </c>
      <c r="N1930">
        <v>1.62</v>
      </c>
      <c r="O1930">
        <v>1.62</v>
      </c>
      <c r="P1930">
        <v>2.64</v>
      </c>
      <c r="Q1930">
        <v>3.51</v>
      </c>
      <c r="R1930">
        <v>7.04</v>
      </c>
      <c r="S1930">
        <v>12.74</v>
      </c>
      <c r="T1930">
        <v>4.1100000000000003</v>
      </c>
      <c r="U1930">
        <v>1.62</v>
      </c>
      <c r="V1930">
        <v>1.47</v>
      </c>
      <c r="W1930">
        <v>72.16</v>
      </c>
      <c r="X1930">
        <v>6.5</v>
      </c>
      <c r="Y1930">
        <v>8.41</v>
      </c>
      <c r="Z1930">
        <v>11.89</v>
      </c>
      <c r="AA1930">
        <v>28.69</v>
      </c>
      <c r="AB1930">
        <v>10.02</v>
      </c>
      <c r="AC1930">
        <v>27.03</v>
      </c>
    </row>
    <row r="1931" spans="1:29" x14ac:dyDescent="0.2">
      <c r="A1931" t="s">
        <v>3248</v>
      </c>
      <c r="B1931" s="2" t="s">
        <v>4802</v>
      </c>
      <c r="C1931" s="2">
        <v>1</v>
      </c>
      <c r="D1931" s="2">
        <v>2</v>
      </c>
      <c r="E1931" s="2">
        <v>4</v>
      </c>
      <c r="F1931" s="1">
        <v>43200.613888888889</v>
      </c>
      <c r="G1931">
        <v>86.66</v>
      </c>
      <c r="H1931">
        <v>1.82</v>
      </c>
      <c r="I1931">
        <v>1</v>
      </c>
      <c r="J1931">
        <v>1.1499999999999999</v>
      </c>
      <c r="K1931">
        <v>2.77</v>
      </c>
      <c r="L1931">
        <v>0.64</v>
      </c>
      <c r="M1931">
        <v>0.3</v>
      </c>
      <c r="N1931">
        <v>1.4</v>
      </c>
      <c r="O1931">
        <v>1.37</v>
      </c>
      <c r="P1931">
        <v>3.5</v>
      </c>
      <c r="Q1931">
        <v>3.97</v>
      </c>
      <c r="R1931">
        <v>4.8</v>
      </c>
      <c r="S1931">
        <v>12.45</v>
      </c>
      <c r="T1931">
        <v>3.56</v>
      </c>
      <c r="U1931">
        <v>2.44</v>
      </c>
      <c r="V1931">
        <v>1.6</v>
      </c>
      <c r="W1931">
        <v>74.81</v>
      </c>
      <c r="X1931">
        <v>21.76</v>
      </c>
      <c r="Y1931">
        <v>27.36</v>
      </c>
      <c r="Z1931">
        <v>35.99</v>
      </c>
      <c r="AA1931">
        <v>70.62</v>
      </c>
      <c r="AB1931">
        <v>10.87</v>
      </c>
      <c r="AC1931">
        <v>73.39</v>
      </c>
    </row>
    <row r="1932" spans="1:29" x14ac:dyDescent="0.2">
      <c r="A1932" t="s">
        <v>600</v>
      </c>
      <c r="B1932" s="2" t="s">
        <v>4858</v>
      </c>
      <c r="C1932" s="2">
        <v>1</v>
      </c>
      <c r="D1932" s="2">
        <v>2</v>
      </c>
      <c r="E1932" s="2">
        <v>1</v>
      </c>
      <c r="F1932" s="1">
        <v>42928.57708333333</v>
      </c>
      <c r="G1932">
        <v>86.66</v>
      </c>
      <c r="H1932">
        <v>1.59</v>
      </c>
      <c r="I1932">
        <v>1.33</v>
      </c>
      <c r="J1932">
        <v>1.25</v>
      </c>
      <c r="K1932">
        <v>2.16</v>
      </c>
      <c r="L1932">
        <v>0.56000000000000005</v>
      </c>
      <c r="M1932">
        <v>0.71</v>
      </c>
      <c r="N1932">
        <v>1.6</v>
      </c>
      <c r="O1932">
        <v>1.59</v>
      </c>
      <c r="P1932">
        <v>2.56</v>
      </c>
      <c r="Q1932">
        <v>3.29</v>
      </c>
      <c r="R1932">
        <v>7.68</v>
      </c>
      <c r="S1932">
        <v>12.43</v>
      </c>
      <c r="T1932">
        <v>3.3</v>
      </c>
      <c r="U1932">
        <v>1.47</v>
      </c>
      <c r="V1932">
        <v>1.44</v>
      </c>
      <c r="W1932">
        <v>72.47</v>
      </c>
      <c r="X1932">
        <v>5.71</v>
      </c>
      <c r="Y1932">
        <v>7.59</v>
      </c>
      <c r="Z1932">
        <v>11.95</v>
      </c>
      <c r="AA1932">
        <v>25.55</v>
      </c>
      <c r="AB1932">
        <v>9.2799999999999994</v>
      </c>
      <c r="AC1932">
        <v>17</v>
      </c>
    </row>
    <row r="1933" spans="1:29" x14ac:dyDescent="0.2">
      <c r="A1933" t="s">
        <v>74</v>
      </c>
      <c r="B1933" s="2" t="s">
        <v>5159</v>
      </c>
      <c r="C1933" s="2">
        <v>2</v>
      </c>
      <c r="D1933" s="2">
        <v>2</v>
      </c>
      <c r="E1933" s="2">
        <v>1</v>
      </c>
      <c r="F1933" s="1">
        <v>42898.662499999999</v>
      </c>
      <c r="G1933">
        <v>86.66</v>
      </c>
      <c r="H1933">
        <v>1.95</v>
      </c>
      <c r="I1933">
        <v>1.35</v>
      </c>
      <c r="J1933">
        <v>2.2999999999999998</v>
      </c>
      <c r="K1933">
        <v>2.66</v>
      </c>
      <c r="L1933">
        <v>0.57999999999999996</v>
      </c>
      <c r="M1933">
        <v>0.61</v>
      </c>
      <c r="N1933">
        <v>1.61</v>
      </c>
      <c r="O1933">
        <v>1.61</v>
      </c>
      <c r="P1933">
        <v>3</v>
      </c>
      <c r="Q1933">
        <v>4.1100000000000003</v>
      </c>
      <c r="R1933">
        <v>6.34</v>
      </c>
      <c r="S1933">
        <v>13</v>
      </c>
      <c r="T1933">
        <v>4.66</v>
      </c>
      <c r="U1933">
        <v>1.81</v>
      </c>
      <c r="V1933">
        <v>1.5</v>
      </c>
      <c r="W1933">
        <v>72.72</v>
      </c>
      <c r="X1933">
        <v>9.09</v>
      </c>
      <c r="Y1933">
        <v>10.59</v>
      </c>
      <c r="Z1933">
        <v>16.05</v>
      </c>
      <c r="AA1933">
        <v>27.87</v>
      </c>
      <c r="AB1933">
        <v>8.35</v>
      </c>
      <c r="AC1933">
        <v>31.19</v>
      </c>
    </row>
    <row r="1934" spans="1:29" x14ac:dyDescent="0.2">
      <c r="A1934" t="s">
        <v>3444</v>
      </c>
      <c r="B1934" s="2" t="s">
        <v>4785</v>
      </c>
      <c r="C1934" s="2">
        <v>1</v>
      </c>
      <c r="D1934" s="2">
        <v>1</v>
      </c>
      <c r="E1934" s="2">
        <v>4</v>
      </c>
      <c r="F1934" s="1">
        <v>43206.79583333333</v>
      </c>
      <c r="G1934">
        <v>86.65</v>
      </c>
      <c r="H1934">
        <v>1.51</v>
      </c>
      <c r="I1934">
        <v>0.98</v>
      </c>
      <c r="J1934">
        <v>1.62</v>
      </c>
      <c r="K1934">
        <v>2.42</v>
      </c>
      <c r="L1934">
        <v>0.7</v>
      </c>
      <c r="M1934">
        <v>0.38</v>
      </c>
      <c r="N1934">
        <v>1.17</v>
      </c>
      <c r="O1934">
        <v>1.1599999999999999</v>
      </c>
      <c r="P1934">
        <v>3.38</v>
      </c>
      <c r="Q1934">
        <v>3.97</v>
      </c>
      <c r="R1934">
        <v>5.42</v>
      </c>
      <c r="S1934">
        <v>10.39</v>
      </c>
      <c r="T1934">
        <v>3.57</v>
      </c>
      <c r="U1934">
        <v>2.12</v>
      </c>
      <c r="V1934">
        <v>1.38</v>
      </c>
      <c r="W1934">
        <v>74.900000000000006</v>
      </c>
      <c r="X1934">
        <v>18.46</v>
      </c>
      <c r="Y1934">
        <v>23.69</v>
      </c>
      <c r="Z1934">
        <v>30.46</v>
      </c>
      <c r="AA1934">
        <v>52.66</v>
      </c>
      <c r="AB1934">
        <v>9.5399999999999991</v>
      </c>
      <c r="AC1934">
        <v>55.35</v>
      </c>
    </row>
    <row r="1935" spans="1:29" x14ac:dyDescent="0.2">
      <c r="A1935" t="s">
        <v>162</v>
      </c>
      <c r="B1935" s="2" t="s">
        <v>4929</v>
      </c>
      <c r="C1935" s="2">
        <v>1</v>
      </c>
      <c r="D1935" s="2">
        <v>1</v>
      </c>
      <c r="E1935" s="2">
        <v>1</v>
      </c>
      <c r="F1935" s="1">
        <v>42901.430555555555</v>
      </c>
      <c r="G1935">
        <v>86.65</v>
      </c>
      <c r="H1935">
        <v>1.95</v>
      </c>
      <c r="I1935">
        <v>1.35</v>
      </c>
      <c r="J1935">
        <v>2.0299999999999998</v>
      </c>
      <c r="K1935">
        <v>2.37</v>
      </c>
      <c r="L1935">
        <v>0.52</v>
      </c>
      <c r="M1935">
        <v>0.56000000000000005</v>
      </c>
      <c r="N1935">
        <v>1.7</v>
      </c>
      <c r="O1935">
        <v>1.68</v>
      </c>
      <c r="P1935">
        <v>2.71</v>
      </c>
      <c r="Q1935">
        <v>3.28</v>
      </c>
      <c r="R1935">
        <v>7.06</v>
      </c>
      <c r="S1935">
        <v>13.3</v>
      </c>
      <c r="T1935">
        <v>4.46</v>
      </c>
      <c r="U1935">
        <v>1.78</v>
      </c>
      <c r="V1935">
        <v>1.57</v>
      </c>
      <c r="W1935">
        <v>71.98</v>
      </c>
      <c r="X1935">
        <v>6.54</v>
      </c>
      <c r="Y1935">
        <v>8.93</v>
      </c>
      <c r="Z1935">
        <v>13.14</v>
      </c>
      <c r="AA1935">
        <v>29.47</v>
      </c>
      <c r="AB1935">
        <v>8.93</v>
      </c>
      <c r="AC1935">
        <v>30.7</v>
      </c>
    </row>
    <row r="1936" spans="1:29" x14ac:dyDescent="0.2">
      <c r="A1936" t="s">
        <v>3198</v>
      </c>
      <c r="B1936" s="2" t="s">
        <v>4946</v>
      </c>
      <c r="C1936" s="2">
        <v>1</v>
      </c>
      <c r="D1936" s="2">
        <v>2</v>
      </c>
      <c r="E1936" s="2">
        <v>4</v>
      </c>
      <c r="F1936" s="1">
        <v>43195.661805555559</v>
      </c>
      <c r="G1936">
        <v>86.64</v>
      </c>
      <c r="H1936">
        <v>1.86</v>
      </c>
      <c r="I1936">
        <v>1.02</v>
      </c>
      <c r="J1936">
        <v>1.51</v>
      </c>
      <c r="K1936">
        <v>2.78</v>
      </c>
      <c r="L1936">
        <v>0.6</v>
      </c>
      <c r="M1936">
        <v>0.21</v>
      </c>
      <c r="N1936">
        <v>1.63</v>
      </c>
      <c r="O1936">
        <v>1.57</v>
      </c>
      <c r="P1936">
        <v>3.28</v>
      </c>
      <c r="Q1936">
        <v>3.67</v>
      </c>
      <c r="R1936">
        <v>2.19</v>
      </c>
      <c r="S1936">
        <v>14.4</v>
      </c>
      <c r="T1936">
        <v>3.86</v>
      </c>
      <c r="U1936">
        <v>2.52</v>
      </c>
      <c r="V1936">
        <v>1.6</v>
      </c>
      <c r="W1936">
        <v>74.150000000000006</v>
      </c>
      <c r="X1936">
        <v>23.01</v>
      </c>
      <c r="Y1936">
        <v>32.28</v>
      </c>
      <c r="Z1936">
        <v>39.1</v>
      </c>
      <c r="AA1936">
        <v>90.27</v>
      </c>
      <c r="AB1936">
        <v>18.510000000000002</v>
      </c>
      <c r="AC1936">
        <v>100.15</v>
      </c>
    </row>
    <row r="1937" spans="1:29" x14ac:dyDescent="0.2">
      <c r="A1937" t="s">
        <v>291</v>
      </c>
      <c r="B1937" s="2" t="s">
        <v>4899</v>
      </c>
      <c r="C1937" s="2">
        <v>1</v>
      </c>
      <c r="D1937" s="2">
        <v>2</v>
      </c>
      <c r="E1937" s="2">
        <v>1</v>
      </c>
      <c r="F1937" s="1">
        <v>42914.500694444447</v>
      </c>
      <c r="G1937">
        <v>86.64</v>
      </c>
      <c r="H1937">
        <v>1.8</v>
      </c>
      <c r="I1937">
        <v>1.26</v>
      </c>
      <c r="J1937">
        <v>2.74</v>
      </c>
      <c r="K1937">
        <v>2.29</v>
      </c>
      <c r="L1937">
        <v>0.5</v>
      </c>
      <c r="M1937">
        <v>0.6</v>
      </c>
      <c r="N1937">
        <v>1.46</v>
      </c>
      <c r="O1937">
        <v>1.47</v>
      </c>
      <c r="P1937">
        <v>2.4500000000000002</v>
      </c>
      <c r="Q1937">
        <v>3.23</v>
      </c>
      <c r="R1937">
        <v>8.69</v>
      </c>
      <c r="S1937">
        <v>11.35</v>
      </c>
      <c r="T1937">
        <v>4.26</v>
      </c>
      <c r="U1937">
        <v>1.8</v>
      </c>
      <c r="V1937">
        <v>1.44</v>
      </c>
      <c r="W1937">
        <v>69.47</v>
      </c>
      <c r="X1937">
        <v>7.25</v>
      </c>
      <c r="Y1937">
        <v>10.14</v>
      </c>
      <c r="Z1937">
        <v>14.97</v>
      </c>
      <c r="AA1937">
        <v>26.56</v>
      </c>
      <c r="AB1937">
        <v>7.77</v>
      </c>
      <c r="AC1937">
        <v>28.15</v>
      </c>
    </row>
    <row r="1938" spans="1:29" x14ac:dyDescent="0.2">
      <c r="A1938" t="s">
        <v>1363</v>
      </c>
      <c r="B1938" s="2" t="s">
        <v>4985</v>
      </c>
      <c r="C1938" s="2">
        <v>2</v>
      </c>
      <c r="D1938" s="2">
        <v>1</v>
      </c>
      <c r="E1938" s="2">
        <v>2</v>
      </c>
      <c r="F1938" s="1">
        <v>42976.401388888888</v>
      </c>
      <c r="G1938">
        <v>86.64</v>
      </c>
      <c r="H1938">
        <v>1.83</v>
      </c>
      <c r="I1938">
        <v>1.44</v>
      </c>
      <c r="J1938">
        <v>2.84</v>
      </c>
      <c r="K1938">
        <v>2.3199999999999998</v>
      </c>
      <c r="L1938">
        <v>0.44</v>
      </c>
      <c r="M1938">
        <v>0.45</v>
      </c>
      <c r="N1938">
        <v>1.56</v>
      </c>
      <c r="O1938">
        <v>1.53</v>
      </c>
      <c r="P1938">
        <v>2.13</v>
      </c>
      <c r="Q1938">
        <v>2.84</v>
      </c>
      <c r="R1938">
        <v>8.99</v>
      </c>
      <c r="S1938">
        <v>11.04</v>
      </c>
      <c r="T1938">
        <v>3.32</v>
      </c>
      <c r="U1938">
        <v>1.5</v>
      </c>
      <c r="V1938">
        <v>1.4</v>
      </c>
      <c r="W1938">
        <v>71.94</v>
      </c>
      <c r="X1938">
        <v>4.95</v>
      </c>
      <c r="Y1938">
        <v>6.02</v>
      </c>
      <c r="Z1938">
        <v>10.4</v>
      </c>
      <c r="AA1938">
        <v>14.24</v>
      </c>
      <c r="AB1938">
        <v>5.18</v>
      </c>
      <c r="AC1938">
        <v>10.7</v>
      </c>
    </row>
    <row r="1939" spans="1:29" x14ac:dyDescent="0.2">
      <c r="A1939" t="s">
        <v>581</v>
      </c>
      <c r="B1939" s="2" t="s">
        <v>5008</v>
      </c>
      <c r="C1939" s="2">
        <v>2</v>
      </c>
      <c r="D1939" s="2">
        <v>1</v>
      </c>
      <c r="E1939" s="2">
        <v>1</v>
      </c>
      <c r="F1939" s="1">
        <v>42922.645833333336</v>
      </c>
      <c r="G1939">
        <v>86.64</v>
      </c>
      <c r="H1939">
        <v>1.71</v>
      </c>
      <c r="I1939">
        <v>1.26</v>
      </c>
      <c r="J1939">
        <v>1.58</v>
      </c>
      <c r="K1939">
        <v>2.42</v>
      </c>
      <c r="L1939">
        <v>0.59</v>
      </c>
      <c r="M1939">
        <v>0.71</v>
      </c>
      <c r="N1939">
        <v>1.41</v>
      </c>
      <c r="O1939">
        <v>1.44</v>
      </c>
      <c r="P1939">
        <v>2.82</v>
      </c>
      <c r="Q1939">
        <v>3.67</v>
      </c>
      <c r="R1939">
        <v>7.34</v>
      </c>
      <c r="S1939">
        <v>11.27</v>
      </c>
      <c r="T1939">
        <v>3.84</v>
      </c>
      <c r="U1939">
        <v>1.67</v>
      </c>
      <c r="V1939">
        <v>1.39</v>
      </c>
      <c r="W1939">
        <v>72.48</v>
      </c>
      <c r="X1939">
        <v>6.55</v>
      </c>
      <c r="Y1939">
        <v>7.91</v>
      </c>
      <c r="Z1939">
        <v>12.32</v>
      </c>
      <c r="AA1939">
        <v>22.83</v>
      </c>
      <c r="AB1939">
        <v>7.29</v>
      </c>
      <c r="AC1939">
        <v>21.66</v>
      </c>
    </row>
    <row r="1940" spans="1:29" x14ac:dyDescent="0.2">
      <c r="A1940" t="s">
        <v>1111</v>
      </c>
      <c r="B1940" s="2" t="s">
        <v>5090</v>
      </c>
      <c r="C1940" s="2">
        <v>2</v>
      </c>
      <c r="D1940" s="2">
        <v>2</v>
      </c>
      <c r="E1940" s="2">
        <v>2</v>
      </c>
      <c r="F1940" s="1">
        <v>42963.590277777781</v>
      </c>
      <c r="G1940">
        <v>86.64</v>
      </c>
      <c r="H1940">
        <v>1.92</v>
      </c>
      <c r="I1940">
        <v>1.55</v>
      </c>
      <c r="J1940">
        <v>2.59</v>
      </c>
      <c r="K1940">
        <v>2.27</v>
      </c>
      <c r="L1940">
        <v>0.33</v>
      </c>
      <c r="M1940">
        <v>0.36</v>
      </c>
      <c r="N1940">
        <v>1.84</v>
      </c>
      <c r="O1940">
        <v>1.79</v>
      </c>
      <c r="P1940">
        <v>1.75</v>
      </c>
      <c r="Q1940">
        <v>2.16</v>
      </c>
      <c r="R1940">
        <v>9.5299999999999994</v>
      </c>
      <c r="S1940">
        <v>12.95</v>
      </c>
      <c r="T1940">
        <v>3.72</v>
      </c>
      <c r="U1940">
        <v>1.62</v>
      </c>
      <c r="V1940">
        <v>1.52</v>
      </c>
      <c r="W1940">
        <v>70.400000000000006</v>
      </c>
      <c r="X1940">
        <v>4.97</v>
      </c>
      <c r="Y1940">
        <v>5.84</v>
      </c>
      <c r="Z1940">
        <v>11.75</v>
      </c>
      <c r="AA1940">
        <v>15.99</v>
      </c>
      <c r="AB1940">
        <v>5.08</v>
      </c>
      <c r="AC1940">
        <v>13.24</v>
      </c>
    </row>
    <row r="1941" spans="1:29" x14ac:dyDescent="0.2">
      <c r="A1941" t="s">
        <v>342</v>
      </c>
      <c r="B1941" s="2" t="s">
        <v>4965</v>
      </c>
      <c r="C1941" s="2">
        <v>2</v>
      </c>
      <c r="D1941" s="2">
        <v>2</v>
      </c>
      <c r="E1941" s="2">
        <v>1</v>
      </c>
      <c r="F1941" s="1">
        <v>42914.673611111109</v>
      </c>
      <c r="G1941">
        <v>86.64</v>
      </c>
      <c r="H1941">
        <v>1.86</v>
      </c>
      <c r="I1941">
        <v>1.33</v>
      </c>
      <c r="J1941">
        <v>2.52</v>
      </c>
      <c r="K1941">
        <v>2.4300000000000002</v>
      </c>
      <c r="L1941">
        <v>0.57999999999999996</v>
      </c>
      <c r="M1941">
        <v>0.75</v>
      </c>
      <c r="N1941">
        <v>1.52</v>
      </c>
      <c r="O1941">
        <v>1.51</v>
      </c>
      <c r="P1941">
        <v>2.77</v>
      </c>
      <c r="Q1941">
        <v>3.61</v>
      </c>
      <c r="R1941">
        <v>7.24</v>
      </c>
      <c r="S1941">
        <v>12.1</v>
      </c>
      <c r="T1941">
        <v>3.98</v>
      </c>
      <c r="U1941">
        <v>1.97</v>
      </c>
      <c r="V1941">
        <v>1.46</v>
      </c>
      <c r="W1941">
        <v>70.97</v>
      </c>
      <c r="X1941">
        <v>6.01</v>
      </c>
      <c r="Y1941">
        <v>9.17</v>
      </c>
      <c r="Z1941">
        <v>13.07</v>
      </c>
      <c r="AA1941">
        <v>29.06</v>
      </c>
      <c r="AB1941">
        <v>9.6999999999999993</v>
      </c>
      <c r="AC1941">
        <v>25.22</v>
      </c>
    </row>
    <row r="1942" spans="1:29" x14ac:dyDescent="0.2">
      <c r="A1942" t="s">
        <v>290</v>
      </c>
      <c r="B1942" s="2" t="s">
        <v>4744</v>
      </c>
      <c r="C1942" s="2">
        <v>1</v>
      </c>
      <c r="D1942" s="2">
        <v>2</v>
      </c>
      <c r="E1942" s="2">
        <v>1</v>
      </c>
      <c r="F1942" s="1">
        <v>42914.495833333334</v>
      </c>
      <c r="G1942">
        <v>86.64</v>
      </c>
      <c r="H1942">
        <v>1.71</v>
      </c>
      <c r="I1942">
        <v>1.24</v>
      </c>
      <c r="J1942">
        <v>2.16</v>
      </c>
      <c r="K1942">
        <v>2.17</v>
      </c>
      <c r="L1942">
        <v>0.48</v>
      </c>
      <c r="M1942">
        <v>0.53</v>
      </c>
      <c r="N1942">
        <v>1.45</v>
      </c>
      <c r="O1942">
        <v>1.44</v>
      </c>
      <c r="P1942">
        <v>2.2599999999999998</v>
      </c>
      <c r="Q1942">
        <v>2.83</v>
      </c>
      <c r="R1942">
        <v>8.0299999999999994</v>
      </c>
      <c r="S1942">
        <v>11.21</v>
      </c>
      <c r="T1942">
        <v>3.98</v>
      </c>
      <c r="U1942">
        <v>1.64</v>
      </c>
      <c r="V1942">
        <v>1.38</v>
      </c>
      <c r="W1942">
        <v>71.38</v>
      </c>
      <c r="X1942">
        <v>6.31</v>
      </c>
      <c r="Y1942">
        <v>8.8000000000000007</v>
      </c>
      <c r="Z1942">
        <v>9.9700000000000006</v>
      </c>
      <c r="AA1942">
        <v>26.28</v>
      </c>
      <c r="AB1942">
        <v>8.1300000000000008</v>
      </c>
      <c r="AC1942">
        <v>21.34</v>
      </c>
    </row>
    <row r="1943" spans="1:29" x14ac:dyDescent="0.2">
      <c r="A1943" t="s">
        <v>3254</v>
      </c>
      <c r="B1943" s="2" t="s">
        <v>4864</v>
      </c>
      <c r="C1943" s="2">
        <v>1</v>
      </c>
      <c r="D1943" s="2">
        <v>2</v>
      </c>
      <c r="E1943" s="2">
        <v>4</v>
      </c>
      <c r="F1943" s="1">
        <v>43200.622916666667</v>
      </c>
      <c r="G1943">
        <v>86.64</v>
      </c>
      <c r="H1943">
        <v>1.79</v>
      </c>
      <c r="I1943">
        <v>1.1599999999999999</v>
      </c>
      <c r="J1943">
        <v>1.21</v>
      </c>
      <c r="K1943">
        <v>2.87</v>
      </c>
      <c r="L1943">
        <v>0.67</v>
      </c>
      <c r="M1943">
        <v>0.18</v>
      </c>
      <c r="N1943">
        <v>1.52</v>
      </c>
      <c r="O1943">
        <v>1.53</v>
      </c>
      <c r="P1943">
        <v>3.4</v>
      </c>
      <c r="Q1943">
        <v>3.6</v>
      </c>
      <c r="R1943">
        <v>4.07</v>
      </c>
      <c r="S1943">
        <v>13.3</v>
      </c>
      <c r="T1943">
        <v>3.91</v>
      </c>
      <c r="U1943">
        <v>2.2999999999999998</v>
      </c>
      <c r="V1943">
        <v>1.61</v>
      </c>
      <c r="W1943">
        <v>73.87</v>
      </c>
      <c r="X1943">
        <v>24.36</v>
      </c>
      <c r="Y1943">
        <v>26.21</v>
      </c>
      <c r="Z1943">
        <v>40.03</v>
      </c>
      <c r="AA1943">
        <v>63.27</v>
      </c>
      <c r="AB1943">
        <v>9.5</v>
      </c>
      <c r="AC1943">
        <v>67.06</v>
      </c>
    </row>
    <row r="1944" spans="1:29" x14ac:dyDescent="0.2">
      <c r="A1944" t="s">
        <v>2132</v>
      </c>
      <c r="B1944" s="2" t="s">
        <v>5127</v>
      </c>
      <c r="C1944" s="2">
        <v>2</v>
      </c>
      <c r="D1944" s="2">
        <v>1</v>
      </c>
      <c r="E1944" s="2">
        <v>3</v>
      </c>
      <c r="F1944" s="1">
        <v>43146.467361111114</v>
      </c>
      <c r="G1944">
        <v>86.63</v>
      </c>
      <c r="H1944">
        <v>1.87</v>
      </c>
      <c r="I1944">
        <v>0.97</v>
      </c>
      <c r="J1944">
        <v>0.68</v>
      </c>
      <c r="K1944">
        <v>2.95</v>
      </c>
      <c r="L1944">
        <v>0.77</v>
      </c>
      <c r="M1944">
        <v>0.57999999999999996</v>
      </c>
      <c r="N1944">
        <v>1.46</v>
      </c>
      <c r="O1944">
        <v>1.45</v>
      </c>
      <c r="P1944">
        <v>4.0199999999999996</v>
      </c>
      <c r="Q1944">
        <v>4.6399999999999997</v>
      </c>
      <c r="R1944">
        <v>1.79</v>
      </c>
      <c r="S1944">
        <v>14.36</v>
      </c>
      <c r="T1944">
        <v>4.42</v>
      </c>
      <c r="U1944">
        <v>2.68</v>
      </c>
      <c r="V1944">
        <v>1.62</v>
      </c>
      <c r="W1944">
        <v>74.599999999999994</v>
      </c>
      <c r="X1944">
        <v>25.95</v>
      </c>
      <c r="Y1944">
        <v>36.36</v>
      </c>
      <c r="Z1944">
        <v>47.58</v>
      </c>
      <c r="AA1944">
        <v>90.51</v>
      </c>
      <c r="AB1944">
        <v>15.01</v>
      </c>
      <c r="AC1944">
        <v>106.45</v>
      </c>
    </row>
    <row r="1945" spans="1:29" x14ac:dyDescent="0.2">
      <c r="A1945" t="s">
        <v>1726</v>
      </c>
      <c r="B1945" s="2" t="s">
        <v>4976</v>
      </c>
      <c r="C1945" s="2">
        <v>2</v>
      </c>
      <c r="D1945" s="2">
        <v>1</v>
      </c>
      <c r="E1945" s="2">
        <v>2</v>
      </c>
      <c r="F1945" s="1">
        <v>42990.409722222219</v>
      </c>
      <c r="G1945">
        <v>86.63</v>
      </c>
      <c r="H1945">
        <v>1.47</v>
      </c>
      <c r="I1945">
        <v>1.29</v>
      </c>
      <c r="J1945">
        <v>3.09</v>
      </c>
      <c r="K1945">
        <v>1.91</v>
      </c>
      <c r="L1945">
        <v>0.33</v>
      </c>
      <c r="M1945">
        <v>0.3</v>
      </c>
      <c r="N1945">
        <v>1.46</v>
      </c>
      <c r="O1945">
        <v>1.44</v>
      </c>
      <c r="P1945">
        <v>1.61</v>
      </c>
      <c r="Q1945">
        <v>2.12</v>
      </c>
      <c r="R1945">
        <v>10.4</v>
      </c>
      <c r="S1945">
        <v>9.8000000000000007</v>
      </c>
      <c r="T1945">
        <v>4.49</v>
      </c>
      <c r="U1945">
        <v>1.19</v>
      </c>
      <c r="V1945">
        <v>1.29</v>
      </c>
      <c r="W1945">
        <v>70.12</v>
      </c>
      <c r="X1945">
        <v>5.94</v>
      </c>
      <c r="Y1945">
        <v>7.6</v>
      </c>
      <c r="Z1945">
        <v>12.09</v>
      </c>
      <c r="AA1945">
        <v>12.77</v>
      </c>
      <c r="AB1945">
        <v>4.41</v>
      </c>
      <c r="AC1945">
        <v>12.51</v>
      </c>
    </row>
    <row r="1946" spans="1:29" x14ac:dyDescent="0.2">
      <c r="A1946" t="s">
        <v>699</v>
      </c>
      <c r="B1946" s="2" t="s">
        <v>5146</v>
      </c>
      <c r="C1946" s="2">
        <v>2</v>
      </c>
      <c r="D1946" s="2">
        <v>2</v>
      </c>
      <c r="E1946" s="2">
        <v>1</v>
      </c>
      <c r="F1946" s="1">
        <v>42933.629166666666</v>
      </c>
      <c r="G1946">
        <v>86.63</v>
      </c>
      <c r="H1946">
        <v>1.67</v>
      </c>
      <c r="I1946">
        <v>1.31</v>
      </c>
      <c r="J1946">
        <v>1.78</v>
      </c>
      <c r="K1946">
        <v>2.2400000000000002</v>
      </c>
      <c r="L1946">
        <v>0.62</v>
      </c>
      <c r="M1946">
        <v>0.74</v>
      </c>
      <c r="N1946">
        <v>1.57</v>
      </c>
      <c r="O1946">
        <v>1.56</v>
      </c>
      <c r="P1946">
        <v>2.88</v>
      </c>
      <c r="Q1946">
        <v>3.65</v>
      </c>
      <c r="R1946">
        <v>4.5999999999999996</v>
      </c>
      <c r="S1946">
        <v>12.86</v>
      </c>
      <c r="T1946">
        <v>3.78</v>
      </c>
      <c r="U1946">
        <v>1.77</v>
      </c>
      <c r="V1946">
        <v>1.4</v>
      </c>
      <c r="W1946">
        <v>71.66</v>
      </c>
      <c r="X1946">
        <v>7.24</v>
      </c>
      <c r="Y1946">
        <v>9.91</v>
      </c>
      <c r="Z1946">
        <v>16.2</v>
      </c>
      <c r="AA1946">
        <v>33.85</v>
      </c>
      <c r="AB1946">
        <v>12.79</v>
      </c>
      <c r="AC1946">
        <v>40</v>
      </c>
    </row>
    <row r="1947" spans="1:29" x14ac:dyDescent="0.2">
      <c r="A1947" t="s">
        <v>3252</v>
      </c>
      <c r="B1947" s="2" t="s">
        <v>4805</v>
      </c>
      <c r="C1947" s="2">
        <v>1</v>
      </c>
      <c r="D1947" s="2">
        <v>2</v>
      </c>
      <c r="E1947" s="2">
        <v>4</v>
      </c>
      <c r="F1947" s="1">
        <v>43200.620138888888</v>
      </c>
      <c r="G1947">
        <v>86.62</v>
      </c>
      <c r="H1947">
        <v>1.57</v>
      </c>
      <c r="I1947">
        <v>1.01</v>
      </c>
      <c r="J1947">
        <v>1.28</v>
      </c>
      <c r="K1947">
        <v>2.52</v>
      </c>
      <c r="L1947">
        <v>0.69</v>
      </c>
      <c r="M1947">
        <v>0.27</v>
      </c>
      <c r="N1947">
        <v>1.47</v>
      </c>
      <c r="O1947">
        <v>1.43</v>
      </c>
      <c r="P1947">
        <v>3.41</v>
      </c>
      <c r="Q1947">
        <v>3.86</v>
      </c>
      <c r="R1947">
        <v>4.3</v>
      </c>
      <c r="S1947">
        <v>13.35</v>
      </c>
      <c r="T1947">
        <v>3.65</v>
      </c>
      <c r="U1947">
        <v>2.2000000000000002</v>
      </c>
      <c r="V1947">
        <v>1.57</v>
      </c>
      <c r="W1947">
        <v>74.040000000000006</v>
      </c>
      <c r="X1947">
        <v>24.59</v>
      </c>
      <c r="Y1947">
        <v>28.96</v>
      </c>
      <c r="Z1947">
        <v>40.229999999999997</v>
      </c>
      <c r="AA1947">
        <v>68.739999999999995</v>
      </c>
      <c r="AB1947">
        <v>10.11</v>
      </c>
      <c r="AC1947">
        <v>76.13</v>
      </c>
    </row>
    <row r="1948" spans="1:29" x14ac:dyDescent="0.2">
      <c r="A1948" t="s">
        <v>395</v>
      </c>
      <c r="B1948" s="2" t="s">
        <v>4741</v>
      </c>
      <c r="C1948" s="2">
        <v>2</v>
      </c>
      <c r="D1948" s="2">
        <v>1</v>
      </c>
      <c r="E1948" s="2">
        <v>1</v>
      </c>
      <c r="F1948" s="1">
        <v>42916.522916666669</v>
      </c>
      <c r="G1948">
        <v>86.62</v>
      </c>
      <c r="H1948">
        <v>2.08</v>
      </c>
      <c r="I1948">
        <v>1.47</v>
      </c>
      <c r="J1948">
        <v>1.56</v>
      </c>
      <c r="K1948">
        <v>2.74</v>
      </c>
      <c r="L1948">
        <v>0.52</v>
      </c>
      <c r="M1948">
        <v>0.5</v>
      </c>
      <c r="N1948">
        <v>1.84</v>
      </c>
      <c r="O1948">
        <v>1.84</v>
      </c>
      <c r="P1948">
        <v>2.81</v>
      </c>
      <c r="Q1948">
        <v>3.62</v>
      </c>
      <c r="R1948">
        <v>5.99</v>
      </c>
      <c r="S1948">
        <v>14.56</v>
      </c>
      <c r="T1948">
        <v>4.17</v>
      </c>
      <c r="U1948">
        <v>1.82</v>
      </c>
      <c r="V1948">
        <v>1.59</v>
      </c>
      <c r="W1948">
        <v>72.05</v>
      </c>
      <c r="X1948">
        <v>9.1300000000000008</v>
      </c>
      <c r="Y1948">
        <v>9.4700000000000006</v>
      </c>
      <c r="Z1948">
        <v>17.12</v>
      </c>
      <c r="AA1948">
        <v>31.01</v>
      </c>
      <c r="AB1948">
        <v>11.2</v>
      </c>
      <c r="AC1948">
        <v>37.5</v>
      </c>
    </row>
    <row r="1949" spans="1:29" x14ac:dyDescent="0.2">
      <c r="A1949" t="s">
        <v>586</v>
      </c>
      <c r="B1949" s="2" t="s">
        <v>4719</v>
      </c>
      <c r="C1949" s="2">
        <v>1</v>
      </c>
      <c r="D1949" s="2">
        <v>2</v>
      </c>
      <c r="E1949" s="2">
        <v>1</v>
      </c>
      <c r="F1949" s="1">
        <v>42923.620138888888</v>
      </c>
      <c r="G1949">
        <v>86.62</v>
      </c>
      <c r="H1949">
        <v>1.86</v>
      </c>
      <c r="I1949">
        <v>1.24</v>
      </c>
      <c r="J1949">
        <v>2.67</v>
      </c>
      <c r="K1949">
        <v>2.2200000000000002</v>
      </c>
      <c r="L1949">
        <v>0.44</v>
      </c>
      <c r="M1949">
        <v>0.53</v>
      </c>
      <c r="N1949">
        <v>1.49</v>
      </c>
      <c r="O1949">
        <v>1.5</v>
      </c>
      <c r="P1949">
        <v>2.34</v>
      </c>
      <c r="Q1949">
        <v>3.03</v>
      </c>
      <c r="R1949">
        <v>8.52</v>
      </c>
      <c r="S1949">
        <v>11.39</v>
      </c>
      <c r="T1949">
        <v>4.5</v>
      </c>
      <c r="U1949">
        <v>1.84</v>
      </c>
      <c r="V1949">
        <v>1.46</v>
      </c>
      <c r="W1949">
        <v>70.44</v>
      </c>
      <c r="X1949">
        <v>7.18</v>
      </c>
      <c r="Y1949">
        <v>9.4700000000000006</v>
      </c>
      <c r="Z1949">
        <v>12.63</v>
      </c>
      <c r="AA1949">
        <v>28.1</v>
      </c>
      <c r="AB1949">
        <v>8.1</v>
      </c>
      <c r="AC1949">
        <v>30.87</v>
      </c>
    </row>
    <row r="1950" spans="1:29" x14ac:dyDescent="0.2">
      <c r="A1950" t="s">
        <v>3328</v>
      </c>
      <c r="B1950" s="2" t="s">
        <v>4748</v>
      </c>
      <c r="C1950" s="2">
        <v>1</v>
      </c>
      <c r="D1950" s="2">
        <v>1</v>
      </c>
      <c r="E1950" s="2">
        <v>4</v>
      </c>
      <c r="F1950" s="1">
        <v>43203.570138888892</v>
      </c>
      <c r="G1950">
        <v>86.62</v>
      </c>
      <c r="H1950">
        <v>1.81</v>
      </c>
      <c r="I1950">
        <v>1.23</v>
      </c>
      <c r="J1950">
        <v>1.28</v>
      </c>
      <c r="K1950">
        <v>2.64</v>
      </c>
      <c r="L1950">
        <v>0.66</v>
      </c>
      <c r="M1950">
        <v>0.34</v>
      </c>
      <c r="N1950">
        <v>1.65</v>
      </c>
      <c r="O1950">
        <v>1.58</v>
      </c>
      <c r="P1950">
        <v>3.39</v>
      </c>
      <c r="Q1950">
        <v>4.08</v>
      </c>
      <c r="R1950">
        <v>4.6900000000000004</v>
      </c>
      <c r="S1950">
        <v>13.93</v>
      </c>
      <c r="T1950">
        <v>3.55</v>
      </c>
      <c r="U1950">
        <v>2.1800000000000002</v>
      </c>
      <c r="V1950">
        <v>1.61</v>
      </c>
      <c r="W1950">
        <v>74.97</v>
      </c>
      <c r="X1950">
        <v>16.28</v>
      </c>
      <c r="Y1950">
        <v>21.39</v>
      </c>
      <c r="Z1950">
        <v>34.67</v>
      </c>
      <c r="AA1950">
        <v>54.03</v>
      </c>
      <c r="AB1950">
        <v>10.130000000000001</v>
      </c>
      <c r="AC1950">
        <v>57.27</v>
      </c>
    </row>
    <row r="1951" spans="1:29" x14ac:dyDescent="0.2">
      <c r="A1951" t="s">
        <v>1900</v>
      </c>
      <c r="B1951" s="2" t="s">
        <v>5166</v>
      </c>
      <c r="C1951" s="2">
        <v>2</v>
      </c>
      <c r="D1951" s="2">
        <v>2</v>
      </c>
      <c r="E1951" s="2">
        <v>3</v>
      </c>
      <c r="F1951" s="1">
        <v>43140.661111111112</v>
      </c>
      <c r="G1951">
        <v>86.62</v>
      </c>
      <c r="H1951">
        <v>1.72</v>
      </c>
      <c r="I1951">
        <v>1.05</v>
      </c>
      <c r="J1951">
        <v>-0.24</v>
      </c>
      <c r="K1951">
        <v>2.99</v>
      </c>
      <c r="L1951">
        <v>0.8</v>
      </c>
      <c r="M1951">
        <v>0.28000000000000003</v>
      </c>
      <c r="N1951">
        <v>1.6</v>
      </c>
      <c r="O1951">
        <v>1.58</v>
      </c>
      <c r="P1951">
        <v>4</v>
      </c>
      <c r="Q1951">
        <v>4.1900000000000004</v>
      </c>
      <c r="R1951">
        <v>0.7</v>
      </c>
      <c r="S1951">
        <v>15.26</v>
      </c>
      <c r="T1951">
        <v>3.89</v>
      </c>
      <c r="U1951">
        <v>2.35</v>
      </c>
      <c r="V1951">
        <v>1.61</v>
      </c>
      <c r="W1951">
        <v>75.48</v>
      </c>
      <c r="X1951">
        <v>30.9</v>
      </c>
      <c r="Y1951">
        <v>41.02</v>
      </c>
      <c r="Z1951">
        <v>58.99</v>
      </c>
      <c r="AA1951">
        <v>102.16</v>
      </c>
      <c r="AB1951">
        <v>18.43</v>
      </c>
      <c r="AC1951">
        <v>120.75</v>
      </c>
    </row>
    <row r="1952" spans="1:29" x14ac:dyDescent="0.2">
      <c r="A1952" t="s">
        <v>3575</v>
      </c>
      <c r="B1952" s="2" t="s">
        <v>5173</v>
      </c>
      <c r="C1952" s="2">
        <v>2</v>
      </c>
      <c r="D1952" s="2">
        <v>2</v>
      </c>
      <c r="E1952" s="2">
        <v>3</v>
      </c>
      <c r="F1952" s="1">
        <v>43214.559027777781</v>
      </c>
      <c r="G1952">
        <v>86.62</v>
      </c>
      <c r="H1952">
        <v>1.46</v>
      </c>
      <c r="I1952">
        <v>0.93</v>
      </c>
      <c r="J1952">
        <v>-0.66</v>
      </c>
      <c r="K1952">
        <v>2.88</v>
      </c>
      <c r="L1952">
        <v>0.83</v>
      </c>
      <c r="M1952">
        <v>0.47</v>
      </c>
      <c r="N1952">
        <v>1.39</v>
      </c>
      <c r="O1952">
        <v>1.41</v>
      </c>
      <c r="P1952">
        <v>4.04</v>
      </c>
      <c r="Q1952">
        <v>4.71</v>
      </c>
      <c r="R1952">
        <v>1.23</v>
      </c>
      <c r="S1952">
        <v>13.49</v>
      </c>
      <c r="T1952">
        <v>3.66</v>
      </c>
      <c r="U1952">
        <v>2.06</v>
      </c>
      <c r="V1952">
        <v>1.48</v>
      </c>
      <c r="W1952">
        <v>76.03</v>
      </c>
      <c r="X1952">
        <v>28.52</v>
      </c>
      <c r="Y1952">
        <v>36.090000000000003</v>
      </c>
      <c r="Z1952">
        <v>48.81</v>
      </c>
      <c r="AA1952">
        <v>86.82</v>
      </c>
      <c r="AB1952">
        <v>15.65</v>
      </c>
      <c r="AC1952">
        <v>99.55</v>
      </c>
    </row>
    <row r="1953" spans="1:29" x14ac:dyDescent="0.2">
      <c r="A1953" t="s">
        <v>3607</v>
      </c>
      <c r="B1953" s="2" t="s">
        <v>4989</v>
      </c>
      <c r="C1953" s="2">
        <v>2</v>
      </c>
      <c r="D1953" s="2">
        <v>1</v>
      </c>
      <c r="E1953" s="2">
        <v>4</v>
      </c>
      <c r="F1953" s="1">
        <v>43216.568749999999</v>
      </c>
      <c r="G1953">
        <v>86.61</v>
      </c>
      <c r="H1953">
        <v>1.63</v>
      </c>
      <c r="I1953">
        <v>1.1000000000000001</v>
      </c>
      <c r="J1953">
        <v>0.84</v>
      </c>
      <c r="K1953">
        <v>2.5299999999999998</v>
      </c>
      <c r="L1953">
        <v>0.7</v>
      </c>
      <c r="M1953">
        <v>0.56999999999999995</v>
      </c>
      <c r="N1953">
        <v>1.58</v>
      </c>
      <c r="O1953">
        <v>1.48</v>
      </c>
      <c r="P1953">
        <v>3.33</v>
      </c>
      <c r="Q1953">
        <v>4.08</v>
      </c>
      <c r="R1953">
        <v>3.37</v>
      </c>
      <c r="S1953">
        <v>13.91</v>
      </c>
      <c r="T1953">
        <v>2.44</v>
      </c>
      <c r="U1953">
        <v>2.11</v>
      </c>
      <c r="V1953">
        <v>1.56</v>
      </c>
      <c r="W1953">
        <v>75.63</v>
      </c>
      <c r="X1953">
        <v>16.78</v>
      </c>
      <c r="Y1953">
        <v>23.71</v>
      </c>
      <c r="Z1953">
        <v>39.99</v>
      </c>
      <c r="AA1953">
        <v>64.569999999999993</v>
      </c>
      <c r="AB1953">
        <v>11.85</v>
      </c>
      <c r="AC1953">
        <v>50.69</v>
      </c>
    </row>
    <row r="1954" spans="1:29" x14ac:dyDescent="0.2">
      <c r="A1954" t="s">
        <v>432</v>
      </c>
      <c r="B1954" s="2" t="s">
        <v>5060</v>
      </c>
      <c r="C1954" s="2">
        <v>2</v>
      </c>
      <c r="D1954" s="2">
        <v>2</v>
      </c>
      <c r="E1954" s="2">
        <v>1</v>
      </c>
      <c r="F1954" s="1">
        <v>42916.659722222219</v>
      </c>
      <c r="G1954">
        <v>86.61</v>
      </c>
      <c r="H1954">
        <v>2.14</v>
      </c>
      <c r="I1954">
        <v>1.46</v>
      </c>
      <c r="J1954">
        <v>2.54</v>
      </c>
      <c r="K1954">
        <v>2.65</v>
      </c>
      <c r="L1954">
        <v>0.48</v>
      </c>
      <c r="M1954">
        <v>0.44</v>
      </c>
      <c r="N1954">
        <v>1.88</v>
      </c>
      <c r="O1954">
        <v>1.88</v>
      </c>
      <c r="P1954">
        <v>2.73</v>
      </c>
      <c r="Q1954">
        <v>3.43</v>
      </c>
      <c r="R1954">
        <v>6.11</v>
      </c>
      <c r="S1954">
        <v>15.05</v>
      </c>
      <c r="T1954">
        <v>5.29</v>
      </c>
      <c r="U1954">
        <v>1.88</v>
      </c>
      <c r="V1954">
        <v>1.64</v>
      </c>
      <c r="W1954">
        <v>69.91</v>
      </c>
      <c r="X1954">
        <v>11.55</v>
      </c>
      <c r="Y1954">
        <v>12.38</v>
      </c>
      <c r="Z1954">
        <v>23.17</v>
      </c>
      <c r="AA1954">
        <v>33.15</v>
      </c>
      <c r="AB1954">
        <v>10.53</v>
      </c>
      <c r="AC1954">
        <v>54.71</v>
      </c>
    </row>
    <row r="1955" spans="1:29" x14ac:dyDescent="0.2">
      <c r="A1955" t="s">
        <v>3289</v>
      </c>
      <c r="B1955" s="2" t="s">
        <v>4864</v>
      </c>
      <c r="C1955" s="2">
        <v>1</v>
      </c>
      <c r="D1955" s="2">
        <v>1</v>
      </c>
      <c r="E1955" s="2">
        <v>4</v>
      </c>
      <c r="F1955" s="1">
        <v>43202.6</v>
      </c>
      <c r="G1955">
        <v>86.61</v>
      </c>
      <c r="H1955">
        <v>1.87</v>
      </c>
      <c r="I1955">
        <v>1.17</v>
      </c>
      <c r="J1955">
        <v>1.24</v>
      </c>
      <c r="K1955">
        <v>2.88</v>
      </c>
      <c r="L1955">
        <v>0.62</v>
      </c>
      <c r="M1955">
        <v>0.13</v>
      </c>
      <c r="N1955">
        <v>1.59</v>
      </c>
      <c r="O1955">
        <v>1.56</v>
      </c>
      <c r="P1955">
        <v>3.15</v>
      </c>
      <c r="Q1955">
        <v>3.42</v>
      </c>
      <c r="R1955">
        <v>3.77</v>
      </c>
      <c r="S1955">
        <v>13.69</v>
      </c>
      <c r="T1955">
        <v>3.66</v>
      </c>
      <c r="U1955">
        <v>2.36</v>
      </c>
      <c r="V1955">
        <v>1.56</v>
      </c>
      <c r="W1955">
        <v>73.849999999999994</v>
      </c>
      <c r="X1955">
        <v>20.58</v>
      </c>
      <c r="Y1955">
        <v>26.65</v>
      </c>
      <c r="Z1955">
        <v>33.770000000000003</v>
      </c>
      <c r="AA1955">
        <v>66.58</v>
      </c>
      <c r="AB1955">
        <v>12.64</v>
      </c>
      <c r="AC1955">
        <v>73.97</v>
      </c>
    </row>
    <row r="1956" spans="1:29" x14ac:dyDescent="0.2">
      <c r="A1956" t="s">
        <v>1470</v>
      </c>
      <c r="B1956" s="2" t="s">
        <v>4934</v>
      </c>
      <c r="C1956" s="2">
        <v>1</v>
      </c>
      <c r="D1956" s="2">
        <v>1</v>
      </c>
      <c r="E1956" s="2">
        <v>2</v>
      </c>
      <c r="F1956" s="1">
        <v>42979.524305555555</v>
      </c>
      <c r="G1956">
        <v>86.6</v>
      </c>
      <c r="H1956">
        <v>1.51</v>
      </c>
      <c r="I1956">
        <v>1.25</v>
      </c>
      <c r="J1956">
        <v>2.62</v>
      </c>
      <c r="K1956">
        <v>2</v>
      </c>
      <c r="L1956">
        <v>0.43</v>
      </c>
      <c r="M1956">
        <v>0.42</v>
      </c>
      <c r="N1956">
        <v>1.41</v>
      </c>
      <c r="O1956">
        <v>1.38</v>
      </c>
      <c r="P1956">
        <v>2.15</v>
      </c>
      <c r="Q1956">
        <v>2.83</v>
      </c>
      <c r="R1956">
        <v>9.51</v>
      </c>
      <c r="S1956">
        <v>9.76</v>
      </c>
      <c r="T1956">
        <v>4.24</v>
      </c>
      <c r="U1956">
        <v>1.34</v>
      </c>
      <c r="V1956">
        <v>1.31</v>
      </c>
      <c r="W1956">
        <v>72.599999999999994</v>
      </c>
      <c r="X1956">
        <v>6</v>
      </c>
      <c r="Y1956">
        <v>7.32</v>
      </c>
      <c r="Z1956">
        <v>10.92</v>
      </c>
      <c r="AA1956">
        <v>13.94</v>
      </c>
      <c r="AB1956">
        <v>5.0999999999999996</v>
      </c>
      <c r="AC1956">
        <v>12.81</v>
      </c>
    </row>
    <row r="1957" spans="1:29" x14ac:dyDescent="0.2">
      <c r="A1957" t="s">
        <v>3735</v>
      </c>
      <c r="B1957" s="2" t="s">
        <v>4711</v>
      </c>
      <c r="C1957" s="2">
        <v>1</v>
      </c>
      <c r="D1957" s="2">
        <v>2</v>
      </c>
      <c r="E1957" s="2">
        <v>4</v>
      </c>
      <c r="F1957" s="1">
        <v>43217.611111111109</v>
      </c>
      <c r="G1957">
        <v>86.6</v>
      </c>
      <c r="H1957">
        <v>1.41</v>
      </c>
      <c r="I1957">
        <v>1.08</v>
      </c>
      <c r="J1957">
        <v>2.0699999999999998</v>
      </c>
      <c r="K1957">
        <v>2.3199999999999998</v>
      </c>
      <c r="L1957">
        <v>0.72</v>
      </c>
      <c r="M1957">
        <v>0.35</v>
      </c>
      <c r="N1957">
        <v>1.3</v>
      </c>
      <c r="O1957">
        <v>1.27</v>
      </c>
      <c r="P1957">
        <v>3.16</v>
      </c>
      <c r="Q1957">
        <v>3.63</v>
      </c>
      <c r="R1957">
        <v>4.5999999999999996</v>
      </c>
      <c r="S1957">
        <v>11.32</v>
      </c>
      <c r="T1957">
        <v>3.14</v>
      </c>
      <c r="U1957">
        <v>1.89</v>
      </c>
      <c r="V1957">
        <v>1.32</v>
      </c>
      <c r="W1957">
        <v>73.819999999999993</v>
      </c>
      <c r="X1957">
        <v>17.37</v>
      </c>
      <c r="Y1957">
        <v>23.63</v>
      </c>
      <c r="Z1957">
        <v>34.880000000000003</v>
      </c>
      <c r="AA1957">
        <v>50.02</v>
      </c>
      <c r="AB1957">
        <v>11.75</v>
      </c>
      <c r="AC1957">
        <v>62.08</v>
      </c>
    </row>
    <row r="1958" spans="1:29" x14ac:dyDescent="0.2">
      <c r="A1958" t="s">
        <v>1810</v>
      </c>
      <c r="B1958" s="2" t="s">
        <v>4911</v>
      </c>
      <c r="C1958" s="2">
        <v>1</v>
      </c>
      <c r="D1958" s="2">
        <v>1</v>
      </c>
      <c r="E1958" s="2">
        <v>2</v>
      </c>
      <c r="F1958" s="1">
        <v>42990.574305555558</v>
      </c>
      <c r="G1958">
        <v>86.6</v>
      </c>
      <c r="H1958">
        <v>1.82</v>
      </c>
      <c r="I1958">
        <v>1.37</v>
      </c>
      <c r="J1958">
        <v>3.33</v>
      </c>
      <c r="K1958">
        <v>1.87</v>
      </c>
      <c r="L1958">
        <v>0.27</v>
      </c>
      <c r="M1958">
        <v>0.25</v>
      </c>
      <c r="N1958">
        <v>1.52</v>
      </c>
      <c r="O1958">
        <v>1.5</v>
      </c>
      <c r="P1958">
        <v>1.42</v>
      </c>
      <c r="Q1958">
        <v>1.42</v>
      </c>
      <c r="R1958">
        <v>10.89</v>
      </c>
      <c r="S1958">
        <v>10.16</v>
      </c>
      <c r="T1958">
        <v>4.26</v>
      </c>
      <c r="U1958">
        <v>1.47</v>
      </c>
      <c r="V1958">
        <v>1.43</v>
      </c>
      <c r="W1958">
        <v>69.16</v>
      </c>
      <c r="X1958">
        <v>4.93</v>
      </c>
      <c r="Y1958">
        <v>5.94</v>
      </c>
      <c r="Z1958">
        <v>11.26</v>
      </c>
      <c r="AA1958">
        <v>14.07</v>
      </c>
      <c r="AB1958">
        <v>4.25</v>
      </c>
      <c r="AC1958">
        <v>13.11</v>
      </c>
    </row>
    <row r="1959" spans="1:29" x14ac:dyDescent="0.2">
      <c r="A1959" t="s">
        <v>1250</v>
      </c>
      <c r="B1959" s="2" t="s">
        <v>4759</v>
      </c>
      <c r="C1959" s="2">
        <v>1</v>
      </c>
      <c r="D1959" s="2">
        <v>1</v>
      </c>
      <c r="E1959" s="2">
        <v>2</v>
      </c>
      <c r="F1959" s="1">
        <v>42968.635416666664</v>
      </c>
      <c r="G1959">
        <v>86.59</v>
      </c>
      <c r="H1959">
        <v>1.72</v>
      </c>
      <c r="I1959">
        <v>1.45</v>
      </c>
      <c r="J1959">
        <v>2.91</v>
      </c>
      <c r="K1959">
        <v>2.0299999999999998</v>
      </c>
      <c r="L1959">
        <v>0.39</v>
      </c>
      <c r="M1959">
        <v>0.42</v>
      </c>
      <c r="N1959">
        <v>1.51</v>
      </c>
      <c r="O1959">
        <v>1.48</v>
      </c>
      <c r="P1959">
        <v>1.81</v>
      </c>
      <c r="Q1959">
        <v>2.14</v>
      </c>
      <c r="R1959">
        <v>10.199999999999999</v>
      </c>
      <c r="S1959">
        <v>10.06</v>
      </c>
      <c r="T1959">
        <v>3.2</v>
      </c>
      <c r="U1959">
        <v>1.49</v>
      </c>
      <c r="V1959">
        <v>1.38</v>
      </c>
      <c r="W1959">
        <v>71.260000000000005</v>
      </c>
      <c r="X1959">
        <v>3.74</v>
      </c>
      <c r="Y1959">
        <v>4.63</v>
      </c>
      <c r="Z1959">
        <v>10</v>
      </c>
      <c r="AA1959">
        <v>9.36</v>
      </c>
      <c r="AB1959">
        <v>3.45</v>
      </c>
      <c r="AC1959">
        <v>7.97</v>
      </c>
    </row>
    <row r="1960" spans="1:29" x14ac:dyDescent="0.2">
      <c r="A1960" t="s">
        <v>1531</v>
      </c>
      <c r="B1960" s="2" t="s">
        <v>4752</v>
      </c>
      <c r="C1960" s="2">
        <v>1</v>
      </c>
      <c r="D1960" s="2">
        <v>2</v>
      </c>
      <c r="E1960" s="2">
        <v>2</v>
      </c>
      <c r="F1960" s="1">
        <v>42979.67291666667</v>
      </c>
      <c r="G1960">
        <v>86.59</v>
      </c>
      <c r="H1960">
        <v>1.54</v>
      </c>
      <c r="I1960">
        <v>1.22</v>
      </c>
      <c r="J1960">
        <v>3.08</v>
      </c>
      <c r="K1960">
        <v>2.09</v>
      </c>
      <c r="L1960">
        <v>0.43</v>
      </c>
      <c r="M1960">
        <v>0.34</v>
      </c>
      <c r="N1960">
        <v>1.29</v>
      </c>
      <c r="O1960">
        <v>1.28</v>
      </c>
      <c r="P1960">
        <v>2</v>
      </c>
      <c r="Q1960">
        <v>2.52</v>
      </c>
      <c r="R1960">
        <v>9.42</v>
      </c>
      <c r="S1960">
        <v>8.98</v>
      </c>
      <c r="T1960">
        <v>4.22</v>
      </c>
      <c r="U1960">
        <v>1.46</v>
      </c>
      <c r="V1960">
        <v>1.25</v>
      </c>
      <c r="W1960">
        <v>71.41</v>
      </c>
      <c r="X1960">
        <v>6.33</v>
      </c>
      <c r="Y1960">
        <v>8.01</v>
      </c>
      <c r="Z1960">
        <v>11.16</v>
      </c>
      <c r="AA1960">
        <v>14.05</v>
      </c>
      <c r="AB1960">
        <v>4.59</v>
      </c>
      <c r="AC1960">
        <v>14.49</v>
      </c>
    </row>
    <row r="1961" spans="1:29" x14ac:dyDescent="0.2">
      <c r="A1961" t="s">
        <v>138</v>
      </c>
      <c r="B1961" s="2" t="s">
        <v>4883</v>
      </c>
      <c r="C1961" s="2">
        <v>1</v>
      </c>
      <c r="D1961" s="2">
        <v>2</v>
      </c>
      <c r="E1961" s="2">
        <v>1</v>
      </c>
      <c r="F1961" s="1">
        <v>42899.637499999997</v>
      </c>
      <c r="G1961">
        <v>86.59</v>
      </c>
      <c r="H1961">
        <v>2.0099999999999998</v>
      </c>
      <c r="I1961">
        <v>1.36</v>
      </c>
      <c r="J1961">
        <v>2.33</v>
      </c>
      <c r="K1961">
        <v>2.5099999999999998</v>
      </c>
      <c r="L1961">
        <v>0.47</v>
      </c>
      <c r="M1961">
        <v>0.43</v>
      </c>
      <c r="N1961">
        <v>1.55</v>
      </c>
      <c r="O1961">
        <v>1.55</v>
      </c>
      <c r="P1961">
        <v>2.42</v>
      </c>
      <c r="Q1961">
        <v>3.23</v>
      </c>
      <c r="R1961">
        <v>8.49</v>
      </c>
      <c r="S1961">
        <v>11.6</v>
      </c>
      <c r="T1961">
        <v>4.18</v>
      </c>
      <c r="U1961">
        <v>1.93</v>
      </c>
      <c r="V1961">
        <v>1.47</v>
      </c>
      <c r="W1961">
        <v>71.069999999999993</v>
      </c>
      <c r="X1961">
        <v>6.61</v>
      </c>
      <c r="Y1961">
        <v>8.1199999999999992</v>
      </c>
      <c r="Z1961">
        <v>12.86</v>
      </c>
      <c r="AA1961">
        <v>25.07</v>
      </c>
      <c r="AB1961">
        <v>7.28</v>
      </c>
      <c r="AC1961">
        <v>23.25</v>
      </c>
    </row>
    <row r="1962" spans="1:29" x14ac:dyDescent="0.2">
      <c r="A1962" t="s">
        <v>767</v>
      </c>
      <c r="B1962" s="4">
        <v>912</v>
      </c>
      <c r="C1962" s="2">
        <v>1</v>
      </c>
      <c r="D1962" s="2">
        <v>2</v>
      </c>
      <c r="E1962" s="2">
        <v>1</v>
      </c>
      <c r="F1962" s="1">
        <v>42948.468055555553</v>
      </c>
      <c r="G1962">
        <v>86.58</v>
      </c>
      <c r="H1962">
        <v>1.83</v>
      </c>
      <c r="I1962">
        <v>1.37</v>
      </c>
      <c r="J1962">
        <v>2.77</v>
      </c>
      <c r="K1962">
        <v>2.27</v>
      </c>
      <c r="L1962">
        <v>0.44</v>
      </c>
      <c r="M1962">
        <v>0.42</v>
      </c>
      <c r="N1962">
        <v>1.57</v>
      </c>
      <c r="O1962">
        <v>1.54</v>
      </c>
      <c r="P1962">
        <v>2.36</v>
      </c>
      <c r="Q1962">
        <v>3.06</v>
      </c>
      <c r="R1962">
        <v>8.1199999999999992</v>
      </c>
      <c r="S1962">
        <v>11.07</v>
      </c>
      <c r="T1962">
        <v>4.46</v>
      </c>
      <c r="U1962">
        <v>1.54</v>
      </c>
      <c r="V1962">
        <v>1.44</v>
      </c>
      <c r="W1962">
        <v>72.040000000000006</v>
      </c>
      <c r="X1962">
        <v>6.56</v>
      </c>
      <c r="Y1962">
        <v>7.35</v>
      </c>
      <c r="Z1962">
        <v>13.02</v>
      </c>
      <c r="AA1962">
        <v>17.63</v>
      </c>
      <c r="AB1962">
        <v>5.94</v>
      </c>
      <c r="AC1962">
        <v>19.57</v>
      </c>
    </row>
    <row r="1963" spans="1:29" x14ac:dyDescent="0.2">
      <c r="A1963" t="s">
        <v>494</v>
      </c>
      <c r="B1963" s="2" t="s">
        <v>5176</v>
      </c>
      <c r="C1963" s="2">
        <v>2</v>
      </c>
      <c r="D1963" s="2">
        <v>2</v>
      </c>
      <c r="E1963" s="2">
        <v>1</v>
      </c>
      <c r="F1963" s="1">
        <v>42921.64166666667</v>
      </c>
      <c r="G1963">
        <v>86.58</v>
      </c>
      <c r="H1963">
        <v>1.75</v>
      </c>
      <c r="I1963">
        <v>1.28</v>
      </c>
      <c r="J1963">
        <v>3.78</v>
      </c>
      <c r="K1963">
        <v>2.09</v>
      </c>
      <c r="L1963">
        <v>0.51</v>
      </c>
      <c r="M1963">
        <v>0.57999999999999996</v>
      </c>
      <c r="N1963">
        <v>1.44</v>
      </c>
      <c r="O1963">
        <v>1.43</v>
      </c>
      <c r="P1963">
        <v>2.4900000000000002</v>
      </c>
      <c r="Q1963">
        <v>3.45</v>
      </c>
      <c r="R1963">
        <v>8.73</v>
      </c>
      <c r="S1963">
        <v>11.27</v>
      </c>
      <c r="T1963">
        <v>4.8</v>
      </c>
      <c r="U1963">
        <v>1.62</v>
      </c>
      <c r="V1963">
        <v>1.42</v>
      </c>
      <c r="W1963">
        <v>69.7</v>
      </c>
      <c r="X1963">
        <v>8.67</v>
      </c>
      <c r="Y1963">
        <v>10.23</v>
      </c>
      <c r="Z1963">
        <v>13.54</v>
      </c>
      <c r="AA1963">
        <v>20.67</v>
      </c>
      <c r="AB1963">
        <v>5.43</v>
      </c>
      <c r="AC1963">
        <v>30.65</v>
      </c>
    </row>
    <row r="1964" spans="1:29" x14ac:dyDescent="0.2">
      <c r="A1964" t="s">
        <v>1509</v>
      </c>
      <c r="B1964" s="2" t="s">
        <v>4990</v>
      </c>
      <c r="C1964" s="2">
        <v>2</v>
      </c>
      <c r="D1964" s="2">
        <v>1</v>
      </c>
      <c r="E1964" s="2">
        <v>2</v>
      </c>
      <c r="F1964" s="1">
        <v>42979.623611111114</v>
      </c>
      <c r="G1964">
        <v>86.58</v>
      </c>
      <c r="H1964">
        <v>1.62</v>
      </c>
      <c r="I1964">
        <v>1.23</v>
      </c>
      <c r="J1964">
        <v>2.5099999999999998</v>
      </c>
      <c r="K1964">
        <v>2.15</v>
      </c>
      <c r="L1964">
        <v>0.42</v>
      </c>
      <c r="M1964">
        <v>0.38</v>
      </c>
      <c r="N1964">
        <v>1.38</v>
      </c>
      <c r="O1964">
        <v>1.36</v>
      </c>
      <c r="P1964">
        <v>2.1</v>
      </c>
      <c r="Q1964">
        <v>2.67</v>
      </c>
      <c r="R1964">
        <v>8.9499999999999993</v>
      </c>
      <c r="S1964">
        <v>9.65</v>
      </c>
      <c r="T1964">
        <v>4.12</v>
      </c>
      <c r="U1964">
        <v>1.53</v>
      </c>
      <c r="V1964">
        <v>1.3</v>
      </c>
      <c r="W1964">
        <v>72.180000000000007</v>
      </c>
      <c r="X1964">
        <v>6.21</v>
      </c>
      <c r="Y1964">
        <v>7.56</v>
      </c>
      <c r="Z1964">
        <v>10.98</v>
      </c>
      <c r="AA1964">
        <v>17.2</v>
      </c>
      <c r="AB1964">
        <v>6.01</v>
      </c>
      <c r="AC1964">
        <v>14.76</v>
      </c>
    </row>
    <row r="1965" spans="1:29" x14ac:dyDescent="0.2">
      <c r="A1965" t="s">
        <v>3046</v>
      </c>
      <c r="B1965" s="2" t="s">
        <v>5073</v>
      </c>
      <c r="C1965" s="2">
        <v>2</v>
      </c>
      <c r="D1965" s="2">
        <v>2</v>
      </c>
      <c r="E1965" s="2">
        <v>4</v>
      </c>
      <c r="F1965" s="1">
        <v>43188.595138888886</v>
      </c>
      <c r="G1965">
        <v>86.58</v>
      </c>
      <c r="H1965">
        <v>1.72</v>
      </c>
      <c r="I1965">
        <v>1.02</v>
      </c>
      <c r="J1965">
        <v>0.98</v>
      </c>
      <c r="K1965">
        <v>2.67</v>
      </c>
      <c r="L1965">
        <v>0.69</v>
      </c>
      <c r="M1965">
        <v>0.39</v>
      </c>
      <c r="N1965">
        <v>1.42</v>
      </c>
      <c r="O1965">
        <v>1.36</v>
      </c>
      <c r="P1965">
        <v>3.41</v>
      </c>
      <c r="Q1965">
        <v>3.83</v>
      </c>
      <c r="R1965">
        <v>2.38</v>
      </c>
      <c r="S1965">
        <v>13.04</v>
      </c>
      <c r="T1965">
        <v>3.15</v>
      </c>
      <c r="U1965">
        <v>2.46</v>
      </c>
      <c r="V1965">
        <v>1.44</v>
      </c>
      <c r="W1965">
        <v>73.989999999999995</v>
      </c>
      <c r="X1965">
        <v>20.04</v>
      </c>
      <c r="Y1965">
        <v>28.4</v>
      </c>
      <c r="Z1965">
        <v>37.57</v>
      </c>
      <c r="AA1965">
        <v>81.75</v>
      </c>
      <c r="AB1965">
        <v>18.59</v>
      </c>
      <c r="AC1965">
        <v>85.92</v>
      </c>
    </row>
    <row r="1966" spans="1:29" x14ac:dyDescent="0.2">
      <c r="A1966" t="s">
        <v>2929</v>
      </c>
      <c r="B1966" s="2" t="s">
        <v>4741</v>
      </c>
      <c r="C1966" s="2">
        <v>1</v>
      </c>
      <c r="D1966" s="2">
        <v>2</v>
      </c>
      <c r="E1966" s="2">
        <v>4</v>
      </c>
      <c r="F1966" s="1">
        <v>43178.584722222222</v>
      </c>
      <c r="G1966">
        <v>86.58</v>
      </c>
      <c r="H1966">
        <v>1.72</v>
      </c>
      <c r="I1966">
        <v>0.87</v>
      </c>
      <c r="J1966">
        <v>-0.69</v>
      </c>
      <c r="K1966">
        <v>2.4700000000000002</v>
      </c>
      <c r="L1966">
        <v>0.77</v>
      </c>
      <c r="M1966">
        <v>0.66</v>
      </c>
      <c r="N1966">
        <v>1.51</v>
      </c>
      <c r="O1966">
        <v>1.41</v>
      </c>
      <c r="P1966">
        <v>3.78</v>
      </c>
      <c r="Q1966">
        <v>3.89</v>
      </c>
      <c r="R1966">
        <v>4.1100000000000003</v>
      </c>
      <c r="S1966">
        <v>14.04</v>
      </c>
      <c r="T1966">
        <v>2.92</v>
      </c>
      <c r="U1966">
        <v>2.72</v>
      </c>
      <c r="V1966">
        <v>1.65</v>
      </c>
      <c r="W1966">
        <v>73.67</v>
      </c>
      <c r="X1966">
        <v>22.45</v>
      </c>
      <c r="Y1966">
        <v>31.51</v>
      </c>
      <c r="Z1966">
        <v>53.78</v>
      </c>
      <c r="AA1966">
        <v>96.33</v>
      </c>
      <c r="AB1966">
        <v>18.329999999999998</v>
      </c>
      <c r="AC1966">
        <v>92.37</v>
      </c>
    </row>
    <row r="1967" spans="1:29" x14ac:dyDescent="0.2">
      <c r="A1967" t="s">
        <v>1386</v>
      </c>
      <c r="B1967" s="2" t="s">
        <v>5041</v>
      </c>
      <c r="C1967" s="2">
        <v>2</v>
      </c>
      <c r="D1967" s="2">
        <v>2</v>
      </c>
      <c r="E1967" s="2">
        <v>2</v>
      </c>
      <c r="F1967" s="1">
        <v>42976.440972222219</v>
      </c>
      <c r="G1967">
        <v>86.58</v>
      </c>
      <c r="H1967">
        <v>1.65</v>
      </c>
      <c r="I1967">
        <v>1.18</v>
      </c>
      <c r="J1967">
        <v>2.6</v>
      </c>
      <c r="K1967">
        <v>2</v>
      </c>
      <c r="L1967">
        <v>0.35</v>
      </c>
      <c r="M1967">
        <v>0.35</v>
      </c>
      <c r="N1967">
        <v>1.35</v>
      </c>
      <c r="O1967">
        <v>1.35</v>
      </c>
      <c r="P1967">
        <v>1.9</v>
      </c>
      <c r="Q1967">
        <v>2.2599999999999998</v>
      </c>
      <c r="R1967">
        <v>9.77</v>
      </c>
      <c r="S1967">
        <v>9.27</v>
      </c>
      <c r="T1967">
        <v>4.4400000000000004</v>
      </c>
      <c r="U1967">
        <v>1.62</v>
      </c>
      <c r="V1967">
        <v>1.35</v>
      </c>
      <c r="W1967">
        <v>70.97</v>
      </c>
      <c r="X1967">
        <v>6.72</v>
      </c>
      <c r="Y1967">
        <v>8.26</v>
      </c>
      <c r="Z1967">
        <v>11.15</v>
      </c>
      <c r="AA1967">
        <v>17.809999999999999</v>
      </c>
      <c r="AB1967">
        <v>5.08</v>
      </c>
      <c r="AC1967">
        <v>17.78</v>
      </c>
    </row>
    <row r="1968" spans="1:29" x14ac:dyDescent="0.2">
      <c r="A1968" t="s">
        <v>329</v>
      </c>
      <c r="B1968" s="2" t="s">
        <v>4978</v>
      </c>
      <c r="C1968" s="2">
        <v>2</v>
      </c>
      <c r="D1968" s="2">
        <v>2</v>
      </c>
      <c r="E1968" s="2">
        <v>1</v>
      </c>
      <c r="F1968" s="1">
        <v>42914.640972222223</v>
      </c>
      <c r="G1968">
        <v>86.58</v>
      </c>
      <c r="H1968">
        <v>1.79</v>
      </c>
      <c r="I1968">
        <v>1.29</v>
      </c>
      <c r="J1968">
        <v>1.53</v>
      </c>
      <c r="K1968">
        <v>2.3199999999999998</v>
      </c>
      <c r="L1968">
        <v>0.54</v>
      </c>
      <c r="M1968">
        <v>0.67</v>
      </c>
      <c r="N1968">
        <v>1.56</v>
      </c>
      <c r="O1968">
        <v>1.55</v>
      </c>
      <c r="P1968">
        <v>2.69</v>
      </c>
      <c r="Q1968">
        <v>3.44</v>
      </c>
      <c r="R1968">
        <v>7.47</v>
      </c>
      <c r="S1968">
        <v>12.17</v>
      </c>
      <c r="T1968">
        <v>3.47</v>
      </c>
      <c r="U1968">
        <v>1.77</v>
      </c>
      <c r="V1968">
        <v>1.47</v>
      </c>
      <c r="W1968">
        <v>71.94</v>
      </c>
      <c r="X1968">
        <v>5.89</v>
      </c>
      <c r="Y1968">
        <v>7.63</v>
      </c>
      <c r="Z1968">
        <v>10.85</v>
      </c>
      <c r="AA1968">
        <v>30.25</v>
      </c>
      <c r="AB1968">
        <v>11</v>
      </c>
      <c r="AC1968">
        <v>25.49</v>
      </c>
    </row>
    <row r="1969" spans="1:29" x14ac:dyDescent="0.2">
      <c r="A1969" t="s">
        <v>2836</v>
      </c>
      <c r="B1969" s="2" t="s">
        <v>5073</v>
      </c>
      <c r="C1969" s="2">
        <v>2</v>
      </c>
      <c r="D1969" s="2">
        <v>2</v>
      </c>
      <c r="E1969" s="2">
        <v>3</v>
      </c>
      <c r="F1969" s="1">
        <v>43161.5</v>
      </c>
      <c r="G1969">
        <v>86.57</v>
      </c>
      <c r="H1969">
        <v>1.97</v>
      </c>
      <c r="I1969">
        <v>1.01</v>
      </c>
      <c r="J1969">
        <v>-0.1</v>
      </c>
      <c r="K1969">
        <v>3.36</v>
      </c>
      <c r="L1969">
        <v>0.84</v>
      </c>
      <c r="M1969">
        <v>0.51</v>
      </c>
      <c r="N1969">
        <v>1.55</v>
      </c>
      <c r="O1969">
        <v>1.54</v>
      </c>
      <c r="P1969">
        <v>4.28</v>
      </c>
      <c r="Q1969">
        <v>5.03</v>
      </c>
      <c r="R1969">
        <v>-0.35</v>
      </c>
      <c r="S1969">
        <v>15.58</v>
      </c>
      <c r="T1969">
        <v>3.79</v>
      </c>
      <c r="U1969">
        <v>2.74</v>
      </c>
      <c r="V1969">
        <v>1.63</v>
      </c>
      <c r="W1969">
        <v>75.12</v>
      </c>
      <c r="X1969">
        <v>33.01</v>
      </c>
      <c r="Y1969">
        <v>43.81</v>
      </c>
      <c r="Z1969">
        <v>57.68</v>
      </c>
      <c r="AA1969">
        <v>112.45</v>
      </c>
      <c r="AB1969">
        <v>19.48</v>
      </c>
      <c r="AC1969">
        <v>124.26</v>
      </c>
    </row>
    <row r="1970" spans="1:29" x14ac:dyDescent="0.2">
      <c r="A1970" t="s">
        <v>1093</v>
      </c>
      <c r="B1970" s="2" t="s">
        <v>5079</v>
      </c>
      <c r="C1970" s="2">
        <v>2</v>
      </c>
      <c r="D1970" s="2">
        <v>2</v>
      </c>
      <c r="E1970" s="2">
        <v>2</v>
      </c>
      <c r="F1970" s="1">
        <v>42963.532638888886</v>
      </c>
      <c r="G1970">
        <v>86.57</v>
      </c>
      <c r="H1970">
        <v>1.66</v>
      </c>
      <c r="I1970">
        <v>1.32</v>
      </c>
      <c r="J1970">
        <v>3.43</v>
      </c>
      <c r="K1970">
        <v>2.0099999999999998</v>
      </c>
      <c r="L1970">
        <v>0.44</v>
      </c>
      <c r="M1970">
        <v>0.47</v>
      </c>
      <c r="N1970">
        <v>1.41</v>
      </c>
      <c r="O1970">
        <v>1.38</v>
      </c>
      <c r="P1970">
        <v>1.93</v>
      </c>
      <c r="Q1970">
        <v>2.35</v>
      </c>
      <c r="R1970">
        <v>9.65</v>
      </c>
      <c r="S1970">
        <v>10.18</v>
      </c>
      <c r="T1970">
        <v>4.0599999999999996</v>
      </c>
      <c r="U1970">
        <v>1.63</v>
      </c>
      <c r="V1970">
        <v>1.36</v>
      </c>
      <c r="W1970">
        <v>69.709999999999994</v>
      </c>
      <c r="X1970">
        <v>4.9000000000000004</v>
      </c>
      <c r="Y1970">
        <v>6.72</v>
      </c>
      <c r="Z1970">
        <v>10.11</v>
      </c>
      <c r="AA1970">
        <v>16.079999999999998</v>
      </c>
      <c r="AB1970">
        <v>4.3</v>
      </c>
      <c r="AC1970">
        <v>14.56</v>
      </c>
    </row>
    <row r="1971" spans="1:29" x14ac:dyDescent="0.2">
      <c r="A1971" t="s">
        <v>3125</v>
      </c>
      <c r="B1971" s="2" t="s">
        <v>5159</v>
      </c>
      <c r="C1971" s="2">
        <v>2</v>
      </c>
      <c r="D1971" s="2">
        <v>1</v>
      </c>
      <c r="E1971" s="2">
        <v>4</v>
      </c>
      <c r="F1971" s="1">
        <v>43195.570833333331</v>
      </c>
      <c r="G1971">
        <v>86.57</v>
      </c>
      <c r="H1971">
        <v>1.36</v>
      </c>
      <c r="I1971">
        <v>0.77</v>
      </c>
      <c r="J1971">
        <v>0.87</v>
      </c>
      <c r="K1971">
        <v>2.37</v>
      </c>
      <c r="L1971">
        <v>0.78</v>
      </c>
      <c r="M1971">
        <v>0.56000000000000005</v>
      </c>
      <c r="N1971">
        <v>1.0900000000000001</v>
      </c>
      <c r="O1971">
        <v>1.08</v>
      </c>
      <c r="P1971">
        <v>3.53</v>
      </c>
      <c r="Q1971">
        <v>3.77</v>
      </c>
      <c r="R1971">
        <v>3.74</v>
      </c>
      <c r="S1971">
        <v>10.92</v>
      </c>
      <c r="T1971">
        <v>2.62</v>
      </c>
      <c r="U1971">
        <v>2.39</v>
      </c>
      <c r="V1971">
        <v>1.38</v>
      </c>
      <c r="W1971">
        <v>73.72</v>
      </c>
      <c r="X1971">
        <v>20.73</v>
      </c>
      <c r="Y1971">
        <v>27.94</v>
      </c>
      <c r="Z1971">
        <v>40</v>
      </c>
      <c r="AA1971">
        <v>75</v>
      </c>
      <c r="AB1971">
        <v>13.21</v>
      </c>
      <c r="AC1971">
        <v>73.5</v>
      </c>
    </row>
    <row r="1972" spans="1:29" x14ac:dyDescent="0.2">
      <c r="A1972" t="s">
        <v>1064</v>
      </c>
      <c r="B1972" s="2" t="s">
        <v>4983</v>
      </c>
      <c r="C1972" s="2">
        <v>2</v>
      </c>
      <c r="D1972" s="2">
        <v>2</v>
      </c>
      <c r="E1972" s="2">
        <v>2</v>
      </c>
      <c r="F1972" s="1">
        <v>42958.663194444445</v>
      </c>
      <c r="G1972">
        <v>86.57</v>
      </c>
      <c r="H1972">
        <v>1.7</v>
      </c>
      <c r="I1972">
        <v>1.41</v>
      </c>
      <c r="J1972">
        <v>4.26</v>
      </c>
      <c r="K1972">
        <v>1.91</v>
      </c>
      <c r="L1972">
        <v>0.49</v>
      </c>
      <c r="M1972">
        <v>0.45</v>
      </c>
      <c r="N1972">
        <v>1.34</v>
      </c>
      <c r="O1972">
        <v>1.32</v>
      </c>
      <c r="P1972">
        <v>2</v>
      </c>
      <c r="Q1972">
        <v>2.5</v>
      </c>
      <c r="R1972">
        <v>10.119999999999999</v>
      </c>
      <c r="S1972">
        <v>9.3699999999999992</v>
      </c>
      <c r="T1972">
        <v>3.68</v>
      </c>
      <c r="U1972">
        <v>1.47</v>
      </c>
      <c r="V1972">
        <v>1.33</v>
      </c>
      <c r="W1972">
        <v>70.03</v>
      </c>
      <c r="X1972">
        <v>4.6399999999999997</v>
      </c>
      <c r="Y1972">
        <v>5.94</v>
      </c>
      <c r="Z1972">
        <v>12.24</v>
      </c>
      <c r="AA1972">
        <v>10.27</v>
      </c>
      <c r="AB1972">
        <v>3.18</v>
      </c>
      <c r="AC1972">
        <v>12.03</v>
      </c>
    </row>
    <row r="1973" spans="1:29" x14ac:dyDescent="0.2">
      <c r="A1973" t="s">
        <v>3572</v>
      </c>
      <c r="B1973" s="2" t="s">
        <v>4771</v>
      </c>
      <c r="C1973" s="2">
        <v>1</v>
      </c>
      <c r="D1973" s="2">
        <v>2</v>
      </c>
      <c r="E1973" s="2">
        <v>4</v>
      </c>
      <c r="F1973" s="1">
        <v>43209.552777777775</v>
      </c>
      <c r="G1973">
        <v>86.57</v>
      </c>
      <c r="H1973">
        <v>1.86</v>
      </c>
      <c r="I1973">
        <v>1.18</v>
      </c>
      <c r="J1973">
        <v>2.85</v>
      </c>
      <c r="K1973">
        <v>2.65</v>
      </c>
      <c r="L1973">
        <v>0.62</v>
      </c>
      <c r="M1973">
        <v>0.26</v>
      </c>
      <c r="N1973">
        <v>1.45</v>
      </c>
      <c r="O1973">
        <v>1.42</v>
      </c>
      <c r="P1973">
        <v>3.12</v>
      </c>
      <c r="Q1973">
        <v>3.55</v>
      </c>
      <c r="R1973">
        <v>4.2699999999999996</v>
      </c>
      <c r="S1973">
        <v>12.28</v>
      </c>
      <c r="T1973">
        <v>5.23</v>
      </c>
      <c r="U1973">
        <v>2.17</v>
      </c>
      <c r="V1973">
        <v>1.46</v>
      </c>
      <c r="W1973">
        <v>72.41</v>
      </c>
      <c r="X1973">
        <v>20.74</v>
      </c>
      <c r="Y1973">
        <v>25.87</v>
      </c>
      <c r="Z1973">
        <v>29.28</v>
      </c>
      <c r="AA1973">
        <v>50.74</v>
      </c>
      <c r="AB1973">
        <v>11.78</v>
      </c>
      <c r="AC1973">
        <v>82.4</v>
      </c>
    </row>
    <row r="1974" spans="1:29" x14ac:dyDescent="0.2">
      <c r="A1974" t="s">
        <v>1483</v>
      </c>
      <c r="B1974" s="2" t="s">
        <v>4861</v>
      </c>
      <c r="C1974" s="2">
        <v>1</v>
      </c>
      <c r="D1974" s="2">
        <v>1</v>
      </c>
      <c r="E1974" s="2">
        <v>2</v>
      </c>
      <c r="F1974" s="1">
        <v>42979.568055555559</v>
      </c>
      <c r="G1974">
        <v>86.57</v>
      </c>
      <c r="H1974">
        <v>1.76</v>
      </c>
      <c r="I1974">
        <v>1.24</v>
      </c>
      <c r="J1974">
        <v>3.59</v>
      </c>
      <c r="K1974">
        <v>2.0499999999999998</v>
      </c>
      <c r="L1974">
        <v>0.48</v>
      </c>
      <c r="M1974">
        <v>0.51</v>
      </c>
      <c r="N1974">
        <v>1.29</v>
      </c>
      <c r="O1974">
        <v>1.28</v>
      </c>
      <c r="P1974">
        <v>2.2400000000000002</v>
      </c>
      <c r="Q1974">
        <v>2.92</v>
      </c>
      <c r="R1974">
        <v>9.31</v>
      </c>
      <c r="S1974">
        <v>9.5</v>
      </c>
      <c r="T1974">
        <v>3.62</v>
      </c>
      <c r="U1974">
        <v>1.79</v>
      </c>
      <c r="V1974">
        <v>1.35</v>
      </c>
      <c r="W1974">
        <v>70.849999999999994</v>
      </c>
      <c r="X1974">
        <v>5.75</v>
      </c>
      <c r="Y1974">
        <v>6.82</v>
      </c>
      <c r="Z1974">
        <v>11.95</v>
      </c>
      <c r="AA1974">
        <v>19.329999999999998</v>
      </c>
      <c r="AB1974">
        <v>5.66</v>
      </c>
      <c r="AC1974">
        <v>16.77</v>
      </c>
    </row>
    <row r="1975" spans="1:29" x14ac:dyDescent="0.2">
      <c r="A1975" t="s">
        <v>83</v>
      </c>
      <c r="B1975" s="2" t="s">
        <v>4901</v>
      </c>
      <c r="C1975" s="2">
        <v>1</v>
      </c>
      <c r="D1975" s="2">
        <v>1</v>
      </c>
      <c r="E1975" s="2">
        <v>1</v>
      </c>
      <c r="F1975" s="1">
        <v>42899.442361111112</v>
      </c>
      <c r="G1975">
        <v>86.57</v>
      </c>
      <c r="H1975">
        <v>2.11</v>
      </c>
      <c r="I1975">
        <v>1.5</v>
      </c>
      <c r="J1975">
        <v>2.19</v>
      </c>
      <c r="K1975">
        <v>2.68</v>
      </c>
      <c r="L1975">
        <v>0.43</v>
      </c>
      <c r="M1975">
        <v>0.42</v>
      </c>
      <c r="N1975">
        <v>1.92</v>
      </c>
      <c r="O1975">
        <v>1.91</v>
      </c>
      <c r="P1975">
        <v>2.4700000000000002</v>
      </c>
      <c r="Q1975">
        <v>3.07</v>
      </c>
      <c r="R1975">
        <v>6.42</v>
      </c>
      <c r="S1975">
        <v>14.5</v>
      </c>
      <c r="T1975">
        <v>4.59</v>
      </c>
      <c r="U1975">
        <v>1.72</v>
      </c>
      <c r="V1975">
        <v>1.61</v>
      </c>
      <c r="W1975">
        <v>71.31</v>
      </c>
      <c r="X1975">
        <v>8.25</v>
      </c>
      <c r="Y1975">
        <v>8.74</v>
      </c>
      <c r="Z1975">
        <v>15.82</v>
      </c>
      <c r="AA1975">
        <v>27.61</v>
      </c>
      <c r="AB1975">
        <v>10.74</v>
      </c>
      <c r="AC1975">
        <v>36.979999999999997</v>
      </c>
    </row>
    <row r="1976" spans="1:29" x14ac:dyDescent="0.2">
      <c r="A1976" t="s">
        <v>3553</v>
      </c>
      <c r="B1976" s="2" t="s">
        <v>4991</v>
      </c>
      <c r="C1976" s="2">
        <v>2</v>
      </c>
      <c r="D1976" s="2">
        <v>2</v>
      </c>
      <c r="E1976" s="2">
        <v>4</v>
      </c>
      <c r="F1976" s="1">
        <v>43209.536111111112</v>
      </c>
      <c r="G1976">
        <v>86.57</v>
      </c>
      <c r="H1976">
        <v>1.39</v>
      </c>
      <c r="I1976">
        <v>0.94</v>
      </c>
      <c r="J1976">
        <v>0.79</v>
      </c>
      <c r="K1976">
        <v>2.42</v>
      </c>
      <c r="L1976">
        <v>0.68</v>
      </c>
      <c r="M1976">
        <v>0.26</v>
      </c>
      <c r="N1976">
        <v>1.29</v>
      </c>
      <c r="O1976">
        <v>1.27</v>
      </c>
      <c r="P1976">
        <v>3.29</v>
      </c>
      <c r="Q1976">
        <v>3.84</v>
      </c>
      <c r="R1976">
        <v>3.14</v>
      </c>
      <c r="S1976">
        <v>11.67</v>
      </c>
      <c r="T1976">
        <v>3.62</v>
      </c>
      <c r="U1976">
        <v>1.91</v>
      </c>
      <c r="V1976">
        <v>1.31</v>
      </c>
      <c r="W1976">
        <v>74.709999999999994</v>
      </c>
      <c r="X1976">
        <v>21.11</v>
      </c>
      <c r="Y1976">
        <v>29.43</v>
      </c>
      <c r="Z1976">
        <v>36.01</v>
      </c>
      <c r="AA1976">
        <v>68.11</v>
      </c>
      <c r="AB1976">
        <v>17.149999999999999</v>
      </c>
      <c r="AC1976">
        <v>87.33</v>
      </c>
    </row>
    <row r="1977" spans="1:29" x14ac:dyDescent="0.2">
      <c r="A1977" t="s">
        <v>3751</v>
      </c>
      <c r="B1977" s="2" t="s">
        <v>5045</v>
      </c>
      <c r="C1977" s="2">
        <v>2</v>
      </c>
      <c r="D1977" s="2">
        <v>1</v>
      </c>
      <c r="E1977" s="2">
        <v>4</v>
      </c>
      <c r="F1977" s="1">
        <v>43217.647916666669</v>
      </c>
      <c r="G1977">
        <v>86.56</v>
      </c>
      <c r="H1977">
        <v>1.69</v>
      </c>
      <c r="I1977">
        <v>1.07</v>
      </c>
      <c r="J1977">
        <v>1.03</v>
      </c>
      <c r="K1977">
        <v>2.4500000000000002</v>
      </c>
      <c r="L1977">
        <v>0.71</v>
      </c>
      <c r="M1977">
        <v>0.42</v>
      </c>
      <c r="N1977">
        <v>1.49</v>
      </c>
      <c r="O1977">
        <v>1.45</v>
      </c>
      <c r="P1977">
        <v>3.55</v>
      </c>
      <c r="Q1977">
        <v>3.96</v>
      </c>
      <c r="R1977">
        <v>2.9</v>
      </c>
      <c r="S1977">
        <v>13.62</v>
      </c>
      <c r="T1977">
        <v>4.12</v>
      </c>
      <c r="U1977">
        <v>2.19</v>
      </c>
      <c r="V1977">
        <v>1.54</v>
      </c>
      <c r="W1977">
        <v>73.959999999999994</v>
      </c>
      <c r="X1977">
        <v>18.82</v>
      </c>
      <c r="Y1977">
        <v>25.35</v>
      </c>
      <c r="Z1977">
        <v>39.31</v>
      </c>
      <c r="AA1977">
        <v>63.93</v>
      </c>
      <c r="AB1977">
        <v>13.29</v>
      </c>
      <c r="AC1977">
        <v>85.62</v>
      </c>
    </row>
    <row r="1978" spans="1:29" x14ac:dyDescent="0.2">
      <c r="A1978" t="s">
        <v>1267</v>
      </c>
      <c r="B1978" s="2" t="s">
        <v>4917</v>
      </c>
      <c r="C1978" s="2">
        <v>1</v>
      </c>
      <c r="D1978" s="2">
        <v>2</v>
      </c>
      <c r="E1978" s="2">
        <v>2</v>
      </c>
      <c r="F1978" s="1">
        <v>42972.486805555556</v>
      </c>
      <c r="G1978">
        <v>86.56</v>
      </c>
      <c r="H1978">
        <v>1.58</v>
      </c>
      <c r="I1978">
        <v>1.1200000000000001</v>
      </c>
      <c r="J1978">
        <v>3.36</v>
      </c>
      <c r="K1978">
        <v>1.74</v>
      </c>
      <c r="L1978">
        <v>0.38</v>
      </c>
      <c r="M1978">
        <v>0.38</v>
      </c>
      <c r="N1978">
        <v>1.1299999999999999</v>
      </c>
      <c r="O1978">
        <v>1.1299999999999999</v>
      </c>
      <c r="P1978">
        <v>1.73</v>
      </c>
      <c r="Q1978">
        <v>2.16</v>
      </c>
      <c r="R1978">
        <v>10.89</v>
      </c>
      <c r="S1978">
        <v>7.52</v>
      </c>
      <c r="T1978">
        <v>4.12</v>
      </c>
      <c r="U1978">
        <v>1.57</v>
      </c>
      <c r="V1978">
        <v>1.26</v>
      </c>
      <c r="W1978">
        <v>70.72</v>
      </c>
      <c r="X1978">
        <v>6.24</v>
      </c>
      <c r="Y1978">
        <v>7.16</v>
      </c>
      <c r="Z1978">
        <v>10.15</v>
      </c>
      <c r="AA1978">
        <v>13.12</v>
      </c>
      <c r="AB1978">
        <v>4.42</v>
      </c>
      <c r="AC1978">
        <v>12.01</v>
      </c>
    </row>
    <row r="1979" spans="1:29" x14ac:dyDescent="0.2">
      <c r="A1979" t="s">
        <v>958</v>
      </c>
      <c r="B1979" s="2" t="s">
        <v>4999</v>
      </c>
      <c r="C1979" s="2">
        <v>2</v>
      </c>
      <c r="D1979" s="2">
        <v>1</v>
      </c>
      <c r="E1979" s="2">
        <v>2</v>
      </c>
      <c r="F1979" s="1">
        <v>42955.611805555556</v>
      </c>
      <c r="G1979">
        <v>86.56</v>
      </c>
      <c r="H1979">
        <v>1.59</v>
      </c>
      <c r="I1979">
        <v>1.3</v>
      </c>
      <c r="J1979">
        <v>3.02</v>
      </c>
      <c r="K1979">
        <v>2.0099999999999998</v>
      </c>
      <c r="L1979">
        <v>0.49</v>
      </c>
      <c r="M1979">
        <v>0.51</v>
      </c>
      <c r="N1979">
        <v>1.4</v>
      </c>
      <c r="O1979">
        <v>1.38</v>
      </c>
      <c r="P1979">
        <v>2.1</v>
      </c>
      <c r="Q1979">
        <v>2.48</v>
      </c>
      <c r="R1979">
        <v>8.57</v>
      </c>
      <c r="S1979">
        <v>10.59</v>
      </c>
      <c r="T1979">
        <v>3.26</v>
      </c>
      <c r="U1979">
        <v>1.48</v>
      </c>
      <c r="V1979">
        <v>1.34</v>
      </c>
      <c r="W1979">
        <v>71.37</v>
      </c>
      <c r="X1979">
        <v>5.19</v>
      </c>
      <c r="Y1979">
        <v>7.09</v>
      </c>
      <c r="Z1979">
        <v>12.91</v>
      </c>
      <c r="AA1979">
        <v>16.23</v>
      </c>
      <c r="AB1979">
        <v>4.76</v>
      </c>
      <c r="AC1979">
        <v>13.97</v>
      </c>
    </row>
    <row r="1980" spans="1:29" x14ac:dyDescent="0.2">
      <c r="A1980" t="s">
        <v>1075</v>
      </c>
      <c r="B1980" s="2" t="s">
        <v>4965</v>
      </c>
      <c r="C1980" s="2">
        <v>2</v>
      </c>
      <c r="D1980" s="2">
        <v>2</v>
      </c>
      <c r="E1980" s="2">
        <v>2</v>
      </c>
      <c r="F1980" s="1">
        <v>42963.473611111112</v>
      </c>
      <c r="G1980">
        <v>86.56</v>
      </c>
      <c r="H1980">
        <v>1.86</v>
      </c>
      <c r="I1980">
        <v>1.28</v>
      </c>
      <c r="J1980">
        <v>3.84</v>
      </c>
      <c r="K1980">
        <v>2.29</v>
      </c>
      <c r="L1980">
        <v>0.35</v>
      </c>
      <c r="M1980">
        <v>0.39</v>
      </c>
      <c r="N1980">
        <v>1.34</v>
      </c>
      <c r="O1980">
        <v>1.36</v>
      </c>
      <c r="P1980">
        <v>1.9</v>
      </c>
      <c r="Q1980">
        <v>2.5499999999999998</v>
      </c>
      <c r="R1980">
        <v>9.86</v>
      </c>
      <c r="S1980">
        <v>9.1199999999999992</v>
      </c>
      <c r="T1980">
        <v>4.68</v>
      </c>
      <c r="U1980">
        <v>1.71</v>
      </c>
      <c r="V1980">
        <v>1.33</v>
      </c>
      <c r="W1980">
        <v>69.790000000000006</v>
      </c>
      <c r="X1980">
        <v>6.77</v>
      </c>
      <c r="Y1980">
        <v>8.5</v>
      </c>
      <c r="Z1980">
        <v>11.26</v>
      </c>
      <c r="AA1980">
        <v>14.99</v>
      </c>
      <c r="AB1980">
        <v>4.87</v>
      </c>
      <c r="AC1980">
        <v>18.37</v>
      </c>
    </row>
    <row r="1981" spans="1:29" x14ac:dyDescent="0.2">
      <c r="A1981" t="s">
        <v>307</v>
      </c>
      <c r="B1981" s="2" t="s">
        <v>4812</v>
      </c>
      <c r="C1981" s="2">
        <v>1</v>
      </c>
      <c r="D1981" s="2">
        <v>1</v>
      </c>
      <c r="E1981" s="2">
        <v>1</v>
      </c>
      <c r="F1981" s="1">
        <v>42914.568055555559</v>
      </c>
      <c r="G1981">
        <v>86.54</v>
      </c>
      <c r="H1981">
        <v>1.93</v>
      </c>
      <c r="I1981">
        <v>1.37</v>
      </c>
      <c r="J1981">
        <v>1.67</v>
      </c>
      <c r="K1981">
        <v>2.57</v>
      </c>
      <c r="L1981">
        <v>0.49</v>
      </c>
      <c r="M1981">
        <v>0.54</v>
      </c>
      <c r="N1981">
        <v>1.61</v>
      </c>
      <c r="O1981">
        <v>1.63</v>
      </c>
      <c r="P1981">
        <v>2.57</v>
      </c>
      <c r="Q1981">
        <v>3.33</v>
      </c>
      <c r="R1981">
        <v>7.45</v>
      </c>
      <c r="S1981">
        <v>12.4</v>
      </c>
      <c r="T1981">
        <v>3.83</v>
      </c>
      <c r="U1981">
        <v>1.69</v>
      </c>
      <c r="V1981">
        <v>1.46</v>
      </c>
      <c r="W1981">
        <v>71.92</v>
      </c>
      <c r="X1981">
        <v>6.68</v>
      </c>
      <c r="Y1981">
        <v>7.73</v>
      </c>
      <c r="Z1981">
        <v>13.14</v>
      </c>
      <c r="AA1981">
        <v>25.23</v>
      </c>
      <c r="AB1981">
        <v>9.61</v>
      </c>
      <c r="AC1981">
        <v>24</v>
      </c>
    </row>
    <row r="1982" spans="1:29" x14ac:dyDescent="0.2">
      <c r="A1982" t="s">
        <v>1493</v>
      </c>
      <c r="B1982" s="2" t="s">
        <v>4946</v>
      </c>
      <c r="C1982" s="2">
        <v>1</v>
      </c>
      <c r="D1982" s="2">
        <v>1</v>
      </c>
      <c r="E1982" s="2">
        <v>2</v>
      </c>
      <c r="F1982" s="1">
        <v>42979.587500000001</v>
      </c>
      <c r="G1982">
        <v>86.54</v>
      </c>
      <c r="H1982">
        <v>1.98</v>
      </c>
      <c r="I1982">
        <v>1.49</v>
      </c>
      <c r="J1982">
        <v>4.75</v>
      </c>
      <c r="K1982">
        <v>2.2200000000000002</v>
      </c>
      <c r="L1982">
        <v>0.48</v>
      </c>
      <c r="M1982">
        <v>0.52</v>
      </c>
      <c r="N1982">
        <v>1.55</v>
      </c>
      <c r="O1982">
        <v>1.48</v>
      </c>
      <c r="P1982">
        <v>2.17</v>
      </c>
      <c r="Q1982">
        <v>2.98</v>
      </c>
      <c r="R1982">
        <v>10.39</v>
      </c>
      <c r="S1982">
        <v>10.96</v>
      </c>
      <c r="T1982">
        <v>4.08</v>
      </c>
      <c r="U1982">
        <v>1.84</v>
      </c>
      <c r="V1982">
        <v>1.47</v>
      </c>
      <c r="W1982">
        <v>70.23</v>
      </c>
      <c r="X1982">
        <v>5.73</v>
      </c>
      <c r="Y1982">
        <v>6.66</v>
      </c>
      <c r="Z1982">
        <v>13.77</v>
      </c>
      <c r="AA1982">
        <v>12.41</v>
      </c>
      <c r="AB1982">
        <v>3.36</v>
      </c>
      <c r="AC1982">
        <v>14.9</v>
      </c>
    </row>
    <row r="1983" spans="1:29" x14ac:dyDescent="0.2">
      <c r="A1983" t="s">
        <v>1652</v>
      </c>
      <c r="B1983" s="2" t="s">
        <v>4897</v>
      </c>
      <c r="C1983" s="2">
        <v>1</v>
      </c>
      <c r="D1983" s="2">
        <v>2</v>
      </c>
      <c r="E1983" s="2">
        <v>2</v>
      </c>
      <c r="F1983" s="1">
        <v>42989.601388888892</v>
      </c>
      <c r="G1983">
        <v>86.54</v>
      </c>
      <c r="H1983">
        <v>1.71</v>
      </c>
      <c r="I1983">
        <v>1.38</v>
      </c>
      <c r="J1983">
        <v>3.51</v>
      </c>
      <c r="K1983">
        <v>1.92</v>
      </c>
      <c r="L1983">
        <v>0.31</v>
      </c>
      <c r="M1983">
        <v>0.3</v>
      </c>
      <c r="N1983">
        <v>1.43</v>
      </c>
      <c r="O1983">
        <v>1.43</v>
      </c>
      <c r="P1983">
        <v>1.53</v>
      </c>
      <c r="Q1983">
        <v>1.85</v>
      </c>
      <c r="R1983">
        <v>11.73</v>
      </c>
      <c r="S1983">
        <v>9.09</v>
      </c>
      <c r="T1983">
        <v>4.13</v>
      </c>
      <c r="U1983">
        <v>1.41</v>
      </c>
      <c r="V1983">
        <v>1.35</v>
      </c>
      <c r="W1983">
        <v>69.959999999999994</v>
      </c>
      <c r="X1983">
        <v>4.63</v>
      </c>
      <c r="Y1983">
        <v>5.56</v>
      </c>
      <c r="Z1983">
        <v>10.53</v>
      </c>
      <c r="AA1983">
        <v>9.68</v>
      </c>
      <c r="AB1983">
        <v>3.51</v>
      </c>
      <c r="AC1983">
        <v>8.4700000000000006</v>
      </c>
    </row>
    <row r="1984" spans="1:29" x14ac:dyDescent="0.2">
      <c r="A1984" t="s">
        <v>1430</v>
      </c>
      <c r="B1984" s="2" t="s">
        <v>5114</v>
      </c>
      <c r="C1984" s="2">
        <v>2</v>
      </c>
      <c r="D1984" s="2">
        <v>2</v>
      </c>
      <c r="E1984" s="2">
        <v>2</v>
      </c>
      <c r="F1984" s="1">
        <v>42977.654166666667</v>
      </c>
      <c r="G1984">
        <v>86.54</v>
      </c>
      <c r="H1984">
        <v>1.8</v>
      </c>
      <c r="I1984">
        <v>1.42</v>
      </c>
      <c r="J1984">
        <v>3.53</v>
      </c>
      <c r="K1984">
        <v>2.29</v>
      </c>
      <c r="L1984">
        <v>0.35</v>
      </c>
      <c r="M1984">
        <v>0.22</v>
      </c>
      <c r="N1984">
        <v>1.68</v>
      </c>
      <c r="O1984">
        <v>1.63</v>
      </c>
      <c r="P1984">
        <v>1.86</v>
      </c>
      <c r="Q1984">
        <v>2.27</v>
      </c>
      <c r="R1984">
        <v>8.6</v>
      </c>
      <c r="S1984">
        <v>11.59</v>
      </c>
      <c r="T1984">
        <v>5.09</v>
      </c>
      <c r="U1984">
        <v>1.45</v>
      </c>
      <c r="V1984">
        <v>1.42</v>
      </c>
      <c r="W1984">
        <v>70.72</v>
      </c>
      <c r="X1984">
        <v>7.69</v>
      </c>
      <c r="Y1984">
        <v>9.36</v>
      </c>
      <c r="Z1984">
        <v>14.46</v>
      </c>
      <c r="AA1984">
        <v>17.920000000000002</v>
      </c>
      <c r="AB1984">
        <v>6.98</v>
      </c>
      <c r="AC1984">
        <v>20.89</v>
      </c>
    </row>
    <row r="1985" spans="1:29" x14ac:dyDescent="0.2">
      <c r="A1985" t="s">
        <v>3493</v>
      </c>
      <c r="B1985" s="2" t="s">
        <v>5182</v>
      </c>
      <c r="C1985" s="2">
        <v>2</v>
      </c>
      <c r="D1985" s="2">
        <v>1</v>
      </c>
      <c r="E1985" s="2">
        <v>4</v>
      </c>
      <c r="F1985" s="1">
        <v>43208.736111111109</v>
      </c>
      <c r="G1985">
        <v>86.54</v>
      </c>
      <c r="H1985">
        <v>1.68</v>
      </c>
      <c r="I1985">
        <v>1.04</v>
      </c>
      <c r="J1985">
        <v>2.48</v>
      </c>
      <c r="K1985">
        <v>2.4700000000000002</v>
      </c>
      <c r="L1985">
        <v>0.66</v>
      </c>
      <c r="M1985">
        <v>0.46</v>
      </c>
      <c r="N1985">
        <v>1.25</v>
      </c>
      <c r="O1985">
        <v>1.24</v>
      </c>
      <c r="P1985">
        <v>3.37</v>
      </c>
      <c r="Q1985">
        <v>4.1100000000000003</v>
      </c>
      <c r="R1985">
        <v>4.63</v>
      </c>
      <c r="S1985">
        <v>10.93</v>
      </c>
      <c r="T1985">
        <v>4.68</v>
      </c>
      <c r="U1985">
        <v>2.06</v>
      </c>
      <c r="V1985">
        <v>1.38</v>
      </c>
      <c r="W1985">
        <v>73.61</v>
      </c>
      <c r="X1985">
        <v>17.7</v>
      </c>
      <c r="Y1985">
        <v>23.39</v>
      </c>
      <c r="Z1985">
        <v>26.68</v>
      </c>
      <c r="AA1985">
        <v>47.22</v>
      </c>
      <c r="AB1985">
        <v>10.74</v>
      </c>
      <c r="AC1985">
        <v>73.23</v>
      </c>
    </row>
    <row r="1986" spans="1:29" x14ac:dyDescent="0.2">
      <c r="A1986" t="s">
        <v>2879</v>
      </c>
      <c r="B1986" s="2" t="s">
        <v>5121</v>
      </c>
      <c r="C1986" s="2">
        <v>2</v>
      </c>
      <c r="D1986" s="2">
        <v>2</v>
      </c>
      <c r="E1986" s="2">
        <v>4</v>
      </c>
      <c r="F1986" s="1">
        <v>43178.529861111114</v>
      </c>
      <c r="G1986">
        <v>86.53</v>
      </c>
      <c r="H1986">
        <v>1.67</v>
      </c>
      <c r="I1986">
        <v>0.74</v>
      </c>
      <c r="J1986">
        <v>1.22</v>
      </c>
      <c r="K1986">
        <v>2.3199999999999998</v>
      </c>
      <c r="L1986">
        <v>0.66</v>
      </c>
      <c r="M1986">
        <v>0.45</v>
      </c>
      <c r="N1986">
        <v>1.18</v>
      </c>
      <c r="O1986">
        <v>1.17</v>
      </c>
      <c r="P1986">
        <v>3.48</v>
      </c>
      <c r="Q1986">
        <v>3.74</v>
      </c>
      <c r="R1986">
        <v>4.3899999999999997</v>
      </c>
      <c r="S1986">
        <v>11.95</v>
      </c>
      <c r="T1986">
        <v>3.5</v>
      </c>
      <c r="U1986">
        <v>2.76</v>
      </c>
      <c r="V1986">
        <v>1.52</v>
      </c>
      <c r="W1986">
        <v>72.88</v>
      </c>
      <c r="X1986">
        <v>25.24</v>
      </c>
      <c r="Y1986">
        <v>33.42</v>
      </c>
      <c r="Z1986">
        <v>46.1</v>
      </c>
      <c r="AA1986">
        <v>87.35</v>
      </c>
      <c r="AB1986">
        <v>15.53</v>
      </c>
      <c r="AC1986">
        <v>106.93</v>
      </c>
    </row>
    <row r="1987" spans="1:29" x14ac:dyDescent="0.2">
      <c r="A1987" t="s">
        <v>3016</v>
      </c>
      <c r="B1987" s="2" t="s">
        <v>4770</v>
      </c>
      <c r="C1987" s="2">
        <v>1</v>
      </c>
      <c r="D1987" s="2">
        <v>2</v>
      </c>
      <c r="E1987" s="2">
        <v>4</v>
      </c>
      <c r="F1987" s="1">
        <v>43188.557638888888</v>
      </c>
      <c r="G1987">
        <v>86.53</v>
      </c>
      <c r="H1987">
        <v>1.41</v>
      </c>
      <c r="I1987">
        <v>0.97</v>
      </c>
      <c r="J1987">
        <v>1.56</v>
      </c>
      <c r="K1987">
        <v>2.4900000000000002</v>
      </c>
      <c r="L1987">
        <v>0.71</v>
      </c>
      <c r="M1987">
        <v>0.36</v>
      </c>
      <c r="N1987">
        <v>1.26</v>
      </c>
      <c r="O1987">
        <v>1.25</v>
      </c>
      <c r="P1987">
        <v>3.18</v>
      </c>
      <c r="Q1987">
        <v>3.73</v>
      </c>
      <c r="R1987">
        <v>3.84</v>
      </c>
      <c r="S1987">
        <v>11.62</v>
      </c>
      <c r="T1987">
        <v>3.06</v>
      </c>
      <c r="U1987">
        <v>2.16</v>
      </c>
      <c r="V1987">
        <v>1.31</v>
      </c>
      <c r="W1987">
        <v>73.83</v>
      </c>
      <c r="X1987">
        <v>20.239999999999998</v>
      </c>
      <c r="Y1987">
        <v>28.34</v>
      </c>
      <c r="Z1987">
        <v>34.909999999999997</v>
      </c>
      <c r="AA1987">
        <v>63.77</v>
      </c>
      <c r="AB1987">
        <v>12.9</v>
      </c>
      <c r="AC1987">
        <v>68.819999999999993</v>
      </c>
    </row>
    <row r="1988" spans="1:29" x14ac:dyDescent="0.2">
      <c r="A1988" t="s">
        <v>957</v>
      </c>
      <c r="B1988" s="2" t="s">
        <v>4807</v>
      </c>
      <c r="C1988" s="2">
        <v>1</v>
      </c>
      <c r="D1988" s="2">
        <v>1</v>
      </c>
      <c r="E1988" s="2">
        <v>2</v>
      </c>
      <c r="F1988" s="1">
        <v>42955.609722222223</v>
      </c>
      <c r="G1988">
        <v>86.53</v>
      </c>
      <c r="H1988">
        <v>1.82</v>
      </c>
      <c r="I1988">
        <v>1.41</v>
      </c>
      <c r="J1988">
        <v>2.5299999999999998</v>
      </c>
      <c r="K1988">
        <v>2.27</v>
      </c>
      <c r="L1988">
        <v>0.49</v>
      </c>
      <c r="M1988">
        <v>0.57999999999999996</v>
      </c>
      <c r="N1988">
        <v>1.44</v>
      </c>
      <c r="O1988">
        <v>1.43</v>
      </c>
      <c r="P1988">
        <v>2.2599999999999998</v>
      </c>
      <c r="Q1988">
        <v>2.98</v>
      </c>
      <c r="R1988">
        <v>9.07</v>
      </c>
      <c r="S1988">
        <v>10.58</v>
      </c>
      <c r="T1988">
        <v>2.89</v>
      </c>
      <c r="U1988">
        <v>1.65</v>
      </c>
      <c r="V1988">
        <v>1.36</v>
      </c>
      <c r="W1988">
        <v>72.44</v>
      </c>
      <c r="X1988">
        <v>4.3099999999999996</v>
      </c>
      <c r="Y1988">
        <v>5.09</v>
      </c>
      <c r="Z1988">
        <v>9.9499999999999993</v>
      </c>
      <c r="AA1988">
        <v>12.7</v>
      </c>
      <c r="AB1988">
        <v>4.34</v>
      </c>
      <c r="AC1988">
        <v>7.93</v>
      </c>
    </row>
    <row r="1989" spans="1:29" x14ac:dyDescent="0.2">
      <c r="A1989" t="s">
        <v>2552</v>
      </c>
      <c r="B1989" s="2" t="s">
        <v>5145</v>
      </c>
      <c r="C1989" s="2">
        <v>2</v>
      </c>
      <c r="D1989" s="2">
        <v>1</v>
      </c>
      <c r="E1989" s="2">
        <v>3</v>
      </c>
      <c r="F1989" s="1">
        <v>43158.602083333331</v>
      </c>
      <c r="G1989">
        <v>86.53</v>
      </c>
      <c r="H1989">
        <v>1.54</v>
      </c>
      <c r="I1989">
        <v>0.85</v>
      </c>
      <c r="J1989">
        <v>7.0000000000000007E-2</v>
      </c>
      <c r="K1989">
        <v>2.58</v>
      </c>
      <c r="L1989">
        <v>0.73</v>
      </c>
      <c r="M1989">
        <v>0.26</v>
      </c>
      <c r="N1989">
        <v>1.4</v>
      </c>
      <c r="O1989">
        <v>1.36</v>
      </c>
      <c r="P1989">
        <v>3.74</v>
      </c>
      <c r="Q1989">
        <v>3.93</v>
      </c>
      <c r="R1989">
        <v>1.74</v>
      </c>
      <c r="S1989">
        <v>13.34</v>
      </c>
      <c r="T1989">
        <v>3.86</v>
      </c>
      <c r="U1989">
        <v>2.34</v>
      </c>
      <c r="V1989">
        <v>1.49</v>
      </c>
      <c r="W1989">
        <v>75.27</v>
      </c>
      <c r="X1989">
        <v>29.63</v>
      </c>
      <c r="Y1989">
        <v>40.47</v>
      </c>
      <c r="Z1989">
        <v>49.65</v>
      </c>
      <c r="AA1989">
        <v>104.04</v>
      </c>
      <c r="AB1989">
        <v>20.57</v>
      </c>
      <c r="AC1989">
        <v>123.91</v>
      </c>
    </row>
    <row r="1990" spans="1:29" x14ac:dyDescent="0.2">
      <c r="A1990" t="s">
        <v>2358</v>
      </c>
      <c r="B1990" s="2" t="s">
        <v>4746</v>
      </c>
      <c r="C1990" s="2">
        <v>1</v>
      </c>
      <c r="D1990" s="2">
        <v>2</v>
      </c>
      <c r="E1990" s="2">
        <v>3</v>
      </c>
      <c r="F1990" s="1">
        <v>43152.518055555556</v>
      </c>
      <c r="G1990">
        <v>86.53</v>
      </c>
      <c r="H1990">
        <v>1.91</v>
      </c>
      <c r="I1990">
        <v>1.1499999999999999</v>
      </c>
      <c r="J1990">
        <v>0.28999999999999998</v>
      </c>
      <c r="K1990">
        <v>3.07</v>
      </c>
      <c r="L1990">
        <v>0.84</v>
      </c>
      <c r="M1990">
        <v>0.5</v>
      </c>
      <c r="N1990">
        <v>1.74</v>
      </c>
      <c r="O1990">
        <v>1.7</v>
      </c>
      <c r="P1990">
        <v>4.18</v>
      </c>
      <c r="Q1990">
        <v>4.5599999999999996</v>
      </c>
      <c r="R1990">
        <v>-0.32</v>
      </c>
      <c r="S1990">
        <v>16.7</v>
      </c>
      <c r="T1990">
        <v>4.12</v>
      </c>
      <c r="U1990">
        <v>2.57</v>
      </c>
      <c r="V1990">
        <v>1.7</v>
      </c>
      <c r="W1990">
        <v>74.5</v>
      </c>
      <c r="X1990">
        <v>27.09</v>
      </c>
      <c r="Y1990">
        <v>35.520000000000003</v>
      </c>
      <c r="Z1990">
        <v>54.79</v>
      </c>
      <c r="AA1990">
        <v>96.43</v>
      </c>
      <c r="AB1990">
        <v>18.489999999999998</v>
      </c>
      <c r="AC1990">
        <v>118.89</v>
      </c>
    </row>
    <row r="1991" spans="1:29" x14ac:dyDescent="0.2">
      <c r="A1991" t="s">
        <v>327</v>
      </c>
      <c r="B1991" s="2" t="s">
        <v>5130</v>
      </c>
      <c r="C1991" s="2">
        <v>2</v>
      </c>
      <c r="D1991" s="2">
        <v>1</v>
      </c>
      <c r="E1991" s="2">
        <v>1</v>
      </c>
      <c r="F1991" s="1">
        <v>42914.635416666664</v>
      </c>
      <c r="G1991">
        <v>86.53</v>
      </c>
      <c r="H1991">
        <v>1.62</v>
      </c>
      <c r="I1991">
        <v>1.32</v>
      </c>
      <c r="J1991">
        <v>1.97</v>
      </c>
      <c r="K1991">
        <v>2.15</v>
      </c>
      <c r="L1991">
        <v>0.52</v>
      </c>
      <c r="M1991">
        <v>0.48</v>
      </c>
      <c r="N1991">
        <v>1.68</v>
      </c>
      <c r="O1991">
        <v>1.68</v>
      </c>
      <c r="P1991">
        <v>2.46</v>
      </c>
      <c r="Q1991">
        <v>3.16</v>
      </c>
      <c r="R1991">
        <v>7.35</v>
      </c>
      <c r="S1991">
        <v>13.05</v>
      </c>
      <c r="T1991">
        <v>4.1399999999999997</v>
      </c>
      <c r="U1991">
        <v>1.37</v>
      </c>
      <c r="V1991">
        <v>1.44</v>
      </c>
      <c r="W1991">
        <v>71.459999999999994</v>
      </c>
      <c r="X1991">
        <v>7.09</v>
      </c>
      <c r="Y1991">
        <v>9.75</v>
      </c>
      <c r="Z1991">
        <v>14.32</v>
      </c>
      <c r="AA1991">
        <v>25.59</v>
      </c>
      <c r="AB1991">
        <v>8.9499999999999993</v>
      </c>
      <c r="AC1991">
        <v>26.18</v>
      </c>
    </row>
    <row r="1992" spans="1:29" x14ac:dyDescent="0.2">
      <c r="A1992" t="s">
        <v>3483</v>
      </c>
      <c r="B1992" s="2" t="s">
        <v>4887</v>
      </c>
      <c r="C1992" s="2">
        <v>1</v>
      </c>
      <c r="D1992" s="2">
        <v>1</v>
      </c>
      <c r="E1992" s="2">
        <v>4</v>
      </c>
      <c r="F1992" s="1">
        <v>43208.716666666667</v>
      </c>
      <c r="G1992">
        <v>86.53</v>
      </c>
      <c r="H1992">
        <v>2.0099999999999998</v>
      </c>
      <c r="I1992">
        <v>1.23</v>
      </c>
      <c r="J1992">
        <v>1.29</v>
      </c>
      <c r="K1992">
        <v>2.87</v>
      </c>
      <c r="L1992">
        <v>0.68</v>
      </c>
      <c r="M1992">
        <v>0.45</v>
      </c>
      <c r="N1992">
        <v>1.63</v>
      </c>
      <c r="O1992">
        <v>1.56</v>
      </c>
      <c r="P1992">
        <v>3.54</v>
      </c>
      <c r="Q1992">
        <v>4.47</v>
      </c>
      <c r="R1992">
        <v>2.91</v>
      </c>
      <c r="S1992">
        <v>14</v>
      </c>
      <c r="T1992">
        <v>3.86</v>
      </c>
      <c r="U1992">
        <v>2.37</v>
      </c>
      <c r="V1992">
        <v>1.56</v>
      </c>
      <c r="W1992">
        <v>74.260000000000005</v>
      </c>
      <c r="X1992">
        <v>17.149999999999999</v>
      </c>
      <c r="Y1992">
        <v>23.9</v>
      </c>
      <c r="Z1992">
        <v>33.42</v>
      </c>
      <c r="AA1992">
        <v>64.2</v>
      </c>
      <c r="AB1992">
        <v>15.84</v>
      </c>
      <c r="AC1992">
        <v>78.23</v>
      </c>
    </row>
    <row r="1993" spans="1:29" x14ac:dyDescent="0.2">
      <c r="A1993" t="s">
        <v>1060</v>
      </c>
      <c r="B1993" s="2" t="s">
        <v>5131</v>
      </c>
      <c r="C1993" s="2">
        <v>2</v>
      </c>
      <c r="D1993" s="2">
        <v>2</v>
      </c>
      <c r="E1993" s="2">
        <v>2</v>
      </c>
      <c r="F1993" s="1">
        <v>42958.65347222222</v>
      </c>
      <c r="G1993">
        <v>86.52</v>
      </c>
      <c r="H1993">
        <v>1.85</v>
      </c>
      <c r="I1993">
        <v>1.4</v>
      </c>
      <c r="J1993">
        <v>2.38</v>
      </c>
      <c r="K1993">
        <v>2.27</v>
      </c>
      <c r="L1993">
        <v>0.35</v>
      </c>
      <c r="M1993">
        <v>0.38</v>
      </c>
      <c r="N1993">
        <v>1.57</v>
      </c>
      <c r="O1993">
        <v>1.53</v>
      </c>
      <c r="P1993">
        <v>1.87</v>
      </c>
      <c r="Q1993">
        <v>2.76</v>
      </c>
      <c r="R1993">
        <v>9.31</v>
      </c>
      <c r="S1993">
        <v>10.59</v>
      </c>
      <c r="T1993">
        <v>3.36</v>
      </c>
      <c r="U1993">
        <v>1.61</v>
      </c>
      <c r="V1993">
        <v>1.41</v>
      </c>
      <c r="W1993">
        <v>71.47</v>
      </c>
      <c r="X1993">
        <v>5.27</v>
      </c>
      <c r="Y1993">
        <v>6.61</v>
      </c>
      <c r="Z1993">
        <v>11.68</v>
      </c>
      <c r="AA1993">
        <v>14.24</v>
      </c>
      <c r="AB1993">
        <v>5.28</v>
      </c>
      <c r="AC1993">
        <v>9.66</v>
      </c>
    </row>
    <row r="1994" spans="1:29" x14ac:dyDescent="0.2">
      <c r="A1994" t="s">
        <v>3510</v>
      </c>
      <c r="B1994" s="2" t="s">
        <v>4806</v>
      </c>
      <c r="C1994" s="2">
        <v>1</v>
      </c>
      <c r="D1994" s="2">
        <v>2</v>
      </c>
      <c r="E1994" s="2">
        <v>4</v>
      </c>
      <c r="F1994" s="1">
        <v>43208.76458333333</v>
      </c>
      <c r="G1994">
        <v>86.52</v>
      </c>
      <c r="H1994">
        <v>1.51</v>
      </c>
      <c r="I1994">
        <v>1.03</v>
      </c>
      <c r="J1994">
        <v>1.29</v>
      </c>
      <c r="K1994">
        <v>2.2200000000000002</v>
      </c>
      <c r="L1994">
        <v>0.64</v>
      </c>
      <c r="M1994">
        <v>0.41</v>
      </c>
      <c r="N1994">
        <v>1.39</v>
      </c>
      <c r="O1994">
        <v>1.34</v>
      </c>
      <c r="P1994">
        <v>3.28</v>
      </c>
      <c r="Q1994">
        <v>3.84</v>
      </c>
      <c r="R1994">
        <v>4.49</v>
      </c>
      <c r="S1994">
        <v>11.58</v>
      </c>
      <c r="T1994">
        <v>4.08</v>
      </c>
      <c r="U1994">
        <v>1.93</v>
      </c>
      <c r="V1994">
        <v>1.41</v>
      </c>
      <c r="W1994">
        <v>74.45</v>
      </c>
      <c r="X1994">
        <v>15.76</v>
      </c>
      <c r="Y1994">
        <v>21.66</v>
      </c>
      <c r="Z1994">
        <v>30.44</v>
      </c>
      <c r="AA1994">
        <v>54.68</v>
      </c>
      <c r="AB1994">
        <v>14.35</v>
      </c>
      <c r="AC1994">
        <v>73.209999999999994</v>
      </c>
    </row>
    <row r="1995" spans="1:29" x14ac:dyDescent="0.2">
      <c r="A1995" t="s">
        <v>1693</v>
      </c>
      <c r="B1995" s="2" t="s">
        <v>4919</v>
      </c>
      <c r="C1995" s="2">
        <v>1</v>
      </c>
      <c r="D1995" s="2">
        <v>1</v>
      </c>
      <c r="E1995" s="2">
        <v>2</v>
      </c>
      <c r="F1995" s="1">
        <v>42989.677777777775</v>
      </c>
      <c r="G1995">
        <v>86.52</v>
      </c>
      <c r="H1995">
        <v>1.8</v>
      </c>
      <c r="I1995">
        <v>1.29</v>
      </c>
      <c r="J1995">
        <v>3.61</v>
      </c>
      <c r="K1995">
        <v>1.98</v>
      </c>
      <c r="L1995">
        <v>0.31</v>
      </c>
      <c r="M1995">
        <v>0.36</v>
      </c>
      <c r="N1995">
        <v>1.33</v>
      </c>
      <c r="O1995">
        <v>1.35</v>
      </c>
      <c r="P1995">
        <v>1.47</v>
      </c>
      <c r="Q1995">
        <v>1.66</v>
      </c>
      <c r="R1995">
        <v>11.15</v>
      </c>
      <c r="S1995">
        <v>8.9600000000000009</v>
      </c>
      <c r="T1995">
        <v>4.0199999999999996</v>
      </c>
      <c r="U1995">
        <v>1.67</v>
      </c>
      <c r="V1995">
        <v>1.32</v>
      </c>
      <c r="W1995">
        <v>68.930000000000007</v>
      </c>
      <c r="X1995">
        <v>4.41</v>
      </c>
      <c r="Y1995">
        <v>5.76</v>
      </c>
      <c r="Z1995">
        <v>10.39</v>
      </c>
      <c r="AA1995">
        <v>12.29</v>
      </c>
      <c r="AB1995">
        <v>3.63</v>
      </c>
      <c r="AC1995">
        <v>10.18</v>
      </c>
    </row>
    <row r="1996" spans="1:29" x14ac:dyDescent="0.2">
      <c r="A1996" t="s">
        <v>3388</v>
      </c>
      <c r="B1996" s="2" t="s">
        <v>4787</v>
      </c>
      <c r="C1996" s="2">
        <v>1</v>
      </c>
      <c r="D1996" s="2">
        <v>1</v>
      </c>
      <c r="E1996" s="2">
        <v>4</v>
      </c>
      <c r="F1996" s="1">
        <v>43206.693749999999</v>
      </c>
      <c r="G1996">
        <v>86.52</v>
      </c>
      <c r="H1996">
        <v>1.61</v>
      </c>
      <c r="I1996">
        <v>0.94</v>
      </c>
      <c r="J1996">
        <v>1.52</v>
      </c>
      <c r="K1996">
        <v>2.4300000000000002</v>
      </c>
      <c r="L1996">
        <v>0.7</v>
      </c>
      <c r="M1996">
        <v>0.46</v>
      </c>
      <c r="N1996">
        <v>1.19</v>
      </c>
      <c r="O1996">
        <v>1.1599999999999999</v>
      </c>
      <c r="P1996">
        <v>3.37</v>
      </c>
      <c r="Q1996">
        <v>3.91</v>
      </c>
      <c r="R1996">
        <v>4.9400000000000004</v>
      </c>
      <c r="S1996">
        <v>10.95</v>
      </c>
      <c r="T1996">
        <v>3.28</v>
      </c>
      <c r="U1996">
        <v>2.33</v>
      </c>
      <c r="V1996">
        <v>1.43</v>
      </c>
      <c r="W1996">
        <v>75.010000000000005</v>
      </c>
      <c r="X1996">
        <v>18.21</v>
      </c>
      <c r="Y1996">
        <v>24.88</v>
      </c>
      <c r="Z1996">
        <v>34.76</v>
      </c>
      <c r="AA1996">
        <v>61.18</v>
      </c>
      <c r="AB1996">
        <v>11.54</v>
      </c>
      <c r="AC1996">
        <v>59.69</v>
      </c>
    </row>
    <row r="1997" spans="1:29" x14ac:dyDescent="0.2">
      <c r="A1997" t="s">
        <v>1476</v>
      </c>
      <c r="B1997" s="2" t="s">
        <v>4783</v>
      </c>
      <c r="C1997" s="2">
        <v>1</v>
      </c>
      <c r="D1997" s="2">
        <v>1</v>
      </c>
      <c r="E1997" s="2">
        <v>2</v>
      </c>
      <c r="F1997" s="1">
        <v>42979.538888888892</v>
      </c>
      <c r="G1997">
        <v>86.52</v>
      </c>
      <c r="H1997">
        <v>1.77</v>
      </c>
      <c r="I1997">
        <v>1.34</v>
      </c>
      <c r="J1997">
        <v>3.63</v>
      </c>
      <c r="K1997">
        <v>2.12</v>
      </c>
      <c r="L1997">
        <v>0.48</v>
      </c>
      <c r="M1997">
        <v>0.51</v>
      </c>
      <c r="N1997">
        <v>1.47</v>
      </c>
      <c r="O1997">
        <v>1.44</v>
      </c>
      <c r="P1997">
        <v>2.17</v>
      </c>
      <c r="Q1997">
        <v>2.72</v>
      </c>
      <c r="R1997">
        <v>8.89</v>
      </c>
      <c r="S1997">
        <v>10.9</v>
      </c>
      <c r="T1997">
        <v>4.0599999999999996</v>
      </c>
      <c r="U1997">
        <v>1.67</v>
      </c>
      <c r="V1997">
        <v>1.39</v>
      </c>
      <c r="W1997">
        <v>70.44</v>
      </c>
      <c r="X1997">
        <v>5.2</v>
      </c>
      <c r="Y1997">
        <v>6.93</v>
      </c>
      <c r="Z1997">
        <v>11.55</v>
      </c>
      <c r="AA1997">
        <v>17.399999999999999</v>
      </c>
      <c r="AB1997">
        <v>4.87</v>
      </c>
      <c r="AC1997">
        <v>16.23</v>
      </c>
    </row>
    <row r="1998" spans="1:29" x14ac:dyDescent="0.2">
      <c r="A1998" t="s">
        <v>596</v>
      </c>
      <c r="B1998" s="2" t="s">
        <v>5088</v>
      </c>
      <c r="C1998" s="2">
        <v>2</v>
      </c>
      <c r="D1998" s="2">
        <v>1</v>
      </c>
      <c r="E1998" s="2">
        <v>1</v>
      </c>
      <c r="F1998" s="1">
        <v>42923.524305555555</v>
      </c>
      <c r="G1998">
        <v>86.52</v>
      </c>
      <c r="H1998">
        <v>1.88</v>
      </c>
      <c r="I1998">
        <v>1.22</v>
      </c>
      <c r="J1998">
        <v>1.33</v>
      </c>
      <c r="K1998">
        <v>2.56</v>
      </c>
      <c r="L1998">
        <v>0.55000000000000004</v>
      </c>
      <c r="M1998">
        <v>0.63</v>
      </c>
      <c r="N1998">
        <v>1.52</v>
      </c>
      <c r="O1998">
        <v>1.53</v>
      </c>
      <c r="P1998">
        <v>2.74</v>
      </c>
      <c r="Q1998">
        <v>3.38</v>
      </c>
      <c r="R1998">
        <v>6.46</v>
      </c>
      <c r="S1998">
        <v>12.29</v>
      </c>
      <c r="T1998">
        <v>3.43</v>
      </c>
      <c r="U1998">
        <v>2.14</v>
      </c>
      <c r="V1998">
        <v>1.46</v>
      </c>
      <c r="W1998">
        <v>72.650000000000006</v>
      </c>
      <c r="X1998">
        <v>7.9</v>
      </c>
      <c r="Y1998">
        <v>10.57</v>
      </c>
      <c r="Z1998">
        <v>13.94</v>
      </c>
      <c r="AA1998">
        <v>37.86</v>
      </c>
      <c r="AB1998">
        <v>11.89</v>
      </c>
      <c r="AC1998">
        <v>30.07</v>
      </c>
    </row>
    <row r="1999" spans="1:29" x14ac:dyDescent="0.2">
      <c r="A1999" t="s">
        <v>556</v>
      </c>
      <c r="B1999" s="4">
        <v>78010</v>
      </c>
      <c r="C1999" s="2">
        <v>1</v>
      </c>
      <c r="D1999" s="2">
        <v>1</v>
      </c>
      <c r="E1999" s="2">
        <v>1</v>
      </c>
      <c r="F1999" s="1">
        <v>42922.594444444447</v>
      </c>
      <c r="G1999">
        <v>86.51</v>
      </c>
      <c r="H1999">
        <v>1.9</v>
      </c>
      <c r="I1999">
        <v>1.23</v>
      </c>
      <c r="J1999">
        <v>2.0299999999999998</v>
      </c>
      <c r="K1999">
        <v>2.5099999999999998</v>
      </c>
      <c r="L1999">
        <v>0.59</v>
      </c>
      <c r="M1999">
        <v>0.73</v>
      </c>
      <c r="N1999">
        <v>1.53</v>
      </c>
      <c r="O1999">
        <v>1.54</v>
      </c>
      <c r="P1999">
        <v>3.02</v>
      </c>
      <c r="Q1999">
        <v>3.73</v>
      </c>
      <c r="R1999">
        <v>6.32</v>
      </c>
      <c r="S1999">
        <v>12.51</v>
      </c>
      <c r="T1999">
        <v>4.21</v>
      </c>
      <c r="U1999">
        <v>2.0499999999999998</v>
      </c>
      <c r="V1999">
        <v>1.51</v>
      </c>
      <c r="W1999">
        <v>71.61</v>
      </c>
      <c r="X1999">
        <v>7.65</v>
      </c>
      <c r="Y1999">
        <v>9.9700000000000006</v>
      </c>
      <c r="Z1999">
        <v>15.18</v>
      </c>
      <c r="AA1999">
        <v>33.86</v>
      </c>
      <c r="AB1999">
        <v>10.1</v>
      </c>
      <c r="AC1999">
        <v>36.19</v>
      </c>
    </row>
    <row r="2000" spans="1:29" x14ac:dyDescent="0.2">
      <c r="A2000" t="s">
        <v>2970</v>
      </c>
      <c r="B2000" s="2" t="s">
        <v>4849</v>
      </c>
      <c r="C2000" s="2">
        <v>1</v>
      </c>
      <c r="D2000" s="2">
        <v>1</v>
      </c>
      <c r="E2000" s="2">
        <v>4</v>
      </c>
      <c r="F2000" s="1">
        <v>43185.710416666669</v>
      </c>
      <c r="G2000">
        <v>86.51</v>
      </c>
      <c r="H2000">
        <v>1.53</v>
      </c>
      <c r="I2000">
        <v>0.99</v>
      </c>
      <c r="J2000">
        <v>1.65</v>
      </c>
      <c r="K2000">
        <v>2.4300000000000002</v>
      </c>
      <c r="L2000">
        <v>0.73</v>
      </c>
      <c r="M2000">
        <v>0.53</v>
      </c>
      <c r="N2000">
        <v>1.25</v>
      </c>
      <c r="O2000">
        <v>1.22</v>
      </c>
      <c r="P2000">
        <v>3.46</v>
      </c>
      <c r="Q2000">
        <v>4.33</v>
      </c>
      <c r="R2000">
        <v>5.42</v>
      </c>
      <c r="S2000">
        <v>11.38</v>
      </c>
      <c r="T2000">
        <v>3.39</v>
      </c>
      <c r="U2000">
        <v>2.04</v>
      </c>
      <c r="V2000">
        <v>1.41</v>
      </c>
      <c r="W2000">
        <v>74.55</v>
      </c>
      <c r="X2000">
        <v>17.79</v>
      </c>
      <c r="Y2000">
        <v>22.63</v>
      </c>
      <c r="Z2000">
        <v>29.7</v>
      </c>
      <c r="AA2000">
        <v>50.32</v>
      </c>
      <c r="AB2000">
        <v>8.44</v>
      </c>
      <c r="AC2000">
        <v>53.43</v>
      </c>
    </row>
    <row r="2001" spans="1:29" x14ac:dyDescent="0.2">
      <c r="A2001" t="s">
        <v>37</v>
      </c>
      <c r="B2001" s="2" t="s">
        <v>4809</v>
      </c>
      <c r="C2001" s="2">
        <v>1</v>
      </c>
      <c r="D2001" s="2">
        <v>2</v>
      </c>
      <c r="E2001" s="2">
        <v>1</v>
      </c>
      <c r="F2001" s="1">
        <v>42898.603472222225</v>
      </c>
      <c r="G2001">
        <v>86.51</v>
      </c>
      <c r="H2001">
        <v>1.73</v>
      </c>
      <c r="I2001">
        <v>1.24</v>
      </c>
      <c r="J2001">
        <v>1.86</v>
      </c>
      <c r="K2001">
        <v>2.2400000000000002</v>
      </c>
      <c r="L2001">
        <v>0.49</v>
      </c>
      <c r="M2001">
        <v>0.59</v>
      </c>
      <c r="N2001">
        <v>1.52</v>
      </c>
      <c r="O2001">
        <v>1.52</v>
      </c>
      <c r="P2001">
        <v>2.4500000000000002</v>
      </c>
      <c r="Q2001">
        <v>3.13</v>
      </c>
      <c r="R2001">
        <v>8.2799999999999994</v>
      </c>
      <c r="S2001">
        <v>11.87</v>
      </c>
      <c r="T2001">
        <v>3.68</v>
      </c>
      <c r="U2001">
        <v>1.73</v>
      </c>
      <c r="V2001">
        <v>1.48</v>
      </c>
      <c r="W2001">
        <v>70.17</v>
      </c>
      <c r="X2001">
        <v>6.68</v>
      </c>
      <c r="Y2001">
        <v>9.43</v>
      </c>
      <c r="Z2001">
        <v>14.29</v>
      </c>
      <c r="AA2001">
        <v>30.76</v>
      </c>
      <c r="AB2001">
        <v>9.49</v>
      </c>
      <c r="AC2001">
        <v>28.73</v>
      </c>
    </row>
    <row r="2002" spans="1:29" x14ac:dyDescent="0.2">
      <c r="A2002" t="s">
        <v>3174</v>
      </c>
      <c r="B2002" s="2" t="s">
        <v>5002</v>
      </c>
      <c r="C2002" s="2">
        <v>2</v>
      </c>
      <c r="D2002" s="2">
        <v>2</v>
      </c>
      <c r="E2002" s="2">
        <v>4</v>
      </c>
      <c r="F2002" s="1">
        <v>43195.636111111111</v>
      </c>
      <c r="G2002">
        <v>86.51</v>
      </c>
      <c r="H2002">
        <v>1.76</v>
      </c>
      <c r="I2002">
        <v>1.0900000000000001</v>
      </c>
      <c r="J2002">
        <v>0.43</v>
      </c>
      <c r="K2002">
        <v>3</v>
      </c>
      <c r="L2002">
        <v>0.72</v>
      </c>
      <c r="M2002">
        <v>0.3</v>
      </c>
      <c r="N2002">
        <v>1.54</v>
      </c>
      <c r="O2002">
        <v>1.51</v>
      </c>
      <c r="P2002">
        <v>3.51</v>
      </c>
      <c r="Q2002">
        <v>3.82</v>
      </c>
      <c r="R2002">
        <v>2.27</v>
      </c>
      <c r="S2002">
        <v>14.15</v>
      </c>
      <c r="T2002">
        <v>2.91</v>
      </c>
      <c r="U2002">
        <v>2.41</v>
      </c>
      <c r="V2002">
        <v>1.57</v>
      </c>
      <c r="W2002">
        <v>75.400000000000006</v>
      </c>
      <c r="X2002">
        <v>23.38</v>
      </c>
      <c r="Y2002">
        <v>30</v>
      </c>
      <c r="Z2002">
        <v>42.57</v>
      </c>
      <c r="AA2002">
        <v>78.42</v>
      </c>
      <c r="AB2002">
        <v>13.32</v>
      </c>
      <c r="AC2002">
        <v>73.430000000000007</v>
      </c>
    </row>
    <row r="2003" spans="1:29" x14ac:dyDescent="0.2">
      <c r="A2003" t="s">
        <v>1393</v>
      </c>
      <c r="B2003" s="2" t="s">
        <v>5177</v>
      </c>
      <c r="C2003" s="2">
        <v>2</v>
      </c>
      <c r="D2003" s="2">
        <v>1</v>
      </c>
      <c r="E2003" s="2">
        <v>2</v>
      </c>
      <c r="F2003" s="1">
        <v>42976.452777777777</v>
      </c>
      <c r="G2003">
        <v>86.51</v>
      </c>
      <c r="H2003">
        <v>1.95</v>
      </c>
      <c r="I2003">
        <v>1.34</v>
      </c>
      <c r="J2003">
        <v>3.59</v>
      </c>
      <c r="K2003">
        <v>2.08</v>
      </c>
      <c r="L2003">
        <v>0.41</v>
      </c>
      <c r="M2003">
        <v>0.53</v>
      </c>
      <c r="N2003">
        <v>1.53</v>
      </c>
      <c r="O2003">
        <v>1.49</v>
      </c>
      <c r="P2003">
        <v>2.06</v>
      </c>
      <c r="Q2003">
        <v>2.61</v>
      </c>
      <c r="R2003">
        <v>9.52</v>
      </c>
      <c r="S2003">
        <v>11.03</v>
      </c>
      <c r="T2003">
        <v>4.09</v>
      </c>
      <c r="U2003">
        <v>1.72</v>
      </c>
      <c r="V2003">
        <v>1.5</v>
      </c>
      <c r="W2003">
        <v>70.430000000000007</v>
      </c>
      <c r="X2003">
        <v>5.36</v>
      </c>
      <c r="Y2003">
        <v>7.17</v>
      </c>
      <c r="Z2003">
        <v>12.61</v>
      </c>
      <c r="AA2003">
        <v>17.78</v>
      </c>
      <c r="AB2003">
        <v>4.45</v>
      </c>
      <c r="AC2003">
        <v>15.14</v>
      </c>
    </row>
    <row r="2004" spans="1:29" x14ac:dyDescent="0.2">
      <c r="A2004" t="s">
        <v>1026</v>
      </c>
      <c r="B2004" s="2" t="s">
        <v>4839</v>
      </c>
      <c r="C2004" s="2">
        <v>1</v>
      </c>
      <c r="D2004" s="2">
        <v>2</v>
      </c>
      <c r="E2004" s="2">
        <v>2</v>
      </c>
      <c r="F2004" s="1">
        <v>42958.574305555558</v>
      </c>
      <c r="G2004">
        <v>86.51</v>
      </c>
      <c r="H2004">
        <v>1.85</v>
      </c>
      <c r="I2004">
        <v>1.3</v>
      </c>
      <c r="J2004">
        <v>4.05</v>
      </c>
      <c r="K2004">
        <v>1.93</v>
      </c>
      <c r="L2004">
        <v>0.36</v>
      </c>
      <c r="M2004">
        <v>0.35</v>
      </c>
      <c r="N2004">
        <v>1.35</v>
      </c>
      <c r="O2004">
        <v>1.35</v>
      </c>
      <c r="P2004">
        <v>1.73</v>
      </c>
      <c r="Q2004">
        <v>2.15</v>
      </c>
      <c r="R2004">
        <v>10.33</v>
      </c>
      <c r="S2004">
        <v>9.41</v>
      </c>
      <c r="T2004">
        <v>4.57</v>
      </c>
      <c r="U2004">
        <v>1.66</v>
      </c>
      <c r="V2004">
        <v>1.37</v>
      </c>
      <c r="W2004">
        <v>69.06</v>
      </c>
      <c r="X2004">
        <v>5.94</v>
      </c>
      <c r="Y2004">
        <v>7.13</v>
      </c>
      <c r="Z2004">
        <v>9.65</v>
      </c>
      <c r="AA2004">
        <v>13.18</v>
      </c>
      <c r="AB2004">
        <v>4.04</v>
      </c>
      <c r="AC2004">
        <v>16.57</v>
      </c>
    </row>
    <row r="2005" spans="1:29" x14ac:dyDescent="0.2">
      <c r="A2005" t="s">
        <v>530</v>
      </c>
      <c r="B2005" s="2" t="s">
        <v>5180</v>
      </c>
      <c r="C2005" s="2">
        <v>2</v>
      </c>
      <c r="D2005" s="2">
        <v>2</v>
      </c>
      <c r="E2005" s="2">
        <v>1</v>
      </c>
      <c r="F2005" s="1">
        <v>42922.456250000003</v>
      </c>
      <c r="G2005">
        <v>86.51</v>
      </c>
      <c r="H2005">
        <v>1.73</v>
      </c>
      <c r="I2005">
        <v>1.19</v>
      </c>
      <c r="J2005">
        <v>1.29</v>
      </c>
      <c r="K2005">
        <v>2.34</v>
      </c>
      <c r="L2005">
        <v>0.5</v>
      </c>
      <c r="M2005">
        <v>0.54</v>
      </c>
      <c r="N2005">
        <v>1.45</v>
      </c>
      <c r="O2005">
        <v>1.46</v>
      </c>
      <c r="P2005">
        <v>2.59</v>
      </c>
      <c r="Q2005">
        <v>3.47</v>
      </c>
      <c r="R2005">
        <v>7.62</v>
      </c>
      <c r="S2005">
        <v>11.33</v>
      </c>
      <c r="T2005">
        <v>3.88</v>
      </c>
      <c r="U2005">
        <v>1.67</v>
      </c>
      <c r="V2005">
        <v>1.4</v>
      </c>
      <c r="W2005">
        <v>72.42</v>
      </c>
      <c r="X2005">
        <v>7.31</v>
      </c>
      <c r="Y2005">
        <v>9.18</v>
      </c>
      <c r="Z2005">
        <v>11.61</v>
      </c>
      <c r="AA2005">
        <v>28.15</v>
      </c>
      <c r="AB2005">
        <v>8.7100000000000009</v>
      </c>
      <c r="AC2005">
        <v>25.68</v>
      </c>
    </row>
    <row r="2006" spans="1:29" x14ac:dyDescent="0.2">
      <c r="A2006" t="s">
        <v>1206</v>
      </c>
      <c r="B2006" s="4">
        <v>911</v>
      </c>
      <c r="C2006" s="2">
        <v>1</v>
      </c>
      <c r="D2006" s="2">
        <v>2</v>
      </c>
      <c r="E2006" s="2">
        <v>2</v>
      </c>
      <c r="F2006" s="1">
        <v>42965.574305555558</v>
      </c>
      <c r="G2006">
        <v>86.5</v>
      </c>
      <c r="H2006">
        <v>1.72</v>
      </c>
      <c r="I2006">
        <v>1.46</v>
      </c>
      <c r="J2006">
        <v>3.1</v>
      </c>
      <c r="K2006">
        <v>1.99</v>
      </c>
      <c r="L2006">
        <v>0.41</v>
      </c>
      <c r="M2006">
        <v>0.42</v>
      </c>
      <c r="N2006">
        <v>1.55</v>
      </c>
      <c r="O2006">
        <v>1.52</v>
      </c>
      <c r="P2006">
        <v>2</v>
      </c>
      <c r="Q2006">
        <v>2.46</v>
      </c>
      <c r="R2006">
        <v>9.4700000000000006</v>
      </c>
      <c r="S2006">
        <v>10.8</v>
      </c>
      <c r="T2006">
        <v>4.28</v>
      </c>
      <c r="U2006">
        <v>1.33</v>
      </c>
      <c r="V2006">
        <v>1.41</v>
      </c>
      <c r="W2006">
        <v>71.16</v>
      </c>
      <c r="X2006">
        <v>5.05</v>
      </c>
      <c r="Y2006">
        <v>5.87</v>
      </c>
      <c r="Z2006">
        <v>11.97</v>
      </c>
      <c r="AA2006">
        <v>10.58</v>
      </c>
      <c r="AB2006">
        <v>3.88</v>
      </c>
      <c r="AC2006">
        <v>13.51</v>
      </c>
    </row>
    <row r="2007" spans="1:29" x14ac:dyDescent="0.2">
      <c r="A2007" t="s">
        <v>3458</v>
      </c>
      <c r="B2007" s="2" t="s">
        <v>4911</v>
      </c>
      <c r="C2007" s="2">
        <v>1</v>
      </c>
      <c r="D2007" s="2">
        <v>1</v>
      </c>
      <c r="E2007" s="2">
        <v>4</v>
      </c>
      <c r="F2007" s="1">
        <v>43206.818749999999</v>
      </c>
      <c r="G2007">
        <v>86.5</v>
      </c>
      <c r="H2007">
        <v>1.81</v>
      </c>
      <c r="I2007">
        <v>1.27</v>
      </c>
      <c r="J2007">
        <v>3.07</v>
      </c>
      <c r="K2007">
        <v>2.54</v>
      </c>
      <c r="L2007">
        <v>0.71</v>
      </c>
      <c r="M2007">
        <v>0.45</v>
      </c>
      <c r="N2007">
        <v>1.53</v>
      </c>
      <c r="O2007">
        <v>1.47</v>
      </c>
      <c r="P2007">
        <v>3.36</v>
      </c>
      <c r="Q2007">
        <v>3.99</v>
      </c>
      <c r="R2007">
        <v>4.9400000000000004</v>
      </c>
      <c r="S2007">
        <v>13.31</v>
      </c>
      <c r="T2007">
        <v>3.91</v>
      </c>
      <c r="U2007">
        <v>2.17</v>
      </c>
      <c r="V2007">
        <v>1.56</v>
      </c>
      <c r="W2007">
        <v>73.31</v>
      </c>
      <c r="X2007">
        <v>16.559999999999999</v>
      </c>
      <c r="Y2007">
        <v>20.79</v>
      </c>
      <c r="Z2007">
        <v>32.08</v>
      </c>
      <c r="AA2007">
        <v>45.35</v>
      </c>
      <c r="AB2007">
        <v>7.52</v>
      </c>
      <c r="AC2007">
        <v>53.43</v>
      </c>
    </row>
    <row r="2008" spans="1:29" x14ac:dyDescent="0.2">
      <c r="A2008" t="s">
        <v>583</v>
      </c>
      <c r="B2008" s="2" t="s">
        <v>4814</v>
      </c>
      <c r="C2008" s="2">
        <v>1</v>
      </c>
      <c r="D2008" s="2">
        <v>2</v>
      </c>
      <c r="E2008" s="2">
        <v>1</v>
      </c>
      <c r="F2008" s="1">
        <v>42922.648611111108</v>
      </c>
      <c r="G2008">
        <v>86.5</v>
      </c>
      <c r="H2008">
        <v>1.66</v>
      </c>
      <c r="I2008">
        <v>1.21</v>
      </c>
      <c r="J2008">
        <v>2.73</v>
      </c>
      <c r="K2008">
        <v>2.11</v>
      </c>
      <c r="L2008">
        <v>0.48</v>
      </c>
      <c r="M2008">
        <v>0.56000000000000005</v>
      </c>
      <c r="N2008">
        <v>1.4</v>
      </c>
      <c r="O2008">
        <v>1.39</v>
      </c>
      <c r="P2008">
        <v>2.33</v>
      </c>
      <c r="Q2008">
        <v>2.97</v>
      </c>
      <c r="R2008">
        <v>8.66</v>
      </c>
      <c r="S2008">
        <v>10.55</v>
      </c>
      <c r="T2008">
        <v>4</v>
      </c>
      <c r="U2008">
        <v>1.64</v>
      </c>
      <c r="V2008">
        <v>1.39</v>
      </c>
      <c r="W2008">
        <v>70.430000000000007</v>
      </c>
      <c r="X2008">
        <v>5.88</v>
      </c>
      <c r="Y2008">
        <v>8.14</v>
      </c>
      <c r="Z2008">
        <v>10.16</v>
      </c>
      <c r="AA2008">
        <v>22.88</v>
      </c>
      <c r="AB2008">
        <v>6.81</v>
      </c>
      <c r="AC2008">
        <v>23.51</v>
      </c>
    </row>
    <row r="2009" spans="1:29" x14ac:dyDescent="0.2">
      <c r="A2009" t="s">
        <v>3530</v>
      </c>
      <c r="B2009" s="2" t="s">
        <v>5092</v>
      </c>
      <c r="C2009" s="2">
        <v>2</v>
      </c>
      <c r="D2009" s="2">
        <v>2</v>
      </c>
      <c r="E2009" s="2">
        <v>4</v>
      </c>
      <c r="F2009" s="1">
        <v>43209.512499999997</v>
      </c>
      <c r="G2009">
        <v>86.5</v>
      </c>
      <c r="H2009">
        <v>2.17</v>
      </c>
      <c r="I2009">
        <v>1.27</v>
      </c>
      <c r="J2009">
        <v>1.9</v>
      </c>
      <c r="K2009">
        <v>3.14</v>
      </c>
      <c r="L2009">
        <v>0.64</v>
      </c>
      <c r="M2009">
        <v>0.3</v>
      </c>
      <c r="N2009">
        <v>1.65</v>
      </c>
      <c r="O2009">
        <v>1.62</v>
      </c>
      <c r="P2009">
        <v>3.38</v>
      </c>
      <c r="Q2009">
        <v>4.0199999999999996</v>
      </c>
      <c r="R2009">
        <v>2.2999999999999998</v>
      </c>
      <c r="S2009">
        <v>14.25</v>
      </c>
      <c r="T2009">
        <v>4.21</v>
      </c>
      <c r="U2009">
        <v>2.58</v>
      </c>
      <c r="V2009">
        <v>1.56</v>
      </c>
      <c r="W2009">
        <v>73.34</v>
      </c>
      <c r="X2009">
        <v>18.5</v>
      </c>
      <c r="Y2009">
        <v>25.18</v>
      </c>
      <c r="Z2009">
        <v>33.270000000000003</v>
      </c>
      <c r="AA2009">
        <v>64.47</v>
      </c>
      <c r="AB2009">
        <v>16.899999999999999</v>
      </c>
      <c r="AC2009">
        <v>85.4</v>
      </c>
    </row>
    <row r="2010" spans="1:29" x14ac:dyDescent="0.2">
      <c r="A2010" t="s">
        <v>3052</v>
      </c>
      <c r="B2010" s="2" t="s">
        <v>4789</v>
      </c>
      <c r="C2010" s="2">
        <v>1</v>
      </c>
      <c r="D2010" s="2">
        <v>2</v>
      </c>
      <c r="E2010" s="2">
        <v>4</v>
      </c>
      <c r="F2010" s="1">
        <v>43188.603472222225</v>
      </c>
      <c r="G2010">
        <v>86.5</v>
      </c>
      <c r="H2010">
        <v>1.67</v>
      </c>
      <c r="I2010">
        <v>1.0900000000000001</v>
      </c>
      <c r="J2010">
        <v>1.07</v>
      </c>
      <c r="K2010">
        <v>2.65</v>
      </c>
      <c r="L2010">
        <v>0.69</v>
      </c>
      <c r="M2010">
        <v>0.37</v>
      </c>
      <c r="N2010">
        <v>1.57</v>
      </c>
      <c r="O2010">
        <v>1.52</v>
      </c>
      <c r="P2010">
        <v>3.3</v>
      </c>
      <c r="Q2010">
        <v>3.67</v>
      </c>
      <c r="R2010">
        <v>2.39</v>
      </c>
      <c r="S2010">
        <v>13.77</v>
      </c>
      <c r="T2010">
        <v>3.19</v>
      </c>
      <c r="U2010">
        <v>2.33</v>
      </c>
      <c r="V2010">
        <v>1.48</v>
      </c>
      <c r="W2010">
        <v>74.569999999999993</v>
      </c>
      <c r="X2010">
        <v>18.11</v>
      </c>
      <c r="Y2010">
        <v>26.17</v>
      </c>
      <c r="Z2010">
        <v>36.840000000000003</v>
      </c>
      <c r="AA2010">
        <v>74.17</v>
      </c>
      <c r="AB2010">
        <v>17.8</v>
      </c>
      <c r="AC2010">
        <v>76.930000000000007</v>
      </c>
    </row>
    <row r="2011" spans="1:29" x14ac:dyDescent="0.2">
      <c r="A2011" t="s">
        <v>3186</v>
      </c>
      <c r="B2011" s="2" t="s">
        <v>4964</v>
      </c>
      <c r="C2011" s="2">
        <v>2</v>
      </c>
      <c r="D2011" s="2">
        <v>2</v>
      </c>
      <c r="E2011" s="2">
        <v>4</v>
      </c>
      <c r="F2011" s="1">
        <v>43195.649305555555</v>
      </c>
      <c r="G2011">
        <v>86.49</v>
      </c>
      <c r="H2011">
        <v>1.51</v>
      </c>
      <c r="I2011">
        <v>1.02</v>
      </c>
      <c r="J2011">
        <v>1.75</v>
      </c>
      <c r="K2011">
        <v>2.46</v>
      </c>
      <c r="L2011">
        <v>0.7</v>
      </c>
      <c r="M2011">
        <v>0.39</v>
      </c>
      <c r="N2011">
        <v>1.43</v>
      </c>
      <c r="O2011">
        <v>1.37</v>
      </c>
      <c r="P2011">
        <v>3.36</v>
      </c>
      <c r="Q2011">
        <v>3.9</v>
      </c>
      <c r="R2011">
        <v>4.46</v>
      </c>
      <c r="S2011">
        <v>12.59</v>
      </c>
      <c r="T2011">
        <v>3.65</v>
      </c>
      <c r="U2011">
        <v>2.0499999999999998</v>
      </c>
      <c r="V2011">
        <v>1.52</v>
      </c>
      <c r="W2011">
        <v>74.900000000000006</v>
      </c>
      <c r="X2011">
        <v>20.09</v>
      </c>
      <c r="Y2011">
        <v>25.82</v>
      </c>
      <c r="Z2011">
        <v>35.770000000000003</v>
      </c>
      <c r="AA2011">
        <v>61.3</v>
      </c>
      <c r="AB2011">
        <v>9.17</v>
      </c>
      <c r="AC2011">
        <v>58.89</v>
      </c>
    </row>
    <row r="2012" spans="1:29" x14ac:dyDescent="0.2">
      <c r="A2012" t="s">
        <v>3089</v>
      </c>
      <c r="B2012" s="2" t="s">
        <v>5127</v>
      </c>
      <c r="C2012" s="2">
        <v>2</v>
      </c>
      <c r="D2012" s="2">
        <v>2</v>
      </c>
      <c r="E2012" s="2">
        <v>4</v>
      </c>
      <c r="F2012" s="1">
        <v>43188.651388888888</v>
      </c>
      <c r="G2012">
        <v>86.49</v>
      </c>
      <c r="H2012">
        <v>1.92</v>
      </c>
      <c r="I2012">
        <v>1.1100000000000001</v>
      </c>
      <c r="J2012">
        <v>2.37</v>
      </c>
      <c r="K2012">
        <v>2.72</v>
      </c>
      <c r="L2012">
        <v>0.66</v>
      </c>
      <c r="M2012">
        <v>0.48</v>
      </c>
      <c r="N2012">
        <v>1.48</v>
      </c>
      <c r="O2012">
        <v>1.43</v>
      </c>
      <c r="P2012">
        <v>3.33</v>
      </c>
      <c r="Q2012">
        <v>3.73</v>
      </c>
      <c r="R2012">
        <v>3.5</v>
      </c>
      <c r="S2012">
        <v>13.09</v>
      </c>
      <c r="T2012">
        <v>3.7</v>
      </c>
      <c r="U2012">
        <v>2.58</v>
      </c>
      <c r="V2012">
        <v>1.53</v>
      </c>
      <c r="W2012">
        <v>73.040000000000006</v>
      </c>
      <c r="X2012">
        <v>16.559999999999999</v>
      </c>
      <c r="Y2012">
        <v>24.38</v>
      </c>
      <c r="Z2012">
        <v>31.54</v>
      </c>
      <c r="AA2012">
        <v>66.25</v>
      </c>
      <c r="AB2012">
        <v>13.73</v>
      </c>
      <c r="AC2012">
        <v>73.430000000000007</v>
      </c>
    </row>
    <row r="2013" spans="1:29" x14ac:dyDescent="0.2">
      <c r="A2013" t="s">
        <v>1529</v>
      </c>
      <c r="B2013" s="2" t="s">
        <v>4811</v>
      </c>
      <c r="C2013" s="2">
        <v>1</v>
      </c>
      <c r="D2013" s="2">
        <v>1</v>
      </c>
      <c r="E2013" s="2">
        <v>2</v>
      </c>
      <c r="F2013" s="1">
        <v>42979.669444444444</v>
      </c>
      <c r="G2013">
        <v>86.49</v>
      </c>
      <c r="H2013">
        <v>2.02</v>
      </c>
      <c r="I2013">
        <v>1.56</v>
      </c>
      <c r="J2013">
        <v>3.27</v>
      </c>
      <c r="K2013">
        <v>2.4700000000000002</v>
      </c>
      <c r="L2013">
        <v>0.4</v>
      </c>
      <c r="M2013">
        <v>0.37</v>
      </c>
      <c r="N2013">
        <v>1.73</v>
      </c>
      <c r="O2013">
        <v>1.68</v>
      </c>
      <c r="P2013">
        <v>2.0099999999999998</v>
      </c>
      <c r="Q2013">
        <v>2.4500000000000002</v>
      </c>
      <c r="R2013">
        <v>8.98</v>
      </c>
      <c r="S2013">
        <v>12.06</v>
      </c>
      <c r="T2013">
        <v>3.73</v>
      </c>
      <c r="U2013">
        <v>1.77</v>
      </c>
      <c r="V2013">
        <v>1.5</v>
      </c>
      <c r="W2013">
        <v>71.02</v>
      </c>
      <c r="X2013">
        <v>5.29</v>
      </c>
      <c r="Y2013">
        <v>6.34</v>
      </c>
      <c r="Z2013">
        <v>11.95</v>
      </c>
      <c r="AA2013">
        <v>14.87</v>
      </c>
      <c r="AB2013">
        <v>4.95</v>
      </c>
      <c r="AC2013">
        <v>13.1</v>
      </c>
    </row>
    <row r="2014" spans="1:29" x14ac:dyDescent="0.2">
      <c r="A2014" t="s">
        <v>3271</v>
      </c>
      <c r="B2014" s="2" t="s">
        <v>5174</v>
      </c>
      <c r="C2014" s="2">
        <v>2</v>
      </c>
      <c r="D2014" s="2">
        <v>1</v>
      </c>
      <c r="E2014" s="2">
        <v>4</v>
      </c>
      <c r="F2014" s="1">
        <v>43200.645833333336</v>
      </c>
      <c r="G2014">
        <v>86.49</v>
      </c>
      <c r="H2014">
        <v>1.73</v>
      </c>
      <c r="I2014">
        <v>1.23</v>
      </c>
      <c r="J2014">
        <v>1.4</v>
      </c>
      <c r="K2014">
        <v>2.71</v>
      </c>
      <c r="L2014">
        <v>0.67</v>
      </c>
      <c r="M2014">
        <v>0.39</v>
      </c>
      <c r="N2014">
        <v>1.59</v>
      </c>
      <c r="O2014">
        <v>1.52</v>
      </c>
      <c r="P2014">
        <v>3.18</v>
      </c>
      <c r="Q2014">
        <v>3.73</v>
      </c>
      <c r="R2014">
        <v>5.0199999999999996</v>
      </c>
      <c r="S2014">
        <v>13.26</v>
      </c>
      <c r="T2014">
        <v>2.74</v>
      </c>
      <c r="U2014">
        <v>2.15</v>
      </c>
      <c r="V2014">
        <v>1.57</v>
      </c>
      <c r="W2014">
        <v>75.180000000000007</v>
      </c>
      <c r="X2014">
        <v>14.84</v>
      </c>
      <c r="Y2014">
        <v>19.32</v>
      </c>
      <c r="Z2014">
        <v>30.44</v>
      </c>
      <c r="AA2014">
        <v>50.95</v>
      </c>
      <c r="AB2014">
        <v>8.76</v>
      </c>
      <c r="AC2014">
        <v>38.92</v>
      </c>
    </row>
    <row r="2015" spans="1:29" x14ac:dyDescent="0.2">
      <c r="A2015" t="s">
        <v>1366</v>
      </c>
      <c r="B2015" s="2" t="s">
        <v>4869</v>
      </c>
      <c r="C2015" s="2">
        <v>1</v>
      </c>
      <c r="D2015" s="2">
        <v>1</v>
      </c>
      <c r="E2015" s="2">
        <v>2</v>
      </c>
      <c r="F2015" s="1">
        <v>42976.406944444447</v>
      </c>
      <c r="G2015">
        <v>86.49</v>
      </c>
      <c r="H2015">
        <v>1.78</v>
      </c>
      <c r="I2015">
        <v>1.45</v>
      </c>
      <c r="J2015">
        <v>2.76</v>
      </c>
      <c r="K2015">
        <v>2.11</v>
      </c>
      <c r="L2015">
        <v>0.41</v>
      </c>
      <c r="M2015">
        <v>0.37</v>
      </c>
      <c r="N2015">
        <v>1.57</v>
      </c>
      <c r="O2015">
        <v>1.56</v>
      </c>
      <c r="P2015">
        <v>1.96</v>
      </c>
      <c r="Q2015">
        <v>2.2200000000000002</v>
      </c>
      <c r="R2015">
        <v>9.57</v>
      </c>
      <c r="S2015">
        <v>11.07</v>
      </c>
      <c r="T2015">
        <v>3.44</v>
      </c>
      <c r="U2015">
        <v>1.47</v>
      </c>
      <c r="V2015">
        <v>1.44</v>
      </c>
      <c r="W2015">
        <v>71.290000000000006</v>
      </c>
      <c r="X2015">
        <v>4.4000000000000004</v>
      </c>
      <c r="Y2015">
        <v>5.47</v>
      </c>
      <c r="Z2015">
        <v>10.29</v>
      </c>
      <c r="AA2015">
        <v>13.72</v>
      </c>
      <c r="AB2015">
        <v>4.58</v>
      </c>
      <c r="AC2015">
        <v>10.99</v>
      </c>
    </row>
    <row r="2016" spans="1:29" x14ac:dyDescent="0.2">
      <c r="A2016" t="s">
        <v>970</v>
      </c>
      <c r="B2016" s="2" t="s">
        <v>4790</v>
      </c>
      <c r="C2016" s="2">
        <v>1</v>
      </c>
      <c r="D2016" s="2">
        <v>2</v>
      </c>
      <c r="E2016" s="2">
        <v>2</v>
      </c>
      <c r="F2016" s="1">
        <v>42955.643055555556</v>
      </c>
      <c r="G2016">
        <v>86.49</v>
      </c>
      <c r="H2016">
        <v>1.53</v>
      </c>
      <c r="I2016">
        <v>1.22</v>
      </c>
      <c r="J2016">
        <v>3.05</v>
      </c>
      <c r="K2016">
        <v>1.8</v>
      </c>
      <c r="L2016">
        <v>0.46</v>
      </c>
      <c r="M2016">
        <v>0.48</v>
      </c>
      <c r="N2016">
        <v>1.28</v>
      </c>
      <c r="O2016">
        <v>1.25</v>
      </c>
      <c r="P2016">
        <v>2.0099999999999998</v>
      </c>
      <c r="Q2016">
        <v>2.61</v>
      </c>
      <c r="R2016">
        <v>9.25</v>
      </c>
      <c r="S2016">
        <v>9.4</v>
      </c>
      <c r="T2016">
        <v>3.45</v>
      </c>
      <c r="U2016">
        <v>1.46</v>
      </c>
      <c r="V2016">
        <v>1.29</v>
      </c>
      <c r="W2016">
        <v>71.59</v>
      </c>
      <c r="X2016">
        <v>5.45</v>
      </c>
      <c r="Y2016">
        <v>7.15</v>
      </c>
      <c r="Z2016">
        <v>11.85</v>
      </c>
      <c r="AA2016">
        <v>15.24</v>
      </c>
      <c r="AB2016">
        <v>4.66</v>
      </c>
      <c r="AC2016">
        <v>12.5</v>
      </c>
    </row>
    <row r="2017" spans="1:29" x14ac:dyDescent="0.2">
      <c r="A2017" t="s">
        <v>537</v>
      </c>
      <c r="B2017" s="2" t="s">
        <v>4944</v>
      </c>
      <c r="C2017" s="2">
        <v>1</v>
      </c>
      <c r="D2017" s="2">
        <v>1</v>
      </c>
      <c r="E2017" s="2">
        <v>1</v>
      </c>
      <c r="F2017" s="1">
        <v>42922.47152777778</v>
      </c>
      <c r="G2017">
        <v>86.48</v>
      </c>
      <c r="H2017">
        <v>1.86</v>
      </c>
      <c r="I2017">
        <v>1.45</v>
      </c>
      <c r="J2017">
        <v>1.9</v>
      </c>
      <c r="K2017">
        <v>2.39</v>
      </c>
      <c r="L2017">
        <v>0.51</v>
      </c>
      <c r="M2017">
        <v>0.53</v>
      </c>
      <c r="N2017">
        <v>1.83</v>
      </c>
      <c r="O2017">
        <v>1.82</v>
      </c>
      <c r="P2017">
        <v>2.4700000000000002</v>
      </c>
      <c r="Q2017">
        <v>2.93</v>
      </c>
      <c r="R2017">
        <v>7.13</v>
      </c>
      <c r="S2017">
        <v>13.98</v>
      </c>
      <c r="T2017">
        <v>3.95</v>
      </c>
      <c r="U2017">
        <v>1.75</v>
      </c>
      <c r="V2017">
        <v>1.56</v>
      </c>
      <c r="W2017">
        <v>70.84</v>
      </c>
      <c r="X2017">
        <v>6.41</v>
      </c>
      <c r="Y2017">
        <v>8.18</v>
      </c>
      <c r="Z2017">
        <v>13.9</v>
      </c>
      <c r="AA2017">
        <v>28.69</v>
      </c>
      <c r="AB2017">
        <v>10.36</v>
      </c>
      <c r="AC2017">
        <v>27.88</v>
      </c>
    </row>
    <row r="2018" spans="1:29" x14ac:dyDescent="0.2">
      <c r="A2018" t="s">
        <v>1730</v>
      </c>
      <c r="B2018" s="2" t="s">
        <v>5172</v>
      </c>
      <c r="C2018" s="2">
        <v>2</v>
      </c>
      <c r="D2018" s="2">
        <v>1</v>
      </c>
      <c r="E2018" s="2">
        <v>2</v>
      </c>
      <c r="F2018" s="1">
        <v>42990.413194444445</v>
      </c>
      <c r="G2018">
        <v>86.48</v>
      </c>
      <c r="H2018">
        <v>1.76</v>
      </c>
      <c r="I2018">
        <v>1.55</v>
      </c>
      <c r="J2018">
        <v>2.89</v>
      </c>
      <c r="K2018">
        <v>2.0499999999999998</v>
      </c>
      <c r="L2018">
        <v>0.36</v>
      </c>
      <c r="M2018">
        <v>0.42</v>
      </c>
      <c r="N2018">
        <v>1.71</v>
      </c>
      <c r="O2018">
        <v>1.64</v>
      </c>
      <c r="P2018">
        <v>1.66</v>
      </c>
      <c r="Q2018">
        <v>1.89</v>
      </c>
      <c r="R2018">
        <v>10.52</v>
      </c>
      <c r="S2018">
        <v>11.52</v>
      </c>
      <c r="T2018">
        <v>3.26</v>
      </c>
      <c r="U2018">
        <v>1.5</v>
      </c>
      <c r="V2018">
        <v>1.45</v>
      </c>
      <c r="W2018">
        <v>71.45</v>
      </c>
      <c r="X2018">
        <v>4.0999999999999996</v>
      </c>
      <c r="Y2018">
        <v>4.75</v>
      </c>
      <c r="Z2018">
        <v>10.8</v>
      </c>
      <c r="AA2018">
        <v>10.1</v>
      </c>
      <c r="AB2018">
        <v>3.59</v>
      </c>
      <c r="AC2018">
        <v>8.07</v>
      </c>
    </row>
    <row r="2019" spans="1:29" x14ac:dyDescent="0.2">
      <c r="A2019" t="s">
        <v>599</v>
      </c>
      <c r="B2019" s="2" t="s">
        <v>5128</v>
      </c>
      <c r="C2019" s="2">
        <v>2</v>
      </c>
      <c r="D2019" s="2">
        <v>2</v>
      </c>
      <c r="E2019" s="2">
        <v>1</v>
      </c>
      <c r="F2019" s="1">
        <v>42928.574305555558</v>
      </c>
      <c r="G2019">
        <v>86.48</v>
      </c>
      <c r="H2019">
        <v>1.7</v>
      </c>
      <c r="I2019">
        <v>1.1100000000000001</v>
      </c>
      <c r="J2019">
        <v>0.82</v>
      </c>
      <c r="K2019">
        <v>2.31</v>
      </c>
      <c r="L2019">
        <v>0.57999999999999996</v>
      </c>
      <c r="M2019">
        <v>0.71</v>
      </c>
      <c r="N2019">
        <v>1.52</v>
      </c>
      <c r="O2019">
        <v>1.52</v>
      </c>
      <c r="P2019">
        <v>2.93</v>
      </c>
      <c r="Q2019">
        <v>3.72</v>
      </c>
      <c r="R2019">
        <v>6.72</v>
      </c>
      <c r="S2019">
        <v>12.38</v>
      </c>
      <c r="T2019">
        <v>3.82</v>
      </c>
      <c r="U2019">
        <v>1.98</v>
      </c>
      <c r="V2019">
        <v>1.51</v>
      </c>
      <c r="W2019">
        <v>72.06</v>
      </c>
      <c r="X2019">
        <v>8.3000000000000007</v>
      </c>
      <c r="Y2019">
        <v>11.3</v>
      </c>
      <c r="Z2019">
        <v>15.9</v>
      </c>
      <c r="AA2019">
        <v>42.4</v>
      </c>
      <c r="AB2019">
        <v>12.53</v>
      </c>
      <c r="AC2019">
        <v>39.520000000000003</v>
      </c>
    </row>
    <row r="2020" spans="1:29" x14ac:dyDescent="0.2">
      <c r="A2020" t="s">
        <v>2093</v>
      </c>
      <c r="B2020" s="2" t="s">
        <v>5113</v>
      </c>
      <c r="C2020" s="2">
        <v>2</v>
      </c>
      <c r="D2020" s="2">
        <v>1</v>
      </c>
      <c r="E2020" s="2">
        <v>3</v>
      </c>
      <c r="F2020" s="1">
        <v>43146.419444444444</v>
      </c>
      <c r="G2020">
        <v>86.47</v>
      </c>
      <c r="H2020">
        <v>2.12</v>
      </c>
      <c r="I2020">
        <v>1.1100000000000001</v>
      </c>
      <c r="J2020">
        <v>1.1100000000000001</v>
      </c>
      <c r="K2020">
        <v>3.3</v>
      </c>
      <c r="L2020">
        <v>0.74</v>
      </c>
      <c r="M2020">
        <v>0.24</v>
      </c>
      <c r="N2020">
        <v>1.68</v>
      </c>
      <c r="O2020">
        <v>1.67</v>
      </c>
      <c r="P2020">
        <v>4.08</v>
      </c>
      <c r="Q2020">
        <v>4.3099999999999996</v>
      </c>
      <c r="R2020">
        <v>0.2</v>
      </c>
      <c r="S2020">
        <v>15.94</v>
      </c>
      <c r="T2020">
        <v>5.43</v>
      </c>
      <c r="U2020">
        <v>2.69</v>
      </c>
      <c r="V2020">
        <v>1.74</v>
      </c>
      <c r="W2020">
        <v>74.319999999999993</v>
      </c>
      <c r="X2020">
        <v>36.020000000000003</v>
      </c>
      <c r="Y2020">
        <v>44.8</v>
      </c>
      <c r="Z2020">
        <v>59.9</v>
      </c>
      <c r="AA2020">
        <v>104.16</v>
      </c>
      <c r="AB2020">
        <v>18.23</v>
      </c>
      <c r="AC2020">
        <v>149.09</v>
      </c>
    </row>
    <row r="2021" spans="1:29" x14ac:dyDescent="0.2">
      <c r="A2021" t="s">
        <v>2251</v>
      </c>
      <c r="B2021" s="2" t="s">
        <v>4987</v>
      </c>
      <c r="C2021" s="2">
        <v>2</v>
      </c>
      <c r="D2021" s="2">
        <v>1</v>
      </c>
      <c r="E2021" s="2">
        <v>3</v>
      </c>
      <c r="F2021" s="1">
        <v>43146.675694444442</v>
      </c>
      <c r="G2021">
        <v>86.47</v>
      </c>
      <c r="H2021">
        <v>1.79</v>
      </c>
      <c r="I2021">
        <v>0.9</v>
      </c>
      <c r="J2021">
        <v>-0.38</v>
      </c>
      <c r="K2021">
        <v>3.02</v>
      </c>
      <c r="L2021">
        <v>0.88</v>
      </c>
      <c r="M2021">
        <v>0.43</v>
      </c>
      <c r="N2021">
        <v>1.45</v>
      </c>
      <c r="O2021">
        <v>1.41</v>
      </c>
      <c r="P2021">
        <v>4.4400000000000004</v>
      </c>
      <c r="Q2021">
        <v>4.79</v>
      </c>
      <c r="R2021">
        <v>0.38</v>
      </c>
      <c r="S2021">
        <v>14.73</v>
      </c>
      <c r="T2021">
        <v>4.51</v>
      </c>
      <c r="U2021">
        <v>2.74</v>
      </c>
      <c r="V2021">
        <v>1.61</v>
      </c>
      <c r="W2021">
        <v>76.569999999999993</v>
      </c>
      <c r="X2021">
        <v>34.64</v>
      </c>
      <c r="Y2021">
        <v>48.24</v>
      </c>
      <c r="Z2021">
        <v>65.150000000000006</v>
      </c>
      <c r="AA2021">
        <v>120.91</v>
      </c>
      <c r="AB2021">
        <v>20.57</v>
      </c>
      <c r="AC2021">
        <v>133.71</v>
      </c>
    </row>
    <row r="2022" spans="1:29" x14ac:dyDescent="0.2">
      <c r="A2022" t="s">
        <v>641</v>
      </c>
      <c r="B2022" s="2" t="s">
        <v>5178</v>
      </c>
      <c r="C2022" s="2">
        <v>2</v>
      </c>
      <c r="D2022" s="2">
        <v>1</v>
      </c>
      <c r="E2022" s="2">
        <v>1</v>
      </c>
      <c r="F2022" s="1">
        <v>42933.366666666669</v>
      </c>
      <c r="G2022">
        <v>86.47</v>
      </c>
      <c r="H2022">
        <v>1.78</v>
      </c>
      <c r="I2022">
        <v>1.27</v>
      </c>
      <c r="J2022">
        <v>3.16</v>
      </c>
      <c r="K2022">
        <v>2.34</v>
      </c>
      <c r="L2022">
        <v>0.63</v>
      </c>
      <c r="M2022">
        <v>0.68</v>
      </c>
      <c r="N2022">
        <v>1.31</v>
      </c>
      <c r="O2022">
        <v>1.32</v>
      </c>
      <c r="P2022">
        <v>2.84</v>
      </c>
      <c r="Q2022">
        <v>3.36</v>
      </c>
      <c r="R2022">
        <v>5.97</v>
      </c>
      <c r="S2022">
        <v>10.61</v>
      </c>
      <c r="T2022">
        <v>4.29</v>
      </c>
      <c r="U2022">
        <v>1.93</v>
      </c>
      <c r="V2022">
        <v>1.36</v>
      </c>
      <c r="W2022">
        <v>71.099999999999994</v>
      </c>
      <c r="X2022">
        <v>6.72</v>
      </c>
      <c r="Y2022">
        <v>9.8000000000000007</v>
      </c>
      <c r="Z2022">
        <v>14.36</v>
      </c>
      <c r="AA2022">
        <v>25.11</v>
      </c>
      <c r="AB2022">
        <v>8.27</v>
      </c>
      <c r="AC2022">
        <v>33.97</v>
      </c>
    </row>
    <row r="2023" spans="1:29" x14ac:dyDescent="0.2">
      <c r="A2023" t="s">
        <v>2245</v>
      </c>
      <c r="B2023" s="2" t="s">
        <v>5151</v>
      </c>
      <c r="C2023" s="2">
        <v>2</v>
      </c>
      <c r="D2023" s="2">
        <v>1</v>
      </c>
      <c r="E2023" s="2">
        <v>3</v>
      </c>
      <c r="F2023" s="1">
        <v>43146.670138888891</v>
      </c>
      <c r="G2023">
        <v>86.47</v>
      </c>
      <c r="H2023">
        <v>2.09</v>
      </c>
      <c r="I2023">
        <v>1.1599999999999999</v>
      </c>
      <c r="J2023">
        <v>1.77</v>
      </c>
      <c r="K2023">
        <v>3.07</v>
      </c>
      <c r="L2023">
        <v>0.73</v>
      </c>
      <c r="M2023">
        <v>0.48</v>
      </c>
      <c r="N2023">
        <v>1.66</v>
      </c>
      <c r="O2023">
        <v>1.65</v>
      </c>
      <c r="P2023">
        <v>3.9</v>
      </c>
      <c r="Q2023">
        <v>4.3</v>
      </c>
      <c r="R2023">
        <v>1.66</v>
      </c>
      <c r="S2023">
        <v>15.51</v>
      </c>
      <c r="T2023">
        <v>5.0599999999999996</v>
      </c>
      <c r="U2023">
        <v>2.54</v>
      </c>
      <c r="V2023">
        <v>1.7</v>
      </c>
      <c r="W2023">
        <v>73.47</v>
      </c>
      <c r="X2023">
        <v>25.22</v>
      </c>
      <c r="Y2023">
        <v>31.54</v>
      </c>
      <c r="Z2023">
        <v>43.94</v>
      </c>
      <c r="AA2023">
        <v>77.83</v>
      </c>
      <c r="AB2023">
        <v>13.97</v>
      </c>
      <c r="AC2023">
        <v>109.2</v>
      </c>
    </row>
    <row r="2024" spans="1:29" x14ac:dyDescent="0.2">
      <c r="A2024" t="s">
        <v>1998</v>
      </c>
      <c r="B2024" s="2" t="s">
        <v>5049</v>
      </c>
      <c r="C2024" s="2">
        <v>2</v>
      </c>
      <c r="D2024" s="2">
        <v>2</v>
      </c>
      <c r="E2024" s="2">
        <v>3</v>
      </c>
      <c r="F2024" s="1">
        <v>43144.627083333333</v>
      </c>
      <c r="G2024">
        <v>86.46</v>
      </c>
      <c r="H2024">
        <v>1.97</v>
      </c>
      <c r="I2024">
        <v>1.07</v>
      </c>
      <c r="J2024">
        <v>1.1599999999999999</v>
      </c>
      <c r="K2024">
        <v>3.13</v>
      </c>
      <c r="L2024">
        <v>0.79</v>
      </c>
      <c r="M2024">
        <v>0.31</v>
      </c>
      <c r="N2024">
        <v>1.64</v>
      </c>
      <c r="O2024">
        <v>1.65</v>
      </c>
      <c r="P2024">
        <v>4.17</v>
      </c>
      <c r="Q2024">
        <v>4.2699999999999996</v>
      </c>
      <c r="R2024">
        <v>0.42</v>
      </c>
      <c r="S2024">
        <v>15.94</v>
      </c>
      <c r="T2024">
        <v>5.25</v>
      </c>
      <c r="U2024">
        <v>2.6</v>
      </c>
      <c r="V2024">
        <v>1.72</v>
      </c>
      <c r="W2024">
        <v>73.72</v>
      </c>
      <c r="X2024">
        <v>35.54</v>
      </c>
      <c r="Y2024">
        <v>44.11</v>
      </c>
      <c r="Z2024">
        <v>59.78</v>
      </c>
      <c r="AA2024">
        <v>100.71</v>
      </c>
      <c r="AB2024">
        <v>15.99</v>
      </c>
      <c r="AC2024">
        <v>141.82</v>
      </c>
    </row>
    <row r="2025" spans="1:29" x14ac:dyDescent="0.2">
      <c r="A2025" t="s">
        <v>573</v>
      </c>
      <c r="B2025" s="2" t="s">
        <v>5013</v>
      </c>
      <c r="C2025" s="2">
        <v>2</v>
      </c>
      <c r="D2025" s="2">
        <v>1</v>
      </c>
      <c r="E2025" s="2">
        <v>1</v>
      </c>
      <c r="F2025" s="1">
        <v>42923.459027777775</v>
      </c>
      <c r="G2025">
        <v>86.46</v>
      </c>
      <c r="H2025">
        <v>1.78</v>
      </c>
      <c r="I2025">
        <v>1.4</v>
      </c>
      <c r="J2025">
        <v>1.61</v>
      </c>
      <c r="K2025">
        <v>2.3199999999999998</v>
      </c>
      <c r="L2025">
        <v>0.54</v>
      </c>
      <c r="M2025">
        <v>0.53</v>
      </c>
      <c r="N2025">
        <v>1.75</v>
      </c>
      <c r="O2025">
        <v>1.73</v>
      </c>
      <c r="P2025">
        <v>2.61</v>
      </c>
      <c r="Q2025">
        <v>3.11</v>
      </c>
      <c r="R2025">
        <v>6.85</v>
      </c>
      <c r="S2025">
        <v>13.57</v>
      </c>
      <c r="T2025">
        <v>3.77</v>
      </c>
      <c r="U2025">
        <v>1.6</v>
      </c>
      <c r="V2025">
        <v>1.52</v>
      </c>
      <c r="W2025">
        <v>71.97</v>
      </c>
      <c r="X2025">
        <v>6.33</v>
      </c>
      <c r="Y2025">
        <v>8.49</v>
      </c>
      <c r="Z2025">
        <v>13.44</v>
      </c>
      <c r="AA2025">
        <v>26.88</v>
      </c>
      <c r="AB2025">
        <v>9.26</v>
      </c>
      <c r="AC2025">
        <v>27.06</v>
      </c>
    </row>
    <row r="2026" spans="1:29" x14ac:dyDescent="0.2">
      <c r="A2026" t="s">
        <v>3076</v>
      </c>
      <c r="B2026" s="2" t="s">
        <v>5190</v>
      </c>
      <c r="C2026" s="2">
        <v>2</v>
      </c>
      <c r="D2026" s="2">
        <v>2</v>
      </c>
      <c r="E2026" s="2">
        <v>4</v>
      </c>
      <c r="F2026" s="1">
        <v>43188.636111111111</v>
      </c>
      <c r="G2026">
        <v>86.46</v>
      </c>
      <c r="H2026">
        <v>2.13</v>
      </c>
      <c r="I2026">
        <v>1.02</v>
      </c>
      <c r="J2026">
        <v>2.89</v>
      </c>
      <c r="K2026">
        <v>2.8</v>
      </c>
      <c r="L2026">
        <v>0.61</v>
      </c>
      <c r="M2026">
        <v>0.3</v>
      </c>
      <c r="N2026">
        <v>1.6</v>
      </c>
      <c r="O2026">
        <v>1.57</v>
      </c>
      <c r="P2026">
        <v>3.63</v>
      </c>
      <c r="Q2026">
        <v>3.91</v>
      </c>
      <c r="R2026">
        <v>2.4700000000000002</v>
      </c>
      <c r="S2026">
        <v>14.33</v>
      </c>
      <c r="T2026">
        <v>5.76</v>
      </c>
      <c r="U2026">
        <v>2.86</v>
      </c>
      <c r="V2026">
        <v>1.68</v>
      </c>
      <c r="W2026">
        <v>72.400000000000006</v>
      </c>
      <c r="X2026">
        <v>27.67</v>
      </c>
      <c r="Y2026">
        <v>35.19</v>
      </c>
      <c r="Z2026">
        <v>41.27</v>
      </c>
      <c r="AA2026">
        <v>90.68</v>
      </c>
      <c r="AB2026">
        <v>17.899999999999999</v>
      </c>
      <c r="AC2026">
        <v>138.11000000000001</v>
      </c>
    </row>
    <row r="2027" spans="1:29" x14ac:dyDescent="0.2">
      <c r="A2027" t="s">
        <v>3141</v>
      </c>
      <c r="B2027" s="2" t="s">
        <v>5061</v>
      </c>
      <c r="C2027" s="2">
        <v>2</v>
      </c>
      <c r="D2027" s="2">
        <v>2</v>
      </c>
      <c r="E2027" s="2">
        <v>4</v>
      </c>
      <c r="F2027" s="1">
        <v>43195.588888888888</v>
      </c>
      <c r="G2027">
        <v>86.45</v>
      </c>
      <c r="H2027">
        <v>2.02</v>
      </c>
      <c r="I2027">
        <v>1.03</v>
      </c>
      <c r="J2027">
        <v>1.9</v>
      </c>
      <c r="K2027">
        <v>2.8</v>
      </c>
      <c r="L2027">
        <v>0.65</v>
      </c>
      <c r="M2027">
        <v>0.5</v>
      </c>
      <c r="N2027">
        <v>1.39</v>
      </c>
      <c r="O2027">
        <v>1.36</v>
      </c>
      <c r="P2027">
        <v>3.48</v>
      </c>
      <c r="Q2027">
        <v>3.78</v>
      </c>
      <c r="R2027">
        <v>3.99</v>
      </c>
      <c r="S2027">
        <v>12.61</v>
      </c>
      <c r="T2027">
        <v>3.41</v>
      </c>
      <c r="U2027">
        <v>2.72</v>
      </c>
      <c r="V2027">
        <v>1.61</v>
      </c>
      <c r="W2027">
        <v>73.59</v>
      </c>
      <c r="X2027">
        <v>17.3</v>
      </c>
      <c r="Y2027">
        <v>23.1</v>
      </c>
      <c r="Z2027">
        <v>32.68</v>
      </c>
      <c r="AA2027">
        <v>66.790000000000006</v>
      </c>
      <c r="AB2027">
        <v>11.75</v>
      </c>
      <c r="AC2027">
        <v>67.5</v>
      </c>
    </row>
    <row r="2028" spans="1:29" x14ac:dyDescent="0.2">
      <c r="A2028" t="s">
        <v>1105</v>
      </c>
      <c r="B2028" s="2" t="s">
        <v>4858</v>
      </c>
      <c r="C2028" s="2">
        <v>1</v>
      </c>
      <c r="D2028" s="2">
        <v>2</v>
      </c>
      <c r="E2028" s="2">
        <v>2</v>
      </c>
      <c r="F2028" s="1">
        <v>42963.574305555558</v>
      </c>
      <c r="G2028">
        <v>86.45</v>
      </c>
      <c r="H2028">
        <v>1.55</v>
      </c>
      <c r="I2028">
        <v>1.1499999999999999</v>
      </c>
      <c r="J2028">
        <v>2</v>
      </c>
      <c r="K2028">
        <v>1.78</v>
      </c>
      <c r="L2028">
        <v>0.35</v>
      </c>
      <c r="M2028">
        <v>0.44</v>
      </c>
      <c r="N2028">
        <v>1.37</v>
      </c>
      <c r="O2028">
        <v>1.34</v>
      </c>
      <c r="P2028">
        <v>1.89</v>
      </c>
      <c r="Q2028">
        <v>2.4900000000000002</v>
      </c>
      <c r="R2028">
        <v>10.26</v>
      </c>
      <c r="S2028">
        <v>9.49</v>
      </c>
      <c r="T2028">
        <v>3.87</v>
      </c>
      <c r="U2028">
        <v>1.43</v>
      </c>
      <c r="V2028">
        <v>1.35</v>
      </c>
      <c r="W2028">
        <v>71.92</v>
      </c>
      <c r="X2028">
        <v>5.71</v>
      </c>
      <c r="Y2028">
        <v>6.12</v>
      </c>
      <c r="Z2028">
        <v>9.5500000000000007</v>
      </c>
      <c r="AA2028">
        <v>16.489999999999998</v>
      </c>
      <c r="AB2028">
        <v>5.39</v>
      </c>
      <c r="AC2028">
        <v>12.25</v>
      </c>
    </row>
    <row r="2029" spans="1:29" x14ac:dyDescent="0.2">
      <c r="A2029" t="s">
        <v>210</v>
      </c>
      <c r="B2029" s="2" t="s">
        <v>5090</v>
      </c>
      <c r="C2029" s="2">
        <v>2</v>
      </c>
      <c r="D2029" s="2">
        <v>2</v>
      </c>
      <c r="E2029" s="2">
        <v>1</v>
      </c>
      <c r="F2029" s="1">
        <v>42902.495833333334</v>
      </c>
      <c r="G2029">
        <v>86.45</v>
      </c>
      <c r="H2029">
        <v>2.1</v>
      </c>
      <c r="I2029">
        <v>1.43</v>
      </c>
      <c r="J2029">
        <v>2.27</v>
      </c>
      <c r="K2029">
        <v>2.5299999999999998</v>
      </c>
      <c r="L2029">
        <v>0.45</v>
      </c>
      <c r="M2029">
        <v>0.52</v>
      </c>
      <c r="N2029">
        <v>1.68</v>
      </c>
      <c r="O2029">
        <v>1.67</v>
      </c>
      <c r="P2029">
        <v>2.27</v>
      </c>
      <c r="Q2029">
        <v>3.05</v>
      </c>
      <c r="R2029">
        <v>7.47</v>
      </c>
      <c r="S2029">
        <v>13.16</v>
      </c>
      <c r="T2029">
        <v>3.72</v>
      </c>
      <c r="U2029">
        <v>1.96</v>
      </c>
      <c r="V2029">
        <v>1.51</v>
      </c>
      <c r="W2029">
        <v>70.680000000000007</v>
      </c>
      <c r="X2029">
        <v>6.04</v>
      </c>
      <c r="Y2029">
        <v>8.33</v>
      </c>
      <c r="Z2029">
        <v>12.09</v>
      </c>
      <c r="AA2029">
        <v>27.2</v>
      </c>
      <c r="AB2029">
        <v>9.39</v>
      </c>
      <c r="AC2029">
        <v>20.47</v>
      </c>
    </row>
    <row r="2030" spans="1:29" x14ac:dyDescent="0.2">
      <c r="A2030" t="s">
        <v>34</v>
      </c>
      <c r="B2030" s="2" t="s">
        <v>4840</v>
      </c>
      <c r="C2030" s="2">
        <v>1</v>
      </c>
      <c r="D2030" s="2">
        <v>2</v>
      </c>
      <c r="E2030" s="2">
        <v>1</v>
      </c>
      <c r="F2030" s="1">
        <v>42898.597222222219</v>
      </c>
      <c r="G2030">
        <v>86.45</v>
      </c>
      <c r="H2030">
        <v>1.68</v>
      </c>
      <c r="I2030">
        <v>1.1200000000000001</v>
      </c>
      <c r="J2030">
        <v>1.93</v>
      </c>
      <c r="K2030">
        <v>2.17</v>
      </c>
      <c r="L2030">
        <v>0.46</v>
      </c>
      <c r="M2030">
        <v>0.5</v>
      </c>
      <c r="N2030">
        <v>1.35</v>
      </c>
      <c r="O2030">
        <v>1.35</v>
      </c>
      <c r="P2030">
        <v>2.31</v>
      </c>
      <c r="Q2030">
        <v>3.21</v>
      </c>
      <c r="R2030">
        <v>8.1</v>
      </c>
      <c r="S2030">
        <v>10.59</v>
      </c>
      <c r="T2030">
        <v>3.94</v>
      </c>
      <c r="U2030">
        <v>1.55</v>
      </c>
      <c r="V2030">
        <v>1.34</v>
      </c>
      <c r="W2030">
        <v>71.94</v>
      </c>
      <c r="X2030">
        <v>7.59</v>
      </c>
      <c r="Y2030">
        <v>9.99</v>
      </c>
      <c r="Z2030">
        <v>10.52</v>
      </c>
      <c r="AA2030">
        <v>26.93</v>
      </c>
      <c r="AB2030">
        <v>8.6300000000000008</v>
      </c>
      <c r="AC2030">
        <v>25.89</v>
      </c>
    </row>
    <row r="2031" spans="1:29" x14ac:dyDescent="0.2">
      <c r="A2031" t="s">
        <v>2059</v>
      </c>
      <c r="B2031" s="2" t="s">
        <v>5164</v>
      </c>
      <c r="C2031" s="2">
        <v>2</v>
      </c>
      <c r="D2031" s="2">
        <v>2</v>
      </c>
      <c r="E2031" s="2">
        <v>3</v>
      </c>
      <c r="F2031" s="1">
        <v>43145.538888888892</v>
      </c>
      <c r="G2031">
        <v>86.45</v>
      </c>
      <c r="H2031">
        <v>1.68</v>
      </c>
      <c r="I2031">
        <v>0.87</v>
      </c>
      <c r="J2031">
        <v>-0.09</v>
      </c>
      <c r="K2031">
        <v>2.9</v>
      </c>
      <c r="L2031">
        <v>0.81</v>
      </c>
      <c r="M2031">
        <v>0.41</v>
      </c>
      <c r="N2031">
        <v>1.43</v>
      </c>
      <c r="O2031">
        <v>1.41</v>
      </c>
      <c r="P2031">
        <v>4.0999999999999996</v>
      </c>
      <c r="Q2031">
        <v>4.7300000000000004</v>
      </c>
      <c r="R2031">
        <v>1.28</v>
      </c>
      <c r="S2031">
        <v>14.33</v>
      </c>
      <c r="T2031">
        <v>4.42</v>
      </c>
      <c r="U2031">
        <v>2.54</v>
      </c>
      <c r="V2031">
        <v>1.55</v>
      </c>
      <c r="W2031">
        <v>75.62</v>
      </c>
      <c r="X2031">
        <v>31.9</v>
      </c>
      <c r="Y2031">
        <v>42.43</v>
      </c>
      <c r="Z2031">
        <v>54.32</v>
      </c>
      <c r="AA2031">
        <v>101.88</v>
      </c>
      <c r="AB2031">
        <v>17.100000000000001</v>
      </c>
      <c r="AC2031">
        <v>124.3</v>
      </c>
    </row>
    <row r="2032" spans="1:29" x14ac:dyDescent="0.2">
      <c r="A2032" t="s">
        <v>3525</v>
      </c>
      <c r="B2032" s="2" t="s">
        <v>4779</v>
      </c>
      <c r="C2032" s="2">
        <v>1</v>
      </c>
      <c r="D2032" s="2">
        <v>2</v>
      </c>
      <c r="E2032" s="2">
        <v>4</v>
      </c>
      <c r="F2032" s="1">
        <v>43209.506944444445</v>
      </c>
      <c r="G2032">
        <v>86.44</v>
      </c>
      <c r="H2032">
        <v>1.66</v>
      </c>
      <c r="I2032">
        <v>1.1299999999999999</v>
      </c>
      <c r="J2032">
        <v>1.07</v>
      </c>
      <c r="K2032">
        <v>2.6</v>
      </c>
      <c r="L2032">
        <v>0.66</v>
      </c>
      <c r="M2032">
        <v>0.34</v>
      </c>
      <c r="N2032">
        <v>1.47</v>
      </c>
      <c r="O2032">
        <v>1.44</v>
      </c>
      <c r="P2032">
        <v>3.19</v>
      </c>
      <c r="Q2032">
        <v>3.82</v>
      </c>
      <c r="R2032">
        <v>3.75</v>
      </c>
      <c r="S2032">
        <v>12.65</v>
      </c>
      <c r="T2032">
        <v>3.6</v>
      </c>
      <c r="U2032">
        <v>2.1</v>
      </c>
      <c r="V2032">
        <v>1.42</v>
      </c>
      <c r="W2032">
        <v>73.91</v>
      </c>
      <c r="X2032">
        <v>16.579999999999998</v>
      </c>
      <c r="Y2032">
        <v>22.93</v>
      </c>
      <c r="Z2032">
        <v>29.99</v>
      </c>
      <c r="AA2032">
        <v>59.01</v>
      </c>
      <c r="AB2032">
        <v>15.24</v>
      </c>
      <c r="AC2032">
        <v>70.489999999999995</v>
      </c>
    </row>
    <row r="2033" spans="1:29" x14ac:dyDescent="0.2">
      <c r="A2033" t="s">
        <v>1558</v>
      </c>
      <c r="B2033" s="2" t="s">
        <v>4921</v>
      </c>
      <c r="C2033" s="2">
        <v>1</v>
      </c>
      <c r="D2033" s="2">
        <v>1</v>
      </c>
      <c r="E2033" s="2">
        <v>2</v>
      </c>
      <c r="F2033" s="1">
        <v>42985.62222222222</v>
      </c>
      <c r="G2033">
        <v>86.44</v>
      </c>
      <c r="H2033">
        <v>1.53</v>
      </c>
      <c r="I2033">
        <v>1.23</v>
      </c>
      <c r="J2033">
        <v>3.2</v>
      </c>
      <c r="K2033">
        <v>1.88</v>
      </c>
      <c r="L2033">
        <v>0.44</v>
      </c>
      <c r="M2033">
        <v>0.38</v>
      </c>
      <c r="N2033">
        <v>1.3</v>
      </c>
      <c r="O2033">
        <v>1.29</v>
      </c>
      <c r="P2033">
        <v>2.04</v>
      </c>
      <c r="Q2033">
        <v>2.54</v>
      </c>
      <c r="R2033">
        <v>9.92</v>
      </c>
      <c r="S2033">
        <v>9.1300000000000008</v>
      </c>
      <c r="T2033">
        <v>4.1399999999999997</v>
      </c>
      <c r="U2033">
        <v>1.41</v>
      </c>
      <c r="V2033">
        <v>1.31</v>
      </c>
      <c r="W2033">
        <v>71.27</v>
      </c>
      <c r="X2033">
        <v>6.32</v>
      </c>
      <c r="Y2033">
        <v>7.48</v>
      </c>
      <c r="Z2033">
        <v>11.97</v>
      </c>
      <c r="AA2033">
        <v>13.44</v>
      </c>
      <c r="AB2033">
        <v>4.3</v>
      </c>
      <c r="AC2033">
        <v>15.41</v>
      </c>
    </row>
    <row r="2034" spans="1:29" x14ac:dyDescent="0.2">
      <c r="A2034" t="s">
        <v>3007</v>
      </c>
      <c r="B2034" s="2" t="s">
        <v>5025</v>
      </c>
      <c r="C2034" s="2">
        <v>2</v>
      </c>
      <c r="D2034" s="2">
        <v>1</v>
      </c>
      <c r="E2034" s="2">
        <v>4</v>
      </c>
      <c r="F2034" s="1">
        <v>43187.745138888888</v>
      </c>
      <c r="G2034">
        <v>86.44</v>
      </c>
      <c r="H2034">
        <v>1.55</v>
      </c>
      <c r="I2034">
        <v>0.93</v>
      </c>
      <c r="J2034">
        <v>0.21</v>
      </c>
      <c r="K2034">
        <v>2.59</v>
      </c>
      <c r="L2034">
        <v>0.64</v>
      </c>
      <c r="M2034">
        <v>0.31</v>
      </c>
      <c r="N2034">
        <v>1.41</v>
      </c>
      <c r="O2034">
        <v>1.39</v>
      </c>
      <c r="P2034">
        <v>3.28</v>
      </c>
      <c r="Q2034">
        <v>3.71</v>
      </c>
      <c r="R2034">
        <v>3.23</v>
      </c>
      <c r="S2034">
        <v>12.51</v>
      </c>
      <c r="T2034">
        <v>3.4</v>
      </c>
      <c r="U2034">
        <v>2.2000000000000002</v>
      </c>
      <c r="V2034">
        <v>1.42</v>
      </c>
      <c r="W2034">
        <v>74.72</v>
      </c>
      <c r="X2034">
        <v>21.88</v>
      </c>
      <c r="Y2034">
        <v>29.01</v>
      </c>
      <c r="Z2034">
        <v>34.93</v>
      </c>
      <c r="AA2034">
        <v>78.040000000000006</v>
      </c>
      <c r="AB2034">
        <v>17.190000000000001</v>
      </c>
      <c r="AC2034">
        <v>89.77</v>
      </c>
    </row>
    <row r="2035" spans="1:29" x14ac:dyDescent="0.2">
      <c r="A2035" t="s">
        <v>557</v>
      </c>
      <c r="B2035" s="2" t="s">
        <v>4763</v>
      </c>
      <c r="C2035" s="2">
        <v>1</v>
      </c>
      <c r="D2035" s="2">
        <v>1</v>
      </c>
      <c r="E2035" s="2">
        <v>1</v>
      </c>
      <c r="F2035" s="1">
        <v>42922.597222222219</v>
      </c>
      <c r="G2035">
        <v>86.43</v>
      </c>
      <c r="H2035">
        <v>2.38</v>
      </c>
      <c r="I2035">
        <v>1.78</v>
      </c>
      <c r="J2035">
        <v>3.6</v>
      </c>
      <c r="K2035">
        <v>2.82</v>
      </c>
      <c r="L2035">
        <v>0.53</v>
      </c>
      <c r="M2035">
        <v>0.53</v>
      </c>
      <c r="N2035">
        <v>2.21</v>
      </c>
      <c r="O2035">
        <v>2.1800000000000002</v>
      </c>
      <c r="P2035">
        <v>2.76</v>
      </c>
      <c r="Q2035">
        <v>3.26</v>
      </c>
      <c r="R2035">
        <v>5.38</v>
      </c>
      <c r="S2035">
        <v>17.510000000000002</v>
      </c>
      <c r="T2035">
        <v>5.03</v>
      </c>
      <c r="U2035">
        <v>2.0299999999999998</v>
      </c>
      <c r="V2035">
        <v>1.78</v>
      </c>
      <c r="W2035">
        <v>68.92</v>
      </c>
      <c r="X2035">
        <v>12.81</v>
      </c>
      <c r="Y2035">
        <v>11.94</v>
      </c>
      <c r="Z2035">
        <v>26.85</v>
      </c>
      <c r="AA2035">
        <v>31.69</v>
      </c>
      <c r="AB2035">
        <v>11.83</v>
      </c>
      <c r="AC2035">
        <v>52.59</v>
      </c>
    </row>
    <row r="2036" spans="1:29" x14ac:dyDescent="0.2">
      <c r="A2036" t="s">
        <v>1969</v>
      </c>
      <c r="B2036" s="2" t="s">
        <v>4873</v>
      </c>
      <c r="C2036" s="2">
        <v>1</v>
      </c>
      <c r="D2036" s="2">
        <v>1</v>
      </c>
      <c r="E2036" s="2">
        <v>3</v>
      </c>
      <c r="F2036" s="1">
        <v>43144.593055555553</v>
      </c>
      <c r="G2036">
        <v>86.43</v>
      </c>
      <c r="H2036">
        <v>1.98</v>
      </c>
      <c r="I2036">
        <v>1.18</v>
      </c>
      <c r="J2036">
        <v>-0.26</v>
      </c>
      <c r="K2036">
        <v>3.33</v>
      </c>
      <c r="L2036">
        <v>0.82</v>
      </c>
      <c r="M2036">
        <v>0.24</v>
      </c>
      <c r="N2036">
        <v>1.8</v>
      </c>
      <c r="O2036">
        <v>1.76</v>
      </c>
      <c r="P2036">
        <v>4.12</v>
      </c>
      <c r="Q2036">
        <v>4.21</v>
      </c>
      <c r="R2036">
        <v>-1.03</v>
      </c>
      <c r="S2036">
        <v>17.16</v>
      </c>
      <c r="T2036">
        <v>3.98</v>
      </c>
      <c r="U2036">
        <v>2.63</v>
      </c>
      <c r="V2036">
        <v>1.71</v>
      </c>
      <c r="W2036">
        <v>75.39</v>
      </c>
      <c r="X2036">
        <v>32.43</v>
      </c>
      <c r="Y2036">
        <v>43.31</v>
      </c>
      <c r="Z2036">
        <v>63.38</v>
      </c>
      <c r="AA2036">
        <v>112.78</v>
      </c>
      <c r="AB2036">
        <v>22.33</v>
      </c>
      <c r="AC2036">
        <v>136.80000000000001</v>
      </c>
    </row>
    <row r="2037" spans="1:29" x14ac:dyDescent="0.2">
      <c r="A2037" t="s">
        <v>722</v>
      </c>
      <c r="B2037" s="2" t="s">
        <v>5104</v>
      </c>
      <c r="C2037" s="2">
        <v>2</v>
      </c>
      <c r="D2037" s="2">
        <v>2</v>
      </c>
      <c r="E2037" s="2">
        <v>1</v>
      </c>
      <c r="F2037" s="1">
        <v>42948.381249999999</v>
      </c>
      <c r="G2037">
        <v>86.43</v>
      </c>
      <c r="H2037">
        <v>1.79</v>
      </c>
      <c r="I2037">
        <v>1.37</v>
      </c>
      <c r="J2037">
        <v>3.45</v>
      </c>
      <c r="K2037">
        <v>2.2000000000000002</v>
      </c>
      <c r="L2037">
        <v>0.61</v>
      </c>
      <c r="M2037">
        <v>0.66</v>
      </c>
      <c r="N2037">
        <v>1.52</v>
      </c>
      <c r="O2037">
        <v>1.47</v>
      </c>
      <c r="P2037">
        <v>2.79</v>
      </c>
      <c r="Q2037">
        <v>3.4</v>
      </c>
      <c r="R2037">
        <v>6.79</v>
      </c>
      <c r="S2037">
        <v>11.63</v>
      </c>
      <c r="T2037">
        <v>3.85</v>
      </c>
      <c r="U2037">
        <v>1.9</v>
      </c>
      <c r="V2037">
        <v>1.46</v>
      </c>
      <c r="W2037">
        <v>71.599999999999994</v>
      </c>
      <c r="X2037">
        <v>6.06</v>
      </c>
      <c r="Y2037">
        <v>7.52</v>
      </c>
      <c r="Z2037">
        <v>15.86</v>
      </c>
      <c r="AA2037">
        <v>22.64</v>
      </c>
      <c r="AB2037">
        <v>6.28</v>
      </c>
      <c r="AC2037">
        <v>24.08</v>
      </c>
    </row>
    <row r="2038" spans="1:29" x14ac:dyDescent="0.2">
      <c r="A2038" t="s">
        <v>1468</v>
      </c>
      <c r="B2038" s="2" t="s">
        <v>4856</v>
      </c>
      <c r="C2038" s="2">
        <v>1</v>
      </c>
      <c r="D2038" s="2">
        <v>1</v>
      </c>
      <c r="E2038" s="2">
        <v>2</v>
      </c>
      <c r="F2038" s="1">
        <v>42979.519444444442</v>
      </c>
      <c r="G2038">
        <v>86.43</v>
      </c>
      <c r="H2038">
        <v>1.74</v>
      </c>
      <c r="I2038">
        <v>1.42</v>
      </c>
      <c r="J2038">
        <v>3.4</v>
      </c>
      <c r="K2038">
        <v>2.23</v>
      </c>
      <c r="L2038">
        <v>0.4</v>
      </c>
      <c r="M2038">
        <v>0.31</v>
      </c>
      <c r="N2038">
        <v>1.61</v>
      </c>
      <c r="O2038">
        <v>1.59</v>
      </c>
      <c r="P2038">
        <v>2.06</v>
      </c>
      <c r="Q2038">
        <v>2.4300000000000002</v>
      </c>
      <c r="R2038">
        <v>8.64</v>
      </c>
      <c r="S2038">
        <v>11.2</v>
      </c>
      <c r="T2038">
        <v>4.6399999999999997</v>
      </c>
      <c r="U2038">
        <v>1.4</v>
      </c>
      <c r="V2038">
        <v>1.41</v>
      </c>
      <c r="W2038">
        <v>71.03</v>
      </c>
      <c r="X2038">
        <v>7.33</v>
      </c>
      <c r="Y2038">
        <v>8.34</v>
      </c>
      <c r="Z2038">
        <v>14.19</v>
      </c>
      <c r="AA2038">
        <v>15.09</v>
      </c>
      <c r="AB2038">
        <v>5.82</v>
      </c>
      <c r="AC2038">
        <v>19.559999999999999</v>
      </c>
    </row>
    <row r="2039" spans="1:29" x14ac:dyDescent="0.2">
      <c r="A2039" t="s">
        <v>3093</v>
      </c>
      <c r="B2039" s="2" t="s">
        <v>4796</v>
      </c>
      <c r="C2039" s="2">
        <v>1</v>
      </c>
      <c r="D2039" s="2">
        <v>1</v>
      </c>
      <c r="E2039" s="2">
        <v>4</v>
      </c>
      <c r="F2039" s="1">
        <v>43188.654861111114</v>
      </c>
      <c r="G2039">
        <v>86.43</v>
      </c>
      <c r="H2039">
        <v>2.04</v>
      </c>
      <c r="I2039">
        <v>1.07</v>
      </c>
      <c r="J2039">
        <v>1.1000000000000001</v>
      </c>
      <c r="K2039">
        <v>2.98</v>
      </c>
      <c r="L2039">
        <v>0.65</v>
      </c>
      <c r="M2039">
        <v>0.28000000000000003</v>
      </c>
      <c r="N2039">
        <v>1.59</v>
      </c>
      <c r="O2039">
        <v>1.56</v>
      </c>
      <c r="P2039">
        <v>3.55</v>
      </c>
      <c r="Q2039">
        <v>3.86</v>
      </c>
      <c r="R2039">
        <v>2.5099999999999998</v>
      </c>
      <c r="S2039">
        <v>14.33</v>
      </c>
      <c r="T2039">
        <v>4.3600000000000003</v>
      </c>
      <c r="U2039">
        <v>2.65</v>
      </c>
      <c r="V2039">
        <v>1.62</v>
      </c>
      <c r="W2039">
        <v>73.930000000000007</v>
      </c>
      <c r="X2039">
        <v>23.49</v>
      </c>
      <c r="Y2039">
        <v>31.83</v>
      </c>
      <c r="Z2039">
        <v>39.32</v>
      </c>
      <c r="AA2039">
        <v>83.6</v>
      </c>
      <c r="AB2039">
        <v>16.61</v>
      </c>
      <c r="AC2039">
        <v>105.8</v>
      </c>
    </row>
    <row r="2040" spans="1:29" x14ac:dyDescent="0.2">
      <c r="A2040" t="s">
        <v>436</v>
      </c>
      <c r="B2040" s="2" t="s">
        <v>5076</v>
      </c>
      <c r="C2040" s="2">
        <v>2</v>
      </c>
      <c r="D2040" s="2">
        <v>2</v>
      </c>
      <c r="E2040" s="2">
        <v>1</v>
      </c>
      <c r="F2040" s="1">
        <v>42922.45</v>
      </c>
      <c r="G2040">
        <v>86.43</v>
      </c>
      <c r="H2040">
        <v>1.63</v>
      </c>
      <c r="I2040">
        <v>1.27</v>
      </c>
      <c r="J2040">
        <v>0.98</v>
      </c>
      <c r="K2040">
        <v>2.27</v>
      </c>
      <c r="L2040">
        <v>0.56999999999999995</v>
      </c>
      <c r="M2040">
        <v>0.73</v>
      </c>
      <c r="N2040">
        <v>1.58</v>
      </c>
      <c r="O2040">
        <v>1.57</v>
      </c>
      <c r="P2040">
        <v>2.7</v>
      </c>
      <c r="Q2040">
        <v>3.39</v>
      </c>
      <c r="R2040">
        <v>6.99</v>
      </c>
      <c r="S2040">
        <v>12.8</v>
      </c>
      <c r="T2040">
        <v>3.1</v>
      </c>
      <c r="U2040">
        <v>1.62</v>
      </c>
      <c r="V2040">
        <v>1.45</v>
      </c>
      <c r="W2040">
        <v>72.09</v>
      </c>
      <c r="X2040">
        <v>6.46</v>
      </c>
      <c r="Y2040">
        <v>8.66</v>
      </c>
      <c r="Z2040">
        <v>12.61</v>
      </c>
      <c r="AA2040">
        <v>31.4</v>
      </c>
      <c r="AB2040">
        <v>10.72</v>
      </c>
      <c r="AC2040">
        <v>23.59</v>
      </c>
    </row>
    <row r="2041" spans="1:29" x14ac:dyDescent="0.2">
      <c r="A2041" t="s">
        <v>273</v>
      </c>
      <c r="B2041" s="2" t="s">
        <v>4985</v>
      </c>
      <c r="C2041" s="2">
        <v>2</v>
      </c>
      <c r="D2041" s="2">
        <v>1</v>
      </c>
      <c r="E2041" s="2">
        <v>1</v>
      </c>
      <c r="F2041" s="1">
        <v>42913.646527777775</v>
      </c>
      <c r="G2041">
        <v>86.42</v>
      </c>
      <c r="H2041">
        <v>1.81</v>
      </c>
      <c r="I2041">
        <v>1.35</v>
      </c>
      <c r="J2041">
        <v>1.39</v>
      </c>
      <c r="K2041">
        <v>2.5</v>
      </c>
      <c r="L2041">
        <v>0.63</v>
      </c>
      <c r="M2041">
        <v>0.7</v>
      </c>
      <c r="N2041">
        <v>1.55</v>
      </c>
      <c r="O2041">
        <v>1.54</v>
      </c>
      <c r="P2041">
        <v>2.94</v>
      </c>
      <c r="Q2041">
        <v>3.85</v>
      </c>
      <c r="R2041">
        <v>6.3</v>
      </c>
      <c r="S2041">
        <v>12.72</v>
      </c>
      <c r="T2041">
        <v>3.24</v>
      </c>
      <c r="U2041">
        <v>1.69</v>
      </c>
      <c r="V2041">
        <v>1.46</v>
      </c>
      <c r="W2041">
        <v>73.31</v>
      </c>
      <c r="X2041">
        <v>7.08</v>
      </c>
      <c r="Y2041">
        <v>8.8800000000000008</v>
      </c>
      <c r="Z2041">
        <v>13.8</v>
      </c>
      <c r="AA2041">
        <v>26.5</v>
      </c>
      <c r="AB2041">
        <v>8.25</v>
      </c>
      <c r="AC2041">
        <v>22.51</v>
      </c>
    </row>
    <row r="2042" spans="1:29" x14ac:dyDescent="0.2">
      <c r="A2042" t="s">
        <v>548</v>
      </c>
      <c r="B2042" s="2" t="s">
        <v>4854</v>
      </c>
      <c r="C2042" s="2">
        <v>1</v>
      </c>
      <c r="D2042" s="2">
        <v>2</v>
      </c>
      <c r="E2042" s="2">
        <v>1</v>
      </c>
      <c r="F2042" s="1">
        <v>42922.561805555553</v>
      </c>
      <c r="G2042">
        <v>86.42</v>
      </c>
      <c r="H2042">
        <v>2.23</v>
      </c>
      <c r="I2042">
        <v>1.51</v>
      </c>
      <c r="J2042">
        <v>3.53</v>
      </c>
      <c r="K2042">
        <v>2.4700000000000002</v>
      </c>
      <c r="L2042">
        <v>0.43</v>
      </c>
      <c r="M2042">
        <v>0.42</v>
      </c>
      <c r="N2042">
        <v>1.82</v>
      </c>
      <c r="O2042">
        <v>1.84</v>
      </c>
      <c r="P2042">
        <v>2.31</v>
      </c>
      <c r="Q2042">
        <v>2.58</v>
      </c>
      <c r="R2042">
        <v>8.0399999999999991</v>
      </c>
      <c r="S2042">
        <v>13.8</v>
      </c>
      <c r="T2042">
        <v>5.25</v>
      </c>
      <c r="U2042">
        <v>1.98</v>
      </c>
      <c r="V2042">
        <v>1.62</v>
      </c>
      <c r="W2042">
        <v>69</v>
      </c>
      <c r="X2042">
        <v>9.3000000000000007</v>
      </c>
      <c r="Y2042">
        <v>9.5</v>
      </c>
      <c r="Z2042">
        <v>17.93</v>
      </c>
      <c r="AA2042">
        <v>25.17</v>
      </c>
      <c r="AB2042">
        <v>7.64</v>
      </c>
      <c r="AC2042">
        <v>35.89</v>
      </c>
    </row>
    <row r="2043" spans="1:29" x14ac:dyDescent="0.2">
      <c r="A2043" t="s">
        <v>2816</v>
      </c>
      <c r="B2043" s="2" t="s">
        <v>4796</v>
      </c>
      <c r="C2043" s="2">
        <v>1</v>
      </c>
      <c r="D2043" s="2">
        <v>2</v>
      </c>
      <c r="E2043" s="2">
        <v>3</v>
      </c>
      <c r="F2043" s="1">
        <v>43161.481249999997</v>
      </c>
      <c r="G2043">
        <v>86.42</v>
      </c>
      <c r="H2043">
        <v>2.25</v>
      </c>
      <c r="I2043">
        <v>1.28</v>
      </c>
      <c r="J2043">
        <v>0.49</v>
      </c>
      <c r="K2043">
        <v>3.42</v>
      </c>
      <c r="L2043">
        <v>0.77</v>
      </c>
      <c r="M2043">
        <v>0.2</v>
      </c>
      <c r="N2043">
        <v>2</v>
      </c>
      <c r="O2043">
        <v>1.97</v>
      </c>
      <c r="P2043">
        <v>4.1100000000000003</v>
      </c>
      <c r="Q2043">
        <v>4.07</v>
      </c>
      <c r="R2043">
        <v>-0.99</v>
      </c>
      <c r="S2043">
        <v>18.3</v>
      </c>
      <c r="T2043">
        <v>4.66</v>
      </c>
      <c r="U2043">
        <v>2.78</v>
      </c>
      <c r="V2043">
        <v>1.88</v>
      </c>
      <c r="W2043">
        <v>73.989999999999995</v>
      </c>
      <c r="X2043">
        <v>32.76</v>
      </c>
      <c r="Y2043">
        <v>39.6</v>
      </c>
      <c r="Z2043">
        <v>61.21</v>
      </c>
      <c r="AA2043">
        <v>110.48</v>
      </c>
      <c r="AB2043">
        <v>20.82</v>
      </c>
      <c r="AC2043">
        <v>147.6</v>
      </c>
    </row>
    <row r="2044" spans="1:29" x14ac:dyDescent="0.2">
      <c r="A2044" t="s">
        <v>1189</v>
      </c>
      <c r="B2044" s="2" t="s">
        <v>4741</v>
      </c>
      <c r="C2044" s="2">
        <v>2</v>
      </c>
      <c r="D2044" s="2">
        <v>1</v>
      </c>
      <c r="E2044" s="2">
        <v>2</v>
      </c>
      <c r="F2044" s="1">
        <v>42965.538194444445</v>
      </c>
      <c r="G2044">
        <v>86.42</v>
      </c>
      <c r="H2044">
        <v>2.0099999999999998</v>
      </c>
      <c r="I2044">
        <v>1.63</v>
      </c>
      <c r="J2044">
        <v>3.21</v>
      </c>
      <c r="K2044">
        <v>2.37</v>
      </c>
      <c r="L2044">
        <v>0.42</v>
      </c>
      <c r="M2044">
        <v>0.52</v>
      </c>
      <c r="N2044">
        <v>1.77</v>
      </c>
      <c r="O2044">
        <v>1.7</v>
      </c>
      <c r="P2044">
        <v>2.09</v>
      </c>
      <c r="Q2044">
        <v>2.96</v>
      </c>
      <c r="R2044">
        <v>9.4700000000000006</v>
      </c>
      <c r="S2044">
        <v>11.96</v>
      </c>
      <c r="T2044">
        <v>3.77</v>
      </c>
      <c r="U2044">
        <v>1.7</v>
      </c>
      <c r="V2044">
        <v>1.47</v>
      </c>
      <c r="W2044">
        <v>71.930000000000007</v>
      </c>
      <c r="X2044">
        <v>4.7300000000000004</v>
      </c>
      <c r="Y2044">
        <v>4.72</v>
      </c>
      <c r="Z2044">
        <v>12</v>
      </c>
      <c r="AA2044">
        <v>10.119999999999999</v>
      </c>
      <c r="AB2044">
        <v>4.1500000000000004</v>
      </c>
      <c r="AC2044">
        <v>13.12</v>
      </c>
    </row>
    <row r="2045" spans="1:29" x14ac:dyDescent="0.2">
      <c r="A2045" t="s">
        <v>335</v>
      </c>
      <c r="B2045" s="2" t="s">
        <v>5182</v>
      </c>
      <c r="C2045" s="2">
        <v>2</v>
      </c>
      <c r="D2045" s="2">
        <v>1</v>
      </c>
      <c r="E2045" s="2">
        <v>1</v>
      </c>
      <c r="F2045" s="1">
        <v>42914.654166666667</v>
      </c>
      <c r="G2045">
        <v>86.42</v>
      </c>
      <c r="H2045">
        <v>1.71</v>
      </c>
      <c r="I2045">
        <v>1.23</v>
      </c>
      <c r="J2045">
        <v>3.15</v>
      </c>
      <c r="K2045">
        <v>2.1</v>
      </c>
      <c r="L2045">
        <v>0.54</v>
      </c>
      <c r="M2045">
        <v>0.56000000000000005</v>
      </c>
      <c r="N2045">
        <v>1.33</v>
      </c>
      <c r="O2045">
        <v>1.35</v>
      </c>
      <c r="P2045">
        <v>2.48</v>
      </c>
      <c r="Q2045">
        <v>3.18</v>
      </c>
      <c r="R2045">
        <v>8.75</v>
      </c>
      <c r="S2045">
        <v>10.199999999999999</v>
      </c>
      <c r="T2045">
        <v>4.93</v>
      </c>
      <c r="U2045">
        <v>1.61</v>
      </c>
      <c r="V2045">
        <v>1.36</v>
      </c>
      <c r="W2045">
        <v>70.55</v>
      </c>
      <c r="X2045">
        <v>6.39</v>
      </c>
      <c r="Y2045">
        <v>8.5399999999999991</v>
      </c>
      <c r="Z2045">
        <v>12.1</v>
      </c>
      <c r="AA2045">
        <v>19.05</v>
      </c>
      <c r="AB2045">
        <v>5.66</v>
      </c>
      <c r="AC2045">
        <v>21.81</v>
      </c>
    </row>
    <row r="2046" spans="1:29" x14ac:dyDescent="0.2">
      <c r="A2046" t="s">
        <v>369</v>
      </c>
      <c r="B2046" s="2" t="s">
        <v>5065</v>
      </c>
      <c r="C2046" s="2">
        <v>2</v>
      </c>
      <c r="D2046" s="2">
        <v>2</v>
      </c>
      <c r="E2046" s="2">
        <v>1</v>
      </c>
      <c r="F2046" s="1">
        <v>42915.658333333333</v>
      </c>
      <c r="G2046">
        <v>86.41</v>
      </c>
      <c r="H2046">
        <v>1.83</v>
      </c>
      <c r="I2046">
        <v>1.32</v>
      </c>
      <c r="J2046">
        <v>1.92</v>
      </c>
      <c r="K2046">
        <v>2.39</v>
      </c>
      <c r="L2046">
        <v>0.54</v>
      </c>
      <c r="M2046">
        <v>0.57999999999999996</v>
      </c>
      <c r="N2046">
        <v>1.65</v>
      </c>
      <c r="O2046">
        <v>1.64</v>
      </c>
      <c r="P2046">
        <v>2.68</v>
      </c>
      <c r="Q2046">
        <v>3.51</v>
      </c>
      <c r="R2046">
        <v>6.48</v>
      </c>
      <c r="S2046">
        <v>13.2</v>
      </c>
      <c r="T2046">
        <v>3.83</v>
      </c>
      <c r="U2046">
        <v>1.68</v>
      </c>
      <c r="V2046">
        <v>1.48</v>
      </c>
      <c r="W2046">
        <v>72.02</v>
      </c>
      <c r="X2046">
        <v>7.28</v>
      </c>
      <c r="Y2046">
        <v>9.91</v>
      </c>
      <c r="Z2046">
        <v>13.48</v>
      </c>
      <c r="AA2046">
        <v>30.67</v>
      </c>
      <c r="AB2046">
        <v>10.18</v>
      </c>
      <c r="AC2046">
        <v>29.17</v>
      </c>
    </row>
    <row r="2047" spans="1:29" x14ac:dyDescent="0.2">
      <c r="A2047" t="s">
        <v>3047</v>
      </c>
      <c r="B2047" s="2" t="s">
        <v>5094</v>
      </c>
      <c r="C2047" s="2">
        <v>2</v>
      </c>
      <c r="D2047" s="2">
        <v>2</v>
      </c>
      <c r="E2047" s="2">
        <v>4</v>
      </c>
      <c r="F2047" s="1">
        <v>43188.597222222219</v>
      </c>
      <c r="G2047">
        <v>86.41</v>
      </c>
      <c r="H2047">
        <v>1.92</v>
      </c>
      <c r="I2047">
        <v>1.06</v>
      </c>
      <c r="J2047">
        <v>1.08</v>
      </c>
      <c r="K2047">
        <v>2.58</v>
      </c>
      <c r="L2047">
        <v>0.64</v>
      </c>
      <c r="M2047">
        <v>0.57999999999999996</v>
      </c>
      <c r="N2047">
        <v>1.49</v>
      </c>
      <c r="O2047">
        <v>1.47</v>
      </c>
      <c r="P2047">
        <v>3.61</v>
      </c>
      <c r="Q2047">
        <v>4.37</v>
      </c>
      <c r="R2047">
        <v>3.59</v>
      </c>
      <c r="S2047">
        <v>13.15</v>
      </c>
      <c r="T2047">
        <v>4.24</v>
      </c>
      <c r="U2047">
        <v>2.35</v>
      </c>
      <c r="V2047">
        <v>1.56</v>
      </c>
      <c r="W2047">
        <v>74.41</v>
      </c>
      <c r="X2047">
        <v>15.3</v>
      </c>
      <c r="Y2047">
        <v>20.2</v>
      </c>
      <c r="Z2047">
        <v>29.93</v>
      </c>
      <c r="AA2047">
        <v>61.06</v>
      </c>
      <c r="AB2047">
        <v>15.09</v>
      </c>
      <c r="AC2047">
        <v>82.35</v>
      </c>
    </row>
    <row r="2048" spans="1:29" x14ac:dyDescent="0.2">
      <c r="A2048" t="s">
        <v>111</v>
      </c>
      <c r="B2048" s="2" t="s">
        <v>5034</v>
      </c>
      <c r="C2048" s="2">
        <v>2</v>
      </c>
      <c r="D2048" s="2">
        <v>2</v>
      </c>
      <c r="E2048" s="2">
        <v>1</v>
      </c>
      <c r="F2048" s="1">
        <v>42899.515277777777</v>
      </c>
      <c r="G2048">
        <v>86.41</v>
      </c>
      <c r="H2048">
        <v>1.71</v>
      </c>
      <c r="I2048">
        <v>1.1200000000000001</v>
      </c>
      <c r="J2048">
        <v>1.4</v>
      </c>
      <c r="K2048">
        <v>2.35</v>
      </c>
      <c r="L2048">
        <v>0.55000000000000004</v>
      </c>
      <c r="M2048">
        <v>0.54</v>
      </c>
      <c r="N2048">
        <v>1.43</v>
      </c>
      <c r="O2048">
        <v>1.44</v>
      </c>
      <c r="P2048">
        <v>2.88</v>
      </c>
      <c r="Q2048">
        <v>3.39</v>
      </c>
      <c r="R2048">
        <v>6.35</v>
      </c>
      <c r="S2048">
        <v>11.79</v>
      </c>
      <c r="T2048">
        <v>4.96</v>
      </c>
      <c r="U2048">
        <v>1.69</v>
      </c>
      <c r="V2048">
        <v>1.46</v>
      </c>
      <c r="W2048">
        <v>72.81</v>
      </c>
      <c r="X2048">
        <v>10.28</v>
      </c>
      <c r="Y2048">
        <v>12.86</v>
      </c>
      <c r="Z2048">
        <v>14.52</v>
      </c>
      <c r="AA2048">
        <v>36.43</v>
      </c>
      <c r="AB2048">
        <v>9.74</v>
      </c>
      <c r="AC2048">
        <v>47.84</v>
      </c>
    </row>
    <row r="2049" spans="1:29" x14ac:dyDescent="0.2">
      <c r="A2049" t="s">
        <v>3551</v>
      </c>
      <c r="B2049" s="2" t="s">
        <v>4921</v>
      </c>
      <c r="C2049" s="2">
        <v>1</v>
      </c>
      <c r="D2049" s="2">
        <v>2</v>
      </c>
      <c r="E2049" s="2">
        <v>4</v>
      </c>
      <c r="F2049" s="1">
        <v>43209.53402777778</v>
      </c>
      <c r="G2049">
        <v>86.41</v>
      </c>
      <c r="H2049">
        <v>1.51</v>
      </c>
      <c r="I2049">
        <v>0.92</v>
      </c>
      <c r="J2049">
        <v>1.81</v>
      </c>
      <c r="K2049">
        <v>2.5499999999999998</v>
      </c>
      <c r="L2049">
        <v>0.7</v>
      </c>
      <c r="M2049">
        <v>0.38</v>
      </c>
      <c r="N2049">
        <v>1.2</v>
      </c>
      <c r="O2049">
        <v>1.19</v>
      </c>
      <c r="P2049">
        <v>3.2</v>
      </c>
      <c r="Q2049">
        <v>3.4</v>
      </c>
      <c r="R2049">
        <v>2.88</v>
      </c>
      <c r="S2049">
        <v>11.08</v>
      </c>
      <c r="T2049">
        <v>4.2</v>
      </c>
      <c r="U2049">
        <v>2.13</v>
      </c>
      <c r="V2049">
        <v>1.29</v>
      </c>
      <c r="W2049">
        <v>73.989999999999995</v>
      </c>
      <c r="X2049">
        <v>20.64</v>
      </c>
      <c r="Y2049">
        <v>30.96</v>
      </c>
      <c r="Z2049">
        <v>33.630000000000003</v>
      </c>
      <c r="AA2049">
        <v>64.62</v>
      </c>
      <c r="AB2049">
        <v>15.38</v>
      </c>
      <c r="AC2049">
        <v>84.3</v>
      </c>
    </row>
    <row r="2050" spans="1:29" x14ac:dyDescent="0.2">
      <c r="A2050" t="s">
        <v>3106</v>
      </c>
      <c r="B2050" s="2" t="s">
        <v>4769</v>
      </c>
      <c r="C2050" s="2">
        <v>1</v>
      </c>
      <c r="D2050" s="2">
        <v>1</v>
      </c>
      <c r="E2050" s="2">
        <v>4</v>
      </c>
      <c r="F2050" s="1">
        <v>43188.667361111111</v>
      </c>
      <c r="G2050">
        <v>86.41</v>
      </c>
      <c r="H2050">
        <v>1.81</v>
      </c>
      <c r="I2050">
        <v>1.08</v>
      </c>
      <c r="J2050">
        <v>1.55</v>
      </c>
      <c r="K2050">
        <v>2.79</v>
      </c>
      <c r="L2050">
        <v>0.69</v>
      </c>
      <c r="M2050">
        <v>0.43</v>
      </c>
      <c r="N2050">
        <v>1.5</v>
      </c>
      <c r="O2050">
        <v>1.47</v>
      </c>
      <c r="P2050">
        <v>3.4</v>
      </c>
      <c r="Q2050">
        <v>3.82</v>
      </c>
      <c r="R2050">
        <v>2.96</v>
      </c>
      <c r="S2050">
        <v>13.52</v>
      </c>
      <c r="T2050">
        <v>3.83</v>
      </c>
      <c r="U2050">
        <v>2.58</v>
      </c>
      <c r="V2050">
        <v>1.51</v>
      </c>
      <c r="W2050">
        <v>73.430000000000007</v>
      </c>
      <c r="X2050">
        <v>19.82</v>
      </c>
      <c r="Y2050">
        <v>28.47</v>
      </c>
      <c r="Z2050">
        <v>34.590000000000003</v>
      </c>
      <c r="AA2050">
        <v>74.760000000000005</v>
      </c>
      <c r="AB2050">
        <v>14.62</v>
      </c>
      <c r="AC2050">
        <v>80.44</v>
      </c>
    </row>
    <row r="2051" spans="1:29" x14ac:dyDescent="0.2">
      <c r="A2051" t="s">
        <v>1226</v>
      </c>
      <c r="B2051" s="2" t="s">
        <v>5020</v>
      </c>
      <c r="C2051" s="2">
        <v>2</v>
      </c>
      <c r="D2051" s="2">
        <v>1</v>
      </c>
      <c r="E2051" s="2">
        <v>2</v>
      </c>
      <c r="F2051" s="1">
        <v>42965.634027777778</v>
      </c>
      <c r="G2051">
        <v>86.41</v>
      </c>
      <c r="H2051">
        <v>1.91</v>
      </c>
      <c r="I2051">
        <v>1.38</v>
      </c>
      <c r="J2051">
        <v>2.89</v>
      </c>
      <c r="K2051">
        <v>2.14</v>
      </c>
      <c r="L2051">
        <v>0.37</v>
      </c>
      <c r="M2051">
        <v>0.42</v>
      </c>
      <c r="N2051">
        <v>1.46</v>
      </c>
      <c r="O2051">
        <v>1.44</v>
      </c>
      <c r="P2051">
        <v>1.89</v>
      </c>
      <c r="Q2051">
        <v>2.19</v>
      </c>
      <c r="R2051">
        <v>9.68</v>
      </c>
      <c r="S2051">
        <v>10.02</v>
      </c>
      <c r="T2051">
        <v>3.59</v>
      </c>
      <c r="U2051">
        <v>1.73</v>
      </c>
      <c r="V2051">
        <v>1.42</v>
      </c>
      <c r="W2051">
        <v>71.239999999999995</v>
      </c>
      <c r="X2051">
        <v>4.3600000000000003</v>
      </c>
      <c r="Y2051">
        <v>5.23</v>
      </c>
      <c r="Z2051">
        <v>9.82</v>
      </c>
      <c r="AA2051">
        <v>13.51</v>
      </c>
      <c r="AB2051">
        <v>4.75</v>
      </c>
      <c r="AC2051">
        <v>10.28</v>
      </c>
    </row>
    <row r="2052" spans="1:29" x14ac:dyDescent="0.2">
      <c r="A2052" t="s">
        <v>3452</v>
      </c>
      <c r="B2052" s="2" t="s">
        <v>4852</v>
      </c>
      <c r="C2052" s="2">
        <v>1</v>
      </c>
      <c r="D2052" s="2">
        <v>1</v>
      </c>
      <c r="E2052" s="2">
        <v>4</v>
      </c>
      <c r="F2052" s="1">
        <v>43206.808333333334</v>
      </c>
      <c r="G2052">
        <v>86.4</v>
      </c>
      <c r="H2052">
        <v>1.77</v>
      </c>
      <c r="I2052">
        <v>1.1599999999999999</v>
      </c>
      <c r="J2052">
        <v>1.71</v>
      </c>
      <c r="K2052">
        <v>2.65</v>
      </c>
      <c r="L2052">
        <v>0.67</v>
      </c>
      <c r="M2052">
        <v>0.28000000000000003</v>
      </c>
      <c r="N2052">
        <v>1.53</v>
      </c>
      <c r="O2052">
        <v>1.49</v>
      </c>
      <c r="P2052">
        <v>3.31</v>
      </c>
      <c r="Q2052">
        <v>3.88</v>
      </c>
      <c r="R2052">
        <v>4.08</v>
      </c>
      <c r="S2052">
        <v>13.32</v>
      </c>
      <c r="T2052">
        <v>4.2</v>
      </c>
      <c r="U2052">
        <v>2.15</v>
      </c>
      <c r="V2052">
        <v>1.53</v>
      </c>
      <c r="W2052">
        <v>73.77</v>
      </c>
      <c r="X2052">
        <v>18.78</v>
      </c>
      <c r="Y2052">
        <v>24.07</v>
      </c>
      <c r="Z2052">
        <v>32.71</v>
      </c>
      <c r="AA2052">
        <v>57.8</v>
      </c>
      <c r="AB2052">
        <v>10.86</v>
      </c>
      <c r="AC2052">
        <v>65.58</v>
      </c>
    </row>
    <row r="2053" spans="1:29" x14ac:dyDescent="0.2">
      <c r="A2053" t="s">
        <v>1422</v>
      </c>
      <c r="B2053" s="2" t="s">
        <v>4759</v>
      </c>
      <c r="C2053" s="2">
        <v>1</v>
      </c>
      <c r="D2053" s="2">
        <v>2</v>
      </c>
      <c r="E2053" s="2">
        <v>2</v>
      </c>
      <c r="F2053" s="1">
        <v>42976.666666666664</v>
      </c>
      <c r="G2053">
        <v>86.4</v>
      </c>
      <c r="H2053">
        <v>1.57</v>
      </c>
      <c r="I2053">
        <v>1.24</v>
      </c>
      <c r="J2053">
        <v>2.87</v>
      </c>
      <c r="K2053">
        <v>1.86</v>
      </c>
      <c r="L2053">
        <v>0.42</v>
      </c>
      <c r="M2053">
        <v>0.46</v>
      </c>
      <c r="N2053">
        <v>1.41</v>
      </c>
      <c r="O2053">
        <v>1.38</v>
      </c>
      <c r="P2053">
        <v>1.91</v>
      </c>
      <c r="Q2053">
        <v>2.44</v>
      </c>
      <c r="R2053">
        <v>9.3800000000000008</v>
      </c>
      <c r="S2053">
        <v>10.19</v>
      </c>
      <c r="T2053">
        <v>3.78</v>
      </c>
      <c r="U2053">
        <v>1.33</v>
      </c>
      <c r="V2053">
        <v>1.34</v>
      </c>
      <c r="W2053">
        <v>71.540000000000006</v>
      </c>
      <c r="X2053">
        <v>5.23</v>
      </c>
      <c r="Y2053">
        <v>6.74</v>
      </c>
      <c r="Z2053">
        <v>10.3</v>
      </c>
      <c r="AA2053">
        <v>15.53</v>
      </c>
      <c r="AB2053">
        <v>4.8099999999999996</v>
      </c>
      <c r="AC2053">
        <v>11.31</v>
      </c>
    </row>
    <row r="2054" spans="1:29" x14ac:dyDescent="0.2">
      <c r="A2054" t="s">
        <v>1392</v>
      </c>
      <c r="B2054" s="2" t="s">
        <v>4973</v>
      </c>
      <c r="C2054" s="2">
        <v>2</v>
      </c>
      <c r="D2054" s="2">
        <v>2</v>
      </c>
      <c r="E2054" s="2">
        <v>2</v>
      </c>
      <c r="F2054" s="1">
        <v>42976.451388888891</v>
      </c>
      <c r="G2054">
        <v>86.39</v>
      </c>
      <c r="H2054">
        <v>1.45</v>
      </c>
      <c r="I2054">
        <v>1.17</v>
      </c>
      <c r="J2054">
        <v>2.54</v>
      </c>
      <c r="K2054">
        <v>1.78</v>
      </c>
      <c r="L2054">
        <v>0.45</v>
      </c>
      <c r="M2054">
        <v>0.52</v>
      </c>
      <c r="N2054">
        <v>1.25</v>
      </c>
      <c r="O2054">
        <v>1.25</v>
      </c>
      <c r="P2054">
        <v>1.97</v>
      </c>
      <c r="Q2054">
        <v>2.63</v>
      </c>
      <c r="R2054">
        <v>10.23</v>
      </c>
      <c r="S2054">
        <v>8.86</v>
      </c>
      <c r="T2054">
        <v>3.84</v>
      </c>
      <c r="U2054">
        <v>1.35</v>
      </c>
      <c r="V2054">
        <v>1.27</v>
      </c>
      <c r="W2054">
        <v>71.7</v>
      </c>
      <c r="X2054">
        <v>5.2</v>
      </c>
      <c r="Y2054">
        <v>6.32</v>
      </c>
      <c r="Z2054">
        <v>10.08</v>
      </c>
      <c r="AA2054">
        <v>13.71</v>
      </c>
      <c r="AB2054">
        <v>3.93</v>
      </c>
      <c r="AC2054">
        <v>8.81</v>
      </c>
    </row>
    <row r="2055" spans="1:29" x14ac:dyDescent="0.2">
      <c r="A2055" t="s">
        <v>449</v>
      </c>
      <c r="B2055" s="2" t="s">
        <v>5150</v>
      </c>
      <c r="C2055" s="2">
        <v>2</v>
      </c>
      <c r="D2055" s="2">
        <v>2</v>
      </c>
      <c r="E2055" s="2">
        <v>1</v>
      </c>
      <c r="F2055" s="1">
        <v>42921.546527777777</v>
      </c>
      <c r="G2055">
        <v>86.39</v>
      </c>
      <c r="H2055">
        <v>1.75</v>
      </c>
      <c r="I2055">
        <v>1.21</v>
      </c>
      <c r="J2055">
        <v>1.78</v>
      </c>
      <c r="K2055">
        <v>2.41</v>
      </c>
      <c r="L2055">
        <v>0.64</v>
      </c>
      <c r="M2055">
        <v>0.76</v>
      </c>
      <c r="N2055">
        <v>1.45</v>
      </c>
      <c r="O2055">
        <v>1.46</v>
      </c>
      <c r="P2055">
        <v>3.03</v>
      </c>
      <c r="Q2055">
        <v>3.92</v>
      </c>
      <c r="R2055">
        <v>6.63</v>
      </c>
      <c r="S2055">
        <v>11.99</v>
      </c>
      <c r="T2055">
        <v>3.85</v>
      </c>
      <c r="U2055">
        <v>1.94</v>
      </c>
      <c r="V2055">
        <v>1.45</v>
      </c>
      <c r="W2055">
        <v>72.959999999999994</v>
      </c>
      <c r="X2055">
        <v>7.53</v>
      </c>
      <c r="Y2055">
        <v>10.68</v>
      </c>
      <c r="Z2055">
        <v>13.93</v>
      </c>
      <c r="AA2055">
        <v>33.43</v>
      </c>
      <c r="AB2055">
        <v>9.4700000000000006</v>
      </c>
      <c r="AC2055">
        <v>28.86</v>
      </c>
    </row>
    <row r="2056" spans="1:29" x14ac:dyDescent="0.2">
      <c r="A2056" t="s">
        <v>2242</v>
      </c>
      <c r="B2056" s="2" t="s">
        <v>5039</v>
      </c>
      <c r="C2056" s="2">
        <v>2</v>
      </c>
      <c r="D2056" s="2">
        <v>1</v>
      </c>
      <c r="E2056" s="2">
        <v>3</v>
      </c>
      <c r="F2056" s="1">
        <v>43146.667361111111</v>
      </c>
      <c r="G2056">
        <v>86.39</v>
      </c>
      <c r="H2056">
        <v>2.0699999999999998</v>
      </c>
      <c r="I2056">
        <v>1.25</v>
      </c>
      <c r="J2056">
        <v>0.01</v>
      </c>
      <c r="K2056">
        <v>3.17</v>
      </c>
      <c r="L2056">
        <v>0.77</v>
      </c>
      <c r="M2056">
        <v>0.38</v>
      </c>
      <c r="N2056">
        <v>1.93</v>
      </c>
      <c r="O2056">
        <v>1.87</v>
      </c>
      <c r="P2056">
        <v>3.94</v>
      </c>
      <c r="Q2056">
        <v>4.18</v>
      </c>
      <c r="R2056">
        <v>-0.84</v>
      </c>
      <c r="S2056">
        <v>17.73</v>
      </c>
      <c r="T2056">
        <v>4.03</v>
      </c>
      <c r="U2056">
        <v>2.67</v>
      </c>
      <c r="V2056">
        <v>1.77</v>
      </c>
      <c r="W2056">
        <v>74.55</v>
      </c>
      <c r="X2056">
        <v>25.8</v>
      </c>
      <c r="Y2056">
        <v>34.549999999999997</v>
      </c>
      <c r="Z2056">
        <v>53.38</v>
      </c>
      <c r="AA2056">
        <v>103.87</v>
      </c>
      <c r="AB2056">
        <v>21.98</v>
      </c>
      <c r="AC2056">
        <v>120.41</v>
      </c>
    </row>
    <row r="2057" spans="1:29" x14ac:dyDescent="0.2">
      <c r="A2057" t="s">
        <v>3541</v>
      </c>
      <c r="B2057" s="2" t="s">
        <v>4773</v>
      </c>
      <c r="C2057" s="2">
        <v>1</v>
      </c>
      <c r="D2057" s="2">
        <v>2</v>
      </c>
      <c r="E2057" s="2">
        <v>4</v>
      </c>
      <c r="F2057" s="1">
        <v>43209.524305555555</v>
      </c>
      <c r="G2057">
        <v>86.38</v>
      </c>
      <c r="H2057">
        <v>1.88</v>
      </c>
      <c r="I2057">
        <v>1.05</v>
      </c>
      <c r="J2057">
        <v>2.33</v>
      </c>
      <c r="K2057">
        <v>2.71</v>
      </c>
      <c r="L2057">
        <v>0.63</v>
      </c>
      <c r="M2057">
        <v>0.34</v>
      </c>
      <c r="N2057">
        <v>1.31</v>
      </c>
      <c r="O2057">
        <v>1.3</v>
      </c>
      <c r="P2057">
        <v>3.27</v>
      </c>
      <c r="Q2057">
        <v>4.0999999999999996</v>
      </c>
      <c r="R2057">
        <v>3.89</v>
      </c>
      <c r="S2057">
        <v>11.42</v>
      </c>
      <c r="T2057">
        <v>4.6100000000000003</v>
      </c>
      <c r="U2057">
        <v>2.21</v>
      </c>
      <c r="V2057">
        <v>1.4</v>
      </c>
      <c r="W2057">
        <v>73.13</v>
      </c>
      <c r="X2057">
        <v>18.87</v>
      </c>
      <c r="Y2057">
        <v>24.67</v>
      </c>
      <c r="Z2057">
        <v>26.74</v>
      </c>
      <c r="AA2057">
        <v>54.39</v>
      </c>
      <c r="AB2057">
        <v>13.09</v>
      </c>
      <c r="AC2057">
        <v>78.69</v>
      </c>
    </row>
    <row r="2058" spans="1:29" x14ac:dyDescent="0.2">
      <c r="A2058" t="s">
        <v>2563</v>
      </c>
      <c r="B2058" s="2" t="s">
        <v>4765</v>
      </c>
      <c r="C2058" s="2">
        <v>1</v>
      </c>
      <c r="D2058" s="2">
        <v>2</v>
      </c>
      <c r="E2058" s="2">
        <v>3</v>
      </c>
      <c r="F2058" s="1">
        <v>43158.612500000003</v>
      </c>
      <c r="G2058">
        <v>86.38</v>
      </c>
      <c r="H2058">
        <v>1.89</v>
      </c>
      <c r="I2058">
        <v>1.19</v>
      </c>
      <c r="J2058">
        <v>-0.3</v>
      </c>
      <c r="K2058">
        <v>3.2</v>
      </c>
      <c r="L2058">
        <v>0.78</v>
      </c>
      <c r="M2058">
        <v>0.14000000000000001</v>
      </c>
      <c r="N2058">
        <v>1.98</v>
      </c>
      <c r="O2058">
        <v>1.93</v>
      </c>
      <c r="P2058">
        <v>4.0599999999999996</v>
      </c>
      <c r="Q2058">
        <v>4.01</v>
      </c>
      <c r="R2058">
        <v>-1.23</v>
      </c>
      <c r="S2058">
        <v>18.28</v>
      </c>
      <c r="T2058">
        <v>4.6399999999999997</v>
      </c>
      <c r="U2058">
        <v>2.4900000000000002</v>
      </c>
      <c r="V2058">
        <v>1.78</v>
      </c>
      <c r="W2058">
        <v>74.8</v>
      </c>
      <c r="X2058">
        <v>35.99</v>
      </c>
      <c r="Y2058">
        <v>44.65</v>
      </c>
      <c r="Z2058">
        <v>68.34</v>
      </c>
      <c r="AA2058">
        <v>117.13</v>
      </c>
      <c r="AB2058">
        <v>23.49</v>
      </c>
      <c r="AC2058">
        <v>158.86000000000001</v>
      </c>
    </row>
    <row r="2059" spans="1:29" x14ac:dyDescent="0.2">
      <c r="A2059" t="s">
        <v>3474</v>
      </c>
      <c r="B2059" s="2" t="s">
        <v>4713</v>
      </c>
      <c r="C2059" s="2">
        <v>1</v>
      </c>
      <c r="D2059" s="2">
        <v>2</v>
      </c>
      <c r="E2059" s="2">
        <v>4</v>
      </c>
      <c r="F2059" s="1">
        <v>43208.702777777777</v>
      </c>
      <c r="G2059">
        <v>86.38</v>
      </c>
      <c r="H2059">
        <v>1.89</v>
      </c>
      <c r="I2059">
        <v>1.21</v>
      </c>
      <c r="J2059">
        <v>2.3199999999999998</v>
      </c>
      <c r="K2059">
        <v>2.69</v>
      </c>
      <c r="L2059">
        <v>0.69</v>
      </c>
      <c r="M2059">
        <v>0.45</v>
      </c>
      <c r="N2059">
        <v>1.57</v>
      </c>
      <c r="O2059">
        <v>1.51</v>
      </c>
      <c r="P2059">
        <v>3.44</v>
      </c>
      <c r="Q2059">
        <v>4.3099999999999996</v>
      </c>
      <c r="R2059">
        <v>3.35</v>
      </c>
      <c r="S2059">
        <v>13.82</v>
      </c>
      <c r="T2059">
        <v>4.08</v>
      </c>
      <c r="U2059">
        <v>2.2999999999999998</v>
      </c>
      <c r="V2059">
        <v>1.51</v>
      </c>
      <c r="W2059">
        <v>73.069999999999993</v>
      </c>
      <c r="X2059">
        <v>18.54</v>
      </c>
      <c r="Y2059">
        <v>25.43</v>
      </c>
      <c r="Z2059">
        <v>33.68</v>
      </c>
      <c r="AA2059">
        <v>59.47</v>
      </c>
      <c r="AB2059">
        <v>13.11</v>
      </c>
      <c r="AC2059">
        <v>78.099999999999994</v>
      </c>
    </row>
    <row r="2060" spans="1:29" x14ac:dyDescent="0.2">
      <c r="A2060" t="s">
        <v>2240</v>
      </c>
      <c r="B2060" s="2" t="s">
        <v>5046</v>
      </c>
      <c r="C2060" s="2">
        <v>2</v>
      </c>
      <c r="D2060" s="2">
        <v>1</v>
      </c>
      <c r="E2060" s="2">
        <v>3</v>
      </c>
      <c r="F2060" s="1">
        <v>43146.665277777778</v>
      </c>
      <c r="G2060">
        <v>86.38</v>
      </c>
      <c r="H2060">
        <v>1.66</v>
      </c>
      <c r="I2060">
        <v>1.02</v>
      </c>
      <c r="J2060">
        <v>1.42</v>
      </c>
      <c r="K2060">
        <v>2.6</v>
      </c>
      <c r="L2060">
        <v>0.82</v>
      </c>
      <c r="M2060">
        <v>0.61</v>
      </c>
      <c r="N2060">
        <v>1.56</v>
      </c>
      <c r="O2060">
        <v>1.52</v>
      </c>
      <c r="P2060">
        <v>4.1100000000000003</v>
      </c>
      <c r="Q2060">
        <v>5.2</v>
      </c>
      <c r="R2060">
        <v>1.98</v>
      </c>
      <c r="S2060">
        <v>15.11</v>
      </c>
      <c r="T2060">
        <v>5.42</v>
      </c>
      <c r="U2060">
        <v>2.25</v>
      </c>
      <c r="V2060">
        <v>1.59</v>
      </c>
      <c r="W2060">
        <v>74.09</v>
      </c>
      <c r="X2060">
        <v>30.9</v>
      </c>
      <c r="Y2060">
        <v>35.33</v>
      </c>
      <c r="Z2060">
        <v>52.08</v>
      </c>
      <c r="AA2060">
        <v>76.510000000000005</v>
      </c>
      <c r="AB2060">
        <v>12.29</v>
      </c>
      <c r="AC2060">
        <v>110.41</v>
      </c>
    </row>
    <row r="2061" spans="1:29" x14ac:dyDescent="0.2">
      <c r="A2061" t="s">
        <v>596</v>
      </c>
      <c r="B2061" s="2" t="s">
        <v>5088</v>
      </c>
      <c r="C2061" s="2">
        <v>2</v>
      </c>
      <c r="D2061" s="2">
        <v>1</v>
      </c>
      <c r="E2061" s="2">
        <v>1</v>
      </c>
      <c r="F2061" s="1">
        <v>42922.709722222222</v>
      </c>
      <c r="G2061">
        <v>86.38</v>
      </c>
      <c r="H2061">
        <v>2</v>
      </c>
      <c r="I2061">
        <v>1.3</v>
      </c>
      <c r="J2061">
        <v>1.49</v>
      </c>
      <c r="K2061">
        <v>2.71</v>
      </c>
      <c r="L2061">
        <v>0.57999999999999996</v>
      </c>
      <c r="M2061">
        <v>0.69</v>
      </c>
      <c r="N2061">
        <v>1.54</v>
      </c>
      <c r="O2061">
        <v>1.55</v>
      </c>
      <c r="P2061">
        <v>2.74</v>
      </c>
      <c r="Q2061">
        <v>3.51</v>
      </c>
      <c r="R2061">
        <v>6.44</v>
      </c>
      <c r="S2061">
        <v>12.54</v>
      </c>
      <c r="T2061">
        <v>3.31</v>
      </c>
      <c r="U2061">
        <v>2.1</v>
      </c>
      <c r="V2061">
        <v>1.47</v>
      </c>
      <c r="W2061">
        <v>72.06</v>
      </c>
      <c r="X2061">
        <v>7.35</v>
      </c>
      <c r="Y2061">
        <v>9.5399999999999991</v>
      </c>
      <c r="Z2061">
        <v>14.17</v>
      </c>
      <c r="AA2061">
        <v>33.42</v>
      </c>
      <c r="AB2061">
        <v>10.83</v>
      </c>
      <c r="AC2061">
        <v>24.85</v>
      </c>
    </row>
    <row r="2062" spans="1:29" x14ac:dyDescent="0.2">
      <c r="A2062" t="s">
        <v>50</v>
      </c>
      <c r="B2062" s="2" t="s">
        <v>4968</v>
      </c>
      <c r="C2062" s="2">
        <v>2</v>
      </c>
      <c r="D2062" s="2">
        <v>2</v>
      </c>
      <c r="E2062" s="2">
        <v>1</v>
      </c>
      <c r="F2062" s="1">
        <v>42898.62777777778</v>
      </c>
      <c r="G2062">
        <v>86.37</v>
      </c>
      <c r="H2062">
        <v>1.94</v>
      </c>
      <c r="I2062">
        <v>1.37</v>
      </c>
      <c r="J2062">
        <v>1.38</v>
      </c>
      <c r="K2062">
        <v>2.71</v>
      </c>
      <c r="L2062">
        <v>0.59</v>
      </c>
      <c r="M2062">
        <v>0.55000000000000004</v>
      </c>
      <c r="N2062">
        <v>1.66</v>
      </c>
      <c r="O2062">
        <v>1.67</v>
      </c>
      <c r="P2062">
        <v>2.93</v>
      </c>
      <c r="Q2062">
        <v>3.7</v>
      </c>
      <c r="R2062">
        <v>5.45</v>
      </c>
      <c r="S2062">
        <v>13.6</v>
      </c>
      <c r="T2062">
        <v>3.8</v>
      </c>
      <c r="U2062">
        <v>1.8</v>
      </c>
      <c r="V2062">
        <v>1.51</v>
      </c>
      <c r="W2062">
        <v>72.510000000000005</v>
      </c>
      <c r="X2062">
        <v>9.19</v>
      </c>
      <c r="Y2062">
        <v>10.92</v>
      </c>
      <c r="Z2062">
        <v>16.170000000000002</v>
      </c>
      <c r="AA2062">
        <v>33.6</v>
      </c>
      <c r="AB2062">
        <v>10.96</v>
      </c>
      <c r="AC2062">
        <v>36.08</v>
      </c>
    </row>
    <row r="2063" spans="1:29" x14ac:dyDescent="0.2">
      <c r="A2063" t="s">
        <v>3110</v>
      </c>
      <c r="B2063" s="2" t="s">
        <v>5145</v>
      </c>
      <c r="C2063" s="2">
        <v>2</v>
      </c>
      <c r="D2063" s="2">
        <v>2</v>
      </c>
      <c r="E2063" s="2">
        <v>4</v>
      </c>
      <c r="F2063" s="1">
        <v>43195.552083333336</v>
      </c>
      <c r="G2063">
        <v>86.37</v>
      </c>
      <c r="H2063">
        <v>1.61</v>
      </c>
      <c r="I2063">
        <v>1.06</v>
      </c>
      <c r="J2063">
        <v>1.58</v>
      </c>
      <c r="K2063">
        <v>2.4</v>
      </c>
      <c r="L2063">
        <v>0.73</v>
      </c>
      <c r="M2063">
        <v>0.53</v>
      </c>
      <c r="N2063">
        <v>1.54</v>
      </c>
      <c r="O2063">
        <v>1.46</v>
      </c>
      <c r="P2063">
        <v>3.63</v>
      </c>
      <c r="Q2063">
        <v>4.2300000000000004</v>
      </c>
      <c r="R2063">
        <v>3.93</v>
      </c>
      <c r="S2063">
        <v>13.77</v>
      </c>
      <c r="T2063">
        <v>3.41</v>
      </c>
      <c r="U2063">
        <v>2.19</v>
      </c>
      <c r="V2063">
        <v>1.62</v>
      </c>
      <c r="W2063">
        <v>74.78</v>
      </c>
      <c r="X2063">
        <v>20.3</v>
      </c>
      <c r="Y2063">
        <v>25.12</v>
      </c>
      <c r="Z2063">
        <v>42.29</v>
      </c>
      <c r="AA2063">
        <v>66.02</v>
      </c>
      <c r="AB2063">
        <v>9.99</v>
      </c>
      <c r="AC2063">
        <v>68.47</v>
      </c>
    </row>
    <row r="2064" spans="1:29" x14ac:dyDescent="0.2">
      <c r="A2064" t="s">
        <v>910</v>
      </c>
      <c r="B2064" s="2" t="s">
        <v>4811</v>
      </c>
      <c r="C2064" s="2">
        <v>1</v>
      </c>
      <c r="D2064" s="2">
        <v>2</v>
      </c>
      <c r="E2064" s="2">
        <v>2</v>
      </c>
      <c r="F2064" s="1">
        <v>42950.69027777778</v>
      </c>
      <c r="G2064">
        <v>86.37</v>
      </c>
      <c r="H2064">
        <v>1.82</v>
      </c>
      <c r="I2064">
        <v>1.34</v>
      </c>
      <c r="J2064">
        <v>3.8</v>
      </c>
      <c r="K2064">
        <v>2.04</v>
      </c>
      <c r="L2064">
        <v>0.4</v>
      </c>
      <c r="M2064">
        <v>0.43</v>
      </c>
      <c r="N2064">
        <v>1.57</v>
      </c>
      <c r="O2064">
        <v>1.52</v>
      </c>
      <c r="P2064">
        <v>1.94</v>
      </c>
      <c r="Q2064">
        <v>2.5299999999999998</v>
      </c>
      <c r="R2064">
        <v>9.42</v>
      </c>
      <c r="S2064">
        <v>11.25</v>
      </c>
      <c r="T2064">
        <v>3.63</v>
      </c>
      <c r="U2064">
        <v>1.73</v>
      </c>
      <c r="V2064">
        <v>1.47</v>
      </c>
      <c r="W2064">
        <v>70.31</v>
      </c>
      <c r="X2064">
        <v>5.9</v>
      </c>
      <c r="Y2064">
        <v>7.68</v>
      </c>
      <c r="Z2064">
        <v>13.36</v>
      </c>
      <c r="AA2064">
        <v>19.350000000000001</v>
      </c>
      <c r="AB2064">
        <v>5.07</v>
      </c>
      <c r="AC2064">
        <v>16.82</v>
      </c>
    </row>
    <row r="2065" spans="1:29" x14ac:dyDescent="0.2">
      <c r="A2065" t="s">
        <v>33</v>
      </c>
      <c r="B2065" s="2" t="s">
        <v>4887</v>
      </c>
      <c r="C2065" s="2">
        <v>1</v>
      </c>
      <c r="D2065" s="2">
        <v>2</v>
      </c>
      <c r="E2065" s="2">
        <v>1</v>
      </c>
      <c r="F2065" s="1">
        <v>42898.595138888886</v>
      </c>
      <c r="G2065">
        <v>86.37</v>
      </c>
      <c r="H2065">
        <v>2.12</v>
      </c>
      <c r="I2065">
        <v>1.4</v>
      </c>
      <c r="J2065">
        <v>2.57</v>
      </c>
      <c r="K2065">
        <v>2.5099999999999998</v>
      </c>
      <c r="L2065">
        <v>0.44</v>
      </c>
      <c r="M2065">
        <v>0.45</v>
      </c>
      <c r="N2065">
        <v>1.69</v>
      </c>
      <c r="O2065">
        <v>1.69</v>
      </c>
      <c r="P2065">
        <v>2.38</v>
      </c>
      <c r="Q2065">
        <v>3.07</v>
      </c>
      <c r="R2065">
        <v>7.65</v>
      </c>
      <c r="S2065">
        <v>12.9</v>
      </c>
      <c r="T2065">
        <v>4.24</v>
      </c>
      <c r="U2065">
        <v>1.87</v>
      </c>
      <c r="V2065">
        <v>1.55</v>
      </c>
      <c r="W2065">
        <v>70.7</v>
      </c>
      <c r="X2065">
        <v>6.85</v>
      </c>
      <c r="Y2065">
        <v>8.74</v>
      </c>
      <c r="Z2065">
        <v>13.32</v>
      </c>
      <c r="AA2065">
        <v>27.46</v>
      </c>
      <c r="AB2065">
        <v>9.19</v>
      </c>
      <c r="AC2065">
        <v>31.06</v>
      </c>
    </row>
    <row r="2066" spans="1:29" x14ac:dyDescent="0.2">
      <c r="A2066" t="s">
        <v>1352</v>
      </c>
      <c r="B2066" s="2" t="s">
        <v>4741</v>
      </c>
      <c r="C2066" s="2">
        <v>1</v>
      </c>
      <c r="D2066" s="2">
        <v>1</v>
      </c>
      <c r="E2066" s="2">
        <v>2</v>
      </c>
      <c r="F2066" s="1">
        <v>42976.385416666664</v>
      </c>
      <c r="G2066">
        <v>86.37</v>
      </c>
      <c r="H2066">
        <v>2.04</v>
      </c>
      <c r="I2066">
        <v>1.46</v>
      </c>
      <c r="J2066">
        <v>3.06</v>
      </c>
      <c r="K2066">
        <v>2.4700000000000002</v>
      </c>
      <c r="L2066">
        <v>0.41</v>
      </c>
      <c r="M2066">
        <v>0.39</v>
      </c>
      <c r="N2066">
        <v>1.63</v>
      </c>
      <c r="O2066">
        <v>1.62</v>
      </c>
      <c r="P2066">
        <v>2.1800000000000002</v>
      </c>
      <c r="Q2066">
        <v>2.7</v>
      </c>
      <c r="R2066">
        <v>8.6</v>
      </c>
      <c r="S2066">
        <v>11.67</v>
      </c>
      <c r="T2066">
        <v>3.93</v>
      </c>
      <c r="U2066">
        <v>1.84</v>
      </c>
      <c r="V2066">
        <v>1.48</v>
      </c>
      <c r="W2066">
        <v>71.2</v>
      </c>
      <c r="X2066">
        <v>5.61</v>
      </c>
      <c r="Y2066">
        <v>6.79</v>
      </c>
      <c r="Z2066">
        <v>12.38</v>
      </c>
      <c r="AA2066">
        <v>17.41</v>
      </c>
      <c r="AB2066">
        <v>5.74</v>
      </c>
      <c r="AC2066">
        <v>17.059999999999999</v>
      </c>
    </row>
    <row r="2067" spans="1:29" x14ac:dyDescent="0.2">
      <c r="A2067" t="s">
        <v>2443</v>
      </c>
      <c r="B2067" s="2" t="s">
        <v>5184</v>
      </c>
      <c r="C2067" s="2">
        <v>2</v>
      </c>
      <c r="D2067" s="2">
        <v>1</v>
      </c>
      <c r="E2067" s="2">
        <v>3</v>
      </c>
      <c r="F2067" s="1">
        <v>43153.592361111114</v>
      </c>
      <c r="G2067">
        <v>86.37</v>
      </c>
      <c r="H2067">
        <v>1.54</v>
      </c>
      <c r="I2067">
        <v>0.86</v>
      </c>
      <c r="J2067">
        <v>-1.63</v>
      </c>
      <c r="K2067">
        <v>2.99</v>
      </c>
      <c r="L2067">
        <v>0.89</v>
      </c>
      <c r="M2067">
        <v>0.33</v>
      </c>
      <c r="N2067">
        <v>1.53</v>
      </c>
      <c r="O2067">
        <v>1.48</v>
      </c>
      <c r="P2067">
        <v>4.38</v>
      </c>
      <c r="Q2067">
        <v>4.8600000000000003</v>
      </c>
      <c r="R2067">
        <v>-0.55000000000000004</v>
      </c>
      <c r="S2067">
        <v>15.37</v>
      </c>
      <c r="T2067">
        <v>3.59</v>
      </c>
      <c r="U2067">
        <v>2.44</v>
      </c>
      <c r="V2067">
        <v>1.58</v>
      </c>
      <c r="W2067">
        <v>77.63</v>
      </c>
      <c r="X2067">
        <v>38.729999999999997</v>
      </c>
      <c r="Y2067">
        <v>53.46</v>
      </c>
      <c r="Z2067">
        <v>74.77</v>
      </c>
      <c r="AA2067">
        <v>132.6</v>
      </c>
      <c r="AB2067">
        <v>22.64</v>
      </c>
      <c r="AC2067">
        <v>140</v>
      </c>
    </row>
    <row r="2068" spans="1:29" x14ac:dyDescent="0.2">
      <c r="A2068" t="s">
        <v>3418</v>
      </c>
      <c r="B2068" s="2" t="s">
        <v>4711</v>
      </c>
      <c r="C2068" s="2">
        <v>1</v>
      </c>
      <c r="D2068" s="2">
        <v>1</v>
      </c>
      <c r="E2068" s="2">
        <v>4</v>
      </c>
      <c r="F2068" s="1">
        <v>43206.750694444447</v>
      </c>
      <c r="G2068">
        <v>86.36</v>
      </c>
      <c r="H2068">
        <v>1.56</v>
      </c>
      <c r="I2068">
        <v>1.07</v>
      </c>
      <c r="J2068">
        <v>1.38</v>
      </c>
      <c r="K2068">
        <v>2.54</v>
      </c>
      <c r="L2068">
        <v>0.73</v>
      </c>
      <c r="M2068">
        <v>0.35</v>
      </c>
      <c r="N2068">
        <v>1.37</v>
      </c>
      <c r="O2068">
        <v>1.34</v>
      </c>
      <c r="P2068">
        <v>3.36</v>
      </c>
      <c r="Q2068">
        <v>3.94</v>
      </c>
      <c r="R2068">
        <v>4.1900000000000004</v>
      </c>
      <c r="S2068">
        <v>12.26</v>
      </c>
      <c r="T2068">
        <v>3.25</v>
      </c>
      <c r="U2068">
        <v>2.1800000000000002</v>
      </c>
      <c r="V2068">
        <v>1.43</v>
      </c>
      <c r="W2068">
        <v>75.05</v>
      </c>
      <c r="X2068">
        <v>18.34</v>
      </c>
      <c r="Y2068">
        <v>24.95</v>
      </c>
      <c r="Z2068">
        <v>33.46</v>
      </c>
      <c r="AA2068">
        <v>61.04</v>
      </c>
      <c r="AB2068">
        <v>11.53</v>
      </c>
      <c r="AC2068">
        <v>57.39</v>
      </c>
    </row>
    <row r="2069" spans="1:29" x14ac:dyDescent="0.2">
      <c r="A2069" t="s">
        <v>109</v>
      </c>
      <c r="B2069" s="2" t="s">
        <v>4764</v>
      </c>
      <c r="C2069" s="2">
        <v>1</v>
      </c>
      <c r="D2069" s="2">
        <v>1</v>
      </c>
      <c r="E2069" s="2">
        <v>1</v>
      </c>
      <c r="F2069" s="1">
        <v>42899.509027777778</v>
      </c>
      <c r="G2069">
        <v>86.36</v>
      </c>
      <c r="H2069">
        <v>1.68</v>
      </c>
      <c r="I2069">
        <v>1.1499999999999999</v>
      </c>
      <c r="J2069">
        <v>2.4900000000000002</v>
      </c>
      <c r="K2069">
        <v>2.27</v>
      </c>
      <c r="L2069">
        <v>0.56000000000000005</v>
      </c>
      <c r="M2069">
        <v>0.64</v>
      </c>
      <c r="N2069">
        <v>1.38</v>
      </c>
      <c r="O2069">
        <v>1.41</v>
      </c>
      <c r="P2069">
        <v>2.74</v>
      </c>
      <c r="Q2069">
        <v>3.53</v>
      </c>
      <c r="R2069">
        <v>6.73</v>
      </c>
      <c r="S2069">
        <v>11.25</v>
      </c>
      <c r="T2069">
        <v>4.34</v>
      </c>
      <c r="U2069">
        <v>1.66</v>
      </c>
      <c r="V2069">
        <v>1.42</v>
      </c>
      <c r="W2069">
        <v>71.81</v>
      </c>
      <c r="X2069">
        <v>8.07</v>
      </c>
      <c r="Y2069">
        <v>10.85</v>
      </c>
      <c r="Z2069">
        <v>12.75</v>
      </c>
      <c r="AA2069">
        <v>28.63</v>
      </c>
      <c r="AB2069">
        <v>7.91</v>
      </c>
      <c r="AC2069">
        <v>33</v>
      </c>
    </row>
    <row r="2070" spans="1:29" x14ac:dyDescent="0.2">
      <c r="A2070" t="s">
        <v>3531</v>
      </c>
      <c r="B2070" s="2" t="s">
        <v>4820</v>
      </c>
      <c r="C2070" s="2">
        <v>1</v>
      </c>
      <c r="D2070" s="2">
        <v>2</v>
      </c>
      <c r="E2070" s="2">
        <v>4</v>
      </c>
      <c r="F2070" s="1">
        <v>43209.513888888891</v>
      </c>
      <c r="G2070">
        <v>86.36</v>
      </c>
      <c r="H2070">
        <v>1.98</v>
      </c>
      <c r="I2070">
        <v>1.31</v>
      </c>
      <c r="J2070">
        <v>1.89</v>
      </c>
      <c r="K2070">
        <v>2.88</v>
      </c>
      <c r="L2070">
        <v>0.66</v>
      </c>
      <c r="M2070">
        <v>0.32</v>
      </c>
      <c r="N2070">
        <v>1.69</v>
      </c>
      <c r="O2070">
        <v>1.65</v>
      </c>
      <c r="P2070">
        <v>3.33</v>
      </c>
      <c r="Q2070">
        <v>4</v>
      </c>
      <c r="R2070">
        <v>3.17</v>
      </c>
      <c r="S2070">
        <v>14.26</v>
      </c>
      <c r="T2070">
        <v>4.49</v>
      </c>
      <c r="U2070">
        <v>2.2000000000000002</v>
      </c>
      <c r="V2070">
        <v>1.57</v>
      </c>
      <c r="W2070">
        <v>73.260000000000005</v>
      </c>
      <c r="X2070">
        <v>18.16</v>
      </c>
      <c r="Y2070">
        <v>23.02</v>
      </c>
      <c r="Z2070">
        <v>32.56</v>
      </c>
      <c r="AA2070">
        <v>53.42</v>
      </c>
      <c r="AB2070">
        <v>12.68</v>
      </c>
      <c r="AC2070">
        <v>72.650000000000006</v>
      </c>
    </row>
    <row r="2071" spans="1:29" x14ac:dyDescent="0.2">
      <c r="A2071" t="s">
        <v>1664</v>
      </c>
      <c r="B2071" s="2" t="s">
        <v>4782</v>
      </c>
      <c r="C2071" s="2">
        <v>1</v>
      </c>
      <c r="D2071" s="2">
        <v>1</v>
      </c>
      <c r="E2071" s="2">
        <v>2</v>
      </c>
      <c r="F2071" s="1">
        <v>42989.613888888889</v>
      </c>
      <c r="G2071">
        <v>86.36</v>
      </c>
      <c r="H2071">
        <v>1.5</v>
      </c>
      <c r="I2071">
        <v>1.27</v>
      </c>
      <c r="J2071">
        <v>3.12</v>
      </c>
      <c r="K2071">
        <v>1.65</v>
      </c>
      <c r="L2071">
        <v>0.35</v>
      </c>
      <c r="M2071">
        <v>0.32</v>
      </c>
      <c r="N2071">
        <v>1.29</v>
      </c>
      <c r="O2071">
        <v>1.28</v>
      </c>
      <c r="P2071">
        <v>1.47</v>
      </c>
      <c r="Q2071">
        <v>1.88</v>
      </c>
      <c r="R2071">
        <v>11.78</v>
      </c>
      <c r="S2071">
        <v>8.44</v>
      </c>
      <c r="T2071">
        <v>3.94</v>
      </c>
      <c r="U2071">
        <v>1.25</v>
      </c>
      <c r="V2071">
        <v>1.26</v>
      </c>
      <c r="W2071">
        <v>70.27</v>
      </c>
      <c r="X2071">
        <v>4.72</v>
      </c>
      <c r="Y2071">
        <v>5.47</v>
      </c>
      <c r="Z2071">
        <v>9.51</v>
      </c>
      <c r="AA2071">
        <v>9.25</v>
      </c>
      <c r="AB2071">
        <v>3.43</v>
      </c>
      <c r="AC2071">
        <v>6.76</v>
      </c>
    </row>
    <row r="2072" spans="1:29" x14ac:dyDescent="0.2">
      <c r="A2072" t="s">
        <v>137</v>
      </c>
      <c r="B2072" s="2" t="s">
        <v>4792</v>
      </c>
      <c r="C2072" s="2">
        <v>1</v>
      </c>
      <c r="D2072" s="2">
        <v>1</v>
      </c>
      <c r="E2072" s="2">
        <v>1</v>
      </c>
      <c r="F2072" s="1">
        <v>42899.634722222225</v>
      </c>
      <c r="G2072">
        <v>86.36</v>
      </c>
      <c r="H2072">
        <v>2.16</v>
      </c>
      <c r="I2072">
        <v>1.55</v>
      </c>
      <c r="J2072">
        <v>2.12</v>
      </c>
      <c r="K2072">
        <v>2.62</v>
      </c>
      <c r="L2072">
        <v>0.5</v>
      </c>
      <c r="M2072">
        <v>0.53</v>
      </c>
      <c r="N2072">
        <v>1.96</v>
      </c>
      <c r="O2072">
        <v>1.96</v>
      </c>
      <c r="P2072">
        <v>2.54</v>
      </c>
      <c r="Q2072">
        <v>3.26</v>
      </c>
      <c r="R2072">
        <v>6.67</v>
      </c>
      <c r="S2072">
        <v>15.18</v>
      </c>
      <c r="T2072">
        <v>4.7</v>
      </c>
      <c r="U2072">
        <v>1.86</v>
      </c>
      <c r="V2072">
        <v>1.62</v>
      </c>
      <c r="W2072">
        <v>70.19</v>
      </c>
      <c r="X2072">
        <v>8.59</v>
      </c>
      <c r="Y2072">
        <v>9.07</v>
      </c>
      <c r="Z2072">
        <v>19.48</v>
      </c>
      <c r="AA2072">
        <v>31.87</v>
      </c>
      <c r="AB2072">
        <v>11.31</v>
      </c>
      <c r="AC2072">
        <v>34.75</v>
      </c>
    </row>
    <row r="2073" spans="1:29" x14ac:dyDescent="0.2">
      <c r="A2073" t="s">
        <v>3021</v>
      </c>
      <c r="B2073" s="2" t="s">
        <v>4872</v>
      </c>
      <c r="C2073" s="2">
        <v>1</v>
      </c>
      <c r="D2073" s="2">
        <v>2</v>
      </c>
      <c r="E2073" s="2">
        <v>4</v>
      </c>
      <c r="F2073" s="1">
        <v>43188.563194444447</v>
      </c>
      <c r="G2073">
        <v>86.36</v>
      </c>
      <c r="H2073">
        <v>2.08</v>
      </c>
      <c r="I2073">
        <v>1.18</v>
      </c>
      <c r="J2073">
        <v>1.51</v>
      </c>
      <c r="K2073">
        <v>3</v>
      </c>
      <c r="L2073">
        <v>0.66</v>
      </c>
      <c r="M2073">
        <v>0.28999999999999998</v>
      </c>
      <c r="N2073">
        <v>1.72</v>
      </c>
      <c r="O2073">
        <v>1.67</v>
      </c>
      <c r="P2073">
        <v>3.51</v>
      </c>
      <c r="Q2073">
        <v>3.57</v>
      </c>
      <c r="R2073">
        <v>1.53</v>
      </c>
      <c r="S2073">
        <v>15.2</v>
      </c>
      <c r="T2073">
        <v>4.25</v>
      </c>
      <c r="U2073">
        <v>2.66</v>
      </c>
      <c r="V2073">
        <v>1.66</v>
      </c>
      <c r="W2073">
        <v>73.34</v>
      </c>
      <c r="X2073">
        <v>21.54</v>
      </c>
      <c r="Y2073">
        <v>29.55</v>
      </c>
      <c r="Z2073">
        <v>39.99</v>
      </c>
      <c r="AA2073">
        <v>82.87</v>
      </c>
      <c r="AB2073">
        <v>17.7</v>
      </c>
      <c r="AC2073">
        <v>103.87</v>
      </c>
    </row>
    <row r="2074" spans="1:29" x14ac:dyDescent="0.2">
      <c r="A2074" t="s">
        <v>791</v>
      </c>
      <c r="B2074" s="2" t="s">
        <v>4848</v>
      </c>
      <c r="C2074" s="2">
        <v>1</v>
      </c>
      <c r="D2074" s="2">
        <v>2</v>
      </c>
      <c r="E2074" s="2">
        <v>1</v>
      </c>
      <c r="F2074" s="1">
        <v>42950.463888888888</v>
      </c>
      <c r="G2074">
        <v>86.35</v>
      </c>
      <c r="H2074">
        <v>1.73</v>
      </c>
      <c r="I2074">
        <v>1.42</v>
      </c>
      <c r="J2074">
        <v>3.33</v>
      </c>
      <c r="K2074">
        <v>1.9</v>
      </c>
      <c r="L2074">
        <v>0.52</v>
      </c>
      <c r="M2074">
        <v>0.64</v>
      </c>
      <c r="N2074">
        <v>1.55</v>
      </c>
      <c r="O2074">
        <v>1.49</v>
      </c>
      <c r="P2074">
        <v>2.39</v>
      </c>
      <c r="Q2074">
        <v>3.09</v>
      </c>
      <c r="R2074">
        <v>8.5399999999999991</v>
      </c>
      <c r="S2074">
        <v>11.37</v>
      </c>
      <c r="T2074">
        <v>4.05</v>
      </c>
      <c r="U2074">
        <v>1.57</v>
      </c>
      <c r="V2074">
        <v>1.48</v>
      </c>
      <c r="W2074">
        <v>71.17</v>
      </c>
      <c r="X2074">
        <v>5.23</v>
      </c>
      <c r="Y2074">
        <v>5.85</v>
      </c>
      <c r="Z2074">
        <v>12.79</v>
      </c>
      <c r="AA2074">
        <v>16.54</v>
      </c>
      <c r="AB2074">
        <v>4.76</v>
      </c>
      <c r="AC2074">
        <v>17.84</v>
      </c>
    </row>
    <row r="2075" spans="1:29" x14ac:dyDescent="0.2">
      <c r="A2075" t="s">
        <v>324</v>
      </c>
      <c r="B2075" s="2" t="s">
        <v>4806</v>
      </c>
      <c r="C2075" s="2">
        <v>1</v>
      </c>
      <c r="D2075" s="2">
        <v>2</v>
      </c>
      <c r="E2075" s="2">
        <v>1</v>
      </c>
      <c r="F2075" s="1">
        <v>42914.625694444447</v>
      </c>
      <c r="G2075">
        <v>86.35</v>
      </c>
      <c r="H2075">
        <v>1.88</v>
      </c>
      <c r="I2075">
        <v>1.4</v>
      </c>
      <c r="J2075">
        <v>2.54</v>
      </c>
      <c r="K2075">
        <v>2.2799999999999998</v>
      </c>
      <c r="L2075">
        <v>0.48</v>
      </c>
      <c r="M2075">
        <v>0.52</v>
      </c>
      <c r="N2075">
        <v>1.67</v>
      </c>
      <c r="O2075">
        <v>1.67</v>
      </c>
      <c r="P2075">
        <v>2.35</v>
      </c>
      <c r="Q2075">
        <v>2.83</v>
      </c>
      <c r="R2075">
        <v>7.41</v>
      </c>
      <c r="S2075">
        <v>12.69</v>
      </c>
      <c r="T2075">
        <v>4.0999999999999996</v>
      </c>
      <c r="U2075">
        <v>1.66</v>
      </c>
      <c r="V2075">
        <v>1.49</v>
      </c>
      <c r="W2075">
        <v>70.36</v>
      </c>
      <c r="X2075">
        <v>6.32</v>
      </c>
      <c r="Y2075">
        <v>8.67</v>
      </c>
      <c r="Z2075">
        <v>13.24</v>
      </c>
      <c r="AA2075">
        <v>25.82</v>
      </c>
      <c r="AB2075">
        <v>8.14</v>
      </c>
      <c r="AC2075">
        <v>25.3</v>
      </c>
    </row>
    <row r="2076" spans="1:29" x14ac:dyDescent="0.2">
      <c r="A2076" t="s">
        <v>955</v>
      </c>
      <c r="B2076" s="2" t="s">
        <v>4769</v>
      </c>
      <c r="C2076" s="2">
        <v>1</v>
      </c>
      <c r="D2076" s="2">
        <v>1</v>
      </c>
      <c r="E2076" s="2">
        <v>2</v>
      </c>
      <c r="F2076" s="1">
        <v>42955.605555555558</v>
      </c>
      <c r="G2076">
        <v>86.35</v>
      </c>
      <c r="H2076">
        <v>2.02</v>
      </c>
      <c r="I2076">
        <v>1.4</v>
      </c>
      <c r="J2076">
        <v>3.44</v>
      </c>
      <c r="K2076">
        <v>2.36</v>
      </c>
      <c r="L2076">
        <v>0.43</v>
      </c>
      <c r="M2076">
        <v>0.47</v>
      </c>
      <c r="N2076">
        <v>1.52</v>
      </c>
      <c r="O2076">
        <v>1.5</v>
      </c>
      <c r="P2076">
        <v>2.1800000000000002</v>
      </c>
      <c r="Q2076">
        <v>2.59</v>
      </c>
      <c r="R2076">
        <v>8.27</v>
      </c>
      <c r="S2076">
        <v>11</v>
      </c>
      <c r="T2076">
        <v>4.2699999999999996</v>
      </c>
      <c r="U2076">
        <v>1.92</v>
      </c>
      <c r="V2076">
        <v>1.47</v>
      </c>
      <c r="W2076">
        <v>70.81</v>
      </c>
      <c r="X2076">
        <v>5.51</v>
      </c>
      <c r="Y2076">
        <v>7.47</v>
      </c>
      <c r="Z2076">
        <v>12.2</v>
      </c>
      <c r="AA2076">
        <v>17.059999999999999</v>
      </c>
      <c r="AB2076">
        <v>4.95</v>
      </c>
      <c r="AC2076">
        <v>18.05</v>
      </c>
    </row>
    <row r="2077" spans="1:29" x14ac:dyDescent="0.2">
      <c r="A2077" t="s">
        <v>335</v>
      </c>
      <c r="B2077" s="2" t="s">
        <v>5182</v>
      </c>
      <c r="C2077" s="2">
        <v>2</v>
      </c>
      <c r="D2077" s="2">
        <v>1</v>
      </c>
      <c r="E2077" s="2">
        <v>1</v>
      </c>
      <c r="F2077" s="1">
        <v>42922.633333333331</v>
      </c>
      <c r="G2077">
        <v>86.35</v>
      </c>
      <c r="H2077">
        <v>1.91</v>
      </c>
      <c r="I2077">
        <v>1.2</v>
      </c>
      <c r="J2077">
        <v>3.23</v>
      </c>
      <c r="K2077">
        <v>2.2799999999999998</v>
      </c>
      <c r="L2077">
        <v>0.48</v>
      </c>
      <c r="M2077">
        <v>0.59</v>
      </c>
      <c r="N2077">
        <v>1.38</v>
      </c>
      <c r="O2077">
        <v>1.39</v>
      </c>
      <c r="P2077">
        <v>2.54</v>
      </c>
      <c r="Q2077">
        <v>3.24</v>
      </c>
      <c r="R2077">
        <v>8.7100000000000009</v>
      </c>
      <c r="S2077">
        <v>10.66</v>
      </c>
      <c r="T2077">
        <v>4.63</v>
      </c>
      <c r="U2077">
        <v>2.08</v>
      </c>
      <c r="V2077">
        <v>1.45</v>
      </c>
      <c r="W2077">
        <v>70.02</v>
      </c>
      <c r="X2077">
        <v>7.45</v>
      </c>
      <c r="Y2077">
        <v>10.119999999999999</v>
      </c>
      <c r="Z2077">
        <v>12.38</v>
      </c>
      <c r="AA2077">
        <v>27.49</v>
      </c>
      <c r="AB2077">
        <v>7.55</v>
      </c>
      <c r="AC2077">
        <v>28.94</v>
      </c>
    </row>
    <row r="2078" spans="1:29" x14ac:dyDescent="0.2">
      <c r="A2078" t="s">
        <v>3736</v>
      </c>
      <c r="B2078" s="2" t="s">
        <v>4994</v>
      </c>
      <c r="C2078" s="2">
        <v>2</v>
      </c>
      <c r="D2078" s="2">
        <v>1</v>
      </c>
      <c r="E2078" s="2">
        <v>4</v>
      </c>
      <c r="F2078" s="1">
        <v>43217.613194444442</v>
      </c>
      <c r="G2078">
        <v>86.34</v>
      </c>
      <c r="H2078">
        <v>1.81</v>
      </c>
      <c r="I2078">
        <v>1.44</v>
      </c>
      <c r="J2078">
        <v>2.25</v>
      </c>
      <c r="K2078">
        <v>2.44</v>
      </c>
      <c r="L2078">
        <v>0.72</v>
      </c>
      <c r="M2078">
        <v>0.54</v>
      </c>
      <c r="N2078">
        <v>1.86</v>
      </c>
      <c r="O2078">
        <v>1.77</v>
      </c>
      <c r="P2078">
        <v>3.51</v>
      </c>
      <c r="Q2078">
        <v>4.3099999999999996</v>
      </c>
      <c r="R2078">
        <v>4.4000000000000004</v>
      </c>
      <c r="S2078">
        <v>15.28</v>
      </c>
      <c r="T2078">
        <v>4.21</v>
      </c>
      <c r="U2078">
        <v>1.87</v>
      </c>
      <c r="V2078">
        <v>1.68</v>
      </c>
      <c r="W2078">
        <v>74.12</v>
      </c>
      <c r="X2078">
        <v>16.18</v>
      </c>
      <c r="Y2078">
        <v>18.23</v>
      </c>
      <c r="Z2078">
        <v>34.369999999999997</v>
      </c>
      <c r="AA2078">
        <v>41.22</v>
      </c>
      <c r="AB2078">
        <v>9.1300000000000008</v>
      </c>
      <c r="AC2078">
        <v>63.73</v>
      </c>
    </row>
    <row r="2079" spans="1:29" x14ac:dyDescent="0.2">
      <c r="A2079" t="s">
        <v>1640</v>
      </c>
      <c r="B2079" s="2" t="s">
        <v>4749</v>
      </c>
      <c r="C2079" s="2">
        <v>1</v>
      </c>
      <c r="D2079" s="2">
        <v>1</v>
      </c>
      <c r="E2079" s="2">
        <v>2</v>
      </c>
      <c r="F2079" s="1">
        <v>42989.588888888888</v>
      </c>
      <c r="G2079">
        <v>86.34</v>
      </c>
      <c r="H2079">
        <v>1.3</v>
      </c>
      <c r="I2079">
        <v>1.08</v>
      </c>
      <c r="J2079">
        <v>3.28</v>
      </c>
      <c r="K2079">
        <v>1.4</v>
      </c>
      <c r="L2079">
        <v>0.38</v>
      </c>
      <c r="M2079">
        <v>0.39</v>
      </c>
      <c r="N2079">
        <v>1.04</v>
      </c>
      <c r="O2079">
        <v>1.06</v>
      </c>
      <c r="P2079">
        <v>1.58</v>
      </c>
      <c r="Q2079">
        <v>2.04</v>
      </c>
      <c r="R2079">
        <v>11.75</v>
      </c>
      <c r="S2079">
        <v>6.74</v>
      </c>
      <c r="T2079">
        <v>4.03</v>
      </c>
      <c r="U2079">
        <v>1.25</v>
      </c>
      <c r="V2079">
        <v>1.1599999999999999</v>
      </c>
      <c r="W2079">
        <v>70.52</v>
      </c>
      <c r="X2079">
        <v>6.36</v>
      </c>
      <c r="Y2079">
        <v>6.53</v>
      </c>
      <c r="Z2079">
        <v>11.2</v>
      </c>
      <c r="AA2079">
        <v>9.86</v>
      </c>
      <c r="AB2079">
        <v>3.74</v>
      </c>
      <c r="AC2079">
        <v>9.69</v>
      </c>
    </row>
    <row r="2080" spans="1:29" x14ac:dyDescent="0.2">
      <c r="A2080" t="s">
        <v>3547</v>
      </c>
      <c r="B2080" s="2" t="s">
        <v>4795</v>
      </c>
      <c r="C2080" s="2">
        <v>1</v>
      </c>
      <c r="D2080" s="2">
        <v>2</v>
      </c>
      <c r="E2080" s="2">
        <v>4</v>
      </c>
      <c r="F2080" s="1">
        <v>43209.53125</v>
      </c>
      <c r="G2080">
        <v>86.34</v>
      </c>
      <c r="H2080">
        <v>1.83</v>
      </c>
      <c r="I2080">
        <v>1.23</v>
      </c>
      <c r="J2080">
        <v>1.4</v>
      </c>
      <c r="K2080">
        <v>2.79</v>
      </c>
      <c r="L2080">
        <v>0.68</v>
      </c>
      <c r="M2080">
        <v>0.24</v>
      </c>
      <c r="N2080">
        <v>1.67</v>
      </c>
      <c r="O2080">
        <v>1.63</v>
      </c>
      <c r="P2080">
        <v>3.26</v>
      </c>
      <c r="Q2080">
        <v>3.43</v>
      </c>
      <c r="R2080">
        <v>1.85</v>
      </c>
      <c r="S2080">
        <v>14.75</v>
      </c>
      <c r="T2080">
        <v>3.87</v>
      </c>
      <c r="U2080">
        <v>2.17</v>
      </c>
      <c r="V2080">
        <v>1.52</v>
      </c>
      <c r="W2080">
        <v>73.56</v>
      </c>
      <c r="X2080">
        <v>19.510000000000002</v>
      </c>
      <c r="Y2080">
        <v>28.17</v>
      </c>
      <c r="Z2080">
        <v>36.65</v>
      </c>
      <c r="AA2080">
        <v>70.34</v>
      </c>
      <c r="AB2080">
        <v>18.34</v>
      </c>
      <c r="AC2080">
        <v>89.52</v>
      </c>
    </row>
    <row r="2081" spans="1:29" x14ac:dyDescent="0.2">
      <c r="A2081" t="s">
        <v>334</v>
      </c>
      <c r="B2081" s="2" t="s">
        <v>5128</v>
      </c>
      <c r="C2081" s="2">
        <v>2</v>
      </c>
      <c r="D2081" s="2">
        <v>1</v>
      </c>
      <c r="E2081" s="2">
        <v>1</v>
      </c>
      <c r="F2081" s="1">
        <v>42914.651388888888</v>
      </c>
      <c r="G2081">
        <v>86.34</v>
      </c>
      <c r="H2081">
        <v>1.94</v>
      </c>
      <c r="I2081">
        <v>1.3</v>
      </c>
      <c r="J2081">
        <v>1.8</v>
      </c>
      <c r="K2081">
        <v>2.4300000000000002</v>
      </c>
      <c r="L2081">
        <v>0.52</v>
      </c>
      <c r="M2081">
        <v>0.57999999999999996</v>
      </c>
      <c r="N2081">
        <v>1.57</v>
      </c>
      <c r="O2081">
        <v>1.58</v>
      </c>
      <c r="P2081">
        <v>2.59</v>
      </c>
      <c r="Q2081">
        <v>3.19</v>
      </c>
      <c r="R2081">
        <v>7.47</v>
      </c>
      <c r="S2081">
        <v>12.19</v>
      </c>
      <c r="T2081">
        <v>3.89</v>
      </c>
      <c r="U2081">
        <v>1.92</v>
      </c>
      <c r="V2081">
        <v>1.5</v>
      </c>
      <c r="W2081">
        <v>71.989999999999995</v>
      </c>
      <c r="X2081">
        <v>5.95</v>
      </c>
      <c r="Y2081">
        <v>7.83</v>
      </c>
      <c r="Z2081">
        <v>11.47</v>
      </c>
      <c r="AA2081">
        <v>28.31</v>
      </c>
      <c r="AB2081">
        <v>9.25</v>
      </c>
      <c r="AC2081">
        <v>22.62</v>
      </c>
    </row>
    <row r="2082" spans="1:29" x14ac:dyDescent="0.2">
      <c r="A2082" t="s">
        <v>1672</v>
      </c>
      <c r="B2082" s="2" t="s">
        <v>4917</v>
      </c>
      <c r="C2082" s="2">
        <v>1</v>
      </c>
      <c r="D2082" s="2">
        <v>1</v>
      </c>
      <c r="E2082" s="2">
        <v>2</v>
      </c>
      <c r="F2082" s="1">
        <v>42989.811111111114</v>
      </c>
      <c r="G2082">
        <v>86.33</v>
      </c>
      <c r="H2082">
        <v>1.51</v>
      </c>
      <c r="I2082">
        <v>1.08</v>
      </c>
      <c r="J2082">
        <v>3.59</v>
      </c>
      <c r="K2082">
        <v>1.57</v>
      </c>
      <c r="L2082">
        <v>0.36</v>
      </c>
      <c r="M2082">
        <v>0.39</v>
      </c>
      <c r="N2082">
        <v>1.08</v>
      </c>
      <c r="O2082">
        <v>1.08</v>
      </c>
      <c r="P2082">
        <v>1.56</v>
      </c>
      <c r="Q2082">
        <v>1.89</v>
      </c>
      <c r="R2082">
        <v>11.79</v>
      </c>
      <c r="S2082">
        <v>7.25</v>
      </c>
      <c r="T2082">
        <v>4.25</v>
      </c>
      <c r="U2082">
        <v>1.51</v>
      </c>
      <c r="V2082">
        <v>1.23</v>
      </c>
      <c r="W2082">
        <v>69.92</v>
      </c>
      <c r="X2082">
        <v>6.87</v>
      </c>
      <c r="Y2082">
        <v>6.85</v>
      </c>
      <c r="Z2082">
        <v>10.27</v>
      </c>
      <c r="AA2082">
        <v>12.79</v>
      </c>
      <c r="AB2082">
        <v>3.96</v>
      </c>
      <c r="AC2082">
        <v>12.05</v>
      </c>
    </row>
    <row r="2083" spans="1:29" x14ac:dyDescent="0.2">
      <c r="A2083" t="s">
        <v>3518</v>
      </c>
      <c r="B2083" s="2" t="s">
        <v>4958</v>
      </c>
      <c r="C2083" s="2">
        <v>2</v>
      </c>
      <c r="D2083" s="2">
        <v>2</v>
      </c>
      <c r="E2083" s="2">
        <v>4</v>
      </c>
      <c r="F2083" s="1">
        <v>43208.777083333334</v>
      </c>
      <c r="G2083">
        <v>86.33</v>
      </c>
      <c r="H2083">
        <v>1.61</v>
      </c>
      <c r="I2083">
        <v>0.99</v>
      </c>
      <c r="J2083">
        <v>2.2000000000000002</v>
      </c>
      <c r="K2083">
        <v>2.4700000000000002</v>
      </c>
      <c r="L2083">
        <v>0.69</v>
      </c>
      <c r="M2083">
        <v>0.4</v>
      </c>
      <c r="N2083">
        <v>1.33</v>
      </c>
      <c r="O2083">
        <v>1.3</v>
      </c>
      <c r="P2083">
        <v>3.3</v>
      </c>
      <c r="Q2083">
        <v>3.83</v>
      </c>
      <c r="R2083">
        <v>2.99</v>
      </c>
      <c r="S2083">
        <v>11.81</v>
      </c>
      <c r="T2083">
        <v>4.1399999999999997</v>
      </c>
      <c r="U2083">
        <v>2.2400000000000002</v>
      </c>
      <c r="V2083">
        <v>1.36</v>
      </c>
      <c r="W2083">
        <v>73.88</v>
      </c>
      <c r="X2083">
        <v>18.82</v>
      </c>
      <c r="Y2083">
        <v>27.15</v>
      </c>
      <c r="Z2083">
        <v>31.94</v>
      </c>
      <c r="AA2083">
        <v>66.63</v>
      </c>
      <c r="AB2083">
        <v>17.18</v>
      </c>
      <c r="AC2083">
        <v>85.92</v>
      </c>
    </row>
    <row r="2084" spans="1:29" x14ac:dyDescent="0.2">
      <c r="A2084" t="s">
        <v>2065</v>
      </c>
      <c r="B2084" s="2" t="s">
        <v>5082</v>
      </c>
      <c r="C2084" s="2">
        <v>2</v>
      </c>
      <c r="D2084" s="2">
        <v>1</v>
      </c>
      <c r="E2084" s="2">
        <v>3</v>
      </c>
      <c r="F2084" s="1">
        <v>43145.545138888891</v>
      </c>
      <c r="G2084">
        <v>86.32</v>
      </c>
      <c r="H2084">
        <v>1.72</v>
      </c>
      <c r="I2084">
        <v>0.87</v>
      </c>
      <c r="J2084">
        <v>1.39</v>
      </c>
      <c r="K2084">
        <v>2.75</v>
      </c>
      <c r="L2084">
        <v>0.72</v>
      </c>
      <c r="M2084">
        <v>0.4</v>
      </c>
      <c r="N2084">
        <v>1.33</v>
      </c>
      <c r="O2084">
        <v>1.3</v>
      </c>
      <c r="P2084">
        <v>3.78</v>
      </c>
      <c r="Q2084">
        <v>4.66</v>
      </c>
      <c r="R2084">
        <v>2.68</v>
      </c>
      <c r="S2084">
        <v>13.04</v>
      </c>
      <c r="T2084">
        <v>4.87</v>
      </c>
      <c r="U2084">
        <v>2.44</v>
      </c>
      <c r="V2084">
        <v>1.52</v>
      </c>
      <c r="W2084">
        <v>74.23</v>
      </c>
      <c r="X2084">
        <v>31.04</v>
      </c>
      <c r="Y2084">
        <v>40.65</v>
      </c>
      <c r="Z2084">
        <v>43.71</v>
      </c>
      <c r="AA2084">
        <v>85.44</v>
      </c>
      <c r="AB2084">
        <v>13.69</v>
      </c>
      <c r="AC2084">
        <v>116.14</v>
      </c>
    </row>
    <row r="2085" spans="1:29" x14ac:dyDescent="0.2">
      <c r="A2085" t="s">
        <v>623</v>
      </c>
      <c r="B2085" s="2" t="s">
        <v>4909</v>
      </c>
      <c r="C2085" s="2">
        <v>1</v>
      </c>
      <c r="D2085" s="2">
        <v>1</v>
      </c>
      <c r="E2085" s="2">
        <v>1</v>
      </c>
      <c r="F2085" s="1">
        <v>42928.648611111108</v>
      </c>
      <c r="G2085">
        <v>86.32</v>
      </c>
      <c r="H2085">
        <v>1.68</v>
      </c>
      <c r="I2085">
        <v>1.22</v>
      </c>
      <c r="J2085">
        <v>1.05</v>
      </c>
      <c r="K2085">
        <v>2.31</v>
      </c>
      <c r="L2085">
        <v>0.55000000000000004</v>
      </c>
      <c r="M2085">
        <v>0.57999999999999996</v>
      </c>
      <c r="N2085">
        <v>1.53</v>
      </c>
      <c r="O2085">
        <v>1.55</v>
      </c>
      <c r="P2085">
        <v>2.71</v>
      </c>
      <c r="Q2085">
        <v>3.57</v>
      </c>
      <c r="R2085">
        <v>7.1</v>
      </c>
      <c r="S2085">
        <v>12.22</v>
      </c>
      <c r="T2085">
        <v>3.86</v>
      </c>
      <c r="U2085">
        <v>1.64</v>
      </c>
      <c r="V2085">
        <v>1.42</v>
      </c>
      <c r="W2085">
        <v>72.569999999999993</v>
      </c>
      <c r="X2085">
        <v>7.66</v>
      </c>
      <c r="Y2085">
        <v>9.51</v>
      </c>
      <c r="Z2085">
        <v>13.87</v>
      </c>
      <c r="AA2085">
        <v>28.92</v>
      </c>
      <c r="AB2085">
        <v>9.2100000000000009</v>
      </c>
      <c r="AC2085">
        <v>29.33</v>
      </c>
    </row>
    <row r="2086" spans="1:29" x14ac:dyDescent="0.2">
      <c r="A2086" t="s">
        <v>1550</v>
      </c>
      <c r="B2086" s="2" t="s">
        <v>4909</v>
      </c>
      <c r="C2086" s="2">
        <v>1</v>
      </c>
      <c r="D2086" s="2">
        <v>1</v>
      </c>
      <c r="E2086" s="2">
        <v>2</v>
      </c>
      <c r="F2086" s="1">
        <v>42985.591666666667</v>
      </c>
      <c r="G2086">
        <v>86.32</v>
      </c>
      <c r="H2086">
        <v>1.71</v>
      </c>
      <c r="I2086">
        <v>1.36</v>
      </c>
      <c r="J2086">
        <v>2.48</v>
      </c>
      <c r="K2086">
        <v>2.06</v>
      </c>
      <c r="L2086">
        <v>0.44</v>
      </c>
      <c r="M2086">
        <v>0.33</v>
      </c>
      <c r="N2086">
        <v>1.52</v>
      </c>
      <c r="O2086">
        <v>1.48</v>
      </c>
      <c r="P2086">
        <v>2.04</v>
      </c>
      <c r="Q2086">
        <v>2.7</v>
      </c>
      <c r="R2086">
        <v>9.44</v>
      </c>
      <c r="S2086">
        <v>10.97</v>
      </c>
      <c r="T2086">
        <v>3.33</v>
      </c>
      <c r="U2086">
        <v>1.55</v>
      </c>
      <c r="V2086">
        <v>1.37</v>
      </c>
      <c r="W2086">
        <v>71.400000000000006</v>
      </c>
      <c r="X2086">
        <v>5.54</v>
      </c>
      <c r="Y2086">
        <v>6.95</v>
      </c>
      <c r="Z2086">
        <v>12.31</v>
      </c>
      <c r="AA2086">
        <v>18.32</v>
      </c>
      <c r="AB2086">
        <v>5.37</v>
      </c>
      <c r="AC2086">
        <v>14.09</v>
      </c>
    </row>
    <row r="2087" spans="1:29" x14ac:dyDescent="0.2">
      <c r="A2087" t="s">
        <v>1144</v>
      </c>
      <c r="B2087" s="2" t="s">
        <v>5093</v>
      </c>
      <c r="C2087" s="2">
        <v>2</v>
      </c>
      <c r="D2087" s="2">
        <v>2</v>
      </c>
      <c r="E2087" s="2">
        <v>2</v>
      </c>
      <c r="F2087" s="1">
        <v>42965.424305555556</v>
      </c>
      <c r="G2087">
        <v>86.32</v>
      </c>
      <c r="H2087">
        <v>2.08</v>
      </c>
      <c r="I2087">
        <v>1.84</v>
      </c>
      <c r="J2087">
        <v>2.99</v>
      </c>
      <c r="K2087">
        <v>2.37</v>
      </c>
      <c r="L2087">
        <v>0.4</v>
      </c>
      <c r="M2087">
        <v>0.26</v>
      </c>
      <c r="N2087">
        <v>2.12</v>
      </c>
      <c r="O2087">
        <v>2.04</v>
      </c>
      <c r="P2087">
        <v>1.96</v>
      </c>
      <c r="Q2087">
        <v>2.0099999999999998</v>
      </c>
      <c r="R2087">
        <v>7.89</v>
      </c>
      <c r="S2087">
        <v>14.8</v>
      </c>
      <c r="T2087">
        <v>4.03</v>
      </c>
      <c r="U2087">
        <v>1.55</v>
      </c>
      <c r="V2087">
        <v>1.63</v>
      </c>
      <c r="W2087">
        <v>71</v>
      </c>
      <c r="X2087">
        <v>6.89</v>
      </c>
      <c r="Y2087">
        <v>5.59</v>
      </c>
      <c r="Z2087">
        <v>15.2</v>
      </c>
      <c r="AA2087">
        <v>13.43</v>
      </c>
      <c r="AB2087">
        <v>6.36</v>
      </c>
      <c r="AC2087">
        <v>24.99</v>
      </c>
    </row>
    <row r="2088" spans="1:29" x14ac:dyDescent="0.2">
      <c r="A2088" t="s">
        <v>414</v>
      </c>
      <c r="B2088" s="2" t="s">
        <v>4828</v>
      </c>
      <c r="C2088" s="2">
        <v>1</v>
      </c>
      <c r="D2088" s="2">
        <v>2</v>
      </c>
      <c r="E2088" s="2">
        <v>1</v>
      </c>
      <c r="F2088" s="1">
        <v>42916.599305555559</v>
      </c>
      <c r="G2088">
        <v>86.32</v>
      </c>
      <c r="H2088">
        <v>2.0699999999999998</v>
      </c>
      <c r="I2088">
        <v>1.43</v>
      </c>
      <c r="J2088">
        <v>2.29</v>
      </c>
      <c r="K2088">
        <v>2.4900000000000002</v>
      </c>
      <c r="L2088">
        <v>0.47</v>
      </c>
      <c r="M2088">
        <v>0.54</v>
      </c>
      <c r="N2088">
        <v>1.79</v>
      </c>
      <c r="O2088">
        <v>1.75</v>
      </c>
      <c r="P2088">
        <v>2.4</v>
      </c>
      <c r="Q2088">
        <v>3.18</v>
      </c>
      <c r="R2088">
        <v>7.37</v>
      </c>
      <c r="S2088">
        <v>13.84</v>
      </c>
      <c r="T2088">
        <v>3.73</v>
      </c>
      <c r="U2088">
        <v>1.89</v>
      </c>
      <c r="V2088">
        <v>1.57</v>
      </c>
      <c r="W2088">
        <v>71.430000000000007</v>
      </c>
      <c r="X2088">
        <v>6.38</v>
      </c>
      <c r="Y2088">
        <v>8.36</v>
      </c>
      <c r="Z2088">
        <v>11.94</v>
      </c>
      <c r="AA2088">
        <v>30.55</v>
      </c>
      <c r="AB2088">
        <v>10.39</v>
      </c>
      <c r="AC2088">
        <v>27.25</v>
      </c>
    </row>
    <row r="2089" spans="1:29" x14ac:dyDescent="0.2">
      <c r="A2089" t="s">
        <v>3488</v>
      </c>
      <c r="B2089" s="2" t="s">
        <v>4908</v>
      </c>
      <c r="C2089" s="2">
        <v>1</v>
      </c>
      <c r="D2089" s="2">
        <v>2</v>
      </c>
      <c r="E2089" s="2">
        <v>4</v>
      </c>
      <c r="F2089" s="1">
        <v>43208.727083333331</v>
      </c>
      <c r="G2089">
        <v>86.31</v>
      </c>
      <c r="H2089">
        <v>1.87</v>
      </c>
      <c r="I2089">
        <v>1.1499999999999999</v>
      </c>
      <c r="J2089">
        <v>2.0299999999999998</v>
      </c>
      <c r="K2089">
        <v>2.69</v>
      </c>
      <c r="L2089">
        <v>0.65</v>
      </c>
      <c r="M2089">
        <v>0.31</v>
      </c>
      <c r="N2089">
        <v>1.49</v>
      </c>
      <c r="O2089">
        <v>1.45</v>
      </c>
      <c r="P2089">
        <v>3.35</v>
      </c>
      <c r="Q2089">
        <v>3.85</v>
      </c>
      <c r="R2089">
        <v>3.65</v>
      </c>
      <c r="S2089">
        <v>12.76</v>
      </c>
      <c r="T2089">
        <v>4.34</v>
      </c>
      <c r="U2089">
        <v>2.2799999999999998</v>
      </c>
      <c r="V2089">
        <v>1.5</v>
      </c>
      <c r="W2089">
        <v>73.41</v>
      </c>
      <c r="X2089">
        <v>19.62</v>
      </c>
      <c r="Y2089">
        <v>26.03</v>
      </c>
      <c r="Z2089">
        <v>34.44</v>
      </c>
      <c r="AA2089">
        <v>59.73</v>
      </c>
      <c r="AB2089">
        <v>13.33</v>
      </c>
      <c r="AC2089">
        <v>82.91</v>
      </c>
    </row>
    <row r="2090" spans="1:29" x14ac:dyDescent="0.2">
      <c r="A2090" t="s">
        <v>3123</v>
      </c>
      <c r="B2090" s="2" t="s">
        <v>4987</v>
      </c>
      <c r="C2090" s="2">
        <v>2</v>
      </c>
      <c r="D2090" s="2">
        <v>1</v>
      </c>
      <c r="E2090" s="2">
        <v>4</v>
      </c>
      <c r="F2090" s="1">
        <v>43195.568055555559</v>
      </c>
      <c r="G2090">
        <v>86.31</v>
      </c>
      <c r="H2090">
        <v>1.85</v>
      </c>
      <c r="I2090">
        <v>1.1100000000000001</v>
      </c>
      <c r="J2090">
        <v>1.1599999999999999</v>
      </c>
      <c r="K2090">
        <v>2.76</v>
      </c>
      <c r="L2090">
        <v>0.75</v>
      </c>
      <c r="M2090">
        <v>0.51</v>
      </c>
      <c r="N2090">
        <v>1.57</v>
      </c>
      <c r="O2090">
        <v>1.54</v>
      </c>
      <c r="P2090">
        <v>3.64</v>
      </c>
      <c r="Q2090">
        <v>3.74</v>
      </c>
      <c r="R2090">
        <v>2.33</v>
      </c>
      <c r="S2090">
        <v>14.25</v>
      </c>
      <c r="T2090">
        <v>3.21</v>
      </c>
      <c r="U2090">
        <v>2.6</v>
      </c>
      <c r="V2090">
        <v>1.6</v>
      </c>
      <c r="W2090">
        <v>73.16</v>
      </c>
      <c r="X2090">
        <v>19.45</v>
      </c>
      <c r="Y2090">
        <v>26.15</v>
      </c>
      <c r="Z2090">
        <v>40.89</v>
      </c>
      <c r="AA2090">
        <v>77.91</v>
      </c>
      <c r="AB2090">
        <v>15.23</v>
      </c>
      <c r="AC2090">
        <v>81.8</v>
      </c>
    </row>
    <row r="2091" spans="1:29" x14ac:dyDescent="0.2">
      <c r="A2091" t="s">
        <v>1447</v>
      </c>
      <c r="B2091" s="2" t="s">
        <v>5130</v>
      </c>
      <c r="C2091" s="2">
        <v>2</v>
      </c>
      <c r="D2091" s="2">
        <v>2</v>
      </c>
      <c r="E2091" s="2">
        <v>2</v>
      </c>
      <c r="F2091" s="1">
        <v>42979.461805555555</v>
      </c>
      <c r="G2091">
        <v>86.31</v>
      </c>
      <c r="H2091">
        <v>1.72</v>
      </c>
      <c r="I2091">
        <v>1.39</v>
      </c>
      <c r="J2091">
        <v>3.45</v>
      </c>
      <c r="K2091">
        <v>2.04</v>
      </c>
      <c r="L2091">
        <v>0.39</v>
      </c>
      <c r="M2091">
        <v>0.32</v>
      </c>
      <c r="N2091">
        <v>1.61</v>
      </c>
      <c r="O2091">
        <v>1.58</v>
      </c>
      <c r="P2091">
        <v>1.98</v>
      </c>
      <c r="Q2091">
        <v>2.39</v>
      </c>
      <c r="R2091">
        <v>9.3000000000000007</v>
      </c>
      <c r="S2091">
        <v>11.16</v>
      </c>
      <c r="T2091">
        <v>4.43</v>
      </c>
      <c r="U2091">
        <v>1.55</v>
      </c>
      <c r="V2091">
        <v>1.43</v>
      </c>
      <c r="W2091">
        <v>70.41</v>
      </c>
      <c r="X2091">
        <v>6.27</v>
      </c>
      <c r="Y2091">
        <v>7.36</v>
      </c>
      <c r="Z2091">
        <v>13.19</v>
      </c>
      <c r="AA2091">
        <v>16.28</v>
      </c>
      <c r="AB2091">
        <v>4.97</v>
      </c>
      <c r="AC2091">
        <v>19.920000000000002</v>
      </c>
    </row>
    <row r="2092" spans="1:29" x14ac:dyDescent="0.2">
      <c r="A2092" t="s">
        <v>495</v>
      </c>
      <c r="B2092" s="2" t="s">
        <v>4887</v>
      </c>
      <c r="C2092" s="2">
        <v>1</v>
      </c>
      <c r="D2092" s="2">
        <v>1</v>
      </c>
      <c r="E2092" s="2">
        <v>1</v>
      </c>
      <c r="F2092" s="1">
        <v>42921.643055555556</v>
      </c>
      <c r="G2092">
        <v>86.31</v>
      </c>
      <c r="H2092">
        <v>2.19</v>
      </c>
      <c r="I2092">
        <v>1.48</v>
      </c>
      <c r="J2092">
        <v>3.01</v>
      </c>
      <c r="K2092">
        <v>2.58</v>
      </c>
      <c r="L2092">
        <v>0.43</v>
      </c>
      <c r="M2092">
        <v>0.48</v>
      </c>
      <c r="N2092">
        <v>1.72</v>
      </c>
      <c r="O2092">
        <v>1.73</v>
      </c>
      <c r="P2092">
        <v>2.39</v>
      </c>
      <c r="Q2092">
        <v>2.92</v>
      </c>
      <c r="R2092">
        <v>7.8</v>
      </c>
      <c r="S2092">
        <v>12.68</v>
      </c>
      <c r="T2092">
        <v>4.59</v>
      </c>
      <c r="U2092">
        <v>1.94</v>
      </c>
      <c r="V2092">
        <v>1.57</v>
      </c>
      <c r="W2092">
        <v>70.52</v>
      </c>
      <c r="X2092">
        <v>5.96</v>
      </c>
      <c r="Y2092">
        <v>7.17</v>
      </c>
      <c r="Z2092">
        <v>12.16</v>
      </c>
      <c r="AA2092">
        <v>20.440000000000001</v>
      </c>
      <c r="AB2092">
        <v>7.23</v>
      </c>
      <c r="AC2092">
        <v>25.93</v>
      </c>
    </row>
    <row r="2093" spans="1:29" x14ac:dyDescent="0.2">
      <c r="A2093" t="s">
        <v>526</v>
      </c>
      <c r="B2093" s="2" t="s">
        <v>4976</v>
      </c>
      <c r="C2093" s="2">
        <v>2</v>
      </c>
      <c r="D2093" s="2">
        <v>2</v>
      </c>
      <c r="E2093" s="2">
        <v>1</v>
      </c>
      <c r="F2093" s="1">
        <v>42922.436805555553</v>
      </c>
      <c r="G2093">
        <v>86.31</v>
      </c>
      <c r="H2093">
        <v>1.62</v>
      </c>
      <c r="I2093">
        <v>1.27</v>
      </c>
      <c r="J2093">
        <v>2.0099999999999998</v>
      </c>
      <c r="K2093">
        <v>2.2599999999999998</v>
      </c>
      <c r="L2093">
        <v>0.56000000000000005</v>
      </c>
      <c r="M2093">
        <v>0.55000000000000004</v>
      </c>
      <c r="N2093">
        <v>1.52</v>
      </c>
      <c r="O2093">
        <v>1.53</v>
      </c>
      <c r="P2093">
        <v>2.7</v>
      </c>
      <c r="Q2093">
        <v>3.58</v>
      </c>
      <c r="R2093">
        <v>7.4</v>
      </c>
      <c r="S2093">
        <v>11.88</v>
      </c>
      <c r="T2093">
        <v>4.28</v>
      </c>
      <c r="U2093">
        <v>1.45</v>
      </c>
      <c r="V2093">
        <v>1.4</v>
      </c>
      <c r="W2093">
        <v>71.959999999999994</v>
      </c>
      <c r="X2093">
        <v>7.21</v>
      </c>
      <c r="Y2093">
        <v>9.1</v>
      </c>
      <c r="Z2093">
        <v>14</v>
      </c>
      <c r="AA2093">
        <v>23.98</v>
      </c>
      <c r="AB2093">
        <v>7.87</v>
      </c>
      <c r="AC2093">
        <v>27.57</v>
      </c>
    </row>
    <row r="2094" spans="1:29" x14ac:dyDescent="0.2">
      <c r="A2094" t="s">
        <v>3615</v>
      </c>
      <c r="B2094" s="2" t="s">
        <v>5015</v>
      </c>
      <c r="C2094" s="2">
        <v>2</v>
      </c>
      <c r="D2094" s="2">
        <v>2</v>
      </c>
      <c r="E2094" s="2">
        <v>4</v>
      </c>
      <c r="F2094" s="1">
        <v>43216.574999999997</v>
      </c>
      <c r="G2094">
        <v>86.31</v>
      </c>
      <c r="H2094">
        <v>1.3</v>
      </c>
      <c r="I2094">
        <v>0.94</v>
      </c>
      <c r="J2094">
        <v>0.36</v>
      </c>
      <c r="K2094">
        <v>2.31</v>
      </c>
      <c r="L2094">
        <v>0.83</v>
      </c>
      <c r="M2094">
        <v>0.84</v>
      </c>
      <c r="N2094">
        <v>1.22</v>
      </c>
      <c r="O2094">
        <v>1.1399999999999999</v>
      </c>
      <c r="P2094">
        <v>3.71</v>
      </c>
      <c r="Q2094">
        <v>5.28</v>
      </c>
      <c r="R2094">
        <v>5.43</v>
      </c>
      <c r="S2094">
        <v>11.1</v>
      </c>
      <c r="T2094">
        <v>1.82</v>
      </c>
      <c r="U2094">
        <v>1.97</v>
      </c>
      <c r="V2094">
        <v>1.36</v>
      </c>
      <c r="W2094">
        <v>77.03</v>
      </c>
      <c r="X2094">
        <v>16.43</v>
      </c>
      <c r="Y2094">
        <v>21.07</v>
      </c>
      <c r="Z2094">
        <v>40.200000000000003</v>
      </c>
      <c r="AA2094">
        <v>50.82</v>
      </c>
      <c r="AB2094">
        <v>8.44</v>
      </c>
      <c r="AC2094">
        <v>33.130000000000003</v>
      </c>
    </row>
    <row r="2095" spans="1:29" x14ac:dyDescent="0.2">
      <c r="A2095" t="s">
        <v>1201</v>
      </c>
      <c r="B2095" s="2" t="s">
        <v>4845</v>
      </c>
      <c r="C2095" s="2">
        <v>1</v>
      </c>
      <c r="D2095" s="2">
        <v>2</v>
      </c>
      <c r="E2095" s="2">
        <v>2</v>
      </c>
      <c r="F2095" s="1">
        <v>42965.561805555553</v>
      </c>
      <c r="G2095">
        <v>86.3</v>
      </c>
      <c r="H2095">
        <v>1.78</v>
      </c>
      <c r="I2095">
        <v>1.51</v>
      </c>
      <c r="J2095">
        <v>3.49</v>
      </c>
      <c r="K2095">
        <v>2.02</v>
      </c>
      <c r="L2095">
        <v>0.41</v>
      </c>
      <c r="M2095">
        <v>0.37</v>
      </c>
      <c r="N2095">
        <v>1.63</v>
      </c>
      <c r="O2095">
        <v>1.6</v>
      </c>
      <c r="P2095">
        <v>1.86</v>
      </c>
      <c r="Q2095">
        <v>1.92</v>
      </c>
      <c r="R2095">
        <v>9.5</v>
      </c>
      <c r="S2095">
        <v>11.15</v>
      </c>
      <c r="T2095">
        <v>4.1500000000000004</v>
      </c>
      <c r="U2095">
        <v>1.53</v>
      </c>
      <c r="V2095">
        <v>1.45</v>
      </c>
      <c r="W2095">
        <v>70.33</v>
      </c>
      <c r="X2095">
        <v>4.4400000000000004</v>
      </c>
      <c r="Y2095">
        <v>5.38</v>
      </c>
      <c r="Z2095">
        <v>11.23</v>
      </c>
      <c r="AA2095">
        <v>11.67</v>
      </c>
      <c r="AB2095">
        <v>3.88</v>
      </c>
      <c r="AC2095">
        <v>14.56</v>
      </c>
    </row>
    <row r="2096" spans="1:29" x14ac:dyDescent="0.2">
      <c r="A2096" t="s">
        <v>224</v>
      </c>
      <c r="B2096" s="2" t="s">
        <v>4881</v>
      </c>
      <c r="C2096" s="2">
        <v>1</v>
      </c>
      <c r="D2096" s="2">
        <v>2</v>
      </c>
      <c r="E2096" s="2">
        <v>1</v>
      </c>
      <c r="F2096" s="1">
        <v>42902.563888888886</v>
      </c>
      <c r="G2096">
        <v>86.29</v>
      </c>
      <c r="H2096">
        <v>1.91</v>
      </c>
      <c r="I2096">
        <v>1.3</v>
      </c>
      <c r="J2096">
        <v>2.86</v>
      </c>
      <c r="K2096">
        <v>2.39</v>
      </c>
      <c r="L2096">
        <v>0.48</v>
      </c>
      <c r="M2096">
        <v>0.55000000000000004</v>
      </c>
      <c r="N2096">
        <v>1.56</v>
      </c>
      <c r="O2096">
        <v>1.56</v>
      </c>
      <c r="P2096">
        <v>2.4</v>
      </c>
      <c r="Q2096">
        <v>2.95</v>
      </c>
      <c r="R2096">
        <v>7.29</v>
      </c>
      <c r="S2096">
        <v>12.12</v>
      </c>
      <c r="T2096">
        <v>4.28</v>
      </c>
      <c r="U2096">
        <v>1.85</v>
      </c>
      <c r="V2096">
        <v>1.47</v>
      </c>
      <c r="W2096">
        <v>70.459999999999994</v>
      </c>
      <c r="X2096">
        <v>7.38</v>
      </c>
      <c r="Y2096">
        <v>10.25</v>
      </c>
      <c r="Z2096">
        <v>13.71</v>
      </c>
      <c r="AA2096">
        <v>29.57</v>
      </c>
      <c r="AB2096">
        <v>8.65</v>
      </c>
      <c r="AC2096">
        <v>30.32</v>
      </c>
    </row>
    <row r="2097" spans="1:29" x14ac:dyDescent="0.2">
      <c r="A2097" t="s">
        <v>675</v>
      </c>
      <c r="B2097" s="2" t="s">
        <v>5053</v>
      </c>
      <c r="C2097" s="2">
        <v>2</v>
      </c>
      <c r="D2097" s="2">
        <v>2</v>
      </c>
      <c r="E2097" s="2">
        <v>1</v>
      </c>
      <c r="F2097" s="1">
        <v>42933.491666666669</v>
      </c>
      <c r="G2097">
        <v>86.29</v>
      </c>
      <c r="H2097">
        <v>1.63</v>
      </c>
      <c r="I2097">
        <v>1.1599999999999999</v>
      </c>
      <c r="J2097">
        <v>1.82</v>
      </c>
      <c r="K2097">
        <v>2.2200000000000002</v>
      </c>
      <c r="L2097">
        <v>0.51</v>
      </c>
      <c r="M2097">
        <v>0.49</v>
      </c>
      <c r="N2097">
        <v>1.49</v>
      </c>
      <c r="O2097">
        <v>1.48</v>
      </c>
      <c r="P2097">
        <v>2.67</v>
      </c>
      <c r="Q2097">
        <v>3.36</v>
      </c>
      <c r="R2097">
        <v>5.43</v>
      </c>
      <c r="S2097">
        <v>11.55</v>
      </c>
      <c r="T2097">
        <v>5.05</v>
      </c>
      <c r="U2097">
        <v>1.61</v>
      </c>
      <c r="V2097">
        <v>1.37</v>
      </c>
      <c r="W2097">
        <v>72.87</v>
      </c>
      <c r="X2097">
        <v>9.11</v>
      </c>
      <c r="Y2097">
        <v>12.05</v>
      </c>
      <c r="Z2097">
        <v>14.03</v>
      </c>
      <c r="AA2097">
        <v>30.05</v>
      </c>
      <c r="AB2097">
        <v>12.14</v>
      </c>
      <c r="AC2097">
        <v>47.55</v>
      </c>
    </row>
    <row r="2098" spans="1:29" x14ac:dyDescent="0.2">
      <c r="A2098" t="s">
        <v>1321</v>
      </c>
      <c r="B2098" s="2" t="s">
        <v>4969</v>
      </c>
      <c r="C2098" s="2">
        <v>2</v>
      </c>
      <c r="D2098" s="2">
        <v>2</v>
      </c>
      <c r="E2098" s="2">
        <v>2</v>
      </c>
      <c r="F2098" s="1">
        <v>42972.629861111112</v>
      </c>
      <c r="G2098">
        <v>86.29</v>
      </c>
      <c r="H2098">
        <v>1.9</v>
      </c>
      <c r="I2098">
        <v>1.62</v>
      </c>
      <c r="J2098">
        <v>2.87</v>
      </c>
      <c r="K2098">
        <v>2.39</v>
      </c>
      <c r="L2098">
        <v>0.39</v>
      </c>
      <c r="M2098">
        <v>0.4</v>
      </c>
      <c r="N2098">
        <v>1.9</v>
      </c>
      <c r="O2098">
        <v>1.82</v>
      </c>
      <c r="P2098">
        <v>1.97</v>
      </c>
      <c r="Q2098">
        <v>2.75</v>
      </c>
      <c r="R2098">
        <v>9.1</v>
      </c>
      <c r="S2098">
        <v>12.73</v>
      </c>
      <c r="T2098">
        <v>3.92</v>
      </c>
      <c r="U2098">
        <v>1.52</v>
      </c>
      <c r="V2098">
        <v>1.47</v>
      </c>
      <c r="W2098">
        <v>72.67</v>
      </c>
      <c r="X2098">
        <v>5.95</v>
      </c>
      <c r="Y2098">
        <v>6.22</v>
      </c>
      <c r="Z2098">
        <v>13.59</v>
      </c>
      <c r="AA2098">
        <v>13.64</v>
      </c>
      <c r="AB2098">
        <v>6.75</v>
      </c>
      <c r="AC2098">
        <v>12.78</v>
      </c>
    </row>
    <row r="2099" spans="1:29" x14ac:dyDescent="0.2">
      <c r="A2099" t="s">
        <v>2956</v>
      </c>
      <c r="B2099" s="2" t="s">
        <v>4728</v>
      </c>
      <c r="C2099" s="2">
        <v>1</v>
      </c>
      <c r="D2099" s="2">
        <v>1</v>
      </c>
      <c r="E2099" s="2">
        <v>4</v>
      </c>
      <c r="F2099" s="1">
        <v>43178.612500000003</v>
      </c>
      <c r="G2099">
        <v>86.29</v>
      </c>
      <c r="H2099">
        <v>0.9</v>
      </c>
      <c r="I2099">
        <v>0.76</v>
      </c>
      <c r="J2099">
        <v>-3.81</v>
      </c>
      <c r="K2099">
        <v>1.64</v>
      </c>
      <c r="L2099">
        <v>0.93</v>
      </c>
      <c r="M2099">
        <v>-0.33</v>
      </c>
      <c r="N2099">
        <v>1.26</v>
      </c>
      <c r="O2099">
        <v>1.1299999999999999</v>
      </c>
      <c r="P2099">
        <v>2.96</v>
      </c>
      <c r="Q2099">
        <v>-0.63</v>
      </c>
      <c r="R2099">
        <v>7.96</v>
      </c>
      <c r="S2099">
        <v>11.75</v>
      </c>
      <c r="T2099">
        <v>-0.83</v>
      </c>
      <c r="U2099">
        <v>3.31</v>
      </c>
      <c r="V2099">
        <v>1.48</v>
      </c>
      <c r="W2099">
        <v>71.19</v>
      </c>
      <c r="X2099">
        <v>68.33</v>
      </c>
      <c r="Y2099">
        <v>104.52</v>
      </c>
      <c r="Z2099">
        <v>240.29</v>
      </c>
      <c r="AA2099">
        <v>197.48</v>
      </c>
      <c r="AB2099">
        <v>28.23</v>
      </c>
      <c r="AC2099">
        <v>128.88999999999999</v>
      </c>
    </row>
    <row r="2100" spans="1:29" x14ac:dyDescent="0.2">
      <c r="A2100" t="s">
        <v>1260</v>
      </c>
      <c r="B2100" s="2" t="s">
        <v>5146</v>
      </c>
      <c r="C2100" s="2">
        <v>2</v>
      </c>
      <c r="D2100" s="2">
        <v>1</v>
      </c>
      <c r="E2100" s="2">
        <v>2</v>
      </c>
      <c r="F2100" s="1">
        <v>42972.466666666667</v>
      </c>
      <c r="G2100">
        <v>86.29</v>
      </c>
      <c r="H2100">
        <v>1.66</v>
      </c>
      <c r="I2100">
        <v>1.42</v>
      </c>
      <c r="J2100">
        <v>2.1</v>
      </c>
      <c r="K2100">
        <v>2.0499999999999998</v>
      </c>
      <c r="L2100">
        <v>0.34</v>
      </c>
      <c r="M2100">
        <v>0.28999999999999998</v>
      </c>
      <c r="N2100">
        <v>1.72</v>
      </c>
      <c r="O2100">
        <v>1.71</v>
      </c>
      <c r="P2100">
        <v>1.78</v>
      </c>
      <c r="Q2100">
        <v>2.1</v>
      </c>
      <c r="R2100">
        <v>9.3699999999999992</v>
      </c>
      <c r="S2100">
        <v>11.89</v>
      </c>
      <c r="T2100">
        <v>3.94</v>
      </c>
      <c r="U2100">
        <v>1.4</v>
      </c>
      <c r="V2100">
        <v>1.43</v>
      </c>
      <c r="W2100">
        <v>71.150000000000006</v>
      </c>
      <c r="X2100">
        <v>5.1100000000000003</v>
      </c>
      <c r="Y2100">
        <v>5.9</v>
      </c>
      <c r="Z2100">
        <v>11.33</v>
      </c>
      <c r="AA2100">
        <v>16</v>
      </c>
      <c r="AB2100">
        <v>6.28</v>
      </c>
      <c r="AC2100">
        <v>14.22</v>
      </c>
    </row>
    <row r="2101" spans="1:29" x14ac:dyDescent="0.2">
      <c r="A2101" t="s">
        <v>1551</v>
      </c>
      <c r="B2101" s="2" t="s">
        <v>4714</v>
      </c>
      <c r="C2101" s="2">
        <v>1</v>
      </c>
      <c r="D2101" s="2">
        <v>1</v>
      </c>
      <c r="E2101" s="2">
        <v>2</v>
      </c>
      <c r="F2101" s="1">
        <v>42985.595138888886</v>
      </c>
      <c r="G2101">
        <v>86.28</v>
      </c>
      <c r="H2101">
        <v>1.62</v>
      </c>
      <c r="I2101">
        <v>1.4</v>
      </c>
      <c r="J2101">
        <v>3.11</v>
      </c>
      <c r="K2101">
        <v>2.11</v>
      </c>
      <c r="L2101">
        <v>0.41</v>
      </c>
      <c r="M2101">
        <v>0.4</v>
      </c>
      <c r="N2101">
        <v>1.56</v>
      </c>
      <c r="O2101">
        <v>1.54</v>
      </c>
      <c r="P2101">
        <v>1.98</v>
      </c>
      <c r="Q2101">
        <v>2.5499999999999998</v>
      </c>
      <c r="R2101">
        <v>9.64</v>
      </c>
      <c r="S2101">
        <v>10.58</v>
      </c>
      <c r="T2101">
        <v>4.0999999999999996</v>
      </c>
      <c r="U2101">
        <v>1.37</v>
      </c>
      <c r="V2101">
        <v>1.35</v>
      </c>
      <c r="W2101">
        <v>71.430000000000007</v>
      </c>
      <c r="X2101">
        <v>5.34</v>
      </c>
      <c r="Y2101">
        <v>6.03</v>
      </c>
      <c r="Z2101">
        <v>11.82</v>
      </c>
      <c r="AA2101">
        <v>11.57</v>
      </c>
      <c r="AB2101">
        <v>4.33</v>
      </c>
      <c r="AC2101">
        <v>11.62</v>
      </c>
    </row>
    <row r="2102" spans="1:29" x14ac:dyDescent="0.2">
      <c r="A2102" t="s">
        <v>3331</v>
      </c>
      <c r="B2102" s="2" t="s">
        <v>4761</v>
      </c>
      <c r="C2102" s="2">
        <v>1</v>
      </c>
      <c r="D2102" s="2">
        <v>1</v>
      </c>
      <c r="E2102" s="2">
        <v>4</v>
      </c>
      <c r="F2102" s="1">
        <v>43203.574999999997</v>
      </c>
      <c r="G2102">
        <v>86.28</v>
      </c>
      <c r="H2102">
        <v>1.79</v>
      </c>
      <c r="I2102">
        <v>1.1200000000000001</v>
      </c>
      <c r="J2102">
        <v>1.65</v>
      </c>
      <c r="K2102">
        <v>2.71</v>
      </c>
      <c r="L2102">
        <v>0.73</v>
      </c>
      <c r="M2102">
        <v>0.43</v>
      </c>
      <c r="N2102">
        <v>1.46</v>
      </c>
      <c r="O2102">
        <v>1.44</v>
      </c>
      <c r="P2102">
        <v>3.56</v>
      </c>
      <c r="Q2102">
        <v>4.3099999999999996</v>
      </c>
      <c r="R2102">
        <v>3.22</v>
      </c>
      <c r="S2102">
        <v>13.61</v>
      </c>
      <c r="T2102">
        <v>3.49</v>
      </c>
      <c r="U2102">
        <v>2.2400000000000002</v>
      </c>
      <c r="V2102">
        <v>1.52</v>
      </c>
      <c r="W2102">
        <v>74.010000000000005</v>
      </c>
      <c r="X2102">
        <v>20.38</v>
      </c>
      <c r="Y2102">
        <v>26.84</v>
      </c>
      <c r="Z2102">
        <v>38.76</v>
      </c>
      <c r="AA2102">
        <v>63.18</v>
      </c>
      <c r="AB2102">
        <v>10.96</v>
      </c>
      <c r="AC2102">
        <v>67.38</v>
      </c>
    </row>
    <row r="2103" spans="1:29" x14ac:dyDescent="0.2">
      <c r="A2103" t="s">
        <v>543</v>
      </c>
      <c r="B2103" s="2" t="s">
        <v>4958</v>
      </c>
      <c r="C2103" s="2">
        <v>2</v>
      </c>
      <c r="D2103" s="2">
        <v>2</v>
      </c>
      <c r="E2103" s="2">
        <v>1</v>
      </c>
      <c r="F2103" s="1">
        <v>42922.486805555556</v>
      </c>
      <c r="G2103">
        <v>86.28</v>
      </c>
      <c r="H2103">
        <v>1.84</v>
      </c>
      <c r="I2103">
        <v>1.27</v>
      </c>
      <c r="J2103">
        <v>2.9</v>
      </c>
      <c r="K2103">
        <v>2.34</v>
      </c>
      <c r="L2103">
        <v>0.51</v>
      </c>
      <c r="M2103">
        <v>0.45</v>
      </c>
      <c r="N2103">
        <v>1.54</v>
      </c>
      <c r="O2103">
        <v>1.54</v>
      </c>
      <c r="P2103">
        <v>2.6</v>
      </c>
      <c r="Q2103">
        <v>3.22</v>
      </c>
      <c r="R2103">
        <v>7.54</v>
      </c>
      <c r="S2103">
        <v>11.76</v>
      </c>
      <c r="T2103">
        <v>4.62</v>
      </c>
      <c r="U2103">
        <v>1.75</v>
      </c>
      <c r="V2103">
        <v>1.45</v>
      </c>
      <c r="W2103">
        <v>71.77</v>
      </c>
      <c r="X2103">
        <v>7.23</v>
      </c>
      <c r="Y2103">
        <v>9.52</v>
      </c>
      <c r="Z2103">
        <v>11.8</v>
      </c>
      <c r="AA2103">
        <v>26.54</v>
      </c>
      <c r="AB2103">
        <v>8.4600000000000009</v>
      </c>
      <c r="AC2103">
        <v>33.43</v>
      </c>
    </row>
    <row r="2104" spans="1:29" x14ac:dyDescent="0.2">
      <c r="A2104" t="s">
        <v>1098</v>
      </c>
      <c r="B2104" s="2" t="s">
        <v>5157</v>
      </c>
      <c r="C2104" s="2">
        <v>2</v>
      </c>
      <c r="D2104" s="2">
        <v>2</v>
      </c>
      <c r="E2104" s="2">
        <v>2</v>
      </c>
      <c r="F2104" s="1">
        <v>42963.549305555556</v>
      </c>
      <c r="G2104">
        <v>86.27</v>
      </c>
      <c r="H2104">
        <v>1.95</v>
      </c>
      <c r="I2104">
        <v>1.36</v>
      </c>
      <c r="J2104">
        <v>3.83</v>
      </c>
      <c r="K2104">
        <v>2.09</v>
      </c>
      <c r="L2104">
        <v>0.34</v>
      </c>
      <c r="M2104">
        <v>0.44</v>
      </c>
      <c r="N2104">
        <v>1.67</v>
      </c>
      <c r="O2104">
        <v>1.62</v>
      </c>
      <c r="P2104">
        <v>1.82</v>
      </c>
      <c r="Q2104">
        <v>2.33</v>
      </c>
      <c r="R2104">
        <v>9.2200000000000006</v>
      </c>
      <c r="S2104">
        <v>11.99</v>
      </c>
      <c r="T2104">
        <v>4.66</v>
      </c>
      <c r="U2104">
        <v>1.75</v>
      </c>
      <c r="V2104">
        <v>1.51</v>
      </c>
      <c r="W2104">
        <v>69.55</v>
      </c>
      <c r="X2104">
        <v>6.03</v>
      </c>
      <c r="Y2104">
        <v>7.78</v>
      </c>
      <c r="Z2104">
        <v>10.97</v>
      </c>
      <c r="AA2104">
        <v>21.4</v>
      </c>
      <c r="AB2104">
        <v>6.06</v>
      </c>
      <c r="AC2104">
        <v>21.68</v>
      </c>
    </row>
    <row r="2105" spans="1:29" x14ac:dyDescent="0.2">
      <c r="A2105" t="s">
        <v>1744</v>
      </c>
      <c r="B2105" s="2" t="s">
        <v>4814</v>
      </c>
      <c r="C2105" s="2">
        <v>1</v>
      </c>
      <c r="D2105" s="2">
        <v>2</v>
      </c>
      <c r="E2105" s="2">
        <v>2</v>
      </c>
      <c r="F2105" s="1">
        <v>42990.456250000003</v>
      </c>
      <c r="G2105">
        <v>86.27</v>
      </c>
      <c r="H2105">
        <v>1.49</v>
      </c>
      <c r="I2105">
        <v>1.1299999999999999</v>
      </c>
      <c r="J2105">
        <v>3.25</v>
      </c>
      <c r="K2105">
        <v>1.66</v>
      </c>
      <c r="L2105">
        <v>0.4</v>
      </c>
      <c r="M2105">
        <v>0.41</v>
      </c>
      <c r="N2105">
        <v>1.1399999999999999</v>
      </c>
      <c r="O2105">
        <v>1.1399999999999999</v>
      </c>
      <c r="P2105">
        <v>1.73</v>
      </c>
      <c r="Q2105">
        <v>2.11</v>
      </c>
      <c r="R2105">
        <v>11.28</v>
      </c>
      <c r="S2105">
        <v>7.73</v>
      </c>
      <c r="T2105">
        <v>3.73</v>
      </c>
      <c r="U2105">
        <v>1.43</v>
      </c>
      <c r="V2105">
        <v>1.26</v>
      </c>
      <c r="W2105">
        <v>70.650000000000006</v>
      </c>
      <c r="X2105">
        <v>5.65</v>
      </c>
      <c r="Y2105">
        <v>6.08</v>
      </c>
      <c r="Z2105">
        <v>10.050000000000001</v>
      </c>
      <c r="AA2105">
        <v>12.16</v>
      </c>
      <c r="AB2105">
        <v>3.74</v>
      </c>
      <c r="AC2105">
        <v>9.57</v>
      </c>
    </row>
    <row r="2106" spans="1:29" x14ac:dyDescent="0.2">
      <c r="A2106" t="s">
        <v>543</v>
      </c>
      <c r="B2106" s="2" t="s">
        <v>4958</v>
      </c>
      <c r="C2106" s="2">
        <v>2</v>
      </c>
      <c r="D2106" s="2">
        <v>2</v>
      </c>
      <c r="E2106" s="2">
        <v>1</v>
      </c>
      <c r="F2106" s="1">
        <v>42928.478472222225</v>
      </c>
      <c r="G2106">
        <v>86.27</v>
      </c>
      <c r="H2106">
        <v>1.79</v>
      </c>
      <c r="I2106">
        <v>1.28</v>
      </c>
      <c r="J2106">
        <v>2.66</v>
      </c>
      <c r="K2106">
        <v>2.21</v>
      </c>
      <c r="L2106">
        <v>0.49</v>
      </c>
      <c r="M2106">
        <v>0.43</v>
      </c>
      <c r="N2106">
        <v>1.59</v>
      </c>
      <c r="O2106">
        <v>1.59</v>
      </c>
      <c r="P2106">
        <v>2.58</v>
      </c>
      <c r="Q2106">
        <v>3.08</v>
      </c>
      <c r="R2106">
        <v>7.42</v>
      </c>
      <c r="S2106">
        <v>12.05</v>
      </c>
      <c r="T2106">
        <v>4.9400000000000004</v>
      </c>
      <c r="U2106">
        <v>1.61</v>
      </c>
      <c r="V2106">
        <v>1.48</v>
      </c>
      <c r="W2106">
        <v>71.599999999999994</v>
      </c>
      <c r="X2106">
        <v>7.35</v>
      </c>
      <c r="Y2106">
        <v>9.15</v>
      </c>
      <c r="Z2106">
        <v>13.42</v>
      </c>
      <c r="AA2106">
        <v>25.05</v>
      </c>
      <c r="AB2106">
        <v>8.06</v>
      </c>
      <c r="AC2106">
        <v>36.549999999999997</v>
      </c>
    </row>
    <row r="2107" spans="1:29" x14ac:dyDescent="0.2">
      <c r="A2107" t="s">
        <v>549</v>
      </c>
      <c r="B2107" s="2" t="s">
        <v>4741</v>
      </c>
      <c r="C2107" s="2">
        <v>1</v>
      </c>
      <c r="D2107" s="2">
        <v>1</v>
      </c>
      <c r="E2107" s="2">
        <v>1</v>
      </c>
      <c r="F2107" s="1">
        <v>42923.515277777777</v>
      </c>
      <c r="G2107">
        <v>86.27</v>
      </c>
      <c r="H2107">
        <v>2.12</v>
      </c>
      <c r="I2107">
        <v>1.48</v>
      </c>
      <c r="J2107">
        <v>1.76</v>
      </c>
      <c r="K2107">
        <v>2.6</v>
      </c>
      <c r="L2107">
        <v>0.53</v>
      </c>
      <c r="M2107">
        <v>0.67</v>
      </c>
      <c r="N2107">
        <v>1.82</v>
      </c>
      <c r="O2107">
        <v>1.8</v>
      </c>
      <c r="P2107">
        <v>2.72</v>
      </c>
      <c r="Q2107">
        <v>3.52</v>
      </c>
      <c r="R2107">
        <v>6.46</v>
      </c>
      <c r="S2107">
        <v>14.19</v>
      </c>
      <c r="T2107">
        <v>3.54</v>
      </c>
      <c r="U2107">
        <v>2.09</v>
      </c>
      <c r="V2107">
        <v>1.59</v>
      </c>
      <c r="W2107">
        <v>71.17</v>
      </c>
      <c r="X2107">
        <v>6.55</v>
      </c>
      <c r="Y2107">
        <v>8.44</v>
      </c>
      <c r="Z2107">
        <v>13.98</v>
      </c>
      <c r="AA2107">
        <v>34.31</v>
      </c>
      <c r="AB2107">
        <v>12.77</v>
      </c>
      <c r="AC2107">
        <v>30.81</v>
      </c>
    </row>
    <row r="2108" spans="1:29" x14ac:dyDescent="0.2">
      <c r="A2108" t="s">
        <v>1150</v>
      </c>
      <c r="B2108" s="2" t="s">
        <v>4814</v>
      </c>
      <c r="C2108" s="2">
        <v>2</v>
      </c>
      <c r="D2108" s="2">
        <v>2</v>
      </c>
      <c r="E2108" s="2">
        <v>2</v>
      </c>
      <c r="F2108" s="1">
        <v>42965.438194444447</v>
      </c>
      <c r="G2108">
        <v>86.26</v>
      </c>
      <c r="H2108">
        <v>1.47</v>
      </c>
      <c r="I2108">
        <v>1.32</v>
      </c>
      <c r="J2108">
        <v>2.62</v>
      </c>
      <c r="K2108">
        <v>1.89</v>
      </c>
      <c r="L2108">
        <v>0.42</v>
      </c>
      <c r="M2108">
        <v>0.42</v>
      </c>
      <c r="N2108">
        <v>1.36</v>
      </c>
      <c r="O2108">
        <v>1.34</v>
      </c>
      <c r="P2108">
        <v>1.9</v>
      </c>
      <c r="Q2108">
        <v>2.5</v>
      </c>
      <c r="R2108">
        <v>9.84</v>
      </c>
      <c r="S2108">
        <v>8.9499999999999993</v>
      </c>
      <c r="T2108">
        <v>3.98</v>
      </c>
      <c r="U2108">
        <v>1.2</v>
      </c>
      <c r="V2108">
        <v>1.25</v>
      </c>
      <c r="W2108">
        <v>71.92</v>
      </c>
      <c r="X2108">
        <v>4.9400000000000004</v>
      </c>
      <c r="Y2108">
        <v>6.14</v>
      </c>
      <c r="Z2108">
        <v>11.46</v>
      </c>
      <c r="AA2108">
        <v>10.42</v>
      </c>
      <c r="AB2108">
        <v>4.6100000000000003</v>
      </c>
      <c r="AC2108">
        <v>8.5500000000000007</v>
      </c>
    </row>
    <row r="2109" spans="1:29" x14ac:dyDescent="0.2">
      <c r="A2109" t="s">
        <v>536</v>
      </c>
      <c r="B2109" s="2" t="s">
        <v>5090</v>
      </c>
      <c r="C2109" s="2">
        <v>2</v>
      </c>
      <c r="D2109" s="2">
        <v>1</v>
      </c>
      <c r="E2109" s="2">
        <v>1</v>
      </c>
      <c r="F2109" s="1">
        <v>42922.469444444447</v>
      </c>
      <c r="G2109">
        <v>86.26</v>
      </c>
      <c r="H2109">
        <v>2.19</v>
      </c>
      <c r="I2109">
        <v>1.52</v>
      </c>
      <c r="J2109">
        <v>2.04</v>
      </c>
      <c r="K2109">
        <v>2.77</v>
      </c>
      <c r="L2109">
        <v>0.49</v>
      </c>
      <c r="M2109">
        <v>0.56000000000000005</v>
      </c>
      <c r="N2109">
        <v>1.87</v>
      </c>
      <c r="O2109">
        <v>1.86</v>
      </c>
      <c r="P2109">
        <v>2.5299999999999998</v>
      </c>
      <c r="Q2109">
        <v>3.13</v>
      </c>
      <c r="R2109">
        <v>6.73</v>
      </c>
      <c r="S2109">
        <v>14.53</v>
      </c>
      <c r="T2109">
        <v>3.86</v>
      </c>
      <c r="U2109">
        <v>1.99</v>
      </c>
      <c r="V2109">
        <v>1.61</v>
      </c>
      <c r="W2109">
        <v>70.819999999999993</v>
      </c>
      <c r="X2109">
        <v>6.74</v>
      </c>
      <c r="Y2109">
        <v>8.2799999999999994</v>
      </c>
      <c r="Z2109">
        <v>14.43</v>
      </c>
      <c r="AA2109">
        <v>28.28</v>
      </c>
      <c r="AB2109">
        <v>10.199999999999999</v>
      </c>
      <c r="AC2109">
        <v>25.89</v>
      </c>
    </row>
    <row r="2110" spans="1:29" x14ac:dyDescent="0.2">
      <c r="A2110" t="s">
        <v>3179</v>
      </c>
      <c r="B2110" s="2" t="s">
        <v>5166</v>
      </c>
      <c r="C2110" s="2">
        <v>2</v>
      </c>
      <c r="D2110" s="2">
        <v>2</v>
      </c>
      <c r="E2110" s="2">
        <v>4</v>
      </c>
      <c r="F2110" s="1">
        <v>43195.64166666667</v>
      </c>
      <c r="G2110">
        <v>86.26</v>
      </c>
      <c r="H2110">
        <v>1.72</v>
      </c>
      <c r="I2110">
        <v>1.24</v>
      </c>
      <c r="J2110">
        <v>1.1000000000000001</v>
      </c>
      <c r="K2110">
        <v>2.73</v>
      </c>
      <c r="L2110">
        <v>0.71</v>
      </c>
      <c r="M2110">
        <v>0.5</v>
      </c>
      <c r="N2110">
        <v>1.8</v>
      </c>
      <c r="O2110">
        <v>1.72</v>
      </c>
      <c r="P2110">
        <v>3.34</v>
      </c>
      <c r="Q2110">
        <v>4.07</v>
      </c>
      <c r="R2110">
        <v>3.25</v>
      </c>
      <c r="S2110">
        <v>15.54</v>
      </c>
      <c r="T2110">
        <v>2.72</v>
      </c>
      <c r="U2110">
        <v>2.25</v>
      </c>
      <c r="V2110">
        <v>1.64</v>
      </c>
      <c r="W2110">
        <v>74.349999999999994</v>
      </c>
      <c r="X2110">
        <v>18.559999999999999</v>
      </c>
      <c r="Y2110">
        <v>23.85</v>
      </c>
      <c r="Z2110">
        <v>38.770000000000003</v>
      </c>
      <c r="AA2110">
        <v>68.58</v>
      </c>
      <c r="AB2110">
        <v>11.66</v>
      </c>
      <c r="AC2110">
        <v>56.34</v>
      </c>
    </row>
    <row r="2111" spans="1:29" x14ac:dyDescent="0.2">
      <c r="A2111" t="s">
        <v>1211</v>
      </c>
      <c r="B2111" s="2" t="s">
        <v>5125</v>
      </c>
      <c r="C2111" s="2">
        <v>2</v>
      </c>
      <c r="D2111" s="2">
        <v>1</v>
      </c>
      <c r="E2111" s="2">
        <v>2</v>
      </c>
      <c r="F2111" s="1">
        <v>42965.584027777775</v>
      </c>
      <c r="G2111">
        <v>86.26</v>
      </c>
      <c r="H2111">
        <v>1.86</v>
      </c>
      <c r="I2111">
        <v>1.51</v>
      </c>
      <c r="J2111">
        <v>3.16</v>
      </c>
      <c r="K2111">
        <v>2.2799999999999998</v>
      </c>
      <c r="L2111">
        <v>0.41</v>
      </c>
      <c r="M2111">
        <v>0.52</v>
      </c>
      <c r="N2111">
        <v>1.65</v>
      </c>
      <c r="O2111">
        <v>1.6</v>
      </c>
      <c r="P2111">
        <v>2.02</v>
      </c>
      <c r="Q2111">
        <v>2.89</v>
      </c>
      <c r="R2111">
        <v>9.2899999999999991</v>
      </c>
      <c r="S2111">
        <v>11.18</v>
      </c>
      <c r="T2111">
        <v>3.99</v>
      </c>
      <c r="U2111">
        <v>1.53</v>
      </c>
      <c r="V2111">
        <v>1.4</v>
      </c>
      <c r="W2111">
        <v>71.67</v>
      </c>
      <c r="X2111">
        <v>4.34</v>
      </c>
      <c r="Y2111">
        <v>5.14</v>
      </c>
      <c r="Z2111">
        <v>10.38</v>
      </c>
      <c r="AA2111">
        <v>10.43</v>
      </c>
      <c r="AB2111">
        <v>4.18</v>
      </c>
      <c r="AC2111">
        <v>9.6</v>
      </c>
    </row>
    <row r="2112" spans="1:29" x14ac:dyDescent="0.2">
      <c r="A2112" t="s">
        <v>567</v>
      </c>
      <c r="B2112" s="2" t="s">
        <v>5086</v>
      </c>
      <c r="C2112" s="2">
        <v>2</v>
      </c>
      <c r="D2112" s="2">
        <v>1</v>
      </c>
      <c r="E2112" s="2">
        <v>1</v>
      </c>
      <c r="F2112" s="1">
        <v>42922.619444444441</v>
      </c>
      <c r="G2112">
        <v>86.26</v>
      </c>
      <c r="H2112">
        <v>1.82</v>
      </c>
      <c r="I2112">
        <v>1.35</v>
      </c>
      <c r="J2112">
        <v>1.75</v>
      </c>
      <c r="K2112">
        <v>2.48</v>
      </c>
      <c r="L2112">
        <v>0.56000000000000005</v>
      </c>
      <c r="M2112">
        <v>0.73</v>
      </c>
      <c r="N2112">
        <v>1.59</v>
      </c>
      <c r="O2112">
        <v>1.59</v>
      </c>
      <c r="P2112">
        <v>2.6</v>
      </c>
      <c r="Q2112">
        <v>3.32</v>
      </c>
      <c r="R2112">
        <v>6.74</v>
      </c>
      <c r="S2112">
        <v>12.61</v>
      </c>
      <c r="T2112">
        <v>2.92</v>
      </c>
      <c r="U2112">
        <v>1.91</v>
      </c>
      <c r="V2112">
        <v>1.44</v>
      </c>
      <c r="W2112">
        <v>71.92</v>
      </c>
      <c r="X2112">
        <v>6.26</v>
      </c>
      <c r="Y2112">
        <v>8.08</v>
      </c>
      <c r="Z2112">
        <v>12.23</v>
      </c>
      <c r="AA2112">
        <v>28.65</v>
      </c>
      <c r="AB2112">
        <v>10.26</v>
      </c>
      <c r="AC2112">
        <v>18.32</v>
      </c>
    </row>
    <row r="2113" spans="1:29" x14ac:dyDescent="0.2">
      <c r="A2113" t="s">
        <v>1182</v>
      </c>
      <c r="B2113" s="2" t="s">
        <v>4798</v>
      </c>
      <c r="C2113" s="2">
        <v>1</v>
      </c>
      <c r="D2113" s="2">
        <v>1</v>
      </c>
      <c r="E2113" s="2">
        <v>2</v>
      </c>
      <c r="F2113" s="1">
        <v>42965.520833333336</v>
      </c>
      <c r="G2113">
        <v>86.25</v>
      </c>
      <c r="H2113">
        <v>1.72</v>
      </c>
      <c r="I2113">
        <v>1.49</v>
      </c>
      <c r="J2113">
        <v>2.9</v>
      </c>
      <c r="K2113">
        <v>1.97</v>
      </c>
      <c r="L2113">
        <v>0.45</v>
      </c>
      <c r="M2113">
        <v>0.49</v>
      </c>
      <c r="N2113">
        <v>1.57</v>
      </c>
      <c r="O2113">
        <v>1.52</v>
      </c>
      <c r="P2113">
        <v>2.0499999999999998</v>
      </c>
      <c r="Q2113">
        <v>2.87</v>
      </c>
      <c r="R2113">
        <v>9.7899999999999991</v>
      </c>
      <c r="S2113">
        <v>10.68</v>
      </c>
      <c r="T2113">
        <v>3.26</v>
      </c>
      <c r="U2113">
        <v>1.37</v>
      </c>
      <c r="V2113">
        <v>1.38</v>
      </c>
      <c r="W2113">
        <v>71.55</v>
      </c>
      <c r="X2113">
        <v>4.47</v>
      </c>
      <c r="Y2113">
        <v>5.08</v>
      </c>
      <c r="Z2113">
        <v>13.15</v>
      </c>
      <c r="AA2113">
        <v>10.37</v>
      </c>
      <c r="AB2113">
        <v>3.7</v>
      </c>
      <c r="AC2113">
        <v>12.26</v>
      </c>
    </row>
    <row r="2114" spans="1:29" x14ac:dyDescent="0.2">
      <c r="A2114" t="s">
        <v>3409</v>
      </c>
      <c r="B2114" s="2" t="s">
        <v>4911</v>
      </c>
      <c r="C2114" s="2">
        <v>1</v>
      </c>
      <c r="D2114" s="2">
        <v>2</v>
      </c>
      <c r="E2114" s="2">
        <v>4</v>
      </c>
      <c r="F2114" s="1">
        <v>43206.73541666667</v>
      </c>
      <c r="G2114">
        <v>86.25</v>
      </c>
      <c r="H2114">
        <v>1.65</v>
      </c>
      <c r="I2114">
        <v>1.04</v>
      </c>
      <c r="J2114">
        <v>2.0499999999999998</v>
      </c>
      <c r="K2114">
        <v>2.44</v>
      </c>
      <c r="L2114">
        <v>0.67</v>
      </c>
      <c r="M2114">
        <v>0.33</v>
      </c>
      <c r="N2114">
        <v>1.36</v>
      </c>
      <c r="O2114">
        <v>1.35</v>
      </c>
      <c r="P2114">
        <v>3.25</v>
      </c>
      <c r="Q2114">
        <v>3.74</v>
      </c>
      <c r="R2114">
        <v>4.09</v>
      </c>
      <c r="S2114">
        <v>12.51</v>
      </c>
      <c r="T2114">
        <v>3.92</v>
      </c>
      <c r="U2114">
        <v>2.19</v>
      </c>
      <c r="V2114">
        <v>1.46</v>
      </c>
      <c r="W2114">
        <v>73.55</v>
      </c>
      <c r="X2114">
        <v>20.55</v>
      </c>
      <c r="Y2114">
        <v>26.99</v>
      </c>
      <c r="Z2114">
        <v>34.840000000000003</v>
      </c>
      <c r="AA2114">
        <v>60.89</v>
      </c>
      <c r="AB2114">
        <v>10.98</v>
      </c>
      <c r="AC2114">
        <v>69.510000000000005</v>
      </c>
    </row>
    <row r="2115" spans="1:29" x14ac:dyDescent="0.2">
      <c r="A2115" t="s">
        <v>2827</v>
      </c>
      <c r="B2115" s="2" t="s">
        <v>4723</v>
      </c>
      <c r="C2115" s="2">
        <v>1</v>
      </c>
      <c r="D2115" s="2">
        <v>1</v>
      </c>
      <c r="E2115" s="2">
        <v>3</v>
      </c>
      <c r="F2115" s="1">
        <v>43161.490972222222</v>
      </c>
      <c r="G2115">
        <v>86.25</v>
      </c>
      <c r="H2115">
        <v>1.77</v>
      </c>
      <c r="I2115">
        <v>1.07</v>
      </c>
      <c r="J2115">
        <v>-0.5</v>
      </c>
      <c r="K2115">
        <v>3.11</v>
      </c>
      <c r="L2115">
        <v>0.79</v>
      </c>
      <c r="M2115">
        <v>0.21</v>
      </c>
      <c r="N2115">
        <v>1.78</v>
      </c>
      <c r="O2115">
        <v>1.74</v>
      </c>
      <c r="P2115">
        <v>4.12</v>
      </c>
      <c r="Q2115">
        <v>4.54</v>
      </c>
      <c r="R2115">
        <v>-0.27</v>
      </c>
      <c r="S2115">
        <v>16.57</v>
      </c>
      <c r="T2115">
        <v>4.47</v>
      </c>
      <c r="U2115">
        <v>2.37</v>
      </c>
      <c r="V2115">
        <v>1.69</v>
      </c>
      <c r="W2115">
        <v>75.930000000000007</v>
      </c>
      <c r="X2115">
        <v>34.58</v>
      </c>
      <c r="Y2115">
        <v>43.26</v>
      </c>
      <c r="Z2115">
        <v>62.21</v>
      </c>
      <c r="AA2115">
        <v>109.24</v>
      </c>
      <c r="AB2115">
        <v>20.39</v>
      </c>
      <c r="AC2115">
        <v>138.91</v>
      </c>
    </row>
    <row r="2116" spans="1:29" x14ac:dyDescent="0.2">
      <c r="A2116" t="s">
        <v>401</v>
      </c>
      <c r="B2116" s="2" t="s">
        <v>4761</v>
      </c>
      <c r="C2116" s="2">
        <v>1</v>
      </c>
      <c r="D2116" s="2">
        <v>1</v>
      </c>
      <c r="E2116" s="2">
        <v>1</v>
      </c>
      <c r="F2116" s="1">
        <v>42916.559027777781</v>
      </c>
      <c r="G2116">
        <v>86.25</v>
      </c>
      <c r="H2116">
        <v>1.99</v>
      </c>
      <c r="I2116">
        <v>1.37</v>
      </c>
      <c r="J2116">
        <v>2.95</v>
      </c>
      <c r="K2116">
        <v>2.4300000000000002</v>
      </c>
      <c r="L2116">
        <v>0.56999999999999995</v>
      </c>
      <c r="M2116">
        <v>0.67</v>
      </c>
      <c r="N2116">
        <v>1.69</v>
      </c>
      <c r="O2116">
        <v>1.69</v>
      </c>
      <c r="P2116">
        <v>2.82</v>
      </c>
      <c r="Q2116">
        <v>3.73</v>
      </c>
      <c r="R2116">
        <v>6.59</v>
      </c>
      <c r="S2116">
        <v>13.41</v>
      </c>
      <c r="T2116">
        <v>4.66</v>
      </c>
      <c r="U2116">
        <v>1.79</v>
      </c>
      <c r="V2116">
        <v>1.54</v>
      </c>
      <c r="W2116">
        <v>70.89</v>
      </c>
      <c r="X2116">
        <v>8.3699999999999992</v>
      </c>
      <c r="Y2116">
        <v>9.8800000000000008</v>
      </c>
      <c r="Z2116">
        <v>16.27</v>
      </c>
      <c r="AA2116">
        <v>27.26</v>
      </c>
      <c r="AB2116">
        <v>8.83</v>
      </c>
      <c r="AC2116">
        <v>34.54</v>
      </c>
    </row>
    <row r="2117" spans="1:29" x14ac:dyDescent="0.2">
      <c r="A2117" t="s">
        <v>235</v>
      </c>
      <c r="B2117" s="2" t="s">
        <v>4919</v>
      </c>
      <c r="C2117" s="2">
        <v>1</v>
      </c>
      <c r="D2117" s="2">
        <v>2</v>
      </c>
      <c r="E2117" s="2">
        <v>1</v>
      </c>
      <c r="F2117" s="1">
        <v>42921.652083333334</v>
      </c>
      <c r="G2117">
        <v>86.25</v>
      </c>
      <c r="H2117">
        <v>1.81</v>
      </c>
      <c r="I2117">
        <v>1.3</v>
      </c>
      <c r="J2117">
        <v>2.41</v>
      </c>
      <c r="K2117">
        <v>2.2200000000000002</v>
      </c>
      <c r="L2117">
        <v>0.52</v>
      </c>
      <c r="M2117">
        <v>0.72</v>
      </c>
      <c r="N2117">
        <v>1.47</v>
      </c>
      <c r="O2117">
        <v>1.48</v>
      </c>
      <c r="P2117">
        <v>2.52</v>
      </c>
      <c r="Q2117">
        <v>3.38</v>
      </c>
      <c r="R2117">
        <v>8.18</v>
      </c>
      <c r="S2117">
        <v>11.36</v>
      </c>
      <c r="T2117">
        <v>3.8</v>
      </c>
      <c r="U2117">
        <v>1.83</v>
      </c>
      <c r="V2117">
        <v>1.43</v>
      </c>
      <c r="W2117">
        <v>70.72</v>
      </c>
      <c r="X2117">
        <v>5.29</v>
      </c>
      <c r="Y2117">
        <v>7.18</v>
      </c>
      <c r="Z2117">
        <v>10.79</v>
      </c>
      <c r="AA2117">
        <v>23.56</v>
      </c>
      <c r="AB2117">
        <v>7.87</v>
      </c>
      <c r="AC2117">
        <v>20.95</v>
      </c>
    </row>
    <row r="2118" spans="1:29" x14ac:dyDescent="0.2">
      <c r="A2118" t="s">
        <v>1340</v>
      </c>
      <c r="B2118" s="2" t="s">
        <v>4998</v>
      </c>
      <c r="C2118" s="2">
        <v>2</v>
      </c>
      <c r="D2118" s="2">
        <v>2</v>
      </c>
      <c r="E2118" s="2">
        <v>2</v>
      </c>
      <c r="F2118" s="1">
        <v>42972.668055555558</v>
      </c>
      <c r="G2118">
        <v>86.25</v>
      </c>
      <c r="H2118">
        <v>2.06</v>
      </c>
      <c r="I2118">
        <v>1.42</v>
      </c>
      <c r="J2118">
        <v>3.11</v>
      </c>
      <c r="K2118">
        <v>2.4700000000000002</v>
      </c>
      <c r="L2118">
        <v>0.39</v>
      </c>
      <c r="M2118">
        <v>0.45</v>
      </c>
      <c r="N2118">
        <v>1.56</v>
      </c>
      <c r="O2118">
        <v>1.56</v>
      </c>
      <c r="P2118">
        <v>2.17</v>
      </c>
      <c r="Q2118">
        <v>2.7</v>
      </c>
      <c r="R2118">
        <v>9.1300000000000008</v>
      </c>
      <c r="S2118">
        <v>10.75</v>
      </c>
      <c r="T2118">
        <v>4.37</v>
      </c>
      <c r="U2118">
        <v>1.85</v>
      </c>
      <c r="V2118">
        <v>1.47</v>
      </c>
      <c r="W2118">
        <v>71.06</v>
      </c>
      <c r="X2118">
        <v>5.94</v>
      </c>
      <c r="Y2118">
        <v>7.13</v>
      </c>
      <c r="Z2118">
        <v>12.59</v>
      </c>
      <c r="AA2118">
        <v>15.11</v>
      </c>
      <c r="AB2118">
        <v>4.99</v>
      </c>
      <c r="AC2118">
        <v>15.42</v>
      </c>
    </row>
    <row r="2119" spans="1:29" x14ac:dyDescent="0.2">
      <c r="A2119" t="s">
        <v>3614</v>
      </c>
      <c r="B2119" s="2" t="s">
        <v>4828</v>
      </c>
      <c r="C2119" s="2">
        <v>1</v>
      </c>
      <c r="D2119" s="2">
        <v>1</v>
      </c>
      <c r="E2119" s="2">
        <v>4</v>
      </c>
      <c r="F2119" s="1">
        <v>43216.574305555558</v>
      </c>
      <c r="G2119">
        <v>86.25</v>
      </c>
      <c r="H2119">
        <v>1.65</v>
      </c>
      <c r="I2119">
        <v>1.08</v>
      </c>
      <c r="J2119">
        <v>1.31</v>
      </c>
      <c r="K2119">
        <v>2.63</v>
      </c>
      <c r="L2119">
        <v>0.71</v>
      </c>
      <c r="M2119">
        <v>0.32</v>
      </c>
      <c r="N2119">
        <v>1.47</v>
      </c>
      <c r="O2119">
        <v>1.42</v>
      </c>
      <c r="P2119">
        <v>3.41</v>
      </c>
      <c r="Q2119">
        <v>3.92</v>
      </c>
      <c r="R2119">
        <v>3.61</v>
      </c>
      <c r="S2119">
        <v>12.86</v>
      </c>
      <c r="T2119">
        <v>3.04</v>
      </c>
      <c r="U2119">
        <v>2.2799999999999998</v>
      </c>
      <c r="V2119">
        <v>1.51</v>
      </c>
      <c r="W2119">
        <v>75.099999999999994</v>
      </c>
      <c r="X2119">
        <v>20.34</v>
      </c>
      <c r="Y2119">
        <v>27.39</v>
      </c>
      <c r="Z2119">
        <v>39.26</v>
      </c>
      <c r="AA2119">
        <v>68.8</v>
      </c>
      <c r="AB2119">
        <v>12.79</v>
      </c>
      <c r="AC2119">
        <v>66.87</v>
      </c>
    </row>
    <row r="2120" spans="1:29" x14ac:dyDescent="0.2">
      <c r="A2120" t="s">
        <v>3449</v>
      </c>
      <c r="B2120" s="2" t="s">
        <v>4918</v>
      </c>
      <c r="C2120" s="2">
        <v>1</v>
      </c>
      <c r="D2120" s="2">
        <v>1</v>
      </c>
      <c r="E2120" s="2">
        <v>4</v>
      </c>
      <c r="F2120" s="1">
        <v>43206.803472222222</v>
      </c>
      <c r="G2120">
        <v>86.24</v>
      </c>
      <c r="H2120">
        <v>1.93</v>
      </c>
      <c r="I2120">
        <v>1.1399999999999999</v>
      </c>
      <c r="J2120">
        <v>2.34</v>
      </c>
      <c r="K2120">
        <v>2.63</v>
      </c>
      <c r="L2120">
        <v>0.6</v>
      </c>
      <c r="M2120">
        <v>0.28999999999999998</v>
      </c>
      <c r="N2120">
        <v>1.56</v>
      </c>
      <c r="O2120">
        <v>1.55</v>
      </c>
      <c r="P2120">
        <v>3.41</v>
      </c>
      <c r="Q2120">
        <v>3.89</v>
      </c>
      <c r="R2120">
        <v>4</v>
      </c>
      <c r="S2120">
        <v>13.26</v>
      </c>
      <c r="T2120">
        <v>4.8499999999999996</v>
      </c>
      <c r="U2120">
        <v>2.2999999999999998</v>
      </c>
      <c r="V2120">
        <v>1.57</v>
      </c>
      <c r="W2120">
        <v>73.59</v>
      </c>
      <c r="X2120">
        <v>18.18</v>
      </c>
      <c r="Y2120">
        <v>21.11</v>
      </c>
      <c r="Z2120">
        <v>30.42</v>
      </c>
      <c r="AA2120">
        <v>53.37</v>
      </c>
      <c r="AB2120">
        <v>12.68</v>
      </c>
      <c r="AC2120">
        <v>83.31</v>
      </c>
    </row>
    <row r="2121" spans="1:29" x14ac:dyDescent="0.2">
      <c r="A2121" t="s">
        <v>528</v>
      </c>
      <c r="B2121" s="2" t="s">
        <v>5008</v>
      </c>
      <c r="C2121" s="2">
        <v>2</v>
      </c>
      <c r="D2121" s="2">
        <v>2</v>
      </c>
      <c r="E2121" s="2">
        <v>1</v>
      </c>
      <c r="F2121" s="1">
        <v>42923.513194444444</v>
      </c>
      <c r="G2121">
        <v>86.24</v>
      </c>
      <c r="H2121">
        <v>1.54</v>
      </c>
      <c r="I2121">
        <v>1.1599999999999999</v>
      </c>
      <c r="J2121">
        <v>1.61</v>
      </c>
      <c r="K2121">
        <v>2.19</v>
      </c>
      <c r="L2121">
        <v>0.61</v>
      </c>
      <c r="M2121">
        <v>0.65</v>
      </c>
      <c r="N2121">
        <v>1.35</v>
      </c>
      <c r="O2121">
        <v>1.37</v>
      </c>
      <c r="P2121">
        <v>2.81</v>
      </c>
      <c r="Q2121">
        <v>3.61</v>
      </c>
      <c r="R2121">
        <v>7.57</v>
      </c>
      <c r="S2121">
        <v>10.79</v>
      </c>
      <c r="T2121">
        <v>3.78</v>
      </c>
      <c r="U2121">
        <v>1.58</v>
      </c>
      <c r="V2121">
        <v>1.35</v>
      </c>
      <c r="W2121">
        <v>72.790000000000006</v>
      </c>
      <c r="X2121">
        <v>6.7</v>
      </c>
      <c r="Y2121">
        <v>8.75</v>
      </c>
      <c r="Z2121">
        <v>12.22</v>
      </c>
      <c r="AA2121">
        <v>24.26</v>
      </c>
      <c r="AB2121">
        <v>7.47</v>
      </c>
      <c r="AC2121">
        <v>23.1</v>
      </c>
    </row>
    <row r="2122" spans="1:29" x14ac:dyDescent="0.2">
      <c r="A2122" t="s">
        <v>1381</v>
      </c>
      <c r="B2122" s="2" t="s">
        <v>5150</v>
      </c>
      <c r="C2122" s="2">
        <v>2</v>
      </c>
      <c r="D2122" s="2">
        <v>2</v>
      </c>
      <c r="E2122" s="2">
        <v>2</v>
      </c>
      <c r="F2122" s="1">
        <v>42976.431944444441</v>
      </c>
      <c r="G2122">
        <v>86.24</v>
      </c>
      <c r="H2122">
        <v>1.73</v>
      </c>
      <c r="I2122">
        <v>1.3</v>
      </c>
      <c r="J2122">
        <v>3.79</v>
      </c>
      <c r="K2122">
        <v>2</v>
      </c>
      <c r="L2122">
        <v>0.43</v>
      </c>
      <c r="M2122">
        <v>0.48</v>
      </c>
      <c r="N2122">
        <v>1.39</v>
      </c>
      <c r="O2122">
        <v>1.37</v>
      </c>
      <c r="P2122">
        <v>2.04</v>
      </c>
      <c r="Q2122">
        <v>2.65</v>
      </c>
      <c r="R2122">
        <v>10.050000000000001</v>
      </c>
      <c r="S2122">
        <v>9.6999999999999993</v>
      </c>
      <c r="T2122">
        <v>4.3899999999999997</v>
      </c>
      <c r="U2122">
        <v>1.56</v>
      </c>
      <c r="V2122">
        <v>1.36</v>
      </c>
      <c r="W2122">
        <v>70.790000000000006</v>
      </c>
      <c r="X2122">
        <v>5.53</v>
      </c>
      <c r="Y2122">
        <v>6.9</v>
      </c>
      <c r="Z2122">
        <v>10.54</v>
      </c>
      <c r="AA2122">
        <v>13.7</v>
      </c>
      <c r="AB2122">
        <v>3.77</v>
      </c>
      <c r="AC2122">
        <v>14.34</v>
      </c>
    </row>
    <row r="2123" spans="1:29" x14ac:dyDescent="0.2">
      <c r="A2123" t="s">
        <v>757</v>
      </c>
      <c r="B2123" s="2" t="s">
        <v>4925</v>
      </c>
      <c r="C2123" s="2">
        <v>1</v>
      </c>
      <c r="D2123" s="2">
        <v>2</v>
      </c>
      <c r="E2123" s="2">
        <v>1</v>
      </c>
      <c r="F2123" s="1">
        <v>42948.449305555558</v>
      </c>
      <c r="G2123">
        <v>86.24</v>
      </c>
      <c r="H2123">
        <v>1.79</v>
      </c>
      <c r="I2123">
        <v>1.48</v>
      </c>
      <c r="J2123">
        <v>2.87</v>
      </c>
      <c r="K2123">
        <v>2.25</v>
      </c>
      <c r="L2123">
        <v>0.48</v>
      </c>
      <c r="M2123">
        <v>0.45</v>
      </c>
      <c r="N2123">
        <v>1.72</v>
      </c>
      <c r="O2123">
        <v>1.69</v>
      </c>
      <c r="P2123">
        <v>2.39</v>
      </c>
      <c r="Q2123">
        <v>2.84</v>
      </c>
      <c r="R2123">
        <v>7.29</v>
      </c>
      <c r="S2123">
        <v>12.65</v>
      </c>
      <c r="T2123">
        <v>4.3099999999999996</v>
      </c>
      <c r="U2123">
        <v>1.5</v>
      </c>
      <c r="V2123">
        <v>1.48</v>
      </c>
      <c r="W2123">
        <v>71.739999999999995</v>
      </c>
      <c r="X2123">
        <v>6.69</v>
      </c>
      <c r="Y2123">
        <v>7.17</v>
      </c>
      <c r="Z2123">
        <v>15.38</v>
      </c>
      <c r="AA2123">
        <v>17.79</v>
      </c>
      <c r="AB2123">
        <v>6.33</v>
      </c>
      <c r="AC2123">
        <v>22.48</v>
      </c>
    </row>
    <row r="2124" spans="1:29" x14ac:dyDescent="0.2">
      <c r="A2124" t="s">
        <v>3317</v>
      </c>
      <c r="B2124" s="2" t="s">
        <v>4932</v>
      </c>
      <c r="C2124" s="2">
        <v>1</v>
      </c>
      <c r="D2124" s="2">
        <v>1</v>
      </c>
      <c r="E2124" s="2">
        <v>4</v>
      </c>
      <c r="F2124" s="1">
        <v>43203.542361111111</v>
      </c>
      <c r="G2124">
        <v>86.23</v>
      </c>
      <c r="H2124">
        <v>1.75</v>
      </c>
      <c r="I2124">
        <v>1.0900000000000001</v>
      </c>
      <c r="J2124">
        <v>1.33</v>
      </c>
      <c r="K2124">
        <v>2.69</v>
      </c>
      <c r="L2124">
        <v>0.72</v>
      </c>
      <c r="M2124">
        <v>0.35</v>
      </c>
      <c r="N2124">
        <v>1.48</v>
      </c>
      <c r="O2124">
        <v>1.44</v>
      </c>
      <c r="P2124">
        <v>3.53</v>
      </c>
      <c r="Q2124">
        <v>4.2300000000000004</v>
      </c>
      <c r="R2124">
        <v>3.8</v>
      </c>
      <c r="S2124">
        <v>13.34</v>
      </c>
      <c r="T2124">
        <v>3.44</v>
      </c>
      <c r="U2124">
        <v>2.34</v>
      </c>
      <c r="V2124">
        <v>1.53</v>
      </c>
      <c r="W2124">
        <v>74.41</v>
      </c>
      <c r="X2124">
        <v>22</v>
      </c>
      <c r="Y2124">
        <v>28.15</v>
      </c>
      <c r="Z2124">
        <v>41.2</v>
      </c>
      <c r="AA2124">
        <v>66.67</v>
      </c>
      <c r="AB2124">
        <v>11.42</v>
      </c>
      <c r="AC2124">
        <v>72.11</v>
      </c>
    </row>
    <row r="2125" spans="1:29" x14ac:dyDescent="0.2">
      <c r="A2125" t="s">
        <v>3581</v>
      </c>
      <c r="B2125" s="2" t="s">
        <v>5156</v>
      </c>
      <c r="C2125" s="2">
        <v>2</v>
      </c>
      <c r="D2125" s="2">
        <v>2</v>
      </c>
      <c r="E2125" s="2">
        <v>3</v>
      </c>
      <c r="F2125" s="1">
        <v>43214.568055555559</v>
      </c>
      <c r="G2125">
        <v>86.22</v>
      </c>
      <c r="H2125">
        <v>1.97</v>
      </c>
      <c r="I2125">
        <v>1.17</v>
      </c>
      <c r="J2125">
        <v>0.79</v>
      </c>
      <c r="K2125">
        <v>3.23</v>
      </c>
      <c r="L2125">
        <v>0.81</v>
      </c>
      <c r="M2125">
        <v>0.6</v>
      </c>
      <c r="N2125">
        <v>1.56</v>
      </c>
      <c r="O2125">
        <v>1.59</v>
      </c>
      <c r="P2125">
        <v>4.09</v>
      </c>
      <c r="Q2125">
        <v>5.08</v>
      </c>
      <c r="R2125">
        <v>1.36</v>
      </c>
      <c r="S2125">
        <v>14.8</v>
      </c>
      <c r="T2125">
        <v>4.07</v>
      </c>
      <c r="U2125">
        <v>2.4</v>
      </c>
      <c r="V2125">
        <v>1.61</v>
      </c>
      <c r="W2125">
        <v>74.34</v>
      </c>
      <c r="X2125">
        <v>26.31</v>
      </c>
      <c r="Y2125">
        <v>29.54</v>
      </c>
      <c r="Z2125">
        <v>45.8</v>
      </c>
      <c r="AA2125">
        <v>69.959999999999994</v>
      </c>
      <c r="AB2125">
        <v>13.03</v>
      </c>
      <c r="AC2125">
        <v>86.01</v>
      </c>
    </row>
    <row r="2126" spans="1:29" x14ac:dyDescent="0.2">
      <c r="A2126" t="s">
        <v>2227</v>
      </c>
      <c r="B2126" s="2" t="s">
        <v>5027</v>
      </c>
      <c r="C2126" s="2">
        <v>2</v>
      </c>
      <c r="D2126" s="2">
        <v>2</v>
      </c>
      <c r="E2126" s="2">
        <v>3</v>
      </c>
      <c r="F2126" s="1">
        <v>43146.651388888888</v>
      </c>
      <c r="G2126">
        <v>86.22</v>
      </c>
      <c r="H2126">
        <v>1.68</v>
      </c>
      <c r="I2126">
        <v>0.91</v>
      </c>
      <c r="J2126">
        <v>0.63</v>
      </c>
      <c r="K2126">
        <v>2.79</v>
      </c>
      <c r="L2126">
        <v>0.79</v>
      </c>
      <c r="M2126">
        <v>0.4</v>
      </c>
      <c r="N2126">
        <v>1.44</v>
      </c>
      <c r="O2126">
        <v>1.41</v>
      </c>
      <c r="P2126">
        <v>4.01</v>
      </c>
      <c r="Q2126">
        <v>4.54</v>
      </c>
      <c r="R2126">
        <v>1.38</v>
      </c>
      <c r="S2126">
        <v>14.05</v>
      </c>
      <c r="T2126">
        <v>4.7699999999999996</v>
      </c>
      <c r="U2126">
        <v>2.4500000000000002</v>
      </c>
      <c r="V2126">
        <v>1.56</v>
      </c>
      <c r="W2126">
        <v>75.38</v>
      </c>
      <c r="X2126">
        <v>29.31</v>
      </c>
      <c r="Y2126">
        <v>39.51</v>
      </c>
      <c r="Z2126">
        <v>49.11</v>
      </c>
      <c r="AA2126">
        <v>94.5</v>
      </c>
      <c r="AB2126">
        <v>16.89</v>
      </c>
      <c r="AC2126">
        <v>118.8</v>
      </c>
    </row>
    <row r="2127" spans="1:29" x14ac:dyDescent="0.2">
      <c r="A2127" t="s">
        <v>1540</v>
      </c>
      <c r="B2127" s="2" t="s">
        <v>5050</v>
      </c>
      <c r="C2127" s="2">
        <v>2</v>
      </c>
      <c r="D2127" s="2">
        <v>2</v>
      </c>
      <c r="E2127" s="2">
        <v>2</v>
      </c>
      <c r="F2127" s="1">
        <v>42984.767361111109</v>
      </c>
      <c r="G2127">
        <v>86.22</v>
      </c>
      <c r="H2127">
        <v>1.74</v>
      </c>
      <c r="I2127">
        <v>1.19</v>
      </c>
      <c r="J2127">
        <v>3.18</v>
      </c>
      <c r="K2127">
        <v>1.95</v>
      </c>
      <c r="L2127">
        <v>0.43</v>
      </c>
      <c r="M2127">
        <v>0.44</v>
      </c>
      <c r="N2127">
        <v>1.26</v>
      </c>
      <c r="O2127">
        <v>1.23</v>
      </c>
      <c r="P2127">
        <v>1.97</v>
      </c>
      <c r="Q2127">
        <v>2.57</v>
      </c>
      <c r="R2127">
        <v>10.130000000000001</v>
      </c>
      <c r="S2127">
        <v>8.86</v>
      </c>
      <c r="T2127">
        <v>3.72</v>
      </c>
      <c r="U2127">
        <v>1.76</v>
      </c>
      <c r="V2127">
        <v>1.31</v>
      </c>
      <c r="W2127">
        <v>70.95</v>
      </c>
      <c r="X2127">
        <v>5.58</v>
      </c>
      <c r="Y2127">
        <v>6.6</v>
      </c>
      <c r="Z2127">
        <v>10.5</v>
      </c>
      <c r="AA2127">
        <v>16.55</v>
      </c>
      <c r="AB2127">
        <v>4.8600000000000003</v>
      </c>
      <c r="AC2127">
        <v>12.27</v>
      </c>
    </row>
    <row r="2128" spans="1:29" x14ac:dyDescent="0.2">
      <c r="A2128" t="s">
        <v>406</v>
      </c>
      <c r="B2128" s="2" t="s">
        <v>5192</v>
      </c>
      <c r="C2128" s="2">
        <v>2</v>
      </c>
      <c r="D2128" s="2">
        <v>2</v>
      </c>
      <c r="E2128" s="2">
        <v>1</v>
      </c>
      <c r="F2128" s="1">
        <v>42916.620138888888</v>
      </c>
      <c r="G2128">
        <v>86.22</v>
      </c>
      <c r="H2128">
        <v>1.78</v>
      </c>
      <c r="I2128">
        <v>1.18</v>
      </c>
      <c r="J2128">
        <v>3.05</v>
      </c>
      <c r="K2128">
        <v>2.34</v>
      </c>
      <c r="L2128">
        <v>0.59</v>
      </c>
      <c r="M2128">
        <v>0.64</v>
      </c>
      <c r="N2128">
        <v>1.36</v>
      </c>
      <c r="O2128">
        <v>1.38</v>
      </c>
      <c r="P2128">
        <v>2.96</v>
      </c>
      <c r="Q2128">
        <v>3.91</v>
      </c>
      <c r="R2128">
        <v>7.19</v>
      </c>
      <c r="S2128">
        <v>11.12</v>
      </c>
      <c r="T2128">
        <v>4.84</v>
      </c>
      <c r="U2128">
        <v>1.65</v>
      </c>
      <c r="V2128">
        <v>1.4</v>
      </c>
      <c r="W2128">
        <v>71.72</v>
      </c>
      <c r="X2128">
        <v>9.6300000000000008</v>
      </c>
      <c r="Y2128">
        <v>11.52</v>
      </c>
      <c r="Z2128">
        <v>15.48</v>
      </c>
      <c r="AA2128">
        <v>24.76</v>
      </c>
      <c r="AB2128">
        <v>7.07</v>
      </c>
      <c r="AC2128">
        <v>37.49</v>
      </c>
    </row>
    <row r="2129" spans="1:29" x14ac:dyDescent="0.2">
      <c r="A2129" t="s">
        <v>1484</v>
      </c>
      <c r="B2129" s="2" t="s">
        <v>4764</v>
      </c>
      <c r="C2129" s="2">
        <v>1</v>
      </c>
      <c r="D2129" s="2">
        <v>1</v>
      </c>
      <c r="E2129" s="2">
        <v>2</v>
      </c>
      <c r="F2129" s="1">
        <v>42979.569444444445</v>
      </c>
      <c r="G2129">
        <v>86.21</v>
      </c>
      <c r="H2129">
        <v>1.7</v>
      </c>
      <c r="I2129">
        <v>1.2</v>
      </c>
      <c r="J2129">
        <v>3.1</v>
      </c>
      <c r="K2129">
        <v>2.15</v>
      </c>
      <c r="L2129">
        <v>0.41</v>
      </c>
      <c r="M2129">
        <v>0.41</v>
      </c>
      <c r="N2129">
        <v>1.36</v>
      </c>
      <c r="O2129">
        <v>1.36</v>
      </c>
      <c r="P2129">
        <v>2.2400000000000002</v>
      </c>
      <c r="Q2129">
        <v>2.78</v>
      </c>
      <c r="R2129">
        <v>8.9700000000000006</v>
      </c>
      <c r="S2129">
        <v>9.5399999999999991</v>
      </c>
      <c r="T2129">
        <v>4.79</v>
      </c>
      <c r="U2129">
        <v>1.58</v>
      </c>
      <c r="V2129">
        <v>1.37</v>
      </c>
      <c r="W2129">
        <v>72.040000000000006</v>
      </c>
      <c r="X2129">
        <v>7.17</v>
      </c>
      <c r="Y2129">
        <v>8.83</v>
      </c>
      <c r="Z2129">
        <v>11.71</v>
      </c>
      <c r="AA2129">
        <v>16.72</v>
      </c>
      <c r="AB2129">
        <v>5.38</v>
      </c>
      <c r="AC2129">
        <v>18.53</v>
      </c>
    </row>
    <row r="2130" spans="1:29" x14ac:dyDescent="0.2">
      <c r="A2130" t="s">
        <v>490</v>
      </c>
      <c r="B2130" s="2" t="s">
        <v>4835</v>
      </c>
      <c r="C2130" s="2">
        <v>1</v>
      </c>
      <c r="D2130" s="2">
        <v>2</v>
      </c>
      <c r="E2130" s="2">
        <v>1</v>
      </c>
      <c r="F2130" s="1">
        <v>42921.635416666664</v>
      </c>
      <c r="G2130">
        <v>86.21</v>
      </c>
      <c r="H2130">
        <v>2.11</v>
      </c>
      <c r="I2130">
        <v>1.57</v>
      </c>
      <c r="J2130">
        <v>3.39</v>
      </c>
      <c r="K2130">
        <v>2.46</v>
      </c>
      <c r="L2130">
        <v>0.48</v>
      </c>
      <c r="M2130">
        <v>0.57999999999999996</v>
      </c>
      <c r="N2130">
        <v>1.95</v>
      </c>
      <c r="O2130">
        <v>1.89</v>
      </c>
      <c r="P2130">
        <v>2.48</v>
      </c>
      <c r="Q2130">
        <v>3.21</v>
      </c>
      <c r="R2130">
        <v>6.91</v>
      </c>
      <c r="S2130">
        <v>14.96</v>
      </c>
      <c r="T2130">
        <v>4.4400000000000004</v>
      </c>
      <c r="U2130">
        <v>1.92</v>
      </c>
      <c r="V2130">
        <v>1.64</v>
      </c>
      <c r="W2130">
        <v>69.94</v>
      </c>
      <c r="X2130">
        <v>7.36</v>
      </c>
      <c r="Y2130">
        <v>9.5399999999999991</v>
      </c>
      <c r="Z2130">
        <v>16.68</v>
      </c>
      <c r="AA2130">
        <v>27.69</v>
      </c>
      <c r="AB2130">
        <v>8.64</v>
      </c>
      <c r="AC2130">
        <v>32.880000000000003</v>
      </c>
    </row>
    <row r="2131" spans="1:29" x14ac:dyDescent="0.2">
      <c r="A2131" t="s">
        <v>481</v>
      </c>
      <c r="B2131" s="2" t="s">
        <v>4730</v>
      </c>
      <c r="C2131" s="2">
        <v>1</v>
      </c>
      <c r="D2131" s="2">
        <v>2</v>
      </c>
      <c r="E2131" s="2">
        <v>1</v>
      </c>
      <c r="F2131" s="1">
        <v>42921.615972222222</v>
      </c>
      <c r="G2131">
        <v>86.21</v>
      </c>
      <c r="H2131">
        <v>2.02</v>
      </c>
      <c r="I2131">
        <v>1.35</v>
      </c>
      <c r="J2131">
        <v>2.44</v>
      </c>
      <c r="K2131">
        <v>2.41</v>
      </c>
      <c r="L2131">
        <v>0.46</v>
      </c>
      <c r="M2131">
        <v>0.59</v>
      </c>
      <c r="N2131">
        <v>1.62</v>
      </c>
      <c r="O2131">
        <v>1.59</v>
      </c>
      <c r="P2131">
        <v>2.4300000000000002</v>
      </c>
      <c r="Q2131">
        <v>3.33</v>
      </c>
      <c r="R2131">
        <v>7.72</v>
      </c>
      <c r="S2131">
        <v>12.4</v>
      </c>
      <c r="T2131">
        <v>3.52</v>
      </c>
      <c r="U2131">
        <v>1.92</v>
      </c>
      <c r="V2131">
        <v>1.5</v>
      </c>
      <c r="W2131">
        <v>70.900000000000006</v>
      </c>
      <c r="X2131">
        <v>5.88</v>
      </c>
      <c r="Y2131">
        <v>8.06</v>
      </c>
      <c r="Z2131">
        <v>11.46</v>
      </c>
      <c r="AA2131">
        <v>28.97</v>
      </c>
      <c r="AB2131">
        <v>9.7799999999999994</v>
      </c>
      <c r="AC2131">
        <v>24.02</v>
      </c>
    </row>
    <row r="2132" spans="1:29" x14ac:dyDescent="0.2">
      <c r="A2132" t="s">
        <v>983</v>
      </c>
      <c r="B2132" s="2" t="s">
        <v>4902</v>
      </c>
      <c r="C2132" s="2">
        <v>1</v>
      </c>
      <c r="D2132" s="2">
        <v>2</v>
      </c>
      <c r="E2132" s="2">
        <v>2</v>
      </c>
      <c r="F2132" s="1">
        <v>42958.404861111114</v>
      </c>
      <c r="G2132">
        <v>86.21</v>
      </c>
      <c r="H2132">
        <v>1.86</v>
      </c>
      <c r="I2132">
        <v>1.35</v>
      </c>
      <c r="J2132">
        <v>3.55</v>
      </c>
      <c r="K2132">
        <v>2.1</v>
      </c>
      <c r="L2132">
        <v>0.47</v>
      </c>
      <c r="M2132">
        <v>0.45</v>
      </c>
      <c r="N2132">
        <v>1.43</v>
      </c>
      <c r="O2132">
        <v>1.41</v>
      </c>
      <c r="P2132">
        <v>2.19</v>
      </c>
      <c r="Q2132">
        <v>2.91</v>
      </c>
      <c r="R2132">
        <v>8.94</v>
      </c>
      <c r="S2132">
        <v>10.28</v>
      </c>
      <c r="T2132">
        <v>3.4</v>
      </c>
      <c r="U2132">
        <v>1.7</v>
      </c>
      <c r="V2132">
        <v>1.38</v>
      </c>
      <c r="W2132">
        <v>70.88</v>
      </c>
      <c r="X2132">
        <v>5.12</v>
      </c>
      <c r="Y2132">
        <v>6.41</v>
      </c>
      <c r="Z2132">
        <v>12.75</v>
      </c>
      <c r="AA2132">
        <v>16.82</v>
      </c>
      <c r="AB2132">
        <v>5.34</v>
      </c>
      <c r="AC2132">
        <v>15.3</v>
      </c>
    </row>
    <row r="2133" spans="1:29" x14ac:dyDescent="0.2">
      <c r="A2133" t="s">
        <v>3136</v>
      </c>
      <c r="B2133" s="2" t="s">
        <v>5129</v>
      </c>
      <c r="C2133" s="2">
        <v>2</v>
      </c>
      <c r="D2133" s="2">
        <v>2</v>
      </c>
      <c r="E2133" s="2">
        <v>4</v>
      </c>
      <c r="F2133" s="1">
        <v>43195.583333333336</v>
      </c>
      <c r="G2133">
        <v>86.21</v>
      </c>
      <c r="H2133">
        <v>1.52</v>
      </c>
      <c r="I2133">
        <v>0.9</v>
      </c>
      <c r="J2133">
        <v>1.23</v>
      </c>
      <c r="K2133">
        <v>2.4500000000000002</v>
      </c>
      <c r="L2133">
        <v>0.66</v>
      </c>
      <c r="M2133">
        <v>0.37</v>
      </c>
      <c r="N2133">
        <v>1.2</v>
      </c>
      <c r="O2133">
        <v>1.2</v>
      </c>
      <c r="P2133">
        <v>3.15</v>
      </c>
      <c r="Q2133">
        <v>3.38</v>
      </c>
      <c r="R2133">
        <v>4.76</v>
      </c>
      <c r="S2133">
        <v>10.91</v>
      </c>
      <c r="T2133">
        <v>2.9</v>
      </c>
      <c r="U2133">
        <v>2.1800000000000002</v>
      </c>
      <c r="V2133">
        <v>1.43</v>
      </c>
      <c r="W2133">
        <v>74.48</v>
      </c>
      <c r="X2133">
        <v>18.989999999999998</v>
      </c>
      <c r="Y2133">
        <v>24.49</v>
      </c>
      <c r="Z2133">
        <v>32.85</v>
      </c>
      <c r="AA2133">
        <v>60.28</v>
      </c>
      <c r="AB2133">
        <v>10.11</v>
      </c>
      <c r="AC2133">
        <v>56.2</v>
      </c>
    </row>
    <row r="2134" spans="1:29" x14ac:dyDescent="0.2">
      <c r="A2134" t="s">
        <v>576</v>
      </c>
      <c r="B2134" s="2" t="s">
        <v>5168</v>
      </c>
      <c r="C2134" s="2">
        <v>2</v>
      </c>
      <c r="D2134" s="2">
        <v>1</v>
      </c>
      <c r="E2134" s="2">
        <v>1</v>
      </c>
      <c r="F2134" s="1">
        <v>42922.637499999997</v>
      </c>
      <c r="G2134">
        <v>86.21</v>
      </c>
      <c r="H2134">
        <v>1.67</v>
      </c>
      <c r="I2134">
        <v>1.0900000000000001</v>
      </c>
      <c r="J2134">
        <v>2.91</v>
      </c>
      <c r="K2134">
        <v>2.0499999999999998</v>
      </c>
      <c r="L2134">
        <v>0.47</v>
      </c>
      <c r="M2134">
        <v>0.54</v>
      </c>
      <c r="N2134">
        <v>1.27</v>
      </c>
      <c r="O2134">
        <v>1.28</v>
      </c>
      <c r="P2134">
        <v>2.37</v>
      </c>
      <c r="Q2134">
        <v>3.2</v>
      </c>
      <c r="R2134">
        <v>8.65</v>
      </c>
      <c r="S2134">
        <v>9.7799999999999994</v>
      </c>
      <c r="T2134">
        <v>4.49</v>
      </c>
      <c r="U2134">
        <v>1.64</v>
      </c>
      <c r="V2134">
        <v>1.36</v>
      </c>
      <c r="W2134">
        <v>71.03</v>
      </c>
      <c r="X2134">
        <v>7.65</v>
      </c>
      <c r="Y2134">
        <v>9.5500000000000007</v>
      </c>
      <c r="Z2134">
        <v>10.63</v>
      </c>
      <c r="AA2134">
        <v>23.85</v>
      </c>
      <c r="AB2134">
        <v>6.35</v>
      </c>
      <c r="AC2134">
        <v>25.8</v>
      </c>
    </row>
    <row r="2135" spans="1:29" x14ac:dyDescent="0.2">
      <c r="A2135" t="s">
        <v>437</v>
      </c>
      <c r="B2135" s="2" t="s">
        <v>4942</v>
      </c>
      <c r="C2135" s="2">
        <v>1</v>
      </c>
      <c r="D2135" s="2">
        <v>1</v>
      </c>
      <c r="E2135" s="2">
        <v>1</v>
      </c>
      <c r="F2135" s="1">
        <v>42922.586805555555</v>
      </c>
      <c r="G2135">
        <v>86.2</v>
      </c>
      <c r="H2135">
        <v>1.77</v>
      </c>
      <c r="I2135">
        <v>1.27</v>
      </c>
      <c r="J2135">
        <v>1.55</v>
      </c>
      <c r="K2135">
        <v>2.2400000000000002</v>
      </c>
      <c r="L2135">
        <v>0.56000000000000005</v>
      </c>
      <c r="M2135">
        <v>0.66</v>
      </c>
      <c r="N2135">
        <v>1.58</v>
      </c>
      <c r="O2135">
        <v>1.6</v>
      </c>
      <c r="P2135">
        <v>2.73</v>
      </c>
      <c r="Q2135">
        <v>3.4</v>
      </c>
      <c r="R2135">
        <v>7.28</v>
      </c>
      <c r="S2135">
        <v>12.46</v>
      </c>
      <c r="T2135">
        <v>3.91</v>
      </c>
      <c r="U2135">
        <v>1.72</v>
      </c>
      <c r="V2135">
        <v>1.5</v>
      </c>
      <c r="W2135">
        <v>72.31</v>
      </c>
      <c r="X2135">
        <v>6.12</v>
      </c>
      <c r="Y2135">
        <v>7.6</v>
      </c>
      <c r="Z2135">
        <v>12.41</v>
      </c>
      <c r="AA2135">
        <v>27.15</v>
      </c>
      <c r="AB2135">
        <v>8.77</v>
      </c>
      <c r="AC2135">
        <v>27.06</v>
      </c>
    </row>
    <row r="2136" spans="1:29" x14ac:dyDescent="0.2">
      <c r="A2136" t="s">
        <v>446</v>
      </c>
      <c r="B2136" s="2" t="s">
        <v>5185</v>
      </c>
      <c r="C2136" s="2">
        <v>2</v>
      </c>
      <c r="D2136" s="2">
        <v>2</v>
      </c>
      <c r="E2136" s="2">
        <v>1</v>
      </c>
      <c r="F2136" s="1">
        <v>42921.540972222225</v>
      </c>
      <c r="G2136">
        <v>86.2</v>
      </c>
      <c r="H2136">
        <v>1.59</v>
      </c>
      <c r="I2136">
        <v>1.23</v>
      </c>
      <c r="J2136">
        <v>1.33</v>
      </c>
      <c r="K2136">
        <v>2.3199999999999998</v>
      </c>
      <c r="L2136">
        <v>0.62</v>
      </c>
      <c r="M2136">
        <v>0.62</v>
      </c>
      <c r="N2136">
        <v>1.55</v>
      </c>
      <c r="O2136">
        <v>1.56</v>
      </c>
      <c r="P2136">
        <v>2.88</v>
      </c>
      <c r="Q2136">
        <v>3.65</v>
      </c>
      <c r="R2136">
        <v>5.79</v>
      </c>
      <c r="S2136">
        <v>12.73</v>
      </c>
      <c r="T2136">
        <v>3.62</v>
      </c>
      <c r="U2136">
        <v>1.57</v>
      </c>
      <c r="V2136">
        <v>1.42</v>
      </c>
      <c r="W2136">
        <v>72.8</v>
      </c>
      <c r="X2136">
        <v>8.23</v>
      </c>
      <c r="Y2136">
        <v>10.79</v>
      </c>
      <c r="Z2136">
        <v>14.83</v>
      </c>
      <c r="AA2136">
        <v>33.24</v>
      </c>
      <c r="AB2136">
        <v>10.56</v>
      </c>
      <c r="AC2136">
        <v>31.37</v>
      </c>
    </row>
    <row r="2137" spans="1:29" x14ac:dyDescent="0.2">
      <c r="A2137" t="s">
        <v>88</v>
      </c>
      <c r="B2137" s="2" t="s">
        <v>4725</v>
      </c>
      <c r="C2137" s="2">
        <v>1</v>
      </c>
      <c r="D2137" s="2">
        <v>2</v>
      </c>
      <c r="E2137" s="2">
        <v>1</v>
      </c>
      <c r="F2137" s="1">
        <v>42899.452777777777</v>
      </c>
      <c r="G2137">
        <v>86.2</v>
      </c>
      <c r="H2137">
        <v>2.04</v>
      </c>
      <c r="I2137">
        <v>1.3</v>
      </c>
      <c r="J2137">
        <v>3.49</v>
      </c>
      <c r="K2137">
        <v>2.44</v>
      </c>
      <c r="L2137">
        <v>0.42</v>
      </c>
      <c r="M2137">
        <v>0.5</v>
      </c>
      <c r="N2137">
        <v>1.68</v>
      </c>
      <c r="O2137">
        <v>1.69</v>
      </c>
      <c r="P2137">
        <v>2.2999999999999998</v>
      </c>
      <c r="Q2137">
        <v>2.84</v>
      </c>
      <c r="R2137">
        <v>7.89</v>
      </c>
      <c r="S2137">
        <v>13.03</v>
      </c>
      <c r="T2137">
        <v>5.29</v>
      </c>
      <c r="U2137">
        <v>1.94</v>
      </c>
      <c r="V2137">
        <v>1.58</v>
      </c>
      <c r="W2137">
        <v>69.09</v>
      </c>
      <c r="X2137">
        <v>10.39</v>
      </c>
      <c r="Y2137">
        <v>12.75</v>
      </c>
      <c r="Z2137">
        <v>16.440000000000001</v>
      </c>
      <c r="AA2137">
        <v>32.020000000000003</v>
      </c>
      <c r="AB2137">
        <v>8.14</v>
      </c>
      <c r="AC2137">
        <v>42.5</v>
      </c>
    </row>
    <row r="2138" spans="1:29" x14ac:dyDescent="0.2">
      <c r="A2138" t="s">
        <v>3287</v>
      </c>
      <c r="B2138" s="2" t="s">
        <v>5197</v>
      </c>
      <c r="C2138" s="2">
        <v>2</v>
      </c>
      <c r="D2138" s="2">
        <v>1</v>
      </c>
      <c r="E2138" s="2">
        <v>4</v>
      </c>
      <c r="F2138" s="1">
        <v>43200.669444444444</v>
      </c>
      <c r="G2138">
        <v>86.2</v>
      </c>
      <c r="H2138">
        <v>1.56</v>
      </c>
      <c r="I2138">
        <v>1.02</v>
      </c>
      <c r="J2138">
        <v>1.38</v>
      </c>
      <c r="K2138">
        <v>2.5299999999999998</v>
      </c>
      <c r="L2138">
        <v>0.7</v>
      </c>
      <c r="M2138">
        <v>0.42</v>
      </c>
      <c r="N2138">
        <v>1.46</v>
      </c>
      <c r="O2138">
        <v>1.39</v>
      </c>
      <c r="P2138">
        <v>3.31</v>
      </c>
      <c r="Q2138">
        <v>3.87</v>
      </c>
      <c r="R2138">
        <v>4</v>
      </c>
      <c r="S2138">
        <v>12.94</v>
      </c>
      <c r="T2138">
        <v>2.97</v>
      </c>
      <c r="U2138">
        <v>2.29</v>
      </c>
      <c r="V2138">
        <v>1.51</v>
      </c>
      <c r="W2138">
        <v>75.150000000000006</v>
      </c>
      <c r="X2138">
        <v>18.79</v>
      </c>
      <c r="Y2138">
        <v>26.09</v>
      </c>
      <c r="Z2138">
        <v>35.42</v>
      </c>
      <c r="AA2138">
        <v>69.08</v>
      </c>
      <c r="AB2138">
        <v>11.74</v>
      </c>
      <c r="AC2138">
        <v>56.54</v>
      </c>
    </row>
    <row r="2139" spans="1:29" x14ac:dyDescent="0.2">
      <c r="A2139" t="s">
        <v>1952</v>
      </c>
      <c r="B2139" s="2" t="s">
        <v>4745</v>
      </c>
      <c r="C2139" s="2">
        <v>1</v>
      </c>
      <c r="D2139" s="2">
        <v>1</v>
      </c>
      <c r="E2139" s="2">
        <v>3</v>
      </c>
      <c r="F2139" s="1">
        <v>43144.568749999999</v>
      </c>
      <c r="G2139">
        <v>86.2</v>
      </c>
      <c r="H2139">
        <v>1.53</v>
      </c>
      <c r="I2139">
        <v>0.94</v>
      </c>
      <c r="J2139">
        <v>-0.45</v>
      </c>
      <c r="K2139">
        <v>2.56</v>
      </c>
      <c r="L2139">
        <v>0.8</v>
      </c>
      <c r="M2139">
        <v>0.56999999999999995</v>
      </c>
      <c r="N2139">
        <v>1.51</v>
      </c>
      <c r="O2139">
        <v>1.44</v>
      </c>
      <c r="P2139">
        <v>3.84</v>
      </c>
      <c r="Q2139">
        <v>4.34</v>
      </c>
      <c r="R2139">
        <v>1.43</v>
      </c>
      <c r="S2139">
        <v>14.58</v>
      </c>
      <c r="T2139">
        <v>2.96</v>
      </c>
      <c r="U2139">
        <v>2.31</v>
      </c>
      <c r="V2139">
        <v>1.52</v>
      </c>
      <c r="W2139">
        <v>75.77</v>
      </c>
      <c r="X2139">
        <v>23.6</v>
      </c>
      <c r="Y2139">
        <v>33.85</v>
      </c>
      <c r="Z2139">
        <v>48.58</v>
      </c>
      <c r="AA2139">
        <v>96.69</v>
      </c>
      <c r="AB2139">
        <v>19.77</v>
      </c>
      <c r="AC2139">
        <v>96.41</v>
      </c>
    </row>
    <row r="2140" spans="1:29" x14ac:dyDescent="0.2">
      <c r="A2140" t="s">
        <v>733</v>
      </c>
      <c r="B2140" s="2" t="s">
        <v>4972</v>
      </c>
      <c r="C2140" s="2">
        <v>2</v>
      </c>
      <c r="D2140" s="2">
        <v>2</v>
      </c>
      <c r="E2140" s="2">
        <v>1</v>
      </c>
      <c r="F2140" s="1">
        <v>42948.40347222222</v>
      </c>
      <c r="G2140">
        <v>86.2</v>
      </c>
      <c r="H2140">
        <v>1.71</v>
      </c>
      <c r="I2140">
        <v>1.1499999999999999</v>
      </c>
      <c r="J2140">
        <v>2.79</v>
      </c>
      <c r="K2140">
        <v>2.08</v>
      </c>
      <c r="L2140">
        <v>0.56999999999999995</v>
      </c>
      <c r="M2140">
        <v>0.73</v>
      </c>
      <c r="N2140">
        <v>1.26</v>
      </c>
      <c r="O2140">
        <v>1.26</v>
      </c>
      <c r="P2140">
        <v>2.76</v>
      </c>
      <c r="Q2140">
        <v>3.41</v>
      </c>
      <c r="R2140">
        <v>7.59</v>
      </c>
      <c r="S2140">
        <v>9.89</v>
      </c>
      <c r="T2140">
        <v>3.81</v>
      </c>
      <c r="U2140">
        <v>1.87</v>
      </c>
      <c r="V2140">
        <v>1.41</v>
      </c>
      <c r="W2140">
        <v>71.73</v>
      </c>
      <c r="X2140">
        <v>6.95</v>
      </c>
      <c r="Y2140">
        <v>8.1999999999999993</v>
      </c>
      <c r="Z2140">
        <v>15.08</v>
      </c>
      <c r="AA2140">
        <v>24.74</v>
      </c>
      <c r="AB2140">
        <v>6.54</v>
      </c>
      <c r="AC2140">
        <v>25.41</v>
      </c>
    </row>
    <row r="2141" spans="1:29" x14ac:dyDescent="0.2">
      <c r="A2141" t="s">
        <v>1076</v>
      </c>
      <c r="B2141" s="2" t="s">
        <v>5078</v>
      </c>
      <c r="C2141" s="2">
        <v>2</v>
      </c>
      <c r="D2141" s="2">
        <v>2</v>
      </c>
      <c r="E2141" s="2">
        <v>2</v>
      </c>
      <c r="F2141" s="1">
        <v>42963.477083333331</v>
      </c>
      <c r="G2141">
        <v>86.19</v>
      </c>
      <c r="H2141">
        <v>1.6</v>
      </c>
      <c r="I2141">
        <v>1.33</v>
      </c>
      <c r="J2141">
        <v>2.86</v>
      </c>
      <c r="K2141">
        <v>2.04</v>
      </c>
      <c r="L2141">
        <v>0.37</v>
      </c>
      <c r="M2141">
        <v>0.35</v>
      </c>
      <c r="N2141">
        <v>1.49</v>
      </c>
      <c r="O2141">
        <v>1.48</v>
      </c>
      <c r="P2141">
        <v>1.81</v>
      </c>
      <c r="Q2141">
        <v>2.09</v>
      </c>
      <c r="R2141">
        <v>9.4</v>
      </c>
      <c r="S2141">
        <v>10.29</v>
      </c>
      <c r="T2141">
        <v>4.1500000000000004</v>
      </c>
      <c r="U2141">
        <v>1.31</v>
      </c>
      <c r="V2141">
        <v>1.34</v>
      </c>
      <c r="W2141">
        <v>71.099999999999994</v>
      </c>
      <c r="X2141">
        <v>5.39</v>
      </c>
      <c r="Y2141">
        <v>7.01</v>
      </c>
      <c r="Z2141">
        <v>10.14</v>
      </c>
      <c r="AA2141">
        <v>14.34</v>
      </c>
      <c r="AB2141">
        <v>5.62</v>
      </c>
      <c r="AC2141">
        <v>13.65</v>
      </c>
    </row>
    <row r="2142" spans="1:29" x14ac:dyDescent="0.2">
      <c r="A2142" t="s">
        <v>2524</v>
      </c>
      <c r="B2142" s="2" t="s">
        <v>4829</v>
      </c>
      <c r="C2142" s="2">
        <v>1</v>
      </c>
      <c r="D2142" s="2">
        <v>1</v>
      </c>
      <c r="E2142" s="2">
        <v>3</v>
      </c>
      <c r="F2142" s="1">
        <v>43158.566666666666</v>
      </c>
      <c r="G2142">
        <v>86.19</v>
      </c>
      <c r="H2142">
        <v>1.76</v>
      </c>
      <c r="I2142">
        <v>0.92</v>
      </c>
      <c r="J2142">
        <v>0.52</v>
      </c>
      <c r="K2142">
        <v>2.9</v>
      </c>
      <c r="L2142">
        <v>0.83</v>
      </c>
      <c r="M2142">
        <v>0.31</v>
      </c>
      <c r="N2142">
        <v>1.53</v>
      </c>
      <c r="O2142">
        <v>1.48</v>
      </c>
      <c r="P2142">
        <v>4.1900000000000004</v>
      </c>
      <c r="Q2142">
        <v>4.45</v>
      </c>
      <c r="R2142">
        <v>-0.48</v>
      </c>
      <c r="S2142">
        <v>15.03</v>
      </c>
      <c r="T2142">
        <v>4.7300000000000004</v>
      </c>
      <c r="U2142">
        <v>2.66</v>
      </c>
      <c r="V2142">
        <v>1.61</v>
      </c>
      <c r="W2142">
        <v>74.900000000000006</v>
      </c>
      <c r="X2142">
        <v>35.86</v>
      </c>
      <c r="Y2142">
        <v>48.61</v>
      </c>
      <c r="Z2142">
        <v>61.91</v>
      </c>
      <c r="AA2142">
        <v>117.11</v>
      </c>
      <c r="AB2142">
        <v>20.56</v>
      </c>
      <c r="AC2142">
        <v>150.97999999999999</v>
      </c>
    </row>
    <row r="2143" spans="1:29" x14ac:dyDescent="0.2">
      <c r="A2143" t="s">
        <v>1417</v>
      </c>
      <c r="B2143" s="2" t="s">
        <v>5176</v>
      </c>
      <c r="C2143" s="2">
        <v>2</v>
      </c>
      <c r="D2143" s="2">
        <v>2</v>
      </c>
      <c r="E2143" s="2">
        <v>2</v>
      </c>
      <c r="F2143" s="1">
        <v>42976.655555555553</v>
      </c>
      <c r="G2143">
        <v>86.19</v>
      </c>
      <c r="H2143">
        <v>1.86</v>
      </c>
      <c r="I2143">
        <v>1.48</v>
      </c>
      <c r="J2143">
        <v>3.92</v>
      </c>
      <c r="K2143">
        <v>2.0699999999999998</v>
      </c>
      <c r="L2143">
        <v>0.43</v>
      </c>
      <c r="M2143">
        <v>0.45</v>
      </c>
      <c r="N2143">
        <v>1.64</v>
      </c>
      <c r="O2143">
        <v>1.61</v>
      </c>
      <c r="P2143">
        <v>2.0699999999999998</v>
      </c>
      <c r="Q2143">
        <v>2.41</v>
      </c>
      <c r="R2143">
        <v>9.86</v>
      </c>
      <c r="S2143">
        <v>11.67</v>
      </c>
      <c r="T2143">
        <v>4.7</v>
      </c>
      <c r="U2143">
        <v>1.62</v>
      </c>
      <c r="V2143">
        <v>1.5</v>
      </c>
      <c r="W2143">
        <v>70.19</v>
      </c>
      <c r="X2143">
        <v>5.88</v>
      </c>
      <c r="Y2143">
        <v>6.61</v>
      </c>
      <c r="Z2143">
        <v>13.45</v>
      </c>
      <c r="AA2143">
        <v>13.81</v>
      </c>
      <c r="AB2143">
        <v>3.79</v>
      </c>
      <c r="AC2143">
        <v>18.61</v>
      </c>
    </row>
    <row r="2144" spans="1:29" x14ac:dyDescent="0.2">
      <c r="A2144" t="s">
        <v>3647</v>
      </c>
      <c r="B2144" s="2" t="s">
        <v>4854</v>
      </c>
      <c r="C2144" s="2">
        <v>1</v>
      </c>
      <c r="D2144" s="2">
        <v>1</v>
      </c>
      <c r="E2144" s="2">
        <v>4</v>
      </c>
      <c r="F2144" s="1">
        <v>43216.597916666666</v>
      </c>
      <c r="G2144">
        <v>86.19</v>
      </c>
      <c r="H2144">
        <v>1.72</v>
      </c>
      <c r="I2144">
        <v>1.22</v>
      </c>
      <c r="J2144">
        <v>3.11</v>
      </c>
      <c r="K2144">
        <v>2.39</v>
      </c>
      <c r="L2144">
        <v>0.76</v>
      </c>
      <c r="M2144">
        <v>0.55000000000000004</v>
      </c>
      <c r="N2144">
        <v>1.58</v>
      </c>
      <c r="O2144">
        <v>1.51</v>
      </c>
      <c r="P2144">
        <v>3.6</v>
      </c>
      <c r="Q2144">
        <v>4.13</v>
      </c>
      <c r="R2144">
        <v>4.1100000000000003</v>
      </c>
      <c r="S2144">
        <v>13.9</v>
      </c>
      <c r="T2144">
        <v>5.03</v>
      </c>
      <c r="U2144">
        <v>2.2799999999999998</v>
      </c>
      <c r="V2144">
        <v>1.59</v>
      </c>
      <c r="W2144">
        <v>73.349999999999994</v>
      </c>
      <c r="X2144">
        <v>21.31</v>
      </c>
      <c r="Y2144">
        <v>24.09</v>
      </c>
      <c r="Z2144">
        <v>33.94</v>
      </c>
      <c r="AA2144">
        <v>51.76</v>
      </c>
      <c r="AB2144">
        <v>8.7100000000000009</v>
      </c>
      <c r="AC2144">
        <v>75.459999999999994</v>
      </c>
    </row>
    <row r="2145" spans="1:29" x14ac:dyDescent="0.2">
      <c r="A2145" t="s">
        <v>4228</v>
      </c>
      <c r="B2145" s="2" t="s">
        <v>5096</v>
      </c>
      <c r="C2145" s="2">
        <v>2</v>
      </c>
      <c r="D2145" s="2">
        <v>1</v>
      </c>
      <c r="E2145" s="2">
        <v>5</v>
      </c>
      <c r="F2145" s="1">
        <v>43286.458333333336</v>
      </c>
      <c r="G2145">
        <v>86.19</v>
      </c>
      <c r="H2145">
        <v>2.12</v>
      </c>
      <c r="I2145">
        <v>1.22</v>
      </c>
      <c r="J2145">
        <v>4.26</v>
      </c>
      <c r="K2145">
        <v>2.34</v>
      </c>
      <c r="L2145">
        <v>0.32</v>
      </c>
      <c r="M2145">
        <v>0.31</v>
      </c>
      <c r="N2145">
        <v>1.35</v>
      </c>
      <c r="O2145">
        <v>1.36</v>
      </c>
      <c r="P2145">
        <v>1.69</v>
      </c>
      <c r="Q2145">
        <v>1.71</v>
      </c>
      <c r="R2145">
        <v>9.15</v>
      </c>
      <c r="S2145">
        <v>9.8000000000000007</v>
      </c>
      <c r="T2145">
        <v>5.4</v>
      </c>
      <c r="U2145">
        <v>2.0099999999999998</v>
      </c>
      <c r="V2145">
        <v>1.37</v>
      </c>
      <c r="W2145">
        <v>68.099999999999994</v>
      </c>
      <c r="X2145">
        <v>6.77</v>
      </c>
      <c r="Y2145">
        <v>10.08</v>
      </c>
      <c r="Z2145">
        <v>12.06</v>
      </c>
      <c r="AA2145">
        <v>23.36</v>
      </c>
      <c r="AB2145">
        <v>6.48</v>
      </c>
      <c r="AC2145">
        <v>26.93</v>
      </c>
    </row>
    <row r="2146" spans="1:29" x14ac:dyDescent="0.2">
      <c r="A2146" t="s">
        <v>311</v>
      </c>
      <c r="B2146" s="2" t="s">
        <v>4759</v>
      </c>
      <c r="C2146" s="2">
        <v>1</v>
      </c>
      <c r="D2146" s="2">
        <v>2</v>
      </c>
      <c r="E2146" s="2">
        <v>1</v>
      </c>
      <c r="F2146" s="1">
        <v>42914.579861111109</v>
      </c>
      <c r="G2146">
        <v>86.19</v>
      </c>
      <c r="H2146">
        <v>1.94</v>
      </c>
      <c r="I2146">
        <v>1.39</v>
      </c>
      <c r="J2146">
        <v>2.0499999999999998</v>
      </c>
      <c r="K2146">
        <v>2.4700000000000002</v>
      </c>
      <c r="L2146">
        <v>0.46</v>
      </c>
      <c r="M2146">
        <v>0.39</v>
      </c>
      <c r="N2146">
        <v>1.69</v>
      </c>
      <c r="O2146">
        <v>1.69</v>
      </c>
      <c r="P2146">
        <v>2.39</v>
      </c>
      <c r="Q2146">
        <v>3.07</v>
      </c>
      <c r="R2146">
        <v>7.35</v>
      </c>
      <c r="S2146">
        <v>12.98</v>
      </c>
      <c r="T2146">
        <v>4.0599999999999996</v>
      </c>
      <c r="U2146">
        <v>1.72</v>
      </c>
      <c r="V2146">
        <v>1.49</v>
      </c>
      <c r="W2146">
        <v>71.19</v>
      </c>
      <c r="X2146">
        <v>6.62</v>
      </c>
      <c r="Y2146">
        <v>8.67</v>
      </c>
      <c r="Z2146">
        <v>12.95</v>
      </c>
      <c r="AA2146">
        <v>25.63</v>
      </c>
      <c r="AB2146">
        <v>9.11</v>
      </c>
      <c r="AC2146">
        <v>27.35</v>
      </c>
    </row>
    <row r="2147" spans="1:29" x14ac:dyDescent="0.2">
      <c r="A2147" t="s">
        <v>1377</v>
      </c>
      <c r="B2147" s="2" t="s">
        <v>4786</v>
      </c>
      <c r="C2147" s="2">
        <v>1</v>
      </c>
      <c r="D2147" s="2">
        <v>1</v>
      </c>
      <c r="E2147" s="2">
        <v>2</v>
      </c>
      <c r="F2147" s="1">
        <v>42976.426388888889</v>
      </c>
      <c r="G2147">
        <v>86.18</v>
      </c>
      <c r="H2147">
        <v>1.77</v>
      </c>
      <c r="I2147">
        <v>1.39</v>
      </c>
      <c r="J2147">
        <v>3.6</v>
      </c>
      <c r="K2147">
        <v>2.0699999999999998</v>
      </c>
      <c r="L2147">
        <v>0.42</v>
      </c>
      <c r="M2147">
        <v>0.38</v>
      </c>
      <c r="N2147">
        <v>1.58</v>
      </c>
      <c r="O2147">
        <v>1.56</v>
      </c>
      <c r="P2147">
        <v>2.04</v>
      </c>
      <c r="Q2147">
        <v>2.37</v>
      </c>
      <c r="R2147">
        <v>9.2200000000000006</v>
      </c>
      <c r="S2147">
        <v>11.1</v>
      </c>
      <c r="T2147">
        <v>4.5</v>
      </c>
      <c r="U2147">
        <v>1.55</v>
      </c>
      <c r="V2147">
        <v>1.43</v>
      </c>
      <c r="W2147">
        <v>70.760000000000005</v>
      </c>
      <c r="X2147">
        <v>5.96</v>
      </c>
      <c r="Y2147">
        <v>7.05</v>
      </c>
      <c r="Z2147">
        <v>11.93</v>
      </c>
      <c r="AA2147">
        <v>15.46</v>
      </c>
      <c r="AB2147">
        <v>4.62</v>
      </c>
      <c r="AC2147">
        <v>18.989999999999998</v>
      </c>
    </row>
    <row r="2148" spans="1:29" x14ac:dyDescent="0.2">
      <c r="A2148" t="s">
        <v>3415</v>
      </c>
      <c r="B2148" s="2" t="s">
        <v>4853</v>
      </c>
      <c r="C2148" s="2">
        <v>1</v>
      </c>
      <c r="D2148" s="2">
        <v>2</v>
      </c>
      <c r="E2148" s="2">
        <v>4</v>
      </c>
      <c r="F2148" s="1">
        <v>43206.745833333334</v>
      </c>
      <c r="G2148">
        <v>86.18</v>
      </c>
      <c r="H2148">
        <v>1.66</v>
      </c>
      <c r="I2148">
        <v>1.19</v>
      </c>
      <c r="J2148">
        <v>1.97</v>
      </c>
      <c r="K2148">
        <v>2.5499999999999998</v>
      </c>
      <c r="L2148">
        <v>0.74</v>
      </c>
      <c r="M2148">
        <v>0.46</v>
      </c>
      <c r="N2148">
        <v>1.49</v>
      </c>
      <c r="O2148">
        <v>1.43</v>
      </c>
      <c r="P2148">
        <v>3.44</v>
      </c>
      <c r="Q2148">
        <v>4.34</v>
      </c>
      <c r="R2148">
        <v>4.72</v>
      </c>
      <c r="S2148">
        <v>13.04</v>
      </c>
      <c r="T2148">
        <v>3.07</v>
      </c>
      <c r="U2148">
        <v>2.11</v>
      </c>
      <c r="V2148">
        <v>1.5</v>
      </c>
      <c r="W2148">
        <v>74.77</v>
      </c>
      <c r="X2148">
        <v>16.27</v>
      </c>
      <c r="Y2148">
        <v>21.3</v>
      </c>
      <c r="Z2148">
        <v>34.03</v>
      </c>
      <c r="AA2148">
        <v>49.57</v>
      </c>
      <c r="AB2148">
        <v>8.57</v>
      </c>
      <c r="AC2148">
        <v>46.34</v>
      </c>
    </row>
    <row r="2149" spans="1:29" x14ac:dyDescent="0.2">
      <c r="A2149" t="s">
        <v>3279</v>
      </c>
      <c r="B2149" s="2" t="s">
        <v>4761</v>
      </c>
      <c r="C2149" s="2">
        <v>1</v>
      </c>
      <c r="D2149" s="2">
        <v>2</v>
      </c>
      <c r="E2149" s="2">
        <v>4</v>
      </c>
      <c r="F2149" s="1">
        <v>43200.656944444447</v>
      </c>
      <c r="G2149">
        <v>86.18</v>
      </c>
      <c r="H2149">
        <v>1.86</v>
      </c>
      <c r="I2149">
        <v>1.07</v>
      </c>
      <c r="J2149">
        <v>1.34</v>
      </c>
      <c r="K2149">
        <v>2.76</v>
      </c>
      <c r="L2149">
        <v>0.66</v>
      </c>
      <c r="M2149">
        <v>0.36</v>
      </c>
      <c r="N2149">
        <v>1.47</v>
      </c>
      <c r="O2149">
        <v>1.46</v>
      </c>
      <c r="P2149">
        <v>3.51</v>
      </c>
      <c r="Q2149">
        <v>4.16</v>
      </c>
      <c r="R2149">
        <v>4.3</v>
      </c>
      <c r="S2149">
        <v>13.02</v>
      </c>
      <c r="T2149">
        <v>3.83</v>
      </c>
      <c r="U2149">
        <v>2.41</v>
      </c>
      <c r="V2149">
        <v>1.59</v>
      </c>
      <c r="W2149">
        <v>74.260000000000005</v>
      </c>
      <c r="X2149">
        <v>21.75</v>
      </c>
      <c r="Y2149">
        <v>25.49</v>
      </c>
      <c r="Z2149">
        <v>36.020000000000003</v>
      </c>
      <c r="AA2149">
        <v>65.92</v>
      </c>
      <c r="AB2149">
        <v>10.44</v>
      </c>
      <c r="AC2149">
        <v>70.44</v>
      </c>
    </row>
    <row r="2150" spans="1:29" x14ac:dyDescent="0.2">
      <c r="A2150" t="s">
        <v>732</v>
      </c>
      <c r="B2150" s="2" t="s">
        <v>5099</v>
      </c>
      <c r="C2150" s="2">
        <v>2</v>
      </c>
      <c r="D2150" s="2">
        <v>2</v>
      </c>
      <c r="E2150" s="2">
        <v>1</v>
      </c>
      <c r="F2150" s="1">
        <v>42948.401388888888</v>
      </c>
      <c r="G2150">
        <v>86.18</v>
      </c>
      <c r="H2150">
        <v>1.49</v>
      </c>
      <c r="I2150">
        <v>1.24</v>
      </c>
      <c r="J2150">
        <v>1.9</v>
      </c>
      <c r="K2150">
        <v>1.95</v>
      </c>
      <c r="L2150">
        <v>0.57999999999999996</v>
      </c>
      <c r="M2150">
        <v>0.63</v>
      </c>
      <c r="N2150">
        <v>1.41</v>
      </c>
      <c r="O2150">
        <v>1.4</v>
      </c>
      <c r="P2150">
        <v>2.58</v>
      </c>
      <c r="Q2150">
        <v>3.24</v>
      </c>
      <c r="R2150">
        <v>7.62</v>
      </c>
      <c r="S2150">
        <v>10.77</v>
      </c>
      <c r="T2150">
        <v>3.52</v>
      </c>
      <c r="U2150">
        <v>1.44</v>
      </c>
      <c r="V2150">
        <v>1.37</v>
      </c>
      <c r="W2150">
        <v>72.59</v>
      </c>
      <c r="X2150">
        <v>5.91</v>
      </c>
      <c r="Y2150">
        <v>6.81</v>
      </c>
      <c r="Z2150">
        <v>14.41</v>
      </c>
      <c r="AA2150">
        <v>19.739999999999998</v>
      </c>
      <c r="AB2150">
        <v>5.5</v>
      </c>
      <c r="AC2150">
        <v>15.03</v>
      </c>
    </row>
    <row r="2151" spans="1:29" x14ac:dyDescent="0.2">
      <c r="A2151" t="s">
        <v>977</v>
      </c>
      <c r="B2151" s="2" t="s">
        <v>4734</v>
      </c>
      <c r="C2151" s="2">
        <v>1</v>
      </c>
      <c r="D2151" s="2">
        <v>2</v>
      </c>
      <c r="E2151" s="2">
        <v>2</v>
      </c>
      <c r="F2151" s="1">
        <v>42955.658333333333</v>
      </c>
      <c r="G2151">
        <v>86.17</v>
      </c>
      <c r="H2151">
        <v>1.79</v>
      </c>
      <c r="I2151">
        <v>1.44</v>
      </c>
      <c r="J2151">
        <v>3.09</v>
      </c>
      <c r="K2151">
        <v>2.23</v>
      </c>
      <c r="L2151">
        <v>0.44</v>
      </c>
      <c r="M2151">
        <v>0.45</v>
      </c>
      <c r="N2151">
        <v>1.59</v>
      </c>
      <c r="O2151">
        <v>1.56</v>
      </c>
      <c r="P2151">
        <v>2.0699999999999998</v>
      </c>
      <c r="Q2151">
        <v>2.61</v>
      </c>
      <c r="R2151">
        <v>8.7899999999999991</v>
      </c>
      <c r="S2151">
        <v>11.36</v>
      </c>
      <c r="T2151">
        <v>3.6</v>
      </c>
      <c r="U2151">
        <v>1.62</v>
      </c>
      <c r="V2151">
        <v>1.4</v>
      </c>
      <c r="W2151">
        <v>71.819999999999993</v>
      </c>
      <c r="X2151">
        <v>4.83</v>
      </c>
      <c r="Y2151">
        <v>6.11</v>
      </c>
      <c r="Z2151">
        <v>10.31</v>
      </c>
      <c r="AA2151">
        <v>13.56</v>
      </c>
      <c r="AB2151">
        <v>4.63</v>
      </c>
      <c r="AC2151">
        <v>11.2</v>
      </c>
    </row>
    <row r="2152" spans="1:29" x14ac:dyDescent="0.2">
      <c r="A2152" t="s">
        <v>183</v>
      </c>
      <c r="B2152" s="2" t="s">
        <v>4786</v>
      </c>
      <c r="C2152" s="2">
        <v>1</v>
      </c>
      <c r="D2152" s="2">
        <v>1</v>
      </c>
      <c r="E2152" s="2">
        <v>1</v>
      </c>
      <c r="F2152" s="1">
        <v>42901.489583333336</v>
      </c>
      <c r="G2152">
        <v>86.17</v>
      </c>
      <c r="H2152">
        <v>2.11</v>
      </c>
      <c r="I2152">
        <v>1.42</v>
      </c>
      <c r="J2152">
        <v>3.14</v>
      </c>
      <c r="K2152">
        <v>2.56</v>
      </c>
      <c r="L2152">
        <v>0.55000000000000004</v>
      </c>
      <c r="M2152">
        <v>0.62</v>
      </c>
      <c r="N2152">
        <v>1.67</v>
      </c>
      <c r="O2152">
        <v>1.68</v>
      </c>
      <c r="P2152">
        <v>2.82</v>
      </c>
      <c r="Q2152">
        <v>3.18</v>
      </c>
      <c r="R2152">
        <v>6.79</v>
      </c>
      <c r="S2152">
        <v>13.39</v>
      </c>
      <c r="T2152">
        <v>4.46</v>
      </c>
      <c r="U2152">
        <v>2.14</v>
      </c>
      <c r="V2152">
        <v>1.58</v>
      </c>
      <c r="W2152">
        <v>70.13</v>
      </c>
      <c r="X2152">
        <v>8.35</v>
      </c>
      <c r="Y2152">
        <v>10.61</v>
      </c>
      <c r="Z2152">
        <v>17.350000000000001</v>
      </c>
      <c r="AA2152">
        <v>31.1</v>
      </c>
      <c r="AB2152">
        <v>9.33</v>
      </c>
      <c r="AC2152">
        <v>39.450000000000003</v>
      </c>
    </row>
    <row r="2153" spans="1:29" x14ac:dyDescent="0.2">
      <c r="A2153" t="s">
        <v>561</v>
      </c>
      <c r="B2153" s="2" t="s">
        <v>4941</v>
      </c>
      <c r="C2153" s="2">
        <v>1</v>
      </c>
      <c r="D2153" s="2">
        <v>1</v>
      </c>
      <c r="E2153" s="2">
        <v>1</v>
      </c>
      <c r="F2153" s="1">
        <v>42928.498611111114</v>
      </c>
      <c r="G2153">
        <v>86.17</v>
      </c>
      <c r="H2153">
        <v>1.74</v>
      </c>
      <c r="I2153">
        <v>1.24</v>
      </c>
      <c r="J2153">
        <v>1.22</v>
      </c>
      <c r="K2153">
        <v>2.41</v>
      </c>
      <c r="L2153">
        <v>0.56999999999999995</v>
      </c>
      <c r="M2153">
        <v>0.65</v>
      </c>
      <c r="N2153">
        <v>1.65</v>
      </c>
      <c r="O2153">
        <v>1.66</v>
      </c>
      <c r="P2153">
        <v>2.81</v>
      </c>
      <c r="Q2153">
        <v>3.36</v>
      </c>
      <c r="R2153">
        <v>6.38</v>
      </c>
      <c r="S2153">
        <v>12.98</v>
      </c>
      <c r="T2153">
        <v>3.93</v>
      </c>
      <c r="U2153">
        <v>1.8</v>
      </c>
      <c r="V2153">
        <v>1.52</v>
      </c>
      <c r="W2153">
        <v>71.77</v>
      </c>
      <c r="X2153">
        <v>7.26</v>
      </c>
      <c r="Y2153">
        <v>9.82</v>
      </c>
      <c r="Z2153">
        <v>14.64</v>
      </c>
      <c r="AA2153">
        <v>36.07</v>
      </c>
      <c r="AB2153">
        <v>11.56</v>
      </c>
      <c r="AC2153">
        <v>31.49</v>
      </c>
    </row>
    <row r="2154" spans="1:29" x14ac:dyDescent="0.2">
      <c r="A2154" t="s">
        <v>876</v>
      </c>
      <c r="B2154" s="2" t="s">
        <v>4774</v>
      </c>
      <c r="C2154" s="2">
        <v>1</v>
      </c>
      <c r="D2154" s="2">
        <v>2</v>
      </c>
      <c r="E2154" s="2">
        <v>1</v>
      </c>
      <c r="F2154" s="1">
        <v>42950.6</v>
      </c>
      <c r="G2154">
        <v>86.17</v>
      </c>
      <c r="H2154">
        <v>1.5</v>
      </c>
      <c r="I2154">
        <v>1.18</v>
      </c>
      <c r="J2154">
        <v>3.27</v>
      </c>
      <c r="K2154">
        <v>1.88</v>
      </c>
      <c r="L2154">
        <v>0.53</v>
      </c>
      <c r="M2154">
        <v>0.61</v>
      </c>
      <c r="N2154">
        <v>1.21</v>
      </c>
      <c r="O2154">
        <v>1.2</v>
      </c>
      <c r="P2154">
        <v>2.48</v>
      </c>
      <c r="Q2154">
        <v>3.22</v>
      </c>
      <c r="R2154">
        <v>8.8800000000000008</v>
      </c>
      <c r="S2154">
        <v>8.9499999999999993</v>
      </c>
      <c r="T2154">
        <v>4.54</v>
      </c>
      <c r="U2154">
        <v>1.44</v>
      </c>
      <c r="V2154">
        <v>1.31</v>
      </c>
      <c r="W2154">
        <v>72.22</v>
      </c>
      <c r="X2154">
        <v>6.76</v>
      </c>
      <c r="Y2154">
        <v>7.6</v>
      </c>
      <c r="Z2154">
        <v>11.43</v>
      </c>
      <c r="AA2154">
        <v>13.9</v>
      </c>
      <c r="AB2154">
        <v>3.99</v>
      </c>
      <c r="AC2154">
        <v>17.21</v>
      </c>
    </row>
    <row r="2155" spans="1:29" x14ac:dyDescent="0.2">
      <c r="A2155" t="s">
        <v>2215</v>
      </c>
      <c r="B2155" s="2" t="s">
        <v>4993</v>
      </c>
      <c r="C2155" s="2">
        <v>2</v>
      </c>
      <c r="D2155" s="2">
        <v>1</v>
      </c>
      <c r="E2155" s="2">
        <v>3</v>
      </c>
      <c r="F2155" s="1">
        <v>43146.638888888891</v>
      </c>
      <c r="G2155">
        <v>86.17</v>
      </c>
      <c r="H2155">
        <v>2</v>
      </c>
      <c r="I2155">
        <v>1.29</v>
      </c>
      <c r="J2155">
        <v>-0.32</v>
      </c>
      <c r="K2155">
        <v>3.15</v>
      </c>
      <c r="L2155">
        <v>0.78</v>
      </c>
      <c r="M2155">
        <v>0.4</v>
      </c>
      <c r="N2155">
        <v>2.09</v>
      </c>
      <c r="O2155">
        <v>2.0099999999999998</v>
      </c>
      <c r="P2155">
        <v>4.03</v>
      </c>
      <c r="Q2155">
        <v>4.3600000000000003</v>
      </c>
      <c r="R2155">
        <v>-0.49</v>
      </c>
      <c r="S2155">
        <v>18.55</v>
      </c>
      <c r="T2155">
        <v>4.3899999999999997</v>
      </c>
      <c r="U2155">
        <v>2.57</v>
      </c>
      <c r="V2155">
        <v>1.81</v>
      </c>
      <c r="W2155">
        <v>75.41</v>
      </c>
      <c r="X2155">
        <v>27.73</v>
      </c>
      <c r="Y2155">
        <v>35.29</v>
      </c>
      <c r="Z2155">
        <v>56.94</v>
      </c>
      <c r="AA2155">
        <v>109.26</v>
      </c>
      <c r="AB2155">
        <v>23.5</v>
      </c>
      <c r="AC2155">
        <v>128.03</v>
      </c>
    </row>
    <row r="2156" spans="1:29" x14ac:dyDescent="0.2">
      <c r="A2156" t="s">
        <v>537</v>
      </c>
      <c r="B2156" s="2" t="s">
        <v>4944</v>
      </c>
      <c r="C2156" s="2">
        <v>1</v>
      </c>
      <c r="D2156" s="2">
        <v>1</v>
      </c>
      <c r="E2156" s="2">
        <v>1</v>
      </c>
      <c r="F2156" s="1">
        <v>42923.504166666666</v>
      </c>
      <c r="G2156">
        <v>86.17</v>
      </c>
      <c r="H2156">
        <v>1.93</v>
      </c>
      <c r="I2156">
        <v>1.5</v>
      </c>
      <c r="J2156">
        <v>2.2799999999999998</v>
      </c>
      <c r="K2156">
        <v>2.4500000000000002</v>
      </c>
      <c r="L2156">
        <v>0.51</v>
      </c>
      <c r="M2156">
        <v>0.53</v>
      </c>
      <c r="N2156">
        <v>1.85</v>
      </c>
      <c r="O2156">
        <v>1.86</v>
      </c>
      <c r="P2156">
        <v>2.5</v>
      </c>
      <c r="Q2156">
        <v>2.82</v>
      </c>
      <c r="R2156">
        <v>7.28</v>
      </c>
      <c r="S2156">
        <v>14.22</v>
      </c>
      <c r="T2156">
        <v>4.1500000000000004</v>
      </c>
      <c r="U2156">
        <v>1.81</v>
      </c>
      <c r="V2156">
        <v>1.57</v>
      </c>
      <c r="W2156">
        <v>70.81</v>
      </c>
      <c r="X2156">
        <v>6.68</v>
      </c>
      <c r="Y2156">
        <v>8.48</v>
      </c>
      <c r="Z2156">
        <v>14.91</v>
      </c>
      <c r="AA2156">
        <v>26.19</v>
      </c>
      <c r="AB2156">
        <v>9.3699999999999992</v>
      </c>
      <c r="AC2156">
        <v>27.69</v>
      </c>
    </row>
    <row r="2157" spans="1:29" x14ac:dyDescent="0.2">
      <c r="A2157" t="s">
        <v>890</v>
      </c>
      <c r="B2157" s="2" t="s">
        <v>5137</v>
      </c>
      <c r="C2157" s="2">
        <v>2</v>
      </c>
      <c r="D2157" s="2">
        <v>1</v>
      </c>
      <c r="E2157" s="2">
        <v>2</v>
      </c>
      <c r="F2157" s="1">
        <v>42950.65902777778</v>
      </c>
      <c r="G2157">
        <v>86.17</v>
      </c>
      <c r="H2157">
        <v>1.49</v>
      </c>
      <c r="I2157">
        <v>1.1299999999999999</v>
      </c>
      <c r="J2157">
        <v>3.05</v>
      </c>
      <c r="K2157">
        <v>1.74</v>
      </c>
      <c r="L2157">
        <v>0.45</v>
      </c>
      <c r="M2157">
        <v>0.51</v>
      </c>
      <c r="N2157">
        <v>1.1399999999999999</v>
      </c>
      <c r="O2157">
        <v>1.1299999999999999</v>
      </c>
      <c r="P2157">
        <v>2.08</v>
      </c>
      <c r="Q2157">
        <v>2.75</v>
      </c>
      <c r="R2157">
        <v>10.17</v>
      </c>
      <c r="S2157">
        <v>8.07</v>
      </c>
      <c r="T2157">
        <v>4.05</v>
      </c>
      <c r="U2157">
        <v>1.46</v>
      </c>
      <c r="V2157">
        <v>1.27</v>
      </c>
      <c r="W2157">
        <v>71.13</v>
      </c>
      <c r="X2157">
        <v>6.02</v>
      </c>
      <c r="Y2157">
        <v>6.55</v>
      </c>
      <c r="Z2157">
        <v>10.38</v>
      </c>
      <c r="AA2157">
        <v>13.19</v>
      </c>
      <c r="AB2157">
        <v>3.71</v>
      </c>
      <c r="AC2157">
        <v>13.21</v>
      </c>
    </row>
    <row r="2158" spans="1:29" x14ac:dyDescent="0.2">
      <c r="A2158" t="s">
        <v>429</v>
      </c>
      <c r="B2158" s="2" t="s">
        <v>5003</v>
      </c>
      <c r="C2158" s="2">
        <v>2</v>
      </c>
      <c r="D2158" s="2">
        <v>2</v>
      </c>
      <c r="E2158" s="2">
        <v>1</v>
      </c>
      <c r="F2158" s="1">
        <v>42916.650694444441</v>
      </c>
      <c r="G2158">
        <v>86.17</v>
      </c>
      <c r="H2158">
        <v>1.76</v>
      </c>
      <c r="I2158">
        <v>1.24</v>
      </c>
      <c r="J2158">
        <v>2.5</v>
      </c>
      <c r="K2158">
        <v>2.36</v>
      </c>
      <c r="L2158">
        <v>0.56999999999999995</v>
      </c>
      <c r="M2158">
        <v>0.57999999999999996</v>
      </c>
      <c r="N2158">
        <v>1.41</v>
      </c>
      <c r="O2158">
        <v>1.43</v>
      </c>
      <c r="P2158">
        <v>2.71</v>
      </c>
      <c r="Q2158">
        <v>3.45</v>
      </c>
      <c r="R2158">
        <v>7.31</v>
      </c>
      <c r="S2158">
        <v>11.26</v>
      </c>
      <c r="T2158">
        <v>4.26</v>
      </c>
      <c r="U2158">
        <v>1.69</v>
      </c>
      <c r="V2158">
        <v>1.39</v>
      </c>
      <c r="W2158">
        <v>71.650000000000006</v>
      </c>
      <c r="X2158">
        <v>7.37</v>
      </c>
      <c r="Y2158">
        <v>9.6</v>
      </c>
      <c r="Z2158">
        <v>12.31</v>
      </c>
      <c r="AA2158">
        <v>24.7</v>
      </c>
      <c r="AB2158">
        <v>7.57</v>
      </c>
      <c r="AC2158">
        <v>28.37</v>
      </c>
    </row>
    <row r="2159" spans="1:29" x14ac:dyDescent="0.2">
      <c r="A2159" t="s">
        <v>1003</v>
      </c>
      <c r="B2159" s="2" t="s">
        <v>4864</v>
      </c>
      <c r="C2159" s="2">
        <v>1</v>
      </c>
      <c r="D2159" s="2">
        <v>2</v>
      </c>
      <c r="E2159" s="2">
        <v>2</v>
      </c>
      <c r="F2159" s="1">
        <v>42958.484722222223</v>
      </c>
      <c r="G2159">
        <v>86.17</v>
      </c>
      <c r="H2159">
        <v>1.85</v>
      </c>
      <c r="I2159">
        <v>1.29</v>
      </c>
      <c r="J2159">
        <v>3.58</v>
      </c>
      <c r="K2159">
        <v>2.04</v>
      </c>
      <c r="L2159">
        <v>0.35</v>
      </c>
      <c r="M2159">
        <v>0.34</v>
      </c>
      <c r="N2159">
        <v>1.34</v>
      </c>
      <c r="O2159">
        <v>1.35</v>
      </c>
      <c r="P2159">
        <v>1.62</v>
      </c>
      <c r="Q2159">
        <v>2.0299999999999998</v>
      </c>
      <c r="R2159">
        <v>9.98</v>
      </c>
      <c r="S2159">
        <v>9.43</v>
      </c>
      <c r="T2159">
        <v>4</v>
      </c>
      <c r="U2159">
        <v>1.65</v>
      </c>
      <c r="V2159">
        <v>1.31</v>
      </c>
      <c r="W2159">
        <v>69.47</v>
      </c>
      <c r="X2159">
        <v>5.16</v>
      </c>
      <c r="Y2159">
        <v>6.84</v>
      </c>
      <c r="Z2159">
        <v>10.68</v>
      </c>
      <c r="AA2159">
        <v>15.21</v>
      </c>
      <c r="AB2159">
        <v>4.88</v>
      </c>
      <c r="AC2159">
        <v>14.11</v>
      </c>
    </row>
    <row r="2160" spans="1:29" x14ac:dyDescent="0.2">
      <c r="A2160" t="s">
        <v>209</v>
      </c>
      <c r="B2160" s="2" t="s">
        <v>4715</v>
      </c>
      <c r="C2160" s="2">
        <v>1</v>
      </c>
      <c r="D2160" s="2">
        <v>2</v>
      </c>
      <c r="E2160" s="2">
        <v>1</v>
      </c>
      <c r="F2160" s="1">
        <v>42902.494444444441</v>
      </c>
      <c r="G2160">
        <v>86.17</v>
      </c>
      <c r="H2160">
        <v>1.92</v>
      </c>
      <c r="I2160">
        <v>1.37</v>
      </c>
      <c r="J2160">
        <v>3.37</v>
      </c>
      <c r="K2160">
        <v>2.2999999999999998</v>
      </c>
      <c r="L2160">
        <v>0.5</v>
      </c>
      <c r="M2160">
        <v>0.56000000000000005</v>
      </c>
      <c r="N2160">
        <v>1.6</v>
      </c>
      <c r="O2160">
        <v>1.58</v>
      </c>
      <c r="P2160">
        <v>2.4700000000000002</v>
      </c>
      <c r="Q2160">
        <v>3.18</v>
      </c>
      <c r="R2160">
        <v>7.67</v>
      </c>
      <c r="S2160">
        <v>12.65</v>
      </c>
      <c r="T2160">
        <v>4.6100000000000003</v>
      </c>
      <c r="U2160">
        <v>1.79</v>
      </c>
      <c r="V2160">
        <v>1.48</v>
      </c>
      <c r="W2160">
        <v>69.989999999999995</v>
      </c>
      <c r="X2160">
        <v>7.98</v>
      </c>
      <c r="Y2160">
        <v>10.61</v>
      </c>
      <c r="Z2160">
        <v>14.63</v>
      </c>
      <c r="AA2160">
        <v>26.77</v>
      </c>
      <c r="AB2160">
        <v>7.39</v>
      </c>
      <c r="AC2160">
        <v>31.73</v>
      </c>
    </row>
    <row r="2161" spans="1:29" x14ac:dyDescent="0.2">
      <c r="A2161" t="s">
        <v>370</v>
      </c>
      <c r="B2161" s="2" t="s">
        <v>4789</v>
      </c>
      <c r="C2161" s="2">
        <v>1</v>
      </c>
      <c r="D2161" s="2">
        <v>2</v>
      </c>
      <c r="E2161" s="2">
        <v>1</v>
      </c>
      <c r="F2161" s="1">
        <v>42916.463194444441</v>
      </c>
      <c r="G2161">
        <v>86.17</v>
      </c>
      <c r="H2161">
        <v>1.72</v>
      </c>
      <c r="I2161">
        <v>1.25</v>
      </c>
      <c r="J2161">
        <v>1.47</v>
      </c>
      <c r="K2161">
        <v>2.31</v>
      </c>
      <c r="L2161">
        <v>0.47</v>
      </c>
      <c r="M2161">
        <v>0.52</v>
      </c>
      <c r="N2161">
        <v>1.55</v>
      </c>
      <c r="O2161">
        <v>1.54</v>
      </c>
      <c r="P2161">
        <v>2.2799999999999998</v>
      </c>
      <c r="Q2161">
        <v>2.81</v>
      </c>
      <c r="R2161">
        <v>7.92</v>
      </c>
      <c r="S2161">
        <v>11.95</v>
      </c>
      <c r="T2161">
        <v>3.36</v>
      </c>
      <c r="U2161">
        <v>1.7</v>
      </c>
      <c r="V2161">
        <v>1.42</v>
      </c>
      <c r="W2161">
        <v>70.97</v>
      </c>
      <c r="X2161">
        <v>6.69</v>
      </c>
      <c r="Y2161">
        <v>8.9499999999999993</v>
      </c>
      <c r="Z2161">
        <v>12.68</v>
      </c>
      <c r="AA2161">
        <v>29.74</v>
      </c>
      <c r="AB2161">
        <v>9.5</v>
      </c>
      <c r="AC2161">
        <v>22.5</v>
      </c>
    </row>
    <row r="2162" spans="1:29" x14ac:dyDescent="0.2">
      <c r="A2162" t="s">
        <v>1790</v>
      </c>
      <c r="B2162" s="2" t="s">
        <v>4992</v>
      </c>
      <c r="C2162" s="2">
        <v>2</v>
      </c>
      <c r="D2162" s="2">
        <v>2</v>
      </c>
      <c r="E2162" s="2">
        <v>2</v>
      </c>
      <c r="F2162" s="1">
        <v>42990.51666666667</v>
      </c>
      <c r="G2162">
        <v>86.17</v>
      </c>
      <c r="H2162">
        <v>1.76</v>
      </c>
      <c r="I2162">
        <v>1.47</v>
      </c>
      <c r="J2162">
        <v>3</v>
      </c>
      <c r="K2162">
        <v>2</v>
      </c>
      <c r="L2162">
        <v>0.36</v>
      </c>
      <c r="M2162">
        <v>0.33</v>
      </c>
      <c r="N2162">
        <v>1.65</v>
      </c>
      <c r="O2162">
        <v>1.62</v>
      </c>
      <c r="P2162">
        <v>1.68</v>
      </c>
      <c r="Q2162">
        <v>1.87</v>
      </c>
      <c r="R2162">
        <v>9.33</v>
      </c>
      <c r="S2162">
        <v>11.28</v>
      </c>
      <c r="T2162">
        <v>3.55</v>
      </c>
      <c r="U2162">
        <v>1.4</v>
      </c>
      <c r="V2162">
        <v>1.42</v>
      </c>
      <c r="W2162">
        <v>70.86</v>
      </c>
      <c r="X2162">
        <v>4.54</v>
      </c>
      <c r="Y2162">
        <v>5.55</v>
      </c>
      <c r="Z2162">
        <v>10.95</v>
      </c>
      <c r="AA2162">
        <v>13.9</v>
      </c>
      <c r="AB2162">
        <v>5.54</v>
      </c>
      <c r="AC2162">
        <v>10.67</v>
      </c>
    </row>
    <row r="2163" spans="1:29" x14ac:dyDescent="0.2">
      <c r="A2163" t="s">
        <v>194</v>
      </c>
      <c r="B2163" s="4">
        <v>792</v>
      </c>
      <c r="C2163" s="2">
        <v>1</v>
      </c>
      <c r="D2163" s="2">
        <v>1</v>
      </c>
      <c r="E2163" s="2">
        <v>1</v>
      </c>
      <c r="F2163" s="1">
        <v>42901.590277777781</v>
      </c>
      <c r="G2163">
        <v>86.16</v>
      </c>
      <c r="H2163">
        <v>1.83</v>
      </c>
      <c r="I2163">
        <v>1.39</v>
      </c>
      <c r="J2163">
        <v>2</v>
      </c>
      <c r="K2163">
        <v>2.46</v>
      </c>
      <c r="L2163">
        <v>0.56000000000000005</v>
      </c>
      <c r="M2163">
        <v>0.64</v>
      </c>
      <c r="N2163">
        <v>1.73</v>
      </c>
      <c r="O2163">
        <v>1.72</v>
      </c>
      <c r="P2163">
        <v>2.61</v>
      </c>
      <c r="Q2163">
        <v>3.55</v>
      </c>
      <c r="R2163">
        <v>6.37</v>
      </c>
      <c r="S2163">
        <v>13.85</v>
      </c>
      <c r="T2163">
        <v>3.85</v>
      </c>
      <c r="U2163">
        <v>1.6</v>
      </c>
      <c r="V2163">
        <v>1.47</v>
      </c>
      <c r="W2163">
        <v>71.66</v>
      </c>
      <c r="X2163">
        <v>7.87</v>
      </c>
      <c r="Y2163">
        <v>9.9</v>
      </c>
      <c r="Z2163">
        <v>15.77</v>
      </c>
      <c r="AA2163">
        <v>29.45</v>
      </c>
      <c r="AB2163">
        <v>10.28</v>
      </c>
      <c r="AC2163">
        <v>26.26</v>
      </c>
    </row>
    <row r="2164" spans="1:29" x14ac:dyDescent="0.2">
      <c r="A2164" t="s">
        <v>3210</v>
      </c>
      <c r="B2164" s="2" t="s">
        <v>4786</v>
      </c>
      <c r="C2164" s="2">
        <v>1</v>
      </c>
      <c r="D2164" s="2">
        <v>2</v>
      </c>
      <c r="E2164" s="2">
        <v>4</v>
      </c>
      <c r="F2164" s="1">
        <v>43200.557638888888</v>
      </c>
      <c r="G2164">
        <v>86.16</v>
      </c>
      <c r="H2164">
        <v>1.94</v>
      </c>
      <c r="I2164">
        <v>1.1499999999999999</v>
      </c>
      <c r="J2164">
        <v>1.79</v>
      </c>
      <c r="K2164">
        <v>2.75</v>
      </c>
      <c r="L2164">
        <v>0.62</v>
      </c>
      <c r="M2164">
        <v>0.32</v>
      </c>
      <c r="N2164">
        <v>1.55</v>
      </c>
      <c r="O2164">
        <v>1.54</v>
      </c>
      <c r="P2164">
        <v>3.37</v>
      </c>
      <c r="Q2164">
        <v>3.93</v>
      </c>
      <c r="R2164">
        <v>5.25</v>
      </c>
      <c r="S2164">
        <v>13.23</v>
      </c>
      <c r="T2164">
        <v>3.95</v>
      </c>
      <c r="U2164">
        <v>2.46</v>
      </c>
      <c r="V2164">
        <v>1.65</v>
      </c>
      <c r="W2164">
        <v>74.5</v>
      </c>
      <c r="X2164">
        <v>19.07</v>
      </c>
      <c r="Y2164">
        <v>21.56</v>
      </c>
      <c r="Z2164">
        <v>33.340000000000003</v>
      </c>
      <c r="AA2164">
        <v>56.55</v>
      </c>
      <c r="AB2164">
        <v>9.31</v>
      </c>
      <c r="AC2164">
        <v>62.72</v>
      </c>
    </row>
    <row r="2165" spans="1:29" x14ac:dyDescent="0.2">
      <c r="A2165" t="s">
        <v>3600</v>
      </c>
      <c r="B2165" s="2" t="s">
        <v>4772</v>
      </c>
      <c r="C2165" s="2">
        <v>1</v>
      </c>
      <c r="D2165" s="2">
        <v>1</v>
      </c>
      <c r="E2165" s="2">
        <v>3</v>
      </c>
      <c r="F2165" s="1">
        <v>43216.560416666667</v>
      </c>
      <c r="G2165">
        <v>86.16</v>
      </c>
      <c r="H2165">
        <v>2.11</v>
      </c>
      <c r="I2165">
        <v>1.36</v>
      </c>
      <c r="J2165">
        <v>0.16</v>
      </c>
      <c r="K2165">
        <v>3.2</v>
      </c>
      <c r="L2165">
        <v>0.75</v>
      </c>
      <c r="M2165">
        <v>0.28999999999999998</v>
      </c>
      <c r="N2165">
        <v>2.04</v>
      </c>
      <c r="O2165">
        <v>1.98</v>
      </c>
      <c r="P2165">
        <v>4</v>
      </c>
      <c r="Q2165">
        <v>4.07</v>
      </c>
      <c r="R2165">
        <v>0.15</v>
      </c>
      <c r="S2165">
        <v>17.95</v>
      </c>
      <c r="T2165">
        <v>4.37</v>
      </c>
      <c r="U2165">
        <v>2.4500000000000002</v>
      </c>
      <c r="V2165">
        <v>1.89</v>
      </c>
      <c r="W2165">
        <v>75.63</v>
      </c>
      <c r="X2165">
        <v>26.17</v>
      </c>
      <c r="Y2165">
        <v>30.73</v>
      </c>
      <c r="Z2165">
        <v>53.32</v>
      </c>
      <c r="AA2165">
        <v>89.2</v>
      </c>
      <c r="AB2165">
        <v>17.12</v>
      </c>
      <c r="AC2165">
        <v>112.04</v>
      </c>
    </row>
    <row r="2166" spans="1:29" x14ac:dyDescent="0.2">
      <c r="A2166" t="s">
        <v>1152</v>
      </c>
      <c r="B2166" s="2" t="s">
        <v>4836</v>
      </c>
      <c r="C2166" s="2">
        <v>1</v>
      </c>
      <c r="D2166" s="2">
        <v>2</v>
      </c>
      <c r="E2166" s="2">
        <v>2</v>
      </c>
      <c r="F2166" s="1">
        <v>42965.441666666666</v>
      </c>
      <c r="G2166">
        <v>86.16</v>
      </c>
      <c r="H2166">
        <v>1.62</v>
      </c>
      <c r="I2166">
        <v>1.4</v>
      </c>
      <c r="J2166">
        <v>2.68</v>
      </c>
      <c r="K2166">
        <v>1.92</v>
      </c>
      <c r="L2166">
        <v>0.45</v>
      </c>
      <c r="M2166">
        <v>0.41</v>
      </c>
      <c r="N2166">
        <v>1.48</v>
      </c>
      <c r="O2166">
        <v>1.44</v>
      </c>
      <c r="P2166">
        <v>1.92</v>
      </c>
      <c r="Q2166">
        <v>2.57</v>
      </c>
      <c r="R2166">
        <v>9.86</v>
      </c>
      <c r="S2166">
        <v>10.19</v>
      </c>
      <c r="T2166">
        <v>3.29</v>
      </c>
      <c r="U2166">
        <v>1.41</v>
      </c>
      <c r="V2166">
        <v>1.33</v>
      </c>
      <c r="W2166">
        <v>71.52</v>
      </c>
      <c r="X2166">
        <v>4.45</v>
      </c>
      <c r="Y2166">
        <v>5.19</v>
      </c>
      <c r="Z2166">
        <v>11.67</v>
      </c>
      <c r="AA2166">
        <v>12.29</v>
      </c>
      <c r="AB2166">
        <v>3.8</v>
      </c>
      <c r="AC2166">
        <v>8.91</v>
      </c>
    </row>
    <row r="2167" spans="1:29" x14ac:dyDescent="0.2">
      <c r="A2167" t="s">
        <v>3109</v>
      </c>
      <c r="B2167" s="2" t="s">
        <v>4803</v>
      </c>
      <c r="C2167" s="2">
        <v>1</v>
      </c>
      <c r="D2167" s="2">
        <v>1</v>
      </c>
      <c r="E2167" s="2">
        <v>4</v>
      </c>
      <c r="F2167" s="1">
        <v>43188.670138888891</v>
      </c>
      <c r="G2167">
        <v>86.16</v>
      </c>
      <c r="H2167">
        <v>2.19</v>
      </c>
      <c r="I2167">
        <v>1.29</v>
      </c>
      <c r="J2167">
        <v>1.75</v>
      </c>
      <c r="K2167">
        <v>2.89</v>
      </c>
      <c r="L2167">
        <v>0.62</v>
      </c>
      <c r="M2167">
        <v>0.3</v>
      </c>
      <c r="N2167">
        <v>1.91</v>
      </c>
      <c r="O2167">
        <v>1.85</v>
      </c>
      <c r="P2167">
        <v>3.41</v>
      </c>
      <c r="Q2167">
        <v>3.61</v>
      </c>
      <c r="R2167">
        <v>2.69</v>
      </c>
      <c r="S2167">
        <v>16.28</v>
      </c>
      <c r="T2167">
        <v>4.99</v>
      </c>
      <c r="U2167">
        <v>2.63</v>
      </c>
      <c r="V2167">
        <v>1.77</v>
      </c>
      <c r="W2167">
        <v>72.91</v>
      </c>
      <c r="X2167">
        <v>20.95</v>
      </c>
      <c r="Y2167">
        <v>25.51</v>
      </c>
      <c r="Z2167">
        <v>39.04</v>
      </c>
      <c r="AA2167">
        <v>72.02</v>
      </c>
      <c r="AB2167">
        <v>15.38</v>
      </c>
      <c r="AC2167">
        <v>100.97</v>
      </c>
    </row>
    <row r="2168" spans="1:29" x14ac:dyDescent="0.2">
      <c r="A2168" t="s">
        <v>3470</v>
      </c>
      <c r="B2168" s="2" t="s">
        <v>4744</v>
      </c>
      <c r="C2168" s="2">
        <v>1</v>
      </c>
      <c r="D2168" s="2">
        <v>1</v>
      </c>
      <c r="E2168" s="2">
        <v>4</v>
      </c>
      <c r="F2168" s="1">
        <v>43208.695833333331</v>
      </c>
      <c r="G2168">
        <v>86.16</v>
      </c>
      <c r="H2168">
        <v>1.56</v>
      </c>
      <c r="I2168">
        <v>1.05</v>
      </c>
      <c r="J2168">
        <v>1.99</v>
      </c>
      <c r="K2168">
        <v>2.4500000000000002</v>
      </c>
      <c r="L2168">
        <v>0.73</v>
      </c>
      <c r="M2168">
        <v>0.48</v>
      </c>
      <c r="N2168">
        <v>1.29</v>
      </c>
      <c r="O2168">
        <v>1.26</v>
      </c>
      <c r="P2168">
        <v>3.43</v>
      </c>
      <c r="Q2168">
        <v>4.24</v>
      </c>
      <c r="R2168">
        <v>4.1900000000000004</v>
      </c>
      <c r="S2168">
        <v>11.48</v>
      </c>
      <c r="T2168">
        <v>3.96</v>
      </c>
      <c r="U2168">
        <v>2.02</v>
      </c>
      <c r="V2168">
        <v>1.34</v>
      </c>
      <c r="W2168">
        <v>74.150000000000006</v>
      </c>
      <c r="X2168">
        <v>17.690000000000001</v>
      </c>
      <c r="Y2168">
        <v>24.19</v>
      </c>
      <c r="Z2168">
        <v>30.7</v>
      </c>
      <c r="AA2168">
        <v>51.43</v>
      </c>
      <c r="AB2168">
        <v>11.42</v>
      </c>
      <c r="AC2168">
        <v>64.73</v>
      </c>
    </row>
    <row r="2169" spans="1:29" x14ac:dyDescent="0.2">
      <c r="A2169" t="s">
        <v>3260</v>
      </c>
      <c r="B2169" s="2" t="s">
        <v>4916</v>
      </c>
      <c r="C2169" s="2">
        <v>1</v>
      </c>
      <c r="D2169" s="2">
        <v>1</v>
      </c>
      <c r="E2169" s="2">
        <v>4</v>
      </c>
      <c r="F2169" s="1">
        <v>43200.633333333331</v>
      </c>
      <c r="G2169">
        <v>86.16</v>
      </c>
      <c r="H2169">
        <v>1.36</v>
      </c>
      <c r="I2169">
        <v>0.85</v>
      </c>
      <c r="J2169">
        <v>1.1100000000000001</v>
      </c>
      <c r="K2169">
        <v>2.25</v>
      </c>
      <c r="L2169">
        <v>0.64</v>
      </c>
      <c r="M2169">
        <v>0.35</v>
      </c>
      <c r="N2169">
        <v>1.22</v>
      </c>
      <c r="O2169">
        <v>1.2</v>
      </c>
      <c r="P2169">
        <v>3.17</v>
      </c>
      <c r="Q2169">
        <v>3.88</v>
      </c>
      <c r="R2169">
        <v>5.79</v>
      </c>
      <c r="S2169">
        <v>10.9</v>
      </c>
      <c r="T2169">
        <v>3.54</v>
      </c>
      <c r="U2169">
        <v>1.92</v>
      </c>
      <c r="V2169">
        <v>1.41</v>
      </c>
      <c r="W2169">
        <v>74.73</v>
      </c>
      <c r="X2169">
        <v>21.14</v>
      </c>
      <c r="Y2169">
        <v>26</v>
      </c>
      <c r="Z2169">
        <v>30.41</v>
      </c>
      <c r="AA2169">
        <v>58.5</v>
      </c>
      <c r="AB2169">
        <v>9.5</v>
      </c>
      <c r="AC2169">
        <v>60.11</v>
      </c>
    </row>
    <row r="2170" spans="1:29" x14ac:dyDescent="0.2">
      <c r="A2170" t="s">
        <v>189</v>
      </c>
      <c r="B2170" s="2" t="s">
        <v>4819</v>
      </c>
      <c r="C2170" s="2">
        <v>1</v>
      </c>
      <c r="D2170" s="2">
        <v>2</v>
      </c>
      <c r="E2170" s="2">
        <v>1</v>
      </c>
      <c r="F2170" s="1">
        <v>42901.571527777778</v>
      </c>
      <c r="G2170">
        <v>86.15</v>
      </c>
      <c r="H2170">
        <v>2.17</v>
      </c>
      <c r="I2170">
        <v>1.34</v>
      </c>
      <c r="J2170">
        <v>4.1399999999999997</v>
      </c>
      <c r="K2170">
        <v>2.48</v>
      </c>
      <c r="L2170">
        <v>0.43</v>
      </c>
      <c r="M2170">
        <v>0.47</v>
      </c>
      <c r="N2170">
        <v>1.57</v>
      </c>
      <c r="O2170">
        <v>1.61</v>
      </c>
      <c r="P2170">
        <v>2.34</v>
      </c>
      <c r="Q2170">
        <v>2.83</v>
      </c>
      <c r="R2170">
        <v>7.93</v>
      </c>
      <c r="S2170">
        <v>12.21</v>
      </c>
      <c r="T2170">
        <v>5.42</v>
      </c>
      <c r="U2170">
        <v>2</v>
      </c>
      <c r="V2170">
        <v>1.52</v>
      </c>
      <c r="W2170">
        <v>68.62</v>
      </c>
      <c r="X2170">
        <v>10.82</v>
      </c>
      <c r="Y2170">
        <v>12.61</v>
      </c>
      <c r="Z2170">
        <v>18.57</v>
      </c>
      <c r="AA2170">
        <v>26.9</v>
      </c>
      <c r="AB2170">
        <v>7.3</v>
      </c>
      <c r="AC2170">
        <v>40.71</v>
      </c>
    </row>
    <row r="2171" spans="1:29" x14ac:dyDescent="0.2">
      <c r="A2171" t="s">
        <v>1431</v>
      </c>
      <c r="B2171" s="2" t="s">
        <v>5140</v>
      </c>
      <c r="C2171" s="2">
        <v>2</v>
      </c>
      <c r="D2171" s="2">
        <v>1</v>
      </c>
      <c r="E2171" s="2">
        <v>2</v>
      </c>
      <c r="F2171" s="1">
        <v>42977.657638888886</v>
      </c>
      <c r="G2171">
        <v>86.15</v>
      </c>
      <c r="H2171">
        <v>1.8</v>
      </c>
      <c r="I2171">
        <v>1.45</v>
      </c>
      <c r="J2171">
        <v>3.46</v>
      </c>
      <c r="K2171">
        <v>2.23</v>
      </c>
      <c r="L2171">
        <v>0.41</v>
      </c>
      <c r="M2171">
        <v>0.33</v>
      </c>
      <c r="N2171">
        <v>1.67</v>
      </c>
      <c r="O2171">
        <v>1.63</v>
      </c>
      <c r="P2171">
        <v>1.94</v>
      </c>
      <c r="Q2171">
        <v>2.52</v>
      </c>
      <c r="R2171">
        <v>9.14</v>
      </c>
      <c r="S2171">
        <v>11.6</v>
      </c>
      <c r="T2171">
        <v>4.1100000000000003</v>
      </c>
      <c r="U2171">
        <v>1.54</v>
      </c>
      <c r="V2171">
        <v>1.43</v>
      </c>
      <c r="W2171">
        <v>70.91</v>
      </c>
      <c r="X2171">
        <v>5.73</v>
      </c>
      <c r="Y2171">
        <v>7.05</v>
      </c>
      <c r="Z2171">
        <v>12.53</v>
      </c>
      <c r="AA2171">
        <v>14.99</v>
      </c>
      <c r="AB2171">
        <v>4.79</v>
      </c>
      <c r="AC2171">
        <v>14.2</v>
      </c>
    </row>
    <row r="2172" spans="1:29" x14ac:dyDescent="0.2">
      <c r="A2172" t="s">
        <v>560</v>
      </c>
      <c r="B2172" s="2" t="s">
        <v>4932</v>
      </c>
      <c r="C2172" s="2">
        <v>1</v>
      </c>
      <c r="D2172" s="2">
        <v>1</v>
      </c>
      <c r="E2172" s="2">
        <v>1</v>
      </c>
      <c r="F2172" s="1">
        <v>42928.515277777777</v>
      </c>
      <c r="G2172">
        <v>86.15</v>
      </c>
      <c r="H2172">
        <v>2.02</v>
      </c>
      <c r="I2172">
        <v>1.34</v>
      </c>
      <c r="J2172">
        <v>1.59</v>
      </c>
      <c r="K2172">
        <v>2.4700000000000002</v>
      </c>
      <c r="L2172">
        <v>0.55000000000000004</v>
      </c>
      <c r="M2172">
        <v>0.7</v>
      </c>
      <c r="N2172">
        <v>1.66</v>
      </c>
      <c r="O2172">
        <v>1.69</v>
      </c>
      <c r="P2172">
        <v>2.89</v>
      </c>
      <c r="Q2172">
        <v>3.58</v>
      </c>
      <c r="R2172">
        <v>7.01</v>
      </c>
      <c r="S2172">
        <v>13.38</v>
      </c>
      <c r="T2172">
        <v>3.58</v>
      </c>
      <c r="U2172">
        <v>2.0499999999999998</v>
      </c>
      <c r="V2172">
        <v>1.57</v>
      </c>
      <c r="W2172">
        <v>71.22</v>
      </c>
      <c r="X2172">
        <v>7.19</v>
      </c>
      <c r="Y2172">
        <v>9.1300000000000008</v>
      </c>
      <c r="Z2172">
        <v>17.53</v>
      </c>
      <c r="AA2172">
        <v>34.78</v>
      </c>
      <c r="AB2172">
        <v>12.43</v>
      </c>
      <c r="AC2172">
        <v>35.229999999999997</v>
      </c>
    </row>
    <row r="2173" spans="1:29" x14ac:dyDescent="0.2">
      <c r="A2173" t="s">
        <v>1056</v>
      </c>
      <c r="B2173" s="2" t="s">
        <v>5165</v>
      </c>
      <c r="C2173" s="2">
        <v>2</v>
      </c>
      <c r="D2173" s="2">
        <v>2</v>
      </c>
      <c r="E2173" s="2">
        <v>2</v>
      </c>
      <c r="F2173" s="1">
        <v>42958.645138888889</v>
      </c>
      <c r="G2173">
        <v>86.15</v>
      </c>
      <c r="H2173">
        <v>1.69</v>
      </c>
      <c r="I2173">
        <v>1.24</v>
      </c>
      <c r="J2173">
        <v>3.53</v>
      </c>
      <c r="K2173">
        <v>2.08</v>
      </c>
      <c r="L2173">
        <v>0.37</v>
      </c>
      <c r="M2173">
        <v>0.4</v>
      </c>
      <c r="N2173">
        <v>1.34</v>
      </c>
      <c r="O2173">
        <v>1.34</v>
      </c>
      <c r="P2173">
        <v>1.96</v>
      </c>
      <c r="Q2173">
        <v>2.63</v>
      </c>
      <c r="R2173">
        <v>9.3800000000000008</v>
      </c>
      <c r="S2173">
        <v>8.94</v>
      </c>
      <c r="T2173">
        <v>4.8</v>
      </c>
      <c r="U2173">
        <v>1.53</v>
      </c>
      <c r="V2173">
        <v>1.3</v>
      </c>
      <c r="W2173">
        <v>71.2</v>
      </c>
      <c r="X2173">
        <v>6.88</v>
      </c>
      <c r="Y2173">
        <v>8.6199999999999992</v>
      </c>
      <c r="Z2173">
        <v>11.58</v>
      </c>
      <c r="AA2173">
        <v>14.25</v>
      </c>
      <c r="AB2173">
        <v>5.58</v>
      </c>
      <c r="AC2173">
        <v>15.75</v>
      </c>
    </row>
    <row r="2174" spans="1:29" x14ac:dyDescent="0.2">
      <c r="A2174" t="s">
        <v>744</v>
      </c>
      <c r="B2174" s="2" t="s">
        <v>4927</v>
      </c>
      <c r="C2174" s="2">
        <v>1</v>
      </c>
      <c r="D2174" s="2">
        <v>2</v>
      </c>
      <c r="E2174" s="2">
        <v>1</v>
      </c>
      <c r="F2174" s="1">
        <v>42948.425000000003</v>
      </c>
      <c r="G2174">
        <v>86.15</v>
      </c>
      <c r="H2174">
        <v>1.61</v>
      </c>
      <c r="I2174">
        <v>1.24</v>
      </c>
      <c r="J2174">
        <v>3.11</v>
      </c>
      <c r="K2174">
        <v>1.96</v>
      </c>
      <c r="L2174">
        <v>0.51</v>
      </c>
      <c r="M2174">
        <v>0.6</v>
      </c>
      <c r="N2174">
        <v>1.37</v>
      </c>
      <c r="O2174">
        <v>1.36</v>
      </c>
      <c r="P2174">
        <v>2.31</v>
      </c>
      <c r="Q2174">
        <v>2.86</v>
      </c>
      <c r="R2174">
        <v>8.9600000000000009</v>
      </c>
      <c r="S2174">
        <v>10</v>
      </c>
      <c r="T2174">
        <v>3.91</v>
      </c>
      <c r="U2174">
        <v>1.64</v>
      </c>
      <c r="V2174">
        <v>1.41</v>
      </c>
      <c r="W2174">
        <v>70.23</v>
      </c>
      <c r="X2174">
        <v>5.81</v>
      </c>
      <c r="Y2174">
        <v>6.73</v>
      </c>
      <c r="Z2174">
        <v>12.88</v>
      </c>
      <c r="AA2174">
        <v>18.72</v>
      </c>
      <c r="AB2174">
        <v>5.12</v>
      </c>
      <c r="AC2174">
        <v>17.32</v>
      </c>
    </row>
    <row r="2175" spans="1:29" x14ac:dyDescent="0.2">
      <c r="A2175" t="s">
        <v>2965</v>
      </c>
      <c r="B2175" s="2" t="s">
        <v>5024</v>
      </c>
      <c r="C2175" s="2">
        <v>2</v>
      </c>
      <c r="D2175" s="2">
        <v>1</v>
      </c>
      <c r="E2175" s="2">
        <v>4</v>
      </c>
      <c r="F2175" s="1">
        <v>43185.697222222225</v>
      </c>
      <c r="G2175">
        <v>86.15</v>
      </c>
      <c r="H2175">
        <v>1.37</v>
      </c>
      <c r="I2175">
        <v>0.88</v>
      </c>
      <c r="J2175">
        <v>0.52</v>
      </c>
      <c r="K2175">
        <v>2.4300000000000002</v>
      </c>
      <c r="L2175">
        <v>0.76</v>
      </c>
      <c r="M2175">
        <v>0.45</v>
      </c>
      <c r="N2175">
        <v>1.35</v>
      </c>
      <c r="O2175">
        <v>1.31</v>
      </c>
      <c r="P2175">
        <v>3.56</v>
      </c>
      <c r="Q2175">
        <v>4.3499999999999996</v>
      </c>
      <c r="R2175">
        <v>3.09</v>
      </c>
      <c r="S2175">
        <v>12.74</v>
      </c>
      <c r="T2175">
        <v>3.37</v>
      </c>
      <c r="U2175">
        <v>2.1</v>
      </c>
      <c r="V2175">
        <v>1.41</v>
      </c>
      <c r="W2175">
        <v>75.8</v>
      </c>
      <c r="X2175">
        <v>22.63</v>
      </c>
      <c r="Y2175">
        <v>31.75</v>
      </c>
      <c r="Z2175">
        <v>39.659999999999997</v>
      </c>
      <c r="AA2175">
        <v>78.02</v>
      </c>
      <c r="AB2175">
        <v>14.84</v>
      </c>
      <c r="AC2175">
        <v>75.510000000000005</v>
      </c>
    </row>
    <row r="2176" spans="1:29" x14ac:dyDescent="0.2">
      <c r="A2176" t="s">
        <v>2541</v>
      </c>
      <c r="B2176" s="2" t="s">
        <v>5169</v>
      </c>
      <c r="C2176" s="2">
        <v>2</v>
      </c>
      <c r="D2176" s="2">
        <v>1</v>
      </c>
      <c r="E2176" s="2">
        <v>3</v>
      </c>
      <c r="F2176" s="1">
        <v>43158.591666666667</v>
      </c>
      <c r="G2176">
        <v>86.14</v>
      </c>
      <c r="H2176">
        <v>2.04</v>
      </c>
      <c r="I2176">
        <v>1.21</v>
      </c>
      <c r="J2176">
        <v>0.19</v>
      </c>
      <c r="K2176">
        <v>3.13</v>
      </c>
      <c r="L2176">
        <v>0.7</v>
      </c>
      <c r="M2176">
        <v>0.32</v>
      </c>
      <c r="N2176">
        <v>1.93</v>
      </c>
      <c r="O2176">
        <v>1.87</v>
      </c>
      <c r="P2176">
        <v>3.71</v>
      </c>
      <c r="Q2176">
        <v>4.01</v>
      </c>
      <c r="R2176">
        <v>0.19</v>
      </c>
      <c r="S2176">
        <v>17.29</v>
      </c>
      <c r="T2176">
        <v>3.82</v>
      </c>
      <c r="U2176">
        <v>2.66</v>
      </c>
      <c r="V2176">
        <v>1.74</v>
      </c>
      <c r="W2176">
        <v>74.3</v>
      </c>
      <c r="X2176">
        <v>25.41</v>
      </c>
      <c r="Y2176">
        <v>34.35</v>
      </c>
      <c r="Z2176">
        <v>49.51</v>
      </c>
      <c r="AA2176">
        <v>102.87</v>
      </c>
      <c r="AB2176">
        <v>22.03</v>
      </c>
      <c r="AC2176">
        <v>117.52</v>
      </c>
    </row>
    <row r="2177" spans="1:29" x14ac:dyDescent="0.2">
      <c r="A2177" t="s">
        <v>3592</v>
      </c>
      <c r="B2177" s="2" t="s">
        <v>5051</v>
      </c>
      <c r="C2177" s="2">
        <v>2</v>
      </c>
      <c r="D2177" s="2">
        <v>1</v>
      </c>
      <c r="E2177" s="2">
        <v>3</v>
      </c>
      <c r="F2177" s="1">
        <v>43216.552777777775</v>
      </c>
      <c r="G2177">
        <v>86.14</v>
      </c>
      <c r="H2177">
        <v>1.62</v>
      </c>
      <c r="I2177">
        <v>1.1100000000000001</v>
      </c>
      <c r="J2177">
        <v>0.56999999999999995</v>
      </c>
      <c r="K2177">
        <v>2.64</v>
      </c>
      <c r="L2177">
        <v>0.74</v>
      </c>
      <c r="M2177">
        <v>0.34</v>
      </c>
      <c r="N2177">
        <v>1.67</v>
      </c>
      <c r="O2177">
        <v>1.6</v>
      </c>
      <c r="P2177">
        <v>3.61</v>
      </c>
      <c r="Q2177">
        <v>4.05</v>
      </c>
      <c r="R2177">
        <v>2.62</v>
      </c>
      <c r="S2177">
        <v>14.66</v>
      </c>
      <c r="T2177">
        <v>3.73</v>
      </c>
      <c r="U2177">
        <v>2.09</v>
      </c>
      <c r="V2177">
        <v>1.62</v>
      </c>
      <c r="W2177">
        <v>75.319999999999993</v>
      </c>
      <c r="X2177">
        <v>22.84</v>
      </c>
      <c r="Y2177">
        <v>29.13</v>
      </c>
      <c r="Z2177">
        <v>44.32</v>
      </c>
      <c r="AA2177">
        <v>75.56</v>
      </c>
      <c r="AB2177">
        <v>13.34</v>
      </c>
      <c r="AC2177">
        <v>82.38</v>
      </c>
    </row>
    <row r="2178" spans="1:29" x14ac:dyDescent="0.2">
      <c r="A2178" t="s">
        <v>526</v>
      </c>
      <c r="B2178" s="2" t="s">
        <v>4976</v>
      </c>
      <c r="C2178" s="2">
        <v>2</v>
      </c>
      <c r="D2178" s="2">
        <v>2</v>
      </c>
      <c r="E2178" s="2">
        <v>1</v>
      </c>
      <c r="F2178" s="1">
        <v>42928.453472222223</v>
      </c>
      <c r="G2178">
        <v>86.14</v>
      </c>
      <c r="H2178">
        <v>1.59</v>
      </c>
      <c r="I2178">
        <v>1.2</v>
      </c>
      <c r="J2178">
        <v>1.84</v>
      </c>
      <c r="K2178">
        <v>2.19</v>
      </c>
      <c r="L2178">
        <v>0.55000000000000004</v>
      </c>
      <c r="M2178">
        <v>0.55000000000000004</v>
      </c>
      <c r="N2178">
        <v>1.5</v>
      </c>
      <c r="O2178">
        <v>1.52</v>
      </c>
      <c r="P2178">
        <v>2.68</v>
      </c>
      <c r="Q2178">
        <v>3.56</v>
      </c>
      <c r="R2178">
        <v>7.33</v>
      </c>
      <c r="S2178">
        <v>11.85</v>
      </c>
      <c r="T2178">
        <v>4.5</v>
      </c>
      <c r="U2178">
        <v>1.42</v>
      </c>
      <c r="V2178">
        <v>1.4</v>
      </c>
      <c r="W2178">
        <v>72.040000000000006</v>
      </c>
      <c r="X2178">
        <v>7.3</v>
      </c>
      <c r="Y2178">
        <v>9.68</v>
      </c>
      <c r="Z2178">
        <v>14.08</v>
      </c>
      <c r="AA2178">
        <v>24.7</v>
      </c>
      <c r="AB2178">
        <v>8.06</v>
      </c>
      <c r="AC2178">
        <v>27.58</v>
      </c>
    </row>
    <row r="2179" spans="1:29" x14ac:dyDescent="0.2">
      <c r="A2179" t="s">
        <v>1665</v>
      </c>
      <c r="B2179" s="2" t="s">
        <v>4747</v>
      </c>
      <c r="C2179" s="2">
        <v>1</v>
      </c>
      <c r="D2179" s="2">
        <v>1</v>
      </c>
      <c r="E2179" s="2">
        <v>2</v>
      </c>
      <c r="F2179" s="1">
        <v>42989.614583333336</v>
      </c>
      <c r="G2179">
        <v>86.14</v>
      </c>
      <c r="H2179">
        <v>1.69</v>
      </c>
      <c r="I2179">
        <v>1.36</v>
      </c>
      <c r="J2179">
        <v>3.42</v>
      </c>
      <c r="K2179">
        <v>1.95</v>
      </c>
      <c r="L2179">
        <v>0.32</v>
      </c>
      <c r="M2179">
        <v>0.31</v>
      </c>
      <c r="N2179">
        <v>1.42</v>
      </c>
      <c r="O2179">
        <v>1.42</v>
      </c>
      <c r="P2179">
        <v>1.56</v>
      </c>
      <c r="Q2179">
        <v>2.0099999999999998</v>
      </c>
      <c r="R2179">
        <v>11.2</v>
      </c>
      <c r="S2179">
        <v>9.3800000000000008</v>
      </c>
      <c r="T2179">
        <v>3.82</v>
      </c>
      <c r="U2179">
        <v>1.47</v>
      </c>
      <c r="V2179">
        <v>1.31</v>
      </c>
      <c r="W2179">
        <v>70.209999999999994</v>
      </c>
      <c r="X2179">
        <v>4.75</v>
      </c>
      <c r="Y2179">
        <v>5.64</v>
      </c>
      <c r="Z2179">
        <v>10.56</v>
      </c>
      <c r="AA2179">
        <v>11.32</v>
      </c>
      <c r="AB2179">
        <v>3.83</v>
      </c>
      <c r="AC2179">
        <v>9.01</v>
      </c>
    </row>
    <row r="2180" spans="1:29" x14ac:dyDescent="0.2">
      <c r="A2180" t="s">
        <v>2461</v>
      </c>
      <c r="B2180" s="2" t="s">
        <v>5082</v>
      </c>
      <c r="C2180" s="2">
        <v>2</v>
      </c>
      <c r="D2180" s="2">
        <v>2</v>
      </c>
      <c r="E2180" s="2">
        <v>3</v>
      </c>
      <c r="F2180" s="1">
        <v>43153.615277777775</v>
      </c>
      <c r="G2180">
        <v>86.13</v>
      </c>
      <c r="H2180">
        <v>1.62</v>
      </c>
      <c r="I2180">
        <v>0.74</v>
      </c>
      <c r="J2180">
        <v>0.66</v>
      </c>
      <c r="K2180">
        <v>2.78</v>
      </c>
      <c r="L2180">
        <v>0.76</v>
      </c>
      <c r="M2180">
        <v>0.23</v>
      </c>
      <c r="N2180">
        <v>1.24</v>
      </c>
      <c r="O2180">
        <v>1.24</v>
      </c>
      <c r="P2180">
        <v>3.96</v>
      </c>
      <c r="Q2180">
        <v>4.42</v>
      </c>
      <c r="R2180">
        <v>1.65</v>
      </c>
      <c r="S2180">
        <v>12.63</v>
      </c>
      <c r="T2180">
        <v>4.97</v>
      </c>
      <c r="U2180">
        <v>2.4900000000000002</v>
      </c>
      <c r="V2180">
        <v>1.48</v>
      </c>
      <c r="W2180">
        <v>75.510000000000005</v>
      </c>
      <c r="X2180">
        <v>35.6</v>
      </c>
      <c r="Y2180">
        <v>47.73</v>
      </c>
      <c r="Z2180">
        <v>48.86</v>
      </c>
      <c r="AA2180">
        <v>105.97</v>
      </c>
      <c r="AB2180">
        <v>18.36</v>
      </c>
      <c r="AC2180">
        <v>137.61000000000001</v>
      </c>
    </row>
    <row r="2181" spans="1:29" x14ac:dyDescent="0.2">
      <c r="A2181" t="s">
        <v>3309</v>
      </c>
      <c r="B2181" s="2" t="s">
        <v>4731</v>
      </c>
      <c r="C2181" s="2">
        <v>1</v>
      </c>
      <c r="D2181" s="2">
        <v>1</v>
      </c>
      <c r="E2181" s="2">
        <v>4</v>
      </c>
      <c r="F2181" s="1">
        <v>43203.515277777777</v>
      </c>
      <c r="G2181">
        <v>86.13</v>
      </c>
      <c r="H2181">
        <v>1.72</v>
      </c>
      <c r="I2181">
        <v>1.04</v>
      </c>
      <c r="J2181">
        <v>1.92</v>
      </c>
      <c r="K2181">
        <v>2.5099999999999998</v>
      </c>
      <c r="L2181">
        <v>0.66</v>
      </c>
      <c r="M2181">
        <v>0.38</v>
      </c>
      <c r="N2181">
        <v>1.29</v>
      </c>
      <c r="O2181">
        <v>1.29</v>
      </c>
      <c r="P2181">
        <v>3.31</v>
      </c>
      <c r="Q2181">
        <v>4.05</v>
      </c>
      <c r="R2181">
        <v>5.41</v>
      </c>
      <c r="S2181">
        <v>11.25</v>
      </c>
      <c r="T2181">
        <v>3.41</v>
      </c>
      <c r="U2181">
        <v>2.12</v>
      </c>
      <c r="V2181">
        <v>1.44</v>
      </c>
      <c r="W2181">
        <v>74.05</v>
      </c>
      <c r="X2181">
        <v>17.86</v>
      </c>
      <c r="Y2181">
        <v>21.41</v>
      </c>
      <c r="Z2181">
        <v>29.93</v>
      </c>
      <c r="AA2181">
        <v>49.34</v>
      </c>
      <c r="AB2181">
        <v>9.49</v>
      </c>
      <c r="AC2181">
        <v>56.43</v>
      </c>
    </row>
    <row r="2182" spans="1:29" x14ac:dyDescent="0.2">
      <c r="A2182" t="s">
        <v>1519</v>
      </c>
      <c r="B2182" s="2" t="s">
        <v>5198</v>
      </c>
      <c r="C2182" s="2">
        <v>2</v>
      </c>
      <c r="D2182" s="2">
        <v>1</v>
      </c>
      <c r="E2182" s="2">
        <v>2</v>
      </c>
      <c r="F2182" s="1">
        <v>42979.648611111108</v>
      </c>
      <c r="G2182">
        <v>86.13</v>
      </c>
      <c r="H2182">
        <v>1.61</v>
      </c>
      <c r="I2182">
        <v>1.2</v>
      </c>
      <c r="J2182">
        <v>3.26</v>
      </c>
      <c r="K2182">
        <v>1.92</v>
      </c>
      <c r="L2182">
        <v>0.48</v>
      </c>
      <c r="M2182">
        <v>0.48</v>
      </c>
      <c r="N2182">
        <v>1.26</v>
      </c>
      <c r="O2182">
        <v>1.25</v>
      </c>
      <c r="P2182">
        <v>2.1</v>
      </c>
      <c r="Q2182">
        <v>2.67</v>
      </c>
      <c r="R2182">
        <v>9.3000000000000007</v>
      </c>
      <c r="S2182">
        <v>9.17</v>
      </c>
      <c r="T2182">
        <v>3.53</v>
      </c>
      <c r="U2182">
        <v>1.66</v>
      </c>
      <c r="V2182">
        <v>1.3</v>
      </c>
      <c r="W2182">
        <v>71.36</v>
      </c>
      <c r="X2182">
        <v>5.41</v>
      </c>
      <c r="Y2182">
        <v>6.57</v>
      </c>
      <c r="Z2182">
        <v>11.34</v>
      </c>
      <c r="AA2182">
        <v>16.55</v>
      </c>
      <c r="AB2182">
        <v>4.83</v>
      </c>
      <c r="AC2182">
        <v>11.59</v>
      </c>
    </row>
    <row r="2183" spans="1:29" x14ac:dyDescent="0.2">
      <c r="A2183" t="s">
        <v>1520</v>
      </c>
      <c r="B2183" s="2" t="s">
        <v>5125</v>
      </c>
      <c r="C2183" s="2">
        <v>2</v>
      </c>
      <c r="D2183" s="2">
        <v>2</v>
      </c>
      <c r="E2183" s="2">
        <v>2</v>
      </c>
      <c r="F2183" s="1">
        <v>42979.650694444441</v>
      </c>
      <c r="G2183">
        <v>86.13</v>
      </c>
      <c r="H2183">
        <v>1.88</v>
      </c>
      <c r="I2183">
        <v>1.34</v>
      </c>
      <c r="J2183">
        <v>3.15</v>
      </c>
      <c r="K2183">
        <v>2.3199999999999998</v>
      </c>
      <c r="L2183">
        <v>0.38</v>
      </c>
      <c r="M2183">
        <v>0.43</v>
      </c>
      <c r="N2183">
        <v>1.52</v>
      </c>
      <c r="O2183">
        <v>1.49</v>
      </c>
      <c r="P2183">
        <v>2.04</v>
      </c>
      <c r="Q2183">
        <v>2.85</v>
      </c>
      <c r="R2183">
        <v>9.07</v>
      </c>
      <c r="S2183">
        <v>10.6</v>
      </c>
      <c r="T2183">
        <v>4.2300000000000004</v>
      </c>
      <c r="U2183">
        <v>1.71</v>
      </c>
      <c r="V2183">
        <v>1.39</v>
      </c>
      <c r="W2183">
        <v>71.33</v>
      </c>
      <c r="X2183">
        <v>5.74</v>
      </c>
      <c r="Y2183">
        <v>7.3</v>
      </c>
      <c r="Z2183">
        <v>10.64</v>
      </c>
      <c r="AA2183">
        <v>16.149999999999999</v>
      </c>
      <c r="AB2183">
        <v>5.7</v>
      </c>
      <c r="AC2183">
        <v>14.51</v>
      </c>
    </row>
    <row r="2184" spans="1:29" x14ac:dyDescent="0.2">
      <c r="A2184" t="s">
        <v>376</v>
      </c>
      <c r="B2184" s="2" t="s">
        <v>5077</v>
      </c>
      <c r="C2184" s="2">
        <v>2</v>
      </c>
      <c r="D2184" s="2">
        <v>2</v>
      </c>
      <c r="E2184" s="2">
        <v>1</v>
      </c>
      <c r="F2184" s="1">
        <v>42916.477083333331</v>
      </c>
      <c r="G2184">
        <v>86.13</v>
      </c>
      <c r="H2184">
        <v>1.86</v>
      </c>
      <c r="I2184">
        <v>1.44</v>
      </c>
      <c r="J2184">
        <v>1.36</v>
      </c>
      <c r="K2184">
        <v>2.52</v>
      </c>
      <c r="L2184">
        <v>0.53</v>
      </c>
      <c r="M2184">
        <v>0.5</v>
      </c>
      <c r="N2184">
        <v>1.89</v>
      </c>
      <c r="O2184">
        <v>1.88</v>
      </c>
      <c r="P2184">
        <v>2.74</v>
      </c>
      <c r="Q2184">
        <v>3.4</v>
      </c>
      <c r="R2184">
        <v>5.63</v>
      </c>
      <c r="S2184">
        <v>14.63</v>
      </c>
      <c r="T2184">
        <v>4.1900000000000004</v>
      </c>
      <c r="U2184">
        <v>1.6</v>
      </c>
      <c r="V2184">
        <v>1.56</v>
      </c>
      <c r="W2184">
        <v>72.86</v>
      </c>
      <c r="X2184">
        <v>7.48</v>
      </c>
      <c r="Y2184">
        <v>7.84</v>
      </c>
      <c r="Z2184">
        <v>14.46</v>
      </c>
      <c r="AA2184">
        <v>28.09</v>
      </c>
      <c r="AB2184">
        <v>11.84</v>
      </c>
      <c r="AC2184">
        <v>32.799999999999997</v>
      </c>
    </row>
    <row r="2185" spans="1:29" x14ac:dyDescent="0.2">
      <c r="A2185" t="s">
        <v>1619</v>
      </c>
      <c r="B2185" s="2" t="s">
        <v>4804</v>
      </c>
      <c r="C2185" s="2">
        <v>1</v>
      </c>
      <c r="D2185" s="2">
        <v>1</v>
      </c>
      <c r="E2185" s="2">
        <v>2</v>
      </c>
      <c r="F2185" s="1">
        <v>42989.559027777781</v>
      </c>
      <c r="G2185">
        <v>86.12</v>
      </c>
      <c r="H2185">
        <v>1.96</v>
      </c>
      <c r="I2185">
        <v>1.46</v>
      </c>
      <c r="J2185">
        <v>3.77</v>
      </c>
      <c r="K2185">
        <v>2.11</v>
      </c>
      <c r="L2185">
        <v>0.37</v>
      </c>
      <c r="M2185">
        <v>0.43</v>
      </c>
      <c r="N2185">
        <v>1.58</v>
      </c>
      <c r="O2185">
        <v>1.56</v>
      </c>
      <c r="P2185">
        <v>1.78</v>
      </c>
      <c r="Q2185">
        <v>2.27</v>
      </c>
      <c r="R2185">
        <v>10.28</v>
      </c>
      <c r="S2185">
        <v>10.93</v>
      </c>
      <c r="T2185">
        <v>3.88</v>
      </c>
      <c r="U2185">
        <v>1.69</v>
      </c>
      <c r="V2185">
        <v>1.45</v>
      </c>
      <c r="W2185">
        <v>69.900000000000006</v>
      </c>
      <c r="X2185">
        <v>4.26</v>
      </c>
      <c r="Y2185">
        <v>5.27</v>
      </c>
      <c r="Z2185">
        <v>10.54</v>
      </c>
      <c r="AA2185">
        <v>12.45</v>
      </c>
      <c r="AB2185">
        <v>3.7</v>
      </c>
      <c r="AC2185">
        <v>10.58</v>
      </c>
    </row>
    <row r="2186" spans="1:29" x14ac:dyDescent="0.2">
      <c r="A2186" t="s">
        <v>774</v>
      </c>
      <c r="B2186" s="2" t="s">
        <v>4973</v>
      </c>
      <c r="C2186" s="2">
        <v>2</v>
      </c>
      <c r="D2186" s="2">
        <v>1</v>
      </c>
      <c r="E2186" s="2">
        <v>1</v>
      </c>
      <c r="F2186" s="1">
        <v>42948.492361111108</v>
      </c>
      <c r="G2186">
        <v>86.12</v>
      </c>
      <c r="H2186">
        <v>1.65</v>
      </c>
      <c r="I2186">
        <v>1.33</v>
      </c>
      <c r="J2186">
        <v>2.12</v>
      </c>
      <c r="K2186">
        <v>2.21</v>
      </c>
      <c r="L2186">
        <v>0.57999999999999996</v>
      </c>
      <c r="M2186">
        <v>0.67</v>
      </c>
      <c r="N2186">
        <v>1.36</v>
      </c>
      <c r="O2186">
        <v>1.36</v>
      </c>
      <c r="P2186">
        <v>2.57</v>
      </c>
      <c r="Q2186">
        <v>3.29</v>
      </c>
      <c r="R2186">
        <v>7.48</v>
      </c>
      <c r="S2186">
        <v>10.49</v>
      </c>
      <c r="T2186">
        <v>3.38</v>
      </c>
      <c r="U2186">
        <v>1.46</v>
      </c>
      <c r="V2186">
        <v>1.34</v>
      </c>
      <c r="W2186">
        <v>72.61</v>
      </c>
      <c r="X2186">
        <v>5.29</v>
      </c>
      <c r="Y2186">
        <v>5.98</v>
      </c>
      <c r="Z2186">
        <v>11.67</v>
      </c>
      <c r="AA2186">
        <v>15.92</v>
      </c>
      <c r="AB2186">
        <v>5.26</v>
      </c>
      <c r="AC2186">
        <v>11.99</v>
      </c>
    </row>
    <row r="2187" spans="1:29" x14ac:dyDescent="0.2">
      <c r="A2187" t="s">
        <v>2026</v>
      </c>
      <c r="B2187" s="2" t="s">
        <v>5187</v>
      </c>
      <c r="C2187" s="2">
        <v>2</v>
      </c>
      <c r="D2187" s="2">
        <v>1</v>
      </c>
      <c r="E2187" s="2">
        <v>3</v>
      </c>
      <c r="F2187" s="1">
        <v>43144.661111111112</v>
      </c>
      <c r="G2187">
        <v>86.12</v>
      </c>
      <c r="H2187">
        <v>2.1800000000000002</v>
      </c>
      <c r="I2187">
        <v>1.23</v>
      </c>
      <c r="J2187">
        <v>1.73</v>
      </c>
      <c r="K2187">
        <v>3.1</v>
      </c>
      <c r="L2187">
        <v>0.72</v>
      </c>
      <c r="M2187">
        <v>0.22</v>
      </c>
      <c r="N2187">
        <v>1.89</v>
      </c>
      <c r="O2187">
        <v>1.85</v>
      </c>
      <c r="P2187">
        <v>3.93</v>
      </c>
      <c r="Q2187">
        <v>3.98</v>
      </c>
      <c r="R2187">
        <v>0.95</v>
      </c>
      <c r="S2187">
        <v>16.920000000000002</v>
      </c>
      <c r="T2187">
        <v>5.8</v>
      </c>
      <c r="U2187">
        <v>2.66</v>
      </c>
      <c r="V2187">
        <v>1.82</v>
      </c>
      <c r="W2187">
        <v>73.349999999999994</v>
      </c>
      <c r="X2187">
        <v>33.64</v>
      </c>
      <c r="Y2187">
        <v>36.340000000000003</v>
      </c>
      <c r="Z2187">
        <v>54.69</v>
      </c>
      <c r="AA2187">
        <v>90.46</v>
      </c>
      <c r="AB2187">
        <v>17.05</v>
      </c>
      <c r="AC2187">
        <v>145.07</v>
      </c>
    </row>
    <row r="2188" spans="1:29" x14ac:dyDescent="0.2">
      <c r="A2188" t="s">
        <v>563</v>
      </c>
      <c r="B2188" s="2" t="s">
        <v>4741</v>
      </c>
      <c r="C2188" s="2">
        <v>2</v>
      </c>
      <c r="D2188" s="2">
        <v>1</v>
      </c>
      <c r="E2188" s="2">
        <v>1</v>
      </c>
      <c r="F2188" s="1">
        <v>42923.570833333331</v>
      </c>
      <c r="G2188">
        <v>86.12</v>
      </c>
      <c r="H2188">
        <v>2.15</v>
      </c>
      <c r="I2188">
        <v>1.4</v>
      </c>
      <c r="J2188">
        <v>1.8</v>
      </c>
      <c r="K2188">
        <v>2.4500000000000002</v>
      </c>
      <c r="L2188">
        <v>0.45</v>
      </c>
      <c r="M2188">
        <v>0.61</v>
      </c>
      <c r="N2188">
        <v>1.8</v>
      </c>
      <c r="O2188">
        <v>1.78</v>
      </c>
      <c r="P2188">
        <v>2.5</v>
      </c>
      <c r="Q2188">
        <v>3.4</v>
      </c>
      <c r="R2188">
        <v>7.54</v>
      </c>
      <c r="S2188">
        <v>13.65</v>
      </c>
      <c r="T2188">
        <v>3.37</v>
      </c>
      <c r="U2188">
        <v>2.11</v>
      </c>
      <c r="V2188">
        <v>1.6</v>
      </c>
      <c r="W2188">
        <v>71.08</v>
      </c>
      <c r="X2188">
        <v>6.62</v>
      </c>
      <c r="Y2188">
        <v>8.41</v>
      </c>
      <c r="Z2188">
        <v>14.73</v>
      </c>
      <c r="AA2188">
        <v>35.25</v>
      </c>
      <c r="AB2188">
        <v>13.19</v>
      </c>
      <c r="AC2188">
        <v>31.23</v>
      </c>
    </row>
    <row r="2189" spans="1:29" x14ac:dyDescent="0.2">
      <c r="A2189" t="s">
        <v>319</v>
      </c>
      <c r="B2189" s="2" t="s">
        <v>4839</v>
      </c>
      <c r="C2189" s="2">
        <v>1</v>
      </c>
      <c r="D2189" s="2">
        <v>1</v>
      </c>
      <c r="E2189" s="2">
        <v>1</v>
      </c>
      <c r="F2189" s="1">
        <v>42914.612500000003</v>
      </c>
      <c r="G2189">
        <v>86.12</v>
      </c>
      <c r="H2189">
        <v>1.88</v>
      </c>
      <c r="I2189">
        <v>1.3</v>
      </c>
      <c r="J2189">
        <v>3.12</v>
      </c>
      <c r="K2189">
        <v>2.15</v>
      </c>
      <c r="L2189">
        <v>0.53</v>
      </c>
      <c r="M2189">
        <v>0.57999999999999996</v>
      </c>
      <c r="N2189">
        <v>1.49</v>
      </c>
      <c r="O2189">
        <v>1.5</v>
      </c>
      <c r="P2189">
        <v>2.67</v>
      </c>
      <c r="Q2189">
        <v>3.25</v>
      </c>
      <c r="R2189">
        <v>8.0399999999999991</v>
      </c>
      <c r="S2189">
        <v>11.95</v>
      </c>
      <c r="T2189">
        <v>5.19</v>
      </c>
      <c r="U2189">
        <v>1.77</v>
      </c>
      <c r="V2189">
        <v>1.5</v>
      </c>
      <c r="W2189">
        <v>70.430000000000007</v>
      </c>
      <c r="X2189">
        <v>8.99</v>
      </c>
      <c r="Y2189">
        <v>10.66</v>
      </c>
      <c r="Z2189">
        <v>14.88</v>
      </c>
      <c r="AA2189">
        <v>24.83</v>
      </c>
      <c r="AB2189">
        <v>6.47</v>
      </c>
      <c r="AC2189">
        <v>34.64</v>
      </c>
    </row>
    <row r="2190" spans="1:29" x14ac:dyDescent="0.2">
      <c r="A2190" t="s">
        <v>40</v>
      </c>
      <c r="B2190" s="2" t="s">
        <v>4975</v>
      </c>
      <c r="C2190" s="2">
        <v>2</v>
      </c>
      <c r="D2190" s="2">
        <v>2</v>
      </c>
      <c r="E2190" s="2">
        <v>1</v>
      </c>
      <c r="F2190" s="1">
        <v>42898.607638888891</v>
      </c>
      <c r="G2190">
        <v>86.12</v>
      </c>
      <c r="H2190">
        <v>1.98</v>
      </c>
      <c r="I2190">
        <v>1.42</v>
      </c>
      <c r="J2190">
        <v>1.39</v>
      </c>
      <c r="K2190">
        <v>2.48</v>
      </c>
      <c r="L2190">
        <v>0.51</v>
      </c>
      <c r="M2190">
        <v>0.57999999999999996</v>
      </c>
      <c r="N2190">
        <v>1.9</v>
      </c>
      <c r="O2190">
        <v>1.85</v>
      </c>
      <c r="P2190">
        <v>2.69</v>
      </c>
      <c r="Q2190">
        <v>3.31</v>
      </c>
      <c r="R2190">
        <v>6.07</v>
      </c>
      <c r="S2190">
        <v>14.81</v>
      </c>
      <c r="T2190">
        <v>3.87</v>
      </c>
      <c r="U2190">
        <v>1.93</v>
      </c>
      <c r="V2190">
        <v>1.63</v>
      </c>
      <c r="W2190">
        <v>72.02</v>
      </c>
      <c r="X2190">
        <v>7.63</v>
      </c>
      <c r="Y2190">
        <v>9.7899999999999991</v>
      </c>
      <c r="Z2190">
        <v>15.51</v>
      </c>
      <c r="AA2190">
        <v>39.11</v>
      </c>
      <c r="AB2190">
        <v>13.07</v>
      </c>
      <c r="AC2190">
        <v>39.92</v>
      </c>
    </row>
    <row r="2191" spans="1:29" x14ac:dyDescent="0.2">
      <c r="A2191" t="s">
        <v>1044</v>
      </c>
      <c r="B2191" s="2" t="s">
        <v>4918</v>
      </c>
      <c r="C2191" s="2">
        <v>1</v>
      </c>
      <c r="D2191" s="2">
        <v>2</v>
      </c>
      <c r="E2191" s="2">
        <v>2</v>
      </c>
      <c r="F2191" s="1">
        <v>42958.613194444442</v>
      </c>
      <c r="G2191">
        <v>86.11</v>
      </c>
      <c r="H2191">
        <v>1.88</v>
      </c>
      <c r="I2191">
        <v>1.4</v>
      </c>
      <c r="J2191">
        <v>4.68</v>
      </c>
      <c r="K2191">
        <v>2.02</v>
      </c>
      <c r="L2191">
        <v>0.42</v>
      </c>
      <c r="M2191">
        <v>0.52</v>
      </c>
      <c r="N2191">
        <v>1.55</v>
      </c>
      <c r="O2191">
        <v>1.52</v>
      </c>
      <c r="P2191">
        <v>1.92</v>
      </c>
      <c r="Q2191">
        <v>2.2200000000000002</v>
      </c>
      <c r="R2191">
        <v>9.23</v>
      </c>
      <c r="S2191">
        <v>11.38</v>
      </c>
      <c r="T2191">
        <v>4.71</v>
      </c>
      <c r="U2191">
        <v>1.71</v>
      </c>
      <c r="V2191">
        <v>1.46</v>
      </c>
      <c r="W2191">
        <v>69.400000000000006</v>
      </c>
      <c r="X2191">
        <v>6.25</v>
      </c>
      <c r="Y2191">
        <v>7.92</v>
      </c>
      <c r="Z2191">
        <v>11.78</v>
      </c>
      <c r="AA2191">
        <v>16.059999999999999</v>
      </c>
      <c r="AB2191">
        <v>4.25</v>
      </c>
      <c r="AC2191">
        <v>19.489999999999998</v>
      </c>
    </row>
    <row r="2192" spans="1:29" x14ac:dyDescent="0.2">
      <c r="A2192" t="s">
        <v>3146</v>
      </c>
      <c r="B2192" s="2" t="s">
        <v>5028</v>
      </c>
      <c r="C2192" s="2">
        <v>2</v>
      </c>
      <c r="D2192" s="2">
        <v>2</v>
      </c>
      <c r="E2192" s="2">
        <v>4</v>
      </c>
      <c r="F2192" s="1">
        <v>43195.594444444447</v>
      </c>
      <c r="G2192">
        <v>86.11</v>
      </c>
      <c r="H2192">
        <v>1.82</v>
      </c>
      <c r="I2192">
        <v>1.1599999999999999</v>
      </c>
      <c r="J2192">
        <v>2.5299999999999998</v>
      </c>
      <c r="K2192">
        <v>2.4700000000000002</v>
      </c>
      <c r="L2192">
        <v>0.71</v>
      </c>
      <c r="M2192">
        <v>0.59</v>
      </c>
      <c r="N2192">
        <v>1.57</v>
      </c>
      <c r="O2192">
        <v>1.52</v>
      </c>
      <c r="P2192">
        <v>3.53</v>
      </c>
      <c r="Q2192">
        <v>4.12</v>
      </c>
      <c r="R2192">
        <v>4.1100000000000003</v>
      </c>
      <c r="S2192">
        <v>14.25</v>
      </c>
      <c r="T2192">
        <v>3.93</v>
      </c>
      <c r="U2192">
        <v>2.37</v>
      </c>
      <c r="V2192">
        <v>1.64</v>
      </c>
      <c r="W2192">
        <v>72.540000000000006</v>
      </c>
      <c r="X2192">
        <v>19.54</v>
      </c>
      <c r="Y2192">
        <v>22.77</v>
      </c>
      <c r="Z2192">
        <v>36.450000000000003</v>
      </c>
      <c r="AA2192">
        <v>56.06</v>
      </c>
      <c r="AB2192">
        <v>8.6999999999999993</v>
      </c>
      <c r="AC2192">
        <v>68.36</v>
      </c>
    </row>
    <row r="2193" spans="1:29" x14ac:dyDescent="0.2">
      <c r="A2193" t="s">
        <v>3985</v>
      </c>
      <c r="B2193" s="2" t="s">
        <v>4713</v>
      </c>
      <c r="C2193" s="2">
        <v>1</v>
      </c>
      <c r="D2193" s="2">
        <v>2</v>
      </c>
      <c r="E2193" s="2">
        <v>5</v>
      </c>
      <c r="F2193" s="1">
        <v>43283.53125</v>
      </c>
      <c r="G2193">
        <v>86.11</v>
      </c>
      <c r="H2193">
        <v>1.89</v>
      </c>
      <c r="I2193">
        <v>1.23</v>
      </c>
      <c r="J2193">
        <v>4.8</v>
      </c>
      <c r="K2193">
        <v>2.0699999999999998</v>
      </c>
      <c r="L2193">
        <v>0.3</v>
      </c>
      <c r="M2193">
        <v>0.23</v>
      </c>
      <c r="N2193">
        <v>1.28</v>
      </c>
      <c r="O2193">
        <v>1.3</v>
      </c>
      <c r="P2193">
        <v>1.57</v>
      </c>
      <c r="Q2193">
        <v>1.92</v>
      </c>
      <c r="R2193">
        <v>10.36</v>
      </c>
      <c r="S2193">
        <v>9.1</v>
      </c>
      <c r="T2193">
        <v>5.24</v>
      </c>
      <c r="U2193">
        <v>1.72</v>
      </c>
      <c r="V2193">
        <v>1.34</v>
      </c>
      <c r="W2193">
        <v>67.349999999999994</v>
      </c>
      <c r="X2193">
        <v>8.8800000000000008</v>
      </c>
      <c r="Y2193">
        <v>10.54</v>
      </c>
      <c r="Z2193">
        <v>9.3800000000000008</v>
      </c>
      <c r="AA2193">
        <v>18.71</v>
      </c>
      <c r="AB2193">
        <v>5.64</v>
      </c>
      <c r="AC2193">
        <v>28.04</v>
      </c>
    </row>
    <row r="2194" spans="1:29" x14ac:dyDescent="0.2">
      <c r="A2194" t="s">
        <v>477</v>
      </c>
      <c r="B2194" s="2" t="s">
        <v>4923</v>
      </c>
      <c r="C2194" s="2">
        <v>1</v>
      </c>
      <c r="D2194" s="2">
        <v>2</v>
      </c>
      <c r="E2194" s="2">
        <v>1</v>
      </c>
      <c r="F2194" s="1">
        <v>42921.61041666667</v>
      </c>
      <c r="G2194">
        <v>86.11</v>
      </c>
      <c r="H2194">
        <v>2.23</v>
      </c>
      <c r="I2194">
        <v>1.39</v>
      </c>
      <c r="J2194">
        <v>4.08</v>
      </c>
      <c r="K2194">
        <v>2.52</v>
      </c>
      <c r="L2194">
        <v>0.47</v>
      </c>
      <c r="M2194">
        <v>0.47</v>
      </c>
      <c r="N2194">
        <v>1.54</v>
      </c>
      <c r="O2194">
        <v>1.58</v>
      </c>
      <c r="P2194">
        <v>2.38</v>
      </c>
      <c r="Q2194">
        <v>2.86</v>
      </c>
      <c r="R2194">
        <v>8.39</v>
      </c>
      <c r="S2194">
        <v>11.62</v>
      </c>
      <c r="T2194">
        <v>5.1100000000000003</v>
      </c>
      <c r="U2194">
        <v>2.12</v>
      </c>
      <c r="V2194">
        <v>1.54</v>
      </c>
      <c r="W2194">
        <v>69.2</v>
      </c>
      <c r="X2194">
        <v>8.7899999999999991</v>
      </c>
      <c r="Y2194">
        <v>9.69</v>
      </c>
      <c r="Z2194">
        <v>16.52</v>
      </c>
      <c r="AA2194">
        <v>22.01</v>
      </c>
      <c r="AB2194">
        <v>5.76</v>
      </c>
      <c r="AC2194">
        <v>28.8</v>
      </c>
    </row>
    <row r="2195" spans="1:29" x14ac:dyDescent="0.2">
      <c r="A2195" t="s">
        <v>400</v>
      </c>
      <c r="B2195" s="2" t="s">
        <v>5032</v>
      </c>
      <c r="C2195" s="2">
        <v>2</v>
      </c>
      <c r="D2195" s="2">
        <v>1</v>
      </c>
      <c r="E2195" s="2">
        <v>1</v>
      </c>
      <c r="F2195" s="1">
        <v>42916.539583333331</v>
      </c>
      <c r="G2195">
        <v>86.11</v>
      </c>
      <c r="H2195">
        <v>2.12</v>
      </c>
      <c r="I2195">
        <v>1.4</v>
      </c>
      <c r="J2195">
        <v>3.03</v>
      </c>
      <c r="K2195">
        <v>2.6</v>
      </c>
      <c r="L2195">
        <v>0.53</v>
      </c>
      <c r="M2195">
        <v>0.65</v>
      </c>
      <c r="N2195">
        <v>1.67</v>
      </c>
      <c r="O2195">
        <v>1.68</v>
      </c>
      <c r="P2195">
        <v>2.73</v>
      </c>
      <c r="Q2195">
        <v>3.26</v>
      </c>
      <c r="R2195">
        <v>6.52</v>
      </c>
      <c r="S2195">
        <v>13.34</v>
      </c>
      <c r="T2195">
        <v>4.3499999999999996</v>
      </c>
      <c r="U2195">
        <v>2.11</v>
      </c>
      <c r="V2195">
        <v>1.57</v>
      </c>
      <c r="W2195">
        <v>70.349999999999994</v>
      </c>
      <c r="X2195">
        <v>6.61</v>
      </c>
      <c r="Y2195">
        <v>9.25</v>
      </c>
      <c r="Z2195">
        <v>14.1</v>
      </c>
      <c r="AA2195">
        <v>30.08</v>
      </c>
      <c r="AB2195">
        <v>10.119999999999999</v>
      </c>
      <c r="AC2195">
        <v>33.36</v>
      </c>
    </row>
    <row r="2196" spans="1:29" x14ac:dyDescent="0.2">
      <c r="A2196" t="s">
        <v>3295</v>
      </c>
      <c r="B2196" s="2" t="s">
        <v>4760</v>
      </c>
      <c r="C2196" s="2">
        <v>1</v>
      </c>
      <c r="D2196" s="2">
        <v>1</v>
      </c>
      <c r="E2196" s="2">
        <v>4</v>
      </c>
      <c r="F2196" s="1">
        <v>43202.612500000003</v>
      </c>
      <c r="G2196">
        <v>86.1</v>
      </c>
      <c r="H2196">
        <v>1.77</v>
      </c>
      <c r="I2196">
        <v>1.17</v>
      </c>
      <c r="J2196">
        <v>0.55000000000000004</v>
      </c>
      <c r="K2196">
        <v>2.86</v>
      </c>
      <c r="L2196">
        <v>0.67</v>
      </c>
      <c r="M2196">
        <v>0.22</v>
      </c>
      <c r="N2196">
        <v>1.63</v>
      </c>
      <c r="O2196">
        <v>1.61</v>
      </c>
      <c r="P2196">
        <v>3.37</v>
      </c>
      <c r="Q2196">
        <v>3.85</v>
      </c>
      <c r="R2196">
        <v>3.7</v>
      </c>
      <c r="S2196">
        <v>14.04</v>
      </c>
      <c r="T2196">
        <v>3.44</v>
      </c>
      <c r="U2196">
        <v>2.2799999999999998</v>
      </c>
      <c r="V2196">
        <v>1.59</v>
      </c>
      <c r="W2196">
        <v>75.63</v>
      </c>
      <c r="X2196">
        <v>20.56</v>
      </c>
      <c r="Y2196">
        <v>26.61</v>
      </c>
      <c r="Z2196">
        <v>35.9</v>
      </c>
      <c r="AA2196">
        <v>69.650000000000006</v>
      </c>
      <c r="AB2196">
        <v>12.89</v>
      </c>
      <c r="AC2196">
        <v>64.8</v>
      </c>
    </row>
    <row r="2197" spans="1:29" x14ac:dyDescent="0.2">
      <c r="A2197" t="s">
        <v>546</v>
      </c>
      <c r="B2197" s="2" t="s">
        <v>4741</v>
      </c>
      <c r="C2197" s="2">
        <v>1</v>
      </c>
      <c r="D2197" s="2">
        <v>1</v>
      </c>
      <c r="E2197" s="2">
        <v>1</v>
      </c>
      <c r="F2197" s="1">
        <v>42923.486111111109</v>
      </c>
      <c r="G2197">
        <v>86.1</v>
      </c>
      <c r="H2197">
        <v>2.16</v>
      </c>
      <c r="I2197">
        <v>1.45</v>
      </c>
      <c r="J2197">
        <v>1.54</v>
      </c>
      <c r="K2197">
        <v>2.64</v>
      </c>
      <c r="L2197">
        <v>0.55000000000000004</v>
      </c>
      <c r="M2197">
        <v>0.72</v>
      </c>
      <c r="N2197">
        <v>1.83</v>
      </c>
      <c r="O2197">
        <v>1.83</v>
      </c>
      <c r="P2197">
        <v>2.93</v>
      </c>
      <c r="Q2197">
        <v>3.69</v>
      </c>
      <c r="R2197">
        <v>6.13</v>
      </c>
      <c r="S2197">
        <v>14.81</v>
      </c>
      <c r="T2197">
        <v>3.67</v>
      </c>
      <c r="U2197">
        <v>2.21</v>
      </c>
      <c r="V2197">
        <v>1.63</v>
      </c>
      <c r="W2197">
        <v>71.349999999999994</v>
      </c>
      <c r="X2197">
        <v>7.57</v>
      </c>
      <c r="Y2197">
        <v>10.41</v>
      </c>
      <c r="Z2197">
        <v>17.329999999999998</v>
      </c>
      <c r="AA2197">
        <v>38.4</v>
      </c>
      <c r="AB2197">
        <v>14.09</v>
      </c>
      <c r="AC2197">
        <v>37.9</v>
      </c>
    </row>
    <row r="2198" spans="1:29" x14ac:dyDescent="0.2">
      <c r="A2198" t="s">
        <v>1323</v>
      </c>
      <c r="B2198" s="2" t="s">
        <v>4748</v>
      </c>
      <c r="C2198" s="2">
        <v>1</v>
      </c>
      <c r="D2198" s="2">
        <v>1</v>
      </c>
      <c r="E2198" s="2">
        <v>2</v>
      </c>
      <c r="F2198" s="1">
        <v>42972.633333333331</v>
      </c>
      <c r="G2198">
        <v>86.1</v>
      </c>
      <c r="H2198">
        <v>1.61</v>
      </c>
      <c r="I2198">
        <v>1.37</v>
      </c>
      <c r="J2198">
        <v>2.36</v>
      </c>
      <c r="K2198">
        <v>2.09</v>
      </c>
      <c r="L2198">
        <v>0.41</v>
      </c>
      <c r="M2198">
        <v>0.45</v>
      </c>
      <c r="N2198">
        <v>1.58</v>
      </c>
      <c r="O2198">
        <v>1.55</v>
      </c>
      <c r="P2198">
        <v>2.0499999999999998</v>
      </c>
      <c r="Q2198">
        <v>2.65</v>
      </c>
      <c r="R2198">
        <v>9.07</v>
      </c>
      <c r="S2198">
        <v>10.85</v>
      </c>
      <c r="T2198">
        <v>4.13</v>
      </c>
      <c r="U2198">
        <v>1.36</v>
      </c>
      <c r="V2198">
        <v>1.37</v>
      </c>
      <c r="W2198">
        <v>72.34</v>
      </c>
      <c r="X2198">
        <v>5.38</v>
      </c>
      <c r="Y2198">
        <v>6.56</v>
      </c>
      <c r="Z2198">
        <v>11.62</v>
      </c>
      <c r="AA2198">
        <v>13.14</v>
      </c>
      <c r="AB2198">
        <v>5.53</v>
      </c>
      <c r="AC2198">
        <v>11.86</v>
      </c>
    </row>
    <row r="2199" spans="1:29" x14ac:dyDescent="0.2">
      <c r="A2199" t="s">
        <v>58</v>
      </c>
      <c r="B2199" s="2" t="s">
        <v>4867</v>
      </c>
      <c r="C2199" s="2">
        <v>1</v>
      </c>
      <c r="D2199" s="2">
        <v>1</v>
      </c>
      <c r="E2199" s="2">
        <v>1</v>
      </c>
      <c r="F2199" s="1">
        <v>42898.640277777777</v>
      </c>
      <c r="G2199">
        <v>86.1</v>
      </c>
      <c r="H2199">
        <v>1.32</v>
      </c>
      <c r="I2199">
        <v>0.98</v>
      </c>
      <c r="J2199">
        <v>2.36</v>
      </c>
      <c r="K2199">
        <v>1.83</v>
      </c>
      <c r="L2199">
        <v>0.56999999999999995</v>
      </c>
      <c r="M2199">
        <v>0.66</v>
      </c>
      <c r="N2199">
        <v>1.1499999999999999</v>
      </c>
      <c r="O2199">
        <v>1.18</v>
      </c>
      <c r="P2199">
        <v>2.58</v>
      </c>
      <c r="Q2199">
        <v>3.39</v>
      </c>
      <c r="R2199">
        <v>8.4700000000000006</v>
      </c>
      <c r="S2199">
        <v>9.48</v>
      </c>
      <c r="T2199">
        <v>4.38</v>
      </c>
      <c r="U2199">
        <v>1.57</v>
      </c>
      <c r="V2199">
        <v>1.29</v>
      </c>
      <c r="W2199">
        <v>70.62</v>
      </c>
      <c r="X2199">
        <v>9.27</v>
      </c>
      <c r="Y2199">
        <v>11.54</v>
      </c>
      <c r="Z2199">
        <v>13.68</v>
      </c>
      <c r="AA2199">
        <v>29.64</v>
      </c>
      <c r="AB2199">
        <v>8.2200000000000006</v>
      </c>
      <c r="AC2199">
        <v>34.36</v>
      </c>
    </row>
    <row r="2200" spans="1:29" x14ac:dyDescent="0.2">
      <c r="A2200" t="s">
        <v>3158</v>
      </c>
      <c r="B2200" s="2" t="s">
        <v>5163</v>
      </c>
      <c r="C2200" s="2">
        <v>2</v>
      </c>
      <c r="D2200" s="2">
        <v>2</v>
      </c>
      <c r="E2200" s="2">
        <v>4</v>
      </c>
      <c r="F2200" s="1">
        <v>43195.606249999997</v>
      </c>
      <c r="G2200">
        <v>86.09</v>
      </c>
      <c r="H2200">
        <v>1.71</v>
      </c>
      <c r="I2200">
        <v>1.07</v>
      </c>
      <c r="J2200">
        <v>1.52</v>
      </c>
      <c r="K2200">
        <v>2.56</v>
      </c>
      <c r="L2200">
        <v>0.68</v>
      </c>
      <c r="M2200">
        <v>0.44</v>
      </c>
      <c r="N2200">
        <v>1.58</v>
      </c>
      <c r="O2200">
        <v>1.53</v>
      </c>
      <c r="P2200">
        <v>3.37</v>
      </c>
      <c r="Q2200">
        <v>3.76</v>
      </c>
      <c r="R2200">
        <v>3.4</v>
      </c>
      <c r="S2200">
        <v>14.14</v>
      </c>
      <c r="T2200">
        <v>3.52</v>
      </c>
      <c r="U2200">
        <v>2.33</v>
      </c>
      <c r="V2200">
        <v>1.62</v>
      </c>
      <c r="W2200">
        <v>73.849999999999994</v>
      </c>
      <c r="X2200">
        <v>19.52</v>
      </c>
      <c r="Y2200">
        <v>25.53</v>
      </c>
      <c r="Z2200">
        <v>37.42</v>
      </c>
      <c r="AA2200">
        <v>66.930000000000007</v>
      </c>
      <c r="AB2200">
        <v>10.53</v>
      </c>
      <c r="AC2200">
        <v>68.290000000000006</v>
      </c>
    </row>
    <row r="2201" spans="1:29" x14ac:dyDescent="0.2">
      <c r="A2201" t="s">
        <v>1522</v>
      </c>
      <c r="B2201" s="2" t="s">
        <v>4921</v>
      </c>
      <c r="C2201" s="2">
        <v>1</v>
      </c>
      <c r="D2201" s="2">
        <v>2</v>
      </c>
      <c r="E2201" s="2">
        <v>2</v>
      </c>
      <c r="F2201" s="1">
        <v>42979.654166666667</v>
      </c>
      <c r="G2201">
        <v>86.09</v>
      </c>
      <c r="H2201">
        <v>1.56</v>
      </c>
      <c r="I2201">
        <v>1.1100000000000001</v>
      </c>
      <c r="J2201">
        <v>3.18</v>
      </c>
      <c r="K2201">
        <v>1.74</v>
      </c>
      <c r="L2201">
        <v>0.43</v>
      </c>
      <c r="M2201">
        <v>0.49</v>
      </c>
      <c r="N2201">
        <v>1.25</v>
      </c>
      <c r="O2201">
        <v>1.24</v>
      </c>
      <c r="P2201">
        <v>2.11</v>
      </c>
      <c r="Q2201">
        <v>2.59</v>
      </c>
      <c r="R2201">
        <v>10.039999999999999</v>
      </c>
      <c r="S2201">
        <v>9</v>
      </c>
      <c r="T2201">
        <v>4.09</v>
      </c>
      <c r="U2201">
        <v>1.64</v>
      </c>
      <c r="V2201">
        <v>1.36</v>
      </c>
      <c r="W2201">
        <v>71.02</v>
      </c>
      <c r="X2201">
        <v>7.28</v>
      </c>
      <c r="Y2201">
        <v>7.44</v>
      </c>
      <c r="Z2201">
        <v>12.39</v>
      </c>
      <c r="AA2201">
        <v>19.010000000000002</v>
      </c>
      <c r="AB2201">
        <v>5.22</v>
      </c>
      <c r="AC2201">
        <v>19.46</v>
      </c>
    </row>
    <row r="2202" spans="1:29" x14ac:dyDescent="0.2">
      <c r="A2202" t="s">
        <v>3085</v>
      </c>
      <c r="B2202" s="2" t="s">
        <v>5007</v>
      </c>
      <c r="C2202" s="2">
        <v>2</v>
      </c>
      <c r="D2202" s="2">
        <v>2</v>
      </c>
      <c r="E2202" s="2">
        <v>4</v>
      </c>
      <c r="F2202" s="1">
        <v>43188.647222222222</v>
      </c>
      <c r="G2202">
        <v>86.09</v>
      </c>
      <c r="H2202">
        <v>1.88</v>
      </c>
      <c r="I2202">
        <v>1.1399999999999999</v>
      </c>
      <c r="J2202">
        <v>0.88</v>
      </c>
      <c r="K2202">
        <v>2.85</v>
      </c>
      <c r="L2202">
        <v>0.65</v>
      </c>
      <c r="M2202">
        <v>0.36</v>
      </c>
      <c r="N2202">
        <v>1.74</v>
      </c>
      <c r="O2202">
        <v>1.67</v>
      </c>
      <c r="P2202">
        <v>3.29</v>
      </c>
      <c r="Q2202">
        <v>3.83</v>
      </c>
      <c r="R2202">
        <v>2.0499999999999998</v>
      </c>
      <c r="S2202">
        <v>15.12</v>
      </c>
      <c r="T2202">
        <v>3.27</v>
      </c>
      <c r="U2202">
        <v>2.54</v>
      </c>
      <c r="V2202">
        <v>1.57</v>
      </c>
      <c r="W2202">
        <v>74.180000000000007</v>
      </c>
      <c r="X2202">
        <v>19.489999999999998</v>
      </c>
      <c r="Y2202">
        <v>28.03</v>
      </c>
      <c r="Z2202">
        <v>37.76</v>
      </c>
      <c r="AA2202">
        <v>85.13</v>
      </c>
      <c r="AB2202">
        <v>19.91</v>
      </c>
      <c r="AC2202">
        <v>84.82</v>
      </c>
    </row>
    <row r="2203" spans="1:29" x14ac:dyDescent="0.2">
      <c r="A2203" t="s">
        <v>3135</v>
      </c>
      <c r="B2203" s="2" t="s">
        <v>5108</v>
      </c>
      <c r="C2203" s="2">
        <v>2</v>
      </c>
      <c r="D2203" s="2">
        <v>2</v>
      </c>
      <c r="E2203" s="2">
        <v>4</v>
      </c>
      <c r="F2203" s="1">
        <v>43195.581944444442</v>
      </c>
      <c r="G2203">
        <v>86.09</v>
      </c>
      <c r="H2203">
        <v>1.61</v>
      </c>
      <c r="I2203">
        <v>1.06</v>
      </c>
      <c r="J2203">
        <v>2.2799999999999998</v>
      </c>
      <c r="K2203">
        <v>2.62</v>
      </c>
      <c r="L2203">
        <v>0.7</v>
      </c>
      <c r="M2203">
        <v>0.38</v>
      </c>
      <c r="N2203">
        <v>1.36</v>
      </c>
      <c r="O2203">
        <v>1.35</v>
      </c>
      <c r="P2203">
        <v>3.21</v>
      </c>
      <c r="Q2203">
        <v>3.3</v>
      </c>
      <c r="R2203">
        <v>3.6</v>
      </c>
      <c r="S2203">
        <v>12.45</v>
      </c>
      <c r="T2203">
        <v>3.35</v>
      </c>
      <c r="U2203">
        <v>2.2999999999999998</v>
      </c>
      <c r="V2203">
        <v>1.48</v>
      </c>
      <c r="W2203">
        <v>72.760000000000005</v>
      </c>
      <c r="X2203">
        <v>20.02</v>
      </c>
      <c r="Y2203">
        <v>27.17</v>
      </c>
      <c r="Z2203">
        <v>35.81</v>
      </c>
      <c r="AA2203">
        <v>60.77</v>
      </c>
      <c r="AB2203">
        <v>9.24</v>
      </c>
      <c r="AC2203">
        <v>60.11</v>
      </c>
    </row>
    <row r="2204" spans="1:29" x14ac:dyDescent="0.2">
      <c r="A2204" t="s">
        <v>539</v>
      </c>
      <c r="B2204" s="2" t="s">
        <v>4934</v>
      </c>
      <c r="C2204" s="2">
        <v>1</v>
      </c>
      <c r="D2204" s="2">
        <v>1</v>
      </c>
      <c r="E2204" s="2">
        <v>1</v>
      </c>
      <c r="F2204" s="1">
        <v>42928.463888888888</v>
      </c>
      <c r="G2204">
        <v>86.08</v>
      </c>
      <c r="H2204">
        <v>1.62</v>
      </c>
      <c r="I2204">
        <v>1.1399999999999999</v>
      </c>
      <c r="J2204">
        <v>1.87</v>
      </c>
      <c r="K2204">
        <v>2.11</v>
      </c>
      <c r="L2204">
        <v>0.55000000000000004</v>
      </c>
      <c r="M2204">
        <v>0.61</v>
      </c>
      <c r="N2204">
        <v>1.43</v>
      </c>
      <c r="O2204">
        <v>1.45</v>
      </c>
      <c r="P2204">
        <v>2.65</v>
      </c>
      <c r="Q2204">
        <v>3.42</v>
      </c>
      <c r="R2204">
        <v>7.59</v>
      </c>
      <c r="S2204">
        <v>11.32</v>
      </c>
      <c r="T2204">
        <v>4.3499999999999996</v>
      </c>
      <c r="U2204">
        <v>1.69</v>
      </c>
      <c r="V2204">
        <v>1.42</v>
      </c>
      <c r="W2204">
        <v>72.28</v>
      </c>
      <c r="X2204">
        <v>7.25</v>
      </c>
      <c r="Y2204">
        <v>9.4700000000000006</v>
      </c>
      <c r="Z2204">
        <v>12.37</v>
      </c>
      <c r="AA2204">
        <v>28.2</v>
      </c>
      <c r="AB2204">
        <v>8.11</v>
      </c>
      <c r="AC2204">
        <v>27.6</v>
      </c>
    </row>
    <row r="2205" spans="1:29" x14ac:dyDescent="0.2">
      <c r="A2205" t="s">
        <v>61</v>
      </c>
      <c r="B2205" s="2" t="s">
        <v>4805</v>
      </c>
      <c r="C2205" s="2">
        <v>1</v>
      </c>
      <c r="D2205" s="2">
        <v>2</v>
      </c>
      <c r="E2205" s="2">
        <v>1</v>
      </c>
      <c r="F2205" s="1">
        <v>42898.644444444442</v>
      </c>
      <c r="G2205">
        <v>86.08</v>
      </c>
      <c r="H2205">
        <v>1.81</v>
      </c>
      <c r="I2205">
        <v>1.29</v>
      </c>
      <c r="J2205">
        <v>2.39</v>
      </c>
      <c r="K2205">
        <v>2.2000000000000002</v>
      </c>
      <c r="L2205">
        <v>0.47</v>
      </c>
      <c r="M2205">
        <v>0.44</v>
      </c>
      <c r="N2205">
        <v>1.62</v>
      </c>
      <c r="O2205">
        <v>1.6</v>
      </c>
      <c r="P2205">
        <v>2.37</v>
      </c>
      <c r="Q2205">
        <v>3.22</v>
      </c>
      <c r="R2205">
        <v>7.61</v>
      </c>
      <c r="S2205">
        <v>12.5</v>
      </c>
      <c r="T2205">
        <v>4.6500000000000004</v>
      </c>
      <c r="U2205">
        <v>1.62</v>
      </c>
      <c r="V2205">
        <v>1.47</v>
      </c>
      <c r="W2205">
        <v>70.98</v>
      </c>
      <c r="X2205">
        <v>8.27</v>
      </c>
      <c r="Y2205">
        <v>10.82</v>
      </c>
      <c r="Z2205">
        <v>12.76</v>
      </c>
      <c r="AA2205">
        <v>29.3</v>
      </c>
      <c r="AB2205">
        <v>8.4</v>
      </c>
      <c r="AC2205">
        <v>31.59</v>
      </c>
    </row>
    <row r="2206" spans="1:29" x14ac:dyDescent="0.2">
      <c r="A2206" t="s">
        <v>1814</v>
      </c>
      <c r="B2206" s="2" t="s">
        <v>4968</v>
      </c>
      <c r="C2206" s="2">
        <v>2</v>
      </c>
      <c r="D2206" s="2">
        <v>1</v>
      </c>
      <c r="E2206" s="2">
        <v>2</v>
      </c>
      <c r="F2206" s="1">
        <v>42990.577777777777</v>
      </c>
      <c r="G2206">
        <v>86.08</v>
      </c>
      <c r="H2206">
        <v>1.8</v>
      </c>
      <c r="I2206">
        <v>1.42</v>
      </c>
      <c r="J2206">
        <v>3.68</v>
      </c>
      <c r="K2206">
        <v>2.0299999999999998</v>
      </c>
      <c r="L2206">
        <v>0.3</v>
      </c>
      <c r="M2206">
        <v>0.22</v>
      </c>
      <c r="N2206">
        <v>1.53</v>
      </c>
      <c r="O2206">
        <v>1.52</v>
      </c>
      <c r="P2206">
        <v>1.55</v>
      </c>
      <c r="Q2206">
        <v>1.5</v>
      </c>
      <c r="R2206">
        <v>10.93</v>
      </c>
      <c r="S2206">
        <v>9.91</v>
      </c>
      <c r="T2206">
        <v>3.97</v>
      </c>
      <c r="U2206">
        <v>1.7</v>
      </c>
      <c r="V2206">
        <v>1.41</v>
      </c>
      <c r="W2206">
        <v>70.08</v>
      </c>
      <c r="X2206">
        <v>4.82</v>
      </c>
      <c r="Y2206">
        <v>6.1</v>
      </c>
      <c r="Z2206">
        <v>10.75</v>
      </c>
      <c r="AA2206">
        <v>12.13</v>
      </c>
      <c r="AB2206">
        <v>4.08</v>
      </c>
      <c r="AC2206">
        <v>9.52</v>
      </c>
    </row>
    <row r="2207" spans="1:29" x14ac:dyDescent="0.2">
      <c r="A2207" t="s">
        <v>2634</v>
      </c>
      <c r="B2207" s="2" t="s">
        <v>5010</v>
      </c>
      <c r="C2207" s="2">
        <v>2</v>
      </c>
      <c r="D2207" s="2">
        <v>2</v>
      </c>
      <c r="E2207" s="2">
        <v>3</v>
      </c>
      <c r="F2207" s="1">
        <v>43159.4</v>
      </c>
      <c r="G2207">
        <v>86.08</v>
      </c>
      <c r="H2207">
        <v>1.39</v>
      </c>
      <c r="I2207">
        <v>0.91</v>
      </c>
      <c r="J2207">
        <v>0.5</v>
      </c>
      <c r="K2207">
        <v>2.41</v>
      </c>
      <c r="L2207">
        <v>0.69</v>
      </c>
      <c r="M2207">
        <v>0.21</v>
      </c>
      <c r="N2207">
        <v>1.46</v>
      </c>
      <c r="O2207">
        <v>1.41</v>
      </c>
      <c r="P2207">
        <v>3.34</v>
      </c>
      <c r="Q2207">
        <v>3.5</v>
      </c>
      <c r="R2207">
        <v>2.37</v>
      </c>
      <c r="S2207">
        <v>13.23</v>
      </c>
      <c r="T2207">
        <v>3.91</v>
      </c>
      <c r="U2207">
        <v>2.08</v>
      </c>
      <c r="V2207">
        <v>1.45</v>
      </c>
      <c r="W2207">
        <v>74.77</v>
      </c>
      <c r="X2207">
        <v>25.55</v>
      </c>
      <c r="Y2207">
        <v>35.76</v>
      </c>
      <c r="Z2207">
        <v>43.79</v>
      </c>
      <c r="AA2207">
        <v>87.77</v>
      </c>
      <c r="AB2207">
        <v>18.62</v>
      </c>
      <c r="AC2207">
        <v>102.7</v>
      </c>
    </row>
    <row r="2208" spans="1:29" x14ac:dyDescent="0.2">
      <c r="A2208" t="s">
        <v>81</v>
      </c>
      <c r="B2208" s="2" t="s">
        <v>4823</v>
      </c>
      <c r="C2208" s="2">
        <v>1</v>
      </c>
      <c r="D2208" s="2">
        <v>2</v>
      </c>
      <c r="E2208" s="2">
        <v>1</v>
      </c>
      <c r="F2208" s="1">
        <v>42898.67083333333</v>
      </c>
      <c r="G2208">
        <v>86.08</v>
      </c>
      <c r="H2208">
        <v>1.77</v>
      </c>
      <c r="I2208">
        <v>1.31</v>
      </c>
      <c r="J2208">
        <v>2.19</v>
      </c>
      <c r="K2208">
        <v>2.35</v>
      </c>
      <c r="L2208">
        <v>0.52</v>
      </c>
      <c r="M2208">
        <v>0.6</v>
      </c>
      <c r="N2208">
        <v>1.58</v>
      </c>
      <c r="O2208">
        <v>1.57</v>
      </c>
      <c r="P2208">
        <v>2.4300000000000002</v>
      </c>
      <c r="Q2208">
        <v>3.18</v>
      </c>
      <c r="R2208">
        <v>7.39</v>
      </c>
      <c r="S2208">
        <v>12.54</v>
      </c>
      <c r="T2208">
        <v>3.68</v>
      </c>
      <c r="U2208">
        <v>1.75</v>
      </c>
      <c r="V2208">
        <v>1.45</v>
      </c>
      <c r="W2208">
        <v>70.459999999999994</v>
      </c>
      <c r="X2208">
        <v>6.71</v>
      </c>
      <c r="Y2208">
        <v>9.9</v>
      </c>
      <c r="Z2208">
        <v>13.13</v>
      </c>
      <c r="AA2208">
        <v>30.23</v>
      </c>
      <c r="AB2208">
        <v>9.34</v>
      </c>
      <c r="AC2208">
        <v>27.33</v>
      </c>
    </row>
    <row r="2209" spans="1:29" x14ac:dyDescent="0.2">
      <c r="A2209" t="s">
        <v>3352</v>
      </c>
      <c r="B2209" s="2" t="s">
        <v>4893</v>
      </c>
      <c r="C2209" s="2">
        <v>1</v>
      </c>
      <c r="D2209" s="2">
        <v>1</v>
      </c>
      <c r="E2209" s="2">
        <v>4</v>
      </c>
      <c r="F2209" s="1">
        <v>43203.616666666669</v>
      </c>
      <c r="G2209">
        <v>86.08</v>
      </c>
      <c r="H2209">
        <v>1.39</v>
      </c>
      <c r="I2209">
        <v>0.87</v>
      </c>
      <c r="J2209">
        <v>1.35</v>
      </c>
      <c r="K2209">
        <v>2.21</v>
      </c>
      <c r="L2209">
        <v>0.65</v>
      </c>
      <c r="M2209">
        <v>0.24</v>
      </c>
      <c r="N2209">
        <v>1.18</v>
      </c>
      <c r="O2209">
        <v>1.1499999999999999</v>
      </c>
      <c r="P2209">
        <v>3.17</v>
      </c>
      <c r="Q2209">
        <v>3.66</v>
      </c>
      <c r="R2209">
        <v>5.38</v>
      </c>
      <c r="S2209">
        <v>10.54</v>
      </c>
      <c r="T2209">
        <v>3.5</v>
      </c>
      <c r="U2209">
        <v>1.95</v>
      </c>
      <c r="V2209">
        <v>1.37</v>
      </c>
      <c r="W2209">
        <v>74.98</v>
      </c>
      <c r="X2209">
        <v>21.21</v>
      </c>
      <c r="Y2209">
        <v>27.61</v>
      </c>
      <c r="Z2209">
        <v>33.71</v>
      </c>
      <c r="AA2209">
        <v>60.02</v>
      </c>
      <c r="AB2209">
        <v>11.45</v>
      </c>
      <c r="AC2209">
        <v>64.44</v>
      </c>
    </row>
    <row r="2210" spans="1:29" x14ac:dyDescent="0.2">
      <c r="A2210" t="s">
        <v>232</v>
      </c>
      <c r="B2210" s="2" t="s">
        <v>4731</v>
      </c>
      <c r="C2210" s="2">
        <v>1</v>
      </c>
      <c r="D2210" s="2">
        <v>2</v>
      </c>
      <c r="E2210" s="2">
        <v>1</v>
      </c>
      <c r="F2210" s="1">
        <v>42902.586805555555</v>
      </c>
      <c r="G2210">
        <v>86.08</v>
      </c>
      <c r="H2210">
        <v>1.77</v>
      </c>
      <c r="I2210">
        <v>1.23</v>
      </c>
      <c r="J2210">
        <v>2.08</v>
      </c>
      <c r="K2210">
        <v>2.2999999999999998</v>
      </c>
      <c r="L2210">
        <v>0.5</v>
      </c>
      <c r="M2210">
        <v>0.63</v>
      </c>
      <c r="N2210">
        <v>1.43</v>
      </c>
      <c r="O2210">
        <v>1.45</v>
      </c>
      <c r="P2210">
        <v>2.42</v>
      </c>
      <c r="Q2210">
        <v>3.14</v>
      </c>
      <c r="R2210">
        <v>8.3699999999999992</v>
      </c>
      <c r="S2210">
        <v>11.15</v>
      </c>
      <c r="T2210">
        <v>3.43</v>
      </c>
      <c r="U2210">
        <v>1.88</v>
      </c>
      <c r="V2210">
        <v>1.42</v>
      </c>
      <c r="W2210">
        <v>70.64</v>
      </c>
      <c r="X2210">
        <v>6.27</v>
      </c>
      <c r="Y2210">
        <v>8.84</v>
      </c>
      <c r="Z2210">
        <v>12.24</v>
      </c>
      <c r="AA2210">
        <v>29.47</v>
      </c>
      <c r="AB2210">
        <v>9.67</v>
      </c>
      <c r="AC2210">
        <v>24.3</v>
      </c>
    </row>
    <row r="2211" spans="1:29" x14ac:dyDescent="0.2">
      <c r="A2211" t="s">
        <v>834</v>
      </c>
      <c r="B2211" s="2" t="s">
        <v>5101</v>
      </c>
      <c r="C2211" s="2">
        <v>2</v>
      </c>
      <c r="D2211" s="2">
        <v>2</v>
      </c>
      <c r="E2211" s="2">
        <v>1</v>
      </c>
      <c r="F2211" s="1">
        <v>42950.445833333331</v>
      </c>
      <c r="G2211">
        <v>86.07</v>
      </c>
      <c r="H2211">
        <v>1.36</v>
      </c>
      <c r="I2211">
        <v>1.2</v>
      </c>
      <c r="J2211">
        <v>3.12</v>
      </c>
      <c r="K2211">
        <v>1.76</v>
      </c>
      <c r="L2211">
        <v>0.57999999999999996</v>
      </c>
      <c r="M2211">
        <v>0.56999999999999995</v>
      </c>
      <c r="N2211">
        <v>1.19</v>
      </c>
      <c r="O2211">
        <v>1.19</v>
      </c>
      <c r="P2211">
        <v>2.5299999999999998</v>
      </c>
      <c r="Q2211">
        <v>3.29</v>
      </c>
      <c r="R2211">
        <v>9.3800000000000008</v>
      </c>
      <c r="S2211">
        <v>8.6999999999999993</v>
      </c>
      <c r="T2211">
        <v>4.03</v>
      </c>
      <c r="U2211">
        <v>1.26</v>
      </c>
      <c r="V2211">
        <v>1.25</v>
      </c>
      <c r="W2211">
        <v>72.73</v>
      </c>
      <c r="X2211">
        <v>6.12</v>
      </c>
      <c r="Y2211">
        <v>6.51</v>
      </c>
      <c r="Z2211">
        <v>11.42</v>
      </c>
      <c r="AA2211">
        <v>10.91</v>
      </c>
      <c r="AB2211">
        <v>3.4</v>
      </c>
      <c r="AC2211">
        <v>13.57</v>
      </c>
    </row>
    <row r="2212" spans="1:29" x14ac:dyDescent="0.2">
      <c r="A2212" t="s">
        <v>3435</v>
      </c>
      <c r="B2212" s="2" t="s">
        <v>4926</v>
      </c>
      <c r="C2212" s="2">
        <v>1</v>
      </c>
      <c r="D2212" s="2">
        <v>1</v>
      </c>
      <c r="E2212" s="2">
        <v>4</v>
      </c>
      <c r="F2212" s="1">
        <v>43206.779861111114</v>
      </c>
      <c r="G2212">
        <v>86.07</v>
      </c>
      <c r="H2212">
        <v>1.83</v>
      </c>
      <c r="I2212">
        <v>1.2</v>
      </c>
      <c r="J2212">
        <v>2.11</v>
      </c>
      <c r="K2212">
        <v>2.5</v>
      </c>
      <c r="L2212">
        <v>0.67</v>
      </c>
      <c r="M2212">
        <v>0.34</v>
      </c>
      <c r="N2212">
        <v>1.61</v>
      </c>
      <c r="O2212">
        <v>1.56</v>
      </c>
      <c r="P2212">
        <v>3.51</v>
      </c>
      <c r="Q2212">
        <v>3.93</v>
      </c>
      <c r="R2212">
        <v>4.4800000000000004</v>
      </c>
      <c r="S2212">
        <v>13.57</v>
      </c>
      <c r="T2212">
        <v>4.97</v>
      </c>
      <c r="U2212">
        <v>2.16</v>
      </c>
      <c r="V2212">
        <v>1.63</v>
      </c>
      <c r="W2212">
        <v>74.23</v>
      </c>
      <c r="X2212">
        <v>18.2</v>
      </c>
      <c r="Y2212">
        <v>21.58</v>
      </c>
      <c r="Z2212">
        <v>32.92</v>
      </c>
      <c r="AA2212">
        <v>53.84</v>
      </c>
      <c r="AB2212">
        <v>10.53</v>
      </c>
      <c r="AC2212">
        <v>74.569999999999993</v>
      </c>
    </row>
    <row r="2213" spans="1:29" x14ac:dyDescent="0.2">
      <c r="A2213" t="s">
        <v>105</v>
      </c>
      <c r="B2213" s="2" t="s">
        <v>4814</v>
      </c>
      <c r="C2213" s="2">
        <v>2</v>
      </c>
      <c r="D2213" s="2">
        <v>1</v>
      </c>
      <c r="E2213" s="2">
        <v>1</v>
      </c>
      <c r="F2213" s="1">
        <v>42899.495833333334</v>
      </c>
      <c r="G2213">
        <v>86.07</v>
      </c>
      <c r="H2213">
        <v>1.57</v>
      </c>
      <c r="I2213">
        <v>1.1200000000000001</v>
      </c>
      <c r="J2213">
        <v>1.9</v>
      </c>
      <c r="K2213">
        <v>2.17</v>
      </c>
      <c r="L2213">
        <v>0.61</v>
      </c>
      <c r="M2213">
        <v>0.68</v>
      </c>
      <c r="N2213">
        <v>1.4</v>
      </c>
      <c r="O2213">
        <v>1.41</v>
      </c>
      <c r="P2213">
        <v>2.82</v>
      </c>
      <c r="Q2213">
        <v>3.54</v>
      </c>
      <c r="R2213">
        <v>6.87</v>
      </c>
      <c r="S2213">
        <v>11.7</v>
      </c>
      <c r="T2213">
        <v>4.45</v>
      </c>
      <c r="U2213">
        <v>1.65</v>
      </c>
      <c r="V2213">
        <v>1.41</v>
      </c>
      <c r="W2213">
        <v>71.64</v>
      </c>
      <c r="X2213">
        <v>8.07</v>
      </c>
      <c r="Y2213">
        <v>11.05</v>
      </c>
      <c r="Z2213">
        <v>13.89</v>
      </c>
      <c r="AA2213">
        <v>34.020000000000003</v>
      </c>
      <c r="AB2213">
        <v>9.4499999999999993</v>
      </c>
      <c r="AC2213">
        <v>34.01</v>
      </c>
    </row>
    <row r="2214" spans="1:29" x14ac:dyDescent="0.2">
      <c r="A2214" t="s">
        <v>1320</v>
      </c>
      <c r="B2214" s="2" t="s">
        <v>4752</v>
      </c>
      <c r="C2214" s="2">
        <v>1</v>
      </c>
      <c r="D2214" s="2">
        <v>1</v>
      </c>
      <c r="E2214" s="2">
        <v>2</v>
      </c>
      <c r="F2214" s="1">
        <v>42972.628472222219</v>
      </c>
      <c r="G2214">
        <v>86.07</v>
      </c>
      <c r="H2214">
        <v>1.7</v>
      </c>
      <c r="I2214">
        <v>1.2</v>
      </c>
      <c r="J2214">
        <v>3.07</v>
      </c>
      <c r="K2214">
        <v>2.08</v>
      </c>
      <c r="L2214">
        <v>0.43</v>
      </c>
      <c r="M2214">
        <v>0.43</v>
      </c>
      <c r="N2214">
        <v>1.3</v>
      </c>
      <c r="O2214">
        <v>1.29</v>
      </c>
      <c r="P2214">
        <v>2.0699999999999998</v>
      </c>
      <c r="Q2214">
        <v>2.85</v>
      </c>
      <c r="R2214">
        <v>9.41</v>
      </c>
      <c r="S2214">
        <v>9.17</v>
      </c>
      <c r="T2214">
        <v>4</v>
      </c>
      <c r="U2214">
        <v>1.72</v>
      </c>
      <c r="V2214">
        <v>1.32</v>
      </c>
      <c r="W2214">
        <v>71.260000000000005</v>
      </c>
      <c r="X2214">
        <v>5.95</v>
      </c>
      <c r="Y2214">
        <v>7.65</v>
      </c>
      <c r="Z2214">
        <v>11.66</v>
      </c>
      <c r="AA2214">
        <v>16.14</v>
      </c>
      <c r="AB2214">
        <v>4.79</v>
      </c>
      <c r="AC2214">
        <v>15</v>
      </c>
    </row>
    <row r="2215" spans="1:29" x14ac:dyDescent="0.2">
      <c r="A2215" t="s">
        <v>581</v>
      </c>
      <c r="B2215" s="2" t="s">
        <v>5008</v>
      </c>
      <c r="C2215" s="2">
        <v>2</v>
      </c>
      <c r="D2215" s="2">
        <v>1</v>
      </c>
      <c r="E2215" s="2">
        <v>1</v>
      </c>
      <c r="F2215" s="1">
        <v>42928.513194444444</v>
      </c>
      <c r="G2215">
        <v>86.07</v>
      </c>
      <c r="H2215">
        <v>1.68</v>
      </c>
      <c r="I2215">
        <v>1.21</v>
      </c>
      <c r="J2215">
        <v>1.69</v>
      </c>
      <c r="K2215">
        <v>2.2799999999999998</v>
      </c>
      <c r="L2215">
        <v>0.59</v>
      </c>
      <c r="M2215">
        <v>0.63</v>
      </c>
      <c r="N2215">
        <v>1.42</v>
      </c>
      <c r="O2215">
        <v>1.44</v>
      </c>
      <c r="P2215">
        <v>2.79</v>
      </c>
      <c r="Q2215">
        <v>3.65</v>
      </c>
      <c r="R2215">
        <v>7.49</v>
      </c>
      <c r="S2215">
        <v>11.21</v>
      </c>
      <c r="T2215">
        <v>4</v>
      </c>
      <c r="U2215">
        <v>1.58</v>
      </c>
      <c r="V2215">
        <v>1.39</v>
      </c>
      <c r="W2215">
        <v>72.680000000000007</v>
      </c>
      <c r="X2215">
        <v>6.42</v>
      </c>
      <c r="Y2215">
        <v>7.98</v>
      </c>
      <c r="Z2215">
        <v>12.76</v>
      </c>
      <c r="AA2215">
        <v>23.23</v>
      </c>
      <c r="AB2215">
        <v>7.47</v>
      </c>
      <c r="AC2215">
        <v>22.68</v>
      </c>
    </row>
    <row r="2216" spans="1:29" x14ac:dyDescent="0.2">
      <c r="A2216" t="s">
        <v>380</v>
      </c>
      <c r="B2216" s="2" t="s">
        <v>4720</v>
      </c>
      <c r="C2216" s="2">
        <v>1</v>
      </c>
      <c r="D2216" s="2">
        <v>2</v>
      </c>
      <c r="E2216" s="2">
        <v>1</v>
      </c>
      <c r="F2216" s="1">
        <v>42916.486111111109</v>
      </c>
      <c r="G2216">
        <v>86.07</v>
      </c>
      <c r="H2216">
        <v>1.77</v>
      </c>
      <c r="I2216">
        <v>1.1399999999999999</v>
      </c>
      <c r="J2216">
        <v>2.4300000000000002</v>
      </c>
      <c r="K2216">
        <v>2.2799999999999998</v>
      </c>
      <c r="L2216">
        <v>0.49</v>
      </c>
      <c r="M2216">
        <v>0.59</v>
      </c>
      <c r="N2216">
        <v>1.33</v>
      </c>
      <c r="O2216">
        <v>1.32</v>
      </c>
      <c r="P2216">
        <v>2.46</v>
      </c>
      <c r="Q2216">
        <v>3.13</v>
      </c>
      <c r="R2216">
        <v>8.3699999999999992</v>
      </c>
      <c r="S2216">
        <v>10.35</v>
      </c>
      <c r="T2216">
        <v>3.58</v>
      </c>
      <c r="U2216">
        <v>1.86</v>
      </c>
      <c r="V2216">
        <v>1.39</v>
      </c>
      <c r="W2216">
        <v>71.2</v>
      </c>
      <c r="X2216">
        <v>7.09</v>
      </c>
      <c r="Y2216">
        <v>9.49</v>
      </c>
      <c r="Z2216">
        <v>12.22</v>
      </c>
      <c r="AA2216">
        <v>29.19</v>
      </c>
      <c r="AB2216">
        <v>8.5399999999999991</v>
      </c>
      <c r="AC2216">
        <v>27</v>
      </c>
    </row>
    <row r="2217" spans="1:29" x14ac:dyDescent="0.2">
      <c r="A2217" t="s">
        <v>563</v>
      </c>
      <c r="B2217" s="2" t="s">
        <v>4741</v>
      </c>
      <c r="C2217" s="2">
        <v>2</v>
      </c>
      <c r="D2217" s="2">
        <v>1</v>
      </c>
      <c r="E2217" s="2">
        <v>1</v>
      </c>
      <c r="F2217" s="1">
        <v>42922.611805555556</v>
      </c>
      <c r="G2217">
        <v>86.07</v>
      </c>
      <c r="H2217">
        <v>2.08</v>
      </c>
      <c r="I2217">
        <v>1.38</v>
      </c>
      <c r="J2217">
        <v>1.9</v>
      </c>
      <c r="K2217">
        <v>2.5</v>
      </c>
      <c r="L2217">
        <v>0.46</v>
      </c>
      <c r="M2217">
        <v>0.68</v>
      </c>
      <c r="N2217">
        <v>1.82</v>
      </c>
      <c r="O2217">
        <v>1.81</v>
      </c>
      <c r="P2217">
        <v>2.48</v>
      </c>
      <c r="Q2217">
        <v>3.34</v>
      </c>
      <c r="R2217">
        <v>7.37</v>
      </c>
      <c r="S2217">
        <v>14.04</v>
      </c>
      <c r="T2217">
        <v>3.57</v>
      </c>
      <c r="U2217">
        <v>2.04</v>
      </c>
      <c r="V2217">
        <v>1.61</v>
      </c>
      <c r="W2217">
        <v>70.62</v>
      </c>
      <c r="X2217">
        <v>6.64</v>
      </c>
      <c r="Y2217">
        <v>8.92</v>
      </c>
      <c r="Z2217">
        <v>14.61</v>
      </c>
      <c r="AA2217">
        <v>35.31</v>
      </c>
      <c r="AB2217">
        <v>13</v>
      </c>
      <c r="AC2217">
        <v>30.8</v>
      </c>
    </row>
    <row r="2218" spans="1:29" x14ac:dyDescent="0.2">
      <c r="A2218" t="s">
        <v>516</v>
      </c>
      <c r="B2218" s="2" t="s">
        <v>5061</v>
      </c>
      <c r="C2218" s="2">
        <v>2</v>
      </c>
      <c r="D2218" s="2">
        <v>1</v>
      </c>
      <c r="E2218" s="2">
        <v>1</v>
      </c>
      <c r="F2218" s="1">
        <v>42928.474305555559</v>
      </c>
      <c r="G2218">
        <v>86.06</v>
      </c>
      <c r="H2218">
        <v>1.92</v>
      </c>
      <c r="I2218">
        <v>1.28</v>
      </c>
      <c r="J2218">
        <v>2.25</v>
      </c>
      <c r="K2218">
        <v>2.2799999999999998</v>
      </c>
      <c r="L2218">
        <v>0.51</v>
      </c>
      <c r="M2218">
        <v>0.56999999999999995</v>
      </c>
      <c r="N2218">
        <v>1.61</v>
      </c>
      <c r="O2218">
        <v>1.62</v>
      </c>
      <c r="P2218">
        <v>2.7</v>
      </c>
      <c r="Q2218">
        <v>3.26</v>
      </c>
      <c r="R2218">
        <v>7.02</v>
      </c>
      <c r="S2218">
        <v>12.65</v>
      </c>
      <c r="T2218">
        <v>4.67</v>
      </c>
      <c r="U2218">
        <v>1.89</v>
      </c>
      <c r="V2218">
        <v>1.54</v>
      </c>
      <c r="W2218">
        <v>71.11</v>
      </c>
      <c r="X2218">
        <v>7.92</v>
      </c>
      <c r="Y2218">
        <v>10.039999999999999</v>
      </c>
      <c r="Z2218">
        <v>15.27</v>
      </c>
      <c r="AA2218">
        <v>32.090000000000003</v>
      </c>
      <c r="AB2218">
        <v>9.23</v>
      </c>
      <c r="AC2218">
        <v>37.200000000000003</v>
      </c>
    </row>
    <row r="2219" spans="1:29" x14ac:dyDescent="0.2">
      <c r="A2219" t="s">
        <v>1813</v>
      </c>
      <c r="B2219" s="2" t="s">
        <v>5034</v>
      </c>
      <c r="C2219" s="2">
        <v>2</v>
      </c>
      <c r="D2219" s="2">
        <v>1</v>
      </c>
      <c r="E2219" s="2">
        <v>2</v>
      </c>
      <c r="F2219" s="1">
        <v>42990.576388888891</v>
      </c>
      <c r="G2219">
        <v>86.06</v>
      </c>
      <c r="H2219">
        <v>1.78</v>
      </c>
      <c r="I2219">
        <v>1.19</v>
      </c>
      <c r="J2219">
        <v>2.84</v>
      </c>
      <c r="K2219">
        <v>1.88</v>
      </c>
      <c r="L2219">
        <v>0.24</v>
      </c>
      <c r="M2219">
        <v>0.27</v>
      </c>
      <c r="N2219">
        <v>1.33</v>
      </c>
      <c r="O2219">
        <v>1.34</v>
      </c>
      <c r="P2219">
        <v>1.52</v>
      </c>
      <c r="Q2219">
        <v>1.53</v>
      </c>
      <c r="R2219">
        <v>10.6</v>
      </c>
      <c r="S2219">
        <v>8.66</v>
      </c>
      <c r="T2219">
        <v>4.26</v>
      </c>
      <c r="U2219">
        <v>1.63</v>
      </c>
      <c r="V2219">
        <v>1.4</v>
      </c>
      <c r="W2219">
        <v>70.540000000000006</v>
      </c>
      <c r="X2219">
        <v>6.5</v>
      </c>
      <c r="Y2219">
        <v>7.46</v>
      </c>
      <c r="Z2219">
        <v>11.88</v>
      </c>
      <c r="AA2219">
        <v>15.97</v>
      </c>
      <c r="AB2219">
        <v>6.24</v>
      </c>
      <c r="AC2219">
        <v>13.16</v>
      </c>
    </row>
    <row r="2220" spans="1:29" x14ac:dyDescent="0.2">
      <c r="A2220" t="s">
        <v>712</v>
      </c>
      <c r="B2220" s="2" t="s">
        <v>4758</v>
      </c>
      <c r="C2220" s="2">
        <v>1</v>
      </c>
      <c r="D2220" s="2">
        <v>2</v>
      </c>
      <c r="E2220" s="2">
        <v>1</v>
      </c>
      <c r="F2220" s="1">
        <v>42933.668749999997</v>
      </c>
      <c r="G2220">
        <v>86.06</v>
      </c>
      <c r="H2220">
        <v>2.0099999999999998</v>
      </c>
      <c r="I2220">
        <v>1.38</v>
      </c>
      <c r="J2220">
        <v>2.17</v>
      </c>
      <c r="K2220">
        <v>2.48</v>
      </c>
      <c r="L2220">
        <v>0.47</v>
      </c>
      <c r="M2220">
        <v>0.55000000000000004</v>
      </c>
      <c r="N2220">
        <v>1.58</v>
      </c>
      <c r="O2220">
        <v>1.59</v>
      </c>
      <c r="P2220">
        <v>2.31</v>
      </c>
      <c r="Q2220">
        <v>3.08</v>
      </c>
      <c r="R2220">
        <v>6.25</v>
      </c>
      <c r="S2220">
        <v>12.13</v>
      </c>
      <c r="T2220">
        <v>3.48</v>
      </c>
      <c r="U2220">
        <v>1.82</v>
      </c>
      <c r="V2220">
        <v>1.41</v>
      </c>
      <c r="W2220">
        <v>70.81</v>
      </c>
      <c r="X2220">
        <v>6.05</v>
      </c>
      <c r="Y2220">
        <v>7.94</v>
      </c>
      <c r="Z2220">
        <v>12.9</v>
      </c>
      <c r="AA2220">
        <v>24.21</v>
      </c>
      <c r="AB2220">
        <v>10.71</v>
      </c>
      <c r="AC2220">
        <v>26.97</v>
      </c>
    </row>
    <row r="2221" spans="1:29" x14ac:dyDescent="0.2">
      <c r="A2221" t="s">
        <v>470</v>
      </c>
      <c r="B2221" s="2" t="s">
        <v>5056</v>
      </c>
      <c r="C2221" s="2">
        <v>2</v>
      </c>
      <c r="D2221" s="2">
        <v>2</v>
      </c>
      <c r="E2221" s="2">
        <v>1</v>
      </c>
      <c r="F2221" s="1">
        <v>42921.594444444447</v>
      </c>
      <c r="G2221">
        <v>86.06</v>
      </c>
      <c r="H2221">
        <v>1.49</v>
      </c>
      <c r="I2221">
        <v>1.1200000000000001</v>
      </c>
      <c r="J2221">
        <v>1.53</v>
      </c>
      <c r="K2221">
        <v>2.09</v>
      </c>
      <c r="L2221">
        <v>0.62</v>
      </c>
      <c r="M2221">
        <v>0.6</v>
      </c>
      <c r="N2221">
        <v>1.41</v>
      </c>
      <c r="O2221">
        <v>1.41</v>
      </c>
      <c r="P2221">
        <v>2.93</v>
      </c>
      <c r="Q2221">
        <v>3.58</v>
      </c>
      <c r="R2221">
        <v>6.21</v>
      </c>
      <c r="S2221">
        <v>11.68</v>
      </c>
      <c r="T2221">
        <v>3.94</v>
      </c>
      <c r="U2221">
        <v>1.62</v>
      </c>
      <c r="V2221">
        <v>1.38</v>
      </c>
      <c r="W2221">
        <v>73.08</v>
      </c>
      <c r="X2221">
        <v>8.3699999999999992</v>
      </c>
      <c r="Y2221">
        <v>11.63</v>
      </c>
      <c r="Z2221">
        <v>13.18</v>
      </c>
      <c r="AA2221">
        <v>36.21</v>
      </c>
      <c r="AB2221">
        <v>10.29</v>
      </c>
      <c r="AC2221">
        <v>33.380000000000003</v>
      </c>
    </row>
    <row r="2222" spans="1:29" x14ac:dyDescent="0.2">
      <c r="A2222" t="s">
        <v>2927</v>
      </c>
      <c r="B2222" s="2" t="s">
        <v>4824</v>
      </c>
      <c r="C2222" s="2">
        <v>1</v>
      </c>
      <c r="D2222" s="2">
        <v>2</v>
      </c>
      <c r="E2222" s="2">
        <v>4</v>
      </c>
      <c r="F2222" s="1">
        <v>43178.581944444442</v>
      </c>
      <c r="G2222">
        <v>86.05</v>
      </c>
      <c r="H2222">
        <v>1.1200000000000001</v>
      </c>
      <c r="I2222">
        <v>0.49</v>
      </c>
      <c r="J2222">
        <v>-1.93</v>
      </c>
      <c r="K2222">
        <v>1.72</v>
      </c>
      <c r="L2222">
        <v>0.89</v>
      </c>
      <c r="M2222">
        <v>0.23</v>
      </c>
      <c r="N2222">
        <v>0.91</v>
      </c>
      <c r="O2222">
        <v>0.84</v>
      </c>
      <c r="P2222">
        <v>3.43</v>
      </c>
      <c r="Q2222">
        <v>1.76</v>
      </c>
      <c r="R2222">
        <v>6.9</v>
      </c>
      <c r="S2222">
        <v>9.81</v>
      </c>
      <c r="T2222">
        <v>1.56</v>
      </c>
      <c r="U2222">
        <v>3.15</v>
      </c>
      <c r="V2222">
        <v>1.42</v>
      </c>
      <c r="W2222">
        <v>72.61</v>
      </c>
      <c r="X2222">
        <v>38.11</v>
      </c>
      <c r="Y2222">
        <v>52.88</v>
      </c>
      <c r="Z2222">
        <v>103.97</v>
      </c>
      <c r="AA2222">
        <v>128.55000000000001</v>
      </c>
      <c r="AB2222">
        <v>22.49</v>
      </c>
      <c r="AC2222">
        <v>112.67</v>
      </c>
    </row>
    <row r="2223" spans="1:29" x14ac:dyDescent="0.2">
      <c r="A2223" t="s">
        <v>393</v>
      </c>
      <c r="B2223" s="2" t="s">
        <v>4830</v>
      </c>
      <c r="C2223" s="2">
        <v>1</v>
      </c>
      <c r="D2223" s="2">
        <v>2</v>
      </c>
      <c r="E2223" s="2">
        <v>1</v>
      </c>
      <c r="F2223" s="1">
        <v>42916.519444444442</v>
      </c>
      <c r="G2223">
        <v>86.05</v>
      </c>
      <c r="H2223">
        <v>1.79</v>
      </c>
      <c r="I2223">
        <v>1.33</v>
      </c>
      <c r="J2223">
        <v>3.11</v>
      </c>
      <c r="K2223">
        <v>2.15</v>
      </c>
      <c r="L2223">
        <v>0.49</v>
      </c>
      <c r="M2223">
        <v>0.51</v>
      </c>
      <c r="N2223">
        <v>1.59</v>
      </c>
      <c r="O2223">
        <v>1.57</v>
      </c>
      <c r="P2223">
        <v>2.39</v>
      </c>
      <c r="Q2223">
        <v>3.09</v>
      </c>
      <c r="R2223">
        <v>7.53</v>
      </c>
      <c r="S2223">
        <v>12.51</v>
      </c>
      <c r="T2223">
        <v>4.3899999999999997</v>
      </c>
      <c r="U2223">
        <v>1.61</v>
      </c>
      <c r="V2223">
        <v>1.46</v>
      </c>
      <c r="W2223">
        <v>70.3</v>
      </c>
      <c r="X2223">
        <v>7.63</v>
      </c>
      <c r="Y2223">
        <v>10.199999999999999</v>
      </c>
      <c r="Z2223">
        <v>13.84</v>
      </c>
      <c r="AA2223">
        <v>26.03</v>
      </c>
      <c r="AB2223">
        <v>7.32</v>
      </c>
      <c r="AC2223">
        <v>29.8</v>
      </c>
    </row>
    <row r="2224" spans="1:29" x14ac:dyDescent="0.2">
      <c r="A2224" t="s">
        <v>508</v>
      </c>
      <c r="B2224" s="2" t="s">
        <v>5060</v>
      </c>
      <c r="C2224" s="2">
        <v>2</v>
      </c>
      <c r="D2224" s="2">
        <v>1</v>
      </c>
      <c r="E2224" s="2">
        <v>1</v>
      </c>
      <c r="F2224" s="1">
        <v>42923.587500000001</v>
      </c>
      <c r="G2224">
        <v>86.05</v>
      </c>
      <c r="H2224">
        <v>2.19</v>
      </c>
      <c r="I2224">
        <v>1.43</v>
      </c>
      <c r="J2224">
        <v>2.4300000000000002</v>
      </c>
      <c r="K2224">
        <v>2.5499999999999998</v>
      </c>
      <c r="L2224">
        <v>0.47</v>
      </c>
      <c r="M2224">
        <v>0.53</v>
      </c>
      <c r="N2224">
        <v>1.97</v>
      </c>
      <c r="O2224">
        <v>1.96</v>
      </c>
      <c r="P2224">
        <v>2.75</v>
      </c>
      <c r="Q2224">
        <v>3.31</v>
      </c>
      <c r="R2224">
        <v>5.81</v>
      </c>
      <c r="S2224">
        <v>15.72</v>
      </c>
      <c r="T2224">
        <v>5.43</v>
      </c>
      <c r="U2224">
        <v>2.14</v>
      </c>
      <c r="V2224">
        <v>1.71</v>
      </c>
      <c r="W2224">
        <v>70.099999999999994</v>
      </c>
      <c r="X2224">
        <v>10.87</v>
      </c>
      <c r="Y2224">
        <v>12.87</v>
      </c>
      <c r="Z2224">
        <v>22.11</v>
      </c>
      <c r="AA2224">
        <v>39.520000000000003</v>
      </c>
      <c r="AB2224">
        <v>11.99</v>
      </c>
      <c r="AC2224">
        <v>60.2</v>
      </c>
    </row>
    <row r="2225" spans="1:29" x14ac:dyDescent="0.2">
      <c r="A2225" t="s">
        <v>1424</v>
      </c>
      <c r="B2225" s="2" t="s">
        <v>4866</v>
      </c>
      <c r="C2225" s="2">
        <v>1</v>
      </c>
      <c r="D2225" s="2">
        <v>1</v>
      </c>
      <c r="E2225" s="2">
        <v>2</v>
      </c>
      <c r="F2225" s="1">
        <v>42977.637499999997</v>
      </c>
      <c r="G2225">
        <v>86.05</v>
      </c>
      <c r="H2225">
        <v>1.96</v>
      </c>
      <c r="I2225">
        <v>1.42</v>
      </c>
      <c r="J2225">
        <v>3.88</v>
      </c>
      <c r="K2225">
        <v>2.27</v>
      </c>
      <c r="L2225">
        <v>0.42</v>
      </c>
      <c r="M2225">
        <v>0.28000000000000003</v>
      </c>
      <c r="N2225">
        <v>1.7</v>
      </c>
      <c r="O2225">
        <v>1.65</v>
      </c>
      <c r="P2225">
        <v>2.04</v>
      </c>
      <c r="Q2225">
        <v>2.62</v>
      </c>
      <c r="R2225">
        <v>8.17</v>
      </c>
      <c r="S2225">
        <v>12.49</v>
      </c>
      <c r="T2225">
        <v>4.51</v>
      </c>
      <c r="U2225">
        <v>1.74</v>
      </c>
      <c r="V2225">
        <v>1.5</v>
      </c>
      <c r="W2225">
        <v>70.22</v>
      </c>
      <c r="X2225">
        <v>7.47</v>
      </c>
      <c r="Y2225">
        <v>9.1999999999999993</v>
      </c>
      <c r="Z2225">
        <v>14.19</v>
      </c>
      <c r="AA2225">
        <v>22.02</v>
      </c>
      <c r="AB2225">
        <v>6.13</v>
      </c>
      <c r="AC2225">
        <v>25.08</v>
      </c>
    </row>
    <row r="2226" spans="1:29" x14ac:dyDescent="0.2">
      <c r="A2226" t="s">
        <v>239</v>
      </c>
      <c r="B2226" s="2" t="s">
        <v>5083</v>
      </c>
      <c r="C2226" s="2">
        <v>2</v>
      </c>
      <c r="D2226" s="2">
        <v>2</v>
      </c>
      <c r="E2226" s="2">
        <v>1</v>
      </c>
      <c r="F2226" s="1">
        <v>42908.572222222225</v>
      </c>
      <c r="G2226">
        <v>86.05</v>
      </c>
      <c r="H2226">
        <v>1.58</v>
      </c>
      <c r="I2226">
        <v>1.22</v>
      </c>
      <c r="J2226">
        <v>1.51</v>
      </c>
      <c r="K2226">
        <v>2.2999999999999998</v>
      </c>
      <c r="L2226">
        <v>0.6</v>
      </c>
      <c r="M2226">
        <v>0.65</v>
      </c>
      <c r="N2226">
        <v>1.53</v>
      </c>
      <c r="O2226">
        <v>1.54</v>
      </c>
      <c r="P2226">
        <v>2.75</v>
      </c>
      <c r="Q2226">
        <v>3.55</v>
      </c>
      <c r="R2226">
        <v>6.15</v>
      </c>
      <c r="S2226">
        <v>12.49</v>
      </c>
      <c r="T2226">
        <v>4.3899999999999997</v>
      </c>
      <c r="U2226">
        <v>1.57</v>
      </c>
      <c r="V2226">
        <v>1.41</v>
      </c>
      <c r="W2226">
        <v>71.61</v>
      </c>
      <c r="X2226">
        <v>8.6</v>
      </c>
      <c r="Y2226">
        <v>11.79</v>
      </c>
      <c r="Z2226">
        <v>16.2</v>
      </c>
      <c r="AA2226">
        <v>33.97</v>
      </c>
      <c r="AB2226">
        <v>10.09</v>
      </c>
      <c r="AC2226">
        <v>31.35</v>
      </c>
    </row>
    <row r="2227" spans="1:29" x14ac:dyDescent="0.2">
      <c r="A2227" t="s">
        <v>1196</v>
      </c>
      <c r="B2227" s="2" t="s">
        <v>5162</v>
      </c>
      <c r="C2227" s="2">
        <v>2</v>
      </c>
      <c r="D2227" s="2">
        <v>2</v>
      </c>
      <c r="E2227" s="2">
        <v>2</v>
      </c>
      <c r="F2227" s="1">
        <v>42965.552777777775</v>
      </c>
      <c r="G2227">
        <v>86.05</v>
      </c>
      <c r="H2227">
        <v>1.72</v>
      </c>
      <c r="I2227">
        <v>1.42</v>
      </c>
      <c r="J2227">
        <v>2.99</v>
      </c>
      <c r="K2227">
        <v>1.99</v>
      </c>
      <c r="L2227">
        <v>0.43</v>
      </c>
      <c r="M2227">
        <v>0.42</v>
      </c>
      <c r="N2227">
        <v>1.49</v>
      </c>
      <c r="O2227">
        <v>1.45</v>
      </c>
      <c r="P2227">
        <v>1.89</v>
      </c>
      <c r="Q2227">
        <v>2.35</v>
      </c>
      <c r="R2227">
        <v>9.67</v>
      </c>
      <c r="S2227">
        <v>10.27</v>
      </c>
      <c r="T2227">
        <v>3.39</v>
      </c>
      <c r="U2227">
        <v>1.58</v>
      </c>
      <c r="V2227">
        <v>1.37</v>
      </c>
      <c r="W2227">
        <v>71.489999999999995</v>
      </c>
      <c r="X2227">
        <v>4.2</v>
      </c>
      <c r="Y2227">
        <v>5.09</v>
      </c>
      <c r="Z2227">
        <v>11.31</v>
      </c>
      <c r="AA2227">
        <v>11.82</v>
      </c>
      <c r="AB2227">
        <v>3.89</v>
      </c>
      <c r="AC2227">
        <v>8.56</v>
      </c>
    </row>
    <row r="2228" spans="1:29" x14ac:dyDescent="0.2">
      <c r="A2228" t="s">
        <v>1290</v>
      </c>
      <c r="B2228" s="2" t="s">
        <v>5103</v>
      </c>
      <c r="C2228" s="2">
        <v>2</v>
      </c>
      <c r="D2228" s="2">
        <v>2</v>
      </c>
      <c r="E2228" s="2">
        <v>2</v>
      </c>
      <c r="F2228" s="1">
        <v>42972.539583333331</v>
      </c>
      <c r="G2228">
        <v>86.04</v>
      </c>
      <c r="H2228">
        <v>1.53</v>
      </c>
      <c r="I2228">
        <v>1.17</v>
      </c>
      <c r="J2228">
        <v>2.98</v>
      </c>
      <c r="K2228">
        <v>1.86</v>
      </c>
      <c r="L2228">
        <v>0.42</v>
      </c>
      <c r="M2228">
        <v>0.4</v>
      </c>
      <c r="N2228">
        <v>1.29</v>
      </c>
      <c r="O2228">
        <v>1.28</v>
      </c>
      <c r="P2228">
        <v>2.0699999999999998</v>
      </c>
      <c r="Q2228">
        <v>2.74</v>
      </c>
      <c r="R2228">
        <v>10.09</v>
      </c>
      <c r="S2228">
        <v>8.77</v>
      </c>
      <c r="T2228">
        <v>4.1500000000000004</v>
      </c>
      <c r="U2228">
        <v>1.49</v>
      </c>
      <c r="V2228">
        <v>1.28</v>
      </c>
      <c r="W2228">
        <v>71.510000000000005</v>
      </c>
      <c r="X2228">
        <v>6.27</v>
      </c>
      <c r="Y2228">
        <v>7.09</v>
      </c>
      <c r="Z2228">
        <v>11.5</v>
      </c>
      <c r="AA2228">
        <v>13.66</v>
      </c>
      <c r="AB2228">
        <v>4.32</v>
      </c>
      <c r="AC2228">
        <v>14.32</v>
      </c>
    </row>
    <row r="2229" spans="1:29" x14ac:dyDescent="0.2">
      <c r="A2229" t="s">
        <v>2518</v>
      </c>
      <c r="B2229" s="2" t="s">
        <v>4837</v>
      </c>
      <c r="C2229" s="2">
        <v>1</v>
      </c>
      <c r="D2229" s="2">
        <v>2</v>
      </c>
      <c r="E2229" s="2">
        <v>3</v>
      </c>
      <c r="F2229" s="1">
        <v>43158.554861111108</v>
      </c>
      <c r="G2229">
        <v>86.04</v>
      </c>
      <c r="H2229">
        <v>2.1800000000000002</v>
      </c>
      <c r="I2229">
        <v>1.27</v>
      </c>
      <c r="J2229">
        <v>1.05</v>
      </c>
      <c r="K2229">
        <v>3.23</v>
      </c>
      <c r="L2229">
        <v>0.77</v>
      </c>
      <c r="M2229">
        <v>0.14000000000000001</v>
      </c>
      <c r="N2229">
        <v>2</v>
      </c>
      <c r="O2229">
        <v>1.97</v>
      </c>
      <c r="P2229">
        <v>4.1100000000000003</v>
      </c>
      <c r="Q2229">
        <v>4.08</v>
      </c>
      <c r="R2229">
        <v>-0.67</v>
      </c>
      <c r="S2229">
        <v>18.34</v>
      </c>
      <c r="T2229">
        <v>5.66</v>
      </c>
      <c r="U2229">
        <v>2.61</v>
      </c>
      <c r="V2229">
        <v>1.89</v>
      </c>
      <c r="W2229">
        <v>73.209999999999994</v>
      </c>
      <c r="X2229">
        <v>38.869999999999997</v>
      </c>
      <c r="Y2229">
        <v>43.03</v>
      </c>
      <c r="Z2229">
        <v>66.150000000000006</v>
      </c>
      <c r="AA2229">
        <v>104.93</v>
      </c>
      <c r="AB2229">
        <v>18.77</v>
      </c>
      <c r="AC2229">
        <v>163.47</v>
      </c>
    </row>
    <row r="2230" spans="1:29" x14ac:dyDescent="0.2">
      <c r="A2230" t="s">
        <v>3468</v>
      </c>
      <c r="B2230" s="2" t="s">
        <v>4827</v>
      </c>
      <c r="C2230" s="2">
        <v>1</v>
      </c>
      <c r="D2230" s="2">
        <v>1</v>
      </c>
      <c r="E2230" s="2">
        <v>4</v>
      </c>
      <c r="F2230" s="1">
        <v>43208.692361111112</v>
      </c>
      <c r="G2230">
        <v>86.04</v>
      </c>
      <c r="H2230">
        <v>2.2599999999999998</v>
      </c>
      <c r="I2230">
        <v>1.41</v>
      </c>
      <c r="J2230">
        <v>2.4</v>
      </c>
      <c r="K2230">
        <v>2.87</v>
      </c>
      <c r="L2230">
        <v>0.67</v>
      </c>
      <c r="M2230">
        <v>0.42</v>
      </c>
      <c r="N2230">
        <v>1.99</v>
      </c>
      <c r="O2230">
        <v>1.91</v>
      </c>
      <c r="P2230">
        <v>3.61</v>
      </c>
      <c r="Q2230">
        <v>4.0999999999999996</v>
      </c>
      <c r="R2230">
        <v>1.95</v>
      </c>
      <c r="S2230">
        <v>17.260000000000002</v>
      </c>
      <c r="T2230">
        <v>5.26</v>
      </c>
      <c r="U2230">
        <v>2.48</v>
      </c>
      <c r="V2230">
        <v>1.79</v>
      </c>
      <c r="W2230">
        <v>72.08</v>
      </c>
      <c r="X2230">
        <v>21.24</v>
      </c>
      <c r="Y2230">
        <v>25.43</v>
      </c>
      <c r="Z2230">
        <v>40.94</v>
      </c>
      <c r="AA2230">
        <v>69.459999999999994</v>
      </c>
      <c r="AB2230">
        <v>15.79</v>
      </c>
      <c r="AC2230">
        <v>108.67</v>
      </c>
    </row>
    <row r="2231" spans="1:29" x14ac:dyDescent="0.2">
      <c r="A2231" t="s">
        <v>3417</v>
      </c>
      <c r="B2231" s="2" t="s">
        <v>4790</v>
      </c>
      <c r="C2231" s="2">
        <v>1</v>
      </c>
      <c r="D2231" s="2">
        <v>2</v>
      </c>
      <c r="E2231" s="2">
        <v>4</v>
      </c>
      <c r="F2231" s="1">
        <v>43206.749305555553</v>
      </c>
      <c r="G2231">
        <v>86.04</v>
      </c>
      <c r="H2231">
        <v>1.41</v>
      </c>
      <c r="I2231">
        <v>0.9</v>
      </c>
      <c r="J2231">
        <v>0.48</v>
      </c>
      <c r="K2231">
        <v>2.41</v>
      </c>
      <c r="L2231">
        <v>0.72</v>
      </c>
      <c r="M2231">
        <v>0.35</v>
      </c>
      <c r="N2231">
        <v>1.22</v>
      </c>
      <c r="O2231">
        <v>1.2</v>
      </c>
      <c r="P2231">
        <v>3.41</v>
      </c>
      <c r="Q2231">
        <v>4.07</v>
      </c>
      <c r="R2231">
        <v>4.38</v>
      </c>
      <c r="S2231">
        <v>11.09</v>
      </c>
      <c r="T2231">
        <v>3.24</v>
      </c>
      <c r="U2231">
        <v>2.02</v>
      </c>
      <c r="V2231">
        <v>1.38</v>
      </c>
      <c r="W2231">
        <v>75.89</v>
      </c>
      <c r="X2231">
        <v>20.12</v>
      </c>
      <c r="Y2231">
        <v>26.58</v>
      </c>
      <c r="Z2231">
        <v>33.86</v>
      </c>
      <c r="AA2231">
        <v>63.24</v>
      </c>
      <c r="AB2231">
        <v>11.86</v>
      </c>
      <c r="AC2231">
        <v>58.83</v>
      </c>
    </row>
    <row r="2232" spans="1:29" x14ac:dyDescent="0.2">
      <c r="A2232" t="s">
        <v>3333</v>
      </c>
      <c r="B2232" s="2" t="s">
        <v>4830</v>
      </c>
      <c r="C2232" s="2">
        <v>1</v>
      </c>
      <c r="D2232" s="2">
        <v>2</v>
      </c>
      <c r="E2232" s="2">
        <v>4</v>
      </c>
      <c r="F2232" s="1">
        <v>43203.578472222223</v>
      </c>
      <c r="G2232">
        <v>86.03</v>
      </c>
      <c r="H2232">
        <v>1.62</v>
      </c>
      <c r="I2232">
        <v>1.05</v>
      </c>
      <c r="J2232">
        <v>1.65</v>
      </c>
      <c r="K2232">
        <v>2.56</v>
      </c>
      <c r="L2232">
        <v>0.69</v>
      </c>
      <c r="M2232">
        <v>0.28999999999999998</v>
      </c>
      <c r="N2232">
        <v>1.45</v>
      </c>
      <c r="O2232">
        <v>1.43</v>
      </c>
      <c r="P2232">
        <v>3.36</v>
      </c>
      <c r="Q2232">
        <v>3.87</v>
      </c>
      <c r="R2232">
        <v>3.6</v>
      </c>
      <c r="S2232">
        <v>13.14</v>
      </c>
      <c r="T2232">
        <v>3.86</v>
      </c>
      <c r="U2232">
        <v>2.13</v>
      </c>
      <c r="V2232">
        <v>1.49</v>
      </c>
      <c r="W2232">
        <v>73.95</v>
      </c>
      <c r="X2232">
        <v>23.06</v>
      </c>
      <c r="Y2232">
        <v>29.58</v>
      </c>
      <c r="Z2232">
        <v>37.229999999999997</v>
      </c>
      <c r="AA2232">
        <v>67.099999999999994</v>
      </c>
      <c r="AB2232">
        <v>12.21</v>
      </c>
      <c r="AC2232">
        <v>79.83</v>
      </c>
    </row>
    <row r="2233" spans="1:29" x14ac:dyDescent="0.2">
      <c r="A2233" t="s">
        <v>3738</v>
      </c>
      <c r="B2233" s="2" t="s">
        <v>4862</v>
      </c>
      <c r="C2233" s="2">
        <v>1</v>
      </c>
      <c r="D2233" s="2">
        <v>1</v>
      </c>
      <c r="E2233" s="2">
        <v>4</v>
      </c>
      <c r="F2233" s="1">
        <v>43217.624305555553</v>
      </c>
      <c r="G2233">
        <v>86.03</v>
      </c>
      <c r="H2233">
        <v>1.53</v>
      </c>
      <c r="I2233">
        <v>1.41</v>
      </c>
      <c r="J2233">
        <v>1.63</v>
      </c>
      <c r="K2233">
        <v>2.3199999999999998</v>
      </c>
      <c r="L2233">
        <v>0.81</v>
      </c>
      <c r="M2233">
        <v>0.87</v>
      </c>
      <c r="N2233">
        <v>1.81</v>
      </c>
      <c r="O2233">
        <v>1.67</v>
      </c>
      <c r="P2233">
        <v>3.64</v>
      </c>
      <c r="Q2233">
        <v>5.41</v>
      </c>
      <c r="R2233">
        <v>5.82</v>
      </c>
      <c r="S2233">
        <v>14.44</v>
      </c>
      <c r="T2233">
        <v>3.22</v>
      </c>
      <c r="U2233">
        <v>1.66</v>
      </c>
      <c r="V2233">
        <v>1.57</v>
      </c>
      <c r="W2233">
        <v>77</v>
      </c>
      <c r="X2233">
        <v>13.41</v>
      </c>
      <c r="Y2233">
        <v>16.350000000000001</v>
      </c>
      <c r="Z2233">
        <v>38.380000000000003</v>
      </c>
      <c r="AA2233">
        <v>33.92</v>
      </c>
      <c r="AB2233">
        <v>6.88</v>
      </c>
      <c r="AC2233">
        <v>32.630000000000003</v>
      </c>
    </row>
    <row r="2234" spans="1:29" x14ac:dyDescent="0.2">
      <c r="A2234" t="s">
        <v>1068</v>
      </c>
      <c r="B2234" s="2" t="s">
        <v>5141</v>
      </c>
      <c r="C2234" s="2">
        <v>2</v>
      </c>
      <c r="D2234" s="2">
        <v>1</v>
      </c>
      <c r="E2234" s="2">
        <v>2</v>
      </c>
      <c r="F2234" s="1">
        <v>42963.454861111109</v>
      </c>
      <c r="G2234">
        <v>86.03</v>
      </c>
      <c r="H2234">
        <v>1.53</v>
      </c>
      <c r="I2234">
        <v>1.22</v>
      </c>
      <c r="J2234">
        <v>2.59</v>
      </c>
      <c r="K2234">
        <v>2</v>
      </c>
      <c r="L2234">
        <v>0.34</v>
      </c>
      <c r="M2234">
        <v>0.35</v>
      </c>
      <c r="N2234">
        <v>1.43</v>
      </c>
      <c r="O2234">
        <v>1.42</v>
      </c>
      <c r="P2234">
        <v>1.71</v>
      </c>
      <c r="Q2234">
        <v>2.37</v>
      </c>
      <c r="R2234">
        <v>9.35</v>
      </c>
      <c r="S2234">
        <v>9.9600000000000009</v>
      </c>
      <c r="T2234">
        <v>4.4400000000000004</v>
      </c>
      <c r="U2234">
        <v>1.33</v>
      </c>
      <c r="V2234">
        <v>1.28</v>
      </c>
      <c r="W2234">
        <v>70.930000000000007</v>
      </c>
      <c r="X2234">
        <v>6.54</v>
      </c>
      <c r="Y2234">
        <v>8.67</v>
      </c>
      <c r="Z2234">
        <v>10.46</v>
      </c>
      <c r="AA2234">
        <v>16.79</v>
      </c>
      <c r="AB2234">
        <v>6.67</v>
      </c>
      <c r="AC2234">
        <v>16.97</v>
      </c>
    </row>
    <row r="2235" spans="1:29" x14ac:dyDescent="0.2">
      <c r="A2235" t="s">
        <v>1811</v>
      </c>
      <c r="B2235" s="2" t="s">
        <v>5080</v>
      </c>
      <c r="C2235" s="2">
        <v>2</v>
      </c>
      <c r="D2235" s="2">
        <v>1</v>
      </c>
      <c r="E2235" s="2">
        <v>2</v>
      </c>
      <c r="F2235" s="1">
        <v>42990.575694444444</v>
      </c>
      <c r="G2235">
        <v>86.03</v>
      </c>
      <c r="H2235">
        <v>2.34</v>
      </c>
      <c r="I2235">
        <v>1.74</v>
      </c>
      <c r="J2235">
        <v>3.87</v>
      </c>
      <c r="K2235">
        <v>2.36</v>
      </c>
      <c r="L2235">
        <v>0.26</v>
      </c>
      <c r="M2235">
        <v>0.2</v>
      </c>
      <c r="N2235">
        <v>2.11</v>
      </c>
      <c r="O2235">
        <v>2.0099999999999998</v>
      </c>
      <c r="P2235">
        <v>1.56</v>
      </c>
      <c r="Q2235">
        <v>1.52</v>
      </c>
      <c r="R2235">
        <v>8.8699999999999992</v>
      </c>
      <c r="S2235">
        <v>15.02</v>
      </c>
      <c r="T2235">
        <v>4.16</v>
      </c>
      <c r="U2235">
        <v>1.71</v>
      </c>
      <c r="V2235">
        <v>1.71</v>
      </c>
      <c r="W2235">
        <v>69.400000000000006</v>
      </c>
      <c r="X2235">
        <v>5.92</v>
      </c>
      <c r="Y2235">
        <v>6.92</v>
      </c>
      <c r="Z2235">
        <v>14.38</v>
      </c>
      <c r="AA2235">
        <v>19.71</v>
      </c>
      <c r="AB2235">
        <v>7.35</v>
      </c>
      <c r="AC2235">
        <v>21.9</v>
      </c>
    </row>
    <row r="2236" spans="1:29" x14ac:dyDescent="0.2">
      <c r="A2236" t="s">
        <v>3327</v>
      </c>
      <c r="B2236" s="2" t="s">
        <v>4751</v>
      </c>
      <c r="C2236" s="2">
        <v>1</v>
      </c>
      <c r="D2236" s="2">
        <v>1</v>
      </c>
      <c r="E2236" s="2">
        <v>4</v>
      </c>
      <c r="F2236" s="1">
        <v>43203.568749999999</v>
      </c>
      <c r="G2236">
        <v>86.02</v>
      </c>
      <c r="H2236">
        <v>1.8</v>
      </c>
      <c r="I2236">
        <v>1.55</v>
      </c>
      <c r="J2236">
        <v>1.78</v>
      </c>
      <c r="K2236">
        <v>2.6</v>
      </c>
      <c r="L2236">
        <v>0.72</v>
      </c>
      <c r="M2236">
        <v>0.54</v>
      </c>
      <c r="N2236">
        <v>2.12</v>
      </c>
      <c r="O2236">
        <v>1.96</v>
      </c>
      <c r="P2236">
        <v>3.35</v>
      </c>
      <c r="Q2236">
        <v>4.34</v>
      </c>
      <c r="R2236">
        <v>4.8600000000000003</v>
      </c>
      <c r="S2236">
        <v>16.95</v>
      </c>
      <c r="T2236">
        <v>3.39</v>
      </c>
      <c r="U2236">
        <v>2</v>
      </c>
      <c r="V2236">
        <v>1.78</v>
      </c>
      <c r="W2236">
        <v>75.209999999999994</v>
      </c>
      <c r="X2236">
        <v>16.75</v>
      </c>
      <c r="Y2236">
        <v>19.8</v>
      </c>
      <c r="Z2236">
        <v>45.46</v>
      </c>
      <c r="AA2236">
        <v>46.43</v>
      </c>
      <c r="AB2236">
        <v>7.88</v>
      </c>
      <c r="AC2236">
        <v>47.09</v>
      </c>
    </row>
    <row r="2237" spans="1:29" x14ac:dyDescent="0.2">
      <c r="A2237" t="s">
        <v>3296</v>
      </c>
      <c r="B2237" s="2" t="s">
        <v>4714</v>
      </c>
      <c r="C2237" s="2">
        <v>1</v>
      </c>
      <c r="D2237" s="2">
        <v>2</v>
      </c>
      <c r="E2237" s="2">
        <v>4</v>
      </c>
      <c r="F2237" s="1">
        <v>43202.614583333336</v>
      </c>
      <c r="G2237">
        <v>86.02</v>
      </c>
      <c r="H2237">
        <v>1.72</v>
      </c>
      <c r="I2237">
        <v>1.05</v>
      </c>
      <c r="J2237">
        <v>1.63</v>
      </c>
      <c r="K2237">
        <v>2.72</v>
      </c>
      <c r="L2237">
        <v>0.7</v>
      </c>
      <c r="M2237">
        <v>0.28999999999999998</v>
      </c>
      <c r="N2237">
        <v>1.43</v>
      </c>
      <c r="O2237">
        <v>1.42</v>
      </c>
      <c r="P2237">
        <v>3.4</v>
      </c>
      <c r="Q2237">
        <v>3.86</v>
      </c>
      <c r="R2237">
        <v>3.69</v>
      </c>
      <c r="S2237">
        <v>12.87</v>
      </c>
      <c r="T2237">
        <v>3.65</v>
      </c>
      <c r="U2237">
        <v>2.2599999999999998</v>
      </c>
      <c r="V2237">
        <v>1.5</v>
      </c>
      <c r="W2237">
        <v>74.22</v>
      </c>
      <c r="X2237">
        <v>20.350000000000001</v>
      </c>
      <c r="Y2237">
        <v>26.62</v>
      </c>
      <c r="Z2237">
        <v>33.07</v>
      </c>
      <c r="AA2237">
        <v>63.64</v>
      </c>
      <c r="AB2237">
        <v>11.54</v>
      </c>
      <c r="AC2237">
        <v>71.11</v>
      </c>
    </row>
    <row r="2238" spans="1:29" x14ac:dyDescent="0.2">
      <c r="A2238" t="s">
        <v>503</v>
      </c>
      <c r="B2238" s="2" t="s">
        <v>5054</v>
      </c>
      <c r="C2238" s="2">
        <v>2</v>
      </c>
      <c r="D2238" s="2">
        <v>1</v>
      </c>
      <c r="E2238" s="2">
        <v>1</v>
      </c>
      <c r="F2238" s="1">
        <v>42923.453472222223</v>
      </c>
      <c r="G2238">
        <v>86.02</v>
      </c>
      <c r="H2238">
        <v>1.75</v>
      </c>
      <c r="I2238">
        <v>1.29</v>
      </c>
      <c r="J2238">
        <v>2</v>
      </c>
      <c r="K2238">
        <v>2.4</v>
      </c>
      <c r="L2238">
        <v>0.56999999999999995</v>
      </c>
      <c r="M2238">
        <v>0.59</v>
      </c>
      <c r="N2238">
        <v>1.54</v>
      </c>
      <c r="O2238">
        <v>1.54</v>
      </c>
      <c r="P2238">
        <v>2.78</v>
      </c>
      <c r="Q2238">
        <v>3.8</v>
      </c>
      <c r="R2238">
        <v>7</v>
      </c>
      <c r="S2238">
        <v>12.21</v>
      </c>
      <c r="T2238">
        <v>4.3</v>
      </c>
      <c r="U2238">
        <v>1.66</v>
      </c>
      <c r="V2238">
        <v>1.44</v>
      </c>
      <c r="W2238">
        <v>72.55</v>
      </c>
      <c r="X2238">
        <v>7.65</v>
      </c>
      <c r="Y2238">
        <v>9.74</v>
      </c>
      <c r="Z2238">
        <v>12.91</v>
      </c>
      <c r="AA2238">
        <v>25.27</v>
      </c>
      <c r="AB2238">
        <v>7.57</v>
      </c>
      <c r="AC2238">
        <v>26.54</v>
      </c>
    </row>
    <row r="2239" spans="1:29" x14ac:dyDescent="0.2">
      <c r="A2239" t="s">
        <v>1616</v>
      </c>
      <c r="B2239" s="2" t="s">
        <v>4944</v>
      </c>
      <c r="C2239" s="2">
        <v>1</v>
      </c>
      <c r="D2239" s="2">
        <v>2</v>
      </c>
      <c r="E2239" s="2">
        <v>2</v>
      </c>
      <c r="F2239" s="1">
        <v>42989.555555555555</v>
      </c>
      <c r="G2239">
        <v>86.02</v>
      </c>
      <c r="H2239">
        <v>1.58</v>
      </c>
      <c r="I2239">
        <v>1.37</v>
      </c>
      <c r="J2239">
        <v>2.91</v>
      </c>
      <c r="K2239">
        <v>1.94</v>
      </c>
      <c r="L2239">
        <v>0.35</v>
      </c>
      <c r="M2239">
        <v>0.32</v>
      </c>
      <c r="N2239">
        <v>1.49</v>
      </c>
      <c r="O2239">
        <v>1.48</v>
      </c>
      <c r="P2239">
        <v>1.65</v>
      </c>
      <c r="Q2239">
        <v>1.87</v>
      </c>
      <c r="R2239">
        <v>10.37</v>
      </c>
      <c r="S2239">
        <v>9.83</v>
      </c>
      <c r="T2239">
        <v>3.96</v>
      </c>
      <c r="U2239">
        <v>1.3</v>
      </c>
      <c r="V2239">
        <v>1.32</v>
      </c>
      <c r="W2239">
        <v>70.88</v>
      </c>
      <c r="X2239">
        <v>4.51</v>
      </c>
      <c r="Y2239">
        <v>5.45</v>
      </c>
      <c r="Z2239">
        <v>10.41</v>
      </c>
      <c r="AA2239">
        <v>10.74</v>
      </c>
      <c r="AB2239">
        <v>4.3099999999999996</v>
      </c>
      <c r="AC2239">
        <v>9.06</v>
      </c>
    </row>
    <row r="2240" spans="1:29" x14ac:dyDescent="0.2">
      <c r="A2240" t="s">
        <v>320</v>
      </c>
      <c r="B2240" s="2" t="s">
        <v>5126</v>
      </c>
      <c r="C2240" s="2">
        <v>2</v>
      </c>
      <c r="D2240" s="2">
        <v>1</v>
      </c>
      <c r="E2240" s="2">
        <v>1</v>
      </c>
      <c r="F2240" s="1">
        <v>42914.614583333336</v>
      </c>
      <c r="G2240">
        <v>86.02</v>
      </c>
      <c r="H2240">
        <v>1.89</v>
      </c>
      <c r="I2240">
        <v>1.35</v>
      </c>
      <c r="J2240">
        <v>2.56</v>
      </c>
      <c r="K2240">
        <v>2.2999999999999998</v>
      </c>
      <c r="L2240">
        <v>0.49</v>
      </c>
      <c r="M2240">
        <v>0.54</v>
      </c>
      <c r="N2240">
        <v>1.63</v>
      </c>
      <c r="O2240">
        <v>1.63</v>
      </c>
      <c r="P2240">
        <v>2.4</v>
      </c>
      <c r="Q2240">
        <v>3.08</v>
      </c>
      <c r="R2240">
        <v>7.97</v>
      </c>
      <c r="S2240">
        <v>12.37</v>
      </c>
      <c r="T2240">
        <v>4.49</v>
      </c>
      <c r="U2240">
        <v>1.73</v>
      </c>
      <c r="V2240">
        <v>1.48</v>
      </c>
      <c r="W2240">
        <v>71.040000000000006</v>
      </c>
      <c r="X2240">
        <v>6.04</v>
      </c>
      <c r="Y2240">
        <v>8.06</v>
      </c>
      <c r="Z2240">
        <v>11.87</v>
      </c>
      <c r="AA2240">
        <v>24.66</v>
      </c>
      <c r="AB2240">
        <v>7.91</v>
      </c>
      <c r="AC2240">
        <v>22.03</v>
      </c>
    </row>
    <row r="2241" spans="1:29" x14ac:dyDescent="0.2">
      <c r="A2241" t="s">
        <v>587</v>
      </c>
      <c r="B2241" s="2" t="s">
        <v>5185</v>
      </c>
      <c r="C2241" s="2">
        <v>2</v>
      </c>
      <c r="D2241" s="2">
        <v>1</v>
      </c>
      <c r="E2241" s="2">
        <v>1</v>
      </c>
      <c r="F2241" s="1">
        <v>42923.531944444447</v>
      </c>
      <c r="G2241">
        <v>86.02</v>
      </c>
      <c r="H2241">
        <v>1.54</v>
      </c>
      <c r="I2241">
        <v>1.1100000000000001</v>
      </c>
      <c r="J2241">
        <v>1.73</v>
      </c>
      <c r="K2241">
        <v>1.92</v>
      </c>
      <c r="L2241">
        <v>0.49</v>
      </c>
      <c r="M2241">
        <v>0.61</v>
      </c>
      <c r="N2241">
        <v>1.44</v>
      </c>
      <c r="O2241">
        <v>1.45</v>
      </c>
      <c r="P2241">
        <v>2.35</v>
      </c>
      <c r="Q2241">
        <v>2.97</v>
      </c>
      <c r="R2241">
        <v>8.7100000000000009</v>
      </c>
      <c r="S2241">
        <v>11.29</v>
      </c>
      <c r="T2241">
        <v>3.52</v>
      </c>
      <c r="U2241">
        <v>1.82</v>
      </c>
      <c r="V2241">
        <v>1.44</v>
      </c>
      <c r="W2241">
        <v>70.400000000000006</v>
      </c>
      <c r="X2241">
        <v>7.17</v>
      </c>
      <c r="Y2241">
        <v>10.039999999999999</v>
      </c>
      <c r="Z2241">
        <v>15.63</v>
      </c>
      <c r="AA2241">
        <v>31.57</v>
      </c>
      <c r="AB2241">
        <v>9.51</v>
      </c>
      <c r="AC2241">
        <v>28.11</v>
      </c>
    </row>
    <row r="2242" spans="1:29" x14ac:dyDescent="0.2">
      <c r="A2242" t="s">
        <v>3848</v>
      </c>
      <c r="B2242" s="2" t="s">
        <v>4713</v>
      </c>
      <c r="C2242" s="2">
        <v>1</v>
      </c>
      <c r="D2242" s="2">
        <v>1</v>
      </c>
      <c r="E2242" s="2">
        <v>5</v>
      </c>
      <c r="F2242" s="1">
        <v>43280.480555555558</v>
      </c>
      <c r="G2242">
        <v>86.02</v>
      </c>
      <c r="H2242">
        <v>1.99</v>
      </c>
      <c r="I2242">
        <v>1.1399999999999999</v>
      </c>
      <c r="J2242">
        <v>4.4400000000000004</v>
      </c>
      <c r="K2242">
        <v>2.0699999999999998</v>
      </c>
      <c r="L2242">
        <v>0.28000000000000003</v>
      </c>
      <c r="M2242">
        <v>0.28999999999999998</v>
      </c>
      <c r="N2242">
        <v>1.27</v>
      </c>
      <c r="O2242">
        <v>1.29</v>
      </c>
      <c r="P2242">
        <v>1.63</v>
      </c>
      <c r="Q2242">
        <v>2.02</v>
      </c>
      <c r="R2242">
        <v>10.63</v>
      </c>
      <c r="S2242">
        <v>8.93</v>
      </c>
      <c r="T2242">
        <v>5.21</v>
      </c>
      <c r="U2242">
        <v>1.96</v>
      </c>
      <c r="V2242">
        <v>1.42</v>
      </c>
      <c r="W2242">
        <v>66.709999999999994</v>
      </c>
      <c r="X2242">
        <v>8.94</v>
      </c>
      <c r="Y2242">
        <v>10.37</v>
      </c>
      <c r="Z2242">
        <v>11.5</v>
      </c>
      <c r="AA2242">
        <v>20.45</v>
      </c>
      <c r="AB2242">
        <v>5.62</v>
      </c>
      <c r="AC2242">
        <v>28.53</v>
      </c>
    </row>
    <row r="2243" spans="1:29" x14ac:dyDescent="0.2">
      <c r="A2243" t="s">
        <v>374</v>
      </c>
      <c r="B2243" s="2" t="s">
        <v>4928</v>
      </c>
      <c r="C2243" s="2">
        <v>1</v>
      </c>
      <c r="D2243" s="2">
        <v>2</v>
      </c>
      <c r="E2243" s="2">
        <v>1</v>
      </c>
      <c r="F2243" s="1">
        <v>42916.473611111112</v>
      </c>
      <c r="G2243">
        <v>86.02</v>
      </c>
      <c r="H2243">
        <v>1.88</v>
      </c>
      <c r="I2243">
        <v>1.25</v>
      </c>
      <c r="J2243">
        <v>2.2999999999999998</v>
      </c>
      <c r="K2243">
        <v>2.17</v>
      </c>
      <c r="L2243">
        <v>0.38</v>
      </c>
      <c r="M2243">
        <v>0.36</v>
      </c>
      <c r="N2243">
        <v>1.66</v>
      </c>
      <c r="O2243">
        <v>1.66</v>
      </c>
      <c r="P2243">
        <v>2.12</v>
      </c>
      <c r="Q2243">
        <v>2.68</v>
      </c>
      <c r="R2243">
        <v>8.14</v>
      </c>
      <c r="S2243">
        <v>12.36</v>
      </c>
      <c r="T2243">
        <v>4.54</v>
      </c>
      <c r="U2243">
        <v>1.67</v>
      </c>
      <c r="V2243">
        <v>1.49</v>
      </c>
      <c r="W2243">
        <v>71.040000000000006</v>
      </c>
      <c r="X2243">
        <v>6.69</v>
      </c>
      <c r="Y2243">
        <v>8.8000000000000007</v>
      </c>
      <c r="Z2243">
        <v>11.55</v>
      </c>
      <c r="AA2243">
        <v>28.32</v>
      </c>
      <c r="AB2243">
        <v>10.14</v>
      </c>
      <c r="AC2243">
        <v>28.81</v>
      </c>
    </row>
    <row r="2244" spans="1:29" x14ac:dyDescent="0.2">
      <c r="A2244" t="s">
        <v>562</v>
      </c>
      <c r="B2244" s="2" t="s">
        <v>4937</v>
      </c>
      <c r="C2244" s="2">
        <v>1</v>
      </c>
      <c r="D2244" s="2">
        <v>1</v>
      </c>
      <c r="E2244" s="2">
        <v>1</v>
      </c>
      <c r="F2244" s="1">
        <v>42922.609722222223</v>
      </c>
      <c r="G2244">
        <v>86.02</v>
      </c>
      <c r="H2244">
        <v>1.8</v>
      </c>
      <c r="I2244">
        <v>1.24</v>
      </c>
      <c r="J2244">
        <v>2.68</v>
      </c>
      <c r="K2244">
        <v>2.38</v>
      </c>
      <c r="L2244">
        <v>0.56999999999999995</v>
      </c>
      <c r="M2244">
        <v>0.56999999999999995</v>
      </c>
      <c r="N2244">
        <v>1.45</v>
      </c>
      <c r="O2244">
        <v>1.49</v>
      </c>
      <c r="P2244">
        <v>2.74</v>
      </c>
      <c r="Q2244">
        <v>3.13</v>
      </c>
      <c r="R2244">
        <v>6.95</v>
      </c>
      <c r="S2244">
        <v>11.61</v>
      </c>
      <c r="T2244">
        <v>4.55</v>
      </c>
      <c r="U2244">
        <v>1.77</v>
      </c>
      <c r="V2244">
        <v>1.43</v>
      </c>
      <c r="W2244">
        <v>71.209999999999994</v>
      </c>
      <c r="X2244">
        <v>7.93</v>
      </c>
      <c r="Y2244">
        <v>10.47</v>
      </c>
      <c r="Z2244">
        <v>13.53</v>
      </c>
      <c r="AA2244">
        <v>26.71</v>
      </c>
      <c r="AB2244">
        <v>8.01</v>
      </c>
      <c r="AC2244">
        <v>32.76</v>
      </c>
    </row>
    <row r="2245" spans="1:29" x14ac:dyDescent="0.2">
      <c r="A2245" t="s">
        <v>2914</v>
      </c>
      <c r="B2245" s="2" t="s">
        <v>4709</v>
      </c>
      <c r="C2245" s="2">
        <v>1</v>
      </c>
      <c r="D2245" s="2">
        <v>2</v>
      </c>
      <c r="E2245" s="2">
        <v>4</v>
      </c>
      <c r="F2245" s="1">
        <v>43178.568055555559</v>
      </c>
      <c r="G2245">
        <v>86.01</v>
      </c>
      <c r="H2245">
        <v>1.42</v>
      </c>
      <c r="I2245">
        <v>0.72</v>
      </c>
      <c r="J2245">
        <v>-0.64</v>
      </c>
      <c r="K2245">
        <v>2.1</v>
      </c>
      <c r="L2245">
        <v>0.86</v>
      </c>
      <c r="M2245">
        <v>0.24</v>
      </c>
      <c r="N2245">
        <v>1.1399999999999999</v>
      </c>
      <c r="O2245">
        <v>1.1000000000000001</v>
      </c>
      <c r="P2245">
        <v>3.46</v>
      </c>
      <c r="Q2245">
        <v>1.8</v>
      </c>
      <c r="R2245">
        <v>6.3</v>
      </c>
      <c r="S2245">
        <v>11.19</v>
      </c>
      <c r="T2245">
        <v>1.73</v>
      </c>
      <c r="U2245">
        <v>3.14</v>
      </c>
      <c r="V2245">
        <v>1.53</v>
      </c>
      <c r="W2245">
        <v>71.14</v>
      </c>
      <c r="X2245">
        <v>34.520000000000003</v>
      </c>
      <c r="Y2245">
        <v>51.26</v>
      </c>
      <c r="Z2245">
        <v>101.76</v>
      </c>
      <c r="AA2245">
        <v>120.63</v>
      </c>
      <c r="AB2245">
        <v>20.7</v>
      </c>
      <c r="AC2245">
        <v>109.63</v>
      </c>
    </row>
    <row r="2246" spans="1:29" x14ac:dyDescent="0.2">
      <c r="A2246" t="s">
        <v>3545</v>
      </c>
      <c r="B2246" s="2" t="s">
        <v>4759</v>
      </c>
      <c r="C2246" s="2">
        <v>1</v>
      </c>
      <c r="D2246" s="2">
        <v>2</v>
      </c>
      <c r="E2246" s="2">
        <v>4</v>
      </c>
      <c r="F2246" s="1">
        <v>43209.527777777781</v>
      </c>
      <c r="G2246">
        <v>86.01</v>
      </c>
      <c r="H2246">
        <v>1.79</v>
      </c>
      <c r="I2246">
        <v>1.1000000000000001</v>
      </c>
      <c r="J2246">
        <v>1.1399999999999999</v>
      </c>
      <c r="K2246">
        <v>2.78</v>
      </c>
      <c r="L2246">
        <v>0.68</v>
      </c>
      <c r="M2246">
        <v>0.3</v>
      </c>
      <c r="N2246">
        <v>1.51</v>
      </c>
      <c r="O2246">
        <v>1.48</v>
      </c>
      <c r="P2246">
        <v>3.38</v>
      </c>
      <c r="Q2246">
        <v>3.77</v>
      </c>
      <c r="R2246">
        <v>2.4300000000000002</v>
      </c>
      <c r="S2246">
        <v>13.48</v>
      </c>
      <c r="T2246">
        <v>3.86</v>
      </c>
      <c r="U2246">
        <v>2.19</v>
      </c>
      <c r="V2246">
        <v>1.48</v>
      </c>
      <c r="W2246">
        <v>74.05</v>
      </c>
      <c r="X2246">
        <v>20.12</v>
      </c>
      <c r="Y2246">
        <v>28.65</v>
      </c>
      <c r="Z2246">
        <v>34.26</v>
      </c>
      <c r="AA2246">
        <v>71.58</v>
      </c>
      <c r="AB2246">
        <v>16.86</v>
      </c>
      <c r="AC2246">
        <v>88.41</v>
      </c>
    </row>
    <row r="2247" spans="1:29" x14ac:dyDescent="0.2">
      <c r="A2247" t="s">
        <v>3144</v>
      </c>
      <c r="B2247" s="2" t="s">
        <v>5165</v>
      </c>
      <c r="C2247" s="2">
        <v>2</v>
      </c>
      <c r="D2247" s="2">
        <v>2</v>
      </c>
      <c r="E2247" s="2">
        <v>4</v>
      </c>
      <c r="F2247" s="1">
        <v>43195.592361111114</v>
      </c>
      <c r="G2247">
        <v>86.01</v>
      </c>
      <c r="H2247">
        <v>1.62</v>
      </c>
      <c r="I2247">
        <v>0.94</v>
      </c>
      <c r="J2247">
        <v>2.5099999999999998</v>
      </c>
      <c r="K2247">
        <v>2.3199999999999998</v>
      </c>
      <c r="L2247">
        <v>0.67</v>
      </c>
      <c r="M2247">
        <v>0.48</v>
      </c>
      <c r="N2247">
        <v>1.32</v>
      </c>
      <c r="O2247">
        <v>1.28</v>
      </c>
      <c r="P2247">
        <v>3.41</v>
      </c>
      <c r="Q2247">
        <v>3.77</v>
      </c>
      <c r="R2247">
        <v>4.71</v>
      </c>
      <c r="S2247">
        <v>11.9</v>
      </c>
      <c r="T2247">
        <v>4.0199999999999996</v>
      </c>
      <c r="U2247">
        <v>2.2999999999999998</v>
      </c>
      <c r="V2247">
        <v>1.52</v>
      </c>
      <c r="W2247">
        <v>73.39</v>
      </c>
      <c r="X2247">
        <v>19.68</v>
      </c>
      <c r="Y2247">
        <v>23.75</v>
      </c>
      <c r="Z2247">
        <v>32.22</v>
      </c>
      <c r="AA2247">
        <v>60.2</v>
      </c>
      <c r="AB2247">
        <v>9.39</v>
      </c>
      <c r="AC2247">
        <v>69.8</v>
      </c>
    </row>
    <row r="2248" spans="1:29" x14ac:dyDescent="0.2">
      <c r="A2248" t="s">
        <v>939</v>
      </c>
      <c r="B2248" s="2" t="s">
        <v>4782</v>
      </c>
      <c r="C2248" s="2">
        <v>1</v>
      </c>
      <c r="D2248" s="2">
        <v>2</v>
      </c>
      <c r="E2248" s="2">
        <v>2</v>
      </c>
      <c r="F2248" s="1">
        <v>42955.566666666666</v>
      </c>
      <c r="G2248">
        <v>86.01</v>
      </c>
      <c r="H2248">
        <v>1.43</v>
      </c>
      <c r="I2248">
        <v>1.22</v>
      </c>
      <c r="J2248">
        <v>2.92</v>
      </c>
      <c r="K2248">
        <v>1.65</v>
      </c>
      <c r="L2248">
        <v>0.53</v>
      </c>
      <c r="M2248">
        <v>0.64</v>
      </c>
      <c r="N2248">
        <v>1.26</v>
      </c>
      <c r="O2248">
        <v>1.23</v>
      </c>
      <c r="P2248">
        <v>2.2200000000000002</v>
      </c>
      <c r="Q2248">
        <v>2.87</v>
      </c>
      <c r="R2248">
        <v>9.5500000000000007</v>
      </c>
      <c r="S2248">
        <v>9.27</v>
      </c>
      <c r="T2248">
        <v>3.62</v>
      </c>
      <c r="U2248">
        <v>1.37</v>
      </c>
      <c r="V2248">
        <v>1.3</v>
      </c>
      <c r="W2248">
        <v>71.900000000000006</v>
      </c>
      <c r="X2248">
        <v>5.53</v>
      </c>
      <c r="Y2248">
        <v>6.35</v>
      </c>
      <c r="Z2248">
        <v>11.82</v>
      </c>
      <c r="AA2248">
        <v>14.45</v>
      </c>
      <c r="AB2248">
        <v>4.3</v>
      </c>
      <c r="AC2248">
        <v>12.01</v>
      </c>
    </row>
    <row r="2249" spans="1:29" x14ac:dyDescent="0.2">
      <c r="A2249" t="s">
        <v>463</v>
      </c>
      <c r="B2249" s="2" t="s">
        <v>5047</v>
      </c>
      <c r="C2249" s="2">
        <v>2</v>
      </c>
      <c r="D2249" s="2">
        <v>2</v>
      </c>
      <c r="E2249" s="2">
        <v>1</v>
      </c>
      <c r="F2249" s="1">
        <v>42921.574305555558</v>
      </c>
      <c r="G2249">
        <v>86.01</v>
      </c>
      <c r="H2249">
        <v>2.1</v>
      </c>
      <c r="I2249">
        <v>1.46</v>
      </c>
      <c r="J2249">
        <v>2.86</v>
      </c>
      <c r="K2249">
        <v>2.2599999999999998</v>
      </c>
      <c r="L2249">
        <v>0.43</v>
      </c>
      <c r="M2249">
        <v>0.43</v>
      </c>
      <c r="N2249">
        <v>1.81</v>
      </c>
      <c r="O2249">
        <v>1.76</v>
      </c>
      <c r="P2249">
        <v>2.4</v>
      </c>
      <c r="Q2249">
        <v>2.57</v>
      </c>
      <c r="R2249">
        <v>8.07</v>
      </c>
      <c r="S2249">
        <v>13.6</v>
      </c>
      <c r="T2249">
        <v>4.41</v>
      </c>
      <c r="U2249">
        <v>1.79</v>
      </c>
      <c r="V2249">
        <v>1.66</v>
      </c>
      <c r="W2249">
        <v>71.56</v>
      </c>
      <c r="X2249">
        <v>6.58</v>
      </c>
      <c r="Y2249">
        <v>8.34</v>
      </c>
      <c r="Z2249">
        <v>12.14</v>
      </c>
      <c r="AA2249">
        <v>27.58</v>
      </c>
      <c r="AB2249">
        <v>9.25</v>
      </c>
      <c r="AC2249">
        <v>34.47</v>
      </c>
    </row>
    <row r="2250" spans="1:29" x14ac:dyDescent="0.2">
      <c r="A2250" t="s">
        <v>1605</v>
      </c>
      <c r="B2250" s="2" t="s">
        <v>5023</v>
      </c>
      <c r="C2250" s="2">
        <v>2</v>
      </c>
      <c r="D2250" s="2">
        <v>1</v>
      </c>
      <c r="E2250" s="2">
        <v>2</v>
      </c>
      <c r="F2250" s="1">
        <v>42989.540972222225</v>
      </c>
      <c r="G2250">
        <v>86.01</v>
      </c>
      <c r="H2250">
        <v>1.77</v>
      </c>
      <c r="I2250">
        <v>1.47</v>
      </c>
      <c r="J2250">
        <v>3.02</v>
      </c>
      <c r="K2250">
        <v>2.23</v>
      </c>
      <c r="L2250">
        <v>0.45</v>
      </c>
      <c r="M2250">
        <v>0.34</v>
      </c>
      <c r="N2250">
        <v>1.55</v>
      </c>
      <c r="O2250">
        <v>1.53</v>
      </c>
      <c r="P2250">
        <v>2.0099999999999998</v>
      </c>
      <c r="Q2250">
        <v>2.44</v>
      </c>
      <c r="R2250">
        <v>8.9499999999999993</v>
      </c>
      <c r="S2250">
        <v>10.98</v>
      </c>
      <c r="T2250">
        <v>3.4</v>
      </c>
      <c r="U2250">
        <v>1.5</v>
      </c>
      <c r="V2250">
        <v>1.37</v>
      </c>
      <c r="W2250">
        <v>71.540000000000006</v>
      </c>
      <c r="X2250">
        <v>5.21</v>
      </c>
      <c r="Y2250">
        <v>6.39</v>
      </c>
      <c r="Z2250">
        <v>12.31</v>
      </c>
      <c r="AA2250">
        <v>14.63</v>
      </c>
      <c r="AB2250">
        <v>5.22</v>
      </c>
      <c r="AC2250">
        <v>11.64</v>
      </c>
    </row>
    <row r="2251" spans="1:29" x14ac:dyDescent="0.2">
      <c r="A2251" t="s">
        <v>3057</v>
      </c>
      <c r="B2251" s="2" t="s">
        <v>4757</v>
      </c>
      <c r="C2251" s="2">
        <v>1</v>
      </c>
      <c r="D2251" s="2">
        <v>2</v>
      </c>
      <c r="E2251" s="2">
        <v>4</v>
      </c>
      <c r="F2251" s="1">
        <v>43188.609027777777</v>
      </c>
      <c r="G2251">
        <v>86.01</v>
      </c>
      <c r="H2251">
        <v>1.68</v>
      </c>
      <c r="I2251">
        <v>0.99</v>
      </c>
      <c r="J2251">
        <v>1.79</v>
      </c>
      <c r="K2251">
        <v>2.46</v>
      </c>
      <c r="L2251">
        <v>0.68</v>
      </c>
      <c r="M2251">
        <v>0.45</v>
      </c>
      <c r="N2251">
        <v>1.31</v>
      </c>
      <c r="O2251">
        <v>1.28</v>
      </c>
      <c r="P2251">
        <v>3.29</v>
      </c>
      <c r="Q2251">
        <v>3.68</v>
      </c>
      <c r="R2251">
        <v>3.96</v>
      </c>
      <c r="S2251">
        <v>11.68</v>
      </c>
      <c r="T2251">
        <v>3.78</v>
      </c>
      <c r="U2251">
        <v>2.35</v>
      </c>
      <c r="V2251">
        <v>1.42</v>
      </c>
      <c r="W2251">
        <v>73.94</v>
      </c>
      <c r="X2251">
        <v>17.29</v>
      </c>
      <c r="Y2251">
        <v>24.38</v>
      </c>
      <c r="Z2251">
        <v>31.59</v>
      </c>
      <c r="AA2251">
        <v>62.13</v>
      </c>
      <c r="AB2251">
        <v>13.39</v>
      </c>
      <c r="AC2251">
        <v>67.8</v>
      </c>
    </row>
    <row r="2252" spans="1:29" x14ac:dyDescent="0.2">
      <c r="A2252" t="s">
        <v>1416</v>
      </c>
      <c r="B2252" s="2" t="s">
        <v>4720</v>
      </c>
      <c r="C2252" s="2">
        <v>1</v>
      </c>
      <c r="D2252" s="2">
        <v>1</v>
      </c>
      <c r="E2252" s="2">
        <v>2</v>
      </c>
      <c r="F2252" s="1">
        <v>42976.654166666667</v>
      </c>
      <c r="G2252">
        <v>86</v>
      </c>
      <c r="H2252">
        <v>1.7</v>
      </c>
      <c r="I2252">
        <v>1.31</v>
      </c>
      <c r="J2252">
        <v>2.89</v>
      </c>
      <c r="K2252">
        <v>2.11</v>
      </c>
      <c r="L2252">
        <v>0.35</v>
      </c>
      <c r="M2252">
        <v>0.37</v>
      </c>
      <c r="N2252">
        <v>1.54</v>
      </c>
      <c r="O2252">
        <v>1.52</v>
      </c>
      <c r="P2252">
        <v>1.9</v>
      </c>
      <c r="Q2252">
        <v>2.46</v>
      </c>
      <c r="R2252">
        <v>9.0299999999999994</v>
      </c>
      <c r="S2252">
        <v>10.6</v>
      </c>
      <c r="T2252">
        <v>4.92</v>
      </c>
      <c r="U2252">
        <v>1.37</v>
      </c>
      <c r="V2252">
        <v>1.37</v>
      </c>
      <c r="W2252">
        <v>71.73</v>
      </c>
      <c r="X2252">
        <v>6.55</v>
      </c>
      <c r="Y2252">
        <v>8.1199999999999992</v>
      </c>
      <c r="Z2252">
        <v>10.9</v>
      </c>
      <c r="AA2252">
        <v>16.399999999999999</v>
      </c>
      <c r="AB2252">
        <v>7.09</v>
      </c>
      <c r="AC2252">
        <v>15.75</v>
      </c>
    </row>
    <row r="2253" spans="1:29" x14ac:dyDescent="0.2">
      <c r="A2253" t="s">
        <v>335</v>
      </c>
      <c r="B2253" s="2" t="s">
        <v>5182</v>
      </c>
      <c r="C2253" s="2">
        <v>2</v>
      </c>
      <c r="D2253" s="2">
        <v>1</v>
      </c>
      <c r="E2253" s="2">
        <v>1</v>
      </c>
      <c r="F2253" s="1">
        <v>42928.506944444445</v>
      </c>
      <c r="G2253">
        <v>86</v>
      </c>
      <c r="H2253">
        <v>1.76</v>
      </c>
      <c r="I2253">
        <v>1.1200000000000001</v>
      </c>
      <c r="J2253">
        <v>2.96</v>
      </c>
      <c r="K2253">
        <v>2.0699999999999998</v>
      </c>
      <c r="L2253">
        <v>0.46</v>
      </c>
      <c r="M2253">
        <v>0.6</v>
      </c>
      <c r="N2253">
        <v>1.41</v>
      </c>
      <c r="O2253">
        <v>1.41</v>
      </c>
      <c r="P2253">
        <v>2.39</v>
      </c>
      <c r="Q2253">
        <v>3.25</v>
      </c>
      <c r="R2253">
        <v>8.7100000000000009</v>
      </c>
      <c r="S2253">
        <v>10.62</v>
      </c>
      <c r="T2253">
        <v>4.7</v>
      </c>
      <c r="U2253">
        <v>1.75</v>
      </c>
      <c r="V2253">
        <v>1.43</v>
      </c>
      <c r="W2253">
        <v>70.86</v>
      </c>
      <c r="X2253">
        <v>8.06</v>
      </c>
      <c r="Y2253">
        <v>10.24</v>
      </c>
      <c r="Z2253">
        <v>13.04</v>
      </c>
      <c r="AA2253">
        <v>27.22</v>
      </c>
      <c r="AB2253">
        <v>7.22</v>
      </c>
      <c r="AC2253">
        <v>29.27</v>
      </c>
    </row>
    <row r="2254" spans="1:29" x14ac:dyDescent="0.2">
      <c r="A2254" t="s">
        <v>1513</v>
      </c>
      <c r="B2254" s="2" t="s">
        <v>5078</v>
      </c>
      <c r="C2254" s="2">
        <v>2</v>
      </c>
      <c r="D2254" s="2">
        <v>1</v>
      </c>
      <c r="E2254" s="2">
        <v>2</v>
      </c>
      <c r="F2254" s="1">
        <v>42979.631249999999</v>
      </c>
      <c r="G2254">
        <v>85.99</v>
      </c>
      <c r="H2254">
        <v>1.63</v>
      </c>
      <c r="I2254">
        <v>1.27</v>
      </c>
      <c r="J2254">
        <v>2.89</v>
      </c>
      <c r="K2254">
        <v>1.91</v>
      </c>
      <c r="L2254">
        <v>0.44</v>
      </c>
      <c r="M2254">
        <v>0.45</v>
      </c>
      <c r="N2254">
        <v>1.45</v>
      </c>
      <c r="O2254">
        <v>1.42</v>
      </c>
      <c r="P2254">
        <v>2.14</v>
      </c>
      <c r="Q2254">
        <v>2.57</v>
      </c>
      <c r="R2254">
        <v>9.73</v>
      </c>
      <c r="S2254">
        <v>10.1</v>
      </c>
      <c r="T2254">
        <v>4.34</v>
      </c>
      <c r="U2254">
        <v>1.54</v>
      </c>
      <c r="V2254">
        <v>1.41</v>
      </c>
      <c r="W2254">
        <v>72.28</v>
      </c>
      <c r="X2254">
        <v>5.76</v>
      </c>
      <c r="Y2254">
        <v>6.55</v>
      </c>
      <c r="Z2254">
        <v>10.85</v>
      </c>
      <c r="AA2254">
        <v>15.14</v>
      </c>
      <c r="AB2254">
        <v>4.55</v>
      </c>
      <c r="AC2254">
        <v>15.11</v>
      </c>
    </row>
    <row r="2255" spans="1:29" x14ac:dyDescent="0.2">
      <c r="A2255" t="s">
        <v>950</v>
      </c>
      <c r="B2255" s="2" t="s">
        <v>4770</v>
      </c>
      <c r="C2255" s="2">
        <v>1</v>
      </c>
      <c r="D2255" s="2">
        <v>2</v>
      </c>
      <c r="E2255" s="2">
        <v>2</v>
      </c>
      <c r="F2255" s="1">
        <v>42955.594444444447</v>
      </c>
      <c r="G2255">
        <v>85.99</v>
      </c>
      <c r="H2255">
        <v>1.59</v>
      </c>
      <c r="I2255">
        <v>1.33</v>
      </c>
      <c r="J2255">
        <v>2.54</v>
      </c>
      <c r="K2255">
        <v>2.06</v>
      </c>
      <c r="L2255">
        <v>0.45</v>
      </c>
      <c r="M2255">
        <v>0.47</v>
      </c>
      <c r="N2255">
        <v>1.44</v>
      </c>
      <c r="O2255">
        <v>1.42</v>
      </c>
      <c r="P2255">
        <v>2.02</v>
      </c>
      <c r="Q2255">
        <v>2.8</v>
      </c>
      <c r="R2255">
        <v>9.2899999999999991</v>
      </c>
      <c r="S2255">
        <v>10.36</v>
      </c>
      <c r="T2255">
        <v>3.61</v>
      </c>
      <c r="U2255">
        <v>1.46</v>
      </c>
      <c r="V2255">
        <v>1.29</v>
      </c>
      <c r="W2255">
        <v>72.489999999999995</v>
      </c>
      <c r="X2255">
        <v>5.23</v>
      </c>
      <c r="Y2255">
        <v>6.51</v>
      </c>
      <c r="Z2255">
        <v>10.050000000000001</v>
      </c>
      <c r="AA2255">
        <v>14.44</v>
      </c>
      <c r="AB2255">
        <v>5.24</v>
      </c>
      <c r="AC2255">
        <v>8.83</v>
      </c>
    </row>
    <row r="2256" spans="1:29" x14ac:dyDescent="0.2">
      <c r="A2256" t="s">
        <v>3628</v>
      </c>
      <c r="B2256" s="2" t="s">
        <v>5004</v>
      </c>
      <c r="C2256" s="2">
        <v>2</v>
      </c>
      <c r="D2256" s="2">
        <v>1</v>
      </c>
      <c r="E2256" s="2">
        <v>4</v>
      </c>
      <c r="F2256" s="1">
        <v>43216.584722222222</v>
      </c>
      <c r="G2256">
        <v>85.99</v>
      </c>
      <c r="H2256">
        <v>1.66</v>
      </c>
      <c r="I2256">
        <v>0.96</v>
      </c>
      <c r="J2256">
        <v>1.05</v>
      </c>
      <c r="K2256">
        <v>2.4900000000000002</v>
      </c>
      <c r="L2256">
        <v>0.64</v>
      </c>
      <c r="M2256">
        <v>0.33</v>
      </c>
      <c r="N2256">
        <v>1.33</v>
      </c>
      <c r="O2256">
        <v>1.31</v>
      </c>
      <c r="P2256">
        <v>3.37</v>
      </c>
      <c r="Q2256">
        <v>4.1399999999999997</v>
      </c>
      <c r="R2256">
        <v>5.17</v>
      </c>
      <c r="S2256">
        <v>11.53</v>
      </c>
      <c r="T2256">
        <v>3.61</v>
      </c>
      <c r="U2256">
        <v>2.25</v>
      </c>
      <c r="V2256">
        <v>1.5</v>
      </c>
      <c r="W2256">
        <v>75.19</v>
      </c>
      <c r="X2256">
        <v>19.5</v>
      </c>
      <c r="Y2256">
        <v>24.32</v>
      </c>
      <c r="Z2256">
        <v>31.13</v>
      </c>
      <c r="AA2256">
        <v>60.14</v>
      </c>
      <c r="AB2256">
        <v>10.73</v>
      </c>
      <c r="AC2256">
        <v>64.53</v>
      </c>
    </row>
    <row r="2257" spans="1:29" x14ac:dyDescent="0.2">
      <c r="A2257" t="s">
        <v>906</v>
      </c>
      <c r="B2257" s="2" t="s">
        <v>5130</v>
      </c>
      <c r="C2257" s="2">
        <v>2</v>
      </c>
      <c r="D2257" s="2">
        <v>1</v>
      </c>
      <c r="E2257" s="2">
        <v>2</v>
      </c>
      <c r="F2257" s="1">
        <v>42950.679166666669</v>
      </c>
      <c r="G2257">
        <v>85.99</v>
      </c>
      <c r="H2257">
        <v>1.63</v>
      </c>
      <c r="I2257">
        <v>1.5</v>
      </c>
      <c r="J2257">
        <v>4.32</v>
      </c>
      <c r="K2257">
        <v>1.85</v>
      </c>
      <c r="L2257">
        <v>0.45</v>
      </c>
      <c r="M2257">
        <v>0.41</v>
      </c>
      <c r="N2257">
        <v>1.6</v>
      </c>
      <c r="O2257">
        <v>1.55</v>
      </c>
      <c r="P2257">
        <v>1.93</v>
      </c>
      <c r="Q2257">
        <v>2.56</v>
      </c>
      <c r="R2257">
        <v>9.92</v>
      </c>
      <c r="S2257">
        <v>11.08</v>
      </c>
      <c r="T2257">
        <v>3.87</v>
      </c>
      <c r="U2257">
        <v>1.32</v>
      </c>
      <c r="V2257">
        <v>1.36</v>
      </c>
      <c r="W2257">
        <v>70.25</v>
      </c>
      <c r="X2257">
        <v>5.93</v>
      </c>
      <c r="Y2257">
        <v>6.73</v>
      </c>
      <c r="Z2257">
        <v>13.82</v>
      </c>
      <c r="AA2257">
        <v>12.4</v>
      </c>
      <c r="AB2257">
        <v>3.79</v>
      </c>
      <c r="AC2257">
        <v>15.6</v>
      </c>
    </row>
    <row r="2258" spans="1:29" x14ac:dyDescent="0.2">
      <c r="A2258" t="s">
        <v>3366</v>
      </c>
      <c r="B2258" s="2" t="s">
        <v>4925</v>
      </c>
      <c r="C2258" s="2">
        <v>1</v>
      </c>
      <c r="D2258" s="2">
        <v>1</v>
      </c>
      <c r="E2258" s="2">
        <v>4</v>
      </c>
      <c r="F2258" s="1">
        <v>43203.644444444442</v>
      </c>
      <c r="G2258">
        <v>85.99</v>
      </c>
      <c r="H2258">
        <v>1.85</v>
      </c>
      <c r="I2258">
        <v>1.33</v>
      </c>
      <c r="J2258">
        <v>1.93</v>
      </c>
      <c r="K2258">
        <v>2.73</v>
      </c>
      <c r="L2258">
        <v>0.66</v>
      </c>
      <c r="M2258">
        <v>0.33</v>
      </c>
      <c r="N2258">
        <v>1.84</v>
      </c>
      <c r="O2258">
        <v>1.78</v>
      </c>
      <c r="P2258">
        <v>3.28</v>
      </c>
      <c r="Q2258">
        <v>3.91</v>
      </c>
      <c r="R2258">
        <v>3.09</v>
      </c>
      <c r="S2258">
        <v>15.91</v>
      </c>
      <c r="T2258">
        <v>3.83</v>
      </c>
      <c r="U2258">
        <v>2.14</v>
      </c>
      <c r="V2258">
        <v>1.64</v>
      </c>
      <c r="W2258">
        <v>73.38</v>
      </c>
      <c r="X2258">
        <v>19.11</v>
      </c>
      <c r="Y2258">
        <v>24.57</v>
      </c>
      <c r="Z2258">
        <v>37.18</v>
      </c>
      <c r="AA2258">
        <v>61.31</v>
      </c>
      <c r="AB2258">
        <v>11.86</v>
      </c>
      <c r="AC2258">
        <v>69.11</v>
      </c>
    </row>
    <row r="2259" spans="1:29" x14ac:dyDescent="0.2">
      <c r="A2259" t="s">
        <v>180</v>
      </c>
      <c r="B2259" s="2" t="s">
        <v>4930</v>
      </c>
      <c r="C2259" s="2">
        <v>1</v>
      </c>
      <c r="D2259" s="2">
        <v>1</v>
      </c>
      <c r="E2259" s="2">
        <v>1</v>
      </c>
      <c r="F2259" s="1">
        <v>42901.484722222223</v>
      </c>
      <c r="G2259">
        <v>85.98</v>
      </c>
      <c r="H2259">
        <v>1.88</v>
      </c>
      <c r="I2259">
        <v>1.34</v>
      </c>
      <c r="J2259">
        <v>2.37</v>
      </c>
      <c r="K2259">
        <v>2.5499999999999998</v>
      </c>
      <c r="L2259">
        <v>0.59</v>
      </c>
      <c r="M2259">
        <v>0.54</v>
      </c>
      <c r="N2259">
        <v>1.56</v>
      </c>
      <c r="O2259">
        <v>1.59</v>
      </c>
      <c r="P2259">
        <v>2.88</v>
      </c>
      <c r="Q2259">
        <v>3.73</v>
      </c>
      <c r="R2259">
        <v>6.36</v>
      </c>
      <c r="S2259">
        <v>12.55</v>
      </c>
      <c r="T2259">
        <v>4.72</v>
      </c>
      <c r="U2259">
        <v>1.77</v>
      </c>
      <c r="V2259">
        <v>1.47</v>
      </c>
      <c r="W2259">
        <v>71.73</v>
      </c>
      <c r="X2259">
        <v>9.4</v>
      </c>
      <c r="Y2259">
        <v>10.92</v>
      </c>
      <c r="Z2259">
        <v>16.55</v>
      </c>
      <c r="AA2259">
        <v>27.33</v>
      </c>
      <c r="AB2259">
        <v>8.2100000000000009</v>
      </c>
      <c r="AC2259">
        <v>31.68</v>
      </c>
    </row>
    <row r="2260" spans="1:29" x14ac:dyDescent="0.2">
      <c r="A2260" t="s">
        <v>455</v>
      </c>
      <c r="B2260" s="2" t="s">
        <v>5098</v>
      </c>
      <c r="C2260" s="2">
        <v>2</v>
      </c>
      <c r="D2260" s="2">
        <v>1</v>
      </c>
      <c r="E2260" s="2">
        <v>1</v>
      </c>
      <c r="F2260" s="1">
        <v>42921.556250000001</v>
      </c>
      <c r="G2260">
        <v>85.98</v>
      </c>
      <c r="H2260">
        <v>1.81</v>
      </c>
      <c r="I2260">
        <v>1.22</v>
      </c>
      <c r="J2260">
        <v>2.57</v>
      </c>
      <c r="K2260">
        <v>2.41</v>
      </c>
      <c r="L2260">
        <v>0.56999999999999995</v>
      </c>
      <c r="M2260">
        <v>0.56999999999999995</v>
      </c>
      <c r="N2260">
        <v>1.39</v>
      </c>
      <c r="O2260">
        <v>1.43</v>
      </c>
      <c r="P2260">
        <v>2.76</v>
      </c>
      <c r="Q2260">
        <v>3.36</v>
      </c>
      <c r="R2260">
        <v>6.93</v>
      </c>
      <c r="S2260">
        <v>11.11</v>
      </c>
      <c r="T2260">
        <v>4.47</v>
      </c>
      <c r="U2260">
        <v>1.85</v>
      </c>
      <c r="V2260">
        <v>1.42</v>
      </c>
      <c r="W2260">
        <v>71.319999999999993</v>
      </c>
      <c r="X2260">
        <v>7.73</v>
      </c>
      <c r="Y2260">
        <v>10.02</v>
      </c>
      <c r="Z2260">
        <v>12.89</v>
      </c>
      <c r="AA2260">
        <v>25.4</v>
      </c>
      <c r="AB2260">
        <v>6.97</v>
      </c>
      <c r="AC2260">
        <v>30.7</v>
      </c>
    </row>
    <row r="2261" spans="1:29" x14ac:dyDescent="0.2">
      <c r="A2261" t="s">
        <v>2994</v>
      </c>
      <c r="B2261" s="2" t="s">
        <v>4769</v>
      </c>
      <c r="C2261" s="2">
        <v>1</v>
      </c>
      <c r="D2261" s="2">
        <v>2</v>
      </c>
      <c r="E2261" s="2">
        <v>4</v>
      </c>
      <c r="F2261" s="1">
        <v>43187.706944444442</v>
      </c>
      <c r="G2261">
        <v>85.98</v>
      </c>
      <c r="H2261">
        <v>1.78</v>
      </c>
      <c r="I2261">
        <v>1.07</v>
      </c>
      <c r="J2261">
        <v>1.35</v>
      </c>
      <c r="K2261">
        <v>2.65</v>
      </c>
      <c r="L2261">
        <v>0.67</v>
      </c>
      <c r="M2261">
        <v>0.39</v>
      </c>
      <c r="N2261">
        <v>1.63</v>
      </c>
      <c r="O2261">
        <v>1.58</v>
      </c>
      <c r="P2261">
        <v>3.36</v>
      </c>
      <c r="Q2261">
        <v>3.8</v>
      </c>
      <c r="R2261">
        <v>2.86</v>
      </c>
      <c r="S2261">
        <v>13.95</v>
      </c>
      <c r="T2261">
        <v>4.09</v>
      </c>
      <c r="U2261">
        <v>2.4500000000000002</v>
      </c>
      <c r="V2261">
        <v>1.54</v>
      </c>
      <c r="W2261">
        <v>73.78</v>
      </c>
      <c r="X2261">
        <v>20.37</v>
      </c>
      <c r="Y2261">
        <v>26.97</v>
      </c>
      <c r="Z2261">
        <v>35.43</v>
      </c>
      <c r="AA2261">
        <v>76.489999999999995</v>
      </c>
      <c r="AB2261">
        <v>16.38</v>
      </c>
      <c r="AC2261">
        <v>87.95</v>
      </c>
    </row>
    <row r="2262" spans="1:29" x14ac:dyDescent="0.2">
      <c r="A2262" t="s">
        <v>1174</v>
      </c>
      <c r="B2262" s="2" t="s">
        <v>4790</v>
      </c>
      <c r="C2262" s="2">
        <v>1</v>
      </c>
      <c r="D2262" s="2">
        <v>1</v>
      </c>
      <c r="E2262" s="2">
        <v>2</v>
      </c>
      <c r="F2262" s="1">
        <v>42965.499305555553</v>
      </c>
      <c r="G2262">
        <v>85.98</v>
      </c>
      <c r="H2262">
        <v>1.47</v>
      </c>
      <c r="I2262">
        <v>1.32</v>
      </c>
      <c r="J2262">
        <v>3.1</v>
      </c>
      <c r="K2262">
        <v>1.78</v>
      </c>
      <c r="L2262">
        <v>0.45</v>
      </c>
      <c r="M2262">
        <v>0.42</v>
      </c>
      <c r="N2262">
        <v>1.3</v>
      </c>
      <c r="O2262">
        <v>1.28</v>
      </c>
      <c r="P2262">
        <v>1.82</v>
      </c>
      <c r="Q2262">
        <v>2.44</v>
      </c>
      <c r="R2262">
        <v>10.51</v>
      </c>
      <c r="S2262">
        <v>8.44</v>
      </c>
      <c r="T2262">
        <v>3.24</v>
      </c>
      <c r="U2262">
        <v>1.29</v>
      </c>
      <c r="V2262">
        <v>1.25</v>
      </c>
      <c r="W2262">
        <v>71.400000000000006</v>
      </c>
      <c r="X2262">
        <v>4.3099999999999996</v>
      </c>
      <c r="Y2262">
        <v>5.46</v>
      </c>
      <c r="Z2262">
        <v>12.04</v>
      </c>
      <c r="AA2262">
        <v>9.07</v>
      </c>
      <c r="AB2262">
        <v>3.39</v>
      </c>
      <c r="AC2262">
        <v>7.08</v>
      </c>
    </row>
    <row r="2263" spans="1:29" x14ac:dyDescent="0.2">
      <c r="A2263" t="s">
        <v>611</v>
      </c>
      <c r="B2263" s="2" t="s">
        <v>5081</v>
      </c>
      <c r="C2263" s="2">
        <v>2</v>
      </c>
      <c r="D2263" s="2">
        <v>2</v>
      </c>
      <c r="E2263" s="2">
        <v>1</v>
      </c>
      <c r="F2263" s="1">
        <v>42928.621527777781</v>
      </c>
      <c r="G2263">
        <v>85.97</v>
      </c>
      <c r="H2263">
        <v>1.84</v>
      </c>
      <c r="I2263">
        <v>1.25</v>
      </c>
      <c r="J2263">
        <v>1.6</v>
      </c>
      <c r="K2263">
        <v>2.36</v>
      </c>
      <c r="L2263">
        <v>0.51</v>
      </c>
      <c r="M2263">
        <v>0.47</v>
      </c>
      <c r="N2263">
        <v>1.6</v>
      </c>
      <c r="O2263">
        <v>1.62</v>
      </c>
      <c r="P2263">
        <v>2.66</v>
      </c>
      <c r="Q2263">
        <v>3.28</v>
      </c>
      <c r="R2263">
        <v>7.12</v>
      </c>
      <c r="S2263">
        <v>12.42</v>
      </c>
      <c r="T2263">
        <v>4.1900000000000004</v>
      </c>
      <c r="U2263">
        <v>1.77</v>
      </c>
      <c r="V2263">
        <v>1.49</v>
      </c>
      <c r="W2263">
        <v>72.319999999999993</v>
      </c>
      <c r="X2263">
        <v>7.4</v>
      </c>
      <c r="Y2263">
        <v>9</v>
      </c>
      <c r="Z2263">
        <v>13.59</v>
      </c>
      <c r="AA2263">
        <v>29.61</v>
      </c>
      <c r="AB2263">
        <v>9.43</v>
      </c>
      <c r="AC2263">
        <v>33.42</v>
      </c>
    </row>
    <row r="2264" spans="1:29" x14ac:dyDescent="0.2">
      <c r="A2264" t="s">
        <v>3472</v>
      </c>
      <c r="B2264" s="2" t="s">
        <v>4971</v>
      </c>
      <c r="C2264" s="2">
        <v>2</v>
      </c>
      <c r="D2264" s="2">
        <v>1</v>
      </c>
      <c r="E2264" s="2">
        <v>4</v>
      </c>
      <c r="F2264" s="1">
        <v>43208.699305555558</v>
      </c>
      <c r="G2264">
        <v>85.97</v>
      </c>
      <c r="H2264">
        <v>1.73</v>
      </c>
      <c r="I2264">
        <v>1.1599999999999999</v>
      </c>
      <c r="J2264">
        <v>1.68</v>
      </c>
      <c r="K2264">
        <v>2.4300000000000002</v>
      </c>
      <c r="L2264">
        <v>0.65</v>
      </c>
      <c r="M2264">
        <v>0.44</v>
      </c>
      <c r="N2264">
        <v>1.67</v>
      </c>
      <c r="O2264">
        <v>1.6</v>
      </c>
      <c r="P2264">
        <v>3.31</v>
      </c>
      <c r="Q2264">
        <v>3.94</v>
      </c>
      <c r="R2264">
        <v>3.34</v>
      </c>
      <c r="S2264">
        <v>14.19</v>
      </c>
      <c r="T2264">
        <v>4.3499999999999996</v>
      </c>
      <c r="U2264">
        <v>2.06</v>
      </c>
      <c r="V2264">
        <v>1.53</v>
      </c>
      <c r="W2264">
        <v>73.62</v>
      </c>
      <c r="X2264">
        <v>16.98</v>
      </c>
      <c r="Y2264">
        <v>22.77</v>
      </c>
      <c r="Z2264">
        <v>32.479999999999997</v>
      </c>
      <c r="AA2264">
        <v>62.17</v>
      </c>
      <c r="AB2264">
        <v>16.079999999999998</v>
      </c>
      <c r="AC2264">
        <v>83.27</v>
      </c>
    </row>
    <row r="2265" spans="1:29" x14ac:dyDescent="0.2">
      <c r="A2265" t="s">
        <v>1335</v>
      </c>
      <c r="B2265" s="2" t="s">
        <v>5085</v>
      </c>
      <c r="C2265" s="2">
        <v>2</v>
      </c>
      <c r="D2265" s="2">
        <v>2</v>
      </c>
      <c r="E2265" s="2">
        <v>2</v>
      </c>
      <c r="F2265" s="1">
        <v>42972.658333333333</v>
      </c>
      <c r="G2265">
        <v>85.97</v>
      </c>
      <c r="H2265">
        <v>1.74</v>
      </c>
      <c r="I2265">
        <v>1.28</v>
      </c>
      <c r="J2265">
        <v>3.29</v>
      </c>
      <c r="K2265">
        <v>2.17</v>
      </c>
      <c r="L2265">
        <v>0.41</v>
      </c>
      <c r="M2265">
        <v>0.43</v>
      </c>
      <c r="N2265">
        <v>1.39</v>
      </c>
      <c r="O2265">
        <v>1.4</v>
      </c>
      <c r="P2265">
        <v>2.12</v>
      </c>
      <c r="Q2265">
        <v>2.85</v>
      </c>
      <c r="R2265">
        <v>9.36</v>
      </c>
      <c r="S2265">
        <v>9.8000000000000007</v>
      </c>
      <c r="T2265">
        <v>4.66</v>
      </c>
      <c r="U2265">
        <v>1.48</v>
      </c>
      <c r="V2265">
        <v>1.34</v>
      </c>
      <c r="W2265">
        <v>71.08</v>
      </c>
      <c r="X2265">
        <v>6.73</v>
      </c>
      <c r="Y2265">
        <v>8.1</v>
      </c>
      <c r="Z2265">
        <v>11.76</v>
      </c>
      <c r="AA2265">
        <v>14.34</v>
      </c>
      <c r="AB2265">
        <v>4.6900000000000004</v>
      </c>
      <c r="AC2265">
        <v>15.11</v>
      </c>
    </row>
    <row r="2266" spans="1:29" x14ac:dyDescent="0.2">
      <c r="A2266" t="s">
        <v>3441</v>
      </c>
      <c r="B2266" s="2" t="s">
        <v>4743</v>
      </c>
      <c r="C2266" s="2">
        <v>1</v>
      </c>
      <c r="D2266" s="2">
        <v>2</v>
      </c>
      <c r="E2266" s="2">
        <v>4</v>
      </c>
      <c r="F2266" s="1">
        <v>43206.789583333331</v>
      </c>
      <c r="G2266">
        <v>85.97</v>
      </c>
      <c r="H2266">
        <v>1.88</v>
      </c>
      <c r="I2266">
        <v>1.18</v>
      </c>
      <c r="J2266">
        <v>1.58</v>
      </c>
      <c r="K2266">
        <v>2.82</v>
      </c>
      <c r="L2266">
        <v>0.72</v>
      </c>
      <c r="M2266">
        <v>0.49</v>
      </c>
      <c r="N2266">
        <v>1.48</v>
      </c>
      <c r="O2266">
        <v>1.46</v>
      </c>
      <c r="P2266">
        <v>3.5</v>
      </c>
      <c r="Q2266">
        <v>4.12</v>
      </c>
      <c r="R2266">
        <v>3.45</v>
      </c>
      <c r="S2266">
        <v>13.37</v>
      </c>
      <c r="T2266">
        <v>3.65</v>
      </c>
      <c r="U2266">
        <v>2.2799999999999998</v>
      </c>
      <c r="V2266">
        <v>1.53</v>
      </c>
      <c r="W2266">
        <v>74.39</v>
      </c>
      <c r="X2266">
        <v>16.79</v>
      </c>
      <c r="Y2266">
        <v>22.36</v>
      </c>
      <c r="Z2266">
        <v>32.93</v>
      </c>
      <c r="AA2266">
        <v>55.74</v>
      </c>
      <c r="AB2266">
        <v>10.96</v>
      </c>
      <c r="AC2266">
        <v>57.57</v>
      </c>
    </row>
    <row r="2267" spans="1:29" x14ac:dyDescent="0.2">
      <c r="A2267" t="s">
        <v>2859</v>
      </c>
      <c r="B2267" s="2" t="s">
        <v>4878</v>
      </c>
      <c r="C2267" s="2">
        <v>1</v>
      </c>
      <c r="D2267" s="2">
        <v>2</v>
      </c>
      <c r="E2267" s="2">
        <v>3</v>
      </c>
      <c r="F2267" s="1">
        <v>43161.606249999997</v>
      </c>
      <c r="G2267">
        <v>85.97</v>
      </c>
      <c r="H2267">
        <v>2</v>
      </c>
      <c r="I2267">
        <v>1</v>
      </c>
      <c r="J2267">
        <v>-0.13</v>
      </c>
      <c r="K2267">
        <v>3.12</v>
      </c>
      <c r="L2267">
        <v>0.75</v>
      </c>
      <c r="M2267">
        <v>0.28000000000000003</v>
      </c>
      <c r="N2267">
        <v>1.69</v>
      </c>
      <c r="O2267">
        <v>1.7</v>
      </c>
      <c r="P2267">
        <v>4.01</v>
      </c>
      <c r="Q2267">
        <v>3.72</v>
      </c>
      <c r="R2267">
        <v>-0.39</v>
      </c>
      <c r="S2267">
        <v>16.36</v>
      </c>
      <c r="T2267">
        <v>4.6900000000000004</v>
      </c>
      <c r="U2267">
        <v>2.79</v>
      </c>
      <c r="V2267">
        <v>1.75</v>
      </c>
      <c r="W2267">
        <v>73.72</v>
      </c>
      <c r="X2267">
        <v>32.18</v>
      </c>
      <c r="Y2267">
        <v>41.88</v>
      </c>
      <c r="Z2267">
        <v>56.59</v>
      </c>
      <c r="AA2267">
        <v>114.74</v>
      </c>
      <c r="AB2267">
        <v>20.95</v>
      </c>
      <c r="AC2267">
        <v>152.31</v>
      </c>
    </row>
    <row r="2268" spans="1:29" x14ac:dyDescent="0.2">
      <c r="A2268" t="s">
        <v>3278</v>
      </c>
      <c r="B2268" s="2" t="s">
        <v>4849</v>
      </c>
      <c r="C2268" s="2">
        <v>1</v>
      </c>
      <c r="D2268" s="2">
        <v>2</v>
      </c>
      <c r="E2268" s="2">
        <v>4</v>
      </c>
      <c r="F2268" s="1">
        <v>43200.65625</v>
      </c>
      <c r="G2268">
        <v>85.96</v>
      </c>
      <c r="H2268">
        <v>1.37</v>
      </c>
      <c r="I2268">
        <v>0.9</v>
      </c>
      <c r="J2268">
        <v>0.89</v>
      </c>
      <c r="K2268">
        <v>2.39</v>
      </c>
      <c r="L2268">
        <v>0.74</v>
      </c>
      <c r="M2268">
        <v>0.48</v>
      </c>
      <c r="N2268">
        <v>1.2</v>
      </c>
      <c r="O2268">
        <v>1.18</v>
      </c>
      <c r="P2268">
        <v>3.52</v>
      </c>
      <c r="Q2268">
        <v>4.43</v>
      </c>
      <c r="R2268">
        <v>5.34</v>
      </c>
      <c r="S2268">
        <v>10.96</v>
      </c>
      <c r="T2268">
        <v>3.25</v>
      </c>
      <c r="U2268">
        <v>1.96</v>
      </c>
      <c r="V2268">
        <v>1.4</v>
      </c>
      <c r="W2268">
        <v>76.27</v>
      </c>
      <c r="X2268">
        <v>19.850000000000001</v>
      </c>
      <c r="Y2268">
        <v>25.09</v>
      </c>
      <c r="Z2268">
        <v>33.46</v>
      </c>
      <c r="AA2268">
        <v>57.3</v>
      </c>
      <c r="AB2268">
        <v>8.98</v>
      </c>
      <c r="AC2268">
        <v>46.95</v>
      </c>
    </row>
    <row r="2269" spans="1:29" x14ac:dyDescent="0.2">
      <c r="A2269" t="s">
        <v>358</v>
      </c>
      <c r="B2269" s="2" t="s">
        <v>4798</v>
      </c>
      <c r="C2269" s="2">
        <v>1</v>
      </c>
      <c r="D2269" s="2">
        <v>2</v>
      </c>
      <c r="E2269" s="2">
        <v>1</v>
      </c>
      <c r="F2269" s="1">
        <v>42915.635416666664</v>
      </c>
      <c r="G2269">
        <v>85.96</v>
      </c>
      <c r="H2269">
        <v>1.76</v>
      </c>
      <c r="I2269">
        <v>1.31</v>
      </c>
      <c r="J2269">
        <v>2.31</v>
      </c>
      <c r="K2269">
        <v>2.2200000000000002</v>
      </c>
      <c r="L2269">
        <v>0.51</v>
      </c>
      <c r="M2269">
        <v>0.61</v>
      </c>
      <c r="N2269">
        <v>1.55</v>
      </c>
      <c r="O2269">
        <v>1.54</v>
      </c>
      <c r="P2269">
        <v>2.5099999999999998</v>
      </c>
      <c r="Q2269">
        <v>3.45</v>
      </c>
      <c r="R2269">
        <v>7.77</v>
      </c>
      <c r="S2269">
        <v>12.23</v>
      </c>
      <c r="T2269">
        <v>3.83</v>
      </c>
      <c r="U2269">
        <v>1.69</v>
      </c>
      <c r="V2269">
        <v>1.43</v>
      </c>
      <c r="W2269">
        <v>71.349999999999994</v>
      </c>
      <c r="X2269">
        <v>6.33</v>
      </c>
      <c r="Y2269">
        <v>9.06</v>
      </c>
      <c r="Z2269">
        <v>12.12</v>
      </c>
      <c r="AA2269">
        <v>28.65</v>
      </c>
      <c r="AB2269">
        <v>9.92</v>
      </c>
      <c r="AC2269">
        <v>24.1</v>
      </c>
    </row>
    <row r="2270" spans="1:29" x14ac:dyDescent="0.2">
      <c r="A2270" t="s">
        <v>2899</v>
      </c>
      <c r="B2270" s="2" t="s">
        <v>4800</v>
      </c>
      <c r="C2270" s="2">
        <v>1</v>
      </c>
      <c r="D2270" s="2">
        <v>2</v>
      </c>
      <c r="E2270" s="2">
        <v>4</v>
      </c>
      <c r="F2270" s="1">
        <v>43178.552083333336</v>
      </c>
      <c r="G2270">
        <v>85.96</v>
      </c>
      <c r="H2270">
        <v>0.89</v>
      </c>
      <c r="I2270">
        <v>0.64</v>
      </c>
      <c r="J2270">
        <v>-2.41</v>
      </c>
      <c r="K2270">
        <v>1.56</v>
      </c>
      <c r="L2270">
        <v>0.99</v>
      </c>
      <c r="M2270">
        <v>-0.34</v>
      </c>
      <c r="N2270">
        <v>1.02</v>
      </c>
      <c r="O2270">
        <v>0.94</v>
      </c>
      <c r="P2270">
        <v>3.15</v>
      </c>
      <c r="Q2270">
        <v>-0.77</v>
      </c>
      <c r="R2270">
        <v>8.1300000000000008</v>
      </c>
      <c r="S2270">
        <v>10.38</v>
      </c>
      <c r="T2270">
        <v>0.69</v>
      </c>
      <c r="U2270">
        <v>3.6</v>
      </c>
      <c r="V2270">
        <v>1.45</v>
      </c>
      <c r="W2270">
        <v>70.36</v>
      </c>
      <c r="X2270">
        <v>76.260000000000005</v>
      </c>
      <c r="Y2270">
        <v>113.99</v>
      </c>
      <c r="Z2270">
        <v>256.56</v>
      </c>
      <c r="AA2270">
        <v>200.57</v>
      </c>
      <c r="AB2270">
        <v>24.98</v>
      </c>
      <c r="AC2270">
        <v>148.15</v>
      </c>
    </row>
    <row r="2271" spans="1:29" x14ac:dyDescent="0.2">
      <c r="A2271" t="s">
        <v>1219</v>
      </c>
      <c r="B2271" s="2" t="s">
        <v>5038</v>
      </c>
      <c r="C2271" s="2">
        <v>2</v>
      </c>
      <c r="D2271" s="2">
        <v>1</v>
      </c>
      <c r="E2271" s="2">
        <v>2</v>
      </c>
      <c r="F2271" s="1">
        <v>42965.620138888888</v>
      </c>
      <c r="G2271">
        <v>85.96</v>
      </c>
      <c r="H2271">
        <v>1.82</v>
      </c>
      <c r="I2271">
        <v>1.52</v>
      </c>
      <c r="J2271">
        <v>3.36</v>
      </c>
      <c r="K2271">
        <v>2.02</v>
      </c>
      <c r="L2271">
        <v>0.41</v>
      </c>
      <c r="M2271">
        <v>0.5</v>
      </c>
      <c r="N2271">
        <v>1.68</v>
      </c>
      <c r="O2271">
        <v>1.65</v>
      </c>
      <c r="P2271">
        <v>1.9</v>
      </c>
      <c r="Q2271">
        <v>2.29</v>
      </c>
      <c r="R2271">
        <v>9.7100000000000009</v>
      </c>
      <c r="S2271">
        <v>11.94</v>
      </c>
      <c r="T2271">
        <v>3.64</v>
      </c>
      <c r="U2271">
        <v>1.53</v>
      </c>
      <c r="V2271">
        <v>1.51</v>
      </c>
      <c r="W2271">
        <v>69.69</v>
      </c>
      <c r="X2271">
        <v>4.46</v>
      </c>
      <c r="Y2271">
        <v>5.45</v>
      </c>
      <c r="Z2271">
        <v>11.97</v>
      </c>
      <c r="AA2271">
        <v>15.04</v>
      </c>
      <c r="AB2271">
        <v>4.8600000000000003</v>
      </c>
      <c r="AC2271">
        <v>12.86</v>
      </c>
    </row>
    <row r="2272" spans="1:29" x14ac:dyDescent="0.2">
      <c r="A2272" t="s">
        <v>1690</v>
      </c>
      <c r="B2272" s="2" t="s">
        <v>4904</v>
      </c>
      <c r="C2272" s="2">
        <v>1</v>
      </c>
      <c r="D2272" s="2">
        <v>1</v>
      </c>
      <c r="E2272" s="2">
        <v>2</v>
      </c>
      <c r="F2272" s="1">
        <v>42989.670138888891</v>
      </c>
      <c r="G2272">
        <v>85.96</v>
      </c>
      <c r="H2272">
        <v>1.71</v>
      </c>
      <c r="I2272">
        <v>1.23</v>
      </c>
      <c r="J2272">
        <v>3.22</v>
      </c>
      <c r="K2272">
        <v>1.95</v>
      </c>
      <c r="L2272">
        <v>0.3</v>
      </c>
      <c r="M2272">
        <v>0.27</v>
      </c>
      <c r="N2272">
        <v>1.3</v>
      </c>
      <c r="O2272">
        <v>1.32</v>
      </c>
      <c r="P2272">
        <v>1.47</v>
      </c>
      <c r="Q2272">
        <v>1.75</v>
      </c>
      <c r="R2272">
        <v>10.78</v>
      </c>
      <c r="S2272">
        <v>8.69</v>
      </c>
      <c r="T2272">
        <v>3.96</v>
      </c>
      <c r="U2272">
        <v>1.59</v>
      </c>
      <c r="V2272">
        <v>1.29</v>
      </c>
      <c r="W2272">
        <v>69.97</v>
      </c>
      <c r="X2272">
        <v>4.76</v>
      </c>
      <c r="Y2272">
        <v>6.08</v>
      </c>
      <c r="Z2272">
        <v>9.08</v>
      </c>
      <c r="AA2272">
        <v>12.11</v>
      </c>
      <c r="AB2272">
        <v>4.34</v>
      </c>
      <c r="AC2272">
        <v>8.74</v>
      </c>
    </row>
    <row r="2273" spans="1:29" x14ac:dyDescent="0.2">
      <c r="A2273" t="s">
        <v>762</v>
      </c>
      <c r="B2273" s="2" t="s">
        <v>4885</v>
      </c>
      <c r="C2273" s="2">
        <v>1</v>
      </c>
      <c r="D2273" s="2">
        <v>2</v>
      </c>
      <c r="E2273" s="2">
        <v>1</v>
      </c>
      <c r="F2273" s="1">
        <v>42948.458333333336</v>
      </c>
      <c r="G2273">
        <v>85.96</v>
      </c>
      <c r="H2273">
        <v>2.16</v>
      </c>
      <c r="I2273">
        <v>1.4</v>
      </c>
      <c r="J2273">
        <v>4.3499999999999996</v>
      </c>
      <c r="K2273">
        <v>2.46</v>
      </c>
      <c r="L2273">
        <v>0.48</v>
      </c>
      <c r="M2273">
        <v>0.67</v>
      </c>
      <c r="N2273">
        <v>1.71</v>
      </c>
      <c r="O2273">
        <v>1.69</v>
      </c>
      <c r="P2273">
        <v>2.77</v>
      </c>
      <c r="Q2273">
        <v>3.77</v>
      </c>
      <c r="R2273">
        <v>6.31</v>
      </c>
      <c r="S2273">
        <v>13.92</v>
      </c>
      <c r="T2273">
        <v>6.98</v>
      </c>
      <c r="U2273">
        <v>1.85</v>
      </c>
      <c r="V2273">
        <v>1.65</v>
      </c>
      <c r="W2273">
        <v>66.81</v>
      </c>
      <c r="X2273">
        <v>22.4</v>
      </c>
      <c r="Y2273">
        <v>15.32</v>
      </c>
      <c r="Z2273">
        <v>45.64</v>
      </c>
      <c r="AA2273">
        <v>23.52</v>
      </c>
      <c r="AB2273">
        <v>6.42</v>
      </c>
      <c r="AC2273">
        <v>59.34</v>
      </c>
    </row>
    <row r="2274" spans="1:29" x14ac:dyDescent="0.2">
      <c r="A2274" t="s">
        <v>1760</v>
      </c>
      <c r="B2274" s="2" t="s">
        <v>5114</v>
      </c>
      <c r="C2274" s="2">
        <v>2</v>
      </c>
      <c r="D2274" s="2">
        <v>1</v>
      </c>
      <c r="E2274" s="2">
        <v>2</v>
      </c>
      <c r="F2274" s="1">
        <v>42990.472916666666</v>
      </c>
      <c r="G2274">
        <v>85.96</v>
      </c>
      <c r="H2274">
        <v>1.92</v>
      </c>
      <c r="I2274">
        <v>1.45</v>
      </c>
      <c r="J2274">
        <v>3.44</v>
      </c>
      <c r="K2274">
        <v>2.2400000000000002</v>
      </c>
      <c r="L2274">
        <v>0.3</v>
      </c>
      <c r="M2274">
        <v>0.3</v>
      </c>
      <c r="N2274">
        <v>1.68</v>
      </c>
      <c r="O2274">
        <v>1.67</v>
      </c>
      <c r="P2274">
        <v>1.63</v>
      </c>
      <c r="Q2274">
        <v>1.9</v>
      </c>
      <c r="R2274">
        <v>9.4</v>
      </c>
      <c r="S2274">
        <v>11.54</v>
      </c>
      <c r="T2274">
        <v>4.84</v>
      </c>
      <c r="U2274">
        <v>1.63</v>
      </c>
      <c r="V2274">
        <v>1.46</v>
      </c>
      <c r="W2274">
        <v>69.39</v>
      </c>
      <c r="X2274">
        <v>5.86</v>
      </c>
      <c r="Y2274">
        <v>6.98</v>
      </c>
      <c r="Z2274">
        <v>13.44</v>
      </c>
      <c r="AA2274">
        <v>14.01</v>
      </c>
      <c r="AB2274">
        <v>4.8</v>
      </c>
      <c r="AC2274">
        <v>14.86</v>
      </c>
    </row>
    <row r="2275" spans="1:29" x14ac:dyDescent="0.2">
      <c r="A2275" t="s">
        <v>707</v>
      </c>
      <c r="B2275" s="2" t="s">
        <v>5137</v>
      </c>
      <c r="C2275" s="2">
        <v>2</v>
      </c>
      <c r="D2275" s="2">
        <v>1</v>
      </c>
      <c r="E2275" s="2">
        <v>1</v>
      </c>
      <c r="F2275" s="1">
        <v>42933.656944444447</v>
      </c>
      <c r="G2275">
        <v>85.96</v>
      </c>
      <c r="H2275">
        <v>1.53</v>
      </c>
      <c r="I2275">
        <v>1.1299999999999999</v>
      </c>
      <c r="J2275">
        <v>2.56</v>
      </c>
      <c r="K2275">
        <v>2</v>
      </c>
      <c r="L2275">
        <v>0.56000000000000005</v>
      </c>
      <c r="M2275">
        <v>0.56999999999999995</v>
      </c>
      <c r="N2275">
        <v>1.25</v>
      </c>
      <c r="O2275">
        <v>1.27</v>
      </c>
      <c r="P2275">
        <v>2.64</v>
      </c>
      <c r="Q2275">
        <v>3.22</v>
      </c>
      <c r="R2275">
        <v>6.36</v>
      </c>
      <c r="S2275">
        <v>9.9600000000000009</v>
      </c>
      <c r="T2275">
        <v>4.53</v>
      </c>
      <c r="U2275">
        <v>1.51</v>
      </c>
      <c r="V2275">
        <v>1.29</v>
      </c>
      <c r="W2275">
        <v>71.97</v>
      </c>
      <c r="X2275">
        <v>7.58</v>
      </c>
      <c r="Y2275">
        <v>9.86</v>
      </c>
      <c r="Z2275">
        <v>12.56</v>
      </c>
      <c r="AA2275">
        <v>23.91</v>
      </c>
      <c r="AB2275">
        <v>8.3699999999999992</v>
      </c>
      <c r="AC2275">
        <v>36.880000000000003</v>
      </c>
    </row>
    <row r="2276" spans="1:29" x14ac:dyDescent="0.2">
      <c r="A2276" t="s">
        <v>4270</v>
      </c>
      <c r="B2276" s="2" t="s">
        <v>5198</v>
      </c>
      <c r="C2276" s="2">
        <v>2</v>
      </c>
      <c r="D2276" s="2">
        <v>2</v>
      </c>
      <c r="E2276" s="2">
        <v>5</v>
      </c>
      <c r="F2276" s="1">
        <v>43286.554166666669</v>
      </c>
      <c r="G2276">
        <v>85.96</v>
      </c>
      <c r="H2276">
        <v>1.83</v>
      </c>
      <c r="I2276">
        <v>1.0900000000000001</v>
      </c>
      <c r="J2276">
        <v>3.26</v>
      </c>
      <c r="K2276">
        <v>2.0099999999999998</v>
      </c>
      <c r="L2276">
        <v>0.15</v>
      </c>
      <c r="M2276">
        <v>0.16</v>
      </c>
      <c r="N2276">
        <v>1.35</v>
      </c>
      <c r="O2276">
        <v>1.34</v>
      </c>
      <c r="P2276">
        <v>1.1200000000000001</v>
      </c>
      <c r="Q2276">
        <v>1.58</v>
      </c>
      <c r="R2276">
        <v>11.1</v>
      </c>
      <c r="S2276">
        <v>8.64</v>
      </c>
      <c r="T2276">
        <v>5.16</v>
      </c>
      <c r="U2276">
        <v>1.57</v>
      </c>
      <c r="V2276">
        <v>1.27</v>
      </c>
      <c r="W2276">
        <v>68.7</v>
      </c>
      <c r="X2276">
        <v>7.14</v>
      </c>
      <c r="Y2276">
        <v>8.48</v>
      </c>
      <c r="Z2276">
        <v>8.84</v>
      </c>
      <c r="AA2276">
        <v>19.670000000000002</v>
      </c>
      <c r="AB2276">
        <v>8.09</v>
      </c>
      <c r="AC2276">
        <v>22.12</v>
      </c>
    </row>
    <row r="2277" spans="1:29" x14ac:dyDescent="0.2">
      <c r="A2277" t="s">
        <v>284</v>
      </c>
      <c r="B2277" s="2" t="s">
        <v>4870</v>
      </c>
      <c r="C2277" s="2">
        <v>1</v>
      </c>
      <c r="D2277" s="2">
        <v>1</v>
      </c>
      <c r="E2277" s="2">
        <v>1</v>
      </c>
      <c r="F2277" s="1">
        <v>42913.672222222223</v>
      </c>
      <c r="G2277">
        <v>85.95</v>
      </c>
      <c r="H2277">
        <v>1.75</v>
      </c>
      <c r="I2277">
        <v>1.29</v>
      </c>
      <c r="J2277">
        <v>2.02</v>
      </c>
      <c r="K2277">
        <v>2.19</v>
      </c>
      <c r="L2277">
        <v>0.43</v>
      </c>
      <c r="M2277">
        <v>0.4</v>
      </c>
      <c r="N2277">
        <v>1.49</v>
      </c>
      <c r="O2277">
        <v>1.5</v>
      </c>
      <c r="P2277">
        <v>2.15</v>
      </c>
      <c r="Q2277">
        <v>2.59</v>
      </c>
      <c r="R2277">
        <v>8.4499999999999993</v>
      </c>
      <c r="S2277">
        <v>11.15</v>
      </c>
      <c r="T2277">
        <v>3.94</v>
      </c>
      <c r="U2277">
        <v>1.56</v>
      </c>
      <c r="V2277">
        <v>1.4</v>
      </c>
      <c r="W2277">
        <v>71.790000000000006</v>
      </c>
      <c r="X2277">
        <v>5.54</v>
      </c>
      <c r="Y2277">
        <v>7.37</v>
      </c>
      <c r="Z2277">
        <v>10.73</v>
      </c>
      <c r="AA2277">
        <v>19.68</v>
      </c>
      <c r="AB2277">
        <v>6.62</v>
      </c>
      <c r="AC2277">
        <v>15.84</v>
      </c>
    </row>
    <row r="2278" spans="1:29" x14ac:dyDescent="0.2">
      <c r="A2278" t="s">
        <v>2437</v>
      </c>
      <c r="B2278" s="2" t="s">
        <v>5006</v>
      </c>
      <c r="C2278" s="2">
        <v>2</v>
      </c>
      <c r="D2278" s="2">
        <v>1</v>
      </c>
      <c r="E2278" s="2">
        <v>3</v>
      </c>
      <c r="F2278" s="1">
        <v>43153.586805555555</v>
      </c>
      <c r="G2278">
        <v>85.95</v>
      </c>
      <c r="H2278">
        <v>1.32</v>
      </c>
      <c r="I2278">
        <v>0.82</v>
      </c>
      <c r="J2278">
        <v>0.41</v>
      </c>
      <c r="K2278">
        <v>2.6</v>
      </c>
      <c r="L2278">
        <v>0.92</v>
      </c>
      <c r="M2278">
        <v>0.74</v>
      </c>
      <c r="N2278">
        <v>1.1299999999999999</v>
      </c>
      <c r="O2278">
        <v>1.1100000000000001</v>
      </c>
      <c r="P2278">
        <v>4.25</v>
      </c>
      <c r="Q2278">
        <v>5.51</v>
      </c>
      <c r="R2278">
        <v>2.5299999999999998</v>
      </c>
      <c r="S2278">
        <v>11.64</v>
      </c>
      <c r="T2278">
        <v>3.65</v>
      </c>
      <c r="U2278">
        <v>1.98</v>
      </c>
      <c r="V2278">
        <v>1.36</v>
      </c>
      <c r="W2278">
        <v>77.25</v>
      </c>
      <c r="X2278">
        <v>26.85</v>
      </c>
      <c r="Y2278">
        <v>36.61</v>
      </c>
      <c r="Z2278">
        <v>52.33</v>
      </c>
      <c r="AA2278">
        <v>74.42</v>
      </c>
      <c r="AB2278">
        <v>11.44</v>
      </c>
      <c r="AC2278">
        <v>68.12</v>
      </c>
    </row>
    <row r="2279" spans="1:29" x14ac:dyDescent="0.2">
      <c r="A2279" t="s">
        <v>888</v>
      </c>
      <c r="B2279" s="2" t="s">
        <v>4920</v>
      </c>
      <c r="C2279" s="2">
        <v>1</v>
      </c>
      <c r="D2279" s="2">
        <v>2</v>
      </c>
      <c r="E2279" s="2">
        <v>2</v>
      </c>
      <c r="F2279" s="1">
        <v>42950.63958333333</v>
      </c>
      <c r="G2279">
        <v>85.95</v>
      </c>
      <c r="H2279">
        <v>1.56</v>
      </c>
      <c r="I2279">
        <v>1.26</v>
      </c>
      <c r="J2279">
        <v>3.75</v>
      </c>
      <c r="K2279">
        <v>1.87</v>
      </c>
      <c r="L2279">
        <v>0.51</v>
      </c>
      <c r="M2279">
        <v>0.52</v>
      </c>
      <c r="N2279">
        <v>1.32</v>
      </c>
      <c r="O2279">
        <v>1.29</v>
      </c>
      <c r="P2279">
        <v>2.15</v>
      </c>
      <c r="Q2279">
        <v>2.8</v>
      </c>
      <c r="R2279">
        <v>9</v>
      </c>
      <c r="S2279">
        <v>9.6199999999999992</v>
      </c>
      <c r="T2279">
        <v>3.87</v>
      </c>
      <c r="U2279">
        <v>1.42</v>
      </c>
      <c r="V2279">
        <v>1.31</v>
      </c>
      <c r="W2279">
        <v>71.12</v>
      </c>
      <c r="X2279">
        <v>5.73</v>
      </c>
      <c r="Y2279">
        <v>7.21</v>
      </c>
      <c r="Z2279">
        <v>12.13</v>
      </c>
      <c r="AA2279">
        <v>14.39</v>
      </c>
      <c r="AB2279">
        <v>4.0599999999999996</v>
      </c>
      <c r="AC2279">
        <v>13.79</v>
      </c>
    </row>
    <row r="2280" spans="1:29" x14ac:dyDescent="0.2">
      <c r="A2280" t="s">
        <v>1747</v>
      </c>
      <c r="B2280" s="2" t="s">
        <v>4722</v>
      </c>
      <c r="C2280" s="2">
        <v>1</v>
      </c>
      <c r="D2280" s="2">
        <v>1</v>
      </c>
      <c r="E2280" s="2">
        <v>2</v>
      </c>
      <c r="F2280" s="1">
        <v>42990.459027777775</v>
      </c>
      <c r="G2280">
        <v>85.95</v>
      </c>
      <c r="H2280">
        <v>1.55</v>
      </c>
      <c r="I2280">
        <v>1.17</v>
      </c>
      <c r="J2280">
        <v>3.27</v>
      </c>
      <c r="K2280">
        <v>1.75</v>
      </c>
      <c r="L2280">
        <v>0.4</v>
      </c>
      <c r="M2280">
        <v>0.46</v>
      </c>
      <c r="N2280">
        <v>1.1499999999999999</v>
      </c>
      <c r="O2280">
        <v>1.1200000000000001</v>
      </c>
      <c r="P2280">
        <v>1.8</v>
      </c>
      <c r="Q2280">
        <v>2.2200000000000002</v>
      </c>
      <c r="R2280">
        <v>11.23</v>
      </c>
      <c r="S2280">
        <v>7.72</v>
      </c>
      <c r="T2280">
        <v>3.37</v>
      </c>
      <c r="U2280">
        <v>1.57</v>
      </c>
      <c r="V2280">
        <v>1.29</v>
      </c>
      <c r="W2280">
        <v>70.67</v>
      </c>
      <c r="X2280">
        <v>5.77</v>
      </c>
      <c r="Y2280">
        <v>5.86</v>
      </c>
      <c r="Z2280">
        <v>12.02</v>
      </c>
      <c r="AA2280">
        <v>13.27</v>
      </c>
      <c r="AB2280">
        <v>4.1900000000000004</v>
      </c>
      <c r="AC2280">
        <v>7.64</v>
      </c>
    </row>
    <row r="2281" spans="1:29" x14ac:dyDescent="0.2">
      <c r="A2281" t="s">
        <v>1505</v>
      </c>
      <c r="B2281" s="2" t="s">
        <v>5042</v>
      </c>
      <c r="C2281" s="2">
        <v>2</v>
      </c>
      <c r="D2281" s="2">
        <v>1</v>
      </c>
      <c r="E2281" s="2">
        <v>2</v>
      </c>
      <c r="F2281" s="1">
        <v>42979.616666666669</v>
      </c>
      <c r="G2281">
        <v>85.95</v>
      </c>
      <c r="H2281">
        <v>2.02</v>
      </c>
      <c r="I2281">
        <v>1.49</v>
      </c>
      <c r="J2281">
        <v>3.18</v>
      </c>
      <c r="K2281">
        <v>2.33</v>
      </c>
      <c r="L2281">
        <v>0.39</v>
      </c>
      <c r="M2281">
        <v>0.38</v>
      </c>
      <c r="N2281">
        <v>1.74</v>
      </c>
      <c r="O2281">
        <v>1.68</v>
      </c>
      <c r="P2281">
        <v>2.06</v>
      </c>
      <c r="Q2281">
        <v>2.61</v>
      </c>
      <c r="R2281">
        <v>8.8000000000000007</v>
      </c>
      <c r="S2281">
        <v>12.41</v>
      </c>
      <c r="T2281">
        <v>4.07</v>
      </c>
      <c r="U2281">
        <v>1.89</v>
      </c>
      <c r="V2281">
        <v>1.52</v>
      </c>
      <c r="W2281">
        <v>71.349999999999994</v>
      </c>
      <c r="X2281">
        <v>5.51</v>
      </c>
      <c r="Y2281">
        <v>6.53</v>
      </c>
      <c r="Z2281">
        <v>12.56</v>
      </c>
      <c r="AA2281">
        <v>17.95</v>
      </c>
      <c r="AB2281">
        <v>5.53</v>
      </c>
      <c r="AC2281">
        <v>16.350000000000001</v>
      </c>
    </row>
    <row r="2282" spans="1:29" x14ac:dyDescent="0.2">
      <c r="A2282" t="s">
        <v>301</v>
      </c>
      <c r="B2282" s="2" t="s">
        <v>4814</v>
      </c>
      <c r="C2282" s="2">
        <v>2</v>
      </c>
      <c r="D2282" s="2">
        <v>1</v>
      </c>
      <c r="E2282" s="2">
        <v>1</v>
      </c>
      <c r="F2282" s="1">
        <v>42914.536111111112</v>
      </c>
      <c r="G2282">
        <v>85.94</v>
      </c>
      <c r="H2282">
        <v>1.57</v>
      </c>
      <c r="I2282">
        <v>1.19</v>
      </c>
      <c r="J2282">
        <v>1.72</v>
      </c>
      <c r="K2282">
        <v>2.2000000000000002</v>
      </c>
      <c r="L2282">
        <v>0.54</v>
      </c>
      <c r="M2282">
        <v>0.51</v>
      </c>
      <c r="N2282">
        <v>1.41</v>
      </c>
      <c r="O2282">
        <v>1.43</v>
      </c>
      <c r="P2282">
        <v>2.58</v>
      </c>
      <c r="Q2282">
        <v>3.38</v>
      </c>
      <c r="R2282">
        <v>7.37</v>
      </c>
      <c r="S2282">
        <v>11.13</v>
      </c>
      <c r="T2282">
        <v>4.21</v>
      </c>
      <c r="U2282">
        <v>1.45</v>
      </c>
      <c r="V2282">
        <v>1.34</v>
      </c>
      <c r="W2282">
        <v>72.47</v>
      </c>
      <c r="X2282">
        <v>7.4</v>
      </c>
      <c r="Y2282">
        <v>9.5299999999999994</v>
      </c>
      <c r="Z2282">
        <v>11.52</v>
      </c>
      <c r="AA2282">
        <v>24.97</v>
      </c>
      <c r="AB2282">
        <v>8.1</v>
      </c>
      <c r="AC2282">
        <v>25.89</v>
      </c>
    </row>
    <row r="2283" spans="1:29" x14ac:dyDescent="0.2">
      <c r="A2283" t="s">
        <v>3587</v>
      </c>
      <c r="B2283" s="2" t="s">
        <v>4993</v>
      </c>
      <c r="C2283" s="2">
        <v>2</v>
      </c>
      <c r="D2283" s="2">
        <v>2</v>
      </c>
      <c r="E2283" s="2">
        <v>3</v>
      </c>
      <c r="F2283" s="1">
        <v>43214.57708333333</v>
      </c>
      <c r="G2283">
        <v>85.94</v>
      </c>
      <c r="H2283">
        <v>1.9</v>
      </c>
      <c r="I2283">
        <v>1.42</v>
      </c>
      <c r="J2283">
        <v>-0.22</v>
      </c>
      <c r="K2283">
        <v>3.05</v>
      </c>
      <c r="L2283">
        <v>0.79</v>
      </c>
      <c r="M2283">
        <v>0.44</v>
      </c>
      <c r="N2283">
        <v>2.12</v>
      </c>
      <c r="O2283">
        <v>2.0699999999999998</v>
      </c>
      <c r="P2283">
        <v>4.0199999999999996</v>
      </c>
      <c r="Q2283">
        <v>4.55</v>
      </c>
      <c r="R2283">
        <v>0.97</v>
      </c>
      <c r="S2283">
        <v>18.16</v>
      </c>
      <c r="T2283">
        <v>4.09</v>
      </c>
      <c r="U2283">
        <v>2.0299999999999998</v>
      </c>
      <c r="V2283">
        <v>1.82</v>
      </c>
      <c r="W2283">
        <v>75.62</v>
      </c>
      <c r="X2283">
        <v>26.89</v>
      </c>
      <c r="Y2283">
        <v>28.03</v>
      </c>
      <c r="Z2283">
        <v>57.51</v>
      </c>
      <c r="AA2283">
        <v>76.930000000000007</v>
      </c>
      <c r="AB2283">
        <v>15.93</v>
      </c>
      <c r="AC2283">
        <v>95.02</v>
      </c>
    </row>
    <row r="2284" spans="1:29" x14ac:dyDescent="0.2">
      <c r="A2284" t="s">
        <v>1462</v>
      </c>
      <c r="B2284" s="2" t="s">
        <v>5001</v>
      </c>
      <c r="C2284" s="2">
        <v>2</v>
      </c>
      <c r="D2284" s="2">
        <v>1</v>
      </c>
      <c r="E2284" s="2">
        <v>2</v>
      </c>
      <c r="F2284" s="1">
        <v>42979.490972222222</v>
      </c>
      <c r="G2284">
        <v>85.94</v>
      </c>
      <c r="H2284">
        <v>2.16</v>
      </c>
      <c r="I2284">
        <v>1.35</v>
      </c>
      <c r="J2284">
        <v>4.66</v>
      </c>
      <c r="K2284">
        <v>2.2599999999999998</v>
      </c>
      <c r="L2284">
        <v>0.4</v>
      </c>
      <c r="M2284">
        <v>0.39</v>
      </c>
      <c r="N2284">
        <v>1.51</v>
      </c>
      <c r="O2284">
        <v>1.46</v>
      </c>
      <c r="P2284">
        <v>2.11</v>
      </c>
      <c r="Q2284">
        <v>2.5299999999999998</v>
      </c>
      <c r="R2284">
        <v>8.85</v>
      </c>
      <c r="S2284">
        <v>11.07</v>
      </c>
      <c r="T2284">
        <v>5.18</v>
      </c>
      <c r="U2284">
        <v>1.97</v>
      </c>
      <c r="V2284">
        <v>1.52</v>
      </c>
      <c r="W2284">
        <v>69.39</v>
      </c>
      <c r="X2284">
        <v>8.42</v>
      </c>
      <c r="Y2284">
        <v>10.62</v>
      </c>
      <c r="Z2284">
        <v>13.61</v>
      </c>
      <c r="AA2284">
        <v>20.88</v>
      </c>
      <c r="AB2284">
        <v>5.34</v>
      </c>
      <c r="AC2284">
        <v>28.61</v>
      </c>
    </row>
    <row r="2285" spans="1:29" x14ac:dyDescent="0.2">
      <c r="A2285" t="s">
        <v>237</v>
      </c>
      <c r="B2285" s="2" t="s">
        <v>5151</v>
      </c>
      <c r="C2285" s="2">
        <v>2</v>
      </c>
      <c r="D2285" s="2">
        <v>2</v>
      </c>
      <c r="E2285" s="2">
        <v>1</v>
      </c>
      <c r="F2285" s="1">
        <v>42908.568055555559</v>
      </c>
      <c r="G2285">
        <v>85.94</v>
      </c>
      <c r="H2285">
        <v>2.33</v>
      </c>
      <c r="I2285">
        <v>1.48</v>
      </c>
      <c r="J2285">
        <v>2.58</v>
      </c>
      <c r="K2285">
        <v>2.85</v>
      </c>
      <c r="L2285">
        <v>0.56999999999999995</v>
      </c>
      <c r="M2285">
        <v>0.6</v>
      </c>
      <c r="N2285">
        <v>1.98</v>
      </c>
      <c r="O2285">
        <v>1.97</v>
      </c>
      <c r="P2285">
        <v>3.11</v>
      </c>
      <c r="Q2285">
        <v>3.8</v>
      </c>
      <c r="R2285">
        <v>4.59</v>
      </c>
      <c r="S2285">
        <v>16.29</v>
      </c>
      <c r="T2285">
        <v>5.26</v>
      </c>
      <c r="U2285">
        <v>2.25</v>
      </c>
      <c r="V2285">
        <v>1.74</v>
      </c>
      <c r="W2285">
        <v>70.319999999999993</v>
      </c>
      <c r="X2285">
        <v>13.09</v>
      </c>
      <c r="Y2285">
        <v>14.61</v>
      </c>
      <c r="Z2285">
        <v>27.65</v>
      </c>
      <c r="AA2285">
        <v>45.77</v>
      </c>
      <c r="AB2285">
        <v>12.94</v>
      </c>
      <c r="AC2285">
        <v>60.54</v>
      </c>
    </row>
    <row r="2286" spans="1:29" x14ac:dyDescent="0.2">
      <c r="A2286" t="s">
        <v>3657</v>
      </c>
      <c r="B2286" s="2" t="s">
        <v>5151</v>
      </c>
      <c r="C2286" s="2">
        <v>2</v>
      </c>
      <c r="D2286" s="2">
        <v>1</v>
      </c>
      <c r="E2286" s="2">
        <v>4</v>
      </c>
      <c r="F2286" s="1">
        <v>43216.604166666664</v>
      </c>
      <c r="G2286">
        <v>85.94</v>
      </c>
      <c r="H2286">
        <v>2.17</v>
      </c>
      <c r="I2286">
        <v>1.34</v>
      </c>
      <c r="J2286">
        <v>2.86</v>
      </c>
      <c r="K2286">
        <v>2.78</v>
      </c>
      <c r="L2286">
        <v>0.68</v>
      </c>
      <c r="M2286">
        <v>0.45</v>
      </c>
      <c r="N2286">
        <v>1.82</v>
      </c>
      <c r="O2286">
        <v>1.75</v>
      </c>
      <c r="P2286">
        <v>3.57</v>
      </c>
      <c r="Q2286">
        <v>4.0999999999999996</v>
      </c>
      <c r="R2286">
        <v>3.09</v>
      </c>
      <c r="S2286">
        <v>15.53</v>
      </c>
      <c r="T2286">
        <v>5.41</v>
      </c>
      <c r="U2286">
        <v>2.46</v>
      </c>
      <c r="V2286">
        <v>1.75</v>
      </c>
      <c r="W2286">
        <v>72.77</v>
      </c>
      <c r="X2286">
        <v>20.38</v>
      </c>
      <c r="Y2286">
        <v>23</v>
      </c>
      <c r="Z2286">
        <v>36.520000000000003</v>
      </c>
      <c r="AA2286">
        <v>54.72</v>
      </c>
      <c r="AB2286">
        <v>10.15</v>
      </c>
      <c r="AC2286">
        <v>84.56</v>
      </c>
    </row>
    <row r="2287" spans="1:29" x14ac:dyDescent="0.2">
      <c r="A2287" t="s">
        <v>2299</v>
      </c>
      <c r="B2287" s="2" t="s">
        <v>5149</v>
      </c>
      <c r="C2287" s="2">
        <v>2</v>
      </c>
      <c r="D2287" s="2">
        <v>2</v>
      </c>
      <c r="E2287" s="2">
        <v>3</v>
      </c>
      <c r="F2287" s="1">
        <v>43150.443055555559</v>
      </c>
      <c r="G2287">
        <v>85.93</v>
      </c>
      <c r="H2287">
        <v>1.67</v>
      </c>
      <c r="I2287">
        <v>0.94</v>
      </c>
      <c r="J2287">
        <v>-0.61</v>
      </c>
      <c r="K2287">
        <v>2.9</v>
      </c>
      <c r="L2287">
        <v>0.8</v>
      </c>
      <c r="M2287">
        <v>0.31</v>
      </c>
      <c r="N2287">
        <v>1.6</v>
      </c>
      <c r="O2287">
        <v>1.55</v>
      </c>
      <c r="P2287">
        <v>4.1100000000000003</v>
      </c>
      <c r="Q2287">
        <v>4.7300000000000004</v>
      </c>
      <c r="R2287">
        <v>0.92</v>
      </c>
      <c r="S2287">
        <v>15.17</v>
      </c>
      <c r="T2287">
        <v>4.3</v>
      </c>
      <c r="U2287">
        <v>2.36</v>
      </c>
      <c r="V2287">
        <v>1.63</v>
      </c>
      <c r="W2287">
        <v>76.92</v>
      </c>
      <c r="X2287">
        <v>32.64</v>
      </c>
      <c r="Y2287">
        <v>44.2</v>
      </c>
      <c r="Z2287">
        <v>59.21</v>
      </c>
      <c r="AA2287">
        <v>111.3</v>
      </c>
      <c r="AB2287">
        <v>20.07</v>
      </c>
      <c r="AC2287">
        <v>125.74</v>
      </c>
    </row>
    <row r="2288" spans="1:29" x14ac:dyDescent="0.2">
      <c r="A2288" t="s">
        <v>1309</v>
      </c>
      <c r="B2288" s="2" t="s">
        <v>4804</v>
      </c>
      <c r="C2288" s="2">
        <v>1</v>
      </c>
      <c r="D2288" s="2">
        <v>2</v>
      </c>
      <c r="E2288" s="2">
        <v>2</v>
      </c>
      <c r="F2288" s="1">
        <v>42972.590277777781</v>
      </c>
      <c r="G2288">
        <v>85.93</v>
      </c>
      <c r="H2288">
        <v>1.94</v>
      </c>
      <c r="I2288">
        <v>1.53</v>
      </c>
      <c r="J2288">
        <v>4.17</v>
      </c>
      <c r="K2288">
        <v>2.0299999999999998</v>
      </c>
      <c r="L2288">
        <v>0.46</v>
      </c>
      <c r="M2288">
        <v>0.56000000000000005</v>
      </c>
      <c r="N2288">
        <v>1.56</v>
      </c>
      <c r="O2288">
        <v>1.5</v>
      </c>
      <c r="P2288">
        <v>2.02</v>
      </c>
      <c r="Q2288">
        <v>2.7</v>
      </c>
      <c r="R2288">
        <v>10.210000000000001</v>
      </c>
      <c r="S2288">
        <v>11.12</v>
      </c>
      <c r="T2288">
        <v>3.35</v>
      </c>
      <c r="U2288">
        <v>1.67</v>
      </c>
      <c r="V2288">
        <v>1.46</v>
      </c>
      <c r="W2288">
        <v>70.5</v>
      </c>
      <c r="X2288">
        <v>4.1399999999999997</v>
      </c>
      <c r="Y2288">
        <v>5.14</v>
      </c>
      <c r="Z2288">
        <v>12.09</v>
      </c>
      <c r="AA2288">
        <v>10.83</v>
      </c>
      <c r="AB2288">
        <v>3.41</v>
      </c>
      <c r="AC2288">
        <v>11.13</v>
      </c>
    </row>
    <row r="2289" spans="1:29" x14ac:dyDescent="0.2">
      <c r="A2289" t="s">
        <v>560</v>
      </c>
      <c r="B2289" s="2" t="s">
        <v>4932</v>
      </c>
      <c r="C2289" s="2">
        <v>1</v>
      </c>
      <c r="D2289" s="2">
        <v>1</v>
      </c>
      <c r="E2289" s="2">
        <v>1</v>
      </c>
      <c r="F2289" s="1">
        <v>42922.604166666664</v>
      </c>
      <c r="G2289">
        <v>85.93</v>
      </c>
      <c r="H2289">
        <v>1.98</v>
      </c>
      <c r="I2289">
        <v>1.36</v>
      </c>
      <c r="J2289">
        <v>1.7</v>
      </c>
      <c r="K2289">
        <v>2.57</v>
      </c>
      <c r="L2289">
        <v>0.6</v>
      </c>
      <c r="M2289">
        <v>0.78</v>
      </c>
      <c r="N2289">
        <v>1.68</v>
      </c>
      <c r="O2289">
        <v>1.69</v>
      </c>
      <c r="P2289">
        <v>2.9</v>
      </c>
      <c r="Q2289">
        <v>3.69</v>
      </c>
      <c r="R2289">
        <v>6.34</v>
      </c>
      <c r="S2289">
        <v>13.66</v>
      </c>
      <c r="T2289">
        <v>3.74</v>
      </c>
      <c r="U2289">
        <v>2.1</v>
      </c>
      <c r="V2289">
        <v>1.57</v>
      </c>
      <c r="W2289">
        <v>70.650000000000006</v>
      </c>
      <c r="X2289">
        <v>6.86</v>
      </c>
      <c r="Y2289">
        <v>9.1199999999999992</v>
      </c>
      <c r="Z2289">
        <v>15.76</v>
      </c>
      <c r="AA2289">
        <v>35.74</v>
      </c>
      <c r="AB2289">
        <v>13.43</v>
      </c>
      <c r="AC2289">
        <v>33.299999999999997</v>
      </c>
    </row>
    <row r="2290" spans="1:29" x14ac:dyDescent="0.2">
      <c r="A2290" t="s">
        <v>1682</v>
      </c>
      <c r="B2290" s="2" t="s">
        <v>4861</v>
      </c>
      <c r="C2290" s="2">
        <v>1</v>
      </c>
      <c r="D2290" s="2">
        <v>2</v>
      </c>
      <c r="E2290" s="2">
        <v>2</v>
      </c>
      <c r="F2290" s="1">
        <v>42989.662499999999</v>
      </c>
      <c r="G2290">
        <v>85.93</v>
      </c>
      <c r="H2290">
        <v>1.76</v>
      </c>
      <c r="I2290">
        <v>1.24</v>
      </c>
      <c r="J2290">
        <v>3.92</v>
      </c>
      <c r="K2290">
        <v>1.82</v>
      </c>
      <c r="L2290">
        <v>0.33</v>
      </c>
      <c r="M2290">
        <v>0.34</v>
      </c>
      <c r="N2290">
        <v>1.23</v>
      </c>
      <c r="O2290">
        <v>1.26</v>
      </c>
      <c r="P2290">
        <v>1.58</v>
      </c>
      <c r="Q2290">
        <v>2.0099999999999998</v>
      </c>
      <c r="R2290">
        <v>11.37</v>
      </c>
      <c r="S2290">
        <v>8.24</v>
      </c>
      <c r="T2290">
        <v>4.25</v>
      </c>
      <c r="U2290">
        <v>1.59</v>
      </c>
      <c r="V2290">
        <v>1.29</v>
      </c>
      <c r="W2290">
        <v>69.31</v>
      </c>
      <c r="X2290">
        <v>5.53</v>
      </c>
      <c r="Y2290">
        <v>5.99</v>
      </c>
      <c r="Z2290">
        <v>10.25</v>
      </c>
      <c r="AA2290">
        <v>11.64</v>
      </c>
      <c r="AB2290">
        <v>3.83</v>
      </c>
      <c r="AC2290">
        <v>11.79</v>
      </c>
    </row>
    <row r="2291" spans="1:29" x14ac:dyDescent="0.2">
      <c r="A2291" t="s">
        <v>626</v>
      </c>
      <c r="B2291" s="2" t="s">
        <v>4949</v>
      </c>
      <c r="C2291" s="2">
        <v>1</v>
      </c>
      <c r="D2291" s="2">
        <v>2</v>
      </c>
      <c r="E2291" s="2">
        <v>1</v>
      </c>
      <c r="F2291" s="1">
        <v>42928.655555555553</v>
      </c>
      <c r="G2291">
        <v>85.93</v>
      </c>
      <c r="H2291">
        <v>2.0299999999999998</v>
      </c>
      <c r="I2291">
        <v>1.28</v>
      </c>
      <c r="J2291">
        <v>2.2599999999999998</v>
      </c>
      <c r="K2291">
        <v>2.39</v>
      </c>
      <c r="L2291">
        <v>0.45</v>
      </c>
      <c r="M2291">
        <v>0.54</v>
      </c>
      <c r="N2291">
        <v>1.56</v>
      </c>
      <c r="O2291">
        <v>1.56</v>
      </c>
      <c r="P2291">
        <v>2.38</v>
      </c>
      <c r="Q2291">
        <v>3.01</v>
      </c>
      <c r="R2291">
        <v>7.81</v>
      </c>
      <c r="S2291">
        <v>12</v>
      </c>
      <c r="T2291">
        <v>4.1399999999999997</v>
      </c>
      <c r="U2291">
        <v>2.0099999999999998</v>
      </c>
      <c r="V2291">
        <v>1.51</v>
      </c>
      <c r="W2291">
        <v>71.11</v>
      </c>
      <c r="X2291">
        <v>7.06</v>
      </c>
      <c r="Y2291">
        <v>9.11</v>
      </c>
      <c r="Z2291">
        <v>12.61</v>
      </c>
      <c r="AA2291">
        <v>31.51</v>
      </c>
      <c r="AB2291">
        <v>9.41</v>
      </c>
      <c r="AC2291">
        <v>29.05</v>
      </c>
    </row>
    <row r="2292" spans="1:29" x14ac:dyDescent="0.2">
      <c r="A2292" t="s">
        <v>398</v>
      </c>
      <c r="B2292" s="2" t="s">
        <v>4756</v>
      </c>
      <c r="C2292" s="2">
        <v>1</v>
      </c>
      <c r="D2292" s="2">
        <v>1</v>
      </c>
      <c r="E2292" s="2">
        <v>1</v>
      </c>
      <c r="F2292" s="1">
        <v>42916.536111111112</v>
      </c>
      <c r="G2292">
        <v>85.93</v>
      </c>
      <c r="H2292">
        <v>1.94</v>
      </c>
      <c r="I2292">
        <v>1.31</v>
      </c>
      <c r="J2292">
        <v>3.72</v>
      </c>
      <c r="K2292">
        <v>2.37</v>
      </c>
      <c r="L2292">
        <v>0.54</v>
      </c>
      <c r="M2292">
        <v>0.51</v>
      </c>
      <c r="N2292">
        <v>1.56</v>
      </c>
      <c r="O2292">
        <v>1.58</v>
      </c>
      <c r="P2292">
        <v>2.66</v>
      </c>
      <c r="Q2292">
        <v>3.06</v>
      </c>
      <c r="R2292">
        <v>7.16</v>
      </c>
      <c r="S2292">
        <v>12.32</v>
      </c>
      <c r="T2292">
        <v>5.1100000000000003</v>
      </c>
      <c r="U2292">
        <v>1.86</v>
      </c>
      <c r="V2292">
        <v>1.49</v>
      </c>
      <c r="W2292">
        <v>70.739999999999995</v>
      </c>
      <c r="X2292">
        <v>9.4600000000000009</v>
      </c>
      <c r="Y2292">
        <v>11.62</v>
      </c>
      <c r="Z2292">
        <v>15.25</v>
      </c>
      <c r="AA2292">
        <v>26.57</v>
      </c>
      <c r="AB2292">
        <v>7.28</v>
      </c>
      <c r="AC2292">
        <v>36.67</v>
      </c>
    </row>
    <row r="2293" spans="1:29" x14ac:dyDescent="0.2">
      <c r="A2293" t="s">
        <v>768</v>
      </c>
      <c r="B2293" s="2" t="s">
        <v>4936</v>
      </c>
      <c r="C2293" s="2">
        <v>1</v>
      </c>
      <c r="D2293" s="2">
        <v>2</v>
      </c>
      <c r="E2293" s="2">
        <v>1</v>
      </c>
      <c r="F2293" s="1">
        <v>42948.469444444447</v>
      </c>
      <c r="G2293">
        <v>85.93</v>
      </c>
      <c r="H2293">
        <v>1.76</v>
      </c>
      <c r="I2293">
        <v>1.43</v>
      </c>
      <c r="J2293">
        <v>2.11</v>
      </c>
      <c r="K2293">
        <v>2.35</v>
      </c>
      <c r="L2293">
        <v>0.47</v>
      </c>
      <c r="M2293">
        <v>0.38</v>
      </c>
      <c r="N2293">
        <v>1.66</v>
      </c>
      <c r="O2293">
        <v>1.65</v>
      </c>
      <c r="P2293">
        <v>2.31</v>
      </c>
      <c r="Q2293">
        <v>2.74</v>
      </c>
      <c r="R2293">
        <v>7.26</v>
      </c>
      <c r="S2293">
        <v>11.94</v>
      </c>
      <c r="T2293">
        <v>3.81</v>
      </c>
      <c r="U2293">
        <v>1.4</v>
      </c>
      <c r="V2293">
        <v>1.43</v>
      </c>
      <c r="W2293">
        <v>72.430000000000007</v>
      </c>
      <c r="X2293">
        <v>6.67</v>
      </c>
      <c r="Y2293">
        <v>7.3</v>
      </c>
      <c r="Z2293">
        <v>14.75</v>
      </c>
      <c r="AA2293">
        <v>18.829999999999998</v>
      </c>
      <c r="AB2293">
        <v>6.87</v>
      </c>
      <c r="AC2293">
        <v>15.37</v>
      </c>
    </row>
    <row r="2294" spans="1:29" x14ac:dyDescent="0.2">
      <c r="A2294" t="s">
        <v>3173</v>
      </c>
      <c r="B2294" s="2" t="s">
        <v>4825</v>
      </c>
      <c r="C2294" s="2">
        <v>1</v>
      </c>
      <c r="D2294" s="2">
        <v>2</v>
      </c>
      <c r="E2294" s="2">
        <v>4</v>
      </c>
      <c r="F2294" s="1">
        <v>43195.635416666664</v>
      </c>
      <c r="G2294">
        <v>85.93</v>
      </c>
      <c r="H2294">
        <v>1.66</v>
      </c>
      <c r="I2294">
        <v>0.99</v>
      </c>
      <c r="J2294">
        <v>1.69</v>
      </c>
      <c r="K2294">
        <v>2.59</v>
      </c>
      <c r="L2294">
        <v>0.71</v>
      </c>
      <c r="M2294">
        <v>0.51</v>
      </c>
      <c r="N2294">
        <v>1.33</v>
      </c>
      <c r="O2294">
        <v>1.31</v>
      </c>
      <c r="P2294">
        <v>3.48</v>
      </c>
      <c r="Q2294">
        <v>4.28</v>
      </c>
      <c r="R2294">
        <v>5.16</v>
      </c>
      <c r="S2294">
        <v>12</v>
      </c>
      <c r="T2294">
        <v>3.36</v>
      </c>
      <c r="U2294">
        <v>2.2999999999999998</v>
      </c>
      <c r="V2294">
        <v>1.5</v>
      </c>
      <c r="W2294">
        <v>75.319999999999993</v>
      </c>
      <c r="X2294">
        <v>17.809999999999999</v>
      </c>
      <c r="Y2294">
        <v>22.62</v>
      </c>
      <c r="Z2294">
        <v>32.03</v>
      </c>
      <c r="AA2294">
        <v>54.48</v>
      </c>
      <c r="AB2294">
        <v>8.3000000000000007</v>
      </c>
      <c r="AC2294">
        <v>49.02</v>
      </c>
    </row>
    <row r="2295" spans="1:29" x14ac:dyDescent="0.2">
      <c r="A2295" t="s">
        <v>4389</v>
      </c>
      <c r="B2295" s="2" t="s">
        <v>4813</v>
      </c>
      <c r="C2295" s="2">
        <v>1</v>
      </c>
      <c r="D2295" s="2">
        <v>2</v>
      </c>
      <c r="E2295" s="2">
        <v>5</v>
      </c>
      <c r="F2295" s="1">
        <v>43291.56527777778</v>
      </c>
      <c r="G2295">
        <v>85.92</v>
      </c>
      <c r="H2295">
        <v>1.95</v>
      </c>
      <c r="I2295">
        <v>1.31</v>
      </c>
      <c r="J2295">
        <v>3.19</v>
      </c>
      <c r="K2295">
        <v>2.16</v>
      </c>
      <c r="L2295">
        <v>0.2</v>
      </c>
      <c r="M2295">
        <v>0.15</v>
      </c>
      <c r="N2295">
        <v>1.69</v>
      </c>
      <c r="O2295">
        <v>1.66</v>
      </c>
      <c r="P2295">
        <v>1.56</v>
      </c>
      <c r="Q2295">
        <v>1.6</v>
      </c>
      <c r="R2295">
        <v>9.32</v>
      </c>
      <c r="S2295">
        <v>11.46</v>
      </c>
      <c r="T2295">
        <v>5.3</v>
      </c>
      <c r="U2295">
        <v>1.69</v>
      </c>
      <c r="V2295">
        <v>1.49</v>
      </c>
      <c r="W2295">
        <v>70.38</v>
      </c>
      <c r="X2295">
        <v>6.73</v>
      </c>
      <c r="Y2295">
        <v>8.84</v>
      </c>
      <c r="Z2295">
        <v>10</v>
      </c>
      <c r="AA2295">
        <v>22.96</v>
      </c>
      <c r="AB2295">
        <v>11.09</v>
      </c>
      <c r="AC2295">
        <v>26.06</v>
      </c>
    </row>
    <row r="2296" spans="1:29" x14ac:dyDescent="0.2">
      <c r="A2296" t="s">
        <v>1481</v>
      </c>
      <c r="B2296" s="2" t="s">
        <v>5177</v>
      </c>
      <c r="C2296" s="2">
        <v>2</v>
      </c>
      <c r="D2296" s="2">
        <v>2</v>
      </c>
      <c r="E2296" s="2">
        <v>2</v>
      </c>
      <c r="F2296" s="1">
        <v>42979.564583333333</v>
      </c>
      <c r="G2296">
        <v>85.92</v>
      </c>
      <c r="H2296">
        <v>1.8</v>
      </c>
      <c r="I2296">
        <v>1.36</v>
      </c>
      <c r="J2296">
        <v>3.48</v>
      </c>
      <c r="K2296">
        <v>2.13</v>
      </c>
      <c r="L2296">
        <v>0.47</v>
      </c>
      <c r="M2296">
        <v>0.52</v>
      </c>
      <c r="N2296">
        <v>1.47</v>
      </c>
      <c r="O2296">
        <v>1.45</v>
      </c>
      <c r="P2296">
        <v>2.16</v>
      </c>
      <c r="Q2296">
        <v>2.67</v>
      </c>
      <c r="R2296">
        <v>9.64</v>
      </c>
      <c r="S2296">
        <v>10.8</v>
      </c>
      <c r="T2296">
        <v>3.46</v>
      </c>
      <c r="U2296">
        <v>1.87</v>
      </c>
      <c r="V2296">
        <v>1.47</v>
      </c>
      <c r="W2296">
        <v>69.52</v>
      </c>
      <c r="X2296">
        <v>5.38</v>
      </c>
      <c r="Y2296">
        <v>7.24</v>
      </c>
      <c r="Z2296">
        <v>13.82</v>
      </c>
      <c r="AA2296">
        <v>18.649999999999999</v>
      </c>
      <c r="AB2296">
        <v>4.9800000000000004</v>
      </c>
      <c r="AC2296">
        <v>15.17</v>
      </c>
    </row>
    <row r="2297" spans="1:29" x14ac:dyDescent="0.2">
      <c r="A2297" t="s">
        <v>1121</v>
      </c>
      <c r="B2297" s="2" t="s">
        <v>5059</v>
      </c>
      <c r="C2297" s="2">
        <v>2</v>
      </c>
      <c r="D2297" s="2">
        <v>2</v>
      </c>
      <c r="E2297" s="2">
        <v>2</v>
      </c>
      <c r="F2297" s="1">
        <v>42963.637499999997</v>
      </c>
      <c r="G2297">
        <v>85.92</v>
      </c>
      <c r="H2297">
        <v>1.92</v>
      </c>
      <c r="I2297">
        <v>1.21</v>
      </c>
      <c r="J2297">
        <v>4.2300000000000004</v>
      </c>
      <c r="K2297">
        <v>1.97</v>
      </c>
      <c r="L2297">
        <v>0.32</v>
      </c>
      <c r="M2297">
        <v>0.35</v>
      </c>
      <c r="N2297">
        <v>1.4</v>
      </c>
      <c r="O2297">
        <v>1.38</v>
      </c>
      <c r="P2297">
        <v>1.84</v>
      </c>
      <c r="Q2297">
        <v>2.35</v>
      </c>
      <c r="R2297">
        <v>9.7100000000000009</v>
      </c>
      <c r="S2297">
        <v>9.9600000000000009</v>
      </c>
      <c r="T2297">
        <v>5.38</v>
      </c>
      <c r="U2297">
        <v>1.78</v>
      </c>
      <c r="V2297">
        <v>1.42</v>
      </c>
      <c r="W2297">
        <v>69.19</v>
      </c>
      <c r="X2297">
        <v>8.51</v>
      </c>
      <c r="Y2297">
        <v>9.8800000000000008</v>
      </c>
      <c r="Z2297">
        <v>10.72</v>
      </c>
      <c r="AA2297">
        <v>20.420000000000002</v>
      </c>
      <c r="AB2297">
        <v>5.69</v>
      </c>
      <c r="AC2297">
        <v>27.73</v>
      </c>
    </row>
    <row r="2298" spans="1:29" x14ac:dyDescent="0.2">
      <c r="A2298" t="s">
        <v>1263</v>
      </c>
      <c r="B2298" s="2" t="s">
        <v>4965</v>
      </c>
      <c r="C2298" s="2">
        <v>2</v>
      </c>
      <c r="D2298" s="2">
        <v>1</v>
      </c>
      <c r="E2298" s="2">
        <v>2</v>
      </c>
      <c r="F2298" s="1">
        <v>42972.477083333331</v>
      </c>
      <c r="G2298">
        <v>85.92</v>
      </c>
      <c r="H2298">
        <v>1.87</v>
      </c>
      <c r="I2298">
        <v>1.41</v>
      </c>
      <c r="J2298">
        <v>3.43</v>
      </c>
      <c r="K2298">
        <v>2.1800000000000002</v>
      </c>
      <c r="L2298">
        <v>0.38</v>
      </c>
      <c r="M2298">
        <v>0.39</v>
      </c>
      <c r="N2298">
        <v>1.5</v>
      </c>
      <c r="O2298">
        <v>1.51</v>
      </c>
      <c r="P2298">
        <v>1.96</v>
      </c>
      <c r="Q2298">
        <v>2.48</v>
      </c>
      <c r="R2298">
        <v>10.08</v>
      </c>
      <c r="S2298">
        <v>10.029999999999999</v>
      </c>
      <c r="T2298">
        <v>4.0599999999999996</v>
      </c>
      <c r="U2298">
        <v>1.62</v>
      </c>
      <c r="V2298">
        <v>1.4</v>
      </c>
      <c r="W2298">
        <v>70.87</v>
      </c>
      <c r="X2298">
        <v>5.1100000000000003</v>
      </c>
      <c r="Y2298">
        <v>6.06</v>
      </c>
      <c r="Z2298">
        <v>10.87</v>
      </c>
      <c r="AA2298">
        <v>12.29</v>
      </c>
      <c r="AB2298">
        <v>4.54</v>
      </c>
      <c r="AC2298">
        <v>12.42</v>
      </c>
    </row>
    <row r="2299" spans="1:29" x14ac:dyDescent="0.2">
      <c r="A2299" t="s">
        <v>1793</v>
      </c>
      <c r="B2299" s="2" t="s">
        <v>5126</v>
      </c>
      <c r="C2299" s="2">
        <v>2</v>
      </c>
      <c r="D2299" s="2">
        <v>1</v>
      </c>
      <c r="E2299" s="2">
        <v>2</v>
      </c>
      <c r="F2299" s="1">
        <v>42990.555555555555</v>
      </c>
      <c r="G2299">
        <v>85.91</v>
      </c>
      <c r="H2299">
        <v>2</v>
      </c>
      <c r="I2299">
        <v>1.46</v>
      </c>
      <c r="J2299">
        <v>3.59</v>
      </c>
      <c r="K2299">
        <v>2.27</v>
      </c>
      <c r="L2299">
        <v>0.27</v>
      </c>
      <c r="M2299">
        <v>0.27</v>
      </c>
      <c r="N2299">
        <v>1.63</v>
      </c>
      <c r="O2299">
        <v>1.61</v>
      </c>
      <c r="P2299">
        <v>1.56</v>
      </c>
      <c r="Q2299">
        <v>1.86</v>
      </c>
      <c r="R2299">
        <v>10.34</v>
      </c>
      <c r="S2299">
        <v>10.72</v>
      </c>
      <c r="T2299">
        <v>4.24</v>
      </c>
      <c r="U2299">
        <v>1.73</v>
      </c>
      <c r="V2299">
        <v>1.44</v>
      </c>
      <c r="W2299">
        <v>69.8</v>
      </c>
      <c r="X2299">
        <v>5.21</v>
      </c>
      <c r="Y2299">
        <v>6.44</v>
      </c>
      <c r="Z2299">
        <v>11.45</v>
      </c>
      <c r="AA2299">
        <v>14.05</v>
      </c>
      <c r="AB2299">
        <v>5.22</v>
      </c>
      <c r="AC2299">
        <v>11.94</v>
      </c>
    </row>
    <row r="2300" spans="1:29" x14ac:dyDescent="0.2">
      <c r="A2300" t="s">
        <v>2861</v>
      </c>
      <c r="B2300" s="2" t="s">
        <v>4827</v>
      </c>
      <c r="C2300" s="2">
        <v>1</v>
      </c>
      <c r="D2300" s="2">
        <v>2</v>
      </c>
      <c r="E2300" s="2">
        <v>4</v>
      </c>
      <c r="F2300" s="1">
        <v>43178.508333333331</v>
      </c>
      <c r="G2300">
        <v>85.9</v>
      </c>
      <c r="H2300">
        <v>1.6</v>
      </c>
      <c r="I2300">
        <v>0.99</v>
      </c>
      <c r="J2300">
        <v>-1.45</v>
      </c>
      <c r="K2300">
        <v>2.21</v>
      </c>
      <c r="L2300">
        <v>0.89</v>
      </c>
      <c r="M2300">
        <v>-0.16</v>
      </c>
      <c r="N2300">
        <v>1.63</v>
      </c>
      <c r="O2300">
        <v>1.51</v>
      </c>
      <c r="P2300">
        <v>3.26</v>
      </c>
      <c r="Q2300">
        <v>0.24</v>
      </c>
      <c r="R2300">
        <v>5.87</v>
      </c>
      <c r="S2300">
        <v>15.19</v>
      </c>
      <c r="T2300">
        <v>0.64</v>
      </c>
      <c r="U2300">
        <v>3.71</v>
      </c>
      <c r="V2300">
        <v>1.73</v>
      </c>
      <c r="W2300">
        <v>68.67</v>
      </c>
      <c r="X2300">
        <v>71.16</v>
      </c>
      <c r="Y2300">
        <v>114.04</v>
      </c>
      <c r="Z2300">
        <v>247.46</v>
      </c>
      <c r="AA2300">
        <v>199.82</v>
      </c>
      <c r="AB2300">
        <v>29.25</v>
      </c>
      <c r="AC2300">
        <v>153.77000000000001</v>
      </c>
    </row>
    <row r="2301" spans="1:29" x14ac:dyDescent="0.2">
      <c r="A2301" t="s">
        <v>1421</v>
      </c>
      <c r="B2301" s="2" t="s">
        <v>4953</v>
      </c>
      <c r="C2301" s="2">
        <v>2</v>
      </c>
      <c r="D2301" s="2">
        <v>2</v>
      </c>
      <c r="E2301" s="2">
        <v>2</v>
      </c>
      <c r="F2301" s="1">
        <v>42976.665277777778</v>
      </c>
      <c r="G2301">
        <v>85.9</v>
      </c>
      <c r="H2301">
        <v>1.56</v>
      </c>
      <c r="I2301">
        <v>1.24</v>
      </c>
      <c r="J2301">
        <v>2.73</v>
      </c>
      <c r="K2301">
        <v>1.9</v>
      </c>
      <c r="L2301">
        <v>0.42</v>
      </c>
      <c r="M2301">
        <v>0.46</v>
      </c>
      <c r="N2301">
        <v>1.43</v>
      </c>
      <c r="O2301">
        <v>1.41</v>
      </c>
      <c r="P2301">
        <v>1.96</v>
      </c>
      <c r="Q2301">
        <v>2.4</v>
      </c>
      <c r="R2301">
        <v>10.01</v>
      </c>
      <c r="S2301">
        <v>10.039999999999999</v>
      </c>
      <c r="T2301">
        <v>4.0599999999999996</v>
      </c>
      <c r="U2301">
        <v>1.4</v>
      </c>
      <c r="V2301">
        <v>1.36</v>
      </c>
      <c r="W2301">
        <v>71.989999999999995</v>
      </c>
      <c r="X2301">
        <v>5.31</v>
      </c>
      <c r="Y2301">
        <v>6.55</v>
      </c>
      <c r="Z2301">
        <v>10.29</v>
      </c>
      <c r="AA2301">
        <v>14.78</v>
      </c>
      <c r="AB2301">
        <v>4.51</v>
      </c>
      <c r="AC2301">
        <v>11.06</v>
      </c>
    </row>
    <row r="2302" spans="1:29" x14ac:dyDescent="0.2">
      <c r="A2302" t="s">
        <v>3325</v>
      </c>
      <c r="B2302" s="2" t="s">
        <v>4815</v>
      </c>
      <c r="C2302" s="2">
        <v>1</v>
      </c>
      <c r="D2302" s="2">
        <v>1</v>
      </c>
      <c r="E2302" s="2">
        <v>4</v>
      </c>
      <c r="F2302" s="1">
        <v>43203.56527777778</v>
      </c>
      <c r="G2302">
        <v>85.89</v>
      </c>
      <c r="H2302">
        <v>1.55</v>
      </c>
      <c r="I2302">
        <v>1.0900000000000001</v>
      </c>
      <c r="J2302">
        <v>1.68</v>
      </c>
      <c r="K2302">
        <v>2.4</v>
      </c>
      <c r="L2302">
        <v>0.66</v>
      </c>
      <c r="M2302">
        <v>0.25</v>
      </c>
      <c r="N2302">
        <v>1.56</v>
      </c>
      <c r="O2302">
        <v>1.51</v>
      </c>
      <c r="P2302">
        <v>3.21</v>
      </c>
      <c r="Q2302">
        <v>3.61</v>
      </c>
      <c r="R2302">
        <v>4.53</v>
      </c>
      <c r="S2302">
        <v>13.5</v>
      </c>
      <c r="T2302">
        <v>3.78</v>
      </c>
      <c r="U2302">
        <v>2.11</v>
      </c>
      <c r="V2302">
        <v>1.53</v>
      </c>
      <c r="W2302">
        <v>74.11</v>
      </c>
      <c r="X2302">
        <v>20.79</v>
      </c>
      <c r="Y2302">
        <v>26.51</v>
      </c>
      <c r="Z2302">
        <v>37.9</v>
      </c>
      <c r="AA2302">
        <v>62.67</v>
      </c>
      <c r="AB2302">
        <v>11.03</v>
      </c>
      <c r="AC2302">
        <v>69.040000000000006</v>
      </c>
    </row>
    <row r="2303" spans="1:29" x14ac:dyDescent="0.2">
      <c r="A2303" t="s">
        <v>516</v>
      </c>
      <c r="B2303" s="2" t="s">
        <v>5061</v>
      </c>
      <c r="C2303" s="2">
        <v>2</v>
      </c>
      <c r="D2303" s="2">
        <v>1</v>
      </c>
      <c r="E2303" s="2">
        <v>1</v>
      </c>
      <c r="F2303" s="1">
        <v>42922.406944444447</v>
      </c>
      <c r="G2303">
        <v>85.89</v>
      </c>
      <c r="H2303">
        <v>2.0099999999999998</v>
      </c>
      <c r="I2303">
        <v>1.27</v>
      </c>
      <c r="J2303">
        <v>3.1</v>
      </c>
      <c r="K2303">
        <v>2.41</v>
      </c>
      <c r="L2303">
        <v>0.51</v>
      </c>
      <c r="M2303">
        <v>0.52</v>
      </c>
      <c r="N2303">
        <v>1.62</v>
      </c>
      <c r="O2303">
        <v>1.62</v>
      </c>
      <c r="P2303">
        <v>2.71</v>
      </c>
      <c r="Q2303">
        <v>3.34</v>
      </c>
      <c r="R2303">
        <v>7.24</v>
      </c>
      <c r="S2303">
        <v>12.62</v>
      </c>
      <c r="T2303">
        <v>5.47</v>
      </c>
      <c r="U2303">
        <v>2.0299999999999998</v>
      </c>
      <c r="V2303">
        <v>1.56</v>
      </c>
      <c r="W2303">
        <v>70.569999999999993</v>
      </c>
      <c r="X2303">
        <v>9.83</v>
      </c>
      <c r="Y2303">
        <v>11.3</v>
      </c>
      <c r="Z2303">
        <v>15.6</v>
      </c>
      <c r="AA2303">
        <v>31.64</v>
      </c>
      <c r="AB2303">
        <v>8.48</v>
      </c>
      <c r="AC2303">
        <v>42.84</v>
      </c>
    </row>
    <row r="2304" spans="1:29" x14ac:dyDescent="0.2">
      <c r="A2304" t="s">
        <v>551</v>
      </c>
      <c r="B2304" s="2" t="s">
        <v>5096</v>
      </c>
      <c r="C2304" s="2">
        <v>2</v>
      </c>
      <c r="D2304" s="2">
        <v>1</v>
      </c>
      <c r="E2304" s="2">
        <v>1</v>
      </c>
      <c r="F2304" s="1">
        <v>42928.523611111108</v>
      </c>
      <c r="G2304">
        <v>85.89</v>
      </c>
      <c r="H2304">
        <v>1.68</v>
      </c>
      <c r="I2304">
        <v>1.23</v>
      </c>
      <c r="J2304">
        <v>2.56</v>
      </c>
      <c r="K2304">
        <v>2.13</v>
      </c>
      <c r="L2304">
        <v>0.46</v>
      </c>
      <c r="M2304">
        <v>0.49</v>
      </c>
      <c r="N2304">
        <v>1.51</v>
      </c>
      <c r="O2304">
        <v>1.51</v>
      </c>
      <c r="P2304">
        <v>2.27</v>
      </c>
      <c r="Q2304">
        <v>2.92</v>
      </c>
      <c r="R2304">
        <v>8.56</v>
      </c>
      <c r="S2304">
        <v>11.38</v>
      </c>
      <c r="T2304">
        <v>4.1900000000000004</v>
      </c>
      <c r="U2304">
        <v>1.61</v>
      </c>
      <c r="V2304">
        <v>1.41</v>
      </c>
      <c r="W2304">
        <v>70.489999999999995</v>
      </c>
      <c r="X2304">
        <v>6.53</v>
      </c>
      <c r="Y2304">
        <v>8.82</v>
      </c>
      <c r="Z2304">
        <v>11.3</v>
      </c>
      <c r="AA2304">
        <v>25.94</v>
      </c>
      <c r="AB2304">
        <v>7.98</v>
      </c>
      <c r="AC2304">
        <v>26.07</v>
      </c>
    </row>
    <row r="2305" spans="1:29" x14ac:dyDescent="0.2">
      <c r="A2305" t="s">
        <v>2902</v>
      </c>
      <c r="B2305" s="2" t="s">
        <v>4944</v>
      </c>
      <c r="C2305" s="2">
        <v>1</v>
      </c>
      <c r="D2305" s="2">
        <v>2</v>
      </c>
      <c r="E2305" s="2">
        <v>4</v>
      </c>
      <c r="F2305" s="1">
        <v>43178.555555555555</v>
      </c>
      <c r="G2305">
        <v>85.89</v>
      </c>
      <c r="H2305">
        <v>1.1000000000000001</v>
      </c>
      <c r="I2305">
        <v>0.81</v>
      </c>
      <c r="J2305">
        <v>-1.24</v>
      </c>
      <c r="K2305">
        <v>1.88</v>
      </c>
      <c r="L2305">
        <v>0.89</v>
      </c>
      <c r="M2305">
        <v>0.16</v>
      </c>
      <c r="N2305">
        <v>1.36</v>
      </c>
      <c r="O2305">
        <v>1.26</v>
      </c>
      <c r="P2305">
        <v>3.33</v>
      </c>
      <c r="Q2305">
        <v>1.73</v>
      </c>
      <c r="R2305">
        <v>6.72</v>
      </c>
      <c r="S2305">
        <v>12.61</v>
      </c>
      <c r="T2305">
        <v>1.29</v>
      </c>
      <c r="U2305">
        <v>2.8</v>
      </c>
      <c r="V2305">
        <v>1.53</v>
      </c>
      <c r="W2305">
        <v>72.62</v>
      </c>
      <c r="X2305">
        <v>38.450000000000003</v>
      </c>
      <c r="Y2305">
        <v>58.38</v>
      </c>
      <c r="Z2305">
        <v>121.64</v>
      </c>
      <c r="AA2305">
        <v>123.51</v>
      </c>
      <c r="AB2305">
        <v>17.63</v>
      </c>
      <c r="AC2305">
        <v>95.96</v>
      </c>
    </row>
    <row r="2306" spans="1:29" x14ac:dyDescent="0.2">
      <c r="A2306" t="s">
        <v>382</v>
      </c>
      <c r="B2306" s="2" t="s">
        <v>5114</v>
      </c>
      <c r="C2306" s="2">
        <v>2</v>
      </c>
      <c r="D2306" s="2">
        <v>2</v>
      </c>
      <c r="E2306" s="2">
        <v>1</v>
      </c>
      <c r="F2306" s="1">
        <v>42916.491666666669</v>
      </c>
      <c r="G2306">
        <v>85.89</v>
      </c>
      <c r="H2306">
        <v>2.11</v>
      </c>
      <c r="I2306">
        <v>1.44</v>
      </c>
      <c r="J2306">
        <v>1.97</v>
      </c>
      <c r="K2306">
        <v>2.59</v>
      </c>
      <c r="L2306">
        <v>0.55000000000000004</v>
      </c>
      <c r="M2306">
        <v>0.59</v>
      </c>
      <c r="N2306">
        <v>1.88</v>
      </c>
      <c r="O2306">
        <v>1.86</v>
      </c>
      <c r="P2306">
        <v>2.92</v>
      </c>
      <c r="Q2306">
        <v>3.43</v>
      </c>
      <c r="R2306">
        <v>5.67</v>
      </c>
      <c r="S2306">
        <v>15.14</v>
      </c>
      <c r="T2306">
        <v>4.57</v>
      </c>
      <c r="U2306">
        <v>2.06</v>
      </c>
      <c r="V2306">
        <v>1.67</v>
      </c>
      <c r="W2306">
        <v>71.400000000000006</v>
      </c>
      <c r="X2306">
        <v>8.6</v>
      </c>
      <c r="Y2306">
        <v>10.7</v>
      </c>
      <c r="Z2306">
        <v>18.93</v>
      </c>
      <c r="AA2306">
        <v>38.47</v>
      </c>
      <c r="AB2306">
        <v>11.64</v>
      </c>
      <c r="AC2306">
        <v>43.51</v>
      </c>
    </row>
    <row r="2307" spans="1:29" x14ac:dyDescent="0.2">
      <c r="A2307" t="s">
        <v>285</v>
      </c>
      <c r="B2307" s="2" t="s">
        <v>4999</v>
      </c>
      <c r="C2307" s="2">
        <v>2</v>
      </c>
      <c r="D2307" s="2">
        <v>1</v>
      </c>
      <c r="E2307" s="2">
        <v>1</v>
      </c>
      <c r="F2307" s="1">
        <v>42913.675000000003</v>
      </c>
      <c r="G2307">
        <v>85.89</v>
      </c>
      <c r="H2307">
        <v>1.59</v>
      </c>
      <c r="I2307">
        <v>1.26</v>
      </c>
      <c r="J2307">
        <v>1.66</v>
      </c>
      <c r="K2307">
        <v>2.23</v>
      </c>
      <c r="L2307">
        <v>0.56000000000000005</v>
      </c>
      <c r="M2307">
        <v>0.47</v>
      </c>
      <c r="N2307">
        <v>1.45</v>
      </c>
      <c r="O2307">
        <v>1.47</v>
      </c>
      <c r="P2307">
        <v>2.62</v>
      </c>
      <c r="Q2307">
        <v>3.18</v>
      </c>
      <c r="R2307">
        <v>7.21</v>
      </c>
      <c r="S2307">
        <v>11.38</v>
      </c>
      <c r="T2307">
        <v>3.94</v>
      </c>
      <c r="U2307">
        <v>1.42</v>
      </c>
      <c r="V2307">
        <v>1.36</v>
      </c>
      <c r="W2307">
        <v>72.83</v>
      </c>
      <c r="X2307">
        <v>6.68</v>
      </c>
      <c r="Y2307">
        <v>8.33</v>
      </c>
      <c r="Z2307">
        <v>12.02</v>
      </c>
      <c r="AA2307">
        <v>22.04</v>
      </c>
      <c r="AB2307">
        <v>7.54</v>
      </c>
      <c r="AC2307">
        <v>21.4</v>
      </c>
    </row>
    <row r="2308" spans="1:29" x14ac:dyDescent="0.2">
      <c r="A2308" t="s">
        <v>1146</v>
      </c>
      <c r="B2308" s="2" t="s">
        <v>5033</v>
      </c>
      <c r="C2308" s="2">
        <v>2</v>
      </c>
      <c r="D2308" s="2">
        <v>2</v>
      </c>
      <c r="E2308" s="2">
        <v>2</v>
      </c>
      <c r="F2308" s="1">
        <v>42965.427777777775</v>
      </c>
      <c r="G2308">
        <v>85.89</v>
      </c>
      <c r="H2308">
        <v>1.77</v>
      </c>
      <c r="I2308">
        <v>1.34</v>
      </c>
      <c r="J2308">
        <v>3.41</v>
      </c>
      <c r="K2308">
        <v>1.84</v>
      </c>
      <c r="L2308">
        <v>0.42</v>
      </c>
      <c r="M2308">
        <v>0.51</v>
      </c>
      <c r="N2308">
        <v>1.47</v>
      </c>
      <c r="O2308">
        <v>1.41</v>
      </c>
      <c r="P2308">
        <v>1.94</v>
      </c>
      <c r="Q2308">
        <v>2.5499999999999998</v>
      </c>
      <c r="R2308">
        <v>9.66</v>
      </c>
      <c r="S2308">
        <v>10.3</v>
      </c>
      <c r="T2308">
        <v>3.67</v>
      </c>
      <c r="U2308">
        <v>1.61</v>
      </c>
      <c r="V2308">
        <v>1.41</v>
      </c>
      <c r="W2308">
        <v>71.31</v>
      </c>
      <c r="X2308">
        <v>4.92</v>
      </c>
      <c r="Y2308">
        <v>5.57</v>
      </c>
      <c r="Z2308">
        <v>12.04</v>
      </c>
      <c r="AA2308">
        <v>14.72</v>
      </c>
      <c r="AB2308">
        <v>4.8600000000000003</v>
      </c>
      <c r="AC2308">
        <v>11.58</v>
      </c>
    </row>
    <row r="2309" spans="1:29" x14ac:dyDescent="0.2">
      <c r="A2309" t="s">
        <v>1244</v>
      </c>
      <c r="B2309" s="2" t="s">
        <v>4780</v>
      </c>
      <c r="C2309" s="2">
        <v>1</v>
      </c>
      <c r="D2309" s="2">
        <v>1</v>
      </c>
      <c r="E2309" s="2">
        <v>2</v>
      </c>
      <c r="F2309" s="1">
        <v>42965.67291666667</v>
      </c>
      <c r="G2309">
        <v>85.88</v>
      </c>
      <c r="H2309">
        <v>1.77</v>
      </c>
      <c r="I2309">
        <v>1.49</v>
      </c>
      <c r="J2309">
        <v>3.99</v>
      </c>
      <c r="K2309">
        <v>1.95</v>
      </c>
      <c r="L2309">
        <v>0.41</v>
      </c>
      <c r="M2309">
        <v>0.41</v>
      </c>
      <c r="N2309">
        <v>1.6</v>
      </c>
      <c r="O2309">
        <v>1.56</v>
      </c>
      <c r="P2309">
        <v>1.86</v>
      </c>
      <c r="Q2309">
        <v>2.13</v>
      </c>
      <c r="R2309">
        <v>10.210000000000001</v>
      </c>
      <c r="S2309">
        <v>10.88</v>
      </c>
      <c r="T2309">
        <v>4.07</v>
      </c>
      <c r="U2309">
        <v>1.53</v>
      </c>
      <c r="V2309">
        <v>1.44</v>
      </c>
      <c r="W2309">
        <v>70.260000000000005</v>
      </c>
      <c r="X2309">
        <v>5.0199999999999996</v>
      </c>
      <c r="Y2309">
        <v>5.81</v>
      </c>
      <c r="Z2309">
        <v>12.53</v>
      </c>
      <c r="AA2309">
        <v>11.03</v>
      </c>
      <c r="AB2309">
        <v>3.31</v>
      </c>
      <c r="AC2309">
        <v>14</v>
      </c>
    </row>
    <row r="2310" spans="1:29" x14ac:dyDescent="0.2">
      <c r="A2310" t="s">
        <v>3532</v>
      </c>
      <c r="B2310" s="2" t="s">
        <v>4870</v>
      </c>
      <c r="C2310" s="2">
        <v>1</v>
      </c>
      <c r="D2310" s="2">
        <v>2</v>
      </c>
      <c r="E2310" s="2">
        <v>4</v>
      </c>
      <c r="F2310" s="1">
        <v>43209.515277777777</v>
      </c>
      <c r="G2310">
        <v>85.88</v>
      </c>
      <c r="H2310">
        <v>1.83</v>
      </c>
      <c r="I2310">
        <v>1.26</v>
      </c>
      <c r="J2310">
        <v>1.29</v>
      </c>
      <c r="K2310">
        <v>2.89</v>
      </c>
      <c r="L2310">
        <v>0.66</v>
      </c>
      <c r="M2310">
        <v>0.19</v>
      </c>
      <c r="N2310">
        <v>1.72</v>
      </c>
      <c r="O2310">
        <v>1.69</v>
      </c>
      <c r="P2310">
        <v>3.22</v>
      </c>
      <c r="Q2310">
        <v>3.53</v>
      </c>
      <c r="R2310">
        <v>2.04</v>
      </c>
      <c r="S2310">
        <v>14.79</v>
      </c>
      <c r="T2310">
        <v>4.4400000000000004</v>
      </c>
      <c r="U2310">
        <v>2.2200000000000002</v>
      </c>
      <c r="V2310">
        <v>1.53</v>
      </c>
      <c r="W2310">
        <v>73.819999999999993</v>
      </c>
      <c r="X2310">
        <v>21.61</v>
      </c>
      <c r="Y2310">
        <v>29.47</v>
      </c>
      <c r="Z2310">
        <v>39.65</v>
      </c>
      <c r="AA2310">
        <v>68.16</v>
      </c>
      <c r="AB2310">
        <v>17.13</v>
      </c>
      <c r="AC2310">
        <v>86.85</v>
      </c>
    </row>
    <row r="2311" spans="1:29" x14ac:dyDescent="0.2">
      <c r="A2311" t="s">
        <v>518</v>
      </c>
      <c r="B2311" s="2" t="s">
        <v>5048</v>
      </c>
      <c r="C2311" s="2">
        <v>2</v>
      </c>
      <c r="D2311" s="2">
        <v>1</v>
      </c>
      <c r="E2311" s="2">
        <v>1</v>
      </c>
      <c r="F2311" s="1">
        <v>42922.412499999999</v>
      </c>
      <c r="G2311">
        <v>85.88</v>
      </c>
      <c r="H2311">
        <v>1.6</v>
      </c>
      <c r="I2311">
        <v>1.23</v>
      </c>
      <c r="J2311">
        <v>1.7</v>
      </c>
      <c r="K2311">
        <v>2.2999999999999998</v>
      </c>
      <c r="L2311">
        <v>0.52</v>
      </c>
      <c r="M2311">
        <v>0.48</v>
      </c>
      <c r="N2311">
        <v>1.54</v>
      </c>
      <c r="O2311">
        <v>1.56</v>
      </c>
      <c r="P2311">
        <v>2.57</v>
      </c>
      <c r="Q2311">
        <v>3.4</v>
      </c>
      <c r="R2311">
        <v>6.74</v>
      </c>
      <c r="S2311">
        <v>12.01</v>
      </c>
      <c r="T2311">
        <v>4.34</v>
      </c>
      <c r="U2311">
        <v>1.42</v>
      </c>
      <c r="V2311">
        <v>1.38</v>
      </c>
      <c r="W2311">
        <v>72.39</v>
      </c>
      <c r="X2311">
        <v>8.0299999999999994</v>
      </c>
      <c r="Y2311">
        <v>10.1</v>
      </c>
      <c r="Z2311">
        <v>12.6</v>
      </c>
      <c r="AA2311">
        <v>26.39</v>
      </c>
      <c r="AB2311">
        <v>9.24</v>
      </c>
      <c r="AC2311">
        <v>27.62</v>
      </c>
    </row>
    <row r="2312" spans="1:29" x14ac:dyDescent="0.2">
      <c r="A2312" t="s">
        <v>1702</v>
      </c>
      <c r="B2312" s="2" t="s">
        <v>4741</v>
      </c>
      <c r="C2312" s="2">
        <v>2</v>
      </c>
      <c r="D2312" s="2">
        <v>1</v>
      </c>
      <c r="E2312" s="2">
        <v>2</v>
      </c>
      <c r="F2312" s="1">
        <v>42989.702777777777</v>
      </c>
      <c r="G2312">
        <v>85.88</v>
      </c>
      <c r="H2312">
        <v>2.08</v>
      </c>
      <c r="I2312">
        <v>1.58</v>
      </c>
      <c r="J2312">
        <v>4.07</v>
      </c>
      <c r="K2312">
        <v>2.17</v>
      </c>
      <c r="L2312">
        <v>0.39</v>
      </c>
      <c r="M2312">
        <v>0.42</v>
      </c>
      <c r="N2312">
        <v>1.66</v>
      </c>
      <c r="O2312">
        <v>1.61</v>
      </c>
      <c r="P2312">
        <v>1.74</v>
      </c>
      <c r="Q2312">
        <v>2.02</v>
      </c>
      <c r="R2312">
        <v>10.02</v>
      </c>
      <c r="S2312">
        <v>11.75</v>
      </c>
      <c r="T2312">
        <v>3.45</v>
      </c>
      <c r="U2312">
        <v>1.74</v>
      </c>
      <c r="V2312">
        <v>1.5</v>
      </c>
      <c r="W2312">
        <v>69.290000000000006</v>
      </c>
      <c r="X2312">
        <v>4.33</v>
      </c>
      <c r="Y2312">
        <v>5.72</v>
      </c>
      <c r="Z2312">
        <v>12.08</v>
      </c>
      <c r="AA2312">
        <v>13.27</v>
      </c>
      <c r="AB2312">
        <v>3.92</v>
      </c>
      <c r="AC2312">
        <v>11.14</v>
      </c>
    </row>
    <row r="2313" spans="1:29" x14ac:dyDescent="0.2">
      <c r="A2313" t="s">
        <v>1304</v>
      </c>
      <c r="B2313" s="2" t="s">
        <v>4780</v>
      </c>
      <c r="C2313" s="2">
        <v>1</v>
      </c>
      <c r="D2313" s="2">
        <v>2</v>
      </c>
      <c r="E2313" s="2">
        <v>2</v>
      </c>
      <c r="F2313" s="1">
        <v>42972.576388888891</v>
      </c>
      <c r="G2313">
        <v>85.87</v>
      </c>
      <c r="H2313">
        <v>1.77</v>
      </c>
      <c r="I2313">
        <v>1.5</v>
      </c>
      <c r="J2313">
        <v>3.95</v>
      </c>
      <c r="K2313">
        <v>2.02</v>
      </c>
      <c r="L2313">
        <v>0.41</v>
      </c>
      <c r="M2313">
        <v>0.31</v>
      </c>
      <c r="N2313">
        <v>1.59</v>
      </c>
      <c r="O2313">
        <v>1.56</v>
      </c>
      <c r="P2313">
        <v>1.81</v>
      </c>
      <c r="Q2313">
        <v>2.14</v>
      </c>
      <c r="R2313">
        <v>10.35</v>
      </c>
      <c r="S2313">
        <v>10.67</v>
      </c>
      <c r="T2313">
        <v>3.96</v>
      </c>
      <c r="U2313">
        <v>1.5</v>
      </c>
      <c r="V2313">
        <v>1.4</v>
      </c>
      <c r="W2313">
        <v>70.37</v>
      </c>
      <c r="X2313">
        <v>5.83</v>
      </c>
      <c r="Y2313">
        <v>6.31</v>
      </c>
      <c r="Z2313">
        <v>13.65</v>
      </c>
      <c r="AA2313">
        <v>11.03</v>
      </c>
      <c r="AB2313">
        <v>3.67</v>
      </c>
      <c r="AC2313">
        <v>13.2</v>
      </c>
    </row>
    <row r="2314" spans="1:29" x14ac:dyDescent="0.2">
      <c r="A2314" t="s">
        <v>254</v>
      </c>
      <c r="B2314" s="2" t="s">
        <v>5163</v>
      </c>
      <c r="C2314" s="2">
        <v>2</v>
      </c>
      <c r="D2314" s="2">
        <v>1</v>
      </c>
      <c r="E2314" s="2">
        <v>1</v>
      </c>
      <c r="F2314" s="1">
        <v>42908.611805555556</v>
      </c>
      <c r="G2314">
        <v>85.87</v>
      </c>
      <c r="H2314">
        <v>2.12</v>
      </c>
      <c r="I2314">
        <v>1.48</v>
      </c>
      <c r="J2314">
        <v>2.59</v>
      </c>
      <c r="K2314">
        <v>2.61</v>
      </c>
      <c r="L2314">
        <v>0.49</v>
      </c>
      <c r="M2314">
        <v>0.42</v>
      </c>
      <c r="N2314">
        <v>1.83</v>
      </c>
      <c r="O2314">
        <v>1.83</v>
      </c>
      <c r="P2314">
        <v>2.63</v>
      </c>
      <c r="Q2314">
        <v>3.48</v>
      </c>
      <c r="R2314">
        <v>6.7</v>
      </c>
      <c r="S2314">
        <v>14.17</v>
      </c>
      <c r="T2314">
        <v>5.55</v>
      </c>
      <c r="U2314">
        <v>1.79</v>
      </c>
      <c r="V2314">
        <v>1.6</v>
      </c>
      <c r="W2314">
        <v>70.98</v>
      </c>
      <c r="X2314">
        <v>9.74</v>
      </c>
      <c r="Y2314">
        <v>10.09</v>
      </c>
      <c r="Z2314">
        <v>20.309999999999999</v>
      </c>
      <c r="AA2314">
        <v>28.43</v>
      </c>
      <c r="AB2314">
        <v>9.1999999999999993</v>
      </c>
      <c r="AC2314">
        <v>38.409999999999997</v>
      </c>
    </row>
    <row r="2315" spans="1:29" x14ac:dyDescent="0.2">
      <c r="A2315" t="s">
        <v>1180</v>
      </c>
      <c r="B2315" s="2" t="s">
        <v>4944</v>
      </c>
      <c r="C2315" s="2">
        <v>1</v>
      </c>
      <c r="D2315" s="2">
        <v>1</v>
      </c>
      <c r="E2315" s="2">
        <v>2</v>
      </c>
      <c r="F2315" s="1">
        <v>42965.515972222223</v>
      </c>
      <c r="G2315">
        <v>85.87</v>
      </c>
      <c r="H2315">
        <v>1.5</v>
      </c>
      <c r="I2315">
        <v>1.42</v>
      </c>
      <c r="J2315">
        <v>2.6</v>
      </c>
      <c r="K2315">
        <v>1.85</v>
      </c>
      <c r="L2315">
        <v>0.46</v>
      </c>
      <c r="M2315">
        <v>0.45</v>
      </c>
      <c r="N2315">
        <v>1.48</v>
      </c>
      <c r="O2315">
        <v>1.45</v>
      </c>
      <c r="P2315">
        <v>1.93</v>
      </c>
      <c r="Q2315">
        <v>2.6</v>
      </c>
      <c r="R2315">
        <v>10.06</v>
      </c>
      <c r="S2315">
        <v>9.7799999999999994</v>
      </c>
      <c r="T2315">
        <v>3.25</v>
      </c>
      <c r="U2315">
        <v>1.2</v>
      </c>
      <c r="V2315">
        <v>1.31</v>
      </c>
      <c r="W2315">
        <v>72.16</v>
      </c>
      <c r="X2315">
        <v>4.32</v>
      </c>
      <c r="Y2315">
        <v>5.08</v>
      </c>
      <c r="Z2315">
        <v>12.59</v>
      </c>
      <c r="AA2315">
        <v>9.1</v>
      </c>
      <c r="AB2315">
        <v>3.51</v>
      </c>
      <c r="AC2315">
        <v>8.06</v>
      </c>
    </row>
    <row r="2316" spans="1:29" x14ac:dyDescent="0.2">
      <c r="A2316" t="s">
        <v>2963</v>
      </c>
      <c r="B2316" s="2" t="s">
        <v>5010</v>
      </c>
      <c r="C2316" s="2">
        <v>2</v>
      </c>
      <c r="D2316" s="2">
        <v>1</v>
      </c>
      <c r="E2316" s="2">
        <v>4</v>
      </c>
      <c r="F2316" s="1">
        <v>43185.691666666666</v>
      </c>
      <c r="G2316">
        <v>85.87</v>
      </c>
      <c r="H2316">
        <v>1.53</v>
      </c>
      <c r="I2316">
        <v>1.1599999999999999</v>
      </c>
      <c r="J2316">
        <v>1</v>
      </c>
      <c r="K2316">
        <v>2.5099999999999998</v>
      </c>
      <c r="L2316">
        <v>0.71</v>
      </c>
      <c r="M2316">
        <v>0.35</v>
      </c>
      <c r="N2316">
        <v>1.68</v>
      </c>
      <c r="O2316">
        <v>1.61</v>
      </c>
      <c r="P2316">
        <v>3.35</v>
      </c>
      <c r="Q2316">
        <v>3.95</v>
      </c>
      <c r="R2316">
        <v>3.94</v>
      </c>
      <c r="S2316">
        <v>14.6</v>
      </c>
      <c r="T2316">
        <v>3.64</v>
      </c>
      <c r="U2316">
        <v>2.0499999999999998</v>
      </c>
      <c r="V2316">
        <v>1.56</v>
      </c>
      <c r="W2316">
        <v>75.03</v>
      </c>
      <c r="X2316">
        <v>21.08</v>
      </c>
      <c r="Y2316">
        <v>27.42</v>
      </c>
      <c r="Z2316">
        <v>40.770000000000003</v>
      </c>
      <c r="AA2316">
        <v>66.489999999999995</v>
      </c>
      <c r="AB2316">
        <v>12.13</v>
      </c>
      <c r="AC2316">
        <v>67.23</v>
      </c>
    </row>
    <row r="2317" spans="1:29" x14ac:dyDescent="0.2">
      <c r="A2317" t="s">
        <v>1128</v>
      </c>
      <c r="B2317" s="2" t="s">
        <v>5155</v>
      </c>
      <c r="C2317" s="2">
        <v>2</v>
      </c>
      <c r="D2317" s="2">
        <v>2</v>
      </c>
      <c r="E2317" s="2">
        <v>2</v>
      </c>
      <c r="F2317" s="1">
        <v>42963.662499999999</v>
      </c>
      <c r="G2317">
        <v>85.87</v>
      </c>
      <c r="H2317">
        <v>1.72</v>
      </c>
      <c r="I2317">
        <v>1.3</v>
      </c>
      <c r="J2317">
        <v>3.1</v>
      </c>
      <c r="K2317">
        <v>2.0299999999999998</v>
      </c>
      <c r="L2317">
        <v>0.37</v>
      </c>
      <c r="M2317">
        <v>0.37</v>
      </c>
      <c r="N2317">
        <v>1.54</v>
      </c>
      <c r="O2317">
        <v>1.53</v>
      </c>
      <c r="P2317">
        <v>1.79</v>
      </c>
      <c r="Q2317">
        <v>2.21</v>
      </c>
      <c r="R2317">
        <v>9.1199999999999992</v>
      </c>
      <c r="S2317">
        <v>11.21</v>
      </c>
      <c r="T2317">
        <v>4.03</v>
      </c>
      <c r="U2317">
        <v>1.63</v>
      </c>
      <c r="V2317">
        <v>1.41</v>
      </c>
      <c r="W2317">
        <v>69.63</v>
      </c>
      <c r="X2317">
        <v>5.71</v>
      </c>
      <c r="Y2317">
        <v>7.55</v>
      </c>
      <c r="Z2317">
        <v>11.94</v>
      </c>
      <c r="AA2317">
        <v>19.940000000000001</v>
      </c>
      <c r="AB2317">
        <v>5.91</v>
      </c>
      <c r="AC2317">
        <v>18.07</v>
      </c>
    </row>
    <row r="2318" spans="1:29" x14ac:dyDescent="0.2">
      <c r="A2318" t="s">
        <v>2490</v>
      </c>
      <c r="B2318" s="2" t="s">
        <v>4977</v>
      </c>
      <c r="C2318" s="2">
        <v>2</v>
      </c>
      <c r="D2318" s="2">
        <v>1</v>
      </c>
      <c r="E2318" s="2">
        <v>3</v>
      </c>
      <c r="F2318" s="1">
        <v>43153.647222222222</v>
      </c>
      <c r="G2318">
        <v>85.87</v>
      </c>
      <c r="H2318">
        <v>1.82</v>
      </c>
      <c r="I2318">
        <v>1.02</v>
      </c>
      <c r="J2318">
        <v>0.02</v>
      </c>
      <c r="K2318">
        <v>2.89</v>
      </c>
      <c r="L2318">
        <v>0.67</v>
      </c>
      <c r="M2318">
        <v>0.33</v>
      </c>
      <c r="N2318">
        <v>1.68</v>
      </c>
      <c r="O2318">
        <v>1.63</v>
      </c>
      <c r="P2318">
        <v>3.51</v>
      </c>
      <c r="Q2318">
        <v>4.09</v>
      </c>
      <c r="R2318">
        <v>1.48</v>
      </c>
      <c r="S2318">
        <v>15.31</v>
      </c>
      <c r="T2318">
        <v>4.09</v>
      </c>
      <c r="U2318">
        <v>2.63</v>
      </c>
      <c r="V2318">
        <v>1.58</v>
      </c>
      <c r="W2318">
        <v>74.81</v>
      </c>
      <c r="X2318">
        <v>24.27</v>
      </c>
      <c r="Y2318">
        <v>35.43</v>
      </c>
      <c r="Z2318">
        <v>41.17</v>
      </c>
      <c r="AA2318">
        <v>101.41</v>
      </c>
      <c r="AB2318">
        <v>22.19</v>
      </c>
      <c r="AC2318">
        <v>105.3</v>
      </c>
    </row>
    <row r="2319" spans="1:29" x14ac:dyDescent="0.2">
      <c r="A2319" t="s">
        <v>1475</v>
      </c>
      <c r="B2319" s="2" t="s">
        <v>4712</v>
      </c>
      <c r="C2319" s="2">
        <v>1</v>
      </c>
      <c r="D2319" s="2">
        <v>1</v>
      </c>
      <c r="E2319" s="2">
        <v>2</v>
      </c>
      <c r="F2319" s="1">
        <v>42979.536805555559</v>
      </c>
      <c r="G2319">
        <v>85.87</v>
      </c>
      <c r="H2319">
        <v>1.64</v>
      </c>
      <c r="I2319">
        <v>1.18</v>
      </c>
      <c r="J2319">
        <v>2.2400000000000002</v>
      </c>
      <c r="K2319">
        <v>1.84</v>
      </c>
      <c r="L2319">
        <v>0.37</v>
      </c>
      <c r="M2319">
        <v>0.48</v>
      </c>
      <c r="N2319">
        <v>1.45</v>
      </c>
      <c r="O2319">
        <v>1.44</v>
      </c>
      <c r="P2319">
        <v>2.1</v>
      </c>
      <c r="Q2319">
        <v>2.6</v>
      </c>
      <c r="R2319">
        <v>9.7200000000000006</v>
      </c>
      <c r="S2319">
        <v>10.050000000000001</v>
      </c>
      <c r="T2319">
        <v>4.24</v>
      </c>
      <c r="U2319">
        <v>1.58</v>
      </c>
      <c r="V2319">
        <v>1.41</v>
      </c>
      <c r="W2319">
        <v>72.150000000000006</v>
      </c>
      <c r="X2319">
        <v>5.49</v>
      </c>
      <c r="Y2319">
        <v>6.12</v>
      </c>
      <c r="Z2319">
        <v>10.27</v>
      </c>
      <c r="AA2319">
        <v>17.43</v>
      </c>
      <c r="AB2319">
        <v>6.09</v>
      </c>
      <c r="AC2319">
        <v>17.72</v>
      </c>
    </row>
    <row r="2320" spans="1:29" x14ac:dyDescent="0.2">
      <c r="A2320" t="s">
        <v>1671</v>
      </c>
      <c r="B2320" s="2" t="s">
        <v>4933</v>
      </c>
      <c r="C2320" s="2">
        <v>1</v>
      </c>
      <c r="D2320" s="2">
        <v>1</v>
      </c>
      <c r="E2320" s="2">
        <v>2</v>
      </c>
      <c r="F2320" s="1">
        <v>42989.621527777781</v>
      </c>
      <c r="G2320">
        <v>85.87</v>
      </c>
      <c r="H2320">
        <v>1.97</v>
      </c>
      <c r="I2320">
        <v>1.44</v>
      </c>
      <c r="J2320">
        <v>3.08</v>
      </c>
      <c r="K2320">
        <v>2.13</v>
      </c>
      <c r="L2320">
        <v>0.3</v>
      </c>
      <c r="M2320">
        <v>0.34</v>
      </c>
      <c r="N2320">
        <v>1.64</v>
      </c>
      <c r="O2320">
        <v>1.62</v>
      </c>
      <c r="P2320">
        <v>1.7</v>
      </c>
      <c r="Q2320">
        <v>2.08</v>
      </c>
      <c r="R2320">
        <v>10.3</v>
      </c>
      <c r="S2320">
        <v>11.11</v>
      </c>
      <c r="T2320">
        <v>3.92</v>
      </c>
      <c r="U2320">
        <v>1.7</v>
      </c>
      <c r="V2320">
        <v>1.48</v>
      </c>
      <c r="W2320">
        <v>70.510000000000005</v>
      </c>
      <c r="X2320">
        <v>4.51</v>
      </c>
      <c r="Y2320">
        <v>5.24</v>
      </c>
      <c r="Z2320">
        <v>10.95</v>
      </c>
      <c r="AA2320">
        <v>13.81</v>
      </c>
      <c r="AB2320">
        <v>4.79</v>
      </c>
      <c r="AC2320">
        <v>10.78</v>
      </c>
    </row>
    <row r="2321" spans="1:29" x14ac:dyDescent="0.2">
      <c r="A2321" t="s">
        <v>1072</v>
      </c>
      <c r="B2321" s="2" t="s">
        <v>4727</v>
      </c>
      <c r="C2321" s="2">
        <v>1</v>
      </c>
      <c r="D2321" s="2">
        <v>2</v>
      </c>
      <c r="E2321" s="2">
        <v>2</v>
      </c>
      <c r="F2321" s="1">
        <v>42963.465277777781</v>
      </c>
      <c r="G2321">
        <v>85.86</v>
      </c>
      <c r="H2321">
        <v>1.76</v>
      </c>
      <c r="I2321">
        <v>1.52</v>
      </c>
      <c r="J2321">
        <v>3.13</v>
      </c>
      <c r="K2321">
        <v>2.12</v>
      </c>
      <c r="L2321">
        <v>0.35</v>
      </c>
      <c r="M2321">
        <v>0.37</v>
      </c>
      <c r="N2321">
        <v>1.79</v>
      </c>
      <c r="O2321">
        <v>1.75</v>
      </c>
      <c r="P2321">
        <v>1.79</v>
      </c>
      <c r="Q2321">
        <v>2.19</v>
      </c>
      <c r="R2321">
        <v>9.19</v>
      </c>
      <c r="S2321">
        <v>12.28</v>
      </c>
      <c r="T2321">
        <v>4.29</v>
      </c>
      <c r="U2321">
        <v>1.25</v>
      </c>
      <c r="V2321">
        <v>1.46</v>
      </c>
      <c r="W2321">
        <v>70.91</v>
      </c>
      <c r="X2321">
        <v>5.45</v>
      </c>
      <c r="Y2321">
        <v>6.41</v>
      </c>
      <c r="Z2321">
        <v>11.84</v>
      </c>
      <c r="AA2321">
        <v>15.32</v>
      </c>
      <c r="AB2321">
        <v>6.38</v>
      </c>
      <c r="AC2321">
        <v>15.04</v>
      </c>
    </row>
    <row r="2322" spans="1:29" x14ac:dyDescent="0.2">
      <c r="A2322" t="s">
        <v>427</v>
      </c>
      <c r="B2322" s="2" t="s">
        <v>5194</v>
      </c>
      <c r="C2322" s="2">
        <v>2</v>
      </c>
      <c r="D2322" s="2">
        <v>1</v>
      </c>
      <c r="E2322" s="2">
        <v>1</v>
      </c>
      <c r="F2322" s="1">
        <v>42916.647222222222</v>
      </c>
      <c r="G2322">
        <v>85.86</v>
      </c>
      <c r="H2322">
        <v>1.55</v>
      </c>
      <c r="I2322">
        <v>1.1599999999999999</v>
      </c>
      <c r="J2322">
        <v>2.59</v>
      </c>
      <c r="K2322">
        <v>2.02</v>
      </c>
      <c r="L2322">
        <v>0.48</v>
      </c>
      <c r="M2322">
        <v>0.48</v>
      </c>
      <c r="N2322">
        <v>1.35</v>
      </c>
      <c r="O2322">
        <v>1.36</v>
      </c>
      <c r="P2322">
        <v>2.16</v>
      </c>
      <c r="Q2322">
        <v>2.79</v>
      </c>
      <c r="R2322">
        <v>8.27</v>
      </c>
      <c r="S2322">
        <v>10.25</v>
      </c>
      <c r="T2322">
        <v>4.0599999999999996</v>
      </c>
      <c r="U2322">
        <v>1.47</v>
      </c>
      <c r="V2322">
        <v>1.29</v>
      </c>
      <c r="W2322">
        <v>71.349999999999994</v>
      </c>
      <c r="X2322">
        <v>6.62</v>
      </c>
      <c r="Y2322">
        <v>9.23</v>
      </c>
      <c r="Z2322">
        <v>10.01</v>
      </c>
      <c r="AA2322">
        <v>23.4</v>
      </c>
      <c r="AB2322">
        <v>7.75</v>
      </c>
      <c r="AC2322">
        <v>21.18</v>
      </c>
    </row>
    <row r="2323" spans="1:29" x14ac:dyDescent="0.2">
      <c r="A2323" t="s">
        <v>1743</v>
      </c>
      <c r="B2323" s="2" t="s">
        <v>4937</v>
      </c>
      <c r="C2323" s="2">
        <v>1</v>
      </c>
      <c r="D2323" s="2">
        <v>2</v>
      </c>
      <c r="E2323" s="2">
        <v>2</v>
      </c>
      <c r="F2323" s="1">
        <v>42990.454861111109</v>
      </c>
      <c r="G2323">
        <v>85.86</v>
      </c>
      <c r="H2323">
        <v>1.71</v>
      </c>
      <c r="I2323">
        <v>1.27</v>
      </c>
      <c r="J2323">
        <v>3.28</v>
      </c>
      <c r="K2323">
        <v>2.1</v>
      </c>
      <c r="L2323">
        <v>0.38</v>
      </c>
      <c r="M2323">
        <v>0.31</v>
      </c>
      <c r="N2323">
        <v>1.3</v>
      </c>
      <c r="O2323">
        <v>1.32</v>
      </c>
      <c r="P2323">
        <v>1.84</v>
      </c>
      <c r="Q2323">
        <v>2.08</v>
      </c>
      <c r="R2323">
        <v>9.9600000000000009</v>
      </c>
      <c r="S2323">
        <v>8.75</v>
      </c>
      <c r="T2323">
        <v>4.01</v>
      </c>
      <c r="U2323">
        <v>1.54</v>
      </c>
      <c r="V2323">
        <v>1.3</v>
      </c>
      <c r="W2323">
        <v>70.48</v>
      </c>
      <c r="X2323">
        <v>5.69</v>
      </c>
      <c r="Y2323">
        <v>7.32</v>
      </c>
      <c r="Z2323">
        <v>11.36</v>
      </c>
      <c r="AA2323">
        <v>13.28</v>
      </c>
      <c r="AB2323">
        <v>4.62</v>
      </c>
      <c r="AC2323">
        <v>12.65</v>
      </c>
    </row>
    <row r="2324" spans="1:29" x14ac:dyDescent="0.2">
      <c r="A2324" t="s">
        <v>171</v>
      </c>
      <c r="B2324" s="2" t="s">
        <v>4964</v>
      </c>
      <c r="C2324" s="2">
        <v>2</v>
      </c>
      <c r="D2324" s="2">
        <v>1</v>
      </c>
      <c r="E2324" s="2">
        <v>1</v>
      </c>
      <c r="F2324" s="1">
        <v>42901.457638888889</v>
      </c>
      <c r="G2324">
        <v>85.85</v>
      </c>
      <c r="H2324">
        <v>1.61</v>
      </c>
      <c r="I2324">
        <v>1.17</v>
      </c>
      <c r="J2324">
        <v>2.36</v>
      </c>
      <c r="K2324">
        <v>2.06</v>
      </c>
      <c r="L2324">
        <v>0.55000000000000004</v>
      </c>
      <c r="M2324">
        <v>0.53</v>
      </c>
      <c r="N2324">
        <v>1.46</v>
      </c>
      <c r="O2324">
        <v>1.48</v>
      </c>
      <c r="P2324">
        <v>2.68</v>
      </c>
      <c r="Q2324">
        <v>3.31</v>
      </c>
      <c r="R2324">
        <v>7.81</v>
      </c>
      <c r="S2324">
        <v>11.56</v>
      </c>
      <c r="T2324">
        <v>4.84</v>
      </c>
      <c r="U2324">
        <v>1.68</v>
      </c>
      <c r="V2324">
        <v>1.44</v>
      </c>
      <c r="W2324">
        <v>72.260000000000005</v>
      </c>
      <c r="X2324">
        <v>8.75</v>
      </c>
      <c r="Y2324">
        <v>10.88</v>
      </c>
      <c r="Z2324">
        <v>14.08</v>
      </c>
      <c r="AA2324">
        <v>29.7</v>
      </c>
      <c r="AB2324">
        <v>7.7</v>
      </c>
      <c r="AC2324">
        <v>31.19</v>
      </c>
    </row>
    <row r="2325" spans="1:29" x14ac:dyDescent="0.2">
      <c r="A2325" t="s">
        <v>4199</v>
      </c>
      <c r="B2325" s="2" t="s">
        <v>5179</v>
      </c>
      <c r="C2325" s="2">
        <v>2</v>
      </c>
      <c r="D2325" s="2">
        <v>1</v>
      </c>
      <c r="E2325" s="2">
        <v>5</v>
      </c>
      <c r="F2325" s="1">
        <v>43286.420138888891</v>
      </c>
      <c r="G2325">
        <v>85.85</v>
      </c>
      <c r="H2325">
        <v>2.52</v>
      </c>
      <c r="I2325">
        <v>1.45</v>
      </c>
      <c r="J2325">
        <v>3.95</v>
      </c>
      <c r="K2325">
        <v>2.67</v>
      </c>
      <c r="L2325">
        <v>0.32</v>
      </c>
      <c r="M2325">
        <v>0.28999999999999998</v>
      </c>
      <c r="N2325">
        <v>1.64</v>
      </c>
      <c r="O2325">
        <v>1.63</v>
      </c>
      <c r="P2325">
        <v>1.82</v>
      </c>
      <c r="Q2325">
        <v>1.93</v>
      </c>
      <c r="R2325">
        <v>8.6300000000000008</v>
      </c>
      <c r="S2325">
        <v>11.85</v>
      </c>
      <c r="T2325">
        <v>4.3899999999999997</v>
      </c>
      <c r="U2325">
        <v>2.2400000000000002</v>
      </c>
      <c r="V2325">
        <v>1.56</v>
      </c>
      <c r="W2325">
        <v>68.64</v>
      </c>
      <c r="X2325">
        <v>5.6</v>
      </c>
      <c r="Y2325">
        <v>8.5</v>
      </c>
      <c r="Z2325">
        <v>12.6</v>
      </c>
      <c r="AA2325">
        <v>24.57</v>
      </c>
      <c r="AB2325">
        <v>8.31</v>
      </c>
      <c r="AC2325">
        <v>21.35</v>
      </c>
    </row>
    <row r="2326" spans="1:29" x14ac:dyDescent="0.2">
      <c r="A2326" t="s">
        <v>1293</v>
      </c>
      <c r="B2326" s="2" t="s">
        <v>4896</v>
      </c>
      <c r="C2326" s="2">
        <v>1</v>
      </c>
      <c r="D2326" s="2">
        <v>2</v>
      </c>
      <c r="E2326" s="2">
        <v>2</v>
      </c>
      <c r="F2326" s="1">
        <v>42972.549305555556</v>
      </c>
      <c r="G2326">
        <v>85.85</v>
      </c>
      <c r="H2326">
        <v>1.87</v>
      </c>
      <c r="I2326">
        <v>1.39</v>
      </c>
      <c r="J2326">
        <v>4.6100000000000003</v>
      </c>
      <c r="K2326">
        <v>1.95</v>
      </c>
      <c r="L2326">
        <v>0.43</v>
      </c>
      <c r="M2326">
        <v>0.49</v>
      </c>
      <c r="N2326">
        <v>1.42</v>
      </c>
      <c r="O2326">
        <v>1.38</v>
      </c>
      <c r="P2326">
        <v>1.89</v>
      </c>
      <c r="Q2326">
        <v>2.31</v>
      </c>
      <c r="R2326">
        <v>10.61</v>
      </c>
      <c r="S2326">
        <v>9.99</v>
      </c>
      <c r="T2326">
        <v>4.2300000000000004</v>
      </c>
      <c r="U2326">
        <v>1.66</v>
      </c>
      <c r="V2326">
        <v>1.41</v>
      </c>
      <c r="W2326">
        <v>69.41</v>
      </c>
      <c r="X2326">
        <v>5.85</v>
      </c>
      <c r="Y2326">
        <v>6.44</v>
      </c>
      <c r="Z2326">
        <v>12.47</v>
      </c>
      <c r="AA2326">
        <v>12.03</v>
      </c>
      <c r="AB2326">
        <v>3.46</v>
      </c>
      <c r="AC2326">
        <v>14.22</v>
      </c>
    </row>
    <row r="2327" spans="1:29" x14ac:dyDescent="0.2">
      <c r="A2327" t="s">
        <v>3471</v>
      </c>
      <c r="B2327" s="2" t="s">
        <v>4893</v>
      </c>
      <c r="C2327" s="2">
        <v>1</v>
      </c>
      <c r="D2327" s="2">
        <v>2</v>
      </c>
      <c r="E2327" s="2">
        <v>4</v>
      </c>
      <c r="F2327" s="1">
        <v>43208.697222222225</v>
      </c>
      <c r="G2327">
        <v>85.85</v>
      </c>
      <c r="H2327">
        <v>1.62</v>
      </c>
      <c r="I2327">
        <v>0.96</v>
      </c>
      <c r="J2327">
        <v>1.71</v>
      </c>
      <c r="K2327">
        <v>2.4700000000000002</v>
      </c>
      <c r="L2327">
        <v>0.69</v>
      </c>
      <c r="M2327">
        <v>0.36</v>
      </c>
      <c r="N2327">
        <v>1.29</v>
      </c>
      <c r="O2327">
        <v>1.28</v>
      </c>
      <c r="P2327">
        <v>3.36</v>
      </c>
      <c r="Q2327">
        <v>3.96</v>
      </c>
      <c r="R2327">
        <v>3.73</v>
      </c>
      <c r="S2327">
        <v>11.49</v>
      </c>
      <c r="T2327">
        <v>4.09</v>
      </c>
      <c r="U2327">
        <v>2.19</v>
      </c>
      <c r="V2327">
        <v>1.38</v>
      </c>
      <c r="W2327">
        <v>73.849999999999994</v>
      </c>
      <c r="X2327">
        <v>20.75</v>
      </c>
      <c r="Y2327">
        <v>27.86</v>
      </c>
      <c r="Z2327">
        <v>34.46</v>
      </c>
      <c r="AA2327">
        <v>63.72</v>
      </c>
      <c r="AB2327">
        <v>14.64</v>
      </c>
      <c r="AC2327">
        <v>84.41</v>
      </c>
    </row>
    <row r="2328" spans="1:29" x14ac:dyDescent="0.2">
      <c r="A2328" t="s">
        <v>3398</v>
      </c>
      <c r="B2328" s="2" t="s">
        <v>4909</v>
      </c>
      <c r="C2328" s="2">
        <v>1</v>
      </c>
      <c r="D2328" s="2">
        <v>2</v>
      </c>
      <c r="E2328" s="2">
        <v>4</v>
      </c>
      <c r="F2328" s="1">
        <v>43206.711805555555</v>
      </c>
      <c r="G2328">
        <v>85.85</v>
      </c>
      <c r="H2328">
        <v>1.62</v>
      </c>
      <c r="I2328">
        <v>1.04</v>
      </c>
      <c r="J2328">
        <v>0.77</v>
      </c>
      <c r="K2328">
        <v>2.62</v>
      </c>
      <c r="L2328">
        <v>0.74</v>
      </c>
      <c r="M2328">
        <v>0.43</v>
      </c>
      <c r="N2328">
        <v>1.41</v>
      </c>
      <c r="O2328">
        <v>1.38</v>
      </c>
      <c r="P2328">
        <v>3.6</v>
      </c>
      <c r="Q2328">
        <v>4.4400000000000004</v>
      </c>
      <c r="R2328">
        <v>3.84</v>
      </c>
      <c r="S2328">
        <v>12.73</v>
      </c>
      <c r="T2328">
        <v>3.48</v>
      </c>
      <c r="U2328">
        <v>2.16</v>
      </c>
      <c r="V2328">
        <v>1.47</v>
      </c>
      <c r="W2328">
        <v>75.77</v>
      </c>
      <c r="X2328">
        <v>20.12</v>
      </c>
      <c r="Y2328">
        <v>26.1</v>
      </c>
      <c r="Z2328">
        <v>36.86</v>
      </c>
      <c r="AA2328">
        <v>65.19</v>
      </c>
      <c r="AB2328">
        <v>12.04</v>
      </c>
      <c r="AC2328">
        <v>59.98</v>
      </c>
    </row>
    <row r="2329" spans="1:29" x14ac:dyDescent="0.2">
      <c r="A2329" t="s">
        <v>940</v>
      </c>
      <c r="B2329" s="2" t="s">
        <v>4766</v>
      </c>
      <c r="C2329" s="2">
        <v>1</v>
      </c>
      <c r="D2329" s="2">
        <v>2</v>
      </c>
      <c r="E2329" s="2">
        <v>2</v>
      </c>
      <c r="F2329" s="1">
        <v>42955.568749999999</v>
      </c>
      <c r="G2329">
        <v>85.85</v>
      </c>
      <c r="H2329">
        <v>1.93</v>
      </c>
      <c r="I2329">
        <v>1.32</v>
      </c>
      <c r="J2329">
        <v>3.28</v>
      </c>
      <c r="K2329">
        <v>2.21</v>
      </c>
      <c r="L2329">
        <v>0.45</v>
      </c>
      <c r="M2329">
        <v>0.61</v>
      </c>
      <c r="N2329">
        <v>1.42</v>
      </c>
      <c r="O2329">
        <v>1.38</v>
      </c>
      <c r="P2329">
        <v>2.19</v>
      </c>
      <c r="Q2329">
        <v>3.15</v>
      </c>
      <c r="R2329">
        <v>8.84</v>
      </c>
      <c r="S2329">
        <v>10.51</v>
      </c>
      <c r="T2329">
        <v>3.33</v>
      </c>
      <c r="U2329">
        <v>1.84</v>
      </c>
      <c r="V2329">
        <v>1.39</v>
      </c>
      <c r="W2329">
        <v>71.41</v>
      </c>
      <c r="X2329">
        <v>4.6900000000000004</v>
      </c>
      <c r="Y2329">
        <v>6.22</v>
      </c>
      <c r="Z2329">
        <v>10.199999999999999</v>
      </c>
      <c r="AA2329">
        <v>17.28</v>
      </c>
      <c r="AB2329">
        <v>5.32</v>
      </c>
      <c r="AC2329">
        <v>12.88</v>
      </c>
    </row>
    <row r="2330" spans="1:29" x14ac:dyDescent="0.2">
      <c r="A2330" t="s">
        <v>3229</v>
      </c>
      <c r="B2330" s="2" t="s">
        <v>4888</v>
      </c>
      <c r="C2330" s="2">
        <v>1</v>
      </c>
      <c r="D2330" s="2">
        <v>1</v>
      </c>
      <c r="E2330" s="2">
        <v>4</v>
      </c>
      <c r="F2330" s="1">
        <v>43200.588888888888</v>
      </c>
      <c r="G2330">
        <v>85.85</v>
      </c>
      <c r="H2330">
        <v>1.48</v>
      </c>
      <c r="I2330">
        <v>1.06</v>
      </c>
      <c r="J2330">
        <v>1.57</v>
      </c>
      <c r="K2330">
        <v>2.35</v>
      </c>
      <c r="L2330">
        <v>0.68</v>
      </c>
      <c r="M2330">
        <v>0.41</v>
      </c>
      <c r="N2330">
        <v>1.44</v>
      </c>
      <c r="O2330">
        <v>1.4</v>
      </c>
      <c r="P2330">
        <v>3.25</v>
      </c>
      <c r="Q2330">
        <v>4.03</v>
      </c>
      <c r="R2330">
        <v>5.76</v>
      </c>
      <c r="S2330">
        <v>12.29</v>
      </c>
      <c r="T2330">
        <v>3.15</v>
      </c>
      <c r="U2330">
        <v>1.96</v>
      </c>
      <c r="V2330">
        <v>1.51</v>
      </c>
      <c r="W2330">
        <v>74.91</v>
      </c>
      <c r="X2330">
        <v>16.84</v>
      </c>
      <c r="Y2330">
        <v>20.38</v>
      </c>
      <c r="Z2330">
        <v>31.12</v>
      </c>
      <c r="AA2330">
        <v>51.12</v>
      </c>
      <c r="AB2330">
        <v>8.0399999999999991</v>
      </c>
      <c r="AC2330">
        <v>44.83</v>
      </c>
    </row>
    <row r="2331" spans="1:29" x14ac:dyDescent="0.2">
      <c r="A2331" t="s">
        <v>860</v>
      </c>
      <c r="B2331" s="2" t="s">
        <v>4876</v>
      </c>
      <c r="C2331" s="2">
        <v>1</v>
      </c>
      <c r="D2331" s="2">
        <v>2</v>
      </c>
      <c r="E2331" s="2">
        <v>1</v>
      </c>
      <c r="F2331" s="1">
        <v>42950.565972222219</v>
      </c>
      <c r="G2331">
        <v>85.85</v>
      </c>
      <c r="H2331">
        <v>1.62</v>
      </c>
      <c r="I2331">
        <v>1.22</v>
      </c>
      <c r="J2331">
        <v>2.67</v>
      </c>
      <c r="K2331">
        <v>1.73</v>
      </c>
      <c r="L2331">
        <v>0.45</v>
      </c>
      <c r="M2331">
        <v>0.46</v>
      </c>
      <c r="N2331">
        <v>1.49</v>
      </c>
      <c r="O2331">
        <v>1.45</v>
      </c>
      <c r="P2331">
        <v>2.2200000000000002</v>
      </c>
      <c r="Q2331">
        <v>2.6</v>
      </c>
      <c r="R2331">
        <v>8.6999999999999993</v>
      </c>
      <c r="S2331">
        <v>10.74</v>
      </c>
      <c r="T2331">
        <v>4.01</v>
      </c>
      <c r="U2331">
        <v>1.48</v>
      </c>
      <c r="V2331">
        <v>1.45</v>
      </c>
      <c r="W2331">
        <v>71.92</v>
      </c>
      <c r="X2331">
        <v>7.11</v>
      </c>
      <c r="Y2331">
        <v>7.1</v>
      </c>
      <c r="Z2331">
        <v>14.27</v>
      </c>
      <c r="AA2331">
        <v>20.51</v>
      </c>
      <c r="AB2331">
        <v>6.5</v>
      </c>
      <c r="AC2331">
        <v>24.9</v>
      </c>
    </row>
    <row r="2332" spans="1:29" x14ac:dyDescent="0.2">
      <c r="A2332" t="s">
        <v>421</v>
      </c>
      <c r="B2332" s="2" t="s">
        <v>4790</v>
      </c>
      <c r="C2332" s="2">
        <v>1</v>
      </c>
      <c r="D2332" s="2">
        <v>2</v>
      </c>
      <c r="E2332" s="2">
        <v>1</v>
      </c>
      <c r="F2332" s="1">
        <v>42916.615972222222</v>
      </c>
      <c r="G2332">
        <v>85.85</v>
      </c>
      <c r="H2332">
        <v>1.82</v>
      </c>
      <c r="I2332">
        <v>1.28</v>
      </c>
      <c r="J2332">
        <v>2.37</v>
      </c>
      <c r="K2332">
        <v>2.27</v>
      </c>
      <c r="L2332">
        <v>0.52</v>
      </c>
      <c r="M2332">
        <v>0.62</v>
      </c>
      <c r="N2332">
        <v>1.51</v>
      </c>
      <c r="O2332">
        <v>1.51</v>
      </c>
      <c r="P2332">
        <v>2.57</v>
      </c>
      <c r="Q2332">
        <v>3.36</v>
      </c>
      <c r="R2332">
        <v>7.47</v>
      </c>
      <c r="S2332">
        <v>11.82</v>
      </c>
      <c r="T2332">
        <v>3.7</v>
      </c>
      <c r="U2332">
        <v>1.84</v>
      </c>
      <c r="V2332">
        <v>1.43</v>
      </c>
      <c r="W2332">
        <v>71.59</v>
      </c>
      <c r="X2332">
        <v>6.6</v>
      </c>
      <c r="Y2332">
        <v>8.84</v>
      </c>
      <c r="Z2332">
        <v>11.49</v>
      </c>
      <c r="AA2332">
        <v>31.11</v>
      </c>
      <c r="AB2332">
        <v>10.27</v>
      </c>
      <c r="AC2332">
        <v>26.57</v>
      </c>
    </row>
    <row r="2333" spans="1:29" x14ac:dyDescent="0.2">
      <c r="A2333" t="s">
        <v>2941</v>
      </c>
      <c r="B2333" s="2" t="s">
        <v>4989</v>
      </c>
      <c r="C2333" s="2">
        <v>2</v>
      </c>
      <c r="D2333" s="2">
        <v>2</v>
      </c>
      <c r="E2333" s="2">
        <v>4</v>
      </c>
      <c r="F2333" s="1">
        <v>43178.598611111112</v>
      </c>
      <c r="G2333">
        <v>85.84</v>
      </c>
      <c r="H2333">
        <v>0.91</v>
      </c>
      <c r="I2333">
        <v>0.72</v>
      </c>
      <c r="J2333">
        <v>-4.68</v>
      </c>
      <c r="K2333">
        <v>1.41</v>
      </c>
      <c r="L2333">
        <v>1.01</v>
      </c>
      <c r="M2333">
        <v>-0.16</v>
      </c>
      <c r="N2333">
        <v>1.43</v>
      </c>
      <c r="O2333">
        <v>1.17</v>
      </c>
      <c r="P2333">
        <v>3.23</v>
      </c>
      <c r="Q2333">
        <v>-0.28000000000000003</v>
      </c>
      <c r="R2333">
        <v>6.89</v>
      </c>
      <c r="S2333">
        <v>13.35</v>
      </c>
      <c r="T2333">
        <v>-1.21</v>
      </c>
      <c r="U2333">
        <v>3.53</v>
      </c>
      <c r="V2333">
        <v>1.55</v>
      </c>
      <c r="W2333">
        <v>70.760000000000005</v>
      </c>
      <c r="X2333">
        <v>70.88</v>
      </c>
      <c r="Y2333">
        <v>113.52</v>
      </c>
      <c r="Z2333">
        <v>254.47</v>
      </c>
      <c r="AA2333">
        <v>227.84</v>
      </c>
      <c r="AB2333">
        <v>40.409999999999997</v>
      </c>
      <c r="AC2333">
        <v>146.57</v>
      </c>
    </row>
    <row r="2334" spans="1:29" x14ac:dyDescent="0.2">
      <c r="A2334" t="s">
        <v>837</v>
      </c>
      <c r="B2334" s="2" t="s">
        <v>5067</v>
      </c>
      <c r="C2334" s="2">
        <v>2</v>
      </c>
      <c r="D2334" s="2">
        <v>2</v>
      </c>
      <c r="E2334" s="2">
        <v>1</v>
      </c>
      <c r="F2334" s="1">
        <v>42950.439583333333</v>
      </c>
      <c r="G2334">
        <v>85.84</v>
      </c>
      <c r="H2334">
        <v>1.44</v>
      </c>
      <c r="I2334">
        <v>1.1499999999999999</v>
      </c>
      <c r="J2334">
        <v>2.35</v>
      </c>
      <c r="K2334">
        <v>1.83</v>
      </c>
      <c r="L2334">
        <v>0.55000000000000004</v>
      </c>
      <c r="M2334">
        <v>0.56999999999999995</v>
      </c>
      <c r="N2334">
        <v>1.1599999999999999</v>
      </c>
      <c r="O2334">
        <v>1.1599999999999999</v>
      </c>
      <c r="P2334">
        <v>2.4300000000000002</v>
      </c>
      <c r="Q2334">
        <v>3.18</v>
      </c>
      <c r="R2334">
        <v>8.92</v>
      </c>
      <c r="S2334">
        <v>8.5299999999999994</v>
      </c>
      <c r="T2334">
        <v>4</v>
      </c>
      <c r="U2334">
        <v>1.52</v>
      </c>
      <c r="V2334">
        <v>1.28</v>
      </c>
      <c r="W2334">
        <v>72.36</v>
      </c>
      <c r="X2334">
        <v>5.98</v>
      </c>
      <c r="Y2334">
        <v>6.76</v>
      </c>
      <c r="Z2334">
        <v>11.94</v>
      </c>
      <c r="AA2334">
        <v>15.13</v>
      </c>
      <c r="AB2334">
        <v>3.85</v>
      </c>
      <c r="AC2334">
        <v>12.8</v>
      </c>
    </row>
    <row r="2335" spans="1:29" x14ac:dyDescent="0.2">
      <c r="A2335" t="s">
        <v>3737</v>
      </c>
      <c r="B2335" s="2" t="s">
        <v>5138</v>
      </c>
      <c r="C2335" s="2">
        <v>2</v>
      </c>
      <c r="D2335" s="2">
        <v>1</v>
      </c>
      <c r="E2335" s="2">
        <v>4</v>
      </c>
      <c r="F2335" s="1">
        <v>43217.615277777775</v>
      </c>
      <c r="G2335">
        <v>85.84</v>
      </c>
      <c r="H2335">
        <v>1.38</v>
      </c>
      <c r="I2335">
        <v>0.99</v>
      </c>
      <c r="J2335">
        <v>0.6</v>
      </c>
      <c r="K2335">
        <v>2.4300000000000002</v>
      </c>
      <c r="L2335">
        <v>0.81</v>
      </c>
      <c r="M2335">
        <v>0.56999999999999995</v>
      </c>
      <c r="N2335">
        <v>1.27</v>
      </c>
      <c r="O2335">
        <v>1.23</v>
      </c>
      <c r="P2335">
        <v>3.53</v>
      </c>
      <c r="Q2335">
        <v>4.51</v>
      </c>
      <c r="R2335">
        <v>3.74</v>
      </c>
      <c r="S2335">
        <v>11.74</v>
      </c>
      <c r="T2335">
        <v>2.29</v>
      </c>
      <c r="U2335">
        <v>1.93</v>
      </c>
      <c r="V2335">
        <v>1.3</v>
      </c>
      <c r="W2335">
        <v>75.86</v>
      </c>
      <c r="X2335">
        <v>17.27</v>
      </c>
      <c r="Y2335">
        <v>24.33</v>
      </c>
      <c r="Z2335">
        <v>40</v>
      </c>
      <c r="AA2335">
        <v>59.43</v>
      </c>
      <c r="AB2335">
        <v>14.07</v>
      </c>
      <c r="AC2335">
        <v>52.49</v>
      </c>
    </row>
    <row r="2336" spans="1:29" x14ac:dyDescent="0.2">
      <c r="A2336" t="s">
        <v>262</v>
      </c>
      <c r="B2336" s="2" t="s">
        <v>5033</v>
      </c>
      <c r="C2336" s="2">
        <v>2</v>
      </c>
      <c r="D2336" s="2">
        <v>1</v>
      </c>
      <c r="E2336" s="2">
        <v>1</v>
      </c>
      <c r="F2336" s="1">
        <v>42913.62222222222</v>
      </c>
      <c r="G2336">
        <v>85.84</v>
      </c>
      <c r="H2336">
        <v>1.56</v>
      </c>
      <c r="I2336">
        <v>1.22</v>
      </c>
      <c r="J2336">
        <v>2.0099999999999998</v>
      </c>
      <c r="K2336">
        <v>2.02</v>
      </c>
      <c r="L2336">
        <v>0.56000000000000005</v>
      </c>
      <c r="M2336">
        <v>0.52</v>
      </c>
      <c r="N2336">
        <v>1.52</v>
      </c>
      <c r="O2336">
        <v>1.52</v>
      </c>
      <c r="P2336">
        <v>2.6</v>
      </c>
      <c r="Q2336">
        <v>3.18</v>
      </c>
      <c r="R2336">
        <v>6.93</v>
      </c>
      <c r="S2336">
        <v>12.12</v>
      </c>
      <c r="T2336">
        <v>4.1900000000000004</v>
      </c>
      <c r="U2336">
        <v>1.41</v>
      </c>
      <c r="V2336">
        <v>1.4</v>
      </c>
      <c r="W2336">
        <v>72.61</v>
      </c>
      <c r="X2336">
        <v>6.93</v>
      </c>
      <c r="Y2336">
        <v>9.6300000000000008</v>
      </c>
      <c r="Z2336">
        <v>12.9</v>
      </c>
      <c r="AA2336">
        <v>25.91</v>
      </c>
      <c r="AB2336">
        <v>8.5399999999999991</v>
      </c>
      <c r="AC2336">
        <v>24.81</v>
      </c>
    </row>
    <row r="2337" spans="1:29" x14ac:dyDescent="0.2">
      <c r="A2337" t="s">
        <v>151</v>
      </c>
      <c r="B2337" s="4">
        <v>912</v>
      </c>
      <c r="C2337" s="2">
        <v>1</v>
      </c>
      <c r="D2337" s="2">
        <v>1</v>
      </c>
      <c r="E2337" s="2">
        <v>1</v>
      </c>
      <c r="F2337" s="1">
        <v>42899.661111111112</v>
      </c>
      <c r="G2337">
        <v>85.83</v>
      </c>
      <c r="H2337">
        <v>1.82</v>
      </c>
      <c r="I2337">
        <v>1.3</v>
      </c>
      <c r="J2337">
        <v>2.4300000000000002</v>
      </c>
      <c r="K2337">
        <v>2.2799999999999998</v>
      </c>
      <c r="L2337">
        <v>0.56000000000000005</v>
      </c>
      <c r="M2337">
        <v>0.54</v>
      </c>
      <c r="N2337">
        <v>1.58</v>
      </c>
      <c r="O2337">
        <v>1.55</v>
      </c>
      <c r="P2337">
        <v>2.78</v>
      </c>
      <c r="Q2337">
        <v>3.4</v>
      </c>
      <c r="R2337">
        <v>6.94</v>
      </c>
      <c r="S2337">
        <v>12.46</v>
      </c>
      <c r="T2337">
        <v>4.1900000000000004</v>
      </c>
      <c r="U2337">
        <v>1.81</v>
      </c>
      <c r="V2337">
        <v>1.49</v>
      </c>
      <c r="W2337">
        <v>71.87</v>
      </c>
      <c r="X2337">
        <v>7.21</v>
      </c>
      <c r="Y2337">
        <v>9.89</v>
      </c>
      <c r="Z2337">
        <v>12.42</v>
      </c>
      <c r="AA2337">
        <v>32.909999999999997</v>
      </c>
      <c r="AB2337">
        <v>9.93</v>
      </c>
      <c r="AC2337">
        <v>32.51</v>
      </c>
    </row>
    <row r="2338" spans="1:29" x14ac:dyDescent="0.2">
      <c r="A2338" t="s">
        <v>3526</v>
      </c>
      <c r="B2338" s="2" t="s">
        <v>4854</v>
      </c>
      <c r="C2338" s="2">
        <v>1</v>
      </c>
      <c r="D2338" s="2">
        <v>2</v>
      </c>
      <c r="E2338" s="2">
        <v>4</v>
      </c>
      <c r="F2338" s="1">
        <v>43209.507638888892</v>
      </c>
      <c r="G2338">
        <v>85.83</v>
      </c>
      <c r="H2338">
        <v>1.86</v>
      </c>
      <c r="I2338">
        <v>1.32</v>
      </c>
      <c r="J2338">
        <v>2.4500000000000002</v>
      </c>
      <c r="K2338">
        <v>2.64</v>
      </c>
      <c r="L2338">
        <v>0.69</v>
      </c>
      <c r="M2338">
        <v>0.45</v>
      </c>
      <c r="N2338">
        <v>1.67</v>
      </c>
      <c r="O2338">
        <v>1.61</v>
      </c>
      <c r="P2338">
        <v>3.21</v>
      </c>
      <c r="Q2338">
        <v>3.81</v>
      </c>
      <c r="R2338">
        <v>3.65</v>
      </c>
      <c r="S2338">
        <v>14</v>
      </c>
      <c r="T2338">
        <v>3.91</v>
      </c>
      <c r="U2338">
        <v>2.19</v>
      </c>
      <c r="V2338">
        <v>1.5</v>
      </c>
      <c r="W2338">
        <v>73.38</v>
      </c>
      <c r="X2338">
        <v>14.27</v>
      </c>
      <c r="Y2338">
        <v>19.75</v>
      </c>
      <c r="Z2338">
        <v>28.11</v>
      </c>
      <c r="AA2338">
        <v>49.17</v>
      </c>
      <c r="AB2338">
        <v>13.27</v>
      </c>
      <c r="AC2338">
        <v>61.06</v>
      </c>
    </row>
    <row r="2339" spans="1:29" x14ac:dyDescent="0.2">
      <c r="A2339" t="s">
        <v>1034</v>
      </c>
      <c r="B2339" s="2" t="s">
        <v>4785</v>
      </c>
      <c r="C2339" s="2">
        <v>1</v>
      </c>
      <c r="D2339" s="2">
        <v>2</v>
      </c>
      <c r="E2339" s="2">
        <v>2</v>
      </c>
      <c r="F2339" s="1">
        <v>42958.590277777781</v>
      </c>
      <c r="G2339">
        <v>85.83</v>
      </c>
      <c r="H2339">
        <v>1.62</v>
      </c>
      <c r="I2339">
        <v>1.1399999999999999</v>
      </c>
      <c r="J2339">
        <v>3.44</v>
      </c>
      <c r="K2339">
        <v>1.83</v>
      </c>
      <c r="L2339">
        <v>0.33</v>
      </c>
      <c r="M2339">
        <v>0.4</v>
      </c>
      <c r="N2339">
        <v>1.18</v>
      </c>
      <c r="O2339">
        <v>1.19</v>
      </c>
      <c r="P2339">
        <v>1.61</v>
      </c>
      <c r="Q2339">
        <v>2.14</v>
      </c>
      <c r="R2339">
        <v>10.56</v>
      </c>
      <c r="S2339">
        <v>7.88</v>
      </c>
      <c r="T2339">
        <v>4.3600000000000003</v>
      </c>
      <c r="U2339">
        <v>1.5</v>
      </c>
      <c r="V2339">
        <v>1.23</v>
      </c>
      <c r="W2339">
        <v>70.55</v>
      </c>
      <c r="X2339">
        <v>6.09</v>
      </c>
      <c r="Y2339">
        <v>7.42</v>
      </c>
      <c r="Z2339">
        <v>9.49</v>
      </c>
      <c r="AA2339">
        <v>13.37</v>
      </c>
      <c r="AB2339">
        <v>4.96</v>
      </c>
      <c r="AC2339">
        <v>11.35</v>
      </c>
    </row>
    <row r="2340" spans="1:29" x14ac:dyDescent="0.2">
      <c r="A2340" t="s">
        <v>1419</v>
      </c>
      <c r="B2340" s="2" t="s">
        <v>5132</v>
      </c>
      <c r="C2340" s="2">
        <v>2</v>
      </c>
      <c r="D2340" s="2">
        <v>1</v>
      </c>
      <c r="E2340" s="2">
        <v>2</v>
      </c>
      <c r="F2340" s="1">
        <v>42976.65902777778</v>
      </c>
      <c r="G2340">
        <v>85.83</v>
      </c>
      <c r="H2340">
        <v>1.71</v>
      </c>
      <c r="I2340">
        <v>1.38</v>
      </c>
      <c r="J2340">
        <v>2.9</v>
      </c>
      <c r="K2340">
        <v>2.21</v>
      </c>
      <c r="L2340">
        <v>0.39</v>
      </c>
      <c r="M2340">
        <v>0.45</v>
      </c>
      <c r="N2340">
        <v>1.62</v>
      </c>
      <c r="O2340">
        <v>1.58</v>
      </c>
      <c r="P2340">
        <v>2</v>
      </c>
      <c r="Q2340">
        <v>2.7</v>
      </c>
      <c r="R2340">
        <v>8.9600000000000009</v>
      </c>
      <c r="S2340">
        <v>11.24</v>
      </c>
      <c r="T2340">
        <v>4.72</v>
      </c>
      <c r="U2340">
        <v>1.35</v>
      </c>
      <c r="V2340">
        <v>1.38</v>
      </c>
      <c r="W2340">
        <v>72.2</v>
      </c>
      <c r="X2340">
        <v>6.11</v>
      </c>
      <c r="Y2340">
        <v>7.58</v>
      </c>
      <c r="Z2340">
        <v>11.66</v>
      </c>
      <c r="AA2340">
        <v>14.55</v>
      </c>
      <c r="AB2340">
        <v>6.11</v>
      </c>
      <c r="AC2340">
        <v>12.37</v>
      </c>
    </row>
    <row r="2341" spans="1:29" x14ac:dyDescent="0.2">
      <c r="A2341" t="s">
        <v>1614</v>
      </c>
      <c r="B2341" s="2" t="s">
        <v>4859</v>
      </c>
      <c r="C2341" s="2">
        <v>1</v>
      </c>
      <c r="D2341" s="2">
        <v>2</v>
      </c>
      <c r="E2341" s="2">
        <v>2</v>
      </c>
      <c r="F2341" s="1">
        <v>42989.553472222222</v>
      </c>
      <c r="G2341">
        <v>85.83</v>
      </c>
      <c r="H2341">
        <v>1.66</v>
      </c>
      <c r="I2341">
        <v>1.43</v>
      </c>
      <c r="J2341">
        <v>3.93</v>
      </c>
      <c r="K2341">
        <v>1.73</v>
      </c>
      <c r="L2341">
        <v>0.4</v>
      </c>
      <c r="M2341">
        <v>0.42</v>
      </c>
      <c r="N2341">
        <v>1.52</v>
      </c>
      <c r="O2341">
        <v>1.48</v>
      </c>
      <c r="P2341">
        <v>1.74</v>
      </c>
      <c r="Q2341">
        <v>2.16</v>
      </c>
      <c r="R2341">
        <v>10.87</v>
      </c>
      <c r="S2341">
        <v>10.48</v>
      </c>
      <c r="T2341">
        <v>4.21</v>
      </c>
      <c r="U2341">
        <v>1.34</v>
      </c>
      <c r="V2341">
        <v>1.4</v>
      </c>
      <c r="W2341">
        <v>70.31</v>
      </c>
      <c r="X2341">
        <v>5.0199999999999996</v>
      </c>
      <c r="Y2341">
        <v>5.75</v>
      </c>
      <c r="Z2341">
        <v>11.12</v>
      </c>
      <c r="AA2341">
        <v>10.89</v>
      </c>
      <c r="AB2341">
        <v>3.41</v>
      </c>
      <c r="AC2341">
        <v>11.82</v>
      </c>
    </row>
    <row r="2342" spans="1:29" x14ac:dyDescent="0.2">
      <c r="A2342" t="s">
        <v>1100</v>
      </c>
      <c r="B2342" s="2" t="s">
        <v>4999</v>
      </c>
      <c r="C2342" s="2">
        <v>2</v>
      </c>
      <c r="D2342" s="2">
        <v>2</v>
      </c>
      <c r="E2342" s="2">
        <v>2</v>
      </c>
      <c r="F2342" s="1">
        <v>42963.555555555555</v>
      </c>
      <c r="G2342">
        <v>85.83</v>
      </c>
      <c r="H2342">
        <v>1.67</v>
      </c>
      <c r="I2342">
        <v>1.27</v>
      </c>
      <c r="J2342">
        <v>3.04</v>
      </c>
      <c r="K2342">
        <v>1.94</v>
      </c>
      <c r="L2342">
        <v>0.38</v>
      </c>
      <c r="M2342">
        <v>0.32</v>
      </c>
      <c r="N2342">
        <v>1.51</v>
      </c>
      <c r="O2342">
        <v>1.52</v>
      </c>
      <c r="P2342">
        <v>1.74</v>
      </c>
      <c r="Q2342">
        <v>1.97</v>
      </c>
      <c r="R2342">
        <v>9.0299999999999994</v>
      </c>
      <c r="S2342">
        <v>10.87</v>
      </c>
      <c r="T2342">
        <v>3.97</v>
      </c>
      <c r="U2342">
        <v>1.43</v>
      </c>
      <c r="V2342">
        <v>1.38</v>
      </c>
      <c r="W2342">
        <v>70.180000000000007</v>
      </c>
      <c r="X2342">
        <v>5.77</v>
      </c>
      <c r="Y2342">
        <v>7.26</v>
      </c>
      <c r="Z2342">
        <v>10.95</v>
      </c>
      <c r="AA2342">
        <v>19.61</v>
      </c>
      <c r="AB2342">
        <v>6.68</v>
      </c>
      <c r="AC2342">
        <v>17.04</v>
      </c>
    </row>
    <row r="2343" spans="1:29" x14ac:dyDescent="0.2">
      <c r="A2343" t="s">
        <v>1334</v>
      </c>
      <c r="B2343" s="2" t="s">
        <v>5025</v>
      </c>
      <c r="C2343" s="2">
        <v>2</v>
      </c>
      <c r="D2343" s="2">
        <v>2</v>
      </c>
      <c r="E2343" s="2">
        <v>2</v>
      </c>
      <c r="F2343" s="1">
        <v>42972.656944444447</v>
      </c>
      <c r="G2343">
        <v>85.83</v>
      </c>
      <c r="H2343">
        <v>1.66</v>
      </c>
      <c r="I2343">
        <v>1.4</v>
      </c>
      <c r="J2343">
        <v>2.56</v>
      </c>
      <c r="K2343">
        <v>2.11</v>
      </c>
      <c r="L2343">
        <v>0.37</v>
      </c>
      <c r="M2343">
        <v>0.36</v>
      </c>
      <c r="N2343">
        <v>1.63</v>
      </c>
      <c r="O2343">
        <v>1.63</v>
      </c>
      <c r="P2343">
        <v>1.9</v>
      </c>
      <c r="Q2343">
        <v>2.25</v>
      </c>
      <c r="R2343">
        <v>8.89</v>
      </c>
      <c r="S2343">
        <v>11.16</v>
      </c>
      <c r="T2343">
        <v>4.12</v>
      </c>
      <c r="U2343">
        <v>1.4</v>
      </c>
      <c r="V2343">
        <v>1.4</v>
      </c>
      <c r="W2343">
        <v>71.56</v>
      </c>
      <c r="X2343">
        <v>5.58</v>
      </c>
      <c r="Y2343">
        <v>6.87</v>
      </c>
      <c r="Z2343">
        <v>12.42</v>
      </c>
      <c r="AA2343">
        <v>14.66</v>
      </c>
      <c r="AB2343">
        <v>6.53</v>
      </c>
      <c r="AC2343">
        <v>14.18</v>
      </c>
    </row>
    <row r="2344" spans="1:29" x14ac:dyDescent="0.2">
      <c r="A2344" t="s">
        <v>1087</v>
      </c>
      <c r="B2344" s="2" t="s">
        <v>5131</v>
      </c>
      <c r="C2344" s="2">
        <v>2</v>
      </c>
      <c r="D2344" s="2">
        <v>1</v>
      </c>
      <c r="E2344" s="2">
        <v>2</v>
      </c>
      <c r="F2344" s="1">
        <v>42963.51458333333</v>
      </c>
      <c r="G2344">
        <v>85.82</v>
      </c>
      <c r="H2344">
        <v>1.74</v>
      </c>
      <c r="I2344">
        <v>1.35</v>
      </c>
      <c r="J2344">
        <v>2.62</v>
      </c>
      <c r="K2344">
        <v>2.1</v>
      </c>
      <c r="L2344">
        <v>0.4</v>
      </c>
      <c r="M2344">
        <v>0.53</v>
      </c>
      <c r="N2344">
        <v>1.54</v>
      </c>
      <c r="O2344">
        <v>1.49</v>
      </c>
      <c r="P2344">
        <v>1.88</v>
      </c>
      <c r="Q2344">
        <v>2.5</v>
      </c>
      <c r="R2344">
        <v>10.029999999999999</v>
      </c>
      <c r="S2344">
        <v>11.08</v>
      </c>
      <c r="T2344">
        <v>3.13</v>
      </c>
      <c r="U2344">
        <v>1.68</v>
      </c>
      <c r="V2344">
        <v>1.47</v>
      </c>
      <c r="W2344">
        <v>70.31</v>
      </c>
      <c r="X2344">
        <v>4.83</v>
      </c>
      <c r="Y2344">
        <v>6.15</v>
      </c>
      <c r="Z2344">
        <v>11.56</v>
      </c>
      <c r="AA2344">
        <v>17.670000000000002</v>
      </c>
      <c r="AB2344">
        <v>4.97</v>
      </c>
      <c r="AC2344">
        <v>9</v>
      </c>
    </row>
    <row r="2345" spans="1:29" x14ac:dyDescent="0.2">
      <c r="A2345" t="s">
        <v>3348</v>
      </c>
      <c r="B2345" s="2" t="s">
        <v>4912</v>
      </c>
      <c r="C2345" s="2">
        <v>1</v>
      </c>
      <c r="D2345" s="2">
        <v>1</v>
      </c>
      <c r="E2345" s="2">
        <v>4</v>
      </c>
      <c r="F2345" s="1">
        <v>43203.609722222223</v>
      </c>
      <c r="G2345">
        <v>85.82</v>
      </c>
      <c r="H2345">
        <v>1.94</v>
      </c>
      <c r="I2345">
        <v>1.32</v>
      </c>
      <c r="J2345">
        <v>1.56</v>
      </c>
      <c r="K2345">
        <v>2.7</v>
      </c>
      <c r="L2345">
        <v>0.62</v>
      </c>
      <c r="M2345">
        <v>0.38</v>
      </c>
      <c r="N2345">
        <v>1.84</v>
      </c>
      <c r="O2345">
        <v>1.75</v>
      </c>
      <c r="P2345">
        <v>3.27</v>
      </c>
      <c r="Q2345">
        <v>4.13</v>
      </c>
      <c r="R2345">
        <v>4.46</v>
      </c>
      <c r="S2345">
        <v>14.99</v>
      </c>
      <c r="T2345">
        <v>4.08</v>
      </c>
      <c r="U2345">
        <v>2.1800000000000002</v>
      </c>
      <c r="V2345">
        <v>1.66</v>
      </c>
      <c r="W2345">
        <v>75.09</v>
      </c>
      <c r="X2345">
        <v>15.54</v>
      </c>
      <c r="Y2345">
        <v>20.51</v>
      </c>
      <c r="Z2345">
        <v>31.14</v>
      </c>
      <c r="AA2345">
        <v>53.83</v>
      </c>
      <c r="AB2345">
        <v>11.72</v>
      </c>
      <c r="AC2345">
        <v>56.02</v>
      </c>
    </row>
    <row r="2346" spans="1:29" x14ac:dyDescent="0.2">
      <c r="A2346" t="s">
        <v>4462</v>
      </c>
      <c r="B2346" s="2" t="s">
        <v>5020</v>
      </c>
      <c r="C2346" s="2">
        <v>2</v>
      </c>
      <c r="D2346" s="2">
        <v>2</v>
      </c>
      <c r="E2346" s="2">
        <v>5</v>
      </c>
      <c r="F2346" s="1">
        <v>43297.584027777775</v>
      </c>
      <c r="G2346">
        <v>85.82</v>
      </c>
      <c r="H2346">
        <v>2.4300000000000002</v>
      </c>
      <c r="I2346">
        <v>1.45</v>
      </c>
      <c r="J2346">
        <v>4.22</v>
      </c>
      <c r="K2346">
        <v>2.59</v>
      </c>
      <c r="L2346">
        <v>0.22</v>
      </c>
      <c r="M2346">
        <v>0.04</v>
      </c>
      <c r="N2346">
        <v>1.4</v>
      </c>
      <c r="O2346">
        <v>1.4</v>
      </c>
      <c r="P2346">
        <v>1.27</v>
      </c>
      <c r="Q2346">
        <v>1.08</v>
      </c>
      <c r="R2346">
        <v>11.53</v>
      </c>
      <c r="S2346">
        <v>9</v>
      </c>
      <c r="T2346">
        <v>4.05</v>
      </c>
      <c r="U2346">
        <v>2.19</v>
      </c>
      <c r="V2346">
        <v>1.41</v>
      </c>
      <c r="W2346">
        <v>67.34</v>
      </c>
      <c r="X2346">
        <v>5.58</v>
      </c>
      <c r="Y2346">
        <v>8.32</v>
      </c>
      <c r="Z2346">
        <v>10.9</v>
      </c>
      <c r="AA2346">
        <v>14.98</v>
      </c>
      <c r="AB2346">
        <v>5.82</v>
      </c>
      <c r="AC2346">
        <v>16.54</v>
      </c>
    </row>
    <row r="2347" spans="1:29" x14ac:dyDescent="0.2">
      <c r="A2347" t="s">
        <v>2999</v>
      </c>
      <c r="B2347" s="2" t="s">
        <v>5018</v>
      </c>
      <c r="C2347" s="2">
        <v>2</v>
      </c>
      <c r="D2347" s="2">
        <v>2</v>
      </c>
      <c r="E2347" s="2">
        <v>4</v>
      </c>
      <c r="F2347" s="1">
        <v>43187.722222222219</v>
      </c>
      <c r="G2347">
        <v>85.82</v>
      </c>
      <c r="H2347">
        <v>1.75</v>
      </c>
      <c r="I2347">
        <v>1.1299999999999999</v>
      </c>
      <c r="J2347">
        <v>1.34</v>
      </c>
      <c r="K2347">
        <v>2.68</v>
      </c>
      <c r="L2347">
        <v>0.63</v>
      </c>
      <c r="M2347">
        <v>0.25</v>
      </c>
      <c r="N2347">
        <v>1.66</v>
      </c>
      <c r="O2347">
        <v>1.61</v>
      </c>
      <c r="P2347">
        <v>3.25</v>
      </c>
      <c r="Q2347">
        <v>3.56</v>
      </c>
      <c r="R2347">
        <v>3.46</v>
      </c>
      <c r="S2347">
        <v>13.89</v>
      </c>
      <c r="T2347">
        <v>4.12</v>
      </c>
      <c r="U2347">
        <v>2.25</v>
      </c>
      <c r="V2347">
        <v>1.54</v>
      </c>
      <c r="W2347">
        <v>74.239999999999995</v>
      </c>
      <c r="X2347">
        <v>20.51</v>
      </c>
      <c r="Y2347">
        <v>26.34</v>
      </c>
      <c r="Z2347">
        <v>34.64</v>
      </c>
      <c r="AA2347">
        <v>70.709999999999994</v>
      </c>
      <c r="AB2347">
        <v>15.27</v>
      </c>
      <c r="AC2347">
        <v>83.52</v>
      </c>
    </row>
    <row r="2348" spans="1:29" x14ac:dyDescent="0.2">
      <c r="A2348" t="s">
        <v>4245</v>
      </c>
      <c r="B2348" s="2" t="s">
        <v>4722</v>
      </c>
      <c r="C2348" s="2">
        <v>1</v>
      </c>
      <c r="D2348" s="2">
        <v>2</v>
      </c>
      <c r="E2348" s="2">
        <v>5</v>
      </c>
      <c r="F2348" s="1">
        <v>43286.491666666669</v>
      </c>
      <c r="G2348">
        <v>85.81</v>
      </c>
      <c r="H2348">
        <v>2.25</v>
      </c>
      <c r="I2348">
        <v>1.27</v>
      </c>
      <c r="J2348">
        <v>3.88</v>
      </c>
      <c r="K2348">
        <v>2.4700000000000002</v>
      </c>
      <c r="L2348">
        <v>0.21</v>
      </c>
      <c r="M2348">
        <v>0.18</v>
      </c>
      <c r="N2348">
        <v>1.44</v>
      </c>
      <c r="O2348">
        <v>1.44</v>
      </c>
      <c r="P2348">
        <v>1.43</v>
      </c>
      <c r="Q2348">
        <v>1.65</v>
      </c>
      <c r="R2348">
        <v>9.86</v>
      </c>
      <c r="S2348">
        <v>9.82</v>
      </c>
      <c r="T2348">
        <v>5.24</v>
      </c>
      <c r="U2348">
        <v>2.09</v>
      </c>
      <c r="V2348">
        <v>1.4</v>
      </c>
      <c r="W2348">
        <v>68.91</v>
      </c>
      <c r="X2348">
        <v>6.46</v>
      </c>
      <c r="Y2348">
        <v>9.27</v>
      </c>
      <c r="Z2348">
        <v>10.23</v>
      </c>
      <c r="AA2348">
        <v>22.18</v>
      </c>
      <c r="AB2348">
        <v>8.24</v>
      </c>
      <c r="AC2348">
        <v>21.47</v>
      </c>
    </row>
    <row r="2349" spans="1:29" x14ac:dyDescent="0.2">
      <c r="A2349" t="s">
        <v>2893</v>
      </c>
      <c r="B2349" s="2" t="s">
        <v>5041</v>
      </c>
      <c r="C2349" s="2">
        <v>2</v>
      </c>
      <c r="D2349" s="2">
        <v>2</v>
      </c>
      <c r="E2349" s="2">
        <v>4</v>
      </c>
      <c r="F2349" s="1">
        <v>43178.543749999997</v>
      </c>
      <c r="G2349">
        <v>85.81</v>
      </c>
      <c r="H2349">
        <v>1.27</v>
      </c>
      <c r="I2349">
        <v>0.61</v>
      </c>
      <c r="J2349">
        <v>-0.79</v>
      </c>
      <c r="K2349">
        <v>1.9</v>
      </c>
      <c r="L2349">
        <v>0.77</v>
      </c>
      <c r="M2349">
        <v>0.49</v>
      </c>
      <c r="N2349">
        <v>1.08</v>
      </c>
      <c r="O2349">
        <v>1.02</v>
      </c>
      <c r="P2349">
        <v>3.45</v>
      </c>
      <c r="Q2349">
        <v>2.97</v>
      </c>
      <c r="R2349">
        <v>5.1100000000000003</v>
      </c>
      <c r="S2349">
        <v>10.94</v>
      </c>
      <c r="T2349">
        <v>3.18</v>
      </c>
      <c r="U2349">
        <v>2.4700000000000002</v>
      </c>
      <c r="V2349">
        <v>1.44</v>
      </c>
      <c r="W2349">
        <v>73.260000000000005</v>
      </c>
      <c r="X2349">
        <v>25.96</v>
      </c>
      <c r="Y2349">
        <v>33.799999999999997</v>
      </c>
      <c r="Z2349">
        <v>51.81</v>
      </c>
      <c r="AA2349">
        <v>96.77</v>
      </c>
      <c r="AB2349">
        <v>17.03</v>
      </c>
      <c r="AC2349">
        <v>98.35</v>
      </c>
    </row>
    <row r="2350" spans="1:29" x14ac:dyDescent="0.2">
      <c r="A2350" t="s">
        <v>1170</v>
      </c>
      <c r="B2350" s="2" t="s">
        <v>4787</v>
      </c>
      <c r="C2350" s="2">
        <v>1</v>
      </c>
      <c r="D2350" s="2">
        <v>1</v>
      </c>
      <c r="E2350" s="2">
        <v>2</v>
      </c>
      <c r="F2350" s="1">
        <v>42965.490972222222</v>
      </c>
      <c r="G2350">
        <v>85.81</v>
      </c>
      <c r="H2350">
        <v>1.72</v>
      </c>
      <c r="I2350">
        <v>1.33</v>
      </c>
      <c r="J2350">
        <v>3.22</v>
      </c>
      <c r="K2350">
        <v>1.9</v>
      </c>
      <c r="L2350">
        <v>0.43</v>
      </c>
      <c r="M2350">
        <v>0.52</v>
      </c>
      <c r="N2350">
        <v>1.32</v>
      </c>
      <c r="O2350">
        <v>1.29</v>
      </c>
      <c r="P2350">
        <v>1.95</v>
      </c>
      <c r="Q2350">
        <v>2.72</v>
      </c>
      <c r="R2350">
        <v>10.68</v>
      </c>
      <c r="S2350">
        <v>8.74</v>
      </c>
      <c r="T2350">
        <v>3.78</v>
      </c>
      <c r="U2350">
        <v>1.51</v>
      </c>
      <c r="V2350">
        <v>1.35</v>
      </c>
      <c r="W2350">
        <v>71.59</v>
      </c>
      <c r="X2350">
        <v>4.62</v>
      </c>
      <c r="Y2350">
        <v>5.9</v>
      </c>
      <c r="Z2350">
        <v>11.8</v>
      </c>
      <c r="AA2350">
        <v>9.52</v>
      </c>
      <c r="AB2350">
        <v>3.4</v>
      </c>
      <c r="AC2350">
        <v>7.69</v>
      </c>
    </row>
    <row r="2351" spans="1:29" x14ac:dyDescent="0.2">
      <c r="A2351" t="s">
        <v>1571</v>
      </c>
      <c r="B2351" s="2" t="s">
        <v>4949</v>
      </c>
      <c r="C2351" s="2">
        <v>1</v>
      </c>
      <c r="D2351" s="2">
        <v>1</v>
      </c>
      <c r="E2351" s="2">
        <v>2</v>
      </c>
      <c r="F2351" s="1">
        <v>42989.415277777778</v>
      </c>
      <c r="G2351">
        <v>85.81</v>
      </c>
      <c r="H2351">
        <v>1.79</v>
      </c>
      <c r="I2351">
        <v>1.33</v>
      </c>
      <c r="J2351">
        <v>3.54</v>
      </c>
      <c r="K2351">
        <v>2.0499999999999998</v>
      </c>
      <c r="L2351">
        <v>0.46</v>
      </c>
      <c r="M2351">
        <v>0.45</v>
      </c>
      <c r="N2351">
        <v>1.39</v>
      </c>
      <c r="O2351">
        <v>1.35</v>
      </c>
      <c r="P2351">
        <v>2.02</v>
      </c>
      <c r="Q2351">
        <v>2.54</v>
      </c>
      <c r="R2351">
        <v>9.74</v>
      </c>
      <c r="S2351">
        <v>9.89</v>
      </c>
      <c r="T2351">
        <v>3.79</v>
      </c>
      <c r="U2351">
        <v>1.64</v>
      </c>
      <c r="V2351">
        <v>1.38</v>
      </c>
      <c r="W2351">
        <v>71.37</v>
      </c>
      <c r="X2351">
        <v>4.9800000000000004</v>
      </c>
      <c r="Y2351">
        <v>6.35</v>
      </c>
      <c r="Z2351">
        <v>10.52</v>
      </c>
      <c r="AA2351">
        <v>13.62</v>
      </c>
      <c r="AB2351">
        <v>4.0599999999999996</v>
      </c>
      <c r="AC2351">
        <v>9.94</v>
      </c>
    </row>
    <row r="2352" spans="1:29" x14ac:dyDescent="0.2">
      <c r="A2352" t="s">
        <v>666</v>
      </c>
      <c r="B2352" s="2" t="s">
        <v>5153</v>
      </c>
      <c r="C2352" s="2">
        <v>2</v>
      </c>
      <c r="D2352" s="2">
        <v>2</v>
      </c>
      <c r="E2352" s="2">
        <v>1</v>
      </c>
      <c r="F2352" s="1">
        <v>42933.460416666669</v>
      </c>
      <c r="G2352">
        <v>85.8</v>
      </c>
      <c r="H2352">
        <v>1.91</v>
      </c>
      <c r="I2352">
        <v>1.26</v>
      </c>
      <c r="J2352">
        <v>2.71</v>
      </c>
      <c r="K2352">
        <v>2.36</v>
      </c>
      <c r="L2352">
        <v>0.52</v>
      </c>
      <c r="M2352">
        <v>0.56000000000000005</v>
      </c>
      <c r="N2352">
        <v>1.42</v>
      </c>
      <c r="O2352">
        <v>1.43</v>
      </c>
      <c r="P2352">
        <v>2.5</v>
      </c>
      <c r="Q2352">
        <v>3.04</v>
      </c>
      <c r="R2352">
        <v>6.75</v>
      </c>
      <c r="S2352">
        <v>10.9</v>
      </c>
      <c r="T2352">
        <v>3.84</v>
      </c>
      <c r="U2352">
        <v>1.96</v>
      </c>
      <c r="V2352">
        <v>1.37</v>
      </c>
      <c r="W2352">
        <v>71.650000000000006</v>
      </c>
      <c r="X2352">
        <v>6.03</v>
      </c>
      <c r="Y2352">
        <v>8.06</v>
      </c>
      <c r="Z2352">
        <v>12.16</v>
      </c>
      <c r="AA2352">
        <v>25.7</v>
      </c>
      <c r="AB2352">
        <v>10.31</v>
      </c>
      <c r="AC2352">
        <v>28.89</v>
      </c>
    </row>
    <row r="2353" spans="1:29" x14ac:dyDescent="0.2">
      <c r="A2353" t="s">
        <v>3282</v>
      </c>
      <c r="B2353" s="2" t="s">
        <v>5061</v>
      </c>
      <c r="C2353" s="2">
        <v>2</v>
      </c>
      <c r="D2353" s="2">
        <v>1</v>
      </c>
      <c r="E2353" s="2">
        <v>4</v>
      </c>
      <c r="F2353" s="1">
        <v>43200.663888888892</v>
      </c>
      <c r="G2353">
        <v>85.8</v>
      </c>
      <c r="H2353">
        <v>1.99</v>
      </c>
      <c r="I2353">
        <v>1.17</v>
      </c>
      <c r="J2353">
        <v>2.21</v>
      </c>
      <c r="K2353">
        <v>2.76</v>
      </c>
      <c r="L2353">
        <v>0.68</v>
      </c>
      <c r="M2353">
        <v>0.55000000000000004</v>
      </c>
      <c r="N2353">
        <v>1.57</v>
      </c>
      <c r="O2353">
        <v>1.52</v>
      </c>
      <c r="P2353">
        <v>3.41</v>
      </c>
      <c r="Q2353">
        <v>4.1900000000000004</v>
      </c>
      <c r="R2353">
        <v>5.36</v>
      </c>
      <c r="S2353">
        <v>13.59</v>
      </c>
      <c r="T2353">
        <v>3.51</v>
      </c>
      <c r="U2353">
        <v>2.52</v>
      </c>
      <c r="V2353">
        <v>1.65</v>
      </c>
      <c r="W2353">
        <v>73.92</v>
      </c>
      <c r="X2353">
        <v>16.2</v>
      </c>
      <c r="Y2353">
        <v>20.94</v>
      </c>
      <c r="Z2353">
        <v>32.92</v>
      </c>
      <c r="AA2353">
        <v>54.74</v>
      </c>
      <c r="AB2353">
        <v>8.4600000000000009</v>
      </c>
      <c r="AC2353">
        <v>48.23</v>
      </c>
    </row>
    <row r="2354" spans="1:29" x14ac:dyDescent="0.2">
      <c r="A2354" t="s">
        <v>479</v>
      </c>
      <c r="B2354" s="2" t="s">
        <v>4773</v>
      </c>
      <c r="C2354" s="2">
        <v>1</v>
      </c>
      <c r="D2354" s="2">
        <v>1</v>
      </c>
      <c r="E2354" s="2">
        <v>1</v>
      </c>
      <c r="F2354" s="1">
        <v>42921.613194444442</v>
      </c>
      <c r="G2354">
        <v>85.8</v>
      </c>
      <c r="H2354">
        <v>1.8</v>
      </c>
      <c r="I2354">
        <v>1.27</v>
      </c>
      <c r="J2354">
        <v>2.0499999999999998</v>
      </c>
      <c r="K2354">
        <v>2.25</v>
      </c>
      <c r="L2354">
        <v>0.53</v>
      </c>
      <c r="M2354">
        <v>0.7</v>
      </c>
      <c r="N2354">
        <v>1.56</v>
      </c>
      <c r="O2354">
        <v>1.57</v>
      </c>
      <c r="P2354">
        <v>2.64</v>
      </c>
      <c r="Q2354">
        <v>3.45</v>
      </c>
      <c r="R2354">
        <v>7.63</v>
      </c>
      <c r="S2354">
        <v>12.07</v>
      </c>
      <c r="T2354">
        <v>4.33</v>
      </c>
      <c r="U2354">
        <v>1.74</v>
      </c>
      <c r="V2354">
        <v>1.46</v>
      </c>
      <c r="W2354">
        <v>71.650000000000006</v>
      </c>
      <c r="X2354">
        <v>6.22</v>
      </c>
      <c r="Y2354">
        <v>7.9</v>
      </c>
      <c r="Z2354">
        <v>12.19</v>
      </c>
      <c r="AA2354">
        <v>26.1</v>
      </c>
      <c r="AB2354">
        <v>8.27</v>
      </c>
      <c r="AC2354">
        <v>27.29</v>
      </c>
    </row>
    <row r="2355" spans="1:29" x14ac:dyDescent="0.2">
      <c r="A2355" t="s">
        <v>1022</v>
      </c>
      <c r="B2355" s="2" t="s">
        <v>5179</v>
      </c>
      <c r="C2355" s="2">
        <v>2</v>
      </c>
      <c r="D2355" s="2">
        <v>2</v>
      </c>
      <c r="E2355" s="2">
        <v>2</v>
      </c>
      <c r="F2355" s="1">
        <v>42958.565972222219</v>
      </c>
      <c r="G2355">
        <v>85.8</v>
      </c>
      <c r="H2355">
        <v>2.16</v>
      </c>
      <c r="I2355">
        <v>1.41</v>
      </c>
      <c r="J2355">
        <v>3.91</v>
      </c>
      <c r="K2355">
        <v>2.2599999999999998</v>
      </c>
      <c r="L2355">
        <v>0.34</v>
      </c>
      <c r="M2355">
        <v>0.36</v>
      </c>
      <c r="N2355">
        <v>1.61</v>
      </c>
      <c r="O2355">
        <v>1.57</v>
      </c>
      <c r="P2355">
        <v>1.79</v>
      </c>
      <c r="Q2355">
        <v>2.17</v>
      </c>
      <c r="R2355">
        <v>9.1300000000000008</v>
      </c>
      <c r="S2355">
        <v>11.51</v>
      </c>
      <c r="T2355">
        <v>4.17</v>
      </c>
      <c r="U2355">
        <v>1.96</v>
      </c>
      <c r="V2355">
        <v>1.51</v>
      </c>
      <c r="W2355">
        <v>69.36</v>
      </c>
      <c r="X2355">
        <v>5.15</v>
      </c>
      <c r="Y2355">
        <v>7.27</v>
      </c>
      <c r="Z2355">
        <v>11.61</v>
      </c>
      <c r="AA2355">
        <v>17.23</v>
      </c>
      <c r="AB2355">
        <v>4.8899999999999997</v>
      </c>
      <c r="AC2355">
        <v>15.51</v>
      </c>
    </row>
    <row r="2356" spans="1:29" x14ac:dyDescent="0.2">
      <c r="A2356" t="s">
        <v>3018</v>
      </c>
      <c r="B2356" s="2" t="s">
        <v>4755</v>
      </c>
      <c r="C2356" s="2">
        <v>1</v>
      </c>
      <c r="D2356" s="2">
        <v>2</v>
      </c>
      <c r="E2356" s="2">
        <v>4</v>
      </c>
      <c r="F2356" s="1">
        <v>43188.55972222222</v>
      </c>
      <c r="G2356">
        <v>85.8</v>
      </c>
      <c r="H2356">
        <v>1.6</v>
      </c>
      <c r="I2356">
        <v>1.06</v>
      </c>
      <c r="J2356">
        <v>1.74</v>
      </c>
      <c r="K2356">
        <v>2.35</v>
      </c>
      <c r="L2356">
        <v>0.75</v>
      </c>
      <c r="M2356">
        <v>0.69</v>
      </c>
      <c r="N2356">
        <v>1.46</v>
      </c>
      <c r="O2356">
        <v>1.4</v>
      </c>
      <c r="P2356">
        <v>3.51</v>
      </c>
      <c r="Q2356">
        <v>4.46</v>
      </c>
      <c r="R2356">
        <v>3.73</v>
      </c>
      <c r="S2356">
        <v>12.93</v>
      </c>
      <c r="T2356">
        <v>3.57</v>
      </c>
      <c r="U2356">
        <v>2.15</v>
      </c>
      <c r="V2356">
        <v>1.45</v>
      </c>
      <c r="W2356">
        <v>74.67</v>
      </c>
      <c r="X2356">
        <v>15.43</v>
      </c>
      <c r="Y2356">
        <v>21.49</v>
      </c>
      <c r="Z2356">
        <v>33.020000000000003</v>
      </c>
      <c r="AA2356">
        <v>56.5</v>
      </c>
      <c r="AB2356">
        <v>12.14</v>
      </c>
      <c r="AC2356">
        <v>57.61</v>
      </c>
    </row>
    <row r="2357" spans="1:29" x14ac:dyDescent="0.2">
      <c r="A2357" t="s">
        <v>1031</v>
      </c>
      <c r="B2357" s="2" t="s">
        <v>4784</v>
      </c>
      <c r="C2357" s="2">
        <v>1</v>
      </c>
      <c r="D2357" s="2">
        <v>2</v>
      </c>
      <c r="E2357" s="2">
        <v>2</v>
      </c>
      <c r="F2357" s="1">
        <v>42958.584722222222</v>
      </c>
      <c r="G2357">
        <v>85.8</v>
      </c>
      <c r="H2357">
        <v>1.82</v>
      </c>
      <c r="I2357">
        <v>1.24</v>
      </c>
      <c r="J2357">
        <v>3.03</v>
      </c>
      <c r="K2357">
        <v>1.96</v>
      </c>
      <c r="L2357">
        <v>0.31</v>
      </c>
      <c r="M2357">
        <v>0.33</v>
      </c>
      <c r="N2357">
        <v>1.34</v>
      </c>
      <c r="O2357">
        <v>1.35</v>
      </c>
      <c r="P2357">
        <v>1.59</v>
      </c>
      <c r="Q2357">
        <v>2.02</v>
      </c>
      <c r="R2357">
        <v>10.11</v>
      </c>
      <c r="S2357">
        <v>9.1</v>
      </c>
      <c r="T2357">
        <v>4.03</v>
      </c>
      <c r="U2357">
        <v>1.7</v>
      </c>
      <c r="V2357">
        <v>1.32</v>
      </c>
      <c r="W2357">
        <v>70.180000000000007</v>
      </c>
      <c r="X2357">
        <v>5.39</v>
      </c>
      <c r="Y2357">
        <v>6.64</v>
      </c>
      <c r="Z2357">
        <v>9</v>
      </c>
      <c r="AA2357">
        <v>16.329999999999998</v>
      </c>
      <c r="AB2357">
        <v>6.08</v>
      </c>
      <c r="AC2357">
        <v>12.67</v>
      </c>
    </row>
    <row r="2358" spans="1:29" x14ac:dyDescent="0.2">
      <c r="A2358" t="s">
        <v>721</v>
      </c>
      <c r="B2358" s="2" t="s">
        <v>4849</v>
      </c>
      <c r="C2358" s="2">
        <v>1</v>
      </c>
      <c r="D2358" s="2">
        <v>1</v>
      </c>
      <c r="E2358" s="2">
        <v>1</v>
      </c>
      <c r="F2358" s="1">
        <v>42948.379861111112</v>
      </c>
      <c r="G2358">
        <v>85.79</v>
      </c>
      <c r="H2358">
        <v>1.68</v>
      </c>
      <c r="I2358">
        <v>1.25</v>
      </c>
      <c r="J2358">
        <v>3.39</v>
      </c>
      <c r="K2358">
        <v>2.02</v>
      </c>
      <c r="L2358">
        <v>0.61</v>
      </c>
      <c r="M2358">
        <v>0.73</v>
      </c>
      <c r="N2358">
        <v>1.33</v>
      </c>
      <c r="O2358">
        <v>1.33</v>
      </c>
      <c r="P2358">
        <v>2.82</v>
      </c>
      <c r="Q2358">
        <v>3.45</v>
      </c>
      <c r="R2358">
        <v>7.55</v>
      </c>
      <c r="S2358">
        <v>10.36</v>
      </c>
      <c r="T2358">
        <v>4.32</v>
      </c>
      <c r="U2358">
        <v>1.7</v>
      </c>
      <c r="V2358">
        <v>1.41</v>
      </c>
      <c r="W2358">
        <v>71.52</v>
      </c>
      <c r="X2358">
        <v>6.6</v>
      </c>
      <c r="Y2358">
        <v>7.35</v>
      </c>
      <c r="Z2358">
        <v>15</v>
      </c>
      <c r="AA2358">
        <v>17.38</v>
      </c>
      <c r="AB2358">
        <v>4.78</v>
      </c>
      <c r="AC2358">
        <v>25.75</v>
      </c>
    </row>
    <row r="2359" spans="1:29" x14ac:dyDescent="0.2">
      <c r="A2359" t="s">
        <v>1082</v>
      </c>
      <c r="B2359" s="2" t="s">
        <v>5031</v>
      </c>
      <c r="C2359" s="2">
        <v>2</v>
      </c>
      <c r="D2359" s="2">
        <v>2</v>
      </c>
      <c r="E2359" s="2">
        <v>2</v>
      </c>
      <c r="F2359" s="1">
        <v>42963.49722222222</v>
      </c>
      <c r="G2359">
        <v>85.79</v>
      </c>
      <c r="H2359">
        <v>1.81</v>
      </c>
      <c r="I2359">
        <v>1.49</v>
      </c>
      <c r="J2359">
        <v>3.67</v>
      </c>
      <c r="K2359">
        <v>2</v>
      </c>
      <c r="L2359">
        <v>0.4</v>
      </c>
      <c r="M2359">
        <v>0.37</v>
      </c>
      <c r="N2359">
        <v>1.83</v>
      </c>
      <c r="O2359">
        <v>1.78</v>
      </c>
      <c r="P2359">
        <v>1.9</v>
      </c>
      <c r="Q2359">
        <v>2.23</v>
      </c>
      <c r="R2359">
        <v>9.1300000000000008</v>
      </c>
      <c r="S2359">
        <v>13.05</v>
      </c>
      <c r="T2359">
        <v>4.51</v>
      </c>
      <c r="U2359">
        <v>1.47</v>
      </c>
      <c r="V2359">
        <v>1.52</v>
      </c>
      <c r="W2359">
        <v>70.16</v>
      </c>
      <c r="X2359">
        <v>6.11</v>
      </c>
      <c r="Y2359">
        <v>7</v>
      </c>
      <c r="Z2359">
        <v>13.12</v>
      </c>
      <c r="AA2359">
        <v>16.88</v>
      </c>
      <c r="AB2359">
        <v>5.05</v>
      </c>
      <c r="AC2359">
        <v>20.55</v>
      </c>
    </row>
    <row r="2360" spans="1:29" x14ac:dyDescent="0.2">
      <c r="A2360" t="s">
        <v>3362</v>
      </c>
      <c r="B2360" s="2" t="s">
        <v>4952</v>
      </c>
      <c r="C2360" s="2">
        <v>2</v>
      </c>
      <c r="D2360" s="2">
        <v>1</v>
      </c>
      <c r="E2360" s="2">
        <v>4</v>
      </c>
      <c r="F2360" s="1">
        <v>43203.638194444444</v>
      </c>
      <c r="G2360">
        <v>85.79</v>
      </c>
      <c r="H2360">
        <v>1.57</v>
      </c>
      <c r="I2360">
        <v>1.07</v>
      </c>
      <c r="J2360">
        <v>2.1800000000000002</v>
      </c>
      <c r="K2360">
        <v>2.38</v>
      </c>
      <c r="L2360">
        <v>0.67</v>
      </c>
      <c r="M2360">
        <v>0.33</v>
      </c>
      <c r="N2360">
        <v>1.45</v>
      </c>
      <c r="O2360">
        <v>1.42</v>
      </c>
      <c r="P2360">
        <v>3.26</v>
      </c>
      <c r="Q2360">
        <v>3.79</v>
      </c>
      <c r="R2360">
        <v>4.47</v>
      </c>
      <c r="S2360">
        <v>12.82</v>
      </c>
      <c r="T2360">
        <v>4.1100000000000003</v>
      </c>
      <c r="U2360">
        <v>1.97</v>
      </c>
      <c r="V2360">
        <v>1.49</v>
      </c>
      <c r="W2360">
        <v>73.52</v>
      </c>
      <c r="X2360">
        <v>20.37</v>
      </c>
      <c r="Y2360">
        <v>25.61</v>
      </c>
      <c r="Z2360">
        <v>33.549999999999997</v>
      </c>
      <c r="AA2360">
        <v>52.93</v>
      </c>
      <c r="AB2360">
        <v>9.19</v>
      </c>
      <c r="AC2360">
        <v>67.12</v>
      </c>
    </row>
    <row r="2361" spans="1:29" x14ac:dyDescent="0.2">
      <c r="A2361" t="s">
        <v>815</v>
      </c>
      <c r="B2361" s="2" t="s">
        <v>4964</v>
      </c>
      <c r="C2361" s="2">
        <v>2</v>
      </c>
      <c r="D2361" s="2">
        <v>2</v>
      </c>
      <c r="E2361" s="2">
        <v>1</v>
      </c>
      <c r="F2361" s="1">
        <v>42948.609027777777</v>
      </c>
      <c r="G2361">
        <v>85.79</v>
      </c>
      <c r="H2361">
        <v>1.54</v>
      </c>
      <c r="I2361">
        <v>1.22</v>
      </c>
      <c r="J2361">
        <v>3.14</v>
      </c>
      <c r="K2361">
        <v>1.91</v>
      </c>
      <c r="L2361">
        <v>0.5</v>
      </c>
      <c r="M2361">
        <v>0.49</v>
      </c>
      <c r="N2361">
        <v>1.34</v>
      </c>
      <c r="O2361">
        <v>1.35</v>
      </c>
      <c r="P2361">
        <v>2.1800000000000002</v>
      </c>
      <c r="Q2361">
        <v>2.4700000000000002</v>
      </c>
      <c r="R2361">
        <v>8.57</v>
      </c>
      <c r="S2361">
        <v>9.93</v>
      </c>
      <c r="T2361">
        <v>4.13</v>
      </c>
      <c r="U2361">
        <v>1.35</v>
      </c>
      <c r="V2361">
        <v>1.34</v>
      </c>
      <c r="W2361">
        <v>71.11</v>
      </c>
      <c r="X2361">
        <v>5.66</v>
      </c>
      <c r="Y2361">
        <v>7.14</v>
      </c>
      <c r="Z2361">
        <v>11.31</v>
      </c>
      <c r="AA2361">
        <v>15.31</v>
      </c>
      <c r="AB2361">
        <v>4.67</v>
      </c>
      <c r="AC2361">
        <v>15.73</v>
      </c>
    </row>
    <row r="2362" spans="1:29" x14ac:dyDescent="0.2">
      <c r="A2362" t="s">
        <v>475</v>
      </c>
      <c r="B2362" s="2" t="s">
        <v>5165</v>
      </c>
      <c r="C2362" s="2">
        <v>2</v>
      </c>
      <c r="D2362" s="2">
        <v>2</v>
      </c>
      <c r="E2362" s="2">
        <v>1</v>
      </c>
      <c r="F2362" s="1">
        <v>42921.607638888891</v>
      </c>
      <c r="G2362">
        <v>85.79</v>
      </c>
      <c r="H2362">
        <v>1.74</v>
      </c>
      <c r="I2362">
        <v>1.1100000000000001</v>
      </c>
      <c r="J2362">
        <v>3.34</v>
      </c>
      <c r="K2362">
        <v>2.06</v>
      </c>
      <c r="L2362">
        <v>0.47</v>
      </c>
      <c r="M2362">
        <v>0.47</v>
      </c>
      <c r="N2362">
        <v>1.27</v>
      </c>
      <c r="O2362">
        <v>1.29</v>
      </c>
      <c r="P2362">
        <v>2.39</v>
      </c>
      <c r="Q2362">
        <v>3.11</v>
      </c>
      <c r="R2362">
        <v>8.8800000000000008</v>
      </c>
      <c r="S2362">
        <v>9.58</v>
      </c>
      <c r="T2362">
        <v>4.8600000000000003</v>
      </c>
      <c r="U2362">
        <v>1.64</v>
      </c>
      <c r="V2362">
        <v>1.36</v>
      </c>
      <c r="W2362">
        <v>70.75</v>
      </c>
      <c r="X2362">
        <v>8.34</v>
      </c>
      <c r="Y2362">
        <v>9.65</v>
      </c>
      <c r="Z2362">
        <v>10.83</v>
      </c>
      <c r="AA2362">
        <v>21.25</v>
      </c>
      <c r="AB2362">
        <v>5.72</v>
      </c>
      <c r="AC2362">
        <v>28</v>
      </c>
    </row>
    <row r="2363" spans="1:29" x14ac:dyDescent="0.2">
      <c r="A2363" t="s">
        <v>143</v>
      </c>
      <c r="B2363" s="2" t="s">
        <v>4793</v>
      </c>
      <c r="C2363" s="2">
        <v>1</v>
      </c>
      <c r="D2363" s="2">
        <v>1</v>
      </c>
      <c r="E2363" s="2">
        <v>1</v>
      </c>
      <c r="F2363" s="1">
        <v>42899.646527777775</v>
      </c>
      <c r="G2363">
        <v>85.79</v>
      </c>
      <c r="H2363">
        <v>2.0099999999999998</v>
      </c>
      <c r="I2363">
        <v>1.42</v>
      </c>
      <c r="J2363">
        <v>1.88</v>
      </c>
      <c r="K2363">
        <v>2.59</v>
      </c>
      <c r="L2363">
        <v>0.52</v>
      </c>
      <c r="M2363">
        <v>0.45</v>
      </c>
      <c r="N2363">
        <v>1.71</v>
      </c>
      <c r="O2363">
        <v>1.73</v>
      </c>
      <c r="P2363">
        <v>2.65</v>
      </c>
      <c r="Q2363">
        <v>3.3</v>
      </c>
      <c r="R2363">
        <v>6.94</v>
      </c>
      <c r="S2363">
        <v>13.29</v>
      </c>
      <c r="T2363">
        <v>4.3</v>
      </c>
      <c r="U2363">
        <v>1.82</v>
      </c>
      <c r="V2363">
        <v>1.53</v>
      </c>
      <c r="W2363">
        <v>71.86</v>
      </c>
      <c r="X2363">
        <v>7.68</v>
      </c>
      <c r="Y2363">
        <v>8.85</v>
      </c>
      <c r="Z2363">
        <v>15.37</v>
      </c>
      <c r="AA2363">
        <v>29.01</v>
      </c>
      <c r="AB2363">
        <v>9.92</v>
      </c>
      <c r="AC2363">
        <v>29.68</v>
      </c>
    </row>
    <row r="2364" spans="1:29" x14ac:dyDescent="0.2">
      <c r="A2364" t="s">
        <v>1081</v>
      </c>
      <c r="B2364" s="2" t="s">
        <v>4962</v>
      </c>
      <c r="C2364" s="2">
        <v>2</v>
      </c>
      <c r="D2364" s="2">
        <v>2</v>
      </c>
      <c r="E2364" s="2">
        <v>2</v>
      </c>
      <c r="F2364" s="1">
        <v>42963.493750000001</v>
      </c>
      <c r="G2364">
        <v>85.79</v>
      </c>
      <c r="H2364">
        <v>1.59</v>
      </c>
      <c r="I2364">
        <v>1.24</v>
      </c>
      <c r="J2364">
        <v>3.72</v>
      </c>
      <c r="K2364">
        <v>1.83</v>
      </c>
      <c r="L2364">
        <v>0.4</v>
      </c>
      <c r="M2364">
        <v>0.45</v>
      </c>
      <c r="N2364">
        <v>1.55</v>
      </c>
      <c r="O2364">
        <v>1.51</v>
      </c>
      <c r="P2364">
        <v>1.93</v>
      </c>
      <c r="Q2364">
        <v>2.37</v>
      </c>
      <c r="R2364">
        <v>9.4</v>
      </c>
      <c r="S2364">
        <v>11.31</v>
      </c>
      <c r="T2364">
        <v>4.88</v>
      </c>
      <c r="U2364">
        <v>1.58</v>
      </c>
      <c r="V2364">
        <v>1.44</v>
      </c>
      <c r="W2364">
        <v>69.59</v>
      </c>
      <c r="X2364">
        <v>7.56</v>
      </c>
      <c r="Y2364">
        <v>9.0399999999999991</v>
      </c>
      <c r="Z2364">
        <v>11.78</v>
      </c>
      <c r="AA2364">
        <v>20.88</v>
      </c>
      <c r="AB2364">
        <v>5.29</v>
      </c>
      <c r="AC2364">
        <v>24.42</v>
      </c>
    </row>
    <row r="2365" spans="1:29" x14ac:dyDescent="0.2">
      <c r="A2365" t="s">
        <v>403</v>
      </c>
      <c r="B2365" s="2" t="s">
        <v>4789</v>
      </c>
      <c r="C2365" s="2">
        <v>1</v>
      </c>
      <c r="D2365" s="2">
        <v>1</v>
      </c>
      <c r="E2365" s="2">
        <v>1</v>
      </c>
      <c r="F2365" s="1">
        <v>42916.563888888886</v>
      </c>
      <c r="G2365">
        <v>85.79</v>
      </c>
      <c r="H2365">
        <v>1.66</v>
      </c>
      <c r="I2365">
        <v>1.1499999999999999</v>
      </c>
      <c r="J2365">
        <v>1.7</v>
      </c>
      <c r="K2365">
        <v>2.2999999999999998</v>
      </c>
      <c r="L2365">
        <v>0.55000000000000004</v>
      </c>
      <c r="M2365">
        <v>0.56999999999999995</v>
      </c>
      <c r="N2365">
        <v>1.41</v>
      </c>
      <c r="O2365">
        <v>1.41</v>
      </c>
      <c r="P2365">
        <v>2.56</v>
      </c>
      <c r="Q2365">
        <v>3.06</v>
      </c>
      <c r="R2365">
        <v>7.35</v>
      </c>
      <c r="S2365">
        <v>11.07</v>
      </c>
      <c r="T2365">
        <v>3.4</v>
      </c>
      <c r="U2365">
        <v>1.86</v>
      </c>
      <c r="V2365">
        <v>1.39</v>
      </c>
      <c r="W2365">
        <v>72.099999999999994</v>
      </c>
      <c r="X2365">
        <v>7.57</v>
      </c>
      <c r="Y2365">
        <v>9.99</v>
      </c>
      <c r="Z2365">
        <v>13.76</v>
      </c>
      <c r="AA2365">
        <v>33.75</v>
      </c>
      <c r="AB2365">
        <v>10.01</v>
      </c>
      <c r="AC2365">
        <v>23.99</v>
      </c>
    </row>
    <row r="2366" spans="1:29" x14ac:dyDescent="0.2">
      <c r="A2366" t="s">
        <v>539</v>
      </c>
      <c r="B2366" s="2" t="s">
        <v>4934</v>
      </c>
      <c r="C2366" s="2">
        <v>1</v>
      </c>
      <c r="D2366" s="2">
        <v>1</v>
      </c>
      <c r="E2366" s="2">
        <v>1</v>
      </c>
      <c r="F2366" s="1">
        <v>42922.475694444445</v>
      </c>
      <c r="G2366">
        <v>85.78</v>
      </c>
      <c r="H2366">
        <v>1.61</v>
      </c>
      <c r="I2366">
        <v>1.19</v>
      </c>
      <c r="J2366">
        <v>2</v>
      </c>
      <c r="K2366">
        <v>2.13</v>
      </c>
      <c r="L2366">
        <v>0.56999999999999995</v>
      </c>
      <c r="M2366">
        <v>0.63</v>
      </c>
      <c r="N2366">
        <v>1.45</v>
      </c>
      <c r="O2366">
        <v>1.46</v>
      </c>
      <c r="P2366">
        <v>2.66</v>
      </c>
      <c r="Q2366">
        <v>3.55</v>
      </c>
      <c r="R2366">
        <v>7.58</v>
      </c>
      <c r="S2366">
        <v>11.45</v>
      </c>
      <c r="T2366">
        <v>4.25</v>
      </c>
      <c r="U2366">
        <v>1.58</v>
      </c>
      <c r="V2366">
        <v>1.38</v>
      </c>
      <c r="W2366">
        <v>72.27</v>
      </c>
      <c r="X2366">
        <v>6.84</v>
      </c>
      <c r="Y2366">
        <v>9.1999999999999993</v>
      </c>
      <c r="Z2366">
        <v>11.41</v>
      </c>
      <c r="AA2366">
        <v>25.57</v>
      </c>
      <c r="AB2366">
        <v>7.83</v>
      </c>
      <c r="AC2366">
        <v>23.62</v>
      </c>
    </row>
    <row r="2367" spans="1:29" x14ac:dyDescent="0.2">
      <c r="A2367" t="s">
        <v>3511</v>
      </c>
      <c r="B2367" s="2" t="s">
        <v>4902</v>
      </c>
      <c r="C2367" s="2">
        <v>1</v>
      </c>
      <c r="D2367" s="2">
        <v>2</v>
      </c>
      <c r="E2367" s="2">
        <v>4</v>
      </c>
      <c r="F2367" s="1">
        <v>43208.76666666667</v>
      </c>
      <c r="G2367">
        <v>85.78</v>
      </c>
      <c r="H2367">
        <v>1.87</v>
      </c>
      <c r="I2367">
        <v>1.1499999999999999</v>
      </c>
      <c r="J2367">
        <v>1.5</v>
      </c>
      <c r="K2367">
        <v>2.72</v>
      </c>
      <c r="L2367">
        <v>0.68</v>
      </c>
      <c r="M2367">
        <v>0.52</v>
      </c>
      <c r="N2367">
        <v>1.5</v>
      </c>
      <c r="O2367">
        <v>1.46</v>
      </c>
      <c r="P2367">
        <v>3.27</v>
      </c>
      <c r="Q2367">
        <v>3.78</v>
      </c>
      <c r="R2367">
        <v>2.77</v>
      </c>
      <c r="S2367">
        <v>13.07</v>
      </c>
      <c r="T2367">
        <v>3.04</v>
      </c>
      <c r="U2367">
        <v>2.4700000000000002</v>
      </c>
      <c r="V2367">
        <v>1.44</v>
      </c>
      <c r="W2367">
        <v>73.400000000000006</v>
      </c>
      <c r="X2367">
        <v>14.78</v>
      </c>
      <c r="Y2367">
        <v>21.98</v>
      </c>
      <c r="Z2367">
        <v>30.89</v>
      </c>
      <c r="AA2367">
        <v>66.760000000000005</v>
      </c>
      <c r="AB2367">
        <v>18.64</v>
      </c>
      <c r="AC2367">
        <v>68.010000000000005</v>
      </c>
    </row>
    <row r="2368" spans="1:29" x14ac:dyDescent="0.2">
      <c r="A2368" t="s">
        <v>174</v>
      </c>
      <c r="B2368" s="2" t="s">
        <v>4845</v>
      </c>
      <c r="C2368" s="2">
        <v>1</v>
      </c>
      <c r="D2368" s="2">
        <v>2</v>
      </c>
      <c r="E2368" s="2">
        <v>1</v>
      </c>
      <c r="F2368" s="1">
        <v>42901.472222222219</v>
      </c>
      <c r="G2368">
        <v>85.78</v>
      </c>
      <c r="H2368">
        <v>1.96</v>
      </c>
      <c r="I2368">
        <v>1.43</v>
      </c>
      <c r="J2368">
        <v>2.2000000000000002</v>
      </c>
      <c r="K2368">
        <v>2.39</v>
      </c>
      <c r="L2368">
        <v>0.43</v>
      </c>
      <c r="M2368">
        <v>0.35</v>
      </c>
      <c r="N2368">
        <v>1.75</v>
      </c>
      <c r="O2368">
        <v>1.77</v>
      </c>
      <c r="P2368">
        <v>2.23</v>
      </c>
      <c r="Q2368">
        <v>2.56</v>
      </c>
      <c r="R2368">
        <v>8.34</v>
      </c>
      <c r="S2368">
        <v>13.1</v>
      </c>
      <c r="T2368">
        <v>4.62</v>
      </c>
      <c r="U2368">
        <v>1.79</v>
      </c>
      <c r="V2368">
        <v>1.54</v>
      </c>
      <c r="W2368">
        <v>70.599999999999994</v>
      </c>
      <c r="X2368">
        <v>7.1</v>
      </c>
      <c r="Y2368">
        <v>8.75</v>
      </c>
      <c r="Z2368">
        <v>14.44</v>
      </c>
      <c r="AA2368">
        <v>26.78</v>
      </c>
      <c r="AB2368">
        <v>8.64</v>
      </c>
      <c r="AC2368">
        <v>27.55</v>
      </c>
    </row>
    <row r="2369" spans="1:29" x14ac:dyDescent="0.2">
      <c r="A2369" t="s">
        <v>207</v>
      </c>
      <c r="B2369" s="2" t="s">
        <v>4923</v>
      </c>
      <c r="C2369" s="2">
        <v>1</v>
      </c>
      <c r="D2369" s="2">
        <v>1</v>
      </c>
      <c r="E2369" s="2">
        <v>1</v>
      </c>
      <c r="F2369" s="1">
        <v>42902.490972222222</v>
      </c>
      <c r="G2369">
        <v>85.78</v>
      </c>
      <c r="H2369">
        <v>2.0699999999999998</v>
      </c>
      <c r="I2369">
        <v>1.34</v>
      </c>
      <c r="J2369">
        <v>3.23</v>
      </c>
      <c r="K2369">
        <v>2.46</v>
      </c>
      <c r="L2369">
        <v>0.55000000000000004</v>
      </c>
      <c r="M2369">
        <v>0.61</v>
      </c>
      <c r="N2369">
        <v>1.67</v>
      </c>
      <c r="O2369">
        <v>1.68</v>
      </c>
      <c r="P2369">
        <v>2.93</v>
      </c>
      <c r="Q2369">
        <v>3.41</v>
      </c>
      <c r="R2369">
        <v>6.26</v>
      </c>
      <c r="S2369">
        <v>13.47</v>
      </c>
      <c r="T2369">
        <v>5.36</v>
      </c>
      <c r="U2369">
        <v>2.09</v>
      </c>
      <c r="V2369">
        <v>1.61</v>
      </c>
      <c r="W2369">
        <v>70.650000000000006</v>
      </c>
      <c r="X2369">
        <v>10.91</v>
      </c>
      <c r="Y2369">
        <v>12.22</v>
      </c>
      <c r="Z2369">
        <v>18.93</v>
      </c>
      <c r="AA2369">
        <v>33</v>
      </c>
      <c r="AB2369">
        <v>8.6999999999999993</v>
      </c>
      <c r="AC2369">
        <v>49.89</v>
      </c>
    </row>
    <row r="2370" spans="1:29" x14ac:dyDescent="0.2">
      <c r="A2370" t="s">
        <v>1315</v>
      </c>
      <c r="B2370" s="2" t="s">
        <v>5039</v>
      </c>
      <c r="C2370" s="2">
        <v>2</v>
      </c>
      <c r="D2370" s="2">
        <v>1</v>
      </c>
      <c r="E2370" s="2">
        <v>2</v>
      </c>
      <c r="F2370" s="1">
        <v>42972.616666666669</v>
      </c>
      <c r="G2370">
        <v>85.78</v>
      </c>
      <c r="H2370">
        <v>1.75</v>
      </c>
      <c r="I2370">
        <v>1.52</v>
      </c>
      <c r="J2370">
        <v>3.97</v>
      </c>
      <c r="K2370">
        <v>1.92</v>
      </c>
      <c r="L2370">
        <v>0.5</v>
      </c>
      <c r="M2370">
        <v>0.62</v>
      </c>
      <c r="N2370">
        <v>1.72</v>
      </c>
      <c r="O2370">
        <v>1.63</v>
      </c>
      <c r="P2370">
        <v>2.08</v>
      </c>
      <c r="Q2370">
        <v>2.74</v>
      </c>
      <c r="R2370">
        <v>9.6999999999999993</v>
      </c>
      <c r="S2370">
        <v>12.3</v>
      </c>
      <c r="T2370">
        <v>4</v>
      </c>
      <c r="U2370">
        <v>1.64</v>
      </c>
      <c r="V2370">
        <v>1.49</v>
      </c>
      <c r="W2370">
        <v>70.59</v>
      </c>
      <c r="X2370">
        <v>5.42</v>
      </c>
      <c r="Y2370">
        <v>6.49</v>
      </c>
      <c r="Z2370">
        <v>15.39</v>
      </c>
      <c r="AA2370">
        <v>12.05</v>
      </c>
      <c r="AB2370">
        <v>3.37</v>
      </c>
      <c r="AC2370">
        <v>15.28</v>
      </c>
    </row>
    <row r="2371" spans="1:29" x14ac:dyDescent="0.2">
      <c r="A2371" t="s">
        <v>3419</v>
      </c>
      <c r="B2371" s="2" t="s">
        <v>4788</v>
      </c>
      <c r="C2371" s="2">
        <v>1</v>
      </c>
      <c r="D2371" s="2">
        <v>2</v>
      </c>
      <c r="E2371" s="2">
        <v>4</v>
      </c>
      <c r="F2371" s="1">
        <v>43206.75277777778</v>
      </c>
      <c r="G2371">
        <v>85.77</v>
      </c>
      <c r="H2371">
        <v>1.69</v>
      </c>
      <c r="I2371">
        <v>1.08</v>
      </c>
      <c r="J2371">
        <v>1.65</v>
      </c>
      <c r="K2371">
        <v>2.5499999999999998</v>
      </c>
      <c r="L2371">
        <v>0.7</v>
      </c>
      <c r="M2371">
        <v>0.44</v>
      </c>
      <c r="N2371">
        <v>1.39</v>
      </c>
      <c r="O2371">
        <v>1.35</v>
      </c>
      <c r="P2371">
        <v>3.39</v>
      </c>
      <c r="Q2371">
        <v>4.2</v>
      </c>
      <c r="R2371">
        <v>4.51</v>
      </c>
      <c r="S2371">
        <v>12.22</v>
      </c>
      <c r="T2371">
        <v>3.62</v>
      </c>
      <c r="U2371">
        <v>2.2000000000000002</v>
      </c>
      <c r="V2371">
        <v>1.46</v>
      </c>
      <c r="W2371">
        <v>74.78</v>
      </c>
      <c r="X2371">
        <v>17.440000000000001</v>
      </c>
      <c r="Y2371">
        <v>22.82</v>
      </c>
      <c r="Z2371">
        <v>30.68</v>
      </c>
      <c r="AA2371">
        <v>57.12</v>
      </c>
      <c r="AB2371">
        <v>10.77</v>
      </c>
      <c r="AC2371">
        <v>55.11</v>
      </c>
    </row>
    <row r="2372" spans="1:29" x14ac:dyDescent="0.2">
      <c r="A2372" t="s">
        <v>372</v>
      </c>
      <c r="B2372" s="2" t="s">
        <v>5182</v>
      </c>
      <c r="C2372" s="2">
        <v>2</v>
      </c>
      <c r="D2372" s="2">
        <v>2</v>
      </c>
      <c r="E2372" s="2">
        <v>1</v>
      </c>
      <c r="F2372" s="1">
        <v>42916.46875</v>
      </c>
      <c r="G2372">
        <v>85.77</v>
      </c>
      <c r="H2372">
        <v>1.55</v>
      </c>
      <c r="I2372">
        <v>1.1299999999999999</v>
      </c>
      <c r="J2372">
        <v>1.79</v>
      </c>
      <c r="K2372">
        <v>2.1800000000000002</v>
      </c>
      <c r="L2372">
        <v>0.64</v>
      </c>
      <c r="M2372">
        <v>0.7</v>
      </c>
      <c r="N2372">
        <v>1.43</v>
      </c>
      <c r="O2372">
        <v>1.44</v>
      </c>
      <c r="P2372">
        <v>3.03</v>
      </c>
      <c r="Q2372">
        <v>3.92</v>
      </c>
      <c r="R2372">
        <v>6.18</v>
      </c>
      <c r="S2372">
        <v>12.01</v>
      </c>
      <c r="T2372">
        <v>4.3499999999999996</v>
      </c>
      <c r="U2372">
        <v>1.67</v>
      </c>
      <c r="V2372">
        <v>1.41</v>
      </c>
      <c r="W2372">
        <v>72.930000000000007</v>
      </c>
      <c r="X2372">
        <v>8.67</v>
      </c>
      <c r="Y2372">
        <v>11.71</v>
      </c>
      <c r="Z2372">
        <v>15.05</v>
      </c>
      <c r="AA2372">
        <v>33.19</v>
      </c>
      <c r="AB2372">
        <v>9.3000000000000007</v>
      </c>
      <c r="AC2372">
        <v>34.700000000000003</v>
      </c>
    </row>
    <row r="2373" spans="1:29" x14ac:dyDescent="0.2">
      <c r="A2373" t="s">
        <v>322</v>
      </c>
      <c r="B2373" s="2" t="s">
        <v>4734</v>
      </c>
      <c r="C2373" s="2">
        <v>1</v>
      </c>
      <c r="D2373" s="2">
        <v>2</v>
      </c>
      <c r="E2373" s="2">
        <v>1</v>
      </c>
      <c r="F2373" s="1">
        <v>42914.620833333334</v>
      </c>
      <c r="G2373">
        <v>85.76</v>
      </c>
      <c r="H2373">
        <v>1.94</v>
      </c>
      <c r="I2373">
        <v>1.39</v>
      </c>
      <c r="J2373">
        <v>1.66</v>
      </c>
      <c r="K2373">
        <v>2.31</v>
      </c>
      <c r="L2373">
        <v>0.41</v>
      </c>
      <c r="M2373">
        <v>0.4</v>
      </c>
      <c r="N2373">
        <v>1.69</v>
      </c>
      <c r="O2373">
        <v>1.71</v>
      </c>
      <c r="P2373">
        <v>1.99</v>
      </c>
      <c r="Q2373">
        <v>2.5099999999999998</v>
      </c>
      <c r="R2373">
        <v>8.58</v>
      </c>
      <c r="S2373">
        <v>12.44</v>
      </c>
      <c r="T2373">
        <v>3.35</v>
      </c>
      <c r="U2373">
        <v>1.79</v>
      </c>
      <c r="V2373">
        <v>1.47</v>
      </c>
      <c r="W2373">
        <v>70.989999999999995</v>
      </c>
      <c r="X2373">
        <v>5.5</v>
      </c>
      <c r="Y2373">
        <v>6.77</v>
      </c>
      <c r="Z2373">
        <v>10.29</v>
      </c>
      <c r="AA2373">
        <v>24.78</v>
      </c>
      <c r="AB2373">
        <v>9.77</v>
      </c>
      <c r="AC2373">
        <v>14.92</v>
      </c>
    </row>
    <row r="2374" spans="1:29" x14ac:dyDescent="0.2">
      <c r="A2374" t="s">
        <v>1276</v>
      </c>
      <c r="B2374" s="2" t="s">
        <v>5066</v>
      </c>
      <c r="C2374" s="2">
        <v>2</v>
      </c>
      <c r="D2374" s="2">
        <v>1</v>
      </c>
      <c r="E2374" s="2">
        <v>2</v>
      </c>
      <c r="F2374" s="1">
        <v>42972.504861111112</v>
      </c>
      <c r="G2374">
        <v>85.76</v>
      </c>
      <c r="H2374">
        <v>1.83</v>
      </c>
      <c r="I2374">
        <v>1.42</v>
      </c>
      <c r="J2374">
        <v>3.64</v>
      </c>
      <c r="K2374">
        <v>1.97</v>
      </c>
      <c r="L2374">
        <v>0.4</v>
      </c>
      <c r="M2374">
        <v>0.46</v>
      </c>
      <c r="N2374">
        <v>1.56</v>
      </c>
      <c r="O2374">
        <v>1.51</v>
      </c>
      <c r="P2374">
        <v>1.8</v>
      </c>
      <c r="Q2374">
        <v>2.5</v>
      </c>
      <c r="R2374">
        <v>10.43</v>
      </c>
      <c r="S2374">
        <v>10.8</v>
      </c>
      <c r="T2374">
        <v>3.34</v>
      </c>
      <c r="U2374">
        <v>1.67</v>
      </c>
      <c r="V2374">
        <v>1.4</v>
      </c>
      <c r="W2374">
        <v>70.06</v>
      </c>
      <c r="X2374">
        <v>4.46</v>
      </c>
      <c r="Y2374">
        <v>5.59</v>
      </c>
      <c r="Z2374">
        <v>11.88</v>
      </c>
      <c r="AA2374">
        <v>14.02</v>
      </c>
      <c r="AB2374">
        <v>4.16</v>
      </c>
      <c r="AC2374">
        <v>9.8800000000000008</v>
      </c>
    </row>
    <row r="2375" spans="1:29" x14ac:dyDescent="0.2">
      <c r="A2375" t="s">
        <v>554</v>
      </c>
      <c r="B2375" s="2" t="s">
        <v>4974</v>
      </c>
      <c r="C2375" s="2">
        <v>2</v>
      </c>
      <c r="D2375" s="2">
        <v>1</v>
      </c>
      <c r="E2375" s="2">
        <v>1</v>
      </c>
      <c r="F2375" s="1">
        <v>42922.588888888888</v>
      </c>
      <c r="G2375">
        <v>85.76</v>
      </c>
      <c r="H2375">
        <v>2.16</v>
      </c>
      <c r="I2375">
        <v>1.4</v>
      </c>
      <c r="J2375">
        <v>1.79</v>
      </c>
      <c r="K2375">
        <v>2.71</v>
      </c>
      <c r="L2375">
        <v>0.52</v>
      </c>
      <c r="M2375">
        <v>0.61</v>
      </c>
      <c r="N2375">
        <v>1.8</v>
      </c>
      <c r="O2375">
        <v>1.8</v>
      </c>
      <c r="P2375">
        <v>2.77</v>
      </c>
      <c r="Q2375">
        <v>3.4</v>
      </c>
      <c r="R2375">
        <v>6.02</v>
      </c>
      <c r="S2375">
        <v>14.27</v>
      </c>
      <c r="T2375">
        <v>4</v>
      </c>
      <c r="U2375">
        <v>2</v>
      </c>
      <c r="V2375">
        <v>1.62</v>
      </c>
      <c r="W2375">
        <v>71.87</v>
      </c>
      <c r="X2375">
        <v>7.04</v>
      </c>
      <c r="Y2375">
        <v>8.91</v>
      </c>
      <c r="Z2375">
        <v>14.37</v>
      </c>
      <c r="AA2375">
        <v>33.42</v>
      </c>
      <c r="AB2375">
        <v>11.4</v>
      </c>
      <c r="AC2375">
        <v>33.369999999999997</v>
      </c>
    </row>
    <row r="2376" spans="1:29" x14ac:dyDescent="0.2">
      <c r="A2376" t="s">
        <v>227</v>
      </c>
      <c r="B2376" s="2" t="s">
        <v>4921</v>
      </c>
      <c r="C2376" s="2">
        <v>1</v>
      </c>
      <c r="D2376" s="2">
        <v>2</v>
      </c>
      <c r="E2376" s="2">
        <v>1</v>
      </c>
      <c r="F2376" s="1">
        <v>42902.572916666664</v>
      </c>
      <c r="G2376">
        <v>85.76</v>
      </c>
      <c r="H2376">
        <v>1.83</v>
      </c>
      <c r="I2376">
        <v>1.24</v>
      </c>
      <c r="J2376">
        <v>3.03</v>
      </c>
      <c r="K2376">
        <v>2.2599999999999998</v>
      </c>
      <c r="L2376">
        <v>0.48</v>
      </c>
      <c r="M2376">
        <v>0.52</v>
      </c>
      <c r="N2376">
        <v>1.56</v>
      </c>
      <c r="O2376">
        <v>1.56</v>
      </c>
      <c r="P2376">
        <v>2.44</v>
      </c>
      <c r="Q2376">
        <v>3.03</v>
      </c>
      <c r="R2376">
        <v>7.51</v>
      </c>
      <c r="S2376">
        <v>12.34</v>
      </c>
      <c r="T2376">
        <v>4.3899999999999997</v>
      </c>
      <c r="U2376">
        <v>1.88</v>
      </c>
      <c r="V2376">
        <v>1.49</v>
      </c>
      <c r="W2376">
        <v>70.02</v>
      </c>
      <c r="X2376">
        <v>8.26</v>
      </c>
      <c r="Y2376">
        <v>11.63</v>
      </c>
      <c r="Z2376">
        <v>14.81</v>
      </c>
      <c r="AA2376">
        <v>32.72</v>
      </c>
      <c r="AB2376">
        <v>9.25</v>
      </c>
      <c r="AC2376">
        <v>36.79</v>
      </c>
    </row>
    <row r="2377" spans="1:29" x14ac:dyDescent="0.2">
      <c r="A2377" t="s">
        <v>3031</v>
      </c>
      <c r="B2377" s="2" t="s">
        <v>5106</v>
      </c>
      <c r="C2377" s="2">
        <v>2</v>
      </c>
      <c r="D2377" s="2">
        <v>2</v>
      </c>
      <c r="E2377" s="2">
        <v>4</v>
      </c>
      <c r="F2377" s="1">
        <v>43188.577777777777</v>
      </c>
      <c r="G2377">
        <v>85.76</v>
      </c>
      <c r="H2377">
        <v>1.3</v>
      </c>
      <c r="I2377">
        <v>0.9</v>
      </c>
      <c r="J2377">
        <v>1.48</v>
      </c>
      <c r="K2377">
        <v>2.12</v>
      </c>
      <c r="L2377">
        <v>0.71</v>
      </c>
      <c r="M2377">
        <v>0.41</v>
      </c>
      <c r="N2377">
        <v>1.24</v>
      </c>
      <c r="O2377">
        <v>1.22</v>
      </c>
      <c r="P2377">
        <v>3.3</v>
      </c>
      <c r="Q2377">
        <v>3.53</v>
      </c>
      <c r="R2377">
        <v>3.98</v>
      </c>
      <c r="S2377">
        <v>11.24</v>
      </c>
      <c r="T2377">
        <v>3.82</v>
      </c>
      <c r="U2377">
        <v>2.06</v>
      </c>
      <c r="V2377">
        <v>1.34</v>
      </c>
      <c r="W2377">
        <v>74.25</v>
      </c>
      <c r="X2377">
        <v>20.100000000000001</v>
      </c>
      <c r="Y2377">
        <v>26.76</v>
      </c>
      <c r="Z2377">
        <v>35.06</v>
      </c>
      <c r="AA2377">
        <v>63.43</v>
      </c>
      <c r="AB2377">
        <v>13.38</v>
      </c>
      <c r="AC2377">
        <v>74.22</v>
      </c>
    </row>
    <row r="2378" spans="1:29" x14ac:dyDescent="0.2">
      <c r="A2378" t="s">
        <v>450</v>
      </c>
      <c r="B2378" s="2" t="s">
        <v>5017</v>
      </c>
      <c r="C2378" s="2">
        <v>2</v>
      </c>
      <c r="D2378" s="2">
        <v>2</v>
      </c>
      <c r="E2378" s="2">
        <v>1</v>
      </c>
      <c r="F2378" s="1">
        <v>42921.549305555556</v>
      </c>
      <c r="G2378">
        <v>85.76</v>
      </c>
      <c r="H2378">
        <v>1.56</v>
      </c>
      <c r="I2378">
        <v>1.22</v>
      </c>
      <c r="J2378">
        <v>1.1200000000000001</v>
      </c>
      <c r="K2378">
        <v>2.25</v>
      </c>
      <c r="L2378">
        <v>0.62</v>
      </c>
      <c r="M2378">
        <v>0.67</v>
      </c>
      <c r="N2378">
        <v>1.58</v>
      </c>
      <c r="O2378">
        <v>1.57</v>
      </c>
      <c r="P2378">
        <v>2.85</v>
      </c>
      <c r="Q2378">
        <v>3.7</v>
      </c>
      <c r="R2378">
        <v>6.07</v>
      </c>
      <c r="S2378">
        <v>12.57</v>
      </c>
      <c r="T2378">
        <v>3.85</v>
      </c>
      <c r="U2378">
        <v>1.61</v>
      </c>
      <c r="V2378">
        <v>1.42</v>
      </c>
      <c r="W2378">
        <v>73.42</v>
      </c>
      <c r="X2378">
        <v>7.24</v>
      </c>
      <c r="Y2378">
        <v>9.16</v>
      </c>
      <c r="Z2378">
        <v>12.82</v>
      </c>
      <c r="AA2378">
        <v>31.25</v>
      </c>
      <c r="AB2378">
        <v>10.52</v>
      </c>
      <c r="AC2378">
        <v>27.04</v>
      </c>
    </row>
    <row r="2379" spans="1:29" x14ac:dyDescent="0.2">
      <c r="A2379" t="s">
        <v>1714</v>
      </c>
      <c r="B2379" s="2" t="s">
        <v>4887</v>
      </c>
      <c r="C2379" s="2">
        <v>1</v>
      </c>
      <c r="D2379" s="2">
        <v>2</v>
      </c>
      <c r="E2379" s="2">
        <v>2</v>
      </c>
      <c r="F2379" s="1">
        <v>42989.743055555555</v>
      </c>
      <c r="G2379">
        <v>85.76</v>
      </c>
      <c r="H2379">
        <v>2</v>
      </c>
      <c r="I2379">
        <v>1.39</v>
      </c>
      <c r="J2379">
        <v>3.56</v>
      </c>
      <c r="K2379">
        <v>2.16</v>
      </c>
      <c r="L2379">
        <v>0.32</v>
      </c>
      <c r="M2379">
        <v>0.34</v>
      </c>
      <c r="N2379">
        <v>1.54</v>
      </c>
      <c r="O2379">
        <v>1.52</v>
      </c>
      <c r="P2379">
        <v>1.78</v>
      </c>
      <c r="Q2379">
        <v>2.04</v>
      </c>
      <c r="R2379">
        <v>10.17</v>
      </c>
      <c r="S2379">
        <v>10.34</v>
      </c>
      <c r="T2379">
        <v>4.1100000000000003</v>
      </c>
      <c r="U2379">
        <v>1.79</v>
      </c>
      <c r="V2379">
        <v>1.47</v>
      </c>
      <c r="W2379">
        <v>70.52</v>
      </c>
      <c r="X2379">
        <v>4.59</v>
      </c>
      <c r="Y2379">
        <v>5.54</v>
      </c>
      <c r="Z2379">
        <v>9.36</v>
      </c>
      <c r="AA2379">
        <v>14.21</v>
      </c>
      <c r="AB2379">
        <v>5.15</v>
      </c>
      <c r="AC2379">
        <v>12.41</v>
      </c>
    </row>
    <row r="2380" spans="1:29" x14ac:dyDescent="0.2">
      <c r="A2380" t="s">
        <v>3070</v>
      </c>
      <c r="B2380" s="2" t="s">
        <v>5036</v>
      </c>
      <c r="C2380" s="2">
        <v>2</v>
      </c>
      <c r="D2380" s="2">
        <v>1</v>
      </c>
      <c r="E2380" s="2">
        <v>4</v>
      </c>
      <c r="F2380" s="1">
        <v>43188.628472222219</v>
      </c>
      <c r="G2380">
        <v>85.76</v>
      </c>
      <c r="H2380">
        <v>1.81</v>
      </c>
      <c r="I2380">
        <v>1.01</v>
      </c>
      <c r="J2380">
        <v>1.55</v>
      </c>
      <c r="K2380">
        <v>2.6</v>
      </c>
      <c r="L2380">
        <v>0.59</v>
      </c>
      <c r="M2380">
        <v>0.35</v>
      </c>
      <c r="N2380">
        <v>1.56</v>
      </c>
      <c r="O2380">
        <v>1.54</v>
      </c>
      <c r="P2380">
        <v>3.11</v>
      </c>
      <c r="Q2380">
        <v>3.79</v>
      </c>
      <c r="R2380">
        <v>3.47</v>
      </c>
      <c r="S2380">
        <v>13.5</v>
      </c>
      <c r="T2380">
        <v>3.91</v>
      </c>
      <c r="U2380">
        <v>2.33</v>
      </c>
      <c r="V2380">
        <v>1.51</v>
      </c>
      <c r="W2380">
        <v>73.989999999999995</v>
      </c>
      <c r="X2380">
        <v>17.38</v>
      </c>
      <c r="Y2380">
        <v>24.88</v>
      </c>
      <c r="Z2380">
        <v>28.58</v>
      </c>
      <c r="AA2380">
        <v>72</v>
      </c>
      <c r="AB2380">
        <v>17.41</v>
      </c>
      <c r="AC2380">
        <v>75.37</v>
      </c>
    </row>
    <row r="2381" spans="1:29" x14ac:dyDescent="0.2">
      <c r="A2381" t="s">
        <v>630</v>
      </c>
      <c r="B2381" s="2" t="s">
        <v>4927</v>
      </c>
      <c r="C2381" s="2">
        <v>1</v>
      </c>
      <c r="D2381" s="2">
        <v>1</v>
      </c>
      <c r="E2381" s="2">
        <v>1</v>
      </c>
      <c r="F2381" s="1">
        <v>42928.666666666664</v>
      </c>
      <c r="G2381">
        <v>85.76</v>
      </c>
      <c r="H2381">
        <v>1.83</v>
      </c>
      <c r="I2381">
        <v>1.31</v>
      </c>
      <c r="J2381">
        <v>1.78</v>
      </c>
      <c r="K2381">
        <v>2.44</v>
      </c>
      <c r="L2381">
        <v>0.53</v>
      </c>
      <c r="M2381">
        <v>0.48</v>
      </c>
      <c r="N2381">
        <v>1.66</v>
      </c>
      <c r="O2381">
        <v>1.69</v>
      </c>
      <c r="P2381">
        <v>2.61</v>
      </c>
      <c r="Q2381">
        <v>3.17</v>
      </c>
      <c r="R2381">
        <v>6.78</v>
      </c>
      <c r="S2381">
        <v>12.89</v>
      </c>
      <c r="T2381">
        <v>4.3</v>
      </c>
      <c r="U2381">
        <v>1.62</v>
      </c>
      <c r="V2381">
        <v>1.5</v>
      </c>
      <c r="W2381">
        <v>71.760000000000005</v>
      </c>
      <c r="X2381">
        <v>7.21</v>
      </c>
      <c r="Y2381">
        <v>8.5299999999999994</v>
      </c>
      <c r="Z2381">
        <v>13.68</v>
      </c>
      <c r="AA2381">
        <v>26.51</v>
      </c>
      <c r="AB2381">
        <v>8.77</v>
      </c>
      <c r="AC2381">
        <v>28.92</v>
      </c>
    </row>
    <row r="2382" spans="1:29" x14ac:dyDescent="0.2">
      <c r="A2382" t="s">
        <v>313</v>
      </c>
      <c r="B2382" s="2" t="s">
        <v>5183</v>
      </c>
      <c r="C2382" s="2">
        <v>2</v>
      </c>
      <c r="D2382" s="2">
        <v>1</v>
      </c>
      <c r="E2382" s="2">
        <v>1</v>
      </c>
      <c r="F2382" s="1">
        <v>42922.442361111112</v>
      </c>
      <c r="G2382">
        <v>85.76</v>
      </c>
      <c r="H2382">
        <v>1.97</v>
      </c>
      <c r="I2382">
        <v>1.31</v>
      </c>
      <c r="J2382">
        <v>4.29</v>
      </c>
      <c r="K2382">
        <v>2.2200000000000002</v>
      </c>
      <c r="L2382">
        <v>0.46</v>
      </c>
      <c r="M2382">
        <v>0.56000000000000005</v>
      </c>
      <c r="N2382">
        <v>1.65</v>
      </c>
      <c r="O2382">
        <v>1.64</v>
      </c>
      <c r="P2382">
        <v>2.4300000000000002</v>
      </c>
      <c r="Q2382">
        <v>3.22</v>
      </c>
      <c r="R2382">
        <v>8.2100000000000009</v>
      </c>
      <c r="S2382">
        <v>12.72</v>
      </c>
      <c r="T2382">
        <v>5.73</v>
      </c>
      <c r="U2382">
        <v>1.91</v>
      </c>
      <c r="V2382">
        <v>1.57</v>
      </c>
      <c r="W2382">
        <v>68.569999999999993</v>
      </c>
      <c r="X2382">
        <v>11.24</v>
      </c>
      <c r="Y2382">
        <v>12.57</v>
      </c>
      <c r="Z2382">
        <v>17.760000000000002</v>
      </c>
      <c r="AA2382">
        <v>27.75</v>
      </c>
      <c r="AB2382">
        <v>6.82</v>
      </c>
      <c r="AC2382">
        <v>41.56</v>
      </c>
    </row>
    <row r="2383" spans="1:29" x14ac:dyDescent="0.2">
      <c r="A2383" t="s">
        <v>1655</v>
      </c>
      <c r="B2383" s="4">
        <v>793</v>
      </c>
      <c r="C2383" s="2">
        <v>1</v>
      </c>
      <c r="D2383" s="2">
        <v>1</v>
      </c>
      <c r="E2383" s="2">
        <v>2</v>
      </c>
      <c r="F2383" s="1">
        <v>42989.604861111111</v>
      </c>
      <c r="G2383">
        <v>85.75</v>
      </c>
      <c r="H2383">
        <v>1.57</v>
      </c>
      <c r="I2383">
        <v>1.42</v>
      </c>
      <c r="J2383">
        <v>2.98</v>
      </c>
      <c r="K2383">
        <v>1.84</v>
      </c>
      <c r="L2383">
        <v>0.32</v>
      </c>
      <c r="M2383">
        <v>0.26</v>
      </c>
      <c r="N2383">
        <v>1.57</v>
      </c>
      <c r="O2383">
        <v>1.56</v>
      </c>
      <c r="P2383">
        <v>1.48</v>
      </c>
      <c r="Q2383">
        <v>1.75</v>
      </c>
      <c r="R2383">
        <v>10.99</v>
      </c>
      <c r="S2383">
        <v>10.31</v>
      </c>
      <c r="T2383">
        <v>3.78</v>
      </c>
      <c r="U2383">
        <v>1.27</v>
      </c>
      <c r="V2383">
        <v>1.33</v>
      </c>
      <c r="W2383">
        <v>70.569999999999993</v>
      </c>
      <c r="X2383">
        <v>4.4800000000000004</v>
      </c>
      <c r="Y2383">
        <v>5.18</v>
      </c>
      <c r="Z2383">
        <v>10.49</v>
      </c>
      <c r="AA2383">
        <v>11.48</v>
      </c>
      <c r="AB2383">
        <v>4.66</v>
      </c>
      <c r="AC2383">
        <v>8.73</v>
      </c>
    </row>
    <row r="2384" spans="1:29" x14ac:dyDescent="0.2">
      <c r="A2384" t="s">
        <v>555</v>
      </c>
      <c r="B2384" s="2" t="s">
        <v>4970</v>
      </c>
      <c r="C2384" s="2">
        <v>2</v>
      </c>
      <c r="D2384" s="2">
        <v>1</v>
      </c>
      <c r="E2384" s="2">
        <v>1</v>
      </c>
      <c r="F2384" s="1">
        <v>42928.462500000001</v>
      </c>
      <c r="G2384">
        <v>85.75</v>
      </c>
      <c r="H2384">
        <v>1.91</v>
      </c>
      <c r="I2384">
        <v>1.3</v>
      </c>
      <c r="J2384">
        <v>0.88</v>
      </c>
      <c r="K2384">
        <v>2.34</v>
      </c>
      <c r="L2384">
        <v>0.49</v>
      </c>
      <c r="M2384">
        <v>0.55000000000000004</v>
      </c>
      <c r="N2384">
        <v>1.83</v>
      </c>
      <c r="O2384">
        <v>1.82</v>
      </c>
      <c r="P2384">
        <v>2.78</v>
      </c>
      <c r="Q2384">
        <v>3.36</v>
      </c>
      <c r="R2384">
        <v>6.33</v>
      </c>
      <c r="S2384">
        <v>14.34</v>
      </c>
      <c r="T2384">
        <v>4.62</v>
      </c>
      <c r="U2384">
        <v>1.78</v>
      </c>
      <c r="V2384">
        <v>1.64</v>
      </c>
      <c r="W2384">
        <v>72.5</v>
      </c>
      <c r="X2384">
        <v>7.41</v>
      </c>
      <c r="Y2384">
        <v>8.82</v>
      </c>
      <c r="Z2384">
        <v>14.47</v>
      </c>
      <c r="AA2384">
        <v>34.18</v>
      </c>
      <c r="AB2384">
        <v>11.3</v>
      </c>
      <c r="AC2384">
        <v>44.44</v>
      </c>
    </row>
    <row r="2385" spans="1:29" x14ac:dyDescent="0.2">
      <c r="A2385" t="s">
        <v>3457</v>
      </c>
      <c r="B2385" s="2" t="s">
        <v>4942</v>
      </c>
      <c r="C2385" s="2">
        <v>1</v>
      </c>
      <c r="D2385" s="2">
        <v>1</v>
      </c>
      <c r="E2385" s="2">
        <v>4</v>
      </c>
      <c r="F2385" s="1">
        <v>43206.817361111112</v>
      </c>
      <c r="G2385">
        <v>85.75</v>
      </c>
      <c r="H2385">
        <v>1.44</v>
      </c>
      <c r="I2385">
        <v>1</v>
      </c>
      <c r="J2385">
        <v>1.25</v>
      </c>
      <c r="K2385">
        <v>2.29</v>
      </c>
      <c r="L2385">
        <v>0.75</v>
      </c>
      <c r="M2385">
        <v>0.53</v>
      </c>
      <c r="N2385">
        <v>1.27</v>
      </c>
      <c r="O2385">
        <v>1.24</v>
      </c>
      <c r="P2385">
        <v>3.4</v>
      </c>
      <c r="Q2385">
        <v>4.25</v>
      </c>
      <c r="R2385">
        <v>5.1100000000000003</v>
      </c>
      <c r="S2385">
        <v>11.58</v>
      </c>
      <c r="T2385">
        <v>3.14</v>
      </c>
      <c r="U2385">
        <v>1.95</v>
      </c>
      <c r="V2385">
        <v>1.39</v>
      </c>
      <c r="W2385">
        <v>75.36</v>
      </c>
      <c r="X2385">
        <v>16.510000000000002</v>
      </c>
      <c r="Y2385">
        <v>21.89</v>
      </c>
      <c r="Z2385">
        <v>32.54</v>
      </c>
      <c r="AA2385">
        <v>51.32</v>
      </c>
      <c r="AB2385">
        <v>9.16</v>
      </c>
      <c r="AC2385">
        <v>44.02</v>
      </c>
    </row>
    <row r="2386" spans="1:29" x14ac:dyDescent="0.2">
      <c r="A2386" t="s">
        <v>2834</v>
      </c>
      <c r="B2386" s="2" t="s">
        <v>4950</v>
      </c>
      <c r="C2386" s="2">
        <v>2</v>
      </c>
      <c r="D2386" s="2">
        <v>2</v>
      </c>
      <c r="E2386" s="2">
        <v>3</v>
      </c>
      <c r="F2386" s="1">
        <v>43161.497916666667</v>
      </c>
      <c r="G2386">
        <v>85.75</v>
      </c>
      <c r="H2386">
        <v>2.21</v>
      </c>
      <c r="I2386">
        <v>1.1299999999999999</v>
      </c>
      <c r="J2386">
        <v>-0.33</v>
      </c>
      <c r="K2386">
        <v>3.51</v>
      </c>
      <c r="L2386">
        <v>0.74</v>
      </c>
      <c r="M2386">
        <v>0.1</v>
      </c>
      <c r="N2386">
        <v>1.92</v>
      </c>
      <c r="O2386">
        <v>1.87</v>
      </c>
      <c r="P2386">
        <v>4.05</v>
      </c>
      <c r="Q2386">
        <v>3.96</v>
      </c>
      <c r="R2386">
        <v>-1.38</v>
      </c>
      <c r="S2386">
        <v>17.82</v>
      </c>
      <c r="T2386">
        <v>4.93</v>
      </c>
      <c r="U2386">
        <v>2.96</v>
      </c>
      <c r="V2386">
        <v>1.84</v>
      </c>
      <c r="W2386">
        <v>75.290000000000006</v>
      </c>
      <c r="X2386">
        <v>36.14</v>
      </c>
      <c r="Y2386">
        <v>47.82</v>
      </c>
      <c r="Z2386">
        <v>65.540000000000006</v>
      </c>
      <c r="AA2386">
        <v>129.5</v>
      </c>
      <c r="AB2386">
        <v>24.53</v>
      </c>
      <c r="AC2386">
        <v>162.02000000000001</v>
      </c>
    </row>
    <row r="2387" spans="1:29" x14ac:dyDescent="0.2">
      <c r="A2387" t="s">
        <v>1240</v>
      </c>
      <c r="B2387" s="2" t="s">
        <v>5174</v>
      </c>
      <c r="C2387" s="2">
        <v>2</v>
      </c>
      <c r="D2387" s="2">
        <v>1</v>
      </c>
      <c r="E2387" s="2">
        <v>2</v>
      </c>
      <c r="F2387" s="1">
        <v>42965.665972222225</v>
      </c>
      <c r="G2387">
        <v>85.75</v>
      </c>
      <c r="H2387">
        <v>1.73</v>
      </c>
      <c r="I2387">
        <v>1.47</v>
      </c>
      <c r="J2387">
        <v>2.91</v>
      </c>
      <c r="K2387">
        <v>2.08</v>
      </c>
      <c r="L2387">
        <v>0.37</v>
      </c>
      <c r="M2387">
        <v>0.47</v>
      </c>
      <c r="N2387">
        <v>1.72</v>
      </c>
      <c r="O2387">
        <v>1.66</v>
      </c>
      <c r="P2387">
        <v>1.9</v>
      </c>
      <c r="Q2387">
        <v>2.64</v>
      </c>
      <c r="R2387">
        <v>9.39</v>
      </c>
      <c r="S2387">
        <v>11.23</v>
      </c>
      <c r="T2387">
        <v>4.4000000000000004</v>
      </c>
      <c r="U2387">
        <v>1.32</v>
      </c>
      <c r="V2387">
        <v>1.42</v>
      </c>
      <c r="W2387">
        <v>72.760000000000005</v>
      </c>
      <c r="X2387">
        <v>4.83</v>
      </c>
      <c r="Y2387">
        <v>5.71</v>
      </c>
      <c r="Z2387">
        <v>10.76</v>
      </c>
      <c r="AA2387">
        <v>10.23</v>
      </c>
      <c r="AB2387">
        <v>5.92</v>
      </c>
      <c r="AC2387">
        <v>10.29</v>
      </c>
    </row>
    <row r="2388" spans="1:29" x14ac:dyDescent="0.2">
      <c r="A2388" t="s">
        <v>2973</v>
      </c>
      <c r="B2388" s="2" t="s">
        <v>5099</v>
      </c>
      <c r="C2388" s="2">
        <v>2</v>
      </c>
      <c r="D2388" s="2">
        <v>1</v>
      </c>
      <c r="E2388" s="2">
        <v>4</v>
      </c>
      <c r="F2388" s="1">
        <v>43185.719444444447</v>
      </c>
      <c r="G2388">
        <v>85.75</v>
      </c>
      <c r="H2388">
        <v>1.62</v>
      </c>
      <c r="I2388">
        <v>1.1100000000000001</v>
      </c>
      <c r="J2388">
        <v>0.67</v>
      </c>
      <c r="K2388">
        <v>2.7</v>
      </c>
      <c r="L2388">
        <v>0.73</v>
      </c>
      <c r="M2388">
        <v>0.35</v>
      </c>
      <c r="N2388">
        <v>1.6</v>
      </c>
      <c r="O2388">
        <v>1.55</v>
      </c>
      <c r="P2388">
        <v>3.58</v>
      </c>
      <c r="Q2388">
        <v>4.3099999999999996</v>
      </c>
      <c r="R2388">
        <v>3.32</v>
      </c>
      <c r="S2388">
        <v>14.07</v>
      </c>
      <c r="T2388">
        <v>3.39</v>
      </c>
      <c r="U2388">
        <v>2.1</v>
      </c>
      <c r="V2388">
        <v>1.54</v>
      </c>
      <c r="W2388">
        <v>75.81</v>
      </c>
      <c r="X2388">
        <v>21.86</v>
      </c>
      <c r="Y2388">
        <v>28.4</v>
      </c>
      <c r="Z2388">
        <v>40.619999999999997</v>
      </c>
      <c r="AA2388">
        <v>69.790000000000006</v>
      </c>
      <c r="AB2388">
        <v>13.19</v>
      </c>
      <c r="AC2388">
        <v>70.790000000000006</v>
      </c>
    </row>
    <row r="2389" spans="1:29" x14ac:dyDescent="0.2">
      <c r="A2389" t="s">
        <v>3534</v>
      </c>
      <c r="B2389" s="4">
        <v>911</v>
      </c>
      <c r="C2389" s="2">
        <v>1</v>
      </c>
      <c r="D2389" s="2">
        <v>2</v>
      </c>
      <c r="E2389" s="2">
        <v>4</v>
      </c>
      <c r="F2389" s="1">
        <v>43209.517361111109</v>
      </c>
      <c r="G2389">
        <v>85.74</v>
      </c>
      <c r="H2389">
        <v>1.64</v>
      </c>
      <c r="I2389">
        <v>1.0900000000000001</v>
      </c>
      <c r="J2389">
        <v>1.75</v>
      </c>
      <c r="K2389">
        <v>2.54</v>
      </c>
      <c r="L2389">
        <v>0.7</v>
      </c>
      <c r="M2389">
        <v>0.35</v>
      </c>
      <c r="N2389">
        <v>1.46</v>
      </c>
      <c r="O2389">
        <v>1.43</v>
      </c>
      <c r="P2389">
        <v>3.4</v>
      </c>
      <c r="Q2389">
        <v>4.13</v>
      </c>
      <c r="R2389">
        <v>3.28</v>
      </c>
      <c r="S2389">
        <v>13.03</v>
      </c>
      <c r="T2389">
        <v>4.42</v>
      </c>
      <c r="U2389">
        <v>1.94</v>
      </c>
      <c r="V2389">
        <v>1.43</v>
      </c>
      <c r="W2389">
        <v>74.010000000000005</v>
      </c>
      <c r="X2389">
        <v>20.47</v>
      </c>
      <c r="Y2389">
        <v>27.13</v>
      </c>
      <c r="Z2389">
        <v>33.39</v>
      </c>
      <c r="AA2389">
        <v>58.24</v>
      </c>
      <c r="AB2389">
        <v>14.17</v>
      </c>
      <c r="AC2389">
        <v>80.47</v>
      </c>
    </row>
    <row r="2390" spans="1:29" x14ac:dyDescent="0.2">
      <c r="A2390" t="s">
        <v>3019</v>
      </c>
      <c r="B2390" s="4">
        <v>1538</v>
      </c>
      <c r="C2390" s="2">
        <v>1</v>
      </c>
      <c r="D2390" s="2">
        <v>2</v>
      </c>
      <c r="E2390" s="2">
        <v>4</v>
      </c>
      <c r="F2390" s="1">
        <v>43188.561111111114</v>
      </c>
      <c r="G2390">
        <v>85.74</v>
      </c>
      <c r="H2390">
        <v>1.71</v>
      </c>
      <c r="I2390">
        <v>1.02</v>
      </c>
      <c r="J2390">
        <v>1.44</v>
      </c>
      <c r="K2390">
        <v>2.4300000000000002</v>
      </c>
      <c r="L2390">
        <v>0.65</v>
      </c>
      <c r="M2390">
        <v>0.36</v>
      </c>
      <c r="N2390">
        <v>1.51</v>
      </c>
      <c r="O2390">
        <v>1.48</v>
      </c>
      <c r="P2390">
        <v>3.33</v>
      </c>
      <c r="Q2390">
        <v>3.8</v>
      </c>
      <c r="R2390">
        <v>3.39</v>
      </c>
      <c r="S2390">
        <v>13.02</v>
      </c>
      <c r="T2390">
        <v>3.96</v>
      </c>
      <c r="U2390">
        <v>2.27</v>
      </c>
      <c r="V2390">
        <v>1.51</v>
      </c>
      <c r="W2390">
        <v>74.08</v>
      </c>
      <c r="X2390">
        <v>19.2</v>
      </c>
      <c r="Y2390">
        <v>24.91</v>
      </c>
      <c r="Z2390">
        <v>33.46</v>
      </c>
      <c r="AA2390">
        <v>70.87</v>
      </c>
      <c r="AB2390">
        <v>16.190000000000001</v>
      </c>
      <c r="AC2390">
        <v>82.43</v>
      </c>
    </row>
    <row r="2391" spans="1:29" x14ac:dyDescent="0.2">
      <c r="A2391" t="s">
        <v>1371</v>
      </c>
      <c r="B2391" s="2" t="s">
        <v>4990</v>
      </c>
      <c r="C2391" s="2">
        <v>2</v>
      </c>
      <c r="D2391" s="2">
        <v>2</v>
      </c>
      <c r="E2391" s="2">
        <v>2</v>
      </c>
      <c r="F2391" s="1">
        <v>42976.419444444444</v>
      </c>
      <c r="G2391">
        <v>85.74</v>
      </c>
      <c r="H2391">
        <v>1.5</v>
      </c>
      <c r="I2391">
        <v>1.1000000000000001</v>
      </c>
      <c r="J2391">
        <v>2.5</v>
      </c>
      <c r="K2391">
        <v>1.92</v>
      </c>
      <c r="L2391">
        <v>0.4</v>
      </c>
      <c r="M2391">
        <v>0.41</v>
      </c>
      <c r="N2391">
        <v>1.22</v>
      </c>
      <c r="O2391">
        <v>1.23</v>
      </c>
      <c r="P2391">
        <v>1.89</v>
      </c>
      <c r="Q2391">
        <v>2.57</v>
      </c>
      <c r="R2391">
        <v>9.6999999999999993</v>
      </c>
      <c r="S2391">
        <v>8.4700000000000006</v>
      </c>
      <c r="T2391">
        <v>3.88</v>
      </c>
      <c r="U2391">
        <v>1.43</v>
      </c>
      <c r="V2391">
        <v>1.24</v>
      </c>
      <c r="W2391">
        <v>71.87</v>
      </c>
      <c r="X2391">
        <v>6.5</v>
      </c>
      <c r="Y2391">
        <v>7.66</v>
      </c>
      <c r="Z2391">
        <v>10.28</v>
      </c>
      <c r="AA2391">
        <v>16.46</v>
      </c>
      <c r="AB2391">
        <v>5.72</v>
      </c>
      <c r="AC2391">
        <v>12.69</v>
      </c>
    </row>
    <row r="2392" spans="1:29" x14ac:dyDescent="0.2">
      <c r="A2392" t="s">
        <v>1329</v>
      </c>
      <c r="B2392" s="2" t="s">
        <v>5027</v>
      </c>
      <c r="C2392" s="2">
        <v>2</v>
      </c>
      <c r="D2392" s="2">
        <v>1</v>
      </c>
      <c r="E2392" s="2">
        <v>2</v>
      </c>
      <c r="F2392" s="1">
        <v>42972.647916666669</v>
      </c>
      <c r="G2392">
        <v>85.74</v>
      </c>
      <c r="H2392">
        <v>1.84</v>
      </c>
      <c r="I2392">
        <v>1.33</v>
      </c>
      <c r="J2392">
        <v>3.07</v>
      </c>
      <c r="K2392">
        <v>2.31</v>
      </c>
      <c r="L2392">
        <v>0.42</v>
      </c>
      <c r="M2392">
        <v>0.4</v>
      </c>
      <c r="N2392">
        <v>1.46</v>
      </c>
      <c r="O2392">
        <v>1.46</v>
      </c>
      <c r="P2392">
        <v>2.08</v>
      </c>
      <c r="Q2392">
        <v>2.61</v>
      </c>
      <c r="R2392">
        <v>8.82</v>
      </c>
      <c r="S2392">
        <v>10.28</v>
      </c>
      <c r="T2392">
        <v>4.24</v>
      </c>
      <c r="U2392">
        <v>1.74</v>
      </c>
      <c r="V2392">
        <v>1.38</v>
      </c>
      <c r="W2392">
        <v>71.319999999999993</v>
      </c>
      <c r="X2392">
        <v>5.91</v>
      </c>
      <c r="Y2392">
        <v>7.48</v>
      </c>
      <c r="Z2392">
        <v>11.46</v>
      </c>
      <c r="AA2392">
        <v>16.16</v>
      </c>
      <c r="AB2392">
        <v>5.41</v>
      </c>
      <c r="AC2392">
        <v>14.83</v>
      </c>
    </row>
    <row r="2393" spans="1:29" x14ac:dyDescent="0.2">
      <c r="A2393" t="s">
        <v>77</v>
      </c>
      <c r="B2393" s="2" t="s">
        <v>5028</v>
      </c>
      <c r="C2393" s="2">
        <v>2</v>
      </c>
      <c r="D2393" s="2">
        <v>1</v>
      </c>
      <c r="E2393" s="2">
        <v>1</v>
      </c>
      <c r="F2393" s="1">
        <v>42898.665972222225</v>
      </c>
      <c r="G2393">
        <v>85.74</v>
      </c>
      <c r="H2393">
        <v>1.94</v>
      </c>
      <c r="I2393">
        <v>1.44</v>
      </c>
      <c r="J2393">
        <v>3.06</v>
      </c>
      <c r="K2393">
        <v>2.5299999999999998</v>
      </c>
      <c r="L2393">
        <v>0.63</v>
      </c>
      <c r="M2393">
        <v>0.61</v>
      </c>
      <c r="N2393">
        <v>1.69</v>
      </c>
      <c r="O2393">
        <v>1.72</v>
      </c>
      <c r="P2393">
        <v>3.01</v>
      </c>
      <c r="Q2393">
        <v>3.93</v>
      </c>
      <c r="R2393">
        <v>5.97</v>
      </c>
      <c r="S2393">
        <v>13.95</v>
      </c>
      <c r="T2393">
        <v>4.99</v>
      </c>
      <c r="U2393">
        <v>1.7</v>
      </c>
      <c r="V2393">
        <v>1.52</v>
      </c>
      <c r="W2393">
        <v>70.98</v>
      </c>
      <c r="X2393">
        <v>11.1</v>
      </c>
      <c r="Y2393">
        <v>11.21</v>
      </c>
      <c r="Z2393">
        <v>20.32</v>
      </c>
      <c r="AA2393">
        <v>26.62</v>
      </c>
      <c r="AB2393">
        <v>8.59</v>
      </c>
      <c r="AC2393">
        <v>38.9</v>
      </c>
    </row>
    <row r="2394" spans="1:29" x14ac:dyDescent="0.2">
      <c r="A2394" t="s">
        <v>264</v>
      </c>
      <c r="B2394" s="2" t="s">
        <v>4811</v>
      </c>
      <c r="C2394" s="2">
        <v>1</v>
      </c>
      <c r="D2394" s="2">
        <v>1</v>
      </c>
      <c r="E2394" s="2">
        <v>1</v>
      </c>
      <c r="F2394" s="1">
        <v>42913.625</v>
      </c>
      <c r="G2394">
        <v>85.74</v>
      </c>
      <c r="H2394">
        <v>1.99</v>
      </c>
      <c r="I2394">
        <v>1.32</v>
      </c>
      <c r="J2394">
        <v>2.2599999999999998</v>
      </c>
      <c r="K2394">
        <v>2.37</v>
      </c>
      <c r="L2394">
        <v>0.53</v>
      </c>
      <c r="M2394">
        <v>0.62</v>
      </c>
      <c r="N2394">
        <v>1.68</v>
      </c>
      <c r="O2394">
        <v>1.67</v>
      </c>
      <c r="P2394">
        <v>2.68</v>
      </c>
      <c r="Q2394">
        <v>3.36</v>
      </c>
      <c r="R2394">
        <v>6.77</v>
      </c>
      <c r="S2394">
        <v>13.45</v>
      </c>
      <c r="T2394">
        <v>4.5599999999999996</v>
      </c>
      <c r="U2394">
        <v>1.94</v>
      </c>
      <c r="V2394">
        <v>1.56</v>
      </c>
      <c r="W2394">
        <v>71.47</v>
      </c>
      <c r="X2394">
        <v>7.16</v>
      </c>
      <c r="Y2394">
        <v>10.25</v>
      </c>
      <c r="Z2394">
        <v>15.54</v>
      </c>
      <c r="AA2394">
        <v>30.26</v>
      </c>
      <c r="AB2394">
        <v>8.3800000000000008</v>
      </c>
      <c r="AC2394">
        <v>29.21</v>
      </c>
    </row>
    <row r="2395" spans="1:29" x14ac:dyDescent="0.2">
      <c r="A2395" t="s">
        <v>1427</v>
      </c>
      <c r="B2395" s="2" t="s">
        <v>5188</v>
      </c>
      <c r="C2395" s="2">
        <v>2</v>
      </c>
      <c r="D2395" s="2">
        <v>1</v>
      </c>
      <c r="E2395" s="2">
        <v>2</v>
      </c>
      <c r="F2395" s="1">
        <v>42977.645138888889</v>
      </c>
      <c r="G2395">
        <v>85.74</v>
      </c>
      <c r="H2395">
        <v>1.81</v>
      </c>
      <c r="I2395">
        <v>1.32</v>
      </c>
      <c r="J2395">
        <v>3.61</v>
      </c>
      <c r="K2395">
        <v>2.2000000000000002</v>
      </c>
      <c r="L2395">
        <v>0.36</v>
      </c>
      <c r="M2395">
        <v>0.26</v>
      </c>
      <c r="N2395">
        <v>1.54</v>
      </c>
      <c r="O2395">
        <v>1.54</v>
      </c>
      <c r="P2395">
        <v>1.93</v>
      </c>
      <c r="Q2395">
        <v>2.29</v>
      </c>
      <c r="R2395">
        <v>8.56</v>
      </c>
      <c r="S2395">
        <v>11.02</v>
      </c>
      <c r="T2395">
        <v>4.7699999999999996</v>
      </c>
      <c r="U2395">
        <v>1.56</v>
      </c>
      <c r="V2395">
        <v>1.41</v>
      </c>
      <c r="W2395">
        <v>70.22</v>
      </c>
      <c r="X2395">
        <v>7.29</v>
      </c>
      <c r="Y2395">
        <v>9.42</v>
      </c>
      <c r="Z2395">
        <v>12.26</v>
      </c>
      <c r="AA2395">
        <v>19.43</v>
      </c>
      <c r="AB2395">
        <v>6.64</v>
      </c>
      <c r="AC2395">
        <v>24.74</v>
      </c>
    </row>
    <row r="2396" spans="1:29" x14ac:dyDescent="0.2">
      <c r="A2396" t="s">
        <v>993</v>
      </c>
      <c r="B2396" s="2" t="s">
        <v>4726</v>
      </c>
      <c r="C2396" s="2">
        <v>1</v>
      </c>
      <c r="D2396" s="2">
        <v>2</v>
      </c>
      <c r="E2396" s="2">
        <v>2</v>
      </c>
      <c r="F2396" s="1">
        <v>42958.442361111112</v>
      </c>
      <c r="G2396">
        <v>85.74</v>
      </c>
      <c r="H2396">
        <v>1.73</v>
      </c>
      <c r="I2396">
        <v>1.3</v>
      </c>
      <c r="J2396">
        <v>3.48</v>
      </c>
      <c r="K2396">
        <v>1.88</v>
      </c>
      <c r="L2396">
        <v>0.42</v>
      </c>
      <c r="M2396">
        <v>0.45</v>
      </c>
      <c r="N2396">
        <v>1.4</v>
      </c>
      <c r="O2396">
        <v>1.36</v>
      </c>
      <c r="P2396">
        <v>1.96</v>
      </c>
      <c r="Q2396">
        <v>2.5</v>
      </c>
      <c r="R2396">
        <v>9.5</v>
      </c>
      <c r="S2396">
        <v>9.75</v>
      </c>
      <c r="T2396">
        <v>3.71</v>
      </c>
      <c r="U2396">
        <v>1.64</v>
      </c>
      <c r="V2396">
        <v>1.38</v>
      </c>
      <c r="W2396">
        <v>71.03</v>
      </c>
      <c r="X2396">
        <v>4.99</v>
      </c>
      <c r="Y2396">
        <v>6.1</v>
      </c>
      <c r="Z2396">
        <v>11.91</v>
      </c>
      <c r="AA2396">
        <v>14.49</v>
      </c>
      <c r="AB2396">
        <v>4.43</v>
      </c>
      <c r="AC2396">
        <v>11.48</v>
      </c>
    </row>
    <row r="2397" spans="1:29" x14ac:dyDescent="0.2">
      <c r="A2397" t="s">
        <v>3478</v>
      </c>
      <c r="B2397" s="2" t="s">
        <v>4905</v>
      </c>
      <c r="C2397" s="2">
        <v>1</v>
      </c>
      <c r="D2397" s="2">
        <v>2</v>
      </c>
      <c r="E2397" s="2">
        <v>4</v>
      </c>
      <c r="F2397" s="1">
        <v>43208.709027777775</v>
      </c>
      <c r="G2397">
        <v>85.74</v>
      </c>
      <c r="H2397">
        <v>1.85</v>
      </c>
      <c r="I2397">
        <v>1</v>
      </c>
      <c r="J2397">
        <v>2.13</v>
      </c>
      <c r="K2397">
        <v>2.72</v>
      </c>
      <c r="L2397">
        <v>0.72</v>
      </c>
      <c r="M2397">
        <v>0.42</v>
      </c>
      <c r="N2397">
        <v>1.3</v>
      </c>
      <c r="O2397">
        <v>1.3</v>
      </c>
      <c r="P2397">
        <v>3.54</v>
      </c>
      <c r="Q2397">
        <v>4.25</v>
      </c>
      <c r="R2397">
        <v>3.22</v>
      </c>
      <c r="S2397">
        <v>11.88</v>
      </c>
      <c r="T2397">
        <v>4.24</v>
      </c>
      <c r="U2397">
        <v>2.46</v>
      </c>
      <c r="V2397">
        <v>1.43</v>
      </c>
      <c r="W2397">
        <v>73.430000000000007</v>
      </c>
      <c r="X2397">
        <v>20.86</v>
      </c>
      <c r="Y2397">
        <v>27.8</v>
      </c>
      <c r="Z2397">
        <v>35.17</v>
      </c>
      <c r="AA2397">
        <v>64.39</v>
      </c>
      <c r="AB2397">
        <v>13.38</v>
      </c>
      <c r="AC2397">
        <v>84.55</v>
      </c>
    </row>
    <row r="2398" spans="1:29" x14ac:dyDescent="0.2">
      <c r="A2398" t="s">
        <v>820</v>
      </c>
      <c r="B2398" s="2" t="s">
        <v>5057</v>
      </c>
      <c r="C2398" s="2">
        <v>2</v>
      </c>
      <c r="D2398" s="2">
        <v>1</v>
      </c>
      <c r="E2398" s="2">
        <v>1</v>
      </c>
      <c r="F2398" s="1">
        <v>42950.534722222219</v>
      </c>
      <c r="G2398">
        <v>85.73</v>
      </c>
      <c r="H2398">
        <v>1.74</v>
      </c>
      <c r="I2398">
        <v>1.41</v>
      </c>
      <c r="J2398">
        <v>3.6</v>
      </c>
      <c r="K2398">
        <v>1.89</v>
      </c>
      <c r="L2398">
        <v>0.53</v>
      </c>
      <c r="M2398">
        <v>0.61</v>
      </c>
      <c r="N2398">
        <v>1.74</v>
      </c>
      <c r="O2398">
        <v>1.71</v>
      </c>
      <c r="P2398">
        <v>2.5099999999999998</v>
      </c>
      <c r="Q2398">
        <v>2.88</v>
      </c>
      <c r="R2398">
        <v>7.21</v>
      </c>
      <c r="S2398">
        <v>13.36</v>
      </c>
      <c r="T2398">
        <v>5.1100000000000003</v>
      </c>
      <c r="U2398">
        <v>1.52</v>
      </c>
      <c r="V2398">
        <v>1.56</v>
      </c>
      <c r="W2398">
        <v>70.41</v>
      </c>
      <c r="X2398">
        <v>8.67</v>
      </c>
      <c r="Y2398">
        <v>8.2100000000000009</v>
      </c>
      <c r="Z2398">
        <v>17.34</v>
      </c>
      <c r="AA2398">
        <v>19.68</v>
      </c>
      <c r="AB2398">
        <v>5.19</v>
      </c>
      <c r="AC2398">
        <v>34.229999999999997</v>
      </c>
    </row>
    <row r="2399" spans="1:29" x14ac:dyDescent="0.2">
      <c r="A2399" t="s">
        <v>1734</v>
      </c>
      <c r="B2399" s="2" t="s">
        <v>5157</v>
      </c>
      <c r="C2399" s="2">
        <v>2</v>
      </c>
      <c r="D2399" s="2">
        <v>1</v>
      </c>
      <c r="E2399" s="2">
        <v>2</v>
      </c>
      <c r="F2399" s="1">
        <v>42990.42291666667</v>
      </c>
      <c r="G2399">
        <v>85.73</v>
      </c>
      <c r="H2399">
        <v>1.98</v>
      </c>
      <c r="I2399">
        <v>1.49</v>
      </c>
      <c r="J2399">
        <v>3.87</v>
      </c>
      <c r="K2399">
        <v>2.23</v>
      </c>
      <c r="L2399">
        <v>0.33</v>
      </c>
      <c r="M2399">
        <v>0.35</v>
      </c>
      <c r="N2399">
        <v>1.69</v>
      </c>
      <c r="O2399">
        <v>1.65</v>
      </c>
      <c r="P2399">
        <v>1.74</v>
      </c>
      <c r="Q2399">
        <v>2.2400000000000002</v>
      </c>
      <c r="R2399">
        <v>9.44</v>
      </c>
      <c r="S2399">
        <v>11.68</v>
      </c>
      <c r="T2399">
        <v>4.6500000000000004</v>
      </c>
      <c r="U2399">
        <v>1.64</v>
      </c>
      <c r="V2399">
        <v>1.46</v>
      </c>
      <c r="W2399">
        <v>70.22</v>
      </c>
      <c r="X2399">
        <v>5.6</v>
      </c>
      <c r="Y2399">
        <v>6.98</v>
      </c>
      <c r="Z2399">
        <v>12.07</v>
      </c>
      <c r="AA2399">
        <v>14.64</v>
      </c>
      <c r="AB2399">
        <v>5.5</v>
      </c>
      <c r="AC2399">
        <v>14.46</v>
      </c>
    </row>
    <row r="2400" spans="1:29" x14ac:dyDescent="0.2">
      <c r="A2400" t="s">
        <v>1006</v>
      </c>
      <c r="B2400" s="2" t="s">
        <v>4847</v>
      </c>
      <c r="C2400" s="2">
        <v>1</v>
      </c>
      <c r="D2400" s="2">
        <v>2</v>
      </c>
      <c r="E2400" s="2">
        <v>2</v>
      </c>
      <c r="F2400" s="1">
        <v>42958.496527777781</v>
      </c>
      <c r="G2400">
        <v>85.73</v>
      </c>
      <c r="H2400">
        <v>1.88</v>
      </c>
      <c r="I2400">
        <v>1.32</v>
      </c>
      <c r="J2400">
        <v>4.88</v>
      </c>
      <c r="K2400">
        <v>1.91</v>
      </c>
      <c r="L2400">
        <v>0.42</v>
      </c>
      <c r="M2400">
        <v>0.49</v>
      </c>
      <c r="N2400">
        <v>1.34</v>
      </c>
      <c r="O2400">
        <v>1.32</v>
      </c>
      <c r="P2400">
        <v>1.89</v>
      </c>
      <c r="Q2400">
        <v>2.52</v>
      </c>
      <c r="R2400">
        <v>10.62</v>
      </c>
      <c r="S2400">
        <v>9.3000000000000007</v>
      </c>
      <c r="T2400">
        <v>4.67</v>
      </c>
      <c r="U2400">
        <v>1.7</v>
      </c>
      <c r="V2400">
        <v>1.37</v>
      </c>
      <c r="W2400">
        <v>69.53</v>
      </c>
      <c r="X2400">
        <v>5.81</v>
      </c>
      <c r="Y2400">
        <v>6.64</v>
      </c>
      <c r="Z2400">
        <v>10.48</v>
      </c>
      <c r="AA2400">
        <v>11.63</v>
      </c>
      <c r="AB2400">
        <v>3.43</v>
      </c>
      <c r="AC2400">
        <v>13.64</v>
      </c>
    </row>
    <row r="2401" spans="1:29" x14ac:dyDescent="0.2">
      <c r="A2401" t="s">
        <v>3148</v>
      </c>
      <c r="B2401" s="2" t="s">
        <v>5141</v>
      </c>
      <c r="C2401" s="2">
        <v>2</v>
      </c>
      <c r="D2401" s="2">
        <v>2</v>
      </c>
      <c r="E2401" s="2">
        <v>4</v>
      </c>
      <c r="F2401" s="1">
        <v>43195.59652777778</v>
      </c>
      <c r="G2401">
        <v>85.73</v>
      </c>
      <c r="H2401">
        <v>1.33</v>
      </c>
      <c r="I2401">
        <v>0.84</v>
      </c>
      <c r="J2401">
        <v>0.34</v>
      </c>
      <c r="K2401">
        <v>2.19</v>
      </c>
      <c r="L2401">
        <v>0.74</v>
      </c>
      <c r="M2401">
        <v>0.51</v>
      </c>
      <c r="N2401">
        <v>1.26</v>
      </c>
      <c r="O2401">
        <v>1.23</v>
      </c>
      <c r="P2401">
        <v>3.37</v>
      </c>
      <c r="Q2401">
        <v>3.58</v>
      </c>
      <c r="R2401">
        <v>4.29</v>
      </c>
      <c r="S2401">
        <v>11.84</v>
      </c>
      <c r="T2401">
        <v>2.75</v>
      </c>
      <c r="U2401">
        <v>2.1800000000000002</v>
      </c>
      <c r="V2401">
        <v>1.43</v>
      </c>
      <c r="W2401">
        <v>74.459999999999994</v>
      </c>
      <c r="X2401">
        <v>19.559999999999999</v>
      </c>
      <c r="Y2401">
        <v>25.39</v>
      </c>
      <c r="Z2401">
        <v>36.74</v>
      </c>
      <c r="AA2401">
        <v>69.36</v>
      </c>
      <c r="AB2401">
        <v>11.52</v>
      </c>
      <c r="AC2401">
        <v>59.63</v>
      </c>
    </row>
    <row r="2402" spans="1:29" x14ac:dyDescent="0.2">
      <c r="A2402" t="s">
        <v>2909</v>
      </c>
      <c r="B2402" s="2" t="s">
        <v>4754</v>
      </c>
      <c r="C2402" s="2">
        <v>1</v>
      </c>
      <c r="D2402" s="2">
        <v>2</v>
      </c>
      <c r="E2402" s="2">
        <v>4</v>
      </c>
      <c r="F2402" s="1">
        <v>43178.563194444447</v>
      </c>
      <c r="G2402">
        <v>85.73</v>
      </c>
      <c r="H2402">
        <v>1.69</v>
      </c>
      <c r="I2402">
        <v>1.05</v>
      </c>
      <c r="J2402">
        <v>1.81</v>
      </c>
      <c r="K2402">
        <v>2.3199999999999998</v>
      </c>
      <c r="L2402">
        <v>0.8</v>
      </c>
      <c r="M2402">
        <v>0.34</v>
      </c>
      <c r="N2402">
        <v>1.52</v>
      </c>
      <c r="O2402">
        <v>1.48</v>
      </c>
      <c r="P2402">
        <v>3.41</v>
      </c>
      <c r="Q2402">
        <v>2.27</v>
      </c>
      <c r="R2402">
        <v>5.48</v>
      </c>
      <c r="S2402">
        <v>13.58</v>
      </c>
      <c r="T2402">
        <v>3.95</v>
      </c>
      <c r="U2402">
        <v>2.77</v>
      </c>
      <c r="V2402">
        <v>1.67</v>
      </c>
      <c r="W2402">
        <v>70.39</v>
      </c>
      <c r="X2402">
        <v>26.79</v>
      </c>
      <c r="Y2402">
        <v>36.06</v>
      </c>
      <c r="Z2402">
        <v>64.760000000000005</v>
      </c>
      <c r="AA2402">
        <v>80.430000000000007</v>
      </c>
      <c r="AB2402">
        <v>12.46</v>
      </c>
      <c r="AC2402">
        <v>92.4</v>
      </c>
    </row>
    <row r="2403" spans="1:29" x14ac:dyDescent="0.2">
      <c r="A2403" t="s">
        <v>3641</v>
      </c>
      <c r="B2403" s="2" t="s">
        <v>4976</v>
      </c>
      <c r="C2403" s="2">
        <v>2</v>
      </c>
      <c r="D2403" s="2">
        <v>2</v>
      </c>
      <c r="E2403" s="2">
        <v>4</v>
      </c>
      <c r="F2403" s="1">
        <v>43216.594444444447</v>
      </c>
      <c r="G2403">
        <v>85.73</v>
      </c>
      <c r="H2403">
        <v>1.63</v>
      </c>
      <c r="I2403">
        <v>1.19</v>
      </c>
      <c r="J2403">
        <v>1.17</v>
      </c>
      <c r="K2403">
        <v>2.44</v>
      </c>
      <c r="L2403">
        <v>0.73</v>
      </c>
      <c r="M2403">
        <v>0.56000000000000005</v>
      </c>
      <c r="N2403">
        <v>1.69</v>
      </c>
      <c r="O2403">
        <v>1.62</v>
      </c>
      <c r="P2403">
        <v>3.51</v>
      </c>
      <c r="Q2403">
        <v>4.22</v>
      </c>
      <c r="R2403">
        <v>3.11</v>
      </c>
      <c r="S2403">
        <v>14.99</v>
      </c>
      <c r="T2403">
        <v>3.43</v>
      </c>
      <c r="U2403">
        <v>2.08</v>
      </c>
      <c r="V2403">
        <v>1.57</v>
      </c>
      <c r="W2403">
        <v>74.3</v>
      </c>
      <c r="X2403">
        <v>17.12</v>
      </c>
      <c r="Y2403">
        <v>24.09</v>
      </c>
      <c r="Z2403">
        <v>35.96</v>
      </c>
      <c r="AA2403">
        <v>64.73</v>
      </c>
      <c r="AB2403">
        <v>13.1</v>
      </c>
      <c r="AC2403">
        <v>63.79</v>
      </c>
    </row>
    <row r="2404" spans="1:29" x14ac:dyDescent="0.2">
      <c r="A2404" t="s">
        <v>4390</v>
      </c>
      <c r="B2404" s="2" t="s">
        <v>4741</v>
      </c>
      <c r="C2404" s="2">
        <v>1</v>
      </c>
      <c r="D2404" s="2">
        <v>2</v>
      </c>
      <c r="E2404" s="2">
        <v>5</v>
      </c>
      <c r="F2404" s="1">
        <v>43291.566666666666</v>
      </c>
      <c r="G2404">
        <v>85.73</v>
      </c>
      <c r="H2404">
        <v>2.59</v>
      </c>
      <c r="I2404">
        <v>1.48</v>
      </c>
      <c r="J2404">
        <v>2.93</v>
      </c>
      <c r="K2404">
        <v>2.81</v>
      </c>
      <c r="L2404">
        <v>0.21</v>
      </c>
      <c r="M2404">
        <v>0.26</v>
      </c>
      <c r="N2404">
        <v>1.79</v>
      </c>
      <c r="O2404">
        <v>1.78</v>
      </c>
      <c r="P2404">
        <v>1.65</v>
      </c>
      <c r="Q2404">
        <v>2.0499999999999998</v>
      </c>
      <c r="R2404">
        <v>8.56</v>
      </c>
      <c r="S2404">
        <v>12.8</v>
      </c>
      <c r="T2404">
        <v>4.0999999999999996</v>
      </c>
      <c r="U2404">
        <v>2.39</v>
      </c>
      <c r="V2404">
        <v>1.6</v>
      </c>
      <c r="W2404">
        <v>69.739999999999995</v>
      </c>
      <c r="X2404">
        <v>6.2</v>
      </c>
      <c r="Y2404">
        <v>7.58</v>
      </c>
      <c r="Z2404">
        <v>12.15</v>
      </c>
      <c r="AA2404">
        <v>28.47</v>
      </c>
      <c r="AB2404">
        <v>12.99</v>
      </c>
      <c r="AC2404">
        <v>24.31</v>
      </c>
    </row>
    <row r="2405" spans="1:29" x14ac:dyDescent="0.2">
      <c r="A2405" t="s">
        <v>1980</v>
      </c>
      <c r="B2405" s="2" t="s">
        <v>4817</v>
      </c>
      <c r="C2405" s="2">
        <v>1</v>
      </c>
      <c r="D2405" s="2">
        <v>1</v>
      </c>
      <c r="E2405" s="2">
        <v>3</v>
      </c>
      <c r="F2405" s="1">
        <v>43144.605555555558</v>
      </c>
      <c r="G2405">
        <v>85.73</v>
      </c>
      <c r="H2405">
        <v>2.0299999999999998</v>
      </c>
      <c r="I2405">
        <v>1.24</v>
      </c>
      <c r="J2405">
        <v>1.19</v>
      </c>
      <c r="K2405">
        <v>2.93</v>
      </c>
      <c r="L2405">
        <v>0.74</v>
      </c>
      <c r="M2405">
        <v>0.39</v>
      </c>
      <c r="N2405">
        <v>1.88</v>
      </c>
      <c r="O2405">
        <v>1.84</v>
      </c>
      <c r="P2405">
        <v>3.83</v>
      </c>
      <c r="Q2405">
        <v>4</v>
      </c>
      <c r="R2405">
        <v>0.65</v>
      </c>
      <c r="S2405">
        <v>16.98</v>
      </c>
      <c r="T2405">
        <v>4.96</v>
      </c>
      <c r="U2405">
        <v>2.5</v>
      </c>
      <c r="V2405">
        <v>1.77</v>
      </c>
      <c r="W2405">
        <v>73.69</v>
      </c>
      <c r="X2405">
        <v>25.32</v>
      </c>
      <c r="Y2405">
        <v>32.57</v>
      </c>
      <c r="Z2405">
        <v>49.61</v>
      </c>
      <c r="AA2405">
        <v>88.46</v>
      </c>
      <c r="AB2405">
        <v>17.54</v>
      </c>
      <c r="AC2405">
        <v>117.16</v>
      </c>
    </row>
    <row r="2406" spans="1:29" x14ac:dyDescent="0.2">
      <c r="A2406" t="s">
        <v>488</v>
      </c>
      <c r="B2406" s="2" t="s">
        <v>4888</v>
      </c>
      <c r="C2406" s="2">
        <v>1</v>
      </c>
      <c r="D2406" s="2">
        <v>2</v>
      </c>
      <c r="E2406" s="2">
        <v>1</v>
      </c>
      <c r="F2406" s="1">
        <v>42921.634027777778</v>
      </c>
      <c r="G2406">
        <v>85.73</v>
      </c>
      <c r="H2406">
        <v>1.5</v>
      </c>
      <c r="I2406">
        <v>1.1100000000000001</v>
      </c>
      <c r="J2406">
        <v>2.68</v>
      </c>
      <c r="K2406">
        <v>1.88</v>
      </c>
      <c r="L2406">
        <v>0.51</v>
      </c>
      <c r="M2406">
        <v>0.47</v>
      </c>
      <c r="N2406">
        <v>1.27</v>
      </c>
      <c r="O2406">
        <v>1.29</v>
      </c>
      <c r="P2406">
        <v>2.31</v>
      </c>
      <c r="Q2406">
        <v>3.03</v>
      </c>
      <c r="R2406">
        <v>8.9499999999999993</v>
      </c>
      <c r="S2406">
        <v>9.6199999999999992</v>
      </c>
      <c r="T2406">
        <v>4.18</v>
      </c>
      <c r="U2406">
        <v>1.46</v>
      </c>
      <c r="V2406">
        <v>1.31</v>
      </c>
      <c r="W2406">
        <v>71.77</v>
      </c>
      <c r="X2406">
        <v>6.9</v>
      </c>
      <c r="Y2406">
        <v>8.82</v>
      </c>
      <c r="Z2406">
        <v>9.76</v>
      </c>
      <c r="AA2406">
        <v>21.06</v>
      </c>
      <c r="AB2406">
        <v>6.33</v>
      </c>
      <c r="AC2406">
        <v>19.72</v>
      </c>
    </row>
    <row r="2407" spans="1:29" x14ac:dyDescent="0.2">
      <c r="A2407" t="s">
        <v>441</v>
      </c>
      <c r="B2407" s="2" t="s">
        <v>4869</v>
      </c>
      <c r="C2407" s="2">
        <v>1</v>
      </c>
      <c r="D2407" s="2">
        <v>1</v>
      </c>
      <c r="E2407" s="2">
        <v>1</v>
      </c>
      <c r="F2407" s="1">
        <v>42921.427083333336</v>
      </c>
      <c r="G2407">
        <v>85.73</v>
      </c>
      <c r="H2407">
        <v>1.75</v>
      </c>
      <c r="I2407">
        <v>1.31</v>
      </c>
      <c r="J2407">
        <v>3.29</v>
      </c>
      <c r="K2407">
        <v>2.1800000000000002</v>
      </c>
      <c r="L2407">
        <v>0.51</v>
      </c>
      <c r="M2407">
        <v>0.53</v>
      </c>
      <c r="N2407">
        <v>1.49</v>
      </c>
      <c r="O2407">
        <v>1.51</v>
      </c>
      <c r="P2407">
        <v>2.37</v>
      </c>
      <c r="Q2407">
        <v>3.04</v>
      </c>
      <c r="R2407">
        <v>8.4700000000000006</v>
      </c>
      <c r="S2407">
        <v>11.32</v>
      </c>
      <c r="T2407">
        <v>4.45</v>
      </c>
      <c r="U2407">
        <v>1.54</v>
      </c>
      <c r="V2407">
        <v>1.4</v>
      </c>
      <c r="W2407">
        <v>70.95</v>
      </c>
      <c r="X2407">
        <v>5.83</v>
      </c>
      <c r="Y2407">
        <v>7.78</v>
      </c>
      <c r="Z2407">
        <v>11.21</v>
      </c>
      <c r="AA2407">
        <v>20.420000000000002</v>
      </c>
      <c r="AB2407">
        <v>6.78</v>
      </c>
      <c r="AC2407">
        <v>20.23</v>
      </c>
    </row>
    <row r="2408" spans="1:29" x14ac:dyDescent="0.2">
      <c r="A2408" t="s">
        <v>3404</v>
      </c>
      <c r="B2408" s="2" t="s">
        <v>4743</v>
      </c>
      <c r="C2408" s="2">
        <v>1</v>
      </c>
      <c r="D2408" s="2">
        <v>1</v>
      </c>
      <c r="E2408" s="2">
        <v>4</v>
      </c>
      <c r="F2408" s="1">
        <v>43206.727083333331</v>
      </c>
      <c r="G2408">
        <v>85.73</v>
      </c>
      <c r="H2408">
        <v>1.93</v>
      </c>
      <c r="I2408">
        <v>1.1000000000000001</v>
      </c>
      <c r="J2408">
        <v>1.85</v>
      </c>
      <c r="K2408">
        <v>2.75</v>
      </c>
      <c r="L2408">
        <v>0.67</v>
      </c>
      <c r="M2408">
        <v>0.38</v>
      </c>
      <c r="N2408">
        <v>1.43</v>
      </c>
      <c r="O2408">
        <v>1.4</v>
      </c>
      <c r="P2408">
        <v>3.41</v>
      </c>
      <c r="Q2408">
        <v>3.88</v>
      </c>
      <c r="R2408">
        <v>4.3</v>
      </c>
      <c r="S2408">
        <v>12.61</v>
      </c>
      <c r="T2408">
        <v>3.74</v>
      </c>
      <c r="U2408">
        <v>2.4300000000000002</v>
      </c>
      <c r="V2408">
        <v>1.53</v>
      </c>
      <c r="W2408">
        <v>74.8</v>
      </c>
      <c r="X2408">
        <v>16.91</v>
      </c>
      <c r="Y2408">
        <v>22.54</v>
      </c>
      <c r="Z2408">
        <v>31.62</v>
      </c>
      <c r="AA2408">
        <v>59.65</v>
      </c>
      <c r="AB2408">
        <v>12.09</v>
      </c>
      <c r="AC2408">
        <v>60.24</v>
      </c>
    </row>
    <row r="2409" spans="1:29" x14ac:dyDescent="0.2">
      <c r="A2409" t="s">
        <v>3543</v>
      </c>
      <c r="B2409" s="2" t="s">
        <v>4809</v>
      </c>
      <c r="C2409" s="2">
        <v>1</v>
      </c>
      <c r="D2409" s="2">
        <v>2</v>
      </c>
      <c r="E2409" s="2">
        <v>4</v>
      </c>
      <c r="F2409" s="1">
        <v>43209.526388888888</v>
      </c>
      <c r="G2409">
        <v>85.72</v>
      </c>
      <c r="H2409">
        <v>1.74</v>
      </c>
      <c r="I2409">
        <v>1.1599999999999999</v>
      </c>
      <c r="J2409">
        <v>1.77</v>
      </c>
      <c r="K2409">
        <v>2.64</v>
      </c>
      <c r="L2409">
        <v>0.62</v>
      </c>
      <c r="M2409">
        <v>0.3</v>
      </c>
      <c r="N2409">
        <v>1.55</v>
      </c>
      <c r="O2409">
        <v>1.52</v>
      </c>
      <c r="P2409">
        <v>3.09</v>
      </c>
      <c r="Q2409">
        <v>3.66</v>
      </c>
      <c r="R2409">
        <v>3.32</v>
      </c>
      <c r="S2409">
        <v>13.01</v>
      </c>
      <c r="T2409">
        <v>4.4800000000000004</v>
      </c>
      <c r="U2409">
        <v>2.0299999999999998</v>
      </c>
      <c r="V2409">
        <v>1.44</v>
      </c>
      <c r="W2409">
        <v>73.680000000000007</v>
      </c>
      <c r="X2409">
        <v>17.88</v>
      </c>
      <c r="Y2409">
        <v>25.02</v>
      </c>
      <c r="Z2409">
        <v>29.53</v>
      </c>
      <c r="AA2409">
        <v>56.79</v>
      </c>
      <c r="AB2409">
        <v>15.14</v>
      </c>
      <c r="AC2409">
        <v>73.8</v>
      </c>
    </row>
    <row r="2410" spans="1:29" x14ac:dyDescent="0.2">
      <c r="A2410" t="s">
        <v>4531</v>
      </c>
      <c r="B2410" s="2" t="s">
        <v>4982</v>
      </c>
      <c r="C2410" s="2">
        <v>2</v>
      </c>
      <c r="D2410" s="2">
        <v>2</v>
      </c>
      <c r="E2410" s="2">
        <v>5</v>
      </c>
      <c r="F2410" s="1">
        <v>43304.561805555553</v>
      </c>
      <c r="G2410">
        <v>85.72</v>
      </c>
      <c r="H2410">
        <v>1.78</v>
      </c>
      <c r="I2410">
        <v>1.17</v>
      </c>
      <c r="J2410">
        <v>3.49</v>
      </c>
      <c r="K2410">
        <v>1.92</v>
      </c>
      <c r="L2410">
        <v>0.2</v>
      </c>
      <c r="M2410">
        <v>0.17</v>
      </c>
      <c r="N2410">
        <v>1.34</v>
      </c>
      <c r="O2410">
        <v>1.34</v>
      </c>
      <c r="P2410">
        <v>1.1599999999999999</v>
      </c>
      <c r="Q2410">
        <v>1.56</v>
      </c>
      <c r="R2410">
        <v>11.26</v>
      </c>
      <c r="S2410">
        <v>8.5399999999999991</v>
      </c>
      <c r="T2410">
        <v>4.68</v>
      </c>
      <c r="U2410">
        <v>1.52</v>
      </c>
      <c r="V2410">
        <v>1.27</v>
      </c>
      <c r="W2410">
        <v>68.94</v>
      </c>
      <c r="X2410">
        <v>5.81</v>
      </c>
      <c r="Y2410">
        <v>7.15</v>
      </c>
      <c r="Z2410">
        <v>7.34</v>
      </c>
      <c r="AA2410">
        <v>15.36</v>
      </c>
      <c r="AB2410">
        <v>6.98</v>
      </c>
      <c r="AC2410">
        <v>16.48</v>
      </c>
    </row>
    <row r="2411" spans="1:29" x14ac:dyDescent="0.2">
      <c r="A2411" t="s">
        <v>552</v>
      </c>
      <c r="B2411" s="2" t="s">
        <v>5012</v>
      </c>
      <c r="C2411" s="2">
        <v>2</v>
      </c>
      <c r="D2411" s="2">
        <v>1</v>
      </c>
      <c r="E2411" s="2">
        <v>1</v>
      </c>
      <c r="F2411" s="1">
        <v>42923.648611111108</v>
      </c>
      <c r="G2411">
        <v>85.72</v>
      </c>
      <c r="H2411">
        <v>1.94</v>
      </c>
      <c r="I2411">
        <v>1.41</v>
      </c>
      <c r="J2411">
        <v>1.79</v>
      </c>
      <c r="K2411">
        <v>2.48</v>
      </c>
      <c r="L2411">
        <v>0.52</v>
      </c>
      <c r="M2411">
        <v>0.56999999999999995</v>
      </c>
      <c r="N2411">
        <v>1.84</v>
      </c>
      <c r="O2411">
        <v>1.85</v>
      </c>
      <c r="P2411">
        <v>2.61</v>
      </c>
      <c r="Q2411">
        <v>3.14</v>
      </c>
      <c r="R2411">
        <v>6.12</v>
      </c>
      <c r="S2411">
        <v>14.5</v>
      </c>
      <c r="T2411">
        <v>4.29</v>
      </c>
      <c r="U2411">
        <v>1.96</v>
      </c>
      <c r="V2411">
        <v>1.6</v>
      </c>
      <c r="W2411">
        <v>71.099999999999994</v>
      </c>
      <c r="X2411">
        <v>7.68</v>
      </c>
      <c r="Y2411">
        <v>10.130000000000001</v>
      </c>
      <c r="Z2411">
        <v>16.3</v>
      </c>
      <c r="AA2411">
        <v>33.44</v>
      </c>
      <c r="AB2411">
        <v>10.77</v>
      </c>
      <c r="AC2411">
        <v>33.53</v>
      </c>
    </row>
    <row r="2412" spans="1:29" x14ac:dyDescent="0.2">
      <c r="A2412" t="s">
        <v>1418</v>
      </c>
      <c r="B2412" s="2" t="s">
        <v>4796</v>
      </c>
      <c r="C2412" s="2">
        <v>1</v>
      </c>
      <c r="D2412" s="2">
        <v>2</v>
      </c>
      <c r="E2412" s="2">
        <v>2</v>
      </c>
      <c r="F2412" s="1">
        <v>42976.657638888886</v>
      </c>
      <c r="G2412">
        <v>85.72</v>
      </c>
      <c r="H2412">
        <v>2.17</v>
      </c>
      <c r="I2412">
        <v>1.56</v>
      </c>
      <c r="J2412">
        <v>2.86</v>
      </c>
      <c r="K2412">
        <v>2.46</v>
      </c>
      <c r="L2412">
        <v>0.34</v>
      </c>
      <c r="M2412">
        <v>0.37</v>
      </c>
      <c r="N2412">
        <v>1.92</v>
      </c>
      <c r="O2412">
        <v>1.89</v>
      </c>
      <c r="P2412">
        <v>2.0099999999999998</v>
      </c>
      <c r="Q2412">
        <v>2.39</v>
      </c>
      <c r="R2412">
        <v>7.96</v>
      </c>
      <c r="S2412">
        <v>13.84</v>
      </c>
      <c r="T2412">
        <v>4.58</v>
      </c>
      <c r="U2412">
        <v>1.75</v>
      </c>
      <c r="V2412">
        <v>1.62</v>
      </c>
      <c r="W2412">
        <v>70.84</v>
      </c>
      <c r="X2412">
        <v>6.14</v>
      </c>
      <c r="Y2412">
        <v>7.31</v>
      </c>
      <c r="Z2412">
        <v>13.76</v>
      </c>
      <c r="AA2412">
        <v>19.95</v>
      </c>
      <c r="AB2412">
        <v>7.37</v>
      </c>
      <c r="AC2412">
        <v>21.08</v>
      </c>
    </row>
    <row r="2413" spans="1:29" x14ac:dyDescent="0.2">
      <c r="A2413" t="s">
        <v>3589</v>
      </c>
      <c r="B2413" s="2" t="s">
        <v>5051</v>
      </c>
      <c r="C2413" s="2">
        <v>2</v>
      </c>
      <c r="D2413" s="2">
        <v>2</v>
      </c>
      <c r="E2413" s="2">
        <v>3</v>
      </c>
      <c r="F2413" s="1">
        <v>43216.550694444442</v>
      </c>
      <c r="G2413">
        <v>85.72</v>
      </c>
      <c r="H2413">
        <v>1.63</v>
      </c>
      <c r="I2413">
        <v>1.2</v>
      </c>
      <c r="J2413">
        <v>0.09</v>
      </c>
      <c r="K2413">
        <v>2.56</v>
      </c>
      <c r="L2413">
        <v>0.71</v>
      </c>
      <c r="M2413">
        <v>0.48</v>
      </c>
      <c r="N2413">
        <v>1.91</v>
      </c>
      <c r="O2413">
        <v>1.81</v>
      </c>
      <c r="P2413">
        <v>3.52</v>
      </c>
      <c r="Q2413">
        <v>4.29</v>
      </c>
      <c r="R2413">
        <v>1.51</v>
      </c>
      <c r="S2413">
        <v>16.3</v>
      </c>
      <c r="T2413">
        <v>3.11</v>
      </c>
      <c r="U2413">
        <v>1.99</v>
      </c>
      <c r="V2413">
        <v>1.66</v>
      </c>
      <c r="W2413">
        <v>75.989999999999995</v>
      </c>
      <c r="X2413">
        <v>19.72</v>
      </c>
      <c r="Y2413">
        <v>25.53</v>
      </c>
      <c r="Z2413">
        <v>43.9</v>
      </c>
      <c r="AA2413">
        <v>78.72</v>
      </c>
      <c r="AB2413">
        <v>17.260000000000002</v>
      </c>
      <c r="AC2413">
        <v>76.87</v>
      </c>
    </row>
    <row r="2414" spans="1:29" x14ac:dyDescent="0.2">
      <c r="A2414" t="s">
        <v>4383</v>
      </c>
      <c r="B2414" s="4">
        <v>793</v>
      </c>
      <c r="C2414" s="2">
        <v>1</v>
      </c>
      <c r="D2414" s="2">
        <v>2</v>
      </c>
      <c r="E2414" s="2">
        <v>5</v>
      </c>
      <c r="F2414" s="1">
        <v>43291.556250000001</v>
      </c>
      <c r="G2414">
        <v>85.71</v>
      </c>
      <c r="H2414">
        <v>2.2000000000000002</v>
      </c>
      <c r="I2414">
        <v>1.45</v>
      </c>
      <c r="J2414">
        <v>3.12</v>
      </c>
      <c r="K2414">
        <v>2.36</v>
      </c>
      <c r="L2414">
        <v>0.25</v>
      </c>
      <c r="M2414">
        <v>0.21</v>
      </c>
      <c r="N2414">
        <v>1.77</v>
      </c>
      <c r="O2414">
        <v>1.76</v>
      </c>
      <c r="P2414">
        <v>1.57</v>
      </c>
      <c r="Q2414">
        <v>1.66</v>
      </c>
      <c r="R2414">
        <v>8.99</v>
      </c>
      <c r="S2414">
        <v>12.49</v>
      </c>
      <c r="T2414">
        <v>4.49</v>
      </c>
      <c r="U2414">
        <v>1.84</v>
      </c>
      <c r="V2414">
        <v>1.52</v>
      </c>
      <c r="W2414">
        <v>69.5</v>
      </c>
      <c r="X2414">
        <v>5.36</v>
      </c>
      <c r="Y2414">
        <v>6.84</v>
      </c>
      <c r="Z2414">
        <v>9.9600000000000009</v>
      </c>
      <c r="AA2414">
        <v>23.55</v>
      </c>
      <c r="AB2414">
        <v>10.34</v>
      </c>
      <c r="AC2414">
        <v>22.68</v>
      </c>
    </row>
    <row r="2415" spans="1:29" x14ac:dyDescent="0.2">
      <c r="A2415" t="s">
        <v>424</v>
      </c>
      <c r="B2415" s="2" t="s">
        <v>5066</v>
      </c>
      <c r="C2415" s="2">
        <v>2</v>
      </c>
      <c r="D2415" s="2">
        <v>2</v>
      </c>
      <c r="E2415" s="2">
        <v>1</v>
      </c>
      <c r="F2415" s="1">
        <v>42916.631944444445</v>
      </c>
      <c r="G2415">
        <v>85.71</v>
      </c>
      <c r="H2415">
        <v>2.0299999999999998</v>
      </c>
      <c r="I2415">
        <v>1.38</v>
      </c>
      <c r="J2415">
        <v>2.44</v>
      </c>
      <c r="K2415">
        <v>2.5</v>
      </c>
      <c r="L2415">
        <v>0.56999999999999995</v>
      </c>
      <c r="M2415">
        <v>0.66</v>
      </c>
      <c r="N2415">
        <v>1.73</v>
      </c>
      <c r="O2415">
        <v>1.72</v>
      </c>
      <c r="P2415">
        <v>2.92</v>
      </c>
      <c r="Q2415">
        <v>3.61</v>
      </c>
      <c r="R2415">
        <v>5.89</v>
      </c>
      <c r="S2415">
        <v>14.01</v>
      </c>
      <c r="T2415">
        <v>4.17</v>
      </c>
      <c r="U2415">
        <v>1.94</v>
      </c>
      <c r="V2415">
        <v>1.58</v>
      </c>
      <c r="W2415">
        <v>71.540000000000006</v>
      </c>
      <c r="X2415">
        <v>7.65</v>
      </c>
      <c r="Y2415">
        <v>10.41</v>
      </c>
      <c r="Z2415">
        <v>15.88</v>
      </c>
      <c r="AA2415">
        <v>34.68</v>
      </c>
      <c r="AB2415">
        <v>11.33</v>
      </c>
      <c r="AC2415">
        <v>37</v>
      </c>
    </row>
    <row r="2416" spans="1:29" x14ac:dyDescent="0.2">
      <c r="A2416" t="s">
        <v>1800</v>
      </c>
      <c r="B2416" s="2" t="s">
        <v>5012</v>
      </c>
      <c r="C2416" s="2">
        <v>2</v>
      </c>
      <c r="D2416" s="2">
        <v>1</v>
      </c>
      <c r="E2416" s="2">
        <v>2</v>
      </c>
      <c r="F2416" s="1">
        <v>42990.5625</v>
      </c>
      <c r="G2416">
        <v>85.71</v>
      </c>
      <c r="H2416">
        <v>2.11</v>
      </c>
      <c r="I2416">
        <v>1.65</v>
      </c>
      <c r="J2416">
        <v>4.5599999999999996</v>
      </c>
      <c r="K2416">
        <v>2.2200000000000002</v>
      </c>
      <c r="L2416">
        <v>0.38</v>
      </c>
      <c r="M2416">
        <v>0.44</v>
      </c>
      <c r="N2416">
        <v>1.75</v>
      </c>
      <c r="O2416">
        <v>1.68</v>
      </c>
      <c r="P2416">
        <v>1.67</v>
      </c>
      <c r="Q2416">
        <v>1.97</v>
      </c>
      <c r="R2416">
        <v>10.51</v>
      </c>
      <c r="S2416">
        <v>12.08</v>
      </c>
      <c r="T2416">
        <v>3.45</v>
      </c>
      <c r="U2416">
        <v>1.78</v>
      </c>
      <c r="V2416">
        <v>1.54</v>
      </c>
      <c r="W2416">
        <v>69.77</v>
      </c>
      <c r="X2416">
        <v>4.2</v>
      </c>
      <c r="Y2416">
        <v>5.58</v>
      </c>
      <c r="Z2416">
        <v>11.76</v>
      </c>
      <c r="AA2416">
        <v>10.82</v>
      </c>
      <c r="AB2416">
        <v>3.58</v>
      </c>
      <c r="AC2416">
        <v>9.7799999999999994</v>
      </c>
    </row>
    <row r="2417" spans="1:29" x14ac:dyDescent="0.2">
      <c r="A2417" t="s">
        <v>529</v>
      </c>
      <c r="B2417" s="2" t="s">
        <v>5019</v>
      </c>
      <c r="C2417" s="2">
        <v>2</v>
      </c>
      <c r="D2417" s="2">
        <v>2</v>
      </c>
      <c r="E2417" s="2">
        <v>1</v>
      </c>
      <c r="F2417" s="1">
        <v>42923.508333333331</v>
      </c>
      <c r="G2417">
        <v>85.7</v>
      </c>
      <c r="H2417">
        <v>1.62</v>
      </c>
      <c r="I2417">
        <v>1.18</v>
      </c>
      <c r="J2417">
        <v>1.8</v>
      </c>
      <c r="K2417">
        <v>2.23</v>
      </c>
      <c r="L2417">
        <v>0.53</v>
      </c>
      <c r="M2417">
        <v>0.53</v>
      </c>
      <c r="N2417">
        <v>1.46</v>
      </c>
      <c r="O2417">
        <v>1.47</v>
      </c>
      <c r="P2417">
        <v>2.61</v>
      </c>
      <c r="Q2417">
        <v>3.38</v>
      </c>
      <c r="R2417">
        <v>7.24</v>
      </c>
      <c r="S2417">
        <v>11.33</v>
      </c>
      <c r="T2417">
        <v>4.5199999999999996</v>
      </c>
      <c r="U2417">
        <v>1.62</v>
      </c>
      <c r="V2417">
        <v>1.39</v>
      </c>
      <c r="W2417">
        <v>72.53</v>
      </c>
      <c r="X2417">
        <v>7.86</v>
      </c>
      <c r="Y2417">
        <v>10.81</v>
      </c>
      <c r="Z2417">
        <v>11.37</v>
      </c>
      <c r="AA2417">
        <v>28.58</v>
      </c>
      <c r="AB2417">
        <v>8.77</v>
      </c>
      <c r="AC2417">
        <v>29.13</v>
      </c>
    </row>
    <row r="2418" spans="1:29" x14ac:dyDescent="0.2">
      <c r="A2418" t="s">
        <v>978</v>
      </c>
      <c r="B2418" s="2" t="s">
        <v>4733</v>
      </c>
      <c r="C2418" s="2">
        <v>1</v>
      </c>
      <c r="D2418" s="2">
        <v>2</v>
      </c>
      <c r="E2418" s="2">
        <v>2</v>
      </c>
      <c r="F2418" s="1">
        <v>42955.659722222219</v>
      </c>
      <c r="G2418">
        <v>85.7</v>
      </c>
      <c r="H2418">
        <v>1.88</v>
      </c>
      <c r="I2418">
        <v>1.39</v>
      </c>
      <c r="J2418">
        <v>3.98</v>
      </c>
      <c r="K2418">
        <v>2.09</v>
      </c>
      <c r="L2418">
        <v>0.44</v>
      </c>
      <c r="M2418">
        <v>0.46</v>
      </c>
      <c r="N2418">
        <v>1.55</v>
      </c>
      <c r="O2418">
        <v>1.51</v>
      </c>
      <c r="P2418">
        <v>2.04</v>
      </c>
      <c r="Q2418">
        <v>2.27</v>
      </c>
      <c r="R2418">
        <v>8.32</v>
      </c>
      <c r="S2418">
        <v>11.41</v>
      </c>
      <c r="T2418">
        <v>4.12</v>
      </c>
      <c r="U2418">
        <v>1.74</v>
      </c>
      <c r="V2418">
        <v>1.44</v>
      </c>
      <c r="W2418">
        <v>70.41</v>
      </c>
      <c r="X2418">
        <v>5.07</v>
      </c>
      <c r="Y2418">
        <v>6.79</v>
      </c>
      <c r="Z2418">
        <v>11.15</v>
      </c>
      <c r="AA2418">
        <v>16.84</v>
      </c>
      <c r="AB2418">
        <v>4.95</v>
      </c>
      <c r="AC2418">
        <v>17.78</v>
      </c>
    </row>
    <row r="2419" spans="1:29" x14ac:dyDescent="0.2">
      <c r="A2419" t="s">
        <v>3392</v>
      </c>
      <c r="B2419" s="2" t="s">
        <v>4814</v>
      </c>
      <c r="C2419" s="2">
        <v>1</v>
      </c>
      <c r="D2419" s="2">
        <v>2</v>
      </c>
      <c r="E2419" s="2">
        <v>4</v>
      </c>
      <c r="F2419" s="1">
        <v>43206.701388888891</v>
      </c>
      <c r="G2419">
        <v>85.7</v>
      </c>
      <c r="H2419">
        <v>1.6</v>
      </c>
      <c r="I2419">
        <v>1.03</v>
      </c>
      <c r="J2419">
        <v>1.77</v>
      </c>
      <c r="K2419">
        <v>2.5499999999999998</v>
      </c>
      <c r="L2419">
        <v>0.7</v>
      </c>
      <c r="M2419">
        <v>0.31</v>
      </c>
      <c r="N2419">
        <v>1.34</v>
      </c>
      <c r="O2419">
        <v>1.34</v>
      </c>
      <c r="P2419">
        <v>3.42</v>
      </c>
      <c r="Q2419">
        <v>3.97</v>
      </c>
      <c r="R2419">
        <v>3.93</v>
      </c>
      <c r="S2419">
        <v>12.13</v>
      </c>
      <c r="T2419">
        <v>4.01</v>
      </c>
      <c r="U2419">
        <v>2.1</v>
      </c>
      <c r="V2419">
        <v>1.44</v>
      </c>
      <c r="W2419">
        <v>74.62</v>
      </c>
      <c r="X2419">
        <v>21.34</v>
      </c>
      <c r="Y2419">
        <v>27.36</v>
      </c>
      <c r="Z2419">
        <v>34.93</v>
      </c>
      <c r="AA2419">
        <v>60.55</v>
      </c>
      <c r="AB2419">
        <v>11.23</v>
      </c>
      <c r="AC2419">
        <v>67.489999999999995</v>
      </c>
    </row>
    <row r="2420" spans="1:29" x14ac:dyDescent="0.2">
      <c r="A2420" t="s">
        <v>1703</v>
      </c>
      <c r="B2420" s="2" t="s">
        <v>4813</v>
      </c>
      <c r="C2420" s="2">
        <v>1</v>
      </c>
      <c r="D2420" s="2">
        <v>1</v>
      </c>
      <c r="E2420" s="2">
        <v>2</v>
      </c>
      <c r="F2420" s="1">
        <v>42989.704861111109</v>
      </c>
      <c r="G2420">
        <v>85.7</v>
      </c>
      <c r="H2420">
        <v>1.4</v>
      </c>
      <c r="I2420">
        <v>1.04</v>
      </c>
      <c r="J2420">
        <v>3.56</v>
      </c>
      <c r="K2420">
        <v>1.58</v>
      </c>
      <c r="L2420">
        <v>0.4</v>
      </c>
      <c r="M2420">
        <v>0.35</v>
      </c>
      <c r="N2420">
        <v>1.02</v>
      </c>
      <c r="O2420">
        <v>1.04</v>
      </c>
      <c r="P2420">
        <v>1.64</v>
      </c>
      <c r="Q2420">
        <v>1.9</v>
      </c>
      <c r="R2420">
        <v>11.17</v>
      </c>
      <c r="S2420">
        <v>6.99</v>
      </c>
      <c r="T2420">
        <v>4.16</v>
      </c>
      <c r="U2420">
        <v>1.36</v>
      </c>
      <c r="V2420">
        <v>1.18</v>
      </c>
      <c r="W2420">
        <v>70.66</v>
      </c>
      <c r="X2420">
        <v>6.98</v>
      </c>
      <c r="Y2420">
        <v>7.44</v>
      </c>
      <c r="Z2420">
        <v>10.5</v>
      </c>
      <c r="AA2420">
        <v>12.1</v>
      </c>
      <c r="AB2420">
        <v>4.22</v>
      </c>
      <c r="AC2420">
        <v>11.16</v>
      </c>
    </row>
    <row r="2421" spans="1:29" x14ac:dyDescent="0.2">
      <c r="A2421" t="s">
        <v>1615</v>
      </c>
      <c r="B2421" s="2" t="s">
        <v>4847</v>
      </c>
      <c r="C2421" s="2">
        <v>1</v>
      </c>
      <c r="D2421" s="2">
        <v>1</v>
      </c>
      <c r="E2421" s="2">
        <v>2</v>
      </c>
      <c r="F2421" s="1">
        <v>42989.554861111108</v>
      </c>
      <c r="G2421">
        <v>85.7</v>
      </c>
      <c r="H2421">
        <v>1.71</v>
      </c>
      <c r="I2421">
        <v>1.38</v>
      </c>
      <c r="J2421">
        <v>4.29</v>
      </c>
      <c r="K2421">
        <v>1.85</v>
      </c>
      <c r="L2421">
        <v>0.48</v>
      </c>
      <c r="M2421">
        <v>0.56999999999999995</v>
      </c>
      <c r="N2421">
        <v>1.37</v>
      </c>
      <c r="O2421">
        <v>1.35</v>
      </c>
      <c r="P2421">
        <v>2.08</v>
      </c>
      <c r="Q2421">
        <v>2.86</v>
      </c>
      <c r="R2421">
        <v>11.06</v>
      </c>
      <c r="S2421">
        <v>9.35</v>
      </c>
      <c r="T2421">
        <v>4.4000000000000004</v>
      </c>
      <c r="U2421">
        <v>1.53</v>
      </c>
      <c r="V2421">
        <v>1.37</v>
      </c>
      <c r="W2421">
        <v>70.78</v>
      </c>
      <c r="X2421">
        <v>4.96</v>
      </c>
      <c r="Y2421">
        <v>5.43</v>
      </c>
      <c r="Z2421">
        <v>10.79</v>
      </c>
      <c r="AA2421">
        <v>8.3800000000000008</v>
      </c>
      <c r="AB2421">
        <v>2.72</v>
      </c>
      <c r="AC2421">
        <v>12.34</v>
      </c>
    </row>
    <row r="2422" spans="1:29" x14ac:dyDescent="0.2">
      <c r="A2422" t="s">
        <v>379</v>
      </c>
      <c r="B2422" s="2" t="s">
        <v>5133</v>
      </c>
      <c r="C2422" s="2">
        <v>2</v>
      </c>
      <c r="D2422" s="2">
        <v>1</v>
      </c>
      <c r="E2422" s="2">
        <v>1</v>
      </c>
      <c r="F2422" s="1">
        <v>42916.484027777777</v>
      </c>
      <c r="G2422">
        <v>85.7</v>
      </c>
      <c r="H2422">
        <v>1.79</v>
      </c>
      <c r="I2422">
        <v>1.31</v>
      </c>
      <c r="J2422">
        <v>2.72</v>
      </c>
      <c r="K2422">
        <v>2.3199999999999998</v>
      </c>
      <c r="L2422">
        <v>0.61</v>
      </c>
      <c r="M2422">
        <v>0.72</v>
      </c>
      <c r="N2422">
        <v>1.69</v>
      </c>
      <c r="O2422">
        <v>1.66</v>
      </c>
      <c r="P2422">
        <v>2.92</v>
      </c>
      <c r="Q2422">
        <v>3.77</v>
      </c>
      <c r="R2422">
        <v>6.16</v>
      </c>
      <c r="S2422">
        <v>13.71</v>
      </c>
      <c r="T2422">
        <v>4.5</v>
      </c>
      <c r="U2422">
        <v>1.76</v>
      </c>
      <c r="V2422">
        <v>1.54</v>
      </c>
      <c r="W2422">
        <v>70.94</v>
      </c>
      <c r="X2422">
        <v>8.0299999999999994</v>
      </c>
      <c r="Y2422">
        <v>10.33</v>
      </c>
      <c r="Z2422">
        <v>15.68</v>
      </c>
      <c r="AA2422">
        <v>30.71</v>
      </c>
      <c r="AB2422">
        <v>9</v>
      </c>
      <c r="AC2422">
        <v>36.979999999999997</v>
      </c>
    </row>
    <row r="2423" spans="1:29" x14ac:dyDescent="0.2">
      <c r="A2423" t="s">
        <v>362</v>
      </c>
      <c r="B2423" s="2" t="s">
        <v>5076</v>
      </c>
      <c r="C2423" s="2">
        <v>2</v>
      </c>
      <c r="D2423" s="2">
        <v>1</v>
      </c>
      <c r="E2423" s="2">
        <v>1</v>
      </c>
      <c r="F2423" s="1">
        <v>42915.643750000003</v>
      </c>
      <c r="G2423">
        <v>85.7</v>
      </c>
      <c r="H2423">
        <v>1.49</v>
      </c>
      <c r="I2423">
        <v>1.25</v>
      </c>
      <c r="J2423">
        <v>0.99</v>
      </c>
      <c r="K2423">
        <v>2.09</v>
      </c>
      <c r="L2423">
        <v>0.61</v>
      </c>
      <c r="M2423">
        <v>0.7</v>
      </c>
      <c r="N2423">
        <v>1.54</v>
      </c>
      <c r="O2423">
        <v>1.53</v>
      </c>
      <c r="P2423">
        <v>2.73</v>
      </c>
      <c r="Q2423">
        <v>3.52</v>
      </c>
      <c r="R2423">
        <v>7.18</v>
      </c>
      <c r="S2423">
        <v>12.36</v>
      </c>
      <c r="T2423">
        <v>3.04</v>
      </c>
      <c r="U2423">
        <v>1.44</v>
      </c>
      <c r="V2423">
        <v>1.41</v>
      </c>
      <c r="W2423">
        <v>72.709999999999994</v>
      </c>
      <c r="X2423">
        <v>6.27</v>
      </c>
      <c r="Y2423">
        <v>8.1999999999999993</v>
      </c>
      <c r="Z2423">
        <v>13.25</v>
      </c>
      <c r="AA2423">
        <v>28.47</v>
      </c>
      <c r="AB2423">
        <v>9.8699999999999992</v>
      </c>
      <c r="AC2423">
        <v>19.489999999999998</v>
      </c>
    </row>
    <row r="2424" spans="1:29" x14ac:dyDescent="0.2">
      <c r="A2424" t="s">
        <v>1936</v>
      </c>
      <c r="B2424" s="2" t="s">
        <v>4878</v>
      </c>
      <c r="C2424" s="2">
        <v>1</v>
      </c>
      <c r="D2424" s="2">
        <v>1</v>
      </c>
      <c r="E2424" s="2">
        <v>3</v>
      </c>
      <c r="F2424" s="1">
        <v>43144.546527777777</v>
      </c>
      <c r="G2424">
        <v>85.7</v>
      </c>
      <c r="H2424">
        <v>1.85</v>
      </c>
      <c r="I2424">
        <v>1.1000000000000001</v>
      </c>
      <c r="J2424">
        <v>0.5</v>
      </c>
      <c r="K2424">
        <v>2.86</v>
      </c>
      <c r="L2424">
        <v>0.72</v>
      </c>
      <c r="M2424">
        <v>0.32</v>
      </c>
      <c r="N2424">
        <v>1.7</v>
      </c>
      <c r="O2424">
        <v>1.69</v>
      </c>
      <c r="P2424">
        <v>3.69</v>
      </c>
      <c r="Q2424">
        <v>3.86</v>
      </c>
      <c r="R2424">
        <v>0.93</v>
      </c>
      <c r="S2424">
        <v>15.48</v>
      </c>
      <c r="T2424">
        <v>4.5</v>
      </c>
      <c r="U2424">
        <v>2.4</v>
      </c>
      <c r="V2424">
        <v>1.65</v>
      </c>
      <c r="W2424">
        <v>74.13</v>
      </c>
      <c r="X2424">
        <v>24.91</v>
      </c>
      <c r="Y2424">
        <v>32.75</v>
      </c>
      <c r="Z2424">
        <v>45.18</v>
      </c>
      <c r="AA2424">
        <v>88.21</v>
      </c>
      <c r="AB2424">
        <v>18.010000000000002</v>
      </c>
      <c r="AC2424">
        <v>107.83</v>
      </c>
    </row>
    <row r="2425" spans="1:29" x14ac:dyDescent="0.2">
      <c r="A2425" t="s">
        <v>351</v>
      </c>
      <c r="B2425" s="2" t="s">
        <v>4812</v>
      </c>
      <c r="C2425" s="2">
        <v>1</v>
      </c>
      <c r="D2425" s="2">
        <v>2</v>
      </c>
      <c r="E2425" s="2">
        <v>1</v>
      </c>
      <c r="F2425" s="1">
        <v>42915.431944444441</v>
      </c>
      <c r="G2425">
        <v>85.69</v>
      </c>
      <c r="H2425">
        <v>1.65</v>
      </c>
      <c r="I2425">
        <v>1.22</v>
      </c>
      <c r="J2425">
        <v>2.11</v>
      </c>
      <c r="K2425">
        <v>2.16</v>
      </c>
      <c r="L2425">
        <v>0.53</v>
      </c>
      <c r="M2425">
        <v>0.56999999999999995</v>
      </c>
      <c r="N2425">
        <v>1.38</v>
      </c>
      <c r="O2425">
        <v>1.4</v>
      </c>
      <c r="P2425">
        <v>2.41</v>
      </c>
      <c r="Q2425">
        <v>3.27</v>
      </c>
      <c r="R2425">
        <v>8.34</v>
      </c>
      <c r="S2425">
        <v>10.69</v>
      </c>
      <c r="T2425">
        <v>3.84</v>
      </c>
      <c r="U2425">
        <v>1.58</v>
      </c>
      <c r="V2425">
        <v>1.35</v>
      </c>
      <c r="W2425">
        <v>71.599999999999994</v>
      </c>
      <c r="X2425">
        <v>6.44</v>
      </c>
      <c r="Y2425">
        <v>8.73</v>
      </c>
      <c r="Z2425">
        <v>11.36</v>
      </c>
      <c r="AA2425">
        <v>23.49</v>
      </c>
      <c r="AB2425">
        <v>6.9</v>
      </c>
      <c r="AC2425">
        <v>17.73</v>
      </c>
    </row>
    <row r="2426" spans="1:29" x14ac:dyDescent="0.2">
      <c r="A2426" t="s">
        <v>168</v>
      </c>
      <c r="B2426" s="2" t="s">
        <v>4960</v>
      </c>
      <c r="C2426" s="2">
        <v>2</v>
      </c>
      <c r="D2426" s="2">
        <v>1</v>
      </c>
      <c r="E2426" s="2">
        <v>1</v>
      </c>
      <c r="F2426" s="1">
        <v>42901.447916666664</v>
      </c>
      <c r="G2426">
        <v>85.69</v>
      </c>
      <c r="H2426">
        <v>1.59</v>
      </c>
      <c r="I2426">
        <v>1.08</v>
      </c>
      <c r="J2426">
        <v>2.2999999999999998</v>
      </c>
      <c r="K2426">
        <v>2.16</v>
      </c>
      <c r="L2426">
        <v>0.59</v>
      </c>
      <c r="M2426">
        <v>0.55000000000000004</v>
      </c>
      <c r="N2426">
        <v>1.24</v>
      </c>
      <c r="O2426">
        <v>1.28</v>
      </c>
      <c r="P2426">
        <v>2.82</v>
      </c>
      <c r="Q2426">
        <v>3.46</v>
      </c>
      <c r="R2426">
        <v>7.57</v>
      </c>
      <c r="S2426">
        <v>10.199999999999999</v>
      </c>
      <c r="T2426">
        <v>4.76</v>
      </c>
      <c r="U2426">
        <v>1.71</v>
      </c>
      <c r="V2426">
        <v>1.34</v>
      </c>
      <c r="W2426">
        <v>72.02</v>
      </c>
      <c r="X2426">
        <v>10.28</v>
      </c>
      <c r="Y2426">
        <v>12.44</v>
      </c>
      <c r="Z2426">
        <v>13.67</v>
      </c>
      <c r="AA2426">
        <v>28.29</v>
      </c>
      <c r="AB2426">
        <v>6.99</v>
      </c>
      <c r="AC2426">
        <v>36.17</v>
      </c>
    </row>
    <row r="2427" spans="1:29" x14ac:dyDescent="0.2">
      <c r="A2427" t="s">
        <v>1403</v>
      </c>
      <c r="B2427" s="2" t="s">
        <v>4768</v>
      </c>
      <c r="C2427" s="2">
        <v>1</v>
      </c>
      <c r="D2427" s="2">
        <v>1</v>
      </c>
      <c r="E2427" s="2">
        <v>2</v>
      </c>
      <c r="F2427" s="1">
        <v>42976.473611111112</v>
      </c>
      <c r="G2427">
        <v>85.69</v>
      </c>
      <c r="H2427">
        <v>1.78</v>
      </c>
      <c r="I2427">
        <v>1.34</v>
      </c>
      <c r="J2427">
        <v>3.68</v>
      </c>
      <c r="K2427">
        <v>2.0499999999999998</v>
      </c>
      <c r="L2427">
        <v>0.45</v>
      </c>
      <c r="M2427">
        <v>0.37</v>
      </c>
      <c r="N2427">
        <v>1.47</v>
      </c>
      <c r="O2427">
        <v>1.46</v>
      </c>
      <c r="P2427">
        <v>2</v>
      </c>
      <c r="Q2427">
        <v>2.2599999999999998</v>
      </c>
      <c r="R2427">
        <v>8.7899999999999991</v>
      </c>
      <c r="S2427">
        <v>10.8</v>
      </c>
      <c r="T2427">
        <v>4.12</v>
      </c>
      <c r="U2427">
        <v>1.58</v>
      </c>
      <c r="V2427">
        <v>1.39</v>
      </c>
      <c r="W2427">
        <v>70.33</v>
      </c>
      <c r="X2427">
        <v>5.88</v>
      </c>
      <c r="Y2427">
        <v>7.7</v>
      </c>
      <c r="Z2427">
        <v>10.91</v>
      </c>
      <c r="AA2427">
        <v>17.48</v>
      </c>
      <c r="AB2427">
        <v>5.21</v>
      </c>
      <c r="AC2427">
        <v>18.05</v>
      </c>
    </row>
    <row r="2428" spans="1:29" x14ac:dyDescent="0.2">
      <c r="A2428" t="s">
        <v>1901</v>
      </c>
      <c r="B2428" s="2" t="s">
        <v>5029</v>
      </c>
      <c r="C2428" s="2">
        <v>2</v>
      </c>
      <c r="D2428" s="2">
        <v>2</v>
      </c>
      <c r="E2428" s="2">
        <v>3</v>
      </c>
      <c r="F2428" s="1">
        <v>43140.663888888892</v>
      </c>
      <c r="G2428">
        <v>85.69</v>
      </c>
      <c r="H2428">
        <v>1.63</v>
      </c>
      <c r="I2428">
        <v>0.95</v>
      </c>
      <c r="J2428">
        <v>-0.47</v>
      </c>
      <c r="K2428">
        <v>2.89</v>
      </c>
      <c r="L2428">
        <v>0.85</v>
      </c>
      <c r="M2428">
        <v>0.54</v>
      </c>
      <c r="N2428">
        <v>1.47</v>
      </c>
      <c r="O2428">
        <v>1.5</v>
      </c>
      <c r="P2428">
        <v>4.18</v>
      </c>
      <c r="Q2428">
        <v>4.67</v>
      </c>
      <c r="R2428">
        <v>1.19</v>
      </c>
      <c r="S2428">
        <v>14.56</v>
      </c>
      <c r="T2428">
        <v>3.84</v>
      </c>
      <c r="U2428">
        <v>2.29</v>
      </c>
      <c r="V2428">
        <v>1.57</v>
      </c>
      <c r="W2428">
        <v>75.69</v>
      </c>
      <c r="X2428">
        <v>27.77</v>
      </c>
      <c r="Y2428">
        <v>36.57</v>
      </c>
      <c r="Z2428">
        <v>53</v>
      </c>
      <c r="AA2428">
        <v>90.8</v>
      </c>
      <c r="AB2428">
        <v>15.45</v>
      </c>
      <c r="AC2428">
        <v>99.86</v>
      </c>
    </row>
    <row r="2429" spans="1:29" x14ac:dyDescent="0.2">
      <c r="A2429" t="s">
        <v>1507</v>
      </c>
      <c r="B2429" s="2" t="s">
        <v>4978</v>
      </c>
      <c r="C2429" s="2">
        <v>2</v>
      </c>
      <c r="D2429" s="2">
        <v>1</v>
      </c>
      <c r="E2429" s="2">
        <v>2</v>
      </c>
      <c r="F2429" s="1">
        <v>42979.620833333334</v>
      </c>
      <c r="G2429">
        <v>85.69</v>
      </c>
      <c r="H2429">
        <v>2.08</v>
      </c>
      <c r="I2429">
        <v>1.45</v>
      </c>
      <c r="J2429">
        <v>3.42</v>
      </c>
      <c r="K2429">
        <v>2.31</v>
      </c>
      <c r="L2429">
        <v>0.44</v>
      </c>
      <c r="M2429">
        <v>0.48</v>
      </c>
      <c r="N2429">
        <v>1.64</v>
      </c>
      <c r="O2429">
        <v>1.59</v>
      </c>
      <c r="P2429">
        <v>2.15</v>
      </c>
      <c r="Q2429">
        <v>2.66</v>
      </c>
      <c r="R2429">
        <v>8.9600000000000009</v>
      </c>
      <c r="S2429">
        <v>11.8</v>
      </c>
      <c r="T2429">
        <v>3.6</v>
      </c>
      <c r="U2429">
        <v>1.82</v>
      </c>
      <c r="V2429">
        <v>1.53</v>
      </c>
      <c r="W2429">
        <v>71.28</v>
      </c>
      <c r="X2429">
        <v>4.99</v>
      </c>
      <c r="Y2429">
        <v>6.15</v>
      </c>
      <c r="Z2429">
        <v>11.46</v>
      </c>
      <c r="AA2429">
        <v>17.809999999999999</v>
      </c>
      <c r="AB2429">
        <v>5.74</v>
      </c>
      <c r="AC2429">
        <v>15.69</v>
      </c>
    </row>
    <row r="2430" spans="1:29" x14ac:dyDescent="0.2">
      <c r="A2430" t="s">
        <v>1331</v>
      </c>
      <c r="B2430" s="2" t="s">
        <v>5035</v>
      </c>
      <c r="C2430" s="2">
        <v>2</v>
      </c>
      <c r="D2430" s="2">
        <v>2</v>
      </c>
      <c r="E2430" s="2">
        <v>2</v>
      </c>
      <c r="F2430" s="1">
        <v>42972.652083333334</v>
      </c>
      <c r="G2430">
        <v>85.69</v>
      </c>
      <c r="H2430">
        <v>1.64</v>
      </c>
      <c r="I2430">
        <v>1.36</v>
      </c>
      <c r="J2430">
        <v>2.95</v>
      </c>
      <c r="K2430">
        <v>2.04</v>
      </c>
      <c r="L2430">
        <v>0.41</v>
      </c>
      <c r="M2430">
        <v>0.33</v>
      </c>
      <c r="N2430">
        <v>1.54</v>
      </c>
      <c r="O2430">
        <v>1.53</v>
      </c>
      <c r="P2430">
        <v>1.93</v>
      </c>
      <c r="Q2430">
        <v>2.2599999999999998</v>
      </c>
      <c r="R2430">
        <v>8.8699999999999992</v>
      </c>
      <c r="S2430">
        <v>10.79</v>
      </c>
      <c r="T2430">
        <v>4.17</v>
      </c>
      <c r="U2430">
        <v>1.38</v>
      </c>
      <c r="V2430">
        <v>1.39</v>
      </c>
      <c r="W2430">
        <v>70.98</v>
      </c>
      <c r="X2430">
        <v>6.02</v>
      </c>
      <c r="Y2430">
        <v>7.81</v>
      </c>
      <c r="Z2430">
        <v>13.03</v>
      </c>
      <c r="AA2430">
        <v>15.18</v>
      </c>
      <c r="AB2430">
        <v>5.75</v>
      </c>
      <c r="AC2430">
        <v>16.13</v>
      </c>
    </row>
    <row r="2431" spans="1:29" x14ac:dyDescent="0.2">
      <c r="A2431" t="s">
        <v>3155</v>
      </c>
      <c r="B2431" s="2" t="s">
        <v>4962</v>
      </c>
      <c r="C2431" s="2">
        <v>2</v>
      </c>
      <c r="D2431" s="2">
        <v>2</v>
      </c>
      <c r="E2431" s="2">
        <v>4</v>
      </c>
      <c r="F2431" s="1">
        <v>43195.603472222225</v>
      </c>
      <c r="G2431">
        <v>85.69</v>
      </c>
      <c r="H2431">
        <v>1.32</v>
      </c>
      <c r="I2431">
        <v>0.8</v>
      </c>
      <c r="J2431">
        <v>1.1399999999999999</v>
      </c>
      <c r="K2431">
        <v>2.19</v>
      </c>
      <c r="L2431">
        <v>0.76</v>
      </c>
      <c r="M2431">
        <v>0.59</v>
      </c>
      <c r="N2431">
        <v>1.0900000000000001</v>
      </c>
      <c r="O2431">
        <v>1.06</v>
      </c>
      <c r="P2431">
        <v>3.46</v>
      </c>
      <c r="Q2431">
        <v>4.09</v>
      </c>
      <c r="R2431">
        <v>4.97</v>
      </c>
      <c r="S2431">
        <v>10.31</v>
      </c>
      <c r="T2431">
        <v>2.61</v>
      </c>
      <c r="U2431">
        <v>2.1800000000000002</v>
      </c>
      <c r="V2431">
        <v>1.35</v>
      </c>
      <c r="W2431">
        <v>75.52</v>
      </c>
      <c r="X2431">
        <v>18.39</v>
      </c>
      <c r="Y2431">
        <v>23.46</v>
      </c>
      <c r="Z2431">
        <v>35.590000000000003</v>
      </c>
      <c r="AA2431">
        <v>60.75</v>
      </c>
      <c r="AB2431">
        <v>10.29</v>
      </c>
      <c r="AC2431">
        <v>48.82</v>
      </c>
    </row>
    <row r="2432" spans="1:29" x14ac:dyDescent="0.2">
      <c r="A2432" t="s">
        <v>523</v>
      </c>
      <c r="B2432" s="2" t="s">
        <v>5131</v>
      </c>
      <c r="C2432" s="2">
        <v>2</v>
      </c>
      <c r="D2432" s="2">
        <v>1</v>
      </c>
      <c r="E2432" s="2">
        <v>1</v>
      </c>
      <c r="F2432" s="1">
        <v>42923.577777777777</v>
      </c>
      <c r="G2432">
        <v>85.68</v>
      </c>
      <c r="H2432">
        <v>1.82</v>
      </c>
      <c r="I2432">
        <v>1.27</v>
      </c>
      <c r="J2432">
        <v>1.23</v>
      </c>
      <c r="K2432">
        <v>2.42</v>
      </c>
      <c r="L2432">
        <v>0.49</v>
      </c>
      <c r="M2432">
        <v>0.46</v>
      </c>
      <c r="N2432">
        <v>1.54</v>
      </c>
      <c r="O2432">
        <v>1.55</v>
      </c>
      <c r="P2432">
        <v>2.4300000000000002</v>
      </c>
      <c r="Q2432">
        <v>3.07</v>
      </c>
      <c r="R2432">
        <v>7.69</v>
      </c>
      <c r="S2432">
        <v>11.98</v>
      </c>
      <c r="T2432">
        <v>3.37</v>
      </c>
      <c r="U2432">
        <v>1.78</v>
      </c>
      <c r="V2432">
        <v>1.45</v>
      </c>
      <c r="W2432">
        <v>72.47</v>
      </c>
      <c r="X2432">
        <v>7.07</v>
      </c>
      <c r="Y2432">
        <v>8.9499999999999993</v>
      </c>
      <c r="Z2432">
        <v>11.46</v>
      </c>
      <c r="AA2432">
        <v>28.29</v>
      </c>
      <c r="AB2432">
        <v>8.83</v>
      </c>
      <c r="AC2432">
        <v>22.27</v>
      </c>
    </row>
    <row r="2433" spans="1:29" x14ac:dyDescent="0.2">
      <c r="A2433" t="s">
        <v>1197</v>
      </c>
      <c r="B2433" s="2" t="s">
        <v>4959</v>
      </c>
      <c r="C2433" s="2">
        <v>2</v>
      </c>
      <c r="D2433" s="2">
        <v>1</v>
      </c>
      <c r="E2433" s="2">
        <v>2</v>
      </c>
      <c r="F2433" s="1">
        <v>42965.554166666669</v>
      </c>
      <c r="G2433">
        <v>85.68</v>
      </c>
      <c r="H2433">
        <v>1.75</v>
      </c>
      <c r="I2433">
        <v>1.48</v>
      </c>
      <c r="J2433">
        <v>2.66</v>
      </c>
      <c r="K2433">
        <v>2.11</v>
      </c>
      <c r="L2433">
        <v>0.43</v>
      </c>
      <c r="M2433">
        <v>0.47</v>
      </c>
      <c r="N2433">
        <v>1.66</v>
      </c>
      <c r="O2433">
        <v>1.61</v>
      </c>
      <c r="P2433">
        <v>1.99</v>
      </c>
      <c r="Q2433">
        <v>2.68</v>
      </c>
      <c r="R2433">
        <v>8.73</v>
      </c>
      <c r="S2433">
        <v>11.47</v>
      </c>
      <c r="T2433">
        <v>3.65</v>
      </c>
      <c r="U2433">
        <v>1.39</v>
      </c>
      <c r="V2433">
        <v>1.4</v>
      </c>
      <c r="W2433">
        <v>72</v>
      </c>
      <c r="X2433">
        <v>4.6500000000000004</v>
      </c>
      <c r="Y2433">
        <v>5.56</v>
      </c>
      <c r="Z2433">
        <v>11.48</v>
      </c>
      <c r="AA2433">
        <v>12.68</v>
      </c>
      <c r="AB2433">
        <v>5.0599999999999996</v>
      </c>
      <c r="AC2433">
        <v>9.8000000000000007</v>
      </c>
    </row>
    <row r="2434" spans="1:29" x14ac:dyDescent="0.2">
      <c r="A2434" t="s">
        <v>1939</v>
      </c>
      <c r="B2434" s="2" t="s">
        <v>4793</v>
      </c>
      <c r="C2434" s="2">
        <v>1</v>
      </c>
      <c r="D2434" s="2">
        <v>1</v>
      </c>
      <c r="E2434" s="2">
        <v>3</v>
      </c>
      <c r="F2434" s="1">
        <v>43144.550694444442</v>
      </c>
      <c r="G2434">
        <v>85.68</v>
      </c>
      <c r="H2434">
        <v>1.65</v>
      </c>
      <c r="I2434">
        <v>0.96</v>
      </c>
      <c r="J2434">
        <v>0.24</v>
      </c>
      <c r="K2434">
        <v>2.62</v>
      </c>
      <c r="L2434">
        <v>0.79</v>
      </c>
      <c r="M2434">
        <v>0.53</v>
      </c>
      <c r="N2434">
        <v>1.46</v>
      </c>
      <c r="O2434">
        <v>1.41</v>
      </c>
      <c r="P2434">
        <v>3.86</v>
      </c>
      <c r="Q2434">
        <v>4.24</v>
      </c>
      <c r="R2434">
        <v>2.0699999999999998</v>
      </c>
      <c r="S2434">
        <v>13.95</v>
      </c>
      <c r="T2434">
        <v>3.35</v>
      </c>
      <c r="U2434">
        <v>2.4500000000000002</v>
      </c>
      <c r="V2434">
        <v>1.52</v>
      </c>
      <c r="W2434">
        <v>76.06</v>
      </c>
      <c r="X2434">
        <v>22.42</v>
      </c>
      <c r="Y2434">
        <v>32.42</v>
      </c>
      <c r="Z2434">
        <v>46.52</v>
      </c>
      <c r="AA2434">
        <v>89.43</v>
      </c>
      <c r="AB2434">
        <v>18.14</v>
      </c>
      <c r="AC2434">
        <v>87.72</v>
      </c>
    </row>
    <row r="2435" spans="1:29" x14ac:dyDescent="0.2">
      <c r="A2435" t="s">
        <v>3556</v>
      </c>
      <c r="B2435" s="2" t="s">
        <v>5001</v>
      </c>
      <c r="C2435" s="2">
        <v>2</v>
      </c>
      <c r="D2435" s="2">
        <v>1</v>
      </c>
      <c r="E2435" s="2">
        <v>4</v>
      </c>
      <c r="F2435" s="1">
        <v>43209.538194444445</v>
      </c>
      <c r="G2435">
        <v>85.68</v>
      </c>
      <c r="H2435">
        <v>2.06</v>
      </c>
      <c r="I2435">
        <v>1.18</v>
      </c>
      <c r="J2435">
        <v>2.81</v>
      </c>
      <c r="K2435">
        <v>2.84</v>
      </c>
      <c r="L2435">
        <v>0.69</v>
      </c>
      <c r="M2435">
        <v>0.43</v>
      </c>
      <c r="N2435">
        <v>1.59</v>
      </c>
      <c r="O2435">
        <v>1.55</v>
      </c>
      <c r="P2435">
        <v>3.61</v>
      </c>
      <c r="Q2435">
        <v>4.28</v>
      </c>
      <c r="R2435">
        <v>2.31</v>
      </c>
      <c r="S2435">
        <v>14.36</v>
      </c>
      <c r="T2435">
        <v>5.16</v>
      </c>
      <c r="U2435">
        <v>2.36</v>
      </c>
      <c r="V2435">
        <v>1.59</v>
      </c>
      <c r="W2435">
        <v>72.62</v>
      </c>
      <c r="X2435">
        <v>21.66</v>
      </c>
      <c r="Y2435">
        <v>27.6</v>
      </c>
      <c r="Z2435">
        <v>34</v>
      </c>
      <c r="AA2435">
        <v>61.28</v>
      </c>
      <c r="AB2435">
        <v>13.03</v>
      </c>
      <c r="AC2435">
        <v>97.27</v>
      </c>
    </row>
    <row r="2436" spans="1:29" x14ac:dyDescent="0.2">
      <c r="A2436" t="s">
        <v>275</v>
      </c>
      <c r="B2436" s="2" t="s">
        <v>4979</v>
      </c>
      <c r="C2436" s="2">
        <v>2</v>
      </c>
      <c r="D2436" s="2">
        <v>1</v>
      </c>
      <c r="E2436" s="2">
        <v>1</v>
      </c>
      <c r="F2436" s="1">
        <v>42913.651388888888</v>
      </c>
      <c r="G2436">
        <v>85.68</v>
      </c>
      <c r="H2436">
        <v>1.86</v>
      </c>
      <c r="I2436">
        <v>1.32</v>
      </c>
      <c r="J2436">
        <v>1.32</v>
      </c>
      <c r="K2436">
        <v>2.56</v>
      </c>
      <c r="L2436">
        <v>0.6</v>
      </c>
      <c r="M2436">
        <v>0.6</v>
      </c>
      <c r="N2436">
        <v>1.58</v>
      </c>
      <c r="O2436">
        <v>1.58</v>
      </c>
      <c r="P2436">
        <v>2.9</v>
      </c>
      <c r="Q2436">
        <v>3.74</v>
      </c>
      <c r="R2436">
        <v>5.98</v>
      </c>
      <c r="S2436">
        <v>12.72</v>
      </c>
      <c r="T2436">
        <v>3.68</v>
      </c>
      <c r="U2436">
        <v>1.66</v>
      </c>
      <c r="V2436">
        <v>1.47</v>
      </c>
      <c r="W2436">
        <v>73.349999999999994</v>
      </c>
      <c r="X2436">
        <v>7.35</v>
      </c>
      <c r="Y2436">
        <v>8.77</v>
      </c>
      <c r="Z2436">
        <v>13.21</v>
      </c>
      <c r="AA2436">
        <v>26.51</v>
      </c>
      <c r="AB2436">
        <v>8.68</v>
      </c>
      <c r="AC2436">
        <v>22.53</v>
      </c>
    </row>
    <row r="2437" spans="1:29" x14ac:dyDescent="0.2">
      <c r="A2437" t="s">
        <v>3219</v>
      </c>
      <c r="B2437" s="2" t="s">
        <v>4838</v>
      </c>
      <c r="C2437" s="2">
        <v>1</v>
      </c>
      <c r="D2437" s="2">
        <v>1</v>
      </c>
      <c r="E2437" s="2">
        <v>4</v>
      </c>
      <c r="F2437" s="1">
        <v>43200.574999999997</v>
      </c>
      <c r="G2437">
        <v>85.68</v>
      </c>
      <c r="H2437">
        <v>1.52</v>
      </c>
      <c r="I2437">
        <v>1.07</v>
      </c>
      <c r="J2437">
        <v>1.29</v>
      </c>
      <c r="K2437">
        <v>2.42</v>
      </c>
      <c r="L2437">
        <v>0.72</v>
      </c>
      <c r="M2437">
        <v>0.62</v>
      </c>
      <c r="N2437">
        <v>1.36</v>
      </c>
      <c r="O2437">
        <v>1.3</v>
      </c>
      <c r="P2437">
        <v>3.31</v>
      </c>
      <c r="Q2437">
        <v>4.5</v>
      </c>
      <c r="R2437">
        <v>6.61</v>
      </c>
      <c r="S2437">
        <v>11.35</v>
      </c>
      <c r="T2437">
        <v>2.54</v>
      </c>
      <c r="U2437">
        <v>1.99</v>
      </c>
      <c r="V2437">
        <v>1.48</v>
      </c>
      <c r="W2437">
        <v>76.209999999999994</v>
      </c>
      <c r="X2437">
        <v>14.07</v>
      </c>
      <c r="Y2437">
        <v>17.36</v>
      </c>
      <c r="Z2437">
        <v>26.79</v>
      </c>
      <c r="AA2437">
        <v>43.35</v>
      </c>
      <c r="AB2437">
        <v>6.84</v>
      </c>
      <c r="AC2437">
        <v>25.98</v>
      </c>
    </row>
    <row r="2438" spans="1:29" x14ac:dyDescent="0.2">
      <c r="A2438" t="s">
        <v>3548</v>
      </c>
      <c r="B2438" s="2" t="s">
        <v>4810</v>
      </c>
      <c r="C2438" s="2">
        <v>1</v>
      </c>
      <c r="D2438" s="2">
        <v>2</v>
      </c>
      <c r="E2438" s="2">
        <v>4</v>
      </c>
      <c r="F2438" s="1">
        <v>43209.531944444447</v>
      </c>
      <c r="G2438">
        <v>85.67</v>
      </c>
      <c r="H2438">
        <v>1.63</v>
      </c>
      <c r="I2438">
        <v>1.05</v>
      </c>
      <c r="J2438">
        <v>2.17</v>
      </c>
      <c r="K2438">
        <v>2.5299999999999998</v>
      </c>
      <c r="L2438">
        <v>0.73</v>
      </c>
      <c r="M2438">
        <v>0.49</v>
      </c>
      <c r="N2438">
        <v>1.38</v>
      </c>
      <c r="O2438">
        <v>1.35</v>
      </c>
      <c r="P2438">
        <v>3.43</v>
      </c>
      <c r="Q2438">
        <v>4.22</v>
      </c>
      <c r="R2438">
        <v>3.02</v>
      </c>
      <c r="S2438">
        <v>12.69</v>
      </c>
      <c r="T2438">
        <v>4.55</v>
      </c>
      <c r="U2438">
        <v>2.14</v>
      </c>
      <c r="V2438">
        <v>1.39</v>
      </c>
      <c r="W2438">
        <v>73.86</v>
      </c>
      <c r="X2438">
        <v>18.98</v>
      </c>
      <c r="Y2438">
        <v>27.32</v>
      </c>
      <c r="Z2438">
        <v>31.38</v>
      </c>
      <c r="AA2438">
        <v>58.91</v>
      </c>
      <c r="AB2438">
        <v>13.09</v>
      </c>
      <c r="AC2438">
        <v>76.16</v>
      </c>
    </row>
    <row r="2439" spans="1:29" x14ac:dyDescent="0.2">
      <c r="A2439" t="s">
        <v>651</v>
      </c>
      <c r="B2439" s="2" t="s">
        <v>5163</v>
      </c>
      <c r="C2439" s="2">
        <v>2</v>
      </c>
      <c r="D2439" s="2">
        <v>2</v>
      </c>
      <c r="E2439" s="2">
        <v>1</v>
      </c>
      <c r="F2439" s="1">
        <v>42933.402777777781</v>
      </c>
      <c r="G2439">
        <v>85.67</v>
      </c>
      <c r="H2439">
        <v>1.91</v>
      </c>
      <c r="I2439">
        <v>1.53</v>
      </c>
      <c r="J2439">
        <v>2.67</v>
      </c>
      <c r="K2439">
        <v>2.52</v>
      </c>
      <c r="L2439">
        <v>0.56999999999999995</v>
      </c>
      <c r="M2439">
        <v>0.49</v>
      </c>
      <c r="N2439">
        <v>1.81</v>
      </c>
      <c r="O2439">
        <v>1.79</v>
      </c>
      <c r="P2439">
        <v>2.73</v>
      </c>
      <c r="Q2439">
        <v>3.44</v>
      </c>
      <c r="R2439">
        <v>4.7</v>
      </c>
      <c r="S2439">
        <v>14.01</v>
      </c>
      <c r="T2439">
        <v>4.6399999999999997</v>
      </c>
      <c r="U2439">
        <v>1.55</v>
      </c>
      <c r="V2439">
        <v>1.47</v>
      </c>
      <c r="W2439">
        <v>72.3</v>
      </c>
      <c r="X2439">
        <v>8.57</v>
      </c>
      <c r="Y2439">
        <v>9.77</v>
      </c>
      <c r="Z2439">
        <v>16.59</v>
      </c>
      <c r="AA2439">
        <v>23.71</v>
      </c>
      <c r="AB2439">
        <v>11.62</v>
      </c>
      <c r="AC2439">
        <v>37.200000000000003</v>
      </c>
    </row>
    <row r="2440" spans="1:29" x14ac:dyDescent="0.2">
      <c r="A2440" t="s">
        <v>536</v>
      </c>
      <c r="B2440" s="2" t="s">
        <v>5090</v>
      </c>
      <c r="C2440" s="2">
        <v>2</v>
      </c>
      <c r="D2440" s="2">
        <v>1</v>
      </c>
      <c r="E2440" s="2">
        <v>1</v>
      </c>
      <c r="F2440" s="1">
        <v>42923.479861111111</v>
      </c>
      <c r="G2440">
        <v>85.67</v>
      </c>
      <c r="H2440">
        <v>1.98</v>
      </c>
      <c r="I2440">
        <v>1.42</v>
      </c>
      <c r="J2440">
        <v>1.61</v>
      </c>
      <c r="K2440">
        <v>2.5299999999999998</v>
      </c>
      <c r="L2440">
        <v>0.5</v>
      </c>
      <c r="M2440">
        <v>0.56000000000000005</v>
      </c>
      <c r="N2440">
        <v>1.86</v>
      </c>
      <c r="O2440">
        <v>1.83</v>
      </c>
      <c r="P2440">
        <v>2.4700000000000002</v>
      </c>
      <c r="Q2440">
        <v>3.21</v>
      </c>
      <c r="R2440">
        <v>6.83</v>
      </c>
      <c r="S2440">
        <v>14.21</v>
      </c>
      <c r="T2440">
        <v>3.77</v>
      </c>
      <c r="U2440">
        <v>1.9</v>
      </c>
      <c r="V2440">
        <v>1.56</v>
      </c>
      <c r="W2440">
        <v>72.069999999999993</v>
      </c>
      <c r="X2440">
        <v>6.38</v>
      </c>
      <c r="Y2440">
        <v>8.02</v>
      </c>
      <c r="Z2440">
        <v>11.83</v>
      </c>
      <c r="AA2440">
        <v>30.4</v>
      </c>
      <c r="AB2440">
        <v>11.38</v>
      </c>
      <c r="AC2440">
        <v>23.86</v>
      </c>
    </row>
    <row r="2441" spans="1:29" x14ac:dyDescent="0.2">
      <c r="A2441" t="s">
        <v>1477</v>
      </c>
      <c r="B2441" s="2" t="s">
        <v>4741</v>
      </c>
      <c r="C2441" s="2">
        <v>1</v>
      </c>
      <c r="D2441" s="2">
        <v>1</v>
      </c>
      <c r="E2441" s="2">
        <v>2</v>
      </c>
      <c r="F2441" s="1">
        <v>42979.540972222225</v>
      </c>
      <c r="G2441">
        <v>85.67</v>
      </c>
      <c r="H2441">
        <v>2.06</v>
      </c>
      <c r="I2441">
        <v>1.4</v>
      </c>
      <c r="J2441">
        <v>3.57</v>
      </c>
      <c r="K2441">
        <v>2.21</v>
      </c>
      <c r="L2441">
        <v>0.43</v>
      </c>
      <c r="M2441">
        <v>0.51</v>
      </c>
      <c r="N2441">
        <v>1.65</v>
      </c>
      <c r="O2441">
        <v>1.61</v>
      </c>
      <c r="P2441">
        <v>2.1800000000000002</v>
      </c>
      <c r="Q2441">
        <v>2.87</v>
      </c>
      <c r="R2441">
        <v>9.09</v>
      </c>
      <c r="S2441">
        <v>12.02</v>
      </c>
      <c r="T2441">
        <v>4.3499999999999996</v>
      </c>
      <c r="U2441">
        <v>1.91</v>
      </c>
      <c r="V2441">
        <v>1.53</v>
      </c>
      <c r="W2441">
        <v>70.52</v>
      </c>
      <c r="X2441">
        <v>5.93</v>
      </c>
      <c r="Y2441">
        <v>6.74</v>
      </c>
      <c r="Z2441">
        <v>12.84</v>
      </c>
      <c r="AA2441">
        <v>20.02</v>
      </c>
      <c r="AB2441">
        <v>5.56</v>
      </c>
      <c r="AC2441">
        <v>20.170000000000002</v>
      </c>
    </row>
    <row r="2442" spans="1:29" x14ac:dyDescent="0.2">
      <c r="A2442" t="s">
        <v>1650</v>
      </c>
      <c r="B2442" s="2" t="s">
        <v>4888</v>
      </c>
      <c r="C2442" s="2">
        <v>1</v>
      </c>
      <c r="D2442" s="2">
        <v>2</v>
      </c>
      <c r="E2442" s="2">
        <v>2</v>
      </c>
      <c r="F2442" s="1">
        <v>42989.599305555559</v>
      </c>
      <c r="G2442">
        <v>85.67</v>
      </c>
      <c r="H2442">
        <v>1.45</v>
      </c>
      <c r="I2442">
        <v>1.21</v>
      </c>
      <c r="J2442">
        <v>3.08</v>
      </c>
      <c r="K2442">
        <v>1.67</v>
      </c>
      <c r="L2442">
        <v>0.28999999999999998</v>
      </c>
      <c r="M2442">
        <v>0.28999999999999998</v>
      </c>
      <c r="N2442">
        <v>1.32</v>
      </c>
      <c r="O2442">
        <v>1.34</v>
      </c>
      <c r="P2442">
        <v>1.45</v>
      </c>
      <c r="Q2442">
        <v>1.72</v>
      </c>
      <c r="R2442">
        <v>11.17</v>
      </c>
      <c r="S2442">
        <v>8.52</v>
      </c>
      <c r="T2442">
        <v>4.16</v>
      </c>
      <c r="U2442">
        <v>1.24</v>
      </c>
      <c r="V2442">
        <v>1.27</v>
      </c>
      <c r="W2442">
        <v>70.61</v>
      </c>
      <c r="X2442">
        <v>5.37</v>
      </c>
      <c r="Y2442">
        <v>6.18</v>
      </c>
      <c r="Z2442">
        <v>9.51</v>
      </c>
      <c r="AA2442">
        <v>10.4</v>
      </c>
      <c r="AB2442">
        <v>4.6399999999999997</v>
      </c>
      <c r="AC2442">
        <v>8.64</v>
      </c>
    </row>
    <row r="2443" spans="1:29" x14ac:dyDescent="0.2">
      <c r="A2443" t="s">
        <v>2986</v>
      </c>
      <c r="B2443" s="2" t="s">
        <v>5007</v>
      </c>
      <c r="C2443" s="2">
        <v>2</v>
      </c>
      <c r="D2443" s="2">
        <v>1</v>
      </c>
      <c r="E2443" s="2">
        <v>4</v>
      </c>
      <c r="F2443" s="1">
        <v>43185.758333333331</v>
      </c>
      <c r="G2443">
        <v>85.67</v>
      </c>
      <c r="H2443">
        <v>1.56</v>
      </c>
      <c r="I2443">
        <v>1.02</v>
      </c>
      <c r="J2443">
        <v>1.27</v>
      </c>
      <c r="K2443">
        <v>2.56</v>
      </c>
      <c r="L2443">
        <v>0.71</v>
      </c>
      <c r="M2443">
        <v>0.43</v>
      </c>
      <c r="N2443">
        <v>1.42</v>
      </c>
      <c r="O2443">
        <v>1.4</v>
      </c>
      <c r="P2443">
        <v>3.3</v>
      </c>
      <c r="Q2443">
        <v>4.03</v>
      </c>
      <c r="R2443">
        <v>4.16</v>
      </c>
      <c r="S2443">
        <v>12.67</v>
      </c>
      <c r="T2443">
        <v>3.2</v>
      </c>
      <c r="U2443">
        <v>2.1800000000000002</v>
      </c>
      <c r="V2443">
        <v>1.44</v>
      </c>
      <c r="W2443">
        <v>74.59</v>
      </c>
      <c r="X2443">
        <v>18.989999999999998</v>
      </c>
      <c r="Y2443">
        <v>26.18</v>
      </c>
      <c r="Z2443">
        <v>34.44</v>
      </c>
      <c r="AA2443">
        <v>62.78</v>
      </c>
      <c r="AB2443">
        <v>11.37</v>
      </c>
      <c r="AC2443">
        <v>59.18</v>
      </c>
    </row>
    <row r="2444" spans="1:29" x14ac:dyDescent="0.2">
      <c r="A2444" t="s">
        <v>1080</v>
      </c>
      <c r="B2444" s="2" t="s">
        <v>4997</v>
      </c>
      <c r="C2444" s="2">
        <v>2</v>
      </c>
      <c r="D2444" s="2">
        <v>2</v>
      </c>
      <c r="E2444" s="2">
        <v>2</v>
      </c>
      <c r="F2444" s="1">
        <v>42963.491666666669</v>
      </c>
      <c r="G2444">
        <v>85.67</v>
      </c>
      <c r="H2444">
        <v>1.75</v>
      </c>
      <c r="I2444">
        <v>1.33</v>
      </c>
      <c r="J2444">
        <v>3.77</v>
      </c>
      <c r="K2444">
        <v>1.97</v>
      </c>
      <c r="L2444">
        <v>0.42</v>
      </c>
      <c r="M2444">
        <v>0.48</v>
      </c>
      <c r="N2444">
        <v>1.46</v>
      </c>
      <c r="O2444">
        <v>1.45</v>
      </c>
      <c r="P2444">
        <v>1.86</v>
      </c>
      <c r="Q2444">
        <v>2.2400000000000002</v>
      </c>
      <c r="R2444">
        <v>9.67</v>
      </c>
      <c r="S2444">
        <v>10.56</v>
      </c>
      <c r="T2444">
        <v>3.94</v>
      </c>
      <c r="U2444">
        <v>1.61</v>
      </c>
      <c r="V2444">
        <v>1.38</v>
      </c>
      <c r="W2444">
        <v>70.11</v>
      </c>
      <c r="X2444">
        <v>5.19</v>
      </c>
      <c r="Y2444">
        <v>7.04</v>
      </c>
      <c r="Z2444">
        <v>10.82</v>
      </c>
      <c r="AA2444">
        <v>16.52</v>
      </c>
      <c r="AB2444">
        <v>4.8499999999999996</v>
      </c>
      <c r="AC2444">
        <v>13.85</v>
      </c>
    </row>
    <row r="2445" spans="1:29" x14ac:dyDescent="0.2">
      <c r="A2445" t="s">
        <v>3360</v>
      </c>
      <c r="B2445" s="2" t="s">
        <v>5158</v>
      </c>
      <c r="C2445" s="2">
        <v>2</v>
      </c>
      <c r="D2445" s="2">
        <v>1</v>
      </c>
      <c r="E2445" s="2">
        <v>4</v>
      </c>
      <c r="F2445" s="1">
        <v>43203.634722222225</v>
      </c>
      <c r="G2445">
        <v>85.67</v>
      </c>
      <c r="H2445">
        <v>1.68</v>
      </c>
      <c r="I2445">
        <v>1.07</v>
      </c>
      <c r="J2445">
        <v>3.16</v>
      </c>
      <c r="K2445">
        <v>2.35</v>
      </c>
      <c r="L2445">
        <v>0.68</v>
      </c>
      <c r="M2445">
        <v>0.34</v>
      </c>
      <c r="N2445">
        <v>1.42</v>
      </c>
      <c r="O2445">
        <v>1.38</v>
      </c>
      <c r="P2445">
        <v>3.36</v>
      </c>
      <c r="Q2445">
        <v>3.97</v>
      </c>
      <c r="R2445">
        <v>5.4</v>
      </c>
      <c r="S2445">
        <v>12.38</v>
      </c>
      <c r="T2445">
        <v>4.8899999999999997</v>
      </c>
      <c r="U2445">
        <v>2.12</v>
      </c>
      <c r="V2445">
        <v>1.53</v>
      </c>
      <c r="W2445">
        <v>72.67</v>
      </c>
      <c r="X2445">
        <v>25.37</v>
      </c>
      <c r="Y2445">
        <v>26.99</v>
      </c>
      <c r="Z2445">
        <v>34.53</v>
      </c>
      <c r="AA2445">
        <v>49.72</v>
      </c>
      <c r="AB2445">
        <v>7.75</v>
      </c>
      <c r="AC2445">
        <v>75.959999999999994</v>
      </c>
    </row>
    <row r="2446" spans="1:29" x14ac:dyDescent="0.2">
      <c r="A2446" t="s">
        <v>743</v>
      </c>
      <c r="B2446" s="2" t="s">
        <v>5031</v>
      </c>
      <c r="C2446" s="2">
        <v>2</v>
      </c>
      <c r="D2446" s="2">
        <v>2</v>
      </c>
      <c r="E2446" s="2">
        <v>1</v>
      </c>
      <c r="F2446" s="1">
        <v>42948.42291666667</v>
      </c>
      <c r="G2446">
        <v>85.66</v>
      </c>
      <c r="H2446">
        <v>1.75</v>
      </c>
      <c r="I2446">
        <v>1.37</v>
      </c>
      <c r="J2446">
        <v>3.72</v>
      </c>
      <c r="K2446">
        <v>2.11</v>
      </c>
      <c r="L2446">
        <v>0.56000000000000005</v>
      </c>
      <c r="M2446">
        <v>0.48</v>
      </c>
      <c r="N2446">
        <v>1.54</v>
      </c>
      <c r="O2446">
        <v>1.53</v>
      </c>
      <c r="P2446">
        <v>2.63</v>
      </c>
      <c r="Q2446">
        <v>3.05</v>
      </c>
      <c r="R2446">
        <v>7.36</v>
      </c>
      <c r="S2446">
        <v>11.51</v>
      </c>
      <c r="T2446">
        <v>4.55</v>
      </c>
      <c r="U2446">
        <v>1.6</v>
      </c>
      <c r="V2446">
        <v>1.45</v>
      </c>
      <c r="W2446">
        <v>71.510000000000005</v>
      </c>
      <c r="X2446">
        <v>6.97</v>
      </c>
      <c r="Y2446">
        <v>7.66</v>
      </c>
      <c r="Z2446">
        <v>15.06</v>
      </c>
      <c r="AA2446">
        <v>18.510000000000002</v>
      </c>
      <c r="AB2446">
        <v>5.48</v>
      </c>
      <c r="AC2446">
        <v>28.23</v>
      </c>
    </row>
    <row r="2447" spans="1:29" x14ac:dyDescent="0.2">
      <c r="A2447" t="s">
        <v>1202</v>
      </c>
      <c r="B2447" s="2" t="s">
        <v>5196</v>
      </c>
      <c r="C2447" s="2">
        <v>2</v>
      </c>
      <c r="D2447" s="2">
        <v>1</v>
      </c>
      <c r="E2447" s="2">
        <v>2</v>
      </c>
      <c r="F2447" s="1">
        <v>42965.563194444447</v>
      </c>
      <c r="G2447">
        <v>85.66</v>
      </c>
      <c r="H2447">
        <v>1.79</v>
      </c>
      <c r="I2447">
        <v>1.48</v>
      </c>
      <c r="J2447">
        <v>3.38</v>
      </c>
      <c r="K2447">
        <v>2.06</v>
      </c>
      <c r="L2447">
        <v>0.42</v>
      </c>
      <c r="M2447">
        <v>0.53</v>
      </c>
      <c r="N2447">
        <v>1.6</v>
      </c>
      <c r="O2447">
        <v>1.52</v>
      </c>
      <c r="P2447">
        <v>2</v>
      </c>
      <c r="Q2447">
        <v>2.7</v>
      </c>
      <c r="R2447">
        <v>9.2799999999999994</v>
      </c>
      <c r="S2447">
        <v>10.89</v>
      </c>
      <c r="T2447">
        <v>4.2</v>
      </c>
      <c r="U2447">
        <v>1.36</v>
      </c>
      <c r="V2447">
        <v>1.41</v>
      </c>
      <c r="W2447">
        <v>72.41</v>
      </c>
      <c r="X2447">
        <v>4.8</v>
      </c>
      <c r="Y2447">
        <v>6.28</v>
      </c>
      <c r="Z2447">
        <v>11.18</v>
      </c>
      <c r="AA2447">
        <v>11.41</v>
      </c>
      <c r="AB2447">
        <v>5.12</v>
      </c>
      <c r="AC2447">
        <v>9.39</v>
      </c>
    </row>
    <row r="2448" spans="1:29" x14ac:dyDescent="0.2">
      <c r="A2448" t="s">
        <v>412</v>
      </c>
      <c r="B2448" s="2" t="s">
        <v>4771</v>
      </c>
      <c r="C2448" s="2">
        <v>1</v>
      </c>
      <c r="D2448" s="2">
        <v>1</v>
      </c>
      <c r="E2448" s="2">
        <v>1</v>
      </c>
      <c r="F2448" s="1">
        <v>42916.595833333333</v>
      </c>
      <c r="G2448">
        <v>85.66</v>
      </c>
      <c r="H2448">
        <v>2.0099999999999998</v>
      </c>
      <c r="I2448">
        <v>1.44</v>
      </c>
      <c r="J2448">
        <v>2.64</v>
      </c>
      <c r="K2448">
        <v>2.42</v>
      </c>
      <c r="L2448">
        <v>0.52</v>
      </c>
      <c r="M2448">
        <v>0.63</v>
      </c>
      <c r="N2448">
        <v>1.84</v>
      </c>
      <c r="O2448">
        <v>1.81</v>
      </c>
      <c r="P2448">
        <v>2.64</v>
      </c>
      <c r="Q2448">
        <v>3.44</v>
      </c>
      <c r="R2448">
        <v>6.35</v>
      </c>
      <c r="S2448">
        <v>14.48</v>
      </c>
      <c r="T2448">
        <v>4.53</v>
      </c>
      <c r="U2448">
        <v>1.83</v>
      </c>
      <c r="V2448">
        <v>1.59</v>
      </c>
      <c r="W2448">
        <v>71.209999999999994</v>
      </c>
      <c r="X2448">
        <v>7.47</v>
      </c>
      <c r="Y2448">
        <v>9.58</v>
      </c>
      <c r="Z2448">
        <v>14.43</v>
      </c>
      <c r="AA2448">
        <v>31.94</v>
      </c>
      <c r="AB2448">
        <v>10.33</v>
      </c>
      <c r="AC2448">
        <v>34.5</v>
      </c>
    </row>
    <row r="2449" spans="1:29" x14ac:dyDescent="0.2">
      <c r="A2449" t="s">
        <v>96</v>
      </c>
      <c r="B2449" s="2" t="s">
        <v>5050</v>
      </c>
      <c r="C2449" s="2">
        <v>2</v>
      </c>
      <c r="D2449" s="2">
        <v>1</v>
      </c>
      <c r="E2449" s="2">
        <v>1</v>
      </c>
      <c r="F2449" s="1">
        <v>42899.47152777778</v>
      </c>
      <c r="G2449">
        <v>85.66</v>
      </c>
      <c r="H2449">
        <v>1.79</v>
      </c>
      <c r="I2449">
        <v>1.21</v>
      </c>
      <c r="J2449">
        <v>1.75</v>
      </c>
      <c r="K2449">
        <v>2.4</v>
      </c>
      <c r="L2449">
        <v>0.55000000000000004</v>
      </c>
      <c r="M2449">
        <v>0.63</v>
      </c>
      <c r="N2449">
        <v>1.48</v>
      </c>
      <c r="O2449">
        <v>1.48</v>
      </c>
      <c r="P2449">
        <v>2.68</v>
      </c>
      <c r="Q2449">
        <v>3.7</v>
      </c>
      <c r="R2449">
        <v>7.01</v>
      </c>
      <c r="S2449">
        <v>11.86</v>
      </c>
      <c r="T2449">
        <v>3.99</v>
      </c>
      <c r="U2449">
        <v>1.77</v>
      </c>
      <c r="V2449">
        <v>1.41</v>
      </c>
      <c r="W2449">
        <v>72.55</v>
      </c>
      <c r="X2449">
        <v>7.31</v>
      </c>
      <c r="Y2449">
        <v>9.39</v>
      </c>
      <c r="Z2449">
        <v>11.79</v>
      </c>
      <c r="AA2449">
        <v>30.18</v>
      </c>
      <c r="AB2449">
        <v>9.6300000000000008</v>
      </c>
      <c r="AC2449">
        <v>26.23</v>
      </c>
    </row>
    <row r="2450" spans="1:29" x14ac:dyDescent="0.2">
      <c r="A2450" t="s">
        <v>833</v>
      </c>
      <c r="B2450" s="2" t="s">
        <v>5020</v>
      </c>
      <c r="C2450" s="2">
        <v>2</v>
      </c>
      <c r="D2450" s="2">
        <v>2</v>
      </c>
      <c r="E2450" s="2">
        <v>1</v>
      </c>
      <c r="F2450" s="1">
        <v>42950.443749999999</v>
      </c>
      <c r="G2450">
        <v>85.66</v>
      </c>
      <c r="H2450">
        <v>1.7</v>
      </c>
      <c r="I2450">
        <v>1.24</v>
      </c>
      <c r="J2450">
        <v>2.76</v>
      </c>
      <c r="K2450">
        <v>2.1</v>
      </c>
      <c r="L2450">
        <v>0.53</v>
      </c>
      <c r="M2450">
        <v>0.52</v>
      </c>
      <c r="N2450">
        <v>1.26</v>
      </c>
      <c r="O2450">
        <v>1.27</v>
      </c>
      <c r="P2450">
        <v>2.5099999999999998</v>
      </c>
      <c r="Q2450">
        <v>3.01</v>
      </c>
      <c r="R2450">
        <v>8.24</v>
      </c>
      <c r="S2450">
        <v>9.4499999999999993</v>
      </c>
      <c r="T2450">
        <v>3.66</v>
      </c>
      <c r="U2450">
        <v>1.65</v>
      </c>
      <c r="V2450">
        <v>1.37</v>
      </c>
      <c r="W2450">
        <v>72.680000000000007</v>
      </c>
      <c r="X2450">
        <v>5.63</v>
      </c>
      <c r="Y2450">
        <v>6.96</v>
      </c>
      <c r="Z2450">
        <v>11.52</v>
      </c>
      <c r="AA2450">
        <v>15.29</v>
      </c>
      <c r="AB2450">
        <v>4.7300000000000004</v>
      </c>
      <c r="AC2450">
        <v>14.2</v>
      </c>
    </row>
    <row r="2451" spans="1:29" x14ac:dyDescent="0.2">
      <c r="A2451" t="s">
        <v>205</v>
      </c>
      <c r="B2451" s="2" t="s">
        <v>4949</v>
      </c>
      <c r="C2451" s="2">
        <v>1</v>
      </c>
      <c r="D2451" s="2">
        <v>1</v>
      </c>
      <c r="E2451" s="2">
        <v>1</v>
      </c>
      <c r="F2451" s="1">
        <v>42902.487500000003</v>
      </c>
      <c r="G2451">
        <v>85.66</v>
      </c>
      <c r="H2451">
        <v>2.1</v>
      </c>
      <c r="I2451">
        <v>1.3</v>
      </c>
      <c r="J2451">
        <v>2.96</v>
      </c>
      <c r="K2451">
        <v>2.52</v>
      </c>
      <c r="L2451">
        <v>0.52</v>
      </c>
      <c r="M2451">
        <v>0.57999999999999996</v>
      </c>
      <c r="N2451">
        <v>1.65</v>
      </c>
      <c r="O2451">
        <v>1.66</v>
      </c>
      <c r="P2451">
        <v>2.77</v>
      </c>
      <c r="Q2451">
        <v>3.38</v>
      </c>
      <c r="R2451">
        <v>6.22</v>
      </c>
      <c r="S2451">
        <v>13.64</v>
      </c>
      <c r="T2451">
        <v>5.04</v>
      </c>
      <c r="U2451">
        <v>2.17</v>
      </c>
      <c r="V2451">
        <v>1.59</v>
      </c>
      <c r="W2451">
        <v>70.180000000000007</v>
      </c>
      <c r="X2451">
        <v>10.35</v>
      </c>
      <c r="Y2451">
        <v>13.4</v>
      </c>
      <c r="Z2451">
        <v>18.37</v>
      </c>
      <c r="AA2451">
        <v>37.380000000000003</v>
      </c>
      <c r="AB2451">
        <v>10.02</v>
      </c>
      <c r="AC2451">
        <v>44.96</v>
      </c>
    </row>
    <row r="2452" spans="1:29" x14ac:dyDescent="0.2">
      <c r="A2452" t="s">
        <v>2290</v>
      </c>
      <c r="B2452" s="2" t="s">
        <v>5005</v>
      </c>
      <c r="C2452" s="2">
        <v>2</v>
      </c>
      <c r="D2452" s="2">
        <v>1</v>
      </c>
      <c r="E2452" s="2">
        <v>3</v>
      </c>
      <c r="F2452" s="1">
        <v>43150.433333333334</v>
      </c>
      <c r="G2452">
        <v>85.65</v>
      </c>
      <c r="H2452">
        <v>2.16</v>
      </c>
      <c r="I2452">
        <v>1.3</v>
      </c>
      <c r="J2452">
        <v>0.75</v>
      </c>
      <c r="K2452">
        <v>3.16</v>
      </c>
      <c r="L2452">
        <v>0.72</v>
      </c>
      <c r="M2452">
        <v>0.24</v>
      </c>
      <c r="N2452">
        <v>2.0699999999999998</v>
      </c>
      <c r="O2452">
        <v>1.98</v>
      </c>
      <c r="P2452">
        <v>3.84</v>
      </c>
      <c r="Q2452">
        <v>4.08</v>
      </c>
      <c r="R2452">
        <v>-0.35</v>
      </c>
      <c r="S2452">
        <v>18.38</v>
      </c>
      <c r="T2452">
        <v>4.5599999999999996</v>
      </c>
      <c r="U2452">
        <v>2.67</v>
      </c>
      <c r="V2452">
        <v>1.84</v>
      </c>
      <c r="W2452">
        <v>74.91</v>
      </c>
      <c r="X2452">
        <v>27.57</v>
      </c>
      <c r="Y2452">
        <v>36.96</v>
      </c>
      <c r="Z2452">
        <v>57.13</v>
      </c>
      <c r="AA2452">
        <v>105.81</v>
      </c>
      <c r="AB2452">
        <v>22.69</v>
      </c>
      <c r="AC2452">
        <v>127.52</v>
      </c>
    </row>
    <row r="2453" spans="1:29" x14ac:dyDescent="0.2">
      <c r="A2453" t="s">
        <v>771</v>
      </c>
      <c r="B2453" s="2" t="s">
        <v>5055</v>
      </c>
      <c r="C2453" s="2">
        <v>2</v>
      </c>
      <c r="D2453" s="2">
        <v>1</v>
      </c>
      <c r="E2453" s="2">
        <v>1</v>
      </c>
      <c r="F2453" s="1">
        <v>42948.474999999999</v>
      </c>
      <c r="G2453">
        <v>85.65</v>
      </c>
      <c r="H2453">
        <v>1.91</v>
      </c>
      <c r="I2453">
        <v>1.49</v>
      </c>
      <c r="J2453">
        <v>1.79</v>
      </c>
      <c r="K2453">
        <v>2.61</v>
      </c>
      <c r="L2453">
        <v>0.56000000000000005</v>
      </c>
      <c r="M2453">
        <v>0.55000000000000004</v>
      </c>
      <c r="N2453">
        <v>1.8</v>
      </c>
      <c r="O2453">
        <v>1.78</v>
      </c>
      <c r="P2453">
        <v>2.77</v>
      </c>
      <c r="Q2453">
        <v>3.43</v>
      </c>
      <c r="R2453">
        <v>5.43</v>
      </c>
      <c r="S2453">
        <v>13.69</v>
      </c>
      <c r="T2453">
        <v>3.58</v>
      </c>
      <c r="U2453">
        <v>1.59</v>
      </c>
      <c r="V2453">
        <v>1.52</v>
      </c>
      <c r="W2453">
        <v>73.52</v>
      </c>
      <c r="X2453">
        <v>7.29</v>
      </c>
      <c r="Y2453">
        <v>7.19</v>
      </c>
      <c r="Z2453">
        <v>15.04</v>
      </c>
      <c r="AA2453">
        <v>21.24</v>
      </c>
      <c r="AB2453">
        <v>8.52</v>
      </c>
      <c r="AC2453">
        <v>20.78</v>
      </c>
    </row>
    <row r="2454" spans="1:29" x14ac:dyDescent="0.2">
      <c r="A2454" t="s">
        <v>2910</v>
      </c>
      <c r="B2454" s="2" t="s">
        <v>4856</v>
      </c>
      <c r="C2454" s="2">
        <v>1</v>
      </c>
      <c r="D2454" s="2">
        <v>2</v>
      </c>
      <c r="E2454" s="2">
        <v>4</v>
      </c>
      <c r="F2454" s="1">
        <v>43178.563888888886</v>
      </c>
      <c r="G2454">
        <v>85.65</v>
      </c>
      <c r="H2454">
        <v>1</v>
      </c>
      <c r="I2454">
        <v>0.57999999999999996</v>
      </c>
      <c r="J2454">
        <v>-2.38</v>
      </c>
      <c r="K2454">
        <v>1.43</v>
      </c>
      <c r="L2454">
        <v>0.98</v>
      </c>
      <c r="M2454">
        <v>-0.41</v>
      </c>
      <c r="N2454">
        <v>1.0900000000000001</v>
      </c>
      <c r="O2454">
        <v>0.97</v>
      </c>
      <c r="P2454">
        <v>3.26</v>
      </c>
      <c r="Q2454">
        <v>-0.81</v>
      </c>
      <c r="R2454">
        <v>7.99</v>
      </c>
      <c r="S2454">
        <v>11.06</v>
      </c>
      <c r="T2454">
        <v>0.78</v>
      </c>
      <c r="U2454">
        <v>3.72</v>
      </c>
      <c r="V2454">
        <v>1.51</v>
      </c>
      <c r="W2454">
        <v>68.81</v>
      </c>
      <c r="X2454">
        <v>83.46</v>
      </c>
      <c r="Y2454">
        <v>123.14</v>
      </c>
      <c r="Z2454">
        <v>270.63</v>
      </c>
      <c r="AA2454">
        <v>220.31</v>
      </c>
      <c r="AB2454">
        <v>29.65</v>
      </c>
      <c r="AC2454">
        <v>189.99</v>
      </c>
    </row>
    <row r="2455" spans="1:29" x14ac:dyDescent="0.2">
      <c r="A2455" t="s">
        <v>877</v>
      </c>
      <c r="B2455" s="2" t="s">
        <v>4846</v>
      </c>
      <c r="C2455" s="2">
        <v>1</v>
      </c>
      <c r="D2455" s="2">
        <v>2</v>
      </c>
      <c r="E2455" s="2">
        <v>1</v>
      </c>
      <c r="F2455" s="1">
        <v>42950.600694444445</v>
      </c>
      <c r="G2455">
        <v>85.65</v>
      </c>
      <c r="H2455">
        <v>1.6</v>
      </c>
      <c r="I2455">
        <v>1.19</v>
      </c>
      <c r="J2455">
        <v>3.25</v>
      </c>
      <c r="K2455">
        <v>1.89</v>
      </c>
      <c r="L2455">
        <v>0.49</v>
      </c>
      <c r="M2455">
        <v>0.54</v>
      </c>
      <c r="N2455">
        <v>1.31</v>
      </c>
      <c r="O2455">
        <v>1.28</v>
      </c>
      <c r="P2455">
        <v>2.41</v>
      </c>
      <c r="Q2455">
        <v>3.1</v>
      </c>
      <c r="R2455">
        <v>8.82</v>
      </c>
      <c r="S2455">
        <v>9.44</v>
      </c>
      <c r="T2455">
        <v>4.5</v>
      </c>
      <c r="U2455">
        <v>1.46</v>
      </c>
      <c r="V2455">
        <v>1.37</v>
      </c>
      <c r="W2455">
        <v>72.23</v>
      </c>
      <c r="X2455">
        <v>6.97</v>
      </c>
      <c r="Y2455">
        <v>8.0500000000000007</v>
      </c>
      <c r="Z2455">
        <v>11.54</v>
      </c>
      <c r="AA2455">
        <v>15.7</v>
      </c>
      <c r="AB2455">
        <v>4.59</v>
      </c>
      <c r="AC2455">
        <v>17.96</v>
      </c>
    </row>
    <row r="2456" spans="1:29" x14ac:dyDescent="0.2">
      <c r="A2456" t="s">
        <v>1237</v>
      </c>
      <c r="B2456" s="2" t="s">
        <v>5159</v>
      </c>
      <c r="C2456" s="2">
        <v>2</v>
      </c>
      <c r="D2456" s="2">
        <v>1</v>
      </c>
      <c r="E2456" s="2">
        <v>2</v>
      </c>
      <c r="F2456" s="1">
        <v>42965.658333333333</v>
      </c>
      <c r="G2456">
        <v>85.65</v>
      </c>
      <c r="H2456">
        <v>1.73</v>
      </c>
      <c r="I2456">
        <v>1.38</v>
      </c>
      <c r="J2456">
        <v>3.7</v>
      </c>
      <c r="K2456">
        <v>1.93</v>
      </c>
      <c r="L2456">
        <v>0.4</v>
      </c>
      <c r="M2456">
        <v>0.49</v>
      </c>
      <c r="N2456">
        <v>1.48</v>
      </c>
      <c r="O2456">
        <v>1.43</v>
      </c>
      <c r="P2456">
        <v>1.89</v>
      </c>
      <c r="Q2456">
        <v>2.57</v>
      </c>
      <c r="R2456">
        <v>10.1</v>
      </c>
      <c r="S2456">
        <v>10</v>
      </c>
      <c r="T2456">
        <v>4.1399999999999997</v>
      </c>
      <c r="U2456">
        <v>1.46</v>
      </c>
      <c r="V2456">
        <v>1.38</v>
      </c>
      <c r="W2456">
        <v>71.17</v>
      </c>
      <c r="X2456">
        <v>4.28</v>
      </c>
      <c r="Y2456">
        <v>5.41</v>
      </c>
      <c r="Z2456">
        <v>9.83</v>
      </c>
      <c r="AA2456">
        <v>10.01</v>
      </c>
      <c r="AB2456">
        <v>3.39</v>
      </c>
      <c r="AC2456">
        <v>9.31</v>
      </c>
    </row>
    <row r="2457" spans="1:29" x14ac:dyDescent="0.2">
      <c r="A2457" t="s">
        <v>1518</v>
      </c>
      <c r="B2457" s="2" t="s">
        <v>4852</v>
      </c>
      <c r="C2457" s="2">
        <v>1</v>
      </c>
      <c r="D2457" s="2">
        <v>2</v>
      </c>
      <c r="E2457" s="2">
        <v>2</v>
      </c>
      <c r="F2457" s="1">
        <v>42979.646527777775</v>
      </c>
      <c r="G2457">
        <v>85.64</v>
      </c>
      <c r="H2457">
        <v>1.63</v>
      </c>
      <c r="I2457">
        <v>1.25</v>
      </c>
      <c r="J2457">
        <v>2.88</v>
      </c>
      <c r="K2457">
        <v>1.93</v>
      </c>
      <c r="L2457">
        <v>0.39</v>
      </c>
      <c r="M2457">
        <v>0.36</v>
      </c>
      <c r="N2457">
        <v>1.48</v>
      </c>
      <c r="O2457">
        <v>1.46</v>
      </c>
      <c r="P2457">
        <v>1.98</v>
      </c>
      <c r="Q2457">
        <v>2.5299999999999998</v>
      </c>
      <c r="R2457">
        <v>9.42</v>
      </c>
      <c r="S2457">
        <v>10.37</v>
      </c>
      <c r="T2457">
        <v>4.33</v>
      </c>
      <c r="U2457">
        <v>1.5</v>
      </c>
      <c r="V2457">
        <v>1.37</v>
      </c>
      <c r="W2457">
        <v>71.540000000000006</v>
      </c>
      <c r="X2457">
        <v>6.26</v>
      </c>
      <c r="Y2457">
        <v>7.41</v>
      </c>
      <c r="Z2457">
        <v>11.36</v>
      </c>
      <c r="AA2457">
        <v>16.809999999999999</v>
      </c>
      <c r="AB2457">
        <v>6.04</v>
      </c>
      <c r="AC2457">
        <v>17.440000000000001</v>
      </c>
    </row>
    <row r="2458" spans="1:29" x14ac:dyDescent="0.2">
      <c r="A2458" t="s">
        <v>755</v>
      </c>
      <c r="B2458" s="2" t="s">
        <v>4788</v>
      </c>
      <c r="C2458" s="2">
        <v>1</v>
      </c>
      <c r="D2458" s="2">
        <v>2</v>
      </c>
      <c r="E2458" s="2">
        <v>1</v>
      </c>
      <c r="F2458" s="1">
        <v>42948.446527777778</v>
      </c>
      <c r="G2458">
        <v>85.64</v>
      </c>
      <c r="H2458">
        <v>1.7</v>
      </c>
      <c r="I2458">
        <v>1.38</v>
      </c>
      <c r="J2458">
        <v>2.62</v>
      </c>
      <c r="K2458">
        <v>2.23</v>
      </c>
      <c r="L2458">
        <v>0.48</v>
      </c>
      <c r="M2458">
        <v>0.44</v>
      </c>
      <c r="N2458">
        <v>1.6</v>
      </c>
      <c r="O2458">
        <v>1.57</v>
      </c>
      <c r="P2458">
        <v>2.38</v>
      </c>
      <c r="Q2458">
        <v>3.09</v>
      </c>
      <c r="R2458">
        <v>7.74</v>
      </c>
      <c r="S2458">
        <v>11.3</v>
      </c>
      <c r="T2458">
        <v>4.38</v>
      </c>
      <c r="U2458">
        <v>1.35</v>
      </c>
      <c r="V2458">
        <v>1.39</v>
      </c>
      <c r="W2458">
        <v>73.040000000000006</v>
      </c>
      <c r="X2458">
        <v>6.84</v>
      </c>
      <c r="Y2458">
        <v>7.87</v>
      </c>
      <c r="Z2458">
        <v>14.82</v>
      </c>
      <c r="AA2458">
        <v>16.91</v>
      </c>
      <c r="AB2458">
        <v>6.92</v>
      </c>
      <c r="AC2458">
        <v>15.39</v>
      </c>
    </row>
    <row r="2459" spans="1:29" x14ac:dyDescent="0.2">
      <c r="A2459" t="s">
        <v>3482</v>
      </c>
      <c r="B2459" s="2" t="s">
        <v>4897</v>
      </c>
      <c r="C2459" s="2">
        <v>1</v>
      </c>
      <c r="D2459" s="2">
        <v>1</v>
      </c>
      <c r="E2459" s="2">
        <v>4</v>
      </c>
      <c r="F2459" s="1">
        <v>43208.714583333334</v>
      </c>
      <c r="G2459">
        <v>85.64</v>
      </c>
      <c r="H2459">
        <v>1.58</v>
      </c>
      <c r="I2459">
        <v>1.0900000000000001</v>
      </c>
      <c r="J2459">
        <v>1.57</v>
      </c>
      <c r="K2459">
        <v>2.4300000000000002</v>
      </c>
      <c r="L2459">
        <v>0.74</v>
      </c>
      <c r="M2459">
        <v>0.53</v>
      </c>
      <c r="N2459">
        <v>1.38</v>
      </c>
      <c r="O2459">
        <v>1.34</v>
      </c>
      <c r="P2459">
        <v>3.43</v>
      </c>
      <c r="Q2459">
        <v>4.3</v>
      </c>
      <c r="R2459">
        <v>4.32</v>
      </c>
      <c r="S2459">
        <v>11.97</v>
      </c>
      <c r="T2459">
        <v>3.63</v>
      </c>
      <c r="U2459">
        <v>2.02</v>
      </c>
      <c r="V2459">
        <v>1.4</v>
      </c>
      <c r="W2459">
        <v>74.849999999999994</v>
      </c>
      <c r="X2459">
        <v>15.51</v>
      </c>
      <c r="Y2459">
        <v>21.84</v>
      </c>
      <c r="Z2459">
        <v>31.24</v>
      </c>
      <c r="AA2459">
        <v>50.7</v>
      </c>
      <c r="AB2459">
        <v>11.6</v>
      </c>
      <c r="AC2459">
        <v>55.33</v>
      </c>
    </row>
    <row r="2460" spans="1:29" x14ac:dyDescent="0.2">
      <c r="A2460" t="s">
        <v>422</v>
      </c>
      <c r="B2460" s="2" t="s">
        <v>5112</v>
      </c>
      <c r="C2460" s="2">
        <v>2</v>
      </c>
      <c r="D2460" s="2">
        <v>2</v>
      </c>
      <c r="E2460" s="2">
        <v>1</v>
      </c>
      <c r="F2460" s="1">
        <v>42916.618055555555</v>
      </c>
      <c r="G2460">
        <v>85.64</v>
      </c>
      <c r="H2460">
        <v>1.71</v>
      </c>
      <c r="I2460">
        <v>1.2</v>
      </c>
      <c r="J2460">
        <v>2.73</v>
      </c>
      <c r="K2460">
        <v>2.2599999999999998</v>
      </c>
      <c r="L2460">
        <v>0.56000000000000005</v>
      </c>
      <c r="M2460">
        <v>0.53</v>
      </c>
      <c r="N2460">
        <v>1.47</v>
      </c>
      <c r="O2460">
        <v>1.48</v>
      </c>
      <c r="P2460">
        <v>2.65</v>
      </c>
      <c r="Q2460">
        <v>3.34</v>
      </c>
      <c r="R2460">
        <v>6.62</v>
      </c>
      <c r="S2460">
        <v>11.99</v>
      </c>
      <c r="T2460">
        <v>4.7699999999999996</v>
      </c>
      <c r="U2460">
        <v>1.65</v>
      </c>
      <c r="V2460">
        <v>1.4</v>
      </c>
      <c r="W2460">
        <v>71.680000000000007</v>
      </c>
      <c r="X2460">
        <v>9.2799999999999994</v>
      </c>
      <c r="Y2460">
        <v>12.61</v>
      </c>
      <c r="Z2460">
        <v>13.64</v>
      </c>
      <c r="AA2460">
        <v>29.59</v>
      </c>
      <c r="AB2460">
        <v>8.06</v>
      </c>
      <c r="AC2460">
        <v>33.659999999999997</v>
      </c>
    </row>
    <row r="2461" spans="1:29" x14ac:dyDescent="0.2">
      <c r="A2461" t="s">
        <v>576</v>
      </c>
      <c r="B2461" s="2" t="s">
        <v>5168</v>
      </c>
      <c r="C2461" s="2">
        <v>2</v>
      </c>
      <c r="D2461" s="2">
        <v>1</v>
      </c>
      <c r="E2461" s="2">
        <v>1</v>
      </c>
      <c r="F2461" s="1">
        <v>42928.525694444441</v>
      </c>
      <c r="G2461">
        <v>85.64</v>
      </c>
      <c r="H2461">
        <v>1.63</v>
      </c>
      <c r="I2461">
        <v>1.0900000000000001</v>
      </c>
      <c r="J2461">
        <v>2.78</v>
      </c>
      <c r="K2461">
        <v>2.0499999999999998</v>
      </c>
      <c r="L2461">
        <v>0.49</v>
      </c>
      <c r="M2461">
        <v>0.53</v>
      </c>
      <c r="N2461">
        <v>1.25</v>
      </c>
      <c r="O2461">
        <v>1.26</v>
      </c>
      <c r="P2461">
        <v>2.37</v>
      </c>
      <c r="Q2461">
        <v>3.01</v>
      </c>
      <c r="R2461">
        <v>8.42</v>
      </c>
      <c r="S2461">
        <v>9.76</v>
      </c>
      <c r="T2461">
        <v>4.4000000000000004</v>
      </c>
      <c r="U2461">
        <v>1.63</v>
      </c>
      <c r="V2461">
        <v>1.34</v>
      </c>
      <c r="W2461">
        <v>70.72</v>
      </c>
      <c r="X2461">
        <v>7.66</v>
      </c>
      <c r="Y2461">
        <v>10.16</v>
      </c>
      <c r="Z2461">
        <v>10.93</v>
      </c>
      <c r="AA2461">
        <v>25.37</v>
      </c>
      <c r="AB2461">
        <v>6.64</v>
      </c>
      <c r="AC2461">
        <v>24.99</v>
      </c>
    </row>
    <row r="2462" spans="1:29" x14ac:dyDescent="0.2">
      <c r="A2462" t="s">
        <v>1227</v>
      </c>
      <c r="B2462" s="2" t="s">
        <v>5189</v>
      </c>
      <c r="C2462" s="2">
        <v>2</v>
      </c>
      <c r="D2462" s="2">
        <v>1</v>
      </c>
      <c r="E2462" s="2">
        <v>2</v>
      </c>
      <c r="F2462" s="1">
        <v>42965.637499999997</v>
      </c>
      <c r="G2462">
        <v>85.64</v>
      </c>
      <c r="H2462">
        <v>1.57</v>
      </c>
      <c r="I2462">
        <v>1.29</v>
      </c>
      <c r="J2462">
        <v>3.56</v>
      </c>
      <c r="K2462">
        <v>1.84</v>
      </c>
      <c r="L2462">
        <v>0.45</v>
      </c>
      <c r="M2462">
        <v>0.39</v>
      </c>
      <c r="N2462">
        <v>1.35</v>
      </c>
      <c r="O2462">
        <v>1.35</v>
      </c>
      <c r="P2462">
        <v>1.78</v>
      </c>
      <c r="Q2462">
        <v>2.04</v>
      </c>
      <c r="R2462">
        <v>9.68</v>
      </c>
      <c r="S2462">
        <v>9.51</v>
      </c>
      <c r="T2462">
        <v>4.1900000000000004</v>
      </c>
      <c r="U2462">
        <v>1.29</v>
      </c>
      <c r="V2462">
        <v>1.29</v>
      </c>
      <c r="W2462">
        <v>70.39</v>
      </c>
      <c r="X2462">
        <v>4.79</v>
      </c>
      <c r="Y2462">
        <v>6.07</v>
      </c>
      <c r="Z2462">
        <v>10.029999999999999</v>
      </c>
      <c r="AA2462">
        <v>11.79</v>
      </c>
      <c r="AB2462">
        <v>3.96</v>
      </c>
      <c r="AC2462">
        <v>11.88</v>
      </c>
    </row>
    <row r="2463" spans="1:29" x14ac:dyDescent="0.2">
      <c r="A2463" t="s">
        <v>776</v>
      </c>
      <c r="B2463" s="2" t="s">
        <v>5195</v>
      </c>
      <c r="C2463" s="2">
        <v>2</v>
      </c>
      <c r="D2463" s="2">
        <v>2</v>
      </c>
      <c r="E2463" s="2">
        <v>1</v>
      </c>
      <c r="F2463" s="1">
        <v>42948.495833333334</v>
      </c>
      <c r="G2463">
        <v>85.64</v>
      </c>
      <c r="H2463">
        <v>1.37</v>
      </c>
      <c r="I2463">
        <v>1.0900000000000001</v>
      </c>
      <c r="J2463">
        <v>2.16</v>
      </c>
      <c r="K2463">
        <v>1.83</v>
      </c>
      <c r="L2463">
        <v>0.56999999999999995</v>
      </c>
      <c r="M2463">
        <v>0.65</v>
      </c>
      <c r="N2463">
        <v>1.17</v>
      </c>
      <c r="O2463">
        <v>1.1599999999999999</v>
      </c>
      <c r="P2463">
        <v>2.5499999999999998</v>
      </c>
      <c r="Q2463">
        <v>3.37</v>
      </c>
      <c r="R2463">
        <v>8.3000000000000007</v>
      </c>
      <c r="S2463">
        <v>9.1300000000000008</v>
      </c>
      <c r="T2463">
        <v>3.83</v>
      </c>
      <c r="U2463">
        <v>1.31</v>
      </c>
      <c r="V2463">
        <v>1.28</v>
      </c>
      <c r="W2463">
        <v>72.97</v>
      </c>
      <c r="X2463">
        <v>7.01</v>
      </c>
      <c r="Y2463">
        <v>8.16</v>
      </c>
      <c r="Z2463">
        <v>13.13</v>
      </c>
      <c r="AA2463">
        <v>18.170000000000002</v>
      </c>
      <c r="AB2463">
        <v>4.79</v>
      </c>
      <c r="AC2463">
        <v>15.59</v>
      </c>
    </row>
    <row r="2464" spans="1:29" x14ac:dyDescent="0.2">
      <c r="A2464" t="s">
        <v>1390</v>
      </c>
      <c r="B2464" s="2" t="s">
        <v>5093</v>
      </c>
      <c r="C2464" s="2">
        <v>2</v>
      </c>
      <c r="D2464" s="2">
        <v>1</v>
      </c>
      <c r="E2464" s="2">
        <v>2</v>
      </c>
      <c r="F2464" s="1">
        <v>42976.448611111111</v>
      </c>
      <c r="G2464">
        <v>85.64</v>
      </c>
      <c r="H2464">
        <v>1.98</v>
      </c>
      <c r="I2464">
        <v>1.66</v>
      </c>
      <c r="J2464">
        <v>3.27</v>
      </c>
      <c r="K2464">
        <v>2.15</v>
      </c>
      <c r="L2464">
        <v>0.36</v>
      </c>
      <c r="M2464">
        <v>0.24</v>
      </c>
      <c r="N2464">
        <v>2.0499999999999998</v>
      </c>
      <c r="O2464">
        <v>2</v>
      </c>
      <c r="P2464">
        <v>1.83</v>
      </c>
      <c r="Q2464">
        <v>1.79</v>
      </c>
      <c r="R2464">
        <v>8.7100000000000009</v>
      </c>
      <c r="S2464">
        <v>14.58</v>
      </c>
      <c r="T2464">
        <v>4.26</v>
      </c>
      <c r="U2464">
        <v>1.61</v>
      </c>
      <c r="V2464">
        <v>1.64</v>
      </c>
      <c r="W2464">
        <v>69.88</v>
      </c>
      <c r="X2464">
        <v>7.18</v>
      </c>
      <c r="Y2464">
        <v>7.02</v>
      </c>
      <c r="Z2464">
        <v>15.24</v>
      </c>
      <c r="AA2464">
        <v>19.100000000000001</v>
      </c>
      <c r="AB2464">
        <v>6.17</v>
      </c>
      <c r="AC2464">
        <v>27.48</v>
      </c>
    </row>
    <row r="2465" spans="1:29" x14ac:dyDescent="0.2">
      <c r="A2465" t="s">
        <v>29</v>
      </c>
      <c r="B2465" s="2" t="s">
        <v>4991</v>
      </c>
      <c r="C2465" s="2">
        <v>2</v>
      </c>
      <c r="D2465" s="2">
        <v>1</v>
      </c>
      <c r="E2465" s="2">
        <v>1</v>
      </c>
      <c r="F2465" s="1">
        <v>42898.587500000001</v>
      </c>
      <c r="G2465">
        <v>85.64</v>
      </c>
      <c r="H2465">
        <v>1.89</v>
      </c>
      <c r="I2465">
        <v>1.32</v>
      </c>
      <c r="J2465">
        <v>2.31</v>
      </c>
      <c r="K2465">
        <v>2.5</v>
      </c>
      <c r="L2465">
        <v>0.56999999999999995</v>
      </c>
      <c r="M2465">
        <v>0.56000000000000005</v>
      </c>
      <c r="N2465">
        <v>1.62</v>
      </c>
      <c r="O2465">
        <v>1.63</v>
      </c>
      <c r="P2465">
        <v>2.83</v>
      </c>
      <c r="Q2465">
        <v>3.62</v>
      </c>
      <c r="R2465">
        <v>6.4</v>
      </c>
      <c r="S2465">
        <v>12.92</v>
      </c>
      <c r="T2465">
        <v>4.5599999999999996</v>
      </c>
      <c r="U2465">
        <v>1.66</v>
      </c>
      <c r="V2465">
        <v>1.5</v>
      </c>
      <c r="W2465">
        <v>72.099999999999994</v>
      </c>
      <c r="X2465">
        <v>8.94</v>
      </c>
      <c r="Y2465">
        <v>10.5</v>
      </c>
      <c r="Z2465">
        <v>15.59</v>
      </c>
      <c r="AA2465">
        <v>30.29</v>
      </c>
      <c r="AB2465">
        <v>9.25</v>
      </c>
      <c r="AC2465">
        <v>35.49</v>
      </c>
    </row>
    <row r="2466" spans="1:29" x14ac:dyDescent="0.2">
      <c r="A2466" t="s">
        <v>952</v>
      </c>
      <c r="B2466" s="2" t="s">
        <v>4934</v>
      </c>
      <c r="C2466" s="2">
        <v>1</v>
      </c>
      <c r="D2466" s="2">
        <v>2</v>
      </c>
      <c r="E2466" s="2">
        <v>2</v>
      </c>
      <c r="F2466" s="1">
        <v>42955.598611111112</v>
      </c>
      <c r="G2466">
        <v>85.63</v>
      </c>
      <c r="H2466">
        <v>1.58</v>
      </c>
      <c r="I2466">
        <v>1.26</v>
      </c>
      <c r="J2466">
        <v>3.07</v>
      </c>
      <c r="K2466">
        <v>1.93</v>
      </c>
      <c r="L2466">
        <v>0.46</v>
      </c>
      <c r="M2466">
        <v>0.56000000000000005</v>
      </c>
      <c r="N2466">
        <v>1.37</v>
      </c>
      <c r="O2466">
        <v>1.34</v>
      </c>
      <c r="P2466">
        <v>2.14</v>
      </c>
      <c r="Q2466">
        <v>2.9</v>
      </c>
      <c r="R2466">
        <v>9.39</v>
      </c>
      <c r="S2466">
        <v>9.67</v>
      </c>
      <c r="T2466">
        <v>3.99</v>
      </c>
      <c r="U2466">
        <v>1.45</v>
      </c>
      <c r="V2466">
        <v>1.31</v>
      </c>
      <c r="W2466">
        <v>72.400000000000006</v>
      </c>
      <c r="X2466">
        <v>5.17</v>
      </c>
      <c r="Y2466">
        <v>6.47</v>
      </c>
      <c r="Z2466">
        <v>9.5299999999999994</v>
      </c>
      <c r="AA2466">
        <v>12.79</v>
      </c>
      <c r="AB2466">
        <v>4.5</v>
      </c>
      <c r="AC2466">
        <v>10.71</v>
      </c>
    </row>
    <row r="2467" spans="1:29" x14ac:dyDescent="0.2">
      <c r="A2467" t="s">
        <v>3629</v>
      </c>
      <c r="B2467" s="2" t="s">
        <v>5116</v>
      </c>
      <c r="C2467" s="2">
        <v>2</v>
      </c>
      <c r="D2467" s="2">
        <v>1</v>
      </c>
      <c r="E2467" s="2">
        <v>4</v>
      </c>
      <c r="F2467" s="1">
        <v>43216.586111111108</v>
      </c>
      <c r="G2467">
        <v>85.63</v>
      </c>
      <c r="H2467">
        <v>1.54</v>
      </c>
      <c r="I2467">
        <v>1.05</v>
      </c>
      <c r="J2467">
        <v>1.22</v>
      </c>
      <c r="K2467">
        <v>2.2599999999999998</v>
      </c>
      <c r="L2467">
        <v>0.76</v>
      </c>
      <c r="M2467">
        <v>0.67</v>
      </c>
      <c r="N2467">
        <v>1.46</v>
      </c>
      <c r="O2467">
        <v>1.35</v>
      </c>
      <c r="P2467">
        <v>3.51</v>
      </c>
      <c r="Q2467">
        <v>4.67</v>
      </c>
      <c r="R2467">
        <v>5.74</v>
      </c>
      <c r="S2467">
        <v>12.1</v>
      </c>
      <c r="T2467">
        <v>2.64</v>
      </c>
      <c r="U2467">
        <v>2.23</v>
      </c>
      <c r="V2467">
        <v>1.53</v>
      </c>
      <c r="W2467">
        <v>76.319999999999993</v>
      </c>
      <c r="X2467">
        <v>15.13</v>
      </c>
      <c r="Y2467">
        <v>20.420000000000002</v>
      </c>
      <c r="Z2467">
        <v>38.35</v>
      </c>
      <c r="AA2467">
        <v>51.81</v>
      </c>
      <c r="AB2467">
        <v>9.0500000000000007</v>
      </c>
      <c r="AC2467">
        <v>43.77</v>
      </c>
    </row>
    <row r="2468" spans="1:29" x14ac:dyDescent="0.2">
      <c r="A2468" t="s">
        <v>278</v>
      </c>
      <c r="B2468" s="2" t="s">
        <v>5001</v>
      </c>
      <c r="C2468" s="2">
        <v>2</v>
      </c>
      <c r="D2468" s="2">
        <v>1</v>
      </c>
      <c r="E2468" s="2">
        <v>1</v>
      </c>
      <c r="F2468" s="1">
        <v>42913.657638888886</v>
      </c>
      <c r="G2468">
        <v>85.63</v>
      </c>
      <c r="H2468">
        <v>1.95</v>
      </c>
      <c r="I2468">
        <v>1.28</v>
      </c>
      <c r="J2468">
        <v>3.41</v>
      </c>
      <c r="K2468">
        <v>2.36</v>
      </c>
      <c r="L2468">
        <v>0.54</v>
      </c>
      <c r="M2468">
        <v>0.53</v>
      </c>
      <c r="N2468">
        <v>1.49</v>
      </c>
      <c r="O2468">
        <v>1.49</v>
      </c>
      <c r="P2468">
        <v>2.78</v>
      </c>
      <c r="Q2468">
        <v>3.64</v>
      </c>
      <c r="R2468">
        <v>7.03</v>
      </c>
      <c r="S2468">
        <v>12.11</v>
      </c>
      <c r="T2468">
        <v>5.36</v>
      </c>
      <c r="U2468">
        <v>1.81</v>
      </c>
      <c r="V2468">
        <v>1.49</v>
      </c>
      <c r="W2468">
        <v>70.959999999999994</v>
      </c>
      <c r="X2468">
        <v>10.36</v>
      </c>
      <c r="Y2468">
        <v>12.23</v>
      </c>
      <c r="Z2468">
        <v>15.76</v>
      </c>
      <c r="AA2468">
        <v>24.69</v>
      </c>
      <c r="AB2468">
        <v>6.08</v>
      </c>
      <c r="AC2468">
        <v>38.86</v>
      </c>
    </row>
    <row r="2469" spans="1:29" x14ac:dyDescent="0.2">
      <c r="A2469" t="s">
        <v>655</v>
      </c>
      <c r="B2469" s="2" t="s">
        <v>5197</v>
      </c>
      <c r="C2469" s="2">
        <v>2</v>
      </c>
      <c r="D2469" s="2">
        <v>2</v>
      </c>
      <c r="E2469" s="2">
        <v>1</v>
      </c>
      <c r="F2469" s="1">
        <v>42933.419444444444</v>
      </c>
      <c r="G2469">
        <v>85.63</v>
      </c>
      <c r="H2469">
        <v>2.12</v>
      </c>
      <c r="I2469">
        <v>1.72</v>
      </c>
      <c r="J2469">
        <v>2.1800000000000002</v>
      </c>
      <c r="K2469">
        <v>2.62</v>
      </c>
      <c r="L2469">
        <v>0.53</v>
      </c>
      <c r="M2469">
        <v>0.63</v>
      </c>
      <c r="N2469">
        <v>2.23</v>
      </c>
      <c r="O2469">
        <v>2.15</v>
      </c>
      <c r="P2469">
        <v>2.5499999999999998</v>
      </c>
      <c r="Q2469">
        <v>3.14</v>
      </c>
      <c r="R2469">
        <v>3.68</v>
      </c>
      <c r="S2469">
        <v>17.14</v>
      </c>
      <c r="T2469">
        <v>3.57</v>
      </c>
      <c r="U2469">
        <v>1.72</v>
      </c>
      <c r="V2469">
        <v>1.64</v>
      </c>
      <c r="W2469">
        <v>71.53</v>
      </c>
      <c r="X2469">
        <v>7.81</v>
      </c>
      <c r="Y2469">
        <v>7.79</v>
      </c>
      <c r="Z2469">
        <v>15.88</v>
      </c>
      <c r="AA2469">
        <v>31.55</v>
      </c>
      <c r="AB2469">
        <v>17.61</v>
      </c>
      <c r="AC2469">
        <v>41.83</v>
      </c>
    </row>
    <row r="2470" spans="1:29" x14ac:dyDescent="0.2">
      <c r="A2470" t="s">
        <v>3330</v>
      </c>
      <c r="B2470" s="2" t="s">
        <v>4903</v>
      </c>
      <c r="C2470" s="2">
        <v>1</v>
      </c>
      <c r="D2470" s="2">
        <v>1</v>
      </c>
      <c r="E2470" s="2">
        <v>4</v>
      </c>
      <c r="F2470" s="1">
        <v>43203.573611111111</v>
      </c>
      <c r="G2470">
        <v>85.63</v>
      </c>
      <c r="H2470">
        <v>2.13</v>
      </c>
      <c r="I2470">
        <v>1.34</v>
      </c>
      <c r="J2470">
        <v>0.74</v>
      </c>
      <c r="K2470">
        <v>3.01</v>
      </c>
      <c r="L2470">
        <v>0.62</v>
      </c>
      <c r="M2470">
        <v>0.17</v>
      </c>
      <c r="N2470">
        <v>1.98</v>
      </c>
      <c r="O2470">
        <v>1.94</v>
      </c>
      <c r="P2470">
        <v>3.37</v>
      </c>
      <c r="Q2470">
        <v>3.75</v>
      </c>
      <c r="R2470">
        <v>1.95</v>
      </c>
      <c r="S2470">
        <v>16.84</v>
      </c>
      <c r="T2470">
        <v>3.95</v>
      </c>
      <c r="U2470">
        <v>2.5099999999999998</v>
      </c>
      <c r="V2470">
        <v>1.75</v>
      </c>
      <c r="W2470">
        <v>74.05</v>
      </c>
      <c r="X2470">
        <v>20.75</v>
      </c>
      <c r="Y2470">
        <v>24.78</v>
      </c>
      <c r="Z2470">
        <v>41.1</v>
      </c>
      <c r="AA2470">
        <v>75.77</v>
      </c>
      <c r="AB2470">
        <v>17.170000000000002</v>
      </c>
      <c r="AC2470">
        <v>86.68</v>
      </c>
    </row>
    <row r="2471" spans="1:29" x14ac:dyDescent="0.2">
      <c r="A2471" t="s">
        <v>527</v>
      </c>
      <c r="B2471" s="2" t="s">
        <v>5123</v>
      </c>
      <c r="C2471" s="2">
        <v>2</v>
      </c>
      <c r="D2471" s="2">
        <v>1</v>
      </c>
      <c r="E2471" s="2">
        <v>1</v>
      </c>
      <c r="F2471" s="1">
        <v>42922.439583333333</v>
      </c>
      <c r="G2471">
        <v>85.62</v>
      </c>
      <c r="H2471">
        <v>1.83</v>
      </c>
      <c r="I2471">
        <v>1.28</v>
      </c>
      <c r="J2471">
        <v>1.53</v>
      </c>
      <c r="K2471">
        <v>2.44</v>
      </c>
      <c r="L2471">
        <v>0.56000000000000005</v>
      </c>
      <c r="M2471">
        <v>0.69</v>
      </c>
      <c r="N2471">
        <v>1.59</v>
      </c>
      <c r="O2471">
        <v>1.6</v>
      </c>
      <c r="P2471">
        <v>2.86</v>
      </c>
      <c r="Q2471">
        <v>3.98</v>
      </c>
      <c r="R2471">
        <v>7.32</v>
      </c>
      <c r="S2471">
        <v>12.4</v>
      </c>
      <c r="T2471">
        <v>4.05</v>
      </c>
      <c r="U2471">
        <v>1.7</v>
      </c>
      <c r="V2471">
        <v>1.47</v>
      </c>
      <c r="W2471">
        <v>73.66</v>
      </c>
      <c r="X2471">
        <v>6.39</v>
      </c>
      <c r="Y2471">
        <v>7.47</v>
      </c>
      <c r="Z2471">
        <v>12.08</v>
      </c>
      <c r="AA2471">
        <v>22.75</v>
      </c>
      <c r="AB2471">
        <v>7.84</v>
      </c>
      <c r="AC2471">
        <v>20.23</v>
      </c>
    </row>
    <row r="2472" spans="1:29" x14ac:dyDescent="0.2">
      <c r="A2472" t="s">
        <v>503</v>
      </c>
      <c r="B2472" s="2" t="s">
        <v>5054</v>
      </c>
      <c r="C2472" s="2">
        <v>2</v>
      </c>
      <c r="D2472" s="2">
        <v>1</v>
      </c>
      <c r="E2472" s="2">
        <v>1</v>
      </c>
      <c r="F2472" s="1">
        <v>42922.373611111114</v>
      </c>
      <c r="G2472">
        <v>85.62</v>
      </c>
      <c r="H2472">
        <v>1.77</v>
      </c>
      <c r="I2472">
        <v>1.26</v>
      </c>
      <c r="J2472">
        <v>1.91</v>
      </c>
      <c r="K2472">
        <v>2.4</v>
      </c>
      <c r="L2472">
        <v>0.57999999999999996</v>
      </c>
      <c r="M2472">
        <v>0.6</v>
      </c>
      <c r="N2472">
        <v>1.55</v>
      </c>
      <c r="O2472">
        <v>1.56</v>
      </c>
      <c r="P2472">
        <v>2.78</v>
      </c>
      <c r="Q2472">
        <v>3.81</v>
      </c>
      <c r="R2472">
        <v>6.74</v>
      </c>
      <c r="S2472">
        <v>12.36</v>
      </c>
      <c r="T2472">
        <v>4</v>
      </c>
      <c r="U2472">
        <v>1.67</v>
      </c>
      <c r="V2472">
        <v>1.44</v>
      </c>
      <c r="W2472">
        <v>72.489999999999995</v>
      </c>
      <c r="X2472">
        <v>7.33</v>
      </c>
      <c r="Y2472">
        <v>9.74</v>
      </c>
      <c r="Z2472">
        <v>13.72</v>
      </c>
      <c r="AA2472">
        <v>27.09</v>
      </c>
      <c r="AB2472">
        <v>8.52</v>
      </c>
      <c r="AC2472">
        <v>26.52</v>
      </c>
    </row>
    <row r="2473" spans="1:29" x14ac:dyDescent="0.2">
      <c r="A2473" t="s">
        <v>3542</v>
      </c>
      <c r="B2473" s="2" t="s">
        <v>4841</v>
      </c>
      <c r="C2473" s="2">
        <v>1</v>
      </c>
      <c r="D2473" s="2">
        <v>2</v>
      </c>
      <c r="E2473" s="2">
        <v>4</v>
      </c>
      <c r="F2473" s="1">
        <v>43209.525694444441</v>
      </c>
      <c r="G2473">
        <v>85.62</v>
      </c>
      <c r="H2473">
        <v>1.99</v>
      </c>
      <c r="I2473">
        <v>1.33</v>
      </c>
      <c r="J2473">
        <v>3.2</v>
      </c>
      <c r="K2473">
        <v>2.74</v>
      </c>
      <c r="L2473">
        <v>0.64</v>
      </c>
      <c r="M2473">
        <v>0.25</v>
      </c>
      <c r="N2473">
        <v>1.68</v>
      </c>
      <c r="O2473">
        <v>1.67</v>
      </c>
      <c r="P2473">
        <v>3.17</v>
      </c>
      <c r="Q2473">
        <v>3.55</v>
      </c>
      <c r="R2473">
        <v>3.33</v>
      </c>
      <c r="S2473">
        <v>14.46</v>
      </c>
      <c r="T2473">
        <v>5.44</v>
      </c>
      <c r="U2473">
        <v>2.25</v>
      </c>
      <c r="V2473">
        <v>1.56</v>
      </c>
      <c r="W2473">
        <v>71.58</v>
      </c>
      <c r="X2473">
        <v>23.04</v>
      </c>
      <c r="Y2473">
        <v>25.91</v>
      </c>
      <c r="Z2473">
        <v>33.61</v>
      </c>
      <c r="AA2473">
        <v>51.01</v>
      </c>
      <c r="AB2473">
        <v>11.87</v>
      </c>
      <c r="AC2473">
        <v>87.94</v>
      </c>
    </row>
    <row r="2474" spans="1:29" x14ac:dyDescent="0.2">
      <c r="A2474" t="s">
        <v>4197</v>
      </c>
      <c r="B2474" s="2" t="s">
        <v>5021</v>
      </c>
      <c r="C2474" s="2">
        <v>2</v>
      </c>
      <c r="D2474" s="2">
        <v>1</v>
      </c>
      <c r="E2474" s="2">
        <v>5</v>
      </c>
      <c r="F2474" s="1">
        <v>43286.415972222225</v>
      </c>
      <c r="G2474">
        <v>85.62</v>
      </c>
      <c r="H2474">
        <v>2.2599999999999998</v>
      </c>
      <c r="I2474">
        <v>1.47</v>
      </c>
      <c r="J2474">
        <v>3.51</v>
      </c>
      <c r="K2474">
        <v>2.41</v>
      </c>
      <c r="L2474">
        <v>0.21</v>
      </c>
      <c r="M2474">
        <v>0.19</v>
      </c>
      <c r="N2474">
        <v>1.83</v>
      </c>
      <c r="O2474">
        <v>1.81</v>
      </c>
      <c r="P2474">
        <v>1.4</v>
      </c>
      <c r="Q2474">
        <v>1.28</v>
      </c>
      <c r="R2474">
        <v>8.75</v>
      </c>
      <c r="S2474">
        <v>12.93</v>
      </c>
      <c r="T2474">
        <v>5.34</v>
      </c>
      <c r="U2474">
        <v>1.91</v>
      </c>
      <c r="V2474">
        <v>1.56</v>
      </c>
      <c r="W2474">
        <v>68.3</v>
      </c>
      <c r="X2474">
        <v>6.45</v>
      </c>
      <c r="Y2474">
        <v>8.68</v>
      </c>
      <c r="Z2474">
        <v>13.4</v>
      </c>
      <c r="AA2474">
        <v>22.49</v>
      </c>
      <c r="AB2474">
        <v>8.39</v>
      </c>
      <c r="AC2474">
        <v>25.53</v>
      </c>
    </row>
    <row r="2475" spans="1:29" x14ac:dyDescent="0.2">
      <c r="A2475" t="s">
        <v>1457</v>
      </c>
      <c r="B2475" s="2" t="s">
        <v>5069</v>
      </c>
      <c r="C2475" s="2">
        <v>2</v>
      </c>
      <c r="D2475" s="2">
        <v>2</v>
      </c>
      <c r="E2475" s="2">
        <v>2</v>
      </c>
      <c r="F2475" s="1">
        <v>42979.481944444444</v>
      </c>
      <c r="G2475">
        <v>85.61</v>
      </c>
      <c r="H2475">
        <v>1.5</v>
      </c>
      <c r="I2475">
        <v>1.04</v>
      </c>
      <c r="J2475">
        <v>3.04</v>
      </c>
      <c r="K2475">
        <v>1.78</v>
      </c>
      <c r="L2475">
        <v>0.41</v>
      </c>
      <c r="M2475">
        <v>0.39</v>
      </c>
      <c r="N2475">
        <v>1.1599999999999999</v>
      </c>
      <c r="O2475">
        <v>1.1499999999999999</v>
      </c>
      <c r="P2475">
        <v>1.99</v>
      </c>
      <c r="Q2475">
        <v>2.52</v>
      </c>
      <c r="R2475">
        <v>10.029999999999999</v>
      </c>
      <c r="S2475">
        <v>8.1</v>
      </c>
      <c r="T2475">
        <v>4.53</v>
      </c>
      <c r="U2475">
        <v>1.55</v>
      </c>
      <c r="V2475">
        <v>1.27</v>
      </c>
      <c r="W2475">
        <v>71.400000000000006</v>
      </c>
      <c r="X2475">
        <v>7.82</v>
      </c>
      <c r="Y2475">
        <v>9.02</v>
      </c>
      <c r="Z2475">
        <v>11.4</v>
      </c>
      <c r="AA2475">
        <v>17.25</v>
      </c>
      <c r="AB2475">
        <v>5.12</v>
      </c>
      <c r="AC2475">
        <v>18.32</v>
      </c>
    </row>
    <row r="2476" spans="1:29" x14ac:dyDescent="0.2">
      <c r="A2476" t="s">
        <v>1691</v>
      </c>
      <c r="B2476" s="2" t="s">
        <v>4813</v>
      </c>
      <c r="C2476" s="2">
        <v>1</v>
      </c>
      <c r="D2476" s="2">
        <v>2</v>
      </c>
      <c r="E2476" s="2">
        <v>2</v>
      </c>
      <c r="F2476" s="1">
        <v>42989.67083333333</v>
      </c>
      <c r="G2476">
        <v>85.61</v>
      </c>
      <c r="H2476">
        <v>1.49</v>
      </c>
      <c r="I2476">
        <v>1.1200000000000001</v>
      </c>
      <c r="J2476">
        <v>3.93</v>
      </c>
      <c r="K2476">
        <v>1.61</v>
      </c>
      <c r="L2476">
        <v>0.32</v>
      </c>
      <c r="M2476">
        <v>0.32</v>
      </c>
      <c r="N2476">
        <v>1.1599999999999999</v>
      </c>
      <c r="O2476">
        <v>1.1599999999999999</v>
      </c>
      <c r="P2476">
        <v>1.51</v>
      </c>
      <c r="Q2476">
        <v>1.94</v>
      </c>
      <c r="R2476">
        <v>11.69</v>
      </c>
      <c r="S2476">
        <v>7.53</v>
      </c>
      <c r="T2476">
        <v>4.76</v>
      </c>
      <c r="U2476">
        <v>1.35</v>
      </c>
      <c r="V2476">
        <v>1.23</v>
      </c>
      <c r="W2476">
        <v>69.989999999999995</v>
      </c>
      <c r="X2476">
        <v>6.91</v>
      </c>
      <c r="Y2476">
        <v>7.15</v>
      </c>
      <c r="Z2476">
        <v>8.8800000000000008</v>
      </c>
      <c r="AA2476">
        <v>10.44</v>
      </c>
      <c r="AB2476">
        <v>4.22</v>
      </c>
      <c r="AC2476">
        <v>11.84</v>
      </c>
    </row>
    <row r="2477" spans="1:29" x14ac:dyDescent="0.2">
      <c r="A2477" t="s">
        <v>1090</v>
      </c>
      <c r="B2477" s="2" t="s">
        <v>5178</v>
      </c>
      <c r="C2477" s="2">
        <v>2</v>
      </c>
      <c r="D2477" s="2">
        <v>2</v>
      </c>
      <c r="E2477" s="2">
        <v>2</v>
      </c>
      <c r="F2477" s="1">
        <v>42963.524305555555</v>
      </c>
      <c r="G2477">
        <v>85.61</v>
      </c>
      <c r="H2477">
        <v>1.64</v>
      </c>
      <c r="I2477">
        <v>1.28</v>
      </c>
      <c r="J2477">
        <v>3</v>
      </c>
      <c r="K2477">
        <v>1.9</v>
      </c>
      <c r="L2477">
        <v>0.4</v>
      </c>
      <c r="M2477">
        <v>0.38</v>
      </c>
      <c r="N2477">
        <v>1.46</v>
      </c>
      <c r="O2477">
        <v>1.45</v>
      </c>
      <c r="P2477">
        <v>1.74</v>
      </c>
      <c r="Q2477">
        <v>2.08</v>
      </c>
      <c r="R2477">
        <v>9.5</v>
      </c>
      <c r="S2477">
        <v>10.39</v>
      </c>
      <c r="T2477">
        <v>4.0199999999999996</v>
      </c>
      <c r="U2477">
        <v>1.47</v>
      </c>
      <c r="V2477">
        <v>1.34</v>
      </c>
      <c r="W2477">
        <v>70.72</v>
      </c>
      <c r="X2477">
        <v>5.08</v>
      </c>
      <c r="Y2477">
        <v>6.77</v>
      </c>
      <c r="Z2477">
        <v>10.16</v>
      </c>
      <c r="AA2477">
        <v>14.71</v>
      </c>
      <c r="AB2477">
        <v>4.82</v>
      </c>
      <c r="AC2477">
        <v>11.87</v>
      </c>
    </row>
    <row r="2478" spans="1:29" x14ac:dyDescent="0.2">
      <c r="A2478" t="s">
        <v>4624</v>
      </c>
      <c r="B2478" s="2" t="s">
        <v>5193</v>
      </c>
      <c r="C2478" s="2">
        <v>2</v>
      </c>
      <c r="D2478" s="2">
        <v>2</v>
      </c>
      <c r="E2478" s="2">
        <v>5</v>
      </c>
      <c r="F2478" s="1">
        <v>43305.385416666664</v>
      </c>
      <c r="G2478">
        <v>85.6</v>
      </c>
      <c r="H2478">
        <v>2.06</v>
      </c>
      <c r="I2478">
        <v>1.29</v>
      </c>
      <c r="J2478">
        <v>3.17</v>
      </c>
      <c r="K2478">
        <v>2.27</v>
      </c>
      <c r="L2478">
        <v>0.16</v>
      </c>
      <c r="M2478">
        <v>0.18</v>
      </c>
      <c r="N2478">
        <v>1.53</v>
      </c>
      <c r="O2478">
        <v>1.51</v>
      </c>
      <c r="P2478">
        <v>1.04</v>
      </c>
      <c r="Q2478">
        <v>1.46</v>
      </c>
      <c r="R2478">
        <v>11.07</v>
      </c>
      <c r="S2478">
        <v>9.9</v>
      </c>
      <c r="T2478">
        <v>4.78</v>
      </c>
      <c r="U2478">
        <v>1.77</v>
      </c>
      <c r="V2478">
        <v>1.38</v>
      </c>
      <c r="W2478">
        <v>68.61</v>
      </c>
      <c r="X2478">
        <v>5.88</v>
      </c>
      <c r="Y2478">
        <v>8.15</v>
      </c>
      <c r="Z2478">
        <v>9.2200000000000006</v>
      </c>
      <c r="AA2478">
        <v>16.59</v>
      </c>
      <c r="AB2478">
        <v>8</v>
      </c>
      <c r="AC2478">
        <v>16.260000000000002</v>
      </c>
    </row>
    <row r="2479" spans="1:29" x14ac:dyDescent="0.2">
      <c r="A2479" t="s">
        <v>3105</v>
      </c>
      <c r="B2479" s="2" t="s">
        <v>4820</v>
      </c>
      <c r="C2479" s="2">
        <v>1</v>
      </c>
      <c r="D2479" s="2">
        <v>1</v>
      </c>
      <c r="E2479" s="2">
        <v>4</v>
      </c>
      <c r="F2479" s="1">
        <v>43188.665972222225</v>
      </c>
      <c r="G2479">
        <v>85.6</v>
      </c>
      <c r="H2479">
        <v>1.99</v>
      </c>
      <c r="I2479">
        <v>1.1000000000000001</v>
      </c>
      <c r="J2479">
        <v>1.32</v>
      </c>
      <c r="K2479">
        <v>2.83</v>
      </c>
      <c r="L2479">
        <v>0.65</v>
      </c>
      <c r="M2479">
        <v>0.25</v>
      </c>
      <c r="N2479">
        <v>1.66</v>
      </c>
      <c r="O2479">
        <v>1.6</v>
      </c>
      <c r="P2479">
        <v>3.41</v>
      </c>
      <c r="Q2479">
        <v>3.62</v>
      </c>
      <c r="R2479">
        <v>2.66</v>
      </c>
      <c r="S2479">
        <v>14.51</v>
      </c>
      <c r="T2479">
        <v>4.1100000000000003</v>
      </c>
      <c r="U2479">
        <v>2.63</v>
      </c>
      <c r="V2479">
        <v>1.62</v>
      </c>
      <c r="W2479">
        <v>74.34</v>
      </c>
      <c r="X2479">
        <v>19.989999999999998</v>
      </c>
      <c r="Y2479">
        <v>28.95</v>
      </c>
      <c r="Z2479">
        <v>36.130000000000003</v>
      </c>
      <c r="AA2479">
        <v>81.25</v>
      </c>
      <c r="AB2479">
        <v>17.93</v>
      </c>
      <c r="AC2479">
        <v>90.09</v>
      </c>
    </row>
    <row r="2480" spans="1:29" x14ac:dyDescent="0.2">
      <c r="A2480" t="s">
        <v>551</v>
      </c>
      <c r="B2480" s="2" t="s">
        <v>5096</v>
      </c>
      <c r="C2480" s="2">
        <v>2</v>
      </c>
      <c r="D2480" s="2">
        <v>1</v>
      </c>
      <c r="E2480" s="2">
        <v>1</v>
      </c>
      <c r="F2480" s="1">
        <v>42922.569444444445</v>
      </c>
      <c r="G2480">
        <v>85.6</v>
      </c>
      <c r="H2480">
        <v>1.59</v>
      </c>
      <c r="I2480">
        <v>1.18</v>
      </c>
      <c r="J2480">
        <v>1.9</v>
      </c>
      <c r="K2480">
        <v>1.95</v>
      </c>
      <c r="L2480">
        <v>0.45</v>
      </c>
      <c r="M2480">
        <v>0.48</v>
      </c>
      <c r="N2480">
        <v>1.49</v>
      </c>
      <c r="O2480">
        <v>1.48</v>
      </c>
      <c r="P2480">
        <v>2.2400000000000002</v>
      </c>
      <c r="Q2480">
        <v>2.97</v>
      </c>
      <c r="R2480">
        <v>8.41</v>
      </c>
      <c r="S2480">
        <v>11.34</v>
      </c>
      <c r="T2480">
        <v>3.85</v>
      </c>
      <c r="U2480">
        <v>1.57</v>
      </c>
      <c r="V2480">
        <v>1.39</v>
      </c>
      <c r="W2480">
        <v>71.98</v>
      </c>
      <c r="X2480">
        <v>7.2</v>
      </c>
      <c r="Y2480">
        <v>9.1300000000000008</v>
      </c>
      <c r="Z2480">
        <v>10.72</v>
      </c>
      <c r="AA2480">
        <v>29.64</v>
      </c>
      <c r="AB2480">
        <v>9.7200000000000006</v>
      </c>
      <c r="AC2480">
        <v>24.12</v>
      </c>
    </row>
    <row r="2481" spans="1:29" x14ac:dyDescent="0.2">
      <c r="A2481" t="s">
        <v>1739</v>
      </c>
      <c r="B2481" s="2" t="s">
        <v>5106</v>
      </c>
      <c r="C2481" s="2">
        <v>2</v>
      </c>
      <c r="D2481" s="2">
        <v>2</v>
      </c>
      <c r="E2481" s="2">
        <v>2</v>
      </c>
      <c r="F2481" s="1">
        <v>42990.429166666669</v>
      </c>
      <c r="G2481">
        <v>85.6</v>
      </c>
      <c r="H2481">
        <v>1.58</v>
      </c>
      <c r="I2481">
        <v>1.27</v>
      </c>
      <c r="J2481">
        <v>3.32</v>
      </c>
      <c r="K2481">
        <v>1.74</v>
      </c>
      <c r="L2481">
        <v>0.42</v>
      </c>
      <c r="M2481">
        <v>0.31</v>
      </c>
      <c r="N2481">
        <v>1.33</v>
      </c>
      <c r="O2481">
        <v>1.34</v>
      </c>
      <c r="P2481">
        <v>1.76</v>
      </c>
      <c r="Q2481">
        <v>1.92</v>
      </c>
      <c r="R2481">
        <v>10.53</v>
      </c>
      <c r="S2481">
        <v>9.27</v>
      </c>
      <c r="T2481">
        <v>3.69</v>
      </c>
      <c r="U2481">
        <v>1.38</v>
      </c>
      <c r="V2481">
        <v>1.32</v>
      </c>
      <c r="W2481">
        <v>70.81</v>
      </c>
      <c r="X2481">
        <v>4.83</v>
      </c>
      <c r="Y2481">
        <v>5.41</v>
      </c>
      <c r="Z2481">
        <v>10.14</v>
      </c>
      <c r="AA2481">
        <v>12.33</v>
      </c>
      <c r="AB2481">
        <v>3.67</v>
      </c>
      <c r="AC2481">
        <v>8.8800000000000008</v>
      </c>
    </row>
    <row r="2482" spans="1:29" x14ac:dyDescent="0.2">
      <c r="A2482" t="s">
        <v>154</v>
      </c>
      <c r="B2482" s="2" t="s">
        <v>4928</v>
      </c>
      <c r="C2482" s="2">
        <v>1</v>
      </c>
      <c r="D2482" s="2">
        <v>1</v>
      </c>
      <c r="E2482" s="2">
        <v>1</v>
      </c>
      <c r="F2482" s="1">
        <v>42901.399305555555</v>
      </c>
      <c r="G2482">
        <v>85.6</v>
      </c>
      <c r="H2482">
        <v>1.93</v>
      </c>
      <c r="I2482">
        <v>1.29</v>
      </c>
      <c r="J2482">
        <v>1.98</v>
      </c>
      <c r="K2482">
        <v>2.5299999999999998</v>
      </c>
      <c r="L2482">
        <v>0.52</v>
      </c>
      <c r="M2482">
        <v>0.49</v>
      </c>
      <c r="N2482">
        <v>1.65</v>
      </c>
      <c r="O2482">
        <v>1.68</v>
      </c>
      <c r="P2482">
        <v>2.69</v>
      </c>
      <c r="Q2482">
        <v>3.26</v>
      </c>
      <c r="R2482">
        <v>6.17</v>
      </c>
      <c r="S2482">
        <v>13.25</v>
      </c>
      <c r="T2482">
        <v>4.59</v>
      </c>
      <c r="U2482">
        <v>1.75</v>
      </c>
      <c r="V2482">
        <v>1.51</v>
      </c>
      <c r="W2482">
        <v>71.87</v>
      </c>
      <c r="X2482">
        <v>8.35</v>
      </c>
      <c r="Y2482">
        <v>10.29</v>
      </c>
      <c r="Z2482">
        <v>15.27</v>
      </c>
      <c r="AA2482">
        <v>32.200000000000003</v>
      </c>
      <c r="AB2482">
        <v>10.59</v>
      </c>
      <c r="AC2482">
        <v>37.229999999999997</v>
      </c>
    </row>
    <row r="2483" spans="1:29" x14ac:dyDescent="0.2">
      <c r="A2483" t="s">
        <v>236</v>
      </c>
      <c r="B2483" s="2" t="s">
        <v>4735</v>
      </c>
      <c r="C2483" s="2">
        <v>1</v>
      </c>
      <c r="D2483" s="2">
        <v>2</v>
      </c>
      <c r="E2483" s="2">
        <v>1</v>
      </c>
      <c r="F2483" s="1">
        <v>42908.563194444447</v>
      </c>
      <c r="G2483">
        <v>85.59</v>
      </c>
      <c r="H2483">
        <v>1.95</v>
      </c>
      <c r="I2483">
        <v>1.29</v>
      </c>
      <c r="J2483">
        <v>2.0499999999999998</v>
      </c>
      <c r="K2483">
        <v>2.39</v>
      </c>
      <c r="L2483">
        <v>0.47</v>
      </c>
      <c r="M2483">
        <v>0.56000000000000005</v>
      </c>
      <c r="N2483">
        <v>1.69</v>
      </c>
      <c r="O2483">
        <v>1.68</v>
      </c>
      <c r="P2483">
        <v>2.4700000000000002</v>
      </c>
      <c r="Q2483">
        <v>3.14</v>
      </c>
      <c r="R2483">
        <v>7.51</v>
      </c>
      <c r="S2483">
        <v>12.99</v>
      </c>
      <c r="T2483">
        <v>4.6399999999999997</v>
      </c>
      <c r="U2483">
        <v>1.95</v>
      </c>
      <c r="V2483">
        <v>1.58</v>
      </c>
      <c r="W2483">
        <v>70.39</v>
      </c>
      <c r="X2483">
        <v>7.52</v>
      </c>
      <c r="Y2483">
        <v>10.28</v>
      </c>
      <c r="Z2483">
        <v>15.24</v>
      </c>
      <c r="AA2483">
        <v>34.549999999999997</v>
      </c>
      <c r="AB2483">
        <v>9.41</v>
      </c>
      <c r="AC2483">
        <v>31.26</v>
      </c>
    </row>
    <row r="2484" spans="1:29" x14ac:dyDescent="0.2">
      <c r="A2484" t="s">
        <v>610</v>
      </c>
      <c r="B2484" s="2" t="s">
        <v>5172</v>
      </c>
      <c r="C2484" s="2">
        <v>2</v>
      </c>
      <c r="D2484" s="2">
        <v>2</v>
      </c>
      <c r="E2484" s="2">
        <v>1</v>
      </c>
      <c r="F2484" s="1">
        <v>42928.619444444441</v>
      </c>
      <c r="G2484">
        <v>85.59</v>
      </c>
      <c r="H2484">
        <v>1.72</v>
      </c>
      <c r="I2484">
        <v>1.1200000000000001</v>
      </c>
      <c r="J2484">
        <v>1.0900000000000001</v>
      </c>
      <c r="K2484">
        <v>1.99</v>
      </c>
      <c r="L2484">
        <v>0.44</v>
      </c>
      <c r="M2484">
        <v>0.53</v>
      </c>
      <c r="N2484">
        <v>1.53</v>
      </c>
      <c r="O2484">
        <v>1.53</v>
      </c>
      <c r="P2484">
        <v>2.33</v>
      </c>
      <c r="Q2484">
        <v>3.14</v>
      </c>
      <c r="R2484">
        <v>8.36</v>
      </c>
      <c r="S2484">
        <v>11.46</v>
      </c>
      <c r="T2484">
        <v>3.77</v>
      </c>
      <c r="U2484">
        <v>1.76</v>
      </c>
      <c r="V2484">
        <v>1.45</v>
      </c>
      <c r="W2484">
        <v>72.819999999999993</v>
      </c>
      <c r="X2484">
        <v>7.33</v>
      </c>
      <c r="Y2484">
        <v>8.14</v>
      </c>
      <c r="Z2484">
        <v>11.83</v>
      </c>
      <c r="AA2484">
        <v>30.89</v>
      </c>
      <c r="AB2484">
        <v>10.79</v>
      </c>
      <c r="AC2484">
        <v>24.77</v>
      </c>
    </row>
    <row r="2485" spans="1:29" x14ac:dyDescent="0.2">
      <c r="A2485" t="s">
        <v>1153</v>
      </c>
      <c r="B2485" s="2" t="s">
        <v>4741</v>
      </c>
      <c r="C2485" s="2">
        <v>2</v>
      </c>
      <c r="D2485" s="2">
        <v>2</v>
      </c>
      <c r="E2485" s="2">
        <v>2</v>
      </c>
      <c r="F2485" s="1">
        <v>42965.443749999999</v>
      </c>
      <c r="G2485">
        <v>85.59</v>
      </c>
      <c r="H2485">
        <v>2.0099999999999998</v>
      </c>
      <c r="I2485">
        <v>1.54</v>
      </c>
      <c r="J2485">
        <v>3.17</v>
      </c>
      <c r="K2485">
        <v>2.17</v>
      </c>
      <c r="L2485">
        <v>0.44</v>
      </c>
      <c r="M2485">
        <v>0.49</v>
      </c>
      <c r="N2485">
        <v>1.64</v>
      </c>
      <c r="O2485">
        <v>1.61</v>
      </c>
      <c r="P2485">
        <v>2.04</v>
      </c>
      <c r="Q2485">
        <v>2.62</v>
      </c>
      <c r="R2485">
        <v>8.99</v>
      </c>
      <c r="S2485">
        <v>11.74</v>
      </c>
      <c r="T2485">
        <v>3.76</v>
      </c>
      <c r="U2485">
        <v>1.65</v>
      </c>
      <c r="V2485">
        <v>1.49</v>
      </c>
      <c r="W2485">
        <v>70.41</v>
      </c>
      <c r="X2485">
        <v>4.53</v>
      </c>
      <c r="Y2485">
        <v>5.18</v>
      </c>
      <c r="Z2485">
        <v>12.72</v>
      </c>
      <c r="AA2485">
        <v>13.21</v>
      </c>
      <c r="AB2485">
        <v>4.0999999999999996</v>
      </c>
      <c r="AC2485">
        <v>13.6</v>
      </c>
    </row>
    <row r="2486" spans="1:29" x14ac:dyDescent="0.2">
      <c r="A2486" t="s">
        <v>3346</v>
      </c>
      <c r="B2486" s="2" t="s">
        <v>4858</v>
      </c>
      <c r="C2486" s="2">
        <v>1</v>
      </c>
      <c r="D2486" s="2">
        <v>2</v>
      </c>
      <c r="E2486" s="2">
        <v>4</v>
      </c>
      <c r="F2486" s="1">
        <v>43203.606249999997</v>
      </c>
      <c r="G2486">
        <v>85.58</v>
      </c>
      <c r="H2486">
        <v>1.46</v>
      </c>
      <c r="I2486">
        <v>1.02</v>
      </c>
      <c r="J2486">
        <v>1</v>
      </c>
      <c r="K2486">
        <v>2.37</v>
      </c>
      <c r="L2486">
        <v>0.69</v>
      </c>
      <c r="M2486">
        <v>0.42</v>
      </c>
      <c r="N2486">
        <v>1.36</v>
      </c>
      <c r="O2486">
        <v>1.32</v>
      </c>
      <c r="P2486">
        <v>3.23</v>
      </c>
      <c r="Q2486">
        <v>4.1500000000000004</v>
      </c>
      <c r="R2486">
        <v>5.25</v>
      </c>
      <c r="S2486">
        <v>11.74</v>
      </c>
      <c r="T2486">
        <v>3.06</v>
      </c>
      <c r="U2486">
        <v>1.91</v>
      </c>
      <c r="V2486">
        <v>1.41</v>
      </c>
      <c r="W2486">
        <v>75.78</v>
      </c>
      <c r="X2486">
        <v>16.309999999999999</v>
      </c>
      <c r="Y2486">
        <v>22.25</v>
      </c>
      <c r="Z2486">
        <v>30.63</v>
      </c>
      <c r="AA2486">
        <v>51.87</v>
      </c>
      <c r="AB2486">
        <v>9.98</v>
      </c>
      <c r="AC2486">
        <v>42.11</v>
      </c>
    </row>
    <row r="2487" spans="1:29" x14ac:dyDescent="0.2">
      <c r="A2487" t="s">
        <v>274</v>
      </c>
      <c r="B2487" s="2" t="s">
        <v>4988</v>
      </c>
      <c r="C2487" s="2">
        <v>2</v>
      </c>
      <c r="D2487" s="2">
        <v>1</v>
      </c>
      <c r="E2487" s="2">
        <v>1</v>
      </c>
      <c r="F2487" s="1">
        <v>42913.65</v>
      </c>
      <c r="G2487">
        <v>85.58</v>
      </c>
      <c r="H2487">
        <v>1.7</v>
      </c>
      <c r="I2487">
        <v>1.35</v>
      </c>
      <c r="J2487">
        <v>1.67</v>
      </c>
      <c r="K2487">
        <v>2.3199999999999998</v>
      </c>
      <c r="L2487">
        <v>0.57999999999999996</v>
      </c>
      <c r="M2487">
        <v>0.47</v>
      </c>
      <c r="N2487">
        <v>1.58</v>
      </c>
      <c r="O2487">
        <v>1.6</v>
      </c>
      <c r="P2487">
        <v>2.67</v>
      </c>
      <c r="Q2487">
        <v>3.15</v>
      </c>
      <c r="R2487">
        <v>6.78</v>
      </c>
      <c r="S2487">
        <v>12.58</v>
      </c>
      <c r="T2487">
        <v>3.91</v>
      </c>
      <c r="U2487">
        <v>1.53</v>
      </c>
      <c r="V2487">
        <v>1.44</v>
      </c>
      <c r="W2487">
        <v>72.87</v>
      </c>
      <c r="X2487">
        <v>6.89</v>
      </c>
      <c r="Y2487">
        <v>9.08</v>
      </c>
      <c r="Z2487">
        <v>13.09</v>
      </c>
      <c r="AA2487">
        <v>23.65</v>
      </c>
      <c r="AB2487">
        <v>7.98</v>
      </c>
      <c r="AC2487">
        <v>23.7</v>
      </c>
    </row>
    <row r="2488" spans="1:29" x14ac:dyDescent="0.2">
      <c r="A2488" t="s">
        <v>1779</v>
      </c>
      <c r="B2488" s="2" t="s">
        <v>4963</v>
      </c>
      <c r="C2488" s="2">
        <v>2</v>
      </c>
      <c r="D2488" s="2">
        <v>1</v>
      </c>
      <c r="E2488" s="2">
        <v>2</v>
      </c>
      <c r="F2488" s="1">
        <v>42990.505555555559</v>
      </c>
      <c r="G2488">
        <v>85.58</v>
      </c>
      <c r="H2488">
        <v>1.68</v>
      </c>
      <c r="I2488">
        <v>1.33</v>
      </c>
      <c r="J2488">
        <v>3.7</v>
      </c>
      <c r="K2488">
        <v>1.97</v>
      </c>
      <c r="L2488">
        <v>0.41</v>
      </c>
      <c r="M2488">
        <v>0.41</v>
      </c>
      <c r="N2488">
        <v>1.44</v>
      </c>
      <c r="O2488">
        <v>1.41</v>
      </c>
      <c r="P2488">
        <v>1.88</v>
      </c>
      <c r="Q2488">
        <v>2.39</v>
      </c>
      <c r="R2488">
        <v>9.83</v>
      </c>
      <c r="S2488">
        <v>9.9600000000000009</v>
      </c>
      <c r="T2488">
        <v>4.54</v>
      </c>
      <c r="U2488">
        <v>1.41</v>
      </c>
      <c r="V2488">
        <v>1.35</v>
      </c>
      <c r="W2488">
        <v>70.78</v>
      </c>
      <c r="X2488">
        <v>5.97</v>
      </c>
      <c r="Y2488">
        <v>7.69</v>
      </c>
      <c r="Z2488">
        <v>12.05</v>
      </c>
      <c r="AA2488">
        <v>12.51</v>
      </c>
      <c r="AB2488">
        <v>4.24</v>
      </c>
      <c r="AC2488">
        <v>12.21</v>
      </c>
    </row>
    <row r="2489" spans="1:29" x14ac:dyDescent="0.2">
      <c r="A2489" t="s">
        <v>556</v>
      </c>
      <c r="B2489" s="4">
        <v>78010</v>
      </c>
      <c r="C2489" s="2">
        <v>1</v>
      </c>
      <c r="D2489" s="2">
        <v>1</v>
      </c>
      <c r="E2489" s="2">
        <v>1</v>
      </c>
      <c r="F2489" s="1">
        <v>42923.468055555553</v>
      </c>
      <c r="G2489">
        <v>85.57</v>
      </c>
      <c r="H2489">
        <v>1.81</v>
      </c>
      <c r="I2489">
        <v>1.21</v>
      </c>
      <c r="J2489">
        <v>2.04</v>
      </c>
      <c r="K2489">
        <v>2.37</v>
      </c>
      <c r="L2489">
        <v>0.63</v>
      </c>
      <c r="M2489">
        <v>0.74</v>
      </c>
      <c r="N2489">
        <v>1.52</v>
      </c>
      <c r="O2489">
        <v>1.53</v>
      </c>
      <c r="P2489">
        <v>3.03</v>
      </c>
      <c r="Q2489">
        <v>3.49</v>
      </c>
      <c r="R2489">
        <v>6.26</v>
      </c>
      <c r="S2489">
        <v>12.71</v>
      </c>
      <c r="T2489">
        <v>3.9</v>
      </c>
      <c r="U2489">
        <v>1.94</v>
      </c>
      <c r="V2489">
        <v>1.49</v>
      </c>
      <c r="W2489">
        <v>71.709999999999994</v>
      </c>
      <c r="X2489">
        <v>7.7</v>
      </c>
      <c r="Y2489">
        <v>11.06</v>
      </c>
      <c r="Z2489">
        <v>16.32</v>
      </c>
      <c r="AA2489">
        <v>34.700000000000003</v>
      </c>
      <c r="AB2489">
        <v>10.220000000000001</v>
      </c>
      <c r="AC2489">
        <v>34.799999999999997</v>
      </c>
    </row>
    <row r="2490" spans="1:29" x14ac:dyDescent="0.2">
      <c r="A2490" t="s">
        <v>1535</v>
      </c>
      <c r="B2490" s="2" t="s">
        <v>4895</v>
      </c>
      <c r="C2490" s="2">
        <v>1</v>
      </c>
      <c r="D2490" s="2">
        <v>2</v>
      </c>
      <c r="E2490" s="2">
        <v>2</v>
      </c>
      <c r="F2490" s="1">
        <v>42984.75</v>
      </c>
      <c r="G2490">
        <v>85.57</v>
      </c>
      <c r="H2490">
        <v>1.59</v>
      </c>
      <c r="I2490">
        <v>1.33</v>
      </c>
      <c r="J2490">
        <v>3.6</v>
      </c>
      <c r="K2490">
        <v>1.98</v>
      </c>
      <c r="L2490">
        <v>0.45</v>
      </c>
      <c r="M2490">
        <v>0.4</v>
      </c>
      <c r="N2490">
        <v>1.41</v>
      </c>
      <c r="O2490">
        <v>1.41</v>
      </c>
      <c r="P2490">
        <v>2.1</v>
      </c>
      <c r="Q2490">
        <v>2.68</v>
      </c>
      <c r="R2490">
        <v>9.4</v>
      </c>
      <c r="S2490">
        <v>9.7100000000000009</v>
      </c>
      <c r="T2490">
        <v>4.62</v>
      </c>
      <c r="U2490">
        <v>1.33</v>
      </c>
      <c r="V2490">
        <v>1.31</v>
      </c>
      <c r="W2490">
        <v>71.44</v>
      </c>
      <c r="X2490">
        <v>7.03</v>
      </c>
      <c r="Y2490">
        <v>8.09</v>
      </c>
      <c r="Z2490">
        <v>13.07</v>
      </c>
      <c r="AA2490">
        <v>11.85</v>
      </c>
      <c r="AB2490">
        <v>4.57</v>
      </c>
      <c r="AC2490">
        <v>14.71</v>
      </c>
    </row>
    <row r="2491" spans="1:29" x14ac:dyDescent="0.2">
      <c r="A2491" t="s">
        <v>586</v>
      </c>
      <c r="B2491" s="2" t="s">
        <v>4719</v>
      </c>
      <c r="C2491" s="2">
        <v>1</v>
      </c>
      <c r="D2491" s="2">
        <v>2</v>
      </c>
      <c r="E2491" s="2">
        <v>1</v>
      </c>
      <c r="F2491" s="1">
        <v>42922.663194444445</v>
      </c>
      <c r="G2491">
        <v>85.57</v>
      </c>
      <c r="H2491">
        <v>1.89</v>
      </c>
      <c r="I2491">
        <v>1.27</v>
      </c>
      <c r="J2491">
        <v>3.3</v>
      </c>
      <c r="K2491">
        <v>2.2400000000000002</v>
      </c>
      <c r="L2491">
        <v>0.48</v>
      </c>
      <c r="M2491">
        <v>0.59</v>
      </c>
      <c r="N2491">
        <v>1.54</v>
      </c>
      <c r="O2491">
        <v>1.54</v>
      </c>
      <c r="P2491">
        <v>2.42</v>
      </c>
      <c r="Q2491">
        <v>3.06</v>
      </c>
      <c r="R2491">
        <v>7.93</v>
      </c>
      <c r="S2491">
        <v>11.92</v>
      </c>
      <c r="T2491">
        <v>4.3899999999999997</v>
      </c>
      <c r="U2491">
        <v>1.9</v>
      </c>
      <c r="V2491">
        <v>1.47</v>
      </c>
      <c r="W2491">
        <v>70.239999999999995</v>
      </c>
      <c r="X2491">
        <v>6.92</v>
      </c>
      <c r="Y2491">
        <v>9.4600000000000009</v>
      </c>
      <c r="Z2491">
        <v>12.2</v>
      </c>
      <c r="AA2491">
        <v>27.16</v>
      </c>
      <c r="AB2491">
        <v>7.92</v>
      </c>
      <c r="AC2491">
        <v>27.72</v>
      </c>
    </row>
    <row r="2492" spans="1:29" x14ac:dyDescent="0.2">
      <c r="A2492" t="s">
        <v>3171</v>
      </c>
      <c r="B2492" s="2" t="s">
        <v>5009</v>
      </c>
      <c r="C2492" s="2">
        <v>2</v>
      </c>
      <c r="D2492" s="2">
        <v>2</v>
      </c>
      <c r="E2492" s="2">
        <v>4</v>
      </c>
      <c r="F2492" s="1">
        <v>43195.633333333331</v>
      </c>
      <c r="G2492">
        <v>85.56</v>
      </c>
      <c r="H2492">
        <v>1.39</v>
      </c>
      <c r="I2492">
        <v>1</v>
      </c>
      <c r="J2492">
        <v>1.42</v>
      </c>
      <c r="K2492">
        <v>2.34</v>
      </c>
      <c r="L2492">
        <v>0.7</v>
      </c>
      <c r="M2492">
        <v>0.43</v>
      </c>
      <c r="N2492">
        <v>1.43</v>
      </c>
      <c r="O2492">
        <v>1.39</v>
      </c>
      <c r="P2492">
        <v>3.42</v>
      </c>
      <c r="Q2492">
        <v>4.2</v>
      </c>
      <c r="R2492">
        <v>4.68</v>
      </c>
      <c r="S2492">
        <v>12.45</v>
      </c>
      <c r="T2492">
        <v>3.72</v>
      </c>
      <c r="U2492">
        <v>1.83</v>
      </c>
      <c r="V2492">
        <v>1.49</v>
      </c>
      <c r="W2492">
        <v>75.709999999999994</v>
      </c>
      <c r="X2492">
        <v>20.22</v>
      </c>
      <c r="Y2492">
        <v>24.5</v>
      </c>
      <c r="Z2492">
        <v>34.94</v>
      </c>
      <c r="AA2492">
        <v>56.97</v>
      </c>
      <c r="AB2492">
        <v>8.9700000000000006</v>
      </c>
      <c r="AC2492">
        <v>54.64</v>
      </c>
    </row>
    <row r="2493" spans="1:29" x14ac:dyDescent="0.2">
      <c r="A2493" t="s">
        <v>3074</v>
      </c>
      <c r="B2493" s="2" t="s">
        <v>5140</v>
      </c>
      <c r="C2493" s="2">
        <v>2</v>
      </c>
      <c r="D2493" s="2">
        <v>2</v>
      </c>
      <c r="E2493" s="2">
        <v>4</v>
      </c>
      <c r="F2493" s="1">
        <v>43188.634027777778</v>
      </c>
      <c r="G2493">
        <v>85.56</v>
      </c>
      <c r="H2493">
        <v>1.58</v>
      </c>
      <c r="I2493">
        <v>1.2</v>
      </c>
      <c r="J2493">
        <v>1.54</v>
      </c>
      <c r="K2493">
        <v>2.41</v>
      </c>
      <c r="L2493">
        <v>0.76</v>
      </c>
      <c r="M2493">
        <v>0.87</v>
      </c>
      <c r="N2493">
        <v>1.67</v>
      </c>
      <c r="O2493">
        <v>1.55</v>
      </c>
      <c r="P2493">
        <v>3.43</v>
      </c>
      <c r="Q2493">
        <v>4.7300000000000004</v>
      </c>
      <c r="R2493">
        <v>5.42</v>
      </c>
      <c r="S2493">
        <v>13.81</v>
      </c>
      <c r="T2493">
        <v>3.06</v>
      </c>
      <c r="U2493">
        <v>2.15</v>
      </c>
      <c r="V2493">
        <v>1.56</v>
      </c>
      <c r="W2493">
        <v>75.62</v>
      </c>
      <c r="X2493">
        <v>13.45</v>
      </c>
      <c r="Y2493">
        <v>19.690000000000001</v>
      </c>
      <c r="Z2493">
        <v>37.159999999999997</v>
      </c>
      <c r="AA2493">
        <v>46.79</v>
      </c>
      <c r="AB2493">
        <v>7.88</v>
      </c>
      <c r="AC2493">
        <v>35.049999999999997</v>
      </c>
    </row>
    <row r="2494" spans="1:29" x14ac:dyDescent="0.2">
      <c r="A2494" t="s">
        <v>1106</v>
      </c>
      <c r="B2494" s="2" t="s">
        <v>4818</v>
      </c>
      <c r="C2494" s="2">
        <v>1</v>
      </c>
      <c r="D2494" s="2">
        <v>2</v>
      </c>
      <c r="E2494" s="2">
        <v>2</v>
      </c>
      <c r="F2494" s="1">
        <v>42963.576388888891</v>
      </c>
      <c r="G2494">
        <v>85.56</v>
      </c>
      <c r="H2494">
        <v>1.65</v>
      </c>
      <c r="I2494">
        <v>1.29</v>
      </c>
      <c r="J2494">
        <v>3.31</v>
      </c>
      <c r="K2494">
        <v>1.85</v>
      </c>
      <c r="L2494">
        <v>0.42</v>
      </c>
      <c r="M2494">
        <v>0.51</v>
      </c>
      <c r="N2494">
        <v>1.48</v>
      </c>
      <c r="O2494">
        <v>1.5</v>
      </c>
      <c r="P2494">
        <v>1.93</v>
      </c>
      <c r="Q2494">
        <v>2.35</v>
      </c>
      <c r="R2494">
        <v>9.6300000000000008</v>
      </c>
      <c r="S2494">
        <v>10.64</v>
      </c>
      <c r="T2494">
        <v>4.26</v>
      </c>
      <c r="U2494">
        <v>1.54</v>
      </c>
      <c r="V2494">
        <v>1.4</v>
      </c>
      <c r="W2494">
        <v>70.069999999999993</v>
      </c>
      <c r="X2494">
        <v>5.42</v>
      </c>
      <c r="Y2494">
        <v>6.46</v>
      </c>
      <c r="Z2494">
        <v>10.76</v>
      </c>
      <c r="AA2494">
        <v>15.76</v>
      </c>
      <c r="AB2494">
        <v>4.67</v>
      </c>
      <c r="AC2494">
        <v>14.68</v>
      </c>
    </row>
    <row r="2495" spans="1:29" x14ac:dyDescent="0.2">
      <c r="A2495" t="s">
        <v>837</v>
      </c>
      <c r="B2495" s="2" t="s">
        <v>5067</v>
      </c>
      <c r="C2495" s="2">
        <v>2</v>
      </c>
      <c r="D2495" s="2">
        <v>2</v>
      </c>
      <c r="E2495" s="2">
        <v>1</v>
      </c>
      <c r="F2495" s="1">
        <v>42948.657638888886</v>
      </c>
      <c r="G2495">
        <v>85.56</v>
      </c>
      <c r="H2495">
        <v>1.4</v>
      </c>
      <c r="I2495">
        <v>1.07</v>
      </c>
      <c r="J2495">
        <v>2.2999999999999998</v>
      </c>
      <c r="K2495">
        <v>1.84</v>
      </c>
      <c r="L2495">
        <v>0.54</v>
      </c>
      <c r="M2495">
        <v>0.56000000000000005</v>
      </c>
      <c r="N2495">
        <v>1.1599999999999999</v>
      </c>
      <c r="O2495">
        <v>1.17</v>
      </c>
      <c r="P2495">
        <v>2.34</v>
      </c>
      <c r="Q2495">
        <v>3.09</v>
      </c>
      <c r="R2495">
        <v>9.01</v>
      </c>
      <c r="S2495">
        <v>8.81</v>
      </c>
      <c r="T2495">
        <v>3.93</v>
      </c>
      <c r="U2495">
        <v>1.49</v>
      </c>
      <c r="V2495">
        <v>1.26</v>
      </c>
      <c r="W2495">
        <v>72.28</v>
      </c>
      <c r="X2495">
        <v>6.67</v>
      </c>
      <c r="Y2495">
        <v>7.83</v>
      </c>
      <c r="Z2495">
        <v>11.58</v>
      </c>
      <c r="AA2495">
        <v>18.02</v>
      </c>
      <c r="AB2495">
        <v>4.55</v>
      </c>
      <c r="AC2495">
        <v>14.63</v>
      </c>
    </row>
    <row r="2496" spans="1:29" x14ac:dyDescent="0.2">
      <c r="A2496" t="s">
        <v>2477</v>
      </c>
      <c r="B2496" s="2" t="s">
        <v>5109</v>
      </c>
      <c r="C2496" s="2">
        <v>2</v>
      </c>
      <c r="D2496" s="2">
        <v>1</v>
      </c>
      <c r="E2496" s="2">
        <v>3</v>
      </c>
      <c r="F2496" s="1">
        <v>43153.630555555559</v>
      </c>
      <c r="G2496">
        <v>85.56</v>
      </c>
      <c r="H2496">
        <v>1.77</v>
      </c>
      <c r="I2496">
        <v>0.92</v>
      </c>
      <c r="J2496">
        <v>-0.56000000000000005</v>
      </c>
      <c r="K2496">
        <v>2.94</v>
      </c>
      <c r="L2496">
        <v>0.76</v>
      </c>
      <c r="M2496">
        <v>0.25</v>
      </c>
      <c r="N2496">
        <v>1.62</v>
      </c>
      <c r="O2496">
        <v>1.59</v>
      </c>
      <c r="P2496">
        <v>3.89</v>
      </c>
      <c r="Q2496">
        <v>3.77</v>
      </c>
      <c r="R2496">
        <v>-0.59</v>
      </c>
      <c r="S2496">
        <v>15.9</v>
      </c>
      <c r="T2496">
        <v>4.42</v>
      </c>
      <c r="U2496">
        <v>2.78</v>
      </c>
      <c r="V2496">
        <v>1.63</v>
      </c>
      <c r="W2496">
        <v>75.72</v>
      </c>
      <c r="X2496">
        <v>32.549999999999997</v>
      </c>
      <c r="Y2496">
        <v>48.14</v>
      </c>
      <c r="Z2496">
        <v>58.03</v>
      </c>
      <c r="AA2496">
        <v>128.51</v>
      </c>
      <c r="AB2496">
        <v>25.58</v>
      </c>
      <c r="AC2496">
        <v>143.44</v>
      </c>
    </row>
    <row r="2497" spans="1:29" x14ac:dyDescent="0.2">
      <c r="A2497" t="s">
        <v>692</v>
      </c>
      <c r="B2497" s="2" t="s">
        <v>5136</v>
      </c>
      <c r="C2497" s="2">
        <v>2</v>
      </c>
      <c r="D2497" s="2">
        <v>1</v>
      </c>
      <c r="E2497" s="2">
        <v>1</v>
      </c>
      <c r="F2497" s="1">
        <v>42933.602083333331</v>
      </c>
      <c r="G2497">
        <v>85.55</v>
      </c>
      <c r="H2497">
        <v>1.48</v>
      </c>
      <c r="I2497">
        <v>1.1499999999999999</v>
      </c>
      <c r="J2497">
        <v>2.39</v>
      </c>
      <c r="K2497">
        <v>2.09</v>
      </c>
      <c r="L2497">
        <v>0.57999999999999996</v>
      </c>
      <c r="M2497">
        <v>0.51</v>
      </c>
      <c r="N2497">
        <v>1.31</v>
      </c>
      <c r="O2497">
        <v>1.32</v>
      </c>
      <c r="P2497">
        <v>2.67</v>
      </c>
      <c r="Q2497">
        <v>3.58</v>
      </c>
      <c r="R2497">
        <v>6.04</v>
      </c>
      <c r="S2497">
        <v>10.26</v>
      </c>
      <c r="T2497">
        <v>4.72</v>
      </c>
      <c r="U2497">
        <v>1.33</v>
      </c>
      <c r="V2497">
        <v>1.25</v>
      </c>
      <c r="W2497">
        <v>72.92</v>
      </c>
      <c r="X2497">
        <v>8.9499999999999993</v>
      </c>
      <c r="Y2497">
        <v>11.85</v>
      </c>
      <c r="Z2497">
        <v>14.44</v>
      </c>
      <c r="AA2497">
        <v>22.71</v>
      </c>
      <c r="AB2497">
        <v>9.1</v>
      </c>
      <c r="AC2497">
        <v>32.49</v>
      </c>
    </row>
    <row r="2498" spans="1:29" x14ac:dyDescent="0.2">
      <c r="A2498" t="s">
        <v>1012</v>
      </c>
      <c r="B2498" s="2" t="s">
        <v>5040</v>
      </c>
      <c r="C2498" s="2">
        <v>2</v>
      </c>
      <c r="D2498" s="2">
        <v>2</v>
      </c>
      <c r="E2498" s="2">
        <v>2</v>
      </c>
      <c r="F2498" s="1">
        <v>42958.543749999997</v>
      </c>
      <c r="G2498">
        <v>85.55</v>
      </c>
      <c r="H2498">
        <v>2.0499999999999998</v>
      </c>
      <c r="I2498">
        <v>1.55</v>
      </c>
      <c r="J2498">
        <v>3.98</v>
      </c>
      <c r="K2498">
        <v>2.29</v>
      </c>
      <c r="L2498">
        <v>0.41</v>
      </c>
      <c r="M2498">
        <v>0.42</v>
      </c>
      <c r="N2498">
        <v>1.68</v>
      </c>
      <c r="O2498">
        <v>1.68</v>
      </c>
      <c r="P2498">
        <v>1.83</v>
      </c>
      <c r="Q2498">
        <v>2.08</v>
      </c>
      <c r="R2498">
        <v>9.25</v>
      </c>
      <c r="S2498">
        <v>12.06</v>
      </c>
      <c r="T2498">
        <v>3.85</v>
      </c>
      <c r="U2498">
        <v>1.85</v>
      </c>
      <c r="V2498">
        <v>1.5</v>
      </c>
      <c r="W2498">
        <v>68.91</v>
      </c>
      <c r="X2498">
        <v>4.79</v>
      </c>
      <c r="Y2498">
        <v>6.67</v>
      </c>
      <c r="Z2498">
        <v>12.24</v>
      </c>
      <c r="AA2498">
        <v>16.399999999999999</v>
      </c>
      <c r="AB2498">
        <v>4.9000000000000004</v>
      </c>
      <c r="AC2498">
        <v>14.22</v>
      </c>
    </row>
    <row r="2499" spans="1:29" x14ac:dyDescent="0.2">
      <c r="A2499" t="s">
        <v>98</v>
      </c>
      <c r="B2499" s="2" t="s">
        <v>4726</v>
      </c>
      <c r="C2499" s="2">
        <v>1</v>
      </c>
      <c r="D2499" s="2">
        <v>1</v>
      </c>
      <c r="E2499" s="2">
        <v>1</v>
      </c>
      <c r="F2499" s="1">
        <v>42899.475694444445</v>
      </c>
      <c r="G2499">
        <v>85.55</v>
      </c>
      <c r="H2499">
        <v>1.88</v>
      </c>
      <c r="I2499">
        <v>1.23</v>
      </c>
      <c r="J2499">
        <v>2.95</v>
      </c>
      <c r="K2499">
        <v>2.37</v>
      </c>
      <c r="L2499">
        <v>0.47</v>
      </c>
      <c r="M2499">
        <v>0.53</v>
      </c>
      <c r="N2499">
        <v>1.5</v>
      </c>
      <c r="O2499">
        <v>1.53</v>
      </c>
      <c r="P2499">
        <v>2.57</v>
      </c>
      <c r="Q2499">
        <v>3.36</v>
      </c>
      <c r="R2499">
        <v>7.49</v>
      </c>
      <c r="S2499">
        <v>11.75</v>
      </c>
      <c r="T2499">
        <v>5.31</v>
      </c>
      <c r="U2499">
        <v>1.73</v>
      </c>
      <c r="V2499">
        <v>1.46</v>
      </c>
      <c r="W2499">
        <v>71.09</v>
      </c>
      <c r="X2499">
        <v>10.42</v>
      </c>
      <c r="Y2499">
        <v>11.65</v>
      </c>
      <c r="Z2499">
        <v>16.14</v>
      </c>
      <c r="AA2499">
        <v>26.19</v>
      </c>
      <c r="AB2499">
        <v>7.47</v>
      </c>
      <c r="AC2499">
        <v>38.729999999999997</v>
      </c>
    </row>
    <row r="2500" spans="1:29" x14ac:dyDescent="0.2">
      <c r="A2500" t="s">
        <v>535</v>
      </c>
      <c r="B2500" s="2" t="s">
        <v>5078</v>
      </c>
      <c r="C2500" s="2">
        <v>2</v>
      </c>
      <c r="D2500" s="2">
        <v>2</v>
      </c>
      <c r="E2500" s="2">
        <v>1</v>
      </c>
      <c r="F2500" s="1">
        <v>42923.477777777778</v>
      </c>
      <c r="G2500">
        <v>85.54</v>
      </c>
      <c r="H2500">
        <v>1.69</v>
      </c>
      <c r="I2500">
        <v>1.27</v>
      </c>
      <c r="J2500">
        <v>1.97</v>
      </c>
      <c r="K2500">
        <v>2.23</v>
      </c>
      <c r="L2500">
        <v>0.56999999999999995</v>
      </c>
      <c r="M2500">
        <v>0.67</v>
      </c>
      <c r="N2500">
        <v>1.63</v>
      </c>
      <c r="O2500">
        <v>1.64</v>
      </c>
      <c r="P2500">
        <v>2.66</v>
      </c>
      <c r="Q2500">
        <v>3</v>
      </c>
      <c r="R2500">
        <v>7.13</v>
      </c>
      <c r="S2500">
        <v>12.94</v>
      </c>
      <c r="T2500">
        <v>3.78</v>
      </c>
      <c r="U2500">
        <v>1.88</v>
      </c>
      <c r="V2500">
        <v>1.53</v>
      </c>
      <c r="W2500">
        <v>70.95</v>
      </c>
      <c r="X2500">
        <v>6.08</v>
      </c>
      <c r="Y2500">
        <v>9.02</v>
      </c>
      <c r="Z2500">
        <v>13.73</v>
      </c>
      <c r="AA2500">
        <v>31.7</v>
      </c>
      <c r="AB2500">
        <v>10.51</v>
      </c>
      <c r="AC2500">
        <v>29.72</v>
      </c>
    </row>
    <row r="2501" spans="1:29" x14ac:dyDescent="0.2">
      <c r="A2501" t="s">
        <v>1882</v>
      </c>
      <c r="B2501" s="2" t="s">
        <v>5031</v>
      </c>
      <c r="C2501" s="2">
        <v>2</v>
      </c>
      <c r="D2501" s="2">
        <v>1</v>
      </c>
      <c r="E2501" s="2">
        <v>1</v>
      </c>
      <c r="F2501" s="1">
        <v>42990.669444444444</v>
      </c>
      <c r="G2501">
        <v>85.54</v>
      </c>
      <c r="H2501">
        <v>1.73</v>
      </c>
      <c r="I2501">
        <v>1.35</v>
      </c>
      <c r="J2501">
        <v>3.89</v>
      </c>
      <c r="K2501">
        <v>1.81</v>
      </c>
      <c r="L2501">
        <v>0.35</v>
      </c>
      <c r="M2501">
        <v>0.31</v>
      </c>
      <c r="N2501">
        <v>1.62</v>
      </c>
      <c r="O2501">
        <v>1.61</v>
      </c>
      <c r="P2501">
        <v>1.63</v>
      </c>
      <c r="Q2501">
        <v>1.77</v>
      </c>
      <c r="R2501">
        <v>10.15</v>
      </c>
      <c r="S2501">
        <v>11.1</v>
      </c>
      <c r="T2501">
        <v>4.4800000000000004</v>
      </c>
      <c r="U2501">
        <v>1.45</v>
      </c>
      <c r="V2501">
        <v>1.46</v>
      </c>
      <c r="W2501">
        <v>69.239999999999995</v>
      </c>
      <c r="X2501">
        <v>5.64</v>
      </c>
      <c r="Y2501">
        <v>6.23</v>
      </c>
      <c r="Z2501">
        <v>11.76</v>
      </c>
      <c r="AA2501">
        <v>15.74</v>
      </c>
      <c r="AB2501">
        <v>4.72</v>
      </c>
      <c r="AC2501">
        <v>15.68</v>
      </c>
    </row>
    <row r="2502" spans="1:29" x14ac:dyDescent="0.2">
      <c r="A2502" t="s">
        <v>687</v>
      </c>
      <c r="B2502" s="2" t="s">
        <v>5141</v>
      </c>
      <c r="C2502" s="2">
        <v>2</v>
      </c>
      <c r="D2502" s="2">
        <v>2</v>
      </c>
      <c r="E2502" s="2">
        <v>1</v>
      </c>
      <c r="F2502" s="1">
        <v>42933.580555555556</v>
      </c>
      <c r="G2502">
        <v>85.54</v>
      </c>
      <c r="H2502">
        <v>1.48</v>
      </c>
      <c r="I2502">
        <v>1.0900000000000001</v>
      </c>
      <c r="J2502">
        <v>2.16</v>
      </c>
      <c r="K2502">
        <v>1.89</v>
      </c>
      <c r="L2502">
        <v>0.53</v>
      </c>
      <c r="M2502">
        <v>0.54</v>
      </c>
      <c r="N2502">
        <v>1.29</v>
      </c>
      <c r="O2502">
        <v>1.3</v>
      </c>
      <c r="P2502">
        <v>2.4300000000000002</v>
      </c>
      <c r="Q2502">
        <v>2.81</v>
      </c>
      <c r="R2502">
        <v>6.76</v>
      </c>
      <c r="S2502">
        <v>10.1</v>
      </c>
      <c r="T2502">
        <v>4.33</v>
      </c>
      <c r="U2502">
        <v>1.61</v>
      </c>
      <c r="V2502">
        <v>1.3</v>
      </c>
      <c r="W2502">
        <v>72.099999999999994</v>
      </c>
      <c r="X2502">
        <v>8.4</v>
      </c>
      <c r="Y2502">
        <v>10.41</v>
      </c>
      <c r="Z2502">
        <v>13.93</v>
      </c>
      <c r="AA2502">
        <v>29.28</v>
      </c>
      <c r="AB2502">
        <v>9.82</v>
      </c>
      <c r="AC2502">
        <v>32.56</v>
      </c>
    </row>
    <row r="2503" spans="1:29" x14ac:dyDescent="0.2">
      <c r="A2503" t="s">
        <v>132</v>
      </c>
      <c r="B2503" s="2" t="s">
        <v>4755</v>
      </c>
      <c r="C2503" s="2">
        <v>1</v>
      </c>
      <c r="D2503" s="2">
        <v>2</v>
      </c>
      <c r="E2503" s="2">
        <v>1</v>
      </c>
      <c r="F2503" s="1">
        <v>42899.620138888888</v>
      </c>
      <c r="G2503">
        <v>85.54</v>
      </c>
      <c r="H2503">
        <v>2.11</v>
      </c>
      <c r="I2503">
        <v>1.55</v>
      </c>
      <c r="J2503">
        <v>2.4700000000000002</v>
      </c>
      <c r="K2503">
        <v>2.65</v>
      </c>
      <c r="L2503">
        <v>0.45</v>
      </c>
      <c r="M2503">
        <v>0.46</v>
      </c>
      <c r="N2503">
        <v>1.9</v>
      </c>
      <c r="O2503">
        <v>1.9</v>
      </c>
      <c r="P2503">
        <v>2.41</v>
      </c>
      <c r="Q2503">
        <v>3.13</v>
      </c>
      <c r="R2503">
        <v>6.79</v>
      </c>
      <c r="S2503">
        <v>14.22</v>
      </c>
      <c r="T2503">
        <v>4.6100000000000003</v>
      </c>
      <c r="U2503">
        <v>1.65</v>
      </c>
      <c r="V2503">
        <v>1.56</v>
      </c>
      <c r="W2503">
        <v>71.400000000000006</v>
      </c>
      <c r="X2503">
        <v>7.8</v>
      </c>
      <c r="Y2503">
        <v>7.84</v>
      </c>
      <c r="Z2503">
        <v>17.12</v>
      </c>
      <c r="AA2503">
        <v>24.29</v>
      </c>
      <c r="AB2503">
        <v>10.34</v>
      </c>
      <c r="AC2503">
        <v>26.63</v>
      </c>
    </row>
    <row r="2504" spans="1:29" x14ac:dyDescent="0.2">
      <c r="A2504" t="s">
        <v>3720</v>
      </c>
      <c r="B2504" s="2" t="s">
        <v>4967</v>
      </c>
      <c r="C2504" s="2">
        <v>2</v>
      </c>
      <c r="D2504" s="2">
        <v>1</v>
      </c>
      <c r="E2504" s="2">
        <v>4</v>
      </c>
      <c r="F2504" s="1">
        <v>43217.57916666667</v>
      </c>
      <c r="G2504">
        <v>85.54</v>
      </c>
      <c r="H2504">
        <v>1.75</v>
      </c>
      <c r="I2504">
        <v>1.38</v>
      </c>
      <c r="J2504">
        <v>1.49</v>
      </c>
      <c r="K2504">
        <v>2.4700000000000002</v>
      </c>
      <c r="L2504">
        <v>0.74</v>
      </c>
      <c r="M2504">
        <v>0.47</v>
      </c>
      <c r="N2504">
        <v>1.84</v>
      </c>
      <c r="O2504">
        <v>1.76</v>
      </c>
      <c r="P2504">
        <v>3.46</v>
      </c>
      <c r="Q2504">
        <v>4.03</v>
      </c>
      <c r="R2504">
        <v>4.18</v>
      </c>
      <c r="S2504">
        <v>15.32</v>
      </c>
      <c r="T2504">
        <v>3.77</v>
      </c>
      <c r="U2504">
        <v>1.97</v>
      </c>
      <c r="V2504">
        <v>1.65</v>
      </c>
      <c r="W2504">
        <v>74.91</v>
      </c>
      <c r="X2504">
        <v>16.13</v>
      </c>
      <c r="Y2504">
        <v>20.43</v>
      </c>
      <c r="Z2504">
        <v>37.76</v>
      </c>
      <c r="AA2504">
        <v>48.87</v>
      </c>
      <c r="AB2504">
        <v>10.84</v>
      </c>
      <c r="AC2504">
        <v>60.13</v>
      </c>
    </row>
    <row r="2505" spans="1:29" x14ac:dyDescent="0.2">
      <c r="A2505" t="s">
        <v>713</v>
      </c>
      <c r="B2505" s="2" t="s">
        <v>5028</v>
      </c>
      <c r="C2505" s="2">
        <v>2</v>
      </c>
      <c r="D2505" s="2">
        <v>2</v>
      </c>
      <c r="E2505" s="2">
        <v>1</v>
      </c>
      <c r="F2505" s="1">
        <v>42933.670138888891</v>
      </c>
      <c r="G2505">
        <v>85.54</v>
      </c>
      <c r="H2505">
        <v>1.83</v>
      </c>
      <c r="I2505">
        <v>1.32</v>
      </c>
      <c r="J2505">
        <v>3.36</v>
      </c>
      <c r="K2505">
        <v>2.2599999999999998</v>
      </c>
      <c r="L2505">
        <v>0.55000000000000004</v>
      </c>
      <c r="M2505">
        <v>0.56999999999999995</v>
      </c>
      <c r="N2505">
        <v>1.46</v>
      </c>
      <c r="O2505">
        <v>1.47</v>
      </c>
      <c r="P2505">
        <v>2.66</v>
      </c>
      <c r="Q2505">
        <v>3.45</v>
      </c>
      <c r="R2505">
        <v>6.79</v>
      </c>
      <c r="S2505">
        <v>11.39</v>
      </c>
      <c r="T2505">
        <v>5</v>
      </c>
      <c r="U2505">
        <v>1.74</v>
      </c>
      <c r="V2505">
        <v>1.38</v>
      </c>
      <c r="W2505">
        <v>71.13</v>
      </c>
      <c r="X2505">
        <v>8.3000000000000007</v>
      </c>
      <c r="Y2505">
        <v>9.81</v>
      </c>
      <c r="Z2505">
        <v>13.26</v>
      </c>
      <c r="AA2505">
        <v>20.38</v>
      </c>
      <c r="AB2505">
        <v>7.16</v>
      </c>
      <c r="AC2505">
        <v>36.11</v>
      </c>
    </row>
    <row r="2506" spans="1:29" x14ac:dyDescent="0.2">
      <c r="A2506" t="s">
        <v>3666</v>
      </c>
      <c r="B2506" s="2" t="s">
        <v>5004</v>
      </c>
      <c r="C2506" s="2">
        <v>2</v>
      </c>
      <c r="D2506" s="2">
        <v>2</v>
      </c>
      <c r="E2506" s="2">
        <v>4</v>
      </c>
      <c r="F2506" s="1">
        <v>43216.609027777777</v>
      </c>
      <c r="G2506">
        <v>85.54</v>
      </c>
      <c r="H2506">
        <v>1.67</v>
      </c>
      <c r="I2506">
        <v>1.06</v>
      </c>
      <c r="J2506">
        <v>0.77</v>
      </c>
      <c r="K2506">
        <v>2.69</v>
      </c>
      <c r="L2506">
        <v>0.69</v>
      </c>
      <c r="M2506">
        <v>0.34</v>
      </c>
      <c r="N2506">
        <v>1.44</v>
      </c>
      <c r="O2506">
        <v>1.43</v>
      </c>
      <c r="P2506">
        <v>3.33</v>
      </c>
      <c r="Q2506">
        <v>3.74</v>
      </c>
      <c r="R2506">
        <v>2.63</v>
      </c>
      <c r="S2506">
        <v>12.89</v>
      </c>
      <c r="T2506">
        <v>3.46</v>
      </c>
      <c r="U2506">
        <v>2.19</v>
      </c>
      <c r="V2506">
        <v>1.45</v>
      </c>
      <c r="W2506">
        <v>74.98</v>
      </c>
      <c r="X2506">
        <v>19.27</v>
      </c>
      <c r="Y2506">
        <v>26.47</v>
      </c>
      <c r="Z2506">
        <v>35.19</v>
      </c>
      <c r="AA2506">
        <v>65.849999999999994</v>
      </c>
      <c r="AB2506">
        <v>15.03</v>
      </c>
      <c r="AC2506">
        <v>67.94</v>
      </c>
    </row>
    <row r="2507" spans="1:29" x14ac:dyDescent="0.2">
      <c r="A2507" t="s">
        <v>1602</v>
      </c>
      <c r="B2507" s="2" t="s">
        <v>5168</v>
      </c>
      <c r="C2507" s="2">
        <v>2</v>
      </c>
      <c r="D2507" s="2">
        <v>1</v>
      </c>
      <c r="E2507" s="2">
        <v>2</v>
      </c>
      <c r="F2507" s="1">
        <v>42989.537499999999</v>
      </c>
      <c r="G2507">
        <v>85.54</v>
      </c>
      <c r="H2507">
        <v>1.62</v>
      </c>
      <c r="I2507">
        <v>1.1399999999999999</v>
      </c>
      <c r="J2507">
        <v>4.01</v>
      </c>
      <c r="K2507">
        <v>1.79</v>
      </c>
      <c r="L2507">
        <v>0.48</v>
      </c>
      <c r="M2507">
        <v>0.49</v>
      </c>
      <c r="N2507">
        <v>1.17</v>
      </c>
      <c r="O2507">
        <v>1.19</v>
      </c>
      <c r="P2507">
        <v>2.2000000000000002</v>
      </c>
      <c r="Q2507">
        <v>2.63</v>
      </c>
      <c r="R2507">
        <v>9.75</v>
      </c>
      <c r="S2507">
        <v>8.61</v>
      </c>
      <c r="T2507">
        <v>4.8099999999999996</v>
      </c>
      <c r="U2507">
        <v>1.61</v>
      </c>
      <c r="V2507">
        <v>1.34</v>
      </c>
      <c r="W2507">
        <v>70.599999999999994</v>
      </c>
      <c r="X2507">
        <v>8.57</v>
      </c>
      <c r="Y2507">
        <v>8.59</v>
      </c>
      <c r="Z2507">
        <v>12.44</v>
      </c>
      <c r="AA2507">
        <v>16.350000000000001</v>
      </c>
      <c r="AB2507">
        <v>4.3600000000000003</v>
      </c>
      <c r="AC2507">
        <v>20.83</v>
      </c>
    </row>
    <row r="2508" spans="1:29" x14ac:dyDescent="0.2">
      <c r="A2508" t="s">
        <v>1630</v>
      </c>
      <c r="B2508" s="2" t="s">
        <v>4883</v>
      </c>
      <c r="C2508" s="2">
        <v>1</v>
      </c>
      <c r="D2508" s="2">
        <v>2</v>
      </c>
      <c r="E2508" s="2">
        <v>2</v>
      </c>
      <c r="F2508" s="1">
        <v>42989.571527777778</v>
      </c>
      <c r="G2508">
        <v>85.54</v>
      </c>
      <c r="H2508">
        <v>1.99</v>
      </c>
      <c r="I2508">
        <v>1.38</v>
      </c>
      <c r="J2508">
        <v>4.28</v>
      </c>
      <c r="K2508">
        <v>2.0299999999999998</v>
      </c>
      <c r="L2508">
        <v>0.38</v>
      </c>
      <c r="M2508">
        <v>0.36</v>
      </c>
      <c r="N2508">
        <v>1.4</v>
      </c>
      <c r="O2508">
        <v>1.4</v>
      </c>
      <c r="P2508">
        <v>1.81</v>
      </c>
      <c r="Q2508">
        <v>2.16</v>
      </c>
      <c r="R2508">
        <v>10.89</v>
      </c>
      <c r="S2508">
        <v>9.67</v>
      </c>
      <c r="T2508">
        <v>4.24</v>
      </c>
      <c r="U2508">
        <v>1.79</v>
      </c>
      <c r="V2508">
        <v>1.44</v>
      </c>
      <c r="W2508">
        <v>69.540000000000006</v>
      </c>
      <c r="X2508">
        <v>5.22</v>
      </c>
      <c r="Y2508">
        <v>6.2</v>
      </c>
      <c r="Z2508">
        <v>10.51</v>
      </c>
      <c r="AA2508">
        <v>11.83</v>
      </c>
      <c r="AB2508">
        <v>3.57</v>
      </c>
      <c r="AC2508">
        <v>11.26</v>
      </c>
    </row>
    <row r="2509" spans="1:29" x14ac:dyDescent="0.2">
      <c r="A2509" t="s">
        <v>1179</v>
      </c>
      <c r="B2509" s="2" t="s">
        <v>4929</v>
      </c>
      <c r="C2509" s="2">
        <v>1</v>
      </c>
      <c r="D2509" s="2">
        <v>1</v>
      </c>
      <c r="E2509" s="2">
        <v>2</v>
      </c>
      <c r="F2509" s="1">
        <v>42965.511805555558</v>
      </c>
      <c r="G2509">
        <v>85.54</v>
      </c>
      <c r="H2509">
        <v>1.54</v>
      </c>
      <c r="I2509">
        <v>1.38</v>
      </c>
      <c r="J2509">
        <v>3.63</v>
      </c>
      <c r="K2509">
        <v>1.76</v>
      </c>
      <c r="L2509">
        <v>0.49</v>
      </c>
      <c r="M2509">
        <v>0.52</v>
      </c>
      <c r="N2509">
        <v>1.38</v>
      </c>
      <c r="O2509">
        <v>1.37</v>
      </c>
      <c r="P2509">
        <v>2.02</v>
      </c>
      <c r="Q2509">
        <v>2.68</v>
      </c>
      <c r="R2509">
        <v>10.119999999999999</v>
      </c>
      <c r="S2509">
        <v>9.3800000000000008</v>
      </c>
      <c r="T2509">
        <v>4.0599999999999996</v>
      </c>
      <c r="U2509">
        <v>1.32</v>
      </c>
      <c r="V2509">
        <v>1.33</v>
      </c>
      <c r="W2509">
        <v>70.62</v>
      </c>
      <c r="X2509">
        <v>5.29</v>
      </c>
      <c r="Y2509">
        <v>5.78</v>
      </c>
      <c r="Z2509">
        <v>13.2</v>
      </c>
      <c r="AA2509">
        <v>8.4</v>
      </c>
      <c r="AB2509">
        <v>2.9</v>
      </c>
      <c r="AC2509">
        <v>13.03</v>
      </c>
    </row>
    <row r="2510" spans="1:29" x14ac:dyDescent="0.2">
      <c r="A2510" t="s">
        <v>1420</v>
      </c>
      <c r="B2510" s="2" t="s">
        <v>5070</v>
      </c>
      <c r="C2510" s="2">
        <v>2</v>
      </c>
      <c r="D2510" s="2">
        <v>2</v>
      </c>
      <c r="E2510" s="2">
        <v>2</v>
      </c>
      <c r="F2510" s="1">
        <v>42976.664583333331</v>
      </c>
      <c r="G2510">
        <v>85.54</v>
      </c>
      <c r="H2510">
        <v>1.96</v>
      </c>
      <c r="I2510">
        <v>1.33</v>
      </c>
      <c r="J2510">
        <v>3.63</v>
      </c>
      <c r="K2510">
        <v>2.2599999999999998</v>
      </c>
      <c r="L2510">
        <v>0.4</v>
      </c>
      <c r="M2510">
        <v>0.4</v>
      </c>
      <c r="N2510">
        <v>1.52</v>
      </c>
      <c r="O2510">
        <v>1.51</v>
      </c>
      <c r="P2510">
        <v>2.04</v>
      </c>
      <c r="Q2510">
        <v>2.27</v>
      </c>
      <c r="R2510">
        <v>8.93</v>
      </c>
      <c r="S2510">
        <v>11.09</v>
      </c>
      <c r="T2510">
        <v>4.58</v>
      </c>
      <c r="U2510">
        <v>1.81</v>
      </c>
      <c r="V2510">
        <v>1.49</v>
      </c>
      <c r="W2510">
        <v>70.25</v>
      </c>
      <c r="X2510">
        <v>5.99</v>
      </c>
      <c r="Y2510">
        <v>8.65</v>
      </c>
      <c r="Z2510">
        <v>11.79</v>
      </c>
      <c r="AA2510">
        <v>18.760000000000002</v>
      </c>
      <c r="AB2510">
        <v>4.8099999999999996</v>
      </c>
      <c r="AC2510">
        <v>18.989999999999998</v>
      </c>
    </row>
    <row r="2511" spans="1:29" x14ac:dyDescent="0.2">
      <c r="A2511" t="s">
        <v>520</v>
      </c>
      <c r="B2511" s="2" t="s">
        <v>5157</v>
      </c>
      <c r="C2511" s="2">
        <v>2</v>
      </c>
      <c r="D2511" s="2">
        <v>1</v>
      </c>
      <c r="E2511" s="2">
        <v>1</v>
      </c>
      <c r="F2511" s="1">
        <v>42922.416666666664</v>
      </c>
      <c r="G2511">
        <v>85.53</v>
      </c>
      <c r="H2511">
        <v>1.99</v>
      </c>
      <c r="I2511">
        <v>1.44</v>
      </c>
      <c r="J2511">
        <v>2.82</v>
      </c>
      <c r="K2511">
        <v>2.5099999999999998</v>
      </c>
      <c r="L2511">
        <v>0.51</v>
      </c>
      <c r="M2511">
        <v>0.48</v>
      </c>
      <c r="N2511">
        <v>1.82</v>
      </c>
      <c r="O2511">
        <v>1.81</v>
      </c>
      <c r="P2511">
        <v>2.66</v>
      </c>
      <c r="Q2511">
        <v>3.42</v>
      </c>
      <c r="R2511">
        <v>6.28</v>
      </c>
      <c r="S2511">
        <v>14.28</v>
      </c>
      <c r="T2511">
        <v>5.26</v>
      </c>
      <c r="U2511">
        <v>1.7</v>
      </c>
      <c r="V2511">
        <v>1.56</v>
      </c>
      <c r="W2511">
        <v>71.22</v>
      </c>
      <c r="X2511">
        <v>9.93</v>
      </c>
      <c r="Y2511">
        <v>10.66</v>
      </c>
      <c r="Z2511">
        <v>18.09</v>
      </c>
      <c r="AA2511">
        <v>26.76</v>
      </c>
      <c r="AB2511">
        <v>8.74</v>
      </c>
      <c r="AC2511">
        <v>39.69</v>
      </c>
    </row>
    <row r="2512" spans="1:29" x14ac:dyDescent="0.2">
      <c r="A2512" t="s">
        <v>2903</v>
      </c>
      <c r="B2512" s="2" t="s">
        <v>4821</v>
      </c>
      <c r="C2512" s="2">
        <v>1</v>
      </c>
      <c r="D2512" s="2">
        <v>2</v>
      </c>
      <c r="E2512" s="2">
        <v>4</v>
      </c>
      <c r="F2512" s="1">
        <v>43178.556944444441</v>
      </c>
      <c r="G2512">
        <v>85.53</v>
      </c>
      <c r="H2512">
        <v>0.81</v>
      </c>
      <c r="I2512">
        <v>0.46</v>
      </c>
      <c r="J2512">
        <v>-3.59</v>
      </c>
      <c r="K2512">
        <v>1.26</v>
      </c>
      <c r="L2512">
        <v>0.93</v>
      </c>
      <c r="M2512">
        <v>-0.33</v>
      </c>
      <c r="N2512">
        <v>0.86</v>
      </c>
      <c r="O2512">
        <v>0.78</v>
      </c>
      <c r="P2512">
        <v>3.01</v>
      </c>
      <c r="Q2512">
        <v>-0.51</v>
      </c>
      <c r="R2512">
        <v>9.07</v>
      </c>
      <c r="S2512">
        <v>8.91</v>
      </c>
      <c r="T2512">
        <v>-0.05</v>
      </c>
      <c r="U2512">
        <v>3.42</v>
      </c>
      <c r="V2512">
        <v>1.38</v>
      </c>
      <c r="W2512">
        <v>70.39</v>
      </c>
      <c r="X2512">
        <v>68.34</v>
      </c>
      <c r="Y2512">
        <v>98.72</v>
      </c>
      <c r="Z2512">
        <v>222.04</v>
      </c>
      <c r="AA2512">
        <v>190.7</v>
      </c>
      <c r="AB2512">
        <v>28.5</v>
      </c>
      <c r="AC2512">
        <v>137.15</v>
      </c>
    </row>
    <row r="2513" spans="1:29" x14ac:dyDescent="0.2">
      <c r="A2513" t="s">
        <v>589</v>
      </c>
      <c r="B2513" s="2" t="s">
        <v>4892</v>
      </c>
      <c r="C2513" s="2">
        <v>1</v>
      </c>
      <c r="D2513" s="2">
        <v>2</v>
      </c>
      <c r="E2513" s="2">
        <v>1</v>
      </c>
      <c r="F2513" s="1">
        <v>42922.701388888891</v>
      </c>
      <c r="G2513">
        <v>85.53</v>
      </c>
      <c r="H2513">
        <v>2.11</v>
      </c>
      <c r="I2513">
        <v>1.34</v>
      </c>
      <c r="J2513">
        <v>2.86</v>
      </c>
      <c r="K2513">
        <v>2.4900000000000002</v>
      </c>
      <c r="L2513">
        <v>0.39</v>
      </c>
      <c r="M2513">
        <v>0.37</v>
      </c>
      <c r="N2513">
        <v>1.64</v>
      </c>
      <c r="O2513">
        <v>1.66</v>
      </c>
      <c r="P2513">
        <v>2.2599999999999998</v>
      </c>
      <c r="Q2513">
        <v>2.56</v>
      </c>
      <c r="R2513">
        <v>8.19</v>
      </c>
      <c r="S2513">
        <v>12.07</v>
      </c>
      <c r="T2513">
        <v>4.72</v>
      </c>
      <c r="U2513">
        <v>2</v>
      </c>
      <c r="V2513">
        <v>1.54</v>
      </c>
      <c r="W2513">
        <v>70.27</v>
      </c>
      <c r="X2513">
        <v>7.29</v>
      </c>
      <c r="Y2513">
        <v>9.0399999999999991</v>
      </c>
      <c r="Z2513">
        <v>13.68</v>
      </c>
      <c r="AA2513">
        <v>25.74</v>
      </c>
      <c r="AB2513">
        <v>8.0399999999999991</v>
      </c>
      <c r="AC2513">
        <v>31.59</v>
      </c>
    </row>
    <row r="2514" spans="1:29" x14ac:dyDescent="0.2">
      <c r="A2514" t="s">
        <v>3349</v>
      </c>
      <c r="B2514" s="2" t="s">
        <v>4795</v>
      </c>
      <c r="C2514" s="2">
        <v>1</v>
      </c>
      <c r="D2514" s="2">
        <v>1</v>
      </c>
      <c r="E2514" s="2">
        <v>4</v>
      </c>
      <c r="F2514" s="1">
        <v>43203.611805555556</v>
      </c>
      <c r="G2514">
        <v>85.53</v>
      </c>
      <c r="H2514">
        <v>1.8</v>
      </c>
      <c r="I2514">
        <v>1.2</v>
      </c>
      <c r="J2514">
        <v>1.04</v>
      </c>
      <c r="K2514">
        <v>2.73</v>
      </c>
      <c r="L2514">
        <v>0.66</v>
      </c>
      <c r="M2514">
        <v>0.25</v>
      </c>
      <c r="N2514">
        <v>1.66</v>
      </c>
      <c r="O2514">
        <v>1.6</v>
      </c>
      <c r="P2514">
        <v>3.28</v>
      </c>
      <c r="Q2514">
        <v>3.89</v>
      </c>
      <c r="R2514">
        <v>3.47</v>
      </c>
      <c r="S2514">
        <v>14.19</v>
      </c>
      <c r="T2514">
        <v>3.1</v>
      </c>
      <c r="U2514">
        <v>2.17</v>
      </c>
      <c r="V2514">
        <v>1.57</v>
      </c>
      <c r="W2514">
        <v>75.010000000000005</v>
      </c>
      <c r="X2514">
        <v>19.010000000000002</v>
      </c>
      <c r="Y2514">
        <v>25.36</v>
      </c>
      <c r="Z2514">
        <v>36.81</v>
      </c>
      <c r="AA2514">
        <v>65.650000000000006</v>
      </c>
      <c r="AB2514">
        <v>13.61</v>
      </c>
      <c r="AC2514">
        <v>63.57</v>
      </c>
    </row>
    <row r="2515" spans="1:29" x14ac:dyDescent="0.2">
      <c r="A2515" t="s">
        <v>2656</v>
      </c>
      <c r="B2515" s="2" t="s">
        <v>4977</v>
      </c>
      <c r="C2515" s="2">
        <v>2</v>
      </c>
      <c r="D2515" s="2">
        <v>2</v>
      </c>
      <c r="E2515" s="2">
        <v>3</v>
      </c>
      <c r="F2515" s="1">
        <v>43159.431250000001</v>
      </c>
      <c r="G2515">
        <v>85.53</v>
      </c>
      <c r="H2515">
        <v>1.91</v>
      </c>
      <c r="I2515">
        <v>1.18</v>
      </c>
      <c r="J2515">
        <v>0.79</v>
      </c>
      <c r="K2515">
        <v>2.88</v>
      </c>
      <c r="L2515">
        <v>0.68</v>
      </c>
      <c r="M2515">
        <v>0.32</v>
      </c>
      <c r="N2515">
        <v>1.8</v>
      </c>
      <c r="O2515">
        <v>1.75</v>
      </c>
      <c r="P2515">
        <v>3.49</v>
      </c>
      <c r="Q2515">
        <v>4.13</v>
      </c>
      <c r="R2515">
        <v>1.52</v>
      </c>
      <c r="S2515">
        <v>15.98</v>
      </c>
      <c r="T2515">
        <v>4.09</v>
      </c>
      <c r="U2515">
        <v>2.39</v>
      </c>
      <c r="V2515">
        <v>1.65</v>
      </c>
      <c r="W2515">
        <v>73.989999999999995</v>
      </c>
      <c r="X2515">
        <v>22.46</v>
      </c>
      <c r="Y2515">
        <v>29.8</v>
      </c>
      <c r="Z2515">
        <v>42.74</v>
      </c>
      <c r="AA2515">
        <v>81.099999999999994</v>
      </c>
      <c r="AB2515">
        <v>17.2</v>
      </c>
      <c r="AC2515">
        <v>95.28</v>
      </c>
    </row>
    <row r="2516" spans="1:29" x14ac:dyDescent="0.2">
      <c r="A2516" t="s">
        <v>1575</v>
      </c>
      <c r="B2516" s="2" t="s">
        <v>4839</v>
      </c>
      <c r="C2516" s="2">
        <v>1</v>
      </c>
      <c r="D2516" s="2">
        <v>1</v>
      </c>
      <c r="E2516" s="2">
        <v>2</v>
      </c>
      <c r="F2516" s="1">
        <v>42989.420138888891</v>
      </c>
      <c r="G2516">
        <v>85.53</v>
      </c>
      <c r="H2516">
        <v>1.65</v>
      </c>
      <c r="I2516">
        <v>1.29</v>
      </c>
      <c r="J2516">
        <v>3.61</v>
      </c>
      <c r="K2516">
        <v>1.9</v>
      </c>
      <c r="L2516">
        <v>0.46</v>
      </c>
      <c r="M2516">
        <v>0.38</v>
      </c>
      <c r="N2516">
        <v>1.33</v>
      </c>
      <c r="O2516">
        <v>1.33</v>
      </c>
      <c r="P2516">
        <v>2.06</v>
      </c>
      <c r="Q2516">
        <v>2.5099999999999998</v>
      </c>
      <c r="R2516">
        <v>9.93</v>
      </c>
      <c r="S2516">
        <v>9.59</v>
      </c>
      <c r="T2516">
        <v>4.4000000000000004</v>
      </c>
      <c r="U2516">
        <v>1.4</v>
      </c>
      <c r="V2516">
        <v>1.35</v>
      </c>
      <c r="W2516">
        <v>70.709999999999994</v>
      </c>
      <c r="X2516">
        <v>6.12</v>
      </c>
      <c r="Y2516">
        <v>6.86</v>
      </c>
      <c r="Z2516">
        <v>10.96</v>
      </c>
      <c r="AA2516">
        <v>12.55</v>
      </c>
      <c r="AB2516">
        <v>3.63</v>
      </c>
      <c r="AC2516">
        <v>14.31</v>
      </c>
    </row>
    <row r="2517" spans="1:29" x14ac:dyDescent="0.2">
      <c r="A2517" t="s">
        <v>1327</v>
      </c>
      <c r="B2517" s="2" t="s">
        <v>5088</v>
      </c>
      <c r="C2517" s="2">
        <v>2</v>
      </c>
      <c r="D2517" s="2">
        <v>2</v>
      </c>
      <c r="E2517" s="2">
        <v>2</v>
      </c>
      <c r="F2517" s="1">
        <v>42972.644444444442</v>
      </c>
      <c r="G2517">
        <v>85.53</v>
      </c>
      <c r="H2517">
        <v>1.99</v>
      </c>
      <c r="I2517">
        <v>1.36</v>
      </c>
      <c r="J2517">
        <v>2.96</v>
      </c>
      <c r="K2517">
        <v>2.4500000000000002</v>
      </c>
      <c r="L2517">
        <v>0.37</v>
      </c>
      <c r="M2517">
        <v>0.48</v>
      </c>
      <c r="N2517">
        <v>1.51</v>
      </c>
      <c r="O2517">
        <v>1.51</v>
      </c>
      <c r="P2517">
        <v>1.98</v>
      </c>
      <c r="Q2517">
        <v>2.67</v>
      </c>
      <c r="R2517">
        <v>8.99</v>
      </c>
      <c r="S2517">
        <v>10.48</v>
      </c>
      <c r="T2517">
        <v>4.03</v>
      </c>
      <c r="U2517">
        <v>1.94</v>
      </c>
      <c r="V2517">
        <v>1.39</v>
      </c>
      <c r="W2517">
        <v>71.23</v>
      </c>
      <c r="X2517">
        <v>5.36</v>
      </c>
      <c r="Y2517">
        <v>6.67</v>
      </c>
      <c r="Z2517">
        <v>10.96</v>
      </c>
      <c r="AA2517">
        <v>16.68</v>
      </c>
      <c r="AB2517">
        <v>5.86</v>
      </c>
      <c r="AC2517">
        <v>12.72</v>
      </c>
    </row>
    <row r="2518" spans="1:29" x14ac:dyDescent="0.2">
      <c r="A2518" t="s">
        <v>529</v>
      </c>
      <c r="B2518" s="2" t="s">
        <v>5019</v>
      </c>
      <c r="C2518" s="2">
        <v>2</v>
      </c>
      <c r="D2518" s="2">
        <v>2</v>
      </c>
      <c r="E2518" s="2">
        <v>1</v>
      </c>
      <c r="F2518" s="1">
        <v>42922.454861111109</v>
      </c>
      <c r="G2518">
        <v>85.52</v>
      </c>
      <c r="H2518">
        <v>1.61</v>
      </c>
      <c r="I2518">
        <v>1.19</v>
      </c>
      <c r="J2518">
        <v>1.72</v>
      </c>
      <c r="K2518">
        <v>2.2599999999999998</v>
      </c>
      <c r="L2518">
        <v>0.54</v>
      </c>
      <c r="M2518">
        <v>0.53</v>
      </c>
      <c r="N2518">
        <v>1.47</v>
      </c>
      <c r="O2518">
        <v>1.5</v>
      </c>
      <c r="P2518">
        <v>2.59</v>
      </c>
      <c r="Q2518">
        <v>3.3</v>
      </c>
      <c r="R2518">
        <v>6.91</v>
      </c>
      <c r="S2518">
        <v>11.58</v>
      </c>
      <c r="T2518">
        <v>4.1900000000000004</v>
      </c>
      <c r="U2518">
        <v>1.5</v>
      </c>
      <c r="V2518">
        <v>1.37</v>
      </c>
      <c r="W2518">
        <v>72.27</v>
      </c>
      <c r="X2518">
        <v>7.79</v>
      </c>
      <c r="Y2518">
        <v>10.54</v>
      </c>
      <c r="Z2518">
        <v>12.09</v>
      </c>
      <c r="AA2518">
        <v>28.06</v>
      </c>
      <c r="AB2518">
        <v>9.1</v>
      </c>
      <c r="AC2518">
        <v>28.82</v>
      </c>
    </row>
    <row r="2519" spans="1:29" x14ac:dyDescent="0.2">
      <c r="A2519" t="s">
        <v>617</v>
      </c>
      <c r="B2519" s="2" t="s">
        <v>4911</v>
      </c>
      <c r="C2519" s="2">
        <v>1</v>
      </c>
      <c r="D2519" s="2">
        <v>1</v>
      </c>
      <c r="E2519" s="2">
        <v>1</v>
      </c>
      <c r="F2519" s="1">
        <v>42928.631249999999</v>
      </c>
      <c r="G2519">
        <v>85.52</v>
      </c>
      <c r="H2519">
        <v>1.49</v>
      </c>
      <c r="I2519">
        <v>1.07</v>
      </c>
      <c r="J2519">
        <v>1.69</v>
      </c>
      <c r="K2519">
        <v>2</v>
      </c>
      <c r="L2519">
        <v>0.56000000000000005</v>
      </c>
      <c r="M2519">
        <v>0.56999999999999995</v>
      </c>
      <c r="N2519">
        <v>1.4</v>
      </c>
      <c r="O2519">
        <v>1.39</v>
      </c>
      <c r="P2519">
        <v>2.68</v>
      </c>
      <c r="Q2519">
        <v>3.4</v>
      </c>
      <c r="R2519">
        <v>6.91</v>
      </c>
      <c r="S2519">
        <v>11.14</v>
      </c>
      <c r="T2519">
        <v>4.2300000000000004</v>
      </c>
      <c r="U2519">
        <v>1.53</v>
      </c>
      <c r="V2519">
        <v>1.37</v>
      </c>
      <c r="W2519">
        <v>73.14</v>
      </c>
      <c r="X2519">
        <v>8.41</v>
      </c>
      <c r="Y2519">
        <v>10.89</v>
      </c>
      <c r="Z2519">
        <v>12.66</v>
      </c>
      <c r="AA2519">
        <v>32.119999999999997</v>
      </c>
      <c r="AB2519">
        <v>9.6199999999999992</v>
      </c>
      <c r="AC2519">
        <v>30.97</v>
      </c>
    </row>
    <row r="2520" spans="1:29" x14ac:dyDescent="0.2">
      <c r="A2520" t="s">
        <v>521</v>
      </c>
      <c r="B2520" s="2" t="s">
        <v>5079</v>
      </c>
      <c r="C2520" s="2">
        <v>2</v>
      </c>
      <c r="D2520" s="2">
        <v>1</v>
      </c>
      <c r="E2520" s="2">
        <v>1</v>
      </c>
      <c r="F2520" s="1">
        <v>42928.456250000003</v>
      </c>
      <c r="G2520">
        <v>85.52</v>
      </c>
      <c r="H2520">
        <v>1.85</v>
      </c>
      <c r="I2520">
        <v>1.32</v>
      </c>
      <c r="J2520">
        <v>2.16</v>
      </c>
      <c r="K2520">
        <v>2.44</v>
      </c>
      <c r="L2520">
        <v>0.54</v>
      </c>
      <c r="M2520">
        <v>0.47</v>
      </c>
      <c r="N2520">
        <v>1.64</v>
      </c>
      <c r="O2520">
        <v>1.66</v>
      </c>
      <c r="P2520">
        <v>2.68</v>
      </c>
      <c r="Q2520">
        <v>3.24</v>
      </c>
      <c r="R2520">
        <v>6.41</v>
      </c>
      <c r="S2520">
        <v>13.02</v>
      </c>
      <c r="T2520">
        <v>4.33</v>
      </c>
      <c r="U2520">
        <v>1.76</v>
      </c>
      <c r="V2520">
        <v>1.49</v>
      </c>
      <c r="W2520">
        <v>71.739999999999995</v>
      </c>
      <c r="X2520">
        <v>7.5</v>
      </c>
      <c r="Y2520">
        <v>9.57</v>
      </c>
      <c r="Z2520">
        <v>14.28</v>
      </c>
      <c r="AA2520">
        <v>28.75</v>
      </c>
      <c r="AB2520">
        <v>9.17</v>
      </c>
      <c r="AC2520">
        <v>32.479999999999997</v>
      </c>
    </row>
    <row r="2521" spans="1:29" x14ac:dyDescent="0.2">
      <c r="A2521" t="s">
        <v>1454</v>
      </c>
      <c r="B2521" s="2" t="s">
        <v>4792</v>
      </c>
      <c r="C2521" s="2">
        <v>1</v>
      </c>
      <c r="D2521" s="2">
        <v>2</v>
      </c>
      <c r="E2521" s="2">
        <v>2</v>
      </c>
      <c r="F2521" s="1">
        <v>42979.476388888892</v>
      </c>
      <c r="G2521">
        <v>85.52</v>
      </c>
      <c r="H2521">
        <v>1.92</v>
      </c>
      <c r="I2521">
        <v>1.54</v>
      </c>
      <c r="J2521">
        <v>3</v>
      </c>
      <c r="K2521">
        <v>2.25</v>
      </c>
      <c r="L2521">
        <v>0.39</v>
      </c>
      <c r="M2521">
        <v>0.28999999999999998</v>
      </c>
      <c r="N2521">
        <v>1.84</v>
      </c>
      <c r="O2521">
        <v>1.8</v>
      </c>
      <c r="P2521">
        <v>1.97</v>
      </c>
      <c r="Q2521">
        <v>2.46</v>
      </c>
      <c r="R2521">
        <v>8.3800000000000008</v>
      </c>
      <c r="S2521">
        <v>13.35</v>
      </c>
      <c r="T2521">
        <v>4.3099999999999996</v>
      </c>
      <c r="U2521">
        <v>1.53</v>
      </c>
      <c r="V2521">
        <v>1.5</v>
      </c>
      <c r="W2521">
        <v>70.67</v>
      </c>
      <c r="X2521">
        <v>7</v>
      </c>
      <c r="Y2521">
        <v>7.43</v>
      </c>
      <c r="Z2521">
        <v>15.56</v>
      </c>
      <c r="AA2521">
        <v>18.86</v>
      </c>
      <c r="AB2521">
        <v>6.64</v>
      </c>
      <c r="AC2521">
        <v>21.02</v>
      </c>
    </row>
    <row r="2522" spans="1:29" x14ac:dyDescent="0.2">
      <c r="A2522" t="s">
        <v>4023</v>
      </c>
      <c r="B2522" s="2" t="s">
        <v>4922</v>
      </c>
      <c r="C2522" s="2">
        <v>1</v>
      </c>
      <c r="D2522" s="2">
        <v>2</v>
      </c>
      <c r="E2522" s="2">
        <v>5</v>
      </c>
      <c r="F2522" s="1">
        <v>43283.576388888891</v>
      </c>
      <c r="G2522">
        <v>85.52</v>
      </c>
      <c r="H2522">
        <v>2.17</v>
      </c>
      <c r="I2522">
        <v>1.3</v>
      </c>
      <c r="J2522">
        <v>4.3899999999999997</v>
      </c>
      <c r="K2522">
        <v>2.2400000000000002</v>
      </c>
      <c r="L2522">
        <v>0.28999999999999998</v>
      </c>
      <c r="M2522">
        <v>0.22</v>
      </c>
      <c r="N2522">
        <v>1.45</v>
      </c>
      <c r="O2522">
        <v>1.46</v>
      </c>
      <c r="P2522">
        <v>1.58</v>
      </c>
      <c r="Q2522">
        <v>1.67</v>
      </c>
      <c r="R2522">
        <v>10.41</v>
      </c>
      <c r="S2522">
        <v>10.23</v>
      </c>
      <c r="T2522">
        <v>5.33</v>
      </c>
      <c r="U2522">
        <v>1.93</v>
      </c>
      <c r="V2522">
        <v>1.44</v>
      </c>
      <c r="W2522">
        <v>68.260000000000005</v>
      </c>
      <c r="X2522">
        <v>6.92</v>
      </c>
      <c r="Y2522">
        <v>7.93</v>
      </c>
      <c r="Z2522">
        <v>10.97</v>
      </c>
      <c r="AA2522">
        <v>19.809999999999999</v>
      </c>
      <c r="AB2522">
        <v>6.06</v>
      </c>
      <c r="AC2522">
        <v>21.69</v>
      </c>
    </row>
    <row r="2523" spans="1:29" x14ac:dyDescent="0.2">
      <c r="A2523" t="s">
        <v>3681</v>
      </c>
      <c r="B2523" s="2" t="s">
        <v>5031</v>
      </c>
      <c r="C2523" s="2">
        <v>2</v>
      </c>
      <c r="D2523" s="2">
        <v>1</v>
      </c>
      <c r="E2523" s="2">
        <v>4</v>
      </c>
      <c r="F2523" s="1">
        <v>43216.616666666669</v>
      </c>
      <c r="G2523">
        <v>85.51</v>
      </c>
      <c r="H2523">
        <v>1.78</v>
      </c>
      <c r="I2523">
        <v>1.17</v>
      </c>
      <c r="J2523">
        <v>2.2200000000000002</v>
      </c>
      <c r="K2523">
        <v>2.42</v>
      </c>
      <c r="L2523">
        <v>0.68</v>
      </c>
      <c r="M2523">
        <v>0.41</v>
      </c>
      <c r="N2523">
        <v>1.58</v>
      </c>
      <c r="O2523">
        <v>1.54</v>
      </c>
      <c r="P2523">
        <v>3.38</v>
      </c>
      <c r="Q2523">
        <v>3.97</v>
      </c>
      <c r="R2523">
        <v>4.24</v>
      </c>
      <c r="S2523">
        <v>13.55</v>
      </c>
      <c r="T2523">
        <v>4.42</v>
      </c>
      <c r="U2523">
        <v>2.1800000000000002</v>
      </c>
      <c r="V2523">
        <v>1.55</v>
      </c>
      <c r="W2523">
        <v>74.239999999999995</v>
      </c>
      <c r="X2523">
        <v>16.760000000000002</v>
      </c>
      <c r="Y2523">
        <v>21.03</v>
      </c>
      <c r="Z2523">
        <v>30.31</v>
      </c>
      <c r="AA2523">
        <v>53.01</v>
      </c>
      <c r="AB2523">
        <v>11.48</v>
      </c>
      <c r="AC2523">
        <v>65.22</v>
      </c>
    </row>
    <row r="2524" spans="1:29" x14ac:dyDescent="0.2">
      <c r="A2524" t="s">
        <v>2846</v>
      </c>
      <c r="B2524" s="2" t="s">
        <v>4873</v>
      </c>
      <c r="C2524" s="2">
        <v>1</v>
      </c>
      <c r="D2524" s="2">
        <v>2</v>
      </c>
      <c r="E2524" s="2">
        <v>3</v>
      </c>
      <c r="F2524" s="1">
        <v>43161.509027777778</v>
      </c>
      <c r="G2524">
        <v>85.51</v>
      </c>
      <c r="H2524">
        <v>1.89</v>
      </c>
      <c r="I2524">
        <v>1.03</v>
      </c>
      <c r="J2524">
        <v>-0.91</v>
      </c>
      <c r="K2524">
        <v>3.15</v>
      </c>
      <c r="L2524">
        <v>0.78</v>
      </c>
      <c r="M2524">
        <v>0.3</v>
      </c>
      <c r="N2524">
        <v>1.81</v>
      </c>
      <c r="O2524">
        <v>1.77</v>
      </c>
      <c r="P2524">
        <v>3.96</v>
      </c>
      <c r="Q2524">
        <v>3.94</v>
      </c>
      <c r="R2524">
        <v>-1.44</v>
      </c>
      <c r="S2524">
        <v>17.12</v>
      </c>
      <c r="T2524">
        <v>4.01</v>
      </c>
      <c r="U2524">
        <v>2.77</v>
      </c>
      <c r="V2524">
        <v>1.67</v>
      </c>
      <c r="W2524">
        <v>75.61</v>
      </c>
      <c r="X2524">
        <v>30.9</v>
      </c>
      <c r="Y2524">
        <v>43.36</v>
      </c>
      <c r="Z2524">
        <v>55.45</v>
      </c>
      <c r="AA2524">
        <v>133.24</v>
      </c>
      <c r="AB2524">
        <v>29.23</v>
      </c>
      <c r="AC2524">
        <v>141.09</v>
      </c>
    </row>
    <row r="2525" spans="1:29" x14ac:dyDescent="0.2">
      <c r="A2525" t="s">
        <v>512</v>
      </c>
      <c r="B2525" s="2" t="s">
        <v>5097</v>
      </c>
      <c r="C2525" s="2">
        <v>2</v>
      </c>
      <c r="D2525" s="2">
        <v>1</v>
      </c>
      <c r="E2525" s="2">
        <v>1</v>
      </c>
      <c r="F2525" s="1">
        <v>42928.476388888892</v>
      </c>
      <c r="G2525">
        <v>85.51</v>
      </c>
      <c r="H2525">
        <v>1.77</v>
      </c>
      <c r="I2525">
        <v>1.27</v>
      </c>
      <c r="J2525">
        <v>1.8</v>
      </c>
      <c r="K2525">
        <v>2.21</v>
      </c>
      <c r="L2525">
        <v>0.54</v>
      </c>
      <c r="M2525">
        <v>0.62</v>
      </c>
      <c r="N2525">
        <v>1.79</v>
      </c>
      <c r="O2525">
        <v>1.79</v>
      </c>
      <c r="P2525">
        <v>2.67</v>
      </c>
      <c r="Q2525">
        <v>3.28</v>
      </c>
      <c r="R2525">
        <v>6.33</v>
      </c>
      <c r="S2525">
        <v>14.19</v>
      </c>
      <c r="T2525">
        <v>4.58</v>
      </c>
      <c r="U2525">
        <v>1.74</v>
      </c>
      <c r="V2525">
        <v>1.58</v>
      </c>
      <c r="W2525">
        <v>71.06</v>
      </c>
      <c r="X2525">
        <v>8.83</v>
      </c>
      <c r="Y2525">
        <v>11.14</v>
      </c>
      <c r="Z2525">
        <v>17.13</v>
      </c>
      <c r="AA2525">
        <v>36.31</v>
      </c>
      <c r="AB2525">
        <v>10.84</v>
      </c>
      <c r="AC2525">
        <v>39.47</v>
      </c>
    </row>
    <row r="2526" spans="1:29" x14ac:dyDescent="0.2">
      <c r="A2526" t="s">
        <v>1346</v>
      </c>
      <c r="B2526" s="2" t="s">
        <v>4858</v>
      </c>
      <c r="C2526" s="2">
        <v>1</v>
      </c>
      <c r="D2526" s="2">
        <v>1</v>
      </c>
      <c r="E2526" s="2">
        <v>2</v>
      </c>
      <c r="F2526" s="1">
        <v>42976.375</v>
      </c>
      <c r="G2526">
        <v>85.51</v>
      </c>
      <c r="H2526">
        <v>1.5</v>
      </c>
      <c r="I2526">
        <v>1.22</v>
      </c>
      <c r="J2526">
        <v>2.5299999999999998</v>
      </c>
      <c r="K2526">
        <v>1.83</v>
      </c>
      <c r="L2526">
        <v>0.46</v>
      </c>
      <c r="M2526">
        <v>0.52</v>
      </c>
      <c r="N2526">
        <v>1.38</v>
      </c>
      <c r="O2526">
        <v>1.35</v>
      </c>
      <c r="P2526">
        <v>2.1</v>
      </c>
      <c r="Q2526">
        <v>2.82</v>
      </c>
      <c r="R2526">
        <v>9.7799999999999994</v>
      </c>
      <c r="S2526">
        <v>9.56</v>
      </c>
      <c r="T2526">
        <v>3.65</v>
      </c>
      <c r="U2526">
        <v>1.34</v>
      </c>
      <c r="V2526">
        <v>1.32</v>
      </c>
      <c r="W2526">
        <v>72.849999999999994</v>
      </c>
      <c r="X2526">
        <v>5.23</v>
      </c>
      <c r="Y2526">
        <v>6.21</v>
      </c>
      <c r="Z2526">
        <v>10.039999999999999</v>
      </c>
      <c r="AA2526">
        <v>13.85</v>
      </c>
      <c r="AB2526">
        <v>4.67</v>
      </c>
      <c r="AC2526">
        <v>8.34</v>
      </c>
    </row>
    <row r="2527" spans="1:29" x14ac:dyDescent="0.2">
      <c r="A2527" t="s">
        <v>165</v>
      </c>
      <c r="B2527" s="2" t="s">
        <v>5187</v>
      </c>
      <c r="C2527" s="2">
        <v>2</v>
      </c>
      <c r="D2527" s="2">
        <v>1</v>
      </c>
      <c r="E2527" s="2">
        <v>1</v>
      </c>
      <c r="F2527" s="1">
        <v>42901.440972222219</v>
      </c>
      <c r="G2527">
        <v>85.51</v>
      </c>
      <c r="H2527">
        <v>2.0699999999999998</v>
      </c>
      <c r="I2527">
        <v>1.38</v>
      </c>
      <c r="J2527">
        <v>3.54</v>
      </c>
      <c r="K2527">
        <v>2.39</v>
      </c>
      <c r="L2527">
        <v>0.46</v>
      </c>
      <c r="M2527">
        <v>0.48</v>
      </c>
      <c r="N2527">
        <v>1.75</v>
      </c>
      <c r="O2527">
        <v>1.71</v>
      </c>
      <c r="P2527">
        <v>2.38</v>
      </c>
      <c r="Q2527">
        <v>2.91</v>
      </c>
      <c r="R2527">
        <v>7.56</v>
      </c>
      <c r="S2527">
        <v>13.42</v>
      </c>
      <c r="T2527">
        <v>5.0199999999999996</v>
      </c>
      <c r="U2527">
        <v>1.99</v>
      </c>
      <c r="V2527">
        <v>1.57</v>
      </c>
      <c r="W2527">
        <v>69.930000000000007</v>
      </c>
      <c r="X2527">
        <v>8.1300000000000008</v>
      </c>
      <c r="Y2527">
        <v>11.35</v>
      </c>
      <c r="Z2527">
        <v>14.01</v>
      </c>
      <c r="AA2527">
        <v>32.69</v>
      </c>
      <c r="AB2527">
        <v>9.43</v>
      </c>
      <c r="AC2527">
        <v>35.5</v>
      </c>
    </row>
    <row r="2528" spans="1:29" x14ac:dyDescent="0.2">
      <c r="A2528" t="s">
        <v>339</v>
      </c>
      <c r="B2528" s="2" t="s">
        <v>4840</v>
      </c>
      <c r="C2528" s="2">
        <v>1</v>
      </c>
      <c r="D2528" s="2">
        <v>1</v>
      </c>
      <c r="E2528" s="2">
        <v>1</v>
      </c>
      <c r="F2528" s="1">
        <v>42914.661805555559</v>
      </c>
      <c r="G2528">
        <v>85.51</v>
      </c>
      <c r="H2528">
        <v>1.57</v>
      </c>
      <c r="I2528">
        <v>1.1000000000000001</v>
      </c>
      <c r="J2528">
        <v>1.47</v>
      </c>
      <c r="K2528">
        <v>2.06</v>
      </c>
      <c r="L2528">
        <v>0.53</v>
      </c>
      <c r="M2528">
        <v>0.56999999999999995</v>
      </c>
      <c r="N2528">
        <v>1.38</v>
      </c>
      <c r="O2528">
        <v>1.39</v>
      </c>
      <c r="P2528">
        <v>2.5299999999999998</v>
      </c>
      <c r="Q2528">
        <v>3.32</v>
      </c>
      <c r="R2528">
        <v>7.52</v>
      </c>
      <c r="S2528">
        <v>11.04</v>
      </c>
      <c r="T2528">
        <v>4.25</v>
      </c>
      <c r="U2528">
        <v>1.59</v>
      </c>
      <c r="V2528">
        <v>1.37</v>
      </c>
      <c r="W2528">
        <v>73.17</v>
      </c>
      <c r="X2528">
        <v>7.66</v>
      </c>
      <c r="Y2528">
        <v>9.6199999999999992</v>
      </c>
      <c r="Z2528">
        <v>10.59</v>
      </c>
      <c r="AA2528">
        <v>29.46</v>
      </c>
      <c r="AB2528">
        <v>8.85</v>
      </c>
      <c r="AC2528">
        <v>21.56</v>
      </c>
    </row>
    <row r="2529" spans="1:29" x14ac:dyDescent="0.2">
      <c r="A2529" t="s">
        <v>1805</v>
      </c>
      <c r="B2529" s="2" t="s">
        <v>5090</v>
      </c>
      <c r="C2529" s="2">
        <v>2</v>
      </c>
      <c r="D2529" s="2">
        <v>1</v>
      </c>
      <c r="E2529" s="2">
        <v>2</v>
      </c>
      <c r="F2529" s="1">
        <v>42990.569444444445</v>
      </c>
      <c r="G2529">
        <v>85.5</v>
      </c>
      <c r="H2529">
        <v>1.92</v>
      </c>
      <c r="I2529">
        <v>1.52</v>
      </c>
      <c r="J2529">
        <v>3.15</v>
      </c>
      <c r="K2529">
        <v>2.08</v>
      </c>
      <c r="L2529">
        <v>0.3</v>
      </c>
      <c r="M2529">
        <v>0.19</v>
      </c>
      <c r="N2529">
        <v>1.76</v>
      </c>
      <c r="O2529">
        <v>1.77</v>
      </c>
      <c r="P2529">
        <v>1.47</v>
      </c>
      <c r="Q2529">
        <v>1.56</v>
      </c>
      <c r="R2529">
        <v>9.9600000000000009</v>
      </c>
      <c r="S2529">
        <v>12.12</v>
      </c>
      <c r="T2529">
        <v>3.81</v>
      </c>
      <c r="U2529">
        <v>1.56</v>
      </c>
      <c r="V2529">
        <v>1.49</v>
      </c>
      <c r="W2529">
        <v>69.39</v>
      </c>
      <c r="X2529">
        <v>4.9800000000000004</v>
      </c>
      <c r="Y2529">
        <v>5.72</v>
      </c>
      <c r="Z2529">
        <v>12.13</v>
      </c>
      <c r="AA2529">
        <v>14.96</v>
      </c>
      <c r="AB2529">
        <v>5.19</v>
      </c>
      <c r="AC2529">
        <v>12.5</v>
      </c>
    </row>
    <row r="2530" spans="1:29" x14ac:dyDescent="0.2">
      <c r="A2530" t="s">
        <v>1372</v>
      </c>
      <c r="B2530" s="2" t="s">
        <v>5181</v>
      </c>
      <c r="C2530" s="2">
        <v>2</v>
      </c>
      <c r="D2530" s="2">
        <v>2</v>
      </c>
      <c r="E2530" s="2">
        <v>2</v>
      </c>
      <c r="F2530" s="1">
        <v>42976.420138888891</v>
      </c>
      <c r="G2530">
        <v>85.5</v>
      </c>
      <c r="H2530">
        <v>2.0699999999999998</v>
      </c>
      <c r="I2530">
        <v>1.51</v>
      </c>
      <c r="J2530">
        <v>3.77</v>
      </c>
      <c r="K2530">
        <v>2.21</v>
      </c>
      <c r="L2530">
        <v>0.41</v>
      </c>
      <c r="M2530">
        <v>0.41</v>
      </c>
      <c r="N2530">
        <v>1.73</v>
      </c>
      <c r="O2530">
        <v>1.69</v>
      </c>
      <c r="P2530">
        <v>2</v>
      </c>
      <c r="Q2530">
        <v>2.37</v>
      </c>
      <c r="R2530">
        <v>8.82</v>
      </c>
      <c r="S2530">
        <v>12.56</v>
      </c>
      <c r="T2530">
        <v>4.1399999999999997</v>
      </c>
      <c r="U2530">
        <v>1.69</v>
      </c>
      <c r="V2530">
        <v>1.55</v>
      </c>
      <c r="W2530">
        <v>70.430000000000007</v>
      </c>
      <c r="X2530">
        <v>5.19</v>
      </c>
      <c r="Y2530">
        <v>6.47</v>
      </c>
      <c r="Z2530">
        <v>11.13</v>
      </c>
      <c r="AA2530">
        <v>17.059999999999999</v>
      </c>
      <c r="AB2530">
        <v>5.67</v>
      </c>
      <c r="AC2530">
        <v>18.739999999999998</v>
      </c>
    </row>
    <row r="2531" spans="1:29" x14ac:dyDescent="0.2">
      <c r="A2531" t="s">
        <v>3494</v>
      </c>
      <c r="B2531" s="2" t="s">
        <v>5191</v>
      </c>
      <c r="C2531" s="2">
        <v>2</v>
      </c>
      <c r="D2531" s="2">
        <v>1</v>
      </c>
      <c r="E2531" s="2">
        <v>4</v>
      </c>
      <c r="F2531" s="1">
        <v>43208.737500000003</v>
      </c>
      <c r="G2531">
        <v>85.5</v>
      </c>
      <c r="H2531">
        <v>2.13</v>
      </c>
      <c r="I2531">
        <v>1.37</v>
      </c>
      <c r="J2531">
        <v>3.26</v>
      </c>
      <c r="K2531">
        <v>2.76</v>
      </c>
      <c r="L2531">
        <v>0.62</v>
      </c>
      <c r="M2531">
        <v>0.26</v>
      </c>
      <c r="N2531">
        <v>1.79</v>
      </c>
      <c r="O2531">
        <v>1.73</v>
      </c>
      <c r="P2531">
        <v>3.25</v>
      </c>
      <c r="Q2531">
        <v>3.75</v>
      </c>
      <c r="R2531">
        <v>3.33</v>
      </c>
      <c r="S2531">
        <v>15.05</v>
      </c>
      <c r="T2531">
        <v>5.09</v>
      </c>
      <c r="U2531">
        <v>2.27</v>
      </c>
      <c r="V2531">
        <v>1.65</v>
      </c>
      <c r="W2531">
        <v>72.28</v>
      </c>
      <c r="X2531">
        <v>20.84</v>
      </c>
      <c r="Y2531">
        <v>24.99</v>
      </c>
      <c r="Z2531">
        <v>35.96</v>
      </c>
      <c r="AA2531">
        <v>54.2</v>
      </c>
      <c r="AB2531">
        <v>12.41</v>
      </c>
      <c r="AC2531">
        <v>84.67</v>
      </c>
    </row>
    <row r="2532" spans="1:29" x14ac:dyDescent="0.2">
      <c r="A2532" t="s">
        <v>418</v>
      </c>
      <c r="B2532" s="2" t="s">
        <v>4900</v>
      </c>
      <c r="C2532" s="2">
        <v>1</v>
      </c>
      <c r="D2532" s="2">
        <v>2</v>
      </c>
      <c r="E2532" s="2">
        <v>1</v>
      </c>
      <c r="F2532" s="1">
        <v>42916.60833333333</v>
      </c>
      <c r="G2532">
        <v>85.5</v>
      </c>
      <c r="H2532">
        <v>1.99</v>
      </c>
      <c r="I2532">
        <v>1.29</v>
      </c>
      <c r="J2532">
        <v>2.2200000000000002</v>
      </c>
      <c r="K2532">
        <v>2.48</v>
      </c>
      <c r="L2532">
        <v>0.45</v>
      </c>
      <c r="M2532">
        <v>0.5</v>
      </c>
      <c r="N2532">
        <v>1.55</v>
      </c>
      <c r="O2532">
        <v>1.56</v>
      </c>
      <c r="P2532">
        <v>2.36</v>
      </c>
      <c r="Q2532">
        <v>3.18</v>
      </c>
      <c r="R2532">
        <v>7.88</v>
      </c>
      <c r="S2532">
        <v>11.99</v>
      </c>
      <c r="T2532">
        <v>3.89</v>
      </c>
      <c r="U2532">
        <v>1.86</v>
      </c>
      <c r="V2532">
        <v>1.43</v>
      </c>
      <c r="W2532">
        <v>71.42</v>
      </c>
      <c r="X2532">
        <v>6.79</v>
      </c>
      <c r="Y2532">
        <v>8.75</v>
      </c>
      <c r="Z2532">
        <v>12.13</v>
      </c>
      <c r="AA2532">
        <v>26.85</v>
      </c>
      <c r="AB2532">
        <v>9.6300000000000008</v>
      </c>
      <c r="AC2532">
        <v>24.88</v>
      </c>
    </row>
    <row r="2533" spans="1:29" x14ac:dyDescent="0.2">
      <c r="A2533" t="s">
        <v>3728</v>
      </c>
      <c r="B2533" s="2" t="s">
        <v>4984</v>
      </c>
      <c r="C2533" s="2">
        <v>2</v>
      </c>
      <c r="D2533" s="2">
        <v>2</v>
      </c>
      <c r="E2533" s="2">
        <v>4</v>
      </c>
      <c r="F2533" s="1">
        <v>43217.595833333333</v>
      </c>
      <c r="G2533">
        <v>85.5</v>
      </c>
      <c r="H2533">
        <v>2.08</v>
      </c>
      <c r="I2533">
        <v>1.26</v>
      </c>
      <c r="J2533">
        <v>1.31</v>
      </c>
      <c r="K2533">
        <v>2.78</v>
      </c>
      <c r="L2533">
        <v>0.64</v>
      </c>
      <c r="M2533">
        <v>0.26</v>
      </c>
      <c r="N2533">
        <v>1.76</v>
      </c>
      <c r="O2533">
        <v>1.71</v>
      </c>
      <c r="P2533">
        <v>3.46</v>
      </c>
      <c r="Q2533">
        <v>3.85</v>
      </c>
      <c r="R2533">
        <v>2.75</v>
      </c>
      <c r="S2533">
        <v>14.92</v>
      </c>
      <c r="T2533">
        <v>4.22</v>
      </c>
      <c r="U2533">
        <v>2.35</v>
      </c>
      <c r="V2533">
        <v>1.67</v>
      </c>
      <c r="W2533">
        <v>74.5</v>
      </c>
      <c r="X2533">
        <v>17.38</v>
      </c>
      <c r="Y2533">
        <v>24.03</v>
      </c>
      <c r="Z2533">
        <v>34.950000000000003</v>
      </c>
      <c r="AA2533">
        <v>64.78</v>
      </c>
      <c r="AB2533">
        <v>17.03</v>
      </c>
      <c r="AC2533">
        <v>84.4</v>
      </c>
    </row>
    <row r="2534" spans="1:29" x14ac:dyDescent="0.2">
      <c r="A2534" t="s">
        <v>1534</v>
      </c>
      <c r="B2534" s="2" t="s">
        <v>5102</v>
      </c>
      <c r="C2534" s="2">
        <v>2</v>
      </c>
      <c r="D2534" s="2">
        <v>2</v>
      </c>
      <c r="E2534" s="2">
        <v>2</v>
      </c>
      <c r="F2534" s="1">
        <v>42979.676388888889</v>
      </c>
      <c r="G2534">
        <v>85.49</v>
      </c>
      <c r="H2534">
        <v>1.96</v>
      </c>
      <c r="I2534">
        <v>1.53</v>
      </c>
      <c r="J2534">
        <v>3.07</v>
      </c>
      <c r="K2534">
        <v>2.41</v>
      </c>
      <c r="L2534">
        <v>0.35</v>
      </c>
      <c r="M2534">
        <v>0.24</v>
      </c>
      <c r="N2534">
        <v>1.8</v>
      </c>
      <c r="O2534">
        <v>1.8</v>
      </c>
      <c r="P2534">
        <v>1.86</v>
      </c>
      <c r="Q2534">
        <v>2</v>
      </c>
      <c r="R2534">
        <v>8.52</v>
      </c>
      <c r="S2534">
        <v>12.77</v>
      </c>
      <c r="T2534">
        <v>4.1900000000000004</v>
      </c>
      <c r="U2534">
        <v>1.7</v>
      </c>
      <c r="V2534">
        <v>1.49</v>
      </c>
      <c r="W2534">
        <v>70.650000000000006</v>
      </c>
      <c r="X2534">
        <v>6.4</v>
      </c>
      <c r="Y2534">
        <v>7.16</v>
      </c>
      <c r="Z2534">
        <v>14.36</v>
      </c>
      <c r="AA2534">
        <v>17.98</v>
      </c>
      <c r="AB2534">
        <v>7.26</v>
      </c>
      <c r="AC2534">
        <v>18.809999999999999</v>
      </c>
    </row>
    <row r="2535" spans="1:29" x14ac:dyDescent="0.2">
      <c r="A2535" t="s">
        <v>3678</v>
      </c>
      <c r="B2535" s="2" t="s">
        <v>4772</v>
      </c>
      <c r="C2535" s="2">
        <v>1</v>
      </c>
      <c r="D2535" s="2">
        <v>1</v>
      </c>
      <c r="E2535" s="2">
        <v>4</v>
      </c>
      <c r="F2535" s="1">
        <v>43216.615277777775</v>
      </c>
      <c r="G2535">
        <v>85.49</v>
      </c>
      <c r="H2535">
        <v>1.98</v>
      </c>
      <c r="I2535">
        <v>1.29</v>
      </c>
      <c r="J2535">
        <v>0.69</v>
      </c>
      <c r="K2535">
        <v>2.5499999999999998</v>
      </c>
      <c r="L2535">
        <v>0.63</v>
      </c>
      <c r="M2535">
        <v>0.34</v>
      </c>
      <c r="N2535">
        <v>2.0299999999999998</v>
      </c>
      <c r="O2535">
        <v>1.93</v>
      </c>
      <c r="P2535">
        <v>3.47</v>
      </c>
      <c r="Q2535">
        <v>3.72</v>
      </c>
      <c r="R2535">
        <v>1.71</v>
      </c>
      <c r="S2535">
        <v>16.88</v>
      </c>
      <c r="T2535">
        <v>4.1900000000000004</v>
      </c>
      <c r="U2535">
        <v>2.2200000000000002</v>
      </c>
      <c r="V2535">
        <v>1.77</v>
      </c>
      <c r="W2535">
        <v>75.239999999999995</v>
      </c>
      <c r="X2535">
        <v>15.31</v>
      </c>
      <c r="Y2535">
        <v>21.46</v>
      </c>
      <c r="Z2535">
        <v>35.33</v>
      </c>
      <c r="AA2535">
        <v>74.03</v>
      </c>
      <c r="AB2535">
        <v>22.11</v>
      </c>
      <c r="AC2535">
        <v>95.32</v>
      </c>
    </row>
    <row r="2536" spans="1:29" x14ac:dyDescent="0.2">
      <c r="A2536" t="s">
        <v>85</v>
      </c>
      <c r="B2536" s="2" t="s">
        <v>5117</v>
      </c>
      <c r="C2536" s="2">
        <v>2</v>
      </c>
      <c r="D2536" s="2">
        <v>2</v>
      </c>
      <c r="E2536" s="2">
        <v>1</v>
      </c>
      <c r="F2536" s="1">
        <v>42899.447222222225</v>
      </c>
      <c r="G2536">
        <v>85.49</v>
      </c>
      <c r="H2536">
        <v>1.91</v>
      </c>
      <c r="I2536">
        <v>1.38</v>
      </c>
      <c r="J2536">
        <v>1.82</v>
      </c>
      <c r="K2536">
        <v>2.5499999999999998</v>
      </c>
      <c r="L2536">
        <v>0.43</v>
      </c>
      <c r="M2536">
        <v>0.5</v>
      </c>
      <c r="N2536">
        <v>1.79</v>
      </c>
      <c r="O2536">
        <v>1.79</v>
      </c>
      <c r="P2536">
        <v>2.29</v>
      </c>
      <c r="Q2536">
        <v>3.19</v>
      </c>
      <c r="R2536">
        <v>6.84</v>
      </c>
      <c r="S2536">
        <v>13.46</v>
      </c>
      <c r="T2536">
        <v>4.34</v>
      </c>
      <c r="U2536">
        <v>1.58</v>
      </c>
      <c r="V2536">
        <v>1.49</v>
      </c>
      <c r="W2536">
        <v>71.540000000000006</v>
      </c>
      <c r="X2536">
        <v>8.17</v>
      </c>
      <c r="Y2536">
        <v>8.67</v>
      </c>
      <c r="Z2536">
        <v>15.43</v>
      </c>
      <c r="AA2536">
        <v>26.63</v>
      </c>
      <c r="AB2536">
        <v>10.14</v>
      </c>
      <c r="AC2536">
        <v>27.68</v>
      </c>
    </row>
    <row r="2537" spans="1:29" x14ac:dyDescent="0.2">
      <c r="A2537" t="s">
        <v>2361</v>
      </c>
      <c r="B2537" s="2" t="s">
        <v>4906</v>
      </c>
      <c r="C2537" s="2">
        <v>1</v>
      </c>
      <c r="D2537" s="2">
        <v>2</v>
      </c>
      <c r="E2537" s="2">
        <v>3</v>
      </c>
      <c r="F2537" s="1">
        <v>43152.520138888889</v>
      </c>
      <c r="G2537">
        <v>85.48</v>
      </c>
      <c r="H2537">
        <v>2.5</v>
      </c>
      <c r="I2537">
        <v>1.39</v>
      </c>
      <c r="J2537">
        <v>1.33</v>
      </c>
      <c r="K2537">
        <v>3.53</v>
      </c>
      <c r="L2537">
        <v>0.81</v>
      </c>
      <c r="M2537">
        <v>0.47</v>
      </c>
      <c r="N2537">
        <v>2.0499999999999998</v>
      </c>
      <c r="O2537">
        <v>2.0099999999999998</v>
      </c>
      <c r="P2537">
        <v>4.21</v>
      </c>
      <c r="Q2537">
        <v>4.7300000000000004</v>
      </c>
      <c r="R2537">
        <v>-1.33</v>
      </c>
      <c r="S2537">
        <v>18.95</v>
      </c>
      <c r="T2537">
        <v>4.76</v>
      </c>
      <c r="U2537">
        <v>3.02</v>
      </c>
      <c r="V2537">
        <v>1.89</v>
      </c>
      <c r="W2537">
        <v>73.59</v>
      </c>
      <c r="X2537">
        <v>28.4</v>
      </c>
      <c r="Y2537">
        <v>34.380000000000003</v>
      </c>
      <c r="Z2537">
        <v>57.44</v>
      </c>
      <c r="AA2537">
        <v>95.99</v>
      </c>
      <c r="AB2537">
        <v>20.010000000000002</v>
      </c>
      <c r="AC2537">
        <v>125.86</v>
      </c>
    </row>
    <row r="2538" spans="1:29" x14ac:dyDescent="0.2">
      <c r="A2538" t="s">
        <v>1297</v>
      </c>
      <c r="B2538" s="2" t="s">
        <v>4890</v>
      </c>
      <c r="C2538" s="2">
        <v>1</v>
      </c>
      <c r="D2538" s="2">
        <v>2</v>
      </c>
      <c r="E2538" s="2">
        <v>2</v>
      </c>
      <c r="F2538" s="1">
        <v>42972.558333333334</v>
      </c>
      <c r="G2538">
        <v>85.48</v>
      </c>
      <c r="H2538">
        <v>2.2000000000000002</v>
      </c>
      <c r="I2538">
        <v>1.69</v>
      </c>
      <c r="J2538">
        <v>3.02</v>
      </c>
      <c r="K2538">
        <v>2.46</v>
      </c>
      <c r="L2538">
        <v>0.35</v>
      </c>
      <c r="M2538">
        <v>0.33</v>
      </c>
      <c r="N2538">
        <v>1.93</v>
      </c>
      <c r="O2538">
        <v>1.9</v>
      </c>
      <c r="P2538">
        <v>1.9</v>
      </c>
      <c r="Q2538">
        <v>2.42</v>
      </c>
      <c r="R2538">
        <v>8.76</v>
      </c>
      <c r="S2538">
        <v>13.41</v>
      </c>
      <c r="T2538">
        <v>3.66</v>
      </c>
      <c r="U2538">
        <v>1.82</v>
      </c>
      <c r="V2538">
        <v>1.55</v>
      </c>
      <c r="W2538">
        <v>70.569999999999993</v>
      </c>
      <c r="X2538">
        <v>5.7</v>
      </c>
      <c r="Y2538">
        <v>5.55</v>
      </c>
      <c r="Z2538">
        <v>14.26</v>
      </c>
      <c r="AA2538">
        <v>15.63</v>
      </c>
      <c r="AB2538">
        <v>6.95</v>
      </c>
      <c r="AC2538">
        <v>17.670000000000002</v>
      </c>
    </row>
    <row r="2539" spans="1:29" x14ac:dyDescent="0.2">
      <c r="A2539" t="s">
        <v>546</v>
      </c>
      <c r="B2539" s="2" t="s">
        <v>4741</v>
      </c>
      <c r="C2539" s="2">
        <v>1</v>
      </c>
      <c r="D2539" s="2">
        <v>1</v>
      </c>
      <c r="E2539" s="2">
        <v>1</v>
      </c>
      <c r="F2539" s="1">
        <v>42922.496527777781</v>
      </c>
      <c r="G2539">
        <v>85.48</v>
      </c>
      <c r="H2539">
        <v>2.06</v>
      </c>
      <c r="I2539">
        <v>1.41</v>
      </c>
      <c r="J2539">
        <v>1.57</v>
      </c>
      <c r="K2539">
        <v>2.62</v>
      </c>
      <c r="L2539">
        <v>0.57999999999999996</v>
      </c>
      <c r="M2539">
        <v>0.84</v>
      </c>
      <c r="N2539">
        <v>1.86</v>
      </c>
      <c r="O2539">
        <v>1.85</v>
      </c>
      <c r="P2539">
        <v>2.91</v>
      </c>
      <c r="Q2539">
        <v>3.75</v>
      </c>
      <c r="R2539">
        <v>5.84</v>
      </c>
      <c r="S2539">
        <v>14.93</v>
      </c>
      <c r="T2539">
        <v>3.42</v>
      </c>
      <c r="U2539">
        <v>2.04</v>
      </c>
      <c r="V2539">
        <v>1.61</v>
      </c>
      <c r="W2539">
        <v>71.62</v>
      </c>
      <c r="X2539">
        <v>7.37</v>
      </c>
      <c r="Y2539">
        <v>9.91</v>
      </c>
      <c r="Z2539">
        <v>16.79</v>
      </c>
      <c r="AA2539">
        <v>38.729999999999997</v>
      </c>
      <c r="AB2539">
        <v>14.37</v>
      </c>
      <c r="AC2539">
        <v>34.76</v>
      </c>
    </row>
    <row r="2540" spans="1:29" x14ac:dyDescent="0.2">
      <c r="A2540" t="s">
        <v>1005</v>
      </c>
      <c r="B2540" s="2" t="s">
        <v>4717</v>
      </c>
      <c r="C2540" s="2">
        <v>1</v>
      </c>
      <c r="D2540" s="2">
        <v>2</v>
      </c>
      <c r="E2540" s="2">
        <v>2</v>
      </c>
      <c r="F2540" s="1">
        <v>42958.493055555555</v>
      </c>
      <c r="G2540">
        <v>85.47</v>
      </c>
      <c r="H2540">
        <v>1.58</v>
      </c>
      <c r="I2540">
        <v>1.27</v>
      </c>
      <c r="J2540">
        <v>3.81</v>
      </c>
      <c r="K2540">
        <v>1.69</v>
      </c>
      <c r="L2540">
        <v>0.39</v>
      </c>
      <c r="M2540">
        <v>0.4</v>
      </c>
      <c r="N2540">
        <v>1.35</v>
      </c>
      <c r="O2540">
        <v>1.34</v>
      </c>
      <c r="P2540">
        <v>1.65</v>
      </c>
      <c r="Q2540">
        <v>2.04</v>
      </c>
      <c r="R2540">
        <v>10.54</v>
      </c>
      <c r="S2540">
        <v>9.19</v>
      </c>
      <c r="T2540">
        <v>4.0999999999999996</v>
      </c>
      <c r="U2540">
        <v>1.4</v>
      </c>
      <c r="V2540">
        <v>1.29</v>
      </c>
      <c r="W2540">
        <v>70.03</v>
      </c>
      <c r="X2540">
        <v>5.55</v>
      </c>
      <c r="Y2540">
        <v>6.32</v>
      </c>
      <c r="Z2540">
        <v>10.93</v>
      </c>
      <c r="AA2540">
        <v>13.97</v>
      </c>
      <c r="AB2540">
        <v>4.3</v>
      </c>
      <c r="AC2540">
        <v>12.07</v>
      </c>
    </row>
    <row r="2541" spans="1:29" x14ac:dyDescent="0.2">
      <c r="A2541" t="s">
        <v>1627</v>
      </c>
      <c r="B2541" s="2" t="s">
        <v>4816</v>
      </c>
      <c r="C2541" s="2">
        <v>1</v>
      </c>
      <c r="D2541" s="2">
        <v>1</v>
      </c>
      <c r="E2541" s="2">
        <v>2</v>
      </c>
      <c r="F2541" s="1">
        <v>42989.568749999999</v>
      </c>
      <c r="G2541">
        <v>85.47</v>
      </c>
      <c r="H2541">
        <v>1.97</v>
      </c>
      <c r="I2541">
        <v>1.52</v>
      </c>
      <c r="J2541">
        <v>3.74</v>
      </c>
      <c r="K2541">
        <v>2.11</v>
      </c>
      <c r="L2541">
        <v>0.38</v>
      </c>
      <c r="M2541">
        <v>0.41</v>
      </c>
      <c r="N2541">
        <v>1.66</v>
      </c>
      <c r="O2541">
        <v>1.63</v>
      </c>
      <c r="P2541">
        <v>1.85</v>
      </c>
      <c r="Q2541">
        <v>2.21</v>
      </c>
      <c r="R2541">
        <v>9.8800000000000008</v>
      </c>
      <c r="S2541">
        <v>11.52</v>
      </c>
      <c r="T2541">
        <v>3.97</v>
      </c>
      <c r="U2541">
        <v>1.72</v>
      </c>
      <c r="V2541">
        <v>1.49</v>
      </c>
      <c r="W2541">
        <v>70.38</v>
      </c>
      <c r="X2541">
        <v>4.16</v>
      </c>
      <c r="Y2541">
        <v>5.15</v>
      </c>
      <c r="Z2541">
        <v>10.57</v>
      </c>
      <c r="AA2541">
        <v>12.15</v>
      </c>
      <c r="AB2541">
        <v>3.76</v>
      </c>
      <c r="AC2541">
        <v>11.55</v>
      </c>
    </row>
    <row r="2542" spans="1:29" x14ac:dyDescent="0.2">
      <c r="A2542" t="s">
        <v>3675</v>
      </c>
      <c r="B2542" s="2" t="s">
        <v>4735</v>
      </c>
      <c r="C2542" s="2">
        <v>1</v>
      </c>
      <c r="D2542" s="2">
        <v>1</v>
      </c>
      <c r="E2542" s="2">
        <v>4</v>
      </c>
      <c r="F2542" s="1">
        <v>43216.613888888889</v>
      </c>
      <c r="G2542">
        <v>85.47</v>
      </c>
      <c r="H2542">
        <v>1.71</v>
      </c>
      <c r="I2542">
        <v>1.27</v>
      </c>
      <c r="J2542">
        <v>1.66</v>
      </c>
      <c r="K2542">
        <v>2.4900000000000002</v>
      </c>
      <c r="L2542">
        <v>0.71</v>
      </c>
      <c r="M2542">
        <v>0.47</v>
      </c>
      <c r="N2542">
        <v>1.69</v>
      </c>
      <c r="O2542">
        <v>1.62</v>
      </c>
      <c r="P2542">
        <v>3.33</v>
      </c>
      <c r="Q2542">
        <v>3.9</v>
      </c>
      <c r="R2542">
        <v>4.1900000000000004</v>
      </c>
      <c r="S2542">
        <v>14.17</v>
      </c>
      <c r="T2542">
        <v>3.46</v>
      </c>
      <c r="U2542">
        <v>2.0499999999999998</v>
      </c>
      <c r="V2542">
        <v>1.57</v>
      </c>
      <c r="W2542">
        <v>75.010000000000005</v>
      </c>
      <c r="X2542">
        <v>13.92</v>
      </c>
      <c r="Y2542">
        <v>19.57</v>
      </c>
      <c r="Z2542">
        <v>32.130000000000003</v>
      </c>
      <c r="AA2542">
        <v>50.61</v>
      </c>
      <c r="AB2542">
        <v>11.1</v>
      </c>
      <c r="AC2542">
        <v>50.97</v>
      </c>
    </row>
    <row r="2543" spans="1:29" x14ac:dyDescent="0.2">
      <c r="A2543" t="s">
        <v>1369</v>
      </c>
      <c r="B2543" s="2" t="s">
        <v>5159</v>
      </c>
      <c r="C2543" s="2">
        <v>2</v>
      </c>
      <c r="D2543" s="2">
        <v>2</v>
      </c>
      <c r="E2543" s="2">
        <v>2</v>
      </c>
      <c r="F2543" s="1">
        <v>42976.415972222225</v>
      </c>
      <c r="G2543">
        <v>85.47</v>
      </c>
      <c r="H2543">
        <v>1.71</v>
      </c>
      <c r="I2543">
        <v>1.23</v>
      </c>
      <c r="J2543">
        <v>3.44</v>
      </c>
      <c r="K2543">
        <v>1.94</v>
      </c>
      <c r="L2543">
        <v>0.36</v>
      </c>
      <c r="M2543">
        <v>0.37</v>
      </c>
      <c r="N2543">
        <v>1.43</v>
      </c>
      <c r="O2543">
        <v>1.42</v>
      </c>
      <c r="P2543">
        <v>1.88</v>
      </c>
      <c r="Q2543">
        <v>2.41</v>
      </c>
      <c r="R2543">
        <v>9.5500000000000007</v>
      </c>
      <c r="S2543">
        <v>10.02</v>
      </c>
      <c r="T2543">
        <v>4.93</v>
      </c>
      <c r="U2543">
        <v>1.54</v>
      </c>
      <c r="V2543">
        <v>1.37</v>
      </c>
      <c r="W2543">
        <v>70.739999999999995</v>
      </c>
      <c r="X2543">
        <v>6.29</v>
      </c>
      <c r="Y2543">
        <v>7.69</v>
      </c>
      <c r="Z2543">
        <v>10.34</v>
      </c>
      <c r="AA2543">
        <v>16.18</v>
      </c>
      <c r="AB2543">
        <v>5.09</v>
      </c>
      <c r="AC2543">
        <v>17</v>
      </c>
    </row>
    <row r="2544" spans="1:29" x14ac:dyDescent="0.2">
      <c r="A2544" t="s">
        <v>92</v>
      </c>
      <c r="B2544" s="2" t="s">
        <v>4710</v>
      </c>
      <c r="C2544" s="2">
        <v>1</v>
      </c>
      <c r="D2544" s="2">
        <v>1</v>
      </c>
      <c r="E2544" s="2">
        <v>1</v>
      </c>
      <c r="F2544" s="1">
        <v>42899.463888888888</v>
      </c>
      <c r="G2544">
        <v>85.46</v>
      </c>
      <c r="H2544">
        <v>2.21</v>
      </c>
      <c r="I2544">
        <v>1.52</v>
      </c>
      <c r="J2544">
        <v>2.6</v>
      </c>
      <c r="K2544">
        <v>2.88</v>
      </c>
      <c r="L2544">
        <v>0.51</v>
      </c>
      <c r="M2544">
        <v>0.54</v>
      </c>
      <c r="N2544">
        <v>1.96</v>
      </c>
      <c r="O2544">
        <v>1.99</v>
      </c>
      <c r="P2544">
        <v>2.59</v>
      </c>
      <c r="Q2544">
        <v>3.23</v>
      </c>
      <c r="R2544">
        <v>4.7</v>
      </c>
      <c r="S2544">
        <v>15.88</v>
      </c>
      <c r="T2544">
        <v>4.62</v>
      </c>
      <c r="U2544">
        <v>2</v>
      </c>
      <c r="V2544">
        <v>1.62</v>
      </c>
      <c r="W2544">
        <v>69.900000000000006</v>
      </c>
      <c r="X2544">
        <v>11.46</v>
      </c>
      <c r="Y2544">
        <v>12.82</v>
      </c>
      <c r="Z2544">
        <v>24.05</v>
      </c>
      <c r="AA2544">
        <v>36.9</v>
      </c>
      <c r="AB2544">
        <v>12.87</v>
      </c>
      <c r="AC2544">
        <v>42.31</v>
      </c>
    </row>
    <row r="2545" spans="1:29" x14ac:dyDescent="0.2">
      <c r="A2545" t="s">
        <v>4194</v>
      </c>
      <c r="B2545" s="2" t="s">
        <v>4814</v>
      </c>
      <c r="C2545" s="2">
        <v>2</v>
      </c>
      <c r="D2545" s="2">
        <v>1</v>
      </c>
      <c r="E2545" s="2">
        <v>5</v>
      </c>
      <c r="F2545" s="1">
        <v>43286.411805555559</v>
      </c>
      <c r="G2545">
        <v>85.46</v>
      </c>
      <c r="H2545">
        <v>2.14</v>
      </c>
      <c r="I2545">
        <v>1.34</v>
      </c>
      <c r="J2545">
        <v>3.16</v>
      </c>
      <c r="K2545">
        <v>2.2200000000000002</v>
      </c>
      <c r="L2545">
        <v>0.25</v>
      </c>
      <c r="M2545">
        <v>0.24</v>
      </c>
      <c r="N2545">
        <v>1.64</v>
      </c>
      <c r="O2545">
        <v>1.59</v>
      </c>
      <c r="P2545">
        <v>1.6</v>
      </c>
      <c r="Q2545">
        <v>1.62</v>
      </c>
      <c r="R2545">
        <v>9.0299999999999994</v>
      </c>
      <c r="S2545">
        <v>11.6</v>
      </c>
      <c r="T2545">
        <v>4.5999999999999996</v>
      </c>
      <c r="U2545">
        <v>1.7</v>
      </c>
      <c r="V2545">
        <v>1.51</v>
      </c>
      <c r="W2545">
        <v>69.62</v>
      </c>
      <c r="X2545">
        <v>5.83</v>
      </c>
      <c r="Y2545">
        <v>7.8</v>
      </c>
      <c r="Z2545">
        <v>9.8699999999999992</v>
      </c>
      <c r="AA2545">
        <v>23.76</v>
      </c>
      <c r="AB2545">
        <v>8.82</v>
      </c>
      <c r="AC2545">
        <v>22.8</v>
      </c>
    </row>
    <row r="2546" spans="1:29" x14ac:dyDescent="0.2">
      <c r="A2546" t="s">
        <v>3466</v>
      </c>
      <c r="B2546" s="2" t="s">
        <v>5127</v>
      </c>
      <c r="C2546" s="2">
        <v>2</v>
      </c>
      <c r="D2546" s="2">
        <v>1</v>
      </c>
      <c r="E2546" s="2">
        <v>4</v>
      </c>
      <c r="F2546" s="1">
        <v>43208.688888888886</v>
      </c>
      <c r="G2546">
        <v>85.46</v>
      </c>
      <c r="H2546">
        <v>2.1</v>
      </c>
      <c r="I2546">
        <v>1.19</v>
      </c>
      <c r="J2546">
        <v>2.77</v>
      </c>
      <c r="K2546">
        <v>2.82</v>
      </c>
      <c r="L2546">
        <v>0.67</v>
      </c>
      <c r="M2546">
        <v>0.5</v>
      </c>
      <c r="N2546">
        <v>1.55</v>
      </c>
      <c r="O2546">
        <v>1.52</v>
      </c>
      <c r="P2546">
        <v>3.46</v>
      </c>
      <c r="Q2546">
        <v>4.16</v>
      </c>
      <c r="R2546">
        <v>3.46</v>
      </c>
      <c r="S2546">
        <v>13.39</v>
      </c>
      <c r="T2546">
        <v>4.8099999999999996</v>
      </c>
      <c r="U2546">
        <v>2.5</v>
      </c>
      <c r="V2546">
        <v>1.57</v>
      </c>
      <c r="W2546">
        <v>72.8</v>
      </c>
      <c r="X2546">
        <v>18.09</v>
      </c>
      <c r="Y2546">
        <v>24.05</v>
      </c>
      <c r="Z2546">
        <v>31.64</v>
      </c>
      <c r="AA2546">
        <v>55.98</v>
      </c>
      <c r="AB2546">
        <v>12.28</v>
      </c>
      <c r="AC2546">
        <v>78.569999999999993</v>
      </c>
    </row>
    <row r="2547" spans="1:29" x14ac:dyDescent="0.2">
      <c r="A2547" t="s">
        <v>604</v>
      </c>
      <c r="B2547" s="2" t="s">
        <v>4741</v>
      </c>
      <c r="C2547" s="2">
        <v>1</v>
      </c>
      <c r="D2547" s="2">
        <v>2</v>
      </c>
      <c r="E2547" s="2">
        <v>1</v>
      </c>
      <c r="F2547" s="1">
        <v>42928.586805555555</v>
      </c>
      <c r="G2547">
        <v>85.46</v>
      </c>
      <c r="H2547">
        <v>1.86</v>
      </c>
      <c r="I2547">
        <v>1.27</v>
      </c>
      <c r="J2547">
        <v>2.14</v>
      </c>
      <c r="K2547">
        <v>2.2400000000000002</v>
      </c>
      <c r="L2547">
        <v>0.5</v>
      </c>
      <c r="M2547">
        <v>0.61</v>
      </c>
      <c r="N2547">
        <v>1.64</v>
      </c>
      <c r="O2547">
        <v>1.64</v>
      </c>
      <c r="P2547">
        <v>2.59</v>
      </c>
      <c r="Q2547">
        <v>3.54</v>
      </c>
      <c r="R2547">
        <v>7.53</v>
      </c>
      <c r="S2547">
        <v>12.61</v>
      </c>
      <c r="T2547">
        <v>3.84</v>
      </c>
      <c r="U2547">
        <v>1.86</v>
      </c>
      <c r="V2547">
        <v>1.52</v>
      </c>
      <c r="W2547">
        <v>71.709999999999994</v>
      </c>
      <c r="X2547">
        <v>6.44</v>
      </c>
      <c r="Y2547">
        <v>8.16</v>
      </c>
      <c r="Z2547">
        <v>12.52</v>
      </c>
      <c r="AA2547">
        <v>31.27</v>
      </c>
      <c r="AB2547">
        <v>11.16</v>
      </c>
      <c r="AC2547">
        <v>27.27</v>
      </c>
    </row>
    <row r="2548" spans="1:29" x14ac:dyDescent="0.2">
      <c r="A2548" t="s">
        <v>3509</v>
      </c>
      <c r="B2548" s="2" t="s">
        <v>4929</v>
      </c>
      <c r="C2548" s="2">
        <v>1</v>
      </c>
      <c r="D2548" s="2">
        <v>2</v>
      </c>
      <c r="E2548" s="2">
        <v>4</v>
      </c>
      <c r="F2548" s="1">
        <v>43208.763194444444</v>
      </c>
      <c r="G2548">
        <v>85.46</v>
      </c>
      <c r="H2548">
        <v>1.65</v>
      </c>
      <c r="I2548">
        <v>1.02</v>
      </c>
      <c r="J2548">
        <v>1.45</v>
      </c>
      <c r="K2548">
        <v>2.52</v>
      </c>
      <c r="L2548">
        <v>0.69</v>
      </c>
      <c r="M2548">
        <v>0.47</v>
      </c>
      <c r="N2548">
        <v>1.36</v>
      </c>
      <c r="O2548">
        <v>1.32</v>
      </c>
      <c r="P2548">
        <v>3.31</v>
      </c>
      <c r="Q2548">
        <v>4.04</v>
      </c>
      <c r="R2548">
        <v>3.48</v>
      </c>
      <c r="S2548">
        <v>12.01</v>
      </c>
      <c r="T2548">
        <v>3.45</v>
      </c>
      <c r="U2548">
        <v>2.16</v>
      </c>
      <c r="V2548">
        <v>1.38</v>
      </c>
      <c r="W2548">
        <v>74.84</v>
      </c>
      <c r="X2548">
        <v>16.12</v>
      </c>
      <c r="Y2548">
        <v>23.61</v>
      </c>
      <c r="Z2548">
        <v>32.03</v>
      </c>
      <c r="AA2548">
        <v>59.1</v>
      </c>
      <c r="AB2548">
        <v>15.66</v>
      </c>
      <c r="AC2548">
        <v>65.17</v>
      </c>
    </row>
    <row r="2549" spans="1:29" x14ac:dyDescent="0.2">
      <c r="A2549" t="s">
        <v>3626</v>
      </c>
      <c r="B2549" s="2" t="s">
        <v>5052</v>
      </c>
      <c r="C2549" s="2">
        <v>2</v>
      </c>
      <c r="D2549" s="2">
        <v>1</v>
      </c>
      <c r="E2549" s="2">
        <v>4</v>
      </c>
      <c r="F2549" s="1">
        <v>43216.582638888889</v>
      </c>
      <c r="G2549">
        <v>85.46</v>
      </c>
      <c r="H2549">
        <v>1.9</v>
      </c>
      <c r="I2549">
        <v>1.08</v>
      </c>
      <c r="J2549">
        <v>2.9</v>
      </c>
      <c r="K2549">
        <v>2.52</v>
      </c>
      <c r="L2549">
        <v>0.66</v>
      </c>
      <c r="M2549">
        <v>0.27</v>
      </c>
      <c r="N2549">
        <v>1.57</v>
      </c>
      <c r="O2549">
        <v>1.52</v>
      </c>
      <c r="P2549">
        <v>3.6</v>
      </c>
      <c r="Q2549">
        <v>4.42</v>
      </c>
      <c r="R2549">
        <v>3.33</v>
      </c>
      <c r="S2549">
        <v>13.78</v>
      </c>
      <c r="T2549">
        <v>6.2</v>
      </c>
      <c r="U2549">
        <v>2.21</v>
      </c>
      <c r="V2549">
        <v>1.63</v>
      </c>
      <c r="W2549">
        <v>73.319999999999993</v>
      </c>
      <c r="X2549">
        <v>30.09</v>
      </c>
      <c r="Y2549">
        <v>31.55</v>
      </c>
      <c r="Z2549">
        <v>41.13</v>
      </c>
      <c r="AA2549">
        <v>65.64</v>
      </c>
      <c r="AB2549">
        <v>11.4</v>
      </c>
      <c r="AC2549">
        <v>107.4</v>
      </c>
    </row>
    <row r="2550" spans="1:29" x14ac:dyDescent="0.2">
      <c r="A2550" t="s">
        <v>558</v>
      </c>
      <c r="B2550" s="4">
        <v>4226</v>
      </c>
      <c r="C2550" s="2">
        <v>1</v>
      </c>
      <c r="D2550" s="2">
        <v>1</v>
      </c>
      <c r="E2550" s="2">
        <v>1</v>
      </c>
      <c r="F2550" s="1">
        <v>42923.475694444445</v>
      </c>
      <c r="G2550">
        <v>85.45</v>
      </c>
      <c r="H2550">
        <v>2.0699999999999998</v>
      </c>
      <c r="I2550">
        <v>1.33</v>
      </c>
      <c r="J2550">
        <v>2.1800000000000002</v>
      </c>
      <c r="K2550">
        <v>2.57</v>
      </c>
      <c r="L2550">
        <v>0.54</v>
      </c>
      <c r="M2550">
        <v>0.55000000000000004</v>
      </c>
      <c r="N2550">
        <v>1.71</v>
      </c>
      <c r="O2550">
        <v>1.73</v>
      </c>
      <c r="P2550">
        <v>2.78</v>
      </c>
      <c r="Q2550">
        <v>3.41</v>
      </c>
      <c r="R2550">
        <v>5.91</v>
      </c>
      <c r="S2550">
        <v>13.65</v>
      </c>
      <c r="T2550">
        <v>4.4000000000000004</v>
      </c>
      <c r="U2550">
        <v>2</v>
      </c>
      <c r="V2550">
        <v>1.59</v>
      </c>
      <c r="W2550">
        <v>71.48</v>
      </c>
      <c r="X2550">
        <v>8.23</v>
      </c>
      <c r="Y2550">
        <v>10.8</v>
      </c>
      <c r="Z2550">
        <v>15.58</v>
      </c>
      <c r="AA2550">
        <v>32.83</v>
      </c>
      <c r="AB2550">
        <v>9.89</v>
      </c>
      <c r="AC2550">
        <v>36.549999999999997</v>
      </c>
    </row>
    <row r="2551" spans="1:29" x14ac:dyDescent="0.2">
      <c r="A2551" t="s">
        <v>3903</v>
      </c>
      <c r="B2551" s="2" t="s">
        <v>4799</v>
      </c>
      <c r="C2551" s="2">
        <v>1</v>
      </c>
      <c r="D2551" s="2">
        <v>1</v>
      </c>
      <c r="E2551" s="2">
        <v>5</v>
      </c>
      <c r="F2551" s="1">
        <v>43280.647916666669</v>
      </c>
      <c r="G2551">
        <v>85.45</v>
      </c>
      <c r="H2551">
        <v>2.71</v>
      </c>
      <c r="I2551">
        <v>1.64</v>
      </c>
      <c r="J2551">
        <v>3.88</v>
      </c>
      <c r="K2551">
        <v>2.88</v>
      </c>
      <c r="L2551">
        <v>0.22</v>
      </c>
      <c r="M2551">
        <v>0.09</v>
      </c>
      <c r="N2551">
        <v>1.93</v>
      </c>
      <c r="O2551">
        <v>1.91</v>
      </c>
      <c r="P2551">
        <v>1.48</v>
      </c>
      <c r="Q2551">
        <v>1.1200000000000001</v>
      </c>
      <c r="R2551">
        <v>8.83</v>
      </c>
      <c r="S2551">
        <v>13.74</v>
      </c>
      <c r="T2551">
        <v>4.6500000000000004</v>
      </c>
      <c r="U2551">
        <v>2.2599999999999998</v>
      </c>
      <c r="V2551">
        <v>1.67</v>
      </c>
      <c r="W2551">
        <v>67.16</v>
      </c>
      <c r="X2551">
        <v>6.02</v>
      </c>
      <c r="Y2551">
        <v>8.06</v>
      </c>
      <c r="Z2551">
        <v>14.79</v>
      </c>
      <c r="AA2551">
        <v>24.31</v>
      </c>
      <c r="AB2551">
        <v>8.75</v>
      </c>
      <c r="AC2551">
        <v>26.63</v>
      </c>
    </row>
    <row r="2552" spans="1:29" x14ac:dyDescent="0.2">
      <c r="A2552" t="s">
        <v>179</v>
      </c>
      <c r="B2552" s="2" t="s">
        <v>4727</v>
      </c>
      <c r="C2552" s="2">
        <v>1</v>
      </c>
      <c r="D2552" s="2">
        <v>2</v>
      </c>
      <c r="E2552" s="2">
        <v>1</v>
      </c>
      <c r="F2552" s="1">
        <v>42901.482638888891</v>
      </c>
      <c r="G2552">
        <v>85.45</v>
      </c>
      <c r="H2552">
        <v>1.93</v>
      </c>
      <c r="I2552">
        <v>1.44</v>
      </c>
      <c r="J2552">
        <v>2.2999999999999998</v>
      </c>
      <c r="K2552">
        <v>2.37</v>
      </c>
      <c r="L2552">
        <v>0.44</v>
      </c>
      <c r="M2552">
        <v>0.42</v>
      </c>
      <c r="N2552">
        <v>1.8</v>
      </c>
      <c r="O2552">
        <v>1.79</v>
      </c>
      <c r="P2552">
        <v>2.35</v>
      </c>
      <c r="Q2552">
        <v>3.06</v>
      </c>
      <c r="R2552">
        <v>7.78</v>
      </c>
      <c r="S2552">
        <v>13.45</v>
      </c>
      <c r="T2552">
        <v>4.3600000000000003</v>
      </c>
      <c r="U2552">
        <v>1.56</v>
      </c>
      <c r="V2552">
        <v>1.54</v>
      </c>
      <c r="W2552">
        <v>71.89</v>
      </c>
      <c r="X2552">
        <v>6.89</v>
      </c>
      <c r="Y2552">
        <v>8.44</v>
      </c>
      <c r="Z2552">
        <v>12.9</v>
      </c>
      <c r="AA2552">
        <v>24.67</v>
      </c>
      <c r="AB2552">
        <v>9.14</v>
      </c>
      <c r="AC2552">
        <v>24.88</v>
      </c>
    </row>
    <row r="2553" spans="1:29" x14ac:dyDescent="0.2">
      <c r="A2553" t="s">
        <v>113</v>
      </c>
      <c r="B2553" s="2" t="s">
        <v>4709</v>
      </c>
      <c r="C2553" s="2">
        <v>1</v>
      </c>
      <c r="D2553" s="2">
        <v>1</v>
      </c>
      <c r="E2553" s="2">
        <v>1</v>
      </c>
      <c r="F2553" s="1">
        <v>42899.573611111111</v>
      </c>
      <c r="G2553">
        <v>85.45</v>
      </c>
      <c r="H2553">
        <v>1.8</v>
      </c>
      <c r="I2553">
        <v>1.4</v>
      </c>
      <c r="J2553">
        <v>1.79</v>
      </c>
      <c r="K2553">
        <v>2.5</v>
      </c>
      <c r="L2553">
        <v>0.59</v>
      </c>
      <c r="M2553">
        <v>0.66</v>
      </c>
      <c r="N2553">
        <v>1.88</v>
      </c>
      <c r="O2553">
        <v>1.86</v>
      </c>
      <c r="P2553">
        <v>2.8</v>
      </c>
      <c r="Q2553">
        <v>3.59</v>
      </c>
      <c r="R2553">
        <v>4.57</v>
      </c>
      <c r="S2553">
        <v>15.36</v>
      </c>
      <c r="T2553">
        <v>4</v>
      </c>
      <c r="U2553">
        <v>1.57</v>
      </c>
      <c r="V2553">
        <v>1.54</v>
      </c>
      <c r="W2553">
        <v>71.569999999999993</v>
      </c>
      <c r="X2553">
        <v>9.75</v>
      </c>
      <c r="Y2553">
        <v>12.17</v>
      </c>
      <c r="Z2553">
        <v>18.850000000000001</v>
      </c>
      <c r="AA2553">
        <v>38.54</v>
      </c>
      <c r="AB2553">
        <v>13.37</v>
      </c>
      <c r="AC2553">
        <v>39.729999999999997</v>
      </c>
    </row>
    <row r="2554" spans="1:29" x14ac:dyDescent="0.2">
      <c r="A2554" t="s">
        <v>1054</v>
      </c>
      <c r="B2554" s="2" t="s">
        <v>5012</v>
      </c>
      <c r="C2554" s="2">
        <v>2</v>
      </c>
      <c r="D2554" s="2">
        <v>2</v>
      </c>
      <c r="E2554" s="2">
        <v>2</v>
      </c>
      <c r="F2554" s="1">
        <v>42958.640972222223</v>
      </c>
      <c r="G2554">
        <v>85.45</v>
      </c>
      <c r="H2554">
        <v>1.98</v>
      </c>
      <c r="I2554">
        <v>1.54</v>
      </c>
      <c r="J2554">
        <v>3.15</v>
      </c>
      <c r="K2554">
        <v>2.38</v>
      </c>
      <c r="L2554">
        <v>0.35</v>
      </c>
      <c r="M2554">
        <v>0.3</v>
      </c>
      <c r="N2554">
        <v>1.78</v>
      </c>
      <c r="O2554">
        <v>1.77</v>
      </c>
      <c r="P2554">
        <v>1.81</v>
      </c>
      <c r="Q2554">
        <v>2.17</v>
      </c>
      <c r="R2554">
        <v>8.24</v>
      </c>
      <c r="S2554">
        <v>12.3</v>
      </c>
      <c r="T2554">
        <v>3.95</v>
      </c>
      <c r="U2554">
        <v>1.64</v>
      </c>
      <c r="V2554">
        <v>1.47</v>
      </c>
      <c r="W2554">
        <v>70.28</v>
      </c>
      <c r="X2554">
        <v>5.66</v>
      </c>
      <c r="Y2554">
        <v>6.61</v>
      </c>
      <c r="Z2554">
        <v>13.15</v>
      </c>
      <c r="AA2554">
        <v>15.92</v>
      </c>
      <c r="AB2554">
        <v>6.45</v>
      </c>
      <c r="AC2554">
        <v>15.94</v>
      </c>
    </row>
    <row r="2555" spans="1:29" x14ac:dyDescent="0.2">
      <c r="A2555" t="s">
        <v>437</v>
      </c>
      <c r="B2555" s="2" t="s">
        <v>4942</v>
      </c>
      <c r="C2555" s="2">
        <v>1</v>
      </c>
      <c r="D2555" s="2">
        <v>1</v>
      </c>
      <c r="E2555" s="2">
        <v>1</v>
      </c>
      <c r="F2555" s="1">
        <v>42916.676388888889</v>
      </c>
      <c r="G2555">
        <v>85.45</v>
      </c>
      <c r="H2555">
        <v>1.65</v>
      </c>
      <c r="I2555">
        <v>1.23</v>
      </c>
      <c r="J2555">
        <v>1.82</v>
      </c>
      <c r="K2555">
        <v>2.16</v>
      </c>
      <c r="L2555">
        <v>0.59</v>
      </c>
      <c r="M2555">
        <v>0.7</v>
      </c>
      <c r="N2555">
        <v>1.54</v>
      </c>
      <c r="O2555">
        <v>1.54</v>
      </c>
      <c r="P2555">
        <v>2.76</v>
      </c>
      <c r="Q2555">
        <v>3.56</v>
      </c>
      <c r="R2555">
        <v>6.81</v>
      </c>
      <c r="S2555">
        <v>12.4</v>
      </c>
      <c r="T2555">
        <v>3.93</v>
      </c>
      <c r="U2555">
        <v>1.69</v>
      </c>
      <c r="V2555">
        <v>1.45</v>
      </c>
      <c r="W2555">
        <v>72.75</v>
      </c>
      <c r="X2555">
        <v>6.58</v>
      </c>
      <c r="Y2555">
        <v>8.9700000000000006</v>
      </c>
      <c r="Z2555">
        <v>12.75</v>
      </c>
      <c r="AA2555">
        <v>28.12</v>
      </c>
      <c r="AB2555">
        <v>8.58</v>
      </c>
      <c r="AC2555">
        <v>23.82</v>
      </c>
    </row>
    <row r="2556" spans="1:29" x14ac:dyDescent="0.2">
      <c r="A2556" t="s">
        <v>1214</v>
      </c>
      <c r="B2556" s="2" t="s">
        <v>5161</v>
      </c>
      <c r="C2556" s="2">
        <v>2</v>
      </c>
      <c r="D2556" s="2">
        <v>1</v>
      </c>
      <c r="E2556" s="2">
        <v>2</v>
      </c>
      <c r="F2556" s="1">
        <v>42965.59097222222</v>
      </c>
      <c r="G2556">
        <v>85.45</v>
      </c>
      <c r="H2556">
        <v>1.48</v>
      </c>
      <c r="I2556">
        <v>1.17</v>
      </c>
      <c r="J2556">
        <v>3.21</v>
      </c>
      <c r="K2556">
        <v>1.73</v>
      </c>
      <c r="L2556">
        <v>0.36</v>
      </c>
      <c r="M2556">
        <v>0.42</v>
      </c>
      <c r="N2556">
        <v>1.29</v>
      </c>
      <c r="O2556">
        <v>1.29</v>
      </c>
      <c r="P2556">
        <v>1.8</v>
      </c>
      <c r="Q2556">
        <v>2.46</v>
      </c>
      <c r="R2556">
        <v>10.220000000000001</v>
      </c>
      <c r="S2556">
        <v>8.73</v>
      </c>
      <c r="T2556">
        <v>4.7300000000000004</v>
      </c>
      <c r="U2556">
        <v>1.22</v>
      </c>
      <c r="V2556">
        <v>1.27</v>
      </c>
      <c r="W2556">
        <v>71.180000000000007</v>
      </c>
      <c r="X2556">
        <v>6.98</v>
      </c>
      <c r="Y2556">
        <v>7.67</v>
      </c>
      <c r="Z2556">
        <v>10.6</v>
      </c>
      <c r="AA2556">
        <v>12.83</v>
      </c>
      <c r="AB2556">
        <v>5.22</v>
      </c>
      <c r="AC2556">
        <v>13.99</v>
      </c>
    </row>
    <row r="2557" spans="1:29" x14ac:dyDescent="0.2">
      <c r="A2557" t="s">
        <v>260</v>
      </c>
      <c r="B2557" s="2" t="s">
        <v>4741</v>
      </c>
      <c r="C2557" s="2">
        <v>1</v>
      </c>
      <c r="D2557" s="2">
        <v>2</v>
      </c>
      <c r="E2557" s="2">
        <v>1</v>
      </c>
      <c r="F2557" s="1">
        <v>42913.587500000001</v>
      </c>
      <c r="G2557">
        <v>85.45</v>
      </c>
      <c r="H2557">
        <v>2.0699999999999998</v>
      </c>
      <c r="I2557">
        <v>1.37</v>
      </c>
      <c r="J2557">
        <v>2.35</v>
      </c>
      <c r="K2557">
        <v>2.41</v>
      </c>
      <c r="L2557">
        <v>0.44</v>
      </c>
      <c r="M2557">
        <v>0.42</v>
      </c>
      <c r="N2557">
        <v>1.74</v>
      </c>
      <c r="O2557">
        <v>1.74</v>
      </c>
      <c r="P2557">
        <v>2.31</v>
      </c>
      <c r="Q2557">
        <v>2.75</v>
      </c>
      <c r="R2557">
        <v>6.87</v>
      </c>
      <c r="S2557">
        <v>13.55</v>
      </c>
      <c r="T2557">
        <v>4.12</v>
      </c>
      <c r="U2557">
        <v>1.88</v>
      </c>
      <c r="V2557">
        <v>1.54</v>
      </c>
      <c r="W2557">
        <v>70.95</v>
      </c>
      <c r="X2557">
        <v>7.19</v>
      </c>
      <c r="Y2557">
        <v>9.85</v>
      </c>
      <c r="Z2557">
        <v>12.75</v>
      </c>
      <c r="AA2557">
        <v>32.81</v>
      </c>
      <c r="AB2557">
        <v>11.26</v>
      </c>
      <c r="AC2557">
        <v>31.1</v>
      </c>
    </row>
    <row r="2558" spans="1:29" x14ac:dyDescent="0.2">
      <c r="A2558" t="s">
        <v>3540</v>
      </c>
      <c r="B2558" s="2" t="s">
        <v>4794</v>
      </c>
      <c r="C2558" s="2">
        <v>1</v>
      </c>
      <c r="D2558" s="2">
        <v>2</v>
      </c>
      <c r="E2558" s="2">
        <v>4</v>
      </c>
      <c r="F2558" s="1">
        <v>43209.523611111108</v>
      </c>
      <c r="G2558">
        <v>85.45</v>
      </c>
      <c r="H2558">
        <v>1.55</v>
      </c>
      <c r="I2558">
        <v>1.07</v>
      </c>
      <c r="J2558">
        <v>1.65</v>
      </c>
      <c r="K2558">
        <v>2.5099999999999998</v>
      </c>
      <c r="L2558">
        <v>0.7</v>
      </c>
      <c r="M2558">
        <v>0.37</v>
      </c>
      <c r="N2558">
        <v>1.35</v>
      </c>
      <c r="O2558">
        <v>1.32</v>
      </c>
      <c r="P2558">
        <v>3.12</v>
      </c>
      <c r="Q2558">
        <v>3.7</v>
      </c>
      <c r="R2558">
        <v>3.93</v>
      </c>
      <c r="S2558">
        <v>11.77</v>
      </c>
      <c r="T2558">
        <v>3.44</v>
      </c>
      <c r="U2558">
        <v>2</v>
      </c>
      <c r="V2558">
        <v>1.33</v>
      </c>
      <c r="W2558">
        <v>74.41</v>
      </c>
      <c r="X2558">
        <v>17.25</v>
      </c>
      <c r="Y2558">
        <v>25.5</v>
      </c>
      <c r="Z2558">
        <v>32.47</v>
      </c>
      <c r="AA2558">
        <v>54.66</v>
      </c>
      <c r="AB2558">
        <v>13.65</v>
      </c>
      <c r="AC2558">
        <v>60.22</v>
      </c>
    </row>
    <row r="2559" spans="1:29" x14ac:dyDescent="0.2">
      <c r="A2559" t="s">
        <v>665</v>
      </c>
      <c r="B2559" s="2" t="s">
        <v>4800</v>
      </c>
      <c r="C2559" s="2">
        <v>1</v>
      </c>
      <c r="D2559" s="2">
        <v>1</v>
      </c>
      <c r="E2559" s="2">
        <v>1</v>
      </c>
      <c r="F2559" s="1">
        <v>42933.457638888889</v>
      </c>
      <c r="G2559">
        <v>85.44</v>
      </c>
      <c r="H2559">
        <v>1.63</v>
      </c>
      <c r="I2559">
        <v>1.31</v>
      </c>
      <c r="J2559">
        <v>1.68</v>
      </c>
      <c r="K2559">
        <v>2.0499999999999998</v>
      </c>
      <c r="L2559">
        <v>0.57999999999999996</v>
      </c>
      <c r="M2559">
        <v>0.62</v>
      </c>
      <c r="N2559">
        <v>1.56</v>
      </c>
      <c r="O2559">
        <v>1.53</v>
      </c>
      <c r="P2559">
        <v>2.65</v>
      </c>
      <c r="Q2559">
        <v>3.23</v>
      </c>
      <c r="R2559">
        <v>6.25</v>
      </c>
      <c r="S2559">
        <v>11.93</v>
      </c>
      <c r="T2559">
        <v>3.15</v>
      </c>
      <c r="U2559">
        <v>1.65</v>
      </c>
      <c r="V2559">
        <v>1.4</v>
      </c>
      <c r="W2559">
        <v>72.92</v>
      </c>
      <c r="X2559">
        <v>6.29</v>
      </c>
      <c r="Y2559">
        <v>7.3</v>
      </c>
      <c r="Z2559">
        <v>15.35</v>
      </c>
      <c r="AA2559">
        <v>28.32</v>
      </c>
      <c r="AB2559">
        <v>12.18</v>
      </c>
      <c r="AC2559">
        <v>27.41</v>
      </c>
    </row>
    <row r="2560" spans="1:29" x14ac:dyDescent="0.2">
      <c r="A2560" t="s">
        <v>1503</v>
      </c>
      <c r="B2560" s="2" t="s">
        <v>5045</v>
      </c>
      <c r="C2560" s="2">
        <v>2</v>
      </c>
      <c r="D2560" s="2">
        <v>1</v>
      </c>
      <c r="E2560" s="2">
        <v>2</v>
      </c>
      <c r="F2560" s="1">
        <v>42979.61041666667</v>
      </c>
      <c r="G2560">
        <v>85.44</v>
      </c>
      <c r="H2560">
        <v>2.08</v>
      </c>
      <c r="I2560">
        <v>1.17</v>
      </c>
      <c r="J2560">
        <v>2.76</v>
      </c>
      <c r="K2560">
        <v>2.2599999999999998</v>
      </c>
      <c r="L2560">
        <v>0.44</v>
      </c>
      <c r="M2560">
        <v>0.51</v>
      </c>
      <c r="N2560">
        <v>1.49</v>
      </c>
      <c r="O2560">
        <v>1.48</v>
      </c>
      <c r="P2560">
        <v>2.2999999999999998</v>
      </c>
      <c r="Q2560">
        <v>3.18</v>
      </c>
      <c r="R2560">
        <v>7.38</v>
      </c>
      <c r="S2560">
        <v>12.79</v>
      </c>
      <c r="T2560">
        <v>5.73</v>
      </c>
      <c r="U2560">
        <v>2.02</v>
      </c>
      <c r="V2560">
        <v>1.57</v>
      </c>
      <c r="W2560">
        <v>67.63</v>
      </c>
      <c r="X2560">
        <v>15.69</v>
      </c>
      <c r="Y2560">
        <v>16.71</v>
      </c>
      <c r="Z2560">
        <v>32.33</v>
      </c>
      <c r="AA2560">
        <v>33.299999999999997</v>
      </c>
      <c r="AB2560">
        <v>6.81</v>
      </c>
      <c r="AC2560">
        <v>38.68</v>
      </c>
    </row>
    <row r="2561" spans="1:29" x14ac:dyDescent="0.2">
      <c r="A2561" t="s">
        <v>1612</v>
      </c>
      <c r="B2561" s="2" t="s">
        <v>4900</v>
      </c>
      <c r="C2561" s="2">
        <v>1</v>
      </c>
      <c r="D2561" s="2">
        <v>1</v>
      </c>
      <c r="E2561" s="2">
        <v>2</v>
      </c>
      <c r="F2561" s="1">
        <v>42989.550694444442</v>
      </c>
      <c r="G2561">
        <v>85.44</v>
      </c>
      <c r="H2561">
        <v>1.62</v>
      </c>
      <c r="I2561">
        <v>1.33</v>
      </c>
      <c r="J2561">
        <v>3.09</v>
      </c>
      <c r="K2561">
        <v>1.92</v>
      </c>
      <c r="L2561">
        <v>0.43</v>
      </c>
      <c r="M2561">
        <v>0.45</v>
      </c>
      <c r="N2561">
        <v>1.5</v>
      </c>
      <c r="O2561">
        <v>1.48</v>
      </c>
      <c r="P2561">
        <v>2.0299999999999998</v>
      </c>
      <c r="Q2561">
        <v>2.71</v>
      </c>
      <c r="R2561">
        <v>9.5299999999999994</v>
      </c>
      <c r="S2561">
        <v>10.54</v>
      </c>
      <c r="T2561">
        <v>4.04</v>
      </c>
      <c r="U2561">
        <v>1.41</v>
      </c>
      <c r="V2561">
        <v>1.34</v>
      </c>
      <c r="W2561">
        <v>71.790000000000006</v>
      </c>
      <c r="X2561">
        <v>5.16</v>
      </c>
      <c r="Y2561">
        <v>6.06</v>
      </c>
      <c r="Z2561">
        <v>10.95</v>
      </c>
      <c r="AA2561">
        <v>13.63</v>
      </c>
      <c r="AB2561">
        <v>4.67</v>
      </c>
      <c r="AC2561">
        <v>12.1</v>
      </c>
    </row>
    <row r="2562" spans="1:29" x14ac:dyDescent="0.2">
      <c r="A2562" t="s">
        <v>216</v>
      </c>
      <c r="B2562" s="2" t="s">
        <v>5183</v>
      </c>
      <c r="C2562" s="2">
        <v>2</v>
      </c>
      <c r="D2562" s="2">
        <v>2</v>
      </c>
      <c r="E2562" s="2">
        <v>1</v>
      </c>
      <c r="F2562" s="1">
        <v>42902.542361111111</v>
      </c>
      <c r="G2562">
        <v>85.44</v>
      </c>
      <c r="H2562">
        <v>1.94</v>
      </c>
      <c r="I2562">
        <v>1.24</v>
      </c>
      <c r="J2562">
        <v>3.33</v>
      </c>
      <c r="K2562">
        <v>2.29</v>
      </c>
      <c r="L2562">
        <v>0.44</v>
      </c>
      <c r="M2562">
        <v>0.6</v>
      </c>
      <c r="N2562">
        <v>1.66</v>
      </c>
      <c r="O2562">
        <v>1.66</v>
      </c>
      <c r="P2562">
        <v>2.38</v>
      </c>
      <c r="Q2562">
        <v>3.13</v>
      </c>
      <c r="R2562">
        <v>7.31</v>
      </c>
      <c r="S2562">
        <v>13.09</v>
      </c>
      <c r="T2562">
        <v>4.8899999999999997</v>
      </c>
      <c r="U2562">
        <v>1.89</v>
      </c>
      <c r="V2562">
        <v>1.54</v>
      </c>
      <c r="W2562">
        <v>69.849999999999994</v>
      </c>
      <c r="X2562">
        <v>8.52</v>
      </c>
      <c r="Y2562">
        <v>12.08</v>
      </c>
      <c r="Z2562">
        <v>15.24</v>
      </c>
      <c r="AA2562">
        <v>32.92</v>
      </c>
      <c r="AB2562">
        <v>9.3699999999999992</v>
      </c>
      <c r="AC2562">
        <v>37.39</v>
      </c>
    </row>
    <row r="2563" spans="1:29" x14ac:dyDescent="0.2">
      <c r="A2563" t="s">
        <v>2243</v>
      </c>
      <c r="B2563" s="2" t="s">
        <v>5164</v>
      </c>
      <c r="C2563" s="2">
        <v>2</v>
      </c>
      <c r="D2563" s="2">
        <v>1</v>
      </c>
      <c r="E2563" s="2">
        <v>3</v>
      </c>
      <c r="F2563" s="1">
        <v>43146.668055555558</v>
      </c>
      <c r="G2563">
        <v>85.44</v>
      </c>
      <c r="H2563">
        <v>1.72</v>
      </c>
      <c r="I2563">
        <v>0.94</v>
      </c>
      <c r="J2563">
        <v>1.18</v>
      </c>
      <c r="K2563">
        <v>2.7</v>
      </c>
      <c r="L2563">
        <v>0.8</v>
      </c>
      <c r="M2563">
        <v>0.53</v>
      </c>
      <c r="N2563">
        <v>1.41</v>
      </c>
      <c r="O2563">
        <v>1.39</v>
      </c>
      <c r="P2563">
        <v>3.96</v>
      </c>
      <c r="Q2563">
        <v>4.71</v>
      </c>
      <c r="R2563">
        <v>1.9</v>
      </c>
      <c r="S2563">
        <v>13.7</v>
      </c>
      <c r="T2563">
        <v>4.68</v>
      </c>
      <c r="U2563">
        <v>2.33</v>
      </c>
      <c r="V2563">
        <v>1.52</v>
      </c>
      <c r="W2563">
        <v>74.88</v>
      </c>
      <c r="X2563">
        <v>26.48</v>
      </c>
      <c r="Y2563">
        <v>34.61</v>
      </c>
      <c r="Z2563">
        <v>44.3</v>
      </c>
      <c r="AA2563">
        <v>79.25</v>
      </c>
      <c r="AB2563">
        <v>13.67</v>
      </c>
      <c r="AC2563">
        <v>99.05</v>
      </c>
    </row>
    <row r="2564" spans="1:29" x14ac:dyDescent="0.2">
      <c r="A2564" t="s">
        <v>573</v>
      </c>
      <c r="B2564" s="2" t="s">
        <v>5013</v>
      </c>
      <c r="C2564" s="2">
        <v>2</v>
      </c>
      <c r="D2564" s="2">
        <v>1</v>
      </c>
      <c r="E2564" s="2">
        <v>1</v>
      </c>
      <c r="F2564" s="1">
        <v>42922.628472222219</v>
      </c>
      <c r="G2564">
        <v>85.43</v>
      </c>
      <c r="H2564">
        <v>1.82</v>
      </c>
      <c r="I2564">
        <v>1.33</v>
      </c>
      <c r="J2564">
        <v>1.19</v>
      </c>
      <c r="K2564">
        <v>2.34</v>
      </c>
      <c r="L2564">
        <v>0.51</v>
      </c>
      <c r="M2564">
        <v>0.55000000000000004</v>
      </c>
      <c r="N2564">
        <v>1.77</v>
      </c>
      <c r="O2564">
        <v>1.77</v>
      </c>
      <c r="P2564">
        <v>2.57</v>
      </c>
      <c r="Q2564">
        <v>3.13</v>
      </c>
      <c r="R2564">
        <v>6.89</v>
      </c>
      <c r="S2564">
        <v>13.76</v>
      </c>
      <c r="T2564">
        <v>4.2</v>
      </c>
      <c r="U2564">
        <v>1.68</v>
      </c>
      <c r="V2564">
        <v>1.56</v>
      </c>
      <c r="W2564">
        <v>72.33</v>
      </c>
      <c r="X2564">
        <v>6.73</v>
      </c>
      <c r="Y2564">
        <v>8.5</v>
      </c>
      <c r="Z2564">
        <v>13.11</v>
      </c>
      <c r="AA2564">
        <v>28.33</v>
      </c>
      <c r="AB2564">
        <v>9.1300000000000008</v>
      </c>
      <c r="AC2564">
        <v>28.82</v>
      </c>
    </row>
    <row r="2565" spans="1:29" x14ac:dyDescent="0.2">
      <c r="A2565" t="s">
        <v>761</v>
      </c>
      <c r="B2565" s="2" t="s">
        <v>5000</v>
      </c>
      <c r="C2565" s="2">
        <v>2</v>
      </c>
      <c r="D2565" s="2">
        <v>2</v>
      </c>
      <c r="E2565" s="2">
        <v>1</v>
      </c>
      <c r="F2565" s="1">
        <v>42948.456944444442</v>
      </c>
      <c r="G2565">
        <v>85.43</v>
      </c>
      <c r="H2565">
        <v>1.83</v>
      </c>
      <c r="I2565">
        <v>1.3</v>
      </c>
      <c r="J2565">
        <v>3.13</v>
      </c>
      <c r="K2565">
        <v>2.2999999999999998</v>
      </c>
      <c r="L2565">
        <v>0.45</v>
      </c>
      <c r="M2565">
        <v>0.47</v>
      </c>
      <c r="N2565">
        <v>1.47</v>
      </c>
      <c r="O2565">
        <v>1.48</v>
      </c>
      <c r="P2565">
        <v>2.33</v>
      </c>
      <c r="Q2565">
        <v>3</v>
      </c>
      <c r="R2565">
        <v>7.71</v>
      </c>
      <c r="S2565">
        <v>10.8</v>
      </c>
      <c r="T2565">
        <v>4.49</v>
      </c>
      <c r="U2565">
        <v>1.64</v>
      </c>
      <c r="V2565">
        <v>1.4</v>
      </c>
      <c r="W2565">
        <v>71.349999999999994</v>
      </c>
      <c r="X2565">
        <v>7.35</v>
      </c>
      <c r="Y2565">
        <v>8.82</v>
      </c>
      <c r="Z2565">
        <v>13.65</v>
      </c>
      <c r="AA2565">
        <v>17.41</v>
      </c>
      <c r="AB2565">
        <v>5.58</v>
      </c>
      <c r="AC2565">
        <v>19.27</v>
      </c>
    </row>
    <row r="2566" spans="1:29" x14ac:dyDescent="0.2">
      <c r="A2566" t="s">
        <v>2485</v>
      </c>
      <c r="B2566" s="2" t="s">
        <v>5140</v>
      </c>
      <c r="C2566" s="2">
        <v>2</v>
      </c>
      <c r="D2566" s="2">
        <v>1</v>
      </c>
      <c r="E2566" s="2">
        <v>3</v>
      </c>
      <c r="F2566" s="1">
        <v>43153.643055555556</v>
      </c>
      <c r="G2566">
        <v>85.43</v>
      </c>
      <c r="H2566">
        <v>1.78</v>
      </c>
      <c r="I2566">
        <v>1.01</v>
      </c>
      <c r="J2566">
        <v>0.27</v>
      </c>
      <c r="K2566">
        <v>2.75</v>
      </c>
      <c r="L2566">
        <v>0.76</v>
      </c>
      <c r="M2566">
        <v>0.69</v>
      </c>
      <c r="N2566">
        <v>1.61</v>
      </c>
      <c r="O2566">
        <v>1.55</v>
      </c>
      <c r="P2566">
        <v>3.76</v>
      </c>
      <c r="Q2566">
        <v>4.87</v>
      </c>
      <c r="R2566">
        <v>1.74</v>
      </c>
      <c r="S2566">
        <v>15.19</v>
      </c>
      <c r="T2566">
        <v>3.41</v>
      </c>
      <c r="U2566">
        <v>2.5099999999999998</v>
      </c>
      <c r="V2566">
        <v>1.57</v>
      </c>
      <c r="W2566">
        <v>74.95</v>
      </c>
      <c r="X2566">
        <v>20.43</v>
      </c>
      <c r="Y2566">
        <v>30.41</v>
      </c>
      <c r="Z2566">
        <v>41.87</v>
      </c>
      <c r="AA2566">
        <v>85.84</v>
      </c>
      <c r="AB2566">
        <v>17.72</v>
      </c>
      <c r="AC2566">
        <v>80.11</v>
      </c>
    </row>
    <row r="2567" spans="1:29" x14ac:dyDescent="0.2">
      <c r="A2567" t="s">
        <v>2637</v>
      </c>
      <c r="B2567" s="2" t="s">
        <v>5127</v>
      </c>
      <c r="C2567" s="2">
        <v>2</v>
      </c>
      <c r="D2567" s="2">
        <v>2</v>
      </c>
      <c r="E2567" s="2">
        <v>3</v>
      </c>
      <c r="F2567" s="1">
        <v>43159.40347222222</v>
      </c>
      <c r="G2567">
        <v>85.43</v>
      </c>
      <c r="H2567">
        <v>1.82</v>
      </c>
      <c r="I2567">
        <v>1.02</v>
      </c>
      <c r="J2567">
        <v>1.39</v>
      </c>
      <c r="K2567">
        <v>2.7</v>
      </c>
      <c r="L2567">
        <v>0.68</v>
      </c>
      <c r="M2567">
        <v>0.34</v>
      </c>
      <c r="N2567">
        <v>1.59</v>
      </c>
      <c r="O2567">
        <v>1.55</v>
      </c>
      <c r="P2567">
        <v>3.56</v>
      </c>
      <c r="Q2567">
        <v>3.96</v>
      </c>
      <c r="R2567">
        <v>2.5299999999999998</v>
      </c>
      <c r="S2567">
        <v>14.27</v>
      </c>
      <c r="T2567">
        <v>4.5999999999999996</v>
      </c>
      <c r="U2567">
        <v>2.39</v>
      </c>
      <c r="V2567">
        <v>1.6</v>
      </c>
      <c r="W2567">
        <v>74.2</v>
      </c>
      <c r="X2567">
        <v>24.47</v>
      </c>
      <c r="Y2567">
        <v>33.21</v>
      </c>
      <c r="Z2567">
        <v>40.72</v>
      </c>
      <c r="AA2567">
        <v>82.2</v>
      </c>
      <c r="AB2567">
        <v>15.96</v>
      </c>
      <c r="AC2567">
        <v>101.86</v>
      </c>
    </row>
    <row r="2568" spans="1:29" x14ac:dyDescent="0.2">
      <c r="A2568" t="s">
        <v>1439</v>
      </c>
      <c r="B2568" s="2" t="s">
        <v>4977</v>
      </c>
      <c r="C2568" s="2">
        <v>2</v>
      </c>
      <c r="D2568" s="2">
        <v>2</v>
      </c>
      <c r="E2568" s="2">
        <v>2</v>
      </c>
      <c r="F2568" s="1">
        <v>42977.675694444442</v>
      </c>
      <c r="G2568">
        <v>85.43</v>
      </c>
      <c r="H2568">
        <v>1.93</v>
      </c>
      <c r="I2568">
        <v>1.46</v>
      </c>
      <c r="J2568">
        <v>3.28</v>
      </c>
      <c r="K2568">
        <v>2.2599999999999998</v>
      </c>
      <c r="L2568">
        <v>0.41</v>
      </c>
      <c r="M2568">
        <v>0.42</v>
      </c>
      <c r="N2568">
        <v>1.74</v>
      </c>
      <c r="O2568">
        <v>1.67</v>
      </c>
      <c r="P2568">
        <v>1.99</v>
      </c>
      <c r="Q2568">
        <v>2.61</v>
      </c>
      <c r="R2568">
        <v>8.9700000000000006</v>
      </c>
      <c r="S2568">
        <v>12.22</v>
      </c>
      <c r="T2568">
        <v>3.87</v>
      </c>
      <c r="U2568">
        <v>1.76</v>
      </c>
      <c r="V2568">
        <v>1.49</v>
      </c>
      <c r="W2568">
        <v>71.709999999999994</v>
      </c>
      <c r="X2568">
        <v>5.24</v>
      </c>
      <c r="Y2568">
        <v>6.52</v>
      </c>
      <c r="Z2568">
        <v>11.7</v>
      </c>
      <c r="AA2568">
        <v>17.72</v>
      </c>
      <c r="AB2568">
        <v>6.04</v>
      </c>
      <c r="AC2568">
        <v>14.2</v>
      </c>
    </row>
    <row r="2569" spans="1:29" x14ac:dyDescent="0.2">
      <c r="A2569" t="s">
        <v>1544</v>
      </c>
      <c r="B2569" s="2" t="s">
        <v>4715</v>
      </c>
      <c r="C2569" s="2">
        <v>1</v>
      </c>
      <c r="D2569" s="2">
        <v>1</v>
      </c>
      <c r="E2569" s="2">
        <v>2</v>
      </c>
      <c r="F2569" s="1">
        <v>42984.779861111114</v>
      </c>
      <c r="G2569">
        <v>85.43</v>
      </c>
      <c r="H2569">
        <v>1.54</v>
      </c>
      <c r="I2569">
        <v>1.29</v>
      </c>
      <c r="J2569">
        <v>3.21</v>
      </c>
      <c r="K2569">
        <v>1.84</v>
      </c>
      <c r="L2569">
        <v>0.49</v>
      </c>
      <c r="M2569">
        <v>0.43</v>
      </c>
      <c r="N2569">
        <v>1.36</v>
      </c>
      <c r="O2569">
        <v>1.34</v>
      </c>
      <c r="P2569">
        <v>2.09</v>
      </c>
      <c r="Q2569">
        <v>2.73</v>
      </c>
      <c r="R2569">
        <v>10.01</v>
      </c>
      <c r="S2569">
        <v>9.76</v>
      </c>
      <c r="T2569">
        <v>3.67</v>
      </c>
      <c r="U2569">
        <v>1.44</v>
      </c>
      <c r="V2569">
        <v>1.3</v>
      </c>
      <c r="W2569">
        <v>71.89</v>
      </c>
      <c r="X2569">
        <v>5.32</v>
      </c>
      <c r="Y2569">
        <v>6.27</v>
      </c>
      <c r="Z2569">
        <v>11.32</v>
      </c>
      <c r="AA2569">
        <v>13.14</v>
      </c>
      <c r="AB2569">
        <v>3.8</v>
      </c>
      <c r="AC2569">
        <v>10.69</v>
      </c>
    </row>
    <row r="2570" spans="1:29" x14ac:dyDescent="0.2">
      <c r="A2570" t="s">
        <v>976</v>
      </c>
      <c r="B2570" s="2" t="s">
        <v>4850</v>
      </c>
      <c r="C2570" s="2">
        <v>1</v>
      </c>
      <c r="D2570" s="2">
        <v>2</v>
      </c>
      <c r="E2570" s="2">
        <v>2</v>
      </c>
      <c r="F2570" s="1">
        <v>42955.65625</v>
      </c>
      <c r="G2570">
        <v>85.43</v>
      </c>
      <c r="H2570">
        <v>1.84</v>
      </c>
      <c r="I2570">
        <v>1.2</v>
      </c>
      <c r="J2570">
        <v>3.76</v>
      </c>
      <c r="K2570">
        <v>1.99</v>
      </c>
      <c r="L2570">
        <v>0.41</v>
      </c>
      <c r="M2570">
        <v>0.44</v>
      </c>
      <c r="N2570">
        <v>1.29</v>
      </c>
      <c r="O2570">
        <v>1.27</v>
      </c>
      <c r="P2570">
        <v>2.0499999999999998</v>
      </c>
      <c r="Q2570">
        <v>2.7</v>
      </c>
      <c r="R2570">
        <v>8.9700000000000006</v>
      </c>
      <c r="S2570">
        <v>9.3699999999999992</v>
      </c>
      <c r="T2570">
        <v>4.49</v>
      </c>
      <c r="U2570">
        <v>1.75</v>
      </c>
      <c r="V2570">
        <v>1.37</v>
      </c>
      <c r="W2570">
        <v>70.75</v>
      </c>
      <c r="X2570">
        <v>6.91</v>
      </c>
      <c r="Y2570">
        <v>8.1999999999999993</v>
      </c>
      <c r="Z2570">
        <v>11.35</v>
      </c>
      <c r="AA2570">
        <v>18.329999999999998</v>
      </c>
      <c r="AB2570">
        <v>5.3</v>
      </c>
      <c r="AC2570">
        <v>20.2</v>
      </c>
    </row>
    <row r="2571" spans="1:29" x14ac:dyDescent="0.2">
      <c r="A2571" t="s">
        <v>312</v>
      </c>
      <c r="B2571" s="2" t="s">
        <v>4905</v>
      </c>
      <c r="C2571" s="2">
        <v>1</v>
      </c>
      <c r="D2571" s="2">
        <v>2</v>
      </c>
      <c r="E2571" s="2">
        <v>1</v>
      </c>
      <c r="F2571" s="1">
        <v>42914.583333333336</v>
      </c>
      <c r="G2571">
        <v>85.43</v>
      </c>
      <c r="H2571">
        <v>1.79</v>
      </c>
      <c r="I2571">
        <v>1.25</v>
      </c>
      <c r="J2571">
        <v>2.77</v>
      </c>
      <c r="K2571">
        <v>2.2400000000000002</v>
      </c>
      <c r="L2571">
        <v>0.5</v>
      </c>
      <c r="M2571">
        <v>0.53</v>
      </c>
      <c r="N2571">
        <v>1.54</v>
      </c>
      <c r="O2571">
        <v>1.55</v>
      </c>
      <c r="P2571">
        <v>2.41</v>
      </c>
      <c r="Q2571">
        <v>2.99</v>
      </c>
      <c r="R2571">
        <v>7.59</v>
      </c>
      <c r="S2571">
        <v>12.07</v>
      </c>
      <c r="T2571">
        <v>4.46</v>
      </c>
      <c r="U2571">
        <v>1.79</v>
      </c>
      <c r="V2571">
        <v>1.44</v>
      </c>
      <c r="W2571">
        <v>70.3</v>
      </c>
      <c r="X2571">
        <v>7.61</v>
      </c>
      <c r="Y2571">
        <v>10.64</v>
      </c>
      <c r="Z2571">
        <v>13.62</v>
      </c>
      <c r="AA2571">
        <v>29.41</v>
      </c>
      <c r="AB2571">
        <v>8.41</v>
      </c>
      <c r="AC2571">
        <v>28.55</v>
      </c>
    </row>
    <row r="2572" spans="1:29" x14ac:dyDescent="0.2">
      <c r="A2572" t="s">
        <v>523</v>
      </c>
      <c r="B2572" s="2" t="s">
        <v>5131</v>
      </c>
      <c r="C2572" s="2">
        <v>2</v>
      </c>
      <c r="D2572" s="2">
        <v>1</v>
      </c>
      <c r="E2572" s="2">
        <v>1</v>
      </c>
      <c r="F2572" s="1">
        <v>42922.422222222223</v>
      </c>
      <c r="G2572">
        <v>85.42</v>
      </c>
      <c r="H2572">
        <v>1.71</v>
      </c>
      <c r="I2572">
        <v>1.24</v>
      </c>
      <c r="J2572">
        <v>1.08</v>
      </c>
      <c r="K2572">
        <v>2.37</v>
      </c>
      <c r="L2572">
        <v>0.49</v>
      </c>
      <c r="M2572">
        <v>0.45</v>
      </c>
      <c r="N2572">
        <v>1.54</v>
      </c>
      <c r="O2572">
        <v>1.55</v>
      </c>
      <c r="P2572">
        <v>2.37</v>
      </c>
      <c r="Q2572">
        <v>3.16</v>
      </c>
      <c r="R2572">
        <v>7.48</v>
      </c>
      <c r="S2572">
        <v>11.97</v>
      </c>
      <c r="T2572">
        <v>3.31</v>
      </c>
      <c r="U2572">
        <v>1.62</v>
      </c>
      <c r="V2572">
        <v>1.41</v>
      </c>
      <c r="W2572">
        <v>72.709999999999994</v>
      </c>
      <c r="X2572">
        <v>7.66</v>
      </c>
      <c r="Y2572">
        <v>9.42</v>
      </c>
      <c r="Z2572">
        <v>12.39</v>
      </c>
      <c r="AA2572">
        <v>28.62</v>
      </c>
      <c r="AB2572">
        <v>9.17</v>
      </c>
      <c r="AC2572">
        <v>21.52</v>
      </c>
    </row>
    <row r="2573" spans="1:29" x14ac:dyDescent="0.2">
      <c r="A2573" t="s">
        <v>528</v>
      </c>
      <c r="B2573" s="2" t="s">
        <v>5008</v>
      </c>
      <c r="C2573" s="2">
        <v>2</v>
      </c>
      <c r="D2573" s="2">
        <v>2</v>
      </c>
      <c r="E2573" s="2">
        <v>1</v>
      </c>
      <c r="F2573" s="1">
        <v>42922.453472222223</v>
      </c>
      <c r="G2573">
        <v>85.42</v>
      </c>
      <c r="H2573">
        <v>1.49</v>
      </c>
      <c r="I2573">
        <v>1.1399999999999999</v>
      </c>
      <c r="J2573">
        <v>1.48</v>
      </c>
      <c r="K2573">
        <v>2.14</v>
      </c>
      <c r="L2573">
        <v>0.59</v>
      </c>
      <c r="M2573">
        <v>0.59</v>
      </c>
      <c r="N2573">
        <v>1.38</v>
      </c>
      <c r="O2573">
        <v>1.41</v>
      </c>
      <c r="P2573">
        <v>2.73</v>
      </c>
      <c r="Q2573">
        <v>3.47</v>
      </c>
      <c r="R2573">
        <v>7.2</v>
      </c>
      <c r="S2573">
        <v>11.04</v>
      </c>
      <c r="T2573">
        <v>3.93</v>
      </c>
      <c r="U2573">
        <v>1.47</v>
      </c>
      <c r="V2573">
        <v>1.34</v>
      </c>
      <c r="W2573">
        <v>73.19</v>
      </c>
      <c r="X2573">
        <v>7.47</v>
      </c>
      <c r="Y2573">
        <v>9.81</v>
      </c>
      <c r="Z2573">
        <v>12.76</v>
      </c>
      <c r="AA2573">
        <v>25.18</v>
      </c>
      <c r="AB2573">
        <v>7.83</v>
      </c>
      <c r="AC2573">
        <v>23.84</v>
      </c>
    </row>
    <row r="2574" spans="1:29" x14ac:dyDescent="0.2">
      <c r="A2574" t="s">
        <v>3952</v>
      </c>
      <c r="B2574" s="2" t="s">
        <v>4848</v>
      </c>
      <c r="C2574" s="2">
        <v>1</v>
      </c>
      <c r="D2574" s="2">
        <v>2</v>
      </c>
      <c r="E2574" s="2">
        <v>5</v>
      </c>
      <c r="F2574" s="1">
        <v>43283.466666666667</v>
      </c>
      <c r="G2574">
        <v>85.42</v>
      </c>
      <c r="H2574">
        <v>2.16</v>
      </c>
      <c r="I2574">
        <v>1.52</v>
      </c>
      <c r="J2574">
        <v>4.5</v>
      </c>
      <c r="K2574">
        <v>2.34</v>
      </c>
      <c r="L2574">
        <v>0.28000000000000003</v>
      </c>
      <c r="M2574">
        <v>0.11</v>
      </c>
      <c r="N2574">
        <v>1.64</v>
      </c>
      <c r="O2574">
        <v>1.65</v>
      </c>
      <c r="P2574">
        <v>1.34</v>
      </c>
      <c r="Q2574">
        <v>1.37</v>
      </c>
      <c r="R2574">
        <v>10.78</v>
      </c>
      <c r="S2574">
        <v>11.51</v>
      </c>
      <c r="T2574">
        <v>4.9800000000000004</v>
      </c>
      <c r="U2574">
        <v>1.83</v>
      </c>
      <c r="V2574">
        <v>1.5</v>
      </c>
      <c r="W2574">
        <v>65.52</v>
      </c>
      <c r="X2574">
        <v>6.22</v>
      </c>
      <c r="Y2574">
        <v>8.16</v>
      </c>
      <c r="Z2574">
        <v>12.99</v>
      </c>
      <c r="AA2574">
        <v>16.29</v>
      </c>
      <c r="AB2574">
        <v>4.99</v>
      </c>
      <c r="AC2574">
        <v>20.37</v>
      </c>
    </row>
    <row r="2575" spans="1:29" x14ac:dyDescent="0.2">
      <c r="A2575" t="s">
        <v>671</v>
      </c>
      <c r="B2575" s="2" t="s">
        <v>5150</v>
      </c>
      <c r="C2575" s="2">
        <v>2</v>
      </c>
      <c r="D2575" s="2">
        <v>1</v>
      </c>
      <c r="E2575" s="2">
        <v>1</v>
      </c>
      <c r="F2575" s="1">
        <v>42933.476388888892</v>
      </c>
      <c r="G2575">
        <v>85.42</v>
      </c>
      <c r="H2575">
        <v>1.91</v>
      </c>
      <c r="I2575">
        <v>1.26</v>
      </c>
      <c r="J2575">
        <v>2.61</v>
      </c>
      <c r="K2575">
        <v>2.2999999999999998</v>
      </c>
      <c r="L2575">
        <v>0.59</v>
      </c>
      <c r="M2575">
        <v>0.66</v>
      </c>
      <c r="N2575">
        <v>1.45</v>
      </c>
      <c r="O2575">
        <v>1.45</v>
      </c>
      <c r="P2575">
        <v>2.9</v>
      </c>
      <c r="Q2575">
        <v>3.81</v>
      </c>
      <c r="R2575">
        <v>6.04</v>
      </c>
      <c r="S2575">
        <v>11.5</v>
      </c>
      <c r="T2575">
        <v>4.57</v>
      </c>
      <c r="U2575">
        <v>1.86</v>
      </c>
      <c r="V2575">
        <v>1.44</v>
      </c>
      <c r="W2575">
        <v>72.13</v>
      </c>
      <c r="X2575">
        <v>7.25</v>
      </c>
      <c r="Y2575">
        <v>9.26</v>
      </c>
      <c r="Z2575">
        <v>14.37</v>
      </c>
      <c r="AA2575">
        <v>26.32</v>
      </c>
      <c r="AB2575">
        <v>8.65</v>
      </c>
      <c r="AC2575">
        <v>35.549999999999997</v>
      </c>
    </row>
    <row r="2576" spans="1:29" x14ac:dyDescent="0.2">
      <c r="A2576" t="s">
        <v>607</v>
      </c>
      <c r="B2576" s="4">
        <v>911</v>
      </c>
      <c r="C2576" s="2">
        <v>1</v>
      </c>
      <c r="D2576" s="2">
        <v>2</v>
      </c>
      <c r="E2576" s="2">
        <v>1</v>
      </c>
      <c r="F2576" s="1">
        <v>42928.612500000003</v>
      </c>
      <c r="G2576">
        <v>85.41</v>
      </c>
      <c r="H2576">
        <v>1.86</v>
      </c>
      <c r="I2576">
        <v>1.1599999999999999</v>
      </c>
      <c r="J2576">
        <v>1.59</v>
      </c>
      <c r="K2576">
        <v>2.0699999999999998</v>
      </c>
      <c r="L2576">
        <v>0.43</v>
      </c>
      <c r="M2576">
        <v>0.53</v>
      </c>
      <c r="N2576">
        <v>1.59</v>
      </c>
      <c r="O2576">
        <v>1.6</v>
      </c>
      <c r="P2576">
        <v>2.46</v>
      </c>
      <c r="Q2576">
        <v>3.31</v>
      </c>
      <c r="R2576">
        <v>8.8699999999999992</v>
      </c>
      <c r="S2576">
        <v>11.91</v>
      </c>
      <c r="T2576">
        <v>4.42</v>
      </c>
      <c r="U2576">
        <v>1.78</v>
      </c>
      <c r="V2576">
        <v>1.53</v>
      </c>
      <c r="W2576">
        <v>71.89</v>
      </c>
      <c r="X2576">
        <v>8.06</v>
      </c>
      <c r="Y2576">
        <v>8.84</v>
      </c>
      <c r="Z2576">
        <v>13.84</v>
      </c>
      <c r="AA2576">
        <v>30.01</v>
      </c>
      <c r="AB2576">
        <v>9.14</v>
      </c>
      <c r="AC2576">
        <v>34.74</v>
      </c>
    </row>
    <row r="2577" spans="1:29" x14ac:dyDescent="0.2">
      <c r="A2577" t="s">
        <v>240</v>
      </c>
      <c r="B2577" s="2" t="s">
        <v>4947</v>
      </c>
      <c r="C2577" s="2">
        <v>1</v>
      </c>
      <c r="D2577" s="2">
        <v>2</v>
      </c>
      <c r="E2577" s="2">
        <v>1</v>
      </c>
      <c r="F2577" s="1">
        <v>42908.574305555558</v>
      </c>
      <c r="G2577">
        <v>85.41</v>
      </c>
      <c r="H2577">
        <v>2.4300000000000002</v>
      </c>
      <c r="I2577">
        <v>1.5</v>
      </c>
      <c r="J2577">
        <v>2.09</v>
      </c>
      <c r="K2577">
        <v>2.81</v>
      </c>
      <c r="L2577">
        <v>0.37</v>
      </c>
      <c r="M2577">
        <v>0.39</v>
      </c>
      <c r="N2577">
        <v>1.98</v>
      </c>
      <c r="O2577">
        <v>1.99</v>
      </c>
      <c r="P2577">
        <v>2.35</v>
      </c>
      <c r="Q2577">
        <v>2.68</v>
      </c>
      <c r="R2577">
        <v>6.72</v>
      </c>
      <c r="S2577">
        <v>14.87</v>
      </c>
      <c r="T2577">
        <v>5.04</v>
      </c>
      <c r="U2577">
        <v>2.2400000000000002</v>
      </c>
      <c r="V2577">
        <v>1.71</v>
      </c>
      <c r="W2577">
        <v>70.23</v>
      </c>
      <c r="X2577">
        <v>7.74</v>
      </c>
      <c r="Y2577">
        <v>8.91</v>
      </c>
      <c r="Z2577">
        <v>18.73</v>
      </c>
      <c r="AA2577">
        <v>34.4</v>
      </c>
      <c r="AB2577">
        <v>12.56</v>
      </c>
      <c r="AC2577">
        <v>41.25</v>
      </c>
    </row>
    <row r="2578" spans="1:29" x14ac:dyDescent="0.2">
      <c r="A2578" t="s">
        <v>899</v>
      </c>
      <c r="B2578" s="2" t="s">
        <v>4741</v>
      </c>
      <c r="C2578" s="2">
        <v>2</v>
      </c>
      <c r="D2578" s="2">
        <v>1</v>
      </c>
      <c r="E2578" s="2">
        <v>2</v>
      </c>
      <c r="F2578" s="1">
        <v>42950.670138888891</v>
      </c>
      <c r="G2578">
        <v>85.41</v>
      </c>
      <c r="H2578">
        <v>2.25</v>
      </c>
      <c r="I2578">
        <v>1.6</v>
      </c>
      <c r="J2578">
        <v>3.81</v>
      </c>
      <c r="K2578">
        <v>2.2999999999999998</v>
      </c>
      <c r="L2578">
        <v>0.44</v>
      </c>
      <c r="M2578">
        <v>0.52</v>
      </c>
      <c r="N2578">
        <v>1.75</v>
      </c>
      <c r="O2578">
        <v>1.72</v>
      </c>
      <c r="P2578">
        <v>2.11</v>
      </c>
      <c r="Q2578">
        <v>2.54</v>
      </c>
      <c r="R2578">
        <v>8.73</v>
      </c>
      <c r="S2578">
        <v>12.73</v>
      </c>
      <c r="T2578">
        <v>3.6</v>
      </c>
      <c r="U2578">
        <v>1.9</v>
      </c>
      <c r="V2578">
        <v>1.6</v>
      </c>
      <c r="W2578">
        <v>69.95</v>
      </c>
      <c r="X2578">
        <v>5.0199999999999996</v>
      </c>
      <c r="Y2578">
        <v>5.58</v>
      </c>
      <c r="Z2578">
        <v>13.1</v>
      </c>
      <c r="AA2578">
        <v>16.399999999999999</v>
      </c>
      <c r="AB2578">
        <v>5.32</v>
      </c>
      <c r="AC2578">
        <v>16.48</v>
      </c>
    </row>
    <row r="2579" spans="1:29" x14ac:dyDescent="0.2">
      <c r="A2579" t="s">
        <v>431</v>
      </c>
      <c r="B2579" s="2" t="s">
        <v>5192</v>
      </c>
      <c r="C2579" s="2">
        <v>2</v>
      </c>
      <c r="D2579" s="2">
        <v>1</v>
      </c>
      <c r="E2579" s="2">
        <v>1</v>
      </c>
      <c r="F2579" s="1">
        <v>42916.657638888886</v>
      </c>
      <c r="G2579">
        <v>85.41</v>
      </c>
      <c r="H2579">
        <v>1.67</v>
      </c>
      <c r="I2579">
        <v>1.1299999999999999</v>
      </c>
      <c r="J2579">
        <v>3.53</v>
      </c>
      <c r="K2579">
        <v>2.0499999999999998</v>
      </c>
      <c r="L2579">
        <v>0.49</v>
      </c>
      <c r="M2579">
        <v>0.52</v>
      </c>
      <c r="N2579">
        <v>1.26</v>
      </c>
      <c r="O2579">
        <v>1.29</v>
      </c>
      <c r="P2579">
        <v>2.38</v>
      </c>
      <c r="Q2579">
        <v>3.29</v>
      </c>
      <c r="R2579">
        <v>8.94</v>
      </c>
      <c r="S2579">
        <v>9.6999999999999993</v>
      </c>
      <c r="T2579">
        <v>4.87</v>
      </c>
      <c r="U2579">
        <v>1.53</v>
      </c>
      <c r="V2579">
        <v>1.33</v>
      </c>
      <c r="W2579">
        <v>70.819999999999993</v>
      </c>
      <c r="X2579">
        <v>8.6999999999999993</v>
      </c>
      <c r="Y2579">
        <v>10.66</v>
      </c>
      <c r="Z2579">
        <v>11.71</v>
      </c>
      <c r="AA2579">
        <v>19.989999999999998</v>
      </c>
      <c r="AB2579">
        <v>5.71</v>
      </c>
      <c r="AC2579">
        <v>27.92</v>
      </c>
    </row>
    <row r="2580" spans="1:29" x14ac:dyDescent="0.2">
      <c r="A2580" t="s">
        <v>1776</v>
      </c>
      <c r="B2580" s="2" t="s">
        <v>4953</v>
      </c>
      <c r="C2580" s="2">
        <v>2</v>
      </c>
      <c r="D2580" s="2">
        <v>1</v>
      </c>
      <c r="E2580" s="2">
        <v>2</v>
      </c>
      <c r="F2580" s="1">
        <v>42990.50277777778</v>
      </c>
      <c r="G2580">
        <v>85.41</v>
      </c>
      <c r="H2580">
        <v>1.59</v>
      </c>
      <c r="I2580">
        <v>1.35</v>
      </c>
      <c r="J2580">
        <v>3.47</v>
      </c>
      <c r="K2580">
        <v>1.75</v>
      </c>
      <c r="L2580">
        <v>0.39</v>
      </c>
      <c r="M2580">
        <v>0.41</v>
      </c>
      <c r="N2580">
        <v>1.48</v>
      </c>
      <c r="O2580">
        <v>1.45</v>
      </c>
      <c r="P2580">
        <v>1.74</v>
      </c>
      <c r="Q2580">
        <v>2.15</v>
      </c>
      <c r="R2580">
        <v>10.62</v>
      </c>
      <c r="S2580">
        <v>9.94</v>
      </c>
      <c r="T2580">
        <v>4.21</v>
      </c>
      <c r="U2580">
        <v>1.34</v>
      </c>
      <c r="V2580">
        <v>1.37</v>
      </c>
      <c r="W2580">
        <v>70.900000000000006</v>
      </c>
      <c r="X2580">
        <v>4.59</v>
      </c>
      <c r="Y2580">
        <v>5.69</v>
      </c>
      <c r="Z2580">
        <v>10.02</v>
      </c>
      <c r="AA2580">
        <v>11.1</v>
      </c>
      <c r="AB2580">
        <v>3.55</v>
      </c>
      <c r="AC2580">
        <v>8.85</v>
      </c>
    </row>
    <row r="2581" spans="1:29" x14ac:dyDescent="0.2">
      <c r="A2581" t="s">
        <v>30</v>
      </c>
      <c r="B2581" s="2" t="s">
        <v>5005</v>
      </c>
      <c r="C2581" s="2">
        <v>2</v>
      </c>
      <c r="D2581" s="2">
        <v>2</v>
      </c>
      <c r="E2581" s="2">
        <v>1</v>
      </c>
      <c r="F2581" s="1">
        <v>42898.590277777781</v>
      </c>
      <c r="G2581">
        <v>85.4</v>
      </c>
      <c r="H2581">
        <v>1.9</v>
      </c>
      <c r="I2581">
        <v>1.43</v>
      </c>
      <c r="J2581">
        <v>1.99</v>
      </c>
      <c r="K2581">
        <v>2.37</v>
      </c>
      <c r="L2581">
        <v>0.61</v>
      </c>
      <c r="M2581">
        <v>0.71</v>
      </c>
      <c r="N2581">
        <v>1.96</v>
      </c>
      <c r="O2581">
        <v>1.94</v>
      </c>
      <c r="P2581">
        <v>3.1</v>
      </c>
      <c r="Q2581">
        <v>3.88</v>
      </c>
      <c r="R2581">
        <v>4.72</v>
      </c>
      <c r="S2581">
        <v>16.34</v>
      </c>
      <c r="T2581">
        <v>4.66</v>
      </c>
      <c r="U2581">
        <v>1.73</v>
      </c>
      <c r="V2581">
        <v>1.68</v>
      </c>
      <c r="W2581">
        <v>71.64</v>
      </c>
      <c r="X2581">
        <v>10.19</v>
      </c>
      <c r="Y2581">
        <v>12.84</v>
      </c>
      <c r="Z2581">
        <v>21.3</v>
      </c>
      <c r="AA2581">
        <v>39.86</v>
      </c>
      <c r="AB2581">
        <v>12.51</v>
      </c>
      <c r="AC2581">
        <v>52.9</v>
      </c>
    </row>
    <row r="2582" spans="1:29" x14ac:dyDescent="0.2">
      <c r="A2582" t="s">
        <v>411</v>
      </c>
      <c r="B2582" s="2" t="s">
        <v>5030</v>
      </c>
      <c r="C2582" s="2">
        <v>2</v>
      </c>
      <c r="D2582" s="2">
        <v>1</v>
      </c>
      <c r="E2582" s="2">
        <v>1</v>
      </c>
      <c r="F2582" s="1">
        <v>42916.59097222222</v>
      </c>
      <c r="G2582">
        <v>85.4</v>
      </c>
      <c r="H2582">
        <v>2.69</v>
      </c>
      <c r="I2582">
        <v>1.37</v>
      </c>
      <c r="J2582">
        <v>3.19</v>
      </c>
      <c r="K2582">
        <v>3.15</v>
      </c>
      <c r="L2582">
        <v>0.52</v>
      </c>
      <c r="M2582">
        <v>0.7</v>
      </c>
      <c r="N2582">
        <v>1.65</v>
      </c>
      <c r="O2582">
        <v>1.68</v>
      </c>
      <c r="P2582">
        <v>3.03</v>
      </c>
      <c r="Q2582">
        <v>3.52</v>
      </c>
      <c r="R2582">
        <v>4.96</v>
      </c>
      <c r="S2582">
        <v>13.59</v>
      </c>
      <c r="T2582">
        <v>4.5199999999999996</v>
      </c>
      <c r="U2582">
        <v>2.82</v>
      </c>
      <c r="V2582">
        <v>1.7</v>
      </c>
      <c r="W2582">
        <v>70.239999999999995</v>
      </c>
      <c r="X2582">
        <v>9.74</v>
      </c>
      <c r="Y2582">
        <v>13.35</v>
      </c>
      <c r="Z2582">
        <v>22.36</v>
      </c>
      <c r="AA2582">
        <v>43.86</v>
      </c>
      <c r="AB2582">
        <v>13.05</v>
      </c>
      <c r="AC2582">
        <v>44.49</v>
      </c>
    </row>
    <row r="2583" spans="1:29" x14ac:dyDescent="0.2">
      <c r="A2583" t="s">
        <v>147</v>
      </c>
      <c r="B2583" s="2" t="s">
        <v>4758</v>
      </c>
      <c r="C2583" s="2">
        <v>1</v>
      </c>
      <c r="D2583" s="2">
        <v>1</v>
      </c>
      <c r="E2583" s="2">
        <v>1</v>
      </c>
      <c r="F2583" s="1">
        <v>42899.654861111114</v>
      </c>
      <c r="G2583">
        <v>85.4</v>
      </c>
      <c r="H2583">
        <v>2.16</v>
      </c>
      <c r="I2583">
        <v>1.4</v>
      </c>
      <c r="J2583">
        <v>1.1499999999999999</v>
      </c>
      <c r="K2583">
        <v>2.78</v>
      </c>
      <c r="L2583">
        <v>0.54</v>
      </c>
      <c r="M2583">
        <v>0.53</v>
      </c>
      <c r="N2583">
        <v>1.69</v>
      </c>
      <c r="O2583">
        <v>1.71</v>
      </c>
      <c r="P2583">
        <v>2.69</v>
      </c>
      <c r="Q2583">
        <v>3.57</v>
      </c>
      <c r="R2583">
        <v>6.64</v>
      </c>
      <c r="S2583">
        <v>13.35</v>
      </c>
      <c r="T2583">
        <v>3.48</v>
      </c>
      <c r="U2583">
        <v>2.0499999999999998</v>
      </c>
      <c r="V2583">
        <v>1.53</v>
      </c>
      <c r="W2583">
        <v>72.08</v>
      </c>
      <c r="X2583">
        <v>7.38</v>
      </c>
      <c r="Y2583">
        <v>8.11</v>
      </c>
      <c r="Z2583">
        <v>13.33</v>
      </c>
      <c r="AA2583">
        <v>31.76</v>
      </c>
      <c r="AB2583">
        <v>12.19</v>
      </c>
      <c r="AC2583">
        <v>24.11</v>
      </c>
    </row>
    <row r="2584" spans="1:29" x14ac:dyDescent="0.2">
      <c r="A2584" t="s">
        <v>1215</v>
      </c>
      <c r="B2584" s="2" t="s">
        <v>5051</v>
      </c>
      <c r="C2584" s="2">
        <v>2</v>
      </c>
      <c r="D2584" s="2">
        <v>1</v>
      </c>
      <c r="E2584" s="2">
        <v>2</v>
      </c>
      <c r="F2584" s="1">
        <v>42965.595138888886</v>
      </c>
      <c r="G2584">
        <v>85.4</v>
      </c>
      <c r="H2584">
        <v>1.9</v>
      </c>
      <c r="I2584">
        <v>1.58</v>
      </c>
      <c r="J2584">
        <v>3.02</v>
      </c>
      <c r="K2584">
        <v>2.17</v>
      </c>
      <c r="L2584">
        <v>0.38</v>
      </c>
      <c r="M2584">
        <v>0.36</v>
      </c>
      <c r="N2584">
        <v>1.78</v>
      </c>
      <c r="O2584">
        <v>1.75</v>
      </c>
      <c r="P2584">
        <v>1.83</v>
      </c>
      <c r="Q2584">
        <v>2.04</v>
      </c>
      <c r="R2584">
        <v>8.7100000000000009</v>
      </c>
      <c r="S2584">
        <v>12.23</v>
      </c>
      <c r="T2584">
        <v>4.07</v>
      </c>
      <c r="U2584">
        <v>1.44</v>
      </c>
      <c r="V2584">
        <v>1.47</v>
      </c>
      <c r="W2584">
        <v>71.3</v>
      </c>
      <c r="X2584">
        <v>4.88</v>
      </c>
      <c r="Y2584">
        <v>5.38</v>
      </c>
      <c r="Z2584">
        <v>11.53</v>
      </c>
      <c r="AA2584">
        <v>13.79</v>
      </c>
      <c r="AB2584">
        <v>6.09</v>
      </c>
      <c r="AC2584">
        <v>13.06</v>
      </c>
    </row>
    <row r="2585" spans="1:29" x14ac:dyDescent="0.2">
      <c r="A2585" t="s">
        <v>1442</v>
      </c>
      <c r="B2585" s="2" t="s">
        <v>4958</v>
      </c>
      <c r="C2585" s="2">
        <v>2</v>
      </c>
      <c r="D2585" s="2">
        <v>1</v>
      </c>
      <c r="E2585" s="2">
        <v>2</v>
      </c>
      <c r="F2585" s="1">
        <v>42979.453472222223</v>
      </c>
      <c r="G2585">
        <v>85.4</v>
      </c>
      <c r="H2585">
        <v>1.86</v>
      </c>
      <c r="I2585">
        <v>1.4</v>
      </c>
      <c r="J2585">
        <v>4.4800000000000004</v>
      </c>
      <c r="K2585">
        <v>2.1</v>
      </c>
      <c r="L2585">
        <v>0.42</v>
      </c>
      <c r="M2585">
        <v>0.35</v>
      </c>
      <c r="N2585">
        <v>1.58</v>
      </c>
      <c r="O2585">
        <v>1.56</v>
      </c>
      <c r="P2585">
        <v>2.0299999999999998</v>
      </c>
      <c r="Q2585">
        <v>2.36</v>
      </c>
      <c r="R2585">
        <v>9.2100000000000009</v>
      </c>
      <c r="S2585">
        <v>11.39</v>
      </c>
      <c r="T2585">
        <v>5.24</v>
      </c>
      <c r="U2585">
        <v>1.63</v>
      </c>
      <c r="V2585">
        <v>1.44</v>
      </c>
      <c r="W2585">
        <v>69.959999999999994</v>
      </c>
      <c r="X2585">
        <v>8.51</v>
      </c>
      <c r="Y2585">
        <v>8.32</v>
      </c>
      <c r="Z2585">
        <v>13.59</v>
      </c>
      <c r="AA2585">
        <v>15.55</v>
      </c>
      <c r="AB2585">
        <v>4.83</v>
      </c>
      <c r="AC2585">
        <v>24.33</v>
      </c>
    </row>
    <row r="2586" spans="1:29" x14ac:dyDescent="0.2">
      <c r="A2586" t="s">
        <v>1753</v>
      </c>
      <c r="B2586" s="2" t="s">
        <v>4867</v>
      </c>
      <c r="C2586" s="2">
        <v>1</v>
      </c>
      <c r="D2586" s="2">
        <v>2</v>
      </c>
      <c r="E2586" s="2">
        <v>2</v>
      </c>
      <c r="F2586" s="1">
        <v>42990.464583333334</v>
      </c>
      <c r="G2586">
        <v>85.4</v>
      </c>
      <c r="H2586">
        <v>1.4</v>
      </c>
      <c r="I2586">
        <v>1.1200000000000001</v>
      </c>
      <c r="J2586">
        <v>2.99</v>
      </c>
      <c r="K2586">
        <v>1.7</v>
      </c>
      <c r="L2586">
        <v>0.37</v>
      </c>
      <c r="M2586">
        <v>0.38</v>
      </c>
      <c r="N2586">
        <v>1.2</v>
      </c>
      <c r="O2586">
        <v>1.22</v>
      </c>
      <c r="P2586">
        <v>1.74</v>
      </c>
      <c r="Q2586">
        <v>2.2400000000000002</v>
      </c>
      <c r="R2586">
        <v>10.38</v>
      </c>
      <c r="S2586">
        <v>8.1</v>
      </c>
      <c r="T2586">
        <v>4.2699999999999996</v>
      </c>
      <c r="U2586">
        <v>1.2</v>
      </c>
      <c r="V2586">
        <v>1.22</v>
      </c>
      <c r="W2586">
        <v>70.97</v>
      </c>
      <c r="X2586">
        <v>6.36</v>
      </c>
      <c r="Y2586">
        <v>7.28</v>
      </c>
      <c r="Z2586">
        <v>10.65</v>
      </c>
      <c r="AA2586">
        <v>12.57</v>
      </c>
      <c r="AB2586">
        <v>4.95</v>
      </c>
      <c r="AC2586">
        <v>12.76</v>
      </c>
    </row>
    <row r="2587" spans="1:29" x14ac:dyDescent="0.2">
      <c r="A2587" t="s">
        <v>527</v>
      </c>
      <c r="B2587" s="2" t="s">
        <v>5123</v>
      </c>
      <c r="C2587" s="2">
        <v>2</v>
      </c>
      <c r="D2587" s="2">
        <v>1</v>
      </c>
      <c r="E2587" s="2">
        <v>1</v>
      </c>
      <c r="F2587" s="1">
        <v>42923.484027777777</v>
      </c>
      <c r="G2587">
        <v>85.39</v>
      </c>
      <c r="H2587">
        <v>1.9</v>
      </c>
      <c r="I2587">
        <v>1.33</v>
      </c>
      <c r="J2587">
        <v>1.86</v>
      </c>
      <c r="K2587">
        <v>2.52</v>
      </c>
      <c r="L2587">
        <v>0.57999999999999996</v>
      </c>
      <c r="M2587">
        <v>0.73</v>
      </c>
      <c r="N2587">
        <v>1.57</v>
      </c>
      <c r="O2587">
        <v>1.57</v>
      </c>
      <c r="P2587">
        <v>2.86</v>
      </c>
      <c r="Q2587">
        <v>3.93</v>
      </c>
      <c r="R2587">
        <v>7.34</v>
      </c>
      <c r="S2587">
        <v>12.19</v>
      </c>
      <c r="T2587">
        <v>3.95</v>
      </c>
      <c r="U2587">
        <v>1.89</v>
      </c>
      <c r="V2587">
        <v>1.46</v>
      </c>
      <c r="W2587">
        <v>73.27</v>
      </c>
      <c r="X2587">
        <v>6.03</v>
      </c>
      <c r="Y2587">
        <v>7.37</v>
      </c>
      <c r="Z2587">
        <v>12.11</v>
      </c>
      <c r="AA2587">
        <v>22.2</v>
      </c>
      <c r="AB2587">
        <v>7.68</v>
      </c>
      <c r="AC2587">
        <v>19.16</v>
      </c>
    </row>
    <row r="2588" spans="1:29" x14ac:dyDescent="0.2">
      <c r="A2588" t="s">
        <v>2540</v>
      </c>
      <c r="B2588" s="2" t="s">
        <v>4751</v>
      </c>
      <c r="C2588" s="2">
        <v>1</v>
      </c>
      <c r="D2588" s="2">
        <v>2</v>
      </c>
      <c r="E2588" s="2">
        <v>3</v>
      </c>
      <c r="F2588" s="1">
        <v>43158.59097222222</v>
      </c>
      <c r="G2588">
        <v>85.39</v>
      </c>
      <c r="H2588">
        <v>2.0499999999999998</v>
      </c>
      <c r="I2588">
        <v>1.32</v>
      </c>
      <c r="J2588">
        <v>0.05</v>
      </c>
      <c r="K2588">
        <v>3.17</v>
      </c>
      <c r="L2588">
        <v>0.76</v>
      </c>
      <c r="M2588">
        <v>0.2</v>
      </c>
      <c r="N2588">
        <v>2.21</v>
      </c>
      <c r="O2588">
        <v>2.14</v>
      </c>
      <c r="P2588">
        <v>3.98</v>
      </c>
      <c r="Q2588">
        <v>4.0199999999999996</v>
      </c>
      <c r="R2588">
        <v>-1.81</v>
      </c>
      <c r="S2588">
        <v>19.690000000000001</v>
      </c>
      <c r="T2588">
        <v>4.75</v>
      </c>
      <c r="U2588">
        <v>2.4900000000000002</v>
      </c>
      <c r="V2588">
        <v>1.87</v>
      </c>
      <c r="W2588">
        <v>74.64</v>
      </c>
      <c r="X2588">
        <v>31.22</v>
      </c>
      <c r="Y2588">
        <v>39.76</v>
      </c>
      <c r="Z2588">
        <v>63.8</v>
      </c>
      <c r="AA2588">
        <v>114.04</v>
      </c>
      <c r="AB2588">
        <v>25.75</v>
      </c>
      <c r="AC2588">
        <v>151.66</v>
      </c>
    </row>
    <row r="2589" spans="1:29" x14ac:dyDescent="0.2">
      <c r="A2589" t="s">
        <v>650</v>
      </c>
      <c r="B2589" s="2" t="s">
        <v>4911</v>
      </c>
      <c r="C2589" s="2">
        <v>1</v>
      </c>
      <c r="D2589" s="2">
        <v>2</v>
      </c>
      <c r="E2589" s="2">
        <v>1</v>
      </c>
      <c r="F2589" s="1">
        <v>42933.399305555555</v>
      </c>
      <c r="G2589">
        <v>85.39</v>
      </c>
      <c r="H2589">
        <v>1.79</v>
      </c>
      <c r="I2589">
        <v>1.21</v>
      </c>
      <c r="J2589">
        <v>3.11</v>
      </c>
      <c r="K2589">
        <v>2.17</v>
      </c>
      <c r="L2589">
        <v>0.51</v>
      </c>
      <c r="M2589">
        <v>0.52</v>
      </c>
      <c r="N2589">
        <v>1.42</v>
      </c>
      <c r="O2589">
        <v>1.41</v>
      </c>
      <c r="P2589">
        <v>2.4500000000000002</v>
      </c>
      <c r="Q2589">
        <v>3.06</v>
      </c>
      <c r="R2589">
        <v>6.4</v>
      </c>
      <c r="S2589">
        <v>10.76</v>
      </c>
      <c r="T2589">
        <v>4.84</v>
      </c>
      <c r="U2589">
        <v>1.77</v>
      </c>
      <c r="V2589">
        <v>1.36</v>
      </c>
      <c r="W2589">
        <v>71.13</v>
      </c>
      <c r="X2589">
        <v>8.1199999999999992</v>
      </c>
      <c r="Y2589">
        <v>10.88</v>
      </c>
      <c r="Z2589">
        <v>13.3</v>
      </c>
      <c r="AA2589">
        <v>26.98</v>
      </c>
      <c r="AB2589">
        <v>9.81</v>
      </c>
      <c r="AC2589">
        <v>39.42</v>
      </c>
    </row>
    <row r="2590" spans="1:29" x14ac:dyDescent="0.2">
      <c r="A2590" t="s">
        <v>961</v>
      </c>
      <c r="B2590" s="2" t="s">
        <v>4738</v>
      </c>
      <c r="C2590" s="2">
        <v>1</v>
      </c>
      <c r="D2590" s="2">
        <v>2</v>
      </c>
      <c r="E2590" s="2">
        <v>2</v>
      </c>
      <c r="F2590" s="1">
        <v>42955.618750000001</v>
      </c>
      <c r="G2590">
        <v>85.39</v>
      </c>
      <c r="H2590">
        <v>1.79</v>
      </c>
      <c r="I2590">
        <v>1.46</v>
      </c>
      <c r="J2590">
        <v>4.22</v>
      </c>
      <c r="K2590">
        <v>2.06</v>
      </c>
      <c r="L2590">
        <v>0.42</v>
      </c>
      <c r="M2590">
        <v>0.41</v>
      </c>
      <c r="N2590">
        <v>1.64</v>
      </c>
      <c r="O2590">
        <v>1.62</v>
      </c>
      <c r="P2590">
        <v>2.14</v>
      </c>
      <c r="Q2590">
        <v>2.59</v>
      </c>
      <c r="R2590">
        <v>8.65</v>
      </c>
      <c r="S2590">
        <v>11.63</v>
      </c>
      <c r="T2590">
        <v>5.14</v>
      </c>
      <c r="U2590">
        <v>1.41</v>
      </c>
      <c r="V2590">
        <v>1.43</v>
      </c>
      <c r="W2590">
        <v>71.02</v>
      </c>
      <c r="X2590">
        <v>8.31</v>
      </c>
      <c r="Y2590">
        <v>8.02</v>
      </c>
      <c r="Z2590">
        <v>14.66</v>
      </c>
      <c r="AA2590">
        <v>15.12</v>
      </c>
      <c r="AB2590">
        <v>5.96</v>
      </c>
      <c r="AC2590">
        <v>23.46</v>
      </c>
    </row>
    <row r="2591" spans="1:29" x14ac:dyDescent="0.2">
      <c r="A2591" t="s">
        <v>643</v>
      </c>
      <c r="B2591" s="2" t="s">
        <v>5133</v>
      </c>
      <c r="C2591" s="2">
        <v>2</v>
      </c>
      <c r="D2591" s="2">
        <v>2</v>
      </c>
      <c r="E2591" s="2">
        <v>1</v>
      </c>
      <c r="F2591" s="1">
        <v>42933.372916666667</v>
      </c>
      <c r="G2591">
        <v>85.39</v>
      </c>
      <c r="H2591">
        <v>1.58</v>
      </c>
      <c r="I2591">
        <v>1.17</v>
      </c>
      <c r="J2591">
        <v>2.5499999999999998</v>
      </c>
      <c r="K2591">
        <v>2</v>
      </c>
      <c r="L2591">
        <v>0.57999999999999996</v>
      </c>
      <c r="M2591">
        <v>0.66</v>
      </c>
      <c r="N2591">
        <v>1.44</v>
      </c>
      <c r="O2591">
        <v>1.43</v>
      </c>
      <c r="P2591">
        <v>2.68</v>
      </c>
      <c r="Q2591">
        <v>3.52</v>
      </c>
      <c r="R2591">
        <v>5.82</v>
      </c>
      <c r="S2591">
        <v>11.38</v>
      </c>
      <c r="T2591">
        <v>4.95</v>
      </c>
      <c r="U2591">
        <v>1.6</v>
      </c>
      <c r="V2591">
        <v>1.36</v>
      </c>
      <c r="W2591">
        <v>71.94</v>
      </c>
      <c r="X2591">
        <v>8.65</v>
      </c>
      <c r="Y2591">
        <v>10.7</v>
      </c>
      <c r="Z2591">
        <v>14.92</v>
      </c>
      <c r="AA2591">
        <v>28.82</v>
      </c>
      <c r="AB2591">
        <v>9.43</v>
      </c>
      <c r="AC2591">
        <v>38.43</v>
      </c>
    </row>
    <row r="2592" spans="1:29" x14ac:dyDescent="0.2">
      <c r="A2592" t="s">
        <v>621</v>
      </c>
      <c r="B2592" s="2" t="s">
        <v>5124</v>
      </c>
      <c r="C2592" s="2">
        <v>2</v>
      </c>
      <c r="D2592" s="2">
        <v>2</v>
      </c>
      <c r="E2592" s="2">
        <v>1</v>
      </c>
      <c r="F2592" s="1">
        <v>42928.643055555556</v>
      </c>
      <c r="G2592">
        <v>85.39</v>
      </c>
      <c r="H2592">
        <v>1.77</v>
      </c>
      <c r="I2592">
        <v>1.23</v>
      </c>
      <c r="J2592">
        <v>1.88</v>
      </c>
      <c r="K2592">
        <v>2.33</v>
      </c>
      <c r="L2592">
        <v>0.62</v>
      </c>
      <c r="M2592">
        <v>0.73</v>
      </c>
      <c r="N2592">
        <v>1.6</v>
      </c>
      <c r="O2592">
        <v>1.6</v>
      </c>
      <c r="P2592">
        <v>3</v>
      </c>
      <c r="Q2592">
        <v>3.67</v>
      </c>
      <c r="R2592">
        <v>5.82</v>
      </c>
      <c r="S2592">
        <v>13.11</v>
      </c>
      <c r="T2592">
        <v>3.98</v>
      </c>
      <c r="U2592">
        <v>1.89</v>
      </c>
      <c r="V2592">
        <v>1.51</v>
      </c>
      <c r="W2592">
        <v>72.010000000000005</v>
      </c>
      <c r="X2592">
        <v>8.0399999999999991</v>
      </c>
      <c r="Y2592">
        <v>10.81</v>
      </c>
      <c r="Z2592">
        <v>16.989999999999998</v>
      </c>
      <c r="AA2592">
        <v>36.06</v>
      </c>
      <c r="AB2592">
        <v>10.45</v>
      </c>
      <c r="AC2592">
        <v>35.409999999999997</v>
      </c>
    </row>
    <row r="2593" spans="1:29" x14ac:dyDescent="0.2">
      <c r="A2593" t="s">
        <v>1693</v>
      </c>
      <c r="B2593" s="2" t="s">
        <v>4919</v>
      </c>
      <c r="C2593" s="2">
        <v>1</v>
      </c>
      <c r="D2593" s="2">
        <v>1</v>
      </c>
      <c r="E2593" s="2">
        <v>2</v>
      </c>
      <c r="F2593" s="1">
        <v>42990.452777777777</v>
      </c>
      <c r="G2593">
        <v>85.39</v>
      </c>
      <c r="H2593">
        <v>1.71</v>
      </c>
      <c r="I2593">
        <v>1.27</v>
      </c>
      <c r="J2593">
        <v>3.57</v>
      </c>
      <c r="K2593">
        <v>1.75</v>
      </c>
      <c r="L2593">
        <v>0.34</v>
      </c>
      <c r="M2593">
        <v>0.37</v>
      </c>
      <c r="N2593">
        <v>1.35</v>
      </c>
      <c r="O2593">
        <v>1.37</v>
      </c>
      <c r="P2593">
        <v>1.48</v>
      </c>
      <c r="Q2593">
        <v>1.81</v>
      </c>
      <c r="R2593">
        <v>11.04</v>
      </c>
      <c r="S2593">
        <v>9.26</v>
      </c>
      <c r="T2593">
        <v>4.0599999999999996</v>
      </c>
      <c r="U2593">
        <v>1.47</v>
      </c>
      <c r="V2593">
        <v>1.32</v>
      </c>
      <c r="W2593">
        <v>69.069999999999993</v>
      </c>
      <c r="X2593">
        <v>4.6399999999999997</v>
      </c>
      <c r="Y2593">
        <v>5.68</v>
      </c>
      <c r="Z2593">
        <v>10.1</v>
      </c>
      <c r="AA2593">
        <v>11.88</v>
      </c>
      <c r="AB2593">
        <v>3.5</v>
      </c>
      <c r="AC2593">
        <v>9.18</v>
      </c>
    </row>
    <row r="2594" spans="1:29" x14ac:dyDescent="0.2">
      <c r="A2594" t="s">
        <v>833</v>
      </c>
      <c r="B2594" s="2" t="s">
        <v>5020</v>
      </c>
      <c r="C2594" s="2">
        <v>2</v>
      </c>
      <c r="D2594" s="2">
        <v>2</v>
      </c>
      <c r="E2594" s="2">
        <v>1</v>
      </c>
      <c r="F2594" s="1">
        <v>42948.643055555556</v>
      </c>
      <c r="G2594">
        <v>85.39</v>
      </c>
      <c r="H2594">
        <v>1.79</v>
      </c>
      <c r="I2594">
        <v>1.23</v>
      </c>
      <c r="J2594">
        <v>2.85</v>
      </c>
      <c r="K2594">
        <v>2.21</v>
      </c>
      <c r="L2594">
        <v>0.51</v>
      </c>
      <c r="M2594">
        <v>0.53</v>
      </c>
      <c r="N2594">
        <v>1.27</v>
      </c>
      <c r="O2594">
        <v>1.29</v>
      </c>
      <c r="P2594">
        <v>2.42</v>
      </c>
      <c r="Q2594">
        <v>2.94</v>
      </c>
      <c r="R2594">
        <v>8.33</v>
      </c>
      <c r="S2594">
        <v>9.58</v>
      </c>
      <c r="T2594">
        <v>4.08</v>
      </c>
      <c r="U2594">
        <v>1.8</v>
      </c>
      <c r="V2594">
        <v>1.38</v>
      </c>
      <c r="W2594">
        <v>72.11</v>
      </c>
      <c r="X2594">
        <v>6.18</v>
      </c>
      <c r="Y2594">
        <v>7.77</v>
      </c>
      <c r="Z2594">
        <v>11.27</v>
      </c>
      <c r="AA2594">
        <v>17.97</v>
      </c>
      <c r="AB2594">
        <v>5.16</v>
      </c>
      <c r="AC2594">
        <v>16.77</v>
      </c>
    </row>
    <row r="2595" spans="1:29" x14ac:dyDescent="0.2">
      <c r="A2595" t="s">
        <v>525</v>
      </c>
      <c r="B2595" s="2" t="s">
        <v>5034</v>
      </c>
      <c r="C2595" s="2">
        <v>2</v>
      </c>
      <c r="D2595" s="2">
        <v>1</v>
      </c>
      <c r="E2595" s="2">
        <v>1</v>
      </c>
      <c r="F2595" s="1">
        <v>42923.606944444444</v>
      </c>
      <c r="G2595">
        <v>85.38</v>
      </c>
      <c r="H2595">
        <v>1.83</v>
      </c>
      <c r="I2595">
        <v>1.32</v>
      </c>
      <c r="J2595">
        <v>2.46</v>
      </c>
      <c r="K2595">
        <v>2.34</v>
      </c>
      <c r="L2595">
        <v>0.48</v>
      </c>
      <c r="M2595">
        <v>0.44</v>
      </c>
      <c r="N2595">
        <v>1.6</v>
      </c>
      <c r="O2595">
        <v>1.61</v>
      </c>
      <c r="P2595">
        <v>2.52</v>
      </c>
      <c r="Q2595">
        <v>3.02</v>
      </c>
      <c r="R2595">
        <v>7.38</v>
      </c>
      <c r="S2595">
        <v>12.23</v>
      </c>
      <c r="T2595">
        <v>4.66</v>
      </c>
      <c r="U2595">
        <v>1.61</v>
      </c>
      <c r="V2595">
        <v>1.48</v>
      </c>
      <c r="W2595">
        <v>71.98</v>
      </c>
      <c r="X2595">
        <v>7.52</v>
      </c>
      <c r="Y2595">
        <v>9.27</v>
      </c>
      <c r="Z2595">
        <v>12.86</v>
      </c>
      <c r="AA2595">
        <v>23.37</v>
      </c>
      <c r="AB2595">
        <v>7.78</v>
      </c>
      <c r="AC2595">
        <v>28.14</v>
      </c>
    </row>
    <row r="2596" spans="1:29" x14ac:dyDescent="0.2">
      <c r="A2596" t="s">
        <v>1449</v>
      </c>
      <c r="B2596" s="2" t="s">
        <v>5028</v>
      </c>
      <c r="C2596" s="2">
        <v>2</v>
      </c>
      <c r="D2596" s="2">
        <v>1</v>
      </c>
      <c r="E2596" s="2">
        <v>2</v>
      </c>
      <c r="F2596" s="1">
        <v>42979.466666666667</v>
      </c>
      <c r="G2596">
        <v>85.38</v>
      </c>
      <c r="H2596">
        <v>1.69</v>
      </c>
      <c r="I2596">
        <v>1.37</v>
      </c>
      <c r="J2596">
        <v>3.8</v>
      </c>
      <c r="K2596">
        <v>2.06</v>
      </c>
      <c r="L2596">
        <v>0.44</v>
      </c>
      <c r="M2596">
        <v>0.37</v>
      </c>
      <c r="N2596">
        <v>1.55</v>
      </c>
      <c r="O2596">
        <v>1.54</v>
      </c>
      <c r="P2596">
        <v>2.09</v>
      </c>
      <c r="Q2596">
        <v>2.79</v>
      </c>
      <c r="R2596">
        <v>9.2100000000000009</v>
      </c>
      <c r="S2596">
        <v>11.1</v>
      </c>
      <c r="T2596">
        <v>5.04</v>
      </c>
      <c r="U2596">
        <v>1.46</v>
      </c>
      <c r="V2596">
        <v>1.37</v>
      </c>
      <c r="W2596">
        <v>70.67</v>
      </c>
      <c r="X2596">
        <v>8.27</v>
      </c>
      <c r="Y2596">
        <v>8.5299999999999994</v>
      </c>
      <c r="Z2596">
        <v>14.57</v>
      </c>
      <c r="AA2596">
        <v>14.5</v>
      </c>
      <c r="AB2596">
        <v>4.7699999999999996</v>
      </c>
      <c r="AC2596">
        <v>19.05</v>
      </c>
    </row>
    <row r="2597" spans="1:29" x14ac:dyDescent="0.2">
      <c r="A2597" t="s">
        <v>2958</v>
      </c>
      <c r="B2597" s="2" t="s">
        <v>4792</v>
      </c>
      <c r="C2597" s="2">
        <v>1</v>
      </c>
      <c r="D2597" s="2">
        <v>2</v>
      </c>
      <c r="E2597" s="2">
        <v>4</v>
      </c>
      <c r="F2597" s="1">
        <v>43178.613888888889</v>
      </c>
      <c r="G2597">
        <v>85.38</v>
      </c>
      <c r="H2597">
        <v>1.56</v>
      </c>
      <c r="I2597">
        <v>0.95</v>
      </c>
      <c r="J2597">
        <v>0.09</v>
      </c>
      <c r="K2597">
        <v>2.1800000000000002</v>
      </c>
      <c r="L2597">
        <v>0.77</v>
      </c>
      <c r="M2597">
        <v>0.46</v>
      </c>
      <c r="N2597">
        <v>1.65</v>
      </c>
      <c r="O2597">
        <v>1.55</v>
      </c>
      <c r="P2597">
        <v>3.54</v>
      </c>
      <c r="Q2597">
        <v>3.45</v>
      </c>
      <c r="R2597">
        <v>3.88</v>
      </c>
      <c r="S2597">
        <v>14.91</v>
      </c>
      <c r="T2597">
        <v>3.7</v>
      </c>
      <c r="U2597">
        <v>2.42</v>
      </c>
      <c r="V2597">
        <v>1.63</v>
      </c>
      <c r="W2597">
        <v>72.540000000000006</v>
      </c>
      <c r="X2597">
        <v>23.45</v>
      </c>
      <c r="Y2597">
        <v>33.4</v>
      </c>
      <c r="Z2597">
        <v>52.01</v>
      </c>
      <c r="AA2597">
        <v>94.98</v>
      </c>
      <c r="AB2597">
        <v>17.170000000000002</v>
      </c>
      <c r="AC2597">
        <v>91.62</v>
      </c>
    </row>
    <row r="2598" spans="1:29" x14ac:dyDescent="0.2">
      <c r="A2598" t="s">
        <v>1489</v>
      </c>
      <c r="B2598" s="2" t="s">
        <v>4838</v>
      </c>
      <c r="C2598" s="2">
        <v>1</v>
      </c>
      <c r="D2598" s="2">
        <v>1</v>
      </c>
      <c r="E2598" s="2">
        <v>2</v>
      </c>
      <c r="F2598" s="1">
        <v>42979.579861111109</v>
      </c>
      <c r="G2598">
        <v>85.38</v>
      </c>
      <c r="H2598">
        <v>1.9</v>
      </c>
      <c r="I2598">
        <v>1.42</v>
      </c>
      <c r="J2598">
        <v>2.98</v>
      </c>
      <c r="K2598">
        <v>2.2999999999999998</v>
      </c>
      <c r="L2598">
        <v>0.42</v>
      </c>
      <c r="M2598">
        <v>0.43</v>
      </c>
      <c r="N2598">
        <v>1.64</v>
      </c>
      <c r="O2598">
        <v>1.61</v>
      </c>
      <c r="P2598">
        <v>2.15</v>
      </c>
      <c r="Q2598">
        <v>2.76</v>
      </c>
      <c r="R2598">
        <v>8.5299999999999994</v>
      </c>
      <c r="S2598">
        <v>11.59</v>
      </c>
      <c r="T2598">
        <v>4</v>
      </c>
      <c r="U2598">
        <v>1.61</v>
      </c>
      <c r="V2598">
        <v>1.45</v>
      </c>
      <c r="W2598">
        <v>71.91</v>
      </c>
      <c r="X2598">
        <v>5.75</v>
      </c>
      <c r="Y2598">
        <v>7.07</v>
      </c>
      <c r="Z2598">
        <v>11.77</v>
      </c>
      <c r="AA2598">
        <v>16.739999999999998</v>
      </c>
      <c r="AB2598">
        <v>6.39</v>
      </c>
      <c r="AC2598">
        <v>15</v>
      </c>
    </row>
    <row r="2599" spans="1:29" x14ac:dyDescent="0.2">
      <c r="A2599" t="s">
        <v>779</v>
      </c>
      <c r="B2599" s="2" t="s">
        <v>4850</v>
      </c>
      <c r="C2599" s="2">
        <v>1</v>
      </c>
      <c r="D2599" s="2">
        <v>2</v>
      </c>
      <c r="E2599" s="2">
        <v>1</v>
      </c>
      <c r="F2599" s="1">
        <v>42948.544444444444</v>
      </c>
      <c r="G2599">
        <v>85.38</v>
      </c>
      <c r="H2599">
        <v>1.7</v>
      </c>
      <c r="I2599">
        <v>1.1399999999999999</v>
      </c>
      <c r="J2599">
        <v>3.12</v>
      </c>
      <c r="K2599">
        <v>1.95</v>
      </c>
      <c r="L2599">
        <v>0.47</v>
      </c>
      <c r="M2599">
        <v>0.51</v>
      </c>
      <c r="N2599">
        <v>1.28</v>
      </c>
      <c r="O2599">
        <v>1.28</v>
      </c>
      <c r="P2599">
        <v>2.25</v>
      </c>
      <c r="Q2599">
        <v>2.73</v>
      </c>
      <c r="R2599">
        <v>8.4700000000000006</v>
      </c>
      <c r="S2599">
        <v>9.65</v>
      </c>
      <c r="T2599">
        <v>4.5</v>
      </c>
      <c r="U2599">
        <v>1.64</v>
      </c>
      <c r="V2599">
        <v>1.37</v>
      </c>
      <c r="W2599">
        <v>71.25</v>
      </c>
      <c r="X2599">
        <v>7.33</v>
      </c>
      <c r="Y2599">
        <v>8.6</v>
      </c>
      <c r="Z2599">
        <v>11.8</v>
      </c>
      <c r="AA2599">
        <v>20.149999999999999</v>
      </c>
      <c r="AB2599">
        <v>5.73</v>
      </c>
      <c r="AC2599">
        <v>22.84</v>
      </c>
    </row>
    <row r="2600" spans="1:29" x14ac:dyDescent="0.2">
      <c r="A2600" t="s">
        <v>119</v>
      </c>
      <c r="B2600" s="2" t="s">
        <v>5095</v>
      </c>
      <c r="C2600" s="2">
        <v>2</v>
      </c>
      <c r="D2600" s="2">
        <v>1</v>
      </c>
      <c r="E2600" s="2">
        <v>1</v>
      </c>
      <c r="F2600" s="1">
        <v>42899.586805555555</v>
      </c>
      <c r="G2600">
        <v>85.38</v>
      </c>
      <c r="H2600">
        <v>1.82</v>
      </c>
      <c r="I2600">
        <v>1.22</v>
      </c>
      <c r="J2600">
        <v>2.16</v>
      </c>
      <c r="K2600">
        <v>2.4</v>
      </c>
      <c r="L2600">
        <v>0.61</v>
      </c>
      <c r="M2600">
        <v>0.74</v>
      </c>
      <c r="N2600">
        <v>1.54</v>
      </c>
      <c r="O2600">
        <v>1.55</v>
      </c>
      <c r="P2600">
        <v>2.89</v>
      </c>
      <c r="Q2600">
        <v>3.93</v>
      </c>
      <c r="R2600">
        <v>6.35</v>
      </c>
      <c r="S2600">
        <v>12.72</v>
      </c>
      <c r="T2600">
        <v>4.0999999999999996</v>
      </c>
      <c r="U2600">
        <v>1.74</v>
      </c>
      <c r="V2600">
        <v>1.46</v>
      </c>
      <c r="W2600">
        <v>72.23</v>
      </c>
      <c r="X2600">
        <v>8.65</v>
      </c>
      <c r="Y2600">
        <v>11.34</v>
      </c>
      <c r="Z2600">
        <v>16.34</v>
      </c>
      <c r="AA2600">
        <v>31.44</v>
      </c>
      <c r="AB2600">
        <v>8.9</v>
      </c>
      <c r="AC2600">
        <v>30.34</v>
      </c>
    </row>
    <row r="2601" spans="1:29" x14ac:dyDescent="0.2">
      <c r="A2601" t="s">
        <v>1370</v>
      </c>
      <c r="B2601" s="2" t="s">
        <v>4910</v>
      </c>
      <c r="C2601" s="2">
        <v>1</v>
      </c>
      <c r="D2601" s="2">
        <v>1</v>
      </c>
      <c r="E2601" s="2">
        <v>2</v>
      </c>
      <c r="F2601" s="1">
        <v>42976.417361111111</v>
      </c>
      <c r="G2601">
        <v>85.36</v>
      </c>
      <c r="H2601">
        <v>1.8</v>
      </c>
      <c r="I2601">
        <v>1.29</v>
      </c>
      <c r="J2601">
        <v>2.44</v>
      </c>
      <c r="K2601">
        <v>2.08</v>
      </c>
      <c r="L2601">
        <v>0.37</v>
      </c>
      <c r="M2601">
        <v>0.41</v>
      </c>
      <c r="N2601">
        <v>1.56</v>
      </c>
      <c r="O2601">
        <v>1.55</v>
      </c>
      <c r="P2601">
        <v>2.06</v>
      </c>
      <c r="Q2601">
        <v>2.7</v>
      </c>
      <c r="R2601">
        <v>9.15</v>
      </c>
      <c r="S2601">
        <v>10.94</v>
      </c>
      <c r="T2601">
        <v>4.29</v>
      </c>
      <c r="U2601">
        <v>1.56</v>
      </c>
      <c r="V2601">
        <v>1.43</v>
      </c>
      <c r="W2601">
        <v>72.260000000000005</v>
      </c>
      <c r="X2601">
        <v>5.79</v>
      </c>
      <c r="Y2601">
        <v>6.66</v>
      </c>
      <c r="Z2601">
        <v>9.84</v>
      </c>
      <c r="AA2601">
        <v>18.12</v>
      </c>
      <c r="AB2601">
        <v>6.93</v>
      </c>
      <c r="AC2601">
        <v>16.09</v>
      </c>
    </row>
    <row r="2602" spans="1:29" x14ac:dyDescent="0.2">
      <c r="A2602" t="s">
        <v>1705</v>
      </c>
      <c r="B2602" s="2" t="s">
        <v>4894</v>
      </c>
      <c r="C2602" s="2">
        <v>1</v>
      </c>
      <c r="D2602" s="2">
        <v>1</v>
      </c>
      <c r="E2602" s="2">
        <v>2</v>
      </c>
      <c r="F2602" s="1">
        <v>42989.712500000001</v>
      </c>
      <c r="G2602">
        <v>85.36</v>
      </c>
      <c r="H2602">
        <v>1.48</v>
      </c>
      <c r="I2602">
        <v>1.1200000000000001</v>
      </c>
      <c r="J2602">
        <v>3.15</v>
      </c>
      <c r="K2602">
        <v>1.62</v>
      </c>
      <c r="L2602">
        <v>0.32</v>
      </c>
      <c r="M2602">
        <v>0.4</v>
      </c>
      <c r="N2602">
        <v>1.18</v>
      </c>
      <c r="O2602">
        <v>1.19</v>
      </c>
      <c r="P2602">
        <v>1.58</v>
      </c>
      <c r="Q2602">
        <v>2.23</v>
      </c>
      <c r="R2602">
        <v>11.51</v>
      </c>
      <c r="S2602">
        <v>7.74</v>
      </c>
      <c r="T2602">
        <v>4.28</v>
      </c>
      <c r="U2602">
        <v>1.31</v>
      </c>
      <c r="V2602">
        <v>1.23</v>
      </c>
      <c r="W2602">
        <v>70.78</v>
      </c>
      <c r="X2602">
        <v>6.1</v>
      </c>
      <c r="Y2602">
        <v>6.41</v>
      </c>
      <c r="Z2602">
        <v>9.19</v>
      </c>
      <c r="AA2602">
        <v>11.78</v>
      </c>
      <c r="AB2602">
        <v>4.5599999999999996</v>
      </c>
      <c r="AC2602">
        <v>9.2899999999999991</v>
      </c>
    </row>
    <row r="2603" spans="1:29" x14ac:dyDescent="0.2">
      <c r="A2603" t="s">
        <v>1445</v>
      </c>
      <c r="B2603" s="2" t="s">
        <v>5139</v>
      </c>
      <c r="C2603" s="2">
        <v>2</v>
      </c>
      <c r="D2603" s="2">
        <v>1</v>
      </c>
      <c r="E2603" s="2">
        <v>2</v>
      </c>
      <c r="F2603" s="1">
        <v>42979.458333333336</v>
      </c>
      <c r="G2603">
        <v>85.36</v>
      </c>
      <c r="H2603">
        <v>1.78</v>
      </c>
      <c r="I2603">
        <v>1.21</v>
      </c>
      <c r="J2603">
        <v>4.01</v>
      </c>
      <c r="K2603">
        <v>2.0099999999999998</v>
      </c>
      <c r="L2603">
        <v>0.43</v>
      </c>
      <c r="M2603">
        <v>0.34</v>
      </c>
      <c r="N2603">
        <v>1.28</v>
      </c>
      <c r="O2603">
        <v>1.28</v>
      </c>
      <c r="P2603">
        <v>1.98</v>
      </c>
      <c r="Q2603">
        <v>2.4700000000000002</v>
      </c>
      <c r="R2603">
        <v>9.36</v>
      </c>
      <c r="S2603">
        <v>9.27</v>
      </c>
      <c r="T2603">
        <v>4.32</v>
      </c>
      <c r="U2603">
        <v>1.61</v>
      </c>
      <c r="V2603">
        <v>1.34</v>
      </c>
      <c r="W2603">
        <v>70.59</v>
      </c>
      <c r="X2603">
        <v>7.34</v>
      </c>
      <c r="Y2603">
        <v>9.75</v>
      </c>
      <c r="Z2603">
        <v>11.79</v>
      </c>
      <c r="AA2603">
        <v>17.45</v>
      </c>
      <c r="AB2603">
        <v>5.19</v>
      </c>
      <c r="AC2603">
        <v>18.45</v>
      </c>
    </row>
    <row r="2604" spans="1:29" x14ac:dyDescent="0.2">
      <c r="A2604" t="s">
        <v>161</v>
      </c>
      <c r="B2604" s="2" t="s">
        <v>4778</v>
      </c>
      <c r="C2604" s="2">
        <v>1</v>
      </c>
      <c r="D2604" s="2">
        <v>1</v>
      </c>
      <c r="E2604" s="2">
        <v>1</v>
      </c>
      <c r="F2604" s="1">
        <v>42901.427083333336</v>
      </c>
      <c r="G2604">
        <v>85.35</v>
      </c>
      <c r="H2604">
        <v>1.74</v>
      </c>
      <c r="I2604">
        <v>1.36</v>
      </c>
      <c r="J2604">
        <v>1.38</v>
      </c>
      <c r="K2604">
        <v>2.29</v>
      </c>
      <c r="L2604">
        <v>0.56000000000000005</v>
      </c>
      <c r="M2604">
        <v>0.57999999999999996</v>
      </c>
      <c r="N2604">
        <v>1.8</v>
      </c>
      <c r="O2604">
        <v>1.79</v>
      </c>
      <c r="P2604">
        <v>2.67</v>
      </c>
      <c r="Q2604">
        <v>3.34</v>
      </c>
      <c r="R2604">
        <v>6.35</v>
      </c>
      <c r="S2604">
        <v>14.26</v>
      </c>
      <c r="T2604">
        <v>4.1500000000000004</v>
      </c>
      <c r="U2604">
        <v>1.66</v>
      </c>
      <c r="V2604">
        <v>1.53</v>
      </c>
      <c r="W2604">
        <v>72.52</v>
      </c>
      <c r="X2604">
        <v>7.65</v>
      </c>
      <c r="Y2604">
        <v>10.44</v>
      </c>
      <c r="Z2604">
        <v>14.42</v>
      </c>
      <c r="AA2604">
        <v>35.119999999999997</v>
      </c>
      <c r="AB2604">
        <v>11.61</v>
      </c>
      <c r="AC2604">
        <v>29.78</v>
      </c>
    </row>
    <row r="2605" spans="1:29" x14ac:dyDescent="0.2">
      <c r="A2605" t="s">
        <v>691</v>
      </c>
      <c r="B2605" s="2" t="s">
        <v>5172</v>
      </c>
      <c r="C2605" s="2">
        <v>2</v>
      </c>
      <c r="D2605" s="2">
        <v>1</v>
      </c>
      <c r="E2605" s="2">
        <v>1</v>
      </c>
      <c r="F2605" s="1">
        <v>42933.598611111112</v>
      </c>
      <c r="G2605">
        <v>85.35</v>
      </c>
      <c r="H2605">
        <v>1.87</v>
      </c>
      <c r="I2605">
        <v>1.33</v>
      </c>
      <c r="J2605">
        <v>1.72</v>
      </c>
      <c r="K2605">
        <v>2.48</v>
      </c>
      <c r="L2605">
        <v>0.56000000000000005</v>
      </c>
      <c r="M2605">
        <v>0.59</v>
      </c>
      <c r="N2605">
        <v>1.61</v>
      </c>
      <c r="O2605">
        <v>1.61</v>
      </c>
      <c r="P2605">
        <v>2.68</v>
      </c>
      <c r="Q2605">
        <v>3.47</v>
      </c>
      <c r="R2605">
        <v>4.96</v>
      </c>
      <c r="S2605">
        <v>12.64</v>
      </c>
      <c r="T2605">
        <v>3.86</v>
      </c>
      <c r="U2605">
        <v>1.84</v>
      </c>
      <c r="V2605">
        <v>1.41</v>
      </c>
      <c r="W2605">
        <v>72.489999999999995</v>
      </c>
      <c r="X2605">
        <v>7.02</v>
      </c>
      <c r="Y2605">
        <v>8.69</v>
      </c>
      <c r="Z2605">
        <v>14.09</v>
      </c>
      <c r="AA2605">
        <v>28.18</v>
      </c>
      <c r="AB2605">
        <v>12.04</v>
      </c>
      <c r="AC2605">
        <v>32.82</v>
      </c>
    </row>
    <row r="2606" spans="1:29" x14ac:dyDescent="0.2">
      <c r="A2606" t="s">
        <v>510</v>
      </c>
      <c r="B2606" s="2" t="s">
        <v>5043</v>
      </c>
      <c r="C2606" s="2">
        <v>2</v>
      </c>
      <c r="D2606" s="2">
        <v>1</v>
      </c>
      <c r="E2606" s="2">
        <v>1</v>
      </c>
      <c r="F2606" s="1">
        <v>42922.39166666667</v>
      </c>
      <c r="G2606">
        <v>85.35</v>
      </c>
      <c r="H2606">
        <v>2.33</v>
      </c>
      <c r="I2606">
        <v>1.52</v>
      </c>
      <c r="J2606">
        <v>2.96</v>
      </c>
      <c r="K2606">
        <v>2.73</v>
      </c>
      <c r="L2606">
        <v>0.45</v>
      </c>
      <c r="M2606">
        <v>0.43</v>
      </c>
      <c r="N2606">
        <v>1.95</v>
      </c>
      <c r="O2606">
        <v>1.92</v>
      </c>
      <c r="P2606">
        <v>2.5499999999999998</v>
      </c>
      <c r="Q2606">
        <v>3.16</v>
      </c>
      <c r="R2606">
        <v>6.19</v>
      </c>
      <c r="S2606">
        <v>15.07</v>
      </c>
      <c r="T2606">
        <v>5.1100000000000003</v>
      </c>
      <c r="U2606">
        <v>2.06</v>
      </c>
      <c r="V2606">
        <v>1.68</v>
      </c>
      <c r="W2606">
        <v>70.44</v>
      </c>
      <c r="X2606">
        <v>9.2200000000000006</v>
      </c>
      <c r="Y2606">
        <v>10.67</v>
      </c>
      <c r="Z2606">
        <v>17.53</v>
      </c>
      <c r="AA2606">
        <v>31.71</v>
      </c>
      <c r="AB2606">
        <v>10.27</v>
      </c>
      <c r="AC2606">
        <v>44.9</v>
      </c>
    </row>
    <row r="2607" spans="1:29" x14ac:dyDescent="0.2">
      <c r="A2607" t="s">
        <v>326</v>
      </c>
      <c r="B2607" s="2" t="s">
        <v>5125</v>
      </c>
      <c r="C2607" s="2">
        <v>2</v>
      </c>
      <c r="D2607" s="2">
        <v>1</v>
      </c>
      <c r="E2607" s="2">
        <v>1</v>
      </c>
      <c r="F2607" s="1">
        <v>42914.633333333331</v>
      </c>
      <c r="G2607">
        <v>85.35</v>
      </c>
      <c r="H2607">
        <v>1.94</v>
      </c>
      <c r="I2607">
        <v>1.34</v>
      </c>
      <c r="J2607">
        <v>2.68</v>
      </c>
      <c r="K2607">
        <v>2.4300000000000002</v>
      </c>
      <c r="L2607">
        <v>0.54</v>
      </c>
      <c r="M2607">
        <v>0.6</v>
      </c>
      <c r="N2607">
        <v>1.69</v>
      </c>
      <c r="O2607">
        <v>1.69</v>
      </c>
      <c r="P2607">
        <v>2.67</v>
      </c>
      <c r="Q2607">
        <v>3.66</v>
      </c>
      <c r="R2607">
        <v>6.56</v>
      </c>
      <c r="S2607">
        <v>13.32</v>
      </c>
      <c r="T2607">
        <v>4.79</v>
      </c>
      <c r="U2607">
        <v>1.85</v>
      </c>
      <c r="V2607">
        <v>1.52</v>
      </c>
      <c r="W2607">
        <v>71.540000000000006</v>
      </c>
      <c r="X2607">
        <v>7.11</v>
      </c>
      <c r="Y2607">
        <v>9.36</v>
      </c>
      <c r="Z2607">
        <v>13.74</v>
      </c>
      <c r="AA2607">
        <v>29.13</v>
      </c>
      <c r="AB2607">
        <v>9.08</v>
      </c>
      <c r="AC2607">
        <v>27.22</v>
      </c>
    </row>
    <row r="2608" spans="1:29" x14ac:dyDescent="0.2">
      <c r="A2608" t="s">
        <v>1446</v>
      </c>
      <c r="B2608" s="2" t="s">
        <v>5032</v>
      </c>
      <c r="C2608" s="2">
        <v>2</v>
      </c>
      <c r="D2608" s="2">
        <v>1</v>
      </c>
      <c r="E2608" s="2">
        <v>2</v>
      </c>
      <c r="F2608" s="1">
        <v>42979.460416666669</v>
      </c>
      <c r="G2608">
        <v>85.35</v>
      </c>
      <c r="H2608">
        <v>1.86</v>
      </c>
      <c r="I2608">
        <v>1.36</v>
      </c>
      <c r="J2608">
        <v>4.26</v>
      </c>
      <c r="K2608">
        <v>2.1800000000000002</v>
      </c>
      <c r="L2608">
        <v>0.46</v>
      </c>
      <c r="M2608">
        <v>0.44</v>
      </c>
      <c r="N2608">
        <v>1.46</v>
      </c>
      <c r="O2608">
        <v>1.44</v>
      </c>
      <c r="P2608">
        <v>1.98</v>
      </c>
      <c r="Q2608">
        <v>2.4</v>
      </c>
      <c r="R2608">
        <v>8.84</v>
      </c>
      <c r="S2608">
        <v>10.76</v>
      </c>
      <c r="T2608">
        <v>4.1399999999999997</v>
      </c>
      <c r="U2608">
        <v>1.85</v>
      </c>
      <c r="V2608">
        <v>1.36</v>
      </c>
      <c r="W2608">
        <v>70.209999999999994</v>
      </c>
      <c r="X2608">
        <v>5.37</v>
      </c>
      <c r="Y2608">
        <v>7.75</v>
      </c>
      <c r="Z2608">
        <v>11.21</v>
      </c>
      <c r="AA2608">
        <v>18</v>
      </c>
      <c r="AB2608">
        <v>5.3</v>
      </c>
      <c r="AC2608">
        <v>16.37</v>
      </c>
    </row>
    <row r="2609" spans="1:29" x14ac:dyDescent="0.2">
      <c r="A2609" t="s">
        <v>2934</v>
      </c>
      <c r="B2609" s="2" t="s">
        <v>4717</v>
      </c>
      <c r="C2609" s="2">
        <v>1</v>
      </c>
      <c r="D2609" s="2">
        <v>2</v>
      </c>
      <c r="E2609" s="2">
        <v>4</v>
      </c>
      <c r="F2609" s="1">
        <v>43178.589583333334</v>
      </c>
      <c r="G2609">
        <v>85.34</v>
      </c>
      <c r="H2609">
        <v>1.27</v>
      </c>
      <c r="I2609">
        <v>0.7</v>
      </c>
      <c r="J2609">
        <v>-1.02</v>
      </c>
      <c r="K2609">
        <v>1.91</v>
      </c>
      <c r="L2609">
        <v>0.87</v>
      </c>
      <c r="M2609">
        <v>0.06</v>
      </c>
      <c r="N2609">
        <v>1.21</v>
      </c>
      <c r="O2609">
        <v>1.1200000000000001</v>
      </c>
      <c r="P2609">
        <v>3.35</v>
      </c>
      <c r="Q2609">
        <v>1.35</v>
      </c>
      <c r="R2609">
        <v>5.78</v>
      </c>
      <c r="S2609">
        <v>11.78</v>
      </c>
      <c r="T2609">
        <v>1.9</v>
      </c>
      <c r="U2609">
        <v>3.13</v>
      </c>
      <c r="V2609">
        <v>1.52</v>
      </c>
      <c r="W2609">
        <v>71.78</v>
      </c>
      <c r="X2609">
        <v>40.65</v>
      </c>
      <c r="Y2609">
        <v>61.7</v>
      </c>
      <c r="Z2609">
        <v>118.95</v>
      </c>
      <c r="AA2609">
        <v>136.26</v>
      </c>
      <c r="AB2609">
        <v>20.2</v>
      </c>
      <c r="AC2609">
        <v>113.37</v>
      </c>
    </row>
    <row r="2610" spans="1:29" x14ac:dyDescent="0.2">
      <c r="A2610" t="s">
        <v>3448</v>
      </c>
      <c r="B2610" s="2" t="s">
        <v>4724</v>
      </c>
      <c r="C2610" s="2">
        <v>1</v>
      </c>
      <c r="D2610" s="2">
        <v>1</v>
      </c>
      <c r="E2610" s="2">
        <v>4</v>
      </c>
      <c r="F2610" s="1">
        <v>43206.802083333336</v>
      </c>
      <c r="G2610">
        <v>85.34</v>
      </c>
      <c r="H2610">
        <v>2.02</v>
      </c>
      <c r="I2610">
        <v>1.45</v>
      </c>
      <c r="J2610">
        <v>2.2999999999999998</v>
      </c>
      <c r="K2610">
        <v>2.75</v>
      </c>
      <c r="L2610">
        <v>0.73</v>
      </c>
      <c r="M2610">
        <v>0.48</v>
      </c>
      <c r="N2610">
        <v>1.89</v>
      </c>
      <c r="O2610">
        <v>1.79</v>
      </c>
      <c r="P2610">
        <v>3.45</v>
      </c>
      <c r="Q2610">
        <v>4.3</v>
      </c>
      <c r="R2610">
        <v>4.29</v>
      </c>
      <c r="S2610">
        <v>15.83</v>
      </c>
      <c r="T2610">
        <v>3.61</v>
      </c>
      <c r="U2610">
        <v>2.27</v>
      </c>
      <c r="V2610">
        <v>1.7</v>
      </c>
      <c r="W2610">
        <v>74.37</v>
      </c>
      <c r="X2610">
        <v>16.23</v>
      </c>
      <c r="Y2610">
        <v>19.27</v>
      </c>
      <c r="Z2610">
        <v>37.01</v>
      </c>
      <c r="AA2610">
        <v>49.74</v>
      </c>
      <c r="AB2610">
        <v>9.31</v>
      </c>
      <c r="AC2610">
        <v>51.46</v>
      </c>
    </row>
    <row r="2611" spans="1:29" x14ac:dyDescent="0.2">
      <c r="A2611" t="s">
        <v>491</v>
      </c>
      <c r="B2611" s="2" t="s">
        <v>4712</v>
      </c>
      <c r="C2611" s="2">
        <v>1</v>
      </c>
      <c r="D2611" s="2">
        <v>2</v>
      </c>
      <c r="E2611" s="2">
        <v>1</v>
      </c>
      <c r="F2611" s="1">
        <v>42921.637499999997</v>
      </c>
      <c r="G2611">
        <v>85.34</v>
      </c>
      <c r="H2611">
        <v>1.59</v>
      </c>
      <c r="I2611">
        <v>1.2</v>
      </c>
      <c r="J2611">
        <v>2.27</v>
      </c>
      <c r="K2611">
        <v>2.09</v>
      </c>
      <c r="L2611">
        <v>0.5</v>
      </c>
      <c r="M2611">
        <v>0.55000000000000004</v>
      </c>
      <c r="N2611">
        <v>1.35</v>
      </c>
      <c r="O2611">
        <v>1.37</v>
      </c>
      <c r="P2611">
        <v>2.34</v>
      </c>
      <c r="Q2611">
        <v>3.15</v>
      </c>
      <c r="R2611">
        <v>8.67</v>
      </c>
      <c r="S2611">
        <v>10.050000000000001</v>
      </c>
      <c r="T2611">
        <v>4.01</v>
      </c>
      <c r="U2611">
        <v>1.47</v>
      </c>
      <c r="V2611">
        <v>1.31</v>
      </c>
      <c r="W2611">
        <v>72.150000000000006</v>
      </c>
      <c r="X2611">
        <v>5.96</v>
      </c>
      <c r="Y2611">
        <v>7.68</v>
      </c>
      <c r="Z2611">
        <v>9.0500000000000007</v>
      </c>
      <c r="AA2611">
        <v>18.45</v>
      </c>
      <c r="AB2611">
        <v>5.96</v>
      </c>
      <c r="AC2611">
        <v>15.57</v>
      </c>
    </row>
    <row r="2612" spans="1:29" x14ac:dyDescent="0.2">
      <c r="A2612" t="s">
        <v>1112</v>
      </c>
      <c r="B2612" s="2" t="s">
        <v>4761</v>
      </c>
      <c r="C2612" s="2">
        <v>1</v>
      </c>
      <c r="D2612" s="2">
        <v>2</v>
      </c>
      <c r="E2612" s="2">
        <v>2</v>
      </c>
      <c r="F2612" s="1">
        <v>42963.593055555553</v>
      </c>
      <c r="G2612">
        <v>85.34</v>
      </c>
      <c r="H2612">
        <v>1.91</v>
      </c>
      <c r="I2612">
        <v>1.33</v>
      </c>
      <c r="J2612">
        <v>3.83</v>
      </c>
      <c r="K2612">
        <v>2.06</v>
      </c>
      <c r="L2612">
        <v>0.39</v>
      </c>
      <c r="M2612">
        <v>0.43</v>
      </c>
      <c r="N2612">
        <v>1.55</v>
      </c>
      <c r="O2612">
        <v>1.55</v>
      </c>
      <c r="P2612">
        <v>1.89</v>
      </c>
      <c r="Q2612">
        <v>2.33</v>
      </c>
      <c r="R2612">
        <v>9.08</v>
      </c>
      <c r="S2612">
        <v>11.31</v>
      </c>
      <c r="T2612">
        <v>4.63</v>
      </c>
      <c r="U2612">
        <v>1.72</v>
      </c>
      <c r="V2612">
        <v>1.44</v>
      </c>
      <c r="W2612">
        <v>69.430000000000007</v>
      </c>
      <c r="X2612">
        <v>6.65</v>
      </c>
      <c r="Y2612">
        <v>7.98</v>
      </c>
      <c r="Z2612">
        <v>11.73</v>
      </c>
      <c r="AA2612">
        <v>20.38</v>
      </c>
      <c r="AB2612">
        <v>5.93</v>
      </c>
      <c r="AC2612">
        <v>20.53</v>
      </c>
    </row>
    <row r="2613" spans="1:29" x14ac:dyDescent="0.2">
      <c r="A2613" t="s">
        <v>3380</v>
      </c>
      <c r="B2613" s="2" t="s">
        <v>4741</v>
      </c>
      <c r="C2613" s="2">
        <v>1</v>
      </c>
      <c r="D2613" s="2">
        <v>1</v>
      </c>
      <c r="E2613" s="2">
        <v>4</v>
      </c>
      <c r="F2613" s="1">
        <v>43203.668749999997</v>
      </c>
      <c r="G2613">
        <v>85.34</v>
      </c>
      <c r="H2613">
        <v>1.98</v>
      </c>
      <c r="I2613">
        <v>1.3</v>
      </c>
      <c r="J2613">
        <v>2.25</v>
      </c>
      <c r="K2613">
        <v>2.67</v>
      </c>
      <c r="L2613">
        <v>0.7</v>
      </c>
      <c r="M2613">
        <v>0.63</v>
      </c>
      <c r="N2613">
        <v>1.69</v>
      </c>
      <c r="O2613">
        <v>1.61</v>
      </c>
      <c r="P2613">
        <v>3.38</v>
      </c>
      <c r="Q2613">
        <v>4.3600000000000003</v>
      </c>
      <c r="R2613">
        <v>4.99</v>
      </c>
      <c r="S2613">
        <v>14.43</v>
      </c>
      <c r="T2613">
        <v>3</v>
      </c>
      <c r="U2613">
        <v>2.42</v>
      </c>
      <c r="V2613">
        <v>1.64</v>
      </c>
      <c r="W2613">
        <v>74.319999999999993</v>
      </c>
      <c r="X2613">
        <v>12.68</v>
      </c>
      <c r="Y2613">
        <v>17.63</v>
      </c>
      <c r="Z2613">
        <v>30.85</v>
      </c>
      <c r="AA2613">
        <v>46.44</v>
      </c>
      <c r="AB2613">
        <v>8.42</v>
      </c>
      <c r="AC2613">
        <v>40.840000000000003</v>
      </c>
    </row>
    <row r="2614" spans="1:29" x14ac:dyDescent="0.2">
      <c r="A2614" t="s">
        <v>2831</v>
      </c>
      <c r="B2614" s="2" t="s">
        <v>5120</v>
      </c>
      <c r="C2614" s="2">
        <v>2</v>
      </c>
      <c r="D2614" s="2">
        <v>2</v>
      </c>
      <c r="E2614" s="2">
        <v>3</v>
      </c>
      <c r="F2614" s="1">
        <v>43161.495833333334</v>
      </c>
      <c r="G2614">
        <v>85.34</v>
      </c>
      <c r="H2614">
        <v>1.88</v>
      </c>
      <c r="I2614">
        <v>1.1399999999999999</v>
      </c>
      <c r="J2614">
        <v>-0.74</v>
      </c>
      <c r="K2614">
        <v>3.25</v>
      </c>
      <c r="L2614">
        <v>0.78</v>
      </c>
      <c r="M2614">
        <v>0.19</v>
      </c>
      <c r="N2614">
        <v>1.94</v>
      </c>
      <c r="O2614">
        <v>1.91</v>
      </c>
      <c r="P2614">
        <v>4.0199999999999996</v>
      </c>
      <c r="Q2614">
        <v>4.33</v>
      </c>
      <c r="R2614">
        <v>-1.18</v>
      </c>
      <c r="S2614">
        <v>17.93</v>
      </c>
      <c r="T2614">
        <v>4.41</v>
      </c>
      <c r="U2614">
        <v>2.4700000000000002</v>
      </c>
      <c r="V2614">
        <v>1.75</v>
      </c>
      <c r="W2614">
        <v>75.95</v>
      </c>
      <c r="X2614">
        <v>34.76</v>
      </c>
      <c r="Y2614">
        <v>46.11</v>
      </c>
      <c r="Z2614">
        <v>64.349999999999994</v>
      </c>
      <c r="AA2614">
        <v>120.62</v>
      </c>
      <c r="AB2614">
        <v>24</v>
      </c>
      <c r="AC2614">
        <v>140.47</v>
      </c>
    </row>
    <row r="2615" spans="1:29" x14ac:dyDescent="0.2">
      <c r="A2615" t="s">
        <v>990</v>
      </c>
      <c r="B2615" s="2" t="s">
        <v>4824</v>
      </c>
      <c r="C2615" s="2">
        <v>1</v>
      </c>
      <c r="D2615" s="2">
        <v>1</v>
      </c>
      <c r="E2615" s="2">
        <v>2</v>
      </c>
      <c r="F2615" s="1">
        <v>42958.431944444441</v>
      </c>
      <c r="G2615">
        <v>85.33</v>
      </c>
      <c r="H2615">
        <v>1.58</v>
      </c>
      <c r="I2615">
        <v>1.2</v>
      </c>
      <c r="J2615">
        <v>3.55</v>
      </c>
      <c r="K2615">
        <v>1.77</v>
      </c>
      <c r="L2615">
        <v>0.5</v>
      </c>
      <c r="M2615">
        <v>0.46</v>
      </c>
      <c r="N2615">
        <v>1.29</v>
      </c>
      <c r="O2615">
        <v>1.27</v>
      </c>
      <c r="P2615">
        <v>2.15</v>
      </c>
      <c r="Q2615">
        <v>2.83</v>
      </c>
      <c r="R2615">
        <v>9.11</v>
      </c>
      <c r="S2615">
        <v>9.2200000000000006</v>
      </c>
      <c r="T2615">
        <v>4.04</v>
      </c>
      <c r="U2615">
        <v>1.53</v>
      </c>
      <c r="V2615">
        <v>1.32</v>
      </c>
      <c r="W2615">
        <v>71.44</v>
      </c>
      <c r="X2615">
        <v>5.91</v>
      </c>
      <c r="Y2615">
        <v>6.81</v>
      </c>
      <c r="Z2615">
        <v>11.94</v>
      </c>
      <c r="AA2615">
        <v>13.56</v>
      </c>
      <c r="AB2615">
        <v>4.16</v>
      </c>
      <c r="AC2615">
        <v>14.59</v>
      </c>
    </row>
    <row r="2616" spans="1:29" x14ac:dyDescent="0.2">
      <c r="A2616" t="s">
        <v>1784</v>
      </c>
      <c r="B2616" s="2" t="s">
        <v>5128</v>
      </c>
      <c r="C2616" s="2">
        <v>2</v>
      </c>
      <c r="D2616" s="2">
        <v>2</v>
      </c>
      <c r="E2616" s="2">
        <v>2</v>
      </c>
      <c r="F2616" s="1">
        <v>42990.511111111111</v>
      </c>
      <c r="G2616">
        <v>85.33</v>
      </c>
      <c r="H2616">
        <v>1.75</v>
      </c>
      <c r="I2616">
        <v>1.34</v>
      </c>
      <c r="J2616">
        <v>2.94</v>
      </c>
      <c r="K2616">
        <v>2.12</v>
      </c>
      <c r="L2616">
        <v>0.38</v>
      </c>
      <c r="M2616">
        <v>0.35</v>
      </c>
      <c r="N2616">
        <v>1.43</v>
      </c>
      <c r="O2616">
        <v>1.45</v>
      </c>
      <c r="P2616">
        <v>1.8</v>
      </c>
      <c r="Q2616">
        <v>2.12</v>
      </c>
      <c r="R2616">
        <v>9.9600000000000009</v>
      </c>
      <c r="S2616">
        <v>9.7100000000000009</v>
      </c>
      <c r="T2616">
        <v>3.47</v>
      </c>
      <c r="U2616">
        <v>1.56</v>
      </c>
      <c r="V2616">
        <v>1.35</v>
      </c>
      <c r="W2616">
        <v>71</v>
      </c>
      <c r="X2616">
        <v>4.82</v>
      </c>
      <c r="Y2616">
        <v>6.17</v>
      </c>
      <c r="Z2616">
        <v>10.52</v>
      </c>
      <c r="AA2616">
        <v>13.24</v>
      </c>
      <c r="AB2616">
        <v>4.6100000000000003</v>
      </c>
      <c r="AC2616">
        <v>8.5500000000000007</v>
      </c>
    </row>
    <row r="2617" spans="1:29" x14ac:dyDescent="0.2">
      <c r="A2617" t="s">
        <v>1299</v>
      </c>
      <c r="B2617" s="2" t="s">
        <v>4789</v>
      </c>
      <c r="C2617" s="2">
        <v>1</v>
      </c>
      <c r="D2617" s="2">
        <v>2</v>
      </c>
      <c r="E2617" s="2">
        <v>2</v>
      </c>
      <c r="F2617" s="1">
        <v>42972.563194444447</v>
      </c>
      <c r="G2617">
        <v>85.33</v>
      </c>
      <c r="H2617">
        <v>1.53</v>
      </c>
      <c r="I2617">
        <v>1.34</v>
      </c>
      <c r="J2617">
        <v>2.5299999999999998</v>
      </c>
      <c r="K2617">
        <v>1.92</v>
      </c>
      <c r="L2617">
        <v>0.38</v>
      </c>
      <c r="M2617">
        <v>0.34</v>
      </c>
      <c r="N2617">
        <v>1.51</v>
      </c>
      <c r="O2617">
        <v>1.49</v>
      </c>
      <c r="P2617">
        <v>1.73</v>
      </c>
      <c r="Q2617">
        <v>2.36</v>
      </c>
      <c r="R2617">
        <v>9.76</v>
      </c>
      <c r="S2617">
        <v>10.18</v>
      </c>
      <c r="T2617">
        <v>3.8</v>
      </c>
      <c r="U2617">
        <v>1.26</v>
      </c>
      <c r="V2617">
        <v>1.3</v>
      </c>
      <c r="W2617">
        <v>71.7</v>
      </c>
      <c r="X2617">
        <v>5.3</v>
      </c>
      <c r="Y2617">
        <v>6.69</v>
      </c>
      <c r="Z2617">
        <v>12.26</v>
      </c>
      <c r="AA2617">
        <v>12.32</v>
      </c>
      <c r="AB2617">
        <v>5.8</v>
      </c>
      <c r="AC2617">
        <v>8.86</v>
      </c>
    </row>
    <row r="2618" spans="1:29" x14ac:dyDescent="0.2">
      <c r="A2618" t="s">
        <v>601</v>
      </c>
      <c r="B2618" s="2" t="s">
        <v>4721</v>
      </c>
      <c r="C2618" s="2">
        <v>1</v>
      </c>
      <c r="D2618" s="2">
        <v>2</v>
      </c>
      <c r="E2618" s="2">
        <v>1</v>
      </c>
      <c r="F2618" s="1">
        <v>42928.579861111109</v>
      </c>
      <c r="G2618">
        <v>85.32</v>
      </c>
      <c r="H2618">
        <v>1.87</v>
      </c>
      <c r="I2618">
        <v>1.4</v>
      </c>
      <c r="J2618">
        <v>3.42</v>
      </c>
      <c r="K2618">
        <v>2.1800000000000002</v>
      </c>
      <c r="L2618">
        <v>0.48</v>
      </c>
      <c r="M2618">
        <v>0.52</v>
      </c>
      <c r="N2618">
        <v>1.73</v>
      </c>
      <c r="O2618">
        <v>1.71</v>
      </c>
      <c r="P2618">
        <v>2.38</v>
      </c>
      <c r="Q2618">
        <v>2.9</v>
      </c>
      <c r="R2618">
        <v>7.79</v>
      </c>
      <c r="S2618">
        <v>12.95</v>
      </c>
      <c r="T2618">
        <v>4.29</v>
      </c>
      <c r="U2618">
        <v>1.77</v>
      </c>
      <c r="V2618">
        <v>1.52</v>
      </c>
      <c r="W2618">
        <v>70.28</v>
      </c>
      <c r="X2618">
        <v>6.55</v>
      </c>
      <c r="Y2618">
        <v>8.98</v>
      </c>
      <c r="Z2618">
        <v>12.74</v>
      </c>
      <c r="AA2618">
        <v>25.88</v>
      </c>
      <c r="AB2618">
        <v>8.2200000000000006</v>
      </c>
      <c r="AC2618">
        <v>28.91</v>
      </c>
    </row>
    <row r="2619" spans="1:29" x14ac:dyDescent="0.2">
      <c r="A2619" t="s">
        <v>3533</v>
      </c>
      <c r="B2619" s="2" t="s">
        <v>4775</v>
      </c>
      <c r="C2619" s="2">
        <v>1</v>
      </c>
      <c r="D2619" s="2">
        <v>2</v>
      </c>
      <c r="E2619" s="2">
        <v>4</v>
      </c>
      <c r="F2619" s="1">
        <v>43209.515972222223</v>
      </c>
      <c r="G2619">
        <v>85.32</v>
      </c>
      <c r="H2619">
        <v>1.87</v>
      </c>
      <c r="I2619">
        <v>1.24</v>
      </c>
      <c r="J2619">
        <v>2.63</v>
      </c>
      <c r="K2619">
        <v>2.71</v>
      </c>
      <c r="L2619">
        <v>0.71</v>
      </c>
      <c r="M2619">
        <v>0.35</v>
      </c>
      <c r="N2619">
        <v>1.67</v>
      </c>
      <c r="O2619">
        <v>1.66</v>
      </c>
      <c r="P2619">
        <v>3.45</v>
      </c>
      <c r="Q2619">
        <v>3.9</v>
      </c>
      <c r="R2619">
        <v>2.5099999999999998</v>
      </c>
      <c r="S2619">
        <v>14.73</v>
      </c>
      <c r="T2619">
        <v>5.18</v>
      </c>
      <c r="U2619">
        <v>2.16</v>
      </c>
      <c r="V2619">
        <v>1.58</v>
      </c>
      <c r="W2619">
        <v>72.349999999999994</v>
      </c>
      <c r="X2619">
        <v>23.81</v>
      </c>
      <c r="Y2619">
        <v>28.29</v>
      </c>
      <c r="Z2619">
        <v>39.56</v>
      </c>
      <c r="AA2619">
        <v>59.31</v>
      </c>
      <c r="AB2619">
        <v>12.35</v>
      </c>
      <c r="AC2619">
        <v>91.64</v>
      </c>
    </row>
    <row r="2620" spans="1:29" x14ac:dyDescent="0.2">
      <c r="A2620" t="s">
        <v>2439</v>
      </c>
      <c r="B2620" s="2" t="s">
        <v>4969</v>
      </c>
      <c r="C2620" s="2">
        <v>2</v>
      </c>
      <c r="D2620" s="2">
        <v>1</v>
      </c>
      <c r="E2620" s="2">
        <v>3</v>
      </c>
      <c r="F2620" s="1">
        <v>43153.588888888888</v>
      </c>
      <c r="G2620">
        <v>85.31</v>
      </c>
      <c r="H2620">
        <v>1.6</v>
      </c>
      <c r="I2620">
        <v>1.06</v>
      </c>
      <c r="J2620">
        <v>-0.21</v>
      </c>
      <c r="K2620">
        <v>2.86</v>
      </c>
      <c r="L2620">
        <v>0.93</v>
      </c>
      <c r="M2620">
        <v>0.82</v>
      </c>
      <c r="N2620">
        <v>1.53</v>
      </c>
      <c r="O2620">
        <v>1.49</v>
      </c>
      <c r="P2620">
        <v>4.25</v>
      </c>
      <c r="Q2620">
        <v>5.64</v>
      </c>
      <c r="R2620">
        <v>1.47</v>
      </c>
      <c r="S2620">
        <v>14.73</v>
      </c>
      <c r="T2620">
        <v>3.12</v>
      </c>
      <c r="U2620">
        <v>2.2400000000000002</v>
      </c>
      <c r="V2620">
        <v>1.51</v>
      </c>
      <c r="W2620">
        <v>77.16</v>
      </c>
      <c r="X2620">
        <v>23.54</v>
      </c>
      <c r="Y2620">
        <v>31.64</v>
      </c>
      <c r="Z2620">
        <v>51.99</v>
      </c>
      <c r="AA2620">
        <v>77.5</v>
      </c>
      <c r="AB2620">
        <v>13.7</v>
      </c>
      <c r="AC2620">
        <v>62.62</v>
      </c>
    </row>
    <row r="2621" spans="1:29" x14ac:dyDescent="0.2">
      <c r="A2621" t="s">
        <v>830</v>
      </c>
      <c r="B2621" s="2" t="s">
        <v>4996</v>
      </c>
      <c r="C2621" s="2">
        <v>2</v>
      </c>
      <c r="D2621" s="2">
        <v>1</v>
      </c>
      <c r="E2621" s="2">
        <v>1</v>
      </c>
      <c r="F2621" s="1">
        <v>42950.430555555555</v>
      </c>
      <c r="G2621">
        <v>85.31</v>
      </c>
      <c r="H2621">
        <v>1.46</v>
      </c>
      <c r="I2621">
        <v>1.22</v>
      </c>
      <c r="J2621">
        <v>2.96</v>
      </c>
      <c r="K2621">
        <v>1.85</v>
      </c>
      <c r="L2621">
        <v>0.67</v>
      </c>
      <c r="M2621">
        <v>0.79</v>
      </c>
      <c r="N2621">
        <v>1.27</v>
      </c>
      <c r="O2621">
        <v>1.27</v>
      </c>
      <c r="P2621">
        <v>2.9</v>
      </c>
      <c r="Q2621">
        <v>3.77</v>
      </c>
      <c r="R2621">
        <v>7.69</v>
      </c>
      <c r="S2621">
        <v>10.039999999999999</v>
      </c>
      <c r="T2621">
        <v>4.2300000000000004</v>
      </c>
      <c r="U2621">
        <v>1.43</v>
      </c>
      <c r="V2621">
        <v>1.34</v>
      </c>
      <c r="W2621">
        <v>72.77</v>
      </c>
      <c r="X2621">
        <v>6.22</v>
      </c>
      <c r="Y2621">
        <v>6.95</v>
      </c>
      <c r="Z2621">
        <v>14.23</v>
      </c>
      <c r="AA2621">
        <v>15.65</v>
      </c>
      <c r="AB2621">
        <v>4.4800000000000004</v>
      </c>
      <c r="AC2621">
        <v>18.899999999999999</v>
      </c>
    </row>
    <row r="2622" spans="1:29" x14ac:dyDescent="0.2">
      <c r="A2622" t="s">
        <v>942</v>
      </c>
      <c r="B2622" s="2" t="s">
        <v>4792</v>
      </c>
      <c r="C2622" s="2">
        <v>1</v>
      </c>
      <c r="D2622" s="2">
        <v>1</v>
      </c>
      <c r="E2622" s="2">
        <v>2</v>
      </c>
      <c r="F2622" s="1">
        <v>42955.572916666664</v>
      </c>
      <c r="G2622">
        <v>85.31</v>
      </c>
      <c r="H2622">
        <v>2.31</v>
      </c>
      <c r="I2622">
        <v>1.64</v>
      </c>
      <c r="J2622">
        <v>4.4800000000000004</v>
      </c>
      <c r="K2622">
        <v>2.48</v>
      </c>
      <c r="L2622">
        <v>0.45</v>
      </c>
      <c r="M2622">
        <v>0.56000000000000005</v>
      </c>
      <c r="N2622">
        <v>1.84</v>
      </c>
      <c r="O2622">
        <v>1.79</v>
      </c>
      <c r="P2622">
        <v>2.17</v>
      </c>
      <c r="Q2622">
        <v>2.62</v>
      </c>
      <c r="R2622">
        <v>7.5</v>
      </c>
      <c r="S2622">
        <v>14.05</v>
      </c>
      <c r="T2622">
        <v>4.25</v>
      </c>
      <c r="U2622">
        <v>2.08</v>
      </c>
      <c r="V2622">
        <v>1.62</v>
      </c>
      <c r="W2622">
        <v>69.19</v>
      </c>
      <c r="X2622">
        <v>6.75</v>
      </c>
      <c r="Y2622">
        <v>8.5299999999999994</v>
      </c>
      <c r="Z2622">
        <v>14.78</v>
      </c>
      <c r="AA2622">
        <v>21.88</v>
      </c>
      <c r="AB2622">
        <v>6.15</v>
      </c>
      <c r="AC2622">
        <v>24.5</v>
      </c>
    </row>
    <row r="2623" spans="1:29" x14ac:dyDescent="0.2">
      <c r="A2623" t="s">
        <v>3054</v>
      </c>
      <c r="B2623" s="2" t="s">
        <v>4797</v>
      </c>
      <c r="C2623" s="2">
        <v>1</v>
      </c>
      <c r="D2623" s="2">
        <v>1</v>
      </c>
      <c r="E2623" s="2">
        <v>4</v>
      </c>
      <c r="F2623" s="1">
        <v>43188.605555555558</v>
      </c>
      <c r="G2623">
        <v>85.31</v>
      </c>
      <c r="H2623">
        <v>2.0699999999999998</v>
      </c>
      <c r="I2623">
        <v>1.28</v>
      </c>
      <c r="J2623">
        <v>2.54</v>
      </c>
      <c r="K2623">
        <v>2.9</v>
      </c>
      <c r="L2623">
        <v>0.72</v>
      </c>
      <c r="M2623">
        <v>0.51</v>
      </c>
      <c r="N2623">
        <v>1.71</v>
      </c>
      <c r="O2623">
        <v>1.65</v>
      </c>
      <c r="P2623">
        <v>3.48</v>
      </c>
      <c r="Q2623">
        <v>3.84</v>
      </c>
      <c r="R2623">
        <v>2.4500000000000002</v>
      </c>
      <c r="S2623">
        <v>15.11</v>
      </c>
      <c r="T2623">
        <v>3.59</v>
      </c>
      <c r="U2623">
        <v>2.79</v>
      </c>
      <c r="V2623">
        <v>1.61</v>
      </c>
      <c r="W2623">
        <v>72.790000000000006</v>
      </c>
      <c r="X2623">
        <v>18.41</v>
      </c>
      <c r="Y2623">
        <v>26.24</v>
      </c>
      <c r="Z2623">
        <v>38.78</v>
      </c>
      <c r="AA2623">
        <v>66.75</v>
      </c>
      <c r="AB2623">
        <v>13.25</v>
      </c>
      <c r="AC2623">
        <v>69.98</v>
      </c>
    </row>
    <row r="2624" spans="1:29" x14ac:dyDescent="0.2">
      <c r="A2624" t="s">
        <v>566</v>
      </c>
      <c r="B2624" s="2" t="s">
        <v>5089</v>
      </c>
      <c r="C2624" s="2">
        <v>2</v>
      </c>
      <c r="D2624" s="2">
        <v>1</v>
      </c>
      <c r="E2624" s="2">
        <v>1</v>
      </c>
      <c r="F2624" s="1">
        <v>42928.46875</v>
      </c>
      <c r="G2624">
        <v>85.31</v>
      </c>
      <c r="H2624">
        <v>1.78</v>
      </c>
      <c r="I2624">
        <v>1.33</v>
      </c>
      <c r="J2624">
        <v>1.71</v>
      </c>
      <c r="K2624">
        <v>2.04</v>
      </c>
      <c r="L2624">
        <v>0.5</v>
      </c>
      <c r="M2624">
        <v>0.63</v>
      </c>
      <c r="N2624">
        <v>1.82</v>
      </c>
      <c r="O2624">
        <v>1.81</v>
      </c>
      <c r="P2624">
        <v>2.63</v>
      </c>
      <c r="Q2624">
        <v>3.15</v>
      </c>
      <c r="R2624">
        <v>7.19</v>
      </c>
      <c r="S2624">
        <v>14.28</v>
      </c>
      <c r="T2624">
        <v>4.3499999999999996</v>
      </c>
      <c r="U2624">
        <v>1.67</v>
      </c>
      <c r="V2624">
        <v>1.61</v>
      </c>
      <c r="W2624">
        <v>71.75</v>
      </c>
      <c r="X2624">
        <v>7.43</v>
      </c>
      <c r="Y2624">
        <v>9.2200000000000006</v>
      </c>
      <c r="Z2624">
        <v>15.96</v>
      </c>
      <c r="AA2624">
        <v>30.22</v>
      </c>
      <c r="AB2624">
        <v>9.64</v>
      </c>
      <c r="AC2624">
        <v>35.15</v>
      </c>
    </row>
    <row r="2625" spans="1:29" x14ac:dyDescent="0.2">
      <c r="A2625" t="s">
        <v>4216</v>
      </c>
      <c r="B2625" s="4">
        <v>793</v>
      </c>
      <c r="C2625" s="2">
        <v>1</v>
      </c>
      <c r="D2625" s="2">
        <v>1</v>
      </c>
      <c r="E2625" s="2">
        <v>5</v>
      </c>
      <c r="F2625" s="1">
        <v>43286.443055555559</v>
      </c>
      <c r="G2625">
        <v>85.3</v>
      </c>
      <c r="H2625">
        <v>2.09</v>
      </c>
      <c r="I2625">
        <v>1.58</v>
      </c>
      <c r="J2625">
        <v>3.55</v>
      </c>
      <c r="K2625">
        <v>2.17</v>
      </c>
      <c r="L2625">
        <v>0.26</v>
      </c>
      <c r="M2625">
        <v>0.14000000000000001</v>
      </c>
      <c r="N2625">
        <v>1.94</v>
      </c>
      <c r="O2625">
        <v>1.9</v>
      </c>
      <c r="P2625">
        <v>1.47</v>
      </c>
      <c r="Q2625">
        <v>1.36</v>
      </c>
      <c r="R2625">
        <v>8.44</v>
      </c>
      <c r="S2625">
        <v>13.74</v>
      </c>
      <c r="T2625">
        <v>5.15</v>
      </c>
      <c r="U2625">
        <v>1.4</v>
      </c>
      <c r="V2625">
        <v>1.53</v>
      </c>
      <c r="W2625">
        <v>68.989999999999995</v>
      </c>
      <c r="X2625">
        <v>5.8</v>
      </c>
      <c r="Y2625">
        <v>7.06</v>
      </c>
      <c r="Z2625">
        <v>11.46</v>
      </c>
      <c r="AA2625">
        <v>19.21</v>
      </c>
      <c r="AB2625">
        <v>9.1199999999999992</v>
      </c>
      <c r="AC2625">
        <v>24.04</v>
      </c>
    </row>
    <row r="2626" spans="1:29" x14ac:dyDescent="0.2">
      <c r="A2626" t="s">
        <v>3233</v>
      </c>
      <c r="B2626" s="4">
        <v>912</v>
      </c>
      <c r="C2626" s="2">
        <v>1</v>
      </c>
      <c r="D2626" s="2">
        <v>2</v>
      </c>
      <c r="E2626" s="2">
        <v>4</v>
      </c>
      <c r="F2626" s="1">
        <v>43200.595138888886</v>
      </c>
      <c r="G2626">
        <v>85.3</v>
      </c>
      <c r="H2626">
        <v>1.68</v>
      </c>
      <c r="I2626">
        <v>1.01</v>
      </c>
      <c r="J2626">
        <v>2.0699999999999998</v>
      </c>
      <c r="K2626">
        <v>2.41</v>
      </c>
      <c r="L2626">
        <v>0.68</v>
      </c>
      <c r="M2626">
        <v>0.39</v>
      </c>
      <c r="N2626">
        <v>1.4</v>
      </c>
      <c r="O2626">
        <v>1.38</v>
      </c>
      <c r="P2626">
        <v>3.3</v>
      </c>
      <c r="Q2626">
        <v>4.01</v>
      </c>
      <c r="R2626">
        <v>4.5599999999999996</v>
      </c>
      <c r="S2626">
        <v>12.4</v>
      </c>
      <c r="T2626">
        <v>3.72</v>
      </c>
      <c r="U2626">
        <v>2.19</v>
      </c>
      <c r="V2626">
        <v>1.51</v>
      </c>
      <c r="W2626">
        <v>74.39</v>
      </c>
      <c r="X2626">
        <v>18.940000000000001</v>
      </c>
      <c r="Y2626">
        <v>23.88</v>
      </c>
      <c r="Z2626">
        <v>30.52</v>
      </c>
      <c r="AA2626">
        <v>60.79</v>
      </c>
      <c r="AB2626">
        <v>10.62</v>
      </c>
      <c r="AC2626">
        <v>57.15</v>
      </c>
    </row>
    <row r="2627" spans="1:29" x14ac:dyDescent="0.2">
      <c r="A2627" t="s">
        <v>1265</v>
      </c>
      <c r="B2627" s="2" t="s">
        <v>5069</v>
      </c>
      <c r="C2627" s="2">
        <v>2</v>
      </c>
      <c r="D2627" s="2">
        <v>1</v>
      </c>
      <c r="E2627" s="2">
        <v>2</v>
      </c>
      <c r="F2627" s="1">
        <v>42972.481944444444</v>
      </c>
      <c r="G2627">
        <v>85.3</v>
      </c>
      <c r="H2627">
        <v>1.52</v>
      </c>
      <c r="I2627">
        <v>1.1100000000000001</v>
      </c>
      <c r="J2627">
        <v>3.37</v>
      </c>
      <c r="K2627">
        <v>1.73</v>
      </c>
      <c r="L2627">
        <v>0.39</v>
      </c>
      <c r="M2627">
        <v>0.38</v>
      </c>
      <c r="N2627">
        <v>1.18</v>
      </c>
      <c r="O2627">
        <v>1.18</v>
      </c>
      <c r="P2627">
        <v>1.76</v>
      </c>
      <c r="Q2627">
        <v>2.31</v>
      </c>
      <c r="R2627">
        <v>10.3</v>
      </c>
      <c r="S2627">
        <v>7.92</v>
      </c>
      <c r="T2627">
        <v>4.34</v>
      </c>
      <c r="U2627">
        <v>1.41</v>
      </c>
      <c r="V2627">
        <v>1.25</v>
      </c>
      <c r="W2627">
        <v>70.83</v>
      </c>
      <c r="X2627">
        <v>6.76</v>
      </c>
      <c r="Y2627">
        <v>8.15</v>
      </c>
      <c r="Z2627">
        <v>10.56</v>
      </c>
      <c r="AA2627">
        <v>13.28</v>
      </c>
      <c r="AB2627">
        <v>4.84</v>
      </c>
      <c r="AC2627">
        <v>12.71</v>
      </c>
    </row>
    <row r="2628" spans="1:29" x14ac:dyDescent="0.2">
      <c r="A2628" t="s">
        <v>3481</v>
      </c>
      <c r="B2628" s="2" t="s">
        <v>4816</v>
      </c>
      <c r="C2628" s="2">
        <v>1</v>
      </c>
      <c r="D2628" s="2">
        <v>2</v>
      </c>
      <c r="E2628" s="2">
        <v>4</v>
      </c>
      <c r="F2628" s="1">
        <v>43208.713194444441</v>
      </c>
      <c r="G2628">
        <v>85.3</v>
      </c>
      <c r="H2628">
        <v>2</v>
      </c>
      <c r="I2628">
        <v>1.21</v>
      </c>
      <c r="J2628">
        <v>1.29</v>
      </c>
      <c r="K2628">
        <v>2.83</v>
      </c>
      <c r="L2628">
        <v>0.68</v>
      </c>
      <c r="M2628">
        <v>0.43</v>
      </c>
      <c r="N2628">
        <v>1.64</v>
      </c>
      <c r="O2628">
        <v>1.62</v>
      </c>
      <c r="P2628">
        <v>3.46</v>
      </c>
      <c r="Q2628">
        <v>4.24</v>
      </c>
      <c r="R2628">
        <v>2.72</v>
      </c>
      <c r="S2628">
        <v>14.21</v>
      </c>
      <c r="T2628">
        <v>3.77</v>
      </c>
      <c r="U2628">
        <v>2.39</v>
      </c>
      <c r="V2628">
        <v>1.54</v>
      </c>
      <c r="W2628">
        <v>74.209999999999994</v>
      </c>
      <c r="X2628">
        <v>17.18</v>
      </c>
      <c r="Y2628">
        <v>23.44</v>
      </c>
      <c r="Z2628">
        <v>34.75</v>
      </c>
      <c r="AA2628">
        <v>64.72</v>
      </c>
      <c r="AB2628">
        <v>17.28</v>
      </c>
      <c r="AC2628">
        <v>73.84</v>
      </c>
    </row>
    <row r="2629" spans="1:29" x14ac:dyDescent="0.2">
      <c r="A2629" t="s">
        <v>3956</v>
      </c>
      <c r="B2629" s="2" t="s">
        <v>5020</v>
      </c>
      <c r="C2629" s="2">
        <v>2</v>
      </c>
      <c r="D2629" s="2">
        <v>1</v>
      </c>
      <c r="E2629" s="2">
        <v>5</v>
      </c>
      <c r="F2629" s="1">
        <v>43283.470833333333</v>
      </c>
      <c r="G2629">
        <v>85.3</v>
      </c>
      <c r="H2629">
        <v>2.21</v>
      </c>
      <c r="I2629">
        <v>1.32</v>
      </c>
      <c r="J2629">
        <v>3.35</v>
      </c>
      <c r="K2629">
        <v>2.36</v>
      </c>
      <c r="L2629">
        <v>0.25</v>
      </c>
      <c r="M2629">
        <v>0.18</v>
      </c>
      <c r="N2629">
        <v>1.44</v>
      </c>
      <c r="O2629">
        <v>1.43</v>
      </c>
      <c r="P2629">
        <v>1.47</v>
      </c>
      <c r="Q2629">
        <v>1.56</v>
      </c>
      <c r="R2629">
        <v>9.86</v>
      </c>
      <c r="S2629">
        <v>9.9700000000000006</v>
      </c>
      <c r="T2629">
        <v>4.21</v>
      </c>
      <c r="U2629">
        <v>1.91</v>
      </c>
      <c r="V2629">
        <v>1.4</v>
      </c>
      <c r="W2629">
        <v>69.44</v>
      </c>
      <c r="X2629">
        <v>5.63</v>
      </c>
      <c r="Y2629">
        <v>7.47</v>
      </c>
      <c r="Z2629">
        <v>8.83</v>
      </c>
      <c r="AA2629">
        <v>19.739999999999998</v>
      </c>
      <c r="AB2629">
        <v>8.8800000000000008</v>
      </c>
      <c r="AC2629">
        <v>18.09</v>
      </c>
    </row>
    <row r="2630" spans="1:29" x14ac:dyDescent="0.2">
      <c r="A2630" t="s">
        <v>541</v>
      </c>
      <c r="B2630" s="2" t="s">
        <v>4991</v>
      </c>
      <c r="C2630" s="2">
        <v>2</v>
      </c>
      <c r="D2630" s="2">
        <v>2</v>
      </c>
      <c r="E2630" s="2">
        <v>1</v>
      </c>
      <c r="F2630" s="1">
        <v>42923.492361111108</v>
      </c>
      <c r="G2630">
        <v>85.3</v>
      </c>
      <c r="H2630">
        <v>1.62</v>
      </c>
      <c r="I2630">
        <v>1.02</v>
      </c>
      <c r="J2630">
        <v>2.42</v>
      </c>
      <c r="K2630">
        <v>1.91</v>
      </c>
      <c r="L2630">
        <v>0.57999999999999996</v>
      </c>
      <c r="M2630">
        <v>0.74</v>
      </c>
      <c r="N2630">
        <v>1.38</v>
      </c>
      <c r="O2630">
        <v>1.41</v>
      </c>
      <c r="P2630">
        <v>2.9</v>
      </c>
      <c r="Q2630">
        <v>3.61</v>
      </c>
      <c r="R2630">
        <v>8.26</v>
      </c>
      <c r="S2630">
        <v>11.17</v>
      </c>
      <c r="T2630">
        <v>4.6100000000000003</v>
      </c>
      <c r="U2630">
        <v>1.91</v>
      </c>
      <c r="V2630">
        <v>1.5</v>
      </c>
      <c r="W2630">
        <v>71.58</v>
      </c>
      <c r="X2630">
        <v>9.6300000000000008</v>
      </c>
      <c r="Y2630">
        <v>10.97</v>
      </c>
      <c r="Z2630">
        <v>16.350000000000001</v>
      </c>
      <c r="AA2630">
        <v>32.950000000000003</v>
      </c>
      <c r="AB2630">
        <v>8.9700000000000006</v>
      </c>
      <c r="AC2630">
        <v>42.9</v>
      </c>
    </row>
    <row r="2631" spans="1:29" x14ac:dyDescent="0.2">
      <c r="A2631" t="s">
        <v>1124</v>
      </c>
      <c r="B2631" s="2" t="s">
        <v>5158</v>
      </c>
      <c r="C2631" s="2">
        <v>2</v>
      </c>
      <c r="D2631" s="2">
        <v>1</v>
      </c>
      <c r="E2631" s="2">
        <v>2</v>
      </c>
      <c r="F2631" s="1">
        <v>42963.645138888889</v>
      </c>
      <c r="G2631">
        <v>85.3</v>
      </c>
      <c r="H2631">
        <v>1.72</v>
      </c>
      <c r="I2631">
        <v>1.26</v>
      </c>
      <c r="J2631">
        <v>4.49</v>
      </c>
      <c r="K2631">
        <v>1.99</v>
      </c>
      <c r="L2631">
        <v>0.36</v>
      </c>
      <c r="M2631">
        <v>0.4</v>
      </c>
      <c r="N2631">
        <v>1.47</v>
      </c>
      <c r="O2631">
        <v>1.46</v>
      </c>
      <c r="P2631">
        <v>1.86</v>
      </c>
      <c r="Q2631">
        <v>2.41</v>
      </c>
      <c r="R2631">
        <v>9.19</v>
      </c>
      <c r="S2631">
        <v>10.42</v>
      </c>
      <c r="T2631">
        <v>5.7</v>
      </c>
      <c r="U2631">
        <v>1.53</v>
      </c>
      <c r="V2631">
        <v>1.36</v>
      </c>
      <c r="W2631">
        <v>69.61</v>
      </c>
      <c r="X2631">
        <v>9.5299999999999994</v>
      </c>
      <c r="Y2631">
        <v>10.9</v>
      </c>
      <c r="Z2631">
        <v>12.68</v>
      </c>
      <c r="AA2631">
        <v>16.32</v>
      </c>
      <c r="AB2631">
        <v>5.31</v>
      </c>
      <c r="AC2631">
        <v>25.01</v>
      </c>
    </row>
    <row r="2632" spans="1:29" x14ac:dyDescent="0.2">
      <c r="A2632" t="s">
        <v>789</v>
      </c>
      <c r="B2632" s="2" t="s">
        <v>5025</v>
      </c>
      <c r="C2632" s="2">
        <v>2</v>
      </c>
      <c r="D2632" s="2">
        <v>2</v>
      </c>
      <c r="E2632" s="2">
        <v>1</v>
      </c>
      <c r="F2632" s="1">
        <v>42948.561111111114</v>
      </c>
      <c r="G2632">
        <v>85.3</v>
      </c>
      <c r="H2632">
        <v>1.55</v>
      </c>
      <c r="I2632">
        <v>1.25</v>
      </c>
      <c r="J2632">
        <v>1.75</v>
      </c>
      <c r="K2632">
        <v>2.0299999999999998</v>
      </c>
      <c r="L2632">
        <v>0.5</v>
      </c>
      <c r="M2632">
        <v>0.52</v>
      </c>
      <c r="N2632">
        <v>1.51</v>
      </c>
      <c r="O2632">
        <v>1.5</v>
      </c>
      <c r="P2632">
        <v>2.33</v>
      </c>
      <c r="Q2632">
        <v>2.71</v>
      </c>
      <c r="R2632">
        <v>7.38</v>
      </c>
      <c r="S2632">
        <v>11.35</v>
      </c>
      <c r="T2632">
        <v>3.86</v>
      </c>
      <c r="U2632">
        <v>1.46</v>
      </c>
      <c r="V2632">
        <v>1.4</v>
      </c>
      <c r="W2632">
        <v>72.8</v>
      </c>
      <c r="X2632">
        <v>6.31</v>
      </c>
      <c r="Y2632">
        <v>7.74</v>
      </c>
      <c r="Z2632">
        <v>12.93</v>
      </c>
      <c r="AA2632">
        <v>21.17</v>
      </c>
      <c r="AB2632">
        <v>7.28</v>
      </c>
      <c r="AC2632">
        <v>18.77</v>
      </c>
    </row>
    <row r="2633" spans="1:29" x14ac:dyDescent="0.2">
      <c r="A2633" t="s">
        <v>1847</v>
      </c>
      <c r="B2633" s="2" t="s">
        <v>4914</v>
      </c>
      <c r="C2633" s="2">
        <v>1</v>
      </c>
      <c r="D2633" s="2">
        <v>2</v>
      </c>
      <c r="E2633" s="2">
        <v>2</v>
      </c>
      <c r="F2633" s="1">
        <v>42990.620833333334</v>
      </c>
      <c r="G2633">
        <v>85.29</v>
      </c>
      <c r="H2633">
        <v>1.93</v>
      </c>
      <c r="I2633">
        <v>1.68</v>
      </c>
      <c r="J2633">
        <v>3.73</v>
      </c>
      <c r="K2633">
        <v>2.08</v>
      </c>
      <c r="L2633">
        <v>0.28999999999999998</v>
      </c>
      <c r="M2633">
        <v>0.2</v>
      </c>
      <c r="N2633">
        <v>2.04</v>
      </c>
      <c r="O2633">
        <v>1.99</v>
      </c>
      <c r="P2633">
        <v>1.35</v>
      </c>
      <c r="Q2633">
        <v>1.39</v>
      </c>
      <c r="R2633">
        <v>9.64</v>
      </c>
      <c r="S2633">
        <v>13.79</v>
      </c>
      <c r="T2633">
        <v>3.99</v>
      </c>
      <c r="U2633">
        <v>1.47</v>
      </c>
      <c r="V2633">
        <v>1.55</v>
      </c>
      <c r="W2633">
        <v>69.14</v>
      </c>
      <c r="X2633">
        <v>6.6</v>
      </c>
      <c r="Y2633">
        <v>6.82</v>
      </c>
      <c r="Z2633">
        <v>15.31</v>
      </c>
      <c r="AA2633">
        <v>16.54</v>
      </c>
      <c r="AB2633">
        <v>6.17</v>
      </c>
      <c r="AC2633">
        <v>18.18</v>
      </c>
    </row>
    <row r="2634" spans="1:29" x14ac:dyDescent="0.2">
      <c r="A2634" t="s">
        <v>2897</v>
      </c>
      <c r="B2634" s="2" t="s">
        <v>4742</v>
      </c>
      <c r="C2634" s="2">
        <v>1</v>
      </c>
      <c r="D2634" s="2">
        <v>2</v>
      </c>
      <c r="E2634" s="2">
        <v>4</v>
      </c>
      <c r="F2634" s="1">
        <v>43178.54791666667</v>
      </c>
      <c r="G2634">
        <v>85.29</v>
      </c>
      <c r="H2634">
        <v>1.71</v>
      </c>
      <c r="I2634">
        <v>0.85</v>
      </c>
      <c r="J2634">
        <v>0.45</v>
      </c>
      <c r="K2634">
        <v>2.29</v>
      </c>
      <c r="L2634">
        <v>0.76</v>
      </c>
      <c r="M2634">
        <v>0.63</v>
      </c>
      <c r="N2634">
        <v>1.44</v>
      </c>
      <c r="O2634">
        <v>1.34</v>
      </c>
      <c r="P2634">
        <v>3.57</v>
      </c>
      <c r="Q2634">
        <v>3.5</v>
      </c>
      <c r="R2634">
        <v>4.1900000000000004</v>
      </c>
      <c r="S2634">
        <v>13.23</v>
      </c>
      <c r="T2634">
        <v>3.5</v>
      </c>
      <c r="U2634">
        <v>2.69</v>
      </c>
      <c r="V2634">
        <v>1.61</v>
      </c>
      <c r="W2634">
        <v>72.56</v>
      </c>
      <c r="X2634">
        <v>21.77</v>
      </c>
      <c r="Y2634">
        <v>31.61</v>
      </c>
      <c r="Z2634">
        <v>50.69</v>
      </c>
      <c r="AA2634">
        <v>93.89</v>
      </c>
      <c r="AB2634">
        <v>17.63</v>
      </c>
      <c r="AC2634">
        <v>90.01</v>
      </c>
    </row>
    <row r="2635" spans="1:29" x14ac:dyDescent="0.2">
      <c r="A2635" t="s">
        <v>1485</v>
      </c>
      <c r="B2635" s="2" t="s">
        <v>4805</v>
      </c>
      <c r="C2635" s="2">
        <v>1</v>
      </c>
      <c r="D2635" s="2">
        <v>1</v>
      </c>
      <c r="E2635" s="2">
        <v>2</v>
      </c>
      <c r="F2635" s="1">
        <v>42979.572222222225</v>
      </c>
      <c r="G2635">
        <v>85.29</v>
      </c>
      <c r="H2635">
        <v>1.77</v>
      </c>
      <c r="I2635">
        <v>1.4</v>
      </c>
      <c r="J2635">
        <v>3.21</v>
      </c>
      <c r="K2635">
        <v>2.13</v>
      </c>
      <c r="L2635">
        <v>0.4</v>
      </c>
      <c r="M2635">
        <v>0.31</v>
      </c>
      <c r="N2635">
        <v>1.65</v>
      </c>
      <c r="O2635">
        <v>1.63</v>
      </c>
      <c r="P2635">
        <v>1.97</v>
      </c>
      <c r="Q2635">
        <v>2.39</v>
      </c>
      <c r="R2635">
        <v>8.43</v>
      </c>
      <c r="S2635">
        <v>11.94</v>
      </c>
      <c r="T2635">
        <v>4.76</v>
      </c>
      <c r="U2635">
        <v>1.46</v>
      </c>
      <c r="V2635">
        <v>1.43</v>
      </c>
      <c r="W2635">
        <v>70.69</v>
      </c>
      <c r="X2635">
        <v>7.54</v>
      </c>
      <c r="Y2635">
        <v>8.36</v>
      </c>
      <c r="Z2635">
        <v>14.29</v>
      </c>
      <c r="AA2635">
        <v>17.43</v>
      </c>
      <c r="AB2635">
        <v>6.16</v>
      </c>
      <c r="AC2635">
        <v>20.76</v>
      </c>
    </row>
    <row r="2636" spans="1:29" x14ac:dyDescent="0.2">
      <c r="A2636" t="s">
        <v>461</v>
      </c>
      <c r="B2636" s="2" t="s">
        <v>4724</v>
      </c>
      <c r="C2636" s="2">
        <v>1</v>
      </c>
      <c r="D2636" s="2">
        <v>1</v>
      </c>
      <c r="E2636" s="2">
        <v>1</v>
      </c>
      <c r="F2636" s="1">
        <v>42921.570833333331</v>
      </c>
      <c r="G2636">
        <v>85.29</v>
      </c>
      <c r="H2636">
        <v>1.78</v>
      </c>
      <c r="I2636">
        <v>1.33</v>
      </c>
      <c r="J2636">
        <v>2.36</v>
      </c>
      <c r="K2636">
        <v>2.1800000000000002</v>
      </c>
      <c r="L2636">
        <v>0.56999999999999995</v>
      </c>
      <c r="M2636">
        <v>0.62</v>
      </c>
      <c r="N2636">
        <v>1.74</v>
      </c>
      <c r="O2636">
        <v>1.72</v>
      </c>
      <c r="P2636">
        <v>2.79</v>
      </c>
      <c r="Q2636">
        <v>3.48</v>
      </c>
      <c r="R2636">
        <v>6.79</v>
      </c>
      <c r="S2636">
        <v>13.73</v>
      </c>
      <c r="T2636">
        <v>4.7</v>
      </c>
      <c r="U2636">
        <v>1.69</v>
      </c>
      <c r="V2636">
        <v>1.55</v>
      </c>
      <c r="W2636">
        <v>71.94</v>
      </c>
      <c r="X2636">
        <v>8.6300000000000008</v>
      </c>
      <c r="Y2636">
        <v>10.23</v>
      </c>
      <c r="Z2636">
        <v>15.46</v>
      </c>
      <c r="AA2636">
        <v>30.11</v>
      </c>
      <c r="AB2636">
        <v>8.5</v>
      </c>
      <c r="AC2636">
        <v>35.29</v>
      </c>
    </row>
    <row r="2637" spans="1:29" x14ac:dyDescent="0.2">
      <c r="A2637" t="s">
        <v>248</v>
      </c>
      <c r="B2637" s="2" t="s">
        <v>4945</v>
      </c>
      <c r="C2637" s="2">
        <v>1</v>
      </c>
      <c r="D2637" s="2">
        <v>1</v>
      </c>
      <c r="E2637" s="2">
        <v>1</v>
      </c>
      <c r="F2637" s="1">
        <v>42908.597222222219</v>
      </c>
      <c r="G2637">
        <v>85.29</v>
      </c>
      <c r="H2637">
        <v>2.19</v>
      </c>
      <c r="I2637">
        <v>1.57</v>
      </c>
      <c r="J2637">
        <v>2.13</v>
      </c>
      <c r="K2637">
        <v>2.7</v>
      </c>
      <c r="L2637">
        <v>0.49</v>
      </c>
      <c r="M2637">
        <v>0.52</v>
      </c>
      <c r="N2637">
        <v>2.0499999999999998</v>
      </c>
      <c r="O2637">
        <v>2.0299999999999998</v>
      </c>
      <c r="P2637">
        <v>2.61</v>
      </c>
      <c r="Q2637">
        <v>3.14</v>
      </c>
      <c r="R2637">
        <v>5.68</v>
      </c>
      <c r="S2637">
        <v>15.49</v>
      </c>
      <c r="T2637">
        <v>4.9400000000000004</v>
      </c>
      <c r="U2637">
        <v>1.82</v>
      </c>
      <c r="V2637">
        <v>1.68</v>
      </c>
      <c r="W2637">
        <v>71.55</v>
      </c>
      <c r="X2637">
        <v>7.7</v>
      </c>
      <c r="Y2637">
        <v>7.94</v>
      </c>
      <c r="Z2637">
        <v>17.170000000000002</v>
      </c>
      <c r="AA2637">
        <v>28.14</v>
      </c>
      <c r="AB2637">
        <v>11.45</v>
      </c>
      <c r="AC2637">
        <v>37.450000000000003</v>
      </c>
    </row>
    <row r="2638" spans="1:29" x14ac:dyDescent="0.2">
      <c r="A2638" t="s">
        <v>272</v>
      </c>
      <c r="B2638" s="2" t="s">
        <v>4909</v>
      </c>
      <c r="C2638" s="2">
        <v>1</v>
      </c>
      <c r="D2638" s="2">
        <v>2</v>
      </c>
      <c r="E2638" s="2">
        <v>1</v>
      </c>
      <c r="F2638" s="1">
        <v>42913.643055555556</v>
      </c>
      <c r="G2638">
        <v>85.29</v>
      </c>
      <c r="H2638">
        <v>1.74</v>
      </c>
      <c r="I2638">
        <v>1.2</v>
      </c>
      <c r="J2638">
        <v>1.82</v>
      </c>
      <c r="K2638">
        <v>2.1</v>
      </c>
      <c r="L2638">
        <v>0.5</v>
      </c>
      <c r="M2638">
        <v>0.56999999999999995</v>
      </c>
      <c r="N2638">
        <v>1.48</v>
      </c>
      <c r="O2638">
        <v>1.48</v>
      </c>
      <c r="P2638">
        <v>2.41</v>
      </c>
      <c r="Q2638">
        <v>3.3</v>
      </c>
      <c r="R2638">
        <v>7.83</v>
      </c>
      <c r="S2638">
        <v>11.72</v>
      </c>
      <c r="T2638">
        <v>3.63</v>
      </c>
      <c r="U2638">
        <v>1.67</v>
      </c>
      <c r="V2638">
        <v>1.4</v>
      </c>
      <c r="W2638">
        <v>72.27</v>
      </c>
      <c r="X2638">
        <v>6.81</v>
      </c>
      <c r="Y2638">
        <v>9.23</v>
      </c>
      <c r="Z2638">
        <v>12.77</v>
      </c>
      <c r="AA2638">
        <v>28.7</v>
      </c>
      <c r="AB2638">
        <v>9.5399999999999991</v>
      </c>
      <c r="AC2638">
        <v>21.13</v>
      </c>
    </row>
    <row r="2639" spans="1:29" x14ac:dyDescent="0.2">
      <c r="A2639" t="s">
        <v>685</v>
      </c>
      <c r="B2639" s="2" t="s">
        <v>5086</v>
      </c>
      <c r="C2639" s="2">
        <v>2</v>
      </c>
      <c r="D2639" s="2">
        <v>2</v>
      </c>
      <c r="E2639" s="2">
        <v>1</v>
      </c>
      <c r="F2639" s="1">
        <v>42933.572222222225</v>
      </c>
      <c r="G2639">
        <v>85.29</v>
      </c>
      <c r="H2639">
        <v>2.06</v>
      </c>
      <c r="I2639">
        <v>1.33</v>
      </c>
      <c r="J2639">
        <v>1.49</v>
      </c>
      <c r="K2639">
        <v>2.61</v>
      </c>
      <c r="L2639">
        <v>0.56999999999999995</v>
      </c>
      <c r="M2639">
        <v>0.67</v>
      </c>
      <c r="N2639">
        <v>1.63</v>
      </c>
      <c r="O2639">
        <v>1.63</v>
      </c>
      <c r="P2639">
        <v>2.95</v>
      </c>
      <c r="Q2639">
        <v>3.85</v>
      </c>
      <c r="R2639">
        <v>4.8</v>
      </c>
      <c r="S2639">
        <v>12.96</v>
      </c>
      <c r="T2639">
        <v>3.88</v>
      </c>
      <c r="U2639">
        <v>2.11</v>
      </c>
      <c r="V2639">
        <v>1.5</v>
      </c>
      <c r="W2639">
        <v>73.209999999999994</v>
      </c>
      <c r="X2639">
        <v>7.03</v>
      </c>
      <c r="Y2639">
        <v>8.6</v>
      </c>
      <c r="Z2639">
        <v>13.85</v>
      </c>
      <c r="AA2639">
        <v>31.46</v>
      </c>
      <c r="AB2639">
        <v>13.19</v>
      </c>
      <c r="AC2639">
        <v>36.549999999999997</v>
      </c>
    </row>
    <row r="2640" spans="1:29" x14ac:dyDescent="0.2">
      <c r="A2640" t="s">
        <v>672</v>
      </c>
      <c r="B2640" s="2" t="s">
        <v>5144</v>
      </c>
      <c r="C2640" s="2">
        <v>2</v>
      </c>
      <c r="D2640" s="2">
        <v>1</v>
      </c>
      <c r="E2640" s="2">
        <v>1</v>
      </c>
      <c r="F2640" s="1">
        <v>42933.479166666664</v>
      </c>
      <c r="G2640">
        <v>85.28</v>
      </c>
      <c r="H2640">
        <v>1.57</v>
      </c>
      <c r="I2640">
        <v>1.26</v>
      </c>
      <c r="J2640">
        <v>1.99</v>
      </c>
      <c r="K2640">
        <v>1.97</v>
      </c>
      <c r="L2640">
        <v>0.48</v>
      </c>
      <c r="M2640">
        <v>0.45</v>
      </c>
      <c r="N2640">
        <v>1.6</v>
      </c>
      <c r="O2640">
        <v>1.58</v>
      </c>
      <c r="P2640">
        <v>2.4</v>
      </c>
      <c r="Q2640">
        <v>3</v>
      </c>
      <c r="R2640">
        <v>6.35</v>
      </c>
      <c r="S2640">
        <v>11.62</v>
      </c>
      <c r="T2640">
        <v>4.66</v>
      </c>
      <c r="U2640">
        <v>1.41</v>
      </c>
      <c r="V2640">
        <v>1.38</v>
      </c>
      <c r="W2640">
        <v>72.900000000000006</v>
      </c>
      <c r="X2640">
        <v>6.9</v>
      </c>
      <c r="Y2640">
        <v>8.5500000000000007</v>
      </c>
      <c r="Z2640">
        <v>13.1</v>
      </c>
      <c r="AA2640">
        <v>24.04</v>
      </c>
      <c r="AB2640">
        <v>11.8</v>
      </c>
      <c r="AC2640">
        <v>31.26</v>
      </c>
    </row>
    <row r="2641" spans="1:29" x14ac:dyDescent="0.2">
      <c r="A2641" t="s">
        <v>3244</v>
      </c>
      <c r="B2641" s="2" t="s">
        <v>4731</v>
      </c>
      <c r="C2641" s="2">
        <v>1</v>
      </c>
      <c r="D2641" s="2">
        <v>2</v>
      </c>
      <c r="E2641" s="2">
        <v>4</v>
      </c>
      <c r="F2641" s="1">
        <v>43200.60833333333</v>
      </c>
      <c r="G2641">
        <v>85.28</v>
      </c>
      <c r="H2641">
        <v>1.74</v>
      </c>
      <c r="I2641">
        <v>1.0900000000000001</v>
      </c>
      <c r="J2641">
        <v>1.99</v>
      </c>
      <c r="K2641">
        <v>2.68</v>
      </c>
      <c r="L2641">
        <v>0.74</v>
      </c>
      <c r="M2641">
        <v>0.43</v>
      </c>
      <c r="N2641">
        <v>1.44</v>
      </c>
      <c r="O2641">
        <v>1.45</v>
      </c>
      <c r="P2641">
        <v>3.54</v>
      </c>
      <c r="Q2641">
        <v>4.1100000000000003</v>
      </c>
      <c r="R2641">
        <v>4.51</v>
      </c>
      <c r="S2641">
        <v>12.9</v>
      </c>
      <c r="T2641">
        <v>3.73</v>
      </c>
      <c r="U2641">
        <v>2.33</v>
      </c>
      <c r="V2641">
        <v>1.57</v>
      </c>
      <c r="W2641">
        <v>74.069999999999993</v>
      </c>
      <c r="X2641">
        <v>23.18</v>
      </c>
      <c r="Y2641">
        <v>26.56</v>
      </c>
      <c r="Z2641">
        <v>38.53</v>
      </c>
      <c r="AA2641">
        <v>60.25</v>
      </c>
      <c r="AB2641">
        <v>8.73</v>
      </c>
      <c r="AC2641">
        <v>60.99</v>
      </c>
    </row>
    <row r="2642" spans="1:29" x14ac:dyDescent="0.2">
      <c r="A2642" t="s">
        <v>1149</v>
      </c>
      <c r="B2642" s="2" t="s">
        <v>4812</v>
      </c>
      <c r="C2642" s="2">
        <v>1</v>
      </c>
      <c r="D2642" s="2">
        <v>2</v>
      </c>
      <c r="E2642" s="2">
        <v>2</v>
      </c>
      <c r="F2642" s="1">
        <v>42965.433333333334</v>
      </c>
      <c r="G2642">
        <v>85.27</v>
      </c>
      <c r="H2642">
        <v>1.82</v>
      </c>
      <c r="I2642">
        <v>1.38</v>
      </c>
      <c r="J2642">
        <v>3.37</v>
      </c>
      <c r="K2642">
        <v>2.04</v>
      </c>
      <c r="L2642">
        <v>0.46</v>
      </c>
      <c r="M2642">
        <v>0.55000000000000004</v>
      </c>
      <c r="N2642">
        <v>1.45</v>
      </c>
      <c r="O2642">
        <v>1.42</v>
      </c>
      <c r="P2642">
        <v>2.06</v>
      </c>
      <c r="Q2642">
        <v>2.82</v>
      </c>
      <c r="R2642">
        <v>9.2899999999999991</v>
      </c>
      <c r="S2642">
        <v>10.220000000000001</v>
      </c>
      <c r="T2642">
        <v>3.6</v>
      </c>
      <c r="U2642">
        <v>1.61</v>
      </c>
      <c r="V2642">
        <v>1.39</v>
      </c>
      <c r="W2642">
        <v>71.39</v>
      </c>
      <c r="X2642">
        <v>4.2300000000000004</v>
      </c>
      <c r="Y2642">
        <v>5.29</v>
      </c>
      <c r="Z2642">
        <v>11.38</v>
      </c>
      <c r="AA2642">
        <v>12.06</v>
      </c>
      <c r="AB2642">
        <v>3.89</v>
      </c>
      <c r="AC2642">
        <v>9.0399999999999991</v>
      </c>
    </row>
    <row r="2643" spans="1:29" x14ac:dyDescent="0.2">
      <c r="A2643" t="s">
        <v>2968</v>
      </c>
      <c r="B2643" s="2" t="s">
        <v>4884</v>
      </c>
      <c r="C2643" s="2">
        <v>1</v>
      </c>
      <c r="D2643" s="2">
        <v>1</v>
      </c>
      <c r="E2643" s="2">
        <v>4</v>
      </c>
      <c r="F2643" s="1">
        <v>43185.705555555556</v>
      </c>
      <c r="G2643">
        <v>85.27</v>
      </c>
      <c r="H2643">
        <v>1.62</v>
      </c>
      <c r="I2643">
        <v>0.97</v>
      </c>
      <c r="J2643">
        <v>2.0699999999999998</v>
      </c>
      <c r="K2643">
        <v>2.46</v>
      </c>
      <c r="L2643">
        <v>0.67</v>
      </c>
      <c r="M2643">
        <v>0.27</v>
      </c>
      <c r="N2643">
        <v>1.4</v>
      </c>
      <c r="O2643">
        <v>1.38</v>
      </c>
      <c r="P2643">
        <v>3.35</v>
      </c>
      <c r="Q2643">
        <v>3.73</v>
      </c>
      <c r="R2643">
        <v>3.81</v>
      </c>
      <c r="S2643">
        <v>12.62</v>
      </c>
      <c r="T2643">
        <v>4.2699999999999996</v>
      </c>
      <c r="U2643">
        <v>2.19</v>
      </c>
      <c r="V2643">
        <v>1.48</v>
      </c>
      <c r="W2643">
        <v>73.86</v>
      </c>
      <c r="X2643">
        <v>23.33</v>
      </c>
      <c r="Y2643">
        <v>29.79</v>
      </c>
      <c r="Z2643">
        <v>35.56</v>
      </c>
      <c r="AA2643">
        <v>67.790000000000006</v>
      </c>
      <c r="AB2643">
        <v>12.53</v>
      </c>
      <c r="AC2643">
        <v>84.77</v>
      </c>
    </row>
    <row r="2644" spans="1:29" x14ac:dyDescent="0.2">
      <c r="A2644" t="s">
        <v>3684</v>
      </c>
      <c r="B2644" s="2" t="s">
        <v>5082</v>
      </c>
      <c r="C2644" s="2">
        <v>2</v>
      </c>
      <c r="D2644" s="2">
        <v>1</v>
      </c>
      <c r="E2644" s="2">
        <v>4</v>
      </c>
      <c r="F2644" s="1">
        <v>43216.618750000001</v>
      </c>
      <c r="G2644">
        <v>85.27</v>
      </c>
      <c r="H2644">
        <v>1.52</v>
      </c>
      <c r="I2644">
        <v>1.06</v>
      </c>
      <c r="J2644">
        <v>2.06</v>
      </c>
      <c r="K2644">
        <v>2.2599999999999998</v>
      </c>
      <c r="L2644">
        <v>0.75</v>
      </c>
      <c r="M2644">
        <v>0.56000000000000005</v>
      </c>
      <c r="N2644">
        <v>1.49</v>
      </c>
      <c r="O2644">
        <v>1.39</v>
      </c>
      <c r="P2644">
        <v>3.51</v>
      </c>
      <c r="Q2644">
        <v>4.5</v>
      </c>
      <c r="R2644">
        <v>3.86</v>
      </c>
      <c r="S2644">
        <v>13.13</v>
      </c>
      <c r="T2644">
        <v>4.3099999999999996</v>
      </c>
      <c r="U2644">
        <v>2.0099999999999998</v>
      </c>
      <c r="V2644">
        <v>1.48</v>
      </c>
      <c r="W2644">
        <v>75.25</v>
      </c>
      <c r="X2644">
        <v>18.059999999999999</v>
      </c>
      <c r="Y2644">
        <v>25.31</v>
      </c>
      <c r="Z2644">
        <v>35.82</v>
      </c>
      <c r="AA2644">
        <v>56.69</v>
      </c>
      <c r="AB2644">
        <v>11.02</v>
      </c>
      <c r="AC2644">
        <v>62.28</v>
      </c>
    </row>
    <row r="2645" spans="1:29" x14ac:dyDescent="0.2">
      <c r="A2645" t="s">
        <v>966</v>
      </c>
      <c r="B2645" s="2" t="s">
        <v>4935</v>
      </c>
      <c r="C2645" s="2">
        <v>1</v>
      </c>
      <c r="D2645" s="2">
        <v>2</v>
      </c>
      <c r="E2645" s="2">
        <v>2</v>
      </c>
      <c r="F2645" s="1">
        <v>42955.634027777778</v>
      </c>
      <c r="G2645">
        <v>85.27</v>
      </c>
      <c r="H2645">
        <v>1.53</v>
      </c>
      <c r="I2645">
        <v>1.27</v>
      </c>
      <c r="J2645">
        <v>3.93</v>
      </c>
      <c r="K2645">
        <v>1.79</v>
      </c>
      <c r="L2645">
        <v>0.47</v>
      </c>
      <c r="M2645">
        <v>0.47</v>
      </c>
      <c r="N2645">
        <v>1.34</v>
      </c>
      <c r="O2645">
        <v>1.33</v>
      </c>
      <c r="P2645">
        <v>2.0699999999999998</v>
      </c>
      <c r="Q2645">
        <v>2.58</v>
      </c>
      <c r="R2645">
        <v>9.25</v>
      </c>
      <c r="S2645">
        <v>9.7200000000000006</v>
      </c>
      <c r="T2645">
        <v>4.6100000000000003</v>
      </c>
      <c r="U2645">
        <v>1.32</v>
      </c>
      <c r="V2645">
        <v>1.32</v>
      </c>
      <c r="W2645">
        <v>70.94</v>
      </c>
      <c r="X2645">
        <v>6.71</v>
      </c>
      <c r="Y2645">
        <v>8.14</v>
      </c>
      <c r="Z2645">
        <v>11.88</v>
      </c>
      <c r="AA2645">
        <v>13</v>
      </c>
      <c r="AB2645">
        <v>4.05</v>
      </c>
      <c r="AC2645">
        <v>17.2</v>
      </c>
    </row>
    <row r="2646" spans="1:29" x14ac:dyDescent="0.2">
      <c r="A2646" t="s">
        <v>1547</v>
      </c>
      <c r="B2646" s="2" t="s">
        <v>4860</v>
      </c>
      <c r="C2646" s="2">
        <v>1</v>
      </c>
      <c r="D2646" s="2">
        <v>1</v>
      </c>
      <c r="E2646" s="2">
        <v>2</v>
      </c>
      <c r="F2646" s="1">
        <v>42984.789583333331</v>
      </c>
      <c r="G2646">
        <v>85.27</v>
      </c>
      <c r="H2646">
        <v>1.78</v>
      </c>
      <c r="I2646">
        <v>1.38</v>
      </c>
      <c r="J2646">
        <v>2.89</v>
      </c>
      <c r="K2646">
        <v>2.0499999999999998</v>
      </c>
      <c r="L2646">
        <v>0.43</v>
      </c>
      <c r="M2646">
        <v>0.37</v>
      </c>
      <c r="N2646">
        <v>1.55</v>
      </c>
      <c r="O2646">
        <v>1.53</v>
      </c>
      <c r="P2646">
        <v>1.97</v>
      </c>
      <c r="Q2646">
        <v>2.5099999999999998</v>
      </c>
      <c r="R2646">
        <v>9.39</v>
      </c>
      <c r="S2646">
        <v>11.14</v>
      </c>
      <c r="T2646">
        <v>3.79</v>
      </c>
      <c r="U2646">
        <v>1.55</v>
      </c>
      <c r="V2646">
        <v>1.41</v>
      </c>
      <c r="W2646">
        <v>71</v>
      </c>
      <c r="X2646">
        <v>5.32</v>
      </c>
      <c r="Y2646">
        <v>6.49</v>
      </c>
      <c r="Z2646">
        <v>11.82</v>
      </c>
      <c r="AA2646">
        <v>15.58</v>
      </c>
      <c r="AB2646">
        <v>5.09</v>
      </c>
      <c r="AC2646">
        <v>13.91</v>
      </c>
    </row>
    <row r="2647" spans="1:29" x14ac:dyDescent="0.2">
      <c r="A2647" t="s">
        <v>540</v>
      </c>
      <c r="B2647" s="2" t="s">
        <v>5068</v>
      </c>
      <c r="C2647" s="2">
        <v>2</v>
      </c>
      <c r="D2647" s="2">
        <v>2</v>
      </c>
      <c r="E2647" s="2">
        <v>1</v>
      </c>
      <c r="F2647" s="1">
        <v>42922.481944444444</v>
      </c>
      <c r="G2647">
        <v>85.27</v>
      </c>
      <c r="H2647">
        <v>1.99</v>
      </c>
      <c r="I2647">
        <v>1.49</v>
      </c>
      <c r="J2647">
        <v>2.2000000000000002</v>
      </c>
      <c r="K2647">
        <v>2.56</v>
      </c>
      <c r="L2647">
        <v>0.53</v>
      </c>
      <c r="M2647">
        <v>0.62</v>
      </c>
      <c r="N2647">
        <v>1.9</v>
      </c>
      <c r="O2647">
        <v>1.88</v>
      </c>
      <c r="P2647">
        <v>2.54</v>
      </c>
      <c r="Q2647">
        <v>3.29</v>
      </c>
      <c r="R2647">
        <v>5.8</v>
      </c>
      <c r="S2647">
        <v>14.76</v>
      </c>
      <c r="T2647">
        <v>3.64</v>
      </c>
      <c r="U2647">
        <v>1.84</v>
      </c>
      <c r="V2647">
        <v>1.55</v>
      </c>
      <c r="W2647">
        <v>71.47</v>
      </c>
      <c r="X2647">
        <v>7.04</v>
      </c>
      <c r="Y2647">
        <v>9.08</v>
      </c>
      <c r="Z2647">
        <v>13.63</v>
      </c>
      <c r="AA2647">
        <v>32.54</v>
      </c>
      <c r="AB2647">
        <v>12.24</v>
      </c>
      <c r="AC2647">
        <v>27.16</v>
      </c>
    </row>
    <row r="2648" spans="1:29" x14ac:dyDescent="0.2">
      <c r="A2648" t="s">
        <v>337</v>
      </c>
      <c r="B2648" s="2" t="s">
        <v>5121</v>
      </c>
      <c r="C2648" s="2">
        <v>2</v>
      </c>
      <c r="D2648" s="2">
        <v>1</v>
      </c>
      <c r="E2648" s="2">
        <v>1</v>
      </c>
      <c r="F2648" s="1">
        <v>42914.657638888886</v>
      </c>
      <c r="G2648">
        <v>85.26</v>
      </c>
      <c r="H2648">
        <v>1.84</v>
      </c>
      <c r="I2648">
        <v>1.27</v>
      </c>
      <c r="J2648">
        <v>3.5</v>
      </c>
      <c r="K2648">
        <v>2.16</v>
      </c>
      <c r="L2648">
        <v>0.54</v>
      </c>
      <c r="M2648">
        <v>0.51</v>
      </c>
      <c r="N2648">
        <v>1.56</v>
      </c>
      <c r="O2648">
        <v>1.56</v>
      </c>
      <c r="P2648">
        <v>2.67</v>
      </c>
      <c r="Q2648">
        <v>3.19</v>
      </c>
      <c r="R2648">
        <v>7.74</v>
      </c>
      <c r="S2648">
        <v>12.05</v>
      </c>
      <c r="T2648">
        <v>5.32</v>
      </c>
      <c r="U2648">
        <v>1.8</v>
      </c>
      <c r="V2648">
        <v>1.49</v>
      </c>
      <c r="W2648">
        <v>71.040000000000006</v>
      </c>
      <c r="X2648">
        <v>9.15</v>
      </c>
      <c r="Y2648">
        <v>9.75</v>
      </c>
      <c r="Z2648">
        <v>14.73</v>
      </c>
      <c r="AA2648">
        <v>26.49</v>
      </c>
      <c r="AB2648">
        <v>7.48</v>
      </c>
      <c r="AC2648">
        <v>36.21</v>
      </c>
    </row>
    <row r="2649" spans="1:29" x14ac:dyDescent="0.2">
      <c r="A2649" t="s">
        <v>917</v>
      </c>
      <c r="B2649" s="2" t="s">
        <v>5155</v>
      </c>
      <c r="C2649" s="2">
        <v>2</v>
      </c>
      <c r="D2649" s="2">
        <v>1</v>
      </c>
      <c r="E2649" s="2">
        <v>2</v>
      </c>
      <c r="F2649" s="1">
        <v>42955.518750000003</v>
      </c>
      <c r="G2649">
        <v>85.26</v>
      </c>
      <c r="H2649">
        <v>1.99</v>
      </c>
      <c r="I2649">
        <v>1.49</v>
      </c>
      <c r="J2649">
        <v>3.42</v>
      </c>
      <c r="K2649">
        <v>2.14</v>
      </c>
      <c r="L2649">
        <v>0.39</v>
      </c>
      <c r="M2649">
        <v>0.46</v>
      </c>
      <c r="N2649">
        <v>1.76</v>
      </c>
      <c r="O2649">
        <v>1.7</v>
      </c>
      <c r="P2649">
        <v>1.97</v>
      </c>
      <c r="Q2649">
        <v>2.5</v>
      </c>
      <c r="R2649">
        <v>8.59</v>
      </c>
      <c r="S2649">
        <v>12.71</v>
      </c>
      <c r="T2649">
        <v>4.0199999999999996</v>
      </c>
      <c r="U2649">
        <v>1.65</v>
      </c>
      <c r="V2649">
        <v>1.53</v>
      </c>
      <c r="W2649">
        <v>71.02</v>
      </c>
      <c r="X2649">
        <v>5.01</v>
      </c>
      <c r="Y2649">
        <v>6.33</v>
      </c>
      <c r="Z2649">
        <v>11.23</v>
      </c>
      <c r="AA2649">
        <v>15.72</v>
      </c>
      <c r="AB2649">
        <v>5.63</v>
      </c>
      <c r="AC2649">
        <v>16.95</v>
      </c>
    </row>
    <row r="2650" spans="1:29" x14ac:dyDescent="0.2">
      <c r="A2650" t="s">
        <v>3343</v>
      </c>
      <c r="B2650" s="2" t="s">
        <v>4745</v>
      </c>
      <c r="C2650" s="2">
        <v>1</v>
      </c>
      <c r="D2650" s="2">
        <v>2</v>
      </c>
      <c r="E2650" s="2">
        <v>4</v>
      </c>
      <c r="F2650" s="1">
        <v>43203.600694444445</v>
      </c>
      <c r="G2650">
        <v>85.26</v>
      </c>
      <c r="H2650">
        <v>1.72</v>
      </c>
      <c r="I2650">
        <v>1.08</v>
      </c>
      <c r="J2650">
        <v>1.87</v>
      </c>
      <c r="K2650">
        <v>2.48</v>
      </c>
      <c r="L2650">
        <v>0.68</v>
      </c>
      <c r="M2650">
        <v>0.46</v>
      </c>
      <c r="N2650">
        <v>1.43</v>
      </c>
      <c r="O2650">
        <v>1.4</v>
      </c>
      <c r="P2650">
        <v>3.29</v>
      </c>
      <c r="Q2650">
        <v>4.08</v>
      </c>
      <c r="R2650">
        <v>4.78</v>
      </c>
      <c r="S2650">
        <v>12.48</v>
      </c>
      <c r="T2650">
        <v>3.9</v>
      </c>
      <c r="U2650">
        <v>2.14</v>
      </c>
      <c r="V2650">
        <v>1.49</v>
      </c>
      <c r="W2650">
        <v>74.36</v>
      </c>
      <c r="X2650">
        <v>17.440000000000001</v>
      </c>
      <c r="Y2650">
        <v>23.22</v>
      </c>
      <c r="Z2650">
        <v>28.67</v>
      </c>
      <c r="AA2650">
        <v>54.73</v>
      </c>
      <c r="AB2650">
        <v>10.220000000000001</v>
      </c>
      <c r="AC2650">
        <v>55.26</v>
      </c>
    </row>
    <row r="2651" spans="1:29" x14ac:dyDescent="0.2">
      <c r="A2651" t="s">
        <v>2993</v>
      </c>
      <c r="B2651" s="2" t="s">
        <v>5088</v>
      </c>
      <c r="C2651" s="2">
        <v>2</v>
      </c>
      <c r="D2651" s="2">
        <v>2</v>
      </c>
      <c r="E2651" s="2">
        <v>4</v>
      </c>
      <c r="F2651" s="1">
        <v>43187.70416666667</v>
      </c>
      <c r="G2651">
        <v>85.26</v>
      </c>
      <c r="H2651">
        <v>1.94</v>
      </c>
      <c r="I2651">
        <v>1.1299999999999999</v>
      </c>
      <c r="J2651">
        <v>1.44</v>
      </c>
      <c r="K2651">
        <v>2.88</v>
      </c>
      <c r="L2651">
        <v>0.66</v>
      </c>
      <c r="M2651">
        <v>0.39</v>
      </c>
      <c r="N2651">
        <v>1.61</v>
      </c>
      <c r="O2651">
        <v>1.57</v>
      </c>
      <c r="P2651">
        <v>3.32</v>
      </c>
      <c r="Q2651">
        <v>3.79</v>
      </c>
      <c r="R2651">
        <v>2.8</v>
      </c>
      <c r="S2651">
        <v>14.03</v>
      </c>
      <c r="T2651">
        <v>3.64</v>
      </c>
      <c r="U2651">
        <v>2.5499999999999998</v>
      </c>
      <c r="V2651">
        <v>1.54</v>
      </c>
      <c r="W2651">
        <v>74.38</v>
      </c>
      <c r="X2651">
        <v>17.91</v>
      </c>
      <c r="Y2651">
        <v>24.78</v>
      </c>
      <c r="Z2651">
        <v>33.08</v>
      </c>
      <c r="AA2651">
        <v>71.11</v>
      </c>
      <c r="AB2651">
        <v>16.43</v>
      </c>
      <c r="AC2651">
        <v>75.03</v>
      </c>
    </row>
    <row r="2652" spans="1:29" x14ac:dyDescent="0.2">
      <c r="A2652" t="s">
        <v>192</v>
      </c>
      <c r="B2652" s="2" t="s">
        <v>4780</v>
      </c>
      <c r="C2652" s="2">
        <v>1</v>
      </c>
      <c r="D2652" s="2">
        <v>1</v>
      </c>
      <c r="E2652" s="2">
        <v>1</v>
      </c>
      <c r="F2652" s="1">
        <v>42901.582638888889</v>
      </c>
      <c r="G2652">
        <v>85.25</v>
      </c>
      <c r="H2652">
        <v>1.97</v>
      </c>
      <c r="I2652">
        <v>1.39</v>
      </c>
      <c r="J2652">
        <v>2.4700000000000002</v>
      </c>
      <c r="K2652">
        <v>2.48</v>
      </c>
      <c r="L2652">
        <v>0.54</v>
      </c>
      <c r="M2652">
        <v>0.63</v>
      </c>
      <c r="N2652">
        <v>1.8</v>
      </c>
      <c r="O2652">
        <v>1.8</v>
      </c>
      <c r="P2652">
        <v>2.7</v>
      </c>
      <c r="Q2652">
        <v>3.22</v>
      </c>
      <c r="R2652">
        <v>5.88</v>
      </c>
      <c r="S2652">
        <v>14.17</v>
      </c>
      <c r="T2652">
        <v>4.3499999999999996</v>
      </c>
      <c r="U2652">
        <v>1.85</v>
      </c>
      <c r="V2652">
        <v>1.58</v>
      </c>
      <c r="W2652">
        <v>71.34</v>
      </c>
      <c r="X2652">
        <v>7.89</v>
      </c>
      <c r="Y2652">
        <v>9.7799999999999994</v>
      </c>
      <c r="Z2652">
        <v>15.31</v>
      </c>
      <c r="AA2652">
        <v>33.130000000000003</v>
      </c>
      <c r="AB2652">
        <v>11.02</v>
      </c>
      <c r="AC2652">
        <v>36.08</v>
      </c>
    </row>
    <row r="2653" spans="1:29" x14ac:dyDescent="0.2">
      <c r="A2653" t="s">
        <v>2870</v>
      </c>
      <c r="B2653" s="2" t="s">
        <v>4892</v>
      </c>
      <c r="C2653" s="2">
        <v>1</v>
      </c>
      <c r="D2653" s="2">
        <v>2</v>
      </c>
      <c r="E2653" s="2">
        <v>4</v>
      </c>
      <c r="F2653" s="1">
        <v>43178.521527777775</v>
      </c>
      <c r="G2653">
        <v>85.25</v>
      </c>
      <c r="H2653">
        <v>1.54</v>
      </c>
      <c r="I2653">
        <v>0.8</v>
      </c>
      <c r="J2653">
        <v>0.45</v>
      </c>
      <c r="K2653">
        <v>2.12</v>
      </c>
      <c r="L2653">
        <v>0.73</v>
      </c>
      <c r="M2653">
        <v>0.5</v>
      </c>
      <c r="N2653">
        <v>1.29</v>
      </c>
      <c r="O2653">
        <v>1.25</v>
      </c>
      <c r="P2653">
        <v>3.37</v>
      </c>
      <c r="Q2653">
        <v>2.96</v>
      </c>
      <c r="R2653">
        <v>6.13</v>
      </c>
      <c r="S2653">
        <v>11.57</v>
      </c>
      <c r="T2653">
        <v>3.43</v>
      </c>
      <c r="U2653">
        <v>2.4700000000000002</v>
      </c>
      <c r="V2653">
        <v>1.55</v>
      </c>
      <c r="W2653">
        <v>72.650000000000006</v>
      </c>
      <c r="X2653">
        <v>20.010000000000002</v>
      </c>
      <c r="Y2653">
        <v>24.79</v>
      </c>
      <c r="Z2653">
        <v>40.39</v>
      </c>
      <c r="AA2653">
        <v>77.41</v>
      </c>
      <c r="AB2653">
        <v>14.4</v>
      </c>
      <c r="AC2653">
        <v>79.319999999999993</v>
      </c>
    </row>
    <row r="2654" spans="1:29" x14ac:dyDescent="0.2">
      <c r="A2654" t="s">
        <v>3117</v>
      </c>
      <c r="B2654" s="2" t="s">
        <v>4955</v>
      </c>
      <c r="C2654" s="2">
        <v>2</v>
      </c>
      <c r="D2654" s="2">
        <v>1</v>
      </c>
      <c r="E2654" s="2">
        <v>4</v>
      </c>
      <c r="F2654" s="1">
        <v>43195.560416666667</v>
      </c>
      <c r="G2654">
        <v>85.25</v>
      </c>
      <c r="H2654">
        <v>1.68</v>
      </c>
      <c r="I2654">
        <v>1.08</v>
      </c>
      <c r="J2654">
        <v>0.54</v>
      </c>
      <c r="K2654">
        <v>2.74</v>
      </c>
      <c r="L2654">
        <v>0.69</v>
      </c>
      <c r="M2654">
        <v>0.38</v>
      </c>
      <c r="N2654">
        <v>1.57</v>
      </c>
      <c r="O2654">
        <v>1.56</v>
      </c>
      <c r="P2654">
        <v>3.28</v>
      </c>
      <c r="Q2654">
        <v>3.65</v>
      </c>
      <c r="R2654">
        <v>2.5499999999999998</v>
      </c>
      <c r="S2654">
        <v>13.97</v>
      </c>
      <c r="T2654">
        <v>2.94</v>
      </c>
      <c r="U2654">
        <v>2.27</v>
      </c>
      <c r="V2654">
        <v>1.54</v>
      </c>
      <c r="W2654">
        <v>74.69</v>
      </c>
      <c r="X2654">
        <v>19.34</v>
      </c>
      <c r="Y2654">
        <v>24.84</v>
      </c>
      <c r="Z2654">
        <v>35.22</v>
      </c>
      <c r="AA2654">
        <v>70.87</v>
      </c>
      <c r="AB2654">
        <v>13.3</v>
      </c>
      <c r="AC2654">
        <v>60.22</v>
      </c>
    </row>
    <row r="2655" spans="1:29" x14ac:dyDescent="0.2">
      <c r="A2655" t="s">
        <v>3697</v>
      </c>
      <c r="B2655" s="2" t="s">
        <v>4901</v>
      </c>
      <c r="C2655" s="2">
        <v>1</v>
      </c>
      <c r="D2655" s="2">
        <v>1</v>
      </c>
      <c r="E2655" s="2">
        <v>4</v>
      </c>
      <c r="F2655" s="1">
        <v>43216.626388888886</v>
      </c>
      <c r="G2655">
        <v>85.25</v>
      </c>
      <c r="H2655">
        <v>1.77</v>
      </c>
      <c r="I2655">
        <v>1.24</v>
      </c>
      <c r="J2655">
        <v>3.31</v>
      </c>
      <c r="K2655">
        <v>2.42</v>
      </c>
      <c r="L2655">
        <v>0.76</v>
      </c>
      <c r="M2655">
        <v>0.56999999999999995</v>
      </c>
      <c r="N2655">
        <v>1.52</v>
      </c>
      <c r="O2655">
        <v>1.46</v>
      </c>
      <c r="P2655">
        <v>3.55</v>
      </c>
      <c r="Q2655">
        <v>4.54</v>
      </c>
      <c r="R2655">
        <v>4.5599999999999996</v>
      </c>
      <c r="S2655">
        <v>13.12</v>
      </c>
      <c r="T2655">
        <v>4.67</v>
      </c>
      <c r="U2655">
        <v>1.99</v>
      </c>
      <c r="V2655">
        <v>1.52</v>
      </c>
      <c r="W2655">
        <v>73.680000000000007</v>
      </c>
      <c r="X2655">
        <v>18.010000000000002</v>
      </c>
      <c r="Y2655">
        <v>21.4</v>
      </c>
      <c r="Z2655">
        <v>32.380000000000003</v>
      </c>
      <c r="AA2655">
        <v>38.979999999999997</v>
      </c>
      <c r="AB2655">
        <v>7.23</v>
      </c>
      <c r="AC2655">
        <v>55.56</v>
      </c>
    </row>
    <row r="2656" spans="1:29" x14ac:dyDescent="0.2">
      <c r="A2656" t="s">
        <v>4235</v>
      </c>
      <c r="B2656" s="2" t="s">
        <v>5143</v>
      </c>
      <c r="C2656" s="2">
        <v>2</v>
      </c>
      <c r="D2656" s="2">
        <v>1</v>
      </c>
      <c r="E2656" s="2">
        <v>5</v>
      </c>
      <c r="F2656" s="1">
        <v>43286.467361111114</v>
      </c>
      <c r="G2656">
        <v>85.25</v>
      </c>
      <c r="H2656">
        <v>2.2999999999999998</v>
      </c>
      <c r="I2656">
        <v>1.24</v>
      </c>
      <c r="J2656">
        <v>3.73</v>
      </c>
      <c r="K2656">
        <v>2.5299999999999998</v>
      </c>
      <c r="L2656">
        <v>0.28000000000000003</v>
      </c>
      <c r="M2656">
        <v>0.32</v>
      </c>
      <c r="N2656">
        <v>1.33</v>
      </c>
      <c r="O2656">
        <v>1.35</v>
      </c>
      <c r="P2656">
        <v>1.66</v>
      </c>
      <c r="Q2656">
        <v>1.67</v>
      </c>
      <c r="R2656">
        <v>9.69</v>
      </c>
      <c r="S2656">
        <v>9.19</v>
      </c>
      <c r="T2656">
        <v>4.76</v>
      </c>
      <c r="U2656">
        <v>2.2999999999999998</v>
      </c>
      <c r="V2656">
        <v>1.45</v>
      </c>
      <c r="W2656">
        <v>68.64</v>
      </c>
      <c r="X2656">
        <v>6.56</v>
      </c>
      <c r="Y2656">
        <v>8.9</v>
      </c>
      <c r="Z2656">
        <v>12.03</v>
      </c>
      <c r="AA2656">
        <v>23.91</v>
      </c>
      <c r="AB2656">
        <v>7.27</v>
      </c>
      <c r="AC2656">
        <v>18.45</v>
      </c>
    </row>
    <row r="2657" spans="1:29" x14ac:dyDescent="0.2">
      <c r="A2657" t="s">
        <v>1194</v>
      </c>
      <c r="B2657" s="4">
        <v>912</v>
      </c>
      <c r="C2657" s="2">
        <v>1</v>
      </c>
      <c r="D2657" s="2">
        <v>2</v>
      </c>
      <c r="E2657" s="2">
        <v>2</v>
      </c>
      <c r="F2657" s="1">
        <v>42965.548611111109</v>
      </c>
      <c r="G2657">
        <v>85.24</v>
      </c>
      <c r="H2657">
        <v>1.82</v>
      </c>
      <c r="I2657">
        <v>1.45</v>
      </c>
      <c r="J2657">
        <v>3.28</v>
      </c>
      <c r="K2657">
        <v>2.02</v>
      </c>
      <c r="L2657">
        <v>0.38</v>
      </c>
      <c r="M2657">
        <v>0.43</v>
      </c>
      <c r="N2657">
        <v>1.63</v>
      </c>
      <c r="O2657">
        <v>1.6</v>
      </c>
      <c r="P2657">
        <v>1.95</v>
      </c>
      <c r="Q2657">
        <v>2.69</v>
      </c>
      <c r="R2657">
        <v>9.42</v>
      </c>
      <c r="S2657">
        <v>11.09</v>
      </c>
      <c r="T2657">
        <v>4.49</v>
      </c>
      <c r="U2657">
        <v>1.43</v>
      </c>
      <c r="V2657">
        <v>1.42</v>
      </c>
      <c r="W2657">
        <v>71.09</v>
      </c>
      <c r="X2657">
        <v>5.66</v>
      </c>
      <c r="Y2657">
        <v>6.09</v>
      </c>
      <c r="Z2657">
        <v>12.19</v>
      </c>
      <c r="AA2657">
        <v>11.89</v>
      </c>
      <c r="AB2657">
        <v>4.8499999999999996</v>
      </c>
      <c r="AC2657">
        <v>14.77</v>
      </c>
    </row>
    <row r="2658" spans="1:29" x14ac:dyDescent="0.2">
      <c r="A2658" t="s">
        <v>1355</v>
      </c>
      <c r="B2658" s="2" t="s">
        <v>4819</v>
      </c>
      <c r="C2658" s="2">
        <v>1</v>
      </c>
      <c r="D2658" s="2">
        <v>1</v>
      </c>
      <c r="E2658" s="2">
        <v>2</v>
      </c>
      <c r="F2658" s="1">
        <v>42976.38958333333</v>
      </c>
      <c r="G2658">
        <v>85.24</v>
      </c>
      <c r="H2658">
        <v>1.98</v>
      </c>
      <c r="I2658">
        <v>1.55</v>
      </c>
      <c r="J2658">
        <v>3.47</v>
      </c>
      <c r="K2658">
        <v>2.34</v>
      </c>
      <c r="L2658">
        <v>0.37</v>
      </c>
      <c r="M2658">
        <v>0.28000000000000003</v>
      </c>
      <c r="N2658">
        <v>1.85</v>
      </c>
      <c r="O2658">
        <v>1.85</v>
      </c>
      <c r="P2658">
        <v>1.98</v>
      </c>
      <c r="Q2658">
        <v>2.12</v>
      </c>
      <c r="R2658">
        <v>8.0500000000000007</v>
      </c>
      <c r="S2658">
        <v>13.03</v>
      </c>
      <c r="T2658">
        <v>5.0999999999999996</v>
      </c>
      <c r="U2658">
        <v>1.58</v>
      </c>
      <c r="V2658">
        <v>1.54</v>
      </c>
      <c r="W2658">
        <v>70.45</v>
      </c>
      <c r="X2658">
        <v>8.1199999999999992</v>
      </c>
      <c r="Y2658">
        <v>7.81</v>
      </c>
      <c r="Z2658">
        <v>16.11</v>
      </c>
      <c r="AA2658">
        <v>18.07</v>
      </c>
      <c r="AB2658">
        <v>6.97</v>
      </c>
      <c r="AC2658">
        <v>23.6</v>
      </c>
    </row>
    <row r="2659" spans="1:29" x14ac:dyDescent="0.2">
      <c r="A2659" t="s">
        <v>3314</v>
      </c>
      <c r="B2659" s="2" t="s">
        <v>4932</v>
      </c>
      <c r="C2659" s="2">
        <v>1</v>
      </c>
      <c r="D2659" s="2">
        <v>2</v>
      </c>
      <c r="E2659" s="2">
        <v>4</v>
      </c>
      <c r="F2659" s="1">
        <v>43203.529166666667</v>
      </c>
      <c r="G2659">
        <v>85.24</v>
      </c>
      <c r="H2659">
        <v>1.83</v>
      </c>
      <c r="I2659">
        <v>1.1399999999999999</v>
      </c>
      <c r="J2659">
        <v>1.25</v>
      </c>
      <c r="K2659">
        <v>2.75</v>
      </c>
      <c r="L2659">
        <v>0.69</v>
      </c>
      <c r="M2659">
        <v>0.31</v>
      </c>
      <c r="N2659">
        <v>1.64</v>
      </c>
      <c r="O2659">
        <v>1.61</v>
      </c>
      <c r="P2659">
        <v>3.47</v>
      </c>
      <c r="Q2659">
        <v>4.16</v>
      </c>
      <c r="R2659">
        <v>3.14</v>
      </c>
      <c r="S2659">
        <v>14.34</v>
      </c>
      <c r="T2659">
        <v>3.69</v>
      </c>
      <c r="U2659">
        <v>2.2999999999999998</v>
      </c>
      <c r="V2659">
        <v>1.58</v>
      </c>
      <c r="W2659">
        <v>74.61</v>
      </c>
      <c r="X2659">
        <v>21.68</v>
      </c>
      <c r="Y2659">
        <v>27.5</v>
      </c>
      <c r="Z2659">
        <v>39.07</v>
      </c>
      <c r="AA2659">
        <v>70.94</v>
      </c>
      <c r="AB2659">
        <v>14.08</v>
      </c>
      <c r="AC2659">
        <v>76.260000000000005</v>
      </c>
    </row>
    <row r="2660" spans="1:29" x14ac:dyDescent="0.2">
      <c r="A2660" t="s">
        <v>538</v>
      </c>
      <c r="B2660" s="2" t="s">
        <v>4940</v>
      </c>
      <c r="C2660" s="2">
        <v>1</v>
      </c>
      <c r="D2660" s="2">
        <v>2</v>
      </c>
      <c r="E2660" s="2">
        <v>1</v>
      </c>
      <c r="F2660" s="1">
        <v>42922.473611111112</v>
      </c>
      <c r="G2660">
        <v>85.24</v>
      </c>
      <c r="H2660">
        <v>2.06</v>
      </c>
      <c r="I2660">
        <v>1.38</v>
      </c>
      <c r="J2660">
        <v>2.4</v>
      </c>
      <c r="K2660">
        <v>2.39</v>
      </c>
      <c r="L2660">
        <v>0.43</v>
      </c>
      <c r="M2660">
        <v>0.38</v>
      </c>
      <c r="N2660">
        <v>1.74</v>
      </c>
      <c r="O2660">
        <v>1.74</v>
      </c>
      <c r="P2660">
        <v>2.2799999999999998</v>
      </c>
      <c r="Q2660">
        <v>2.81</v>
      </c>
      <c r="R2660">
        <v>7.82</v>
      </c>
      <c r="S2660">
        <v>12.99</v>
      </c>
      <c r="T2660">
        <v>4.2300000000000004</v>
      </c>
      <c r="U2660">
        <v>1.76</v>
      </c>
      <c r="V2660">
        <v>1.56</v>
      </c>
      <c r="W2660">
        <v>70.97</v>
      </c>
      <c r="X2660">
        <v>6.94</v>
      </c>
      <c r="Y2660">
        <v>8.58</v>
      </c>
      <c r="Z2660">
        <v>12.84</v>
      </c>
      <c r="AA2660">
        <v>27.11</v>
      </c>
      <c r="AB2660">
        <v>8.9</v>
      </c>
      <c r="AC2660">
        <v>28.11</v>
      </c>
    </row>
    <row r="2661" spans="1:29" x14ac:dyDescent="0.2">
      <c r="A2661" t="s">
        <v>3300</v>
      </c>
      <c r="B2661" s="2" t="s">
        <v>4923</v>
      </c>
      <c r="C2661" s="2">
        <v>1</v>
      </c>
      <c r="D2661" s="2">
        <v>1</v>
      </c>
      <c r="E2661" s="2">
        <v>4</v>
      </c>
      <c r="F2661" s="1">
        <v>43202.625</v>
      </c>
      <c r="G2661">
        <v>85.24</v>
      </c>
      <c r="H2661">
        <v>1.74</v>
      </c>
      <c r="I2661">
        <v>1.03</v>
      </c>
      <c r="J2661">
        <v>2.1800000000000002</v>
      </c>
      <c r="K2661">
        <v>2.61</v>
      </c>
      <c r="L2661">
        <v>0.68</v>
      </c>
      <c r="M2661">
        <v>0.3</v>
      </c>
      <c r="N2661">
        <v>1.34</v>
      </c>
      <c r="O2661">
        <v>1.33</v>
      </c>
      <c r="P2661">
        <v>3.33</v>
      </c>
      <c r="Q2661">
        <v>3.66</v>
      </c>
      <c r="R2661">
        <v>4.3099999999999996</v>
      </c>
      <c r="S2661">
        <v>11.81</v>
      </c>
      <c r="T2661">
        <v>4.2</v>
      </c>
      <c r="U2661">
        <v>2.31</v>
      </c>
      <c r="V2661">
        <v>1.49</v>
      </c>
      <c r="W2661">
        <v>74.540000000000006</v>
      </c>
      <c r="X2661">
        <v>19.12</v>
      </c>
      <c r="Y2661">
        <v>25.4</v>
      </c>
      <c r="Z2661">
        <v>30.65</v>
      </c>
      <c r="AA2661">
        <v>58.85</v>
      </c>
      <c r="AB2661">
        <v>11.42</v>
      </c>
      <c r="AC2661">
        <v>66.75</v>
      </c>
    </row>
    <row r="2662" spans="1:29" x14ac:dyDescent="0.2">
      <c r="A2662" t="s">
        <v>356</v>
      </c>
      <c r="B2662" s="2" t="s">
        <v>5070</v>
      </c>
      <c r="C2662" s="2">
        <v>2</v>
      </c>
      <c r="D2662" s="2">
        <v>2</v>
      </c>
      <c r="E2662" s="2">
        <v>1</v>
      </c>
      <c r="F2662" s="1">
        <v>42915.631944444445</v>
      </c>
      <c r="G2662">
        <v>85.24</v>
      </c>
      <c r="H2662">
        <v>1.95</v>
      </c>
      <c r="I2662">
        <v>1.24</v>
      </c>
      <c r="J2662">
        <v>2</v>
      </c>
      <c r="K2662">
        <v>2.5099999999999998</v>
      </c>
      <c r="L2662">
        <v>0.56000000000000005</v>
      </c>
      <c r="M2662">
        <v>0.57999999999999996</v>
      </c>
      <c r="N2662">
        <v>1.64</v>
      </c>
      <c r="O2662">
        <v>1.65</v>
      </c>
      <c r="P2662">
        <v>2.86</v>
      </c>
      <c r="Q2662">
        <v>3.42</v>
      </c>
      <c r="R2662">
        <v>5.6</v>
      </c>
      <c r="S2662">
        <v>13.29</v>
      </c>
      <c r="T2662">
        <v>4.37</v>
      </c>
      <c r="U2662">
        <v>1.98</v>
      </c>
      <c r="V2662">
        <v>1.56</v>
      </c>
      <c r="W2662">
        <v>72.63</v>
      </c>
      <c r="X2662">
        <v>8.2799999999999994</v>
      </c>
      <c r="Y2662">
        <v>11.47</v>
      </c>
      <c r="Z2662">
        <v>13.85</v>
      </c>
      <c r="AA2662">
        <v>37.67</v>
      </c>
      <c r="AB2662">
        <v>10.91</v>
      </c>
      <c r="AC2662">
        <v>36.82</v>
      </c>
    </row>
    <row r="2663" spans="1:29" x14ac:dyDescent="0.2">
      <c r="A2663" t="s">
        <v>3284</v>
      </c>
      <c r="B2663" s="2" t="s">
        <v>5013</v>
      </c>
      <c r="C2663" s="2">
        <v>2</v>
      </c>
      <c r="D2663" s="2">
        <v>1</v>
      </c>
      <c r="E2663" s="2">
        <v>4</v>
      </c>
      <c r="F2663" s="1">
        <v>43200.665277777778</v>
      </c>
      <c r="G2663">
        <v>85.23</v>
      </c>
      <c r="H2663">
        <v>1.56</v>
      </c>
      <c r="I2663">
        <v>1.06</v>
      </c>
      <c r="J2663">
        <v>1.39</v>
      </c>
      <c r="K2663">
        <v>2.33</v>
      </c>
      <c r="L2663">
        <v>0.67</v>
      </c>
      <c r="M2663">
        <v>0.39</v>
      </c>
      <c r="N2663">
        <v>1.57</v>
      </c>
      <c r="O2663">
        <v>1.51</v>
      </c>
      <c r="P2663">
        <v>3.22</v>
      </c>
      <c r="Q2663">
        <v>3.95</v>
      </c>
      <c r="R2663">
        <v>4.1900000000000004</v>
      </c>
      <c r="S2663">
        <v>13.65</v>
      </c>
      <c r="T2663">
        <v>3.23</v>
      </c>
      <c r="U2663">
        <v>2.02</v>
      </c>
      <c r="V2663">
        <v>1.55</v>
      </c>
      <c r="W2663">
        <v>75.14</v>
      </c>
      <c r="X2663">
        <v>18.190000000000001</v>
      </c>
      <c r="Y2663">
        <v>25.17</v>
      </c>
      <c r="Z2663">
        <v>34.520000000000003</v>
      </c>
      <c r="AA2663">
        <v>64.489999999999995</v>
      </c>
      <c r="AB2663">
        <v>11.67</v>
      </c>
      <c r="AC2663">
        <v>54.56</v>
      </c>
    </row>
    <row r="2664" spans="1:29" x14ac:dyDescent="0.2">
      <c r="A2664" t="s">
        <v>3997</v>
      </c>
      <c r="B2664" s="2" t="s">
        <v>4814</v>
      </c>
      <c r="C2664" s="2">
        <v>2</v>
      </c>
      <c r="D2664" s="2">
        <v>1</v>
      </c>
      <c r="E2664" s="2">
        <v>5</v>
      </c>
      <c r="F2664" s="1">
        <v>43283.54583333333</v>
      </c>
      <c r="G2664">
        <v>85.23</v>
      </c>
      <c r="H2664">
        <v>2.2799999999999998</v>
      </c>
      <c r="I2664">
        <v>1.52</v>
      </c>
      <c r="J2664">
        <v>3.57</v>
      </c>
      <c r="K2664">
        <v>2.36</v>
      </c>
      <c r="L2664">
        <v>0.27</v>
      </c>
      <c r="M2664">
        <v>0.2</v>
      </c>
      <c r="N2664">
        <v>1.94</v>
      </c>
      <c r="O2664">
        <v>1.91</v>
      </c>
      <c r="P2664">
        <v>1.62</v>
      </c>
      <c r="Q2664">
        <v>1.56</v>
      </c>
      <c r="R2664">
        <v>8.2100000000000009</v>
      </c>
      <c r="S2664">
        <v>14.05</v>
      </c>
      <c r="T2664">
        <v>4.84</v>
      </c>
      <c r="U2664">
        <v>1.76</v>
      </c>
      <c r="V2664">
        <v>1.65</v>
      </c>
      <c r="W2664">
        <v>68.900000000000006</v>
      </c>
      <c r="X2664">
        <v>6.09</v>
      </c>
      <c r="Y2664">
        <v>7.78</v>
      </c>
      <c r="Z2664">
        <v>11.4</v>
      </c>
      <c r="AA2664">
        <v>25.73</v>
      </c>
      <c r="AB2664">
        <v>9.8699999999999992</v>
      </c>
      <c r="AC2664">
        <v>26.79</v>
      </c>
    </row>
    <row r="2665" spans="1:29" x14ac:dyDescent="0.2">
      <c r="A2665" t="s">
        <v>3636</v>
      </c>
      <c r="B2665" s="2" t="s">
        <v>4723</v>
      </c>
      <c r="C2665" s="2">
        <v>1</v>
      </c>
      <c r="D2665" s="2">
        <v>2</v>
      </c>
      <c r="E2665" s="2">
        <v>4</v>
      </c>
      <c r="F2665" s="1">
        <v>43216.59097222222</v>
      </c>
      <c r="G2665">
        <v>85.23</v>
      </c>
      <c r="H2665">
        <v>2.0099999999999998</v>
      </c>
      <c r="I2665">
        <v>1.22</v>
      </c>
      <c r="J2665">
        <v>1.45</v>
      </c>
      <c r="K2665">
        <v>2.4700000000000002</v>
      </c>
      <c r="L2665">
        <v>0.59</v>
      </c>
      <c r="M2665">
        <v>0.35</v>
      </c>
      <c r="N2665">
        <v>1.89</v>
      </c>
      <c r="O2665">
        <v>1.84</v>
      </c>
      <c r="P2665">
        <v>3.56</v>
      </c>
      <c r="Q2665">
        <v>4.22</v>
      </c>
      <c r="R2665">
        <v>3.58</v>
      </c>
      <c r="S2665">
        <v>15.44</v>
      </c>
      <c r="T2665">
        <v>5.42</v>
      </c>
      <c r="U2665">
        <v>2.14</v>
      </c>
      <c r="V2665">
        <v>1.73</v>
      </c>
      <c r="W2665">
        <v>75.03</v>
      </c>
      <c r="X2665">
        <v>16.239999999999998</v>
      </c>
      <c r="Y2665">
        <v>18.100000000000001</v>
      </c>
      <c r="Z2665">
        <v>30.3</v>
      </c>
      <c r="AA2665">
        <v>55.57</v>
      </c>
      <c r="AB2665">
        <v>17.489999999999998</v>
      </c>
      <c r="AC2665">
        <v>98.63</v>
      </c>
    </row>
    <row r="2666" spans="1:29" x14ac:dyDescent="0.2">
      <c r="A2666" t="s">
        <v>1258</v>
      </c>
      <c r="B2666" s="2" t="s">
        <v>5053</v>
      </c>
      <c r="C2666" s="2">
        <v>2</v>
      </c>
      <c r="D2666" s="2">
        <v>1</v>
      </c>
      <c r="E2666" s="2">
        <v>2</v>
      </c>
      <c r="F2666" s="1">
        <v>42968.677083333336</v>
      </c>
      <c r="G2666">
        <v>85.23</v>
      </c>
      <c r="H2666">
        <v>1.38</v>
      </c>
      <c r="I2666">
        <v>1.34</v>
      </c>
      <c r="J2666">
        <v>3.08</v>
      </c>
      <c r="K2666">
        <v>1.55</v>
      </c>
      <c r="L2666">
        <v>0.48</v>
      </c>
      <c r="M2666">
        <v>0.57999999999999996</v>
      </c>
      <c r="N2666">
        <v>1.42</v>
      </c>
      <c r="O2666">
        <v>1.38</v>
      </c>
      <c r="P2666">
        <v>1.87</v>
      </c>
      <c r="Q2666">
        <v>2.58</v>
      </c>
      <c r="R2666">
        <v>10.41</v>
      </c>
      <c r="S2666">
        <v>9.85</v>
      </c>
      <c r="T2666">
        <v>3.59</v>
      </c>
      <c r="U2666">
        <v>1.18</v>
      </c>
      <c r="V2666">
        <v>1.31</v>
      </c>
      <c r="W2666">
        <v>71.47</v>
      </c>
      <c r="X2666">
        <v>4.28</v>
      </c>
      <c r="Y2666">
        <v>5.19</v>
      </c>
      <c r="Z2666">
        <v>12.15</v>
      </c>
      <c r="AA2666">
        <v>8.93</v>
      </c>
      <c r="AB2666">
        <v>2.91</v>
      </c>
      <c r="AC2666">
        <v>9.23</v>
      </c>
    </row>
    <row r="2667" spans="1:29" x14ac:dyDescent="0.2">
      <c r="A2667" t="s">
        <v>2172</v>
      </c>
      <c r="B2667" s="2" t="s">
        <v>4857</v>
      </c>
      <c r="C2667" s="2">
        <v>1</v>
      </c>
      <c r="D2667" s="2">
        <v>1</v>
      </c>
      <c r="E2667" s="2">
        <v>3</v>
      </c>
      <c r="F2667" s="1">
        <v>43146.587500000001</v>
      </c>
      <c r="G2667">
        <v>85.23</v>
      </c>
      <c r="H2667">
        <v>2.09</v>
      </c>
      <c r="I2667">
        <v>1.21</v>
      </c>
      <c r="J2667">
        <v>0.96</v>
      </c>
      <c r="K2667">
        <v>2.94</v>
      </c>
      <c r="L2667">
        <v>0.74</v>
      </c>
      <c r="M2667">
        <v>0.54</v>
      </c>
      <c r="N2667">
        <v>1.86</v>
      </c>
      <c r="O2667">
        <v>1.81</v>
      </c>
      <c r="P2667">
        <v>3.82</v>
      </c>
      <c r="Q2667">
        <v>4.46</v>
      </c>
      <c r="R2667">
        <v>1.01</v>
      </c>
      <c r="S2667">
        <v>16.79</v>
      </c>
      <c r="T2667">
        <v>4.47</v>
      </c>
      <c r="U2667">
        <v>2.66</v>
      </c>
      <c r="V2667">
        <v>1.74</v>
      </c>
      <c r="W2667">
        <v>74.459999999999994</v>
      </c>
      <c r="X2667">
        <v>21.78</v>
      </c>
      <c r="Y2667">
        <v>29.18</v>
      </c>
      <c r="Z2667">
        <v>42.59</v>
      </c>
      <c r="AA2667">
        <v>85.68</v>
      </c>
      <c r="AB2667">
        <v>18.14</v>
      </c>
      <c r="AC2667">
        <v>99.25</v>
      </c>
    </row>
    <row r="2668" spans="1:29" x14ac:dyDescent="0.2">
      <c r="A2668" t="s">
        <v>1177</v>
      </c>
      <c r="B2668" s="2" t="s">
        <v>4959</v>
      </c>
      <c r="C2668" s="2">
        <v>2</v>
      </c>
      <c r="D2668" s="2">
        <v>2</v>
      </c>
      <c r="E2668" s="2">
        <v>2</v>
      </c>
      <c r="F2668" s="1">
        <v>42965.507638888892</v>
      </c>
      <c r="G2668">
        <v>85.23</v>
      </c>
      <c r="H2668">
        <v>1.77</v>
      </c>
      <c r="I2668">
        <v>1.54</v>
      </c>
      <c r="J2668">
        <v>2.92</v>
      </c>
      <c r="K2668">
        <v>2.0499999999999998</v>
      </c>
      <c r="L2668">
        <v>0.46</v>
      </c>
      <c r="M2668">
        <v>0.53</v>
      </c>
      <c r="N2668">
        <v>1.61</v>
      </c>
      <c r="O2668">
        <v>1.57</v>
      </c>
      <c r="P2668">
        <v>1.93</v>
      </c>
      <c r="Q2668">
        <v>2.76</v>
      </c>
      <c r="R2668">
        <v>9.82</v>
      </c>
      <c r="S2668">
        <v>10.77</v>
      </c>
      <c r="T2668">
        <v>3.28</v>
      </c>
      <c r="U2668">
        <v>1.37</v>
      </c>
      <c r="V2668">
        <v>1.39</v>
      </c>
      <c r="W2668">
        <v>71.569999999999993</v>
      </c>
      <c r="X2668">
        <v>4.1900000000000004</v>
      </c>
      <c r="Y2668">
        <v>4.93</v>
      </c>
      <c r="Z2668">
        <v>12.86</v>
      </c>
      <c r="AA2668">
        <v>9.14</v>
      </c>
      <c r="AB2668">
        <v>3.48</v>
      </c>
      <c r="AC2668">
        <v>8.5399999999999991</v>
      </c>
    </row>
    <row r="2669" spans="1:29" x14ac:dyDescent="0.2">
      <c r="A2669" t="s">
        <v>1115</v>
      </c>
      <c r="B2669" s="2" t="s">
        <v>4898</v>
      </c>
      <c r="C2669" s="2">
        <v>1</v>
      </c>
      <c r="D2669" s="2">
        <v>2</v>
      </c>
      <c r="E2669" s="2">
        <v>2</v>
      </c>
      <c r="F2669" s="1">
        <v>42963.601388888892</v>
      </c>
      <c r="G2669">
        <v>85.23</v>
      </c>
      <c r="H2669">
        <v>1.64</v>
      </c>
      <c r="I2669">
        <v>1.1399999999999999</v>
      </c>
      <c r="J2669">
        <v>3.33</v>
      </c>
      <c r="K2669">
        <v>1.79</v>
      </c>
      <c r="L2669">
        <v>0.37</v>
      </c>
      <c r="M2669">
        <v>0.38</v>
      </c>
      <c r="N2669">
        <v>1.3</v>
      </c>
      <c r="O2669">
        <v>1.31</v>
      </c>
      <c r="P2669">
        <v>1.81</v>
      </c>
      <c r="Q2669">
        <v>2.33</v>
      </c>
      <c r="R2669">
        <v>9.99</v>
      </c>
      <c r="S2669">
        <v>9.1999999999999993</v>
      </c>
      <c r="T2669">
        <v>4.7</v>
      </c>
      <c r="U2669">
        <v>1.56</v>
      </c>
      <c r="V2669">
        <v>1.33</v>
      </c>
      <c r="W2669">
        <v>70.59</v>
      </c>
      <c r="X2669">
        <v>7.67</v>
      </c>
      <c r="Y2669">
        <v>8.5500000000000007</v>
      </c>
      <c r="Z2669">
        <v>10.06</v>
      </c>
      <c r="AA2669">
        <v>17.89</v>
      </c>
      <c r="AB2669">
        <v>5.33</v>
      </c>
      <c r="AC2669">
        <v>18.57</v>
      </c>
    </row>
    <row r="2670" spans="1:29" x14ac:dyDescent="0.2">
      <c r="A2670" t="s">
        <v>756</v>
      </c>
      <c r="B2670" s="2" t="s">
        <v>4896</v>
      </c>
      <c r="C2670" s="2">
        <v>1</v>
      </c>
      <c r="D2670" s="2">
        <v>2</v>
      </c>
      <c r="E2670" s="2">
        <v>1</v>
      </c>
      <c r="F2670" s="1">
        <v>42948.447916666664</v>
      </c>
      <c r="G2670">
        <v>85.23</v>
      </c>
      <c r="H2670">
        <v>1.84</v>
      </c>
      <c r="I2670">
        <v>1.41</v>
      </c>
      <c r="J2670">
        <v>3.18</v>
      </c>
      <c r="K2670">
        <v>2.3199999999999998</v>
      </c>
      <c r="L2670">
        <v>0.54</v>
      </c>
      <c r="M2670">
        <v>0.51</v>
      </c>
      <c r="N2670">
        <v>1.53</v>
      </c>
      <c r="O2670">
        <v>1.52</v>
      </c>
      <c r="P2670">
        <v>2.46</v>
      </c>
      <c r="Q2670">
        <v>3.1</v>
      </c>
      <c r="R2670">
        <v>7.49</v>
      </c>
      <c r="S2670">
        <v>11.41</v>
      </c>
      <c r="T2670">
        <v>4.05</v>
      </c>
      <c r="U2670">
        <v>1.66</v>
      </c>
      <c r="V2670">
        <v>1.41</v>
      </c>
      <c r="W2670">
        <v>71.69</v>
      </c>
      <c r="X2670">
        <v>6.27</v>
      </c>
      <c r="Y2670">
        <v>7.25</v>
      </c>
      <c r="Z2670">
        <v>13.68</v>
      </c>
      <c r="AA2670">
        <v>17.329999999999998</v>
      </c>
      <c r="AB2670">
        <v>5.38</v>
      </c>
      <c r="AC2670">
        <v>16.739999999999998</v>
      </c>
    </row>
    <row r="2671" spans="1:29" x14ac:dyDescent="0.2">
      <c r="A2671" t="s">
        <v>555</v>
      </c>
      <c r="B2671" s="2" t="s">
        <v>4970</v>
      </c>
      <c r="C2671" s="2">
        <v>2</v>
      </c>
      <c r="D2671" s="2">
        <v>1</v>
      </c>
      <c r="E2671" s="2">
        <v>1</v>
      </c>
      <c r="F2671" s="1">
        <v>42922.591666666667</v>
      </c>
      <c r="G2671">
        <v>85.22</v>
      </c>
      <c r="H2671">
        <v>1.84</v>
      </c>
      <c r="I2671">
        <v>1.28</v>
      </c>
      <c r="J2671">
        <v>0.88</v>
      </c>
      <c r="K2671">
        <v>2.29</v>
      </c>
      <c r="L2671">
        <v>0.52</v>
      </c>
      <c r="M2671">
        <v>0.53</v>
      </c>
      <c r="N2671">
        <v>1.82</v>
      </c>
      <c r="O2671">
        <v>1.81</v>
      </c>
      <c r="P2671">
        <v>2.79</v>
      </c>
      <c r="Q2671">
        <v>3.34</v>
      </c>
      <c r="R2671">
        <v>5.88</v>
      </c>
      <c r="S2671">
        <v>14.49</v>
      </c>
      <c r="T2671">
        <v>4.68</v>
      </c>
      <c r="U2671">
        <v>1.72</v>
      </c>
      <c r="V2671">
        <v>1.61</v>
      </c>
      <c r="W2671">
        <v>72.95</v>
      </c>
      <c r="X2671">
        <v>7.91</v>
      </c>
      <c r="Y2671">
        <v>10.029999999999999</v>
      </c>
      <c r="Z2671">
        <v>14.36</v>
      </c>
      <c r="AA2671">
        <v>36.94</v>
      </c>
      <c r="AB2671">
        <v>11.61</v>
      </c>
      <c r="AC2671">
        <v>40.369999999999997</v>
      </c>
    </row>
    <row r="2672" spans="1:29" x14ac:dyDescent="0.2">
      <c r="A2672" t="s">
        <v>804</v>
      </c>
      <c r="B2672" s="2" t="s">
        <v>4722</v>
      </c>
      <c r="C2672" s="2">
        <v>1</v>
      </c>
      <c r="D2672" s="2">
        <v>2</v>
      </c>
      <c r="E2672" s="2">
        <v>1</v>
      </c>
      <c r="F2672" s="1">
        <v>42950.482638888891</v>
      </c>
      <c r="G2672">
        <v>85.22</v>
      </c>
      <c r="H2672">
        <v>1.73</v>
      </c>
      <c r="I2672">
        <v>1.28</v>
      </c>
      <c r="J2672">
        <v>3.11</v>
      </c>
      <c r="K2672">
        <v>2.0099999999999998</v>
      </c>
      <c r="L2672">
        <v>0.44</v>
      </c>
      <c r="M2672">
        <v>0.46</v>
      </c>
      <c r="N2672">
        <v>1.36</v>
      </c>
      <c r="O2672">
        <v>1.36</v>
      </c>
      <c r="P2672">
        <v>2.06</v>
      </c>
      <c r="Q2672">
        <v>2.57</v>
      </c>
      <c r="R2672">
        <v>9.16</v>
      </c>
      <c r="S2672">
        <v>9.59</v>
      </c>
      <c r="T2672">
        <v>3.96</v>
      </c>
      <c r="U2672">
        <v>1.58</v>
      </c>
      <c r="V2672">
        <v>1.35</v>
      </c>
      <c r="W2672">
        <v>71.400000000000006</v>
      </c>
      <c r="X2672">
        <v>5.25</v>
      </c>
      <c r="Y2672">
        <v>6.59</v>
      </c>
      <c r="Z2672">
        <v>11.6</v>
      </c>
      <c r="AA2672">
        <v>14.18</v>
      </c>
      <c r="AB2672">
        <v>4.4800000000000004</v>
      </c>
      <c r="AC2672">
        <v>10.58</v>
      </c>
    </row>
    <row r="2673" spans="1:29" x14ac:dyDescent="0.2">
      <c r="A2673" t="s">
        <v>410</v>
      </c>
      <c r="B2673" s="2" t="s">
        <v>4811</v>
      </c>
      <c r="C2673" s="2">
        <v>1</v>
      </c>
      <c r="D2673" s="2">
        <v>2</v>
      </c>
      <c r="E2673" s="2">
        <v>1</v>
      </c>
      <c r="F2673" s="1">
        <v>42916.589583333334</v>
      </c>
      <c r="G2673">
        <v>85.22</v>
      </c>
      <c r="H2673">
        <v>1.94</v>
      </c>
      <c r="I2673">
        <v>1.37</v>
      </c>
      <c r="J2673">
        <v>2.71</v>
      </c>
      <c r="K2673">
        <v>2.3199999999999998</v>
      </c>
      <c r="L2673">
        <v>0.46</v>
      </c>
      <c r="M2673">
        <v>0.46</v>
      </c>
      <c r="N2673">
        <v>1.76</v>
      </c>
      <c r="O2673">
        <v>1.75</v>
      </c>
      <c r="P2673">
        <v>2.33</v>
      </c>
      <c r="Q2673">
        <v>3.05</v>
      </c>
      <c r="R2673">
        <v>7.34</v>
      </c>
      <c r="S2673">
        <v>13.54</v>
      </c>
      <c r="T2673">
        <v>4.3499999999999996</v>
      </c>
      <c r="U2673">
        <v>1.67</v>
      </c>
      <c r="V2673">
        <v>1.52</v>
      </c>
      <c r="W2673">
        <v>70.78</v>
      </c>
      <c r="X2673">
        <v>7.33</v>
      </c>
      <c r="Y2673">
        <v>9.36</v>
      </c>
      <c r="Z2673">
        <v>13.97</v>
      </c>
      <c r="AA2673">
        <v>27.37</v>
      </c>
      <c r="AB2673">
        <v>9.09</v>
      </c>
      <c r="AC2673">
        <v>29.08</v>
      </c>
    </row>
    <row r="2674" spans="1:29" x14ac:dyDescent="0.2">
      <c r="A2674" t="s">
        <v>405</v>
      </c>
      <c r="B2674" s="2" t="s">
        <v>4768</v>
      </c>
      <c r="C2674" s="2">
        <v>1</v>
      </c>
      <c r="D2674" s="2">
        <v>1</v>
      </c>
      <c r="E2674" s="2">
        <v>1</v>
      </c>
      <c r="F2674" s="1">
        <v>42916.570138888892</v>
      </c>
      <c r="G2674">
        <v>85.22</v>
      </c>
      <c r="H2674">
        <v>1.82</v>
      </c>
      <c r="I2674">
        <v>1.36</v>
      </c>
      <c r="J2674">
        <v>2.74</v>
      </c>
      <c r="K2674">
        <v>2.25</v>
      </c>
      <c r="L2674">
        <v>0.54</v>
      </c>
      <c r="M2674">
        <v>0.56999999999999995</v>
      </c>
      <c r="N2674">
        <v>1.67</v>
      </c>
      <c r="O2674">
        <v>1.66</v>
      </c>
      <c r="P2674">
        <v>2.52</v>
      </c>
      <c r="Q2674">
        <v>2.97</v>
      </c>
      <c r="R2674">
        <v>6.84</v>
      </c>
      <c r="S2674">
        <v>13.24</v>
      </c>
      <c r="T2674">
        <v>4.2699999999999996</v>
      </c>
      <c r="U2674">
        <v>1.67</v>
      </c>
      <c r="V2674">
        <v>1.49</v>
      </c>
      <c r="W2674">
        <v>70.72</v>
      </c>
      <c r="X2674">
        <v>6.98</v>
      </c>
      <c r="Y2674">
        <v>9.9700000000000006</v>
      </c>
      <c r="Z2674">
        <v>13.28</v>
      </c>
      <c r="AA2674">
        <v>27.9</v>
      </c>
      <c r="AB2674">
        <v>8.9</v>
      </c>
      <c r="AC2674">
        <v>28.5</v>
      </c>
    </row>
    <row r="2675" spans="1:29" x14ac:dyDescent="0.2">
      <c r="A2675" t="s">
        <v>913</v>
      </c>
      <c r="B2675" s="2" t="s">
        <v>5089</v>
      </c>
      <c r="C2675" s="2">
        <v>2</v>
      </c>
      <c r="D2675" s="2">
        <v>1</v>
      </c>
      <c r="E2675" s="2">
        <v>2</v>
      </c>
      <c r="F2675" s="1">
        <v>42950.695138888892</v>
      </c>
      <c r="G2675">
        <v>85.22</v>
      </c>
      <c r="H2675">
        <v>1.5</v>
      </c>
      <c r="I2675">
        <v>1.33</v>
      </c>
      <c r="J2675">
        <v>3.71</v>
      </c>
      <c r="K2675">
        <v>1.58</v>
      </c>
      <c r="L2675">
        <v>0.48</v>
      </c>
      <c r="M2675">
        <v>0.56000000000000005</v>
      </c>
      <c r="N2675">
        <v>1.46</v>
      </c>
      <c r="O2675">
        <v>1.42</v>
      </c>
      <c r="P2675">
        <v>2.0699999999999998</v>
      </c>
      <c r="Q2675">
        <v>2.48</v>
      </c>
      <c r="R2675">
        <v>10.19</v>
      </c>
      <c r="S2675">
        <v>10.28</v>
      </c>
      <c r="T2675">
        <v>3.78</v>
      </c>
      <c r="U2675">
        <v>1.34</v>
      </c>
      <c r="V2675">
        <v>1.39</v>
      </c>
      <c r="W2675">
        <v>71.489999999999995</v>
      </c>
      <c r="X2675">
        <v>5.48</v>
      </c>
      <c r="Y2675">
        <v>5.45</v>
      </c>
      <c r="Z2675">
        <v>12.52</v>
      </c>
      <c r="AA2675">
        <v>12.47</v>
      </c>
      <c r="AB2675">
        <v>3.64</v>
      </c>
      <c r="AC2675">
        <v>14.17</v>
      </c>
    </row>
    <row r="2676" spans="1:29" x14ac:dyDescent="0.2">
      <c r="A2676" t="s">
        <v>963</v>
      </c>
      <c r="B2676" s="2" t="s">
        <v>4891</v>
      </c>
      <c r="C2676" s="2">
        <v>1</v>
      </c>
      <c r="D2676" s="2">
        <v>1</v>
      </c>
      <c r="E2676" s="2">
        <v>2</v>
      </c>
      <c r="F2676" s="1">
        <v>42955.624305555553</v>
      </c>
      <c r="G2676">
        <v>85.21</v>
      </c>
      <c r="H2676">
        <v>2.02</v>
      </c>
      <c r="I2676">
        <v>1.52</v>
      </c>
      <c r="J2676">
        <v>4.1399999999999997</v>
      </c>
      <c r="K2676">
        <v>2.16</v>
      </c>
      <c r="L2676">
        <v>0.47</v>
      </c>
      <c r="M2676">
        <v>0.5</v>
      </c>
      <c r="N2676">
        <v>1.81</v>
      </c>
      <c r="O2676">
        <v>1.76</v>
      </c>
      <c r="P2676">
        <v>2.25</v>
      </c>
      <c r="Q2676">
        <v>2.65</v>
      </c>
      <c r="R2676">
        <v>7.2</v>
      </c>
      <c r="S2676">
        <v>13.79</v>
      </c>
      <c r="T2676">
        <v>4.62</v>
      </c>
      <c r="U2676">
        <v>1.75</v>
      </c>
      <c r="V2676">
        <v>1.58</v>
      </c>
      <c r="W2676">
        <v>69.87</v>
      </c>
      <c r="X2676">
        <v>7.27</v>
      </c>
      <c r="Y2676">
        <v>8.67</v>
      </c>
      <c r="Z2676">
        <v>16.079999999999998</v>
      </c>
      <c r="AA2676">
        <v>21.47</v>
      </c>
      <c r="AB2676">
        <v>5.91</v>
      </c>
      <c r="AC2676">
        <v>28.01</v>
      </c>
    </row>
    <row r="2677" spans="1:29" x14ac:dyDescent="0.2">
      <c r="A2677" t="s">
        <v>587</v>
      </c>
      <c r="B2677" s="2" t="s">
        <v>5185</v>
      </c>
      <c r="C2677" s="2">
        <v>2</v>
      </c>
      <c r="D2677" s="2">
        <v>1</v>
      </c>
      <c r="E2677" s="2">
        <v>1</v>
      </c>
      <c r="F2677" s="1">
        <v>42922.668749999997</v>
      </c>
      <c r="G2677">
        <v>85.21</v>
      </c>
      <c r="H2677">
        <v>1.55</v>
      </c>
      <c r="I2677">
        <v>1.1200000000000001</v>
      </c>
      <c r="J2677">
        <v>1.9</v>
      </c>
      <c r="K2677">
        <v>1.9</v>
      </c>
      <c r="L2677">
        <v>0.49</v>
      </c>
      <c r="M2677">
        <v>0.56999999999999995</v>
      </c>
      <c r="N2677">
        <v>1.45</v>
      </c>
      <c r="O2677">
        <v>1.49</v>
      </c>
      <c r="P2677">
        <v>2.34</v>
      </c>
      <c r="Q2677">
        <v>2.99</v>
      </c>
      <c r="R2677">
        <v>8.66</v>
      </c>
      <c r="S2677">
        <v>11.39</v>
      </c>
      <c r="T2677">
        <v>3.88</v>
      </c>
      <c r="U2677">
        <v>1.75</v>
      </c>
      <c r="V2677">
        <v>1.43</v>
      </c>
      <c r="W2677">
        <v>70.75</v>
      </c>
      <c r="X2677">
        <v>6.96</v>
      </c>
      <c r="Y2677">
        <v>9.2799999999999994</v>
      </c>
      <c r="Z2677">
        <v>12.97</v>
      </c>
      <c r="AA2677">
        <v>29.17</v>
      </c>
      <c r="AB2677">
        <v>8.74</v>
      </c>
      <c r="AC2677">
        <v>24.73</v>
      </c>
    </row>
    <row r="2678" spans="1:29" x14ac:dyDescent="0.2">
      <c r="A2678" t="s">
        <v>238</v>
      </c>
      <c r="B2678" s="2" t="s">
        <v>4889</v>
      </c>
      <c r="C2678" s="2">
        <v>1</v>
      </c>
      <c r="D2678" s="2">
        <v>1</v>
      </c>
      <c r="E2678" s="2">
        <v>1</v>
      </c>
      <c r="F2678" s="1">
        <v>42908.569444444445</v>
      </c>
      <c r="G2678">
        <v>85.21</v>
      </c>
      <c r="H2678">
        <v>1.79</v>
      </c>
      <c r="I2678">
        <v>1.17</v>
      </c>
      <c r="J2678">
        <v>2.64</v>
      </c>
      <c r="K2678">
        <v>2.09</v>
      </c>
      <c r="L2678">
        <v>0.5</v>
      </c>
      <c r="M2678">
        <v>0.54</v>
      </c>
      <c r="N2678">
        <v>1.51</v>
      </c>
      <c r="O2678">
        <v>1.51</v>
      </c>
      <c r="P2678">
        <v>2.62</v>
      </c>
      <c r="Q2678">
        <v>3.32</v>
      </c>
      <c r="R2678">
        <v>7.68</v>
      </c>
      <c r="S2678">
        <v>11.79</v>
      </c>
      <c r="T2678">
        <v>4.7300000000000004</v>
      </c>
      <c r="U2678">
        <v>1.84</v>
      </c>
      <c r="V2678">
        <v>1.47</v>
      </c>
      <c r="W2678">
        <v>71.63</v>
      </c>
      <c r="X2678">
        <v>8.61</v>
      </c>
      <c r="Y2678">
        <v>11.43</v>
      </c>
      <c r="Z2678">
        <v>13.62</v>
      </c>
      <c r="AA2678">
        <v>32.58</v>
      </c>
      <c r="AB2678">
        <v>9.02</v>
      </c>
      <c r="AC2678">
        <v>34.06</v>
      </c>
    </row>
    <row r="2679" spans="1:29" x14ac:dyDescent="0.2">
      <c r="A2679" t="s">
        <v>3623</v>
      </c>
      <c r="B2679" s="2" t="s">
        <v>4998</v>
      </c>
      <c r="C2679" s="2">
        <v>2</v>
      </c>
      <c r="D2679" s="2">
        <v>2</v>
      </c>
      <c r="E2679" s="2">
        <v>4</v>
      </c>
      <c r="F2679" s="1">
        <v>43216.580555555556</v>
      </c>
      <c r="G2679">
        <v>85.21</v>
      </c>
      <c r="H2679">
        <v>1.87</v>
      </c>
      <c r="I2679">
        <v>1.06</v>
      </c>
      <c r="J2679">
        <v>1.7</v>
      </c>
      <c r="K2679">
        <v>2.62</v>
      </c>
      <c r="L2679">
        <v>0.79</v>
      </c>
      <c r="M2679">
        <v>0.73</v>
      </c>
      <c r="N2679">
        <v>1.4</v>
      </c>
      <c r="O2679">
        <v>1.37</v>
      </c>
      <c r="P2679">
        <v>3.87</v>
      </c>
      <c r="Q2679">
        <v>5.01</v>
      </c>
      <c r="R2679">
        <v>4.41</v>
      </c>
      <c r="S2679">
        <v>12.72</v>
      </c>
      <c r="T2679">
        <v>3.57</v>
      </c>
      <c r="U2679">
        <v>2.5499999999999998</v>
      </c>
      <c r="V2679">
        <v>1.56</v>
      </c>
      <c r="W2679">
        <v>75.14</v>
      </c>
      <c r="X2679">
        <v>16.68</v>
      </c>
      <c r="Y2679">
        <v>22.03</v>
      </c>
      <c r="Z2679">
        <v>35.17</v>
      </c>
      <c r="AA2679">
        <v>56.03</v>
      </c>
      <c r="AB2679">
        <v>9.6999999999999993</v>
      </c>
      <c r="AC2679">
        <v>55.49</v>
      </c>
    </row>
    <row r="2680" spans="1:29" x14ac:dyDescent="0.2">
      <c r="A2680" t="s">
        <v>624</v>
      </c>
      <c r="B2680" s="2" t="s">
        <v>4914</v>
      </c>
      <c r="C2680" s="2">
        <v>1</v>
      </c>
      <c r="D2680" s="2">
        <v>1</v>
      </c>
      <c r="E2680" s="2">
        <v>1</v>
      </c>
      <c r="F2680" s="1">
        <v>42928.650694444441</v>
      </c>
      <c r="G2680">
        <v>85.2</v>
      </c>
      <c r="H2680">
        <v>1.78</v>
      </c>
      <c r="I2680">
        <v>1.37</v>
      </c>
      <c r="J2680">
        <v>1.61</v>
      </c>
      <c r="K2680">
        <v>2.2000000000000002</v>
      </c>
      <c r="L2680">
        <v>0.47</v>
      </c>
      <c r="M2680">
        <v>0.44</v>
      </c>
      <c r="N2680">
        <v>1.88</v>
      </c>
      <c r="O2680">
        <v>1.88</v>
      </c>
      <c r="P2680">
        <v>2.52</v>
      </c>
      <c r="Q2680">
        <v>3.06</v>
      </c>
      <c r="R2680">
        <v>6.62</v>
      </c>
      <c r="S2680">
        <v>14.33</v>
      </c>
      <c r="T2680">
        <v>4.6399999999999997</v>
      </c>
      <c r="U2680">
        <v>1.55</v>
      </c>
      <c r="V2680">
        <v>1.57</v>
      </c>
      <c r="W2680">
        <v>72.08</v>
      </c>
      <c r="X2680">
        <v>7.18</v>
      </c>
      <c r="Y2680">
        <v>8.3800000000000008</v>
      </c>
      <c r="Z2680">
        <v>14.37</v>
      </c>
      <c r="AA2680">
        <v>28.68</v>
      </c>
      <c r="AB2680">
        <v>11.26</v>
      </c>
      <c r="AC2680">
        <v>36.93</v>
      </c>
    </row>
    <row r="2681" spans="1:29" x14ac:dyDescent="0.2">
      <c r="A2681" t="s">
        <v>1028</v>
      </c>
      <c r="B2681" s="2" t="s">
        <v>4819</v>
      </c>
      <c r="C2681" s="2">
        <v>1</v>
      </c>
      <c r="D2681" s="2">
        <v>2</v>
      </c>
      <c r="E2681" s="2">
        <v>2</v>
      </c>
      <c r="F2681" s="1">
        <v>42958.578472222223</v>
      </c>
      <c r="G2681">
        <v>85.2</v>
      </c>
      <c r="H2681">
        <v>2.1</v>
      </c>
      <c r="I2681">
        <v>1.59</v>
      </c>
      <c r="J2681">
        <v>3.98</v>
      </c>
      <c r="K2681">
        <v>2.3199999999999998</v>
      </c>
      <c r="L2681">
        <v>0.34</v>
      </c>
      <c r="M2681">
        <v>0.36</v>
      </c>
      <c r="N2681">
        <v>1.84</v>
      </c>
      <c r="O2681">
        <v>1.84</v>
      </c>
      <c r="P2681">
        <v>1.83</v>
      </c>
      <c r="Q2681">
        <v>1.94</v>
      </c>
      <c r="R2681">
        <v>8.3800000000000008</v>
      </c>
      <c r="S2681">
        <v>13.02</v>
      </c>
      <c r="T2681">
        <v>5.12</v>
      </c>
      <c r="U2681">
        <v>1.74</v>
      </c>
      <c r="V2681">
        <v>1.56</v>
      </c>
      <c r="W2681">
        <v>69.180000000000007</v>
      </c>
      <c r="X2681">
        <v>7.5</v>
      </c>
      <c r="Y2681">
        <v>7.06</v>
      </c>
      <c r="Z2681">
        <v>15.02</v>
      </c>
      <c r="AA2681">
        <v>15.57</v>
      </c>
      <c r="AB2681">
        <v>5.95</v>
      </c>
      <c r="AC2681">
        <v>23.39</v>
      </c>
    </row>
    <row r="2682" spans="1:29" x14ac:dyDescent="0.2">
      <c r="A2682" t="s">
        <v>2183</v>
      </c>
      <c r="B2682" s="2" t="s">
        <v>4822</v>
      </c>
      <c r="C2682" s="2">
        <v>1</v>
      </c>
      <c r="D2682" s="2">
        <v>1</v>
      </c>
      <c r="E2682" s="2">
        <v>3</v>
      </c>
      <c r="F2682" s="1">
        <v>43146.598611111112</v>
      </c>
      <c r="G2682">
        <v>85.2</v>
      </c>
      <c r="H2682">
        <v>1.89</v>
      </c>
      <c r="I2682">
        <v>1.03</v>
      </c>
      <c r="J2682">
        <v>-1.73</v>
      </c>
      <c r="K2682">
        <v>3.21</v>
      </c>
      <c r="L2682">
        <v>0.74</v>
      </c>
      <c r="M2682">
        <v>0.14000000000000001</v>
      </c>
      <c r="N2682">
        <v>1.79</v>
      </c>
      <c r="O2682">
        <v>1.76</v>
      </c>
      <c r="P2682">
        <v>3.97</v>
      </c>
      <c r="Q2682">
        <v>4.0999999999999996</v>
      </c>
      <c r="R2682">
        <v>-0.52</v>
      </c>
      <c r="S2682">
        <v>16.350000000000001</v>
      </c>
      <c r="T2682">
        <v>3.77</v>
      </c>
      <c r="U2682">
        <v>2.64</v>
      </c>
      <c r="V2682">
        <v>1.68</v>
      </c>
      <c r="W2682">
        <v>77.66</v>
      </c>
      <c r="X2682">
        <v>32.6</v>
      </c>
      <c r="Y2682">
        <v>43.77</v>
      </c>
      <c r="Z2682">
        <v>58.82</v>
      </c>
      <c r="AA2682">
        <v>128.41999999999999</v>
      </c>
      <c r="AB2682">
        <v>29.11</v>
      </c>
      <c r="AC2682">
        <v>135.19999999999999</v>
      </c>
    </row>
    <row r="2683" spans="1:29" x14ac:dyDescent="0.2">
      <c r="A2683" t="s">
        <v>1376</v>
      </c>
      <c r="B2683" s="2" t="s">
        <v>4937</v>
      </c>
      <c r="C2683" s="2">
        <v>1</v>
      </c>
      <c r="D2683" s="2">
        <v>1</v>
      </c>
      <c r="E2683" s="2">
        <v>2</v>
      </c>
      <c r="F2683" s="1">
        <v>42976.425694444442</v>
      </c>
      <c r="G2683">
        <v>85.2</v>
      </c>
      <c r="H2683">
        <v>1.63</v>
      </c>
      <c r="I2683">
        <v>1.1499999999999999</v>
      </c>
      <c r="J2683">
        <v>3.1</v>
      </c>
      <c r="K2683">
        <v>1.96</v>
      </c>
      <c r="L2683">
        <v>0.39</v>
      </c>
      <c r="M2683">
        <v>0.37</v>
      </c>
      <c r="N2683">
        <v>1.32</v>
      </c>
      <c r="O2683">
        <v>1.33</v>
      </c>
      <c r="P2683">
        <v>2.02</v>
      </c>
      <c r="Q2683">
        <v>2.4700000000000002</v>
      </c>
      <c r="R2683">
        <v>9.43</v>
      </c>
      <c r="S2683">
        <v>9.07</v>
      </c>
      <c r="T2683">
        <v>4.49</v>
      </c>
      <c r="U2683">
        <v>1.51</v>
      </c>
      <c r="V2683">
        <v>1.32</v>
      </c>
      <c r="W2683">
        <v>72.22</v>
      </c>
      <c r="X2683">
        <v>7.11</v>
      </c>
      <c r="Y2683">
        <v>8.48</v>
      </c>
      <c r="Z2683">
        <v>10.16</v>
      </c>
      <c r="AA2683">
        <v>18.07</v>
      </c>
      <c r="AB2683">
        <v>6.97</v>
      </c>
      <c r="AC2683">
        <v>16.579999999999998</v>
      </c>
    </row>
    <row r="2684" spans="1:29" x14ac:dyDescent="0.2">
      <c r="A2684" t="s">
        <v>3318</v>
      </c>
      <c r="B2684" s="2" t="s">
        <v>4936</v>
      </c>
      <c r="C2684" s="2">
        <v>1</v>
      </c>
      <c r="D2684" s="2">
        <v>2</v>
      </c>
      <c r="E2684" s="2">
        <v>4</v>
      </c>
      <c r="F2684" s="1">
        <v>43203.54583333333</v>
      </c>
      <c r="G2684">
        <v>85.2</v>
      </c>
      <c r="H2684">
        <v>1.85</v>
      </c>
      <c r="I2684">
        <v>1.19</v>
      </c>
      <c r="J2684">
        <v>1.37</v>
      </c>
      <c r="K2684">
        <v>2.8</v>
      </c>
      <c r="L2684">
        <v>0.68</v>
      </c>
      <c r="M2684">
        <v>0.32</v>
      </c>
      <c r="N2684">
        <v>1.66</v>
      </c>
      <c r="O2684">
        <v>1.64</v>
      </c>
      <c r="P2684">
        <v>3.34</v>
      </c>
      <c r="Q2684">
        <v>3.72</v>
      </c>
      <c r="R2684">
        <v>3.34</v>
      </c>
      <c r="S2684">
        <v>14.44</v>
      </c>
      <c r="T2684">
        <v>3.7</v>
      </c>
      <c r="U2684">
        <v>2.25</v>
      </c>
      <c r="V2684">
        <v>1.61</v>
      </c>
      <c r="W2684">
        <v>74.28</v>
      </c>
      <c r="X2684">
        <v>19.62</v>
      </c>
      <c r="Y2684">
        <v>25.89</v>
      </c>
      <c r="Z2684">
        <v>36.85</v>
      </c>
      <c r="AA2684">
        <v>63.91</v>
      </c>
      <c r="AB2684">
        <v>12.23</v>
      </c>
      <c r="AC2684">
        <v>66.53</v>
      </c>
    </row>
    <row r="2685" spans="1:29" x14ac:dyDescent="0.2">
      <c r="A2685" t="s">
        <v>378</v>
      </c>
      <c r="B2685" s="4">
        <v>1538</v>
      </c>
      <c r="C2685" s="2">
        <v>1</v>
      </c>
      <c r="D2685" s="2">
        <v>2</v>
      </c>
      <c r="E2685" s="2">
        <v>1</v>
      </c>
      <c r="F2685" s="1">
        <v>42916.481249999997</v>
      </c>
      <c r="G2685">
        <v>85.19</v>
      </c>
      <c r="H2685">
        <v>2.1800000000000002</v>
      </c>
      <c r="I2685">
        <v>1.5</v>
      </c>
      <c r="J2685">
        <v>3.12</v>
      </c>
      <c r="K2685">
        <v>2.4500000000000002</v>
      </c>
      <c r="L2685">
        <v>0.46</v>
      </c>
      <c r="M2685">
        <v>0.55000000000000004</v>
      </c>
      <c r="N2685">
        <v>1.81</v>
      </c>
      <c r="O2685">
        <v>1.82</v>
      </c>
      <c r="P2685">
        <v>2.39</v>
      </c>
      <c r="Q2685">
        <v>2.95</v>
      </c>
      <c r="R2685">
        <v>7.5</v>
      </c>
      <c r="S2685">
        <v>13.91</v>
      </c>
      <c r="T2685">
        <v>4.42</v>
      </c>
      <c r="U2685">
        <v>1.84</v>
      </c>
      <c r="V2685">
        <v>1.6</v>
      </c>
      <c r="W2685">
        <v>69.52</v>
      </c>
      <c r="X2685">
        <v>7.58</v>
      </c>
      <c r="Y2685">
        <v>8.67</v>
      </c>
      <c r="Z2685">
        <v>16.12</v>
      </c>
      <c r="AA2685">
        <v>27.01</v>
      </c>
      <c r="AB2685">
        <v>8.99</v>
      </c>
      <c r="AC2685">
        <v>31.06</v>
      </c>
    </row>
    <row r="2686" spans="1:29" x14ac:dyDescent="0.2">
      <c r="A2686" t="s">
        <v>968</v>
      </c>
      <c r="B2686" s="2" t="s">
        <v>4824</v>
      </c>
      <c r="C2686" s="2">
        <v>1</v>
      </c>
      <c r="D2686" s="2">
        <v>2</v>
      </c>
      <c r="E2686" s="2">
        <v>2</v>
      </c>
      <c r="F2686" s="1">
        <v>42955.638888888891</v>
      </c>
      <c r="G2686">
        <v>85.19</v>
      </c>
      <c r="H2686">
        <v>1.46</v>
      </c>
      <c r="I2686">
        <v>1.21</v>
      </c>
      <c r="J2686">
        <v>3.3</v>
      </c>
      <c r="K2686">
        <v>1.75</v>
      </c>
      <c r="L2686">
        <v>0.48</v>
      </c>
      <c r="M2686">
        <v>0.47</v>
      </c>
      <c r="N2686">
        <v>1.28</v>
      </c>
      <c r="O2686">
        <v>1.26</v>
      </c>
      <c r="P2686">
        <v>2.0299999999999998</v>
      </c>
      <c r="Q2686">
        <v>2.64</v>
      </c>
      <c r="R2686">
        <v>9.24</v>
      </c>
      <c r="S2686">
        <v>9.39</v>
      </c>
      <c r="T2686">
        <v>3.82</v>
      </c>
      <c r="U2686">
        <v>1.3</v>
      </c>
      <c r="V2686">
        <v>1.26</v>
      </c>
      <c r="W2686">
        <v>71.709999999999994</v>
      </c>
      <c r="X2686">
        <v>5.72</v>
      </c>
      <c r="Y2686">
        <v>7.22</v>
      </c>
      <c r="Z2686">
        <v>11.05</v>
      </c>
      <c r="AA2686">
        <v>13.59</v>
      </c>
      <c r="AB2686">
        <v>4.55</v>
      </c>
      <c r="AC2686">
        <v>13.03</v>
      </c>
    </row>
    <row r="2687" spans="1:29" x14ac:dyDescent="0.2">
      <c r="A2687" t="s">
        <v>1383</v>
      </c>
      <c r="B2687" s="2" t="s">
        <v>4820</v>
      </c>
      <c r="C2687" s="2">
        <v>1</v>
      </c>
      <c r="D2687" s="2">
        <v>1</v>
      </c>
      <c r="E2687" s="2">
        <v>2</v>
      </c>
      <c r="F2687" s="1">
        <v>42976.4375</v>
      </c>
      <c r="G2687">
        <v>85.19</v>
      </c>
      <c r="H2687">
        <v>1.85</v>
      </c>
      <c r="I2687">
        <v>1.4</v>
      </c>
      <c r="J2687">
        <v>2.79</v>
      </c>
      <c r="K2687">
        <v>2.2599999999999998</v>
      </c>
      <c r="L2687">
        <v>0.44</v>
      </c>
      <c r="M2687">
        <v>0.4</v>
      </c>
      <c r="N2687">
        <v>1.64</v>
      </c>
      <c r="O2687">
        <v>1.62</v>
      </c>
      <c r="P2687">
        <v>2.12</v>
      </c>
      <c r="Q2687">
        <v>2.71</v>
      </c>
      <c r="R2687">
        <v>8.02</v>
      </c>
      <c r="S2687">
        <v>11.9</v>
      </c>
      <c r="T2687">
        <v>3.92</v>
      </c>
      <c r="U2687">
        <v>1.58</v>
      </c>
      <c r="V2687">
        <v>1.44</v>
      </c>
      <c r="W2687">
        <v>71.599999999999994</v>
      </c>
      <c r="X2687">
        <v>5.87</v>
      </c>
      <c r="Y2687">
        <v>7.59</v>
      </c>
      <c r="Z2687">
        <v>12.07</v>
      </c>
      <c r="AA2687">
        <v>18.28</v>
      </c>
      <c r="AB2687">
        <v>6.31</v>
      </c>
      <c r="AC2687">
        <v>15.76</v>
      </c>
    </row>
    <row r="2688" spans="1:29" x14ac:dyDescent="0.2">
      <c r="A2688" t="s">
        <v>793</v>
      </c>
      <c r="B2688" s="2" t="s">
        <v>5065</v>
      </c>
      <c r="C2688" s="2">
        <v>2</v>
      </c>
      <c r="D2688" s="2">
        <v>1</v>
      </c>
      <c r="E2688" s="2">
        <v>1</v>
      </c>
      <c r="F2688" s="1">
        <v>42948.572916666664</v>
      </c>
      <c r="G2688">
        <v>85.19</v>
      </c>
      <c r="H2688">
        <v>1.9</v>
      </c>
      <c r="I2688">
        <v>1.31</v>
      </c>
      <c r="J2688">
        <v>2.42</v>
      </c>
      <c r="K2688">
        <v>2.34</v>
      </c>
      <c r="L2688">
        <v>0.52</v>
      </c>
      <c r="M2688">
        <v>0.62</v>
      </c>
      <c r="N2688">
        <v>1.62</v>
      </c>
      <c r="O2688">
        <v>1.61</v>
      </c>
      <c r="P2688">
        <v>2.58</v>
      </c>
      <c r="Q2688">
        <v>3.34</v>
      </c>
      <c r="R2688">
        <v>6.74</v>
      </c>
      <c r="S2688">
        <v>12.68</v>
      </c>
      <c r="T2688">
        <v>4.05</v>
      </c>
      <c r="U2688">
        <v>1.77</v>
      </c>
      <c r="V2688">
        <v>1.5</v>
      </c>
      <c r="W2688">
        <v>71.59</v>
      </c>
      <c r="X2688">
        <v>6.46</v>
      </c>
      <c r="Y2688">
        <v>7.96</v>
      </c>
      <c r="Z2688">
        <v>14.45</v>
      </c>
      <c r="AA2688">
        <v>24.25</v>
      </c>
      <c r="AB2688">
        <v>6.96</v>
      </c>
      <c r="AC2688">
        <v>24.22</v>
      </c>
    </row>
    <row r="2689" spans="1:29" x14ac:dyDescent="0.2">
      <c r="A2689" t="s">
        <v>869</v>
      </c>
      <c r="B2689" s="2" t="s">
        <v>4821</v>
      </c>
      <c r="C2689" s="2">
        <v>1</v>
      </c>
      <c r="D2689" s="2">
        <v>2</v>
      </c>
      <c r="E2689" s="2">
        <v>1</v>
      </c>
      <c r="F2689" s="1">
        <v>42950.589583333334</v>
      </c>
      <c r="G2689">
        <v>85.19</v>
      </c>
      <c r="H2689">
        <v>1.48</v>
      </c>
      <c r="I2689">
        <v>1.17</v>
      </c>
      <c r="J2689">
        <v>2.75</v>
      </c>
      <c r="K2689">
        <v>1.82</v>
      </c>
      <c r="L2689">
        <v>0.51</v>
      </c>
      <c r="M2689">
        <v>0.52</v>
      </c>
      <c r="N2689">
        <v>1.26</v>
      </c>
      <c r="O2689">
        <v>1.26</v>
      </c>
      <c r="P2689">
        <v>2.33</v>
      </c>
      <c r="Q2689">
        <v>2.96</v>
      </c>
      <c r="R2689">
        <v>8.66</v>
      </c>
      <c r="S2689">
        <v>9.27</v>
      </c>
      <c r="T2689">
        <v>4.08</v>
      </c>
      <c r="U2689">
        <v>1.43</v>
      </c>
      <c r="V2689">
        <v>1.3</v>
      </c>
      <c r="W2689">
        <v>72.040000000000006</v>
      </c>
      <c r="X2689">
        <v>6.27</v>
      </c>
      <c r="Y2689">
        <v>6.89</v>
      </c>
      <c r="Z2689">
        <v>12.45</v>
      </c>
      <c r="AA2689">
        <v>15.12</v>
      </c>
      <c r="AB2689">
        <v>4.34</v>
      </c>
      <c r="AC2689">
        <v>15.42</v>
      </c>
    </row>
    <row r="2690" spans="1:29" x14ac:dyDescent="0.2">
      <c r="A2690" t="s">
        <v>804</v>
      </c>
      <c r="B2690" s="2" t="s">
        <v>4722</v>
      </c>
      <c r="C2690" s="2">
        <v>1</v>
      </c>
      <c r="D2690" s="2">
        <v>2</v>
      </c>
      <c r="E2690" s="2">
        <v>1</v>
      </c>
      <c r="F2690" s="1">
        <v>42948.590277777781</v>
      </c>
      <c r="G2690">
        <v>85.19</v>
      </c>
      <c r="H2690">
        <v>1.75</v>
      </c>
      <c r="I2690">
        <v>1.24</v>
      </c>
      <c r="J2690">
        <v>3.14</v>
      </c>
      <c r="K2690">
        <v>2.06</v>
      </c>
      <c r="L2690">
        <v>0.4</v>
      </c>
      <c r="M2690">
        <v>0.42</v>
      </c>
      <c r="N2690">
        <v>1.37</v>
      </c>
      <c r="O2690">
        <v>1.37</v>
      </c>
      <c r="P2690">
        <v>2.02</v>
      </c>
      <c r="Q2690">
        <v>2.5</v>
      </c>
      <c r="R2690">
        <v>9.08</v>
      </c>
      <c r="S2690">
        <v>9.67</v>
      </c>
      <c r="T2690">
        <v>4.33</v>
      </c>
      <c r="U2690">
        <v>1.61</v>
      </c>
      <c r="V2690">
        <v>1.36</v>
      </c>
      <c r="W2690">
        <v>71.489999999999995</v>
      </c>
      <c r="X2690">
        <v>5.63</v>
      </c>
      <c r="Y2690">
        <v>6.95</v>
      </c>
      <c r="Z2690">
        <v>9.8000000000000007</v>
      </c>
      <c r="AA2690">
        <v>15.89</v>
      </c>
      <c r="AB2690">
        <v>5.41</v>
      </c>
      <c r="AC2690">
        <v>12.91</v>
      </c>
    </row>
    <row r="2691" spans="1:29" x14ac:dyDescent="0.2">
      <c r="A2691" t="s">
        <v>3420</v>
      </c>
      <c r="B2691" s="2" t="s">
        <v>4900</v>
      </c>
      <c r="C2691" s="2">
        <v>1</v>
      </c>
      <c r="D2691" s="2">
        <v>2</v>
      </c>
      <c r="E2691" s="2">
        <v>4</v>
      </c>
      <c r="F2691" s="1">
        <v>43206.754166666666</v>
      </c>
      <c r="G2691">
        <v>85.19</v>
      </c>
      <c r="H2691">
        <v>1.78</v>
      </c>
      <c r="I2691">
        <v>1.1399999999999999</v>
      </c>
      <c r="J2691">
        <v>1.1100000000000001</v>
      </c>
      <c r="K2691">
        <v>2.63</v>
      </c>
      <c r="L2691">
        <v>0.75</v>
      </c>
      <c r="M2691">
        <v>0.61</v>
      </c>
      <c r="N2691">
        <v>1.57</v>
      </c>
      <c r="O2691">
        <v>1.49</v>
      </c>
      <c r="P2691">
        <v>3.53</v>
      </c>
      <c r="Q2691">
        <v>4.62</v>
      </c>
      <c r="R2691">
        <v>3.69</v>
      </c>
      <c r="S2691">
        <v>14.07</v>
      </c>
      <c r="T2691">
        <v>3.07</v>
      </c>
      <c r="U2691">
        <v>2.4500000000000002</v>
      </c>
      <c r="V2691">
        <v>1.53</v>
      </c>
      <c r="W2691">
        <v>75.459999999999994</v>
      </c>
      <c r="X2691">
        <v>17.09</v>
      </c>
      <c r="Y2691">
        <v>23.74</v>
      </c>
      <c r="Z2691">
        <v>37.32</v>
      </c>
      <c r="AA2691">
        <v>65.38</v>
      </c>
      <c r="AB2691">
        <v>12.36</v>
      </c>
      <c r="AC2691">
        <v>51.4</v>
      </c>
    </row>
    <row r="2692" spans="1:29" x14ac:dyDescent="0.2">
      <c r="A2692" t="s">
        <v>1143</v>
      </c>
      <c r="B2692" s="2" t="s">
        <v>5076</v>
      </c>
      <c r="C2692" s="2">
        <v>2</v>
      </c>
      <c r="D2692" s="2">
        <v>1</v>
      </c>
      <c r="E2692" s="2">
        <v>2</v>
      </c>
      <c r="F2692" s="1">
        <v>42965.422222222223</v>
      </c>
      <c r="G2692">
        <v>85.19</v>
      </c>
      <c r="H2692">
        <v>1.8</v>
      </c>
      <c r="I2692">
        <v>1.41</v>
      </c>
      <c r="J2692">
        <v>2.72</v>
      </c>
      <c r="K2692">
        <v>1.92</v>
      </c>
      <c r="L2692">
        <v>0.44</v>
      </c>
      <c r="M2692">
        <v>0.55000000000000004</v>
      </c>
      <c r="N2692">
        <v>1.53</v>
      </c>
      <c r="O2692">
        <v>1.49</v>
      </c>
      <c r="P2692">
        <v>2.11</v>
      </c>
      <c r="Q2692">
        <v>2.7</v>
      </c>
      <c r="R2692">
        <v>9.58</v>
      </c>
      <c r="S2692">
        <v>10.55</v>
      </c>
      <c r="T2692">
        <v>3.68</v>
      </c>
      <c r="U2692">
        <v>1.48</v>
      </c>
      <c r="V2692">
        <v>1.45</v>
      </c>
      <c r="W2692">
        <v>72.459999999999994</v>
      </c>
      <c r="X2692">
        <v>4.38</v>
      </c>
      <c r="Y2692">
        <v>5.17</v>
      </c>
      <c r="Z2692">
        <v>10.64</v>
      </c>
      <c r="AA2692">
        <v>10.96</v>
      </c>
      <c r="AB2692">
        <v>4.53</v>
      </c>
      <c r="AC2692">
        <v>10.85</v>
      </c>
    </row>
    <row r="2693" spans="1:29" x14ac:dyDescent="0.2">
      <c r="A2693" t="s">
        <v>1173</v>
      </c>
      <c r="B2693" s="2" t="s">
        <v>4844</v>
      </c>
      <c r="C2693" s="2">
        <v>1</v>
      </c>
      <c r="D2693" s="2">
        <v>1</v>
      </c>
      <c r="E2693" s="2">
        <v>2</v>
      </c>
      <c r="F2693" s="1">
        <v>42965.49722222222</v>
      </c>
      <c r="G2693">
        <v>85.19</v>
      </c>
      <c r="H2693">
        <v>1.59</v>
      </c>
      <c r="I2693">
        <v>1.43</v>
      </c>
      <c r="J2693">
        <v>2.82</v>
      </c>
      <c r="K2693">
        <v>1.8</v>
      </c>
      <c r="L2693">
        <v>0.42</v>
      </c>
      <c r="M2693">
        <v>0.44</v>
      </c>
      <c r="N2693">
        <v>1.55</v>
      </c>
      <c r="O2693">
        <v>1.51</v>
      </c>
      <c r="P2693">
        <v>1.83</v>
      </c>
      <c r="Q2693">
        <v>2.35</v>
      </c>
      <c r="R2693">
        <v>9.93</v>
      </c>
      <c r="S2693">
        <v>10.3</v>
      </c>
      <c r="T2693">
        <v>3.4</v>
      </c>
      <c r="U2693">
        <v>1.29</v>
      </c>
      <c r="V2693">
        <v>1.37</v>
      </c>
      <c r="W2693">
        <v>72</v>
      </c>
      <c r="X2693">
        <v>4.47</v>
      </c>
      <c r="Y2693">
        <v>5.62</v>
      </c>
      <c r="Z2693">
        <v>12.8</v>
      </c>
      <c r="AA2693">
        <v>10.29</v>
      </c>
      <c r="AB2693">
        <v>4.24</v>
      </c>
      <c r="AC2693">
        <v>8.49</v>
      </c>
    </row>
    <row r="2694" spans="1:29" x14ac:dyDescent="0.2">
      <c r="A2694" t="s">
        <v>2943</v>
      </c>
      <c r="B2694" s="2" t="s">
        <v>4910</v>
      </c>
      <c r="C2694" s="2">
        <v>1</v>
      </c>
      <c r="D2694" s="2">
        <v>2</v>
      </c>
      <c r="E2694" s="2">
        <v>4</v>
      </c>
      <c r="F2694" s="1">
        <v>43178.600694444445</v>
      </c>
      <c r="G2694">
        <v>85.18</v>
      </c>
      <c r="H2694">
        <v>1.55</v>
      </c>
      <c r="I2694">
        <v>0.69</v>
      </c>
      <c r="J2694">
        <v>-0.43</v>
      </c>
      <c r="K2694">
        <v>2.16</v>
      </c>
      <c r="L2694">
        <v>0.73</v>
      </c>
      <c r="M2694">
        <v>0.65</v>
      </c>
      <c r="N2694">
        <v>1.22</v>
      </c>
      <c r="O2694">
        <v>1.19</v>
      </c>
      <c r="P2694">
        <v>3.56</v>
      </c>
      <c r="Q2694">
        <v>3.84</v>
      </c>
      <c r="R2694">
        <v>5.16</v>
      </c>
      <c r="S2694">
        <v>11.7</v>
      </c>
      <c r="T2694">
        <v>3.12</v>
      </c>
      <c r="U2694">
        <v>2.6</v>
      </c>
      <c r="V2694">
        <v>1.51</v>
      </c>
      <c r="W2694">
        <v>74.010000000000005</v>
      </c>
      <c r="X2694">
        <v>20.61</v>
      </c>
      <c r="Y2694">
        <v>26.23</v>
      </c>
      <c r="Z2694">
        <v>38.89</v>
      </c>
      <c r="AA2694">
        <v>86.51</v>
      </c>
      <c r="AB2694">
        <v>17.440000000000001</v>
      </c>
      <c r="AC2694">
        <v>81.900000000000006</v>
      </c>
    </row>
    <row r="2695" spans="1:29" x14ac:dyDescent="0.2">
      <c r="A2695" t="s">
        <v>2891</v>
      </c>
      <c r="B2695" s="2" t="s">
        <v>5081</v>
      </c>
      <c r="C2695" s="2">
        <v>2</v>
      </c>
      <c r="D2695" s="2">
        <v>2</v>
      </c>
      <c r="E2695" s="2">
        <v>4</v>
      </c>
      <c r="F2695" s="1">
        <v>43178.542361111111</v>
      </c>
      <c r="G2695">
        <v>85.18</v>
      </c>
      <c r="H2695">
        <v>2.23</v>
      </c>
      <c r="I2695">
        <v>1.21</v>
      </c>
      <c r="J2695">
        <v>0.83</v>
      </c>
      <c r="K2695">
        <v>2.9</v>
      </c>
      <c r="L2695">
        <v>0.68</v>
      </c>
      <c r="M2695">
        <v>0.53</v>
      </c>
      <c r="N2695">
        <v>2.0099999999999998</v>
      </c>
      <c r="O2695">
        <v>1.91</v>
      </c>
      <c r="P2695">
        <v>3.5</v>
      </c>
      <c r="Q2695">
        <v>3.49</v>
      </c>
      <c r="R2695">
        <v>2.5099999999999998</v>
      </c>
      <c r="S2695">
        <v>17.23</v>
      </c>
      <c r="T2695">
        <v>4.21</v>
      </c>
      <c r="U2695">
        <v>2.93</v>
      </c>
      <c r="V2695">
        <v>1.85</v>
      </c>
      <c r="W2695">
        <v>71.89</v>
      </c>
      <c r="X2695">
        <v>20.75</v>
      </c>
      <c r="Y2695">
        <v>28.46</v>
      </c>
      <c r="Z2695">
        <v>47.86</v>
      </c>
      <c r="AA2695">
        <v>93.85</v>
      </c>
      <c r="AB2695">
        <v>18.579999999999998</v>
      </c>
      <c r="AC2695">
        <v>97.17</v>
      </c>
    </row>
    <row r="2696" spans="1:29" x14ac:dyDescent="0.2">
      <c r="A2696" t="s">
        <v>415</v>
      </c>
      <c r="B2696" s="2" t="s">
        <v>5022</v>
      </c>
      <c r="C2696" s="2">
        <v>2</v>
      </c>
      <c r="D2696" s="2">
        <v>1</v>
      </c>
      <c r="E2696" s="2">
        <v>1</v>
      </c>
      <c r="F2696" s="1">
        <v>42916.600694444445</v>
      </c>
      <c r="G2696">
        <v>85.18</v>
      </c>
      <c r="H2696">
        <v>1.73</v>
      </c>
      <c r="I2696">
        <v>1.29</v>
      </c>
      <c r="J2696">
        <v>2.33</v>
      </c>
      <c r="K2696">
        <v>2.16</v>
      </c>
      <c r="L2696">
        <v>0.56999999999999995</v>
      </c>
      <c r="M2696">
        <v>0.64</v>
      </c>
      <c r="N2696">
        <v>1.63</v>
      </c>
      <c r="O2696">
        <v>1.62</v>
      </c>
      <c r="P2696">
        <v>2.73</v>
      </c>
      <c r="Q2696">
        <v>3.52</v>
      </c>
      <c r="R2696">
        <v>6.84</v>
      </c>
      <c r="S2696">
        <v>13.14</v>
      </c>
      <c r="T2696">
        <v>4.78</v>
      </c>
      <c r="U2696">
        <v>1.74</v>
      </c>
      <c r="V2696">
        <v>1.49</v>
      </c>
      <c r="W2696">
        <v>71.42</v>
      </c>
      <c r="X2696">
        <v>8.15</v>
      </c>
      <c r="Y2696">
        <v>10.27</v>
      </c>
      <c r="Z2696">
        <v>14.32</v>
      </c>
      <c r="AA2696">
        <v>30.29</v>
      </c>
      <c r="AB2696">
        <v>8.58</v>
      </c>
      <c r="AC2696">
        <v>32.64</v>
      </c>
    </row>
    <row r="2697" spans="1:29" x14ac:dyDescent="0.2">
      <c r="A2697" t="s">
        <v>1148</v>
      </c>
      <c r="B2697" s="2" t="s">
        <v>4979</v>
      </c>
      <c r="C2697" s="2">
        <v>2</v>
      </c>
      <c r="D2697" s="2">
        <v>2</v>
      </c>
      <c r="E2697" s="2">
        <v>2</v>
      </c>
      <c r="F2697" s="1">
        <v>42965.431944444441</v>
      </c>
      <c r="G2697">
        <v>85.18</v>
      </c>
      <c r="H2697">
        <v>1.76</v>
      </c>
      <c r="I2697">
        <v>1.37</v>
      </c>
      <c r="J2697">
        <v>2.37</v>
      </c>
      <c r="K2697">
        <v>2.1800000000000002</v>
      </c>
      <c r="L2697">
        <v>0.38</v>
      </c>
      <c r="M2697">
        <v>0.47</v>
      </c>
      <c r="N2697">
        <v>1.54</v>
      </c>
      <c r="O2697">
        <v>1.53</v>
      </c>
      <c r="P2697">
        <v>1.91</v>
      </c>
      <c r="Q2697">
        <v>2.66</v>
      </c>
      <c r="R2697">
        <v>8.64</v>
      </c>
      <c r="S2697">
        <v>10.38</v>
      </c>
      <c r="T2697">
        <v>3.98</v>
      </c>
      <c r="U2697">
        <v>1.41</v>
      </c>
      <c r="V2697">
        <v>1.35</v>
      </c>
      <c r="W2697">
        <v>72.56</v>
      </c>
      <c r="X2697">
        <v>5.44</v>
      </c>
      <c r="Y2697">
        <v>6.96</v>
      </c>
      <c r="Z2697">
        <v>10.64</v>
      </c>
      <c r="AA2697">
        <v>11.99</v>
      </c>
      <c r="AB2697">
        <v>6.57</v>
      </c>
      <c r="AC2697">
        <v>8.18</v>
      </c>
    </row>
    <row r="2698" spans="1:29" x14ac:dyDescent="0.2">
      <c r="A2698" t="s">
        <v>3497</v>
      </c>
      <c r="B2698" s="2" t="s">
        <v>5114</v>
      </c>
      <c r="C2698" s="2">
        <v>2</v>
      </c>
      <c r="D2698" s="2">
        <v>1</v>
      </c>
      <c r="E2698" s="2">
        <v>4</v>
      </c>
      <c r="F2698" s="1">
        <v>43208.743055555555</v>
      </c>
      <c r="G2698">
        <v>85.18</v>
      </c>
      <c r="H2698">
        <v>1.8</v>
      </c>
      <c r="I2698">
        <v>1.1299999999999999</v>
      </c>
      <c r="J2698">
        <v>1.92</v>
      </c>
      <c r="K2698">
        <v>2.59</v>
      </c>
      <c r="L2698">
        <v>0.68</v>
      </c>
      <c r="M2698">
        <v>0.47</v>
      </c>
      <c r="N2698">
        <v>1.53</v>
      </c>
      <c r="O2698">
        <v>1.48</v>
      </c>
      <c r="P2698">
        <v>3.25</v>
      </c>
      <c r="Q2698">
        <v>3.89</v>
      </c>
      <c r="R2698">
        <v>2.78</v>
      </c>
      <c r="S2698">
        <v>13.46</v>
      </c>
      <c r="T2698">
        <v>3.7</v>
      </c>
      <c r="U2698">
        <v>2.3199999999999998</v>
      </c>
      <c r="V2698">
        <v>1.44</v>
      </c>
      <c r="W2698">
        <v>73.599999999999994</v>
      </c>
      <c r="X2698">
        <v>16.04</v>
      </c>
      <c r="Y2698">
        <v>24.67</v>
      </c>
      <c r="Z2698">
        <v>31.89</v>
      </c>
      <c r="AA2698">
        <v>65.7</v>
      </c>
      <c r="AB2698">
        <v>17.52</v>
      </c>
      <c r="AC2698">
        <v>70.989999999999995</v>
      </c>
    </row>
    <row r="2699" spans="1:29" x14ac:dyDescent="0.2">
      <c r="A2699" t="s">
        <v>1565</v>
      </c>
      <c r="B2699" s="2" t="s">
        <v>4881</v>
      </c>
      <c r="C2699" s="2">
        <v>1</v>
      </c>
      <c r="D2699" s="2">
        <v>1</v>
      </c>
      <c r="E2699" s="2">
        <v>2</v>
      </c>
      <c r="F2699" s="1">
        <v>42989.408333333333</v>
      </c>
      <c r="G2699">
        <v>85.17</v>
      </c>
      <c r="H2699">
        <v>1.59</v>
      </c>
      <c r="I2699">
        <v>1.3</v>
      </c>
      <c r="J2699">
        <v>3.05</v>
      </c>
      <c r="K2699">
        <v>1.89</v>
      </c>
      <c r="L2699">
        <v>0.47</v>
      </c>
      <c r="M2699">
        <v>0.45</v>
      </c>
      <c r="N2699">
        <v>1.4</v>
      </c>
      <c r="O2699">
        <v>1.4</v>
      </c>
      <c r="P2699">
        <v>2.1</v>
      </c>
      <c r="Q2699">
        <v>2.68</v>
      </c>
      <c r="R2699">
        <v>9.89</v>
      </c>
      <c r="S2699">
        <v>9.83</v>
      </c>
      <c r="T2699">
        <v>3.85</v>
      </c>
      <c r="U2699">
        <v>1.39</v>
      </c>
      <c r="V2699">
        <v>1.34</v>
      </c>
      <c r="W2699">
        <v>71.88</v>
      </c>
      <c r="X2699">
        <v>4.92</v>
      </c>
      <c r="Y2699">
        <v>5.78</v>
      </c>
      <c r="Z2699">
        <v>10.81</v>
      </c>
      <c r="AA2699">
        <v>12.37</v>
      </c>
      <c r="AB2699">
        <v>3.97</v>
      </c>
      <c r="AC2699">
        <v>9.74</v>
      </c>
    </row>
    <row r="2700" spans="1:29" x14ac:dyDescent="0.2">
      <c r="A2700" t="s">
        <v>1626</v>
      </c>
      <c r="B2700" s="2" t="s">
        <v>4851</v>
      </c>
      <c r="C2700" s="2">
        <v>1</v>
      </c>
      <c r="D2700" s="2">
        <v>2</v>
      </c>
      <c r="E2700" s="2">
        <v>2</v>
      </c>
      <c r="F2700" s="1">
        <v>42989.567361111112</v>
      </c>
      <c r="G2700">
        <v>85.17</v>
      </c>
      <c r="H2700">
        <v>1.73</v>
      </c>
      <c r="I2700">
        <v>1.38</v>
      </c>
      <c r="J2700">
        <v>3</v>
      </c>
      <c r="K2700">
        <v>2</v>
      </c>
      <c r="L2700">
        <v>0.33</v>
      </c>
      <c r="M2700">
        <v>0.34</v>
      </c>
      <c r="N2700">
        <v>1.57</v>
      </c>
      <c r="O2700">
        <v>1.57</v>
      </c>
      <c r="P2700">
        <v>1.67</v>
      </c>
      <c r="Q2700">
        <v>2.1</v>
      </c>
      <c r="R2700">
        <v>10.01</v>
      </c>
      <c r="S2700">
        <v>10.48</v>
      </c>
      <c r="T2700">
        <v>4.2699999999999996</v>
      </c>
      <c r="U2700">
        <v>1.4</v>
      </c>
      <c r="V2700">
        <v>1.38</v>
      </c>
      <c r="W2700">
        <v>71.010000000000005</v>
      </c>
      <c r="X2700">
        <v>4.88</v>
      </c>
      <c r="Y2700">
        <v>6</v>
      </c>
      <c r="Z2700">
        <v>9.98</v>
      </c>
      <c r="AA2700">
        <v>11.71</v>
      </c>
      <c r="AB2700">
        <v>5.65</v>
      </c>
      <c r="AC2700">
        <v>10.14</v>
      </c>
    </row>
    <row r="2701" spans="1:29" x14ac:dyDescent="0.2">
      <c r="A2701" t="s">
        <v>3601</v>
      </c>
      <c r="B2701" s="2" t="s">
        <v>5037</v>
      </c>
      <c r="C2701" s="2">
        <v>2</v>
      </c>
      <c r="D2701" s="2">
        <v>1</v>
      </c>
      <c r="E2701" s="2">
        <v>3</v>
      </c>
      <c r="F2701" s="1">
        <v>43216.561111111114</v>
      </c>
      <c r="G2701">
        <v>85.17</v>
      </c>
      <c r="H2701">
        <v>2.1800000000000002</v>
      </c>
      <c r="I2701">
        <v>1.25</v>
      </c>
      <c r="J2701">
        <v>0.88</v>
      </c>
      <c r="K2701">
        <v>3.27</v>
      </c>
      <c r="L2701">
        <v>0.71</v>
      </c>
      <c r="M2701">
        <v>0.2</v>
      </c>
      <c r="N2701">
        <v>1.93</v>
      </c>
      <c r="O2701">
        <v>1.9</v>
      </c>
      <c r="P2701">
        <v>3.97</v>
      </c>
      <c r="Q2701">
        <v>4.5</v>
      </c>
      <c r="R2701">
        <v>0.56000000000000005</v>
      </c>
      <c r="S2701">
        <v>16.61</v>
      </c>
      <c r="T2701">
        <v>5.08</v>
      </c>
      <c r="U2701">
        <v>2.44</v>
      </c>
      <c r="V2701">
        <v>1.84</v>
      </c>
      <c r="W2701">
        <v>75.87</v>
      </c>
      <c r="X2701">
        <v>28.59</v>
      </c>
      <c r="Y2701">
        <v>34.1</v>
      </c>
      <c r="Z2701">
        <v>51.16</v>
      </c>
      <c r="AA2701">
        <v>90.58</v>
      </c>
      <c r="AB2701">
        <v>18.28</v>
      </c>
      <c r="AC2701">
        <v>113.31</v>
      </c>
    </row>
    <row r="2702" spans="1:29" x14ac:dyDescent="0.2">
      <c r="A2702" t="s">
        <v>55</v>
      </c>
      <c r="B2702" s="2" t="s">
        <v>4741</v>
      </c>
      <c r="C2702" s="2">
        <v>1</v>
      </c>
      <c r="D2702" s="2">
        <v>1</v>
      </c>
      <c r="E2702" s="2">
        <v>1</v>
      </c>
      <c r="F2702" s="1">
        <v>42898.635416666664</v>
      </c>
      <c r="G2702">
        <v>85.17</v>
      </c>
      <c r="H2702">
        <v>2.0699999999999998</v>
      </c>
      <c r="I2702">
        <v>1.34</v>
      </c>
      <c r="J2702">
        <v>2.14</v>
      </c>
      <c r="K2702">
        <v>2.5099999999999998</v>
      </c>
      <c r="L2702">
        <v>0.52</v>
      </c>
      <c r="M2702">
        <v>0.69</v>
      </c>
      <c r="N2702">
        <v>1.74</v>
      </c>
      <c r="O2702">
        <v>1.72</v>
      </c>
      <c r="P2702">
        <v>2.69</v>
      </c>
      <c r="Q2702">
        <v>3.71</v>
      </c>
      <c r="R2702">
        <v>6.46</v>
      </c>
      <c r="S2702">
        <v>13.83</v>
      </c>
      <c r="T2702">
        <v>3.8</v>
      </c>
      <c r="U2702">
        <v>2.0699999999999998</v>
      </c>
      <c r="V2702">
        <v>1.58</v>
      </c>
      <c r="W2702">
        <v>71.2</v>
      </c>
      <c r="X2702">
        <v>7.08</v>
      </c>
      <c r="Y2702">
        <v>9.8699999999999992</v>
      </c>
      <c r="Z2702">
        <v>14.68</v>
      </c>
      <c r="AA2702">
        <v>37.28</v>
      </c>
      <c r="AB2702">
        <v>12.67</v>
      </c>
      <c r="AC2702">
        <v>32.03</v>
      </c>
    </row>
    <row r="2703" spans="1:29" x14ac:dyDescent="0.2">
      <c r="A2703" t="s">
        <v>1451</v>
      </c>
      <c r="B2703" s="2" t="s">
        <v>4741</v>
      </c>
      <c r="C2703" s="2">
        <v>2</v>
      </c>
      <c r="D2703" s="2">
        <v>2</v>
      </c>
      <c r="E2703" s="2">
        <v>2</v>
      </c>
      <c r="F2703" s="1">
        <v>42979.470138888886</v>
      </c>
      <c r="G2703">
        <v>85.17</v>
      </c>
      <c r="H2703">
        <v>2</v>
      </c>
      <c r="I2703">
        <v>1.54</v>
      </c>
      <c r="J2703">
        <v>3.13</v>
      </c>
      <c r="K2703">
        <v>2.36</v>
      </c>
      <c r="L2703">
        <v>0.41</v>
      </c>
      <c r="M2703">
        <v>0.34</v>
      </c>
      <c r="N2703">
        <v>1.8</v>
      </c>
      <c r="O2703">
        <v>1.77</v>
      </c>
      <c r="P2703">
        <v>2.06</v>
      </c>
      <c r="Q2703">
        <v>2.69</v>
      </c>
      <c r="R2703">
        <v>8.44</v>
      </c>
      <c r="S2703">
        <v>12.69</v>
      </c>
      <c r="T2703">
        <v>4.13</v>
      </c>
      <c r="U2703">
        <v>1.59</v>
      </c>
      <c r="V2703">
        <v>1.49</v>
      </c>
      <c r="W2703">
        <v>71.430000000000007</v>
      </c>
      <c r="X2703">
        <v>6.18</v>
      </c>
      <c r="Y2703">
        <v>6.54</v>
      </c>
      <c r="Z2703">
        <v>13.71</v>
      </c>
      <c r="AA2703">
        <v>16.61</v>
      </c>
      <c r="AB2703">
        <v>6.64</v>
      </c>
      <c r="AC2703">
        <v>16.36</v>
      </c>
    </row>
    <row r="2704" spans="1:29" x14ac:dyDescent="0.2">
      <c r="A2704" t="s">
        <v>3311</v>
      </c>
      <c r="B2704" s="2" t="s">
        <v>4840</v>
      </c>
      <c r="C2704" s="2">
        <v>1</v>
      </c>
      <c r="D2704" s="2">
        <v>2</v>
      </c>
      <c r="E2704" s="2">
        <v>4</v>
      </c>
      <c r="F2704" s="1">
        <v>43203.520833333336</v>
      </c>
      <c r="G2704">
        <v>85.17</v>
      </c>
      <c r="H2704">
        <v>1.57</v>
      </c>
      <c r="I2704">
        <v>1</v>
      </c>
      <c r="J2704">
        <v>0.99</v>
      </c>
      <c r="K2704">
        <v>2.5</v>
      </c>
      <c r="L2704">
        <v>0.66</v>
      </c>
      <c r="M2704">
        <v>0.32</v>
      </c>
      <c r="N2704">
        <v>1.42</v>
      </c>
      <c r="O2704">
        <v>1.4</v>
      </c>
      <c r="P2704">
        <v>3.17</v>
      </c>
      <c r="Q2704">
        <v>3.83</v>
      </c>
      <c r="R2704">
        <v>3.97</v>
      </c>
      <c r="S2704">
        <v>12.55</v>
      </c>
      <c r="T2704">
        <v>3.16</v>
      </c>
      <c r="U2704">
        <v>1.99</v>
      </c>
      <c r="V2704">
        <v>1.43</v>
      </c>
      <c r="W2704">
        <v>74.73</v>
      </c>
      <c r="X2704">
        <v>18.72</v>
      </c>
      <c r="Y2704">
        <v>25.34</v>
      </c>
      <c r="Z2704">
        <v>32.479999999999997</v>
      </c>
      <c r="AA2704">
        <v>64.06</v>
      </c>
      <c r="AB2704">
        <v>13.62</v>
      </c>
      <c r="AC2704">
        <v>61.23</v>
      </c>
    </row>
    <row r="2705" spans="1:29" x14ac:dyDescent="0.2">
      <c r="A2705" t="s">
        <v>3869</v>
      </c>
      <c r="B2705" s="2" t="s">
        <v>5033</v>
      </c>
      <c r="C2705" s="2">
        <v>2</v>
      </c>
      <c r="D2705" s="2">
        <v>2</v>
      </c>
      <c r="E2705" s="2">
        <v>5</v>
      </c>
      <c r="F2705" s="1">
        <v>43280.603472222225</v>
      </c>
      <c r="G2705">
        <v>85.17</v>
      </c>
      <c r="H2705">
        <v>1.92</v>
      </c>
      <c r="I2705">
        <v>1.23</v>
      </c>
      <c r="J2705">
        <v>3.66</v>
      </c>
      <c r="K2705">
        <v>1.98</v>
      </c>
      <c r="L2705">
        <v>0.23</v>
      </c>
      <c r="M2705">
        <v>0.17</v>
      </c>
      <c r="N2705">
        <v>1.44</v>
      </c>
      <c r="O2705">
        <v>1.44</v>
      </c>
      <c r="P2705">
        <v>1.36</v>
      </c>
      <c r="Q2705">
        <v>1.31</v>
      </c>
      <c r="R2705">
        <v>10.23</v>
      </c>
      <c r="S2705">
        <v>9.86</v>
      </c>
      <c r="T2705">
        <v>5.21</v>
      </c>
      <c r="U2705">
        <v>1.5</v>
      </c>
      <c r="V2705">
        <v>1.36</v>
      </c>
      <c r="W2705">
        <v>68.33</v>
      </c>
      <c r="X2705">
        <v>6.41</v>
      </c>
      <c r="Y2705">
        <v>8.2100000000000009</v>
      </c>
      <c r="Z2705">
        <v>9.69</v>
      </c>
      <c r="AA2705">
        <v>19.27</v>
      </c>
      <c r="AB2705">
        <v>6.89</v>
      </c>
      <c r="AC2705">
        <v>22.91</v>
      </c>
    </row>
    <row r="2706" spans="1:29" x14ac:dyDescent="0.2">
      <c r="A2706" t="s">
        <v>1184</v>
      </c>
      <c r="B2706" s="2" t="s">
        <v>4814</v>
      </c>
      <c r="C2706" s="2">
        <v>1</v>
      </c>
      <c r="D2706" s="2">
        <v>2</v>
      </c>
      <c r="E2706" s="2">
        <v>2</v>
      </c>
      <c r="F2706" s="1">
        <v>42965.525694444441</v>
      </c>
      <c r="G2706">
        <v>85.16</v>
      </c>
      <c r="H2706">
        <v>1.28</v>
      </c>
      <c r="I2706">
        <v>1.1599999999999999</v>
      </c>
      <c r="J2706">
        <v>3.13</v>
      </c>
      <c r="K2706">
        <v>1.48</v>
      </c>
      <c r="L2706">
        <v>0.47</v>
      </c>
      <c r="M2706">
        <v>0.51</v>
      </c>
      <c r="N2706">
        <v>1.17</v>
      </c>
      <c r="O2706">
        <v>1.1499999999999999</v>
      </c>
      <c r="P2706">
        <v>1.86</v>
      </c>
      <c r="Q2706">
        <v>2.67</v>
      </c>
      <c r="R2706">
        <v>10.45</v>
      </c>
      <c r="S2706">
        <v>7.9</v>
      </c>
      <c r="T2706">
        <v>3.85</v>
      </c>
      <c r="U2706">
        <v>1.17</v>
      </c>
      <c r="V2706">
        <v>1.19</v>
      </c>
      <c r="W2706">
        <v>71.56</v>
      </c>
      <c r="X2706">
        <v>5.72</v>
      </c>
      <c r="Y2706">
        <v>6.28</v>
      </c>
      <c r="Z2706">
        <v>12.14</v>
      </c>
      <c r="AA2706">
        <v>9.74</v>
      </c>
      <c r="AB2706">
        <v>3.84</v>
      </c>
      <c r="AC2706">
        <v>10.199999999999999</v>
      </c>
    </row>
    <row r="2707" spans="1:29" x14ac:dyDescent="0.2">
      <c r="A2707" t="s">
        <v>357</v>
      </c>
      <c r="B2707" s="2" t="s">
        <v>5156</v>
      </c>
      <c r="C2707" s="2">
        <v>2</v>
      </c>
      <c r="D2707" s="2">
        <v>2</v>
      </c>
      <c r="E2707" s="2">
        <v>1</v>
      </c>
      <c r="F2707" s="1">
        <v>42915.633333333331</v>
      </c>
      <c r="G2707">
        <v>85.16</v>
      </c>
      <c r="H2707">
        <v>1.88</v>
      </c>
      <c r="I2707">
        <v>1.28</v>
      </c>
      <c r="J2707">
        <v>2.54</v>
      </c>
      <c r="K2707">
        <v>2.4</v>
      </c>
      <c r="L2707">
        <v>0.62</v>
      </c>
      <c r="M2707">
        <v>0.63</v>
      </c>
      <c r="N2707">
        <v>1.61</v>
      </c>
      <c r="O2707">
        <v>1.61</v>
      </c>
      <c r="P2707">
        <v>2.98</v>
      </c>
      <c r="Q2707">
        <v>3.71</v>
      </c>
      <c r="R2707">
        <v>5.89</v>
      </c>
      <c r="S2707">
        <v>13.21</v>
      </c>
      <c r="T2707">
        <v>4.49</v>
      </c>
      <c r="U2707">
        <v>1.91</v>
      </c>
      <c r="V2707">
        <v>1.51</v>
      </c>
      <c r="W2707">
        <v>72.61</v>
      </c>
      <c r="X2707">
        <v>8</v>
      </c>
      <c r="Y2707">
        <v>10.98</v>
      </c>
      <c r="Z2707">
        <v>14.19</v>
      </c>
      <c r="AA2707">
        <v>32.659999999999997</v>
      </c>
      <c r="AB2707">
        <v>9.57</v>
      </c>
      <c r="AC2707">
        <v>33.01</v>
      </c>
    </row>
    <row r="2708" spans="1:29" x14ac:dyDescent="0.2">
      <c r="A2708" t="s">
        <v>3879</v>
      </c>
      <c r="B2708" s="2" t="s">
        <v>4959</v>
      </c>
      <c r="C2708" s="2">
        <v>2</v>
      </c>
      <c r="D2708" s="2">
        <v>1</v>
      </c>
      <c r="E2708" s="2">
        <v>5</v>
      </c>
      <c r="F2708" s="1">
        <v>43280.616666666669</v>
      </c>
      <c r="G2708">
        <v>85.16</v>
      </c>
      <c r="H2708">
        <v>2.36</v>
      </c>
      <c r="I2708">
        <v>1.44</v>
      </c>
      <c r="J2708">
        <v>3.57</v>
      </c>
      <c r="K2708">
        <v>2.54</v>
      </c>
      <c r="L2708">
        <v>0.26</v>
      </c>
      <c r="M2708">
        <v>0.31</v>
      </c>
      <c r="N2708">
        <v>1.67</v>
      </c>
      <c r="O2708">
        <v>1.67</v>
      </c>
      <c r="P2708">
        <v>1.56</v>
      </c>
      <c r="Q2708">
        <v>1.61</v>
      </c>
      <c r="R2708">
        <v>9.0500000000000007</v>
      </c>
      <c r="S2708">
        <v>11.8</v>
      </c>
      <c r="T2708">
        <v>4.68</v>
      </c>
      <c r="U2708">
        <v>2.02</v>
      </c>
      <c r="V2708">
        <v>1.52</v>
      </c>
      <c r="W2708">
        <v>69.14</v>
      </c>
      <c r="X2708">
        <v>5.43</v>
      </c>
      <c r="Y2708">
        <v>7.75</v>
      </c>
      <c r="Z2708">
        <v>11.89</v>
      </c>
      <c r="AA2708">
        <v>21.26</v>
      </c>
      <c r="AB2708">
        <v>7.85</v>
      </c>
      <c r="AC2708">
        <v>17.93</v>
      </c>
    </row>
    <row r="2709" spans="1:29" x14ac:dyDescent="0.2">
      <c r="A2709" t="s">
        <v>584</v>
      </c>
      <c r="B2709" s="2" t="s">
        <v>5188</v>
      </c>
      <c r="C2709" s="2">
        <v>2</v>
      </c>
      <c r="D2709" s="2">
        <v>1</v>
      </c>
      <c r="E2709" s="2">
        <v>1</v>
      </c>
      <c r="F2709" s="1">
        <v>42923.59375</v>
      </c>
      <c r="G2709">
        <v>85.16</v>
      </c>
      <c r="H2709">
        <v>2</v>
      </c>
      <c r="I2709">
        <v>1.19</v>
      </c>
      <c r="J2709">
        <v>4.2300000000000004</v>
      </c>
      <c r="K2709">
        <v>2.17</v>
      </c>
      <c r="L2709">
        <v>0.43</v>
      </c>
      <c r="M2709">
        <v>0.46</v>
      </c>
      <c r="N2709">
        <v>1.53</v>
      </c>
      <c r="O2709">
        <v>1.54</v>
      </c>
      <c r="P2709">
        <v>2.4</v>
      </c>
      <c r="Q2709">
        <v>2.92</v>
      </c>
      <c r="R2709">
        <v>8.32</v>
      </c>
      <c r="S2709">
        <v>11.73</v>
      </c>
      <c r="T2709">
        <v>5.74</v>
      </c>
      <c r="U2709">
        <v>1.98</v>
      </c>
      <c r="V2709">
        <v>1.53</v>
      </c>
      <c r="W2709">
        <v>69.400000000000006</v>
      </c>
      <c r="X2709">
        <v>12.04</v>
      </c>
      <c r="Y2709">
        <v>13.25</v>
      </c>
      <c r="Z2709">
        <v>15.23</v>
      </c>
      <c r="AA2709">
        <v>30.69</v>
      </c>
      <c r="AB2709">
        <v>7.61</v>
      </c>
      <c r="AC2709">
        <v>44.19</v>
      </c>
    </row>
    <row r="2710" spans="1:29" x14ac:dyDescent="0.2">
      <c r="A2710" t="s">
        <v>3871</v>
      </c>
      <c r="B2710" s="2" t="s">
        <v>5137</v>
      </c>
      <c r="C2710" s="2">
        <v>2</v>
      </c>
      <c r="D2710" s="2">
        <v>2</v>
      </c>
      <c r="E2710" s="2">
        <v>5</v>
      </c>
      <c r="F2710" s="1">
        <v>43280.606249999997</v>
      </c>
      <c r="G2710">
        <v>85.16</v>
      </c>
      <c r="H2710">
        <v>1.87</v>
      </c>
      <c r="I2710">
        <v>1.22</v>
      </c>
      <c r="J2710">
        <v>4.0999999999999996</v>
      </c>
      <c r="K2710">
        <v>1.97</v>
      </c>
      <c r="L2710">
        <v>0.3</v>
      </c>
      <c r="M2710">
        <v>0.22</v>
      </c>
      <c r="N2710">
        <v>1.3</v>
      </c>
      <c r="O2710">
        <v>1.33</v>
      </c>
      <c r="P2710">
        <v>1.45</v>
      </c>
      <c r="Q2710">
        <v>1.63</v>
      </c>
      <c r="R2710">
        <v>10.72</v>
      </c>
      <c r="S2710">
        <v>8.99</v>
      </c>
      <c r="T2710">
        <v>5.13</v>
      </c>
      <c r="U2710">
        <v>1.55</v>
      </c>
      <c r="V2710">
        <v>1.32</v>
      </c>
      <c r="W2710">
        <v>68.22</v>
      </c>
      <c r="X2710">
        <v>6.46</v>
      </c>
      <c r="Y2710">
        <v>8.0399999999999991</v>
      </c>
      <c r="Z2710">
        <v>9.1999999999999993</v>
      </c>
      <c r="AA2710">
        <v>15.93</v>
      </c>
      <c r="AB2710">
        <v>5.2</v>
      </c>
      <c r="AC2710">
        <v>19.309999999999999</v>
      </c>
    </row>
    <row r="2711" spans="1:29" x14ac:dyDescent="0.2">
      <c r="A2711" t="s">
        <v>3402</v>
      </c>
      <c r="B2711" s="2" t="s">
        <v>4914</v>
      </c>
      <c r="C2711" s="2">
        <v>1</v>
      </c>
      <c r="D2711" s="2">
        <v>1</v>
      </c>
      <c r="E2711" s="2">
        <v>4</v>
      </c>
      <c r="F2711" s="1">
        <v>43206.723611111112</v>
      </c>
      <c r="G2711">
        <v>85.15</v>
      </c>
      <c r="H2711">
        <v>1.87</v>
      </c>
      <c r="I2711">
        <v>1.41</v>
      </c>
      <c r="J2711">
        <v>1.68</v>
      </c>
      <c r="K2711">
        <v>2.72</v>
      </c>
      <c r="L2711">
        <v>0.69</v>
      </c>
      <c r="M2711">
        <v>0.3</v>
      </c>
      <c r="N2711">
        <v>2</v>
      </c>
      <c r="O2711">
        <v>1.92</v>
      </c>
      <c r="P2711">
        <v>3.31</v>
      </c>
      <c r="Q2711">
        <v>3.98</v>
      </c>
      <c r="R2711">
        <v>2.66</v>
      </c>
      <c r="S2711">
        <v>16.940000000000001</v>
      </c>
      <c r="T2711">
        <v>3.31</v>
      </c>
      <c r="U2711">
        <v>2.12</v>
      </c>
      <c r="V2711">
        <v>1.68</v>
      </c>
      <c r="W2711">
        <v>74.349999999999994</v>
      </c>
      <c r="X2711">
        <v>18.62</v>
      </c>
      <c r="Y2711">
        <v>23.89</v>
      </c>
      <c r="Z2711">
        <v>39.96</v>
      </c>
      <c r="AA2711">
        <v>66.28</v>
      </c>
      <c r="AB2711">
        <v>14.26</v>
      </c>
      <c r="AC2711">
        <v>63.7</v>
      </c>
    </row>
    <row r="2712" spans="1:29" x14ac:dyDescent="0.2">
      <c r="A2712" t="s">
        <v>1769</v>
      </c>
      <c r="B2712" s="2" t="s">
        <v>4973</v>
      </c>
      <c r="C2712" s="2">
        <v>2</v>
      </c>
      <c r="D2712" s="2">
        <v>1</v>
      </c>
      <c r="E2712" s="2">
        <v>2</v>
      </c>
      <c r="F2712" s="1">
        <v>42990.482638888891</v>
      </c>
      <c r="G2712">
        <v>85.15</v>
      </c>
      <c r="H2712">
        <v>1.56</v>
      </c>
      <c r="I2712">
        <v>1.28</v>
      </c>
      <c r="J2712">
        <v>2.91</v>
      </c>
      <c r="K2712">
        <v>1.81</v>
      </c>
      <c r="L2712">
        <v>0.38</v>
      </c>
      <c r="M2712">
        <v>0.37</v>
      </c>
      <c r="N2712">
        <v>1.36</v>
      </c>
      <c r="O2712">
        <v>1.37</v>
      </c>
      <c r="P2712">
        <v>1.72</v>
      </c>
      <c r="Q2712">
        <v>2.15</v>
      </c>
      <c r="R2712">
        <v>11.01</v>
      </c>
      <c r="S2712">
        <v>9.14</v>
      </c>
      <c r="T2712">
        <v>3.77</v>
      </c>
      <c r="U2712">
        <v>1.35</v>
      </c>
      <c r="V2712">
        <v>1.31</v>
      </c>
      <c r="W2712">
        <v>71.319999999999993</v>
      </c>
      <c r="X2712">
        <v>4.6500000000000004</v>
      </c>
      <c r="Y2712">
        <v>5.49</v>
      </c>
      <c r="Z2712">
        <v>10.4</v>
      </c>
      <c r="AA2712">
        <v>10.9</v>
      </c>
      <c r="AB2712">
        <v>3.8</v>
      </c>
      <c r="AC2712">
        <v>6.44</v>
      </c>
    </row>
    <row r="2713" spans="1:29" x14ac:dyDescent="0.2">
      <c r="A2713" t="s">
        <v>1604</v>
      </c>
      <c r="B2713" s="2" t="s">
        <v>5022</v>
      </c>
      <c r="C2713" s="2">
        <v>2</v>
      </c>
      <c r="D2713" s="2">
        <v>2</v>
      </c>
      <c r="E2713" s="2">
        <v>2</v>
      </c>
      <c r="F2713" s="1">
        <v>42989.539583333331</v>
      </c>
      <c r="G2713">
        <v>85.15</v>
      </c>
      <c r="H2713">
        <v>1.7</v>
      </c>
      <c r="I2713">
        <v>1.31</v>
      </c>
      <c r="J2713">
        <v>3.34</v>
      </c>
      <c r="K2713">
        <v>2.0099999999999998</v>
      </c>
      <c r="L2713">
        <v>0.4</v>
      </c>
      <c r="M2713">
        <v>0.35</v>
      </c>
      <c r="N2713">
        <v>1.44</v>
      </c>
      <c r="O2713">
        <v>1.46</v>
      </c>
      <c r="P2713">
        <v>1.94</v>
      </c>
      <c r="Q2713">
        <v>2.3199999999999998</v>
      </c>
      <c r="R2713">
        <v>9.48</v>
      </c>
      <c r="S2713">
        <v>10.210000000000001</v>
      </c>
      <c r="T2713">
        <v>4.5599999999999996</v>
      </c>
      <c r="U2713">
        <v>1.45</v>
      </c>
      <c r="V2713">
        <v>1.36</v>
      </c>
      <c r="W2713">
        <v>70.739999999999995</v>
      </c>
      <c r="X2713">
        <v>6.62</v>
      </c>
      <c r="Y2713">
        <v>7.54</v>
      </c>
      <c r="Z2713">
        <v>11.79</v>
      </c>
      <c r="AA2713">
        <v>13.56</v>
      </c>
      <c r="AB2713">
        <v>4.7699999999999996</v>
      </c>
      <c r="AC2713">
        <v>15.32</v>
      </c>
    </row>
    <row r="2714" spans="1:29" x14ac:dyDescent="0.2">
      <c r="A2714" t="s">
        <v>1037</v>
      </c>
      <c r="B2714" s="2" t="s">
        <v>5007</v>
      </c>
      <c r="C2714" s="2">
        <v>2</v>
      </c>
      <c r="D2714" s="2">
        <v>1</v>
      </c>
      <c r="E2714" s="2">
        <v>2</v>
      </c>
      <c r="F2714" s="1">
        <v>42958.595833333333</v>
      </c>
      <c r="G2714">
        <v>85.15</v>
      </c>
      <c r="H2714">
        <v>1.86</v>
      </c>
      <c r="I2714">
        <v>1.47</v>
      </c>
      <c r="J2714">
        <v>3.07</v>
      </c>
      <c r="K2714">
        <v>2.25</v>
      </c>
      <c r="L2714">
        <v>0.35</v>
      </c>
      <c r="M2714">
        <v>0.35</v>
      </c>
      <c r="N2714">
        <v>1.71</v>
      </c>
      <c r="O2714">
        <v>1.71</v>
      </c>
      <c r="P2714">
        <v>1.72</v>
      </c>
      <c r="Q2714">
        <v>1.96</v>
      </c>
      <c r="R2714">
        <v>8.81</v>
      </c>
      <c r="S2714">
        <v>11.95</v>
      </c>
      <c r="T2714">
        <v>4.54</v>
      </c>
      <c r="U2714">
        <v>1.57</v>
      </c>
      <c r="V2714">
        <v>1.44</v>
      </c>
      <c r="W2714">
        <v>70.45</v>
      </c>
      <c r="X2714">
        <v>5.58</v>
      </c>
      <c r="Y2714">
        <v>6.87</v>
      </c>
      <c r="Z2714">
        <v>12.32</v>
      </c>
      <c r="AA2714">
        <v>14.29</v>
      </c>
      <c r="AB2714">
        <v>5.92</v>
      </c>
      <c r="AC2714">
        <v>14.3</v>
      </c>
    </row>
    <row r="2715" spans="1:29" x14ac:dyDescent="0.2">
      <c r="A2715" t="s">
        <v>1176</v>
      </c>
      <c r="B2715" s="2" t="s">
        <v>4936</v>
      </c>
      <c r="C2715" s="2">
        <v>1</v>
      </c>
      <c r="D2715" s="2">
        <v>1</v>
      </c>
      <c r="E2715" s="2">
        <v>2</v>
      </c>
      <c r="F2715" s="1">
        <v>42965.505555555559</v>
      </c>
      <c r="G2715">
        <v>85.15</v>
      </c>
      <c r="H2715">
        <v>2.11</v>
      </c>
      <c r="I2715">
        <v>1.72</v>
      </c>
      <c r="J2715">
        <v>3.7</v>
      </c>
      <c r="K2715">
        <v>2.27</v>
      </c>
      <c r="L2715">
        <v>0.48</v>
      </c>
      <c r="M2715">
        <v>0.48</v>
      </c>
      <c r="N2715">
        <v>1.75</v>
      </c>
      <c r="O2715">
        <v>1.7</v>
      </c>
      <c r="P2715">
        <v>1.93</v>
      </c>
      <c r="Q2715">
        <v>2.4</v>
      </c>
      <c r="R2715">
        <v>9.1300000000000008</v>
      </c>
      <c r="S2715">
        <v>12.32</v>
      </c>
      <c r="T2715">
        <v>2.92</v>
      </c>
      <c r="U2715">
        <v>1.67</v>
      </c>
      <c r="V2715">
        <v>1.51</v>
      </c>
      <c r="W2715">
        <v>70.2</v>
      </c>
      <c r="X2715">
        <v>4.5199999999999996</v>
      </c>
      <c r="Y2715">
        <v>5.43</v>
      </c>
      <c r="Z2715">
        <v>13.54</v>
      </c>
      <c r="AA2715">
        <v>11</v>
      </c>
      <c r="AB2715">
        <v>4.45</v>
      </c>
      <c r="AC2715">
        <v>12.98</v>
      </c>
    </row>
    <row r="2716" spans="1:29" x14ac:dyDescent="0.2">
      <c r="A2716" t="s">
        <v>1791</v>
      </c>
      <c r="B2716" s="2" t="s">
        <v>4795</v>
      </c>
      <c r="C2716" s="2">
        <v>1</v>
      </c>
      <c r="D2716" s="2">
        <v>2</v>
      </c>
      <c r="E2716" s="2">
        <v>2</v>
      </c>
      <c r="F2716" s="1">
        <v>42990.517361111109</v>
      </c>
      <c r="G2716">
        <v>85.14</v>
      </c>
      <c r="H2716">
        <v>2.02</v>
      </c>
      <c r="I2716">
        <v>1.66</v>
      </c>
      <c r="J2716">
        <v>2.6</v>
      </c>
      <c r="K2716">
        <v>2.25</v>
      </c>
      <c r="L2716">
        <v>0.34</v>
      </c>
      <c r="M2716">
        <v>0.26</v>
      </c>
      <c r="N2716">
        <v>1.96</v>
      </c>
      <c r="O2716">
        <v>1.94</v>
      </c>
      <c r="P2716">
        <v>1.76</v>
      </c>
      <c r="Q2716">
        <v>1.7</v>
      </c>
      <c r="R2716">
        <v>8.6300000000000008</v>
      </c>
      <c r="S2716">
        <v>13.53</v>
      </c>
      <c r="T2716">
        <v>3.46</v>
      </c>
      <c r="U2716">
        <v>1.58</v>
      </c>
      <c r="V2716">
        <v>1.59</v>
      </c>
      <c r="W2716">
        <v>71.05</v>
      </c>
      <c r="X2716">
        <v>5.21</v>
      </c>
      <c r="Y2716">
        <v>5.51</v>
      </c>
      <c r="Z2716">
        <v>12.19</v>
      </c>
      <c r="AA2716">
        <v>16.079999999999998</v>
      </c>
      <c r="AB2716">
        <v>7.22</v>
      </c>
      <c r="AC2716">
        <v>15.85</v>
      </c>
    </row>
    <row r="2717" spans="1:29" x14ac:dyDescent="0.2">
      <c r="A2717" t="s">
        <v>3966</v>
      </c>
      <c r="B2717" s="2" t="s">
        <v>4861</v>
      </c>
      <c r="C2717" s="2">
        <v>1</v>
      </c>
      <c r="D2717" s="2">
        <v>2</v>
      </c>
      <c r="E2717" s="2">
        <v>5</v>
      </c>
      <c r="F2717" s="1">
        <v>43283.48333333333</v>
      </c>
      <c r="G2717">
        <v>85.14</v>
      </c>
      <c r="H2717">
        <v>2.11</v>
      </c>
      <c r="I2717">
        <v>1.32</v>
      </c>
      <c r="J2717">
        <v>3.39</v>
      </c>
      <c r="K2717">
        <v>2.2799999999999998</v>
      </c>
      <c r="L2717">
        <v>0.28999999999999998</v>
      </c>
      <c r="M2717">
        <v>0.35</v>
      </c>
      <c r="N2717">
        <v>1.61</v>
      </c>
      <c r="O2717">
        <v>1.63</v>
      </c>
      <c r="P2717">
        <v>1.68</v>
      </c>
      <c r="Q2717">
        <v>2.0699999999999998</v>
      </c>
      <c r="R2717">
        <v>9</v>
      </c>
      <c r="S2717">
        <v>11.66</v>
      </c>
      <c r="T2717">
        <v>4.82</v>
      </c>
      <c r="U2717">
        <v>1.9</v>
      </c>
      <c r="V2717">
        <v>1.48</v>
      </c>
      <c r="W2717">
        <v>68.8</v>
      </c>
      <c r="X2717">
        <v>6.16</v>
      </c>
      <c r="Y2717">
        <v>7.7</v>
      </c>
      <c r="Z2717">
        <v>10.64</v>
      </c>
      <c r="AA2717">
        <v>25.53</v>
      </c>
      <c r="AB2717">
        <v>9.43</v>
      </c>
      <c r="AC2717">
        <v>22.69</v>
      </c>
    </row>
    <row r="2718" spans="1:29" x14ac:dyDescent="0.2">
      <c r="A2718" t="s">
        <v>1336</v>
      </c>
      <c r="B2718" s="2" t="s">
        <v>5097</v>
      </c>
      <c r="C2718" s="2">
        <v>2</v>
      </c>
      <c r="D2718" s="2">
        <v>2</v>
      </c>
      <c r="E2718" s="2">
        <v>2</v>
      </c>
      <c r="F2718" s="1">
        <v>42972.659722222219</v>
      </c>
      <c r="G2718">
        <v>85.13</v>
      </c>
      <c r="H2718">
        <v>1.66</v>
      </c>
      <c r="I2718">
        <v>1.43</v>
      </c>
      <c r="J2718">
        <v>3.24</v>
      </c>
      <c r="K2718">
        <v>2</v>
      </c>
      <c r="L2718">
        <v>0.44</v>
      </c>
      <c r="M2718">
        <v>0.39</v>
      </c>
      <c r="N2718">
        <v>1.66</v>
      </c>
      <c r="O2718">
        <v>1.63</v>
      </c>
      <c r="P2718">
        <v>1.96</v>
      </c>
      <c r="Q2718">
        <v>2.5499999999999998</v>
      </c>
      <c r="R2718">
        <v>9.0399999999999991</v>
      </c>
      <c r="S2718">
        <v>11.78</v>
      </c>
      <c r="T2718">
        <v>4.1500000000000004</v>
      </c>
      <c r="U2718">
        <v>1.34</v>
      </c>
      <c r="V2718">
        <v>1.39</v>
      </c>
      <c r="W2718">
        <v>71.239999999999995</v>
      </c>
      <c r="X2718">
        <v>6.36</v>
      </c>
      <c r="Y2718">
        <v>7.16</v>
      </c>
      <c r="Z2718">
        <v>13.72</v>
      </c>
      <c r="AA2718">
        <v>15.17</v>
      </c>
      <c r="AB2718">
        <v>5.65</v>
      </c>
      <c r="AC2718">
        <v>16.23</v>
      </c>
    </row>
    <row r="2719" spans="1:29" x14ac:dyDescent="0.2">
      <c r="A2719" t="s">
        <v>843</v>
      </c>
      <c r="B2719" s="2" t="s">
        <v>5062</v>
      </c>
      <c r="C2719" s="2">
        <v>2</v>
      </c>
      <c r="D2719" s="2">
        <v>1</v>
      </c>
      <c r="E2719" s="2">
        <v>1</v>
      </c>
      <c r="F2719" s="1">
        <v>42950.451388888891</v>
      </c>
      <c r="G2719">
        <v>85.13</v>
      </c>
      <c r="H2719">
        <v>1.53</v>
      </c>
      <c r="I2719">
        <v>1.31</v>
      </c>
      <c r="J2719">
        <v>3.1</v>
      </c>
      <c r="K2719">
        <v>1.9</v>
      </c>
      <c r="L2719">
        <v>0.64</v>
      </c>
      <c r="M2719">
        <v>0.75</v>
      </c>
      <c r="N2719">
        <v>1.46</v>
      </c>
      <c r="O2719">
        <v>1.45</v>
      </c>
      <c r="P2719">
        <v>2.72</v>
      </c>
      <c r="Q2719">
        <v>3.36</v>
      </c>
      <c r="R2719">
        <v>7.08</v>
      </c>
      <c r="S2719">
        <v>11.49</v>
      </c>
      <c r="T2719">
        <v>4.2300000000000004</v>
      </c>
      <c r="U2719">
        <v>1.51</v>
      </c>
      <c r="V2719">
        <v>1.41</v>
      </c>
      <c r="W2719">
        <v>71.78</v>
      </c>
      <c r="X2719">
        <v>6.14</v>
      </c>
      <c r="Y2719">
        <v>6.88</v>
      </c>
      <c r="Z2719">
        <v>13.95</v>
      </c>
      <c r="AA2719">
        <v>16.87</v>
      </c>
      <c r="AB2719">
        <v>4.78</v>
      </c>
      <c r="AC2719">
        <v>20.73</v>
      </c>
    </row>
    <row r="2720" spans="1:29" x14ac:dyDescent="0.2">
      <c r="A2720" t="s">
        <v>3023</v>
      </c>
      <c r="B2720" s="2" t="s">
        <v>5010</v>
      </c>
      <c r="C2720" s="2">
        <v>2</v>
      </c>
      <c r="D2720" s="2">
        <v>2</v>
      </c>
      <c r="E2720" s="2">
        <v>4</v>
      </c>
      <c r="F2720" s="1">
        <v>43188.565972222219</v>
      </c>
      <c r="G2720">
        <v>85.13</v>
      </c>
      <c r="H2720">
        <v>1.81</v>
      </c>
      <c r="I2720">
        <v>1.23</v>
      </c>
      <c r="J2720">
        <v>1.32</v>
      </c>
      <c r="K2720">
        <v>2.48</v>
      </c>
      <c r="L2720">
        <v>0.68</v>
      </c>
      <c r="M2720">
        <v>0.42</v>
      </c>
      <c r="N2720">
        <v>1.91</v>
      </c>
      <c r="O2720">
        <v>1.84</v>
      </c>
      <c r="P2720">
        <v>3.5</v>
      </c>
      <c r="Q2720">
        <v>4.07</v>
      </c>
      <c r="R2720">
        <v>2.79</v>
      </c>
      <c r="S2720">
        <v>16.25</v>
      </c>
      <c r="T2720">
        <v>4.17</v>
      </c>
      <c r="U2720">
        <v>2.2999999999999998</v>
      </c>
      <c r="V2720">
        <v>1.68</v>
      </c>
      <c r="W2720">
        <v>74.55</v>
      </c>
      <c r="X2720">
        <v>17.989999999999998</v>
      </c>
      <c r="Y2720">
        <v>23.26</v>
      </c>
      <c r="Z2720">
        <v>39.33</v>
      </c>
      <c r="AA2720">
        <v>70.91</v>
      </c>
      <c r="AB2720">
        <v>16.66</v>
      </c>
      <c r="AC2720">
        <v>85.21</v>
      </c>
    </row>
    <row r="2721" spans="1:29" x14ac:dyDescent="0.2">
      <c r="A2721" t="s">
        <v>3685</v>
      </c>
      <c r="B2721" s="2" t="s">
        <v>5083</v>
      </c>
      <c r="C2721" s="2">
        <v>2</v>
      </c>
      <c r="D2721" s="2">
        <v>2</v>
      </c>
      <c r="E2721" s="2">
        <v>4</v>
      </c>
      <c r="F2721" s="1">
        <v>43216.618750000001</v>
      </c>
      <c r="G2721">
        <v>85.13</v>
      </c>
      <c r="H2721">
        <v>1.6</v>
      </c>
      <c r="I2721">
        <v>1.03</v>
      </c>
      <c r="J2721">
        <v>1.3</v>
      </c>
      <c r="K2721">
        <v>2.44</v>
      </c>
      <c r="L2721">
        <v>0.69</v>
      </c>
      <c r="M2721">
        <v>0.42</v>
      </c>
      <c r="N2721">
        <v>1.46</v>
      </c>
      <c r="O2721">
        <v>1.42</v>
      </c>
      <c r="P2721">
        <v>3.27</v>
      </c>
      <c r="Q2721">
        <v>3.94</v>
      </c>
      <c r="R2721">
        <v>2.92</v>
      </c>
      <c r="S2721">
        <v>12.98</v>
      </c>
      <c r="T2721">
        <v>3.83</v>
      </c>
      <c r="U2721">
        <v>2.02</v>
      </c>
      <c r="V2721">
        <v>1.45</v>
      </c>
      <c r="W2721">
        <v>74.78</v>
      </c>
      <c r="X2721">
        <v>18.32</v>
      </c>
      <c r="Y2721">
        <v>26.55</v>
      </c>
      <c r="Z2721">
        <v>31.94</v>
      </c>
      <c r="AA2721">
        <v>64.41</v>
      </c>
      <c r="AB2721">
        <v>14.92</v>
      </c>
      <c r="AC2721">
        <v>68.03</v>
      </c>
    </row>
    <row r="2722" spans="1:29" x14ac:dyDescent="0.2">
      <c r="A2722" t="s">
        <v>1669</v>
      </c>
      <c r="B2722" s="2" t="s">
        <v>4776</v>
      </c>
      <c r="C2722" s="2">
        <v>1</v>
      </c>
      <c r="D2722" s="2">
        <v>1</v>
      </c>
      <c r="E2722" s="2">
        <v>2</v>
      </c>
      <c r="F2722" s="1">
        <v>42989.618750000001</v>
      </c>
      <c r="G2722">
        <v>85.13</v>
      </c>
      <c r="H2722">
        <v>1.5</v>
      </c>
      <c r="I2722">
        <v>1.26</v>
      </c>
      <c r="J2722">
        <v>2.81</v>
      </c>
      <c r="K2722">
        <v>1.69</v>
      </c>
      <c r="L2722">
        <v>0.31</v>
      </c>
      <c r="M2722">
        <v>0.31</v>
      </c>
      <c r="N2722">
        <v>1.36</v>
      </c>
      <c r="O2722">
        <v>1.37</v>
      </c>
      <c r="P2722">
        <v>1.43</v>
      </c>
      <c r="Q2722">
        <v>1.74</v>
      </c>
      <c r="R2722">
        <v>11.55</v>
      </c>
      <c r="S2722">
        <v>8.8800000000000008</v>
      </c>
      <c r="T2722">
        <v>3.66</v>
      </c>
      <c r="U2722">
        <v>1.26</v>
      </c>
      <c r="V2722">
        <v>1.28</v>
      </c>
      <c r="W2722">
        <v>71.16</v>
      </c>
      <c r="X2722">
        <v>4.7</v>
      </c>
      <c r="Y2722">
        <v>5.24</v>
      </c>
      <c r="Z2722">
        <v>9.6</v>
      </c>
      <c r="AA2722">
        <v>10.31</v>
      </c>
      <c r="AB2722">
        <v>4.43</v>
      </c>
      <c r="AC2722">
        <v>5.23</v>
      </c>
    </row>
    <row r="2723" spans="1:29" x14ac:dyDescent="0.2">
      <c r="A2723" t="s">
        <v>727</v>
      </c>
      <c r="B2723" s="2" t="s">
        <v>5024</v>
      </c>
      <c r="C2723" s="2">
        <v>2</v>
      </c>
      <c r="D2723" s="2">
        <v>1</v>
      </c>
      <c r="E2723" s="2">
        <v>1</v>
      </c>
      <c r="F2723" s="1">
        <v>42948.39166666667</v>
      </c>
      <c r="G2723">
        <v>85.13</v>
      </c>
      <c r="H2723">
        <v>1.54</v>
      </c>
      <c r="I2723">
        <v>1.35</v>
      </c>
      <c r="J2723">
        <v>2.42</v>
      </c>
      <c r="K2723">
        <v>2.17</v>
      </c>
      <c r="L2723">
        <v>0.6</v>
      </c>
      <c r="M2723">
        <v>0.64</v>
      </c>
      <c r="N2723">
        <v>1.63</v>
      </c>
      <c r="O2723">
        <v>1.62</v>
      </c>
      <c r="P2723">
        <v>2.81</v>
      </c>
      <c r="Q2723">
        <v>3.88</v>
      </c>
      <c r="R2723">
        <v>6.18</v>
      </c>
      <c r="S2723">
        <v>12.2</v>
      </c>
      <c r="T2723">
        <v>4.75</v>
      </c>
      <c r="U2723">
        <v>1.18</v>
      </c>
      <c r="V2723">
        <v>1.39</v>
      </c>
      <c r="W2723">
        <v>73.34</v>
      </c>
      <c r="X2723">
        <v>7.59</v>
      </c>
      <c r="Y2723">
        <v>7.59</v>
      </c>
      <c r="Z2723">
        <v>16.239999999999998</v>
      </c>
      <c r="AA2723">
        <v>15.21</v>
      </c>
      <c r="AB2723">
        <v>6.07</v>
      </c>
      <c r="AC2723">
        <v>19.3</v>
      </c>
    </row>
    <row r="2724" spans="1:29" x14ac:dyDescent="0.2">
      <c r="A2724" t="s">
        <v>3464</v>
      </c>
      <c r="B2724" s="2" t="s">
        <v>4842</v>
      </c>
      <c r="C2724" s="2">
        <v>1</v>
      </c>
      <c r="D2724" s="2">
        <v>1</v>
      </c>
      <c r="E2724" s="2">
        <v>4</v>
      </c>
      <c r="F2724" s="1">
        <v>43206.827777777777</v>
      </c>
      <c r="G2724">
        <v>85.12</v>
      </c>
      <c r="H2724">
        <v>1.65</v>
      </c>
      <c r="I2724">
        <v>1.23</v>
      </c>
      <c r="J2724">
        <v>2.0099999999999998</v>
      </c>
      <c r="K2724">
        <v>2.5</v>
      </c>
      <c r="L2724">
        <v>0.71</v>
      </c>
      <c r="M2724">
        <v>0.4</v>
      </c>
      <c r="N2724">
        <v>1.61</v>
      </c>
      <c r="O2724">
        <v>1.58</v>
      </c>
      <c r="P2724">
        <v>3.22</v>
      </c>
      <c r="Q2724">
        <v>3.87</v>
      </c>
      <c r="R2724">
        <v>4.88</v>
      </c>
      <c r="S2724">
        <v>13.54</v>
      </c>
      <c r="T2724">
        <v>3.81</v>
      </c>
      <c r="U2724">
        <v>1.97</v>
      </c>
      <c r="V2724">
        <v>1.52</v>
      </c>
      <c r="W2724">
        <v>74.349999999999994</v>
      </c>
      <c r="X2724">
        <v>16.23</v>
      </c>
      <c r="Y2724">
        <v>19.75</v>
      </c>
      <c r="Z2724">
        <v>30.96</v>
      </c>
      <c r="AA2724">
        <v>45.72</v>
      </c>
      <c r="AB2724">
        <v>8.91</v>
      </c>
      <c r="AC2724">
        <v>45.87</v>
      </c>
    </row>
    <row r="2725" spans="1:29" x14ac:dyDescent="0.2">
      <c r="A2725" t="s">
        <v>933</v>
      </c>
      <c r="B2725" s="2" t="s">
        <v>4957</v>
      </c>
      <c r="C2725" s="2">
        <v>2</v>
      </c>
      <c r="D2725" s="2">
        <v>1</v>
      </c>
      <c r="E2725" s="2">
        <v>2</v>
      </c>
      <c r="F2725" s="1">
        <v>42955.553472222222</v>
      </c>
      <c r="G2725">
        <v>85.12</v>
      </c>
      <c r="H2725">
        <v>1.5</v>
      </c>
      <c r="I2725">
        <v>1.22</v>
      </c>
      <c r="J2725">
        <v>2.69</v>
      </c>
      <c r="K2725">
        <v>1.78</v>
      </c>
      <c r="L2725">
        <v>0.5</v>
      </c>
      <c r="M2725">
        <v>0.62</v>
      </c>
      <c r="N2725">
        <v>1.41</v>
      </c>
      <c r="O2725">
        <v>1.38</v>
      </c>
      <c r="P2725">
        <v>2.19</v>
      </c>
      <c r="Q2725">
        <v>2.75</v>
      </c>
      <c r="R2725">
        <v>8.94</v>
      </c>
      <c r="S2725">
        <v>10.47</v>
      </c>
      <c r="T2725">
        <v>3.27</v>
      </c>
      <c r="U2725">
        <v>1.56</v>
      </c>
      <c r="V2725">
        <v>1.38</v>
      </c>
      <c r="W2725">
        <v>70.92</v>
      </c>
      <c r="X2725">
        <v>5.69</v>
      </c>
      <c r="Y2725">
        <v>6.98</v>
      </c>
      <c r="Z2725">
        <v>13.58</v>
      </c>
      <c r="AA2725">
        <v>19.84</v>
      </c>
      <c r="AB2725">
        <v>5.78</v>
      </c>
      <c r="AC2725">
        <v>15.04</v>
      </c>
    </row>
    <row r="2726" spans="1:29" x14ac:dyDescent="0.2">
      <c r="A2726" t="s">
        <v>2644</v>
      </c>
      <c r="B2726" s="2" t="s">
        <v>5100</v>
      </c>
      <c r="C2726" s="2">
        <v>2</v>
      </c>
      <c r="D2726" s="2">
        <v>2</v>
      </c>
      <c r="E2726" s="2">
        <v>3</v>
      </c>
      <c r="F2726" s="1">
        <v>43159.411805555559</v>
      </c>
      <c r="G2726">
        <v>85.12</v>
      </c>
      <c r="H2726">
        <v>1.82</v>
      </c>
      <c r="I2726">
        <v>0.9</v>
      </c>
      <c r="J2726">
        <v>1.85</v>
      </c>
      <c r="K2726">
        <v>2.62</v>
      </c>
      <c r="L2726">
        <v>0.69</v>
      </c>
      <c r="M2726">
        <v>0.43</v>
      </c>
      <c r="N2726">
        <v>1.34</v>
      </c>
      <c r="O2726">
        <v>1.34</v>
      </c>
      <c r="P2726">
        <v>3.61</v>
      </c>
      <c r="Q2726">
        <v>4.3899999999999997</v>
      </c>
      <c r="R2726">
        <v>3.69</v>
      </c>
      <c r="S2726">
        <v>12.49</v>
      </c>
      <c r="T2726">
        <v>4.66</v>
      </c>
      <c r="U2726">
        <v>2.4700000000000002</v>
      </c>
      <c r="V2726">
        <v>1.51</v>
      </c>
      <c r="W2726">
        <v>74.05</v>
      </c>
      <c r="X2726">
        <v>24.91</v>
      </c>
      <c r="Y2726">
        <v>31.42</v>
      </c>
      <c r="Z2726">
        <v>35.61</v>
      </c>
      <c r="AA2726">
        <v>72.86</v>
      </c>
      <c r="AB2726">
        <v>13.37</v>
      </c>
      <c r="AC2726">
        <v>91.65</v>
      </c>
    </row>
    <row r="2727" spans="1:29" x14ac:dyDescent="0.2">
      <c r="A2727" t="s">
        <v>1701</v>
      </c>
      <c r="B2727" s="2" t="s">
        <v>4867</v>
      </c>
      <c r="C2727" s="2">
        <v>1</v>
      </c>
      <c r="D2727" s="2">
        <v>1</v>
      </c>
      <c r="E2727" s="2">
        <v>2</v>
      </c>
      <c r="F2727" s="1">
        <v>42989.7</v>
      </c>
      <c r="G2727">
        <v>85.12</v>
      </c>
      <c r="H2727">
        <v>1.41</v>
      </c>
      <c r="I2727">
        <v>1.1000000000000001</v>
      </c>
      <c r="J2727">
        <v>3.42</v>
      </c>
      <c r="K2727">
        <v>1.55</v>
      </c>
      <c r="L2727">
        <v>0.39</v>
      </c>
      <c r="M2727">
        <v>0.33</v>
      </c>
      <c r="N2727">
        <v>1.17</v>
      </c>
      <c r="O2727">
        <v>1.2</v>
      </c>
      <c r="P2727">
        <v>1.66</v>
      </c>
      <c r="Q2727">
        <v>2.0499999999999998</v>
      </c>
      <c r="R2727">
        <v>10.72</v>
      </c>
      <c r="S2727">
        <v>8.0399999999999991</v>
      </c>
      <c r="T2727">
        <v>4.2</v>
      </c>
      <c r="U2727">
        <v>1.31</v>
      </c>
      <c r="V2727">
        <v>1.21</v>
      </c>
      <c r="W2727">
        <v>70.599999999999994</v>
      </c>
      <c r="X2727">
        <v>6.68</v>
      </c>
      <c r="Y2727">
        <v>7.37</v>
      </c>
      <c r="Z2727">
        <v>10.96</v>
      </c>
      <c r="AA2727">
        <v>13.21</v>
      </c>
      <c r="AB2727">
        <v>4.74</v>
      </c>
      <c r="AC2727">
        <v>12.73</v>
      </c>
    </row>
    <row r="2728" spans="1:29" x14ac:dyDescent="0.2">
      <c r="A2728" t="s">
        <v>148</v>
      </c>
      <c r="B2728" s="2" t="s">
        <v>4838</v>
      </c>
      <c r="C2728" s="2">
        <v>1</v>
      </c>
      <c r="D2728" s="2">
        <v>1</v>
      </c>
      <c r="E2728" s="2">
        <v>1</v>
      </c>
      <c r="F2728" s="1">
        <v>42899.65625</v>
      </c>
      <c r="G2728">
        <v>85.12</v>
      </c>
      <c r="H2728">
        <v>2.09</v>
      </c>
      <c r="I2728">
        <v>1.37</v>
      </c>
      <c r="J2728">
        <v>1.92</v>
      </c>
      <c r="K2728">
        <v>2.4900000000000002</v>
      </c>
      <c r="L2728">
        <v>0.52</v>
      </c>
      <c r="M2728">
        <v>0.69</v>
      </c>
      <c r="N2728">
        <v>1.83</v>
      </c>
      <c r="O2728">
        <v>1.84</v>
      </c>
      <c r="P2728">
        <v>2.76</v>
      </c>
      <c r="Q2728">
        <v>3.63</v>
      </c>
      <c r="R2728">
        <v>6.32</v>
      </c>
      <c r="S2728">
        <v>14.52</v>
      </c>
      <c r="T2728">
        <v>4.34</v>
      </c>
      <c r="U2728">
        <v>2.06</v>
      </c>
      <c r="V2728">
        <v>1.64</v>
      </c>
      <c r="W2728">
        <v>71.41</v>
      </c>
      <c r="X2728">
        <v>7.64</v>
      </c>
      <c r="Y2728">
        <v>9.74</v>
      </c>
      <c r="Z2728">
        <v>16.27</v>
      </c>
      <c r="AA2728">
        <v>37.409999999999997</v>
      </c>
      <c r="AB2728">
        <v>12.37</v>
      </c>
      <c r="AC2728">
        <v>33.89</v>
      </c>
    </row>
    <row r="2729" spans="1:29" x14ac:dyDescent="0.2">
      <c r="A2729" t="s">
        <v>31</v>
      </c>
      <c r="B2729" s="2" t="s">
        <v>4981</v>
      </c>
      <c r="C2729" s="2">
        <v>2</v>
      </c>
      <c r="D2729" s="2">
        <v>2</v>
      </c>
      <c r="E2729" s="2">
        <v>1</v>
      </c>
      <c r="F2729" s="1">
        <v>42898.591666666667</v>
      </c>
      <c r="G2729">
        <v>85.12</v>
      </c>
      <c r="H2729">
        <v>1.93</v>
      </c>
      <c r="I2729">
        <v>1.44</v>
      </c>
      <c r="J2729">
        <v>1.99</v>
      </c>
      <c r="K2729">
        <v>2.4900000000000002</v>
      </c>
      <c r="L2729">
        <v>0.57999999999999996</v>
      </c>
      <c r="M2729">
        <v>0.66</v>
      </c>
      <c r="N2729">
        <v>1.92</v>
      </c>
      <c r="O2729">
        <v>1.87</v>
      </c>
      <c r="P2729">
        <v>2.85</v>
      </c>
      <c r="Q2729">
        <v>3.68</v>
      </c>
      <c r="R2729">
        <v>4.84</v>
      </c>
      <c r="S2729">
        <v>15.95</v>
      </c>
      <c r="T2729">
        <v>4.51</v>
      </c>
      <c r="U2729">
        <v>1.69</v>
      </c>
      <c r="V2729">
        <v>1.61</v>
      </c>
      <c r="W2729">
        <v>71.59</v>
      </c>
      <c r="X2729">
        <v>9.8800000000000008</v>
      </c>
      <c r="Y2729">
        <v>13.65</v>
      </c>
      <c r="Z2729">
        <v>18.73</v>
      </c>
      <c r="AA2729">
        <v>41.28</v>
      </c>
      <c r="AB2729">
        <v>12.01</v>
      </c>
      <c r="AC2729">
        <v>42.5</v>
      </c>
    </row>
    <row r="2730" spans="1:29" x14ac:dyDescent="0.2">
      <c r="A2730" t="s">
        <v>1378</v>
      </c>
      <c r="B2730" s="2" t="s">
        <v>4871</v>
      </c>
      <c r="C2730" s="2">
        <v>1</v>
      </c>
      <c r="D2730" s="2">
        <v>1</v>
      </c>
      <c r="E2730" s="2">
        <v>2</v>
      </c>
      <c r="F2730" s="1">
        <v>42976.427777777775</v>
      </c>
      <c r="G2730">
        <v>85.12</v>
      </c>
      <c r="H2730">
        <v>1.84</v>
      </c>
      <c r="I2730">
        <v>1.34</v>
      </c>
      <c r="J2730">
        <v>3.41</v>
      </c>
      <c r="K2730">
        <v>2.2200000000000002</v>
      </c>
      <c r="L2730">
        <v>0.41</v>
      </c>
      <c r="M2730">
        <v>0.43</v>
      </c>
      <c r="N2730">
        <v>1.6</v>
      </c>
      <c r="O2730">
        <v>1.58</v>
      </c>
      <c r="P2730">
        <v>2.14</v>
      </c>
      <c r="Q2730">
        <v>2.83</v>
      </c>
      <c r="R2730">
        <v>8.01</v>
      </c>
      <c r="S2730">
        <v>11.4</v>
      </c>
      <c r="T2730">
        <v>4.95</v>
      </c>
      <c r="U2730">
        <v>1.59</v>
      </c>
      <c r="V2730">
        <v>1.42</v>
      </c>
      <c r="W2730">
        <v>71.290000000000006</v>
      </c>
      <c r="X2730">
        <v>6.86</v>
      </c>
      <c r="Y2730">
        <v>8.34</v>
      </c>
      <c r="Z2730">
        <v>12.35</v>
      </c>
      <c r="AA2730">
        <v>17.62</v>
      </c>
      <c r="AB2730">
        <v>6.01</v>
      </c>
      <c r="AC2730">
        <v>19.43</v>
      </c>
    </row>
    <row r="2731" spans="1:29" x14ac:dyDescent="0.2">
      <c r="A2731" t="s">
        <v>208</v>
      </c>
      <c r="B2731" s="2" t="s">
        <v>5044</v>
      </c>
      <c r="C2731" s="2">
        <v>2</v>
      </c>
      <c r="D2731" s="2">
        <v>2</v>
      </c>
      <c r="E2731" s="2">
        <v>1</v>
      </c>
      <c r="F2731" s="1">
        <v>42902.491666666669</v>
      </c>
      <c r="G2731">
        <v>85.12</v>
      </c>
      <c r="H2731">
        <v>1.86</v>
      </c>
      <c r="I2731">
        <v>1.25</v>
      </c>
      <c r="J2731">
        <v>2.5099999999999998</v>
      </c>
      <c r="K2731">
        <v>2.2999999999999998</v>
      </c>
      <c r="L2731">
        <v>0.46</v>
      </c>
      <c r="M2731">
        <v>0.52</v>
      </c>
      <c r="N2731">
        <v>1.52</v>
      </c>
      <c r="O2731">
        <v>1.53</v>
      </c>
      <c r="P2731">
        <v>2.25</v>
      </c>
      <c r="Q2731">
        <v>3.03</v>
      </c>
      <c r="R2731">
        <v>7.85</v>
      </c>
      <c r="S2731">
        <v>11.88</v>
      </c>
      <c r="T2731">
        <v>4.04</v>
      </c>
      <c r="U2731">
        <v>1.86</v>
      </c>
      <c r="V2731">
        <v>1.42</v>
      </c>
      <c r="W2731">
        <v>71.209999999999994</v>
      </c>
      <c r="X2731">
        <v>6.97</v>
      </c>
      <c r="Y2731">
        <v>10.27</v>
      </c>
      <c r="Z2731">
        <v>12.33</v>
      </c>
      <c r="AA2731">
        <v>29.74</v>
      </c>
      <c r="AB2731">
        <v>9.4600000000000009</v>
      </c>
      <c r="AC2731">
        <v>22.43</v>
      </c>
    </row>
    <row r="2732" spans="1:29" x14ac:dyDescent="0.2">
      <c r="A2732" t="s">
        <v>3242</v>
      </c>
      <c r="B2732" s="2" t="s">
        <v>5123</v>
      </c>
      <c r="C2732" s="2">
        <v>2</v>
      </c>
      <c r="D2732" s="2">
        <v>1</v>
      </c>
      <c r="E2732" s="2">
        <v>4</v>
      </c>
      <c r="F2732" s="1">
        <v>43200.606249999997</v>
      </c>
      <c r="G2732">
        <v>85.11</v>
      </c>
      <c r="H2732">
        <v>1.7</v>
      </c>
      <c r="I2732">
        <v>1.1000000000000001</v>
      </c>
      <c r="J2732">
        <v>1.38</v>
      </c>
      <c r="K2732">
        <v>2.69</v>
      </c>
      <c r="L2732">
        <v>0.74</v>
      </c>
      <c r="M2732">
        <v>0.66</v>
      </c>
      <c r="N2732">
        <v>1.4</v>
      </c>
      <c r="O2732">
        <v>1.37</v>
      </c>
      <c r="P2732">
        <v>3.4</v>
      </c>
      <c r="Q2732">
        <v>4.3600000000000003</v>
      </c>
      <c r="R2732">
        <v>5.14</v>
      </c>
      <c r="S2732">
        <v>12.21</v>
      </c>
      <c r="T2732">
        <v>2.5</v>
      </c>
      <c r="U2732">
        <v>2.31</v>
      </c>
      <c r="V2732">
        <v>1.49</v>
      </c>
      <c r="W2732">
        <v>75.67</v>
      </c>
      <c r="X2732">
        <v>14.84</v>
      </c>
      <c r="Y2732">
        <v>19.079999999999998</v>
      </c>
      <c r="Z2732">
        <v>30.97</v>
      </c>
      <c r="AA2732">
        <v>49.45</v>
      </c>
      <c r="AB2732">
        <v>8.02</v>
      </c>
      <c r="AC2732">
        <v>30.26</v>
      </c>
    </row>
    <row r="2733" spans="1:29" x14ac:dyDescent="0.2">
      <c r="A2733" t="s">
        <v>2925</v>
      </c>
      <c r="B2733" s="2" t="s">
        <v>4915</v>
      </c>
      <c r="C2733" s="2">
        <v>1</v>
      </c>
      <c r="D2733" s="2">
        <v>2</v>
      </c>
      <c r="E2733" s="2">
        <v>4</v>
      </c>
      <c r="F2733" s="1">
        <v>43178.579861111109</v>
      </c>
      <c r="G2733">
        <v>85.11</v>
      </c>
      <c r="H2733">
        <v>1.63</v>
      </c>
      <c r="I2733">
        <v>0.87</v>
      </c>
      <c r="J2733">
        <v>-0.67</v>
      </c>
      <c r="K2733">
        <v>2.23</v>
      </c>
      <c r="L2733">
        <v>0.87</v>
      </c>
      <c r="M2733">
        <v>0.32</v>
      </c>
      <c r="N2733">
        <v>1.47</v>
      </c>
      <c r="O2733">
        <v>1.34</v>
      </c>
      <c r="P2733">
        <v>3.48</v>
      </c>
      <c r="Q2733">
        <v>2.04</v>
      </c>
      <c r="R2733">
        <v>5.47</v>
      </c>
      <c r="S2733">
        <v>13.89</v>
      </c>
      <c r="T2733">
        <v>1.59</v>
      </c>
      <c r="U2733">
        <v>3.39</v>
      </c>
      <c r="V2733">
        <v>1.66</v>
      </c>
      <c r="W2733">
        <v>71.239999999999995</v>
      </c>
      <c r="X2733">
        <v>37.25</v>
      </c>
      <c r="Y2733">
        <v>60.44</v>
      </c>
      <c r="Z2733">
        <v>120.41</v>
      </c>
      <c r="AA2733">
        <v>130.43</v>
      </c>
      <c r="AB2733">
        <v>22.68</v>
      </c>
      <c r="AC2733">
        <v>103.43</v>
      </c>
    </row>
    <row r="2734" spans="1:29" x14ac:dyDescent="0.2">
      <c r="A2734" t="s">
        <v>542</v>
      </c>
      <c r="B2734" s="2" t="s">
        <v>4767</v>
      </c>
      <c r="C2734" s="2">
        <v>1</v>
      </c>
      <c r="D2734" s="2">
        <v>1</v>
      </c>
      <c r="E2734" s="2">
        <v>1</v>
      </c>
      <c r="F2734" s="1">
        <v>42922.48541666667</v>
      </c>
      <c r="G2734">
        <v>85.11</v>
      </c>
      <c r="H2734">
        <v>2.78</v>
      </c>
      <c r="I2734">
        <v>1.76</v>
      </c>
      <c r="J2734">
        <v>1.68</v>
      </c>
      <c r="K2734">
        <v>3.1</v>
      </c>
      <c r="L2734">
        <v>0.41</v>
      </c>
      <c r="M2734">
        <v>0.34</v>
      </c>
      <c r="N2734">
        <v>2.3199999999999998</v>
      </c>
      <c r="O2734">
        <v>2.2599999999999998</v>
      </c>
      <c r="P2734">
        <v>2.56</v>
      </c>
      <c r="Q2734">
        <v>2.75</v>
      </c>
      <c r="R2734">
        <v>5.81</v>
      </c>
      <c r="S2734">
        <v>17.670000000000002</v>
      </c>
      <c r="T2734">
        <v>3.92</v>
      </c>
      <c r="U2734">
        <v>2.21</v>
      </c>
      <c r="V2734">
        <v>1.99</v>
      </c>
      <c r="W2734">
        <v>71.08</v>
      </c>
      <c r="X2734">
        <v>8.9700000000000006</v>
      </c>
      <c r="Y2734">
        <v>10.29</v>
      </c>
      <c r="Z2734">
        <v>21</v>
      </c>
      <c r="AA2734">
        <v>36.81</v>
      </c>
      <c r="AB2734">
        <v>11.64</v>
      </c>
      <c r="AC2734">
        <v>45.61</v>
      </c>
    </row>
    <row r="2735" spans="1:29" x14ac:dyDescent="0.2">
      <c r="A2735" t="s">
        <v>1193</v>
      </c>
      <c r="B2735" s="2" t="s">
        <v>5179</v>
      </c>
      <c r="C2735" s="2">
        <v>2</v>
      </c>
      <c r="D2735" s="2">
        <v>1</v>
      </c>
      <c r="E2735" s="2">
        <v>2</v>
      </c>
      <c r="F2735" s="1">
        <v>42965.546527777777</v>
      </c>
      <c r="G2735">
        <v>85.11</v>
      </c>
      <c r="H2735">
        <v>2.08</v>
      </c>
      <c r="I2735">
        <v>1.57</v>
      </c>
      <c r="J2735">
        <v>3.41</v>
      </c>
      <c r="K2735">
        <v>2.36</v>
      </c>
      <c r="L2735">
        <v>0.37</v>
      </c>
      <c r="M2735">
        <v>0.41</v>
      </c>
      <c r="N2735">
        <v>1.76</v>
      </c>
      <c r="O2735">
        <v>1.73</v>
      </c>
      <c r="P2735">
        <v>1.89</v>
      </c>
      <c r="Q2735">
        <v>2.33</v>
      </c>
      <c r="R2735">
        <v>8.59</v>
      </c>
      <c r="S2735">
        <v>12.12</v>
      </c>
      <c r="T2735">
        <v>4.28</v>
      </c>
      <c r="U2735">
        <v>1.83</v>
      </c>
      <c r="V2735">
        <v>1.5</v>
      </c>
      <c r="W2735">
        <v>70.87</v>
      </c>
      <c r="X2735">
        <v>5.14</v>
      </c>
      <c r="Y2735">
        <v>6.19</v>
      </c>
      <c r="Z2735">
        <v>12.44</v>
      </c>
      <c r="AA2735">
        <v>13.27</v>
      </c>
      <c r="AB2735">
        <v>5.61</v>
      </c>
      <c r="AC2735">
        <v>14.13</v>
      </c>
    </row>
    <row r="2736" spans="1:29" x14ac:dyDescent="0.2">
      <c r="A2736" t="s">
        <v>660</v>
      </c>
      <c r="B2736" s="2" t="s">
        <v>4960</v>
      </c>
      <c r="C2736" s="2">
        <v>2</v>
      </c>
      <c r="D2736" s="2">
        <v>2</v>
      </c>
      <c r="E2736" s="2">
        <v>1</v>
      </c>
      <c r="F2736" s="1">
        <v>42933.441666666666</v>
      </c>
      <c r="G2736">
        <v>85.11</v>
      </c>
      <c r="H2736">
        <v>1.47</v>
      </c>
      <c r="I2736">
        <v>1.08</v>
      </c>
      <c r="J2736">
        <v>3.13</v>
      </c>
      <c r="K2736">
        <v>1.94</v>
      </c>
      <c r="L2736">
        <v>0.63</v>
      </c>
      <c r="M2736">
        <v>0.63</v>
      </c>
      <c r="N2736">
        <v>1.2</v>
      </c>
      <c r="O2736">
        <v>1.22</v>
      </c>
      <c r="P2736">
        <v>2.82</v>
      </c>
      <c r="Q2736">
        <v>3.54</v>
      </c>
      <c r="R2736">
        <v>6.22</v>
      </c>
      <c r="S2736">
        <v>9.7899999999999991</v>
      </c>
      <c r="T2736">
        <v>5.16</v>
      </c>
      <c r="U2736">
        <v>1.49</v>
      </c>
      <c r="V2736">
        <v>1.26</v>
      </c>
      <c r="W2736">
        <v>71.930000000000007</v>
      </c>
      <c r="X2736">
        <v>10.050000000000001</v>
      </c>
      <c r="Y2736">
        <v>11.75</v>
      </c>
      <c r="Z2736">
        <v>13.87</v>
      </c>
      <c r="AA2736">
        <v>24.25</v>
      </c>
      <c r="AB2736">
        <v>7.76</v>
      </c>
      <c r="AC2736">
        <v>42.28</v>
      </c>
    </row>
    <row r="2737" spans="1:29" x14ac:dyDescent="0.2">
      <c r="A2737" t="s">
        <v>3715</v>
      </c>
      <c r="B2737" s="2" t="s">
        <v>4853</v>
      </c>
      <c r="C2737" s="2">
        <v>1</v>
      </c>
      <c r="D2737" s="2">
        <v>1</v>
      </c>
      <c r="E2737" s="2">
        <v>4</v>
      </c>
      <c r="F2737" s="1">
        <v>43217.570138888892</v>
      </c>
      <c r="G2737">
        <v>85.11</v>
      </c>
      <c r="H2737">
        <v>1.73</v>
      </c>
      <c r="I2737">
        <v>1.35</v>
      </c>
      <c r="J2737">
        <v>2.0099999999999998</v>
      </c>
      <c r="K2737">
        <v>2.4500000000000002</v>
      </c>
      <c r="L2737">
        <v>0.75</v>
      </c>
      <c r="M2737">
        <v>0.51</v>
      </c>
      <c r="N2737">
        <v>1.78</v>
      </c>
      <c r="O2737">
        <v>1.71</v>
      </c>
      <c r="P2737">
        <v>3.48</v>
      </c>
      <c r="Q2737">
        <v>4.37</v>
      </c>
      <c r="R2737">
        <v>4.3099999999999996</v>
      </c>
      <c r="S2737">
        <v>14.85</v>
      </c>
      <c r="T2737">
        <v>3.87</v>
      </c>
      <c r="U2737">
        <v>2</v>
      </c>
      <c r="V2737">
        <v>1.58</v>
      </c>
      <c r="W2737">
        <v>74.88</v>
      </c>
      <c r="X2737">
        <v>14.44</v>
      </c>
      <c r="Y2737">
        <v>18.12</v>
      </c>
      <c r="Z2737">
        <v>33.01</v>
      </c>
      <c r="AA2737">
        <v>44.03</v>
      </c>
      <c r="AB2737">
        <v>10</v>
      </c>
      <c r="AC2737">
        <v>51.24</v>
      </c>
    </row>
    <row r="2738" spans="1:29" x14ac:dyDescent="0.2">
      <c r="A2738" t="s">
        <v>538</v>
      </c>
      <c r="B2738" s="2" t="s">
        <v>4940</v>
      </c>
      <c r="C2738" s="2">
        <v>1</v>
      </c>
      <c r="D2738" s="2">
        <v>2</v>
      </c>
      <c r="E2738" s="2">
        <v>1</v>
      </c>
      <c r="F2738" s="1">
        <v>42928.481249999997</v>
      </c>
      <c r="G2738">
        <v>85.11</v>
      </c>
      <c r="H2738">
        <v>2.0499999999999998</v>
      </c>
      <c r="I2738">
        <v>1.4</v>
      </c>
      <c r="J2738">
        <v>2.2999999999999998</v>
      </c>
      <c r="K2738">
        <v>2.4</v>
      </c>
      <c r="L2738">
        <v>0.42</v>
      </c>
      <c r="M2738">
        <v>0.37</v>
      </c>
      <c r="N2738">
        <v>1.76</v>
      </c>
      <c r="O2738">
        <v>1.76</v>
      </c>
      <c r="P2738">
        <v>2.27</v>
      </c>
      <c r="Q2738">
        <v>2.78</v>
      </c>
      <c r="R2738">
        <v>7.54</v>
      </c>
      <c r="S2738">
        <v>13.12</v>
      </c>
      <c r="T2738">
        <v>4.54</v>
      </c>
      <c r="U2738">
        <v>1.69</v>
      </c>
      <c r="V2738">
        <v>1.57</v>
      </c>
      <c r="W2738">
        <v>71.22</v>
      </c>
      <c r="X2738">
        <v>6.62</v>
      </c>
      <c r="Y2738">
        <v>8.27</v>
      </c>
      <c r="Z2738">
        <v>13.05</v>
      </c>
      <c r="AA2738">
        <v>26.48</v>
      </c>
      <c r="AB2738">
        <v>8.61</v>
      </c>
      <c r="AC2738">
        <v>26.98</v>
      </c>
    </row>
    <row r="2739" spans="1:29" x14ac:dyDescent="0.2">
      <c r="A2739" t="s">
        <v>451</v>
      </c>
      <c r="B2739" s="2" t="s">
        <v>4967</v>
      </c>
      <c r="C2739" s="2">
        <v>2</v>
      </c>
      <c r="D2739" s="2">
        <v>2</v>
      </c>
      <c r="E2739" s="2">
        <v>1</v>
      </c>
      <c r="F2739" s="1">
        <v>42921.551388888889</v>
      </c>
      <c r="G2739">
        <v>85.11</v>
      </c>
      <c r="H2739">
        <v>1.96</v>
      </c>
      <c r="I2739">
        <v>1.33</v>
      </c>
      <c r="J2739">
        <v>2.0699999999999998</v>
      </c>
      <c r="K2739">
        <v>2.46</v>
      </c>
      <c r="L2739">
        <v>0.55000000000000004</v>
      </c>
      <c r="M2739">
        <v>0.56999999999999995</v>
      </c>
      <c r="N2739">
        <v>1.79</v>
      </c>
      <c r="O2739">
        <v>1.81</v>
      </c>
      <c r="P2739">
        <v>2.8</v>
      </c>
      <c r="Q2739">
        <v>3.36</v>
      </c>
      <c r="R2739">
        <v>5.68</v>
      </c>
      <c r="S2739">
        <v>14.2</v>
      </c>
      <c r="T2739">
        <v>4.57</v>
      </c>
      <c r="U2739">
        <v>1.91</v>
      </c>
      <c r="V2739">
        <v>1.59</v>
      </c>
      <c r="W2739">
        <v>72.17</v>
      </c>
      <c r="X2739">
        <v>7.77</v>
      </c>
      <c r="Y2739">
        <v>10.42</v>
      </c>
      <c r="Z2739">
        <v>15.11</v>
      </c>
      <c r="AA2739">
        <v>34.869999999999997</v>
      </c>
      <c r="AB2739">
        <v>11.02</v>
      </c>
      <c r="AC2739">
        <v>34.46</v>
      </c>
    </row>
    <row r="2740" spans="1:29" x14ac:dyDescent="0.2">
      <c r="A2740" t="s">
        <v>1213</v>
      </c>
      <c r="B2740" s="2" t="s">
        <v>5083</v>
      </c>
      <c r="C2740" s="2">
        <v>2</v>
      </c>
      <c r="D2740" s="2">
        <v>1</v>
      </c>
      <c r="E2740" s="2">
        <v>2</v>
      </c>
      <c r="F2740" s="1">
        <v>42965.587500000001</v>
      </c>
      <c r="G2740">
        <v>85.11</v>
      </c>
      <c r="H2740">
        <v>1.82</v>
      </c>
      <c r="I2740">
        <v>1.38</v>
      </c>
      <c r="J2740">
        <v>2.4900000000000002</v>
      </c>
      <c r="K2740">
        <v>2.09</v>
      </c>
      <c r="L2740">
        <v>0.35</v>
      </c>
      <c r="M2740">
        <v>0.4</v>
      </c>
      <c r="N2740">
        <v>1.63</v>
      </c>
      <c r="O2740">
        <v>1.62</v>
      </c>
      <c r="P2740">
        <v>1.85</v>
      </c>
      <c r="Q2740">
        <v>2.1800000000000002</v>
      </c>
      <c r="R2740">
        <v>8.75</v>
      </c>
      <c r="S2740">
        <v>11.26</v>
      </c>
      <c r="T2740">
        <v>4.4800000000000004</v>
      </c>
      <c r="U2740">
        <v>1.53</v>
      </c>
      <c r="V2740">
        <v>1.45</v>
      </c>
      <c r="W2740">
        <v>71.31</v>
      </c>
      <c r="X2740">
        <v>4.9800000000000004</v>
      </c>
      <c r="Y2740">
        <v>6.05</v>
      </c>
      <c r="Z2740">
        <v>11.03</v>
      </c>
      <c r="AA2740">
        <v>14.88</v>
      </c>
      <c r="AB2740">
        <v>5.75</v>
      </c>
      <c r="AC2740">
        <v>11.67</v>
      </c>
    </row>
    <row r="2741" spans="1:29" x14ac:dyDescent="0.2">
      <c r="A2741" t="s">
        <v>3225</v>
      </c>
      <c r="B2741" s="2" t="s">
        <v>4741</v>
      </c>
      <c r="C2741" s="2">
        <v>1</v>
      </c>
      <c r="D2741" s="2">
        <v>2</v>
      </c>
      <c r="E2741" s="2">
        <v>4</v>
      </c>
      <c r="F2741" s="1">
        <v>43200.582638888889</v>
      </c>
      <c r="G2741">
        <v>85.11</v>
      </c>
      <c r="H2741">
        <v>1.9</v>
      </c>
      <c r="I2741">
        <v>1.22</v>
      </c>
      <c r="J2741">
        <v>1.77</v>
      </c>
      <c r="K2741">
        <v>2.87</v>
      </c>
      <c r="L2741">
        <v>0.73</v>
      </c>
      <c r="M2741">
        <v>0.45</v>
      </c>
      <c r="N2741">
        <v>1.57</v>
      </c>
      <c r="O2741">
        <v>1.55</v>
      </c>
      <c r="P2741">
        <v>3.48</v>
      </c>
      <c r="Q2741">
        <v>4.12</v>
      </c>
      <c r="R2741">
        <v>3.79</v>
      </c>
      <c r="S2741">
        <v>13.82</v>
      </c>
      <c r="T2741">
        <v>3.11</v>
      </c>
      <c r="U2741">
        <v>2.33</v>
      </c>
      <c r="V2741">
        <v>1.6</v>
      </c>
      <c r="W2741">
        <v>74.650000000000006</v>
      </c>
      <c r="X2741">
        <v>18.670000000000002</v>
      </c>
      <c r="Y2741">
        <v>22.47</v>
      </c>
      <c r="Z2741">
        <v>35</v>
      </c>
      <c r="AA2741">
        <v>57.21</v>
      </c>
      <c r="AB2741">
        <v>9.44</v>
      </c>
      <c r="AC2741">
        <v>49</v>
      </c>
    </row>
    <row r="2742" spans="1:29" x14ac:dyDescent="0.2">
      <c r="A2742" t="s">
        <v>679</v>
      </c>
      <c r="B2742" s="2" t="s">
        <v>5148</v>
      </c>
      <c r="C2742" s="2">
        <v>2</v>
      </c>
      <c r="D2742" s="2">
        <v>1</v>
      </c>
      <c r="E2742" s="2">
        <v>1</v>
      </c>
      <c r="F2742" s="1">
        <v>42933.507638888892</v>
      </c>
      <c r="G2742">
        <v>85.11</v>
      </c>
      <c r="H2742">
        <v>1.84</v>
      </c>
      <c r="I2742">
        <v>1.32</v>
      </c>
      <c r="J2742">
        <v>2.21</v>
      </c>
      <c r="K2742">
        <v>2.35</v>
      </c>
      <c r="L2742">
        <v>0.67</v>
      </c>
      <c r="M2742">
        <v>0.97</v>
      </c>
      <c r="N2742">
        <v>1.58</v>
      </c>
      <c r="O2742">
        <v>1.55</v>
      </c>
      <c r="P2742">
        <v>3.04</v>
      </c>
      <c r="Q2742">
        <v>4.22</v>
      </c>
      <c r="R2742">
        <v>4.7699999999999996</v>
      </c>
      <c r="S2742">
        <v>12.91</v>
      </c>
      <c r="T2742">
        <v>3.74</v>
      </c>
      <c r="U2742">
        <v>1.8</v>
      </c>
      <c r="V2742">
        <v>1.43</v>
      </c>
      <c r="W2742">
        <v>72.78</v>
      </c>
      <c r="X2742">
        <v>6.23</v>
      </c>
      <c r="Y2742">
        <v>8.17</v>
      </c>
      <c r="Z2742">
        <v>15.5</v>
      </c>
      <c r="AA2742">
        <v>27.47</v>
      </c>
      <c r="AB2742">
        <v>10.77</v>
      </c>
      <c r="AC2742">
        <v>27.47</v>
      </c>
    </row>
    <row r="2743" spans="1:29" x14ac:dyDescent="0.2">
      <c r="A2743" t="s">
        <v>4620</v>
      </c>
      <c r="B2743" s="2" t="s">
        <v>4776</v>
      </c>
      <c r="C2743" s="2">
        <v>1</v>
      </c>
      <c r="D2743" s="2">
        <v>2</v>
      </c>
      <c r="E2743" s="2">
        <v>5</v>
      </c>
      <c r="F2743" s="1">
        <v>43305.379861111112</v>
      </c>
      <c r="G2743">
        <v>85.11</v>
      </c>
      <c r="H2743">
        <v>1.89</v>
      </c>
      <c r="I2743">
        <v>1.25</v>
      </c>
      <c r="J2743">
        <v>3.29</v>
      </c>
      <c r="K2743">
        <v>1.99</v>
      </c>
      <c r="L2743">
        <v>0.23</v>
      </c>
      <c r="M2743">
        <v>0.25</v>
      </c>
      <c r="N2743">
        <v>1.43</v>
      </c>
      <c r="O2743">
        <v>1.44</v>
      </c>
      <c r="P2743">
        <v>1.37</v>
      </c>
      <c r="Q2743">
        <v>1.73</v>
      </c>
      <c r="R2743">
        <v>10.72</v>
      </c>
      <c r="S2743">
        <v>9.49</v>
      </c>
      <c r="T2743">
        <v>4.7300000000000004</v>
      </c>
      <c r="U2743">
        <v>1.58</v>
      </c>
      <c r="V2743">
        <v>1.36</v>
      </c>
      <c r="W2743">
        <v>69.89</v>
      </c>
      <c r="X2743">
        <v>5.66</v>
      </c>
      <c r="Y2743">
        <v>7.3</v>
      </c>
      <c r="Z2743">
        <v>8.77</v>
      </c>
      <c r="AA2743">
        <v>15.77</v>
      </c>
      <c r="AB2743">
        <v>7.13</v>
      </c>
      <c r="AC2743">
        <v>12.32</v>
      </c>
    </row>
    <row r="2744" spans="1:29" x14ac:dyDescent="0.2">
      <c r="A2744" t="s">
        <v>3256</v>
      </c>
      <c r="B2744" s="2" t="s">
        <v>4798</v>
      </c>
      <c r="C2744" s="2">
        <v>1</v>
      </c>
      <c r="D2744" s="2">
        <v>1</v>
      </c>
      <c r="E2744" s="2">
        <v>4</v>
      </c>
      <c r="F2744" s="1">
        <v>43200.625</v>
      </c>
      <c r="G2744">
        <v>85.1</v>
      </c>
      <c r="H2744">
        <v>1.76</v>
      </c>
      <c r="I2744">
        <v>1.25</v>
      </c>
      <c r="J2744">
        <v>2</v>
      </c>
      <c r="K2744">
        <v>2.54</v>
      </c>
      <c r="L2744">
        <v>0.69</v>
      </c>
      <c r="M2744">
        <v>0.46</v>
      </c>
      <c r="N2744">
        <v>1.66</v>
      </c>
      <c r="O2744">
        <v>1.62</v>
      </c>
      <c r="P2744">
        <v>3.33</v>
      </c>
      <c r="Q2744">
        <v>4.26</v>
      </c>
      <c r="R2744">
        <v>5.38</v>
      </c>
      <c r="S2744">
        <v>13.86</v>
      </c>
      <c r="T2744">
        <v>3.76</v>
      </c>
      <c r="U2744">
        <v>1.99</v>
      </c>
      <c r="V2744">
        <v>1.61</v>
      </c>
      <c r="W2744">
        <v>74.36</v>
      </c>
      <c r="X2744">
        <v>18.21</v>
      </c>
      <c r="Y2744">
        <v>18.97</v>
      </c>
      <c r="Z2744">
        <v>32.22</v>
      </c>
      <c r="AA2744">
        <v>46.56</v>
      </c>
      <c r="AB2744">
        <v>7.24</v>
      </c>
      <c r="AC2744">
        <v>43.86</v>
      </c>
    </row>
    <row r="2745" spans="1:29" x14ac:dyDescent="0.2">
      <c r="A2745" t="s">
        <v>542</v>
      </c>
      <c r="B2745" s="2" t="s">
        <v>4767</v>
      </c>
      <c r="C2745" s="2">
        <v>1</v>
      </c>
      <c r="D2745" s="2">
        <v>1</v>
      </c>
      <c r="E2745" s="2">
        <v>1</v>
      </c>
      <c r="F2745" s="1">
        <v>42923.498611111114</v>
      </c>
      <c r="G2745">
        <v>85.1</v>
      </c>
      <c r="H2745">
        <v>2.75</v>
      </c>
      <c r="I2745">
        <v>1.71</v>
      </c>
      <c r="J2745">
        <v>1.57</v>
      </c>
      <c r="K2745">
        <v>3.08</v>
      </c>
      <c r="L2745">
        <v>0.41</v>
      </c>
      <c r="M2745">
        <v>0.36</v>
      </c>
      <c r="N2745">
        <v>2.27</v>
      </c>
      <c r="O2745">
        <v>2.2200000000000002</v>
      </c>
      <c r="P2745">
        <v>2.56</v>
      </c>
      <c r="Q2745">
        <v>2.69</v>
      </c>
      <c r="R2745">
        <v>5.81</v>
      </c>
      <c r="S2745">
        <v>17.420000000000002</v>
      </c>
      <c r="T2745">
        <v>4.12</v>
      </c>
      <c r="U2745">
        <v>2.27</v>
      </c>
      <c r="V2745">
        <v>1.97</v>
      </c>
      <c r="W2745">
        <v>71.05</v>
      </c>
      <c r="X2745">
        <v>8.94</v>
      </c>
      <c r="Y2745">
        <v>10.68</v>
      </c>
      <c r="Z2745">
        <v>20.399999999999999</v>
      </c>
      <c r="AA2745">
        <v>38.75</v>
      </c>
      <c r="AB2745">
        <v>11.64</v>
      </c>
      <c r="AC2745">
        <v>45.19</v>
      </c>
    </row>
    <row r="2746" spans="1:29" x14ac:dyDescent="0.2">
      <c r="A2746" t="s">
        <v>394</v>
      </c>
      <c r="B2746" s="2" t="s">
        <v>4770</v>
      </c>
      <c r="C2746" s="2">
        <v>1</v>
      </c>
      <c r="D2746" s="2">
        <v>1</v>
      </c>
      <c r="E2746" s="2">
        <v>1</v>
      </c>
      <c r="F2746" s="1">
        <v>42916.521527777775</v>
      </c>
      <c r="G2746">
        <v>85.1</v>
      </c>
      <c r="H2746">
        <v>1.65</v>
      </c>
      <c r="I2746">
        <v>1.18</v>
      </c>
      <c r="J2746">
        <v>1.55</v>
      </c>
      <c r="K2746">
        <v>2.23</v>
      </c>
      <c r="L2746">
        <v>0.56999999999999995</v>
      </c>
      <c r="M2746">
        <v>0.56000000000000005</v>
      </c>
      <c r="N2746">
        <v>1.47</v>
      </c>
      <c r="O2746">
        <v>1.5</v>
      </c>
      <c r="P2746">
        <v>2.74</v>
      </c>
      <c r="Q2746">
        <v>3.33</v>
      </c>
      <c r="R2746">
        <v>7.33</v>
      </c>
      <c r="S2746">
        <v>11.88</v>
      </c>
      <c r="T2746">
        <v>4.13</v>
      </c>
      <c r="U2746">
        <v>1.67</v>
      </c>
      <c r="V2746">
        <v>1.41</v>
      </c>
      <c r="W2746">
        <v>73.2</v>
      </c>
      <c r="X2746">
        <v>7.71</v>
      </c>
      <c r="Y2746">
        <v>10.06</v>
      </c>
      <c r="Z2746">
        <v>13.05</v>
      </c>
      <c r="AA2746">
        <v>29.63</v>
      </c>
      <c r="AB2746">
        <v>9.25</v>
      </c>
      <c r="AC2746">
        <v>27.04</v>
      </c>
    </row>
    <row r="2747" spans="1:29" x14ac:dyDescent="0.2">
      <c r="A2747" t="s">
        <v>616</v>
      </c>
      <c r="B2747" s="2" t="s">
        <v>5098</v>
      </c>
      <c r="C2747" s="2">
        <v>2</v>
      </c>
      <c r="D2747" s="2">
        <v>2</v>
      </c>
      <c r="E2747" s="2">
        <v>1</v>
      </c>
      <c r="F2747" s="1">
        <v>42928.629861111112</v>
      </c>
      <c r="G2747">
        <v>85.1</v>
      </c>
      <c r="H2747">
        <v>1.82</v>
      </c>
      <c r="I2747">
        <v>1.06</v>
      </c>
      <c r="J2747">
        <v>1.59</v>
      </c>
      <c r="K2747">
        <v>2.41</v>
      </c>
      <c r="L2747">
        <v>0.62</v>
      </c>
      <c r="M2747">
        <v>0.73</v>
      </c>
      <c r="N2747">
        <v>1.38</v>
      </c>
      <c r="O2747">
        <v>1.39</v>
      </c>
      <c r="P2747">
        <v>2.96</v>
      </c>
      <c r="Q2747">
        <v>3.35</v>
      </c>
      <c r="R2747">
        <v>6.31</v>
      </c>
      <c r="S2747">
        <v>11.4</v>
      </c>
      <c r="T2747">
        <v>3.58</v>
      </c>
      <c r="U2747">
        <v>2.19</v>
      </c>
      <c r="V2747">
        <v>1.47</v>
      </c>
      <c r="W2747">
        <v>72.86</v>
      </c>
      <c r="X2747">
        <v>8.2799999999999994</v>
      </c>
      <c r="Y2747">
        <v>10.78</v>
      </c>
      <c r="Z2747">
        <v>15.65</v>
      </c>
      <c r="AA2747">
        <v>41.39</v>
      </c>
      <c r="AB2747">
        <v>11.77</v>
      </c>
      <c r="AC2747">
        <v>32.58</v>
      </c>
    </row>
    <row r="2748" spans="1:29" x14ac:dyDescent="0.2">
      <c r="A2748" t="s">
        <v>518</v>
      </c>
      <c r="B2748" s="2" t="s">
        <v>5048</v>
      </c>
      <c r="C2748" s="2">
        <v>2</v>
      </c>
      <c r="D2748" s="2">
        <v>1</v>
      </c>
      <c r="E2748" s="2">
        <v>1</v>
      </c>
      <c r="F2748" s="1">
        <v>42928.472222222219</v>
      </c>
      <c r="G2748">
        <v>85.1</v>
      </c>
      <c r="H2748">
        <v>1.62</v>
      </c>
      <c r="I2748">
        <v>1.23</v>
      </c>
      <c r="J2748">
        <v>1.67</v>
      </c>
      <c r="K2748">
        <v>2.1800000000000002</v>
      </c>
      <c r="L2748">
        <v>0.53</v>
      </c>
      <c r="M2748">
        <v>0.47</v>
      </c>
      <c r="N2748">
        <v>1.54</v>
      </c>
      <c r="O2748">
        <v>1.58</v>
      </c>
      <c r="P2748">
        <v>2.56</v>
      </c>
      <c r="Q2748">
        <v>3.26</v>
      </c>
      <c r="R2748">
        <v>7.04</v>
      </c>
      <c r="S2748">
        <v>12</v>
      </c>
      <c r="T2748">
        <v>4.46</v>
      </c>
      <c r="U2748">
        <v>1.44</v>
      </c>
      <c r="V2748">
        <v>1.4</v>
      </c>
      <c r="W2748">
        <v>72.3</v>
      </c>
      <c r="X2748">
        <v>7.39</v>
      </c>
      <c r="Y2748">
        <v>9.33</v>
      </c>
      <c r="Z2748">
        <v>12.79</v>
      </c>
      <c r="AA2748">
        <v>25.55</v>
      </c>
      <c r="AB2748">
        <v>8.85</v>
      </c>
      <c r="AC2748">
        <v>26.63</v>
      </c>
    </row>
    <row r="2749" spans="1:29" x14ac:dyDescent="0.2">
      <c r="A2749" t="s">
        <v>3506</v>
      </c>
      <c r="B2749" s="2" t="s">
        <v>4741</v>
      </c>
      <c r="C2749" s="2">
        <v>1</v>
      </c>
      <c r="D2749" s="2">
        <v>2</v>
      </c>
      <c r="E2749" s="2">
        <v>4</v>
      </c>
      <c r="F2749" s="1">
        <v>43208.759027777778</v>
      </c>
      <c r="G2749">
        <v>85.1</v>
      </c>
      <c r="H2749">
        <v>2.1</v>
      </c>
      <c r="I2749">
        <v>1.27</v>
      </c>
      <c r="J2749">
        <v>1.29</v>
      </c>
      <c r="K2749">
        <v>2.78</v>
      </c>
      <c r="L2749">
        <v>0.66</v>
      </c>
      <c r="M2749">
        <v>0.48</v>
      </c>
      <c r="N2749">
        <v>1.79</v>
      </c>
      <c r="O2749">
        <v>1.74</v>
      </c>
      <c r="P2749">
        <v>3.46</v>
      </c>
      <c r="Q2749">
        <v>4.26</v>
      </c>
      <c r="R2749">
        <v>2.48</v>
      </c>
      <c r="S2749">
        <v>15.24</v>
      </c>
      <c r="T2749">
        <v>3.97</v>
      </c>
      <c r="U2749">
        <v>2.46</v>
      </c>
      <c r="V2749">
        <v>1.62</v>
      </c>
      <c r="W2749">
        <v>74.22</v>
      </c>
      <c r="X2749">
        <v>15.09</v>
      </c>
      <c r="Y2749">
        <v>20.79</v>
      </c>
      <c r="Z2749">
        <v>32.75</v>
      </c>
      <c r="AA2749">
        <v>65.03</v>
      </c>
      <c r="AB2749">
        <v>19.28</v>
      </c>
      <c r="AC2749">
        <v>78.33</v>
      </c>
    </row>
    <row r="2750" spans="1:29" x14ac:dyDescent="0.2">
      <c r="A2750" t="s">
        <v>3790</v>
      </c>
      <c r="B2750" s="2" t="s">
        <v>4933</v>
      </c>
      <c r="C2750" s="2">
        <v>1</v>
      </c>
      <c r="D2750" s="2">
        <v>1</v>
      </c>
      <c r="E2750" s="2">
        <v>5</v>
      </c>
      <c r="F2750" s="1">
        <v>43280.40347222222</v>
      </c>
      <c r="G2750">
        <v>85.1</v>
      </c>
      <c r="H2750">
        <v>2.14</v>
      </c>
      <c r="I2750">
        <v>1.46</v>
      </c>
      <c r="J2750">
        <v>3.17</v>
      </c>
      <c r="K2750">
        <v>2.29</v>
      </c>
      <c r="L2750">
        <v>0.26</v>
      </c>
      <c r="M2750">
        <v>0.19</v>
      </c>
      <c r="N2750">
        <v>1.7</v>
      </c>
      <c r="O2750">
        <v>1.7</v>
      </c>
      <c r="P2750">
        <v>1.5</v>
      </c>
      <c r="Q2750">
        <v>1.8</v>
      </c>
      <c r="R2750">
        <v>9.3000000000000007</v>
      </c>
      <c r="S2750">
        <v>11.98</v>
      </c>
      <c r="T2750">
        <v>4.53</v>
      </c>
      <c r="U2750">
        <v>1.6</v>
      </c>
      <c r="V2750">
        <v>1.44</v>
      </c>
      <c r="W2750">
        <v>69.239999999999995</v>
      </c>
      <c r="X2750">
        <v>5.19</v>
      </c>
      <c r="Y2750">
        <v>6.69</v>
      </c>
      <c r="Z2750">
        <v>10.19</v>
      </c>
      <c r="AA2750">
        <v>19.55</v>
      </c>
      <c r="AB2750">
        <v>8.93</v>
      </c>
      <c r="AC2750">
        <v>18.53</v>
      </c>
    </row>
    <row r="2751" spans="1:29" x14ac:dyDescent="0.2">
      <c r="A2751" t="s">
        <v>575</v>
      </c>
      <c r="B2751" s="2" t="s">
        <v>4953</v>
      </c>
      <c r="C2751" s="2">
        <v>2</v>
      </c>
      <c r="D2751" s="2">
        <v>1</v>
      </c>
      <c r="E2751" s="2">
        <v>1</v>
      </c>
      <c r="F2751" s="1">
        <v>42923.663888888892</v>
      </c>
      <c r="G2751">
        <v>85.1</v>
      </c>
      <c r="H2751">
        <v>1.88</v>
      </c>
      <c r="I2751">
        <v>1.32</v>
      </c>
      <c r="J2751">
        <v>2.72</v>
      </c>
      <c r="K2751">
        <v>2.2000000000000002</v>
      </c>
      <c r="L2751">
        <v>0.52</v>
      </c>
      <c r="M2751">
        <v>0.56999999999999995</v>
      </c>
      <c r="N2751">
        <v>1.63</v>
      </c>
      <c r="O2751">
        <v>1.65</v>
      </c>
      <c r="P2751">
        <v>2.62</v>
      </c>
      <c r="Q2751">
        <v>3.04</v>
      </c>
      <c r="R2751">
        <v>7.26</v>
      </c>
      <c r="S2751">
        <v>12.8</v>
      </c>
      <c r="T2751">
        <v>4.62</v>
      </c>
      <c r="U2751">
        <v>1.88</v>
      </c>
      <c r="V2751">
        <v>1.53</v>
      </c>
      <c r="W2751">
        <v>70.900000000000006</v>
      </c>
      <c r="X2751">
        <v>7.36</v>
      </c>
      <c r="Y2751">
        <v>9.86</v>
      </c>
      <c r="Z2751">
        <v>14.07</v>
      </c>
      <c r="AA2751">
        <v>28.07</v>
      </c>
      <c r="AB2751">
        <v>8.6199999999999992</v>
      </c>
      <c r="AC2751">
        <v>33.090000000000003</v>
      </c>
    </row>
    <row r="2752" spans="1:29" x14ac:dyDescent="0.2">
      <c r="A2752" t="s">
        <v>1125</v>
      </c>
      <c r="B2752" s="2" t="s">
        <v>5164</v>
      </c>
      <c r="C2752" s="2">
        <v>2</v>
      </c>
      <c r="D2752" s="2">
        <v>2</v>
      </c>
      <c r="E2752" s="2">
        <v>2</v>
      </c>
      <c r="F2752" s="1">
        <v>42963.652083333334</v>
      </c>
      <c r="G2752">
        <v>85.1</v>
      </c>
      <c r="H2752">
        <v>1.84</v>
      </c>
      <c r="I2752">
        <v>1.21</v>
      </c>
      <c r="J2752">
        <v>3.87</v>
      </c>
      <c r="K2752">
        <v>2.21</v>
      </c>
      <c r="L2752">
        <v>0.27</v>
      </c>
      <c r="M2752">
        <v>0.21</v>
      </c>
      <c r="N2752">
        <v>1.61</v>
      </c>
      <c r="O2752">
        <v>1.63</v>
      </c>
      <c r="P2752">
        <v>1.72</v>
      </c>
      <c r="Q2752">
        <v>2.0499999999999998</v>
      </c>
      <c r="R2752">
        <v>8.08</v>
      </c>
      <c r="S2752">
        <v>11.73</v>
      </c>
      <c r="T2752">
        <v>6.26</v>
      </c>
      <c r="U2752">
        <v>1.72</v>
      </c>
      <c r="V2752">
        <v>1.45</v>
      </c>
      <c r="W2752">
        <v>68.66</v>
      </c>
      <c r="X2752">
        <v>12.47</v>
      </c>
      <c r="Y2752">
        <v>14.53</v>
      </c>
      <c r="Z2752">
        <v>15.3</v>
      </c>
      <c r="AA2752">
        <v>26.64</v>
      </c>
      <c r="AB2752">
        <v>8.1</v>
      </c>
      <c r="AC2752">
        <v>43.25</v>
      </c>
    </row>
    <row r="2753" spans="1:29" x14ac:dyDescent="0.2">
      <c r="A2753" t="s">
        <v>1273</v>
      </c>
      <c r="B2753" s="2" t="s">
        <v>4732</v>
      </c>
      <c r="C2753" s="2">
        <v>1</v>
      </c>
      <c r="D2753" s="2">
        <v>1</v>
      </c>
      <c r="E2753" s="2">
        <v>2</v>
      </c>
      <c r="F2753" s="1">
        <v>42972.49722222222</v>
      </c>
      <c r="G2753">
        <v>85.09</v>
      </c>
      <c r="H2753">
        <v>1.71</v>
      </c>
      <c r="I2753">
        <v>1.32</v>
      </c>
      <c r="J2753">
        <v>3.03</v>
      </c>
      <c r="K2753">
        <v>1.84</v>
      </c>
      <c r="L2753">
        <v>0.39</v>
      </c>
      <c r="M2753">
        <v>0.41</v>
      </c>
      <c r="N2753">
        <v>1.51</v>
      </c>
      <c r="O2753">
        <v>1.51</v>
      </c>
      <c r="P2753">
        <v>1.76</v>
      </c>
      <c r="Q2753">
        <v>2.2799999999999998</v>
      </c>
      <c r="R2753">
        <v>10.3</v>
      </c>
      <c r="S2753">
        <v>10.48</v>
      </c>
      <c r="T2753">
        <v>3.55</v>
      </c>
      <c r="U2753">
        <v>1.55</v>
      </c>
      <c r="V2753">
        <v>1.4</v>
      </c>
      <c r="W2753">
        <v>70.430000000000007</v>
      </c>
      <c r="X2753">
        <v>4.76</v>
      </c>
      <c r="Y2753">
        <v>5.78</v>
      </c>
      <c r="Z2753">
        <v>11.98</v>
      </c>
      <c r="AA2753">
        <v>14.06</v>
      </c>
      <c r="AB2753">
        <v>4.1500000000000004</v>
      </c>
      <c r="AC2753">
        <v>9.7200000000000006</v>
      </c>
    </row>
    <row r="2754" spans="1:29" x14ac:dyDescent="0.2">
      <c r="A2754" t="s">
        <v>4058</v>
      </c>
      <c r="B2754" s="2" t="s">
        <v>4894</v>
      </c>
      <c r="C2754" s="2">
        <v>1</v>
      </c>
      <c r="D2754" s="2">
        <v>2</v>
      </c>
      <c r="E2754" s="2">
        <v>5</v>
      </c>
      <c r="F2754" s="1">
        <v>43283.622916666667</v>
      </c>
      <c r="G2754">
        <v>85.09</v>
      </c>
      <c r="H2754">
        <v>1.93</v>
      </c>
      <c r="I2754">
        <v>1.1599999999999999</v>
      </c>
      <c r="J2754">
        <v>3.75</v>
      </c>
      <c r="K2754">
        <v>2.0499999999999998</v>
      </c>
      <c r="L2754">
        <v>0.25</v>
      </c>
      <c r="M2754">
        <v>0.17</v>
      </c>
      <c r="N2754">
        <v>1.22</v>
      </c>
      <c r="O2754">
        <v>1.24</v>
      </c>
      <c r="P2754">
        <v>1.38</v>
      </c>
      <c r="Q2754">
        <v>1.67</v>
      </c>
      <c r="R2754">
        <v>10.93</v>
      </c>
      <c r="S2754">
        <v>8.16</v>
      </c>
      <c r="T2754">
        <v>4.99</v>
      </c>
      <c r="U2754">
        <v>1.58</v>
      </c>
      <c r="V2754">
        <v>1.25</v>
      </c>
      <c r="W2754">
        <v>69.010000000000005</v>
      </c>
      <c r="X2754">
        <v>6.61</v>
      </c>
      <c r="Y2754">
        <v>8.35</v>
      </c>
      <c r="Z2754">
        <v>8.27</v>
      </c>
      <c r="AA2754">
        <v>17.059999999999999</v>
      </c>
      <c r="AB2754">
        <v>7.05</v>
      </c>
      <c r="AC2754">
        <v>19.010000000000002</v>
      </c>
    </row>
    <row r="2755" spans="1:29" x14ac:dyDescent="0.2">
      <c r="A2755" t="s">
        <v>1070</v>
      </c>
      <c r="B2755" s="2" t="s">
        <v>5129</v>
      </c>
      <c r="C2755" s="2">
        <v>2</v>
      </c>
      <c r="D2755" s="2">
        <v>2</v>
      </c>
      <c r="E2755" s="2">
        <v>2</v>
      </c>
      <c r="F2755" s="1">
        <v>42963.460416666669</v>
      </c>
      <c r="G2755">
        <v>85.09</v>
      </c>
      <c r="H2755">
        <v>1.96</v>
      </c>
      <c r="I2755">
        <v>1.22</v>
      </c>
      <c r="J2755">
        <v>3.52</v>
      </c>
      <c r="K2755">
        <v>2.19</v>
      </c>
      <c r="L2755">
        <v>0.32</v>
      </c>
      <c r="M2755">
        <v>0.25</v>
      </c>
      <c r="N2755">
        <v>1.43</v>
      </c>
      <c r="O2755">
        <v>1.45</v>
      </c>
      <c r="P2755">
        <v>1.7</v>
      </c>
      <c r="Q2755">
        <v>1.99</v>
      </c>
      <c r="R2755">
        <v>9.16</v>
      </c>
      <c r="S2755">
        <v>10.220000000000001</v>
      </c>
      <c r="T2755">
        <v>4.54</v>
      </c>
      <c r="U2755">
        <v>1.81</v>
      </c>
      <c r="V2755">
        <v>1.4</v>
      </c>
      <c r="W2755">
        <v>69.88</v>
      </c>
      <c r="X2755">
        <v>7.15</v>
      </c>
      <c r="Y2755">
        <v>9.6999999999999993</v>
      </c>
      <c r="Z2755">
        <v>10.55</v>
      </c>
      <c r="AA2755">
        <v>22.53</v>
      </c>
      <c r="AB2755">
        <v>7.53</v>
      </c>
      <c r="AC2755">
        <v>22.37</v>
      </c>
    </row>
    <row r="2756" spans="1:29" x14ac:dyDescent="0.2">
      <c r="A2756" t="s">
        <v>1042</v>
      </c>
      <c r="B2756" s="2" t="s">
        <v>5124</v>
      </c>
      <c r="C2756" s="2">
        <v>2</v>
      </c>
      <c r="D2756" s="2">
        <v>2</v>
      </c>
      <c r="E2756" s="2">
        <v>2</v>
      </c>
      <c r="F2756" s="1">
        <v>42958.609027777777</v>
      </c>
      <c r="G2756">
        <v>85.09</v>
      </c>
      <c r="H2756">
        <v>1.92</v>
      </c>
      <c r="I2756">
        <v>1.37</v>
      </c>
      <c r="J2756">
        <v>3.43</v>
      </c>
      <c r="K2756">
        <v>2.08</v>
      </c>
      <c r="L2756">
        <v>0.39</v>
      </c>
      <c r="M2756">
        <v>0.37</v>
      </c>
      <c r="N2756">
        <v>1.62</v>
      </c>
      <c r="O2756">
        <v>1.61</v>
      </c>
      <c r="P2756">
        <v>1.81</v>
      </c>
      <c r="Q2756">
        <v>2.2000000000000002</v>
      </c>
      <c r="R2756">
        <v>8.3800000000000008</v>
      </c>
      <c r="S2756">
        <v>11.95</v>
      </c>
      <c r="T2756">
        <v>4.2</v>
      </c>
      <c r="U2756">
        <v>1.67</v>
      </c>
      <c r="V2756">
        <v>1.46</v>
      </c>
      <c r="W2756">
        <v>69.94</v>
      </c>
      <c r="X2756">
        <v>5.92</v>
      </c>
      <c r="Y2756">
        <v>8.0399999999999991</v>
      </c>
      <c r="Z2756">
        <v>11.6</v>
      </c>
      <c r="AA2756">
        <v>20.6</v>
      </c>
      <c r="AB2756">
        <v>6.25</v>
      </c>
      <c r="AC2756">
        <v>17.07</v>
      </c>
    </row>
    <row r="2757" spans="1:29" x14ac:dyDescent="0.2">
      <c r="A2757" t="s">
        <v>3014</v>
      </c>
      <c r="B2757" s="2" t="s">
        <v>4928</v>
      </c>
      <c r="C2757" s="2">
        <v>1</v>
      </c>
      <c r="D2757" s="2">
        <v>2</v>
      </c>
      <c r="E2757" s="2">
        <v>4</v>
      </c>
      <c r="F2757" s="1">
        <v>43187.762499999997</v>
      </c>
      <c r="G2757">
        <v>85.09</v>
      </c>
      <c r="H2757">
        <v>1.87</v>
      </c>
      <c r="I2757">
        <v>1.08</v>
      </c>
      <c r="J2757">
        <v>1.91</v>
      </c>
      <c r="K2757">
        <v>2.62</v>
      </c>
      <c r="L2757">
        <v>0.63</v>
      </c>
      <c r="M2757">
        <v>0.32</v>
      </c>
      <c r="N2757">
        <v>1.6</v>
      </c>
      <c r="O2757">
        <v>1.59</v>
      </c>
      <c r="P2757">
        <v>3.28</v>
      </c>
      <c r="Q2757">
        <v>3.53</v>
      </c>
      <c r="R2757">
        <v>3.34</v>
      </c>
      <c r="S2757">
        <v>13.49</v>
      </c>
      <c r="T2757">
        <v>4.5999999999999996</v>
      </c>
      <c r="U2757">
        <v>2.4</v>
      </c>
      <c r="V2757">
        <v>1.55</v>
      </c>
      <c r="W2757">
        <v>73.59</v>
      </c>
      <c r="X2757">
        <v>18.93</v>
      </c>
      <c r="Y2757">
        <v>24.05</v>
      </c>
      <c r="Z2757">
        <v>30.6</v>
      </c>
      <c r="AA2757">
        <v>66.69</v>
      </c>
      <c r="AB2757">
        <v>15.6</v>
      </c>
      <c r="AC2757">
        <v>84.11</v>
      </c>
    </row>
    <row r="2758" spans="1:29" x14ac:dyDescent="0.2">
      <c r="A2758" t="s">
        <v>3489</v>
      </c>
      <c r="B2758" s="2" t="s">
        <v>4775</v>
      </c>
      <c r="C2758" s="2">
        <v>1</v>
      </c>
      <c r="D2758" s="2">
        <v>1</v>
      </c>
      <c r="E2758" s="2">
        <v>4</v>
      </c>
      <c r="F2758" s="1">
        <v>43208.729166666664</v>
      </c>
      <c r="G2758">
        <v>85.09</v>
      </c>
      <c r="H2758">
        <v>1.75</v>
      </c>
      <c r="I2758">
        <v>1.22</v>
      </c>
      <c r="J2758">
        <v>2.58</v>
      </c>
      <c r="K2758">
        <v>2.54</v>
      </c>
      <c r="L2758">
        <v>0.7</v>
      </c>
      <c r="M2758">
        <v>0.43</v>
      </c>
      <c r="N2758">
        <v>1.64</v>
      </c>
      <c r="O2758">
        <v>1.61</v>
      </c>
      <c r="P2758">
        <v>3.33</v>
      </c>
      <c r="Q2758">
        <v>3.88</v>
      </c>
      <c r="R2758">
        <v>3.08</v>
      </c>
      <c r="S2758">
        <v>14.32</v>
      </c>
      <c r="T2758">
        <v>4.8</v>
      </c>
      <c r="U2758">
        <v>2.1</v>
      </c>
      <c r="V2758">
        <v>1.52</v>
      </c>
      <c r="W2758">
        <v>72.41</v>
      </c>
      <c r="X2758">
        <v>20.98</v>
      </c>
      <c r="Y2758">
        <v>26.28</v>
      </c>
      <c r="Z2758">
        <v>36.22</v>
      </c>
      <c r="AA2758">
        <v>56.23</v>
      </c>
      <c r="AB2758">
        <v>11.97</v>
      </c>
      <c r="AC2758">
        <v>81.069999999999993</v>
      </c>
    </row>
    <row r="2759" spans="1:29" x14ac:dyDescent="0.2">
      <c r="A2759" t="s">
        <v>3537</v>
      </c>
      <c r="B2759" s="2" t="s">
        <v>4843</v>
      </c>
      <c r="C2759" s="2">
        <v>1</v>
      </c>
      <c r="D2759" s="2">
        <v>2</v>
      </c>
      <c r="E2759" s="2">
        <v>4</v>
      </c>
      <c r="F2759" s="1">
        <v>43209.519444444442</v>
      </c>
      <c r="G2759">
        <v>85.09</v>
      </c>
      <c r="H2759">
        <v>1.87</v>
      </c>
      <c r="I2759">
        <v>1.1499999999999999</v>
      </c>
      <c r="J2759">
        <v>1.84</v>
      </c>
      <c r="K2759">
        <v>2.75</v>
      </c>
      <c r="L2759">
        <v>0.65</v>
      </c>
      <c r="M2759">
        <v>0.28000000000000003</v>
      </c>
      <c r="N2759">
        <v>1.56</v>
      </c>
      <c r="O2759">
        <v>1.53</v>
      </c>
      <c r="P2759">
        <v>3.18</v>
      </c>
      <c r="Q2759">
        <v>3.75</v>
      </c>
      <c r="R2759">
        <v>2.75</v>
      </c>
      <c r="S2759">
        <v>13.55</v>
      </c>
      <c r="T2759">
        <v>3.99</v>
      </c>
      <c r="U2759">
        <v>2.33</v>
      </c>
      <c r="V2759">
        <v>1.46</v>
      </c>
      <c r="W2759">
        <v>73.89</v>
      </c>
      <c r="X2759">
        <v>17.27</v>
      </c>
      <c r="Y2759">
        <v>25.1</v>
      </c>
      <c r="Z2759">
        <v>30.4</v>
      </c>
      <c r="AA2759">
        <v>66</v>
      </c>
      <c r="AB2759">
        <v>17.84</v>
      </c>
      <c r="AC2759">
        <v>75.78</v>
      </c>
    </row>
    <row r="2760" spans="1:29" x14ac:dyDescent="0.2">
      <c r="A2760" t="s">
        <v>740</v>
      </c>
      <c r="B2760" s="2" t="s">
        <v>4748</v>
      </c>
      <c r="C2760" s="2">
        <v>1</v>
      </c>
      <c r="D2760" s="2">
        <v>2</v>
      </c>
      <c r="E2760" s="2">
        <v>1</v>
      </c>
      <c r="F2760" s="1">
        <v>42948.416666666664</v>
      </c>
      <c r="G2760">
        <v>85.09</v>
      </c>
      <c r="H2760">
        <v>1.76</v>
      </c>
      <c r="I2760">
        <v>1.33</v>
      </c>
      <c r="J2760">
        <v>2.5499999999999998</v>
      </c>
      <c r="K2760">
        <v>2</v>
      </c>
      <c r="L2760">
        <v>0.48</v>
      </c>
      <c r="M2760">
        <v>0.52</v>
      </c>
      <c r="N2760">
        <v>1.6</v>
      </c>
      <c r="O2760">
        <v>1.57</v>
      </c>
      <c r="P2760">
        <v>2.31</v>
      </c>
      <c r="Q2760">
        <v>2.66</v>
      </c>
      <c r="R2760">
        <v>8.01</v>
      </c>
      <c r="S2760">
        <v>11.61</v>
      </c>
      <c r="T2760">
        <v>3.93</v>
      </c>
      <c r="U2760">
        <v>1.55</v>
      </c>
      <c r="V2760">
        <v>1.49</v>
      </c>
      <c r="W2760">
        <v>71.849999999999994</v>
      </c>
      <c r="X2760">
        <v>5.43</v>
      </c>
      <c r="Y2760">
        <v>6.53</v>
      </c>
      <c r="Z2760">
        <v>13.73</v>
      </c>
      <c r="AA2760">
        <v>19.41</v>
      </c>
      <c r="AB2760">
        <v>6.04</v>
      </c>
      <c r="AC2760">
        <v>19.11</v>
      </c>
    </row>
    <row r="2761" spans="1:29" x14ac:dyDescent="0.2">
      <c r="A2761" t="s">
        <v>2025</v>
      </c>
      <c r="B2761" s="2" t="s">
        <v>5049</v>
      </c>
      <c r="C2761" s="2">
        <v>2</v>
      </c>
      <c r="D2761" s="2">
        <v>1</v>
      </c>
      <c r="E2761" s="2">
        <v>3</v>
      </c>
      <c r="F2761" s="1">
        <v>43144.659722222219</v>
      </c>
      <c r="G2761">
        <v>85.08</v>
      </c>
      <c r="H2761">
        <v>2.21</v>
      </c>
      <c r="I2761">
        <v>1.21</v>
      </c>
      <c r="J2761">
        <v>1.59</v>
      </c>
      <c r="K2761">
        <v>3.23</v>
      </c>
      <c r="L2761">
        <v>0.75</v>
      </c>
      <c r="M2761">
        <v>0.3</v>
      </c>
      <c r="N2761">
        <v>1.84</v>
      </c>
      <c r="O2761">
        <v>1.84</v>
      </c>
      <c r="P2761">
        <v>4.01</v>
      </c>
      <c r="Q2761">
        <v>4.16</v>
      </c>
      <c r="R2761">
        <v>0.22</v>
      </c>
      <c r="S2761">
        <v>17.04</v>
      </c>
      <c r="T2761">
        <v>5.22</v>
      </c>
      <c r="U2761">
        <v>2.76</v>
      </c>
      <c r="V2761">
        <v>1.8</v>
      </c>
      <c r="W2761">
        <v>73.23</v>
      </c>
      <c r="X2761">
        <v>31.17</v>
      </c>
      <c r="Y2761">
        <v>37.590000000000003</v>
      </c>
      <c r="Z2761">
        <v>53.55</v>
      </c>
      <c r="AA2761">
        <v>93.85</v>
      </c>
      <c r="AB2761">
        <v>16.97</v>
      </c>
      <c r="AC2761">
        <v>128.9</v>
      </c>
    </row>
    <row r="2762" spans="1:29" x14ac:dyDescent="0.2">
      <c r="A2762" t="s">
        <v>1789</v>
      </c>
      <c r="B2762" s="2" t="s">
        <v>5080</v>
      </c>
      <c r="C2762" s="2">
        <v>2</v>
      </c>
      <c r="D2762" s="2">
        <v>2</v>
      </c>
      <c r="E2762" s="2">
        <v>2</v>
      </c>
      <c r="F2762" s="1">
        <v>42990.515277777777</v>
      </c>
      <c r="G2762">
        <v>85.08</v>
      </c>
      <c r="H2762">
        <v>2.16</v>
      </c>
      <c r="I2762">
        <v>1.61</v>
      </c>
      <c r="J2762">
        <v>3.45</v>
      </c>
      <c r="K2762">
        <v>2.4</v>
      </c>
      <c r="L2762">
        <v>0.34</v>
      </c>
      <c r="M2762">
        <v>0.34</v>
      </c>
      <c r="N2762">
        <v>1.83</v>
      </c>
      <c r="O2762">
        <v>1.78</v>
      </c>
      <c r="P2762">
        <v>1.72</v>
      </c>
      <c r="Q2762">
        <v>1.94</v>
      </c>
      <c r="R2762">
        <v>8.75</v>
      </c>
      <c r="S2762">
        <v>13.07</v>
      </c>
      <c r="T2762">
        <v>3.56</v>
      </c>
      <c r="U2762">
        <v>1.79</v>
      </c>
      <c r="V2762">
        <v>1.55</v>
      </c>
      <c r="W2762">
        <v>70.319999999999993</v>
      </c>
      <c r="X2762">
        <v>4.99</v>
      </c>
      <c r="Y2762">
        <v>6.43</v>
      </c>
      <c r="Z2762">
        <v>11.73</v>
      </c>
      <c r="AA2762">
        <v>16.21</v>
      </c>
      <c r="AB2762">
        <v>6.02</v>
      </c>
      <c r="AC2762">
        <v>13.53</v>
      </c>
    </row>
    <row r="2763" spans="1:29" x14ac:dyDescent="0.2">
      <c r="A2763" t="s">
        <v>843</v>
      </c>
      <c r="B2763" s="2" t="s">
        <v>5062</v>
      </c>
      <c r="C2763" s="2">
        <v>2</v>
      </c>
      <c r="D2763" s="2">
        <v>1</v>
      </c>
      <c r="E2763" s="2">
        <v>1</v>
      </c>
      <c r="F2763" s="1">
        <v>42948.672222222223</v>
      </c>
      <c r="G2763">
        <v>85.08</v>
      </c>
      <c r="H2763">
        <v>1.49</v>
      </c>
      <c r="I2763">
        <v>1.21</v>
      </c>
      <c r="J2763">
        <v>2.54</v>
      </c>
      <c r="K2763">
        <v>1.93</v>
      </c>
      <c r="L2763">
        <v>0.61</v>
      </c>
      <c r="M2763">
        <v>0.72</v>
      </c>
      <c r="N2763">
        <v>1.42</v>
      </c>
      <c r="O2763">
        <v>1.39</v>
      </c>
      <c r="P2763">
        <v>2.67</v>
      </c>
      <c r="Q2763">
        <v>3.21</v>
      </c>
      <c r="R2763">
        <v>6.69</v>
      </c>
      <c r="S2763">
        <v>11.36</v>
      </c>
      <c r="T2763">
        <v>4.12</v>
      </c>
      <c r="U2763">
        <v>1.62</v>
      </c>
      <c r="V2763">
        <v>1.39</v>
      </c>
      <c r="W2763">
        <v>71.680000000000007</v>
      </c>
      <c r="X2763">
        <v>6.88</v>
      </c>
      <c r="Y2763">
        <v>8.83</v>
      </c>
      <c r="Z2763">
        <v>14.52</v>
      </c>
      <c r="AA2763">
        <v>24.7</v>
      </c>
      <c r="AB2763">
        <v>6.31</v>
      </c>
      <c r="AC2763">
        <v>22.64</v>
      </c>
    </row>
    <row r="2764" spans="1:29" x14ac:dyDescent="0.2">
      <c r="A2764" t="s">
        <v>830</v>
      </c>
      <c r="B2764" s="2" t="s">
        <v>4996</v>
      </c>
      <c r="C2764" s="2">
        <v>2</v>
      </c>
      <c r="D2764" s="2">
        <v>1</v>
      </c>
      <c r="E2764" s="2">
        <v>1</v>
      </c>
      <c r="F2764" s="1">
        <v>42948.638194444444</v>
      </c>
      <c r="G2764">
        <v>85.08</v>
      </c>
      <c r="H2764">
        <v>1.49</v>
      </c>
      <c r="I2764">
        <v>1.1299999999999999</v>
      </c>
      <c r="J2764">
        <v>2.75</v>
      </c>
      <c r="K2764">
        <v>1.91</v>
      </c>
      <c r="L2764">
        <v>0.6</v>
      </c>
      <c r="M2764">
        <v>0.69</v>
      </c>
      <c r="N2764">
        <v>1.28</v>
      </c>
      <c r="O2764">
        <v>1.29</v>
      </c>
      <c r="P2764">
        <v>2.74</v>
      </c>
      <c r="Q2764">
        <v>3.49</v>
      </c>
      <c r="R2764">
        <v>8.11</v>
      </c>
      <c r="S2764">
        <v>9.9</v>
      </c>
      <c r="T2764">
        <v>4.3899999999999997</v>
      </c>
      <c r="U2764">
        <v>1.44</v>
      </c>
      <c r="V2764">
        <v>1.35</v>
      </c>
      <c r="W2764">
        <v>72.91</v>
      </c>
      <c r="X2764">
        <v>6.8</v>
      </c>
      <c r="Y2764">
        <v>7.57</v>
      </c>
      <c r="Z2764">
        <v>12.88</v>
      </c>
      <c r="AA2764">
        <v>17.68</v>
      </c>
      <c r="AB2764">
        <v>4.67</v>
      </c>
      <c r="AC2764">
        <v>19.97</v>
      </c>
    </row>
    <row r="2765" spans="1:29" x14ac:dyDescent="0.2">
      <c r="A2765" t="s">
        <v>654</v>
      </c>
      <c r="B2765" s="2" t="s">
        <v>4996</v>
      </c>
      <c r="C2765" s="2">
        <v>2</v>
      </c>
      <c r="D2765" s="2">
        <v>2</v>
      </c>
      <c r="E2765" s="2">
        <v>1</v>
      </c>
      <c r="F2765" s="1">
        <v>42933.414583333331</v>
      </c>
      <c r="G2765">
        <v>85.08</v>
      </c>
      <c r="H2765">
        <v>1.78</v>
      </c>
      <c r="I2765">
        <v>1.34</v>
      </c>
      <c r="J2765">
        <v>2.69</v>
      </c>
      <c r="K2765">
        <v>2.2200000000000002</v>
      </c>
      <c r="L2765">
        <v>0.55000000000000004</v>
      </c>
      <c r="M2765">
        <v>0.61</v>
      </c>
      <c r="N2765">
        <v>1.56</v>
      </c>
      <c r="O2765">
        <v>1.53</v>
      </c>
      <c r="P2765">
        <v>2.61</v>
      </c>
      <c r="Q2765">
        <v>3.41</v>
      </c>
      <c r="R2765">
        <v>5.85</v>
      </c>
      <c r="S2765">
        <v>11.62</v>
      </c>
      <c r="T2765">
        <v>4.3899999999999997</v>
      </c>
      <c r="U2765">
        <v>1.54</v>
      </c>
      <c r="V2765">
        <v>1.39</v>
      </c>
      <c r="W2765">
        <v>72.58</v>
      </c>
      <c r="X2765">
        <v>6.34</v>
      </c>
      <c r="Y2765">
        <v>8.33</v>
      </c>
      <c r="Z2765">
        <v>12.48</v>
      </c>
      <c r="AA2765">
        <v>22.69</v>
      </c>
      <c r="AB2765">
        <v>10.56</v>
      </c>
      <c r="AC2765">
        <v>30.05</v>
      </c>
    </row>
    <row r="2766" spans="1:29" x14ac:dyDescent="0.2">
      <c r="A2766" t="s">
        <v>652</v>
      </c>
      <c r="B2766" s="2" t="s">
        <v>5112</v>
      </c>
      <c r="C2766" s="2">
        <v>2</v>
      </c>
      <c r="D2766" s="2">
        <v>1</v>
      </c>
      <c r="E2766" s="2">
        <v>1</v>
      </c>
      <c r="F2766" s="1">
        <v>42933.406944444447</v>
      </c>
      <c r="G2766">
        <v>85.08</v>
      </c>
      <c r="H2766">
        <v>1.79</v>
      </c>
      <c r="I2766">
        <v>1.22</v>
      </c>
      <c r="J2766">
        <v>3.21</v>
      </c>
      <c r="K2766">
        <v>2.14</v>
      </c>
      <c r="L2766">
        <v>0.56000000000000005</v>
      </c>
      <c r="M2766">
        <v>0.56000000000000005</v>
      </c>
      <c r="N2766">
        <v>1.51</v>
      </c>
      <c r="O2766">
        <v>1.51</v>
      </c>
      <c r="P2766">
        <v>2.76</v>
      </c>
      <c r="Q2766">
        <v>3.54</v>
      </c>
      <c r="R2766">
        <v>5.66</v>
      </c>
      <c r="S2766">
        <v>12.05</v>
      </c>
      <c r="T2766">
        <v>5.54</v>
      </c>
      <c r="U2766">
        <v>1.77</v>
      </c>
      <c r="V2766">
        <v>1.44</v>
      </c>
      <c r="W2766">
        <v>71.17</v>
      </c>
      <c r="X2766">
        <v>11.04</v>
      </c>
      <c r="Y2766">
        <v>12.12</v>
      </c>
      <c r="Z2766">
        <v>15.09</v>
      </c>
      <c r="AA2766">
        <v>29.33</v>
      </c>
      <c r="AB2766">
        <v>9.56</v>
      </c>
      <c r="AC2766">
        <v>52.88</v>
      </c>
    </row>
    <row r="2767" spans="1:29" x14ac:dyDescent="0.2">
      <c r="A2767" t="s">
        <v>827</v>
      </c>
      <c r="B2767" s="2" t="s">
        <v>5074</v>
      </c>
      <c r="C2767" s="2">
        <v>2</v>
      </c>
      <c r="D2767" s="2">
        <v>1</v>
      </c>
      <c r="E2767" s="2">
        <v>1</v>
      </c>
      <c r="F2767" s="1">
        <v>42950.447222222225</v>
      </c>
      <c r="G2767">
        <v>85.08</v>
      </c>
      <c r="H2767">
        <v>1.4</v>
      </c>
      <c r="I2767">
        <v>1.25</v>
      </c>
      <c r="J2767">
        <v>2.36</v>
      </c>
      <c r="K2767">
        <v>1.81</v>
      </c>
      <c r="L2767">
        <v>0.57999999999999996</v>
      </c>
      <c r="M2767">
        <v>0.57999999999999996</v>
      </c>
      <c r="N2767">
        <v>1.42</v>
      </c>
      <c r="O2767">
        <v>1.42</v>
      </c>
      <c r="P2767">
        <v>2.59</v>
      </c>
      <c r="Q2767">
        <v>3.31</v>
      </c>
      <c r="R2767">
        <v>7.56</v>
      </c>
      <c r="S2767">
        <v>10.65</v>
      </c>
      <c r="T2767">
        <v>4.0599999999999996</v>
      </c>
      <c r="U2767">
        <v>1.25</v>
      </c>
      <c r="V2767">
        <v>1.35</v>
      </c>
      <c r="W2767">
        <v>72.989999999999995</v>
      </c>
      <c r="X2767">
        <v>5.81</v>
      </c>
      <c r="Y2767">
        <v>6.65</v>
      </c>
      <c r="Z2767">
        <v>13.84</v>
      </c>
      <c r="AA2767">
        <v>15.44</v>
      </c>
      <c r="AB2767">
        <v>4.97</v>
      </c>
      <c r="AC2767">
        <v>16.61</v>
      </c>
    </row>
    <row r="2768" spans="1:29" x14ac:dyDescent="0.2">
      <c r="A2768" t="s">
        <v>3454</v>
      </c>
      <c r="B2768" s="2" t="s">
        <v>4865</v>
      </c>
      <c r="C2768" s="2">
        <v>1</v>
      </c>
      <c r="D2768" s="2">
        <v>1</v>
      </c>
      <c r="E2768" s="2">
        <v>4</v>
      </c>
      <c r="F2768" s="1">
        <v>43206.811805555553</v>
      </c>
      <c r="G2768">
        <v>85.07</v>
      </c>
      <c r="H2768">
        <v>1.95</v>
      </c>
      <c r="I2768">
        <v>1.33</v>
      </c>
      <c r="J2768">
        <v>2.15</v>
      </c>
      <c r="K2768">
        <v>2.7</v>
      </c>
      <c r="L2768">
        <v>0.66</v>
      </c>
      <c r="M2768">
        <v>0.3</v>
      </c>
      <c r="N2768">
        <v>1.78</v>
      </c>
      <c r="O2768">
        <v>1.74</v>
      </c>
      <c r="P2768">
        <v>3.3</v>
      </c>
      <c r="Q2768">
        <v>3.84</v>
      </c>
      <c r="R2768">
        <v>3.66</v>
      </c>
      <c r="S2768">
        <v>15.08</v>
      </c>
      <c r="T2768">
        <v>4.1500000000000004</v>
      </c>
      <c r="U2768">
        <v>2.23</v>
      </c>
      <c r="V2768">
        <v>1.64</v>
      </c>
      <c r="W2768">
        <v>73.92</v>
      </c>
      <c r="X2768">
        <v>17.13</v>
      </c>
      <c r="Y2768">
        <v>20.75</v>
      </c>
      <c r="Z2768">
        <v>33.06</v>
      </c>
      <c r="AA2768">
        <v>54.78</v>
      </c>
      <c r="AB2768">
        <v>11.29</v>
      </c>
      <c r="AC2768">
        <v>61.79</v>
      </c>
    </row>
    <row r="2769" spans="1:29" x14ac:dyDescent="0.2">
      <c r="A2769" t="s">
        <v>3893</v>
      </c>
      <c r="B2769" s="2" t="s">
        <v>5107</v>
      </c>
      <c r="C2769" s="2">
        <v>2</v>
      </c>
      <c r="D2769" s="2">
        <v>1</v>
      </c>
      <c r="E2769" s="2">
        <v>5</v>
      </c>
      <c r="F2769" s="1">
        <v>43280.633333333331</v>
      </c>
      <c r="G2769">
        <v>85.07</v>
      </c>
      <c r="H2769">
        <v>1.97</v>
      </c>
      <c r="I2769">
        <v>1.34</v>
      </c>
      <c r="J2769">
        <v>2.81</v>
      </c>
      <c r="K2769">
        <v>2.13</v>
      </c>
      <c r="L2769">
        <v>0.35</v>
      </c>
      <c r="M2769">
        <v>0.51</v>
      </c>
      <c r="N2769">
        <v>1.51</v>
      </c>
      <c r="O2769">
        <v>1.5</v>
      </c>
      <c r="P2769">
        <v>1.83</v>
      </c>
      <c r="Q2769">
        <v>2.52</v>
      </c>
      <c r="R2769">
        <v>10.23</v>
      </c>
      <c r="S2769">
        <v>10.69</v>
      </c>
      <c r="T2769">
        <v>4.3</v>
      </c>
      <c r="U2769">
        <v>1.58</v>
      </c>
      <c r="V2769">
        <v>1.42</v>
      </c>
      <c r="W2769">
        <v>70.67</v>
      </c>
      <c r="X2769">
        <v>4.0999999999999996</v>
      </c>
      <c r="Y2769">
        <v>5.5</v>
      </c>
      <c r="Z2769">
        <v>9.2100000000000009</v>
      </c>
      <c r="AA2769">
        <v>13.02</v>
      </c>
      <c r="AB2769">
        <v>4.3099999999999996</v>
      </c>
      <c r="AC2769">
        <v>8.08</v>
      </c>
    </row>
    <row r="2770" spans="1:29" x14ac:dyDescent="0.2">
      <c r="A2770" t="s">
        <v>1248</v>
      </c>
      <c r="B2770" s="2" t="s">
        <v>5104</v>
      </c>
      <c r="C2770" s="2">
        <v>2</v>
      </c>
      <c r="D2770" s="2">
        <v>1</v>
      </c>
      <c r="E2770" s="2">
        <v>2</v>
      </c>
      <c r="F2770" s="1">
        <v>42968.62777777778</v>
      </c>
      <c r="G2770">
        <v>85.07</v>
      </c>
      <c r="H2770">
        <v>1.93</v>
      </c>
      <c r="I2770">
        <v>1.59</v>
      </c>
      <c r="J2770">
        <v>3.08</v>
      </c>
      <c r="K2770">
        <v>2.23</v>
      </c>
      <c r="L2770">
        <v>0.37</v>
      </c>
      <c r="M2770">
        <v>0.35</v>
      </c>
      <c r="N2770">
        <v>1.84</v>
      </c>
      <c r="O2770">
        <v>1.8</v>
      </c>
      <c r="P2770">
        <v>1.79</v>
      </c>
      <c r="Q2770">
        <v>2.2400000000000002</v>
      </c>
      <c r="R2770">
        <v>8.61</v>
      </c>
      <c r="S2770">
        <v>12.66</v>
      </c>
      <c r="T2770">
        <v>3.74</v>
      </c>
      <c r="U2770">
        <v>1.61</v>
      </c>
      <c r="V2770">
        <v>1.49</v>
      </c>
      <c r="W2770">
        <v>70.62</v>
      </c>
      <c r="X2770">
        <v>5.0599999999999996</v>
      </c>
      <c r="Y2770">
        <v>5.73</v>
      </c>
      <c r="Z2770">
        <v>12.54</v>
      </c>
      <c r="AA2770">
        <v>14.25</v>
      </c>
      <c r="AB2770">
        <v>5.68</v>
      </c>
      <c r="AC2770">
        <v>13.86</v>
      </c>
    </row>
    <row r="2771" spans="1:29" x14ac:dyDescent="0.2">
      <c r="A2771" t="s">
        <v>146</v>
      </c>
      <c r="B2771" s="2" t="s">
        <v>4834</v>
      </c>
      <c r="C2771" s="2">
        <v>1</v>
      </c>
      <c r="D2771" s="2">
        <v>1</v>
      </c>
      <c r="E2771" s="2">
        <v>1</v>
      </c>
      <c r="F2771" s="1">
        <v>42899.652777777781</v>
      </c>
      <c r="G2771">
        <v>85.07</v>
      </c>
      <c r="H2771">
        <v>2.19</v>
      </c>
      <c r="I2771">
        <v>1.41</v>
      </c>
      <c r="J2771">
        <v>1.88</v>
      </c>
      <c r="K2771">
        <v>2.6</v>
      </c>
      <c r="L2771">
        <v>0.52</v>
      </c>
      <c r="M2771">
        <v>0.56000000000000005</v>
      </c>
      <c r="N2771">
        <v>1.78</v>
      </c>
      <c r="O2771">
        <v>1.8</v>
      </c>
      <c r="P2771">
        <v>2.76</v>
      </c>
      <c r="Q2771">
        <v>3.64</v>
      </c>
      <c r="R2771">
        <v>6.53</v>
      </c>
      <c r="S2771">
        <v>14.03</v>
      </c>
      <c r="T2771">
        <v>4.6100000000000003</v>
      </c>
      <c r="U2771">
        <v>2.0099999999999998</v>
      </c>
      <c r="V2771">
        <v>1.6</v>
      </c>
      <c r="W2771">
        <v>71.959999999999994</v>
      </c>
      <c r="X2771">
        <v>7.18</v>
      </c>
      <c r="Y2771">
        <v>8.36</v>
      </c>
      <c r="Z2771">
        <v>14.75</v>
      </c>
      <c r="AA2771">
        <v>31.83</v>
      </c>
      <c r="AB2771">
        <v>11.58</v>
      </c>
      <c r="AC2771">
        <v>34.18</v>
      </c>
    </row>
    <row r="2772" spans="1:29" x14ac:dyDescent="0.2">
      <c r="A2772" t="s">
        <v>3097</v>
      </c>
      <c r="B2772" s="2" t="s">
        <v>4725</v>
      </c>
      <c r="C2772" s="2">
        <v>1</v>
      </c>
      <c r="D2772" s="2">
        <v>1</v>
      </c>
      <c r="E2772" s="2">
        <v>4</v>
      </c>
      <c r="F2772" s="1">
        <v>43188.65902777778</v>
      </c>
      <c r="G2772">
        <v>85.07</v>
      </c>
      <c r="H2772">
        <v>1.99</v>
      </c>
      <c r="I2772">
        <v>1.17</v>
      </c>
      <c r="J2772">
        <v>2.27</v>
      </c>
      <c r="K2772">
        <v>2.74</v>
      </c>
      <c r="L2772">
        <v>0.64</v>
      </c>
      <c r="M2772">
        <v>0.3</v>
      </c>
      <c r="N2772">
        <v>1.74</v>
      </c>
      <c r="O2772">
        <v>1.7</v>
      </c>
      <c r="P2772">
        <v>3.45</v>
      </c>
      <c r="Q2772">
        <v>4.01</v>
      </c>
      <c r="R2772">
        <v>2.74</v>
      </c>
      <c r="S2772">
        <v>15.17</v>
      </c>
      <c r="T2772">
        <v>5</v>
      </c>
      <c r="U2772">
        <v>2.39</v>
      </c>
      <c r="V2772">
        <v>1.64</v>
      </c>
      <c r="W2772">
        <v>73.42</v>
      </c>
      <c r="X2772">
        <v>22.29</v>
      </c>
      <c r="Y2772">
        <v>28.61</v>
      </c>
      <c r="Z2772">
        <v>36.56</v>
      </c>
      <c r="AA2772">
        <v>70.819999999999993</v>
      </c>
      <c r="AB2772">
        <v>15.24</v>
      </c>
      <c r="AC2772">
        <v>97.06</v>
      </c>
    </row>
    <row r="2773" spans="1:29" x14ac:dyDescent="0.2">
      <c r="A2773" t="s">
        <v>423</v>
      </c>
      <c r="B2773" s="2" t="s">
        <v>5111</v>
      </c>
      <c r="C2773" s="2">
        <v>2</v>
      </c>
      <c r="D2773" s="2">
        <v>2</v>
      </c>
      <c r="E2773" s="2">
        <v>1</v>
      </c>
      <c r="F2773" s="1">
        <v>42916.622916666667</v>
      </c>
      <c r="G2773">
        <v>85.07</v>
      </c>
      <c r="H2773">
        <v>1.85</v>
      </c>
      <c r="I2773">
        <v>1.1100000000000001</v>
      </c>
      <c r="J2773">
        <v>2.93</v>
      </c>
      <c r="K2773">
        <v>2.2400000000000002</v>
      </c>
      <c r="L2773">
        <v>0.46</v>
      </c>
      <c r="M2773">
        <v>0.41</v>
      </c>
      <c r="N2773">
        <v>1.41</v>
      </c>
      <c r="O2773">
        <v>1.43</v>
      </c>
      <c r="P2773">
        <v>2.46</v>
      </c>
      <c r="Q2773">
        <v>3.17</v>
      </c>
      <c r="R2773">
        <v>7.84</v>
      </c>
      <c r="S2773">
        <v>11.03</v>
      </c>
      <c r="T2773">
        <v>5.22</v>
      </c>
      <c r="U2773">
        <v>1.78</v>
      </c>
      <c r="V2773">
        <v>1.43</v>
      </c>
      <c r="W2773">
        <v>71.260000000000005</v>
      </c>
      <c r="X2773">
        <v>10.62</v>
      </c>
      <c r="Y2773">
        <v>12.98</v>
      </c>
      <c r="Z2773">
        <v>13.39</v>
      </c>
      <c r="AA2773">
        <v>30.48</v>
      </c>
      <c r="AB2773">
        <v>7.68</v>
      </c>
      <c r="AC2773">
        <v>38.29</v>
      </c>
    </row>
    <row r="2774" spans="1:29" x14ac:dyDescent="0.2">
      <c r="A2774" t="s">
        <v>346</v>
      </c>
      <c r="B2774" s="2" t="s">
        <v>5122</v>
      </c>
      <c r="C2774" s="2">
        <v>2</v>
      </c>
      <c r="D2774" s="2">
        <v>2</v>
      </c>
      <c r="E2774" s="2">
        <v>1</v>
      </c>
      <c r="F2774" s="1">
        <v>42914.679861111108</v>
      </c>
      <c r="G2774">
        <v>85.07</v>
      </c>
      <c r="H2774">
        <v>1.81</v>
      </c>
      <c r="I2774">
        <v>1.36</v>
      </c>
      <c r="J2774">
        <v>1.95</v>
      </c>
      <c r="K2774">
        <v>2.33</v>
      </c>
      <c r="L2774">
        <v>0.6</v>
      </c>
      <c r="M2774">
        <v>0.63</v>
      </c>
      <c r="N2774">
        <v>1.8</v>
      </c>
      <c r="O2774">
        <v>1.77</v>
      </c>
      <c r="P2774">
        <v>2.87</v>
      </c>
      <c r="Q2774">
        <v>3.59</v>
      </c>
      <c r="R2774">
        <v>5.54</v>
      </c>
      <c r="S2774">
        <v>14.29</v>
      </c>
      <c r="T2774">
        <v>4.63</v>
      </c>
      <c r="U2774">
        <v>1.8</v>
      </c>
      <c r="V2774">
        <v>1.56</v>
      </c>
      <c r="W2774">
        <v>72.7</v>
      </c>
      <c r="X2774">
        <v>7.21</v>
      </c>
      <c r="Y2774">
        <v>9.32</v>
      </c>
      <c r="Z2774">
        <v>13.13</v>
      </c>
      <c r="AA2774">
        <v>31.79</v>
      </c>
      <c r="AB2774">
        <v>10.24</v>
      </c>
      <c r="AC2774">
        <v>31.59</v>
      </c>
    </row>
    <row r="2775" spans="1:29" x14ac:dyDescent="0.2">
      <c r="A2775" t="s">
        <v>3767</v>
      </c>
      <c r="B2775" s="2" t="s">
        <v>4974</v>
      </c>
      <c r="C2775" s="2">
        <v>2</v>
      </c>
      <c r="D2775" s="2">
        <v>1</v>
      </c>
      <c r="E2775" s="2">
        <v>4</v>
      </c>
      <c r="F2775" s="1">
        <v>43217.681250000001</v>
      </c>
      <c r="G2775">
        <v>85.06</v>
      </c>
      <c r="H2775">
        <v>2.33</v>
      </c>
      <c r="I2775">
        <v>1.32</v>
      </c>
      <c r="J2775">
        <v>1.78</v>
      </c>
      <c r="K2775">
        <v>3.11</v>
      </c>
      <c r="L2775">
        <v>0.6</v>
      </c>
      <c r="M2775">
        <v>0.17</v>
      </c>
      <c r="N2775">
        <v>1.9</v>
      </c>
      <c r="O2775">
        <v>1.89</v>
      </c>
      <c r="P2775">
        <v>3.24</v>
      </c>
      <c r="Q2775">
        <v>3.39</v>
      </c>
      <c r="R2775">
        <v>1.97</v>
      </c>
      <c r="S2775">
        <v>16.149999999999999</v>
      </c>
      <c r="T2775">
        <v>4.34</v>
      </c>
      <c r="U2775">
        <v>2.73</v>
      </c>
      <c r="V2775">
        <v>1.72</v>
      </c>
      <c r="W2775">
        <v>72.459999999999994</v>
      </c>
      <c r="X2775">
        <v>20.72</v>
      </c>
      <c r="Y2775">
        <v>26.69</v>
      </c>
      <c r="Z2775">
        <v>37.049999999999997</v>
      </c>
      <c r="AA2775">
        <v>76.14</v>
      </c>
      <c r="AB2775">
        <v>21.22</v>
      </c>
      <c r="AC2775">
        <v>100.43</v>
      </c>
    </row>
    <row r="2776" spans="1:29" x14ac:dyDescent="0.2">
      <c r="A2776" t="s">
        <v>559</v>
      </c>
      <c r="B2776" s="2" t="s">
        <v>4938</v>
      </c>
      <c r="C2776" s="2">
        <v>1</v>
      </c>
      <c r="D2776" s="2">
        <v>1</v>
      </c>
      <c r="E2776" s="2">
        <v>1</v>
      </c>
      <c r="F2776" s="1">
        <v>42923.640277777777</v>
      </c>
      <c r="G2776">
        <v>85.06</v>
      </c>
      <c r="H2776">
        <v>1.69</v>
      </c>
      <c r="I2776">
        <v>1.25</v>
      </c>
      <c r="J2776">
        <v>2.4300000000000002</v>
      </c>
      <c r="K2776">
        <v>2.11</v>
      </c>
      <c r="L2776">
        <v>0.59</v>
      </c>
      <c r="M2776">
        <v>0.64</v>
      </c>
      <c r="N2776">
        <v>1.68</v>
      </c>
      <c r="O2776">
        <v>1.67</v>
      </c>
      <c r="P2776">
        <v>2.81</v>
      </c>
      <c r="Q2776">
        <v>3.39</v>
      </c>
      <c r="R2776">
        <v>6.82</v>
      </c>
      <c r="S2776">
        <v>13.44</v>
      </c>
      <c r="T2776">
        <v>4.96</v>
      </c>
      <c r="U2776">
        <v>1.77</v>
      </c>
      <c r="V2776">
        <v>1.56</v>
      </c>
      <c r="W2776">
        <v>70.86</v>
      </c>
      <c r="X2776">
        <v>9.59</v>
      </c>
      <c r="Y2776">
        <v>11.72</v>
      </c>
      <c r="Z2776">
        <v>16.12</v>
      </c>
      <c r="AA2776">
        <v>34.619999999999997</v>
      </c>
      <c r="AB2776">
        <v>9.23</v>
      </c>
      <c r="AC2776">
        <v>43.19</v>
      </c>
    </row>
    <row r="2777" spans="1:29" x14ac:dyDescent="0.2">
      <c r="A2777" t="s">
        <v>3172</v>
      </c>
      <c r="B2777" s="2" t="s">
        <v>4789</v>
      </c>
      <c r="C2777" s="2">
        <v>1</v>
      </c>
      <c r="D2777" s="2">
        <v>1</v>
      </c>
      <c r="E2777" s="2">
        <v>4</v>
      </c>
      <c r="F2777" s="1">
        <v>43195.634722222225</v>
      </c>
      <c r="G2777">
        <v>85.06</v>
      </c>
      <c r="H2777">
        <v>1.44</v>
      </c>
      <c r="I2777">
        <v>0.92</v>
      </c>
      <c r="J2777">
        <v>0.73</v>
      </c>
      <c r="K2777">
        <v>2.39</v>
      </c>
      <c r="L2777">
        <v>0.65</v>
      </c>
      <c r="M2777">
        <v>0.35</v>
      </c>
      <c r="N2777">
        <v>1.37</v>
      </c>
      <c r="O2777">
        <v>1.35</v>
      </c>
      <c r="P2777">
        <v>3.14</v>
      </c>
      <c r="Q2777">
        <v>3.73</v>
      </c>
      <c r="R2777">
        <v>4.6399999999999997</v>
      </c>
      <c r="S2777">
        <v>12.16</v>
      </c>
      <c r="T2777">
        <v>3.11</v>
      </c>
      <c r="U2777">
        <v>2.0699999999999998</v>
      </c>
      <c r="V2777">
        <v>1.44</v>
      </c>
      <c r="W2777">
        <v>75.44</v>
      </c>
      <c r="X2777">
        <v>19.36</v>
      </c>
      <c r="Y2777">
        <v>25.21</v>
      </c>
      <c r="Z2777">
        <v>32.97</v>
      </c>
      <c r="AA2777">
        <v>64.16</v>
      </c>
      <c r="AB2777">
        <v>11.23</v>
      </c>
      <c r="AC2777">
        <v>53.99</v>
      </c>
    </row>
    <row r="2778" spans="1:29" x14ac:dyDescent="0.2">
      <c r="A2778" t="s">
        <v>2911</v>
      </c>
      <c r="B2778" s="2" t="s">
        <v>4764</v>
      </c>
      <c r="C2778" s="2">
        <v>1</v>
      </c>
      <c r="D2778" s="2">
        <v>2</v>
      </c>
      <c r="E2778" s="2">
        <v>4</v>
      </c>
      <c r="F2778" s="1">
        <v>43178.56527777778</v>
      </c>
      <c r="G2778">
        <v>85.05</v>
      </c>
      <c r="H2778">
        <v>1.26</v>
      </c>
      <c r="I2778">
        <v>0.65</v>
      </c>
      <c r="J2778">
        <v>-1.89</v>
      </c>
      <c r="K2778">
        <v>1.64</v>
      </c>
      <c r="L2778">
        <v>0.93</v>
      </c>
      <c r="M2778">
        <v>-0.16</v>
      </c>
      <c r="N2778">
        <v>1.1000000000000001</v>
      </c>
      <c r="O2778">
        <v>1.04</v>
      </c>
      <c r="P2778">
        <v>3.26</v>
      </c>
      <c r="Q2778">
        <v>-0.67</v>
      </c>
      <c r="R2778">
        <v>8.9700000000000006</v>
      </c>
      <c r="S2778">
        <v>10.72</v>
      </c>
      <c r="T2778">
        <v>1.57</v>
      </c>
      <c r="U2778">
        <v>3.79</v>
      </c>
      <c r="V2778">
        <v>1.59</v>
      </c>
      <c r="W2778">
        <v>68.72</v>
      </c>
      <c r="X2778">
        <v>68.84</v>
      </c>
      <c r="Y2778">
        <v>101.98</v>
      </c>
      <c r="Z2778">
        <v>234.98</v>
      </c>
      <c r="AA2778">
        <v>186.81</v>
      </c>
      <c r="AB2778">
        <v>29.08</v>
      </c>
      <c r="AC2778">
        <v>155.54</v>
      </c>
    </row>
    <row r="2779" spans="1:29" x14ac:dyDescent="0.2">
      <c r="A2779" t="s">
        <v>4346</v>
      </c>
      <c r="B2779" s="2" t="s">
        <v>4814</v>
      </c>
      <c r="C2779" s="2">
        <v>2</v>
      </c>
      <c r="D2779" s="2">
        <v>2</v>
      </c>
      <c r="E2779" s="2">
        <v>5</v>
      </c>
      <c r="F2779" s="1">
        <v>43286.648611111108</v>
      </c>
      <c r="G2779">
        <v>85.05</v>
      </c>
      <c r="H2779">
        <v>2.16</v>
      </c>
      <c r="I2779">
        <v>1.41</v>
      </c>
      <c r="J2779">
        <v>3.65</v>
      </c>
      <c r="K2779">
        <v>2.1</v>
      </c>
      <c r="L2779">
        <v>0.18</v>
      </c>
      <c r="M2779">
        <v>0.18</v>
      </c>
      <c r="N2779">
        <v>1.74</v>
      </c>
      <c r="O2779">
        <v>1.67</v>
      </c>
      <c r="P2779">
        <v>1.28</v>
      </c>
      <c r="Q2779">
        <v>1.08</v>
      </c>
      <c r="R2779">
        <v>9.9499999999999993</v>
      </c>
      <c r="S2779">
        <v>11.72</v>
      </c>
      <c r="T2779">
        <v>5.0999999999999996</v>
      </c>
      <c r="U2779">
        <v>1.75</v>
      </c>
      <c r="V2779">
        <v>1.54</v>
      </c>
      <c r="W2779">
        <v>68.13</v>
      </c>
      <c r="X2779">
        <v>5.8</v>
      </c>
      <c r="Y2779">
        <v>8.32</v>
      </c>
      <c r="Z2779">
        <v>9.17</v>
      </c>
      <c r="AA2779">
        <v>20.96</v>
      </c>
      <c r="AB2779">
        <v>7.87</v>
      </c>
      <c r="AC2779">
        <v>24.07</v>
      </c>
    </row>
    <row r="2780" spans="1:29" x14ac:dyDescent="0.2">
      <c r="A2780" t="s">
        <v>3395</v>
      </c>
      <c r="B2780" s="2" t="s">
        <v>4807</v>
      </c>
      <c r="C2780" s="2">
        <v>1</v>
      </c>
      <c r="D2780" s="2">
        <v>2</v>
      </c>
      <c r="E2780" s="2">
        <v>4</v>
      </c>
      <c r="F2780" s="1">
        <v>43206.706944444442</v>
      </c>
      <c r="G2780">
        <v>85.05</v>
      </c>
      <c r="H2780">
        <v>1.71</v>
      </c>
      <c r="I2780">
        <v>1.1100000000000001</v>
      </c>
      <c r="J2780">
        <v>0.9</v>
      </c>
      <c r="K2780">
        <v>2.68</v>
      </c>
      <c r="L2780">
        <v>0.75</v>
      </c>
      <c r="M2780">
        <v>0.51</v>
      </c>
      <c r="N2780">
        <v>1.47</v>
      </c>
      <c r="O2780">
        <v>1.44</v>
      </c>
      <c r="P2780">
        <v>3.52</v>
      </c>
      <c r="Q2780">
        <v>4.42</v>
      </c>
      <c r="R2780">
        <v>3.82</v>
      </c>
      <c r="S2780">
        <v>13.11</v>
      </c>
      <c r="T2780">
        <v>2.96</v>
      </c>
      <c r="U2780">
        <v>2.17</v>
      </c>
      <c r="V2780">
        <v>1.49</v>
      </c>
      <c r="W2780">
        <v>75.650000000000006</v>
      </c>
      <c r="X2780">
        <v>16.91</v>
      </c>
      <c r="Y2780">
        <v>22.66</v>
      </c>
      <c r="Z2780">
        <v>33.270000000000003</v>
      </c>
      <c r="AA2780">
        <v>58.42</v>
      </c>
      <c r="AB2780">
        <v>11.47</v>
      </c>
      <c r="AC2780">
        <v>47.74</v>
      </c>
    </row>
    <row r="2781" spans="1:29" x14ac:dyDescent="0.2">
      <c r="A2781" t="s">
        <v>1114</v>
      </c>
      <c r="B2781" s="2" t="s">
        <v>4875</v>
      </c>
      <c r="C2781" s="2">
        <v>1</v>
      </c>
      <c r="D2781" s="2">
        <v>2</v>
      </c>
      <c r="E2781" s="2">
        <v>2</v>
      </c>
      <c r="F2781" s="1">
        <v>42963.598611111112</v>
      </c>
      <c r="G2781">
        <v>85.05</v>
      </c>
      <c r="H2781">
        <v>1.68</v>
      </c>
      <c r="I2781">
        <v>1.1200000000000001</v>
      </c>
      <c r="J2781">
        <v>2.95</v>
      </c>
      <c r="K2781">
        <v>1.8</v>
      </c>
      <c r="L2781">
        <v>0.36</v>
      </c>
      <c r="M2781">
        <v>0.41</v>
      </c>
      <c r="N2781">
        <v>1.37</v>
      </c>
      <c r="O2781">
        <v>1.37</v>
      </c>
      <c r="P2781">
        <v>1.81</v>
      </c>
      <c r="Q2781">
        <v>2.38</v>
      </c>
      <c r="R2781">
        <v>9.5500000000000007</v>
      </c>
      <c r="S2781">
        <v>9.83</v>
      </c>
      <c r="T2781">
        <v>4.58</v>
      </c>
      <c r="U2781">
        <v>1.54</v>
      </c>
      <c r="V2781">
        <v>1.35</v>
      </c>
      <c r="W2781">
        <v>70.900000000000006</v>
      </c>
      <c r="X2781">
        <v>6.85</v>
      </c>
      <c r="Y2781">
        <v>7.64</v>
      </c>
      <c r="Z2781">
        <v>9.5299999999999994</v>
      </c>
      <c r="AA2781">
        <v>19.39</v>
      </c>
      <c r="AB2781">
        <v>6.39</v>
      </c>
      <c r="AC2781">
        <v>18.21</v>
      </c>
    </row>
    <row r="2782" spans="1:29" x14ac:dyDescent="0.2">
      <c r="A2782" t="s">
        <v>4406</v>
      </c>
      <c r="B2782" s="2" t="s">
        <v>4791</v>
      </c>
      <c r="C2782" s="2">
        <v>1</v>
      </c>
      <c r="D2782" s="2">
        <v>2</v>
      </c>
      <c r="E2782" s="2">
        <v>5</v>
      </c>
      <c r="F2782" s="1">
        <v>43291.583333333336</v>
      </c>
      <c r="G2782">
        <v>85.05</v>
      </c>
      <c r="H2782">
        <v>2.36</v>
      </c>
      <c r="I2782">
        <v>1.4</v>
      </c>
      <c r="J2782">
        <v>3.5</v>
      </c>
      <c r="K2782">
        <v>2.35</v>
      </c>
      <c r="L2782">
        <v>0.25</v>
      </c>
      <c r="M2782">
        <v>0.22</v>
      </c>
      <c r="N2782">
        <v>1.75</v>
      </c>
      <c r="O2782">
        <v>1.72</v>
      </c>
      <c r="P2782">
        <v>1.67</v>
      </c>
      <c r="Q2782">
        <v>1.83</v>
      </c>
      <c r="R2782">
        <v>9.26</v>
      </c>
      <c r="S2782">
        <v>12.21</v>
      </c>
      <c r="T2782">
        <v>4.72</v>
      </c>
      <c r="U2782">
        <v>2.04</v>
      </c>
      <c r="V2782">
        <v>1.6</v>
      </c>
      <c r="W2782">
        <v>70.099999999999994</v>
      </c>
      <c r="X2782">
        <v>6.17</v>
      </c>
      <c r="Y2782">
        <v>7.95</v>
      </c>
      <c r="Z2782">
        <v>10.85</v>
      </c>
      <c r="AA2782">
        <v>25.31</v>
      </c>
      <c r="AB2782">
        <v>9.99</v>
      </c>
      <c r="AC2782">
        <v>22.48</v>
      </c>
    </row>
    <row r="2783" spans="1:29" x14ac:dyDescent="0.2">
      <c r="A2783" t="s">
        <v>1387</v>
      </c>
      <c r="B2783" s="2" t="s">
        <v>5028</v>
      </c>
      <c r="C2783" s="2">
        <v>2</v>
      </c>
      <c r="D2783" s="2">
        <v>2</v>
      </c>
      <c r="E2783" s="2">
        <v>2</v>
      </c>
      <c r="F2783" s="1">
        <v>42976.443055555559</v>
      </c>
      <c r="G2783">
        <v>85.05</v>
      </c>
      <c r="H2783">
        <v>1.74</v>
      </c>
      <c r="I2783">
        <v>1.36</v>
      </c>
      <c r="J2783">
        <v>3.42</v>
      </c>
      <c r="K2783">
        <v>2.04</v>
      </c>
      <c r="L2783">
        <v>0.4</v>
      </c>
      <c r="M2783">
        <v>0.42</v>
      </c>
      <c r="N2783">
        <v>1.63</v>
      </c>
      <c r="O2783">
        <v>1.63</v>
      </c>
      <c r="P2783">
        <v>2.06</v>
      </c>
      <c r="Q2783">
        <v>2.79</v>
      </c>
      <c r="R2783">
        <v>8.9</v>
      </c>
      <c r="S2783">
        <v>11.7</v>
      </c>
      <c r="T2783">
        <v>5.18</v>
      </c>
      <c r="U2783">
        <v>1.43</v>
      </c>
      <c r="V2783">
        <v>1.42</v>
      </c>
      <c r="W2783">
        <v>71.23</v>
      </c>
      <c r="X2783">
        <v>7.71</v>
      </c>
      <c r="Y2783">
        <v>8.08</v>
      </c>
      <c r="Z2783">
        <v>13.17</v>
      </c>
      <c r="AA2783">
        <v>15.56</v>
      </c>
      <c r="AB2783">
        <v>5.81</v>
      </c>
      <c r="AC2783">
        <v>19.399999999999999</v>
      </c>
    </row>
    <row r="2784" spans="1:29" x14ac:dyDescent="0.2">
      <c r="A2784" t="s">
        <v>3098</v>
      </c>
      <c r="B2784" s="2" t="s">
        <v>4817</v>
      </c>
      <c r="C2784" s="2">
        <v>1</v>
      </c>
      <c r="D2784" s="2">
        <v>1</v>
      </c>
      <c r="E2784" s="2">
        <v>4</v>
      </c>
      <c r="F2784" s="1">
        <v>43188.659722222219</v>
      </c>
      <c r="G2784">
        <v>85.05</v>
      </c>
      <c r="H2784">
        <v>1.8</v>
      </c>
      <c r="I2784">
        <v>1.1100000000000001</v>
      </c>
      <c r="J2784">
        <v>1.03</v>
      </c>
      <c r="K2784">
        <v>2.75</v>
      </c>
      <c r="L2784">
        <v>0.71</v>
      </c>
      <c r="M2784">
        <v>0.3</v>
      </c>
      <c r="N2784">
        <v>1.73</v>
      </c>
      <c r="O2784">
        <v>1.69</v>
      </c>
      <c r="P2784">
        <v>3.55</v>
      </c>
      <c r="Q2784">
        <v>3.64</v>
      </c>
      <c r="R2784">
        <v>0.84</v>
      </c>
      <c r="S2784">
        <v>15.54</v>
      </c>
      <c r="T2784">
        <v>4.16</v>
      </c>
      <c r="U2784">
        <v>2.39</v>
      </c>
      <c r="V2784">
        <v>1.61</v>
      </c>
      <c r="W2784">
        <v>74.150000000000006</v>
      </c>
      <c r="X2784">
        <v>23.42</v>
      </c>
      <c r="Y2784">
        <v>33.64</v>
      </c>
      <c r="Z2784">
        <v>42.48</v>
      </c>
      <c r="AA2784">
        <v>92.38</v>
      </c>
      <c r="AB2784">
        <v>20.37</v>
      </c>
      <c r="AC2784">
        <v>105.04</v>
      </c>
    </row>
    <row r="2785" spans="1:29" x14ac:dyDescent="0.2">
      <c r="A2785" t="s">
        <v>3855</v>
      </c>
      <c r="B2785" s="2" t="s">
        <v>5087</v>
      </c>
      <c r="C2785" s="2">
        <v>2</v>
      </c>
      <c r="D2785" s="2">
        <v>1</v>
      </c>
      <c r="E2785" s="2">
        <v>5</v>
      </c>
      <c r="F2785" s="1">
        <v>43280.587500000001</v>
      </c>
      <c r="G2785">
        <v>85.04</v>
      </c>
      <c r="H2785">
        <v>1.87</v>
      </c>
      <c r="I2785">
        <v>1.27</v>
      </c>
      <c r="J2785">
        <v>3.26</v>
      </c>
      <c r="K2785">
        <v>2.09</v>
      </c>
      <c r="L2785">
        <v>0.21</v>
      </c>
      <c r="M2785">
        <v>0.17</v>
      </c>
      <c r="N2785">
        <v>1.53</v>
      </c>
      <c r="O2785">
        <v>1.56</v>
      </c>
      <c r="P2785">
        <v>1.23</v>
      </c>
      <c r="Q2785">
        <v>1.39</v>
      </c>
      <c r="R2785">
        <v>10.119999999999999</v>
      </c>
      <c r="S2785">
        <v>10.3</v>
      </c>
      <c r="T2785">
        <v>4.95</v>
      </c>
      <c r="U2785">
        <v>1.49</v>
      </c>
      <c r="V2785">
        <v>1.35</v>
      </c>
      <c r="W2785">
        <v>68.97</v>
      </c>
      <c r="X2785">
        <v>5.63</v>
      </c>
      <c r="Y2785">
        <v>7.72</v>
      </c>
      <c r="Z2785">
        <v>10.02</v>
      </c>
      <c r="AA2785">
        <v>17.579999999999998</v>
      </c>
      <c r="AB2785">
        <v>8.2100000000000009</v>
      </c>
      <c r="AC2785">
        <v>18.260000000000002</v>
      </c>
    </row>
    <row r="2786" spans="1:29" x14ac:dyDescent="0.2">
      <c r="A2786" t="s">
        <v>3504</v>
      </c>
      <c r="B2786" s="2" t="s">
        <v>4741</v>
      </c>
      <c r="C2786" s="2">
        <v>1</v>
      </c>
      <c r="D2786" s="2">
        <v>2</v>
      </c>
      <c r="E2786" s="2">
        <v>4</v>
      </c>
      <c r="F2786" s="1">
        <v>43208.755555555559</v>
      </c>
      <c r="G2786">
        <v>85.04</v>
      </c>
      <c r="H2786">
        <v>2.11</v>
      </c>
      <c r="I2786">
        <v>1.3</v>
      </c>
      <c r="J2786">
        <v>1.71</v>
      </c>
      <c r="K2786">
        <v>2.82</v>
      </c>
      <c r="L2786">
        <v>0.64</v>
      </c>
      <c r="M2786">
        <v>0.39</v>
      </c>
      <c r="N2786">
        <v>1.74</v>
      </c>
      <c r="O2786">
        <v>1.71</v>
      </c>
      <c r="P2786">
        <v>3.33</v>
      </c>
      <c r="Q2786">
        <v>4.04</v>
      </c>
      <c r="R2786">
        <v>3.08</v>
      </c>
      <c r="S2786">
        <v>14.58</v>
      </c>
      <c r="T2786">
        <v>4.09</v>
      </c>
      <c r="U2786">
        <v>2.34</v>
      </c>
      <c r="V2786">
        <v>1.59</v>
      </c>
      <c r="W2786">
        <v>73.78</v>
      </c>
      <c r="X2786">
        <v>15.35</v>
      </c>
      <c r="Y2786">
        <v>20.16</v>
      </c>
      <c r="Z2786">
        <v>30.73</v>
      </c>
      <c r="AA2786">
        <v>55.27</v>
      </c>
      <c r="AB2786">
        <v>16.309999999999999</v>
      </c>
      <c r="AC2786">
        <v>70.11</v>
      </c>
    </row>
    <row r="2787" spans="1:29" x14ac:dyDescent="0.2">
      <c r="A2787" t="s">
        <v>1282</v>
      </c>
      <c r="B2787" s="2" t="s">
        <v>4748</v>
      </c>
      <c r="C2787" s="2">
        <v>1</v>
      </c>
      <c r="D2787" s="2">
        <v>2</v>
      </c>
      <c r="E2787" s="2">
        <v>2</v>
      </c>
      <c r="F2787" s="1">
        <v>42972.519444444442</v>
      </c>
      <c r="G2787">
        <v>85.04</v>
      </c>
      <c r="H2787">
        <v>1.61</v>
      </c>
      <c r="I2787">
        <v>1.32</v>
      </c>
      <c r="J2787">
        <v>2.89</v>
      </c>
      <c r="K2787">
        <v>1.77</v>
      </c>
      <c r="L2787">
        <v>0.39</v>
      </c>
      <c r="M2787">
        <v>0.42</v>
      </c>
      <c r="N2787">
        <v>1.52</v>
      </c>
      <c r="O2787">
        <v>1.49</v>
      </c>
      <c r="P2787">
        <v>1.82</v>
      </c>
      <c r="Q2787">
        <v>2.25</v>
      </c>
      <c r="R2787">
        <v>10.35</v>
      </c>
      <c r="S2787">
        <v>10.31</v>
      </c>
      <c r="T2787">
        <v>3.89</v>
      </c>
      <c r="U2787">
        <v>1.4</v>
      </c>
      <c r="V2787">
        <v>1.4</v>
      </c>
      <c r="W2787">
        <v>71.599999999999994</v>
      </c>
      <c r="X2787">
        <v>4.74</v>
      </c>
      <c r="Y2787">
        <v>5.53</v>
      </c>
      <c r="Z2787">
        <v>10.67</v>
      </c>
      <c r="AA2787">
        <v>12.23</v>
      </c>
      <c r="AB2787">
        <v>4.3600000000000003</v>
      </c>
      <c r="AC2787">
        <v>9.77</v>
      </c>
    </row>
    <row r="2788" spans="1:29" x14ac:dyDescent="0.2">
      <c r="A2788" t="s">
        <v>100</v>
      </c>
      <c r="B2788" s="2" t="s">
        <v>5073</v>
      </c>
      <c r="C2788" s="2">
        <v>2</v>
      </c>
      <c r="D2788" s="2">
        <v>1</v>
      </c>
      <c r="E2788" s="2">
        <v>1</v>
      </c>
      <c r="F2788" s="1">
        <v>42899.480555555558</v>
      </c>
      <c r="G2788">
        <v>85.03</v>
      </c>
      <c r="H2788">
        <v>2.0499999999999998</v>
      </c>
      <c r="I2788">
        <v>1.28</v>
      </c>
      <c r="J2788">
        <v>2.31</v>
      </c>
      <c r="K2788">
        <v>2.64</v>
      </c>
      <c r="L2788">
        <v>0.6</v>
      </c>
      <c r="M2788">
        <v>0.76</v>
      </c>
      <c r="N2788">
        <v>1.68</v>
      </c>
      <c r="O2788">
        <v>1.7</v>
      </c>
      <c r="P2788">
        <v>3.02</v>
      </c>
      <c r="Q2788">
        <v>3.91</v>
      </c>
      <c r="R2788">
        <v>5.17</v>
      </c>
      <c r="S2788">
        <v>14.13</v>
      </c>
      <c r="T2788">
        <v>4.4400000000000004</v>
      </c>
      <c r="U2788">
        <v>2.08</v>
      </c>
      <c r="V2788">
        <v>1.56</v>
      </c>
      <c r="W2788">
        <v>71.37</v>
      </c>
      <c r="X2788">
        <v>9.81</v>
      </c>
      <c r="Y2788">
        <v>13.58</v>
      </c>
      <c r="Z2788">
        <v>19.45</v>
      </c>
      <c r="AA2788">
        <v>43.11</v>
      </c>
      <c r="AB2788">
        <v>12.82</v>
      </c>
      <c r="AC2788">
        <v>42</v>
      </c>
    </row>
    <row r="2789" spans="1:29" x14ac:dyDescent="0.2">
      <c r="A2789" t="s">
        <v>1500</v>
      </c>
      <c r="B2789" s="2" t="s">
        <v>5147</v>
      </c>
      <c r="C2789" s="2">
        <v>2</v>
      </c>
      <c r="D2789" s="2">
        <v>1</v>
      </c>
      <c r="E2789" s="2">
        <v>2</v>
      </c>
      <c r="F2789" s="1">
        <v>42979.604166666664</v>
      </c>
      <c r="G2789">
        <v>85.03</v>
      </c>
      <c r="H2789">
        <v>1.77</v>
      </c>
      <c r="I2789">
        <v>1.36</v>
      </c>
      <c r="J2789">
        <v>2.95</v>
      </c>
      <c r="K2789">
        <v>2.19</v>
      </c>
      <c r="L2789">
        <v>0.45</v>
      </c>
      <c r="M2789">
        <v>0.44</v>
      </c>
      <c r="N2789">
        <v>1.54</v>
      </c>
      <c r="O2789">
        <v>1.54</v>
      </c>
      <c r="P2789">
        <v>2.11</v>
      </c>
      <c r="Q2789">
        <v>2.5099999999999998</v>
      </c>
      <c r="R2789">
        <v>9.23</v>
      </c>
      <c r="S2789">
        <v>10.79</v>
      </c>
      <c r="T2789">
        <v>4.13</v>
      </c>
      <c r="U2789">
        <v>1.69</v>
      </c>
      <c r="V2789">
        <v>1.41</v>
      </c>
      <c r="W2789">
        <v>72.03</v>
      </c>
      <c r="X2789">
        <v>4.95</v>
      </c>
      <c r="Y2789">
        <v>6.4</v>
      </c>
      <c r="Z2789">
        <v>11.11</v>
      </c>
      <c r="AA2789">
        <v>14.7</v>
      </c>
      <c r="AB2789">
        <v>4.3499999999999996</v>
      </c>
      <c r="AC2789">
        <v>9.65</v>
      </c>
    </row>
    <row r="2790" spans="1:29" x14ac:dyDescent="0.2">
      <c r="A2790" t="s">
        <v>858</v>
      </c>
      <c r="B2790" s="2" t="s">
        <v>5167</v>
      </c>
      <c r="C2790" s="2">
        <v>2</v>
      </c>
      <c r="D2790" s="2">
        <v>2</v>
      </c>
      <c r="E2790" s="2">
        <v>1</v>
      </c>
      <c r="F2790" s="1">
        <v>42950.563194444447</v>
      </c>
      <c r="G2790">
        <v>85.03</v>
      </c>
      <c r="H2790">
        <v>1.45</v>
      </c>
      <c r="I2790">
        <v>1.04</v>
      </c>
      <c r="J2790">
        <v>2.69</v>
      </c>
      <c r="K2790">
        <v>1.71</v>
      </c>
      <c r="L2790">
        <v>0.56999999999999995</v>
      </c>
      <c r="M2790">
        <v>0.69</v>
      </c>
      <c r="N2790">
        <v>1.19</v>
      </c>
      <c r="O2790">
        <v>1.17</v>
      </c>
      <c r="P2790">
        <v>2.58</v>
      </c>
      <c r="Q2790">
        <v>3.23</v>
      </c>
      <c r="R2790">
        <v>8.4499999999999993</v>
      </c>
      <c r="S2790">
        <v>9.09</v>
      </c>
      <c r="T2790">
        <v>4.3600000000000003</v>
      </c>
      <c r="U2790">
        <v>1.51</v>
      </c>
      <c r="V2790">
        <v>1.34</v>
      </c>
      <c r="W2790">
        <v>72.98</v>
      </c>
      <c r="X2790">
        <v>7.72</v>
      </c>
      <c r="Y2790">
        <v>8.09</v>
      </c>
      <c r="Z2790">
        <v>12.26</v>
      </c>
      <c r="AA2790">
        <v>19.73</v>
      </c>
      <c r="AB2790">
        <v>5.18</v>
      </c>
      <c r="AC2790">
        <v>17.88</v>
      </c>
    </row>
    <row r="2791" spans="1:29" x14ac:dyDescent="0.2">
      <c r="A2791" t="s">
        <v>121</v>
      </c>
      <c r="B2791" s="2" t="s">
        <v>4715</v>
      </c>
      <c r="C2791" s="2">
        <v>1</v>
      </c>
      <c r="D2791" s="2">
        <v>1</v>
      </c>
      <c r="E2791" s="2">
        <v>1</v>
      </c>
      <c r="F2791" s="1">
        <v>42899.593055555553</v>
      </c>
      <c r="G2791">
        <v>85.03</v>
      </c>
      <c r="H2791">
        <v>1.66</v>
      </c>
      <c r="I2791">
        <v>1.24</v>
      </c>
      <c r="J2791">
        <v>2.0699999999999998</v>
      </c>
      <c r="K2791">
        <v>2.25</v>
      </c>
      <c r="L2791">
        <v>0.54</v>
      </c>
      <c r="M2791">
        <v>0.56000000000000005</v>
      </c>
      <c r="N2791">
        <v>1.58</v>
      </c>
      <c r="O2791">
        <v>1.58</v>
      </c>
      <c r="P2791">
        <v>2.5499999999999998</v>
      </c>
      <c r="Q2791">
        <v>3.47</v>
      </c>
      <c r="R2791">
        <v>6.85</v>
      </c>
      <c r="S2791">
        <v>12.46</v>
      </c>
      <c r="T2791">
        <v>4.4800000000000004</v>
      </c>
      <c r="U2791">
        <v>1.46</v>
      </c>
      <c r="V2791">
        <v>1.4</v>
      </c>
      <c r="W2791">
        <v>72.31</v>
      </c>
      <c r="X2791">
        <v>8.49</v>
      </c>
      <c r="Y2791">
        <v>10.6</v>
      </c>
      <c r="Z2791">
        <v>13.75</v>
      </c>
      <c r="AA2791">
        <v>28.85</v>
      </c>
      <c r="AB2791">
        <v>9.8000000000000007</v>
      </c>
      <c r="AC2791">
        <v>30.84</v>
      </c>
    </row>
    <row r="2792" spans="1:29" x14ac:dyDescent="0.2">
      <c r="A2792" t="s">
        <v>1742</v>
      </c>
      <c r="B2792" s="2" t="s">
        <v>4984</v>
      </c>
      <c r="C2792" s="2">
        <v>2</v>
      </c>
      <c r="D2792" s="2">
        <v>1</v>
      </c>
      <c r="E2792" s="2">
        <v>2</v>
      </c>
      <c r="F2792" s="1">
        <v>42990.45416666667</v>
      </c>
      <c r="G2792">
        <v>85.03</v>
      </c>
      <c r="H2792">
        <v>2.29</v>
      </c>
      <c r="I2792">
        <v>1.48</v>
      </c>
      <c r="J2792">
        <v>3.03</v>
      </c>
      <c r="K2792">
        <v>2.5</v>
      </c>
      <c r="L2792">
        <v>0.28999999999999998</v>
      </c>
      <c r="M2792">
        <v>0.28999999999999998</v>
      </c>
      <c r="N2792">
        <v>1.8</v>
      </c>
      <c r="O2792">
        <v>1.77</v>
      </c>
      <c r="P2792">
        <v>1.67</v>
      </c>
      <c r="Q2792">
        <v>1.88</v>
      </c>
      <c r="R2792">
        <v>8.5399999999999991</v>
      </c>
      <c r="S2792">
        <v>12.64</v>
      </c>
      <c r="T2792">
        <v>4</v>
      </c>
      <c r="U2792">
        <v>2.0699999999999998</v>
      </c>
      <c r="V2792">
        <v>1.57</v>
      </c>
      <c r="W2792">
        <v>70.05</v>
      </c>
      <c r="X2792">
        <v>5.61</v>
      </c>
      <c r="Y2792">
        <v>7.27</v>
      </c>
      <c r="Z2792">
        <v>11.53</v>
      </c>
      <c r="AA2792">
        <v>21.22</v>
      </c>
      <c r="AB2792">
        <v>7.68</v>
      </c>
      <c r="AC2792">
        <v>15.89</v>
      </c>
    </row>
    <row r="2793" spans="1:29" x14ac:dyDescent="0.2">
      <c r="A2793" t="s">
        <v>1154</v>
      </c>
      <c r="B2793" s="4">
        <v>2369</v>
      </c>
      <c r="C2793" s="2">
        <v>1</v>
      </c>
      <c r="D2793" s="2">
        <v>1</v>
      </c>
      <c r="E2793" s="2">
        <v>2</v>
      </c>
      <c r="F2793" s="1">
        <v>42965.445833333331</v>
      </c>
      <c r="G2793">
        <v>85.02</v>
      </c>
      <c r="H2793">
        <v>1.41</v>
      </c>
      <c r="I2793">
        <v>1.1200000000000001</v>
      </c>
      <c r="J2793">
        <v>3.61</v>
      </c>
      <c r="K2793">
        <v>1.51</v>
      </c>
      <c r="L2793">
        <v>0.46</v>
      </c>
      <c r="M2793">
        <v>0.47</v>
      </c>
      <c r="N2793">
        <v>1.1599999999999999</v>
      </c>
      <c r="O2793">
        <v>1.1599999999999999</v>
      </c>
      <c r="P2793">
        <v>1.89</v>
      </c>
      <c r="Q2793">
        <v>2.46</v>
      </c>
      <c r="R2793">
        <v>10.15</v>
      </c>
      <c r="S2793">
        <v>8.0500000000000007</v>
      </c>
      <c r="T2793">
        <v>4.4800000000000004</v>
      </c>
      <c r="U2793">
        <v>1.3</v>
      </c>
      <c r="V2793">
        <v>1.23</v>
      </c>
      <c r="W2793">
        <v>71.010000000000005</v>
      </c>
      <c r="X2793">
        <v>6.3</v>
      </c>
      <c r="Y2793">
        <v>6.58</v>
      </c>
      <c r="Z2793">
        <v>10.84</v>
      </c>
      <c r="AA2793">
        <v>11.64</v>
      </c>
      <c r="AB2793">
        <v>4.0599999999999996</v>
      </c>
      <c r="AC2793">
        <v>12.38</v>
      </c>
    </row>
    <row r="2794" spans="1:29" x14ac:dyDescent="0.2">
      <c r="A2794" t="s">
        <v>512</v>
      </c>
      <c r="B2794" s="2" t="s">
        <v>5097</v>
      </c>
      <c r="C2794" s="2">
        <v>2</v>
      </c>
      <c r="D2794" s="2">
        <v>1</v>
      </c>
      <c r="E2794" s="2">
        <v>1</v>
      </c>
      <c r="F2794" s="1">
        <v>42922.395833333336</v>
      </c>
      <c r="G2794">
        <v>85.02</v>
      </c>
      <c r="H2794">
        <v>1.69</v>
      </c>
      <c r="I2794">
        <v>1.25</v>
      </c>
      <c r="J2794">
        <v>1.36</v>
      </c>
      <c r="K2794">
        <v>2.17</v>
      </c>
      <c r="L2794">
        <v>0.53</v>
      </c>
      <c r="M2794">
        <v>0.67</v>
      </c>
      <c r="N2794">
        <v>1.77</v>
      </c>
      <c r="O2794">
        <v>1.75</v>
      </c>
      <c r="P2794">
        <v>2.64</v>
      </c>
      <c r="Q2794">
        <v>3.37</v>
      </c>
      <c r="R2794">
        <v>6.13</v>
      </c>
      <c r="S2794">
        <v>14.05</v>
      </c>
      <c r="T2794">
        <v>4.01</v>
      </c>
      <c r="U2794">
        <v>1.73</v>
      </c>
      <c r="V2794">
        <v>1.52</v>
      </c>
      <c r="W2794">
        <v>71.94</v>
      </c>
      <c r="X2794">
        <v>8.2899999999999991</v>
      </c>
      <c r="Y2794">
        <v>11.26</v>
      </c>
      <c r="Z2794">
        <v>15.34</v>
      </c>
      <c r="AA2794">
        <v>39.24</v>
      </c>
      <c r="AB2794">
        <v>12.32</v>
      </c>
      <c r="AC2794">
        <v>35.75</v>
      </c>
    </row>
    <row r="2795" spans="1:29" x14ac:dyDescent="0.2">
      <c r="A2795" t="s">
        <v>1429</v>
      </c>
      <c r="B2795" s="2" t="s">
        <v>5113</v>
      </c>
      <c r="C2795" s="2">
        <v>2</v>
      </c>
      <c r="D2795" s="2">
        <v>1</v>
      </c>
      <c r="E2795" s="2">
        <v>2</v>
      </c>
      <c r="F2795" s="1">
        <v>42977.65</v>
      </c>
      <c r="G2795">
        <v>85.02</v>
      </c>
      <c r="H2795">
        <v>2.15</v>
      </c>
      <c r="I2795">
        <v>1.39</v>
      </c>
      <c r="J2795">
        <v>3.96</v>
      </c>
      <c r="K2795">
        <v>2.4700000000000002</v>
      </c>
      <c r="L2795">
        <v>0.33</v>
      </c>
      <c r="M2795">
        <v>0.24</v>
      </c>
      <c r="N2795">
        <v>1.75</v>
      </c>
      <c r="O2795">
        <v>1.76</v>
      </c>
      <c r="P2795">
        <v>2.09</v>
      </c>
      <c r="Q2795">
        <v>2.48</v>
      </c>
      <c r="R2795">
        <v>7.84</v>
      </c>
      <c r="S2795">
        <v>12.51</v>
      </c>
      <c r="T2795">
        <v>6.16</v>
      </c>
      <c r="U2795">
        <v>1.89</v>
      </c>
      <c r="V2795">
        <v>1.58</v>
      </c>
      <c r="W2795">
        <v>69.97</v>
      </c>
      <c r="X2795">
        <v>11.75</v>
      </c>
      <c r="Y2795">
        <v>11</v>
      </c>
      <c r="Z2795">
        <v>17.64</v>
      </c>
      <c r="AA2795">
        <v>23.28</v>
      </c>
      <c r="AB2795">
        <v>8.11</v>
      </c>
      <c r="AC2795">
        <v>35.799999999999997</v>
      </c>
    </row>
    <row r="2796" spans="1:29" x14ac:dyDescent="0.2">
      <c r="A2796" t="s">
        <v>2913</v>
      </c>
      <c r="B2796" s="2" t="s">
        <v>4720</v>
      </c>
      <c r="C2796" s="2">
        <v>1</v>
      </c>
      <c r="D2796" s="2">
        <v>2</v>
      </c>
      <c r="E2796" s="2">
        <v>4</v>
      </c>
      <c r="F2796" s="1">
        <v>43178.566666666666</v>
      </c>
      <c r="G2796">
        <v>85.02</v>
      </c>
      <c r="H2796">
        <v>1.1100000000000001</v>
      </c>
      <c r="I2796">
        <v>0.53</v>
      </c>
      <c r="J2796">
        <v>-2.89</v>
      </c>
      <c r="K2796">
        <v>1.41</v>
      </c>
      <c r="L2796">
        <v>0.98</v>
      </c>
      <c r="M2796">
        <v>-0.28000000000000003</v>
      </c>
      <c r="N2796">
        <v>1.05</v>
      </c>
      <c r="O2796">
        <v>0.91</v>
      </c>
      <c r="P2796">
        <v>3.3</v>
      </c>
      <c r="Q2796">
        <v>-0.76</v>
      </c>
      <c r="R2796">
        <v>7.84</v>
      </c>
      <c r="S2796">
        <v>10.87</v>
      </c>
      <c r="T2796">
        <v>0.45</v>
      </c>
      <c r="U2796">
        <v>3.84</v>
      </c>
      <c r="V2796">
        <v>1.5</v>
      </c>
      <c r="W2796">
        <v>69.36</v>
      </c>
      <c r="X2796">
        <v>75.95</v>
      </c>
      <c r="Y2796">
        <v>114.48</v>
      </c>
      <c r="Z2796">
        <v>250.22</v>
      </c>
      <c r="AA2796">
        <v>219.86</v>
      </c>
      <c r="AB2796">
        <v>35.729999999999997</v>
      </c>
      <c r="AC2796">
        <v>167.41</v>
      </c>
    </row>
    <row r="2797" spans="1:29" x14ac:dyDescent="0.2">
      <c r="A2797" t="s">
        <v>4225</v>
      </c>
      <c r="B2797" s="2" t="s">
        <v>5067</v>
      </c>
      <c r="C2797" s="2">
        <v>2</v>
      </c>
      <c r="D2797" s="2">
        <v>1</v>
      </c>
      <c r="E2797" s="2">
        <v>5</v>
      </c>
      <c r="F2797" s="1">
        <v>43286.45416666667</v>
      </c>
      <c r="G2797">
        <v>85.02</v>
      </c>
      <c r="H2797">
        <v>2.02</v>
      </c>
      <c r="I2797">
        <v>1.1299999999999999</v>
      </c>
      <c r="J2797">
        <v>3.23</v>
      </c>
      <c r="K2797">
        <v>2.11</v>
      </c>
      <c r="L2797">
        <v>0.28999999999999998</v>
      </c>
      <c r="M2797">
        <v>0.32</v>
      </c>
      <c r="N2797">
        <v>1.28</v>
      </c>
      <c r="O2797">
        <v>1.29</v>
      </c>
      <c r="P2797">
        <v>1.57</v>
      </c>
      <c r="Q2797">
        <v>1.88</v>
      </c>
      <c r="R2797">
        <v>10.16</v>
      </c>
      <c r="S2797">
        <v>8.9</v>
      </c>
      <c r="T2797">
        <v>4.78</v>
      </c>
      <c r="U2797">
        <v>1.94</v>
      </c>
      <c r="V2797">
        <v>1.36</v>
      </c>
      <c r="W2797">
        <v>69.599999999999994</v>
      </c>
      <c r="X2797">
        <v>6.91</v>
      </c>
      <c r="Y2797">
        <v>8.2899999999999991</v>
      </c>
      <c r="Z2797">
        <v>10.11</v>
      </c>
      <c r="AA2797">
        <v>21.49</v>
      </c>
      <c r="AB2797">
        <v>6.91</v>
      </c>
      <c r="AC2797">
        <v>17.03</v>
      </c>
    </row>
    <row r="2798" spans="1:29" x14ac:dyDescent="0.2">
      <c r="A2798" t="s">
        <v>1428</v>
      </c>
      <c r="B2798" s="2" t="s">
        <v>4835</v>
      </c>
      <c r="C2798" s="2">
        <v>1</v>
      </c>
      <c r="D2798" s="2">
        <v>1</v>
      </c>
      <c r="E2798" s="2">
        <v>2</v>
      </c>
      <c r="F2798" s="1">
        <v>42977.647222222222</v>
      </c>
      <c r="G2798">
        <v>85.01</v>
      </c>
      <c r="H2798">
        <v>1.93</v>
      </c>
      <c r="I2798">
        <v>1.52</v>
      </c>
      <c r="J2798">
        <v>3.52</v>
      </c>
      <c r="K2798">
        <v>2.11</v>
      </c>
      <c r="L2798">
        <v>0.38</v>
      </c>
      <c r="M2798">
        <v>0.26</v>
      </c>
      <c r="N2798">
        <v>1.88</v>
      </c>
      <c r="O2798">
        <v>1.83</v>
      </c>
      <c r="P2798">
        <v>1.95</v>
      </c>
      <c r="Q2798">
        <v>2.2000000000000002</v>
      </c>
      <c r="R2798">
        <v>8.5299999999999994</v>
      </c>
      <c r="S2798">
        <v>13.38</v>
      </c>
      <c r="T2798">
        <v>4.4800000000000004</v>
      </c>
      <c r="U2798">
        <v>1.64</v>
      </c>
      <c r="V2798">
        <v>1.57</v>
      </c>
      <c r="W2798">
        <v>70.5</v>
      </c>
      <c r="X2798">
        <v>6.91</v>
      </c>
      <c r="Y2798">
        <v>7.3</v>
      </c>
      <c r="Z2798">
        <v>13.96</v>
      </c>
      <c r="AA2798">
        <v>19.87</v>
      </c>
      <c r="AB2798">
        <v>6.65</v>
      </c>
      <c r="AC2798">
        <v>25.81</v>
      </c>
    </row>
    <row r="2799" spans="1:29" x14ac:dyDescent="0.2">
      <c r="A2799" t="s">
        <v>598</v>
      </c>
      <c r="B2799" s="2" t="s">
        <v>5116</v>
      </c>
      <c r="C2799" s="2">
        <v>2</v>
      </c>
      <c r="D2799" s="2">
        <v>2</v>
      </c>
      <c r="E2799" s="2">
        <v>1</v>
      </c>
      <c r="F2799" s="1">
        <v>42928.568749999999</v>
      </c>
      <c r="G2799">
        <v>85.01</v>
      </c>
      <c r="H2799">
        <v>1.72</v>
      </c>
      <c r="I2799">
        <v>1.2</v>
      </c>
      <c r="J2799">
        <v>1.59</v>
      </c>
      <c r="K2799">
        <v>2.2400000000000002</v>
      </c>
      <c r="L2799">
        <v>0.56000000000000005</v>
      </c>
      <c r="M2799">
        <v>0.56999999999999995</v>
      </c>
      <c r="N2799">
        <v>1.62</v>
      </c>
      <c r="O2799">
        <v>1.63</v>
      </c>
      <c r="P2799">
        <v>2.78</v>
      </c>
      <c r="Q2799">
        <v>3.54</v>
      </c>
      <c r="R2799">
        <v>6.09</v>
      </c>
      <c r="S2799">
        <v>12.9</v>
      </c>
      <c r="T2799">
        <v>4.33</v>
      </c>
      <c r="U2799">
        <v>1.71</v>
      </c>
      <c r="V2799">
        <v>1.49</v>
      </c>
      <c r="W2799">
        <v>72.47</v>
      </c>
      <c r="X2799">
        <v>7.93</v>
      </c>
      <c r="Y2799">
        <v>10.4</v>
      </c>
      <c r="Z2799">
        <v>14.17</v>
      </c>
      <c r="AA2799">
        <v>34.99</v>
      </c>
      <c r="AB2799">
        <v>10.97</v>
      </c>
      <c r="AC2799">
        <v>33.67</v>
      </c>
    </row>
    <row r="2800" spans="1:29" x14ac:dyDescent="0.2">
      <c r="A2800" t="s">
        <v>1078</v>
      </c>
      <c r="B2800" s="2" t="s">
        <v>4968</v>
      </c>
      <c r="C2800" s="2">
        <v>2</v>
      </c>
      <c r="D2800" s="2">
        <v>2</v>
      </c>
      <c r="E2800" s="2">
        <v>2</v>
      </c>
      <c r="F2800" s="1">
        <v>42963.48541666667</v>
      </c>
      <c r="G2800">
        <v>85.01</v>
      </c>
      <c r="H2800">
        <v>1.84</v>
      </c>
      <c r="I2800">
        <v>1.35</v>
      </c>
      <c r="J2800">
        <v>3.37</v>
      </c>
      <c r="K2800">
        <v>2.08</v>
      </c>
      <c r="L2800">
        <v>0.39</v>
      </c>
      <c r="M2800">
        <v>0.4</v>
      </c>
      <c r="N2800">
        <v>1.57</v>
      </c>
      <c r="O2800">
        <v>1.56</v>
      </c>
      <c r="P2800">
        <v>1.76</v>
      </c>
      <c r="Q2800">
        <v>2.02</v>
      </c>
      <c r="R2800">
        <v>9.1300000000000008</v>
      </c>
      <c r="S2800">
        <v>11.31</v>
      </c>
      <c r="T2800">
        <v>3.84</v>
      </c>
      <c r="U2800">
        <v>1.65</v>
      </c>
      <c r="V2800">
        <v>1.42</v>
      </c>
      <c r="W2800">
        <v>70.59</v>
      </c>
      <c r="X2800">
        <v>5.18</v>
      </c>
      <c r="Y2800">
        <v>6.64</v>
      </c>
      <c r="Z2800">
        <v>9.58</v>
      </c>
      <c r="AA2800">
        <v>18.14</v>
      </c>
      <c r="AB2800">
        <v>6.57</v>
      </c>
      <c r="AC2800">
        <v>14</v>
      </c>
    </row>
    <row r="2801" spans="1:29" x14ac:dyDescent="0.2">
      <c r="A2801" t="s">
        <v>1255</v>
      </c>
      <c r="B2801" s="2" t="s">
        <v>5008</v>
      </c>
      <c r="C2801" s="2">
        <v>2</v>
      </c>
      <c r="D2801" s="2">
        <v>1</v>
      </c>
      <c r="E2801" s="2">
        <v>2</v>
      </c>
      <c r="F2801" s="1">
        <v>42968.660416666666</v>
      </c>
      <c r="G2801">
        <v>85.01</v>
      </c>
      <c r="H2801">
        <v>1.56</v>
      </c>
      <c r="I2801">
        <v>1.37</v>
      </c>
      <c r="J2801">
        <v>2.65</v>
      </c>
      <c r="K2801">
        <v>1.83</v>
      </c>
      <c r="L2801">
        <v>0.46</v>
      </c>
      <c r="M2801">
        <v>0.52</v>
      </c>
      <c r="N2801">
        <v>1.49</v>
      </c>
      <c r="O2801">
        <v>1.47</v>
      </c>
      <c r="P2801">
        <v>1.96</v>
      </c>
      <c r="Q2801">
        <v>2.59</v>
      </c>
      <c r="R2801">
        <v>9.69</v>
      </c>
      <c r="S2801">
        <v>10.17</v>
      </c>
      <c r="T2801">
        <v>3.47</v>
      </c>
      <c r="U2801">
        <v>1.32</v>
      </c>
      <c r="V2801">
        <v>1.35</v>
      </c>
      <c r="W2801">
        <v>72.2</v>
      </c>
      <c r="X2801">
        <v>4.29</v>
      </c>
      <c r="Y2801">
        <v>5.0999999999999996</v>
      </c>
      <c r="Z2801">
        <v>11.58</v>
      </c>
      <c r="AA2801">
        <v>9.85</v>
      </c>
      <c r="AB2801">
        <v>3.58</v>
      </c>
      <c r="AC2801">
        <v>7.85</v>
      </c>
    </row>
    <row r="2802" spans="1:29" x14ac:dyDescent="0.2">
      <c r="A2802" t="s">
        <v>3846</v>
      </c>
      <c r="B2802" s="2" t="s">
        <v>5015</v>
      </c>
      <c r="C2802" s="2">
        <v>2</v>
      </c>
      <c r="D2802" s="2">
        <v>1</v>
      </c>
      <c r="E2802" s="2">
        <v>5</v>
      </c>
      <c r="F2802" s="1">
        <v>43280.477083333331</v>
      </c>
      <c r="G2802">
        <v>85.01</v>
      </c>
      <c r="H2802">
        <v>2.04</v>
      </c>
      <c r="I2802">
        <v>1.26</v>
      </c>
      <c r="J2802">
        <v>3.2</v>
      </c>
      <c r="K2802">
        <v>2.1</v>
      </c>
      <c r="L2802">
        <v>0.28000000000000003</v>
      </c>
      <c r="M2802">
        <v>0.31</v>
      </c>
      <c r="N2802">
        <v>1.42</v>
      </c>
      <c r="O2802">
        <v>1.42</v>
      </c>
      <c r="P2802">
        <v>1.47</v>
      </c>
      <c r="Q2802">
        <v>2.0099999999999998</v>
      </c>
      <c r="R2802">
        <v>10.3</v>
      </c>
      <c r="S2802">
        <v>9.84</v>
      </c>
      <c r="T2802">
        <v>4.47</v>
      </c>
      <c r="U2802">
        <v>1.72</v>
      </c>
      <c r="V2802">
        <v>1.36</v>
      </c>
      <c r="W2802">
        <v>69.680000000000007</v>
      </c>
      <c r="X2802">
        <v>5.1100000000000003</v>
      </c>
      <c r="Y2802">
        <v>6.9</v>
      </c>
      <c r="Z2802">
        <v>8.65</v>
      </c>
      <c r="AA2802">
        <v>16.47</v>
      </c>
      <c r="AB2802">
        <v>6.24</v>
      </c>
      <c r="AC2802">
        <v>12.18</v>
      </c>
    </row>
    <row r="2803" spans="1:29" x14ac:dyDescent="0.2">
      <c r="A2803" t="s">
        <v>3011</v>
      </c>
      <c r="B2803" s="4">
        <v>4226</v>
      </c>
      <c r="C2803" s="2">
        <v>1</v>
      </c>
      <c r="D2803" s="2">
        <v>2</v>
      </c>
      <c r="E2803" s="2">
        <v>4</v>
      </c>
      <c r="F2803" s="1">
        <v>43187.754861111112</v>
      </c>
      <c r="G2803">
        <v>85</v>
      </c>
      <c r="H2803">
        <v>2.0699999999999998</v>
      </c>
      <c r="I2803">
        <v>1.1200000000000001</v>
      </c>
      <c r="J2803">
        <v>2.19</v>
      </c>
      <c r="K2803">
        <v>2.94</v>
      </c>
      <c r="L2803">
        <v>0.65</v>
      </c>
      <c r="M2803">
        <v>0.37</v>
      </c>
      <c r="N2803">
        <v>1.55</v>
      </c>
      <c r="O2803">
        <v>1.55</v>
      </c>
      <c r="P2803">
        <v>3.35</v>
      </c>
      <c r="Q2803">
        <v>3.77</v>
      </c>
      <c r="R2803">
        <v>3.08</v>
      </c>
      <c r="S2803">
        <v>13.52</v>
      </c>
      <c r="T2803">
        <v>4.3499999999999996</v>
      </c>
      <c r="U2803">
        <v>2.56</v>
      </c>
      <c r="V2803">
        <v>1.57</v>
      </c>
      <c r="W2803">
        <v>72.83</v>
      </c>
      <c r="X2803">
        <v>20.13</v>
      </c>
      <c r="Y2803">
        <v>26.74</v>
      </c>
      <c r="Z2803">
        <v>31.9</v>
      </c>
      <c r="AA2803">
        <v>66.91</v>
      </c>
      <c r="AB2803">
        <v>13.6</v>
      </c>
      <c r="AC2803">
        <v>81.93</v>
      </c>
    </row>
    <row r="2804" spans="1:29" x14ac:dyDescent="0.2">
      <c r="A2804" t="s">
        <v>3698</v>
      </c>
      <c r="B2804" s="2" t="s">
        <v>4773</v>
      </c>
      <c r="C2804" s="2">
        <v>1</v>
      </c>
      <c r="D2804" s="2">
        <v>1</v>
      </c>
      <c r="E2804" s="2">
        <v>4</v>
      </c>
      <c r="F2804" s="1">
        <v>43216.626388888886</v>
      </c>
      <c r="G2804">
        <v>85</v>
      </c>
      <c r="H2804">
        <v>1.95</v>
      </c>
      <c r="I2804">
        <v>1.1299999999999999</v>
      </c>
      <c r="J2804">
        <v>2.5299999999999998</v>
      </c>
      <c r="K2804">
        <v>2.58</v>
      </c>
      <c r="L2804">
        <v>0.68</v>
      </c>
      <c r="M2804">
        <v>0.43</v>
      </c>
      <c r="N2804">
        <v>1.51</v>
      </c>
      <c r="O2804">
        <v>1.48</v>
      </c>
      <c r="P2804">
        <v>3.39</v>
      </c>
      <c r="Q2804">
        <v>4.12</v>
      </c>
      <c r="R2804">
        <v>3.61</v>
      </c>
      <c r="S2804">
        <v>13.14</v>
      </c>
      <c r="T2804">
        <v>4.4800000000000004</v>
      </c>
      <c r="U2804">
        <v>2.31</v>
      </c>
      <c r="V2804">
        <v>1.52</v>
      </c>
      <c r="W2804">
        <v>73.58</v>
      </c>
      <c r="X2804">
        <v>18.920000000000002</v>
      </c>
      <c r="Y2804">
        <v>23.79</v>
      </c>
      <c r="Z2804">
        <v>32.83</v>
      </c>
      <c r="AA2804">
        <v>56.89</v>
      </c>
      <c r="AB2804">
        <v>13.48</v>
      </c>
      <c r="AC2804">
        <v>74.12</v>
      </c>
    </row>
    <row r="2805" spans="1:29" x14ac:dyDescent="0.2">
      <c r="A2805" t="s">
        <v>1280</v>
      </c>
      <c r="B2805" s="2" t="s">
        <v>4966</v>
      </c>
      <c r="C2805" s="2">
        <v>2</v>
      </c>
      <c r="D2805" s="2">
        <v>1</v>
      </c>
      <c r="E2805" s="2">
        <v>2</v>
      </c>
      <c r="F2805" s="1">
        <v>42972.515972222223</v>
      </c>
      <c r="G2805">
        <v>85</v>
      </c>
      <c r="H2805">
        <v>1.92</v>
      </c>
      <c r="I2805">
        <v>1.4</v>
      </c>
      <c r="J2805">
        <v>3.65</v>
      </c>
      <c r="K2805">
        <v>2.09</v>
      </c>
      <c r="L2805">
        <v>0.41</v>
      </c>
      <c r="M2805">
        <v>0.45</v>
      </c>
      <c r="N2805">
        <v>1.48</v>
      </c>
      <c r="O2805">
        <v>1.46</v>
      </c>
      <c r="P2805">
        <v>1.79</v>
      </c>
      <c r="Q2805">
        <v>2.27</v>
      </c>
      <c r="R2805">
        <v>9.9600000000000009</v>
      </c>
      <c r="S2805">
        <v>10.61</v>
      </c>
      <c r="T2805">
        <v>3.62</v>
      </c>
      <c r="U2805">
        <v>1.77</v>
      </c>
      <c r="V2805">
        <v>1.41</v>
      </c>
      <c r="W2805">
        <v>69.790000000000006</v>
      </c>
      <c r="X2805">
        <v>4.75</v>
      </c>
      <c r="Y2805">
        <v>6.59</v>
      </c>
      <c r="Z2805">
        <v>12.55</v>
      </c>
      <c r="AA2805">
        <v>14.19</v>
      </c>
      <c r="AB2805">
        <v>3.88</v>
      </c>
      <c r="AC2805">
        <v>9.31</v>
      </c>
    </row>
    <row r="2806" spans="1:29" x14ac:dyDescent="0.2">
      <c r="A2806" t="s">
        <v>3400</v>
      </c>
      <c r="B2806" s="2" t="s">
        <v>4785</v>
      </c>
      <c r="C2806" s="2">
        <v>1</v>
      </c>
      <c r="D2806" s="2">
        <v>2</v>
      </c>
      <c r="E2806" s="2">
        <v>4</v>
      </c>
      <c r="F2806" s="1">
        <v>43206.714583333334</v>
      </c>
      <c r="G2806">
        <v>85</v>
      </c>
      <c r="H2806">
        <v>1.68</v>
      </c>
      <c r="I2806">
        <v>1.03</v>
      </c>
      <c r="J2806">
        <v>1.63</v>
      </c>
      <c r="K2806">
        <v>2.5099999999999998</v>
      </c>
      <c r="L2806">
        <v>0.71</v>
      </c>
      <c r="M2806">
        <v>0.38</v>
      </c>
      <c r="N2806">
        <v>1.35</v>
      </c>
      <c r="O2806">
        <v>1.32</v>
      </c>
      <c r="P2806">
        <v>3.5</v>
      </c>
      <c r="Q2806">
        <v>4.28</v>
      </c>
      <c r="R2806">
        <v>4.55</v>
      </c>
      <c r="S2806">
        <v>11.72</v>
      </c>
      <c r="T2806">
        <v>3.98</v>
      </c>
      <c r="U2806">
        <v>2.13</v>
      </c>
      <c r="V2806">
        <v>1.47</v>
      </c>
      <c r="W2806">
        <v>75.87</v>
      </c>
      <c r="X2806">
        <v>18.399999999999999</v>
      </c>
      <c r="Y2806">
        <v>24.22</v>
      </c>
      <c r="Z2806">
        <v>30.74</v>
      </c>
      <c r="AA2806">
        <v>57.32</v>
      </c>
      <c r="AB2806">
        <v>11.1</v>
      </c>
      <c r="AC2806">
        <v>54.78</v>
      </c>
    </row>
    <row r="2807" spans="1:29" x14ac:dyDescent="0.2">
      <c r="A2807" t="s">
        <v>1287</v>
      </c>
      <c r="B2807" s="2" t="s">
        <v>4879</v>
      </c>
      <c r="C2807" s="2">
        <v>1</v>
      </c>
      <c r="D2807" s="2">
        <v>1</v>
      </c>
      <c r="E2807" s="2">
        <v>2</v>
      </c>
      <c r="F2807" s="1">
        <v>42972.532638888886</v>
      </c>
      <c r="G2807">
        <v>85</v>
      </c>
      <c r="H2807">
        <v>1.56</v>
      </c>
      <c r="I2807">
        <v>1.34</v>
      </c>
      <c r="J2807">
        <v>3.1</v>
      </c>
      <c r="K2807">
        <v>1.76</v>
      </c>
      <c r="L2807">
        <v>0.4</v>
      </c>
      <c r="M2807">
        <v>0.42</v>
      </c>
      <c r="N2807">
        <v>1.52</v>
      </c>
      <c r="O2807">
        <v>1.49</v>
      </c>
      <c r="P2807">
        <v>1.83</v>
      </c>
      <c r="Q2807">
        <v>2.39</v>
      </c>
      <c r="R2807">
        <v>10.14</v>
      </c>
      <c r="S2807">
        <v>10.35</v>
      </c>
      <c r="T2807">
        <v>3.84</v>
      </c>
      <c r="U2807">
        <v>1.36</v>
      </c>
      <c r="V2807">
        <v>1.36</v>
      </c>
      <c r="W2807">
        <v>71.78</v>
      </c>
      <c r="X2807">
        <v>5</v>
      </c>
      <c r="Y2807">
        <v>5.93</v>
      </c>
      <c r="Z2807">
        <v>11.77</v>
      </c>
      <c r="AA2807">
        <v>11.62</v>
      </c>
      <c r="AB2807">
        <v>4.57</v>
      </c>
      <c r="AC2807">
        <v>10.3</v>
      </c>
    </row>
    <row r="2808" spans="1:29" x14ac:dyDescent="0.2">
      <c r="A2808" t="s">
        <v>1083</v>
      </c>
      <c r="B2808" s="2" t="s">
        <v>4976</v>
      </c>
      <c r="C2808" s="2">
        <v>2</v>
      </c>
      <c r="D2808" s="2">
        <v>2</v>
      </c>
      <c r="E2808" s="2">
        <v>2</v>
      </c>
      <c r="F2808" s="1">
        <v>42963.5</v>
      </c>
      <c r="G2808">
        <v>85</v>
      </c>
      <c r="H2808">
        <v>1.58</v>
      </c>
      <c r="I2808">
        <v>1.22</v>
      </c>
      <c r="J2808">
        <v>3.23</v>
      </c>
      <c r="K2808">
        <v>1.73</v>
      </c>
      <c r="L2808">
        <v>0.39</v>
      </c>
      <c r="M2808">
        <v>0.46</v>
      </c>
      <c r="N2808">
        <v>1.51</v>
      </c>
      <c r="O2808">
        <v>1.49</v>
      </c>
      <c r="P2808">
        <v>1.8</v>
      </c>
      <c r="Q2808">
        <v>2.4300000000000002</v>
      </c>
      <c r="R2808">
        <v>9.42</v>
      </c>
      <c r="S2808">
        <v>10.84</v>
      </c>
      <c r="T2808">
        <v>4.45</v>
      </c>
      <c r="U2808">
        <v>1.39</v>
      </c>
      <c r="V2808">
        <v>1.38</v>
      </c>
      <c r="W2808">
        <v>70.14</v>
      </c>
      <c r="X2808">
        <v>6.58</v>
      </c>
      <c r="Y2808">
        <v>8.2100000000000009</v>
      </c>
      <c r="Z2808">
        <v>11.69</v>
      </c>
      <c r="AA2808">
        <v>19.03</v>
      </c>
      <c r="AB2808">
        <v>5.62</v>
      </c>
      <c r="AC2808">
        <v>16.97</v>
      </c>
    </row>
    <row r="2809" spans="1:29" x14ac:dyDescent="0.2">
      <c r="A2809" t="s">
        <v>3393</v>
      </c>
      <c r="B2809" s="2" t="s">
        <v>4737</v>
      </c>
      <c r="C2809" s="2">
        <v>1</v>
      </c>
      <c r="D2809" s="2">
        <v>2</v>
      </c>
      <c r="E2809" s="2">
        <v>4</v>
      </c>
      <c r="F2809" s="1">
        <v>43206.702777777777</v>
      </c>
      <c r="G2809">
        <v>85</v>
      </c>
      <c r="H2809">
        <v>1.6</v>
      </c>
      <c r="I2809">
        <v>0.96</v>
      </c>
      <c r="J2809">
        <v>0.79</v>
      </c>
      <c r="K2809">
        <v>2.4900000000000002</v>
      </c>
      <c r="L2809">
        <v>0.74</v>
      </c>
      <c r="M2809">
        <v>0.53</v>
      </c>
      <c r="N2809">
        <v>1.32</v>
      </c>
      <c r="O2809">
        <v>1.31</v>
      </c>
      <c r="P2809">
        <v>3.59</v>
      </c>
      <c r="Q2809">
        <v>4.54</v>
      </c>
      <c r="R2809">
        <v>4.46</v>
      </c>
      <c r="S2809">
        <v>11.9</v>
      </c>
      <c r="T2809">
        <v>3.33</v>
      </c>
      <c r="U2809">
        <v>2.17</v>
      </c>
      <c r="V2809">
        <v>1.44</v>
      </c>
      <c r="W2809">
        <v>76.14</v>
      </c>
      <c r="X2809">
        <v>18.47</v>
      </c>
      <c r="Y2809">
        <v>24.25</v>
      </c>
      <c r="Z2809">
        <v>34.700000000000003</v>
      </c>
      <c r="AA2809">
        <v>61.43</v>
      </c>
      <c r="AB2809">
        <v>11.92</v>
      </c>
      <c r="AC2809">
        <v>54.64</v>
      </c>
    </row>
    <row r="2810" spans="1:29" x14ac:dyDescent="0.2">
      <c r="A2810" t="s">
        <v>947</v>
      </c>
      <c r="B2810" s="2" t="s">
        <v>4907</v>
      </c>
      <c r="C2810" s="2">
        <v>1</v>
      </c>
      <c r="D2810" s="2">
        <v>1</v>
      </c>
      <c r="E2810" s="2">
        <v>2</v>
      </c>
      <c r="F2810" s="1">
        <v>42955.587500000001</v>
      </c>
      <c r="G2810">
        <v>85</v>
      </c>
      <c r="H2810">
        <v>1.86</v>
      </c>
      <c r="I2810">
        <v>1.33</v>
      </c>
      <c r="J2810">
        <v>3.48</v>
      </c>
      <c r="K2810">
        <v>2.14</v>
      </c>
      <c r="L2810">
        <v>0.45</v>
      </c>
      <c r="M2810">
        <v>0.52</v>
      </c>
      <c r="N2810">
        <v>1.42</v>
      </c>
      <c r="O2810">
        <v>1.41</v>
      </c>
      <c r="P2810">
        <v>2.11</v>
      </c>
      <c r="Q2810">
        <v>2.76</v>
      </c>
      <c r="R2810">
        <v>8.85</v>
      </c>
      <c r="S2810">
        <v>10.46</v>
      </c>
      <c r="T2810">
        <v>3.92</v>
      </c>
      <c r="U2810">
        <v>1.72</v>
      </c>
      <c r="V2810">
        <v>1.39</v>
      </c>
      <c r="W2810">
        <v>71.41</v>
      </c>
      <c r="X2810">
        <v>5.48</v>
      </c>
      <c r="Y2810">
        <v>7.41</v>
      </c>
      <c r="Z2810">
        <v>11.19</v>
      </c>
      <c r="AA2810">
        <v>15.34</v>
      </c>
      <c r="AB2810">
        <v>4.78</v>
      </c>
      <c r="AC2810">
        <v>12.75</v>
      </c>
    </row>
    <row r="2811" spans="1:29" x14ac:dyDescent="0.2">
      <c r="A2811" t="s">
        <v>1671</v>
      </c>
      <c r="B2811" s="2" t="s">
        <v>4933</v>
      </c>
      <c r="C2811" s="2">
        <v>1</v>
      </c>
      <c r="D2811" s="2">
        <v>1</v>
      </c>
      <c r="E2811" s="2">
        <v>2</v>
      </c>
      <c r="F2811" s="1">
        <v>42990.415277777778</v>
      </c>
      <c r="G2811">
        <v>85</v>
      </c>
      <c r="H2811">
        <v>1.9</v>
      </c>
      <c r="I2811">
        <v>1.48</v>
      </c>
      <c r="J2811">
        <v>2.73</v>
      </c>
      <c r="K2811">
        <v>2.23</v>
      </c>
      <c r="L2811">
        <v>0.36</v>
      </c>
      <c r="M2811">
        <v>0.3</v>
      </c>
      <c r="N2811">
        <v>1.7</v>
      </c>
      <c r="O2811">
        <v>1.69</v>
      </c>
      <c r="P2811">
        <v>1.8</v>
      </c>
      <c r="Q2811">
        <v>2.17</v>
      </c>
      <c r="R2811">
        <v>9.02</v>
      </c>
      <c r="S2811">
        <v>11.83</v>
      </c>
      <c r="T2811">
        <v>3.63</v>
      </c>
      <c r="U2811">
        <v>1.57</v>
      </c>
      <c r="V2811">
        <v>1.44</v>
      </c>
      <c r="W2811">
        <v>71.209999999999994</v>
      </c>
      <c r="X2811">
        <v>4.9800000000000004</v>
      </c>
      <c r="Y2811">
        <v>5.89</v>
      </c>
      <c r="Z2811">
        <v>11.74</v>
      </c>
      <c r="AA2811">
        <v>15.19</v>
      </c>
      <c r="AB2811">
        <v>6.16</v>
      </c>
      <c r="AC2811">
        <v>11.33</v>
      </c>
    </row>
    <row r="2812" spans="1:29" x14ac:dyDescent="0.2">
      <c r="A2812" t="s">
        <v>1158</v>
      </c>
      <c r="B2812" s="2" t="s">
        <v>4711</v>
      </c>
      <c r="C2812" s="2">
        <v>1</v>
      </c>
      <c r="D2812" s="2">
        <v>2</v>
      </c>
      <c r="E2812" s="2">
        <v>2</v>
      </c>
      <c r="F2812" s="1">
        <v>42965.460416666669</v>
      </c>
      <c r="G2812">
        <v>84.99</v>
      </c>
      <c r="H2812">
        <v>1.72</v>
      </c>
      <c r="I2812">
        <v>1.43</v>
      </c>
      <c r="J2812">
        <v>3.52</v>
      </c>
      <c r="K2812">
        <v>1.78</v>
      </c>
      <c r="L2812">
        <v>0.44</v>
      </c>
      <c r="M2812">
        <v>0.44</v>
      </c>
      <c r="N2812">
        <v>1.56</v>
      </c>
      <c r="O2812">
        <v>1.52</v>
      </c>
      <c r="P2812">
        <v>1.91</v>
      </c>
      <c r="Q2812">
        <v>2.16</v>
      </c>
      <c r="R2812">
        <v>9.18</v>
      </c>
      <c r="S2812">
        <v>10.99</v>
      </c>
      <c r="T2812">
        <v>3.78</v>
      </c>
      <c r="U2812">
        <v>1.44</v>
      </c>
      <c r="V2812">
        <v>1.42</v>
      </c>
      <c r="W2812">
        <v>70.67</v>
      </c>
      <c r="X2812">
        <v>4.93</v>
      </c>
      <c r="Y2812">
        <v>5.14</v>
      </c>
      <c r="Z2812">
        <v>12</v>
      </c>
      <c r="AA2812">
        <v>12.89</v>
      </c>
      <c r="AB2812">
        <v>4.26</v>
      </c>
      <c r="AC2812">
        <v>13.93</v>
      </c>
    </row>
    <row r="2813" spans="1:29" x14ac:dyDescent="0.2">
      <c r="A2813" t="s">
        <v>467</v>
      </c>
      <c r="B2813" s="2" t="s">
        <v>5055</v>
      </c>
      <c r="C2813" s="2">
        <v>2</v>
      </c>
      <c r="D2813" s="2">
        <v>2</v>
      </c>
      <c r="E2813" s="2">
        <v>1</v>
      </c>
      <c r="F2813" s="1">
        <v>42921.586805555555</v>
      </c>
      <c r="G2813">
        <v>84.99</v>
      </c>
      <c r="H2813">
        <v>1.96</v>
      </c>
      <c r="I2813">
        <v>1.31</v>
      </c>
      <c r="J2813">
        <v>1.88</v>
      </c>
      <c r="K2813">
        <v>2.52</v>
      </c>
      <c r="L2813">
        <v>0.57999999999999996</v>
      </c>
      <c r="M2813">
        <v>0.59</v>
      </c>
      <c r="N2813">
        <v>1.67</v>
      </c>
      <c r="O2813">
        <v>1.69</v>
      </c>
      <c r="P2813">
        <v>2.93</v>
      </c>
      <c r="Q2813">
        <v>3.67</v>
      </c>
      <c r="R2813">
        <v>6</v>
      </c>
      <c r="S2813">
        <v>13.62</v>
      </c>
      <c r="T2813">
        <v>4.1500000000000004</v>
      </c>
      <c r="U2813">
        <v>1.92</v>
      </c>
      <c r="V2813">
        <v>1.56</v>
      </c>
      <c r="W2813">
        <v>72.7</v>
      </c>
      <c r="X2813">
        <v>7.5</v>
      </c>
      <c r="Y2813">
        <v>9.99</v>
      </c>
      <c r="Z2813">
        <v>14.97</v>
      </c>
      <c r="AA2813">
        <v>31.56</v>
      </c>
      <c r="AB2813">
        <v>9.68</v>
      </c>
      <c r="AC2813">
        <v>32.270000000000003</v>
      </c>
    </row>
    <row r="2814" spans="1:29" x14ac:dyDescent="0.2">
      <c r="A2814" t="s">
        <v>3638</v>
      </c>
      <c r="B2814" s="2" t="s">
        <v>4971</v>
      </c>
      <c r="C2814" s="2">
        <v>2</v>
      </c>
      <c r="D2814" s="2">
        <v>2</v>
      </c>
      <c r="E2814" s="2">
        <v>4</v>
      </c>
      <c r="F2814" s="1">
        <v>43216.592361111114</v>
      </c>
      <c r="G2814">
        <v>84.99</v>
      </c>
      <c r="H2814">
        <v>1.87</v>
      </c>
      <c r="I2814">
        <v>1.33</v>
      </c>
      <c r="J2814">
        <v>2.4500000000000002</v>
      </c>
      <c r="K2814">
        <v>2.48</v>
      </c>
      <c r="L2814">
        <v>0.71</v>
      </c>
      <c r="M2814">
        <v>0.45</v>
      </c>
      <c r="N2814">
        <v>1.81</v>
      </c>
      <c r="O2814">
        <v>1.72</v>
      </c>
      <c r="P2814">
        <v>3.51</v>
      </c>
      <c r="Q2814">
        <v>4.18</v>
      </c>
      <c r="R2814">
        <v>4.3899999999999997</v>
      </c>
      <c r="S2814">
        <v>14.99</v>
      </c>
      <c r="T2814">
        <v>5.09</v>
      </c>
      <c r="U2814">
        <v>2.13</v>
      </c>
      <c r="V2814">
        <v>1.68</v>
      </c>
      <c r="W2814">
        <v>74.2</v>
      </c>
      <c r="X2814">
        <v>19.2</v>
      </c>
      <c r="Y2814">
        <v>20.38</v>
      </c>
      <c r="Z2814">
        <v>34.57</v>
      </c>
      <c r="AA2814">
        <v>49.37</v>
      </c>
      <c r="AB2814">
        <v>9.01</v>
      </c>
      <c r="AC2814">
        <v>65.23</v>
      </c>
    </row>
    <row r="2815" spans="1:29" x14ac:dyDescent="0.2">
      <c r="A2815" t="s">
        <v>1156</v>
      </c>
      <c r="B2815" s="2" t="s">
        <v>4964</v>
      </c>
      <c r="C2815" s="2">
        <v>2</v>
      </c>
      <c r="D2815" s="2">
        <v>2</v>
      </c>
      <c r="E2815" s="2">
        <v>2</v>
      </c>
      <c r="F2815" s="1">
        <v>42965.454861111109</v>
      </c>
      <c r="G2815">
        <v>84.99</v>
      </c>
      <c r="H2815">
        <v>1.67</v>
      </c>
      <c r="I2815">
        <v>1.44</v>
      </c>
      <c r="J2815">
        <v>3.71</v>
      </c>
      <c r="K2815">
        <v>1.75</v>
      </c>
      <c r="L2815">
        <v>0.45</v>
      </c>
      <c r="M2815">
        <v>0.52</v>
      </c>
      <c r="N2815">
        <v>1.53</v>
      </c>
      <c r="O2815">
        <v>1.47</v>
      </c>
      <c r="P2815">
        <v>1.86</v>
      </c>
      <c r="Q2815">
        <v>2.4</v>
      </c>
      <c r="R2815">
        <v>10.01</v>
      </c>
      <c r="S2815">
        <v>10.77</v>
      </c>
      <c r="T2815">
        <v>3.78</v>
      </c>
      <c r="U2815">
        <v>1.34</v>
      </c>
      <c r="V2815">
        <v>1.4</v>
      </c>
      <c r="W2815">
        <v>70.569999999999993</v>
      </c>
      <c r="X2815">
        <v>4.43</v>
      </c>
      <c r="Y2815">
        <v>5.46</v>
      </c>
      <c r="Z2815">
        <v>12.85</v>
      </c>
      <c r="AA2815">
        <v>9.94</v>
      </c>
      <c r="AB2815">
        <v>3.05</v>
      </c>
      <c r="AC2815">
        <v>11.26</v>
      </c>
    </row>
    <row r="2816" spans="1:29" x14ac:dyDescent="0.2">
      <c r="A2816" t="s">
        <v>45</v>
      </c>
      <c r="B2816" s="2" t="s">
        <v>4881</v>
      </c>
      <c r="C2816" s="2">
        <v>1</v>
      </c>
      <c r="D2816" s="2">
        <v>1</v>
      </c>
      <c r="E2816" s="2">
        <v>1</v>
      </c>
      <c r="F2816" s="1">
        <v>42898.620138888888</v>
      </c>
      <c r="G2816">
        <v>84.99</v>
      </c>
      <c r="H2816">
        <v>1.81</v>
      </c>
      <c r="I2816">
        <v>1.28</v>
      </c>
      <c r="J2816">
        <v>1.96</v>
      </c>
      <c r="K2816">
        <v>2.29</v>
      </c>
      <c r="L2816">
        <v>0.49</v>
      </c>
      <c r="M2816">
        <v>0.51</v>
      </c>
      <c r="N2816">
        <v>1.57</v>
      </c>
      <c r="O2816">
        <v>1.59</v>
      </c>
      <c r="P2816">
        <v>2.4900000000000002</v>
      </c>
      <c r="Q2816">
        <v>3.42</v>
      </c>
      <c r="R2816">
        <v>7.59</v>
      </c>
      <c r="S2816">
        <v>12.25</v>
      </c>
      <c r="T2816">
        <v>4.47</v>
      </c>
      <c r="U2816">
        <v>1.61</v>
      </c>
      <c r="V2816">
        <v>1.45</v>
      </c>
      <c r="W2816">
        <v>71.97</v>
      </c>
      <c r="X2816">
        <v>7.23</v>
      </c>
      <c r="Y2816">
        <v>9.09</v>
      </c>
      <c r="Z2816">
        <v>12.53</v>
      </c>
      <c r="AA2816">
        <v>25.42</v>
      </c>
      <c r="AB2816">
        <v>8.32</v>
      </c>
      <c r="AC2816">
        <v>24.82</v>
      </c>
    </row>
    <row r="2817" spans="1:29" x14ac:dyDescent="0.2">
      <c r="A2817" t="s">
        <v>4447</v>
      </c>
      <c r="B2817" s="2" t="s">
        <v>4973</v>
      </c>
      <c r="C2817" s="2">
        <v>2</v>
      </c>
      <c r="D2817" s="2">
        <v>2</v>
      </c>
      <c r="E2817" s="2">
        <v>5</v>
      </c>
      <c r="F2817" s="1">
        <v>43297.564583333333</v>
      </c>
      <c r="G2817">
        <v>84.99</v>
      </c>
      <c r="H2817">
        <v>1.89</v>
      </c>
      <c r="I2817">
        <v>1.3</v>
      </c>
      <c r="J2817">
        <v>2.66</v>
      </c>
      <c r="K2817">
        <v>1.97</v>
      </c>
      <c r="L2817">
        <v>0.22</v>
      </c>
      <c r="M2817">
        <v>0.2</v>
      </c>
      <c r="N2817">
        <v>1.48</v>
      </c>
      <c r="O2817">
        <v>1.5</v>
      </c>
      <c r="P2817">
        <v>1.1499999999999999</v>
      </c>
      <c r="Q2817">
        <v>1.34</v>
      </c>
      <c r="R2817">
        <v>11.06</v>
      </c>
      <c r="S2817">
        <v>9.94</v>
      </c>
      <c r="T2817">
        <v>4.42</v>
      </c>
      <c r="U2817">
        <v>1.6</v>
      </c>
      <c r="V2817">
        <v>1.36</v>
      </c>
      <c r="W2817">
        <v>69.23</v>
      </c>
      <c r="X2817">
        <v>5.03</v>
      </c>
      <c r="Y2817">
        <v>6.17</v>
      </c>
      <c r="Z2817">
        <v>9.2200000000000006</v>
      </c>
      <c r="AA2817">
        <v>15.34</v>
      </c>
      <c r="AB2817">
        <v>7.18</v>
      </c>
      <c r="AC2817">
        <v>11.43</v>
      </c>
    </row>
    <row r="2818" spans="1:29" x14ac:dyDescent="0.2">
      <c r="A2818" t="s">
        <v>3140</v>
      </c>
      <c r="B2818" s="2" t="s">
        <v>4967</v>
      </c>
      <c r="C2818" s="2">
        <v>2</v>
      </c>
      <c r="D2818" s="2">
        <v>2</v>
      </c>
      <c r="E2818" s="2">
        <v>4</v>
      </c>
      <c r="F2818" s="1">
        <v>43195.587500000001</v>
      </c>
      <c r="G2818">
        <v>84.99</v>
      </c>
      <c r="H2818">
        <v>1.52</v>
      </c>
      <c r="I2818">
        <v>0.96</v>
      </c>
      <c r="J2818">
        <v>1.49</v>
      </c>
      <c r="K2818">
        <v>2.33</v>
      </c>
      <c r="L2818">
        <v>0.7</v>
      </c>
      <c r="M2818">
        <v>0.51</v>
      </c>
      <c r="N2818">
        <v>1.41</v>
      </c>
      <c r="O2818">
        <v>1.35</v>
      </c>
      <c r="P2818">
        <v>3.31</v>
      </c>
      <c r="Q2818">
        <v>3.78</v>
      </c>
      <c r="R2818">
        <v>4.22</v>
      </c>
      <c r="S2818">
        <v>12.6</v>
      </c>
      <c r="T2818">
        <v>2.88</v>
      </c>
      <c r="U2818">
        <v>2.2400000000000002</v>
      </c>
      <c r="V2818">
        <v>1.5</v>
      </c>
      <c r="W2818">
        <v>74.599999999999994</v>
      </c>
      <c r="X2818">
        <v>17</v>
      </c>
      <c r="Y2818">
        <v>22.92</v>
      </c>
      <c r="Z2818">
        <v>35.06</v>
      </c>
      <c r="AA2818">
        <v>64.78</v>
      </c>
      <c r="AB2818">
        <v>11.38</v>
      </c>
      <c r="AC2818">
        <v>54.77</v>
      </c>
    </row>
    <row r="2819" spans="1:29" x14ac:dyDescent="0.2">
      <c r="A2819" t="s">
        <v>589</v>
      </c>
      <c r="B2819" s="2" t="s">
        <v>4892</v>
      </c>
      <c r="C2819" s="2">
        <v>1</v>
      </c>
      <c r="D2819" s="2">
        <v>2</v>
      </c>
      <c r="E2819" s="2">
        <v>1</v>
      </c>
      <c r="F2819" s="1">
        <v>42923.537499999999</v>
      </c>
      <c r="G2819">
        <v>84.99</v>
      </c>
      <c r="H2819">
        <v>2</v>
      </c>
      <c r="I2819">
        <v>1.33</v>
      </c>
      <c r="J2819">
        <v>2.78</v>
      </c>
      <c r="K2819">
        <v>2.33</v>
      </c>
      <c r="L2819">
        <v>0.43</v>
      </c>
      <c r="M2819">
        <v>0.39</v>
      </c>
      <c r="N2819">
        <v>1.66</v>
      </c>
      <c r="O2819">
        <v>1.66</v>
      </c>
      <c r="P2819">
        <v>2.23</v>
      </c>
      <c r="Q2819">
        <v>2.68</v>
      </c>
      <c r="R2819">
        <v>7.84</v>
      </c>
      <c r="S2819">
        <v>12.21</v>
      </c>
      <c r="T2819">
        <v>4.5</v>
      </c>
      <c r="U2819">
        <v>1.88</v>
      </c>
      <c r="V2819">
        <v>1.5</v>
      </c>
      <c r="W2819">
        <v>70.95</v>
      </c>
      <c r="X2819">
        <v>6.52</v>
      </c>
      <c r="Y2819">
        <v>8.7200000000000006</v>
      </c>
      <c r="Z2819">
        <v>11.97</v>
      </c>
      <c r="AA2819">
        <v>26.46</v>
      </c>
      <c r="AB2819">
        <v>9.15</v>
      </c>
      <c r="AC2819">
        <v>26.76</v>
      </c>
    </row>
    <row r="2820" spans="1:29" x14ac:dyDescent="0.2">
      <c r="A2820" t="s">
        <v>199</v>
      </c>
      <c r="B2820" s="3" t="s">
        <v>5188</v>
      </c>
      <c r="C2820" s="2">
        <v>2</v>
      </c>
      <c r="D2820" s="2">
        <v>2</v>
      </c>
      <c r="E2820" s="2">
        <v>1</v>
      </c>
      <c r="F2820" s="1">
        <v>42902.472222222219</v>
      </c>
      <c r="G2820">
        <v>84.99</v>
      </c>
      <c r="H2820">
        <v>1.77</v>
      </c>
      <c r="I2820">
        <v>1.1200000000000001</v>
      </c>
      <c r="J2820">
        <v>2.81</v>
      </c>
      <c r="K2820">
        <v>2.1800000000000002</v>
      </c>
      <c r="L2820">
        <v>0.44</v>
      </c>
      <c r="M2820">
        <v>0.45</v>
      </c>
      <c r="N2820">
        <v>1.47</v>
      </c>
      <c r="O2820">
        <v>1.47</v>
      </c>
      <c r="P2820">
        <v>2.29</v>
      </c>
      <c r="Q2820">
        <v>2.81</v>
      </c>
      <c r="R2820">
        <v>7.96</v>
      </c>
      <c r="S2820">
        <v>11.25</v>
      </c>
      <c r="T2820">
        <v>4.4400000000000004</v>
      </c>
      <c r="U2820">
        <v>1.81</v>
      </c>
      <c r="V2820">
        <v>1.42</v>
      </c>
      <c r="W2820">
        <v>71.33</v>
      </c>
      <c r="X2820">
        <v>8.4600000000000009</v>
      </c>
      <c r="Y2820">
        <v>11.37</v>
      </c>
      <c r="Z2820">
        <v>10.96</v>
      </c>
      <c r="AA2820">
        <v>34.15</v>
      </c>
      <c r="AB2820">
        <v>10.74</v>
      </c>
      <c r="AC2820">
        <v>32.51</v>
      </c>
    </row>
    <row r="2821" spans="1:29" x14ac:dyDescent="0.2">
      <c r="A2821" t="s">
        <v>408</v>
      </c>
      <c r="B2821" s="2" t="s">
        <v>4760</v>
      </c>
      <c r="C2821" s="2">
        <v>1</v>
      </c>
      <c r="D2821" s="2">
        <v>1</v>
      </c>
      <c r="E2821" s="2">
        <v>1</v>
      </c>
      <c r="F2821" s="1">
        <v>42916.578472222223</v>
      </c>
      <c r="G2821">
        <v>84.98</v>
      </c>
      <c r="H2821">
        <v>1.96</v>
      </c>
      <c r="I2821">
        <v>1.42</v>
      </c>
      <c r="J2821">
        <v>1.92</v>
      </c>
      <c r="K2821">
        <v>2.5099999999999998</v>
      </c>
      <c r="L2821">
        <v>0.55000000000000004</v>
      </c>
      <c r="M2821">
        <v>0.55000000000000004</v>
      </c>
      <c r="N2821">
        <v>1.81</v>
      </c>
      <c r="O2821">
        <v>1.82</v>
      </c>
      <c r="P2821">
        <v>2.66</v>
      </c>
      <c r="Q2821">
        <v>3.29</v>
      </c>
      <c r="R2821">
        <v>6</v>
      </c>
      <c r="S2821">
        <v>14.4</v>
      </c>
      <c r="T2821">
        <v>3.96</v>
      </c>
      <c r="U2821">
        <v>1.78</v>
      </c>
      <c r="V2821">
        <v>1.54</v>
      </c>
      <c r="W2821">
        <v>72.56</v>
      </c>
      <c r="X2821">
        <v>6.79</v>
      </c>
      <c r="Y2821">
        <v>8.7100000000000009</v>
      </c>
      <c r="Z2821">
        <v>12.34</v>
      </c>
      <c r="AA2821">
        <v>30.19</v>
      </c>
      <c r="AB2821">
        <v>11.64</v>
      </c>
      <c r="AC2821">
        <v>24.24</v>
      </c>
    </row>
    <row r="2822" spans="1:29" x14ac:dyDescent="0.2">
      <c r="A2822" t="s">
        <v>1971</v>
      </c>
      <c r="B2822" s="2" t="s">
        <v>5196</v>
      </c>
      <c r="C2822" s="2">
        <v>2</v>
      </c>
      <c r="D2822" s="2">
        <v>1</v>
      </c>
      <c r="E2822" s="2">
        <v>3</v>
      </c>
      <c r="F2822" s="1">
        <v>43144.595138888886</v>
      </c>
      <c r="G2822">
        <v>84.98</v>
      </c>
      <c r="H2822">
        <v>1.87</v>
      </c>
      <c r="I2822">
        <v>1.1499999999999999</v>
      </c>
      <c r="J2822">
        <v>1.39</v>
      </c>
      <c r="K2822">
        <v>2.86</v>
      </c>
      <c r="L2822">
        <v>0.82</v>
      </c>
      <c r="M2822">
        <v>0.56000000000000005</v>
      </c>
      <c r="N2822">
        <v>1.63</v>
      </c>
      <c r="O2822">
        <v>1.59</v>
      </c>
      <c r="P2822">
        <v>3.99</v>
      </c>
      <c r="Q2822">
        <v>4.33</v>
      </c>
      <c r="R2822">
        <v>1.1000000000000001</v>
      </c>
      <c r="S2822">
        <v>15.19</v>
      </c>
      <c r="T2822">
        <v>4.2699999999999996</v>
      </c>
      <c r="U2822">
        <v>2.31</v>
      </c>
      <c r="V2822">
        <v>1.63</v>
      </c>
      <c r="W2822">
        <v>75.319999999999993</v>
      </c>
      <c r="X2822">
        <v>22.04</v>
      </c>
      <c r="Y2822">
        <v>32.229999999999997</v>
      </c>
      <c r="Z2822">
        <v>47.1</v>
      </c>
      <c r="AA2822">
        <v>78.06</v>
      </c>
      <c r="AB2822">
        <v>14.61</v>
      </c>
      <c r="AC2822">
        <v>84.58</v>
      </c>
    </row>
    <row r="2823" spans="1:29" x14ac:dyDescent="0.2">
      <c r="A2823" t="s">
        <v>286</v>
      </c>
      <c r="B2823" s="2" t="s">
        <v>5004</v>
      </c>
      <c r="C2823" s="2">
        <v>2</v>
      </c>
      <c r="D2823" s="2">
        <v>1</v>
      </c>
      <c r="E2823" s="2">
        <v>1</v>
      </c>
      <c r="F2823" s="1">
        <v>42913.677083333336</v>
      </c>
      <c r="G2823">
        <v>84.98</v>
      </c>
      <c r="H2823">
        <v>1.67</v>
      </c>
      <c r="I2823">
        <v>1.24</v>
      </c>
      <c r="J2823">
        <v>1.49</v>
      </c>
      <c r="K2823">
        <v>2.2999999999999998</v>
      </c>
      <c r="L2823">
        <v>0.59</v>
      </c>
      <c r="M2823">
        <v>0.55000000000000004</v>
      </c>
      <c r="N2823">
        <v>1.56</v>
      </c>
      <c r="O2823">
        <v>1.59</v>
      </c>
      <c r="P2823">
        <v>2.81</v>
      </c>
      <c r="Q2823">
        <v>3.63</v>
      </c>
      <c r="R2823">
        <v>6.05</v>
      </c>
      <c r="S2823">
        <v>12.7</v>
      </c>
      <c r="T2823">
        <v>4.41</v>
      </c>
      <c r="U2823">
        <v>1.53</v>
      </c>
      <c r="V2823">
        <v>1.43</v>
      </c>
      <c r="W2823">
        <v>73.08</v>
      </c>
      <c r="X2823">
        <v>8.18</v>
      </c>
      <c r="Y2823">
        <v>10.15</v>
      </c>
      <c r="Z2823">
        <v>14.45</v>
      </c>
      <c r="AA2823">
        <v>27.56</v>
      </c>
      <c r="AB2823">
        <v>8.7899999999999991</v>
      </c>
      <c r="AC2823">
        <v>28.09</v>
      </c>
    </row>
    <row r="2824" spans="1:29" x14ac:dyDescent="0.2">
      <c r="A2824" t="s">
        <v>279</v>
      </c>
      <c r="B2824" s="2" t="s">
        <v>4998</v>
      </c>
      <c r="C2824" s="2">
        <v>2</v>
      </c>
      <c r="D2824" s="2">
        <v>1</v>
      </c>
      <c r="E2824" s="2">
        <v>1</v>
      </c>
      <c r="F2824" s="1">
        <v>42913.65902777778</v>
      </c>
      <c r="G2824">
        <v>84.98</v>
      </c>
      <c r="H2824">
        <v>2.2200000000000002</v>
      </c>
      <c r="I2824">
        <v>1.39</v>
      </c>
      <c r="J2824">
        <v>2.37</v>
      </c>
      <c r="K2824">
        <v>2.65</v>
      </c>
      <c r="L2824">
        <v>0.55000000000000004</v>
      </c>
      <c r="M2824">
        <v>0.65</v>
      </c>
      <c r="N2824">
        <v>1.61</v>
      </c>
      <c r="O2824">
        <v>1.63</v>
      </c>
      <c r="P2824">
        <v>2.89</v>
      </c>
      <c r="Q2824">
        <v>3.77</v>
      </c>
      <c r="R2824">
        <v>7.13</v>
      </c>
      <c r="S2824">
        <v>12.56</v>
      </c>
      <c r="T2824">
        <v>4.12</v>
      </c>
      <c r="U2824">
        <v>2.08</v>
      </c>
      <c r="V2824">
        <v>1.56</v>
      </c>
      <c r="W2824">
        <v>72.260000000000005</v>
      </c>
      <c r="X2824">
        <v>6.28</v>
      </c>
      <c r="Y2824">
        <v>7.7</v>
      </c>
      <c r="Z2824">
        <v>14.88</v>
      </c>
      <c r="AA2824">
        <v>22.65</v>
      </c>
      <c r="AB2824">
        <v>7.53</v>
      </c>
      <c r="AC2824">
        <v>25.15</v>
      </c>
    </row>
    <row r="2825" spans="1:29" x14ac:dyDescent="0.2">
      <c r="A2825" t="s">
        <v>1821</v>
      </c>
      <c r="B2825" s="2" t="s">
        <v>4744</v>
      </c>
      <c r="C2825" s="2">
        <v>1</v>
      </c>
      <c r="D2825" s="2">
        <v>2</v>
      </c>
      <c r="E2825" s="2">
        <v>2</v>
      </c>
      <c r="F2825" s="1">
        <v>42990.584722222222</v>
      </c>
      <c r="G2825">
        <v>84.98</v>
      </c>
      <c r="H2825">
        <v>1.8</v>
      </c>
      <c r="I2825">
        <v>1.37</v>
      </c>
      <c r="J2825">
        <v>4.01</v>
      </c>
      <c r="K2825">
        <v>1.83</v>
      </c>
      <c r="L2825">
        <v>0.34</v>
      </c>
      <c r="M2825">
        <v>0.35</v>
      </c>
      <c r="N2825">
        <v>1.49</v>
      </c>
      <c r="O2825">
        <v>1.49</v>
      </c>
      <c r="P2825">
        <v>1.54</v>
      </c>
      <c r="Q2825">
        <v>1.82</v>
      </c>
      <c r="R2825">
        <v>10.62</v>
      </c>
      <c r="S2825">
        <v>10.19</v>
      </c>
      <c r="T2825">
        <v>4.6500000000000004</v>
      </c>
      <c r="U2825">
        <v>1.48</v>
      </c>
      <c r="V2825">
        <v>1.4</v>
      </c>
      <c r="W2825">
        <v>69.39</v>
      </c>
      <c r="X2825">
        <v>5.33</v>
      </c>
      <c r="Y2825">
        <v>6.63</v>
      </c>
      <c r="Z2825">
        <v>10.84</v>
      </c>
      <c r="AA2825">
        <v>12.13</v>
      </c>
      <c r="AB2825">
        <v>3.87</v>
      </c>
      <c r="AC2825">
        <v>11.47</v>
      </c>
    </row>
    <row r="2826" spans="1:29" x14ac:dyDescent="0.2">
      <c r="A2826" t="s">
        <v>3384</v>
      </c>
      <c r="B2826" s="2" t="s">
        <v>4915</v>
      </c>
      <c r="C2826" s="2">
        <v>1</v>
      </c>
      <c r="D2826" s="2">
        <v>1</v>
      </c>
      <c r="E2826" s="2">
        <v>4</v>
      </c>
      <c r="F2826" s="1">
        <v>43203.675694444442</v>
      </c>
      <c r="G2826">
        <v>84.97</v>
      </c>
      <c r="H2826">
        <v>1.94</v>
      </c>
      <c r="I2826">
        <v>1.22</v>
      </c>
      <c r="J2826">
        <v>1.51</v>
      </c>
      <c r="K2826">
        <v>3</v>
      </c>
      <c r="L2826">
        <v>0.74</v>
      </c>
      <c r="M2826">
        <v>0.49</v>
      </c>
      <c r="N2826">
        <v>1.71</v>
      </c>
      <c r="O2826">
        <v>1.64</v>
      </c>
      <c r="P2826">
        <v>3.42</v>
      </c>
      <c r="Q2826">
        <v>4.1399999999999997</v>
      </c>
      <c r="R2826">
        <v>1.87</v>
      </c>
      <c r="S2826">
        <v>15.38</v>
      </c>
      <c r="T2826">
        <v>2.9</v>
      </c>
      <c r="U2826">
        <v>2.59</v>
      </c>
      <c r="V2826">
        <v>1.57</v>
      </c>
      <c r="W2826">
        <v>74.510000000000005</v>
      </c>
      <c r="X2826">
        <v>19.059999999999999</v>
      </c>
      <c r="Y2826">
        <v>28.96</v>
      </c>
      <c r="Z2826">
        <v>38.340000000000003</v>
      </c>
      <c r="AA2826">
        <v>77.489999999999995</v>
      </c>
      <c r="AB2826">
        <v>15.67</v>
      </c>
      <c r="AC2826">
        <v>61.99</v>
      </c>
    </row>
    <row r="2827" spans="1:29" x14ac:dyDescent="0.2">
      <c r="A2827" t="s">
        <v>3617</v>
      </c>
      <c r="B2827" s="2" t="s">
        <v>5055</v>
      </c>
      <c r="C2827" s="2">
        <v>2</v>
      </c>
      <c r="D2827" s="2">
        <v>2</v>
      </c>
      <c r="E2827" s="2">
        <v>4</v>
      </c>
      <c r="F2827" s="1">
        <v>43216.576388888891</v>
      </c>
      <c r="G2827">
        <v>84.97</v>
      </c>
      <c r="H2827">
        <v>1.9</v>
      </c>
      <c r="I2827">
        <v>1.01</v>
      </c>
      <c r="J2827">
        <v>1.98</v>
      </c>
      <c r="K2827">
        <v>2.5299999999999998</v>
      </c>
      <c r="L2827">
        <v>0.63</v>
      </c>
      <c r="M2827">
        <v>0.3</v>
      </c>
      <c r="N2827">
        <v>1.47</v>
      </c>
      <c r="O2827">
        <v>1.44</v>
      </c>
      <c r="P2827">
        <v>3.55</v>
      </c>
      <c r="Q2827">
        <v>4.09</v>
      </c>
      <c r="R2827">
        <v>4.38</v>
      </c>
      <c r="S2827">
        <v>12.74</v>
      </c>
      <c r="T2827">
        <v>4.71</v>
      </c>
      <c r="U2827">
        <v>2.34</v>
      </c>
      <c r="V2827">
        <v>1.63</v>
      </c>
      <c r="W2827">
        <v>75.28</v>
      </c>
      <c r="X2827">
        <v>21.51</v>
      </c>
      <c r="Y2827">
        <v>26.71</v>
      </c>
      <c r="Z2827">
        <v>35.47</v>
      </c>
      <c r="AA2827">
        <v>64.180000000000007</v>
      </c>
      <c r="AB2827">
        <v>12.7</v>
      </c>
      <c r="AC2827">
        <v>85.71</v>
      </c>
    </row>
    <row r="2828" spans="1:29" x14ac:dyDescent="0.2">
      <c r="A2828" t="s">
        <v>4234</v>
      </c>
      <c r="B2828" s="2" t="s">
        <v>5154</v>
      </c>
      <c r="C2828" s="2">
        <v>2</v>
      </c>
      <c r="D2828" s="2">
        <v>1</v>
      </c>
      <c r="E2828" s="2">
        <v>5</v>
      </c>
      <c r="F2828" s="1">
        <v>43286.46597222222</v>
      </c>
      <c r="G2828">
        <v>84.97</v>
      </c>
      <c r="H2828">
        <v>1.89</v>
      </c>
      <c r="I2828">
        <v>1.18</v>
      </c>
      <c r="J2828">
        <v>3.59</v>
      </c>
      <c r="K2828">
        <v>1.94</v>
      </c>
      <c r="L2828">
        <v>0.31</v>
      </c>
      <c r="M2828">
        <v>0.27</v>
      </c>
      <c r="N2828">
        <v>1.34</v>
      </c>
      <c r="O2828">
        <v>1.33</v>
      </c>
      <c r="P2828">
        <v>1.63</v>
      </c>
      <c r="Q2828">
        <v>1.99</v>
      </c>
      <c r="R2828">
        <v>9.82</v>
      </c>
      <c r="S2828">
        <v>9.26</v>
      </c>
      <c r="T2828">
        <v>4.83</v>
      </c>
      <c r="U2828">
        <v>1.56</v>
      </c>
      <c r="V2828">
        <v>1.33</v>
      </c>
      <c r="W2828">
        <v>70.239999999999995</v>
      </c>
      <c r="X2828">
        <v>6.29</v>
      </c>
      <c r="Y2828">
        <v>7.43</v>
      </c>
      <c r="Z2828">
        <v>8.67</v>
      </c>
      <c r="AA2828">
        <v>19.010000000000002</v>
      </c>
      <c r="AB2828">
        <v>7.35</v>
      </c>
      <c r="AC2828">
        <v>16.77</v>
      </c>
    </row>
    <row r="2829" spans="1:29" x14ac:dyDescent="0.2">
      <c r="A2829" t="s">
        <v>4269</v>
      </c>
      <c r="B2829" s="2" t="s">
        <v>4814</v>
      </c>
      <c r="C2829" s="2">
        <v>1</v>
      </c>
      <c r="D2829" s="2">
        <v>2</v>
      </c>
      <c r="E2829" s="2">
        <v>5</v>
      </c>
      <c r="F2829" s="1">
        <v>43286.552777777775</v>
      </c>
      <c r="G2829">
        <v>84.97</v>
      </c>
      <c r="H2829">
        <v>2.11</v>
      </c>
      <c r="I2829">
        <v>1.38</v>
      </c>
      <c r="J2829">
        <v>3.75</v>
      </c>
      <c r="K2829">
        <v>2.2400000000000002</v>
      </c>
      <c r="L2829">
        <v>0.19</v>
      </c>
      <c r="M2829">
        <v>0.15</v>
      </c>
      <c r="N2829">
        <v>1.71</v>
      </c>
      <c r="O2829">
        <v>1.71</v>
      </c>
      <c r="P2829">
        <v>1.26</v>
      </c>
      <c r="Q2829">
        <v>1.41</v>
      </c>
      <c r="R2829">
        <v>9.34</v>
      </c>
      <c r="S2829">
        <v>11.98</v>
      </c>
      <c r="T2829">
        <v>5.25</v>
      </c>
      <c r="U2829">
        <v>1.63</v>
      </c>
      <c r="V2829">
        <v>1.48</v>
      </c>
      <c r="W2829">
        <v>68.3</v>
      </c>
      <c r="X2829">
        <v>6.09</v>
      </c>
      <c r="Y2829">
        <v>8.5299999999999994</v>
      </c>
      <c r="Z2829">
        <v>10.34</v>
      </c>
      <c r="AA2829">
        <v>21</v>
      </c>
      <c r="AB2829">
        <v>8.82</v>
      </c>
      <c r="AC2829">
        <v>22.98</v>
      </c>
    </row>
    <row r="2830" spans="1:29" x14ac:dyDescent="0.2">
      <c r="A2830" t="s">
        <v>2995</v>
      </c>
      <c r="B2830" s="2" t="s">
        <v>4881</v>
      </c>
      <c r="C2830" s="2">
        <v>1</v>
      </c>
      <c r="D2830" s="2">
        <v>2</v>
      </c>
      <c r="E2830" s="2">
        <v>4</v>
      </c>
      <c r="F2830" s="1">
        <v>43187.709722222222</v>
      </c>
      <c r="G2830">
        <v>84.97</v>
      </c>
      <c r="H2830">
        <v>1.5</v>
      </c>
      <c r="I2830">
        <v>0.96</v>
      </c>
      <c r="J2830">
        <v>1.19</v>
      </c>
      <c r="K2830">
        <v>2.4700000000000002</v>
      </c>
      <c r="L2830">
        <v>0.69</v>
      </c>
      <c r="M2830">
        <v>0.35</v>
      </c>
      <c r="N2830">
        <v>1.43</v>
      </c>
      <c r="O2830">
        <v>1.41</v>
      </c>
      <c r="P2830">
        <v>3.3</v>
      </c>
      <c r="Q2830">
        <v>3.77</v>
      </c>
      <c r="R2830">
        <v>3.02</v>
      </c>
      <c r="S2830">
        <v>12.7</v>
      </c>
      <c r="T2830">
        <v>3.93</v>
      </c>
      <c r="U2830">
        <v>2.09</v>
      </c>
      <c r="V2830">
        <v>1.41</v>
      </c>
      <c r="W2830">
        <v>74.760000000000005</v>
      </c>
      <c r="X2830">
        <v>20.92</v>
      </c>
      <c r="Y2830">
        <v>28.64</v>
      </c>
      <c r="Z2830">
        <v>33.270000000000003</v>
      </c>
      <c r="AA2830">
        <v>70.989999999999995</v>
      </c>
      <c r="AB2830">
        <v>15.71</v>
      </c>
      <c r="AC2830">
        <v>78.040000000000006</v>
      </c>
    </row>
    <row r="2831" spans="1:29" x14ac:dyDescent="0.2">
      <c r="A2831" t="s">
        <v>383</v>
      </c>
      <c r="B2831" s="2" t="s">
        <v>5140</v>
      </c>
      <c r="C2831" s="2">
        <v>2</v>
      </c>
      <c r="D2831" s="2">
        <v>2</v>
      </c>
      <c r="E2831" s="2">
        <v>1</v>
      </c>
      <c r="F2831" s="1">
        <v>42916.493055555555</v>
      </c>
      <c r="G2831">
        <v>84.97</v>
      </c>
      <c r="H2831">
        <v>1.82</v>
      </c>
      <c r="I2831">
        <v>1.34</v>
      </c>
      <c r="J2831">
        <v>2.2200000000000002</v>
      </c>
      <c r="K2831">
        <v>2.2999999999999998</v>
      </c>
      <c r="L2831">
        <v>0.56999999999999995</v>
      </c>
      <c r="M2831">
        <v>0.72</v>
      </c>
      <c r="N2831">
        <v>1.81</v>
      </c>
      <c r="O2831">
        <v>1.81</v>
      </c>
      <c r="P2831">
        <v>2.82</v>
      </c>
      <c r="Q2831">
        <v>3.62</v>
      </c>
      <c r="R2831">
        <v>6.32</v>
      </c>
      <c r="S2831">
        <v>14.41</v>
      </c>
      <c r="T2831">
        <v>4.62</v>
      </c>
      <c r="U2831">
        <v>1.77</v>
      </c>
      <c r="V2831">
        <v>1.57</v>
      </c>
      <c r="W2831">
        <v>71.41</v>
      </c>
      <c r="X2831">
        <v>8.49</v>
      </c>
      <c r="Y2831">
        <v>10.79</v>
      </c>
      <c r="Z2831">
        <v>17.440000000000001</v>
      </c>
      <c r="AA2831">
        <v>31.8</v>
      </c>
      <c r="AB2831">
        <v>10.07</v>
      </c>
      <c r="AC2831">
        <v>35.08</v>
      </c>
    </row>
    <row r="2832" spans="1:29" x14ac:dyDescent="0.2">
      <c r="A2832" t="s">
        <v>2887</v>
      </c>
      <c r="B2832" s="2" t="s">
        <v>5040</v>
      </c>
      <c r="C2832" s="2">
        <v>2</v>
      </c>
      <c r="D2832" s="2">
        <v>2</v>
      </c>
      <c r="E2832" s="2">
        <v>4</v>
      </c>
      <c r="F2832" s="1">
        <v>43178.537499999999</v>
      </c>
      <c r="G2832">
        <v>84.97</v>
      </c>
      <c r="H2832">
        <v>1.95</v>
      </c>
      <c r="I2832">
        <v>0.93</v>
      </c>
      <c r="J2832">
        <v>1.49</v>
      </c>
      <c r="K2832">
        <v>2.63</v>
      </c>
      <c r="L2832">
        <v>0.68</v>
      </c>
      <c r="M2832">
        <v>0.54</v>
      </c>
      <c r="N2832">
        <v>1.49</v>
      </c>
      <c r="O2832">
        <v>1.49</v>
      </c>
      <c r="P2832">
        <v>3.52</v>
      </c>
      <c r="Q2832">
        <v>3.92</v>
      </c>
      <c r="R2832">
        <v>3.68</v>
      </c>
      <c r="S2832">
        <v>13.94</v>
      </c>
      <c r="T2832">
        <v>3.85</v>
      </c>
      <c r="U2832">
        <v>2.96</v>
      </c>
      <c r="V2832">
        <v>1.64</v>
      </c>
      <c r="W2832">
        <v>71.2</v>
      </c>
      <c r="X2832">
        <v>22.5</v>
      </c>
      <c r="Y2832">
        <v>30.84</v>
      </c>
      <c r="Z2832">
        <v>42.98</v>
      </c>
      <c r="AA2832">
        <v>88.55</v>
      </c>
      <c r="AB2832">
        <v>17.29</v>
      </c>
      <c r="AC2832">
        <v>100.89</v>
      </c>
    </row>
    <row r="2833" spans="1:29" x14ac:dyDescent="0.2">
      <c r="A2833" t="s">
        <v>4172</v>
      </c>
      <c r="B2833" s="2" t="s">
        <v>5146</v>
      </c>
      <c r="C2833" s="2">
        <v>2</v>
      </c>
      <c r="D2833" s="2">
        <v>1</v>
      </c>
      <c r="E2833" s="2">
        <v>5</v>
      </c>
      <c r="F2833" s="1">
        <v>43284.476388888892</v>
      </c>
      <c r="G2833">
        <v>84.97</v>
      </c>
      <c r="H2833">
        <v>2.37</v>
      </c>
      <c r="I2833">
        <v>1.54</v>
      </c>
      <c r="J2833">
        <v>3.7</v>
      </c>
      <c r="K2833">
        <v>2.4900000000000002</v>
      </c>
      <c r="L2833">
        <v>0.26</v>
      </c>
      <c r="M2833">
        <v>0.23</v>
      </c>
      <c r="N2833">
        <v>1.81</v>
      </c>
      <c r="O2833">
        <v>1.82</v>
      </c>
      <c r="P2833">
        <v>1.48</v>
      </c>
      <c r="Q2833">
        <v>1.72</v>
      </c>
      <c r="R2833">
        <v>8.4</v>
      </c>
      <c r="S2833">
        <v>13.22</v>
      </c>
      <c r="T2833">
        <v>4.53</v>
      </c>
      <c r="U2833">
        <v>1.89</v>
      </c>
      <c r="V2833">
        <v>1.52</v>
      </c>
      <c r="W2833">
        <v>68.2</v>
      </c>
      <c r="X2833">
        <v>5.18</v>
      </c>
      <c r="Y2833">
        <v>7.05</v>
      </c>
      <c r="Z2833">
        <v>10.62</v>
      </c>
      <c r="AA2833">
        <v>21.26</v>
      </c>
      <c r="AB2833">
        <v>9.3000000000000007</v>
      </c>
      <c r="AC2833">
        <v>23</v>
      </c>
    </row>
    <row r="2834" spans="1:29" x14ac:dyDescent="0.2">
      <c r="A2834" t="s">
        <v>524</v>
      </c>
      <c r="B2834" s="2" t="s">
        <v>5044</v>
      </c>
      <c r="C2834" s="2">
        <v>2</v>
      </c>
      <c r="D2834" s="2">
        <v>1</v>
      </c>
      <c r="E2834" s="2">
        <v>1</v>
      </c>
      <c r="F2834" s="1">
        <v>42923.633333333331</v>
      </c>
      <c r="G2834">
        <v>84.97</v>
      </c>
      <c r="H2834">
        <v>1.94</v>
      </c>
      <c r="I2834">
        <v>1.36</v>
      </c>
      <c r="J2834">
        <v>1.7</v>
      </c>
      <c r="K2834">
        <v>2.5</v>
      </c>
      <c r="L2834">
        <v>0.52</v>
      </c>
      <c r="M2834">
        <v>0.51</v>
      </c>
      <c r="N2834">
        <v>1.73</v>
      </c>
      <c r="O2834">
        <v>1.73</v>
      </c>
      <c r="P2834">
        <v>2.65</v>
      </c>
      <c r="Q2834">
        <v>3.42</v>
      </c>
      <c r="R2834">
        <v>6.53</v>
      </c>
      <c r="S2834">
        <v>13.53</v>
      </c>
      <c r="T2834">
        <v>4.1500000000000004</v>
      </c>
      <c r="U2834">
        <v>1.79</v>
      </c>
      <c r="V2834">
        <v>1.52</v>
      </c>
      <c r="W2834">
        <v>72.48</v>
      </c>
      <c r="X2834">
        <v>7.25</v>
      </c>
      <c r="Y2834">
        <v>8.92</v>
      </c>
      <c r="Z2834">
        <v>13.7</v>
      </c>
      <c r="AA2834">
        <v>29.06</v>
      </c>
      <c r="AB2834">
        <v>10.1</v>
      </c>
      <c r="AC2834">
        <v>27.92</v>
      </c>
    </row>
    <row r="2835" spans="1:29" x14ac:dyDescent="0.2">
      <c r="A2835" t="s">
        <v>42</v>
      </c>
      <c r="B2835" s="2" t="s">
        <v>5196</v>
      </c>
      <c r="C2835" s="2">
        <v>2</v>
      </c>
      <c r="D2835" s="2">
        <v>2</v>
      </c>
      <c r="E2835" s="2">
        <v>1</v>
      </c>
      <c r="F2835" s="1">
        <v>42898.612500000003</v>
      </c>
      <c r="G2835">
        <v>84.96</v>
      </c>
      <c r="H2835">
        <v>2.02</v>
      </c>
      <c r="I2835">
        <v>1.26</v>
      </c>
      <c r="J2835">
        <v>2.17</v>
      </c>
      <c r="K2835">
        <v>2.44</v>
      </c>
      <c r="L2835">
        <v>0.59</v>
      </c>
      <c r="M2835">
        <v>0.67</v>
      </c>
      <c r="N2835">
        <v>1.76</v>
      </c>
      <c r="O2835">
        <v>1.75</v>
      </c>
      <c r="P2835">
        <v>3.03</v>
      </c>
      <c r="Q2835">
        <v>3.47</v>
      </c>
      <c r="R2835">
        <v>5.31</v>
      </c>
      <c r="S2835">
        <v>14.53</v>
      </c>
      <c r="T2835">
        <v>4.82</v>
      </c>
      <c r="U2835">
        <v>2.13</v>
      </c>
      <c r="V2835">
        <v>1.67</v>
      </c>
      <c r="W2835">
        <v>71.67</v>
      </c>
      <c r="X2835">
        <v>9.19</v>
      </c>
      <c r="Y2835">
        <v>12.7</v>
      </c>
      <c r="Z2835">
        <v>18.47</v>
      </c>
      <c r="AA2835">
        <v>46.13</v>
      </c>
      <c r="AB2835">
        <v>12.97</v>
      </c>
      <c r="AC2835">
        <v>52.49</v>
      </c>
    </row>
    <row r="2836" spans="1:29" x14ac:dyDescent="0.2">
      <c r="A2836" t="s">
        <v>426</v>
      </c>
      <c r="B2836" s="2" t="s">
        <v>5197</v>
      </c>
      <c r="C2836" s="2">
        <v>2</v>
      </c>
      <c r="D2836" s="2">
        <v>1</v>
      </c>
      <c r="E2836" s="2">
        <v>1</v>
      </c>
      <c r="F2836" s="1">
        <v>42916.63958333333</v>
      </c>
      <c r="G2836">
        <v>84.96</v>
      </c>
      <c r="H2836">
        <v>2.0099999999999998</v>
      </c>
      <c r="I2836">
        <v>1.51</v>
      </c>
      <c r="J2836">
        <v>1.78</v>
      </c>
      <c r="K2836">
        <v>2.4900000000000002</v>
      </c>
      <c r="L2836">
        <v>0.45</v>
      </c>
      <c r="M2836">
        <v>0.41</v>
      </c>
      <c r="N2836">
        <v>1.93</v>
      </c>
      <c r="O2836">
        <v>1.92</v>
      </c>
      <c r="P2836">
        <v>2.29</v>
      </c>
      <c r="Q2836">
        <v>2.77</v>
      </c>
      <c r="R2836">
        <v>6.68</v>
      </c>
      <c r="S2836">
        <v>14.68</v>
      </c>
      <c r="T2836">
        <v>3.83</v>
      </c>
      <c r="U2836">
        <v>1.73</v>
      </c>
      <c r="V2836">
        <v>1.56</v>
      </c>
      <c r="W2836">
        <v>71.87</v>
      </c>
      <c r="X2836">
        <v>6.69</v>
      </c>
      <c r="Y2836">
        <v>7.64</v>
      </c>
      <c r="Z2836">
        <v>12.28</v>
      </c>
      <c r="AA2836">
        <v>28.88</v>
      </c>
      <c r="AB2836">
        <v>12.37</v>
      </c>
      <c r="AC2836">
        <v>27.11</v>
      </c>
    </row>
    <row r="2837" spans="1:29" x14ac:dyDescent="0.2">
      <c r="A2837" t="s">
        <v>4108</v>
      </c>
      <c r="B2837" s="2" t="s">
        <v>5128</v>
      </c>
      <c r="C2837" s="2">
        <v>2</v>
      </c>
      <c r="D2837" s="2">
        <v>2</v>
      </c>
      <c r="E2837" s="2">
        <v>5</v>
      </c>
      <c r="F2837" s="1">
        <v>43284.375</v>
      </c>
      <c r="G2837">
        <v>84.96</v>
      </c>
      <c r="H2837">
        <v>2.17</v>
      </c>
      <c r="I2837">
        <v>1.34</v>
      </c>
      <c r="J2837">
        <v>4.1100000000000003</v>
      </c>
      <c r="K2837">
        <v>2.35</v>
      </c>
      <c r="L2837">
        <v>0.19</v>
      </c>
      <c r="M2837">
        <v>0.12</v>
      </c>
      <c r="N2837">
        <v>1.54</v>
      </c>
      <c r="O2837">
        <v>1.6</v>
      </c>
      <c r="P2837">
        <v>1.1599999999999999</v>
      </c>
      <c r="Q2837">
        <v>1.1599999999999999</v>
      </c>
      <c r="R2837">
        <v>10.54</v>
      </c>
      <c r="S2837">
        <v>10.46</v>
      </c>
      <c r="T2837">
        <v>5.47</v>
      </c>
      <c r="U2837">
        <v>1.8</v>
      </c>
      <c r="V2837">
        <v>1.43</v>
      </c>
      <c r="W2837">
        <v>66.59</v>
      </c>
      <c r="X2837">
        <v>7.06</v>
      </c>
      <c r="Y2837">
        <v>9.2799999999999994</v>
      </c>
      <c r="Z2837">
        <v>13.37</v>
      </c>
      <c r="AA2837">
        <v>17.079999999999998</v>
      </c>
      <c r="AB2837">
        <v>5.75</v>
      </c>
      <c r="AC2837">
        <v>22.42</v>
      </c>
    </row>
    <row r="2838" spans="1:29" x14ac:dyDescent="0.2">
      <c r="A2838" t="s">
        <v>245</v>
      </c>
      <c r="B2838" s="2" t="s">
        <v>5108</v>
      </c>
      <c r="C2838" s="2">
        <v>2</v>
      </c>
      <c r="D2838" s="2">
        <v>1</v>
      </c>
      <c r="E2838" s="2">
        <v>1</v>
      </c>
      <c r="F2838" s="1">
        <v>42908.59097222222</v>
      </c>
      <c r="G2838">
        <v>84.96</v>
      </c>
      <c r="H2838">
        <v>1.97</v>
      </c>
      <c r="I2838">
        <v>1.27</v>
      </c>
      <c r="J2838">
        <v>2.27</v>
      </c>
      <c r="K2838">
        <v>2.57</v>
      </c>
      <c r="L2838">
        <v>0.54</v>
      </c>
      <c r="M2838">
        <v>0.5</v>
      </c>
      <c r="N2838">
        <v>1.64</v>
      </c>
      <c r="O2838">
        <v>1.65</v>
      </c>
      <c r="P2838">
        <v>2.77</v>
      </c>
      <c r="Q2838">
        <v>3.64</v>
      </c>
      <c r="R2838">
        <v>6.02</v>
      </c>
      <c r="S2838">
        <v>12.91</v>
      </c>
      <c r="T2838">
        <v>5.33</v>
      </c>
      <c r="U2838">
        <v>1.85</v>
      </c>
      <c r="V2838">
        <v>1.51</v>
      </c>
      <c r="W2838">
        <v>71.94</v>
      </c>
      <c r="X2838">
        <v>10.06</v>
      </c>
      <c r="Y2838">
        <v>12.23</v>
      </c>
      <c r="Z2838">
        <v>17.45</v>
      </c>
      <c r="AA2838">
        <v>34.11</v>
      </c>
      <c r="AB2838">
        <v>9.98</v>
      </c>
      <c r="AC2838">
        <v>39.090000000000003</v>
      </c>
    </row>
    <row r="2839" spans="1:29" x14ac:dyDescent="0.2">
      <c r="A2839" t="s">
        <v>2981</v>
      </c>
      <c r="B2839" s="2" t="s">
        <v>5108</v>
      </c>
      <c r="C2839" s="2">
        <v>2</v>
      </c>
      <c r="D2839" s="2">
        <v>1</v>
      </c>
      <c r="E2839" s="2">
        <v>4</v>
      </c>
      <c r="F2839" s="1">
        <v>43185.743055555555</v>
      </c>
      <c r="G2839">
        <v>84.96</v>
      </c>
      <c r="H2839">
        <v>1.75</v>
      </c>
      <c r="I2839">
        <v>1.06</v>
      </c>
      <c r="J2839">
        <v>1.06</v>
      </c>
      <c r="K2839">
        <v>2.69</v>
      </c>
      <c r="L2839">
        <v>0.67</v>
      </c>
      <c r="M2839">
        <v>0.34</v>
      </c>
      <c r="N2839">
        <v>1.56</v>
      </c>
      <c r="O2839">
        <v>1.55</v>
      </c>
      <c r="P2839">
        <v>3.36</v>
      </c>
      <c r="Q2839">
        <v>3.86</v>
      </c>
      <c r="R2839">
        <v>3.19</v>
      </c>
      <c r="S2839">
        <v>13.76</v>
      </c>
      <c r="T2839">
        <v>3.74</v>
      </c>
      <c r="U2839">
        <v>2.35</v>
      </c>
      <c r="V2839">
        <v>1.54</v>
      </c>
      <c r="W2839">
        <v>74.319999999999993</v>
      </c>
      <c r="X2839">
        <v>19.739999999999998</v>
      </c>
      <c r="Y2839">
        <v>26.6</v>
      </c>
      <c r="Z2839">
        <v>33.51</v>
      </c>
      <c r="AA2839">
        <v>71.23</v>
      </c>
      <c r="AB2839">
        <v>14.15</v>
      </c>
      <c r="AC2839">
        <v>73.040000000000006</v>
      </c>
    </row>
    <row r="2840" spans="1:29" x14ac:dyDescent="0.2">
      <c r="A2840" t="s">
        <v>2612</v>
      </c>
      <c r="B2840" s="2" t="s">
        <v>5088</v>
      </c>
      <c r="C2840" s="2">
        <v>2</v>
      </c>
      <c r="D2840" s="2">
        <v>2</v>
      </c>
      <c r="E2840" s="2">
        <v>3</v>
      </c>
      <c r="F2840" s="1">
        <v>43158.668749999997</v>
      </c>
      <c r="G2840">
        <v>84.96</v>
      </c>
      <c r="H2840">
        <v>1.91</v>
      </c>
      <c r="I2840">
        <v>1.1399999999999999</v>
      </c>
      <c r="J2840">
        <v>1.05</v>
      </c>
      <c r="K2840">
        <v>2.83</v>
      </c>
      <c r="L2840">
        <v>0.78</v>
      </c>
      <c r="M2840">
        <v>0.75</v>
      </c>
      <c r="N2840">
        <v>1.57</v>
      </c>
      <c r="O2840">
        <v>1.51</v>
      </c>
      <c r="P2840">
        <v>3.83</v>
      </c>
      <c r="Q2840">
        <v>5.05</v>
      </c>
      <c r="R2840">
        <v>3.58</v>
      </c>
      <c r="S2840">
        <v>14.02</v>
      </c>
      <c r="T2840">
        <v>3.68</v>
      </c>
      <c r="U2840">
        <v>2.42</v>
      </c>
      <c r="V2840">
        <v>1.58</v>
      </c>
      <c r="W2840">
        <v>75.540000000000006</v>
      </c>
      <c r="X2840">
        <v>17.440000000000001</v>
      </c>
      <c r="Y2840">
        <v>22.89</v>
      </c>
      <c r="Z2840">
        <v>38.520000000000003</v>
      </c>
      <c r="AA2840">
        <v>58.93</v>
      </c>
      <c r="AB2840">
        <v>10.65</v>
      </c>
      <c r="AC2840">
        <v>56.2</v>
      </c>
    </row>
    <row r="2841" spans="1:29" x14ac:dyDescent="0.2">
      <c r="A2841" t="s">
        <v>1185</v>
      </c>
      <c r="B2841" s="2" t="s">
        <v>4735</v>
      </c>
      <c r="C2841" s="2">
        <v>1</v>
      </c>
      <c r="D2841" s="2">
        <v>1</v>
      </c>
      <c r="E2841" s="2">
        <v>2</v>
      </c>
      <c r="F2841" s="1">
        <v>42965.529861111114</v>
      </c>
      <c r="G2841">
        <v>84.95</v>
      </c>
      <c r="H2841">
        <v>1.7</v>
      </c>
      <c r="I2841">
        <v>1.47</v>
      </c>
      <c r="J2841">
        <v>2.54</v>
      </c>
      <c r="K2841">
        <v>1.91</v>
      </c>
      <c r="L2841">
        <v>0.43</v>
      </c>
      <c r="M2841">
        <v>0.48</v>
      </c>
      <c r="N2841">
        <v>1.67</v>
      </c>
      <c r="O2841">
        <v>1.62</v>
      </c>
      <c r="P2841">
        <v>1.95</v>
      </c>
      <c r="Q2841">
        <v>2.6</v>
      </c>
      <c r="R2841">
        <v>9.4600000000000009</v>
      </c>
      <c r="S2841">
        <v>11.27</v>
      </c>
      <c r="T2841">
        <v>3.71</v>
      </c>
      <c r="U2841">
        <v>1.32</v>
      </c>
      <c r="V2841">
        <v>1.44</v>
      </c>
      <c r="W2841">
        <v>72</v>
      </c>
      <c r="X2841">
        <v>4.59</v>
      </c>
      <c r="Y2841">
        <v>5.38</v>
      </c>
      <c r="Z2841">
        <v>12.72</v>
      </c>
      <c r="AA2841">
        <v>11.5</v>
      </c>
      <c r="AB2841">
        <v>4.46</v>
      </c>
      <c r="AC2841">
        <v>10.45</v>
      </c>
    </row>
    <row r="2842" spans="1:29" x14ac:dyDescent="0.2">
      <c r="A2842" t="s">
        <v>3807</v>
      </c>
      <c r="B2842" s="2" t="s">
        <v>4797</v>
      </c>
      <c r="C2842" s="2">
        <v>1</v>
      </c>
      <c r="D2842" s="2">
        <v>1</v>
      </c>
      <c r="E2842" s="2">
        <v>5</v>
      </c>
      <c r="F2842" s="1">
        <v>43280.429166666669</v>
      </c>
      <c r="G2842">
        <v>84.95</v>
      </c>
      <c r="H2842">
        <v>2.4500000000000002</v>
      </c>
      <c r="I2842">
        <v>1.51</v>
      </c>
      <c r="J2842">
        <v>4.45</v>
      </c>
      <c r="K2842">
        <v>2.41</v>
      </c>
      <c r="L2842">
        <v>0.27</v>
      </c>
      <c r="M2842">
        <v>0.25</v>
      </c>
      <c r="N2842">
        <v>1.84</v>
      </c>
      <c r="O2842">
        <v>1.84</v>
      </c>
      <c r="P2842">
        <v>1.72</v>
      </c>
      <c r="Q2842">
        <v>2.0499999999999998</v>
      </c>
      <c r="R2842">
        <v>9.23</v>
      </c>
      <c r="S2842">
        <v>13.38</v>
      </c>
      <c r="T2842">
        <v>5.45</v>
      </c>
      <c r="U2842">
        <v>1.96</v>
      </c>
      <c r="V2842">
        <v>1.63</v>
      </c>
      <c r="W2842">
        <v>67.38</v>
      </c>
      <c r="X2842">
        <v>8.24</v>
      </c>
      <c r="Y2842">
        <v>8.77</v>
      </c>
      <c r="Z2842">
        <v>18.420000000000002</v>
      </c>
      <c r="AA2842">
        <v>22.66</v>
      </c>
      <c r="AB2842">
        <v>6.53</v>
      </c>
      <c r="AC2842">
        <v>28.82</v>
      </c>
    </row>
    <row r="2843" spans="1:29" x14ac:dyDescent="0.2">
      <c r="A2843" t="s">
        <v>1000</v>
      </c>
      <c r="B2843" s="2" t="s">
        <v>4741</v>
      </c>
      <c r="C2843" s="2">
        <v>1</v>
      </c>
      <c r="D2843" s="2">
        <v>2</v>
      </c>
      <c r="E2843" s="2">
        <v>2</v>
      </c>
      <c r="F2843" s="1">
        <v>42958.470833333333</v>
      </c>
      <c r="G2843">
        <v>84.95</v>
      </c>
      <c r="H2843">
        <v>2.2000000000000002</v>
      </c>
      <c r="I2843">
        <v>1.45</v>
      </c>
      <c r="J2843">
        <v>3.77</v>
      </c>
      <c r="K2843">
        <v>2.11</v>
      </c>
      <c r="L2843">
        <v>0.28000000000000003</v>
      </c>
      <c r="M2843">
        <v>0.36</v>
      </c>
      <c r="N2843">
        <v>1.67</v>
      </c>
      <c r="O2843">
        <v>1.65</v>
      </c>
      <c r="P2843">
        <v>1.62</v>
      </c>
      <c r="Q2843">
        <v>2.16</v>
      </c>
      <c r="R2843">
        <v>9.76</v>
      </c>
      <c r="S2843">
        <v>11.7</v>
      </c>
      <c r="T2843">
        <v>4.55</v>
      </c>
      <c r="U2843">
        <v>1.88</v>
      </c>
      <c r="V2843">
        <v>1.51</v>
      </c>
      <c r="W2843">
        <v>69.06</v>
      </c>
      <c r="X2843">
        <v>5.38</v>
      </c>
      <c r="Y2843">
        <v>6.18</v>
      </c>
      <c r="Z2843">
        <v>12.02</v>
      </c>
      <c r="AA2843">
        <v>17.62</v>
      </c>
      <c r="AB2843">
        <v>5.86</v>
      </c>
      <c r="AC2843">
        <v>16.420000000000002</v>
      </c>
    </row>
    <row r="2844" spans="1:29" x14ac:dyDescent="0.2">
      <c r="A2844" t="s">
        <v>3251</v>
      </c>
      <c r="B2844" s="2" t="s">
        <v>4901</v>
      </c>
      <c r="C2844" s="2">
        <v>1</v>
      </c>
      <c r="D2844" s="2">
        <v>2</v>
      </c>
      <c r="E2844" s="2">
        <v>4</v>
      </c>
      <c r="F2844" s="1">
        <v>43200.619444444441</v>
      </c>
      <c r="G2844">
        <v>84.95</v>
      </c>
      <c r="H2844">
        <v>2.2200000000000002</v>
      </c>
      <c r="I2844">
        <v>1.45</v>
      </c>
      <c r="J2844">
        <v>2.82</v>
      </c>
      <c r="K2844">
        <v>3.05</v>
      </c>
      <c r="L2844">
        <v>0.7</v>
      </c>
      <c r="M2844">
        <v>0.33</v>
      </c>
      <c r="N2844">
        <v>1.99</v>
      </c>
      <c r="O2844">
        <v>1.94</v>
      </c>
      <c r="P2844">
        <v>3.55</v>
      </c>
      <c r="Q2844">
        <v>3.91</v>
      </c>
      <c r="R2844">
        <v>2.75</v>
      </c>
      <c r="S2844">
        <v>17.14</v>
      </c>
      <c r="T2844">
        <v>4.71</v>
      </c>
      <c r="U2844">
        <v>2.5499999999999998</v>
      </c>
      <c r="V2844">
        <v>1.84</v>
      </c>
      <c r="W2844">
        <v>72.87</v>
      </c>
      <c r="X2844">
        <v>23.88</v>
      </c>
      <c r="Y2844">
        <v>24.56</v>
      </c>
      <c r="Z2844">
        <v>45.62</v>
      </c>
      <c r="AA2844">
        <v>58.46</v>
      </c>
      <c r="AB2844">
        <v>9.3699999999999992</v>
      </c>
      <c r="AC2844">
        <v>74.510000000000005</v>
      </c>
    </row>
    <row r="2845" spans="1:29" x14ac:dyDescent="0.2">
      <c r="A2845" t="s">
        <v>1017</v>
      </c>
      <c r="B2845" s="4">
        <v>792</v>
      </c>
      <c r="C2845" s="2">
        <v>1</v>
      </c>
      <c r="D2845" s="2">
        <v>1</v>
      </c>
      <c r="E2845" s="2">
        <v>2</v>
      </c>
      <c r="F2845" s="1">
        <v>42958.555555555555</v>
      </c>
      <c r="G2845">
        <v>84.94</v>
      </c>
      <c r="H2845">
        <v>1.71</v>
      </c>
      <c r="I2845">
        <v>1.3</v>
      </c>
      <c r="J2845">
        <v>3.39</v>
      </c>
      <c r="K2845">
        <v>1.84</v>
      </c>
      <c r="L2845">
        <v>0.35</v>
      </c>
      <c r="M2845">
        <v>0.32</v>
      </c>
      <c r="N2845">
        <v>1.55</v>
      </c>
      <c r="O2845">
        <v>1.57</v>
      </c>
      <c r="P2845">
        <v>1.58</v>
      </c>
      <c r="Q2845">
        <v>1.88</v>
      </c>
      <c r="R2845">
        <v>9.65</v>
      </c>
      <c r="S2845">
        <v>10.86</v>
      </c>
      <c r="T2845">
        <v>4.22</v>
      </c>
      <c r="U2845">
        <v>1.45</v>
      </c>
      <c r="V2845">
        <v>1.39</v>
      </c>
      <c r="W2845">
        <v>69.650000000000006</v>
      </c>
      <c r="X2845">
        <v>5.88</v>
      </c>
      <c r="Y2845">
        <v>6.86</v>
      </c>
      <c r="Z2845">
        <v>11.3</v>
      </c>
      <c r="AA2845">
        <v>17.760000000000002</v>
      </c>
      <c r="AB2845">
        <v>6.08</v>
      </c>
      <c r="AC2845">
        <v>14.6</v>
      </c>
    </row>
    <row r="2846" spans="1:29" x14ac:dyDescent="0.2">
      <c r="A2846" t="s">
        <v>1275</v>
      </c>
      <c r="B2846" s="2" t="s">
        <v>5103</v>
      </c>
      <c r="C2846" s="2">
        <v>2</v>
      </c>
      <c r="D2846" s="2">
        <v>1</v>
      </c>
      <c r="E2846" s="2">
        <v>2</v>
      </c>
      <c r="F2846" s="1">
        <v>42972.50277777778</v>
      </c>
      <c r="G2846">
        <v>84.94</v>
      </c>
      <c r="H2846">
        <v>1.55</v>
      </c>
      <c r="I2846">
        <v>1.1100000000000001</v>
      </c>
      <c r="J2846">
        <v>4.0199999999999996</v>
      </c>
      <c r="K2846">
        <v>1.7</v>
      </c>
      <c r="L2846">
        <v>0.44</v>
      </c>
      <c r="M2846">
        <v>0.42</v>
      </c>
      <c r="N2846">
        <v>1.1100000000000001</v>
      </c>
      <c r="O2846">
        <v>1.1200000000000001</v>
      </c>
      <c r="P2846">
        <v>1.86</v>
      </c>
      <c r="Q2846">
        <v>2.39</v>
      </c>
      <c r="R2846">
        <v>10.57</v>
      </c>
      <c r="S2846">
        <v>7.89</v>
      </c>
      <c r="T2846">
        <v>4.21</v>
      </c>
      <c r="U2846">
        <v>1.57</v>
      </c>
      <c r="V2846">
        <v>1.22</v>
      </c>
      <c r="W2846">
        <v>70.59</v>
      </c>
      <c r="X2846">
        <v>7.08</v>
      </c>
      <c r="Y2846">
        <v>8.06</v>
      </c>
      <c r="Z2846">
        <v>11.09</v>
      </c>
      <c r="AA2846">
        <v>13.47</v>
      </c>
      <c r="AB2846">
        <v>4.38</v>
      </c>
      <c r="AC2846">
        <v>13.17</v>
      </c>
    </row>
    <row r="2847" spans="1:29" x14ac:dyDescent="0.2">
      <c r="A2847" t="s">
        <v>4230</v>
      </c>
      <c r="B2847" s="2" t="s">
        <v>4961</v>
      </c>
      <c r="C2847" s="2">
        <v>2</v>
      </c>
      <c r="D2847" s="2">
        <v>1</v>
      </c>
      <c r="E2847" s="2">
        <v>5</v>
      </c>
      <c r="F2847" s="1">
        <v>43286.460416666669</v>
      </c>
      <c r="G2847">
        <v>84.94</v>
      </c>
      <c r="H2847">
        <v>1.86</v>
      </c>
      <c r="I2847">
        <v>1.1599999999999999</v>
      </c>
      <c r="J2847">
        <v>2.8</v>
      </c>
      <c r="K2847">
        <v>1.97</v>
      </c>
      <c r="L2847">
        <v>0.37</v>
      </c>
      <c r="M2847">
        <v>0.37</v>
      </c>
      <c r="N2847">
        <v>1.37</v>
      </c>
      <c r="O2847">
        <v>1.36</v>
      </c>
      <c r="P2847">
        <v>1.87</v>
      </c>
      <c r="Q2847">
        <v>2.21</v>
      </c>
      <c r="R2847">
        <v>9.11</v>
      </c>
      <c r="S2847">
        <v>9.75</v>
      </c>
      <c r="T2847">
        <v>4.42</v>
      </c>
      <c r="U2847">
        <v>1.72</v>
      </c>
      <c r="V2847">
        <v>1.37</v>
      </c>
      <c r="W2847">
        <v>71.66</v>
      </c>
      <c r="X2847">
        <v>7.33</v>
      </c>
      <c r="Y2847">
        <v>7.77</v>
      </c>
      <c r="Z2847">
        <v>9.9600000000000009</v>
      </c>
      <c r="AA2847">
        <v>22.68</v>
      </c>
      <c r="AB2847">
        <v>8.65</v>
      </c>
      <c r="AC2847">
        <v>13.18</v>
      </c>
    </row>
    <row r="2848" spans="1:29" x14ac:dyDescent="0.2">
      <c r="A2848" t="s">
        <v>48</v>
      </c>
      <c r="B2848" s="2" t="s">
        <v>4778</v>
      </c>
      <c r="C2848" s="2">
        <v>1</v>
      </c>
      <c r="D2848" s="2">
        <v>2</v>
      </c>
      <c r="E2848" s="2">
        <v>1</v>
      </c>
      <c r="F2848" s="1">
        <v>42898.622916666667</v>
      </c>
      <c r="G2848">
        <v>84.94</v>
      </c>
      <c r="H2848">
        <v>1.76</v>
      </c>
      <c r="I2848">
        <v>1.36</v>
      </c>
      <c r="J2848">
        <v>2.02</v>
      </c>
      <c r="K2848">
        <v>2.19</v>
      </c>
      <c r="L2848">
        <v>0.49</v>
      </c>
      <c r="M2848">
        <v>0.6</v>
      </c>
      <c r="N2848">
        <v>1.77</v>
      </c>
      <c r="O2848">
        <v>1.73</v>
      </c>
      <c r="P2848">
        <v>2.38</v>
      </c>
      <c r="Q2848">
        <v>3.28</v>
      </c>
      <c r="R2848">
        <v>7.54</v>
      </c>
      <c r="S2848">
        <v>13.66</v>
      </c>
      <c r="T2848">
        <v>3.53</v>
      </c>
      <c r="U2848">
        <v>1.52</v>
      </c>
      <c r="V2848">
        <v>1.52</v>
      </c>
      <c r="W2848">
        <v>71.56</v>
      </c>
      <c r="X2848">
        <v>6.45</v>
      </c>
      <c r="Y2848">
        <v>8.7899999999999991</v>
      </c>
      <c r="Z2848">
        <v>13.55</v>
      </c>
      <c r="AA2848">
        <v>30.34</v>
      </c>
      <c r="AB2848">
        <v>10.51</v>
      </c>
      <c r="AC2848">
        <v>22.99</v>
      </c>
    </row>
    <row r="2849" spans="1:29" x14ac:dyDescent="0.2">
      <c r="A2849" t="s">
        <v>211</v>
      </c>
      <c r="B2849" s="2" t="s">
        <v>4946</v>
      </c>
      <c r="C2849" s="2">
        <v>1</v>
      </c>
      <c r="D2849" s="2">
        <v>1</v>
      </c>
      <c r="E2849" s="2">
        <v>1</v>
      </c>
      <c r="F2849" s="1">
        <v>42902.499305555553</v>
      </c>
      <c r="G2849">
        <v>84.94</v>
      </c>
      <c r="H2849">
        <v>2.0299999999999998</v>
      </c>
      <c r="I2849">
        <v>1.29</v>
      </c>
      <c r="J2849">
        <v>3.07</v>
      </c>
      <c r="K2849">
        <v>2.48</v>
      </c>
      <c r="L2849">
        <v>0.55000000000000004</v>
      </c>
      <c r="M2849">
        <v>0.56999999999999995</v>
      </c>
      <c r="N2849">
        <v>1.66</v>
      </c>
      <c r="O2849">
        <v>1.66</v>
      </c>
      <c r="P2849">
        <v>2.84</v>
      </c>
      <c r="Q2849">
        <v>3.57</v>
      </c>
      <c r="R2849">
        <v>5.57</v>
      </c>
      <c r="S2849">
        <v>13.69</v>
      </c>
      <c r="T2849">
        <v>5</v>
      </c>
      <c r="U2849">
        <v>2.04</v>
      </c>
      <c r="V2849">
        <v>1.55</v>
      </c>
      <c r="W2849">
        <v>71.239999999999995</v>
      </c>
      <c r="X2849">
        <v>10.25</v>
      </c>
      <c r="Y2849">
        <v>13.79</v>
      </c>
      <c r="Z2849">
        <v>17.420000000000002</v>
      </c>
      <c r="AA2849">
        <v>38.5</v>
      </c>
      <c r="AB2849">
        <v>10.78</v>
      </c>
      <c r="AC2849">
        <v>43.74</v>
      </c>
    </row>
    <row r="2850" spans="1:29" x14ac:dyDescent="0.2">
      <c r="A2850" t="s">
        <v>3430</v>
      </c>
      <c r="B2850" s="2" t="s">
        <v>4738</v>
      </c>
      <c r="C2850" s="2">
        <v>1</v>
      </c>
      <c r="D2850" s="2">
        <v>1</v>
      </c>
      <c r="E2850" s="2">
        <v>4</v>
      </c>
      <c r="F2850" s="1">
        <v>43206.770833333336</v>
      </c>
      <c r="G2850">
        <v>84.94</v>
      </c>
      <c r="H2850">
        <v>1.59</v>
      </c>
      <c r="I2850">
        <v>1.1299999999999999</v>
      </c>
      <c r="J2850">
        <v>3.02</v>
      </c>
      <c r="K2850">
        <v>2.2999999999999998</v>
      </c>
      <c r="L2850">
        <v>0.7</v>
      </c>
      <c r="M2850">
        <v>0.32</v>
      </c>
      <c r="N2850">
        <v>1.45</v>
      </c>
      <c r="O2850">
        <v>1.43</v>
      </c>
      <c r="P2850">
        <v>3.29</v>
      </c>
      <c r="Q2850">
        <v>3.94</v>
      </c>
      <c r="R2850">
        <v>5.0599999999999996</v>
      </c>
      <c r="S2850">
        <v>12.58</v>
      </c>
      <c r="T2850">
        <v>4.32</v>
      </c>
      <c r="U2850">
        <v>1.9</v>
      </c>
      <c r="V2850">
        <v>1.47</v>
      </c>
      <c r="W2850">
        <v>73.58</v>
      </c>
      <c r="X2850">
        <v>20.59</v>
      </c>
      <c r="Y2850">
        <v>22.58</v>
      </c>
      <c r="Z2850">
        <v>32.75</v>
      </c>
      <c r="AA2850">
        <v>46.87</v>
      </c>
      <c r="AB2850">
        <v>8.86</v>
      </c>
      <c r="AC2850">
        <v>60.91</v>
      </c>
    </row>
    <row r="2851" spans="1:29" x14ac:dyDescent="0.2">
      <c r="A2851" t="s">
        <v>1748</v>
      </c>
      <c r="B2851" s="2" t="s">
        <v>5135</v>
      </c>
      <c r="C2851" s="2">
        <v>2</v>
      </c>
      <c r="D2851" s="2">
        <v>2</v>
      </c>
      <c r="E2851" s="2">
        <v>2</v>
      </c>
      <c r="F2851" s="1">
        <v>42990.459722222222</v>
      </c>
      <c r="G2851">
        <v>84.94</v>
      </c>
      <c r="H2851">
        <v>1.84</v>
      </c>
      <c r="I2851">
        <v>1.46</v>
      </c>
      <c r="J2851">
        <v>2.99</v>
      </c>
      <c r="K2851">
        <v>2.2400000000000002</v>
      </c>
      <c r="L2851">
        <v>0.35</v>
      </c>
      <c r="M2851">
        <v>0.28999999999999998</v>
      </c>
      <c r="N2851">
        <v>1.71</v>
      </c>
      <c r="O2851">
        <v>1.71</v>
      </c>
      <c r="P2851">
        <v>1.75</v>
      </c>
      <c r="Q2851">
        <v>1.95</v>
      </c>
      <c r="R2851">
        <v>8.85</v>
      </c>
      <c r="S2851">
        <v>11.71</v>
      </c>
      <c r="T2851">
        <v>4.4000000000000004</v>
      </c>
      <c r="U2851">
        <v>1.56</v>
      </c>
      <c r="V2851">
        <v>1.44</v>
      </c>
      <c r="W2851">
        <v>70.67</v>
      </c>
      <c r="X2851">
        <v>5.75</v>
      </c>
      <c r="Y2851">
        <v>6.76</v>
      </c>
      <c r="Z2851">
        <v>13.74</v>
      </c>
      <c r="AA2851">
        <v>14.31</v>
      </c>
      <c r="AB2851">
        <v>5.84</v>
      </c>
      <c r="AC2851">
        <v>13.72</v>
      </c>
    </row>
    <row r="2852" spans="1:29" x14ac:dyDescent="0.2">
      <c r="A2852" t="s">
        <v>1639</v>
      </c>
      <c r="B2852" s="2" t="s">
        <v>4834</v>
      </c>
      <c r="C2852" s="2">
        <v>1</v>
      </c>
      <c r="D2852" s="2">
        <v>1</v>
      </c>
      <c r="E2852" s="2">
        <v>2</v>
      </c>
      <c r="F2852" s="1">
        <v>42989.587500000001</v>
      </c>
      <c r="G2852">
        <v>84.94</v>
      </c>
      <c r="H2852">
        <v>1.95</v>
      </c>
      <c r="I2852">
        <v>1.39</v>
      </c>
      <c r="J2852">
        <v>3.23</v>
      </c>
      <c r="K2852">
        <v>1.95</v>
      </c>
      <c r="L2852">
        <v>0.26</v>
      </c>
      <c r="M2852">
        <v>0.31</v>
      </c>
      <c r="N2852">
        <v>1.63</v>
      </c>
      <c r="O2852">
        <v>1.64</v>
      </c>
      <c r="P2852">
        <v>1.56</v>
      </c>
      <c r="Q2852">
        <v>1.73</v>
      </c>
      <c r="R2852">
        <v>10.7</v>
      </c>
      <c r="S2852">
        <v>10.87</v>
      </c>
      <c r="T2852">
        <v>4.68</v>
      </c>
      <c r="U2852">
        <v>1.68</v>
      </c>
      <c r="V2852">
        <v>1.51</v>
      </c>
      <c r="W2852">
        <v>69.83</v>
      </c>
      <c r="X2852">
        <v>5.54</v>
      </c>
      <c r="Y2852">
        <v>5.78</v>
      </c>
      <c r="Z2852">
        <v>11.32</v>
      </c>
      <c r="AA2852">
        <v>14.33</v>
      </c>
      <c r="AB2852">
        <v>5.43</v>
      </c>
      <c r="AC2852">
        <v>13.86</v>
      </c>
    </row>
    <row r="2853" spans="1:29" x14ac:dyDescent="0.2">
      <c r="A2853" t="s">
        <v>3727</v>
      </c>
      <c r="B2853" s="2" t="s">
        <v>5130</v>
      </c>
      <c r="C2853" s="2">
        <v>2</v>
      </c>
      <c r="D2853" s="2">
        <v>1</v>
      </c>
      <c r="E2853" s="2">
        <v>4</v>
      </c>
      <c r="F2853" s="1">
        <v>43217.59375</v>
      </c>
      <c r="G2853">
        <v>84.94</v>
      </c>
      <c r="H2853">
        <v>1.48</v>
      </c>
      <c r="I2853">
        <v>1.04</v>
      </c>
      <c r="J2853">
        <v>1.87</v>
      </c>
      <c r="K2853">
        <v>2.1800000000000002</v>
      </c>
      <c r="L2853">
        <v>0.71</v>
      </c>
      <c r="M2853">
        <v>0.37</v>
      </c>
      <c r="N2853">
        <v>1.5</v>
      </c>
      <c r="O2853">
        <v>1.47</v>
      </c>
      <c r="P2853">
        <v>3.35</v>
      </c>
      <c r="Q2853">
        <v>4.09</v>
      </c>
      <c r="R2853">
        <v>3.09</v>
      </c>
      <c r="S2853">
        <v>13.15</v>
      </c>
      <c r="T2853">
        <v>4.1500000000000004</v>
      </c>
      <c r="U2853">
        <v>1.97</v>
      </c>
      <c r="V2853">
        <v>1.42</v>
      </c>
      <c r="W2853">
        <v>74.06</v>
      </c>
      <c r="X2853">
        <v>20.74</v>
      </c>
      <c r="Y2853">
        <v>26.39</v>
      </c>
      <c r="Z2853">
        <v>35.369999999999997</v>
      </c>
      <c r="AA2853">
        <v>62.37</v>
      </c>
      <c r="AB2853">
        <v>15.48</v>
      </c>
      <c r="AC2853">
        <v>78.86</v>
      </c>
    </row>
    <row r="2854" spans="1:29" x14ac:dyDescent="0.2">
      <c r="A2854" t="s">
        <v>459</v>
      </c>
      <c r="B2854" s="2" t="s">
        <v>4741</v>
      </c>
      <c r="C2854" s="2">
        <v>2</v>
      </c>
      <c r="D2854" s="2">
        <v>1</v>
      </c>
      <c r="E2854" s="2">
        <v>1</v>
      </c>
      <c r="F2854" s="1">
        <v>42921.563194444447</v>
      </c>
      <c r="G2854">
        <v>84.94</v>
      </c>
      <c r="H2854">
        <v>2.2400000000000002</v>
      </c>
      <c r="I2854">
        <v>1.5</v>
      </c>
      <c r="J2854">
        <v>1.69</v>
      </c>
      <c r="K2854">
        <v>2.74</v>
      </c>
      <c r="L2854">
        <v>0.55000000000000004</v>
      </c>
      <c r="M2854">
        <v>0.61</v>
      </c>
      <c r="N2854">
        <v>1.96</v>
      </c>
      <c r="O2854">
        <v>1.96</v>
      </c>
      <c r="P2854">
        <v>2.86</v>
      </c>
      <c r="Q2854">
        <v>3.64</v>
      </c>
      <c r="R2854">
        <v>5.57</v>
      </c>
      <c r="S2854">
        <v>15.46</v>
      </c>
      <c r="T2854">
        <v>4.13</v>
      </c>
      <c r="U2854">
        <v>2.0099999999999998</v>
      </c>
      <c r="V2854">
        <v>1.68</v>
      </c>
      <c r="W2854">
        <v>72.040000000000006</v>
      </c>
      <c r="X2854">
        <v>7.55</v>
      </c>
      <c r="Y2854">
        <v>8.31</v>
      </c>
      <c r="Z2854">
        <v>15.8</v>
      </c>
      <c r="AA2854">
        <v>33.35</v>
      </c>
      <c r="AB2854">
        <v>12.7</v>
      </c>
      <c r="AC2854">
        <v>35.18</v>
      </c>
    </row>
    <row r="2855" spans="1:29" x14ac:dyDescent="0.2">
      <c r="A2855" t="s">
        <v>949</v>
      </c>
      <c r="B2855" s="2" t="s">
        <v>4741</v>
      </c>
      <c r="C2855" s="2">
        <v>1</v>
      </c>
      <c r="D2855" s="2">
        <v>2</v>
      </c>
      <c r="E2855" s="2">
        <v>2</v>
      </c>
      <c r="F2855" s="1">
        <v>42955.592361111114</v>
      </c>
      <c r="G2855">
        <v>84.94</v>
      </c>
      <c r="H2855">
        <v>2.04</v>
      </c>
      <c r="I2855">
        <v>1.51</v>
      </c>
      <c r="J2855">
        <v>3.34</v>
      </c>
      <c r="K2855">
        <v>2.2599999999999998</v>
      </c>
      <c r="L2855">
        <v>0.45</v>
      </c>
      <c r="M2855">
        <v>0.53</v>
      </c>
      <c r="N2855">
        <v>1.71</v>
      </c>
      <c r="O2855">
        <v>1.67</v>
      </c>
      <c r="P2855">
        <v>2.2200000000000002</v>
      </c>
      <c r="Q2855">
        <v>2.95</v>
      </c>
      <c r="R2855">
        <v>8.1</v>
      </c>
      <c r="S2855">
        <v>12.54</v>
      </c>
      <c r="T2855">
        <v>3.85</v>
      </c>
      <c r="U2855">
        <v>1.72</v>
      </c>
      <c r="V2855">
        <v>1.5</v>
      </c>
      <c r="W2855">
        <v>71.400000000000006</v>
      </c>
      <c r="X2855">
        <v>5.42</v>
      </c>
      <c r="Y2855">
        <v>6.26</v>
      </c>
      <c r="Z2855">
        <v>12.11</v>
      </c>
      <c r="AA2855">
        <v>16.55</v>
      </c>
      <c r="AB2855">
        <v>5.81</v>
      </c>
      <c r="AC2855">
        <v>17.25</v>
      </c>
    </row>
    <row r="2856" spans="1:29" x14ac:dyDescent="0.2">
      <c r="A2856" t="s">
        <v>569</v>
      </c>
      <c r="B2856" s="2" t="s">
        <v>5119</v>
      </c>
      <c r="C2856" s="2">
        <v>2</v>
      </c>
      <c r="D2856" s="2">
        <v>1</v>
      </c>
      <c r="E2856" s="2">
        <v>1</v>
      </c>
      <c r="F2856" s="1">
        <v>42923.613888888889</v>
      </c>
      <c r="G2856">
        <v>84.94</v>
      </c>
      <c r="H2856">
        <v>1.83</v>
      </c>
      <c r="I2856">
        <v>1.25</v>
      </c>
      <c r="J2856">
        <v>2.73</v>
      </c>
      <c r="K2856">
        <v>2.2200000000000002</v>
      </c>
      <c r="L2856">
        <v>0.54</v>
      </c>
      <c r="M2856">
        <v>0.59</v>
      </c>
      <c r="N2856">
        <v>1.61</v>
      </c>
      <c r="O2856">
        <v>1.61</v>
      </c>
      <c r="P2856">
        <v>2.69</v>
      </c>
      <c r="Q2856">
        <v>3.38</v>
      </c>
      <c r="R2856">
        <v>6.74</v>
      </c>
      <c r="S2856">
        <v>13.13</v>
      </c>
      <c r="T2856">
        <v>4.9400000000000004</v>
      </c>
      <c r="U2856">
        <v>1.83</v>
      </c>
      <c r="V2856">
        <v>1.52</v>
      </c>
      <c r="W2856">
        <v>71.05</v>
      </c>
      <c r="X2856">
        <v>9.31</v>
      </c>
      <c r="Y2856">
        <v>12.64</v>
      </c>
      <c r="Z2856">
        <v>15.23</v>
      </c>
      <c r="AA2856">
        <v>32</v>
      </c>
      <c r="AB2856">
        <v>8.0500000000000007</v>
      </c>
      <c r="AC2856">
        <v>36.869999999999997</v>
      </c>
    </row>
    <row r="2857" spans="1:29" x14ac:dyDescent="0.2">
      <c r="A2857" t="s">
        <v>3745</v>
      </c>
      <c r="B2857" s="2" t="s">
        <v>5075</v>
      </c>
      <c r="C2857" s="2">
        <v>2</v>
      </c>
      <c r="D2857" s="2">
        <v>2</v>
      </c>
      <c r="E2857" s="2">
        <v>4</v>
      </c>
      <c r="F2857" s="1">
        <v>43217.637499999997</v>
      </c>
      <c r="G2857">
        <v>84.93</v>
      </c>
      <c r="H2857">
        <v>1.64</v>
      </c>
      <c r="I2857">
        <v>1.35</v>
      </c>
      <c r="J2857">
        <v>2.34</v>
      </c>
      <c r="K2857">
        <v>2.4500000000000002</v>
      </c>
      <c r="L2857">
        <v>0.78</v>
      </c>
      <c r="M2857">
        <v>0.5</v>
      </c>
      <c r="N2857">
        <v>1.81</v>
      </c>
      <c r="O2857">
        <v>1.73</v>
      </c>
      <c r="P2857">
        <v>3.51</v>
      </c>
      <c r="Q2857">
        <v>4.3099999999999996</v>
      </c>
      <c r="R2857">
        <v>4</v>
      </c>
      <c r="S2857">
        <v>15.12</v>
      </c>
      <c r="T2857">
        <v>3.95</v>
      </c>
      <c r="U2857">
        <v>1.94</v>
      </c>
      <c r="V2857">
        <v>1.58</v>
      </c>
      <c r="W2857">
        <v>74.77</v>
      </c>
      <c r="X2857">
        <v>18.14</v>
      </c>
      <c r="Y2857">
        <v>22.02</v>
      </c>
      <c r="Z2857">
        <v>39.47</v>
      </c>
      <c r="AA2857">
        <v>48.31</v>
      </c>
      <c r="AB2857">
        <v>9.74</v>
      </c>
      <c r="AC2857">
        <v>55.55</v>
      </c>
    </row>
    <row r="2858" spans="1:29" x14ac:dyDescent="0.2">
      <c r="A2858" t="s">
        <v>793</v>
      </c>
      <c r="B2858" s="2" t="s">
        <v>5065</v>
      </c>
      <c r="C2858" s="2">
        <v>2</v>
      </c>
      <c r="D2858" s="2">
        <v>1</v>
      </c>
      <c r="E2858" s="2">
        <v>1</v>
      </c>
      <c r="F2858" s="1">
        <v>42950.459722222222</v>
      </c>
      <c r="G2858">
        <v>84.93</v>
      </c>
      <c r="H2858">
        <v>1.73</v>
      </c>
      <c r="I2858">
        <v>1.35</v>
      </c>
      <c r="J2858">
        <v>2.4</v>
      </c>
      <c r="K2858">
        <v>2.06</v>
      </c>
      <c r="L2858">
        <v>0.56000000000000005</v>
      </c>
      <c r="M2858">
        <v>0.68</v>
      </c>
      <c r="N2858">
        <v>1.66</v>
      </c>
      <c r="O2858">
        <v>1.65</v>
      </c>
      <c r="P2858">
        <v>2.61</v>
      </c>
      <c r="Q2858">
        <v>3.16</v>
      </c>
      <c r="R2858">
        <v>6.65</v>
      </c>
      <c r="S2858">
        <v>12.87</v>
      </c>
      <c r="T2858">
        <v>4.01</v>
      </c>
      <c r="U2858">
        <v>1.58</v>
      </c>
      <c r="V2858">
        <v>1.51</v>
      </c>
      <c r="W2858">
        <v>71.94</v>
      </c>
      <c r="X2858">
        <v>5.95</v>
      </c>
      <c r="Y2858">
        <v>6.84</v>
      </c>
      <c r="Z2858">
        <v>14.64</v>
      </c>
      <c r="AA2858">
        <v>21.32</v>
      </c>
      <c r="AB2858">
        <v>6.34</v>
      </c>
      <c r="AC2858">
        <v>21.17</v>
      </c>
    </row>
    <row r="2859" spans="1:29" x14ac:dyDescent="0.2">
      <c r="A2859" t="s">
        <v>202</v>
      </c>
      <c r="B2859" s="2" t="s">
        <v>5088</v>
      </c>
      <c r="C2859" s="2">
        <v>2</v>
      </c>
      <c r="D2859" s="2">
        <v>2</v>
      </c>
      <c r="E2859" s="2">
        <v>1</v>
      </c>
      <c r="F2859" s="1">
        <v>42902.478472222225</v>
      </c>
      <c r="G2859">
        <v>84.93</v>
      </c>
      <c r="H2859">
        <v>1.85</v>
      </c>
      <c r="I2859">
        <v>1.19</v>
      </c>
      <c r="J2859">
        <v>2.56</v>
      </c>
      <c r="K2859">
        <v>2.33</v>
      </c>
      <c r="L2859">
        <v>0.46</v>
      </c>
      <c r="M2859">
        <v>0.54</v>
      </c>
      <c r="N2859">
        <v>1.47</v>
      </c>
      <c r="O2859">
        <v>1.47</v>
      </c>
      <c r="P2859">
        <v>2.2400000000000002</v>
      </c>
      <c r="Q2859">
        <v>2.9</v>
      </c>
      <c r="R2859">
        <v>7.66</v>
      </c>
      <c r="S2859">
        <v>11.51</v>
      </c>
      <c r="T2859">
        <v>4.21</v>
      </c>
      <c r="U2859">
        <v>1.98</v>
      </c>
      <c r="V2859">
        <v>1.4</v>
      </c>
      <c r="W2859">
        <v>70.61</v>
      </c>
      <c r="X2859">
        <v>7.73</v>
      </c>
      <c r="Y2859">
        <v>11.6</v>
      </c>
      <c r="Z2859">
        <v>12.47</v>
      </c>
      <c r="AA2859">
        <v>32.74</v>
      </c>
      <c r="AB2859">
        <v>9.25</v>
      </c>
      <c r="AC2859">
        <v>26.25</v>
      </c>
    </row>
    <row r="2860" spans="1:29" x14ac:dyDescent="0.2">
      <c r="A2860" t="s">
        <v>175</v>
      </c>
      <c r="B2860" s="2" t="s">
        <v>4971</v>
      </c>
      <c r="C2860" s="2">
        <v>2</v>
      </c>
      <c r="D2860" s="2">
        <v>1</v>
      </c>
      <c r="E2860" s="2">
        <v>1</v>
      </c>
      <c r="F2860" s="1">
        <v>42901.472222222219</v>
      </c>
      <c r="G2860">
        <v>84.92</v>
      </c>
      <c r="H2860">
        <v>1.96</v>
      </c>
      <c r="I2860">
        <v>1.44</v>
      </c>
      <c r="J2860">
        <v>1.89</v>
      </c>
      <c r="K2860">
        <v>2.46</v>
      </c>
      <c r="L2860">
        <v>0.52</v>
      </c>
      <c r="M2860">
        <v>0.44</v>
      </c>
      <c r="N2860">
        <v>1.97</v>
      </c>
      <c r="O2860">
        <v>1.95</v>
      </c>
      <c r="P2860">
        <v>2.69</v>
      </c>
      <c r="Q2860">
        <v>3.34</v>
      </c>
      <c r="R2860">
        <v>5.8</v>
      </c>
      <c r="S2860">
        <v>15.63</v>
      </c>
      <c r="T2860">
        <v>4.8899999999999997</v>
      </c>
      <c r="U2860">
        <v>1.68</v>
      </c>
      <c r="V2860">
        <v>1.63</v>
      </c>
      <c r="W2860">
        <v>71.56</v>
      </c>
      <c r="X2860">
        <v>10.31</v>
      </c>
      <c r="Y2860">
        <v>11.41</v>
      </c>
      <c r="Z2860">
        <v>19.3</v>
      </c>
      <c r="AA2860">
        <v>34.79</v>
      </c>
      <c r="AB2860">
        <v>10.94</v>
      </c>
      <c r="AC2860">
        <v>44.36</v>
      </c>
    </row>
    <row r="2861" spans="1:29" x14ac:dyDescent="0.2">
      <c r="A2861" t="s">
        <v>3604</v>
      </c>
      <c r="B2861" s="2" t="s">
        <v>4974</v>
      </c>
      <c r="C2861" s="2">
        <v>2</v>
      </c>
      <c r="D2861" s="2">
        <v>1</v>
      </c>
      <c r="E2861" s="2">
        <v>3</v>
      </c>
      <c r="F2861" s="1">
        <v>43216.563888888886</v>
      </c>
      <c r="G2861">
        <v>84.92</v>
      </c>
      <c r="H2861">
        <v>2.0099999999999998</v>
      </c>
      <c r="I2861">
        <v>1.1499999999999999</v>
      </c>
      <c r="J2861">
        <v>-0.28999999999999998</v>
      </c>
      <c r="K2861">
        <v>3.3</v>
      </c>
      <c r="L2861">
        <v>0.85</v>
      </c>
      <c r="M2861">
        <v>0.78</v>
      </c>
      <c r="N2861">
        <v>1.7</v>
      </c>
      <c r="O2861">
        <v>1.71</v>
      </c>
      <c r="P2861">
        <v>4.12</v>
      </c>
      <c r="Q2861">
        <v>4.97</v>
      </c>
      <c r="R2861">
        <v>0.56999999999999995</v>
      </c>
      <c r="S2861">
        <v>16.059999999999999</v>
      </c>
      <c r="T2861">
        <v>3</v>
      </c>
      <c r="U2861">
        <v>2.69</v>
      </c>
      <c r="V2861">
        <v>1.67</v>
      </c>
      <c r="W2861">
        <v>75.33</v>
      </c>
      <c r="X2861">
        <v>23.06</v>
      </c>
      <c r="Y2861">
        <v>28.34</v>
      </c>
      <c r="Z2861">
        <v>47.15</v>
      </c>
      <c r="AA2861">
        <v>84.54</v>
      </c>
      <c r="AB2861">
        <v>16.03</v>
      </c>
      <c r="AC2861">
        <v>74.489999999999995</v>
      </c>
    </row>
    <row r="2862" spans="1:29" x14ac:dyDescent="0.2">
      <c r="A2862" t="s">
        <v>3460</v>
      </c>
      <c r="B2862" s="2" t="s">
        <v>4885</v>
      </c>
      <c r="C2862" s="2">
        <v>1</v>
      </c>
      <c r="D2862" s="2">
        <v>1</v>
      </c>
      <c r="E2862" s="2">
        <v>4</v>
      </c>
      <c r="F2862" s="1">
        <v>43206.821527777778</v>
      </c>
      <c r="G2862">
        <v>84.92</v>
      </c>
      <c r="H2862">
        <v>1.75</v>
      </c>
      <c r="I2862">
        <v>1.2</v>
      </c>
      <c r="J2862">
        <v>2.94</v>
      </c>
      <c r="K2862">
        <v>2.35</v>
      </c>
      <c r="L2862">
        <v>0.68</v>
      </c>
      <c r="M2862">
        <v>0.38</v>
      </c>
      <c r="N2862">
        <v>1.63</v>
      </c>
      <c r="O2862">
        <v>1.6</v>
      </c>
      <c r="P2862">
        <v>3.43</v>
      </c>
      <c r="Q2862">
        <v>4.12</v>
      </c>
      <c r="R2862">
        <v>4.67</v>
      </c>
      <c r="S2862">
        <v>14.12</v>
      </c>
      <c r="T2862">
        <v>5.17</v>
      </c>
      <c r="U2862">
        <v>1.97</v>
      </c>
      <c r="V2862">
        <v>1.62</v>
      </c>
      <c r="W2862">
        <v>72.84</v>
      </c>
      <c r="X2862">
        <v>24.24</v>
      </c>
      <c r="Y2862">
        <v>23.9</v>
      </c>
      <c r="Z2862">
        <v>40.159999999999997</v>
      </c>
      <c r="AA2862">
        <v>46.95</v>
      </c>
      <c r="AB2862">
        <v>7.36</v>
      </c>
      <c r="AC2862">
        <v>71.8</v>
      </c>
    </row>
    <row r="2863" spans="1:29" x14ac:dyDescent="0.2">
      <c r="A2863" t="s">
        <v>332</v>
      </c>
      <c r="B2863" s="2" t="s">
        <v>5124</v>
      </c>
      <c r="C2863" s="2">
        <v>2</v>
      </c>
      <c r="D2863" s="2">
        <v>1</v>
      </c>
      <c r="E2863" s="2">
        <v>1</v>
      </c>
      <c r="F2863" s="1">
        <v>42914.647916666669</v>
      </c>
      <c r="G2863">
        <v>84.92</v>
      </c>
      <c r="H2863">
        <v>1.98</v>
      </c>
      <c r="I2863">
        <v>1.39</v>
      </c>
      <c r="J2863">
        <v>2.15</v>
      </c>
      <c r="K2863">
        <v>2.35</v>
      </c>
      <c r="L2863">
        <v>0.49</v>
      </c>
      <c r="M2863">
        <v>0.57999999999999996</v>
      </c>
      <c r="N2863">
        <v>1.82</v>
      </c>
      <c r="O2863">
        <v>1.79</v>
      </c>
      <c r="P2863">
        <v>2.44</v>
      </c>
      <c r="Q2863">
        <v>3.1</v>
      </c>
      <c r="R2863">
        <v>6.88</v>
      </c>
      <c r="S2863">
        <v>13.96</v>
      </c>
      <c r="T2863">
        <v>4.4000000000000004</v>
      </c>
      <c r="U2863">
        <v>1.82</v>
      </c>
      <c r="V2863">
        <v>1.57</v>
      </c>
      <c r="W2863">
        <v>71.66</v>
      </c>
      <c r="X2863">
        <v>6.63</v>
      </c>
      <c r="Y2863">
        <v>8.92</v>
      </c>
      <c r="Z2863">
        <v>13.01</v>
      </c>
      <c r="AA2863">
        <v>30.91</v>
      </c>
      <c r="AB2863">
        <v>9.77</v>
      </c>
      <c r="AC2863">
        <v>25.33</v>
      </c>
    </row>
    <row r="2864" spans="1:29" x14ac:dyDescent="0.2">
      <c r="A2864" t="s">
        <v>1660</v>
      </c>
      <c r="B2864" s="2" t="s">
        <v>4859</v>
      </c>
      <c r="C2864" s="2">
        <v>1</v>
      </c>
      <c r="D2864" s="2">
        <v>1</v>
      </c>
      <c r="E2864" s="2">
        <v>2</v>
      </c>
      <c r="F2864" s="1">
        <v>42989.609722222223</v>
      </c>
      <c r="G2864">
        <v>84.92</v>
      </c>
      <c r="H2864">
        <v>1.72</v>
      </c>
      <c r="I2864">
        <v>1.43</v>
      </c>
      <c r="J2864">
        <v>4.25</v>
      </c>
      <c r="K2864">
        <v>1.77</v>
      </c>
      <c r="L2864">
        <v>0.34</v>
      </c>
      <c r="M2864">
        <v>0.33</v>
      </c>
      <c r="N2864">
        <v>1.57</v>
      </c>
      <c r="O2864">
        <v>1.55</v>
      </c>
      <c r="P2864">
        <v>1.61</v>
      </c>
      <c r="Q2864">
        <v>1.94</v>
      </c>
      <c r="R2864">
        <v>11.08</v>
      </c>
      <c r="S2864">
        <v>10.38</v>
      </c>
      <c r="T2864">
        <v>4.63</v>
      </c>
      <c r="U2864">
        <v>1.36</v>
      </c>
      <c r="V2864">
        <v>1.41</v>
      </c>
      <c r="W2864">
        <v>70.209999999999994</v>
      </c>
      <c r="X2864">
        <v>5.41</v>
      </c>
      <c r="Y2864">
        <v>5.55</v>
      </c>
      <c r="Z2864">
        <v>10.62</v>
      </c>
      <c r="AA2864">
        <v>10.8</v>
      </c>
      <c r="AB2864">
        <v>4</v>
      </c>
      <c r="AC2864">
        <v>12.27</v>
      </c>
    </row>
    <row r="2865" spans="1:29" x14ac:dyDescent="0.2">
      <c r="A2865" t="s">
        <v>816</v>
      </c>
      <c r="B2865" s="4">
        <v>792</v>
      </c>
      <c r="C2865" s="2">
        <v>1</v>
      </c>
      <c r="D2865" s="2">
        <v>2</v>
      </c>
      <c r="E2865" s="2">
        <v>1</v>
      </c>
      <c r="F2865" s="1">
        <v>42948.612500000003</v>
      </c>
      <c r="G2865">
        <v>84.91</v>
      </c>
      <c r="H2865">
        <v>1.59</v>
      </c>
      <c r="I2865">
        <v>1.29</v>
      </c>
      <c r="J2865">
        <v>2.2999999999999998</v>
      </c>
      <c r="K2865">
        <v>2.09</v>
      </c>
      <c r="L2865">
        <v>0.5</v>
      </c>
      <c r="M2865">
        <v>0.47</v>
      </c>
      <c r="N2865">
        <v>1.53</v>
      </c>
      <c r="O2865">
        <v>1.54</v>
      </c>
      <c r="P2865">
        <v>2.2799999999999998</v>
      </c>
      <c r="Q2865">
        <v>2.84</v>
      </c>
      <c r="R2865">
        <v>7.64</v>
      </c>
      <c r="S2865">
        <v>11.43</v>
      </c>
      <c r="T2865">
        <v>3.78</v>
      </c>
      <c r="U2865">
        <v>1.4</v>
      </c>
      <c r="V2865">
        <v>1.38</v>
      </c>
      <c r="W2865">
        <v>71.87</v>
      </c>
      <c r="X2865">
        <v>6.31</v>
      </c>
      <c r="Y2865">
        <v>7.32</v>
      </c>
      <c r="Z2865">
        <v>12.56</v>
      </c>
      <c r="AA2865">
        <v>18.95</v>
      </c>
      <c r="AB2865">
        <v>6.09</v>
      </c>
      <c r="AC2865">
        <v>17.649999999999999</v>
      </c>
    </row>
    <row r="2866" spans="1:29" x14ac:dyDescent="0.2">
      <c r="A2866" t="s">
        <v>270</v>
      </c>
      <c r="B2866" s="2" t="s">
        <v>5103</v>
      </c>
      <c r="C2866" s="2">
        <v>2</v>
      </c>
      <c r="D2866" s="2">
        <v>1</v>
      </c>
      <c r="E2866" s="2">
        <v>1</v>
      </c>
      <c r="F2866" s="1">
        <v>42913.640972222223</v>
      </c>
      <c r="G2866">
        <v>84.91</v>
      </c>
      <c r="H2866">
        <v>1.69</v>
      </c>
      <c r="I2866">
        <v>1.2</v>
      </c>
      <c r="J2866">
        <v>1.81</v>
      </c>
      <c r="K2866">
        <v>2.29</v>
      </c>
      <c r="L2866">
        <v>0.56999999999999995</v>
      </c>
      <c r="M2866">
        <v>0.55000000000000004</v>
      </c>
      <c r="N2866">
        <v>1.47</v>
      </c>
      <c r="O2866">
        <v>1.51</v>
      </c>
      <c r="P2866">
        <v>2.82</v>
      </c>
      <c r="Q2866">
        <v>3.52</v>
      </c>
      <c r="R2866">
        <v>6.4</v>
      </c>
      <c r="S2866">
        <v>11.96</v>
      </c>
      <c r="T2866">
        <v>4.57</v>
      </c>
      <c r="U2866">
        <v>1.61</v>
      </c>
      <c r="V2866">
        <v>1.42</v>
      </c>
      <c r="W2866">
        <v>73</v>
      </c>
      <c r="X2866">
        <v>8.3699999999999992</v>
      </c>
      <c r="Y2866">
        <v>10.82</v>
      </c>
      <c r="Z2866">
        <v>13.5</v>
      </c>
      <c r="AA2866">
        <v>27.6</v>
      </c>
      <c r="AB2866">
        <v>8.43</v>
      </c>
      <c r="AC2866">
        <v>30.06</v>
      </c>
    </row>
    <row r="2867" spans="1:29" x14ac:dyDescent="0.2">
      <c r="A2867" t="s">
        <v>4635</v>
      </c>
      <c r="B2867" s="2" t="s">
        <v>5154</v>
      </c>
      <c r="C2867" s="2">
        <v>2</v>
      </c>
      <c r="D2867" s="2">
        <v>2</v>
      </c>
      <c r="E2867" s="2">
        <v>5</v>
      </c>
      <c r="F2867" s="1">
        <v>43306.62222222222</v>
      </c>
      <c r="G2867">
        <v>84.91</v>
      </c>
      <c r="H2867">
        <v>2.3199999999999998</v>
      </c>
      <c r="I2867">
        <v>1.43</v>
      </c>
      <c r="J2867">
        <v>4.3</v>
      </c>
      <c r="K2867">
        <v>2.4900000000000002</v>
      </c>
      <c r="L2867">
        <v>0.21</v>
      </c>
      <c r="M2867">
        <v>0.14000000000000001</v>
      </c>
      <c r="N2867">
        <v>1.65</v>
      </c>
      <c r="O2867">
        <v>1.66</v>
      </c>
      <c r="P2867">
        <v>1.21</v>
      </c>
      <c r="Q2867">
        <v>1.4</v>
      </c>
      <c r="R2867">
        <v>10.54</v>
      </c>
      <c r="S2867">
        <v>11.41</v>
      </c>
      <c r="T2867">
        <v>5</v>
      </c>
      <c r="U2867">
        <v>1.97</v>
      </c>
      <c r="V2867">
        <v>1.51</v>
      </c>
      <c r="W2867">
        <v>65.48</v>
      </c>
      <c r="X2867">
        <v>5.8</v>
      </c>
      <c r="Y2867">
        <v>8.4499999999999993</v>
      </c>
      <c r="Z2867">
        <v>11.66</v>
      </c>
      <c r="AA2867">
        <v>21.05</v>
      </c>
      <c r="AB2867">
        <v>6.8</v>
      </c>
      <c r="AC2867">
        <v>24.5</v>
      </c>
    </row>
    <row r="2868" spans="1:29" x14ac:dyDescent="0.2">
      <c r="A2868" t="s">
        <v>1599</v>
      </c>
      <c r="B2868" s="2" t="s">
        <v>5116</v>
      </c>
      <c r="C2868" s="2">
        <v>2</v>
      </c>
      <c r="D2868" s="2">
        <v>1</v>
      </c>
      <c r="E2868" s="2">
        <v>2</v>
      </c>
      <c r="F2868" s="1">
        <v>42989.53402777778</v>
      </c>
      <c r="G2868">
        <v>84.91</v>
      </c>
      <c r="H2868">
        <v>1.86</v>
      </c>
      <c r="I2868">
        <v>1.47</v>
      </c>
      <c r="J2868">
        <v>3.03</v>
      </c>
      <c r="K2868">
        <v>2.2799999999999998</v>
      </c>
      <c r="L2868">
        <v>0.43</v>
      </c>
      <c r="M2868">
        <v>0.38</v>
      </c>
      <c r="N2868">
        <v>1.71</v>
      </c>
      <c r="O2868">
        <v>1.69</v>
      </c>
      <c r="P2868">
        <v>2.09</v>
      </c>
      <c r="Q2868">
        <v>2.57</v>
      </c>
      <c r="R2868">
        <v>8.2899999999999991</v>
      </c>
      <c r="S2868">
        <v>12.13</v>
      </c>
      <c r="T2868">
        <v>4.2699999999999996</v>
      </c>
      <c r="U2868">
        <v>1.6</v>
      </c>
      <c r="V2868">
        <v>1.47</v>
      </c>
      <c r="W2868">
        <v>71.680000000000007</v>
      </c>
      <c r="X2868">
        <v>6.15</v>
      </c>
      <c r="Y2868">
        <v>7.3</v>
      </c>
      <c r="Z2868">
        <v>14.17</v>
      </c>
      <c r="AA2868">
        <v>15.11</v>
      </c>
      <c r="AB2868">
        <v>5.26</v>
      </c>
      <c r="AC2868">
        <v>13.4</v>
      </c>
    </row>
    <row r="2869" spans="1:29" x14ac:dyDescent="0.2">
      <c r="A2869" t="s">
        <v>1495</v>
      </c>
      <c r="B2869" s="2" t="s">
        <v>5181</v>
      </c>
      <c r="C2869" s="2">
        <v>2</v>
      </c>
      <c r="D2869" s="2">
        <v>1</v>
      </c>
      <c r="E2869" s="2">
        <v>2</v>
      </c>
      <c r="F2869" s="1">
        <v>42979.591666666667</v>
      </c>
      <c r="G2869">
        <v>84.91</v>
      </c>
      <c r="H2869">
        <v>2.0499999999999998</v>
      </c>
      <c r="I2869">
        <v>1.56</v>
      </c>
      <c r="J2869">
        <v>4.09</v>
      </c>
      <c r="K2869">
        <v>2.2799999999999998</v>
      </c>
      <c r="L2869">
        <v>0.48</v>
      </c>
      <c r="M2869">
        <v>0.44</v>
      </c>
      <c r="N2869">
        <v>1.76</v>
      </c>
      <c r="O2869">
        <v>1.72</v>
      </c>
      <c r="P2869">
        <v>2.2000000000000002</v>
      </c>
      <c r="Q2869">
        <v>2.48</v>
      </c>
      <c r="R2869">
        <v>8.07</v>
      </c>
      <c r="S2869">
        <v>13.14</v>
      </c>
      <c r="T2869">
        <v>4.29</v>
      </c>
      <c r="U2869">
        <v>1.75</v>
      </c>
      <c r="V2869">
        <v>1.55</v>
      </c>
      <c r="W2869">
        <v>70.41</v>
      </c>
      <c r="X2869">
        <v>6.22</v>
      </c>
      <c r="Y2869">
        <v>7.23</v>
      </c>
      <c r="Z2869">
        <v>13.59</v>
      </c>
      <c r="AA2869">
        <v>18.940000000000001</v>
      </c>
      <c r="AB2869">
        <v>6.03</v>
      </c>
      <c r="AC2869">
        <v>22.57</v>
      </c>
    </row>
    <row r="2870" spans="1:29" x14ac:dyDescent="0.2">
      <c r="A2870" t="s">
        <v>1186</v>
      </c>
      <c r="B2870" s="2" t="s">
        <v>4741</v>
      </c>
      <c r="C2870" s="2">
        <v>1</v>
      </c>
      <c r="D2870" s="2">
        <v>1</v>
      </c>
      <c r="E2870" s="2">
        <v>2</v>
      </c>
      <c r="F2870" s="1">
        <v>42965.531944444447</v>
      </c>
      <c r="G2870">
        <v>84.91</v>
      </c>
      <c r="H2870">
        <v>2.0499999999999998</v>
      </c>
      <c r="I2870">
        <v>1.42</v>
      </c>
      <c r="J2870">
        <v>3.2</v>
      </c>
      <c r="K2870">
        <v>2.25</v>
      </c>
      <c r="L2870">
        <v>0.34</v>
      </c>
      <c r="M2870">
        <v>0.32</v>
      </c>
      <c r="N2870">
        <v>1.67</v>
      </c>
      <c r="O2870">
        <v>1.65</v>
      </c>
      <c r="P2870">
        <v>1.85</v>
      </c>
      <c r="Q2870">
        <v>2.4900000000000002</v>
      </c>
      <c r="R2870">
        <v>8.99</v>
      </c>
      <c r="S2870">
        <v>11.71</v>
      </c>
      <c r="T2870">
        <v>4.2300000000000004</v>
      </c>
      <c r="U2870">
        <v>1.88</v>
      </c>
      <c r="V2870">
        <v>1.49</v>
      </c>
      <c r="W2870">
        <v>70.430000000000007</v>
      </c>
      <c r="X2870">
        <v>5.36</v>
      </c>
      <c r="Y2870">
        <v>6.59</v>
      </c>
      <c r="Z2870">
        <v>11.47</v>
      </c>
      <c r="AA2870">
        <v>17.12</v>
      </c>
      <c r="AB2870">
        <v>6.07</v>
      </c>
      <c r="AC2870">
        <v>15.66</v>
      </c>
    </row>
    <row r="2871" spans="1:29" x14ac:dyDescent="0.2">
      <c r="A2871" t="s">
        <v>112</v>
      </c>
      <c r="B2871" s="2" t="s">
        <v>4769</v>
      </c>
      <c r="C2871" s="2">
        <v>1</v>
      </c>
      <c r="D2871" s="2">
        <v>1</v>
      </c>
      <c r="E2871" s="2">
        <v>1</v>
      </c>
      <c r="F2871" s="1">
        <v>42899.517361111109</v>
      </c>
      <c r="G2871">
        <v>84.91</v>
      </c>
      <c r="H2871">
        <v>1.91</v>
      </c>
      <c r="I2871">
        <v>1.37</v>
      </c>
      <c r="J2871">
        <v>2.2999999999999998</v>
      </c>
      <c r="K2871">
        <v>2.44</v>
      </c>
      <c r="L2871">
        <v>0.55000000000000004</v>
      </c>
      <c r="M2871">
        <v>0.64</v>
      </c>
      <c r="N2871">
        <v>1.78</v>
      </c>
      <c r="O2871">
        <v>1.77</v>
      </c>
      <c r="P2871">
        <v>2.64</v>
      </c>
      <c r="Q2871">
        <v>3.45</v>
      </c>
      <c r="R2871">
        <v>5.85</v>
      </c>
      <c r="S2871">
        <v>14.11</v>
      </c>
      <c r="T2871">
        <v>4.51</v>
      </c>
      <c r="U2871">
        <v>1.83</v>
      </c>
      <c r="V2871">
        <v>1.54</v>
      </c>
      <c r="W2871">
        <v>71.489999999999995</v>
      </c>
      <c r="X2871">
        <v>7.93</v>
      </c>
      <c r="Y2871">
        <v>10.24</v>
      </c>
      <c r="Z2871">
        <v>14.81</v>
      </c>
      <c r="AA2871">
        <v>33.89</v>
      </c>
      <c r="AB2871">
        <v>11.11</v>
      </c>
      <c r="AC2871">
        <v>32.72</v>
      </c>
    </row>
    <row r="2872" spans="1:29" x14ac:dyDescent="0.2">
      <c r="A2872" t="s">
        <v>790</v>
      </c>
      <c r="B2872" s="2" t="s">
        <v>4997</v>
      </c>
      <c r="C2872" s="2">
        <v>2</v>
      </c>
      <c r="D2872" s="2">
        <v>2</v>
      </c>
      <c r="E2872" s="2">
        <v>1</v>
      </c>
      <c r="F2872" s="1">
        <v>42950.462500000001</v>
      </c>
      <c r="G2872">
        <v>84.91</v>
      </c>
      <c r="H2872">
        <v>1.7</v>
      </c>
      <c r="I2872">
        <v>1.23</v>
      </c>
      <c r="J2872">
        <v>3.09</v>
      </c>
      <c r="K2872">
        <v>1.92</v>
      </c>
      <c r="L2872">
        <v>0.56000000000000005</v>
      </c>
      <c r="M2872">
        <v>0.67</v>
      </c>
      <c r="N2872">
        <v>1.41</v>
      </c>
      <c r="O2872">
        <v>1.4</v>
      </c>
      <c r="P2872">
        <v>2.58</v>
      </c>
      <c r="Q2872">
        <v>3.19</v>
      </c>
      <c r="R2872">
        <v>8.09</v>
      </c>
      <c r="S2872">
        <v>10.74</v>
      </c>
      <c r="T2872">
        <v>4.22</v>
      </c>
      <c r="U2872">
        <v>1.64</v>
      </c>
      <c r="V2872">
        <v>1.45</v>
      </c>
      <c r="W2872">
        <v>72.23</v>
      </c>
      <c r="X2872">
        <v>6.45</v>
      </c>
      <c r="Y2872">
        <v>7.36</v>
      </c>
      <c r="Z2872">
        <v>13.75</v>
      </c>
      <c r="AA2872">
        <v>19.05</v>
      </c>
      <c r="AB2872">
        <v>4.9800000000000004</v>
      </c>
      <c r="AC2872">
        <v>18.87</v>
      </c>
    </row>
    <row r="2873" spans="1:29" x14ac:dyDescent="0.2">
      <c r="A2873" t="s">
        <v>3372</v>
      </c>
      <c r="B2873" s="4">
        <v>764</v>
      </c>
      <c r="C2873" s="2">
        <v>1</v>
      </c>
      <c r="D2873" s="2">
        <v>1</v>
      </c>
      <c r="E2873" s="2">
        <v>4</v>
      </c>
      <c r="F2873" s="1">
        <v>43203.654861111114</v>
      </c>
      <c r="G2873">
        <v>84.9</v>
      </c>
      <c r="H2873">
        <v>1.43</v>
      </c>
      <c r="I2873">
        <v>1.07</v>
      </c>
      <c r="J2873">
        <v>1.23</v>
      </c>
      <c r="K2873">
        <v>2.38</v>
      </c>
      <c r="L2873">
        <v>0.72</v>
      </c>
      <c r="M2873">
        <v>0.37</v>
      </c>
      <c r="N2873">
        <v>1.47</v>
      </c>
      <c r="O2873">
        <v>1.45</v>
      </c>
      <c r="P2873">
        <v>3.24</v>
      </c>
      <c r="Q2873">
        <v>3.84</v>
      </c>
      <c r="R2873">
        <v>3.86</v>
      </c>
      <c r="S2873">
        <v>12.86</v>
      </c>
      <c r="T2873">
        <v>3.25</v>
      </c>
      <c r="U2873">
        <v>1.87</v>
      </c>
      <c r="V2873">
        <v>1.42</v>
      </c>
      <c r="W2873">
        <v>74.87</v>
      </c>
      <c r="X2873">
        <v>18.079999999999998</v>
      </c>
      <c r="Y2873">
        <v>24.5</v>
      </c>
      <c r="Z2873">
        <v>33.6</v>
      </c>
      <c r="AA2873">
        <v>58.21</v>
      </c>
      <c r="AB2873">
        <v>11.72</v>
      </c>
      <c r="AC2873">
        <v>54.23</v>
      </c>
    </row>
    <row r="2874" spans="1:29" x14ac:dyDescent="0.2">
      <c r="A2874" t="s">
        <v>2479</v>
      </c>
      <c r="B2874" s="2" t="s">
        <v>5113</v>
      </c>
      <c r="C2874" s="2">
        <v>2</v>
      </c>
      <c r="D2874" s="2">
        <v>2</v>
      </c>
      <c r="E2874" s="2">
        <v>3</v>
      </c>
      <c r="F2874" s="1">
        <v>43153.632638888892</v>
      </c>
      <c r="G2874">
        <v>84.9</v>
      </c>
      <c r="H2874">
        <v>2.0499999999999998</v>
      </c>
      <c r="I2874">
        <v>1.01</v>
      </c>
      <c r="J2874">
        <v>0.27</v>
      </c>
      <c r="K2874">
        <v>3.18</v>
      </c>
      <c r="L2874">
        <v>0.74</v>
      </c>
      <c r="M2874">
        <v>0.18</v>
      </c>
      <c r="N2874">
        <v>1.74</v>
      </c>
      <c r="O2874">
        <v>1.73</v>
      </c>
      <c r="P2874">
        <v>4</v>
      </c>
      <c r="Q2874">
        <v>3.92</v>
      </c>
      <c r="R2874">
        <v>-1.1000000000000001</v>
      </c>
      <c r="S2874">
        <v>16.54</v>
      </c>
      <c r="T2874">
        <v>5.15</v>
      </c>
      <c r="U2874">
        <v>2.75</v>
      </c>
      <c r="V2874">
        <v>1.73</v>
      </c>
      <c r="W2874">
        <v>75.16</v>
      </c>
      <c r="X2874">
        <v>34.880000000000003</v>
      </c>
      <c r="Y2874">
        <v>49.3</v>
      </c>
      <c r="Z2874">
        <v>60.3</v>
      </c>
      <c r="AA2874">
        <v>126.53</v>
      </c>
      <c r="AB2874">
        <v>24.28</v>
      </c>
      <c r="AC2874">
        <v>151.94999999999999</v>
      </c>
    </row>
    <row r="2875" spans="1:29" x14ac:dyDescent="0.2">
      <c r="A2875" t="s">
        <v>1104</v>
      </c>
      <c r="B2875" s="2" t="s">
        <v>4960</v>
      </c>
      <c r="C2875" s="2">
        <v>2</v>
      </c>
      <c r="D2875" s="2">
        <v>2</v>
      </c>
      <c r="E2875" s="2">
        <v>2</v>
      </c>
      <c r="F2875" s="1">
        <v>42963.572222222225</v>
      </c>
      <c r="G2875">
        <v>84.9</v>
      </c>
      <c r="H2875">
        <v>1.54</v>
      </c>
      <c r="I2875">
        <v>0.99</v>
      </c>
      <c r="J2875">
        <v>3.15</v>
      </c>
      <c r="K2875">
        <v>1.59</v>
      </c>
      <c r="L2875">
        <v>0.37</v>
      </c>
      <c r="M2875">
        <v>0.43</v>
      </c>
      <c r="N2875">
        <v>1.22</v>
      </c>
      <c r="O2875">
        <v>1.23</v>
      </c>
      <c r="P2875">
        <v>1.81</v>
      </c>
      <c r="Q2875">
        <v>2.39</v>
      </c>
      <c r="R2875">
        <v>9.8800000000000008</v>
      </c>
      <c r="S2875">
        <v>8.74</v>
      </c>
      <c r="T2875">
        <v>4.82</v>
      </c>
      <c r="U2875">
        <v>1.56</v>
      </c>
      <c r="V2875">
        <v>1.3</v>
      </c>
      <c r="W2875">
        <v>71.23</v>
      </c>
      <c r="X2875">
        <v>9.5</v>
      </c>
      <c r="Y2875">
        <v>9.4600000000000009</v>
      </c>
      <c r="Z2875">
        <v>11.06</v>
      </c>
      <c r="AA2875">
        <v>20.93</v>
      </c>
      <c r="AB2875">
        <v>6.57</v>
      </c>
      <c r="AC2875">
        <v>19.84</v>
      </c>
    </row>
    <row r="2876" spans="1:29" x14ac:dyDescent="0.2">
      <c r="A2876" t="s">
        <v>158</v>
      </c>
      <c r="B2876" s="2" t="s">
        <v>4891</v>
      </c>
      <c r="C2876" s="2">
        <v>1</v>
      </c>
      <c r="D2876" s="2">
        <v>2</v>
      </c>
      <c r="E2876" s="2">
        <v>1</v>
      </c>
      <c r="F2876" s="1">
        <v>42901.418749999997</v>
      </c>
      <c r="G2876">
        <v>84.89</v>
      </c>
      <c r="H2876">
        <v>1.98</v>
      </c>
      <c r="I2876">
        <v>1.4</v>
      </c>
      <c r="J2876">
        <v>2.76</v>
      </c>
      <c r="K2876">
        <v>2.37</v>
      </c>
      <c r="L2876">
        <v>0.48</v>
      </c>
      <c r="M2876">
        <v>0.49</v>
      </c>
      <c r="N2876">
        <v>1.77</v>
      </c>
      <c r="O2876">
        <v>1.77</v>
      </c>
      <c r="P2876">
        <v>2.44</v>
      </c>
      <c r="Q2876">
        <v>3.1</v>
      </c>
      <c r="R2876">
        <v>6.93</v>
      </c>
      <c r="S2876">
        <v>13.78</v>
      </c>
      <c r="T2876">
        <v>4.8</v>
      </c>
      <c r="U2876">
        <v>1.79</v>
      </c>
      <c r="V2876">
        <v>1.55</v>
      </c>
      <c r="W2876">
        <v>70.739999999999995</v>
      </c>
      <c r="X2876">
        <v>7.59</v>
      </c>
      <c r="Y2876">
        <v>10.31</v>
      </c>
      <c r="Z2876">
        <v>14.65</v>
      </c>
      <c r="AA2876">
        <v>30.87</v>
      </c>
      <c r="AB2876">
        <v>9.6999999999999993</v>
      </c>
      <c r="AC2876">
        <v>30.44</v>
      </c>
    </row>
    <row r="2877" spans="1:29" x14ac:dyDescent="0.2">
      <c r="A2877" t="s">
        <v>1397</v>
      </c>
      <c r="B2877" s="2" t="s">
        <v>4874</v>
      </c>
      <c r="C2877" s="2">
        <v>1</v>
      </c>
      <c r="D2877" s="2">
        <v>1</v>
      </c>
      <c r="E2877" s="2">
        <v>2</v>
      </c>
      <c r="F2877" s="1">
        <v>42976.463888888888</v>
      </c>
      <c r="G2877">
        <v>84.89</v>
      </c>
      <c r="H2877">
        <v>1.47</v>
      </c>
      <c r="I2877">
        <v>1.27</v>
      </c>
      <c r="J2877">
        <v>3</v>
      </c>
      <c r="K2877">
        <v>1.74</v>
      </c>
      <c r="L2877">
        <v>0.43</v>
      </c>
      <c r="M2877">
        <v>0.39</v>
      </c>
      <c r="N2877">
        <v>1.48</v>
      </c>
      <c r="O2877">
        <v>1.47</v>
      </c>
      <c r="P2877">
        <v>1.87</v>
      </c>
      <c r="Q2877">
        <v>2.29</v>
      </c>
      <c r="R2877">
        <v>9.92</v>
      </c>
      <c r="S2877">
        <v>10.32</v>
      </c>
      <c r="T2877">
        <v>3.85</v>
      </c>
      <c r="U2877">
        <v>1.36</v>
      </c>
      <c r="V2877">
        <v>1.35</v>
      </c>
      <c r="W2877">
        <v>71.569999999999993</v>
      </c>
      <c r="X2877">
        <v>5.5</v>
      </c>
      <c r="Y2877">
        <v>6.88</v>
      </c>
      <c r="Z2877">
        <v>11.83</v>
      </c>
      <c r="AA2877">
        <v>14.97</v>
      </c>
      <c r="AB2877">
        <v>4.67</v>
      </c>
      <c r="AC2877">
        <v>12.11</v>
      </c>
    </row>
    <row r="2878" spans="1:29" x14ac:dyDescent="0.2">
      <c r="A2878" t="s">
        <v>1686</v>
      </c>
      <c r="B2878" s="2" t="s">
        <v>4734</v>
      </c>
      <c r="C2878" s="2">
        <v>1</v>
      </c>
      <c r="D2878" s="2">
        <v>1</v>
      </c>
      <c r="E2878" s="2">
        <v>2</v>
      </c>
      <c r="F2878" s="1">
        <v>42990.432638888888</v>
      </c>
      <c r="G2878">
        <v>84.89</v>
      </c>
      <c r="H2878">
        <v>1.79</v>
      </c>
      <c r="I2878">
        <v>1.49</v>
      </c>
      <c r="J2878">
        <v>2.98</v>
      </c>
      <c r="K2878">
        <v>2.08</v>
      </c>
      <c r="L2878">
        <v>0.28999999999999998</v>
      </c>
      <c r="M2878">
        <v>0.24</v>
      </c>
      <c r="N2878">
        <v>1.69</v>
      </c>
      <c r="O2878">
        <v>1.68</v>
      </c>
      <c r="P2878">
        <v>1.39</v>
      </c>
      <c r="Q2878">
        <v>1.59</v>
      </c>
      <c r="R2878">
        <v>10.28</v>
      </c>
      <c r="S2878">
        <v>11.14</v>
      </c>
      <c r="T2878">
        <v>3.98</v>
      </c>
      <c r="U2878">
        <v>1.42</v>
      </c>
      <c r="V2878">
        <v>1.4</v>
      </c>
      <c r="W2878">
        <v>70</v>
      </c>
      <c r="X2878">
        <v>4.58</v>
      </c>
      <c r="Y2878">
        <v>5.45</v>
      </c>
      <c r="Z2878">
        <v>11.24</v>
      </c>
      <c r="AA2878">
        <v>11.68</v>
      </c>
      <c r="AB2878">
        <v>5.03</v>
      </c>
      <c r="AC2878">
        <v>9.24</v>
      </c>
    </row>
    <row r="2879" spans="1:29" x14ac:dyDescent="0.2">
      <c r="A2879" t="s">
        <v>4396</v>
      </c>
      <c r="B2879" s="2" t="s">
        <v>4774</v>
      </c>
      <c r="C2879" s="2">
        <v>1</v>
      </c>
      <c r="D2879" s="2">
        <v>2</v>
      </c>
      <c r="E2879" s="2">
        <v>5</v>
      </c>
      <c r="F2879" s="1">
        <v>43291.573611111111</v>
      </c>
      <c r="G2879">
        <v>84.89</v>
      </c>
      <c r="H2879">
        <v>1.92</v>
      </c>
      <c r="I2879">
        <v>1.18</v>
      </c>
      <c r="J2879">
        <v>3.49</v>
      </c>
      <c r="K2879">
        <v>2.09</v>
      </c>
      <c r="L2879">
        <v>0.3</v>
      </c>
      <c r="M2879">
        <v>0.28999999999999998</v>
      </c>
      <c r="N2879">
        <v>1.4</v>
      </c>
      <c r="O2879">
        <v>1.41</v>
      </c>
      <c r="P2879">
        <v>1.56</v>
      </c>
      <c r="Q2879">
        <v>1.91</v>
      </c>
      <c r="R2879">
        <v>9.52</v>
      </c>
      <c r="S2879">
        <v>10.039999999999999</v>
      </c>
      <c r="T2879">
        <v>4.9400000000000004</v>
      </c>
      <c r="U2879">
        <v>1.73</v>
      </c>
      <c r="V2879">
        <v>1.34</v>
      </c>
      <c r="W2879">
        <v>69.69</v>
      </c>
      <c r="X2879">
        <v>6.48</v>
      </c>
      <c r="Y2879">
        <v>9.31</v>
      </c>
      <c r="Z2879">
        <v>9.7200000000000006</v>
      </c>
      <c r="AA2879">
        <v>21.29</v>
      </c>
      <c r="AB2879">
        <v>7.53</v>
      </c>
      <c r="AC2879">
        <v>21.05</v>
      </c>
    </row>
    <row r="2880" spans="1:29" x14ac:dyDescent="0.2">
      <c r="A2880" t="s">
        <v>3694</v>
      </c>
      <c r="B2880" s="2" t="s">
        <v>4970</v>
      </c>
      <c r="C2880" s="2">
        <v>2</v>
      </c>
      <c r="D2880" s="2">
        <v>2</v>
      </c>
      <c r="E2880" s="2">
        <v>4</v>
      </c>
      <c r="F2880" s="1">
        <v>43216.624305555553</v>
      </c>
      <c r="G2880">
        <v>84.89</v>
      </c>
      <c r="H2880">
        <v>1.76</v>
      </c>
      <c r="I2880">
        <v>1.0900000000000001</v>
      </c>
      <c r="J2880">
        <v>0.96</v>
      </c>
      <c r="K2880">
        <v>2.61</v>
      </c>
      <c r="L2880">
        <v>0.68</v>
      </c>
      <c r="M2880">
        <v>0.19</v>
      </c>
      <c r="N2880">
        <v>1.59</v>
      </c>
      <c r="O2880">
        <v>1.52</v>
      </c>
      <c r="P2880">
        <v>3.4</v>
      </c>
      <c r="Q2880">
        <v>3.93</v>
      </c>
      <c r="R2880">
        <v>2.97</v>
      </c>
      <c r="S2880">
        <v>13.8</v>
      </c>
      <c r="T2880">
        <v>4.3499999999999996</v>
      </c>
      <c r="U2880">
        <v>2.1</v>
      </c>
      <c r="V2880">
        <v>1.54</v>
      </c>
      <c r="W2880">
        <v>75.75</v>
      </c>
      <c r="X2880">
        <v>20.59</v>
      </c>
      <c r="Y2880">
        <v>29.43</v>
      </c>
      <c r="Z2880">
        <v>35.86</v>
      </c>
      <c r="AA2880">
        <v>72.08</v>
      </c>
      <c r="AB2880">
        <v>18.54</v>
      </c>
      <c r="AC2880">
        <v>77.400000000000006</v>
      </c>
    </row>
    <row r="2881" spans="1:29" x14ac:dyDescent="0.2">
      <c r="A2881" t="s">
        <v>1266</v>
      </c>
      <c r="B2881" s="2" t="s">
        <v>5171</v>
      </c>
      <c r="C2881" s="2">
        <v>2</v>
      </c>
      <c r="D2881" s="2">
        <v>2</v>
      </c>
      <c r="E2881" s="2">
        <v>2</v>
      </c>
      <c r="F2881" s="1">
        <v>42972.484027777777</v>
      </c>
      <c r="G2881">
        <v>84.89</v>
      </c>
      <c r="H2881">
        <v>1.65</v>
      </c>
      <c r="I2881">
        <v>1.36</v>
      </c>
      <c r="J2881">
        <v>3.7</v>
      </c>
      <c r="K2881">
        <v>1.85</v>
      </c>
      <c r="L2881">
        <v>0.39</v>
      </c>
      <c r="M2881">
        <v>0.34</v>
      </c>
      <c r="N2881">
        <v>1.52</v>
      </c>
      <c r="O2881">
        <v>1.52</v>
      </c>
      <c r="P2881">
        <v>1.8</v>
      </c>
      <c r="Q2881">
        <v>2.14</v>
      </c>
      <c r="R2881">
        <v>9.86</v>
      </c>
      <c r="S2881">
        <v>10.43</v>
      </c>
      <c r="T2881">
        <v>4.42</v>
      </c>
      <c r="U2881">
        <v>1.44</v>
      </c>
      <c r="V2881">
        <v>1.37</v>
      </c>
      <c r="W2881">
        <v>70.459999999999994</v>
      </c>
      <c r="X2881">
        <v>5.95</v>
      </c>
      <c r="Y2881">
        <v>6.45</v>
      </c>
      <c r="Z2881">
        <v>11.37</v>
      </c>
      <c r="AA2881">
        <v>12.61</v>
      </c>
      <c r="AB2881">
        <v>4.43</v>
      </c>
      <c r="AC2881">
        <v>14.94</v>
      </c>
    </row>
    <row r="2882" spans="1:29" x14ac:dyDescent="0.2">
      <c r="A2882" t="s">
        <v>924</v>
      </c>
      <c r="B2882" s="2" t="s">
        <v>4741</v>
      </c>
      <c r="C2882" s="2">
        <v>1</v>
      </c>
      <c r="D2882" s="2">
        <v>2</v>
      </c>
      <c r="E2882" s="2">
        <v>2</v>
      </c>
      <c r="F2882" s="1">
        <v>42955.534722222219</v>
      </c>
      <c r="G2882">
        <v>84.89</v>
      </c>
      <c r="H2882">
        <v>2.14</v>
      </c>
      <c r="I2882">
        <v>1.41</v>
      </c>
      <c r="J2882">
        <v>3.88</v>
      </c>
      <c r="K2882">
        <v>2.16</v>
      </c>
      <c r="L2882">
        <v>0.39</v>
      </c>
      <c r="M2882">
        <v>0.52</v>
      </c>
      <c r="N2882">
        <v>1.67</v>
      </c>
      <c r="O2882">
        <v>1.63</v>
      </c>
      <c r="P2882">
        <v>2.02</v>
      </c>
      <c r="Q2882">
        <v>2.67</v>
      </c>
      <c r="R2882">
        <v>8.94</v>
      </c>
      <c r="S2882">
        <v>12.09</v>
      </c>
      <c r="T2882">
        <v>4.3</v>
      </c>
      <c r="U2882">
        <v>1.92</v>
      </c>
      <c r="V2882">
        <v>1.54</v>
      </c>
      <c r="W2882">
        <v>70.14</v>
      </c>
      <c r="X2882">
        <v>6.02</v>
      </c>
      <c r="Y2882">
        <v>6.62</v>
      </c>
      <c r="Z2882">
        <v>12.41</v>
      </c>
      <c r="AA2882">
        <v>19.36</v>
      </c>
      <c r="AB2882">
        <v>5.7</v>
      </c>
      <c r="AC2882">
        <v>19.82</v>
      </c>
    </row>
    <row r="2883" spans="1:29" x14ac:dyDescent="0.2">
      <c r="A2883" t="s">
        <v>1716</v>
      </c>
      <c r="B2883" s="2" t="s">
        <v>4842</v>
      </c>
      <c r="C2883" s="2">
        <v>1</v>
      </c>
      <c r="D2883" s="2">
        <v>1</v>
      </c>
      <c r="E2883" s="2">
        <v>2</v>
      </c>
      <c r="F2883" s="1">
        <v>42989.777083333334</v>
      </c>
      <c r="G2883">
        <v>84.88</v>
      </c>
      <c r="H2883">
        <v>1.69</v>
      </c>
      <c r="I2883">
        <v>1.33</v>
      </c>
      <c r="J2883">
        <v>3.58</v>
      </c>
      <c r="K2883">
        <v>1.94</v>
      </c>
      <c r="L2883">
        <v>0.34</v>
      </c>
      <c r="M2883">
        <v>0.28999999999999998</v>
      </c>
      <c r="N2883">
        <v>1.45</v>
      </c>
      <c r="O2883">
        <v>1.47</v>
      </c>
      <c r="P2883">
        <v>1.6</v>
      </c>
      <c r="Q2883">
        <v>1.74</v>
      </c>
      <c r="R2883">
        <v>10.62</v>
      </c>
      <c r="S2883">
        <v>9.6999999999999993</v>
      </c>
      <c r="T2883">
        <v>4.42</v>
      </c>
      <c r="U2883">
        <v>1.44</v>
      </c>
      <c r="V2883">
        <v>1.35</v>
      </c>
      <c r="W2883">
        <v>70.17</v>
      </c>
      <c r="X2883">
        <v>5.26</v>
      </c>
      <c r="Y2883">
        <v>6.39</v>
      </c>
      <c r="Z2883">
        <v>10.9</v>
      </c>
      <c r="AA2883">
        <v>12.01</v>
      </c>
      <c r="AB2883">
        <v>4.32</v>
      </c>
      <c r="AC2883">
        <v>10.48</v>
      </c>
    </row>
    <row r="2884" spans="1:29" x14ac:dyDescent="0.2">
      <c r="A2884" t="s">
        <v>4644</v>
      </c>
      <c r="B2884" s="2" t="s">
        <v>4899</v>
      </c>
      <c r="C2884" s="2">
        <v>1</v>
      </c>
      <c r="D2884" s="2">
        <v>1</v>
      </c>
      <c r="E2884" s="2">
        <v>5</v>
      </c>
      <c r="F2884" s="1">
        <v>43306.633333333331</v>
      </c>
      <c r="G2884">
        <v>84.88</v>
      </c>
      <c r="H2884">
        <v>2.4300000000000002</v>
      </c>
      <c r="I2884">
        <v>1.42</v>
      </c>
      <c r="J2884">
        <v>4.41</v>
      </c>
      <c r="K2884">
        <v>2.56</v>
      </c>
      <c r="L2884">
        <v>0.18</v>
      </c>
      <c r="M2884">
        <v>0.2</v>
      </c>
      <c r="N2884">
        <v>1.67</v>
      </c>
      <c r="O2884">
        <v>1.68</v>
      </c>
      <c r="P2884">
        <v>1.27</v>
      </c>
      <c r="Q2884">
        <v>1.41</v>
      </c>
      <c r="R2884">
        <v>11.05</v>
      </c>
      <c r="S2884">
        <v>11.48</v>
      </c>
      <c r="T2884">
        <v>5.3</v>
      </c>
      <c r="U2884">
        <v>2.16</v>
      </c>
      <c r="V2884">
        <v>1.55</v>
      </c>
      <c r="W2884">
        <v>65.650000000000006</v>
      </c>
      <c r="X2884">
        <v>7.76</v>
      </c>
      <c r="Y2884">
        <v>9.81</v>
      </c>
      <c r="Z2884">
        <v>14.31</v>
      </c>
      <c r="AA2884">
        <v>21.28</v>
      </c>
      <c r="AB2884">
        <v>5.71</v>
      </c>
      <c r="AC2884">
        <v>28.76</v>
      </c>
    </row>
    <row r="2885" spans="1:29" x14ac:dyDescent="0.2">
      <c r="A2885" t="s">
        <v>4324</v>
      </c>
      <c r="B2885" s="2" t="s">
        <v>4964</v>
      </c>
      <c r="C2885" s="2">
        <v>2</v>
      </c>
      <c r="D2885" s="2">
        <v>2</v>
      </c>
      <c r="E2885" s="2">
        <v>5</v>
      </c>
      <c r="F2885" s="1">
        <v>43286.619444444441</v>
      </c>
      <c r="G2885">
        <v>84.88</v>
      </c>
      <c r="H2885">
        <v>2.06</v>
      </c>
      <c r="I2885">
        <v>1.28</v>
      </c>
      <c r="J2885">
        <v>4.2</v>
      </c>
      <c r="K2885">
        <v>2.12</v>
      </c>
      <c r="L2885">
        <v>0.18</v>
      </c>
      <c r="M2885">
        <v>0.15</v>
      </c>
      <c r="N2885">
        <v>1.55</v>
      </c>
      <c r="O2885">
        <v>1.55</v>
      </c>
      <c r="P2885">
        <v>1.22</v>
      </c>
      <c r="Q2885">
        <v>1.37</v>
      </c>
      <c r="R2885">
        <v>10.54</v>
      </c>
      <c r="S2885">
        <v>10.48</v>
      </c>
      <c r="T2885">
        <v>5.77</v>
      </c>
      <c r="U2885">
        <v>1.69</v>
      </c>
      <c r="V2885">
        <v>1.42</v>
      </c>
      <c r="W2885">
        <v>67.64</v>
      </c>
      <c r="X2885">
        <v>6.82</v>
      </c>
      <c r="Y2885">
        <v>8.56</v>
      </c>
      <c r="Z2885">
        <v>10.33</v>
      </c>
      <c r="AA2885">
        <v>18.95</v>
      </c>
      <c r="AB2885">
        <v>6.83</v>
      </c>
      <c r="AC2885">
        <v>22.32</v>
      </c>
    </row>
    <row r="2886" spans="1:29" x14ac:dyDescent="0.2">
      <c r="A2886" t="s">
        <v>797</v>
      </c>
      <c r="B2886" s="2" t="s">
        <v>4749</v>
      </c>
      <c r="C2886" s="2">
        <v>1</v>
      </c>
      <c r="D2886" s="2">
        <v>2</v>
      </c>
      <c r="E2886" s="2">
        <v>1</v>
      </c>
      <c r="F2886" s="1">
        <v>42950.539583333331</v>
      </c>
      <c r="G2886">
        <v>84.88</v>
      </c>
      <c r="H2886">
        <v>1.37</v>
      </c>
      <c r="I2886">
        <v>1.1599999999999999</v>
      </c>
      <c r="J2886">
        <v>2.97</v>
      </c>
      <c r="K2886">
        <v>1.69</v>
      </c>
      <c r="L2886">
        <v>0.56999999999999995</v>
      </c>
      <c r="M2886">
        <v>0.65</v>
      </c>
      <c r="N2886">
        <v>1.24</v>
      </c>
      <c r="O2886">
        <v>1.24</v>
      </c>
      <c r="P2886">
        <v>2.3199999999999998</v>
      </c>
      <c r="Q2886">
        <v>2.87</v>
      </c>
      <c r="R2886">
        <v>8.64</v>
      </c>
      <c r="S2886">
        <v>9.25</v>
      </c>
      <c r="T2886">
        <v>3.78</v>
      </c>
      <c r="U2886">
        <v>1.32</v>
      </c>
      <c r="V2886">
        <v>1.28</v>
      </c>
      <c r="W2886">
        <v>71.92</v>
      </c>
      <c r="X2886">
        <v>6.2</v>
      </c>
      <c r="Y2886">
        <v>6.87</v>
      </c>
      <c r="Z2886">
        <v>13.2</v>
      </c>
      <c r="AA2886">
        <v>15.03</v>
      </c>
      <c r="AB2886">
        <v>4.3499999999999996</v>
      </c>
      <c r="AC2886">
        <v>13.87</v>
      </c>
    </row>
    <row r="2887" spans="1:29" x14ac:dyDescent="0.2">
      <c r="A2887" t="s">
        <v>2923</v>
      </c>
      <c r="B2887" s="2" t="s">
        <v>4718</v>
      </c>
      <c r="C2887" s="2">
        <v>1</v>
      </c>
      <c r="D2887" s="2">
        <v>2</v>
      </c>
      <c r="E2887" s="2">
        <v>4</v>
      </c>
      <c r="F2887" s="1">
        <v>43178.578472222223</v>
      </c>
      <c r="G2887">
        <v>84.88</v>
      </c>
      <c r="H2887">
        <v>1.06</v>
      </c>
      <c r="I2887">
        <v>0.51</v>
      </c>
      <c r="J2887">
        <v>-3.85</v>
      </c>
      <c r="K2887">
        <v>1.36</v>
      </c>
      <c r="L2887">
        <v>0.9</v>
      </c>
      <c r="M2887">
        <v>-0.2</v>
      </c>
      <c r="N2887">
        <v>1.07</v>
      </c>
      <c r="O2887">
        <v>0.97</v>
      </c>
      <c r="P2887">
        <v>3.17</v>
      </c>
      <c r="Q2887">
        <v>-0.19</v>
      </c>
      <c r="R2887">
        <v>7.49</v>
      </c>
      <c r="S2887">
        <v>10.9</v>
      </c>
      <c r="T2887">
        <v>0.18</v>
      </c>
      <c r="U2887">
        <v>3.53</v>
      </c>
      <c r="V2887">
        <v>1.48</v>
      </c>
      <c r="W2887">
        <v>70.599999999999994</v>
      </c>
      <c r="X2887">
        <v>66.59</v>
      </c>
      <c r="Y2887">
        <v>98.59</v>
      </c>
      <c r="Z2887">
        <v>216.11</v>
      </c>
      <c r="AA2887">
        <v>205.18</v>
      </c>
      <c r="AB2887">
        <v>33.369999999999997</v>
      </c>
      <c r="AC2887">
        <v>152.5</v>
      </c>
    </row>
    <row r="2888" spans="1:29" x14ac:dyDescent="0.2">
      <c r="A2888" t="s">
        <v>86</v>
      </c>
      <c r="B2888" s="2" t="s">
        <v>4743</v>
      </c>
      <c r="C2888" s="2">
        <v>1</v>
      </c>
      <c r="D2888" s="2">
        <v>2</v>
      </c>
      <c r="E2888" s="2">
        <v>1</v>
      </c>
      <c r="F2888" s="1">
        <v>42899.449305555558</v>
      </c>
      <c r="G2888">
        <v>84.88</v>
      </c>
      <c r="H2888">
        <v>2.1</v>
      </c>
      <c r="I2888">
        <v>1.32</v>
      </c>
      <c r="J2888">
        <v>2.08</v>
      </c>
      <c r="K2888">
        <v>2.54</v>
      </c>
      <c r="L2888">
        <v>0.42</v>
      </c>
      <c r="M2888">
        <v>0.48</v>
      </c>
      <c r="N2888">
        <v>1.73</v>
      </c>
      <c r="O2888">
        <v>1.75</v>
      </c>
      <c r="P2888">
        <v>2.2999999999999998</v>
      </c>
      <c r="Q2888">
        <v>2.94</v>
      </c>
      <c r="R2888">
        <v>6.88</v>
      </c>
      <c r="S2888">
        <v>13.34</v>
      </c>
      <c r="T2888">
        <v>4.28</v>
      </c>
      <c r="U2888">
        <v>1.91</v>
      </c>
      <c r="V2888">
        <v>1.55</v>
      </c>
      <c r="W2888">
        <v>71.08</v>
      </c>
      <c r="X2888">
        <v>7.42</v>
      </c>
      <c r="Y2888">
        <v>9.08</v>
      </c>
      <c r="Z2888">
        <v>13.46</v>
      </c>
      <c r="AA2888">
        <v>31.4</v>
      </c>
      <c r="AB2888">
        <v>10.6</v>
      </c>
      <c r="AC2888">
        <v>31.82</v>
      </c>
    </row>
    <row r="2889" spans="1:29" x14ac:dyDescent="0.2">
      <c r="A2889" t="s">
        <v>3665</v>
      </c>
      <c r="B2889" s="2" t="s">
        <v>4947</v>
      </c>
      <c r="C2889" s="2">
        <v>1</v>
      </c>
      <c r="D2889" s="2">
        <v>2</v>
      </c>
      <c r="E2889" s="2">
        <v>4</v>
      </c>
      <c r="F2889" s="1">
        <v>43216.60833333333</v>
      </c>
      <c r="G2889">
        <v>84.87</v>
      </c>
      <c r="H2889">
        <v>2.71</v>
      </c>
      <c r="I2889">
        <v>1.56</v>
      </c>
      <c r="J2889">
        <v>2.2599999999999998</v>
      </c>
      <c r="K2889">
        <v>3.26</v>
      </c>
      <c r="L2889">
        <v>0.64</v>
      </c>
      <c r="M2889">
        <v>0.47</v>
      </c>
      <c r="N2889">
        <v>2.11</v>
      </c>
      <c r="O2889">
        <v>2.0499999999999998</v>
      </c>
      <c r="P2889">
        <v>3.63</v>
      </c>
      <c r="Q2889">
        <v>4.0599999999999996</v>
      </c>
      <c r="R2889">
        <v>2.92</v>
      </c>
      <c r="S2889">
        <v>17.53</v>
      </c>
      <c r="T2889">
        <v>5.23</v>
      </c>
      <c r="U2889">
        <v>2.92</v>
      </c>
      <c r="V2889">
        <v>1.96</v>
      </c>
      <c r="W2889">
        <v>73.25</v>
      </c>
      <c r="X2889">
        <v>19.38</v>
      </c>
      <c r="Y2889">
        <v>21.21</v>
      </c>
      <c r="Z2889">
        <v>41.43</v>
      </c>
      <c r="AA2889">
        <v>58.2</v>
      </c>
      <c r="AB2889">
        <v>11.67</v>
      </c>
      <c r="AC2889">
        <v>83.09</v>
      </c>
    </row>
    <row r="2890" spans="1:29" x14ac:dyDescent="0.2">
      <c r="A2890" t="s">
        <v>4422</v>
      </c>
      <c r="B2890" s="4">
        <v>790</v>
      </c>
      <c r="C2890" s="2">
        <v>1</v>
      </c>
      <c r="D2890" s="2">
        <v>1</v>
      </c>
      <c r="E2890" s="2">
        <v>5</v>
      </c>
      <c r="F2890" s="1">
        <v>43291.600694444445</v>
      </c>
      <c r="G2890">
        <v>84.86</v>
      </c>
      <c r="H2890">
        <v>1.78</v>
      </c>
      <c r="I2890">
        <v>1.21</v>
      </c>
      <c r="J2890">
        <v>3.19</v>
      </c>
      <c r="K2890">
        <v>2.0299999999999998</v>
      </c>
      <c r="L2890">
        <v>0.38</v>
      </c>
      <c r="M2890">
        <v>0.27</v>
      </c>
      <c r="N2890">
        <v>1.32</v>
      </c>
      <c r="O2890">
        <v>1.35</v>
      </c>
      <c r="P2890">
        <v>1.76</v>
      </c>
      <c r="Q2890">
        <v>1.98</v>
      </c>
      <c r="R2890">
        <v>9.32</v>
      </c>
      <c r="S2890">
        <v>9.58</v>
      </c>
      <c r="T2890">
        <v>4.33</v>
      </c>
      <c r="U2890">
        <v>1.5</v>
      </c>
      <c r="V2890">
        <v>1.29</v>
      </c>
      <c r="W2890">
        <v>70.66</v>
      </c>
      <c r="X2890">
        <v>5.73</v>
      </c>
      <c r="Y2890">
        <v>7.75</v>
      </c>
      <c r="Z2890">
        <v>10.3</v>
      </c>
      <c r="AA2890">
        <v>17.8</v>
      </c>
      <c r="AB2890">
        <v>7.1</v>
      </c>
      <c r="AC2890">
        <v>15.72</v>
      </c>
    </row>
    <row r="2891" spans="1:29" x14ac:dyDescent="0.2">
      <c r="A2891" t="s">
        <v>3238</v>
      </c>
      <c r="B2891" s="2" t="s">
        <v>4819</v>
      </c>
      <c r="C2891" s="2">
        <v>1</v>
      </c>
      <c r="D2891" s="2">
        <v>2</v>
      </c>
      <c r="E2891" s="2">
        <v>4</v>
      </c>
      <c r="F2891" s="1">
        <v>43200.600694444445</v>
      </c>
      <c r="G2891">
        <v>84.86</v>
      </c>
      <c r="H2891">
        <v>1.99</v>
      </c>
      <c r="I2891">
        <v>1.26</v>
      </c>
      <c r="J2891">
        <v>2.31</v>
      </c>
      <c r="K2891">
        <v>2.75</v>
      </c>
      <c r="L2891">
        <v>0.66</v>
      </c>
      <c r="M2891">
        <v>0.33</v>
      </c>
      <c r="N2891">
        <v>1.74</v>
      </c>
      <c r="O2891">
        <v>1.71</v>
      </c>
      <c r="P2891">
        <v>3.39</v>
      </c>
      <c r="Q2891">
        <v>3.77</v>
      </c>
      <c r="R2891">
        <v>4.16</v>
      </c>
      <c r="S2891">
        <v>14.69</v>
      </c>
      <c r="T2891">
        <v>4.28</v>
      </c>
      <c r="U2891">
        <v>2.37</v>
      </c>
      <c r="V2891">
        <v>1.71</v>
      </c>
      <c r="W2891">
        <v>73.56</v>
      </c>
      <c r="X2891">
        <v>19.809999999999999</v>
      </c>
      <c r="Y2891">
        <v>21.56</v>
      </c>
      <c r="Z2891">
        <v>35</v>
      </c>
      <c r="AA2891">
        <v>58.01</v>
      </c>
      <c r="AB2891">
        <v>9.69</v>
      </c>
      <c r="AC2891">
        <v>64.67</v>
      </c>
    </row>
    <row r="2892" spans="1:29" x14ac:dyDescent="0.2">
      <c r="A2892" t="s">
        <v>676</v>
      </c>
      <c r="B2892" s="2" t="s">
        <v>5168</v>
      </c>
      <c r="C2892" s="2">
        <v>2</v>
      </c>
      <c r="D2892" s="2">
        <v>2</v>
      </c>
      <c r="E2892" s="2">
        <v>1</v>
      </c>
      <c r="F2892" s="1">
        <v>42933.495833333334</v>
      </c>
      <c r="G2892">
        <v>84.86</v>
      </c>
      <c r="H2892">
        <v>1.63</v>
      </c>
      <c r="I2892">
        <v>1.1200000000000001</v>
      </c>
      <c r="J2892">
        <v>2.87</v>
      </c>
      <c r="K2892">
        <v>2.0699999999999998</v>
      </c>
      <c r="L2892">
        <v>0.56999999999999995</v>
      </c>
      <c r="M2892">
        <v>0.56000000000000005</v>
      </c>
      <c r="N2892">
        <v>1.31</v>
      </c>
      <c r="O2892">
        <v>1.33</v>
      </c>
      <c r="P2892">
        <v>2.75</v>
      </c>
      <c r="Q2892">
        <v>3.63</v>
      </c>
      <c r="R2892">
        <v>6.57</v>
      </c>
      <c r="S2892">
        <v>10.27</v>
      </c>
      <c r="T2892">
        <v>5.29</v>
      </c>
      <c r="U2892">
        <v>1.58</v>
      </c>
      <c r="V2892">
        <v>1.33</v>
      </c>
      <c r="W2892">
        <v>72.3</v>
      </c>
      <c r="X2892">
        <v>10.1</v>
      </c>
      <c r="Y2892">
        <v>11.72</v>
      </c>
      <c r="Z2892">
        <v>13.37</v>
      </c>
      <c r="AA2892">
        <v>24.17</v>
      </c>
      <c r="AB2892">
        <v>7.92</v>
      </c>
      <c r="AC2892">
        <v>39.76</v>
      </c>
    </row>
    <row r="2893" spans="1:29" x14ac:dyDescent="0.2">
      <c r="A2893" t="s">
        <v>1324</v>
      </c>
      <c r="B2893" s="2" t="s">
        <v>5042</v>
      </c>
      <c r="C2893" s="2">
        <v>2</v>
      </c>
      <c r="D2893" s="2">
        <v>2</v>
      </c>
      <c r="E2893" s="2">
        <v>2</v>
      </c>
      <c r="F2893" s="1">
        <v>42972.635416666664</v>
      </c>
      <c r="G2893">
        <v>84.86</v>
      </c>
      <c r="H2893">
        <v>2.04</v>
      </c>
      <c r="I2893">
        <v>1.6</v>
      </c>
      <c r="J2893">
        <v>3.1</v>
      </c>
      <c r="K2893">
        <v>2.37</v>
      </c>
      <c r="L2893">
        <v>0.4</v>
      </c>
      <c r="M2893">
        <v>0.36</v>
      </c>
      <c r="N2893">
        <v>1.91</v>
      </c>
      <c r="O2893">
        <v>1.87</v>
      </c>
      <c r="P2893">
        <v>1.99</v>
      </c>
      <c r="Q2893">
        <v>2.52</v>
      </c>
      <c r="R2893">
        <v>8</v>
      </c>
      <c r="S2893">
        <v>13.59</v>
      </c>
      <c r="T2893">
        <v>4.24</v>
      </c>
      <c r="U2893">
        <v>1.68</v>
      </c>
      <c r="V2893">
        <v>1.55</v>
      </c>
      <c r="W2893">
        <v>71.28</v>
      </c>
      <c r="X2893">
        <v>6.24</v>
      </c>
      <c r="Y2893">
        <v>6.61</v>
      </c>
      <c r="Z2893">
        <v>13.47</v>
      </c>
      <c r="AA2893">
        <v>16.079999999999998</v>
      </c>
      <c r="AB2893">
        <v>7.18</v>
      </c>
      <c r="AC2893">
        <v>19.03</v>
      </c>
    </row>
    <row r="2894" spans="1:29" x14ac:dyDescent="0.2">
      <c r="A2894" t="s">
        <v>1029</v>
      </c>
      <c r="B2894" s="2" t="s">
        <v>4886</v>
      </c>
      <c r="C2894" s="2">
        <v>1</v>
      </c>
      <c r="D2894" s="2">
        <v>2</v>
      </c>
      <c r="E2894" s="2">
        <v>2</v>
      </c>
      <c r="F2894" s="1">
        <v>42958.580555555556</v>
      </c>
      <c r="G2894">
        <v>84.85</v>
      </c>
      <c r="H2894">
        <v>1.91</v>
      </c>
      <c r="I2894">
        <v>1.47</v>
      </c>
      <c r="J2894">
        <v>3.77</v>
      </c>
      <c r="K2894">
        <v>2.08</v>
      </c>
      <c r="L2894">
        <v>0.39</v>
      </c>
      <c r="M2894">
        <v>0.34</v>
      </c>
      <c r="N2894">
        <v>1.77</v>
      </c>
      <c r="O2894">
        <v>1.74</v>
      </c>
      <c r="P2894">
        <v>1.77</v>
      </c>
      <c r="Q2894">
        <v>1.87</v>
      </c>
      <c r="R2894">
        <v>8.32</v>
      </c>
      <c r="S2894">
        <v>12.93</v>
      </c>
      <c r="T2894">
        <v>4.74</v>
      </c>
      <c r="U2894">
        <v>1.7</v>
      </c>
      <c r="V2894">
        <v>1.52</v>
      </c>
      <c r="W2894">
        <v>69.09</v>
      </c>
      <c r="X2894">
        <v>6.6</v>
      </c>
      <c r="Y2894">
        <v>8.01</v>
      </c>
      <c r="Z2894">
        <v>12.01</v>
      </c>
      <c r="AA2894">
        <v>19.2</v>
      </c>
      <c r="AB2894">
        <v>5.67</v>
      </c>
      <c r="AC2894">
        <v>22.08</v>
      </c>
    </row>
    <row r="2895" spans="1:29" x14ac:dyDescent="0.2">
      <c r="A2895" t="s">
        <v>421</v>
      </c>
      <c r="B2895" s="2" t="s">
        <v>4790</v>
      </c>
      <c r="C2895" s="2">
        <v>1</v>
      </c>
      <c r="D2895" s="2">
        <v>2</v>
      </c>
      <c r="E2895" s="2">
        <v>1</v>
      </c>
      <c r="F2895" s="1">
        <v>42948.488888888889</v>
      </c>
      <c r="G2895">
        <v>84.85</v>
      </c>
      <c r="H2895">
        <v>1.57</v>
      </c>
      <c r="I2895">
        <v>1.29</v>
      </c>
      <c r="J2895">
        <v>2.25</v>
      </c>
      <c r="K2895">
        <v>1.99</v>
      </c>
      <c r="L2895">
        <v>0.49</v>
      </c>
      <c r="M2895">
        <v>0.5</v>
      </c>
      <c r="N2895">
        <v>1.51</v>
      </c>
      <c r="O2895">
        <v>1.49</v>
      </c>
      <c r="P2895">
        <v>2.27</v>
      </c>
      <c r="Q2895">
        <v>2.79</v>
      </c>
      <c r="R2895">
        <v>7.99</v>
      </c>
      <c r="S2895">
        <v>11.06</v>
      </c>
      <c r="T2895">
        <v>3.75</v>
      </c>
      <c r="U2895">
        <v>1.3</v>
      </c>
      <c r="V2895">
        <v>1.38</v>
      </c>
      <c r="W2895">
        <v>72.400000000000006</v>
      </c>
      <c r="X2895">
        <v>5.59</v>
      </c>
      <c r="Y2895">
        <v>6.71</v>
      </c>
      <c r="Z2895">
        <v>11.23</v>
      </c>
      <c r="AA2895">
        <v>17.36</v>
      </c>
      <c r="AB2895">
        <v>5.9</v>
      </c>
      <c r="AC2895">
        <v>13.88</v>
      </c>
    </row>
    <row r="2896" spans="1:29" x14ac:dyDescent="0.2">
      <c r="A2896" t="s">
        <v>524</v>
      </c>
      <c r="B2896" s="2" t="s">
        <v>5044</v>
      </c>
      <c r="C2896" s="2">
        <v>2</v>
      </c>
      <c r="D2896" s="2">
        <v>1</v>
      </c>
      <c r="E2896" s="2">
        <v>1</v>
      </c>
      <c r="F2896" s="1">
        <v>42922.433333333334</v>
      </c>
      <c r="G2896">
        <v>84.85</v>
      </c>
      <c r="H2896">
        <v>1.92</v>
      </c>
      <c r="I2896">
        <v>1.36</v>
      </c>
      <c r="J2896">
        <v>2.04</v>
      </c>
      <c r="K2896">
        <v>2.5299999999999998</v>
      </c>
      <c r="L2896">
        <v>0.52</v>
      </c>
      <c r="M2896">
        <v>0.51</v>
      </c>
      <c r="N2896">
        <v>1.72</v>
      </c>
      <c r="O2896">
        <v>1.73</v>
      </c>
      <c r="P2896">
        <v>2.64</v>
      </c>
      <c r="Q2896">
        <v>3.49</v>
      </c>
      <c r="R2896">
        <v>6.52</v>
      </c>
      <c r="S2896">
        <v>13.39</v>
      </c>
      <c r="T2896">
        <v>4.2300000000000004</v>
      </c>
      <c r="U2896">
        <v>1.67</v>
      </c>
      <c r="V2896">
        <v>1.5</v>
      </c>
      <c r="W2896">
        <v>72.58</v>
      </c>
      <c r="X2896">
        <v>7.67</v>
      </c>
      <c r="Y2896">
        <v>9.14</v>
      </c>
      <c r="Z2896">
        <v>13.51</v>
      </c>
      <c r="AA2896">
        <v>27.94</v>
      </c>
      <c r="AB2896">
        <v>10.19</v>
      </c>
      <c r="AC2896">
        <v>27.81</v>
      </c>
    </row>
    <row r="2897" spans="1:29" x14ac:dyDescent="0.2">
      <c r="A2897" t="s">
        <v>1698</v>
      </c>
      <c r="B2897" s="2" t="s">
        <v>5016</v>
      </c>
      <c r="C2897" s="2">
        <v>2</v>
      </c>
      <c r="D2897" s="2">
        <v>1</v>
      </c>
      <c r="E2897" s="2">
        <v>2</v>
      </c>
      <c r="F2897" s="1">
        <v>42989.692361111112</v>
      </c>
      <c r="G2897">
        <v>84.85</v>
      </c>
      <c r="H2897">
        <v>2.0299999999999998</v>
      </c>
      <c r="I2897">
        <v>1.6</v>
      </c>
      <c r="J2897">
        <v>3.56</v>
      </c>
      <c r="K2897">
        <v>2.09</v>
      </c>
      <c r="L2897">
        <v>0.33</v>
      </c>
      <c r="M2897">
        <v>0.42</v>
      </c>
      <c r="N2897">
        <v>1.91</v>
      </c>
      <c r="O2897">
        <v>1.83</v>
      </c>
      <c r="P2897">
        <v>1.54</v>
      </c>
      <c r="Q2897">
        <v>1.87</v>
      </c>
      <c r="R2897">
        <v>9.36</v>
      </c>
      <c r="S2897">
        <v>13.66</v>
      </c>
      <c r="T2897">
        <v>3.69</v>
      </c>
      <c r="U2897">
        <v>1.6</v>
      </c>
      <c r="V2897">
        <v>1.56</v>
      </c>
      <c r="W2897">
        <v>70.010000000000005</v>
      </c>
      <c r="X2897">
        <v>4.93</v>
      </c>
      <c r="Y2897">
        <v>6.21</v>
      </c>
      <c r="Z2897">
        <v>12.02</v>
      </c>
      <c r="AA2897">
        <v>15.71</v>
      </c>
      <c r="AB2897">
        <v>5.58</v>
      </c>
      <c r="AC2897">
        <v>13.35</v>
      </c>
    </row>
    <row r="2898" spans="1:29" x14ac:dyDescent="0.2">
      <c r="A2898" t="s">
        <v>1281</v>
      </c>
      <c r="B2898" s="2" t="s">
        <v>5136</v>
      </c>
      <c r="C2898" s="2">
        <v>2</v>
      </c>
      <c r="D2898" s="2">
        <v>1</v>
      </c>
      <c r="E2898" s="2">
        <v>2</v>
      </c>
      <c r="F2898" s="1">
        <v>42972.518055555556</v>
      </c>
      <c r="G2898">
        <v>84.84</v>
      </c>
      <c r="H2898">
        <v>1.48</v>
      </c>
      <c r="I2898">
        <v>1.08</v>
      </c>
      <c r="J2898">
        <v>3.95</v>
      </c>
      <c r="K2898">
        <v>1.46</v>
      </c>
      <c r="L2898">
        <v>0.4</v>
      </c>
      <c r="M2898">
        <v>0.44</v>
      </c>
      <c r="N2898">
        <v>1.17</v>
      </c>
      <c r="O2898">
        <v>1.1499999999999999</v>
      </c>
      <c r="P2898">
        <v>1.78</v>
      </c>
      <c r="Q2898">
        <v>2.41</v>
      </c>
      <c r="R2898">
        <v>11.05</v>
      </c>
      <c r="S2898">
        <v>7.96</v>
      </c>
      <c r="T2898">
        <v>4.84</v>
      </c>
      <c r="U2898">
        <v>1.51</v>
      </c>
      <c r="V2898">
        <v>1.28</v>
      </c>
      <c r="W2898">
        <v>70.540000000000006</v>
      </c>
      <c r="X2898">
        <v>9.1999999999999993</v>
      </c>
      <c r="Y2898">
        <v>8.17</v>
      </c>
      <c r="Z2898">
        <v>11.86</v>
      </c>
      <c r="AA2898">
        <v>14.82</v>
      </c>
      <c r="AB2898">
        <v>4.8899999999999997</v>
      </c>
      <c r="AC2898">
        <v>16.57</v>
      </c>
    </row>
    <row r="2899" spans="1:29" x14ac:dyDescent="0.2">
      <c r="A2899" t="s">
        <v>1307</v>
      </c>
      <c r="B2899" s="4">
        <v>2369</v>
      </c>
      <c r="C2899" s="2">
        <v>1</v>
      </c>
      <c r="D2899" s="2">
        <v>2</v>
      </c>
      <c r="E2899" s="2">
        <v>2</v>
      </c>
      <c r="F2899" s="1">
        <v>42972.585416666669</v>
      </c>
      <c r="G2899">
        <v>84.83</v>
      </c>
      <c r="H2899">
        <v>1.48</v>
      </c>
      <c r="I2899">
        <v>1.1399999999999999</v>
      </c>
      <c r="J2899">
        <v>4.1100000000000003</v>
      </c>
      <c r="K2899">
        <v>1.57</v>
      </c>
      <c r="L2899">
        <v>0.46</v>
      </c>
      <c r="M2899">
        <v>0.43</v>
      </c>
      <c r="N2899">
        <v>1.1399999999999999</v>
      </c>
      <c r="O2899">
        <v>1.1499999999999999</v>
      </c>
      <c r="P2899">
        <v>1.86</v>
      </c>
      <c r="Q2899">
        <v>2.34</v>
      </c>
      <c r="R2899">
        <v>10.28</v>
      </c>
      <c r="S2899">
        <v>8.08</v>
      </c>
      <c r="T2899">
        <v>4.3600000000000003</v>
      </c>
      <c r="U2899">
        <v>1.38</v>
      </c>
      <c r="V2899">
        <v>1.24</v>
      </c>
      <c r="W2899">
        <v>70.319999999999993</v>
      </c>
      <c r="X2899">
        <v>7.31</v>
      </c>
      <c r="Y2899">
        <v>7.47</v>
      </c>
      <c r="Z2899">
        <v>12.06</v>
      </c>
      <c r="AA2899">
        <v>12.09</v>
      </c>
      <c r="AB2899">
        <v>4.1100000000000003</v>
      </c>
      <c r="AC2899">
        <v>14.25</v>
      </c>
    </row>
    <row r="2900" spans="1:29" x14ac:dyDescent="0.2">
      <c r="A2900" t="s">
        <v>3475</v>
      </c>
      <c r="B2900" s="2" t="s">
        <v>4879</v>
      </c>
      <c r="C2900" s="2">
        <v>1</v>
      </c>
      <c r="D2900" s="2">
        <v>1</v>
      </c>
      <c r="E2900" s="2">
        <v>4</v>
      </c>
      <c r="F2900" s="1">
        <v>43208.70416666667</v>
      </c>
      <c r="G2900">
        <v>84.83</v>
      </c>
      <c r="H2900">
        <v>1.92</v>
      </c>
      <c r="I2900">
        <v>1.23</v>
      </c>
      <c r="J2900">
        <v>1.55</v>
      </c>
      <c r="K2900">
        <v>2.68</v>
      </c>
      <c r="L2900">
        <v>0.66</v>
      </c>
      <c r="M2900">
        <v>0.34</v>
      </c>
      <c r="N2900">
        <v>1.68</v>
      </c>
      <c r="O2900">
        <v>1.66</v>
      </c>
      <c r="P2900">
        <v>3.32</v>
      </c>
      <c r="Q2900">
        <v>3.88</v>
      </c>
      <c r="R2900">
        <v>2.86</v>
      </c>
      <c r="S2900">
        <v>14.25</v>
      </c>
      <c r="T2900">
        <v>4.51</v>
      </c>
      <c r="U2900">
        <v>2.19</v>
      </c>
      <c r="V2900">
        <v>1.55</v>
      </c>
      <c r="W2900">
        <v>73.95</v>
      </c>
      <c r="X2900">
        <v>17.350000000000001</v>
      </c>
      <c r="Y2900">
        <v>22.8</v>
      </c>
      <c r="Z2900">
        <v>32.270000000000003</v>
      </c>
      <c r="AA2900">
        <v>58.33</v>
      </c>
      <c r="AB2900">
        <v>15.9</v>
      </c>
      <c r="AC2900">
        <v>75.86</v>
      </c>
    </row>
    <row r="2901" spans="1:29" x14ac:dyDescent="0.2">
      <c r="A2901" t="s">
        <v>531</v>
      </c>
      <c r="B2901" s="2" t="s">
        <v>5120</v>
      </c>
      <c r="C2901" s="2">
        <v>2</v>
      </c>
      <c r="D2901" s="2">
        <v>2</v>
      </c>
      <c r="E2901" s="2">
        <v>1</v>
      </c>
      <c r="F2901" s="1">
        <v>42923.625</v>
      </c>
      <c r="G2901">
        <v>84.83</v>
      </c>
      <c r="H2901">
        <v>2.04</v>
      </c>
      <c r="I2901">
        <v>1.35</v>
      </c>
      <c r="J2901">
        <v>2.61</v>
      </c>
      <c r="K2901">
        <v>2.6</v>
      </c>
      <c r="L2901">
        <v>0.5</v>
      </c>
      <c r="M2901">
        <v>0.43</v>
      </c>
      <c r="N2901">
        <v>1.76</v>
      </c>
      <c r="O2901">
        <v>1.77</v>
      </c>
      <c r="P2901">
        <v>2.63</v>
      </c>
      <c r="Q2901">
        <v>3.22</v>
      </c>
      <c r="R2901">
        <v>6</v>
      </c>
      <c r="S2901">
        <v>13.87</v>
      </c>
      <c r="T2901">
        <v>5.17</v>
      </c>
      <c r="U2901">
        <v>1.94</v>
      </c>
      <c r="V2901">
        <v>1.57</v>
      </c>
      <c r="W2901">
        <v>71</v>
      </c>
      <c r="X2901">
        <v>10.45</v>
      </c>
      <c r="Y2901">
        <v>13.14</v>
      </c>
      <c r="Z2901">
        <v>17.170000000000002</v>
      </c>
      <c r="AA2901">
        <v>34.21</v>
      </c>
      <c r="AB2901">
        <v>9.85</v>
      </c>
      <c r="AC2901">
        <v>42.96</v>
      </c>
    </row>
    <row r="2902" spans="1:29" x14ac:dyDescent="0.2">
      <c r="A2902" t="s">
        <v>133</v>
      </c>
      <c r="B2902" s="2" t="s">
        <v>4926</v>
      </c>
      <c r="C2902" s="2">
        <v>1</v>
      </c>
      <c r="D2902" s="2">
        <v>2</v>
      </c>
      <c r="E2902" s="2">
        <v>1</v>
      </c>
      <c r="F2902" s="1">
        <v>42899.62222222222</v>
      </c>
      <c r="G2902">
        <v>84.82</v>
      </c>
      <c r="H2902">
        <v>2.06</v>
      </c>
      <c r="I2902">
        <v>1.56</v>
      </c>
      <c r="J2902">
        <v>2.21</v>
      </c>
      <c r="K2902">
        <v>2.61</v>
      </c>
      <c r="L2902">
        <v>0.45</v>
      </c>
      <c r="M2902">
        <v>0.42</v>
      </c>
      <c r="N2902">
        <v>1.98</v>
      </c>
      <c r="O2902">
        <v>2</v>
      </c>
      <c r="P2902">
        <v>2.31</v>
      </c>
      <c r="Q2902">
        <v>2.93</v>
      </c>
      <c r="R2902">
        <v>6.67</v>
      </c>
      <c r="S2902">
        <v>14.83</v>
      </c>
      <c r="T2902">
        <v>4.92</v>
      </c>
      <c r="U2902">
        <v>1.6</v>
      </c>
      <c r="V2902">
        <v>1.58</v>
      </c>
      <c r="W2902">
        <v>70.86</v>
      </c>
      <c r="X2902">
        <v>9.56</v>
      </c>
      <c r="Y2902">
        <v>8.61</v>
      </c>
      <c r="Z2902">
        <v>20.79</v>
      </c>
      <c r="AA2902">
        <v>25.57</v>
      </c>
      <c r="AB2902">
        <v>10.34</v>
      </c>
      <c r="AC2902">
        <v>29.02</v>
      </c>
    </row>
    <row r="2903" spans="1:29" x14ac:dyDescent="0.2">
      <c r="A2903" t="s">
        <v>3363</v>
      </c>
      <c r="B2903" s="2" t="s">
        <v>4764</v>
      </c>
      <c r="C2903" s="2">
        <v>1</v>
      </c>
      <c r="D2903" s="2">
        <v>1</v>
      </c>
      <c r="E2903" s="2">
        <v>4</v>
      </c>
      <c r="F2903" s="1">
        <v>43203.63958333333</v>
      </c>
      <c r="G2903">
        <v>84.82</v>
      </c>
      <c r="H2903">
        <v>1.78</v>
      </c>
      <c r="I2903">
        <v>0.99</v>
      </c>
      <c r="J2903">
        <v>2.1</v>
      </c>
      <c r="K2903">
        <v>2.5</v>
      </c>
      <c r="L2903">
        <v>0.65</v>
      </c>
      <c r="M2903">
        <v>0.37</v>
      </c>
      <c r="N2903">
        <v>1.27</v>
      </c>
      <c r="O2903">
        <v>1.29</v>
      </c>
      <c r="P2903">
        <v>3.35</v>
      </c>
      <c r="Q2903">
        <v>3.95</v>
      </c>
      <c r="R2903">
        <v>5.24</v>
      </c>
      <c r="S2903">
        <v>11.07</v>
      </c>
      <c r="T2903">
        <v>4.1900000000000004</v>
      </c>
      <c r="U2903">
        <v>2.2799999999999998</v>
      </c>
      <c r="V2903">
        <v>1.48</v>
      </c>
      <c r="W2903">
        <v>74.459999999999994</v>
      </c>
      <c r="X2903">
        <v>18.57</v>
      </c>
      <c r="Y2903">
        <v>23.72</v>
      </c>
      <c r="Z2903">
        <v>29.38</v>
      </c>
      <c r="AA2903">
        <v>52.59</v>
      </c>
      <c r="AB2903">
        <v>9.35</v>
      </c>
      <c r="AC2903">
        <v>58.43</v>
      </c>
    </row>
    <row r="2904" spans="1:29" x14ac:dyDescent="0.2">
      <c r="A2904" t="s">
        <v>1205</v>
      </c>
      <c r="B2904" s="2" t="s">
        <v>4877</v>
      </c>
      <c r="C2904" s="2">
        <v>1</v>
      </c>
      <c r="D2904" s="2">
        <v>2</v>
      </c>
      <c r="E2904" s="2">
        <v>2</v>
      </c>
      <c r="F2904" s="1">
        <v>42965.572222222225</v>
      </c>
      <c r="G2904">
        <v>84.82</v>
      </c>
      <c r="H2904">
        <v>1.76</v>
      </c>
      <c r="I2904">
        <v>1.49</v>
      </c>
      <c r="J2904">
        <v>2.77</v>
      </c>
      <c r="K2904">
        <v>2.0699999999999998</v>
      </c>
      <c r="L2904">
        <v>0.36</v>
      </c>
      <c r="M2904">
        <v>0.34</v>
      </c>
      <c r="N2904">
        <v>1.72</v>
      </c>
      <c r="O2904">
        <v>1.71</v>
      </c>
      <c r="P2904">
        <v>1.72</v>
      </c>
      <c r="Q2904">
        <v>1.86</v>
      </c>
      <c r="R2904">
        <v>9.02</v>
      </c>
      <c r="S2904">
        <v>11.46</v>
      </c>
      <c r="T2904">
        <v>4.24</v>
      </c>
      <c r="U2904">
        <v>1.37</v>
      </c>
      <c r="V2904">
        <v>1.43</v>
      </c>
      <c r="W2904">
        <v>71.62</v>
      </c>
      <c r="X2904">
        <v>5.0999999999999996</v>
      </c>
      <c r="Y2904">
        <v>5.93</v>
      </c>
      <c r="Z2904">
        <v>11.76</v>
      </c>
      <c r="AA2904">
        <v>12.05</v>
      </c>
      <c r="AB2904">
        <v>6.79</v>
      </c>
      <c r="AC2904">
        <v>11.78</v>
      </c>
    </row>
    <row r="2905" spans="1:29" x14ac:dyDescent="0.2">
      <c r="A2905" t="s">
        <v>3434</v>
      </c>
      <c r="B2905" s="2" t="s">
        <v>4941</v>
      </c>
      <c r="C2905" s="2">
        <v>1</v>
      </c>
      <c r="D2905" s="2">
        <v>1</v>
      </c>
      <c r="E2905" s="2">
        <v>4</v>
      </c>
      <c r="F2905" s="1">
        <v>43206.77847222222</v>
      </c>
      <c r="G2905">
        <v>84.82</v>
      </c>
      <c r="H2905">
        <v>1.91</v>
      </c>
      <c r="I2905">
        <v>1.41</v>
      </c>
      <c r="J2905">
        <v>1.53</v>
      </c>
      <c r="K2905">
        <v>2.79</v>
      </c>
      <c r="L2905">
        <v>0.74</v>
      </c>
      <c r="M2905">
        <v>0.53</v>
      </c>
      <c r="N2905">
        <v>1.95</v>
      </c>
      <c r="O2905">
        <v>1.86</v>
      </c>
      <c r="P2905">
        <v>3.5</v>
      </c>
      <c r="Q2905">
        <v>4.54</v>
      </c>
      <c r="R2905">
        <v>3.28</v>
      </c>
      <c r="S2905">
        <v>16.41</v>
      </c>
      <c r="T2905">
        <v>3.11</v>
      </c>
      <c r="U2905">
        <v>2.08</v>
      </c>
      <c r="V2905">
        <v>1.69</v>
      </c>
      <c r="W2905">
        <v>75.37</v>
      </c>
      <c r="X2905">
        <v>15.22</v>
      </c>
      <c r="Y2905">
        <v>19.38</v>
      </c>
      <c r="Z2905">
        <v>37.42</v>
      </c>
      <c r="AA2905">
        <v>52.98</v>
      </c>
      <c r="AB2905">
        <v>10.96</v>
      </c>
      <c r="AC2905">
        <v>47.66</v>
      </c>
    </row>
    <row r="2906" spans="1:29" x14ac:dyDescent="0.2">
      <c r="A2906" t="s">
        <v>349</v>
      </c>
      <c r="B2906" s="2" t="s">
        <v>4932</v>
      </c>
      <c r="C2906" s="2">
        <v>1</v>
      </c>
      <c r="D2906" s="2">
        <v>2</v>
      </c>
      <c r="E2906" s="2">
        <v>1</v>
      </c>
      <c r="F2906" s="1">
        <v>42915.427083333336</v>
      </c>
      <c r="G2906">
        <v>84.82</v>
      </c>
      <c r="H2906">
        <v>2.0499999999999998</v>
      </c>
      <c r="I2906">
        <v>1.35</v>
      </c>
      <c r="J2906">
        <v>2.4</v>
      </c>
      <c r="K2906">
        <v>2.2799999999999998</v>
      </c>
      <c r="L2906">
        <v>0.45</v>
      </c>
      <c r="M2906">
        <v>0.54</v>
      </c>
      <c r="N2906">
        <v>1.71</v>
      </c>
      <c r="O2906">
        <v>1.72</v>
      </c>
      <c r="P2906">
        <v>2.33</v>
      </c>
      <c r="Q2906">
        <v>3.02</v>
      </c>
      <c r="R2906">
        <v>7.85</v>
      </c>
      <c r="S2906">
        <v>13.03</v>
      </c>
      <c r="T2906">
        <v>4.21</v>
      </c>
      <c r="U2906">
        <v>1.82</v>
      </c>
      <c r="V2906">
        <v>1.54</v>
      </c>
      <c r="W2906">
        <v>71.010000000000005</v>
      </c>
      <c r="X2906">
        <v>6.38</v>
      </c>
      <c r="Y2906">
        <v>8.17</v>
      </c>
      <c r="Z2906">
        <v>12.44</v>
      </c>
      <c r="AA2906">
        <v>28.4</v>
      </c>
      <c r="AB2906">
        <v>9.86</v>
      </c>
      <c r="AC2906">
        <v>24.71</v>
      </c>
    </row>
    <row r="2907" spans="1:29" x14ac:dyDescent="0.2">
      <c r="A2907" t="s">
        <v>3211</v>
      </c>
      <c r="B2907" s="2" t="s">
        <v>4871</v>
      </c>
      <c r="C2907" s="2">
        <v>1</v>
      </c>
      <c r="D2907" s="2">
        <v>2</v>
      </c>
      <c r="E2907" s="2">
        <v>4</v>
      </c>
      <c r="F2907" s="1">
        <v>43200.55972222222</v>
      </c>
      <c r="G2907">
        <v>84.82</v>
      </c>
      <c r="H2907">
        <v>2.11</v>
      </c>
      <c r="I2907">
        <v>1.34</v>
      </c>
      <c r="J2907">
        <v>2.4700000000000002</v>
      </c>
      <c r="K2907">
        <v>2.9</v>
      </c>
      <c r="L2907">
        <v>0.68</v>
      </c>
      <c r="M2907">
        <v>0.42</v>
      </c>
      <c r="N2907">
        <v>1.82</v>
      </c>
      <c r="O2907">
        <v>1.79</v>
      </c>
      <c r="P2907">
        <v>3.34</v>
      </c>
      <c r="Q2907">
        <v>3.85</v>
      </c>
      <c r="R2907">
        <v>3.26</v>
      </c>
      <c r="S2907">
        <v>15.7</v>
      </c>
      <c r="T2907">
        <v>3.63</v>
      </c>
      <c r="U2907">
        <v>2.4900000000000002</v>
      </c>
      <c r="V2907">
        <v>1.72</v>
      </c>
      <c r="W2907">
        <v>73.19</v>
      </c>
      <c r="X2907">
        <v>18.399999999999999</v>
      </c>
      <c r="Y2907">
        <v>21.64</v>
      </c>
      <c r="Z2907">
        <v>34.909999999999997</v>
      </c>
      <c r="AA2907">
        <v>57.69</v>
      </c>
      <c r="AB2907">
        <v>9.9</v>
      </c>
      <c r="AC2907">
        <v>57.18</v>
      </c>
    </row>
    <row r="2908" spans="1:29" x14ac:dyDescent="0.2">
      <c r="A2908" t="s">
        <v>918</v>
      </c>
      <c r="B2908" s="2" t="s">
        <v>4779</v>
      </c>
      <c r="C2908" s="2">
        <v>1</v>
      </c>
      <c r="D2908" s="2">
        <v>1</v>
      </c>
      <c r="E2908" s="2">
        <v>2</v>
      </c>
      <c r="F2908" s="1">
        <v>42955.522222222222</v>
      </c>
      <c r="G2908">
        <v>84.81</v>
      </c>
      <c r="H2908">
        <v>1.74</v>
      </c>
      <c r="I2908">
        <v>1.33</v>
      </c>
      <c r="J2908">
        <v>2.69</v>
      </c>
      <c r="K2908">
        <v>1.95</v>
      </c>
      <c r="L2908">
        <v>0.45</v>
      </c>
      <c r="M2908">
        <v>0.54</v>
      </c>
      <c r="N2908">
        <v>1.51</v>
      </c>
      <c r="O2908">
        <v>1.48</v>
      </c>
      <c r="P2908">
        <v>2.13</v>
      </c>
      <c r="Q2908">
        <v>2.87</v>
      </c>
      <c r="R2908">
        <v>8.7899999999999991</v>
      </c>
      <c r="S2908">
        <v>11.01</v>
      </c>
      <c r="T2908">
        <v>3.86</v>
      </c>
      <c r="U2908">
        <v>1.49</v>
      </c>
      <c r="V2908">
        <v>1.41</v>
      </c>
      <c r="W2908">
        <v>71.8</v>
      </c>
      <c r="X2908">
        <v>5.51</v>
      </c>
      <c r="Y2908">
        <v>6.54</v>
      </c>
      <c r="Z2908">
        <v>12.21</v>
      </c>
      <c r="AA2908">
        <v>16.260000000000002</v>
      </c>
      <c r="AB2908">
        <v>5.12</v>
      </c>
      <c r="AC2908">
        <v>14.21</v>
      </c>
    </row>
    <row r="2909" spans="1:29" x14ac:dyDescent="0.2">
      <c r="A2909" t="s">
        <v>661</v>
      </c>
      <c r="B2909" s="2" t="s">
        <v>5138</v>
      </c>
      <c r="C2909" s="2">
        <v>2</v>
      </c>
      <c r="D2909" s="2">
        <v>1</v>
      </c>
      <c r="E2909" s="2">
        <v>1</v>
      </c>
      <c r="F2909" s="1">
        <v>42933.445138888892</v>
      </c>
      <c r="G2909">
        <v>84.81</v>
      </c>
      <c r="H2909">
        <v>1.61</v>
      </c>
      <c r="I2909">
        <v>1.18</v>
      </c>
      <c r="J2909">
        <v>2.12</v>
      </c>
      <c r="K2909">
        <v>2.12</v>
      </c>
      <c r="L2909">
        <v>0.6</v>
      </c>
      <c r="M2909">
        <v>0.63</v>
      </c>
      <c r="N2909">
        <v>1.39</v>
      </c>
      <c r="O2909">
        <v>1.4</v>
      </c>
      <c r="P2909">
        <v>2.66</v>
      </c>
      <c r="Q2909">
        <v>3.4</v>
      </c>
      <c r="R2909">
        <v>5.59</v>
      </c>
      <c r="S2909">
        <v>10.99</v>
      </c>
      <c r="T2909">
        <v>4.1500000000000004</v>
      </c>
      <c r="U2909">
        <v>1.56</v>
      </c>
      <c r="V2909">
        <v>1.31</v>
      </c>
      <c r="W2909">
        <v>72.510000000000005</v>
      </c>
      <c r="X2909">
        <v>7.47</v>
      </c>
      <c r="Y2909">
        <v>10.27</v>
      </c>
      <c r="Z2909">
        <v>14.31</v>
      </c>
      <c r="AA2909">
        <v>26.93</v>
      </c>
      <c r="AB2909">
        <v>9.9499999999999993</v>
      </c>
      <c r="AC2909">
        <v>28.08</v>
      </c>
    </row>
    <row r="2910" spans="1:29" x14ac:dyDescent="0.2">
      <c r="A2910" t="s">
        <v>1809</v>
      </c>
      <c r="B2910" s="2" t="s">
        <v>5064</v>
      </c>
      <c r="C2910" s="2">
        <v>2</v>
      </c>
      <c r="D2910" s="2">
        <v>1</v>
      </c>
      <c r="E2910" s="2">
        <v>2</v>
      </c>
      <c r="F2910" s="1">
        <v>42990.573611111111</v>
      </c>
      <c r="G2910">
        <v>84.81</v>
      </c>
      <c r="H2910">
        <v>1.92</v>
      </c>
      <c r="I2910">
        <v>1.41</v>
      </c>
      <c r="J2910">
        <v>4.08</v>
      </c>
      <c r="K2910">
        <v>1.91</v>
      </c>
      <c r="L2910">
        <v>0.3</v>
      </c>
      <c r="M2910">
        <v>0.35</v>
      </c>
      <c r="N2910">
        <v>1.58</v>
      </c>
      <c r="O2910">
        <v>1.56</v>
      </c>
      <c r="P2910">
        <v>1.42</v>
      </c>
      <c r="Q2910">
        <v>1.63</v>
      </c>
      <c r="R2910">
        <v>10.210000000000001</v>
      </c>
      <c r="S2910">
        <v>10.76</v>
      </c>
      <c r="T2910">
        <v>4.47</v>
      </c>
      <c r="U2910">
        <v>1.55</v>
      </c>
      <c r="V2910">
        <v>1.44</v>
      </c>
      <c r="W2910">
        <v>69.19</v>
      </c>
      <c r="X2910">
        <v>4.8499999999999996</v>
      </c>
      <c r="Y2910">
        <v>6.37</v>
      </c>
      <c r="Z2910">
        <v>10.41</v>
      </c>
      <c r="AA2910">
        <v>13.23</v>
      </c>
      <c r="AB2910">
        <v>4.45</v>
      </c>
      <c r="AC2910">
        <v>10.84</v>
      </c>
    </row>
    <row r="2911" spans="1:29" x14ac:dyDescent="0.2">
      <c r="A2911" t="s">
        <v>1656</v>
      </c>
      <c r="B2911" s="2" t="s">
        <v>4852</v>
      </c>
      <c r="C2911" s="2">
        <v>1</v>
      </c>
      <c r="D2911" s="2">
        <v>1</v>
      </c>
      <c r="E2911" s="2">
        <v>2</v>
      </c>
      <c r="F2911" s="1">
        <v>42989.606249999997</v>
      </c>
      <c r="G2911">
        <v>84.8</v>
      </c>
      <c r="H2911">
        <v>1.67</v>
      </c>
      <c r="I2911">
        <v>1.26</v>
      </c>
      <c r="J2911">
        <v>3.38</v>
      </c>
      <c r="K2911">
        <v>1.73</v>
      </c>
      <c r="L2911">
        <v>0.31</v>
      </c>
      <c r="M2911">
        <v>0.28000000000000003</v>
      </c>
      <c r="N2911">
        <v>1.42</v>
      </c>
      <c r="O2911">
        <v>1.42</v>
      </c>
      <c r="P2911">
        <v>1.45</v>
      </c>
      <c r="Q2911">
        <v>1.67</v>
      </c>
      <c r="R2911">
        <v>10.37</v>
      </c>
      <c r="S2911">
        <v>9.7200000000000006</v>
      </c>
      <c r="T2911">
        <v>4.47</v>
      </c>
      <c r="U2911">
        <v>1.4</v>
      </c>
      <c r="V2911">
        <v>1.34</v>
      </c>
      <c r="W2911">
        <v>69.819999999999993</v>
      </c>
      <c r="X2911">
        <v>5.71</v>
      </c>
      <c r="Y2911">
        <v>6.88</v>
      </c>
      <c r="Z2911">
        <v>10.130000000000001</v>
      </c>
      <c r="AA2911">
        <v>13.02</v>
      </c>
      <c r="AB2911">
        <v>5.0999999999999996</v>
      </c>
      <c r="AC2911">
        <v>11.7</v>
      </c>
    </row>
    <row r="2912" spans="1:29" x14ac:dyDescent="0.2">
      <c r="A2912" t="s">
        <v>749</v>
      </c>
      <c r="B2912" s="2" t="s">
        <v>4807</v>
      </c>
      <c r="C2912" s="2">
        <v>1</v>
      </c>
      <c r="D2912" s="2">
        <v>2</v>
      </c>
      <c r="E2912" s="2">
        <v>1</v>
      </c>
      <c r="F2912" s="1">
        <v>42948.43472222222</v>
      </c>
      <c r="G2912">
        <v>84.8</v>
      </c>
      <c r="H2912">
        <v>1.71</v>
      </c>
      <c r="I2912">
        <v>1.25</v>
      </c>
      <c r="J2912">
        <v>2.54</v>
      </c>
      <c r="K2912">
        <v>2.0499999999999998</v>
      </c>
      <c r="L2912">
        <v>0.54</v>
      </c>
      <c r="M2912">
        <v>0.61</v>
      </c>
      <c r="N2912">
        <v>1.4</v>
      </c>
      <c r="O2912">
        <v>1.41</v>
      </c>
      <c r="P2912">
        <v>2.39</v>
      </c>
      <c r="Q2912">
        <v>3.04</v>
      </c>
      <c r="R2912">
        <v>7.99</v>
      </c>
      <c r="S2912">
        <v>10.52</v>
      </c>
      <c r="T2912">
        <v>3.43</v>
      </c>
      <c r="U2912">
        <v>1.69</v>
      </c>
      <c r="V2912">
        <v>1.38</v>
      </c>
      <c r="W2912">
        <v>71.88</v>
      </c>
      <c r="X2912">
        <v>5.49</v>
      </c>
      <c r="Y2912">
        <v>6.55</v>
      </c>
      <c r="Z2912">
        <v>13.35</v>
      </c>
      <c r="AA2912">
        <v>19.16</v>
      </c>
      <c r="AB2912">
        <v>5.84</v>
      </c>
      <c r="AC2912">
        <v>12.97</v>
      </c>
    </row>
    <row r="2913" spans="1:29" x14ac:dyDescent="0.2">
      <c r="A2913" t="s">
        <v>3399</v>
      </c>
      <c r="B2913" s="2" t="s">
        <v>4741</v>
      </c>
      <c r="C2913" s="2">
        <v>1</v>
      </c>
      <c r="D2913" s="2">
        <v>1</v>
      </c>
      <c r="E2913" s="2">
        <v>4</v>
      </c>
      <c r="F2913" s="1">
        <v>43206.713194444441</v>
      </c>
      <c r="G2913">
        <v>84.8</v>
      </c>
      <c r="H2913">
        <v>1.97</v>
      </c>
      <c r="I2913">
        <v>1.19</v>
      </c>
      <c r="J2913">
        <v>1.26</v>
      </c>
      <c r="K2913">
        <v>2.82</v>
      </c>
      <c r="L2913">
        <v>0.71</v>
      </c>
      <c r="M2913">
        <v>0.51</v>
      </c>
      <c r="N2913">
        <v>1.65</v>
      </c>
      <c r="O2913">
        <v>1.61</v>
      </c>
      <c r="P2913">
        <v>3.49</v>
      </c>
      <c r="Q2913">
        <v>4.3499999999999996</v>
      </c>
      <c r="R2913">
        <v>3.1</v>
      </c>
      <c r="S2913">
        <v>14.36</v>
      </c>
      <c r="T2913">
        <v>3.25</v>
      </c>
      <c r="U2913">
        <v>2.39</v>
      </c>
      <c r="V2913">
        <v>1.59</v>
      </c>
      <c r="W2913">
        <v>75.010000000000005</v>
      </c>
      <c r="X2913">
        <v>16.07</v>
      </c>
      <c r="Y2913">
        <v>21.54</v>
      </c>
      <c r="Z2913">
        <v>33.380000000000003</v>
      </c>
      <c r="AA2913">
        <v>63.5</v>
      </c>
      <c r="AB2913">
        <v>14.1</v>
      </c>
      <c r="AC2913">
        <v>58.32</v>
      </c>
    </row>
    <row r="2914" spans="1:29" x14ac:dyDescent="0.2">
      <c r="A2914" t="s">
        <v>3992</v>
      </c>
      <c r="B2914" s="2" t="s">
        <v>5072</v>
      </c>
      <c r="C2914" s="2">
        <v>2</v>
      </c>
      <c r="D2914" s="2">
        <v>1</v>
      </c>
      <c r="E2914" s="2">
        <v>5</v>
      </c>
      <c r="F2914" s="1">
        <v>43283.538888888892</v>
      </c>
      <c r="G2914">
        <v>84.8</v>
      </c>
      <c r="H2914">
        <v>2.2799999999999998</v>
      </c>
      <c r="I2914">
        <v>1.46</v>
      </c>
      <c r="J2914">
        <v>3.27</v>
      </c>
      <c r="K2914">
        <v>2.4</v>
      </c>
      <c r="L2914">
        <v>0.26</v>
      </c>
      <c r="M2914">
        <v>0.19</v>
      </c>
      <c r="N2914">
        <v>1.79</v>
      </c>
      <c r="O2914">
        <v>1.78</v>
      </c>
      <c r="P2914">
        <v>1.59</v>
      </c>
      <c r="Q2914">
        <v>1.83</v>
      </c>
      <c r="R2914">
        <v>8.83</v>
      </c>
      <c r="S2914">
        <v>12.56</v>
      </c>
      <c r="T2914">
        <v>4.76</v>
      </c>
      <c r="U2914">
        <v>1.86</v>
      </c>
      <c r="V2914">
        <v>1.53</v>
      </c>
      <c r="W2914">
        <v>69.56</v>
      </c>
      <c r="X2914">
        <v>5.67</v>
      </c>
      <c r="Y2914">
        <v>7.32</v>
      </c>
      <c r="Z2914">
        <v>10.82</v>
      </c>
      <c r="AA2914">
        <v>23.14</v>
      </c>
      <c r="AB2914">
        <v>10.16</v>
      </c>
      <c r="AC2914">
        <v>20.69</v>
      </c>
    </row>
    <row r="2915" spans="1:29" x14ac:dyDescent="0.2">
      <c r="A2915" t="s">
        <v>1990</v>
      </c>
      <c r="B2915" s="2" t="s">
        <v>4751</v>
      </c>
      <c r="C2915" s="2">
        <v>1</v>
      </c>
      <c r="D2915" s="2">
        <v>1</v>
      </c>
      <c r="E2915" s="2">
        <v>3</v>
      </c>
      <c r="F2915" s="1">
        <v>43144.616666666669</v>
      </c>
      <c r="G2915">
        <v>84.79</v>
      </c>
      <c r="H2915">
        <v>2.14</v>
      </c>
      <c r="I2915">
        <v>1.4</v>
      </c>
      <c r="J2915">
        <v>1.21</v>
      </c>
      <c r="K2915">
        <v>3.05</v>
      </c>
      <c r="L2915">
        <v>0.75</v>
      </c>
      <c r="M2915">
        <v>0.43</v>
      </c>
      <c r="N2915">
        <v>2.1800000000000002</v>
      </c>
      <c r="O2915">
        <v>2.13</v>
      </c>
      <c r="P2915">
        <v>3.83</v>
      </c>
      <c r="Q2915">
        <v>3.99</v>
      </c>
      <c r="R2915">
        <v>-0.38</v>
      </c>
      <c r="S2915">
        <v>19.28</v>
      </c>
      <c r="T2915">
        <v>4.66</v>
      </c>
      <c r="U2915">
        <v>2.54</v>
      </c>
      <c r="V2915">
        <v>1.87</v>
      </c>
      <c r="W2915">
        <v>73.260000000000005</v>
      </c>
      <c r="X2915">
        <v>25.55</v>
      </c>
      <c r="Y2915">
        <v>30.9</v>
      </c>
      <c r="Z2915">
        <v>52.63</v>
      </c>
      <c r="AA2915">
        <v>89.19</v>
      </c>
      <c r="AB2915">
        <v>19.78</v>
      </c>
      <c r="AC2915">
        <v>121.13</v>
      </c>
    </row>
    <row r="2916" spans="1:29" x14ac:dyDescent="0.2">
      <c r="A2916" t="s">
        <v>863</v>
      </c>
      <c r="B2916" s="2" t="s">
        <v>5061</v>
      </c>
      <c r="C2916" s="2">
        <v>2</v>
      </c>
      <c r="D2916" s="2">
        <v>2</v>
      </c>
      <c r="E2916" s="2">
        <v>1</v>
      </c>
      <c r="F2916" s="1">
        <v>42950.570138888892</v>
      </c>
      <c r="G2916">
        <v>84.79</v>
      </c>
      <c r="H2916">
        <v>1.79</v>
      </c>
      <c r="I2916">
        <v>1.25</v>
      </c>
      <c r="J2916">
        <v>2.5</v>
      </c>
      <c r="K2916">
        <v>2.08</v>
      </c>
      <c r="L2916">
        <v>0.56000000000000005</v>
      </c>
      <c r="M2916">
        <v>0.78</v>
      </c>
      <c r="N2916">
        <v>1.62</v>
      </c>
      <c r="O2916">
        <v>1.6</v>
      </c>
      <c r="P2916">
        <v>2.71</v>
      </c>
      <c r="Q2916">
        <v>3.15</v>
      </c>
      <c r="R2916">
        <v>6.58</v>
      </c>
      <c r="S2916">
        <v>12.63</v>
      </c>
      <c r="T2916">
        <v>4.22</v>
      </c>
      <c r="U2916">
        <v>1.91</v>
      </c>
      <c r="V2916">
        <v>1.56</v>
      </c>
      <c r="W2916">
        <v>71.61</v>
      </c>
      <c r="X2916">
        <v>7.14</v>
      </c>
      <c r="Y2916">
        <v>8.4499999999999993</v>
      </c>
      <c r="Z2916">
        <v>17.41</v>
      </c>
      <c r="AA2916">
        <v>28.79</v>
      </c>
      <c r="AB2916">
        <v>7.49</v>
      </c>
      <c r="AC2916">
        <v>26.42</v>
      </c>
    </row>
    <row r="2917" spans="1:29" x14ac:dyDescent="0.2">
      <c r="A2917" t="s">
        <v>62</v>
      </c>
      <c r="B2917" s="2" t="s">
        <v>4866</v>
      </c>
      <c r="C2917" s="2">
        <v>1</v>
      </c>
      <c r="D2917" s="2">
        <v>1</v>
      </c>
      <c r="E2917" s="2">
        <v>1</v>
      </c>
      <c r="F2917" s="1">
        <v>42898.646527777775</v>
      </c>
      <c r="G2917">
        <v>84.79</v>
      </c>
      <c r="H2917">
        <v>2.0099999999999998</v>
      </c>
      <c r="I2917">
        <v>1.39</v>
      </c>
      <c r="J2917">
        <v>2.85</v>
      </c>
      <c r="K2917">
        <v>2.2999999999999998</v>
      </c>
      <c r="L2917">
        <v>0.46</v>
      </c>
      <c r="M2917">
        <v>0.38</v>
      </c>
      <c r="N2917">
        <v>1.85</v>
      </c>
      <c r="O2917">
        <v>1.83</v>
      </c>
      <c r="P2917">
        <v>2.54</v>
      </c>
      <c r="Q2917">
        <v>3.21</v>
      </c>
      <c r="R2917">
        <v>6.93</v>
      </c>
      <c r="S2917">
        <v>14.31</v>
      </c>
      <c r="T2917">
        <v>5.59</v>
      </c>
      <c r="U2917">
        <v>1.75</v>
      </c>
      <c r="V2917">
        <v>1.62</v>
      </c>
      <c r="W2917">
        <v>70.78</v>
      </c>
      <c r="X2917">
        <v>10.61</v>
      </c>
      <c r="Y2917">
        <v>11.06</v>
      </c>
      <c r="Z2917">
        <v>17.46</v>
      </c>
      <c r="AA2917">
        <v>31.09</v>
      </c>
      <c r="AB2917">
        <v>9.31</v>
      </c>
      <c r="AC2917">
        <v>46.79</v>
      </c>
    </row>
    <row r="2918" spans="1:29" x14ac:dyDescent="0.2">
      <c r="A2918" t="s">
        <v>4055</v>
      </c>
      <c r="B2918" s="2" t="s">
        <v>4784</v>
      </c>
      <c r="C2918" s="2">
        <v>1</v>
      </c>
      <c r="D2918" s="2">
        <v>2</v>
      </c>
      <c r="E2918" s="2">
        <v>5</v>
      </c>
      <c r="F2918" s="1">
        <v>43283.619444444441</v>
      </c>
      <c r="G2918">
        <v>84.79</v>
      </c>
      <c r="H2918">
        <v>1.91</v>
      </c>
      <c r="I2918">
        <v>1.19</v>
      </c>
      <c r="J2918">
        <v>2.81</v>
      </c>
      <c r="K2918">
        <v>2.0499999999999998</v>
      </c>
      <c r="L2918">
        <v>0.22</v>
      </c>
      <c r="M2918">
        <v>0.17</v>
      </c>
      <c r="N2918">
        <v>1.41</v>
      </c>
      <c r="O2918">
        <v>1.42</v>
      </c>
      <c r="P2918">
        <v>1.3</v>
      </c>
      <c r="Q2918">
        <v>1.58</v>
      </c>
      <c r="R2918">
        <v>10.31</v>
      </c>
      <c r="S2918">
        <v>9.69</v>
      </c>
      <c r="T2918">
        <v>4.1100000000000003</v>
      </c>
      <c r="U2918">
        <v>1.56</v>
      </c>
      <c r="V2918">
        <v>1.29</v>
      </c>
      <c r="W2918">
        <v>69.84</v>
      </c>
      <c r="X2918">
        <v>6.2</v>
      </c>
      <c r="Y2918">
        <v>7.58</v>
      </c>
      <c r="Z2918">
        <v>7.91</v>
      </c>
      <c r="AA2918">
        <v>20.65</v>
      </c>
      <c r="AB2918">
        <v>10.119999999999999</v>
      </c>
      <c r="AC2918">
        <v>17.420000000000002</v>
      </c>
    </row>
    <row r="2919" spans="1:29" x14ac:dyDescent="0.2">
      <c r="A2919" t="s">
        <v>649</v>
      </c>
      <c r="B2919" s="2" t="s">
        <v>5125</v>
      </c>
      <c r="C2919" s="2">
        <v>2</v>
      </c>
      <c r="D2919" s="2">
        <v>2</v>
      </c>
      <c r="E2919" s="2">
        <v>1</v>
      </c>
      <c r="F2919" s="1">
        <v>42933.395833333336</v>
      </c>
      <c r="G2919">
        <v>84.79</v>
      </c>
      <c r="H2919">
        <v>1.73</v>
      </c>
      <c r="I2919">
        <v>1.28</v>
      </c>
      <c r="J2919">
        <v>2.08</v>
      </c>
      <c r="K2919">
        <v>2.29</v>
      </c>
      <c r="L2919">
        <v>0.63</v>
      </c>
      <c r="M2919">
        <v>0.79</v>
      </c>
      <c r="N2919">
        <v>1.54</v>
      </c>
      <c r="O2919">
        <v>1.51</v>
      </c>
      <c r="P2919">
        <v>3.01</v>
      </c>
      <c r="Q2919">
        <v>4.3099999999999996</v>
      </c>
      <c r="R2919">
        <v>5.45</v>
      </c>
      <c r="S2919">
        <v>12.06</v>
      </c>
      <c r="T2919">
        <v>4.3099999999999996</v>
      </c>
      <c r="U2919">
        <v>1.58</v>
      </c>
      <c r="V2919">
        <v>1.4</v>
      </c>
      <c r="W2919">
        <v>73.930000000000007</v>
      </c>
      <c r="X2919">
        <v>7.07</v>
      </c>
      <c r="Y2919">
        <v>9.09</v>
      </c>
      <c r="Z2919">
        <v>14.17</v>
      </c>
      <c r="AA2919">
        <v>23.27</v>
      </c>
      <c r="AB2919">
        <v>9.25</v>
      </c>
      <c r="AC2919">
        <v>27.4</v>
      </c>
    </row>
    <row r="2920" spans="1:29" x14ac:dyDescent="0.2">
      <c r="A2920" t="s">
        <v>390</v>
      </c>
      <c r="B2920" s="2" t="s">
        <v>4935</v>
      </c>
      <c r="C2920" s="2">
        <v>1</v>
      </c>
      <c r="D2920" s="2">
        <v>2</v>
      </c>
      <c r="E2920" s="2">
        <v>1</v>
      </c>
      <c r="F2920" s="1">
        <v>42916.504861111112</v>
      </c>
      <c r="G2920">
        <v>84.79</v>
      </c>
      <c r="H2920">
        <v>1.85</v>
      </c>
      <c r="I2920">
        <v>1.37</v>
      </c>
      <c r="J2920">
        <v>3.08</v>
      </c>
      <c r="K2920">
        <v>2.2000000000000002</v>
      </c>
      <c r="L2920">
        <v>0.49</v>
      </c>
      <c r="M2920">
        <v>0.48</v>
      </c>
      <c r="N2920">
        <v>1.75</v>
      </c>
      <c r="O2920">
        <v>1.76</v>
      </c>
      <c r="P2920">
        <v>2.39</v>
      </c>
      <c r="Q2920">
        <v>2.88</v>
      </c>
      <c r="R2920">
        <v>7.04</v>
      </c>
      <c r="S2920">
        <v>13.37</v>
      </c>
      <c r="T2920">
        <v>4.8600000000000003</v>
      </c>
      <c r="U2920">
        <v>1.54</v>
      </c>
      <c r="V2920">
        <v>1.51</v>
      </c>
      <c r="W2920">
        <v>70.89</v>
      </c>
      <c r="X2920">
        <v>7.61</v>
      </c>
      <c r="Y2920">
        <v>9.25</v>
      </c>
      <c r="Z2920">
        <v>12.93</v>
      </c>
      <c r="AA2920">
        <v>25.07</v>
      </c>
      <c r="AB2920">
        <v>8.93</v>
      </c>
      <c r="AC2920">
        <v>30.52</v>
      </c>
    </row>
    <row r="2921" spans="1:29" x14ac:dyDescent="0.2">
      <c r="A2921" t="s">
        <v>798</v>
      </c>
      <c r="B2921" s="2" t="s">
        <v>4933</v>
      </c>
      <c r="C2921" s="2">
        <v>1</v>
      </c>
      <c r="D2921" s="2">
        <v>2</v>
      </c>
      <c r="E2921" s="2">
        <v>1</v>
      </c>
      <c r="F2921" s="1">
        <v>42948.580555555556</v>
      </c>
      <c r="G2921">
        <v>84.79</v>
      </c>
      <c r="H2921">
        <v>1.97</v>
      </c>
      <c r="I2921">
        <v>1.4</v>
      </c>
      <c r="J2921">
        <v>2.4</v>
      </c>
      <c r="K2921">
        <v>2.27</v>
      </c>
      <c r="L2921">
        <v>0.48</v>
      </c>
      <c r="M2921">
        <v>0.55000000000000004</v>
      </c>
      <c r="N2921">
        <v>1.68</v>
      </c>
      <c r="O2921">
        <v>1.65</v>
      </c>
      <c r="P2921">
        <v>2.39</v>
      </c>
      <c r="Q2921">
        <v>3.09</v>
      </c>
      <c r="R2921">
        <v>7.43</v>
      </c>
      <c r="S2921">
        <v>12.71</v>
      </c>
      <c r="T2921">
        <v>3.77</v>
      </c>
      <c r="U2921">
        <v>1.8</v>
      </c>
      <c r="V2921">
        <v>1.52</v>
      </c>
      <c r="W2921">
        <v>72</v>
      </c>
      <c r="X2921">
        <v>5.81</v>
      </c>
      <c r="Y2921">
        <v>6.65</v>
      </c>
      <c r="Z2921">
        <v>12.74</v>
      </c>
      <c r="AA2921">
        <v>22.88</v>
      </c>
      <c r="AB2921">
        <v>7.36</v>
      </c>
      <c r="AC2921">
        <v>20.76</v>
      </c>
    </row>
    <row r="2922" spans="1:29" x14ac:dyDescent="0.2">
      <c r="A2922" t="s">
        <v>1741</v>
      </c>
      <c r="B2922" s="2" t="s">
        <v>5024</v>
      </c>
      <c r="C2922" s="2">
        <v>2</v>
      </c>
      <c r="D2922" s="2">
        <v>1</v>
      </c>
      <c r="E2922" s="2">
        <v>2</v>
      </c>
      <c r="F2922" s="1">
        <v>42990.45208333333</v>
      </c>
      <c r="G2922">
        <v>84.79</v>
      </c>
      <c r="H2922">
        <v>1.63</v>
      </c>
      <c r="I2922">
        <v>1.38</v>
      </c>
      <c r="J2922">
        <v>3.62</v>
      </c>
      <c r="K2922">
        <v>1.93</v>
      </c>
      <c r="L2922">
        <v>0.38</v>
      </c>
      <c r="M2922">
        <v>0.42</v>
      </c>
      <c r="N2922">
        <v>1.53</v>
      </c>
      <c r="O2922">
        <v>1.52</v>
      </c>
      <c r="P2922">
        <v>1.75</v>
      </c>
      <c r="Q2922">
        <v>2.46</v>
      </c>
      <c r="R2922">
        <v>10.17</v>
      </c>
      <c r="S2922">
        <v>10.33</v>
      </c>
      <c r="T2922">
        <v>4.6100000000000003</v>
      </c>
      <c r="U2922">
        <v>1.31</v>
      </c>
      <c r="V2922">
        <v>1.34</v>
      </c>
      <c r="W2922">
        <v>70.650000000000006</v>
      </c>
      <c r="X2922">
        <v>5.56</v>
      </c>
      <c r="Y2922">
        <v>6.67</v>
      </c>
      <c r="Z2922">
        <v>11.94</v>
      </c>
      <c r="AA2922">
        <v>10.55</v>
      </c>
      <c r="AB2922">
        <v>4.04</v>
      </c>
      <c r="AC2922">
        <v>10.4</v>
      </c>
    </row>
    <row r="2923" spans="1:29" x14ac:dyDescent="0.2">
      <c r="A2923" t="s">
        <v>1145</v>
      </c>
      <c r="B2923" s="2" t="s">
        <v>5136</v>
      </c>
      <c r="C2923" s="2">
        <v>2</v>
      </c>
      <c r="D2923" s="2">
        <v>2</v>
      </c>
      <c r="E2923" s="2">
        <v>2</v>
      </c>
      <c r="F2923" s="1">
        <v>42965.426388888889</v>
      </c>
      <c r="G2923">
        <v>84.78</v>
      </c>
      <c r="H2923">
        <v>1.54</v>
      </c>
      <c r="I2923">
        <v>1.26</v>
      </c>
      <c r="J2923">
        <v>3.16</v>
      </c>
      <c r="K2923">
        <v>1.8</v>
      </c>
      <c r="L2923">
        <v>0.42</v>
      </c>
      <c r="M2923">
        <v>0.49</v>
      </c>
      <c r="N2923">
        <v>1.35</v>
      </c>
      <c r="O2923">
        <v>1.33</v>
      </c>
      <c r="P2923">
        <v>1.9</v>
      </c>
      <c r="Q2923">
        <v>2.69</v>
      </c>
      <c r="R2923">
        <v>9.68</v>
      </c>
      <c r="S2923">
        <v>9.0299999999999994</v>
      </c>
      <c r="T2923">
        <v>4.3499999999999996</v>
      </c>
      <c r="U2923">
        <v>1.24</v>
      </c>
      <c r="V2923">
        <v>1.28</v>
      </c>
      <c r="W2923">
        <v>71.959999999999994</v>
      </c>
      <c r="X2923">
        <v>5.44</v>
      </c>
      <c r="Y2923">
        <v>6.76</v>
      </c>
      <c r="Z2923">
        <v>10.84</v>
      </c>
      <c r="AA2923">
        <v>10.52</v>
      </c>
      <c r="AB2923">
        <v>5</v>
      </c>
      <c r="AC2923">
        <v>9.31</v>
      </c>
    </row>
    <row r="2924" spans="1:29" x14ac:dyDescent="0.2">
      <c r="A2924" t="s">
        <v>3771</v>
      </c>
      <c r="B2924" s="2" t="s">
        <v>5124</v>
      </c>
      <c r="C2924" s="2">
        <v>2</v>
      </c>
      <c r="D2924" s="2">
        <v>1</v>
      </c>
      <c r="E2924" s="2">
        <v>4</v>
      </c>
      <c r="F2924" s="1">
        <v>43217.688194444447</v>
      </c>
      <c r="G2924">
        <v>84.78</v>
      </c>
      <c r="H2924">
        <v>1.93</v>
      </c>
      <c r="I2924">
        <v>1.4</v>
      </c>
      <c r="J2924">
        <v>0.81</v>
      </c>
      <c r="K2924">
        <v>2.92</v>
      </c>
      <c r="L2924">
        <v>0.72</v>
      </c>
      <c r="M2924">
        <v>0.31</v>
      </c>
      <c r="N2924">
        <v>2.0099999999999998</v>
      </c>
      <c r="O2924">
        <v>1.95</v>
      </c>
      <c r="P2924">
        <v>3.46</v>
      </c>
      <c r="Q2924">
        <v>4.17</v>
      </c>
      <c r="R2924">
        <v>0.82</v>
      </c>
      <c r="S2924">
        <v>17.37</v>
      </c>
      <c r="T2924">
        <v>3.58</v>
      </c>
      <c r="U2924">
        <v>2.09</v>
      </c>
      <c r="V2924">
        <v>1.64</v>
      </c>
      <c r="W2924">
        <v>74.67</v>
      </c>
      <c r="X2924">
        <v>21.06</v>
      </c>
      <c r="Y2924">
        <v>26.29</v>
      </c>
      <c r="Z2924">
        <v>45.47</v>
      </c>
      <c r="AA2924">
        <v>71.680000000000007</v>
      </c>
      <c r="AB2924">
        <v>20.18</v>
      </c>
      <c r="AC2924">
        <v>83.45</v>
      </c>
    </row>
    <row r="2925" spans="1:29" x14ac:dyDescent="0.2">
      <c r="A2925" t="s">
        <v>1687</v>
      </c>
      <c r="B2925" s="2" t="s">
        <v>4883</v>
      </c>
      <c r="C2925" s="2">
        <v>1</v>
      </c>
      <c r="D2925" s="2">
        <v>1</v>
      </c>
      <c r="E2925" s="2">
        <v>2</v>
      </c>
      <c r="F2925" s="1">
        <v>42989.667361111111</v>
      </c>
      <c r="G2925">
        <v>84.78</v>
      </c>
      <c r="H2925">
        <v>1.95</v>
      </c>
      <c r="I2925">
        <v>1.33</v>
      </c>
      <c r="J2925">
        <v>4.01</v>
      </c>
      <c r="K2925">
        <v>2.0099999999999998</v>
      </c>
      <c r="L2925">
        <v>0.39</v>
      </c>
      <c r="M2925">
        <v>0.37</v>
      </c>
      <c r="N2925">
        <v>1.36</v>
      </c>
      <c r="O2925">
        <v>1.37</v>
      </c>
      <c r="P2925">
        <v>1.76</v>
      </c>
      <c r="Q2925">
        <v>2.06</v>
      </c>
      <c r="R2925">
        <v>10.7</v>
      </c>
      <c r="S2925">
        <v>9.6</v>
      </c>
      <c r="T2925">
        <v>4.03</v>
      </c>
      <c r="U2925">
        <v>1.77</v>
      </c>
      <c r="V2925">
        <v>1.4</v>
      </c>
      <c r="W2925">
        <v>69.959999999999994</v>
      </c>
      <c r="X2925">
        <v>4.92</v>
      </c>
      <c r="Y2925">
        <v>6.07</v>
      </c>
      <c r="Z2925">
        <v>9.76</v>
      </c>
      <c r="AA2925">
        <v>12.56</v>
      </c>
      <c r="AB2925">
        <v>3.83</v>
      </c>
      <c r="AC2925">
        <v>9.07</v>
      </c>
    </row>
    <row r="2926" spans="1:29" x14ac:dyDescent="0.2">
      <c r="A2926" t="s">
        <v>1746</v>
      </c>
      <c r="B2926" s="2" t="s">
        <v>5091</v>
      </c>
      <c r="C2926" s="2">
        <v>2</v>
      </c>
      <c r="D2926" s="2">
        <v>1</v>
      </c>
      <c r="E2926" s="2">
        <v>2</v>
      </c>
      <c r="F2926" s="1">
        <v>42990.458333333336</v>
      </c>
      <c r="G2926">
        <v>84.78</v>
      </c>
      <c r="H2926">
        <v>1.81</v>
      </c>
      <c r="I2926">
        <v>1.3</v>
      </c>
      <c r="J2926">
        <v>3.89</v>
      </c>
      <c r="K2926">
        <v>1.99</v>
      </c>
      <c r="L2926">
        <v>0.35</v>
      </c>
      <c r="M2926">
        <v>0.31</v>
      </c>
      <c r="N2926">
        <v>1.39</v>
      </c>
      <c r="O2926">
        <v>1.39</v>
      </c>
      <c r="P2926">
        <v>1.61</v>
      </c>
      <c r="Q2926">
        <v>1.62</v>
      </c>
      <c r="R2926">
        <v>10.49</v>
      </c>
      <c r="S2926">
        <v>9.52</v>
      </c>
      <c r="T2926">
        <v>3.99</v>
      </c>
      <c r="U2926">
        <v>1.66</v>
      </c>
      <c r="V2926">
        <v>1.4</v>
      </c>
      <c r="W2926">
        <v>69.13</v>
      </c>
      <c r="X2926">
        <v>5.21</v>
      </c>
      <c r="Y2926">
        <v>6.74</v>
      </c>
      <c r="Z2926">
        <v>10.74</v>
      </c>
      <c r="AA2926">
        <v>14.15</v>
      </c>
      <c r="AB2926">
        <v>4.26</v>
      </c>
      <c r="AC2926">
        <v>10.92</v>
      </c>
    </row>
    <row r="2927" spans="1:29" x14ac:dyDescent="0.2">
      <c r="A2927" t="s">
        <v>656</v>
      </c>
      <c r="B2927" s="2" t="s">
        <v>5078</v>
      </c>
      <c r="C2927" s="2">
        <v>2</v>
      </c>
      <c r="D2927" s="2">
        <v>1</v>
      </c>
      <c r="E2927" s="2">
        <v>1</v>
      </c>
      <c r="F2927" s="1">
        <v>42933.42291666667</v>
      </c>
      <c r="G2927">
        <v>84.77</v>
      </c>
      <c r="H2927">
        <v>1.75</v>
      </c>
      <c r="I2927">
        <v>1.37</v>
      </c>
      <c r="J2927">
        <v>2.2599999999999998</v>
      </c>
      <c r="K2927">
        <v>2.23</v>
      </c>
      <c r="L2927">
        <v>0.54</v>
      </c>
      <c r="M2927">
        <v>0.55000000000000004</v>
      </c>
      <c r="N2927">
        <v>1.62</v>
      </c>
      <c r="O2927">
        <v>1.63</v>
      </c>
      <c r="P2927">
        <v>2.4500000000000002</v>
      </c>
      <c r="Q2927">
        <v>3.04</v>
      </c>
      <c r="R2927">
        <v>5.89</v>
      </c>
      <c r="S2927">
        <v>12.22</v>
      </c>
      <c r="T2927">
        <v>3.97</v>
      </c>
      <c r="U2927">
        <v>1.55</v>
      </c>
      <c r="V2927">
        <v>1.4</v>
      </c>
      <c r="W2927">
        <v>71.97</v>
      </c>
      <c r="X2927">
        <v>6.25</v>
      </c>
      <c r="Y2927">
        <v>8.1199999999999992</v>
      </c>
      <c r="Z2927">
        <v>13.6</v>
      </c>
      <c r="AA2927">
        <v>22.82</v>
      </c>
      <c r="AB2927">
        <v>10.26</v>
      </c>
      <c r="AC2927">
        <v>28.13</v>
      </c>
    </row>
    <row r="2928" spans="1:29" x14ac:dyDescent="0.2">
      <c r="A2928" t="s">
        <v>2946</v>
      </c>
      <c r="B2928" s="2" t="s">
        <v>4809</v>
      </c>
      <c r="C2928" s="2">
        <v>1</v>
      </c>
      <c r="D2928" s="2">
        <v>1</v>
      </c>
      <c r="E2928" s="2">
        <v>4</v>
      </c>
      <c r="F2928" s="1">
        <v>43178.603472222225</v>
      </c>
      <c r="G2928">
        <v>84.77</v>
      </c>
      <c r="H2928">
        <v>0.91</v>
      </c>
      <c r="I2928">
        <v>0.71</v>
      </c>
      <c r="J2928">
        <v>-3.91</v>
      </c>
      <c r="K2928">
        <v>1.36</v>
      </c>
      <c r="L2928">
        <v>0.93</v>
      </c>
      <c r="M2928">
        <v>-0.11</v>
      </c>
      <c r="N2928">
        <v>1.38</v>
      </c>
      <c r="O2928">
        <v>1.21</v>
      </c>
      <c r="P2928">
        <v>3.04</v>
      </c>
      <c r="Q2928">
        <v>-0.08</v>
      </c>
      <c r="R2928">
        <v>7.68</v>
      </c>
      <c r="S2928">
        <v>12.46</v>
      </c>
      <c r="T2928">
        <v>-0.3</v>
      </c>
      <c r="U2928">
        <v>3.26</v>
      </c>
      <c r="V2928">
        <v>1.53</v>
      </c>
      <c r="W2928">
        <v>71.23</v>
      </c>
      <c r="X2928">
        <v>62.68</v>
      </c>
      <c r="Y2928">
        <v>97.74</v>
      </c>
      <c r="Z2928">
        <v>216.35</v>
      </c>
      <c r="AA2928">
        <v>192.58</v>
      </c>
      <c r="AB2928">
        <v>30.52</v>
      </c>
      <c r="AC2928">
        <v>123.95</v>
      </c>
    </row>
    <row r="2929" spans="1:29" x14ac:dyDescent="0.2">
      <c r="A2929" t="s">
        <v>271</v>
      </c>
      <c r="B2929" s="2" t="s">
        <v>4816</v>
      </c>
      <c r="C2929" s="2">
        <v>1</v>
      </c>
      <c r="D2929" s="2">
        <v>1</v>
      </c>
      <c r="E2929" s="2">
        <v>1</v>
      </c>
      <c r="F2929" s="1">
        <v>42913.640972222223</v>
      </c>
      <c r="G2929">
        <v>84.77</v>
      </c>
      <c r="H2929">
        <v>2.21</v>
      </c>
      <c r="I2929">
        <v>1.51</v>
      </c>
      <c r="J2929">
        <v>2.21</v>
      </c>
      <c r="K2929">
        <v>2.62</v>
      </c>
      <c r="L2929">
        <v>0.49</v>
      </c>
      <c r="M2929">
        <v>0.52</v>
      </c>
      <c r="N2929">
        <v>1.85</v>
      </c>
      <c r="O2929">
        <v>1.87</v>
      </c>
      <c r="P2929">
        <v>2.48</v>
      </c>
      <c r="Q2929">
        <v>2.91</v>
      </c>
      <c r="R2929">
        <v>6.5</v>
      </c>
      <c r="S2929">
        <v>14.48</v>
      </c>
      <c r="T2929">
        <v>3.98</v>
      </c>
      <c r="U2929">
        <v>2.0299999999999998</v>
      </c>
      <c r="V2929">
        <v>1.6</v>
      </c>
      <c r="W2929">
        <v>71.36</v>
      </c>
      <c r="X2929">
        <v>6.32</v>
      </c>
      <c r="Y2929">
        <v>7.88</v>
      </c>
      <c r="Z2929">
        <v>14</v>
      </c>
      <c r="AA2929">
        <v>26.42</v>
      </c>
      <c r="AB2929">
        <v>10.02</v>
      </c>
      <c r="AC2929">
        <v>26.17</v>
      </c>
    </row>
    <row r="2930" spans="1:29" x14ac:dyDescent="0.2">
      <c r="A2930" t="s">
        <v>798</v>
      </c>
      <c r="B2930" s="2" t="s">
        <v>4933</v>
      </c>
      <c r="C2930" s="2">
        <v>1</v>
      </c>
      <c r="D2930" s="2">
        <v>2</v>
      </c>
      <c r="E2930" s="2">
        <v>1</v>
      </c>
      <c r="F2930" s="1">
        <v>42950.548611111109</v>
      </c>
      <c r="G2930">
        <v>84.77</v>
      </c>
      <c r="H2930">
        <v>1.84</v>
      </c>
      <c r="I2930">
        <v>1.38</v>
      </c>
      <c r="J2930">
        <v>2.77</v>
      </c>
      <c r="K2930">
        <v>2.09</v>
      </c>
      <c r="L2930">
        <v>0.53</v>
      </c>
      <c r="M2930">
        <v>0.65</v>
      </c>
      <c r="N2930">
        <v>1.65</v>
      </c>
      <c r="O2930">
        <v>1.61</v>
      </c>
      <c r="P2930">
        <v>2.4700000000000002</v>
      </c>
      <c r="Q2930">
        <v>3.13</v>
      </c>
      <c r="R2930">
        <v>7.06</v>
      </c>
      <c r="S2930">
        <v>12.38</v>
      </c>
      <c r="T2930">
        <v>3.55</v>
      </c>
      <c r="U2930">
        <v>1.65</v>
      </c>
      <c r="V2930">
        <v>1.49</v>
      </c>
      <c r="W2930">
        <v>72.12</v>
      </c>
      <c r="X2930">
        <v>5.72</v>
      </c>
      <c r="Y2930">
        <v>6.44</v>
      </c>
      <c r="Z2930">
        <v>13.74</v>
      </c>
      <c r="AA2930">
        <v>21.4</v>
      </c>
      <c r="AB2930">
        <v>6.87</v>
      </c>
      <c r="AC2930">
        <v>17.62</v>
      </c>
    </row>
    <row r="2931" spans="1:29" x14ac:dyDescent="0.2">
      <c r="A2931" t="s">
        <v>1729</v>
      </c>
      <c r="B2931" s="2" t="s">
        <v>5163</v>
      </c>
      <c r="C2931" s="2">
        <v>2</v>
      </c>
      <c r="D2931" s="2">
        <v>1</v>
      </c>
      <c r="E2931" s="2">
        <v>2</v>
      </c>
      <c r="F2931" s="1">
        <v>42990.412499999999</v>
      </c>
      <c r="G2931">
        <v>84.76</v>
      </c>
      <c r="H2931">
        <v>1.83</v>
      </c>
      <c r="I2931">
        <v>1.4</v>
      </c>
      <c r="J2931">
        <v>3.83</v>
      </c>
      <c r="K2931">
        <v>1.92</v>
      </c>
      <c r="L2931">
        <v>0.4</v>
      </c>
      <c r="M2931">
        <v>0.4</v>
      </c>
      <c r="N2931">
        <v>1.57</v>
      </c>
      <c r="O2931">
        <v>1.52</v>
      </c>
      <c r="P2931">
        <v>1.73</v>
      </c>
      <c r="Q2931">
        <v>2.19</v>
      </c>
      <c r="R2931">
        <v>9.9499999999999993</v>
      </c>
      <c r="S2931">
        <v>11.08</v>
      </c>
      <c r="T2931">
        <v>3.99</v>
      </c>
      <c r="U2931">
        <v>1.54</v>
      </c>
      <c r="V2931">
        <v>1.43</v>
      </c>
      <c r="W2931">
        <v>70.5</v>
      </c>
      <c r="X2931">
        <v>4.59</v>
      </c>
      <c r="Y2931">
        <v>5.97</v>
      </c>
      <c r="Z2931">
        <v>10.81</v>
      </c>
      <c r="AA2931">
        <v>12.92</v>
      </c>
      <c r="AB2931">
        <v>4.05</v>
      </c>
      <c r="AC2931">
        <v>9.4499999999999993</v>
      </c>
    </row>
    <row r="2932" spans="1:29" x14ac:dyDescent="0.2">
      <c r="A2932" t="s">
        <v>1598</v>
      </c>
      <c r="B2932" s="2" t="s">
        <v>4898</v>
      </c>
      <c r="C2932" s="2">
        <v>1</v>
      </c>
      <c r="D2932" s="2">
        <v>1</v>
      </c>
      <c r="E2932" s="2">
        <v>2</v>
      </c>
      <c r="F2932" s="1">
        <v>42989.533333333333</v>
      </c>
      <c r="G2932">
        <v>84.76</v>
      </c>
      <c r="H2932">
        <v>1.52</v>
      </c>
      <c r="I2932">
        <v>1.1599999999999999</v>
      </c>
      <c r="J2932">
        <v>3.94</v>
      </c>
      <c r="K2932">
        <v>1.71</v>
      </c>
      <c r="L2932">
        <v>0.49</v>
      </c>
      <c r="M2932">
        <v>0.46</v>
      </c>
      <c r="N2932">
        <v>1.17</v>
      </c>
      <c r="O2932">
        <v>1.19</v>
      </c>
      <c r="P2932">
        <v>2.0299999999999998</v>
      </c>
      <c r="Q2932">
        <v>2.39</v>
      </c>
      <c r="R2932">
        <v>9.7799999999999994</v>
      </c>
      <c r="S2932">
        <v>8.4600000000000009</v>
      </c>
      <c r="T2932">
        <v>4.37</v>
      </c>
      <c r="U2932">
        <v>1.45</v>
      </c>
      <c r="V2932">
        <v>1.29</v>
      </c>
      <c r="W2932">
        <v>71.08</v>
      </c>
      <c r="X2932">
        <v>6.67</v>
      </c>
      <c r="Y2932">
        <v>7.38</v>
      </c>
      <c r="Z2932">
        <v>10.47</v>
      </c>
      <c r="AA2932">
        <v>13.93</v>
      </c>
      <c r="AB2932">
        <v>4.32</v>
      </c>
      <c r="AC2932">
        <v>12.83</v>
      </c>
    </row>
    <row r="2933" spans="1:29" x14ac:dyDescent="0.2">
      <c r="A2933" t="s">
        <v>2894</v>
      </c>
      <c r="B2933" s="2" t="s">
        <v>5152</v>
      </c>
      <c r="C2933" s="2">
        <v>2</v>
      </c>
      <c r="D2933" s="2">
        <v>2</v>
      </c>
      <c r="E2933" s="2">
        <v>4</v>
      </c>
      <c r="F2933" s="1">
        <v>43178.545138888891</v>
      </c>
      <c r="G2933">
        <v>84.76</v>
      </c>
      <c r="H2933">
        <v>1.72</v>
      </c>
      <c r="I2933">
        <v>0.93</v>
      </c>
      <c r="J2933">
        <v>0.22</v>
      </c>
      <c r="K2933">
        <v>2.33</v>
      </c>
      <c r="L2933">
        <v>0.71</v>
      </c>
      <c r="M2933">
        <v>0.51</v>
      </c>
      <c r="N2933">
        <v>1.61</v>
      </c>
      <c r="O2933">
        <v>1.56</v>
      </c>
      <c r="P2933">
        <v>3.44</v>
      </c>
      <c r="Q2933">
        <v>3.11</v>
      </c>
      <c r="R2933">
        <v>4.0599999999999996</v>
      </c>
      <c r="S2933">
        <v>14.39</v>
      </c>
      <c r="T2933">
        <v>4.03</v>
      </c>
      <c r="U2933">
        <v>2.57</v>
      </c>
      <c r="V2933">
        <v>1.69</v>
      </c>
      <c r="W2933">
        <v>72.64</v>
      </c>
      <c r="X2933">
        <v>21.19</v>
      </c>
      <c r="Y2933">
        <v>28.96</v>
      </c>
      <c r="Z2933">
        <v>45.76</v>
      </c>
      <c r="AA2933">
        <v>84.9</v>
      </c>
      <c r="AB2933">
        <v>14.36</v>
      </c>
      <c r="AC2933">
        <v>91.22</v>
      </c>
    </row>
    <row r="2934" spans="1:29" x14ac:dyDescent="0.2">
      <c r="A2934" t="s">
        <v>4363</v>
      </c>
      <c r="B2934" s="2" t="s">
        <v>4766</v>
      </c>
      <c r="C2934" s="2">
        <v>1</v>
      </c>
      <c r="D2934" s="2">
        <v>1</v>
      </c>
      <c r="E2934" s="2">
        <v>5</v>
      </c>
      <c r="F2934" s="1">
        <v>43291.527777777781</v>
      </c>
      <c r="G2934">
        <v>84.76</v>
      </c>
      <c r="H2934">
        <v>2.21</v>
      </c>
      <c r="I2934">
        <v>1.27</v>
      </c>
      <c r="J2934">
        <v>3.74</v>
      </c>
      <c r="K2934">
        <v>2.33</v>
      </c>
      <c r="L2934">
        <v>0.27</v>
      </c>
      <c r="M2934">
        <v>0.28999999999999998</v>
      </c>
      <c r="N2934">
        <v>1.54</v>
      </c>
      <c r="O2934">
        <v>1.55</v>
      </c>
      <c r="P2934">
        <v>1.8</v>
      </c>
      <c r="Q2934">
        <v>2.2599999999999998</v>
      </c>
      <c r="R2934">
        <v>8.83</v>
      </c>
      <c r="S2934">
        <v>11.2</v>
      </c>
      <c r="T2934">
        <v>5.29</v>
      </c>
      <c r="U2934">
        <v>2.0299999999999998</v>
      </c>
      <c r="V2934">
        <v>1.46</v>
      </c>
      <c r="W2934">
        <v>69.61</v>
      </c>
      <c r="X2934">
        <v>7.26</v>
      </c>
      <c r="Y2934">
        <v>9.76</v>
      </c>
      <c r="Z2934">
        <v>10.32</v>
      </c>
      <c r="AA2934">
        <v>26.86</v>
      </c>
      <c r="AB2934">
        <v>10.48</v>
      </c>
      <c r="AC2934">
        <v>30.66</v>
      </c>
    </row>
    <row r="2935" spans="1:29" x14ac:dyDescent="0.2">
      <c r="A2935" t="s">
        <v>1256</v>
      </c>
      <c r="B2935" s="2" t="s">
        <v>4975</v>
      </c>
      <c r="C2935" s="2">
        <v>2</v>
      </c>
      <c r="D2935" s="2">
        <v>1</v>
      </c>
      <c r="E2935" s="2">
        <v>2</v>
      </c>
      <c r="F2935" s="1">
        <v>42968.665277777778</v>
      </c>
      <c r="G2935">
        <v>84.76</v>
      </c>
      <c r="H2935">
        <v>2.0099999999999998</v>
      </c>
      <c r="I2935">
        <v>1.67</v>
      </c>
      <c r="J2935">
        <v>4.34</v>
      </c>
      <c r="K2935">
        <v>2.11</v>
      </c>
      <c r="L2935">
        <v>0.47</v>
      </c>
      <c r="M2935">
        <v>0.54</v>
      </c>
      <c r="N2935">
        <v>1.79</v>
      </c>
      <c r="O2935">
        <v>1.73</v>
      </c>
      <c r="P2935">
        <v>1.92</v>
      </c>
      <c r="Q2935">
        <v>2.2400000000000002</v>
      </c>
      <c r="R2935">
        <v>8.9499999999999993</v>
      </c>
      <c r="S2935">
        <v>12.68</v>
      </c>
      <c r="T2935">
        <v>3.64</v>
      </c>
      <c r="U2935">
        <v>1.7</v>
      </c>
      <c r="V2935">
        <v>1.54</v>
      </c>
      <c r="W2935">
        <v>69.48</v>
      </c>
      <c r="X2935">
        <v>4.67</v>
      </c>
      <c r="Y2935">
        <v>5.96</v>
      </c>
      <c r="Z2935">
        <v>13.76</v>
      </c>
      <c r="AA2935">
        <v>12.04</v>
      </c>
      <c r="AB2935">
        <v>4</v>
      </c>
      <c r="AC2935">
        <v>14.61</v>
      </c>
    </row>
    <row r="2936" spans="1:29" x14ac:dyDescent="0.2">
      <c r="A2936" t="s">
        <v>564</v>
      </c>
      <c r="B2936" s="2" t="s">
        <v>5122</v>
      </c>
      <c r="C2936" s="2">
        <v>2</v>
      </c>
      <c r="D2936" s="2">
        <v>1</v>
      </c>
      <c r="E2936" s="2">
        <v>1</v>
      </c>
      <c r="F2936" s="1">
        <v>42923.670138888891</v>
      </c>
      <c r="G2936">
        <v>84.76</v>
      </c>
      <c r="H2936">
        <v>1.81</v>
      </c>
      <c r="I2936">
        <v>1.29</v>
      </c>
      <c r="J2936">
        <v>2.08</v>
      </c>
      <c r="K2936">
        <v>2.16</v>
      </c>
      <c r="L2936">
        <v>0.5</v>
      </c>
      <c r="M2936">
        <v>0.49</v>
      </c>
      <c r="N2936">
        <v>1.78</v>
      </c>
      <c r="O2936">
        <v>1.78</v>
      </c>
      <c r="P2936">
        <v>2.5299999999999998</v>
      </c>
      <c r="Q2936">
        <v>3.17</v>
      </c>
      <c r="R2936">
        <v>7.2</v>
      </c>
      <c r="S2936">
        <v>13.66</v>
      </c>
      <c r="T2936">
        <v>4.8099999999999996</v>
      </c>
      <c r="U2936">
        <v>1.7</v>
      </c>
      <c r="V2936">
        <v>1.55</v>
      </c>
      <c r="W2936">
        <v>71.61</v>
      </c>
      <c r="X2936">
        <v>8.34</v>
      </c>
      <c r="Y2936">
        <v>10.47</v>
      </c>
      <c r="Z2936">
        <v>15.27</v>
      </c>
      <c r="AA2936">
        <v>30.4</v>
      </c>
      <c r="AB2936">
        <v>9.3800000000000008</v>
      </c>
      <c r="AC2936">
        <v>33.9</v>
      </c>
    </row>
    <row r="2937" spans="1:29" x14ac:dyDescent="0.2">
      <c r="A2937" t="s">
        <v>657</v>
      </c>
      <c r="B2937" s="2" t="s">
        <v>4809</v>
      </c>
      <c r="C2937" s="2">
        <v>1</v>
      </c>
      <c r="D2937" s="2">
        <v>1</v>
      </c>
      <c r="E2937" s="2">
        <v>1</v>
      </c>
      <c r="F2937" s="1">
        <v>42933.426388888889</v>
      </c>
      <c r="G2937">
        <v>84.75</v>
      </c>
      <c r="H2937">
        <v>1.81</v>
      </c>
      <c r="I2937">
        <v>1.38</v>
      </c>
      <c r="J2937">
        <v>2.89</v>
      </c>
      <c r="K2937">
        <v>2.2799999999999998</v>
      </c>
      <c r="L2937">
        <v>0.56000000000000005</v>
      </c>
      <c r="M2937">
        <v>0.54</v>
      </c>
      <c r="N2937">
        <v>1.63</v>
      </c>
      <c r="O2937">
        <v>1.62</v>
      </c>
      <c r="P2937">
        <v>2.48</v>
      </c>
      <c r="Q2937">
        <v>3.09</v>
      </c>
      <c r="R2937">
        <v>5.4</v>
      </c>
      <c r="S2937">
        <v>12.55</v>
      </c>
      <c r="T2937">
        <v>4.37</v>
      </c>
      <c r="U2937">
        <v>1.59</v>
      </c>
      <c r="V2937">
        <v>1.39</v>
      </c>
      <c r="W2937">
        <v>71.599999999999994</v>
      </c>
      <c r="X2937">
        <v>6.82</v>
      </c>
      <c r="Y2937">
        <v>9.56</v>
      </c>
      <c r="Z2937">
        <v>13.18</v>
      </c>
      <c r="AA2937">
        <v>25.78</v>
      </c>
      <c r="AB2937">
        <v>11.41</v>
      </c>
      <c r="AC2937">
        <v>30.74</v>
      </c>
    </row>
    <row r="2938" spans="1:29" x14ac:dyDescent="0.2">
      <c r="A2938" t="s">
        <v>1441</v>
      </c>
      <c r="B2938" s="2" t="s">
        <v>5121</v>
      </c>
      <c r="C2938" s="2">
        <v>2</v>
      </c>
      <c r="D2938" s="2">
        <v>1</v>
      </c>
      <c r="E2938" s="2">
        <v>2</v>
      </c>
      <c r="F2938" s="1">
        <v>42979.451388888891</v>
      </c>
      <c r="G2938">
        <v>84.75</v>
      </c>
      <c r="H2938">
        <v>1.92</v>
      </c>
      <c r="I2938">
        <v>1.36</v>
      </c>
      <c r="J2938">
        <v>4.3600000000000003</v>
      </c>
      <c r="K2938">
        <v>2.19</v>
      </c>
      <c r="L2938">
        <v>0.4</v>
      </c>
      <c r="M2938">
        <v>0.36</v>
      </c>
      <c r="N2938">
        <v>1.53</v>
      </c>
      <c r="O2938">
        <v>1.52</v>
      </c>
      <c r="P2938">
        <v>2</v>
      </c>
      <c r="Q2938">
        <v>2.35</v>
      </c>
      <c r="R2938">
        <v>8.91</v>
      </c>
      <c r="S2938">
        <v>10.8</v>
      </c>
      <c r="T2938">
        <v>4.79</v>
      </c>
      <c r="U2938">
        <v>1.78</v>
      </c>
      <c r="V2938">
        <v>1.42</v>
      </c>
      <c r="W2938">
        <v>70.680000000000007</v>
      </c>
      <c r="X2938">
        <v>6.67</v>
      </c>
      <c r="Y2938">
        <v>8.2799999999999994</v>
      </c>
      <c r="Z2938">
        <v>11.55</v>
      </c>
      <c r="AA2938">
        <v>16.71</v>
      </c>
      <c r="AB2938">
        <v>5.97</v>
      </c>
      <c r="AC2938">
        <v>19.71</v>
      </c>
    </row>
    <row r="2939" spans="1:29" x14ac:dyDescent="0.2">
      <c r="A2939" t="s">
        <v>3053</v>
      </c>
      <c r="B2939" s="2" t="s">
        <v>4851</v>
      </c>
      <c r="C2939" s="2">
        <v>1</v>
      </c>
      <c r="D2939" s="2">
        <v>2</v>
      </c>
      <c r="E2939" s="2">
        <v>4</v>
      </c>
      <c r="F2939" s="1">
        <v>43188.604166666664</v>
      </c>
      <c r="G2939">
        <v>84.75</v>
      </c>
      <c r="H2939">
        <v>1.67</v>
      </c>
      <c r="I2939">
        <v>0.98</v>
      </c>
      <c r="J2939">
        <v>1.49</v>
      </c>
      <c r="K2939">
        <v>2.4500000000000002</v>
      </c>
      <c r="L2939">
        <v>0.67</v>
      </c>
      <c r="M2939">
        <v>0.41</v>
      </c>
      <c r="N2939">
        <v>1.37</v>
      </c>
      <c r="O2939">
        <v>1.37</v>
      </c>
      <c r="P2939">
        <v>3.27</v>
      </c>
      <c r="Q2939">
        <v>3.75</v>
      </c>
      <c r="R2939">
        <v>4.0999999999999996</v>
      </c>
      <c r="S2939">
        <v>11.98</v>
      </c>
      <c r="T2939">
        <v>4.09</v>
      </c>
      <c r="U2939">
        <v>2.25</v>
      </c>
      <c r="V2939">
        <v>1.44</v>
      </c>
      <c r="W2939">
        <v>74.180000000000007</v>
      </c>
      <c r="X2939">
        <v>17.63</v>
      </c>
      <c r="Y2939">
        <v>23.52</v>
      </c>
      <c r="Z2939">
        <v>29.08</v>
      </c>
      <c r="AA2939">
        <v>59.22</v>
      </c>
      <c r="AB2939">
        <v>12.71</v>
      </c>
      <c r="AC2939">
        <v>66.540000000000006</v>
      </c>
    </row>
    <row r="2940" spans="1:29" x14ac:dyDescent="0.2">
      <c r="A2940" t="s">
        <v>622</v>
      </c>
      <c r="B2940" s="2" t="s">
        <v>5082</v>
      </c>
      <c r="C2940" s="2">
        <v>2</v>
      </c>
      <c r="D2940" s="2">
        <v>2</v>
      </c>
      <c r="E2940" s="2">
        <v>1</v>
      </c>
      <c r="F2940" s="1">
        <v>42928.644444444442</v>
      </c>
      <c r="G2940">
        <v>84.75</v>
      </c>
      <c r="H2940">
        <v>1.64</v>
      </c>
      <c r="I2940">
        <v>1.08</v>
      </c>
      <c r="J2940">
        <v>2.67</v>
      </c>
      <c r="K2940">
        <v>2.08</v>
      </c>
      <c r="L2940">
        <v>0.61</v>
      </c>
      <c r="M2940">
        <v>0.73</v>
      </c>
      <c r="N2940">
        <v>1.45</v>
      </c>
      <c r="O2940">
        <v>1.46</v>
      </c>
      <c r="P2940">
        <v>3.02</v>
      </c>
      <c r="Q2940">
        <v>4.05</v>
      </c>
      <c r="R2940">
        <v>6.59</v>
      </c>
      <c r="S2940">
        <v>12.07</v>
      </c>
      <c r="T2940">
        <v>5.36</v>
      </c>
      <c r="U2940">
        <v>1.79</v>
      </c>
      <c r="V2940">
        <v>1.46</v>
      </c>
      <c r="W2940">
        <v>72.06</v>
      </c>
      <c r="X2940">
        <v>11.94</v>
      </c>
      <c r="Y2940">
        <v>13.76</v>
      </c>
      <c r="Z2940">
        <v>16.86</v>
      </c>
      <c r="AA2940">
        <v>33.96</v>
      </c>
      <c r="AB2940">
        <v>7.89</v>
      </c>
      <c r="AC2940">
        <v>45.22</v>
      </c>
    </row>
    <row r="2941" spans="1:29" x14ac:dyDescent="0.2">
      <c r="A2941" t="s">
        <v>3437</v>
      </c>
      <c r="B2941" s="2" t="s">
        <v>4792</v>
      </c>
      <c r="C2941" s="2">
        <v>1</v>
      </c>
      <c r="D2941" s="2">
        <v>1</v>
      </c>
      <c r="E2941" s="2">
        <v>4</v>
      </c>
      <c r="F2941" s="1">
        <v>43206.783333333333</v>
      </c>
      <c r="G2941">
        <v>84.75</v>
      </c>
      <c r="H2941">
        <v>1.95</v>
      </c>
      <c r="I2941">
        <v>1.37</v>
      </c>
      <c r="J2941">
        <v>1.66</v>
      </c>
      <c r="K2941">
        <v>2.74</v>
      </c>
      <c r="L2941">
        <v>0.74</v>
      </c>
      <c r="M2941">
        <v>0.5</v>
      </c>
      <c r="N2941">
        <v>1.97</v>
      </c>
      <c r="O2941">
        <v>1.89</v>
      </c>
      <c r="P2941">
        <v>3.54</v>
      </c>
      <c r="Q2941">
        <v>4.3099999999999996</v>
      </c>
      <c r="R2941">
        <v>2.16</v>
      </c>
      <c r="S2941">
        <v>17.12</v>
      </c>
      <c r="T2941">
        <v>3.85</v>
      </c>
      <c r="U2941">
        <v>2.25</v>
      </c>
      <c r="V2941">
        <v>1.7</v>
      </c>
      <c r="W2941">
        <v>74.16</v>
      </c>
      <c r="X2941">
        <v>20.54</v>
      </c>
      <c r="Y2941">
        <v>24.56</v>
      </c>
      <c r="Z2941">
        <v>43.79</v>
      </c>
      <c r="AA2941">
        <v>66.53</v>
      </c>
      <c r="AB2941">
        <v>13.43</v>
      </c>
      <c r="AC2941">
        <v>69.25</v>
      </c>
    </row>
    <row r="2942" spans="1:29" x14ac:dyDescent="0.2">
      <c r="A2942" t="s">
        <v>4104</v>
      </c>
      <c r="B2942" s="2" t="s">
        <v>4762</v>
      </c>
      <c r="C2942" s="2">
        <v>1</v>
      </c>
      <c r="D2942" s="2">
        <v>2</v>
      </c>
      <c r="E2942" s="2">
        <v>5</v>
      </c>
      <c r="F2942" s="1">
        <v>43284.370138888888</v>
      </c>
      <c r="G2942">
        <v>84.75</v>
      </c>
      <c r="H2942">
        <v>1.98</v>
      </c>
      <c r="I2942">
        <v>1.1499999999999999</v>
      </c>
      <c r="J2942">
        <v>3.28</v>
      </c>
      <c r="K2942">
        <v>2.15</v>
      </c>
      <c r="L2942">
        <v>0.24</v>
      </c>
      <c r="M2942">
        <v>0.26</v>
      </c>
      <c r="N2942">
        <v>1.33</v>
      </c>
      <c r="O2942">
        <v>1.37</v>
      </c>
      <c r="P2942">
        <v>1.4</v>
      </c>
      <c r="Q2942">
        <v>1.65</v>
      </c>
      <c r="R2942">
        <v>10.25</v>
      </c>
      <c r="S2942">
        <v>9.1199999999999992</v>
      </c>
      <c r="T2942">
        <v>4.83</v>
      </c>
      <c r="U2942">
        <v>1.8</v>
      </c>
      <c r="V2942">
        <v>1.35</v>
      </c>
      <c r="W2942">
        <v>69.37</v>
      </c>
      <c r="X2942">
        <v>6.97</v>
      </c>
      <c r="Y2942">
        <v>9.7799999999999994</v>
      </c>
      <c r="Z2942">
        <v>9.84</v>
      </c>
      <c r="AA2942">
        <v>19.489999999999998</v>
      </c>
      <c r="AB2942">
        <v>6.97</v>
      </c>
      <c r="AC2942">
        <v>17.14</v>
      </c>
    </row>
    <row r="2943" spans="1:29" x14ac:dyDescent="0.2">
      <c r="A2943" t="s">
        <v>3852</v>
      </c>
      <c r="B2943" s="2" t="s">
        <v>4998</v>
      </c>
      <c r="C2943" s="2">
        <v>2</v>
      </c>
      <c r="D2943" s="2">
        <v>2</v>
      </c>
      <c r="E2943" s="2">
        <v>5</v>
      </c>
      <c r="F2943" s="1">
        <v>43280.584027777775</v>
      </c>
      <c r="G2943">
        <v>84.75</v>
      </c>
      <c r="H2943">
        <v>2.38</v>
      </c>
      <c r="I2943">
        <v>1.41</v>
      </c>
      <c r="J2943">
        <v>3.6</v>
      </c>
      <c r="K2943">
        <v>2.35</v>
      </c>
      <c r="L2943">
        <v>0.24</v>
      </c>
      <c r="M2943">
        <v>0.32</v>
      </c>
      <c r="N2943">
        <v>1.67</v>
      </c>
      <c r="O2943">
        <v>1.69</v>
      </c>
      <c r="P2943">
        <v>1.5</v>
      </c>
      <c r="Q2943">
        <v>2.0099999999999998</v>
      </c>
      <c r="R2943">
        <v>9.89</v>
      </c>
      <c r="S2943">
        <v>11.88</v>
      </c>
      <c r="T2943">
        <v>4.79</v>
      </c>
      <c r="U2943">
        <v>1.93</v>
      </c>
      <c r="V2943">
        <v>1.52</v>
      </c>
      <c r="W2943">
        <v>68.38</v>
      </c>
      <c r="X2943">
        <v>5.33</v>
      </c>
      <c r="Y2943">
        <v>7.18</v>
      </c>
      <c r="Z2943">
        <v>12.53</v>
      </c>
      <c r="AA2943">
        <v>18.440000000000001</v>
      </c>
      <c r="AB2943">
        <v>6.61</v>
      </c>
      <c r="AC2943">
        <v>15.92</v>
      </c>
    </row>
    <row r="2944" spans="1:29" x14ac:dyDescent="0.2">
      <c r="A2944" t="s">
        <v>1296</v>
      </c>
      <c r="B2944" s="2" t="s">
        <v>4760</v>
      </c>
      <c r="C2944" s="2">
        <v>1</v>
      </c>
      <c r="D2944" s="2">
        <v>2</v>
      </c>
      <c r="E2944" s="2">
        <v>2</v>
      </c>
      <c r="F2944" s="1">
        <v>42972.556250000001</v>
      </c>
      <c r="G2944">
        <v>84.74</v>
      </c>
      <c r="H2944">
        <v>1.86</v>
      </c>
      <c r="I2944">
        <v>1.57</v>
      </c>
      <c r="J2944">
        <v>3.06</v>
      </c>
      <c r="K2944">
        <v>2.25</v>
      </c>
      <c r="L2944">
        <v>0.37</v>
      </c>
      <c r="M2944">
        <v>0.28999999999999998</v>
      </c>
      <c r="N2944">
        <v>1.8</v>
      </c>
      <c r="O2944">
        <v>1.78</v>
      </c>
      <c r="P2944">
        <v>1.73</v>
      </c>
      <c r="Q2944">
        <v>2.0299999999999998</v>
      </c>
      <c r="R2944">
        <v>9.2799999999999994</v>
      </c>
      <c r="S2944">
        <v>12.05</v>
      </c>
      <c r="T2944">
        <v>4.1100000000000003</v>
      </c>
      <c r="U2944">
        <v>1.5</v>
      </c>
      <c r="V2944">
        <v>1.44</v>
      </c>
      <c r="W2944">
        <v>71.17</v>
      </c>
      <c r="X2944">
        <v>5.55</v>
      </c>
      <c r="Y2944">
        <v>6.19</v>
      </c>
      <c r="Z2944">
        <v>13.07</v>
      </c>
      <c r="AA2944">
        <v>12.33</v>
      </c>
      <c r="AB2944">
        <v>6.51</v>
      </c>
      <c r="AC2944">
        <v>12.62</v>
      </c>
    </row>
    <row r="2945" spans="1:29" x14ac:dyDescent="0.2">
      <c r="A2945" t="s">
        <v>392</v>
      </c>
      <c r="B2945" s="2" t="s">
        <v>5135</v>
      </c>
      <c r="C2945" s="2">
        <v>2</v>
      </c>
      <c r="D2945" s="2">
        <v>1</v>
      </c>
      <c r="E2945" s="2">
        <v>1</v>
      </c>
      <c r="F2945" s="1">
        <v>42916.508333333331</v>
      </c>
      <c r="G2945">
        <v>84.74</v>
      </c>
      <c r="H2945">
        <v>2.0499999999999998</v>
      </c>
      <c r="I2945">
        <v>1.5</v>
      </c>
      <c r="J2945">
        <v>1.71</v>
      </c>
      <c r="K2945">
        <v>2.63</v>
      </c>
      <c r="L2945">
        <v>0.6</v>
      </c>
      <c r="M2945">
        <v>0.75</v>
      </c>
      <c r="N2945">
        <v>2.0099999999999998</v>
      </c>
      <c r="O2945">
        <v>1.99</v>
      </c>
      <c r="P2945">
        <v>2.9</v>
      </c>
      <c r="Q2945">
        <v>3.63</v>
      </c>
      <c r="R2945">
        <v>4.76</v>
      </c>
      <c r="S2945">
        <v>16.190000000000001</v>
      </c>
      <c r="T2945">
        <v>4.0599999999999996</v>
      </c>
      <c r="U2945">
        <v>1.98</v>
      </c>
      <c r="V2945">
        <v>1.65</v>
      </c>
      <c r="W2945">
        <v>71.41</v>
      </c>
      <c r="X2945">
        <v>8.15</v>
      </c>
      <c r="Y2945">
        <v>10.1</v>
      </c>
      <c r="Z2945">
        <v>18.3</v>
      </c>
      <c r="AA2945">
        <v>37.200000000000003</v>
      </c>
      <c r="AB2945">
        <v>13.11</v>
      </c>
      <c r="AC2945">
        <v>33.950000000000003</v>
      </c>
    </row>
    <row r="2946" spans="1:29" x14ac:dyDescent="0.2">
      <c r="A2946" t="s">
        <v>1465</v>
      </c>
      <c r="B2946" s="2" t="s">
        <v>4967</v>
      </c>
      <c r="C2946" s="2">
        <v>2</v>
      </c>
      <c r="D2946" s="2">
        <v>1</v>
      </c>
      <c r="E2946" s="2">
        <v>2</v>
      </c>
      <c r="F2946" s="1">
        <v>42979.50277777778</v>
      </c>
      <c r="G2946">
        <v>84.74</v>
      </c>
      <c r="H2946">
        <v>1.82</v>
      </c>
      <c r="I2946">
        <v>1.49</v>
      </c>
      <c r="J2946">
        <v>2.92</v>
      </c>
      <c r="K2946">
        <v>2.2400000000000002</v>
      </c>
      <c r="L2946">
        <v>0.38</v>
      </c>
      <c r="M2946">
        <v>0.32</v>
      </c>
      <c r="N2946">
        <v>1.83</v>
      </c>
      <c r="O2946">
        <v>1.82</v>
      </c>
      <c r="P2946">
        <v>1.91</v>
      </c>
      <c r="Q2946">
        <v>2.2999999999999998</v>
      </c>
      <c r="R2946">
        <v>8.18</v>
      </c>
      <c r="S2946">
        <v>12.86</v>
      </c>
      <c r="T2946">
        <v>4.37</v>
      </c>
      <c r="U2946">
        <v>1.49</v>
      </c>
      <c r="V2946">
        <v>1.47</v>
      </c>
      <c r="W2946">
        <v>71.430000000000007</v>
      </c>
      <c r="X2946">
        <v>6.3</v>
      </c>
      <c r="Y2946">
        <v>6.96</v>
      </c>
      <c r="Z2946">
        <v>13.17</v>
      </c>
      <c r="AA2946">
        <v>16.3</v>
      </c>
      <c r="AB2946">
        <v>7.43</v>
      </c>
      <c r="AC2946">
        <v>17.11</v>
      </c>
    </row>
    <row r="2947" spans="1:29" x14ac:dyDescent="0.2">
      <c r="A2947" t="s">
        <v>1032</v>
      </c>
      <c r="B2947" s="2" t="s">
        <v>4909</v>
      </c>
      <c r="C2947" s="2">
        <v>1</v>
      </c>
      <c r="D2947" s="2">
        <v>2</v>
      </c>
      <c r="E2947" s="2">
        <v>2</v>
      </c>
      <c r="F2947" s="1">
        <v>42958.586805555555</v>
      </c>
      <c r="G2947">
        <v>84.74</v>
      </c>
      <c r="H2947">
        <v>1.77</v>
      </c>
      <c r="I2947">
        <v>1.26</v>
      </c>
      <c r="J2947">
        <v>2.98</v>
      </c>
      <c r="K2947">
        <v>1.82</v>
      </c>
      <c r="L2947">
        <v>0.31</v>
      </c>
      <c r="M2947">
        <v>0.35</v>
      </c>
      <c r="N2947">
        <v>1.49</v>
      </c>
      <c r="O2947">
        <v>1.49</v>
      </c>
      <c r="P2947">
        <v>1.57</v>
      </c>
      <c r="Q2947">
        <v>2.1</v>
      </c>
      <c r="R2947">
        <v>9.92</v>
      </c>
      <c r="S2947">
        <v>10.43</v>
      </c>
      <c r="T2947">
        <v>4.2699999999999996</v>
      </c>
      <c r="U2947">
        <v>1.52</v>
      </c>
      <c r="V2947">
        <v>1.36</v>
      </c>
      <c r="W2947">
        <v>70.209999999999994</v>
      </c>
      <c r="X2947">
        <v>5.52</v>
      </c>
      <c r="Y2947">
        <v>6.71</v>
      </c>
      <c r="Z2947">
        <v>9.6199999999999992</v>
      </c>
      <c r="AA2947">
        <v>16.66</v>
      </c>
      <c r="AB2947">
        <v>6.1</v>
      </c>
      <c r="AC2947">
        <v>12.52</v>
      </c>
    </row>
    <row r="2948" spans="1:29" x14ac:dyDescent="0.2">
      <c r="A2948" t="s">
        <v>580</v>
      </c>
      <c r="B2948" s="2" t="s">
        <v>5092</v>
      </c>
      <c r="C2948" s="2">
        <v>2</v>
      </c>
      <c r="D2948" s="2">
        <v>1</v>
      </c>
      <c r="E2948" s="2">
        <v>1</v>
      </c>
      <c r="F2948" s="1">
        <v>42923.455555555556</v>
      </c>
      <c r="G2948">
        <v>84.73</v>
      </c>
      <c r="H2948">
        <v>1.92</v>
      </c>
      <c r="I2948">
        <v>1.25</v>
      </c>
      <c r="J2948">
        <v>2.66</v>
      </c>
      <c r="K2948">
        <v>2.41</v>
      </c>
      <c r="L2948">
        <v>0.56000000000000005</v>
      </c>
      <c r="M2948">
        <v>0.56999999999999995</v>
      </c>
      <c r="N2948">
        <v>1.52</v>
      </c>
      <c r="O2948">
        <v>1.54</v>
      </c>
      <c r="P2948">
        <v>2.76</v>
      </c>
      <c r="Q2948">
        <v>3.48</v>
      </c>
      <c r="R2948">
        <v>7.07</v>
      </c>
      <c r="S2948">
        <v>12.09</v>
      </c>
      <c r="T2948">
        <v>4.59</v>
      </c>
      <c r="U2948">
        <v>1.99</v>
      </c>
      <c r="V2948">
        <v>1.47</v>
      </c>
      <c r="W2948">
        <v>71.599999999999994</v>
      </c>
      <c r="X2948">
        <v>7.59</v>
      </c>
      <c r="Y2948">
        <v>10</v>
      </c>
      <c r="Z2948">
        <v>13.38</v>
      </c>
      <c r="AA2948">
        <v>28.53</v>
      </c>
      <c r="AB2948">
        <v>8.11</v>
      </c>
      <c r="AC2948">
        <v>30.3</v>
      </c>
    </row>
    <row r="2949" spans="1:29" x14ac:dyDescent="0.2">
      <c r="A2949" t="s">
        <v>1787</v>
      </c>
      <c r="B2949" s="2" t="s">
        <v>5006</v>
      </c>
      <c r="C2949" s="2">
        <v>2</v>
      </c>
      <c r="D2949" s="2">
        <v>2</v>
      </c>
      <c r="E2949" s="2">
        <v>2</v>
      </c>
      <c r="F2949" s="1">
        <v>42990.513888888891</v>
      </c>
      <c r="G2949">
        <v>84.73</v>
      </c>
      <c r="H2949">
        <v>1.88</v>
      </c>
      <c r="I2949">
        <v>1.42</v>
      </c>
      <c r="J2949">
        <v>3.66</v>
      </c>
      <c r="K2949">
        <v>2.16</v>
      </c>
      <c r="L2949">
        <v>0.34</v>
      </c>
      <c r="M2949">
        <v>0.33</v>
      </c>
      <c r="N2949">
        <v>1.67</v>
      </c>
      <c r="O2949">
        <v>1.68</v>
      </c>
      <c r="P2949">
        <v>1.79</v>
      </c>
      <c r="Q2949">
        <v>2.09</v>
      </c>
      <c r="R2949">
        <v>8.48</v>
      </c>
      <c r="S2949">
        <v>11.6</v>
      </c>
      <c r="T2949">
        <v>4.96</v>
      </c>
      <c r="U2949">
        <v>1.5</v>
      </c>
      <c r="V2949">
        <v>1.45</v>
      </c>
      <c r="W2949">
        <v>70.45</v>
      </c>
      <c r="X2949">
        <v>6.32</v>
      </c>
      <c r="Y2949">
        <v>7.81</v>
      </c>
      <c r="Z2949">
        <v>13.08</v>
      </c>
      <c r="AA2949">
        <v>14.71</v>
      </c>
      <c r="AB2949">
        <v>6.12</v>
      </c>
      <c r="AC2949">
        <v>15.85</v>
      </c>
    </row>
    <row r="2950" spans="1:29" x14ac:dyDescent="0.2">
      <c r="A2950" t="s">
        <v>1592</v>
      </c>
      <c r="B2950" s="2" t="s">
        <v>5053</v>
      </c>
      <c r="C2950" s="2">
        <v>2</v>
      </c>
      <c r="D2950" s="2">
        <v>2</v>
      </c>
      <c r="E2950" s="2">
        <v>2</v>
      </c>
      <c r="F2950" s="1">
        <v>42989.527777777781</v>
      </c>
      <c r="G2950">
        <v>84.73</v>
      </c>
      <c r="H2950">
        <v>1.47</v>
      </c>
      <c r="I2950">
        <v>1.1499999999999999</v>
      </c>
      <c r="J2950">
        <v>3.35</v>
      </c>
      <c r="K2950">
        <v>1.6</v>
      </c>
      <c r="L2950">
        <v>0.45</v>
      </c>
      <c r="M2950">
        <v>0.45</v>
      </c>
      <c r="N2950">
        <v>1.29</v>
      </c>
      <c r="O2950">
        <v>1.28</v>
      </c>
      <c r="P2950">
        <v>1.94</v>
      </c>
      <c r="Q2950">
        <v>2.4300000000000002</v>
      </c>
      <c r="R2950">
        <v>9.56</v>
      </c>
      <c r="S2950">
        <v>9.3000000000000007</v>
      </c>
      <c r="T2950">
        <v>4.3600000000000003</v>
      </c>
      <c r="U2950">
        <v>1.31</v>
      </c>
      <c r="V2950">
        <v>1.29</v>
      </c>
      <c r="W2950">
        <v>71.64</v>
      </c>
      <c r="X2950">
        <v>6.47</v>
      </c>
      <c r="Y2950">
        <v>7.06</v>
      </c>
      <c r="Z2950">
        <v>10.63</v>
      </c>
      <c r="AA2950">
        <v>14.5</v>
      </c>
      <c r="AB2950">
        <v>4.8899999999999997</v>
      </c>
      <c r="AC2950">
        <v>12.63</v>
      </c>
    </row>
    <row r="2951" spans="1:29" x14ac:dyDescent="0.2">
      <c r="A2951" t="s">
        <v>521</v>
      </c>
      <c r="B2951" s="2" t="s">
        <v>5079</v>
      </c>
      <c r="C2951" s="2">
        <v>2</v>
      </c>
      <c r="D2951" s="2">
        <v>1</v>
      </c>
      <c r="E2951" s="2">
        <v>1</v>
      </c>
      <c r="F2951" s="1">
        <v>42922.418749999997</v>
      </c>
      <c r="G2951">
        <v>84.73</v>
      </c>
      <c r="H2951">
        <v>1.82</v>
      </c>
      <c r="I2951">
        <v>1.28</v>
      </c>
      <c r="J2951">
        <v>2.0499999999999998</v>
      </c>
      <c r="K2951">
        <v>2.37</v>
      </c>
      <c r="L2951">
        <v>0.53</v>
      </c>
      <c r="M2951">
        <v>0.41</v>
      </c>
      <c r="N2951">
        <v>1.67</v>
      </c>
      <c r="O2951">
        <v>1.69</v>
      </c>
      <c r="P2951">
        <v>2.63</v>
      </c>
      <c r="Q2951">
        <v>3.24</v>
      </c>
      <c r="R2951">
        <v>6.24</v>
      </c>
      <c r="S2951">
        <v>13.08</v>
      </c>
      <c r="T2951">
        <v>4.79</v>
      </c>
      <c r="U2951">
        <v>1.65</v>
      </c>
      <c r="V2951">
        <v>1.49</v>
      </c>
      <c r="W2951">
        <v>72.41</v>
      </c>
      <c r="X2951">
        <v>8.59</v>
      </c>
      <c r="Y2951">
        <v>10.6</v>
      </c>
      <c r="Z2951">
        <v>14.22</v>
      </c>
      <c r="AA2951">
        <v>29.35</v>
      </c>
      <c r="AB2951">
        <v>9.48</v>
      </c>
      <c r="AC2951">
        <v>33.57</v>
      </c>
    </row>
    <row r="2952" spans="1:29" x14ac:dyDescent="0.2">
      <c r="A2952" t="s">
        <v>799</v>
      </c>
      <c r="B2952" s="2" t="s">
        <v>4864</v>
      </c>
      <c r="C2952" s="2">
        <v>1</v>
      </c>
      <c r="D2952" s="2">
        <v>2</v>
      </c>
      <c r="E2952" s="2">
        <v>1</v>
      </c>
      <c r="F2952" s="1">
        <v>42950.53125</v>
      </c>
      <c r="G2952">
        <v>84.73</v>
      </c>
      <c r="H2952">
        <v>1.47</v>
      </c>
      <c r="I2952">
        <v>1.19</v>
      </c>
      <c r="J2952">
        <v>2.2799999999999998</v>
      </c>
      <c r="K2952">
        <v>1.79</v>
      </c>
      <c r="L2952">
        <v>0.48</v>
      </c>
      <c r="M2952">
        <v>0.46</v>
      </c>
      <c r="N2952">
        <v>1.3</v>
      </c>
      <c r="O2952">
        <v>1.3</v>
      </c>
      <c r="P2952">
        <v>2.1</v>
      </c>
      <c r="Q2952">
        <v>2.7</v>
      </c>
      <c r="R2952">
        <v>9.14</v>
      </c>
      <c r="S2952">
        <v>9.2200000000000006</v>
      </c>
      <c r="T2952">
        <v>3.42</v>
      </c>
      <c r="U2952">
        <v>1.41</v>
      </c>
      <c r="V2952">
        <v>1.28</v>
      </c>
      <c r="W2952">
        <v>72.599999999999994</v>
      </c>
      <c r="X2952">
        <v>5.58</v>
      </c>
      <c r="Y2952">
        <v>6.2</v>
      </c>
      <c r="Z2952">
        <v>12.16</v>
      </c>
      <c r="AA2952">
        <v>15.13</v>
      </c>
      <c r="AB2952">
        <v>5.1100000000000003</v>
      </c>
      <c r="AC2952">
        <v>9.16</v>
      </c>
    </row>
    <row r="2953" spans="1:29" x14ac:dyDescent="0.2">
      <c r="A2953" t="s">
        <v>106</v>
      </c>
      <c r="B2953" s="2" t="s">
        <v>4711</v>
      </c>
      <c r="C2953" s="2">
        <v>1</v>
      </c>
      <c r="D2953" s="2">
        <v>1</v>
      </c>
      <c r="E2953" s="2">
        <v>1</v>
      </c>
      <c r="F2953" s="1">
        <v>42899.500694444447</v>
      </c>
      <c r="G2953">
        <v>84.72</v>
      </c>
      <c r="H2953">
        <v>1.63</v>
      </c>
      <c r="I2953">
        <v>1.28</v>
      </c>
      <c r="J2953">
        <v>2.2000000000000002</v>
      </c>
      <c r="K2953">
        <v>2.15</v>
      </c>
      <c r="L2953">
        <v>0.55000000000000004</v>
      </c>
      <c r="M2953">
        <v>0.59</v>
      </c>
      <c r="N2953">
        <v>1.63</v>
      </c>
      <c r="O2953">
        <v>1.63</v>
      </c>
      <c r="P2953">
        <v>2.54</v>
      </c>
      <c r="Q2953">
        <v>3.24</v>
      </c>
      <c r="R2953">
        <v>6.3</v>
      </c>
      <c r="S2953">
        <v>12.99</v>
      </c>
      <c r="T2953">
        <v>4.34</v>
      </c>
      <c r="U2953">
        <v>1.55</v>
      </c>
      <c r="V2953">
        <v>1.42</v>
      </c>
      <c r="W2953">
        <v>72.47</v>
      </c>
      <c r="X2953">
        <v>7.22</v>
      </c>
      <c r="Y2953">
        <v>10.25</v>
      </c>
      <c r="Z2953">
        <v>11.55</v>
      </c>
      <c r="AA2953">
        <v>32.31</v>
      </c>
      <c r="AB2953">
        <v>11.61</v>
      </c>
      <c r="AC2953">
        <v>25.65</v>
      </c>
    </row>
    <row r="2954" spans="1:29" x14ac:dyDescent="0.2">
      <c r="A2954" t="s">
        <v>3712</v>
      </c>
      <c r="B2954" s="2" t="s">
        <v>5097</v>
      </c>
      <c r="C2954" s="2">
        <v>2</v>
      </c>
      <c r="D2954" s="2">
        <v>2</v>
      </c>
      <c r="E2954" s="2">
        <v>4</v>
      </c>
      <c r="F2954" s="1">
        <v>43217.56527777778</v>
      </c>
      <c r="G2954">
        <v>84.72</v>
      </c>
      <c r="H2954">
        <v>1.86</v>
      </c>
      <c r="I2954">
        <v>1.24</v>
      </c>
      <c r="J2954">
        <v>2.2799999999999998</v>
      </c>
      <c r="K2954">
        <v>2.5299999999999998</v>
      </c>
      <c r="L2954">
        <v>0.66</v>
      </c>
      <c r="M2954">
        <v>0.36</v>
      </c>
      <c r="N2954">
        <v>1.69</v>
      </c>
      <c r="O2954">
        <v>1.65</v>
      </c>
      <c r="P2954">
        <v>3.26</v>
      </c>
      <c r="Q2954">
        <v>3.91</v>
      </c>
      <c r="R2954">
        <v>3.4</v>
      </c>
      <c r="S2954">
        <v>14.42</v>
      </c>
      <c r="T2954">
        <v>4.8</v>
      </c>
      <c r="U2954">
        <v>2.1</v>
      </c>
      <c r="V2954">
        <v>1.58</v>
      </c>
      <c r="W2954">
        <v>73.349999999999994</v>
      </c>
      <c r="X2954">
        <v>21</v>
      </c>
      <c r="Y2954">
        <v>24.34</v>
      </c>
      <c r="Z2954">
        <v>35.11</v>
      </c>
      <c r="AA2954">
        <v>54.72</v>
      </c>
      <c r="AB2954">
        <v>12.85</v>
      </c>
      <c r="AC2954">
        <v>75.77</v>
      </c>
    </row>
    <row r="2955" spans="1:29" x14ac:dyDescent="0.2">
      <c r="A2955" t="s">
        <v>2627</v>
      </c>
      <c r="B2955" s="2" t="s">
        <v>4986</v>
      </c>
      <c r="C2955" s="2">
        <v>2</v>
      </c>
      <c r="D2955" s="2">
        <v>2</v>
      </c>
      <c r="E2955" s="2">
        <v>3</v>
      </c>
      <c r="F2955" s="1">
        <v>43159.390972222223</v>
      </c>
      <c r="G2955">
        <v>84.72</v>
      </c>
      <c r="H2955">
        <v>1.89</v>
      </c>
      <c r="I2955">
        <v>1.18</v>
      </c>
      <c r="J2955">
        <v>1.1100000000000001</v>
      </c>
      <c r="K2955">
        <v>2.8</v>
      </c>
      <c r="L2955">
        <v>0.7</v>
      </c>
      <c r="M2955">
        <v>0.37</v>
      </c>
      <c r="N2955">
        <v>1.89</v>
      </c>
      <c r="O2955">
        <v>1.82</v>
      </c>
      <c r="P2955">
        <v>3.52</v>
      </c>
      <c r="Q2955">
        <v>4.28</v>
      </c>
      <c r="R2955">
        <v>1.69</v>
      </c>
      <c r="S2955">
        <v>16.97</v>
      </c>
      <c r="T2955">
        <v>4.28</v>
      </c>
      <c r="U2955">
        <v>2.2999999999999998</v>
      </c>
      <c r="V2955">
        <v>1.68</v>
      </c>
      <c r="W2955">
        <v>73.94</v>
      </c>
      <c r="X2955">
        <v>24.8</v>
      </c>
      <c r="Y2955">
        <v>33.369999999999997</v>
      </c>
      <c r="Z2955">
        <v>45.34</v>
      </c>
      <c r="AA2955">
        <v>84.13</v>
      </c>
      <c r="AB2955">
        <v>16.37</v>
      </c>
      <c r="AC2955">
        <v>94.91</v>
      </c>
    </row>
    <row r="2956" spans="1:29" x14ac:dyDescent="0.2">
      <c r="A2956" t="s">
        <v>3103</v>
      </c>
      <c r="B2956" s="2" t="s">
        <v>4835</v>
      </c>
      <c r="C2956" s="2">
        <v>1</v>
      </c>
      <c r="D2956" s="2">
        <v>1</v>
      </c>
      <c r="E2956" s="2">
        <v>4</v>
      </c>
      <c r="F2956" s="1">
        <v>43188.664583333331</v>
      </c>
      <c r="G2956">
        <v>84.71</v>
      </c>
      <c r="H2956">
        <v>2.15</v>
      </c>
      <c r="I2956">
        <v>1.45</v>
      </c>
      <c r="J2956">
        <v>1.67</v>
      </c>
      <c r="K2956">
        <v>2.95</v>
      </c>
      <c r="L2956">
        <v>0.68</v>
      </c>
      <c r="M2956">
        <v>0.5</v>
      </c>
      <c r="N2956">
        <v>2.15</v>
      </c>
      <c r="O2956">
        <v>2.04</v>
      </c>
      <c r="P2956">
        <v>3.38</v>
      </c>
      <c r="Q2956">
        <v>3.97</v>
      </c>
      <c r="R2956">
        <v>1.66</v>
      </c>
      <c r="S2956">
        <v>17.920000000000002</v>
      </c>
      <c r="T2956">
        <v>3.91</v>
      </c>
      <c r="U2956">
        <v>2.46</v>
      </c>
      <c r="V2956">
        <v>1.77</v>
      </c>
      <c r="W2956">
        <v>74.099999999999994</v>
      </c>
      <c r="X2956">
        <v>17.149999999999999</v>
      </c>
      <c r="Y2956">
        <v>22.96</v>
      </c>
      <c r="Z2956">
        <v>38.36</v>
      </c>
      <c r="AA2956">
        <v>69.790000000000006</v>
      </c>
      <c r="AB2956">
        <v>16.739999999999998</v>
      </c>
      <c r="AC2956">
        <v>74.180000000000007</v>
      </c>
    </row>
    <row r="2957" spans="1:29" x14ac:dyDescent="0.2">
      <c r="A2957" t="s">
        <v>759</v>
      </c>
      <c r="B2957" s="2" t="s">
        <v>4752</v>
      </c>
      <c r="C2957" s="2">
        <v>1</v>
      </c>
      <c r="D2957" s="2">
        <v>1</v>
      </c>
      <c r="E2957" s="2">
        <v>1</v>
      </c>
      <c r="F2957" s="1">
        <v>42948.453472222223</v>
      </c>
      <c r="G2957">
        <v>84.71</v>
      </c>
      <c r="H2957">
        <v>1.68</v>
      </c>
      <c r="I2957">
        <v>1.33</v>
      </c>
      <c r="J2957">
        <v>2.78</v>
      </c>
      <c r="K2957">
        <v>2.2400000000000002</v>
      </c>
      <c r="L2957">
        <v>0.57999999999999996</v>
      </c>
      <c r="M2957">
        <v>0.59</v>
      </c>
      <c r="N2957">
        <v>1.53</v>
      </c>
      <c r="O2957">
        <v>1.54</v>
      </c>
      <c r="P2957">
        <v>2.75</v>
      </c>
      <c r="Q2957">
        <v>3.62</v>
      </c>
      <c r="R2957">
        <v>6.79</v>
      </c>
      <c r="S2957">
        <v>11.44</v>
      </c>
      <c r="T2957">
        <v>4.47</v>
      </c>
      <c r="U2957">
        <v>1.47</v>
      </c>
      <c r="V2957">
        <v>1.38</v>
      </c>
      <c r="W2957">
        <v>73.27</v>
      </c>
      <c r="X2957">
        <v>7</v>
      </c>
      <c r="Y2957">
        <v>7.36</v>
      </c>
      <c r="Z2957">
        <v>14.25</v>
      </c>
      <c r="AA2957">
        <v>15.36</v>
      </c>
      <c r="AB2957">
        <v>5.69</v>
      </c>
      <c r="AC2957">
        <v>18.239999999999998</v>
      </c>
    </row>
    <row r="2958" spans="1:29" x14ac:dyDescent="0.2">
      <c r="A2958" t="s">
        <v>4285</v>
      </c>
      <c r="B2958" s="2" t="s">
        <v>5192</v>
      </c>
      <c r="C2958" s="2">
        <v>2</v>
      </c>
      <c r="D2958" s="2">
        <v>2</v>
      </c>
      <c r="E2958" s="2">
        <v>5</v>
      </c>
      <c r="F2958" s="1">
        <v>43286.574999999997</v>
      </c>
      <c r="G2958">
        <v>84.71</v>
      </c>
      <c r="H2958">
        <v>1.84</v>
      </c>
      <c r="I2958">
        <v>1.1200000000000001</v>
      </c>
      <c r="J2958">
        <v>4.43</v>
      </c>
      <c r="K2958">
        <v>1.86</v>
      </c>
      <c r="L2958">
        <v>0.18</v>
      </c>
      <c r="M2958">
        <v>0.19</v>
      </c>
      <c r="N2958">
        <v>1.37</v>
      </c>
      <c r="O2958">
        <v>1.41</v>
      </c>
      <c r="P2958">
        <v>1.21</v>
      </c>
      <c r="Q2958">
        <v>1.68</v>
      </c>
      <c r="R2958">
        <v>11.09</v>
      </c>
      <c r="S2958">
        <v>9.15</v>
      </c>
      <c r="T2958">
        <v>6.3</v>
      </c>
      <c r="U2958">
        <v>1.46</v>
      </c>
      <c r="V2958">
        <v>1.33</v>
      </c>
      <c r="W2958">
        <v>67.48</v>
      </c>
      <c r="X2958">
        <v>10.1</v>
      </c>
      <c r="Y2958">
        <v>10.88</v>
      </c>
      <c r="Z2958">
        <v>11.56</v>
      </c>
      <c r="AA2958">
        <v>17.440000000000001</v>
      </c>
      <c r="AB2958">
        <v>6.27</v>
      </c>
      <c r="AC2958">
        <v>25.87</v>
      </c>
    </row>
    <row r="2959" spans="1:29" x14ac:dyDescent="0.2">
      <c r="A2959" t="s">
        <v>1007</v>
      </c>
      <c r="B2959" s="4">
        <v>1538</v>
      </c>
      <c r="C2959" s="2">
        <v>1</v>
      </c>
      <c r="D2959" s="2">
        <v>2</v>
      </c>
      <c r="E2959" s="2">
        <v>2</v>
      </c>
      <c r="F2959" s="1">
        <v>42958.5</v>
      </c>
      <c r="G2959">
        <v>84.7</v>
      </c>
      <c r="H2959">
        <v>1.99</v>
      </c>
      <c r="I2959">
        <v>1.35</v>
      </c>
      <c r="J2959">
        <v>4.04</v>
      </c>
      <c r="K2959">
        <v>1.96</v>
      </c>
      <c r="L2959">
        <v>0.28000000000000003</v>
      </c>
      <c r="M2959">
        <v>0.27</v>
      </c>
      <c r="N2959">
        <v>1.48</v>
      </c>
      <c r="O2959">
        <v>1.48</v>
      </c>
      <c r="P2959">
        <v>1.4</v>
      </c>
      <c r="Q2959">
        <v>1.64</v>
      </c>
      <c r="R2959">
        <v>10.55</v>
      </c>
      <c r="S2959">
        <v>10.07</v>
      </c>
      <c r="T2959">
        <v>4.5199999999999996</v>
      </c>
      <c r="U2959">
        <v>1.64</v>
      </c>
      <c r="V2959">
        <v>1.42</v>
      </c>
      <c r="W2959">
        <v>68.510000000000005</v>
      </c>
      <c r="X2959">
        <v>5.6</v>
      </c>
      <c r="Y2959">
        <v>6.61</v>
      </c>
      <c r="Z2959">
        <v>10.06</v>
      </c>
      <c r="AA2959">
        <v>15.38</v>
      </c>
      <c r="AB2959">
        <v>5</v>
      </c>
      <c r="AC2959">
        <v>14.63</v>
      </c>
    </row>
    <row r="2960" spans="1:29" x14ac:dyDescent="0.2">
      <c r="A2960" t="s">
        <v>462</v>
      </c>
      <c r="B2960" s="2" t="s">
        <v>5149</v>
      </c>
      <c r="C2960" s="2">
        <v>2</v>
      </c>
      <c r="D2960" s="2">
        <v>2</v>
      </c>
      <c r="E2960" s="2">
        <v>1</v>
      </c>
      <c r="F2960" s="1">
        <v>42921.571527777778</v>
      </c>
      <c r="G2960">
        <v>84.7</v>
      </c>
      <c r="H2960">
        <v>1.95</v>
      </c>
      <c r="I2960">
        <v>1.38</v>
      </c>
      <c r="J2960">
        <v>2.36</v>
      </c>
      <c r="K2960">
        <v>2.4300000000000002</v>
      </c>
      <c r="L2960">
        <v>0.55000000000000004</v>
      </c>
      <c r="M2960">
        <v>0.53</v>
      </c>
      <c r="N2960">
        <v>1.84</v>
      </c>
      <c r="O2960">
        <v>1.84</v>
      </c>
      <c r="P2960">
        <v>2.69</v>
      </c>
      <c r="Q2960">
        <v>3.34</v>
      </c>
      <c r="R2960">
        <v>5.55</v>
      </c>
      <c r="S2960">
        <v>14.78</v>
      </c>
      <c r="T2960">
        <v>4.87</v>
      </c>
      <c r="U2960">
        <v>1.7</v>
      </c>
      <c r="V2960">
        <v>1.59</v>
      </c>
      <c r="W2960">
        <v>71.83</v>
      </c>
      <c r="X2960">
        <v>8.48</v>
      </c>
      <c r="Y2960">
        <v>11.01</v>
      </c>
      <c r="Z2960">
        <v>15.1</v>
      </c>
      <c r="AA2960">
        <v>32.83</v>
      </c>
      <c r="AB2960">
        <v>10.14</v>
      </c>
      <c r="AC2960">
        <v>34.9</v>
      </c>
    </row>
    <row r="2961" spans="1:29" x14ac:dyDescent="0.2">
      <c r="A2961" t="s">
        <v>4212</v>
      </c>
      <c r="B2961" s="2" t="s">
        <v>4774</v>
      </c>
      <c r="C2961" s="2">
        <v>1</v>
      </c>
      <c r="D2961" s="2">
        <v>1</v>
      </c>
      <c r="E2961" s="2">
        <v>5</v>
      </c>
      <c r="F2961" s="1">
        <v>43286.438194444447</v>
      </c>
      <c r="G2961">
        <v>84.7</v>
      </c>
      <c r="H2961">
        <v>1.91</v>
      </c>
      <c r="I2961">
        <v>1.35</v>
      </c>
      <c r="J2961">
        <v>3.9</v>
      </c>
      <c r="K2961">
        <v>2.1</v>
      </c>
      <c r="L2961">
        <v>0.27</v>
      </c>
      <c r="M2961">
        <v>0.24</v>
      </c>
      <c r="N2961">
        <v>1.6</v>
      </c>
      <c r="O2961">
        <v>1.59</v>
      </c>
      <c r="P2961">
        <v>1.49</v>
      </c>
      <c r="Q2961">
        <v>1.8</v>
      </c>
      <c r="R2961">
        <v>9.58</v>
      </c>
      <c r="S2961">
        <v>11.03</v>
      </c>
      <c r="T2961">
        <v>5.68</v>
      </c>
      <c r="U2961">
        <v>1.43</v>
      </c>
      <c r="V2961">
        <v>1.39</v>
      </c>
      <c r="W2961">
        <v>68.709999999999994</v>
      </c>
      <c r="X2961">
        <v>6.98</v>
      </c>
      <c r="Y2961">
        <v>8.89</v>
      </c>
      <c r="Z2961">
        <v>11.95</v>
      </c>
      <c r="AA2961">
        <v>16.399999999999999</v>
      </c>
      <c r="AB2961">
        <v>6.39</v>
      </c>
      <c r="AC2961">
        <v>21.38</v>
      </c>
    </row>
    <row r="2962" spans="1:29" x14ac:dyDescent="0.2">
      <c r="A2962" t="s">
        <v>4488</v>
      </c>
      <c r="B2962" s="2" t="s">
        <v>5167</v>
      </c>
      <c r="C2962" s="2">
        <v>2</v>
      </c>
      <c r="D2962" s="2">
        <v>2</v>
      </c>
      <c r="E2962" s="2">
        <v>5</v>
      </c>
      <c r="F2962" s="1">
        <v>43297.620138888888</v>
      </c>
      <c r="G2962">
        <v>84.7</v>
      </c>
      <c r="H2962">
        <v>2.08</v>
      </c>
      <c r="I2962">
        <v>1.34</v>
      </c>
      <c r="J2962">
        <v>3.37</v>
      </c>
      <c r="K2962">
        <v>2.12</v>
      </c>
      <c r="L2962">
        <v>0.21</v>
      </c>
      <c r="M2962">
        <v>0.18</v>
      </c>
      <c r="N2962">
        <v>1.52</v>
      </c>
      <c r="O2962">
        <v>1.51</v>
      </c>
      <c r="P2962">
        <v>1.29</v>
      </c>
      <c r="Q2962">
        <v>1.39</v>
      </c>
      <c r="R2962">
        <v>10.66</v>
      </c>
      <c r="S2962">
        <v>10.11</v>
      </c>
      <c r="T2962">
        <v>4.68</v>
      </c>
      <c r="U2962">
        <v>1.7</v>
      </c>
      <c r="V2962">
        <v>1.45</v>
      </c>
      <c r="W2962">
        <v>69</v>
      </c>
      <c r="X2962">
        <v>5.43</v>
      </c>
      <c r="Y2962">
        <v>7.27</v>
      </c>
      <c r="Z2962">
        <v>9.25</v>
      </c>
      <c r="AA2962">
        <v>16.989999999999998</v>
      </c>
      <c r="AB2962">
        <v>6.94</v>
      </c>
      <c r="AC2962">
        <v>13.19</v>
      </c>
    </row>
    <row r="2963" spans="1:29" x14ac:dyDescent="0.2">
      <c r="A2963" t="s">
        <v>938</v>
      </c>
      <c r="B2963" s="2" t="s">
        <v>4771</v>
      </c>
      <c r="C2963" s="2">
        <v>1</v>
      </c>
      <c r="D2963" s="2">
        <v>2</v>
      </c>
      <c r="E2963" s="2">
        <v>2</v>
      </c>
      <c r="F2963" s="1">
        <v>42955.563888888886</v>
      </c>
      <c r="G2963">
        <v>84.7</v>
      </c>
      <c r="H2963">
        <v>2.0699999999999998</v>
      </c>
      <c r="I2963">
        <v>1.41</v>
      </c>
      <c r="J2963">
        <v>3.99</v>
      </c>
      <c r="K2963">
        <v>2.2400000000000002</v>
      </c>
      <c r="L2963">
        <v>0.45</v>
      </c>
      <c r="M2963">
        <v>0.44</v>
      </c>
      <c r="N2963">
        <v>1.62</v>
      </c>
      <c r="O2963">
        <v>1.59</v>
      </c>
      <c r="P2963">
        <v>2.13</v>
      </c>
      <c r="Q2963">
        <v>2.5099999999999998</v>
      </c>
      <c r="R2963">
        <v>7.94</v>
      </c>
      <c r="S2963">
        <v>12.11</v>
      </c>
      <c r="T2963">
        <v>4.47</v>
      </c>
      <c r="U2963">
        <v>1.88</v>
      </c>
      <c r="V2963">
        <v>1.5</v>
      </c>
      <c r="W2963">
        <v>70.400000000000006</v>
      </c>
      <c r="X2963">
        <v>6.19</v>
      </c>
      <c r="Y2963">
        <v>7.79</v>
      </c>
      <c r="Z2963">
        <v>11.77</v>
      </c>
      <c r="AA2963">
        <v>19.62</v>
      </c>
      <c r="AB2963">
        <v>6.04</v>
      </c>
      <c r="AC2963">
        <v>21.43</v>
      </c>
    </row>
    <row r="2964" spans="1:29" x14ac:dyDescent="0.2">
      <c r="A2964" t="s">
        <v>1008</v>
      </c>
      <c r="B2964" s="2" t="s">
        <v>4825</v>
      </c>
      <c r="C2964" s="2">
        <v>1</v>
      </c>
      <c r="D2964" s="2">
        <v>2</v>
      </c>
      <c r="E2964" s="2">
        <v>2</v>
      </c>
      <c r="F2964" s="1">
        <v>42958.504861111112</v>
      </c>
      <c r="G2964">
        <v>84.7</v>
      </c>
      <c r="H2964">
        <v>1.9</v>
      </c>
      <c r="I2964">
        <v>1.31</v>
      </c>
      <c r="J2964">
        <v>4.21</v>
      </c>
      <c r="K2964">
        <v>1.89</v>
      </c>
      <c r="L2964">
        <v>0.35</v>
      </c>
      <c r="M2964">
        <v>0.37</v>
      </c>
      <c r="N2964">
        <v>1.42</v>
      </c>
      <c r="O2964">
        <v>1.43</v>
      </c>
      <c r="P2964">
        <v>1.61</v>
      </c>
      <c r="Q2964">
        <v>2.04</v>
      </c>
      <c r="R2964">
        <v>10.55</v>
      </c>
      <c r="S2964">
        <v>9.81</v>
      </c>
      <c r="T2964">
        <v>4.26</v>
      </c>
      <c r="U2964">
        <v>1.75</v>
      </c>
      <c r="V2964">
        <v>1.38</v>
      </c>
      <c r="W2964">
        <v>69.3</v>
      </c>
      <c r="X2964">
        <v>5.25</v>
      </c>
      <c r="Y2964">
        <v>6.47</v>
      </c>
      <c r="Z2964">
        <v>10.08</v>
      </c>
      <c r="AA2964">
        <v>13.14</v>
      </c>
      <c r="AB2964">
        <v>3.84</v>
      </c>
      <c r="AC2964">
        <v>11.09</v>
      </c>
    </row>
    <row r="2965" spans="1:29" x14ac:dyDescent="0.2">
      <c r="A2965" t="s">
        <v>844</v>
      </c>
      <c r="B2965" s="4">
        <v>793</v>
      </c>
      <c r="C2965" s="2">
        <v>1</v>
      </c>
      <c r="D2965" s="2">
        <v>2</v>
      </c>
      <c r="E2965" s="2">
        <v>1</v>
      </c>
      <c r="F2965" s="1">
        <v>42948.674305555556</v>
      </c>
      <c r="G2965">
        <v>84.69</v>
      </c>
      <c r="H2965">
        <v>1.57</v>
      </c>
      <c r="I2965">
        <v>1.35</v>
      </c>
      <c r="J2965">
        <v>2.79</v>
      </c>
      <c r="K2965">
        <v>1.85</v>
      </c>
      <c r="L2965">
        <v>0.46</v>
      </c>
      <c r="M2965">
        <v>0.46</v>
      </c>
      <c r="N2965">
        <v>1.59</v>
      </c>
      <c r="O2965">
        <v>1.58</v>
      </c>
      <c r="P2965">
        <v>2.04</v>
      </c>
      <c r="Q2965">
        <v>2.39</v>
      </c>
      <c r="R2965">
        <v>8.44</v>
      </c>
      <c r="S2965">
        <v>11.66</v>
      </c>
      <c r="T2965">
        <v>3.48</v>
      </c>
      <c r="U2965">
        <v>1.31</v>
      </c>
      <c r="V2965">
        <v>1.39</v>
      </c>
      <c r="W2965">
        <v>71.400000000000006</v>
      </c>
      <c r="X2965">
        <v>5.53</v>
      </c>
      <c r="Y2965">
        <v>6.7</v>
      </c>
      <c r="Z2965">
        <v>12.81</v>
      </c>
      <c r="AA2965">
        <v>18.53</v>
      </c>
      <c r="AB2965">
        <v>6.48</v>
      </c>
      <c r="AC2965">
        <v>14.79</v>
      </c>
    </row>
    <row r="2966" spans="1:29" x14ac:dyDescent="0.2">
      <c r="A2966" t="s">
        <v>276</v>
      </c>
      <c r="B2966" s="2" t="s">
        <v>4994</v>
      </c>
      <c r="C2966" s="2">
        <v>2</v>
      </c>
      <c r="D2966" s="2">
        <v>1</v>
      </c>
      <c r="E2966" s="2">
        <v>1</v>
      </c>
      <c r="F2966" s="1">
        <v>42913.652777777781</v>
      </c>
      <c r="G2966">
        <v>84.69</v>
      </c>
      <c r="H2966">
        <v>1.91</v>
      </c>
      <c r="I2966">
        <v>1.48</v>
      </c>
      <c r="J2966">
        <v>2.08</v>
      </c>
      <c r="K2966">
        <v>2.35</v>
      </c>
      <c r="L2966">
        <v>0.53</v>
      </c>
      <c r="M2966">
        <v>0.49</v>
      </c>
      <c r="N2966">
        <v>1.92</v>
      </c>
      <c r="O2966">
        <v>1.91</v>
      </c>
      <c r="P2966">
        <v>2.63</v>
      </c>
      <c r="Q2966">
        <v>3.19</v>
      </c>
      <c r="R2966">
        <v>5.88</v>
      </c>
      <c r="S2966">
        <v>14.9</v>
      </c>
      <c r="T2966">
        <v>4.34</v>
      </c>
      <c r="U2966">
        <v>1.59</v>
      </c>
      <c r="V2966">
        <v>1.58</v>
      </c>
      <c r="W2966">
        <v>72.040000000000006</v>
      </c>
      <c r="X2966">
        <v>7.45</v>
      </c>
      <c r="Y2966">
        <v>8.93</v>
      </c>
      <c r="Z2966">
        <v>16.46</v>
      </c>
      <c r="AA2966">
        <v>27.72</v>
      </c>
      <c r="AB2966">
        <v>10.56</v>
      </c>
      <c r="AC2966">
        <v>33.06</v>
      </c>
    </row>
    <row r="2967" spans="1:29" x14ac:dyDescent="0.2">
      <c r="A2967" t="s">
        <v>4219</v>
      </c>
      <c r="B2967" s="2" t="s">
        <v>5118</v>
      </c>
      <c r="C2967" s="2">
        <v>2</v>
      </c>
      <c r="D2967" s="2">
        <v>1</v>
      </c>
      <c r="E2967" s="2">
        <v>5</v>
      </c>
      <c r="F2967" s="1">
        <v>43286.446527777778</v>
      </c>
      <c r="G2967">
        <v>84.69</v>
      </c>
      <c r="H2967">
        <v>1.91</v>
      </c>
      <c r="I2967">
        <v>1.22</v>
      </c>
      <c r="J2967">
        <v>3.23</v>
      </c>
      <c r="K2967">
        <v>2.06</v>
      </c>
      <c r="L2967">
        <v>0.35</v>
      </c>
      <c r="M2967">
        <v>0.38</v>
      </c>
      <c r="N2967">
        <v>1.39</v>
      </c>
      <c r="O2967">
        <v>1.38</v>
      </c>
      <c r="P2967">
        <v>1.74</v>
      </c>
      <c r="Q2967">
        <v>2.04</v>
      </c>
      <c r="R2967">
        <v>9.65</v>
      </c>
      <c r="S2967">
        <v>9.9</v>
      </c>
      <c r="T2967">
        <v>4.4400000000000004</v>
      </c>
      <c r="U2967">
        <v>1.76</v>
      </c>
      <c r="V2967">
        <v>1.38</v>
      </c>
      <c r="W2967">
        <v>70.03</v>
      </c>
      <c r="X2967">
        <v>6.04</v>
      </c>
      <c r="Y2967">
        <v>7.79</v>
      </c>
      <c r="Z2967">
        <v>9.25</v>
      </c>
      <c r="AA2967">
        <v>20.399999999999999</v>
      </c>
      <c r="AB2967">
        <v>6.42</v>
      </c>
      <c r="AC2967">
        <v>12.75</v>
      </c>
    </row>
    <row r="2968" spans="1:29" x14ac:dyDescent="0.2">
      <c r="A2968" t="s">
        <v>584</v>
      </c>
      <c r="B2968" s="2" t="s">
        <v>5188</v>
      </c>
      <c r="C2968" s="2">
        <v>2</v>
      </c>
      <c r="D2968" s="2">
        <v>1</v>
      </c>
      <c r="E2968" s="2">
        <v>1</v>
      </c>
      <c r="F2968" s="1">
        <v>42922.650694444441</v>
      </c>
      <c r="G2968">
        <v>84.69</v>
      </c>
      <c r="H2968">
        <v>1.93</v>
      </c>
      <c r="I2968">
        <v>1.19</v>
      </c>
      <c r="J2968">
        <v>3.74</v>
      </c>
      <c r="K2968">
        <v>2.14</v>
      </c>
      <c r="L2968">
        <v>0.43</v>
      </c>
      <c r="M2968">
        <v>0.42</v>
      </c>
      <c r="N2968">
        <v>1.54</v>
      </c>
      <c r="O2968">
        <v>1.53</v>
      </c>
      <c r="P2968">
        <v>2.2999999999999998</v>
      </c>
      <c r="Q2968">
        <v>2.95</v>
      </c>
      <c r="R2968">
        <v>8.3000000000000007</v>
      </c>
      <c r="S2968">
        <v>11.55</v>
      </c>
      <c r="T2968">
        <v>5.65</v>
      </c>
      <c r="U2968">
        <v>1.91</v>
      </c>
      <c r="V2968">
        <v>1.5</v>
      </c>
      <c r="W2968">
        <v>70.02</v>
      </c>
      <c r="X2968">
        <v>11.18</v>
      </c>
      <c r="Y2968">
        <v>12.5</v>
      </c>
      <c r="Z2968">
        <v>14.16</v>
      </c>
      <c r="AA2968">
        <v>30.3</v>
      </c>
      <c r="AB2968">
        <v>7.47</v>
      </c>
      <c r="AC2968">
        <v>39.22</v>
      </c>
    </row>
    <row r="2969" spans="1:29" x14ac:dyDescent="0.2">
      <c r="A2969" t="s">
        <v>1108</v>
      </c>
      <c r="B2969" s="2" t="s">
        <v>4910</v>
      </c>
      <c r="C2969" s="2">
        <v>1</v>
      </c>
      <c r="D2969" s="2">
        <v>2</v>
      </c>
      <c r="E2969" s="2">
        <v>2</v>
      </c>
      <c r="F2969" s="1">
        <v>42963.582638888889</v>
      </c>
      <c r="G2969">
        <v>84.68</v>
      </c>
      <c r="H2969">
        <v>1.8</v>
      </c>
      <c r="I2969">
        <v>1.26</v>
      </c>
      <c r="J2969">
        <v>3.14</v>
      </c>
      <c r="K2969">
        <v>1.95</v>
      </c>
      <c r="L2969">
        <v>0.39</v>
      </c>
      <c r="M2969">
        <v>0.48</v>
      </c>
      <c r="N2969">
        <v>1.54</v>
      </c>
      <c r="O2969">
        <v>1.52</v>
      </c>
      <c r="P2969">
        <v>1.9</v>
      </c>
      <c r="Q2969">
        <v>2.5099999999999998</v>
      </c>
      <c r="R2969">
        <v>8.8800000000000008</v>
      </c>
      <c r="S2969">
        <v>11.16</v>
      </c>
      <c r="T2969">
        <v>3.94</v>
      </c>
      <c r="U2969">
        <v>1.69</v>
      </c>
      <c r="V2969">
        <v>1.42</v>
      </c>
      <c r="W2969">
        <v>70.900000000000006</v>
      </c>
      <c r="X2969">
        <v>6.23</v>
      </c>
      <c r="Y2969">
        <v>7.64</v>
      </c>
      <c r="Z2969">
        <v>11.09</v>
      </c>
      <c r="AA2969">
        <v>22.55</v>
      </c>
      <c r="AB2969">
        <v>7.74</v>
      </c>
      <c r="AC2969">
        <v>17.02</v>
      </c>
    </row>
    <row r="2970" spans="1:29" x14ac:dyDescent="0.2">
      <c r="A2970" t="s">
        <v>3570</v>
      </c>
      <c r="B2970" s="2" t="s">
        <v>5196</v>
      </c>
      <c r="C2970" s="2">
        <v>2</v>
      </c>
      <c r="D2970" s="2">
        <v>1</v>
      </c>
      <c r="E2970" s="2">
        <v>4</v>
      </c>
      <c r="F2970" s="1">
        <v>43209.550694444442</v>
      </c>
      <c r="G2970">
        <v>84.68</v>
      </c>
      <c r="H2970">
        <v>1.89</v>
      </c>
      <c r="I2970">
        <v>1.21</v>
      </c>
      <c r="J2970">
        <v>1.18</v>
      </c>
      <c r="K2970">
        <v>2.86</v>
      </c>
      <c r="L2970">
        <v>0.69</v>
      </c>
      <c r="M2970">
        <v>0.28999999999999998</v>
      </c>
      <c r="N2970">
        <v>1.69</v>
      </c>
      <c r="O2970">
        <v>1.68</v>
      </c>
      <c r="P2970">
        <v>3.42</v>
      </c>
      <c r="Q2970">
        <v>3.85</v>
      </c>
      <c r="R2970">
        <v>1.59</v>
      </c>
      <c r="S2970">
        <v>14.83</v>
      </c>
      <c r="T2970">
        <v>4.5</v>
      </c>
      <c r="U2970">
        <v>2.13</v>
      </c>
      <c r="V2970">
        <v>1.55</v>
      </c>
      <c r="W2970">
        <v>74</v>
      </c>
      <c r="X2970">
        <v>21.44</v>
      </c>
      <c r="Y2970">
        <v>28.99</v>
      </c>
      <c r="Z2970">
        <v>38.28</v>
      </c>
      <c r="AA2970">
        <v>69.56</v>
      </c>
      <c r="AB2970">
        <v>17.59</v>
      </c>
      <c r="AC2970">
        <v>88.77</v>
      </c>
    </row>
    <row r="2971" spans="1:29" x14ac:dyDescent="0.2">
      <c r="A2971" t="s">
        <v>333</v>
      </c>
      <c r="B2971" s="2" t="s">
        <v>4836</v>
      </c>
      <c r="C2971" s="2">
        <v>1</v>
      </c>
      <c r="D2971" s="2">
        <v>1</v>
      </c>
      <c r="E2971" s="2">
        <v>1</v>
      </c>
      <c r="F2971" s="1">
        <v>42914.649305555555</v>
      </c>
      <c r="G2971">
        <v>84.68</v>
      </c>
      <c r="H2971">
        <v>1.65</v>
      </c>
      <c r="I2971">
        <v>1.1399999999999999</v>
      </c>
      <c r="J2971">
        <v>1.77</v>
      </c>
      <c r="K2971">
        <v>2.0299999999999998</v>
      </c>
      <c r="L2971">
        <v>0.52</v>
      </c>
      <c r="M2971">
        <v>0.61</v>
      </c>
      <c r="N2971">
        <v>1.5</v>
      </c>
      <c r="O2971">
        <v>1.51</v>
      </c>
      <c r="P2971">
        <v>2.4700000000000002</v>
      </c>
      <c r="Q2971">
        <v>3.18</v>
      </c>
      <c r="R2971">
        <v>7.93</v>
      </c>
      <c r="S2971">
        <v>11.46</v>
      </c>
      <c r="T2971">
        <v>4.41</v>
      </c>
      <c r="U2971">
        <v>1.8</v>
      </c>
      <c r="V2971">
        <v>1.43</v>
      </c>
      <c r="W2971">
        <v>71.95</v>
      </c>
      <c r="X2971">
        <v>7.2</v>
      </c>
      <c r="Y2971">
        <v>8.7100000000000009</v>
      </c>
      <c r="Z2971">
        <v>10.96</v>
      </c>
      <c r="AA2971">
        <v>30.39</v>
      </c>
      <c r="AB2971">
        <v>9.33</v>
      </c>
      <c r="AC2971">
        <v>22.78</v>
      </c>
    </row>
    <row r="2972" spans="1:29" x14ac:dyDescent="0.2">
      <c r="A2972" t="s">
        <v>1720</v>
      </c>
      <c r="B2972" s="2" t="s">
        <v>4892</v>
      </c>
      <c r="C2972" s="2">
        <v>1</v>
      </c>
      <c r="D2972" s="2">
        <v>1</v>
      </c>
      <c r="E2972" s="2">
        <v>2</v>
      </c>
      <c r="F2972" s="1">
        <v>42989.785416666666</v>
      </c>
      <c r="G2972">
        <v>84.68</v>
      </c>
      <c r="H2972">
        <v>2.09</v>
      </c>
      <c r="I2972">
        <v>1.45</v>
      </c>
      <c r="J2972">
        <v>4.2</v>
      </c>
      <c r="K2972">
        <v>2.11</v>
      </c>
      <c r="L2972">
        <v>0.32</v>
      </c>
      <c r="M2972">
        <v>0.24</v>
      </c>
      <c r="N2972">
        <v>1.71</v>
      </c>
      <c r="O2972">
        <v>1.7</v>
      </c>
      <c r="P2972">
        <v>1.57</v>
      </c>
      <c r="Q2972">
        <v>1.48</v>
      </c>
      <c r="R2972">
        <v>9.89</v>
      </c>
      <c r="S2972">
        <v>11.67</v>
      </c>
      <c r="T2972">
        <v>4.67</v>
      </c>
      <c r="U2972">
        <v>1.8</v>
      </c>
      <c r="V2972">
        <v>1.54</v>
      </c>
      <c r="W2972">
        <v>69.010000000000005</v>
      </c>
      <c r="X2972">
        <v>5.62</v>
      </c>
      <c r="Y2972">
        <v>6.35</v>
      </c>
      <c r="Z2972">
        <v>11.64</v>
      </c>
      <c r="AA2972">
        <v>16.84</v>
      </c>
      <c r="AB2972">
        <v>5.16</v>
      </c>
      <c r="AC2972">
        <v>15.89</v>
      </c>
    </row>
    <row r="2973" spans="1:29" x14ac:dyDescent="0.2">
      <c r="A2973" t="s">
        <v>4013</v>
      </c>
      <c r="B2973" s="2" t="s">
        <v>5111</v>
      </c>
      <c r="C2973" s="2">
        <v>2</v>
      </c>
      <c r="D2973" s="2">
        <v>1</v>
      </c>
      <c r="E2973" s="2">
        <v>5</v>
      </c>
      <c r="F2973" s="1">
        <v>43283.56527777778</v>
      </c>
      <c r="G2973">
        <v>84.68</v>
      </c>
      <c r="H2973">
        <v>2.16</v>
      </c>
      <c r="I2973">
        <v>1.18</v>
      </c>
      <c r="J2973">
        <v>3.77</v>
      </c>
      <c r="K2973">
        <v>2.2799999999999998</v>
      </c>
      <c r="L2973">
        <v>0.27</v>
      </c>
      <c r="M2973">
        <v>0.33</v>
      </c>
      <c r="N2973">
        <v>1.46</v>
      </c>
      <c r="O2973">
        <v>1.48</v>
      </c>
      <c r="P2973">
        <v>1.63</v>
      </c>
      <c r="Q2973">
        <v>1.78</v>
      </c>
      <c r="R2973">
        <v>9.34</v>
      </c>
      <c r="S2973">
        <v>10.54</v>
      </c>
      <c r="T2973">
        <v>5.08</v>
      </c>
      <c r="U2973">
        <v>2.16</v>
      </c>
      <c r="V2973">
        <v>1.49</v>
      </c>
      <c r="W2973">
        <v>68.27</v>
      </c>
      <c r="X2973">
        <v>8.27</v>
      </c>
      <c r="Y2973">
        <v>10.92</v>
      </c>
      <c r="Z2973">
        <v>12.93</v>
      </c>
      <c r="AA2973">
        <v>28.12</v>
      </c>
      <c r="AB2973">
        <v>7.73</v>
      </c>
      <c r="AC2973">
        <v>24.66</v>
      </c>
    </row>
    <row r="2974" spans="1:29" x14ac:dyDescent="0.2">
      <c r="A2974" t="s">
        <v>1027</v>
      </c>
      <c r="B2974" s="2" t="s">
        <v>4742</v>
      </c>
      <c r="C2974" s="2">
        <v>1</v>
      </c>
      <c r="D2974" s="2">
        <v>2</v>
      </c>
      <c r="E2974" s="2">
        <v>2</v>
      </c>
      <c r="F2974" s="1">
        <v>42958.576388888891</v>
      </c>
      <c r="G2974">
        <v>84.67</v>
      </c>
      <c r="H2974">
        <v>2.21</v>
      </c>
      <c r="I2974">
        <v>1.42</v>
      </c>
      <c r="J2974">
        <v>4.84</v>
      </c>
      <c r="K2974">
        <v>2.27</v>
      </c>
      <c r="L2974">
        <v>0.33</v>
      </c>
      <c r="M2974">
        <v>0.41</v>
      </c>
      <c r="N2974">
        <v>1.53</v>
      </c>
      <c r="O2974">
        <v>1.53</v>
      </c>
      <c r="P2974">
        <v>1.63</v>
      </c>
      <c r="Q2974">
        <v>1.86</v>
      </c>
      <c r="R2974">
        <v>9.56</v>
      </c>
      <c r="S2974">
        <v>10.95</v>
      </c>
      <c r="T2974">
        <v>4.68</v>
      </c>
      <c r="U2974">
        <v>1.98</v>
      </c>
      <c r="V2974">
        <v>1.47</v>
      </c>
      <c r="W2974">
        <v>68.41</v>
      </c>
      <c r="X2974">
        <v>5.73</v>
      </c>
      <c r="Y2974">
        <v>8.61</v>
      </c>
      <c r="Z2974">
        <v>11.97</v>
      </c>
      <c r="AA2974">
        <v>17.28</v>
      </c>
      <c r="AB2974">
        <v>5.12</v>
      </c>
      <c r="AC2974">
        <v>16.489999999999998</v>
      </c>
    </row>
    <row r="2975" spans="1:29" x14ac:dyDescent="0.2">
      <c r="A2975" t="s">
        <v>1271</v>
      </c>
      <c r="B2975" s="2" t="s">
        <v>4911</v>
      </c>
      <c r="C2975" s="2">
        <v>1</v>
      </c>
      <c r="D2975" s="2">
        <v>2</v>
      </c>
      <c r="E2975" s="2">
        <v>2</v>
      </c>
      <c r="F2975" s="1">
        <v>42972.493750000001</v>
      </c>
      <c r="G2975">
        <v>84.67</v>
      </c>
      <c r="H2975">
        <v>1.78</v>
      </c>
      <c r="I2975">
        <v>1.32</v>
      </c>
      <c r="J2975">
        <v>3.65</v>
      </c>
      <c r="K2975">
        <v>1.87</v>
      </c>
      <c r="L2975">
        <v>0.38</v>
      </c>
      <c r="M2975">
        <v>0.38</v>
      </c>
      <c r="N2975">
        <v>1.51</v>
      </c>
      <c r="O2975">
        <v>1.49</v>
      </c>
      <c r="P2975">
        <v>1.8</v>
      </c>
      <c r="Q2975">
        <v>2.3199999999999998</v>
      </c>
      <c r="R2975">
        <v>9.39</v>
      </c>
      <c r="S2975">
        <v>10.44</v>
      </c>
      <c r="T2975">
        <v>4.43</v>
      </c>
      <c r="U2975">
        <v>1.55</v>
      </c>
      <c r="V2975">
        <v>1.41</v>
      </c>
      <c r="W2975">
        <v>70.16</v>
      </c>
      <c r="X2975">
        <v>5.64</v>
      </c>
      <c r="Y2975">
        <v>6.66</v>
      </c>
      <c r="Z2975">
        <v>11.53</v>
      </c>
      <c r="AA2975">
        <v>14.93</v>
      </c>
      <c r="AB2975">
        <v>4.93</v>
      </c>
      <c r="AC2975">
        <v>15.71</v>
      </c>
    </row>
    <row r="2976" spans="1:29" x14ac:dyDescent="0.2">
      <c r="A2976" t="s">
        <v>1878</v>
      </c>
      <c r="B2976" s="2" t="s">
        <v>4974</v>
      </c>
      <c r="C2976" s="2">
        <v>2</v>
      </c>
      <c r="D2976" s="2">
        <v>2</v>
      </c>
      <c r="E2976" s="2">
        <v>1</v>
      </c>
      <c r="F2976" s="1">
        <v>42990.665277777778</v>
      </c>
      <c r="G2976">
        <v>84.67</v>
      </c>
      <c r="H2976">
        <v>2.1800000000000002</v>
      </c>
      <c r="I2976">
        <v>1.54</v>
      </c>
      <c r="J2976">
        <v>2.73</v>
      </c>
      <c r="K2976">
        <v>2.5</v>
      </c>
      <c r="L2976">
        <v>0.27</v>
      </c>
      <c r="M2976">
        <v>0.28000000000000003</v>
      </c>
      <c r="N2976">
        <v>1.86</v>
      </c>
      <c r="O2976">
        <v>1.89</v>
      </c>
      <c r="P2976">
        <v>1.67</v>
      </c>
      <c r="Q2976">
        <v>1.83</v>
      </c>
      <c r="R2976">
        <v>8.4499999999999993</v>
      </c>
      <c r="S2976">
        <v>12.88</v>
      </c>
      <c r="T2976">
        <v>4.55</v>
      </c>
      <c r="U2976">
        <v>1.81</v>
      </c>
      <c r="V2976">
        <v>1.55</v>
      </c>
      <c r="W2976">
        <v>70.31</v>
      </c>
      <c r="X2976">
        <v>5.82</v>
      </c>
      <c r="Y2976">
        <v>6.72</v>
      </c>
      <c r="Z2976">
        <v>14.02</v>
      </c>
      <c r="AA2976">
        <v>18.190000000000001</v>
      </c>
      <c r="AB2976">
        <v>8.69</v>
      </c>
      <c r="AC2976">
        <v>16.809999999999999</v>
      </c>
    </row>
    <row r="2977" spans="1:29" x14ac:dyDescent="0.2">
      <c r="A2977" t="s">
        <v>686</v>
      </c>
      <c r="B2977" s="2" t="s">
        <v>4987</v>
      </c>
      <c r="C2977" s="2">
        <v>2</v>
      </c>
      <c r="D2977" s="2">
        <v>2</v>
      </c>
      <c r="E2977" s="2">
        <v>1</v>
      </c>
      <c r="F2977" s="1">
        <v>42933.575694444444</v>
      </c>
      <c r="G2977">
        <v>84.67</v>
      </c>
      <c r="H2977">
        <v>1.84</v>
      </c>
      <c r="I2977">
        <v>1.29</v>
      </c>
      <c r="J2977">
        <v>2.9</v>
      </c>
      <c r="K2977">
        <v>2.25</v>
      </c>
      <c r="L2977">
        <v>0.59</v>
      </c>
      <c r="M2977">
        <v>0.65</v>
      </c>
      <c r="N2977">
        <v>1.6</v>
      </c>
      <c r="O2977">
        <v>1.62</v>
      </c>
      <c r="P2977">
        <v>2.82</v>
      </c>
      <c r="Q2977">
        <v>3.32</v>
      </c>
      <c r="R2977">
        <v>4.8600000000000003</v>
      </c>
      <c r="S2977">
        <v>12.86</v>
      </c>
      <c r="T2977">
        <v>4.92</v>
      </c>
      <c r="U2977">
        <v>1.68</v>
      </c>
      <c r="V2977">
        <v>1.47</v>
      </c>
      <c r="W2977">
        <v>71.739999999999995</v>
      </c>
      <c r="X2977">
        <v>8.7799999999999994</v>
      </c>
      <c r="Y2977">
        <v>10.93</v>
      </c>
      <c r="Z2977">
        <v>15.72</v>
      </c>
      <c r="AA2977">
        <v>29.7</v>
      </c>
      <c r="AB2977">
        <v>10.65</v>
      </c>
      <c r="AC2977">
        <v>42.29</v>
      </c>
    </row>
    <row r="2978" spans="1:29" x14ac:dyDescent="0.2">
      <c r="A2978" t="s">
        <v>1498</v>
      </c>
      <c r="B2978" s="2" t="s">
        <v>5112</v>
      </c>
      <c r="C2978" s="2">
        <v>2</v>
      </c>
      <c r="D2978" s="2">
        <v>1</v>
      </c>
      <c r="E2978" s="2">
        <v>2</v>
      </c>
      <c r="F2978" s="1">
        <v>42979.597916666666</v>
      </c>
      <c r="G2978">
        <v>84.67</v>
      </c>
      <c r="H2978">
        <v>1.83</v>
      </c>
      <c r="I2978">
        <v>1.4</v>
      </c>
      <c r="J2978">
        <v>3.65</v>
      </c>
      <c r="K2978">
        <v>2.1800000000000002</v>
      </c>
      <c r="L2978">
        <v>0.44</v>
      </c>
      <c r="M2978">
        <v>0.35</v>
      </c>
      <c r="N2978">
        <v>1.63</v>
      </c>
      <c r="O2978">
        <v>1.61</v>
      </c>
      <c r="P2978">
        <v>2.08</v>
      </c>
      <c r="Q2978">
        <v>2.67</v>
      </c>
      <c r="R2978">
        <v>8.59</v>
      </c>
      <c r="S2978">
        <v>11.84</v>
      </c>
      <c r="T2978">
        <v>4.59</v>
      </c>
      <c r="U2978">
        <v>1.54</v>
      </c>
      <c r="V2978">
        <v>1.42</v>
      </c>
      <c r="W2978">
        <v>70.94</v>
      </c>
      <c r="X2978">
        <v>7.55</v>
      </c>
      <c r="Y2978">
        <v>8.06</v>
      </c>
      <c r="Z2978">
        <v>13.16</v>
      </c>
      <c r="AA2978">
        <v>15.72</v>
      </c>
      <c r="AB2978">
        <v>5.46</v>
      </c>
      <c r="AC2978">
        <v>19.149999999999999</v>
      </c>
    </row>
    <row r="2979" spans="1:29" x14ac:dyDescent="0.2">
      <c r="A2979" t="s">
        <v>928</v>
      </c>
      <c r="B2979" s="2" t="s">
        <v>5085</v>
      </c>
      <c r="C2979" s="2">
        <v>2</v>
      </c>
      <c r="D2979" s="2">
        <v>1</v>
      </c>
      <c r="E2979" s="2">
        <v>2</v>
      </c>
      <c r="F2979" s="1">
        <v>42955.543055555558</v>
      </c>
      <c r="G2979">
        <v>84.67</v>
      </c>
      <c r="H2979">
        <v>1.49</v>
      </c>
      <c r="I2979">
        <v>1.24</v>
      </c>
      <c r="J2979">
        <v>3.26</v>
      </c>
      <c r="K2979">
        <v>1.76</v>
      </c>
      <c r="L2979">
        <v>0.48</v>
      </c>
      <c r="M2979">
        <v>0.59</v>
      </c>
      <c r="N2979">
        <v>1.31</v>
      </c>
      <c r="O2979">
        <v>1.3</v>
      </c>
      <c r="P2979">
        <v>2.06</v>
      </c>
      <c r="Q2979">
        <v>2.97</v>
      </c>
      <c r="R2979">
        <v>9.73</v>
      </c>
      <c r="S2979">
        <v>9.6300000000000008</v>
      </c>
      <c r="T2979">
        <v>3.94</v>
      </c>
      <c r="U2979">
        <v>1.32</v>
      </c>
      <c r="V2979">
        <v>1.28</v>
      </c>
      <c r="W2979">
        <v>71.709999999999994</v>
      </c>
      <c r="X2979">
        <v>5.26</v>
      </c>
      <c r="Y2979">
        <v>6.91</v>
      </c>
      <c r="Z2979">
        <v>10.56</v>
      </c>
      <c r="AA2979">
        <v>12.58</v>
      </c>
      <c r="AB2979">
        <v>4.0599999999999996</v>
      </c>
      <c r="AC2979">
        <v>10.1</v>
      </c>
    </row>
    <row r="2980" spans="1:29" x14ac:dyDescent="0.2">
      <c r="A2980" t="s">
        <v>70</v>
      </c>
      <c r="B2980" s="2" t="s">
        <v>4756</v>
      </c>
      <c r="C2980" s="2">
        <v>1</v>
      </c>
      <c r="D2980" s="2">
        <v>2</v>
      </c>
      <c r="E2980" s="2">
        <v>1</v>
      </c>
      <c r="F2980" s="1">
        <v>42898.65625</v>
      </c>
      <c r="G2980">
        <v>84.67</v>
      </c>
      <c r="H2980">
        <v>1.92</v>
      </c>
      <c r="I2980">
        <v>1.26</v>
      </c>
      <c r="J2980">
        <v>3.89</v>
      </c>
      <c r="K2980">
        <v>2.09</v>
      </c>
      <c r="L2980">
        <v>0.46</v>
      </c>
      <c r="M2980">
        <v>0.41</v>
      </c>
      <c r="N2980">
        <v>1.61</v>
      </c>
      <c r="O2980">
        <v>1.6</v>
      </c>
      <c r="P2980">
        <v>2.37</v>
      </c>
      <c r="Q2980">
        <v>2.94</v>
      </c>
      <c r="R2980">
        <v>8.09</v>
      </c>
      <c r="S2980">
        <v>12.28</v>
      </c>
      <c r="T2980">
        <v>5.43</v>
      </c>
      <c r="U2980">
        <v>1.81</v>
      </c>
      <c r="V2980">
        <v>1.51</v>
      </c>
      <c r="W2980">
        <v>70.540000000000006</v>
      </c>
      <c r="X2980">
        <v>10.75</v>
      </c>
      <c r="Y2980">
        <v>11.49</v>
      </c>
      <c r="Z2980">
        <v>14.1</v>
      </c>
      <c r="AA2980">
        <v>28.59</v>
      </c>
      <c r="AB2980">
        <v>7.92</v>
      </c>
      <c r="AC2980">
        <v>38.78</v>
      </c>
    </row>
    <row r="2981" spans="1:29" x14ac:dyDescent="0.2">
      <c r="A2981" t="s">
        <v>558</v>
      </c>
      <c r="B2981" s="4">
        <v>4226</v>
      </c>
      <c r="C2981" s="2">
        <v>1</v>
      </c>
      <c r="D2981" s="2">
        <v>1</v>
      </c>
      <c r="E2981" s="2">
        <v>1</v>
      </c>
      <c r="F2981" s="1">
        <v>42922.6</v>
      </c>
      <c r="G2981">
        <v>84.66</v>
      </c>
      <c r="H2981">
        <v>1.9</v>
      </c>
      <c r="I2981">
        <v>1.28</v>
      </c>
      <c r="J2981">
        <v>2.08</v>
      </c>
      <c r="K2981">
        <v>2.42</v>
      </c>
      <c r="L2981">
        <v>0.56999999999999995</v>
      </c>
      <c r="M2981">
        <v>0.54</v>
      </c>
      <c r="N2981">
        <v>1.69</v>
      </c>
      <c r="O2981">
        <v>1.71</v>
      </c>
      <c r="P2981">
        <v>2.74</v>
      </c>
      <c r="Q2981">
        <v>3.43</v>
      </c>
      <c r="R2981">
        <v>5.91</v>
      </c>
      <c r="S2981">
        <v>13.6</v>
      </c>
      <c r="T2981">
        <v>4.6500000000000004</v>
      </c>
      <c r="U2981">
        <v>1.83</v>
      </c>
      <c r="V2981">
        <v>1.53</v>
      </c>
      <c r="W2981">
        <v>72.08</v>
      </c>
      <c r="X2981">
        <v>8.42</v>
      </c>
      <c r="Y2981">
        <v>10.98</v>
      </c>
      <c r="Z2981">
        <v>13.78</v>
      </c>
      <c r="AA2981">
        <v>33.380000000000003</v>
      </c>
      <c r="AB2981">
        <v>9.85</v>
      </c>
      <c r="AC2981">
        <v>32.42</v>
      </c>
    </row>
    <row r="2982" spans="1:29" x14ac:dyDescent="0.2">
      <c r="A2982" t="s">
        <v>172</v>
      </c>
      <c r="B2982" s="2" t="s">
        <v>4711</v>
      </c>
      <c r="C2982" s="2">
        <v>1</v>
      </c>
      <c r="D2982" s="2">
        <v>2</v>
      </c>
      <c r="E2982" s="2">
        <v>1</v>
      </c>
      <c r="F2982" s="1">
        <v>42901.460416666669</v>
      </c>
      <c r="G2982">
        <v>84.66</v>
      </c>
      <c r="H2982">
        <v>1.88</v>
      </c>
      <c r="I2982">
        <v>1.24</v>
      </c>
      <c r="J2982">
        <v>2.2999999999999998</v>
      </c>
      <c r="K2982">
        <v>2.2000000000000002</v>
      </c>
      <c r="L2982">
        <v>0.42</v>
      </c>
      <c r="M2982">
        <v>0.41</v>
      </c>
      <c r="N2982">
        <v>1.57</v>
      </c>
      <c r="O2982">
        <v>1.59</v>
      </c>
      <c r="P2982">
        <v>2.2599999999999998</v>
      </c>
      <c r="Q2982">
        <v>2.83</v>
      </c>
      <c r="R2982">
        <v>8.51</v>
      </c>
      <c r="S2982">
        <v>11.63</v>
      </c>
      <c r="T2982">
        <v>4.5999999999999996</v>
      </c>
      <c r="U2982">
        <v>1.81</v>
      </c>
      <c r="V2982">
        <v>1.46</v>
      </c>
      <c r="W2982">
        <v>71.8</v>
      </c>
      <c r="X2982">
        <v>7.01</v>
      </c>
      <c r="Y2982">
        <v>8.98</v>
      </c>
      <c r="Z2982">
        <v>11.35</v>
      </c>
      <c r="AA2982">
        <v>28.48</v>
      </c>
      <c r="AB2982">
        <v>9.7200000000000006</v>
      </c>
      <c r="AC2982">
        <v>25.53</v>
      </c>
    </row>
    <row r="2983" spans="1:29" x14ac:dyDescent="0.2">
      <c r="A2983" t="s">
        <v>428</v>
      </c>
      <c r="B2983" s="2" t="s">
        <v>4741</v>
      </c>
      <c r="C2983" s="2">
        <v>1</v>
      </c>
      <c r="D2983" s="2">
        <v>2</v>
      </c>
      <c r="E2983" s="2">
        <v>1</v>
      </c>
      <c r="F2983" s="1">
        <v>42916.649305555555</v>
      </c>
      <c r="G2983">
        <v>84.66</v>
      </c>
      <c r="H2983">
        <v>2.13</v>
      </c>
      <c r="I2983">
        <v>1.41</v>
      </c>
      <c r="J2983">
        <v>2.27</v>
      </c>
      <c r="K2983">
        <v>2.5</v>
      </c>
      <c r="L2983">
        <v>0.42</v>
      </c>
      <c r="M2983">
        <v>0.46</v>
      </c>
      <c r="N2983">
        <v>1.77</v>
      </c>
      <c r="O2983">
        <v>1.78</v>
      </c>
      <c r="P2983">
        <v>2.2599999999999998</v>
      </c>
      <c r="Q2983">
        <v>3.05</v>
      </c>
      <c r="R2983">
        <v>7.47</v>
      </c>
      <c r="S2983">
        <v>13.53</v>
      </c>
      <c r="T2983">
        <v>4.29</v>
      </c>
      <c r="U2983">
        <v>1.86</v>
      </c>
      <c r="V2983">
        <v>1.53</v>
      </c>
      <c r="W2983">
        <v>70.78</v>
      </c>
      <c r="X2983">
        <v>6.89</v>
      </c>
      <c r="Y2983">
        <v>8.4499999999999993</v>
      </c>
      <c r="Z2983">
        <v>13.36</v>
      </c>
      <c r="AA2983">
        <v>27.58</v>
      </c>
      <c r="AB2983">
        <v>10.47</v>
      </c>
      <c r="AC2983">
        <v>27.5</v>
      </c>
    </row>
    <row r="2984" spans="1:29" x14ac:dyDescent="0.2">
      <c r="A2984" t="s">
        <v>302</v>
      </c>
      <c r="B2984" s="2" t="s">
        <v>4726</v>
      </c>
      <c r="C2984" s="2">
        <v>1</v>
      </c>
      <c r="D2984" s="2">
        <v>2</v>
      </c>
      <c r="E2984" s="2">
        <v>1</v>
      </c>
      <c r="F2984" s="1">
        <v>42914.539583333331</v>
      </c>
      <c r="G2984">
        <v>84.66</v>
      </c>
      <c r="H2984">
        <v>1.84</v>
      </c>
      <c r="I2984">
        <v>1.24</v>
      </c>
      <c r="J2984">
        <v>2.63</v>
      </c>
      <c r="K2984">
        <v>2.14</v>
      </c>
      <c r="L2984">
        <v>0.45</v>
      </c>
      <c r="M2984">
        <v>0.53</v>
      </c>
      <c r="N2984">
        <v>1.56</v>
      </c>
      <c r="O2984">
        <v>1.56</v>
      </c>
      <c r="P2984">
        <v>2.2400000000000002</v>
      </c>
      <c r="Q2984">
        <v>2.79</v>
      </c>
      <c r="R2984">
        <v>8.0500000000000007</v>
      </c>
      <c r="S2984">
        <v>11.81</v>
      </c>
      <c r="T2984">
        <v>4.29</v>
      </c>
      <c r="U2984">
        <v>1.8</v>
      </c>
      <c r="V2984">
        <v>1.46</v>
      </c>
      <c r="W2984">
        <v>70.64</v>
      </c>
      <c r="X2984">
        <v>6.37</v>
      </c>
      <c r="Y2984">
        <v>8.85</v>
      </c>
      <c r="Z2984">
        <v>11.65</v>
      </c>
      <c r="AA2984">
        <v>27.23</v>
      </c>
      <c r="AB2984">
        <v>8.51</v>
      </c>
      <c r="AC2984">
        <v>23.37</v>
      </c>
    </row>
    <row r="2985" spans="1:29" x14ac:dyDescent="0.2">
      <c r="A2985" t="s">
        <v>1823</v>
      </c>
      <c r="B2985" s="2" t="s">
        <v>5026</v>
      </c>
      <c r="C2985" s="2">
        <v>2</v>
      </c>
      <c r="D2985" s="2">
        <v>1</v>
      </c>
      <c r="E2985" s="2">
        <v>2</v>
      </c>
      <c r="F2985" s="1">
        <v>42990.586805555555</v>
      </c>
      <c r="G2985">
        <v>84.66</v>
      </c>
      <c r="H2985">
        <v>2.2799999999999998</v>
      </c>
      <c r="I2985">
        <v>1.4</v>
      </c>
      <c r="J2985">
        <v>3.89</v>
      </c>
      <c r="K2985">
        <v>2.42</v>
      </c>
      <c r="L2985">
        <v>0.19</v>
      </c>
      <c r="M2985">
        <v>0.12</v>
      </c>
      <c r="N2985">
        <v>1.75</v>
      </c>
      <c r="O2985">
        <v>1.73</v>
      </c>
      <c r="P2985">
        <v>1.39</v>
      </c>
      <c r="Q2985">
        <v>1.53</v>
      </c>
      <c r="R2985">
        <v>9.1</v>
      </c>
      <c r="S2985">
        <v>12.13</v>
      </c>
      <c r="T2985">
        <v>4.5999999999999996</v>
      </c>
      <c r="U2985">
        <v>1.99</v>
      </c>
      <c r="V2985">
        <v>1.6</v>
      </c>
      <c r="W2985">
        <v>68.72</v>
      </c>
      <c r="X2985">
        <v>8</v>
      </c>
      <c r="Y2985">
        <v>11.92</v>
      </c>
      <c r="Z2985">
        <v>15.79</v>
      </c>
      <c r="AA2985">
        <v>26.26</v>
      </c>
      <c r="AB2985">
        <v>9.1199999999999992</v>
      </c>
      <c r="AC2985">
        <v>26.03</v>
      </c>
    </row>
    <row r="2986" spans="1:29" x14ac:dyDescent="0.2">
      <c r="A2986" t="s">
        <v>564</v>
      </c>
      <c r="B2986" s="2" t="s">
        <v>5122</v>
      </c>
      <c r="C2986" s="2">
        <v>2</v>
      </c>
      <c r="D2986" s="2">
        <v>1</v>
      </c>
      <c r="E2986" s="2">
        <v>1</v>
      </c>
      <c r="F2986" s="1">
        <v>42922.613888888889</v>
      </c>
      <c r="G2986">
        <v>84.66</v>
      </c>
      <c r="H2986">
        <v>1.88</v>
      </c>
      <c r="I2986">
        <v>1.34</v>
      </c>
      <c r="J2986">
        <v>2.5</v>
      </c>
      <c r="K2986">
        <v>2.25</v>
      </c>
      <c r="L2986">
        <v>0.51</v>
      </c>
      <c r="M2986">
        <v>0.53</v>
      </c>
      <c r="N2986">
        <v>1.73</v>
      </c>
      <c r="O2986">
        <v>1.74</v>
      </c>
      <c r="P2986">
        <v>2.58</v>
      </c>
      <c r="Q2986">
        <v>3</v>
      </c>
      <c r="R2986">
        <v>6.9</v>
      </c>
      <c r="S2986">
        <v>13.49</v>
      </c>
      <c r="T2986">
        <v>4.63</v>
      </c>
      <c r="U2986">
        <v>1.81</v>
      </c>
      <c r="V2986">
        <v>1.56</v>
      </c>
      <c r="W2986">
        <v>70.94</v>
      </c>
      <c r="X2986">
        <v>7.77</v>
      </c>
      <c r="Y2986">
        <v>9.9499999999999993</v>
      </c>
      <c r="Z2986">
        <v>14.74</v>
      </c>
      <c r="AA2986">
        <v>29.51</v>
      </c>
      <c r="AB2986">
        <v>8.75</v>
      </c>
      <c r="AC2986">
        <v>33.590000000000003</v>
      </c>
    </row>
    <row r="2987" spans="1:29" x14ac:dyDescent="0.2">
      <c r="A2987" t="s">
        <v>1310</v>
      </c>
      <c r="B2987" s="2" t="s">
        <v>4862</v>
      </c>
      <c r="C2987" s="2">
        <v>1</v>
      </c>
      <c r="D2987" s="2">
        <v>2</v>
      </c>
      <c r="E2987" s="2">
        <v>2</v>
      </c>
      <c r="F2987" s="1">
        <v>42972.59375</v>
      </c>
      <c r="G2987">
        <v>84.65</v>
      </c>
      <c r="H2987">
        <v>1.65</v>
      </c>
      <c r="I2987">
        <v>1.5</v>
      </c>
      <c r="J2987">
        <v>3.7</v>
      </c>
      <c r="K2987">
        <v>1.86</v>
      </c>
      <c r="L2987">
        <v>0.5</v>
      </c>
      <c r="M2987">
        <v>0.61</v>
      </c>
      <c r="N2987">
        <v>1.57</v>
      </c>
      <c r="O2987">
        <v>1.52</v>
      </c>
      <c r="P2987">
        <v>1.96</v>
      </c>
      <c r="Q2987">
        <v>2.85</v>
      </c>
      <c r="R2987">
        <v>10.43</v>
      </c>
      <c r="S2987">
        <v>10.74</v>
      </c>
      <c r="T2987">
        <v>3.62</v>
      </c>
      <c r="U2987">
        <v>1.36</v>
      </c>
      <c r="V2987">
        <v>1.37</v>
      </c>
      <c r="W2987">
        <v>71.5</v>
      </c>
      <c r="X2987">
        <v>3.92</v>
      </c>
      <c r="Y2987">
        <v>4.84</v>
      </c>
      <c r="Z2987">
        <v>11.07</v>
      </c>
      <c r="AA2987">
        <v>7.74</v>
      </c>
      <c r="AB2987">
        <v>2.74</v>
      </c>
      <c r="AC2987">
        <v>9.93</v>
      </c>
    </row>
    <row r="2988" spans="1:29" x14ac:dyDescent="0.2">
      <c r="A2988" t="s">
        <v>597</v>
      </c>
      <c r="B2988" s="2" t="s">
        <v>4971</v>
      </c>
      <c r="C2988" s="2">
        <v>2</v>
      </c>
      <c r="D2988" s="2">
        <v>2</v>
      </c>
      <c r="E2988" s="2">
        <v>1</v>
      </c>
      <c r="F2988" s="1">
        <v>42928.538888888892</v>
      </c>
      <c r="G2988">
        <v>84.65</v>
      </c>
      <c r="H2988">
        <v>1.9</v>
      </c>
      <c r="I2988">
        <v>1.37</v>
      </c>
      <c r="J2988">
        <v>2.2200000000000002</v>
      </c>
      <c r="K2988">
        <v>2.16</v>
      </c>
      <c r="L2988">
        <v>0.44</v>
      </c>
      <c r="M2988">
        <v>0.45</v>
      </c>
      <c r="N2988">
        <v>1.85</v>
      </c>
      <c r="O2988">
        <v>1.84</v>
      </c>
      <c r="P2988">
        <v>2.23</v>
      </c>
      <c r="Q2988">
        <v>2.84</v>
      </c>
      <c r="R2988">
        <v>7.45</v>
      </c>
      <c r="S2988">
        <v>13.97</v>
      </c>
      <c r="T2988">
        <v>4.46</v>
      </c>
      <c r="U2988">
        <v>1.56</v>
      </c>
      <c r="V2988">
        <v>1.56</v>
      </c>
      <c r="W2988">
        <v>71.319999999999993</v>
      </c>
      <c r="X2988">
        <v>6.74</v>
      </c>
      <c r="Y2988">
        <v>7.97</v>
      </c>
      <c r="Z2988">
        <v>12.55</v>
      </c>
      <c r="AA2988">
        <v>27.45</v>
      </c>
      <c r="AB2988">
        <v>9.7899999999999991</v>
      </c>
      <c r="AC2988">
        <v>26.55</v>
      </c>
    </row>
    <row r="2989" spans="1:29" x14ac:dyDescent="0.2">
      <c r="A2989" t="s">
        <v>936</v>
      </c>
      <c r="B2989" s="2" t="s">
        <v>4932</v>
      </c>
      <c r="C2989" s="2">
        <v>1</v>
      </c>
      <c r="D2989" s="2">
        <v>1</v>
      </c>
      <c r="E2989" s="2">
        <v>2</v>
      </c>
      <c r="F2989" s="1">
        <v>42955.55972222222</v>
      </c>
      <c r="G2989">
        <v>84.65</v>
      </c>
      <c r="H2989">
        <v>2</v>
      </c>
      <c r="I2989">
        <v>1.41</v>
      </c>
      <c r="J2989">
        <v>3.3</v>
      </c>
      <c r="K2989">
        <v>2.12</v>
      </c>
      <c r="L2989">
        <v>0.47</v>
      </c>
      <c r="M2989">
        <v>0.56999999999999995</v>
      </c>
      <c r="N2989">
        <v>1.69</v>
      </c>
      <c r="O2989">
        <v>1.68</v>
      </c>
      <c r="P2989">
        <v>2.2799999999999998</v>
      </c>
      <c r="Q2989">
        <v>2.92</v>
      </c>
      <c r="R2989">
        <v>7.9</v>
      </c>
      <c r="S2989">
        <v>12.82</v>
      </c>
      <c r="T2989">
        <v>3.95</v>
      </c>
      <c r="U2989">
        <v>1.8</v>
      </c>
      <c r="V2989">
        <v>1.52</v>
      </c>
      <c r="W2989">
        <v>71.05</v>
      </c>
      <c r="X2989">
        <v>6.38</v>
      </c>
      <c r="Y2989">
        <v>7.27</v>
      </c>
      <c r="Z2989">
        <v>13.89</v>
      </c>
      <c r="AA2989">
        <v>22.22</v>
      </c>
      <c r="AB2989">
        <v>7.11</v>
      </c>
      <c r="AC2989">
        <v>22.25</v>
      </c>
    </row>
    <row r="2990" spans="1:29" x14ac:dyDescent="0.2">
      <c r="A2990" t="s">
        <v>1333</v>
      </c>
      <c r="B2990" s="2" t="s">
        <v>4746</v>
      </c>
      <c r="C2990" s="2">
        <v>1</v>
      </c>
      <c r="D2990" s="2">
        <v>1</v>
      </c>
      <c r="E2990" s="2">
        <v>2</v>
      </c>
      <c r="F2990" s="1">
        <v>42972.655555555553</v>
      </c>
      <c r="G2990">
        <v>84.65</v>
      </c>
      <c r="H2990">
        <v>1.74</v>
      </c>
      <c r="I2990">
        <v>1.36</v>
      </c>
      <c r="J2990">
        <v>2.97</v>
      </c>
      <c r="K2990">
        <v>2.11</v>
      </c>
      <c r="L2990">
        <v>0.39</v>
      </c>
      <c r="M2990">
        <v>0.41</v>
      </c>
      <c r="N2990">
        <v>1.61</v>
      </c>
      <c r="O2990">
        <v>1.6</v>
      </c>
      <c r="P2990">
        <v>1.97</v>
      </c>
      <c r="Q2990">
        <v>2.36</v>
      </c>
      <c r="R2990">
        <v>8.5500000000000007</v>
      </c>
      <c r="S2990">
        <v>11.08</v>
      </c>
      <c r="T2990">
        <v>4.55</v>
      </c>
      <c r="U2990">
        <v>1.49</v>
      </c>
      <c r="V2990">
        <v>1.41</v>
      </c>
      <c r="W2990">
        <v>71.73</v>
      </c>
      <c r="X2990">
        <v>5.76</v>
      </c>
      <c r="Y2990">
        <v>7.29</v>
      </c>
      <c r="Z2990">
        <v>11.7</v>
      </c>
      <c r="AA2990">
        <v>15.55</v>
      </c>
      <c r="AB2990">
        <v>6.5</v>
      </c>
      <c r="AC2990">
        <v>14.39</v>
      </c>
    </row>
    <row r="2991" spans="1:29" x14ac:dyDescent="0.2">
      <c r="A2991" t="s">
        <v>3241</v>
      </c>
      <c r="B2991" s="2" t="s">
        <v>4765</v>
      </c>
      <c r="C2991" s="2">
        <v>1</v>
      </c>
      <c r="D2991" s="2">
        <v>2</v>
      </c>
      <c r="E2991" s="2">
        <v>4</v>
      </c>
      <c r="F2991" s="1">
        <v>43200.604861111111</v>
      </c>
      <c r="G2991">
        <v>84.65</v>
      </c>
      <c r="H2991">
        <v>1.57</v>
      </c>
      <c r="I2991">
        <v>1.05</v>
      </c>
      <c r="J2991">
        <v>1.01</v>
      </c>
      <c r="K2991">
        <v>2.4700000000000002</v>
      </c>
      <c r="L2991">
        <v>0.69</v>
      </c>
      <c r="M2991">
        <v>0.32</v>
      </c>
      <c r="N2991">
        <v>1.59</v>
      </c>
      <c r="O2991">
        <v>1.55</v>
      </c>
      <c r="P2991">
        <v>3.34</v>
      </c>
      <c r="Q2991">
        <v>3.96</v>
      </c>
      <c r="R2991">
        <v>4.1100000000000003</v>
      </c>
      <c r="S2991">
        <v>13.73</v>
      </c>
      <c r="T2991">
        <v>3.66</v>
      </c>
      <c r="U2991">
        <v>2.12</v>
      </c>
      <c r="V2991">
        <v>1.56</v>
      </c>
      <c r="W2991">
        <v>75.430000000000007</v>
      </c>
      <c r="X2991">
        <v>20.2</v>
      </c>
      <c r="Y2991">
        <v>25.38</v>
      </c>
      <c r="Z2991">
        <v>36.729999999999997</v>
      </c>
      <c r="AA2991">
        <v>66.790000000000006</v>
      </c>
      <c r="AB2991">
        <v>11.83</v>
      </c>
      <c r="AC2991">
        <v>60.69</v>
      </c>
    </row>
    <row r="2992" spans="1:29" x14ac:dyDescent="0.2">
      <c r="A2992" t="s">
        <v>3590</v>
      </c>
      <c r="B2992" s="2" t="s">
        <v>4872</v>
      </c>
      <c r="C2992" s="2">
        <v>1</v>
      </c>
      <c r="D2992" s="2">
        <v>1</v>
      </c>
      <c r="E2992" s="2">
        <v>3</v>
      </c>
      <c r="F2992" s="1">
        <v>43216.551388888889</v>
      </c>
      <c r="G2992">
        <v>84.65</v>
      </c>
      <c r="H2992">
        <v>1.87</v>
      </c>
      <c r="I2992">
        <v>1.17</v>
      </c>
      <c r="J2992">
        <v>0.38</v>
      </c>
      <c r="K2992">
        <v>3.01</v>
      </c>
      <c r="L2992">
        <v>0.79</v>
      </c>
      <c r="M2992">
        <v>0.44</v>
      </c>
      <c r="N2992">
        <v>1.92</v>
      </c>
      <c r="O2992">
        <v>1.87</v>
      </c>
      <c r="P2992">
        <v>3.93</v>
      </c>
      <c r="Q2992">
        <v>4.25</v>
      </c>
      <c r="R2992">
        <v>-0.94</v>
      </c>
      <c r="S2992">
        <v>17.420000000000002</v>
      </c>
      <c r="T2992">
        <v>4.4400000000000004</v>
      </c>
      <c r="U2992">
        <v>2.35</v>
      </c>
      <c r="V2992">
        <v>1.74</v>
      </c>
      <c r="W2992">
        <v>74.849999999999994</v>
      </c>
      <c r="X2992">
        <v>28.37</v>
      </c>
      <c r="Y2992">
        <v>36.15</v>
      </c>
      <c r="Z2992">
        <v>52.6</v>
      </c>
      <c r="AA2992">
        <v>96.22</v>
      </c>
      <c r="AB2992">
        <v>18.45</v>
      </c>
      <c r="AC2992">
        <v>115.08</v>
      </c>
    </row>
    <row r="2993" spans="1:29" x14ac:dyDescent="0.2">
      <c r="A2993" t="s">
        <v>566</v>
      </c>
      <c r="B2993" s="2" t="s">
        <v>5089</v>
      </c>
      <c r="C2993" s="2">
        <v>2</v>
      </c>
      <c r="D2993" s="2">
        <v>1</v>
      </c>
      <c r="E2993" s="2">
        <v>1</v>
      </c>
      <c r="F2993" s="1">
        <v>42922.617361111108</v>
      </c>
      <c r="G2993">
        <v>84.65</v>
      </c>
      <c r="H2993">
        <v>1.73</v>
      </c>
      <c r="I2993">
        <v>1.27</v>
      </c>
      <c r="J2993">
        <v>1.73</v>
      </c>
      <c r="K2993">
        <v>2.09</v>
      </c>
      <c r="L2993">
        <v>0.55000000000000004</v>
      </c>
      <c r="M2993">
        <v>0.72</v>
      </c>
      <c r="N2993">
        <v>1.81</v>
      </c>
      <c r="O2993">
        <v>1.79</v>
      </c>
      <c r="P2993">
        <v>2.66</v>
      </c>
      <c r="Q2993">
        <v>3.25</v>
      </c>
      <c r="R2993">
        <v>6.74</v>
      </c>
      <c r="S2993">
        <v>14.52</v>
      </c>
      <c r="T2993">
        <v>3.97</v>
      </c>
      <c r="U2993">
        <v>1.74</v>
      </c>
      <c r="V2993">
        <v>1.59</v>
      </c>
      <c r="W2993">
        <v>71.63</v>
      </c>
      <c r="X2993">
        <v>7.38</v>
      </c>
      <c r="Y2993">
        <v>9.7100000000000009</v>
      </c>
      <c r="Z2993">
        <v>16.13</v>
      </c>
      <c r="AA2993">
        <v>33.83</v>
      </c>
      <c r="AB2993">
        <v>10.36</v>
      </c>
      <c r="AC2993">
        <v>32.92</v>
      </c>
    </row>
    <row r="2994" spans="1:29" x14ac:dyDescent="0.2">
      <c r="A2994" t="s">
        <v>94</v>
      </c>
      <c r="B2994" s="5">
        <v>2369</v>
      </c>
      <c r="C2994" s="2">
        <v>1</v>
      </c>
      <c r="D2994" s="2">
        <v>1</v>
      </c>
      <c r="E2994" s="2">
        <v>1</v>
      </c>
      <c r="F2994" s="1">
        <v>42899.467361111114</v>
      </c>
      <c r="G2994">
        <v>84.64</v>
      </c>
      <c r="H2994">
        <v>1.8</v>
      </c>
      <c r="I2994">
        <v>1.19</v>
      </c>
      <c r="J2994">
        <v>3.11</v>
      </c>
      <c r="K2994">
        <v>2.21</v>
      </c>
      <c r="L2994">
        <v>0.51</v>
      </c>
      <c r="M2994">
        <v>0.49</v>
      </c>
      <c r="N2994">
        <v>1.49</v>
      </c>
      <c r="O2994">
        <v>1.53</v>
      </c>
      <c r="P2994">
        <v>2.66</v>
      </c>
      <c r="Q2994">
        <v>3.42</v>
      </c>
      <c r="R2994">
        <v>7.28</v>
      </c>
      <c r="S2994">
        <v>11.96</v>
      </c>
      <c r="T2994">
        <v>5.66</v>
      </c>
      <c r="U2994">
        <v>1.69</v>
      </c>
      <c r="V2994">
        <v>1.46</v>
      </c>
      <c r="W2994">
        <v>71.150000000000006</v>
      </c>
      <c r="X2994">
        <v>12</v>
      </c>
      <c r="Y2994">
        <v>12.98</v>
      </c>
      <c r="Z2994">
        <v>15.45</v>
      </c>
      <c r="AA2994">
        <v>28.8</v>
      </c>
      <c r="AB2994">
        <v>8.11</v>
      </c>
      <c r="AC2994">
        <v>44.74</v>
      </c>
    </row>
    <row r="2995" spans="1:29" x14ac:dyDescent="0.2">
      <c r="A2995" t="s">
        <v>795</v>
      </c>
      <c r="B2995" s="2" t="s">
        <v>4910</v>
      </c>
      <c r="C2995" s="2">
        <v>1</v>
      </c>
      <c r="D2995" s="2">
        <v>2</v>
      </c>
      <c r="E2995" s="2">
        <v>1</v>
      </c>
      <c r="F2995" s="1">
        <v>42950.543055555558</v>
      </c>
      <c r="G2995">
        <v>84.64</v>
      </c>
      <c r="H2995">
        <v>1.74</v>
      </c>
      <c r="I2995">
        <v>1.28</v>
      </c>
      <c r="J2995">
        <v>2.09</v>
      </c>
      <c r="K2995">
        <v>1.94</v>
      </c>
      <c r="L2995">
        <v>0.53</v>
      </c>
      <c r="M2995">
        <v>0.65</v>
      </c>
      <c r="N2995">
        <v>1.56</v>
      </c>
      <c r="O2995">
        <v>1.54</v>
      </c>
      <c r="P2995">
        <v>2.5</v>
      </c>
      <c r="Q2995">
        <v>3.11</v>
      </c>
      <c r="R2995">
        <v>7.59</v>
      </c>
      <c r="S2995">
        <v>11.81</v>
      </c>
      <c r="T2995">
        <v>3.86</v>
      </c>
      <c r="U2995">
        <v>1.66</v>
      </c>
      <c r="V2995">
        <v>1.48</v>
      </c>
      <c r="W2995">
        <v>72.45</v>
      </c>
      <c r="X2995">
        <v>6.12</v>
      </c>
      <c r="Y2995">
        <v>6.38</v>
      </c>
      <c r="Z2995">
        <v>13.2</v>
      </c>
      <c r="AA2995">
        <v>21.17</v>
      </c>
      <c r="AB2995">
        <v>6.24</v>
      </c>
      <c r="AC2995">
        <v>18.79</v>
      </c>
    </row>
    <row r="2996" spans="1:29" x14ac:dyDescent="0.2">
      <c r="A2996" t="s">
        <v>182</v>
      </c>
      <c r="B2996" s="2" t="s">
        <v>4820</v>
      </c>
      <c r="C2996" s="2">
        <v>1</v>
      </c>
      <c r="D2996" s="2">
        <v>1</v>
      </c>
      <c r="E2996" s="2">
        <v>1</v>
      </c>
      <c r="F2996" s="1">
        <v>42901.488194444442</v>
      </c>
      <c r="G2996">
        <v>84.64</v>
      </c>
      <c r="H2996">
        <v>1.92</v>
      </c>
      <c r="I2996">
        <v>1.38</v>
      </c>
      <c r="J2996">
        <v>1.95</v>
      </c>
      <c r="K2996">
        <v>2.4700000000000002</v>
      </c>
      <c r="L2996">
        <v>0.53</v>
      </c>
      <c r="M2996">
        <v>0.44</v>
      </c>
      <c r="N2996">
        <v>1.78</v>
      </c>
      <c r="O2996">
        <v>1.78</v>
      </c>
      <c r="P2996">
        <v>2.6</v>
      </c>
      <c r="Q2996">
        <v>3.26</v>
      </c>
      <c r="R2996">
        <v>6.38</v>
      </c>
      <c r="S2996">
        <v>13.88</v>
      </c>
      <c r="T2996">
        <v>4.2300000000000004</v>
      </c>
      <c r="U2996">
        <v>1.69</v>
      </c>
      <c r="V2996">
        <v>1.53</v>
      </c>
      <c r="W2996">
        <v>72.260000000000005</v>
      </c>
      <c r="X2996">
        <v>7.45</v>
      </c>
      <c r="Y2996">
        <v>8.9600000000000009</v>
      </c>
      <c r="Z2996">
        <v>13.67</v>
      </c>
      <c r="AA2996">
        <v>29.46</v>
      </c>
      <c r="AB2996">
        <v>10.15</v>
      </c>
      <c r="AC2996">
        <v>29.4</v>
      </c>
    </row>
    <row r="2997" spans="1:29" x14ac:dyDescent="0.2">
      <c r="A2997" t="s">
        <v>1043</v>
      </c>
      <c r="B2997" s="2" t="s">
        <v>4820</v>
      </c>
      <c r="C2997" s="2">
        <v>1</v>
      </c>
      <c r="D2997" s="2">
        <v>2</v>
      </c>
      <c r="E2997" s="2">
        <v>2</v>
      </c>
      <c r="F2997" s="1">
        <v>42958.611111111109</v>
      </c>
      <c r="G2997">
        <v>84.64</v>
      </c>
      <c r="H2997">
        <v>1.79</v>
      </c>
      <c r="I2997">
        <v>1.29</v>
      </c>
      <c r="J2997">
        <v>3.26</v>
      </c>
      <c r="K2997">
        <v>2.0299999999999998</v>
      </c>
      <c r="L2997">
        <v>0.42</v>
      </c>
      <c r="M2997">
        <v>0.41</v>
      </c>
      <c r="N2997">
        <v>1.44</v>
      </c>
      <c r="O2997">
        <v>1.43</v>
      </c>
      <c r="P2997">
        <v>1.94</v>
      </c>
      <c r="Q2997">
        <v>2.31</v>
      </c>
      <c r="R2997">
        <v>9.02</v>
      </c>
      <c r="S2997">
        <v>10.42</v>
      </c>
      <c r="T2997">
        <v>4.47</v>
      </c>
      <c r="U2997">
        <v>1.66</v>
      </c>
      <c r="V2997">
        <v>1.39</v>
      </c>
      <c r="W2997">
        <v>70.59</v>
      </c>
      <c r="X2997">
        <v>5.58</v>
      </c>
      <c r="Y2997">
        <v>7.36</v>
      </c>
      <c r="Z2997">
        <v>9.9600000000000009</v>
      </c>
      <c r="AA2997">
        <v>15.61</v>
      </c>
      <c r="AB2997">
        <v>4.79</v>
      </c>
      <c r="AC2997">
        <v>14.78</v>
      </c>
    </row>
    <row r="2998" spans="1:29" x14ac:dyDescent="0.2">
      <c r="A2998" t="s">
        <v>3877</v>
      </c>
      <c r="B2998" s="2" t="s">
        <v>4741</v>
      </c>
      <c r="C2998" s="2">
        <v>2</v>
      </c>
      <c r="D2998" s="2">
        <v>1</v>
      </c>
      <c r="E2998" s="2">
        <v>5</v>
      </c>
      <c r="F2998" s="1">
        <v>43280.614583333336</v>
      </c>
      <c r="G2998">
        <v>84.64</v>
      </c>
      <c r="H2998">
        <v>2.44</v>
      </c>
      <c r="I2998">
        <v>1.43</v>
      </c>
      <c r="J2998">
        <v>2.94</v>
      </c>
      <c r="K2998">
        <v>2.52</v>
      </c>
      <c r="L2998">
        <v>0.22</v>
      </c>
      <c r="M2998">
        <v>0.28000000000000003</v>
      </c>
      <c r="N2998">
        <v>1.76</v>
      </c>
      <c r="O2998">
        <v>1.76</v>
      </c>
      <c r="P2998">
        <v>1.52</v>
      </c>
      <c r="Q2998">
        <v>1.9</v>
      </c>
      <c r="R2998">
        <v>9.2799999999999994</v>
      </c>
      <c r="S2998">
        <v>12.54</v>
      </c>
      <c r="T2998">
        <v>4.72</v>
      </c>
      <c r="U2998">
        <v>2.0499999999999998</v>
      </c>
      <c r="V2998">
        <v>1.55</v>
      </c>
      <c r="W2998">
        <v>68.78</v>
      </c>
      <c r="X2998">
        <v>5.44</v>
      </c>
      <c r="Y2998">
        <v>6.46</v>
      </c>
      <c r="Z2998">
        <v>11.18</v>
      </c>
      <c r="AA2998">
        <v>24.23</v>
      </c>
      <c r="AB2998">
        <v>10.14</v>
      </c>
      <c r="AC2998">
        <v>21.23</v>
      </c>
    </row>
    <row r="2999" spans="1:29" x14ac:dyDescent="0.2">
      <c r="A2999" t="s">
        <v>3830</v>
      </c>
      <c r="B2999" s="2" t="s">
        <v>5071</v>
      </c>
      <c r="C2999" s="2">
        <v>2</v>
      </c>
      <c r="D2999" s="2">
        <v>1</v>
      </c>
      <c r="E2999" s="2">
        <v>5</v>
      </c>
      <c r="F2999" s="1">
        <v>43280.457638888889</v>
      </c>
      <c r="G2999">
        <v>84.63</v>
      </c>
      <c r="H2999">
        <v>2.0499999999999998</v>
      </c>
      <c r="I2999">
        <v>1.24</v>
      </c>
      <c r="J2999">
        <v>4.01</v>
      </c>
      <c r="K2999">
        <v>2.15</v>
      </c>
      <c r="L2999">
        <v>0.25</v>
      </c>
      <c r="M2999">
        <v>0.27</v>
      </c>
      <c r="N2999">
        <v>1.31</v>
      </c>
      <c r="O2999">
        <v>1.34</v>
      </c>
      <c r="P2999">
        <v>1.38</v>
      </c>
      <c r="Q2999">
        <v>1.81</v>
      </c>
      <c r="R2999">
        <v>10.87</v>
      </c>
      <c r="S2999">
        <v>9</v>
      </c>
      <c r="T2999">
        <v>4.8099999999999996</v>
      </c>
      <c r="U2999">
        <v>1.75</v>
      </c>
      <c r="V2999">
        <v>1.3</v>
      </c>
      <c r="W2999">
        <v>68.56</v>
      </c>
      <c r="X2999">
        <v>5.51</v>
      </c>
      <c r="Y2999">
        <v>7.36</v>
      </c>
      <c r="Z2999">
        <v>8.9700000000000006</v>
      </c>
      <c r="AA2999">
        <v>15.74</v>
      </c>
      <c r="AB2999">
        <v>6</v>
      </c>
      <c r="AC2999">
        <v>16.45</v>
      </c>
    </row>
    <row r="3000" spans="1:29" x14ac:dyDescent="0.2">
      <c r="A3000" t="s">
        <v>3020</v>
      </c>
      <c r="B3000" s="2" t="s">
        <v>4862</v>
      </c>
      <c r="C3000" s="2">
        <v>1</v>
      </c>
      <c r="D3000" s="2">
        <v>2</v>
      </c>
      <c r="E3000" s="2">
        <v>4</v>
      </c>
      <c r="F3000" s="1">
        <v>43188.5625</v>
      </c>
      <c r="G3000">
        <v>84.63</v>
      </c>
      <c r="H3000">
        <v>1.64</v>
      </c>
      <c r="I3000">
        <v>1.08</v>
      </c>
      <c r="J3000">
        <v>1.46</v>
      </c>
      <c r="K3000">
        <v>2.52</v>
      </c>
      <c r="L3000">
        <v>0.73</v>
      </c>
      <c r="M3000">
        <v>0.6</v>
      </c>
      <c r="N3000">
        <v>1.52</v>
      </c>
      <c r="O3000">
        <v>1.47</v>
      </c>
      <c r="P3000">
        <v>3.42</v>
      </c>
      <c r="Q3000">
        <v>4.13</v>
      </c>
      <c r="R3000">
        <v>3.07</v>
      </c>
      <c r="S3000">
        <v>13.28</v>
      </c>
      <c r="T3000">
        <v>3.8</v>
      </c>
      <c r="U3000">
        <v>2.23</v>
      </c>
      <c r="V3000">
        <v>1.43</v>
      </c>
      <c r="W3000">
        <v>75</v>
      </c>
      <c r="X3000">
        <v>15.53</v>
      </c>
      <c r="Y3000">
        <v>22.98</v>
      </c>
      <c r="Z3000">
        <v>32.270000000000003</v>
      </c>
      <c r="AA3000">
        <v>58.74</v>
      </c>
      <c r="AB3000">
        <v>14.05</v>
      </c>
      <c r="AC3000">
        <v>59.03</v>
      </c>
    </row>
    <row r="3001" spans="1:29" x14ac:dyDescent="0.2">
      <c r="A3001" t="s">
        <v>3283</v>
      </c>
      <c r="B3001" s="2" t="s">
        <v>5140</v>
      </c>
      <c r="C3001" s="2">
        <v>2</v>
      </c>
      <c r="D3001" s="2">
        <v>1</v>
      </c>
      <c r="E3001" s="2">
        <v>4</v>
      </c>
      <c r="F3001" s="1">
        <v>43200.664583333331</v>
      </c>
      <c r="G3001">
        <v>84.63</v>
      </c>
      <c r="H3001">
        <v>1.61</v>
      </c>
      <c r="I3001">
        <v>1.1499999999999999</v>
      </c>
      <c r="J3001">
        <v>1.89</v>
      </c>
      <c r="K3001">
        <v>2.41</v>
      </c>
      <c r="L3001">
        <v>0.78</v>
      </c>
      <c r="M3001">
        <v>0.8</v>
      </c>
      <c r="N3001">
        <v>1.53</v>
      </c>
      <c r="O3001">
        <v>1.49</v>
      </c>
      <c r="P3001">
        <v>3.55</v>
      </c>
      <c r="Q3001">
        <v>4.9000000000000004</v>
      </c>
      <c r="R3001">
        <v>6.04</v>
      </c>
      <c r="S3001">
        <v>13.03</v>
      </c>
      <c r="T3001">
        <v>3.07</v>
      </c>
      <c r="U3001">
        <v>2.11</v>
      </c>
      <c r="V3001">
        <v>1.57</v>
      </c>
      <c r="W3001">
        <v>75.33</v>
      </c>
      <c r="X3001">
        <v>14.54</v>
      </c>
      <c r="Y3001">
        <v>17.72</v>
      </c>
      <c r="Z3001">
        <v>31.71</v>
      </c>
      <c r="AA3001">
        <v>42.6</v>
      </c>
      <c r="AB3001">
        <v>6.54</v>
      </c>
      <c r="AC3001">
        <v>32.42</v>
      </c>
    </row>
    <row r="3002" spans="1:29" x14ac:dyDescent="0.2">
      <c r="A3002" t="s">
        <v>2616</v>
      </c>
      <c r="B3002" s="2" t="s">
        <v>5037</v>
      </c>
      <c r="C3002" s="2">
        <v>2</v>
      </c>
      <c r="D3002" s="2">
        <v>2</v>
      </c>
      <c r="E3002" s="2">
        <v>3</v>
      </c>
      <c r="F3002" s="1">
        <v>43158.672222222223</v>
      </c>
      <c r="G3002">
        <v>84.63</v>
      </c>
      <c r="H3002">
        <v>2.15</v>
      </c>
      <c r="I3002">
        <v>1.0900000000000001</v>
      </c>
      <c r="J3002">
        <v>1.53</v>
      </c>
      <c r="K3002">
        <v>3.04</v>
      </c>
      <c r="L3002">
        <v>0.64</v>
      </c>
      <c r="M3002">
        <v>0.18</v>
      </c>
      <c r="N3002">
        <v>1.7</v>
      </c>
      <c r="O3002">
        <v>1.68</v>
      </c>
      <c r="P3002">
        <v>3.54</v>
      </c>
      <c r="Q3002">
        <v>3.61</v>
      </c>
      <c r="R3002">
        <v>1.72</v>
      </c>
      <c r="S3002">
        <v>14.96</v>
      </c>
      <c r="T3002">
        <v>5.01</v>
      </c>
      <c r="U3002">
        <v>2.69</v>
      </c>
      <c r="V3002">
        <v>1.7</v>
      </c>
      <c r="W3002">
        <v>73.69</v>
      </c>
      <c r="X3002">
        <v>27.25</v>
      </c>
      <c r="Y3002">
        <v>36.1</v>
      </c>
      <c r="Z3002">
        <v>42.83</v>
      </c>
      <c r="AA3002">
        <v>91.85</v>
      </c>
      <c r="AB3002">
        <v>19.04</v>
      </c>
      <c r="AC3002">
        <v>121.71</v>
      </c>
    </row>
    <row r="3003" spans="1:29" x14ac:dyDescent="0.2">
      <c r="A3003" t="s">
        <v>434</v>
      </c>
      <c r="B3003" s="2" t="s">
        <v>5132</v>
      </c>
      <c r="C3003" s="2">
        <v>2</v>
      </c>
      <c r="D3003" s="2">
        <v>1</v>
      </c>
      <c r="E3003" s="2">
        <v>1</v>
      </c>
      <c r="F3003" s="1">
        <v>42922.443749999999</v>
      </c>
      <c r="G3003">
        <v>84.63</v>
      </c>
      <c r="H3003">
        <v>2.0299999999999998</v>
      </c>
      <c r="I3003">
        <v>1.21</v>
      </c>
      <c r="J3003">
        <v>2.2599999999999998</v>
      </c>
      <c r="K3003">
        <v>2.23</v>
      </c>
      <c r="L3003">
        <v>0.38</v>
      </c>
      <c r="M3003">
        <v>0.56000000000000005</v>
      </c>
      <c r="N3003">
        <v>1.74</v>
      </c>
      <c r="O3003">
        <v>1.75</v>
      </c>
      <c r="P3003">
        <v>2.29</v>
      </c>
      <c r="Q3003">
        <v>2.93</v>
      </c>
      <c r="R3003">
        <v>7.93</v>
      </c>
      <c r="S3003">
        <v>13</v>
      </c>
      <c r="T3003">
        <v>4.62</v>
      </c>
      <c r="U3003">
        <v>2.0299999999999998</v>
      </c>
      <c r="V3003">
        <v>1.61</v>
      </c>
      <c r="W3003">
        <v>70.849999999999994</v>
      </c>
      <c r="X3003">
        <v>7.77</v>
      </c>
      <c r="Y3003">
        <v>9.83</v>
      </c>
      <c r="Z3003">
        <v>13.61</v>
      </c>
      <c r="AA3003">
        <v>35.17</v>
      </c>
      <c r="AB3003">
        <v>10.65</v>
      </c>
      <c r="AC3003">
        <v>32.340000000000003</v>
      </c>
    </row>
    <row r="3004" spans="1:29" x14ac:dyDescent="0.2">
      <c r="A3004" t="s">
        <v>1041</v>
      </c>
      <c r="B3004" s="2" t="s">
        <v>4879</v>
      </c>
      <c r="C3004" s="2">
        <v>1</v>
      </c>
      <c r="D3004" s="2">
        <v>2</v>
      </c>
      <c r="E3004" s="2">
        <v>2</v>
      </c>
      <c r="F3004" s="1">
        <v>42958.606944444444</v>
      </c>
      <c r="G3004">
        <v>84.63</v>
      </c>
      <c r="H3004">
        <v>1.76</v>
      </c>
      <c r="I3004">
        <v>1.22</v>
      </c>
      <c r="J3004">
        <v>3.82</v>
      </c>
      <c r="K3004">
        <v>1.83</v>
      </c>
      <c r="L3004">
        <v>0.34</v>
      </c>
      <c r="M3004">
        <v>0.3</v>
      </c>
      <c r="N3004">
        <v>1.4</v>
      </c>
      <c r="O3004">
        <v>1.41</v>
      </c>
      <c r="P3004">
        <v>1.63</v>
      </c>
      <c r="Q3004">
        <v>2.0699999999999998</v>
      </c>
      <c r="R3004">
        <v>9.99</v>
      </c>
      <c r="S3004">
        <v>9.7200000000000006</v>
      </c>
      <c r="T3004">
        <v>4.55</v>
      </c>
      <c r="U3004">
        <v>1.56</v>
      </c>
      <c r="V3004">
        <v>1.35</v>
      </c>
      <c r="W3004">
        <v>69.900000000000006</v>
      </c>
      <c r="X3004">
        <v>6.21</v>
      </c>
      <c r="Y3004">
        <v>7.4</v>
      </c>
      <c r="Z3004">
        <v>9.42</v>
      </c>
      <c r="AA3004">
        <v>16.13</v>
      </c>
      <c r="AB3004">
        <v>5.61</v>
      </c>
      <c r="AC3004">
        <v>16</v>
      </c>
    </row>
    <row r="3005" spans="1:29" x14ac:dyDescent="0.2">
      <c r="A3005" t="s">
        <v>1133</v>
      </c>
      <c r="B3005" s="2" t="s">
        <v>4853</v>
      </c>
      <c r="C3005" s="2">
        <v>1</v>
      </c>
      <c r="D3005" s="2">
        <v>2</v>
      </c>
      <c r="E3005" s="2">
        <v>2</v>
      </c>
      <c r="F3005" s="1">
        <v>42963.674305555556</v>
      </c>
      <c r="G3005">
        <v>84.63</v>
      </c>
      <c r="H3005">
        <v>1.8</v>
      </c>
      <c r="I3005">
        <v>1.35</v>
      </c>
      <c r="J3005">
        <v>3.24</v>
      </c>
      <c r="K3005">
        <v>1.91</v>
      </c>
      <c r="L3005">
        <v>0.37</v>
      </c>
      <c r="M3005">
        <v>0.41</v>
      </c>
      <c r="N3005">
        <v>1.72</v>
      </c>
      <c r="O3005">
        <v>1.68</v>
      </c>
      <c r="P3005">
        <v>1.83</v>
      </c>
      <c r="Q3005">
        <v>2.4</v>
      </c>
      <c r="R3005">
        <v>8.8800000000000008</v>
      </c>
      <c r="S3005">
        <v>12.33</v>
      </c>
      <c r="T3005">
        <v>4.5199999999999996</v>
      </c>
      <c r="U3005">
        <v>1.58</v>
      </c>
      <c r="V3005">
        <v>1.46</v>
      </c>
      <c r="W3005">
        <v>70.83</v>
      </c>
      <c r="X3005">
        <v>5.7</v>
      </c>
      <c r="Y3005">
        <v>6.83</v>
      </c>
      <c r="Z3005">
        <v>10.3</v>
      </c>
      <c r="AA3005">
        <v>20.09</v>
      </c>
      <c r="AB3005">
        <v>6.82</v>
      </c>
      <c r="AC3005">
        <v>16.440000000000001</v>
      </c>
    </row>
    <row r="3006" spans="1:29" x14ac:dyDescent="0.2">
      <c r="A3006" t="s">
        <v>688</v>
      </c>
      <c r="B3006" s="2" t="s">
        <v>4741</v>
      </c>
      <c r="C3006" s="2">
        <v>2</v>
      </c>
      <c r="D3006" s="2">
        <v>2</v>
      </c>
      <c r="E3006" s="2">
        <v>1</v>
      </c>
      <c r="F3006" s="1">
        <v>42933.585416666669</v>
      </c>
      <c r="G3006">
        <v>84.63</v>
      </c>
      <c r="H3006">
        <v>1.97</v>
      </c>
      <c r="I3006">
        <v>1.45</v>
      </c>
      <c r="J3006">
        <v>1.6</v>
      </c>
      <c r="K3006">
        <v>2.46</v>
      </c>
      <c r="L3006">
        <v>0.6</v>
      </c>
      <c r="M3006">
        <v>0.66</v>
      </c>
      <c r="N3006">
        <v>1.83</v>
      </c>
      <c r="O3006">
        <v>1.82</v>
      </c>
      <c r="P3006">
        <v>2.85</v>
      </c>
      <c r="Q3006">
        <v>3.48</v>
      </c>
      <c r="R3006">
        <v>3.89</v>
      </c>
      <c r="S3006">
        <v>14.7</v>
      </c>
      <c r="T3006">
        <v>3.81</v>
      </c>
      <c r="U3006">
        <v>1.81</v>
      </c>
      <c r="V3006">
        <v>1.52</v>
      </c>
      <c r="W3006">
        <v>72.36</v>
      </c>
      <c r="X3006">
        <v>7.81</v>
      </c>
      <c r="Y3006">
        <v>9.17</v>
      </c>
      <c r="Z3006">
        <v>17.13</v>
      </c>
      <c r="AA3006">
        <v>35.229999999999997</v>
      </c>
      <c r="AB3006">
        <v>15.66</v>
      </c>
      <c r="AC3006">
        <v>42.9</v>
      </c>
    </row>
    <row r="3007" spans="1:29" x14ac:dyDescent="0.2">
      <c r="A3007" t="s">
        <v>304</v>
      </c>
      <c r="B3007" s="2" t="s">
        <v>5026</v>
      </c>
      <c r="C3007" s="2">
        <v>2</v>
      </c>
      <c r="D3007" s="2">
        <v>1</v>
      </c>
      <c r="E3007" s="2">
        <v>1</v>
      </c>
      <c r="F3007" s="1">
        <v>42914.55972222222</v>
      </c>
      <c r="G3007">
        <v>84.63</v>
      </c>
      <c r="H3007">
        <v>2.13</v>
      </c>
      <c r="I3007">
        <v>1.5</v>
      </c>
      <c r="J3007">
        <v>2.4700000000000002</v>
      </c>
      <c r="K3007">
        <v>2.48</v>
      </c>
      <c r="L3007">
        <v>0.47</v>
      </c>
      <c r="M3007">
        <v>0.56999999999999995</v>
      </c>
      <c r="N3007">
        <v>2.0499999999999998</v>
      </c>
      <c r="O3007">
        <v>2.0299999999999998</v>
      </c>
      <c r="P3007">
        <v>2.4500000000000002</v>
      </c>
      <c r="Q3007">
        <v>3.11</v>
      </c>
      <c r="R3007">
        <v>6.56</v>
      </c>
      <c r="S3007">
        <v>15.7</v>
      </c>
      <c r="T3007">
        <v>4.58</v>
      </c>
      <c r="U3007">
        <v>1.85</v>
      </c>
      <c r="V3007">
        <v>1.71</v>
      </c>
      <c r="W3007">
        <v>69.86</v>
      </c>
      <c r="X3007">
        <v>7.41</v>
      </c>
      <c r="Y3007">
        <v>9.4499999999999993</v>
      </c>
      <c r="Z3007">
        <v>17.739999999999998</v>
      </c>
      <c r="AA3007">
        <v>32.35</v>
      </c>
      <c r="AB3007">
        <v>10.91</v>
      </c>
      <c r="AC3007">
        <v>32.39</v>
      </c>
    </row>
    <row r="3008" spans="1:29" x14ac:dyDescent="0.2">
      <c r="A3008" t="s">
        <v>3044</v>
      </c>
      <c r="B3008" s="2" t="s">
        <v>5005</v>
      </c>
      <c r="C3008" s="2">
        <v>2</v>
      </c>
      <c r="D3008" s="2">
        <v>2</v>
      </c>
      <c r="E3008" s="2">
        <v>4</v>
      </c>
      <c r="F3008" s="1">
        <v>43188.593055555553</v>
      </c>
      <c r="G3008">
        <v>84.62</v>
      </c>
      <c r="H3008">
        <v>1.83</v>
      </c>
      <c r="I3008">
        <v>1.22</v>
      </c>
      <c r="J3008">
        <v>0.71</v>
      </c>
      <c r="K3008">
        <v>2.5299999999999998</v>
      </c>
      <c r="L3008">
        <v>0.65</v>
      </c>
      <c r="M3008">
        <v>0.44</v>
      </c>
      <c r="N3008">
        <v>1.92</v>
      </c>
      <c r="O3008">
        <v>1.85</v>
      </c>
      <c r="P3008">
        <v>3.44</v>
      </c>
      <c r="Q3008">
        <v>4.2699999999999996</v>
      </c>
      <c r="R3008">
        <v>3.27</v>
      </c>
      <c r="S3008">
        <v>16.010000000000002</v>
      </c>
      <c r="T3008">
        <v>3.93</v>
      </c>
      <c r="U3008">
        <v>2.17</v>
      </c>
      <c r="V3008">
        <v>1.67</v>
      </c>
      <c r="W3008">
        <v>75.459999999999994</v>
      </c>
      <c r="X3008">
        <v>16.440000000000001</v>
      </c>
      <c r="Y3008">
        <v>20.94</v>
      </c>
      <c r="Z3008">
        <v>36.409999999999997</v>
      </c>
      <c r="AA3008">
        <v>68.12</v>
      </c>
      <c r="AB3008">
        <v>16.510000000000002</v>
      </c>
      <c r="AC3008">
        <v>72.56</v>
      </c>
    </row>
    <row r="3009" spans="1:29" x14ac:dyDescent="0.2">
      <c r="A3009" t="s">
        <v>1400</v>
      </c>
      <c r="B3009" s="2" t="s">
        <v>4886</v>
      </c>
      <c r="C3009" s="2">
        <v>1</v>
      </c>
      <c r="D3009" s="2">
        <v>1</v>
      </c>
      <c r="E3009" s="2">
        <v>2</v>
      </c>
      <c r="F3009" s="1">
        <v>42976.470138888886</v>
      </c>
      <c r="G3009">
        <v>84.62</v>
      </c>
      <c r="H3009">
        <v>2.0099999999999998</v>
      </c>
      <c r="I3009">
        <v>1.43</v>
      </c>
      <c r="J3009">
        <v>3.89</v>
      </c>
      <c r="K3009">
        <v>2.0099999999999998</v>
      </c>
      <c r="L3009">
        <v>0.37</v>
      </c>
      <c r="M3009">
        <v>0.41</v>
      </c>
      <c r="N3009">
        <v>1.87</v>
      </c>
      <c r="O3009">
        <v>1.84</v>
      </c>
      <c r="P3009">
        <v>1.96</v>
      </c>
      <c r="Q3009">
        <v>2.08</v>
      </c>
      <c r="R3009">
        <v>8.69</v>
      </c>
      <c r="S3009">
        <v>13.69</v>
      </c>
      <c r="T3009">
        <v>5.48</v>
      </c>
      <c r="U3009">
        <v>1.86</v>
      </c>
      <c r="V3009">
        <v>1.66</v>
      </c>
      <c r="W3009">
        <v>68.97</v>
      </c>
      <c r="X3009">
        <v>9.76</v>
      </c>
      <c r="Y3009">
        <v>9.1300000000000008</v>
      </c>
      <c r="Z3009">
        <v>16.260000000000002</v>
      </c>
      <c r="AA3009">
        <v>23.52</v>
      </c>
      <c r="AB3009">
        <v>5.68</v>
      </c>
      <c r="AC3009">
        <v>32.840000000000003</v>
      </c>
    </row>
    <row r="3010" spans="1:29" x14ac:dyDescent="0.2">
      <c r="A3010" t="s">
        <v>3708</v>
      </c>
      <c r="B3010" s="2" t="s">
        <v>4855</v>
      </c>
      <c r="C3010" s="2">
        <v>1</v>
      </c>
      <c r="D3010" s="2">
        <v>2</v>
      </c>
      <c r="E3010" s="2">
        <v>4</v>
      </c>
      <c r="F3010" s="1">
        <v>43216.631944444445</v>
      </c>
      <c r="G3010">
        <v>84.62</v>
      </c>
      <c r="H3010">
        <v>1.68</v>
      </c>
      <c r="I3010">
        <v>0.99</v>
      </c>
      <c r="J3010">
        <v>1.48</v>
      </c>
      <c r="K3010">
        <v>2.4500000000000002</v>
      </c>
      <c r="L3010">
        <v>0.7</v>
      </c>
      <c r="M3010">
        <v>0.25</v>
      </c>
      <c r="N3010">
        <v>1.43</v>
      </c>
      <c r="O3010">
        <v>1.42</v>
      </c>
      <c r="P3010">
        <v>3.51</v>
      </c>
      <c r="Q3010">
        <v>3.77</v>
      </c>
      <c r="R3010">
        <v>3.54</v>
      </c>
      <c r="S3010">
        <v>12.62</v>
      </c>
      <c r="T3010">
        <v>4.83</v>
      </c>
      <c r="U3010">
        <v>2.13</v>
      </c>
      <c r="V3010">
        <v>1.5</v>
      </c>
      <c r="W3010">
        <v>75.180000000000007</v>
      </c>
      <c r="X3010">
        <v>22.15</v>
      </c>
      <c r="Y3010">
        <v>28.61</v>
      </c>
      <c r="Z3010">
        <v>38.21</v>
      </c>
      <c r="AA3010">
        <v>65.03</v>
      </c>
      <c r="AB3010">
        <v>14.39</v>
      </c>
      <c r="AC3010">
        <v>81.510000000000005</v>
      </c>
    </row>
    <row r="3011" spans="1:29" x14ac:dyDescent="0.2">
      <c r="A3011" t="s">
        <v>541</v>
      </c>
      <c r="B3011" s="2" t="s">
        <v>4991</v>
      </c>
      <c r="C3011" s="2">
        <v>2</v>
      </c>
      <c r="D3011" s="2">
        <v>2</v>
      </c>
      <c r="E3011" s="2">
        <v>1</v>
      </c>
      <c r="F3011" s="1">
        <v>42922.484027777777</v>
      </c>
      <c r="G3011">
        <v>84.62</v>
      </c>
      <c r="H3011">
        <v>1.79</v>
      </c>
      <c r="I3011">
        <v>1.1200000000000001</v>
      </c>
      <c r="J3011">
        <v>3.02</v>
      </c>
      <c r="K3011">
        <v>2.13</v>
      </c>
      <c r="L3011">
        <v>0.6</v>
      </c>
      <c r="M3011">
        <v>0.76</v>
      </c>
      <c r="N3011">
        <v>1.42</v>
      </c>
      <c r="O3011">
        <v>1.46</v>
      </c>
      <c r="P3011">
        <v>2.93</v>
      </c>
      <c r="Q3011">
        <v>3.49</v>
      </c>
      <c r="R3011">
        <v>7.54</v>
      </c>
      <c r="S3011">
        <v>11.66</v>
      </c>
      <c r="T3011">
        <v>5.14</v>
      </c>
      <c r="U3011">
        <v>1.92</v>
      </c>
      <c r="V3011">
        <v>1.53</v>
      </c>
      <c r="W3011">
        <v>70.400000000000006</v>
      </c>
      <c r="X3011">
        <v>9.7899999999999991</v>
      </c>
      <c r="Y3011">
        <v>11.57</v>
      </c>
      <c r="Z3011">
        <v>16.190000000000001</v>
      </c>
      <c r="AA3011">
        <v>30.69</v>
      </c>
      <c r="AB3011">
        <v>8.5500000000000007</v>
      </c>
      <c r="AC3011">
        <v>42.81</v>
      </c>
    </row>
    <row r="3012" spans="1:29" x14ac:dyDescent="0.2">
      <c r="A3012" t="s">
        <v>552</v>
      </c>
      <c r="B3012" s="2" t="s">
        <v>5012</v>
      </c>
      <c r="C3012" s="2">
        <v>2</v>
      </c>
      <c r="D3012" s="2">
        <v>1</v>
      </c>
      <c r="E3012" s="2">
        <v>1</v>
      </c>
      <c r="F3012" s="1">
        <v>42922.581944444442</v>
      </c>
      <c r="G3012">
        <v>84.61</v>
      </c>
      <c r="H3012">
        <v>2.0099999999999998</v>
      </c>
      <c r="I3012">
        <v>1.41</v>
      </c>
      <c r="J3012">
        <v>1.85</v>
      </c>
      <c r="K3012">
        <v>2.5299999999999998</v>
      </c>
      <c r="L3012">
        <v>0.51</v>
      </c>
      <c r="M3012">
        <v>0.49</v>
      </c>
      <c r="N3012">
        <v>1.86</v>
      </c>
      <c r="O3012">
        <v>1.87</v>
      </c>
      <c r="P3012">
        <v>2.6</v>
      </c>
      <c r="Q3012">
        <v>3.05</v>
      </c>
      <c r="R3012">
        <v>6.07</v>
      </c>
      <c r="S3012">
        <v>14.29</v>
      </c>
      <c r="T3012">
        <v>4.59</v>
      </c>
      <c r="U3012">
        <v>1.87</v>
      </c>
      <c r="V3012">
        <v>1.59</v>
      </c>
      <c r="W3012">
        <v>71.41</v>
      </c>
      <c r="X3012">
        <v>7.53</v>
      </c>
      <c r="Y3012">
        <v>9.02</v>
      </c>
      <c r="Z3012">
        <v>15.13</v>
      </c>
      <c r="AA3012">
        <v>31.49</v>
      </c>
      <c r="AB3012">
        <v>10.98</v>
      </c>
      <c r="AC3012">
        <v>32.49</v>
      </c>
    </row>
    <row r="3013" spans="1:29" x14ac:dyDescent="0.2">
      <c r="A3013" t="s">
        <v>509</v>
      </c>
      <c r="B3013" s="2" t="s">
        <v>5040</v>
      </c>
      <c r="C3013" s="2">
        <v>2</v>
      </c>
      <c r="D3013" s="2">
        <v>1</v>
      </c>
      <c r="E3013" s="2">
        <v>1</v>
      </c>
      <c r="F3013" s="1">
        <v>42922.38958333333</v>
      </c>
      <c r="G3013">
        <v>84.61</v>
      </c>
      <c r="H3013">
        <v>2.14</v>
      </c>
      <c r="I3013">
        <v>1.48</v>
      </c>
      <c r="J3013">
        <v>2.44</v>
      </c>
      <c r="K3013">
        <v>2.54</v>
      </c>
      <c r="L3013">
        <v>0.5</v>
      </c>
      <c r="M3013">
        <v>0.55000000000000004</v>
      </c>
      <c r="N3013">
        <v>1.94</v>
      </c>
      <c r="O3013">
        <v>1.94</v>
      </c>
      <c r="P3013">
        <v>2.63</v>
      </c>
      <c r="Q3013">
        <v>3.19</v>
      </c>
      <c r="R3013">
        <v>5.88</v>
      </c>
      <c r="S3013">
        <v>14.93</v>
      </c>
      <c r="T3013">
        <v>4.8099999999999996</v>
      </c>
      <c r="U3013">
        <v>2</v>
      </c>
      <c r="V3013">
        <v>1.65</v>
      </c>
      <c r="W3013">
        <v>70.69</v>
      </c>
      <c r="X3013">
        <v>7.71</v>
      </c>
      <c r="Y3013">
        <v>9.9700000000000006</v>
      </c>
      <c r="Z3013">
        <v>15.92</v>
      </c>
      <c r="AA3013">
        <v>34.799999999999997</v>
      </c>
      <c r="AB3013">
        <v>11.79</v>
      </c>
      <c r="AC3013">
        <v>36.19</v>
      </c>
    </row>
    <row r="3014" spans="1:29" x14ac:dyDescent="0.2">
      <c r="A3014" t="s">
        <v>1222</v>
      </c>
      <c r="B3014" s="2" t="s">
        <v>4874</v>
      </c>
      <c r="C3014" s="2">
        <v>1</v>
      </c>
      <c r="D3014" s="2">
        <v>2</v>
      </c>
      <c r="E3014" s="2">
        <v>2</v>
      </c>
      <c r="F3014" s="1">
        <v>42965.625694444447</v>
      </c>
      <c r="G3014">
        <v>84.6</v>
      </c>
      <c r="H3014">
        <v>1.55</v>
      </c>
      <c r="I3014">
        <v>1.37</v>
      </c>
      <c r="J3014">
        <v>3.18</v>
      </c>
      <c r="K3014">
        <v>1.71</v>
      </c>
      <c r="L3014">
        <v>0.4</v>
      </c>
      <c r="M3014">
        <v>0.44</v>
      </c>
      <c r="N3014">
        <v>1.59</v>
      </c>
      <c r="O3014">
        <v>1.57</v>
      </c>
      <c r="P3014">
        <v>1.73</v>
      </c>
      <c r="Q3014">
        <v>2.12</v>
      </c>
      <c r="R3014">
        <v>10.029999999999999</v>
      </c>
      <c r="S3014">
        <v>10.81</v>
      </c>
      <c r="T3014">
        <v>4.07</v>
      </c>
      <c r="U3014">
        <v>1.24</v>
      </c>
      <c r="V3014">
        <v>1.38</v>
      </c>
      <c r="W3014">
        <v>71.180000000000007</v>
      </c>
      <c r="X3014">
        <v>4.7699999999999996</v>
      </c>
      <c r="Y3014">
        <v>5.39</v>
      </c>
      <c r="Z3014">
        <v>10.89</v>
      </c>
      <c r="AA3014">
        <v>11.87</v>
      </c>
      <c r="AB3014">
        <v>4.03</v>
      </c>
      <c r="AC3014">
        <v>10.11</v>
      </c>
    </row>
    <row r="3015" spans="1:29" x14ac:dyDescent="0.2">
      <c r="A3015" t="s">
        <v>1163</v>
      </c>
      <c r="B3015" s="2" t="s">
        <v>4835</v>
      </c>
      <c r="C3015" s="2">
        <v>1</v>
      </c>
      <c r="D3015" s="2">
        <v>2</v>
      </c>
      <c r="E3015" s="2">
        <v>2</v>
      </c>
      <c r="F3015" s="1">
        <v>42965.474305555559</v>
      </c>
      <c r="G3015">
        <v>84.6</v>
      </c>
      <c r="H3015">
        <v>1.82</v>
      </c>
      <c r="I3015">
        <v>1.6</v>
      </c>
      <c r="J3015">
        <v>3.3</v>
      </c>
      <c r="K3015">
        <v>1.76</v>
      </c>
      <c r="L3015">
        <v>0.48</v>
      </c>
      <c r="M3015">
        <v>0.59</v>
      </c>
      <c r="N3015">
        <v>1.82</v>
      </c>
      <c r="O3015">
        <v>1.75</v>
      </c>
      <c r="P3015">
        <v>2.17</v>
      </c>
      <c r="Q3015">
        <v>2.72</v>
      </c>
      <c r="R3015">
        <v>9.08</v>
      </c>
      <c r="S3015">
        <v>12.88</v>
      </c>
      <c r="T3015">
        <v>3.95</v>
      </c>
      <c r="U3015">
        <v>1.44</v>
      </c>
      <c r="V3015">
        <v>1.56</v>
      </c>
      <c r="W3015">
        <v>71.260000000000005</v>
      </c>
      <c r="X3015">
        <v>5.37</v>
      </c>
      <c r="Y3015">
        <v>5.26</v>
      </c>
      <c r="Z3015">
        <v>14.09</v>
      </c>
      <c r="AA3015">
        <v>11.43</v>
      </c>
      <c r="AB3015">
        <v>3.96</v>
      </c>
      <c r="AC3015">
        <v>25.88</v>
      </c>
    </row>
    <row r="3016" spans="1:29" x14ac:dyDescent="0.2">
      <c r="A3016" t="s">
        <v>698</v>
      </c>
      <c r="B3016" s="2" t="s">
        <v>4805</v>
      </c>
      <c r="C3016" s="2">
        <v>1</v>
      </c>
      <c r="D3016" s="2">
        <v>1</v>
      </c>
      <c r="E3016" s="2">
        <v>1</v>
      </c>
      <c r="F3016" s="1">
        <v>42933.625</v>
      </c>
      <c r="G3016">
        <v>84.6</v>
      </c>
      <c r="H3016">
        <v>1.96</v>
      </c>
      <c r="I3016">
        <v>1.45</v>
      </c>
      <c r="J3016">
        <v>3.13</v>
      </c>
      <c r="K3016">
        <v>2.38</v>
      </c>
      <c r="L3016">
        <v>0.55000000000000004</v>
      </c>
      <c r="M3016">
        <v>0.54</v>
      </c>
      <c r="N3016">
        <v>1.77</v>
      </c>
      <c r="O3016">
        <v>1.76</v>
      </c>
      <c r="P3016">
        <v>2.54</v>
      </c>
      <c r="Q3016">
        <v>2.99</v>
      </c>
      <c r="R3016">
        <v>4.87</v>
      </c>
      <c r="S3016">
        <v>13.98</v>
      </c>
      <c r="T3016">
        <v>5.27</v>
      </c>
      <c r="U3016">
        <v>1.76</v>
      </c>
      <c r="V3016">
        <v>1.5</v>
      </c>
      <c r="W3016">
        <v>70.27</v>
      </c>
      <c r="X3016">
        <v>8.86</v>
      </c>
      <c r="Y3016">
        <v>10.56</v>
      </c>
      <c r="Z3016">
        <v>15.42</v>
      </c>
      <c r="AA3016">
        <v>27.19</v>
      </c>
      <c r="AB3016">
        <v>10.06</v>
      </c>
      <c r="AC3016">
        <v>44.98</v>
      </c>
    </row>
    <row r="3017" spans="1:29" x14ac:dyDescent="0.2">
      <c r="A3017" t="s">
        <v>2632</v>
      </c>
      <c r="B3017" s="2" t="s">
        <v>4822</v>
      </c>
      <c r="C3017" s="2">
        <v>1</v>
      </c>
      <c r="D3017" s="2">
        <v>2</v>
      </c>
      <c r="E3017" s="2">
        <v>3</v>
      </c>
      <c r="F3017" s="1">
        <v>43159.397222222222</v>
      </c>
      <c r="G3017">
        <v>84.6</v>
      </c>
      <c r="H3017">
        <v>2.04</v>
      </c>
      <c r="I3017">
        <v>1.1200000000000001</v>
      </c>
      <c r="J3017">
        <v>-0.45</v>
      </c>
      <c r="K3017">
        <v>3.33</v>
      </c>
      <c r="L3017">
        <v>0.75</v>
      </c>
      <c r="M3017">
        <v>0.22</v>
      </c>
      <c r="N3017">
        <v>1.83</v>
      </c>
      <c r="O3017">
        <v>1.83</v>
      </c>
      <c r="P3017">
        <v>3.85</v>
      </c>
      <c r="Q3017">
        <v>3.85</v>
      </c>
      <c r="R3017">
        <v>-1.02</v>
      </c>
      <c r="S3017">
        <v>16.829999999999998</v>
      </c>
      <c r="T3017">
        <v>4.07</v>
      </c>
      <c r="U3017">
        <v>2.68</v>
      </c>
      <c r="V3017">
        <v>1.71</v>
      </c>
      <c r="W3017">
        <v>75.5</v>
      </c>
      <c r="X3017">
        <v>30.18</v>
      </c>
      <c r="Y3017">
        <v>40.74</v>
      </c>
      <c r="Z3017">
        <v>55.53</v>
      </c>
      <c r="AA3017">
        <v>115.15</v>
      </c>
      <c r="AB3017">
        <v>25.03</v>
      </c>
      <c r="AC3017">
        <v>127.1</v>
      </c>
    </row>
    <row r="3018" spans="1:29" x14ac:dyDescent="0.2">
      <c r="A3018" t="s">
        <v>2904</v>
      </c>
      <c r="B3018" s="2" t="s">
        <v>4719</v>
      </c>
      <c r="C3018" s="2">
        <v>1</v>
      </c>
      <c r="D3018" s="2">
        <v>2</v>
      </c>
      <c r="E3018" s="2">
        <v>4</v>
      </c>
      <c r="F3018" s="1">
        <v>43178.558333333334</v>
      </c>
      <c r="G3018">
        <v>84.6</v>
      </c>
      <c r="H3018">
        <v>1.64</v>
      </c>
      <c r="I3018">
        <v>0.76</v>
      </c>
      <c r="J3018">
        <v>-0.83</v>
      </c>
      <c r="K3018">
        <v>2.14</v>
      </c>
      <c r="L3018">
        <v>0.79</v>
      </c>
      <c r="M3018">
        <v>0.33</v>
      </c>
      <c r="N3018">
        <v>1.4</v>
      </c>
      <c r="O3018">
        <v>1.32</v>
      </c>
      <c r="P3018">
        <v>3.43</v>
      </c>
      <c r="Q3018">
        <v>2.21</v>
      </c>
      <c r="R3018">
        <v>5.87</v>
      </c>
      <c r="S3018">
        <v>12.96</v>
      </c>
      <c r="T3018">
        <v>2.19</v>
      </c>
      <c r="U3018">
        <v>3.25</v>
      </c>
      <c r="V3018">
        <v>1.64</v>
      </c>
      <c r="W3018">
        <v>72.11</v>
      </c>
      <c r="X3018">
        <v>32.43</v>
      </c>
      <c r="Y3018">
        <v>48.48</v>
      </c>
      <c r="Z3018">
        <v>92.44</v>
      </c>
      <c r="AA3018">
        <v>125.14</v>
      </c>
      <c r="AB3018">
        <v>22.04</v>
      </c>
      <c r="AC3018">
        <v>110.9</v>
      </c>
    </row>
    <row r="3019" spans="1:29" x14ac:dyDescent="0.2">
      <c r="A3019" t="s">
        <v>4356</v>
      </c>
      <c r="B3019" s="2" t="s">
        <v>5050</v>
      </c>
      <c r="C3019" s="2">
        <v>2</v>
      </c>
      <c r="D3019" s="2">
        <v>1</v>
      </c>
      <c r="E3019" s="2">
        <v>5</v>
      </c>
      <c r="F3019" s="1">
        <v>43286.672222222223</v>
      </c>
      <c r="G3019">
        <v>84.6</v>
      </c>
      <c r="H3019">
        <v>1.94</v>
      </c>
      <c r="I3019">
        <v>1.1299999999999999</v>
      </c>
      <c r="J3019">
        <v>2.98</v>
      </c>
      <c r="K3019">
        <v>2.0499999999999998</v>
      </c>
      <c r="L3019">
        <v>0.28000000000000003</v>
      </c>
      <c r="M3019">
        <v>0.3</v>
      </c>
      <c r="N3019">
        <v>1.31</v>
      </c>
      <c r="O3019">
        <v>1.32</v>
      </c>
      <c r="P3019">
        <v>1.5</v>
      </c>
      <c r="Q3019">
        <v>1.98</v>
      </c>
      <c r="R3019">
        <v>9.6300000000000008</v>
      </c>
      <c r="S3019">
        <v>9.08</v>
      </c>
      <c r="T3019">
        <v>4.43</v>
      </c>
      <c r="U3019">
        <v>1.79</v>
      </c>
      <c r="V3019">
        <v>1.29</v>
      </c>
      <c r="W3019">
        <v>70.959999999999994</v>
      </c>
      <c r="X3019">
        <v>7.18</v>
      </c>
      <c r="Y3019">
        <v>8.48</v>
      </c>
      <c r="Z3019">
        <v>8.58</v>
      </c>
      <c r="AA3019">
        <v>21.52</v>
      </c>
      <c r="AB3019">
        <v>9.51</v>
      </c>
      <c r="AC3019">
        <v>14.51</v>
      </c>
    </row>
    <row r="3020" spans="1:29" x14ac:dyDescent="0.2">
      <c r="A3020" t="s">
        <v>1245</v>
      </c>
      <c r="B3020" s="2" t="s">
        <v>5003</v>
      </c>
      <c r="C3020" s="2">
        <v>2</v>
      </c>
      <c r="D3020" s="2">
        <v>1</v>
      </c>
      <c r="E3020" s="2">
        <v>2</v>
      </c>
      <c r="F3020" s="1">
        <v>42968.613888888889</v>
      </c>
      <c r="G3020">
        <v>84.6</v>
      </c>
      <c r="H3020">
        <v>1.71</v>
      </c>
      <c r="I3020">
        <v>1.33</v>
      </c>
      <c r="J3020">
        <v>3.29</v>
      </c>
      <c r="K3020">
        <v>1.97</v>
      </c>
      <c r="L3020">
        <v>0.38</v>
      </c>
      <c r="M3020">
        <v>0.37</v>
      </c>
      <c r="N3020">
        <v>1.49</v>
      </c>
      <c r="O3020">
        <v>1.49</v>
      </c>
      <c r="P3020">
        <v>1.86</v>
      </c>
      <c r="Q3020">
        <v>2.3199999999999998</v>
      </c>
      <c r="R3020">
        <v>9.39</v>
      </c>
      <c r="S3020">
        <v>10.19</v>
      </c>
      <c r="T3020">
        <v>4.6100000000000003</v>
      </c>
      <c r="U3020">
        <v>1.46</v>
      </c>
      <c r="V3020">
        <v>1.36</v>
      </c>
      <c r="W3020">
        <v>71.06</v>
      </c>
      <c r="X3020">
        <v>5.58</v>
      </c>
      <c r="Y3020">
        <v>6.16</v>
      </c>
      <c r="Z3020">
        <v>10.19</v>
      </c>
      <c r="AA3020">
        <v>11.62</v>
      </c>
      <c r="AB3020">
        <v>5.15</v>
      </c>
      <c r="AC3020">
        <v>12.99</v>
      </c>
    </row>
    <row r="3021" spans="1:29" x14ac:dyDescent="0.2">
      <c r="A3021" t="s">
        <v>128</v>
      </c>
      <c r="B3021" s="2" t="s">
        <v>4727</v>
      </c>
      <c r="C3021" s="2">
        <v>1</v>
      </c>
      <c r="D3021" s="2">
        <v>1</v>
      </c>
      <c r="E3021" s="2">
        <v>1</v>
      </c>
      <c r="F3021" s="1">
        <v>42899.609722222223</v>
      </c>
      <c r="G3021">
        <v>84.59</v>
      </c>
      <c r="H3021">
        <v>1.69</v>
      </c>
      <c r="I3021">
        <v>1.33</v>
      </c>
      <c r="J3021">
        <v>1.25</v>
      </c>
      <c r="K3021">
        <v>2.25</v>
      </c>
      <c r="L3021">
        <v>0.57999999999999996</v>
      </c>
      <c r="M3021">
        <v>0.76</v>
      </c>
      <c r="N3021">
        <v>1.82</v>
      </c>
      <c r="O3021">
        <v>1.8</v>
      </c>
      <c r="P3021">
        <v>2.75</v>
      </c>
      <c r="Q3021">
        <v>3.47</v>
      </c>
      <c r="R3021">
        <v>6.15</v>
      </c>
      <c r="S3021">
        <v>14.45</v>
      </c>
      <c r="T3021">
        <v>3.66</v>
      </c>
      <c r="U3021">
        <v>1.59</v>
      </c>
      <c r="V3021">
        <v>1.54</v>
      </c>
      <c r="W3021">
        <v>73.12</v>
      </c>
      <c r="X3021">
        <v>7.95</v>
      </c>
      <c r="Y3021">
        <v>9.86</v>
      </c>
      <c r="Z3021">
        <v>16.010000000000002</v>
      </c>
      <c r="AA3021">
        <v>37.590000000000003</v>
      </c>
      <c r="AB3021">
        <v>12.73</v>
      </c>
      <c r="AC3021">
        <v>31.09</v>
      </c>
    </row>
    <row r="3022" spans="1:29" x14ac:dyDescent="0.2">
      <c r="A3022" t="s">
        <v>1268</v>
      </c>
      <c r="B3022" s="2" t="s">
        <v>4732</v>
      </c>
      <c r="C3022" s="2">
        <v>1</v>
      </c>
      <c r="D3022" s="2">
        <v>2</v>
      </c>
      <c r="E3022" s="2">
        <v>2</v>
      </c>
      <c r="F3022" s="1">
        <v>42972.488194444442</v>
      </c>
      <c r="G3022">
        <v>84.58</v>
      </c>
      <c r="H3022">
        <v>1.7</v>
      </c>
      <c r="I3022">
        <v>1.38</v>
      </c>
      <c r="J3022">
        <v>2.6</v>
      </c>
      <c r="K3022">
        <v>2.0299999999999998</v>
      </c>
      <c r="L3022">
        <v>0.37</v>
      </c>
      <c r="M3022">
        <v>0.33</v>
      </c>
      <c r="N3022">
        <v>1.65</v>
      </c>
      <c r="O3022">
        <v>1.64</v>
      </c>
      <c r="P3022">
        <v>1.75</v>
      </c>
      <c r="Q3022">
        <v>2.2000000000000002</v>
      </c>
      <c r="R3022">
        <v>9.4</v>
      </c>
      <c r="S3022">
        <v>11.21</v>
      </c>
      <c r="T3022">
        <v>3.65</v>
      </c>
      <c r="U3022">
        <v>1.49</v>
      </c>
      <c r="V3022">
        <v>1.4</v>
      </c>
      <c r="W3022">
        <v>71.16</v>
      </c>
      <c r="X3022">
        <v>4.99</v>
      </c>
      <c r="Y3022">
        <v>5.97</v>
      </c>
      <c r="Z3022">
        <v>11.13</v>
      </c>
      <c r="AA3022">
        <v>14.65</v>
      </c>
      <c r="AB3022">
        <v>5.7</v>
      </c>
      <c r="AC3022">
        <v>10.88</v>
      </c>
    </row>
    <row r="3023" spans="1:29" x14ac:dyDescent="0.2">
      <c r="A3023" t="s">
        <v>791</v>
      </c>
      <c r="B3023" s="2" t="s">
        <v>4848</v>
      </c>
      <c r="C3023" s="2">
        <v>1</v>
      </c>
      <c r="D3023" s="2">
        <v>2</v>
      </c>
      <c r="E3023" s="2">
        <v>1</v>
      </c>
      <c r="F3023" s="1">
        <v>42948.569444444445</v>
      </c>
      <c r="G3023">
        <v>84.58</v>
      </c>
      <c r="H3023">
        <v>1.81</v>
      </c>
      <c r="I3023">
        <v>1.35</v>
      </c>
      <c r="J3023">
        <v>3.69</v>
      </c>
      <c r="K3023">
        <v>2.0499999999999998</v>
      </c>
      <c r="L3023">
        <v>0.54</v>
      </c>
      <c r="M3023">
        <v>0.69</v>
      </c>
      <c r="N3023">
        <v>1.58</v>
      </c>
      <c r="O3023">
        <v>1.55</v>
      </c>
      <c r="P3023">
        <v>2.39</v>
      </c>
      <c r="Q3023">
        <v>2.93</v>
      </c>
      <c r="R3023">
        <v>8.4600000000000009</v>
      </c>
      <c r="S3023">
        <v>12.11</v>
      </c>
      <c r="T3023">
        <v>3.77</v>
      </c>
      <c r="U3023">
        <v>1.84</v>
      </c>
      <c r="V3023">
        <v>1.53</v>
      </c>
      <c r="W3023">
        <v>70</v>
      </c>
      <c r="X3023">
        <v>5.65</v>
      </c>
      <c r="Y3023">
        <v>6.9</v>
      </c>
      <c r="Z3023">
        <v>14.11</v>
      </c>
      <c r="AA3023">
        <v>20.55</v>
      </c>
      <c r="AB3023">
        <v>5.96</v>
      </c>
      <c r="AC3023">
        <v>19.82</v>
      </c>
    </row>
    <row r="3024" spans="1:29" x14ac:dyDescent="0.2">
      <c r="A3024" t="s">
        <v>574</v>
      </c>
      <c r="B3024" s="2" t="s">
        <v>5010</v>
      </c>
      <c r="C3024" s="2">
        <v>2</v>
      </c>
      <c r="D3024" s="2">
        <v>1</v>
      </c>
      <c r="E3024" s="2">
        <v>1</v>
      </c>
      <c r="F3024" s="1">
        <v>42922.630555555559</v>
      </c>
      <c r="G3024">
        <v>84.58</v>
      </c>
      <c r="H3024">
        <v>1.9</v>
      </c>
      <c r="I3024">
        <v>1.4</v>
      </c>
      <c r="J3024">
        <v>2.77</v>
      </c>
      <c r="K3024">
        <v>2.2000000000000002</v>
      </c>
      <c r="L3024">
        <v>0.53</v>
      </c>
      <c r="M3024">
        <v>0.53</v>
      </c>
      <c r="N3024">
        <v>1.85</v>
      </c>
      <c r="O3024">
        <v>1.86</v>
      </c>
      <c r="P3024">
        <v>2.71</v>
      </c>
      <c r="Q3024">
        <v>2.91</v>
      </c>
      <c r="R3024">
        <v>6.38</v>
      </c>
      <c r="S3024">
        <v>14.44</v>
      </c>
      <c r="T3024">
        <v>5.41</v>
      </c>
      <c r="U3024">
        <v>1.78</v>
      </c>
      <c r="V3024">
        <v>1.64</v>
      </c>
      <c r="W3024">
        <v>70.680000000000007</v>
      </c>
      <c r="X3024">
        <v>9.8699999999999992</v>
      </c>
      <c r="Y3024">
        <v>10.199999999999999</v>
      </c>
      <c r="Z3024">
        <v>16.8</v>
      </c>
      <c r="AA3024">
        <v>30.4</v>
      </c>
      <c r="AB3024">
        <v>8.7200000000000006</v>
      </c>
      <c r="AC3024">
        <v>41.9</v>
      </c>
    </row>
    <row r="3025" spans="1:29" x14ac:dyDescent="0.2">
      <c r="A3025" t="s">
        <v>1426</v>
      </c>
      <c r="B3025" s="2" t="s">
        <v>5058</v>
      </c>
      <c r="C3025" s="2">
        <v>2</v>
      </c>
      <c r="D3025" s="2">
        <v>2</v>
      </c>
      <c r="E3025" s="2">
        <v>2</v>
      </c>
      <c r="F3025" s="1">
        <v>42977.643055555556</v>
      </c>
      <c r="G3025">
        <v>84.58</v>
      </c>
      <c r="H3025">
        <v>1.75</v>
      </c>
      <c r="I3025">
        <v>1.28</v>
      </c>
      <c r="J3025">
        <v>3.53</v>
      </c>
      <c r="K3025">
        <v>2.04</v>
      </c>
      <c r="L3025">
        <v>0.38</v>
      </c>
      <c r="M3025">
        <v>0.3</v>
      </c>
      <c r="N3025">
        <v>1.56</v>
      </c>
      <c r="O3025">
        <v>1.55</v>
      </c>
      <c r="P3025">
        <v>1.96</v>
      </c>
      <c r="Q3025">
        <v>2.42</v>
      </c>
      <c r="R3025">
        <v>8.51</v>
      </c>
      <c r="S3025">
        <v>11.2</v>
      </c>
      <c r="T3025">
        <v>4.8499999999999996</v>
      </c>
      <c r="U3025">
        <v>1.56</v>
      </c>
      <c r="V3025">
        <v>1.42</v>
      </c>
      <c r="W3025">
        <v>70.86</v>
      </c>
      <c r="X3025">
        <v>7.35</v>
      </c>
      <c r="Y3025">
        <v>9.02</v>
      </c>
      <c r="Z3025">
        <v>11.62</v>
      </c>
      <c r="AA3025">
        <v>18.809999999999999</v>
      </c>
      <c r="AB3025">
        <v>6.59</v>
      </c>
      <c r="AC3025">
        <v>22.8</v>
      </c>
    </row>
    <row r="3026" spans="1:29" x14ac:dyDescent="0.2">
      <c r="A3026" t="s">
        <v>3492</v>
      </c>
      <c r="B3026" s="2" t="s">
        <v>4796</v>
      </c>
      <c r="C3026" s="2">
        <v>1</v>
      </c>
      <c r="D3026" s="2">
        <v>2</v>
      </c>
      <c r="E3026" s="2">
        <v>4</v>
      </c>
      <c r="F3026" s="1">
        <v>43208.734027777777</v>
      </c>
      <c r="G3026">
        <v>84.58</v>
      </c>
      <c r="H3026">
        <v>2.02</v>
      </c>
      <c r="I3026">
        <v>1.24</v>
      </c>
      <c r="J3026">
        <v>2.2599999999999998</v>
      </c>
      <c r="K3026">
        <v>2.72</v>
      </c>
      <c r="L3026">
        <v>0.65</v>
      </c>
      <c r="M3026">
        <v>0.36</v>
      </c>
      <c r="N3026">
        <v>1.72</v>
      </c>
      <c r="O3026">
        <v>1.69</v>
      </c>
      <c r="P3026">
        <v>3.3</v>
      </c>
      <c r="Q3026">
        <v>3.75</v>
      </c>
      <c r="R3026">
        <v>2.82</v>
      </c>
      <c r="S3026">
        <v>14.71</v>
      </c>
      <c r="T3026">
        <v>4.41</v>
      </c>
      <c r="U3026">
        <v>2.35</v>
      </c>
      <c r="V3026">
        <v>1.59</v>
      </c>
      <c r="W3026">
        <v>73.22</v>
      </c>
      <c r="X3026">
        <v>17.38</v>
      </c>
      <c r="Y3026">
        <v>23.09</v>
      </c>
      <c r="Z3026">
        <v>32.81</v>
      </c>
      <c r="AA3026">
        <v>60.85</v>
      </c>
      <c r="AB3026">
        <v>16.170000000000002</v>
      </c>
      <c r="AC3026">
        <v>81.27</v>
      </c>
    </row>
    <row r="3027" spans="1:29" x14ac:dyDescent="0.2">
      <c r="A3027" t="s">
        <v>1633</v>
      </c>
      <c r="B3027" s="2" t="s">
        <v>4919</v>
      </c>
      <c r="C3027" s="2">
        <v>1</v>
      </c>
      <c r="D3027" s="2">
        <v>2</v>
      </c>
      <c r="E3027" s="2">
        <v>2</v>
      </c>
      <c r="F3027" s="1">
        <v>42989.579861111109</v>
      </c>
      <c r="G3027">
        <v>84.58</v>
      </c>
      <c r="H3027">
        <v>2.0499999999999998</v>
      </c>
      <c r="I3027">
        <v>1.37</v>
      </c>
      <c r="J3027">
        <v>3.82</v>
      </c>
      <c r="K3027">
        <v>2.09</v>
      </c>
      <c r="L3027">
        <v>0.35</v>
      </c>
      <c r="M3027">
        <v>0.38</v>
      </c>
      <c r="N3027">
        <v>1.51</v>
      </c>
      <c r="O3027">
        <v>1.53</v>
      </c>
      <c r="P3027">
        <v>1.69</v>
      </c>
      <c r="Q3027">
        <v>2.1</v>
      </c>
      <c r="R3027">
        <v>9.7899999999999991</v>
      </c>
      <c r="S3027">
        <v>10.62</v>
      </c>
      <c r="T3027">
        <v>4.07</v>
      </c>
      <c r="U3027">
        <v>1.82</v>
      </c>
      <c r="V3027">
        <v>1.43</v>
      </c>
      <c r="W3027">
        <v>69.459999999999994</v>
      </c>
      <c r="X3027">
        <v>4.33</v>
      </c>
      <c r="Y3027">
        <v>5.73</v>
      </c>
      <c r="Z3027">
        <v>10.49</v>
      </c>
      <c r="AA3027">
        <v>14.3</v>
      </c>
      <c r="AB3027">
        <v>4.6399999999999997</v>
      </c>
      <c r="AC3027">
        <v>10.26</v>
      </c>
    </row>
    <row r="3028" spans="1:29" x14ac:dyDescent="0.2">
      <c r="A3028" t="s">
        <v>1210</v>
      </c>
      <c r="B3028" s="2" t="s">
        <v>4926</v>
      </c>
      <c r="C3028" s="2">
        <v>1</v>
      </c>
      <c r="D3028" s="2">
        <v>2</v>
      </c>
      <c r="E3028" s="2">
        <v>2</v>
      </c>
      <c r="F3028" s="1">
        <v>42965.581944444442</v>
      </c>
      <c r="G3028">
        <v>84.57</v>
      </c>
      <c r="H3028">
        <v>1.95</v>
      </c>
      <c r="I3028">
        <v>1.62</v>
      </c>
      <c r="J3028">
        <v>3.76</v>
      </c>
      <c r="K3028">
        <v>2.12</v>
      </c>
      <c r="L3028">
        <v>0.35</v>
      </c>
      <c r="M3028">
        <v>0.38</v>
      </c>
      <c r="N3028">
        <v>1.85</v>
      </c>
      <c r="O3028">
        <v>1.83</v>
      </c>
      <c r="P3028">
        <v>1.73</v>
      </c>
      <c r="Q3028">
        <v>1.95</v>
      </c>
      <c r="R3028">
        <v>9.27</v>
      </c>
      <c r="S3028">
        <v>12.58</v>
      </c>
      <c r="T3028">
        <v>5.07</v>
      </c>
      <c r="U3028">
        <v>1.51</v>
      </c>
      <c r="V3028">
        <v>1.51</v>
      </c>
      <c r="W3028">
        <v>70.12</v>
      </c>
      <c r="X3028">
        <v>6.42</v>
      </c>
      <c r="Y3028">
        <v>5.91</v>
      </c>
      <c r="Z3028">
        <v>14.47</v>
      </c>
      <c r="AA3028">
        <v>12.58</v>
      </c>
      <c r="AB3028">
        <v>5.61</v>
      </c>
      <c r="AC3028">
        <v>17.53</v>
      </c>
    </row>
    <row r="3029" spans="1:29" x14ac:dyDescent="0.2">
      <c r="A3029" t="s">
        <v>1553</v>
      </c>
      <c r="B3029" s="2" t="s">
        <v>4742</v>
      </c>
      <c r="C3029" s="2">
        <v>1</v>
      </c>
      <c r="D3029" s="2">
        <v>1</v>
      </c>
      <c r="E3029" s="2">
        <v>2</v>
      </c>
      <c r="F3029" s="1">
        <v>42985.602083333331</v>
      </c>
      <c r="G3029">
        <v>84.57</v>
      </c>
      <c r="H3029">
        <v>1.88</v>
      </c>
      <c r="I3029">
        <v>1.38</v>
      </c>
      <c r="J3029">
        <v>4.0599999999999996</v>
      </c>
      <c r="K3029">
        <v>2.13</v>
      </c>
      <c r="L3029">
        <v>0.47</v>
      </c>
      <c r="M3029">
        <v>0.48</v>
      </c>
      <c r="N3029">
        <v>1.53</v>
      </c>
      <c r="O3029">
        <v>1.5</v>
      </c>
      <c r="P3029">
        <v>2.04</v>
      </c>
      <c r="Q3029">
        <v>2.64</v>
      </c>
      <c r="R3029">
        <v>8.4600000000000009</v>
      </c>
      <c r="S3029">
        <v>11.43</v>
      </c>
      <c r="T3029">
        <v>3.85</v>
      </c>
      <c r="U3029">
        <v>1.68</v>
      </c>
      <c r="V3029">
        <v>1.4</v>
      </c>
      <c r="W3029">
        <v>70.62</v>
      </c>
      <c r="X3029">
        <v>5.44</v>
      </c>
      <c r="Y3029">
        <v>7.73</v>
      </c>
      <c r="Z3029">
        <v>11.85</v>
      </c>
      <c r="AA3029">
        <v>17.37</v>
      </c>
      <c r="AB3029">
        <v>5.39</v>
      </c>
      <c r="AC3029">
        <v>14.26</v>
      </c>
    </row>
    <row r="3030" spans="1:29" x14ac:dyDescent="0.2">
      <c r="A3030" t="s">
        <v>453</v>
      </c>
      <c r="B3030" s="2" t="s">
        <v>4749</v>
      </c>
      <c r="C3030" s="2">
        <v>1</v>
      </c>
      <c r="D3030" s="2">
        <v>1</v>
      </c>
      <c r="E3030" s="2">
        <v>1</v>
      </c>
      <c r="F3030" s="1">
        <v>42921.554861111108</v>
      </c>
      <c r="G3030">
        <v>84.57</v>
      </c>
      <c r="H3030">
        <v>1.47</v>
      </c>
      <c r="I3030">
        <v>1.21</v>
      </c>
      <c r="J3030">
        <v>1.9</v>
      </c>
      <c r="K3030">
        <v>1.99</v>
      </c>
      <c r="L3030">
        <v>0.61</v>
      </c>
      <c r="M3030">
        <v>0.63</v>
      </c>
      <c r="N3030">
        <v>1.56</v>
      </c>
      <c r="O3030">
        <v>1.56</v>
      </c>
      <c r="P3030">
        <v>2.77</v>
      </c>
      <c r="Q3030">
        <v>3.44</v>
      </c>
      <c r="R3030">
        <v>6.44</v>
      </c>
      <c r="S3030">
        <v>12.44</v>
      </c>
      <c r="T3030">
        <v>4.22</v>
      </c>
      <c r="U3030">
        <v>1.51</v>
      </c>
      <c r="V3030">
        <v>1.42</v>
      </c>
      <c r="W3030">
        <v>72.489999999999995</v>
      </c>
      <c r="X3030">
        <v>7.27</v>
      </c>
      <c r="Y3030">
        <v>9.93</v>
      </c>
      <c r="Z3030">
        <v>12.35</v>
      </c>
      <c r="AA3030">
        <v>30.15</v>
      </c>
      <c r="AB3030">
        <v>9.4700000000000006</v>
      </c>
      <c r="AC3030">
        <v>27.46</v>
      </c>
    </row>
    <row r="3031" spans="1:29" x14ac:dyDescent="0.2">
      <c r="A3031" t="s">
        <v>3130</v>
      </c>
      <c r="B3031" s="2" t="s">
        <v>4955</v>
      </c>
      <c r="C3031" s="2">
        <v>2</v>
      </c>
      <c r="D3031" s="2">
        <v>2</v>
      </c>
      <c r="E3031" s="2">
        <v>4</v>
      </c>
      <c r="F3031" s="1">
        <v>43195.576388888891</v>
      </c>
      <c r="G3031">
        <v>84.57</v>
      </c>
      <c r="H3031">
        <v>1.87</v>
      </c>
      <c r="I3031">
        <v>1.0900000000000001</v>
      </c>
      <c r="J3031">
        <v>0.95</v>
      </c>
      <c r="K3031">
        <v>2.67</v>
      </c>
      <c r="L3031">
        <v>0.63</v>
      </c>
      <c r="M3031">
        <v>0.43</v>
      </c>
      <c r="N3031">
        <v>1.72</v>
      </c>
      <c r="O3031">
        <v>1.68</v>
      </c>
      <c r="P3031">
        <v>3.23</v>
      </c>
      <c r="Q3031">
        <v>3.81</v>
      </c>
      <c r="R3031">
        <v>2.75</v>
      </c>
      <c r="S3031">
        <v>14.93</v>
      </c>
      <c r="T3031">
        <v>3.14</v>
      </c>
      <c r="U3031">
        <v>2.4700000000000002</v>
      </c>
      <c r="V3031">
        <v>1.63</v>
      </c>
      <c r="W3031">
        <v>74.819999999999993</v>
      </c>
      <c r="X3031">
        <v>17.850000000000001</v>
      </c>
      <c r="Y3031">
        <v>23.73</v>
      </c>
      <c r="Z3031">
        <v>35.25</v>
      </c>
      <c r="AA3031">
        <v>75.91</v>
      </c>
      <c r="AB3031">
        <v>15.6</v>
      </c>
      <c r="AC3031">
        <v>62.52</v>
      </c>
    </row>
    <row r="3032" spans="1:29" x14ac:dyDescent="0.2">
      <c r="A3032" t="s">
        <v>1797</v>
      </c>
      <c r="B3032" s="2" t="s">
        <v>5082</v>
      </c>
      <c r="C3032" s="2">
        <v>2</v>
      </c>
      <c r="D3032" s="2">
        <v>2</v>
      </c>
      <c r="E3032" s="2">
        <v>2</v>
      </c>
      <c r="F3032" s="1">
        <v>42990.559027777781</v>
      </c>
      <c r="G3032">
        <v>84.57</v>
      </c>
      <c r="H3032">
        <v>1.93</v>
      </c>
      <c r="I3032">
        <v>1.37</v>
      </c>
      <c r="J3032">
        <v>4.49</v>
      </c>
      <c r="K3032">
        <v>2.0699999999999998</v>
      </c>
      <c r="L3032">
        <v>0.27</v>
      </c>
      <c r="M3032">
        <v>0.28999999999999998</v>
      </c>
      <c r="N3032">
        <v>1.56</v>
      </c>
      <c r="O3032">
        <v>1.58</v>
      </c>
      <c r="P3032">
        <v>1.57</v>
      </c>
      <c r="Q3032">
        <v>1.84</v>
      </c>
      <c r="R3032">
        <v>10.17</v>
      </c>
      <c r="S3032">
        <v>10.66</v>
      </c>
      <c r="T3032">
        <v>5.93</v>
      </c>
      <c r="U3032">
        <v>1.55</v>
      </c>
      <c r="V3032">
        <v>1.45</v>
      </c>
      <c r="W3032">
        <v>68.45</v>
      </c>
      <c r="X3032">
        <v>10.25</v>
      </c>
      <c r="Y3032">
        <v>10.24</v>
      </c>
      <c r="Z3032">
        <v>16.05</v>
      </c>
      <c r="AA3032">
        <v>14.93</v>
      </c>
      <c r="AB3032">
        <v>5.56</v>
      </c>
      <c r="AC3032">
        <v>20.82</v>
      </c>
    </row>
    <row r="3033" spans="1:29" x14ac:dyDescent="0.2">
      <c r="A3033" t="s">
        <v>3473</v>
      </c>
      <c r="B3033" s="2" t="s">
        <v>4771</v>
      </c>
      <c r="C3033" s="2">
        <v>1</v>
      </c>
      <c r="D3033" s="2">
        <v>1</v>
      </c>
      <c r="E3033" s="2">
        <v>4</v>
      </c>
      <c r="F3033" s="1">
        <v>43208.701388888891</v>
      </c>
      <c r="G3033">
        <v>84.57</v>
      </c>
      <c r="H3033">
        <v>1.93</v>
      </c>
      <c r="I3033">
        <v>1.1599999999999999</v>
      </c>
      <c r="J3033">
        <v>2.54</v>
      </c>
      <c r="K3033">
        <v>2.62</v>
      </c>
      <c r="L3033">
        <v>0.68</v>
      </c>
      <c r="M3033">
        <v>0.33</v>
      </c>
      <c r="N3033">
        <v>1.59</v>
      </c>
      <c r="O3033">
        <v>1.55</v>
      </c>
      <c r="P3033">
        <v>3.35</v>
      </c>
      <c r="Q3033">
        <v>3.71</v>
      </c>
      <c r="R3033">
        <v>3.16</v>
      </c>
      <c r="S3033">
        <v>13.65</v>
      </c>
      <c r="T3033">
        <v>5.25</v>
      </c>
      <c r="U3033">
        <v>2.35</v>
      </c>
      <c r="V3033">
        <v>1.54</v>
      </c>
      <c r="W3033">
        <v>73.3</v>
      </c>
      <c r="X3033">
        <v>20.65</v>
      </c>
      <c r="Y3033">
        <v>26.51</v>
      </c>
      <c r="Z3033">
        <v>33.94</v>
      </c>
      <c r="AA3033">
        <v>61.82</v>
      </c>
      <c r="AB3033">
        <v>14.53</v>
      </c>
      <c r="AC3033">
        <v>84.07</v>
      </c>
    </row>
    <row r="3034" spans="1:29" x14ac:dyDescent="0.2">
      <c r="A3034" t="s">
        <v>4423</v>
      </c>
      <c r="B3034" s="2" t="s">
        <v>4861</v>
      </c>
      <c r="C3034" s="2">
        <v>1</v>
      </c>
      <c r="D3034" s="2">
        <v>1</v>
      </c>
      <c r="E3034" s="2">
        <v>5</v>
      </c>
      <c r="F3034" s="1">
        <v>43291.601388888892</v>
      </c>
      <c r="G3034">
        <v>84.57</v>
      </c>
      <c r="H3034">
        <v>2.4</v>
      </c>
      <c r="I3034">
        <v>1.29</v>
      </c>
      <c r="J3034">
        <v>3.46</v>
      </c>
      <c r="K3034">
        <v>2.46</v>
      </c>
      <c r="L3034">
        <v>0.26</v>
      </c>
      <c r="M3034">
        <v>0.32</v>
      </c>
      <c r="N3034">
        <v>1.67</v>
      </c>
      <c r="O3034">
        <v>1.67</v>
      </c>
      <c r="P3034">
        <v>1.72</v>
      </c>
      <c r="Q3034">
        <v>2.08</v>
      </c>
      <c r="R3034">
        <v>7.97</v>
      </c>
      <c r="S3034">
        <v>12.15</v>
      </c>
      <c r="T3034">
        <v>4.66</v>
      </c>
      <c r="U3034">
        <v>2.2400000000000002</v>
      </c>
      <c r="V3034">
        <v>1.54</v>
      </c>
      <c r="W3034">
        <v>70.11</v>
      </c>
      <c r="X3034">
        <v>7.37</v>
      </c>
      <c r="Y3034">
        <v>10.1</v>
      </c>
      <c r="Z3034">
        <v>11.73</v>
      </c>
      <c r="AA3034">
        <v>34.29</v>
      </c>
      <c r="AB3034">
        <v>14.08</v>
      </c>
      <c r="AC3034">
        <v>27.89</v>
      </c>
    </row>
    <row r="3035" spans="1:29" x14ac:dyDescent="0.2">
      <c r="A3035" t="s">
        <v>4127</v>
      </c>
      <c r="B3035" s="2" t="s">
        <v>4741</v>
      </c>
      <c r="C3035" s="2">
        <v>2</v>
      </c>
      <c r="D3035" s="2">
        <v>1</v>
      </c>
      <c r="E3035" s="2">
        <v>5</v>
      </c>
      <c r="F3035" s="1">
        <v>43284.407638888886</v>
      </c>
      <c r="G3035">
        <v>84.57</v>
      </c>
      <c r="H3035">
        <v>2.5299999999999998</v>
      </c>
      <c r="I3035">
        <v>1.53</v>
      </c>
      <c r="J3035">
        <v>3.45</v>
      </c>
      <c r="K3035">
        <v>2.69</v>
      </c>
      <c r="L3035">
        <v>0.18</v>
      </c>
      <c r="M3035">
        <v>0.19</v>
      </c>
      <c r="N3035">
        <v>1.87</v>
      </c>
      <c r="O3035">
        <v>1.88</v>
      </c>
      <c r="P3035">
        <v>1.38</v>
      </c>
      <c r="Q3035">
        <v>1.44</v>
      </c>
      <c r="R3035">
        <v>9.42</v>
      </c>
      <c r="S3035">
        <v>12.96</v>
      </c>
      <c r="T3035">
        <v>5.19</v>
      </c>
      <c r="U3035">
        <v>2.21</v>
      </c>
      <c r="V3035">
        <v>1.6</v>
      </c>
      <c r="W3035">
        <v>67.819999999999993</v>
      </c>
      <c r="X3035">
        <v>5.92</v>
      </c>
      <c r="Y3035">
        <v>7.51</v>
      </c>
      <c r="Z3035">
        <v>14.59</v>
      </c>
      <c r="AA3035">
        <v>22.28</v>
      </c>
      <c r="AB3035">
        <v>8.93</v>
      </c>
      <c r="AC3035">
        <v>22.2</v>
      </c>
    </row>
    <row r="3036" spans="1:29" x14ac:dyDescent="0.2">
      <c r="A3036" t="s">
        <v>3794</v>
      </c>
      <c r="B3036" s="2" t="s">
        <v>4937</v>
      </c>
      <c r="C3036" s="2">
        <v>1</v>
      </c>
      <c r="D3036" s="2">
        <v>1</v>
      </c>
      <c r="E3036" s="2">
        <v>5</v>
      </c>
      <c r="F3036" s="1">
        <v>43280.409722222219</v>
      </c>
      <c r="G3036">
        <v>84.57</v>
      </c>
      <c r="H3036">
        <v>2.09</v>
      </c>
      <c r="I3036">
        <v>1.27</v>
      </c>
      <c r="J3036">
        <v>3.68</v>
      </c>
      <c r="K3036">
        <v>2.25</v>
      </c>
      <c r="L3036">
        <v>0.22</v>
      </c>
      <c r="M3036">
        <v>0.17</v>
      </c>
      <c r="N3036">
        <v>1.46</v>
      </c>
      <c r="O3036">
        <v>1.5</v>
      </c>
      <c r="P3036">
        <v>1.34</v>
      </c>
      <c r="Q3036">
        <v>1.42</v>
      </c>
      <c r="R3036">
        <v>9.8699999999999992</v>
      </c>
      <c r="S3036">
        <v>9.9600000000000009</v>
      </c>
      <c r="T3036">
        <v>5.08</v>
      </c>
      <c r="U3036">
        <v>1.73</v>
      </c>
      <c r="V3036">
        <v>1.39</v>
      </c>
      <c r="W3036">
        <v>69.239999999999995</v>
      </c>
      <c r="X3036">
        <v>6.35</v>
      </c>
      <c r="Y3036">
        <v>9.01</v>
      </c>
      <c r="Z3036">
        <v>9.9</v>
      </c>
      <c r="AA3036">
        <v>20.5</v>
      </c>
      <c r="AB3036">
        <v>8.6999999999999993</v>
      </c>
      <c r="AC3036">
        <v>17.8</v>
      </c>
    </row>
    <row r="3037" spans="1:29" x14ac:dyDescent="0.2">
      <c r="A3037" t="s">
        <v>1526</v>
      </c>
      <c r="B3037" s="2" t="s">
        <v>5119</v>
      </c>
      <c r="C3037" s="2">
        <v>2</v>
      </c>
      <c r="D3037" s="2">
        <v>2</v>
      </c>
      <c r="E3037" s="2">
        <v>2</v>
      </c>
      <c r="F3037" s="1">
        <v>42979.662499999999</v>
      </c>
      <c r="G3037">
        <v>84.57</v>
      </c>
      <c r="H3037">
        <v>1.86</v>
      </c>
      <c r="I3037">
        <v>1.4</v>
      </c>
      <c r="J3037">
        <v>3.14</v>
      </c>
      <c r="K3037">
        <v>2.14</v>
      </c>
      <c r="L3037">
        <v>0.35</v>
      </c>
      <c r="M3037">
        <v>0.36</v>
      </c>
      <c r="N3037">
        <v>1.75</v>
      </c>
      <c r="O3037">
        <v>1.74</v>
      </c>
      <c r="P3037">
        <v>1.93</v>
      </c>
      <c r="Q3037">
        <v>2.59</v>
      </c>
      <c r="R3037">
        <v>8.6999999999999993</v>
      </c>
      <c r="S3037">
        <v>12.33</v>
      </c>
      <c r="T3037">
        <v>5.1100000000000003</v>
      </c>
      <c r="U3037">
        <v>1.46</v>
      </c>
      <c r="V3037">
        <v>1.48</v>
      </c>
      <c r="W3037">
        <v>71.03</v>
      </c>
      <c r="X3037">
        <v>7.9</v>
      </c>
      <c r="Y3037">
        <v>8.2799999999999994</v>
      </c>
      <c r="Z3037">
        <v>13.65</v>
      </c>
      <c r="AA3037">
        <v>17.170000000000002</v>
      </c>
      <c r="AB3037">
        <v>7.18</v>
      </c>
      <c r="AC3037">
        <v>19.850000000000001</v>
      </c>
    </row>
    <row r="3038" spans="1:29" x14ac:dyDescent="0.2">
      <c r="A3038" t="s">
        <v>548</v>
      </c>
      <c r="B3038" s="2" t="s">
        <v>4854</v>
      </c>
      <c r="C3038" s="2">
        <v>1</v>
      </c>
      <c r="D3038" s="2">
        <v>2</v>
      </c>
      <c r="E3038" s="2">
        <v>1</v>
      </c>
      <c r="F3038" s="1">
        <v>42928.46597222222</v>
      </c>
      <c r="G3038">
        <v>84.56</v>
      </c>
      <c r="H3038">
        <v>2.09</v>
      </c>
      <c r="I3038">
        <v>1.48</v>
      </c>
      <c r="J3038">
        <v>3.07</v>
      </c>
      <c r="K3038">
        <v>2.21</v>
      </c>
      <c r="L3038">
        <v>0.43</v>
      </c>
      <c r="M3038">
        <v>0.41</v>
      </c>
      <c r="N3038">
        <v>1.9</v>
      </c>
      <c r="O3038">
        <v>1.91</v>
      </c>
      <c r="P3038">
        <v>2.27</v>
      </c>
      <c r="Q3038">
        <v>2.59</v>
      </c>
      <c r="R3038">
        <v>7.73</v>
      </c>
      <c r="S3038">
        <v>14.14</v>
      </c>
      <c r="T3038">
        <v>5.01</v>
      </c>
      <c r="U3038">
        <v>1.83</v>
      </c>
      <c r="V3038">
        <v>1.62</v>
      </c>
      <c r="W3038">
        <v>70.069999999999993</v>
      </c>
      <c r="X3038">
        <v>8.1199999999999992</v>
      </c>
      <c r="Y3038">
        <v>8.51</v>
      </c>
      <c r="Z3038">
        <v>15.03</v>
      </c>
      <c r="AA3038">
        <v>29.15</v>
      </c>
      <c r="AB3038">
        <v>10.24</v>
      </c>
      <c r="AC3038">
        <v>33.950000000000003</v>
      </c>
    </row>
    <row r="3039" spans="1:29" x14ac:dyDescent="0.2">
      <c r="A3039" t="s">
        <v>1606</v>
      </c>
      <c r="B3039" s="2" t="s">
        <v>5074</v>
      </c>
      <c r="C3039" s="2">
        <v>2</v>
      </c>
      <c r="D3039" s="2">
        <v>2</v>
      </c>
      <c r="E3039" s="2">
        <v>2</v>
      </c>
      <c r="F3039" s="1">
        <v>42989.541666666664</v>
      </c>
      <c r="G3039">
        <v>84.56</v>
      </c>
      <c r="H3039">
        <v>1.65</v>
      </c>
      <c r="I3039">
        <v>1.27</v>
      </c>
      <c r="J3039">
        <v>3.39</v>
      </c>
      <c r="K3039">
        <v>1.88</v>
      </c>
      <c r="L3039">
        <v>0.42</v>
      </c>
      <c r="M3039">
        <v>0.39</v>
      </c>
      <c r="N3039">
        <v>1.39</v>
      </c>
      <c r="O3039">
        <v>1.4</v>
      </c>
      <c r="P3039">
        <v>1.96</v>
      </c>
      <c r="Q3039">
        <v>2.38</v>
      </c>
      <c r="R3039">
        <v>9.6300000000000008</v>
      </c>
      <c r="S3039">
        <v>9.6300000000000008</v>
      </c>
      <c r="T3039">
        <v>4.0599999999999996</v>
      </c>
      <c r="U3039">
        <v>1.43</v>
      </c>
      <c r="V3039">
        <v>1.35</v>
      </c>
      <c r="W3039">
        <v>71.22</v>
      </c>
      <c r="X3039">
        <v>4.91</v>
      </c>
      <c r="Y3039">
        <v>5.86</v>
      </c>
      <c r="Z3039">
        <v>10.19</v>
      </c>
      <c r="AA3039">
        <v>13.16</v>
      </c>
      <c r="AB3039">
        <v>4.6100000000000003</v>
      </c>
      <c r="AC3039">
        <v>11.3</v>
      </c>
    </row>
    <row r="3040" spans="1:29" x14ac:dyDescent="0.2">
      <c r="A3040" t="s">
        <v>1659</v>
      </c>
      <c r="B3040" s="2" t="s">
        <v>4768</v>
      </c>
      <c r="C3040" s="2">
        <v>1</v>
      </c>
      <c r="D3040" s="2">
        <v>2</v>
      </c>
      <c r="E3040" s="2">
        <v>2</v>
      </c>
      <c r="F3040" s="1">
        <v>42989.609027777777</v>
      </c>
      <c r="G3040">
        <v>84.56</v>
      </c>
      <c r="H3040">
        <v>1.81</v>
      </c>
      <c r="I3040">
        <v>1.27</v>
      </c>
      <c r="J3040">
        <v>3.68</v>
      </c>
      <c r="K3040">
        <v>1.87</v>
      </c>
      <c r="L3040">
        <v>0.31</v>
      </c>
      <c r="M3040">
        <v>0.26</v>
      </c>
      <c r="N3040">
        <v>1.47</v>
      </c>
      <c r="O3040">
        <v>1.45</v>
      </c>
      <c r="P3040">
        <v>1.6</v>
      </c>
      <c r="Q3040">
        <v>1.94</v>
      </c>
      <c r="R3040">
        <v>10.37</v>
      </c>
      <c r="S3040">
        <v>10.08</v>
      </c>
      <c r="T3040">
        <v>4.6500000000000004</v>
      </c>
      <c r="U3040">
        <v>1.54</v>
      </c>
      <c r="V3040">
        <v>1.4</v>
      </c>
      <c r="W3040">
        <v>69.62</v>
      </c>
      <c r="X3040">
        <v>6.67</v>
      </c>
      <c r="Y3040">
        <v>7.41</v>
      </c>
      <c r="Z3040">
        <v>10.79</v>
      </c>
      <c r="AA3040">
        <v>15.5</v>
      </c>
      <c r="AB3040">
        <v>5.04</v>
      </c>
      <c r="AC3040">
        <v>16.03</v>
      </c>
    </row>
    <row r="3041" spans="1:29" x14ac:dyDescent="0.2">
      <c r="A3041" t="s">
        <v>1763</v>
      </c>
      <c r="B3041" s="2" t="s">
        <v>4773</v>
      </c>
      <c r="C3041" s="2">
        <v>1</v>
      </c>
      <c r="D3041" s="2">
        <v>2</v>
      </c>
      <c r="E3041" s="2">
        <v>2</v>
      </c>
      <c r="F3041" s="1">
        <v>42990.476388888892</v>
      </c>
      <c r="G3041">
        <v>84.55</v>
      </c>
      <c r="H3041">
        <v>1.87</v>
      </c>
      <c r="I3041">
        <v>1.31</v>
      </c>
      <c r="J3041">
        <v>3.56</v>
      </c>
      <c r="K3041">
        <v>2.09</v>
      </c>
      <c r="L3041">
        <v>0.34</v>
      </c>
      <c r="M3041">
        <v>0.39</v>
      </c>
      <c r="N3041">
        <v>1.49</v>
      </c>
      <c r="O3041">
        <v>1.5</v>
      </c>
      <c r="P3041">
        <v>1.8</v>
      </c>
      <c r="Q3041">
        <v>2.33</v>
      </c>
      <c r="R3041">
        <v>9.59</v>
      </c>
      <c r="S3041">
        <v>10.23</v>
      </c>
      <c r="T3041">
        <v>4.71</v>
      </c>
      <c r="U3041">
        <v>1.64</v>
      </c>
      <c r="V3041">
        <v>1.4</v>
      </c>
      <c r="W3041">
        <v>70.41</v>
      </c>
      <c r="X3041">
        <v>5.75</v>
      </c>
      <c r="Y3041">
        <v>7.07</v>
      </c>
      <c r="Z3041">
        <v>10.25</v>
      </c>
      <c r="AA3041">
        <v>14.86</v>
      </c>
      <c r="AB3041">
        <v>5.44</v>
      </c>
      <c r="AC3041">
        <v>14.06</v>
      </c>
    </row>
    <row r="3042" spans="1:29" x14ac:dyDescent="0.2">
      <c r="A3042" t="s">
        <v>1207</v>
      </c>
      <c r="B3042" s="2" t="s">
        <v>4974</v>
      </c>
      <c r="C3042" s="2">
        <v>2</v>
      </c>
      <c r="D3042" s="2">
        <v>2</v>
      </c>
      <c r="E3042" s="2">
        <v>2</v>
      </c>
      <c r="F3042" s="1">
        <v>42965.576388888891</v>
      </c>
      <c r="G3042">
        <v>84.55</v>
      </c>
      <c r="H3042">
        <v>2.19</v>
      </c>
      <c r="I3042">
        <v>1.63</v>
      </c>
      <c r="J3042">
        <v>2.77</v>
      </c>
      <c r="K3042">
        <v>2.54</v>
      </c>
      <c r="L3042">
        <v>0.37</v>
      </c>
      <c r="M3042">
        <v>0.39</v>
      </c>
      <c r="N3042">
        <v>1.92</v>
      </c>
      <c r="O3042">
        <v>1.9</v>
      </c>
      <c r="P3042">
        <v>1.94</v>
      </c>
      <c r="Q3042">
        <v>2.42</v>
      </c>
      <c r="R3042">
        <v>7.63</v>
      </c>
      <c r="S3042">
        <v>13.51</v>
      </c>
      <c r="T3042">
        <v>4.09</v>
      </c>
      <c r="U3042">
        <v>1.76</v>
      </c>
      <c r="V3042">
        <v>1.56</v>
      </c>
      <c r="W3042">
        <v>71.040000000000006</v>
      </c>
      <c r="X3042">
        <v>5.6</v>
      </c>
      <c r="Y3042">
        <v>5.82</v>
      </c>
      <c r="Z3042">
        <v>12.9</v>
      </c>
      <c r="AA3042">
        <v>15.7</v>
      </c>
      <c r="AB3042">
        <v>7.45</v>
      </c>
      <c r="AC3042">
        <v>15.66</v>
      </c>
    </row>
    <row r="3043" spans="1:29" x14ac:dyDescent="0.2">
      <c r="A3043" t="s">
        <v>3980</v>
      </c>
      <c r="B3043" s="2" t="s">
        <v>4858</v>
      </c>
      <c r="C3043" s="2">
        <v>1</v>
      </c>
      <c r="D3043" s="2">
        <v>2</v>
      </c>
      <c r="E3043" s="2">
        <v>5</v>
      </c>
      <c r="F3043" s="1">
        <v>43283.49722222222</v>
      </c>
      <c r="G3043">
        <v>84.55</v>
      </c>
      <c r="H3043">
        <v>1.92</v>
      </c>
      <c r="I3043">
        <v>1.22</v>
      </c>
      <c r="J3043">
        <v>2.96</v>
      </c>
      <c r="K3043">
        <v>1.98</v>
      </c>
      <c r="L3043">
        <v>0.32</v>
      </c>
      <c r="M3043">
        <v>0.42</v>
      </c>
      <c r="N3043">
        <v>1.57</v>
      </c>
      <c r="O3043">
        <v>1.58</v>
      </c>
      <c r="P3043">
        <v>1.67</v>
      </c>
      <c r="Q3043">
        <v>2.08</v>
      </c>
      <c r="R3043">
        <v>9.64</v>
      </c>
      <c r="S3043">
        <v>11.44</v>
      </c>
      <c r="T3043">
        <v>4.57</v>
      </c>
      <c r="U3043">
        <v>1.62</v>
      </c>
      <c r="V3043">
        <v>1.45</v>
      </c>
      <c r="W3043">
        <v>70.33</v>
      </c>
      <c r="X3043">
        <v>5.88</v>
      </c>
      <c r="Y3043">
        <v>7.58</v>
      </c>
      <c r="Z3043">
        <v>9.8000000000000007</v>
      </c>
      <c r="AA3043">
        <v>20.67</v>
      </c>
      <c r="AB3043">
        <v>7.43</v>
      </c>
      <c r="AC3043">
        <v>14.27</v>
      </c>
    </row>
    <row r="3044" spans="1:29" x14ac:dyDescent="0.2">
      <c r="A3044" t="s">
        <v>3027</v>
      </c>
      <c r="B3044" s="2" t="s">
        <v>4995</v>
      </c>
      <c r="C3044" s="2">
        <v>2</v>
      </c>
      <c r="D3044" s="2">
        <v>2</v>
      </c>
      <c r="E3044" s="2">
        <v>4</v>
      </c>
      <c r="F3044" s="1">
        <v>43188.571527777778</v>
      </c>
      <c r="G3044">
        <v>84.55</v>
      </c>
      <c r="H3044">
        <v>1.71</v>
      </c>
      <c r="I3044">
        <v>1.1000000000000001</v>
      </c>
      <c r="J3044">
        <v>1.35</v>
      </c>
      <c r="K3044">
        <v>2.42</v>
      </c>
      <c r="L3044">
        <v>0.63</v>
      </c>
      <c r="M3044">
        <v>0.28000000000000003</v>
      </c>
      <c r="N3044">
        <v>1.69</v>
      </c>
      <c r="O3044">
        <v>1.67</v>
      </c>
      <c r="P3044">
        <v>3.19</v>
      </c>
      <c r="Q3044">
        <v>3.43</v>
      </c>
      <c r="R3044">
        <v>3.03</v>
      </c>
      <c r="S3044">
        <v>14.31</v>
      </c>
      <c r="T3044">
        <v>4.43</v>
      </c>
      <c r="U3044">
        <v>2.19</v>
      </c>
      <c r="V3044">
        <v>1.56</v>
      </c>
      <c r="W3044">
        <v>74.28</v>
      </c>
      <c r="X3044">
        <v>19.600000000000001</v>
      </c>
      <c r="Y3044">
        <v>25.98</v>
      </c>
      <c r="Z3044">
        <v>34.93</v>
      </c>
      <c r="AA3044">
        <v>71.36</v>
      </c>
      <c r="AB3044">
        <v>17.850000000000001</v>
      </c>
      <c r="AC3044">
        <v>82.98</v>
      </c>
    </row>
    <row r="3045" spans="1:29" x14ac:dyDescent="0.2">
      <c r="A3045" t="s">
        <v>4467</v>
      </c>
      <c r="B3045" s="2" t="s">
        <v>5059</v>
      </c>
      <c r="C3045" s="2">
        <v>2</v>
      </c>
      <c r="D3045" s="2">
        <v>2</v>
      </c>
      <c r="E3045" s="2">
        <v>5</v>
      </c>
      <c r="F3045" s="1">
        <v>43297.59097222222</v>
      </c>
      <c r="G3045">
        <v>84.55</v>
      </c>
      <c r="H3045">
        <v>2.1</v>
      </c>
      <c r="I3045">
        <v>1.28</v>
      </c>
      <c r="J3045">
        <v>3.87</v>
      </c>
      <c r="K3045">
        <v>2.0699999999999998</v>
      </c>
      <c r="L3045">
        <v>0.2</v>
      </c>
      <c r="M3045">
        <v>0.16</v>
      </c>
      <c r="N3045">
        <v>1.54</v>
      </c>
      <c r="O3045">
        <v>1.55</v>
      </c>
      <c r="P3045">
        <v>1.31</v>
      </c>
      <c r="Q3045">
        <v>1.62</v>
      </c>
      <c r="R3045">
        <v>10.44</v>
      </c>
      <c r="S3045">
        <v>10.64</v>
      </c>
      <c r="T3045">
        <v>5.43</v>
      </c>
      <c r="U3045">
        <v>1.82</v>
      </c>
      <c r="V3045">
        <v>1.43</v>
      </c>
      <c r="W3045">
        <v>68.19</v>
      </c>
      <c r="X3045">
        <v>7.52</v>
      </c>
      <c r="Y3045">
        <v>9.36</v>
      </c>
      <c r="Z3045">
        <v>11.31</v>
      </c>
      <c r="AA3045">
        <v>20.56</v>
      </c>
      <c r="AB3045">
        <v>7.34</v>
      </c>
      <c r="AC3045">
        <v>20.97</v>
      </c>
    </row>
    <row r="3046" spans="1:29" x14ac:dyDescent="0.2">
      <c r="A3046" t="s">
        <v>269</v>
      </c>
      <c r="B3046" s="2" t="s">
        <v>5153</v>
      </c>
      <c r="C3046" s="2">
        <v>2</v>
      </c>
      <c r="D3046" s="2">
        <v>1</v>
      </c>
      <c r="E3046" s="2">
        <v>1</v>
      </c>
      <c r="F3046" s="1">
        <v>42913.636805555558</v>
      </c>
      <c r="G3046">
        <v>84.54</v>
      </c>
      <c r="H3046">
        <v>1.84</v>
      </c>
      <c r="I3046">
        <v>1.26</v>
      </c>
      <c r="J3046">
        <v>3.02</v>
      </c>
      <c r="K3046">
        <v>2.33</v>
      </c>
      <c r="L3046">
        <v>0.59</v>
      </c>
      <c r="M3046">
        <v>0.57999999999999996</v>
      </c>
      <c r="N3046">
        <v>1.44</v>
      </c>
      <c r="O3046">
        <v>1.46</v>
      </c>
      <c r="P3046">
        <v>2.77</v>
      </c>
      <c r="Q3046">
        <v>3.39</v>
      </c>
      <c r="R3046">
        <v>7.08</v>
      </c>
      <c r="S3046">
        <v>11.72</v>
      </c>
      <c r="T3046">
        <v>4.4800000000000004</v>
      </c>
      <c r="U3046">
        <v>1.8</v>
      </c>
      <c r="V3046">
        <v>1.42</v>
      </c>
      <c r="W3046">
        <v>72.16</v>
      </c>
      <c r="X3046">
        <v>7.35</v>
      </c>
      <c r="Y3046">
        <v>10.06</v>
      </c>
      <c r="Z3046">
        <v>12.78</v>
      </c>
      <c r="AA3046">
        <v>24.42</v>
      </c>
      <c r="AB3046">
        <v>7.14</v>
      </c>
      <c r="AC3046">
        <v>26.37</v>
      </c>
    </row>
    <row r="3047" spans="1:29" x14ac:dyDescent="0.2">
      <c r="A3047" t="s">
        <v>704</v>
      </c>
      <c r="B3047" s="2" t="s">
        <v>5157</v>
      </c>
      <c r="C3047" s="2">
        <v>2</v>
      </c>
      <c r="D3047" s="2">
        <v>2</v>
      </c>
      <c r="E3047" s="2">
        <v>1</v>
      </c>
      <c r="F3047" s="1">
        <v>42933.65</v>
      </c>
      <c r="G3047">
        <v>84.54</v>
      </c>
      <c r="H3047">
        <v>1.79</v>
      </c>
      <c r="I3047">
        <v>1.32</v>
      </c>
      <c r="J3047">
        <v>2.82</v>
      </c>
      <c r="K3047">
        <v>2.33</v>
      </c>
      <c r="L3047">
        <v>0.62</v>
      </c>
      <c r="M3047">
        <v>0.57999999999999996</v>
      </c>
      <c r="N3047">
        <v>1.65</v>
      </c>
      <c r="O3047">
        <v>1.63</v>
      </c>
      <c r="P3047">
        <v>2.91</v>
      </c>
      <c r="Q3047">
        <v>3.79</v>
      </c>
      <c r="R3047">
        <v>4.24</v>
      </c>
      <c r="S3047">
        <v>13.3</v>
      </c>
      <c r="T3047">
        <v>5.0599999999999996</v>
      </c>
      <c r="U3047">
        <v>1.64</v>
      </c>
      <c r="V3047">
        <v>1.43</v>
      </c>
      <c r="W3047">
        <v>72.349999999999994</v>
      </c>
      <c r="X3047">
        <v>9.9</v>
      </c>
      <c r="Y3047">
        <v>12.43</v>
      </c>
      <c r="Z3047">
        <v>16.489999999999998</v>
      </c>
      <c r="AA3047">
        <v>29.12</v>
      </c>
      <c r="AB3047">
        <v>11.55</v>
      </c>
      <c r="AC3047">
        <v>48.35</v>
      </c>
    </row>
    <row r="3048" spans="1:29" x14ac:dyDescent="0.2">
      <c r="A3048" t="s">
        <v>3137</v>
      </c>
      <c r="B3048" s="2" t="s">
        <v>5130</v>
      </c>
      <c r="C3048" s="2">
        <v>2</v>
      </c>
      <c r="D3048" s="2">
        <v>2</v>
      </c>
      <c r="E3048" s="2">
        <v>4</v>
      </c>
      <c r="F3048" s="1">
        <v>43195.584027777775</v>
      </c>
      <c r="G3048">
        <v>84.54</v>
      </c>
      <c r="H3048">
        <v>1.55</v>
      </c>
      <c r="I3048">
        <v>0.89</v>
      </c>
      <c r="J3048">
        <v>1.75</v>
      </c>
      <c r="K3048">
        <v>2.1800000000000002</v>
      </c>
      <c r="L3048">
        <v>0.68</v>
      </c>
      <c r="M3048">
        <v>0.46</v>
      </c>
      <c r="N3048">
        <v>1.38</v>
      </c>
      <c r="O3048">
        <v>1.35</v>
      </c>
      <c r="P3048">
        <v>3.39</v>
      </c>
      <c r="Q3048">
        <v>3.88</v>
      </c>
      <c r="R3048">
        <v>3.8</v>
      </c>
      <c r="S3048">
        <v>12.55</v>
      </c>
      <c r="T3048">
        <v>3.91</v>
      </c>
      <c r="U3048">
        <v>2.23</v>
      </c>
      <c r="V3048">
        <v>1.51</v>
      </c>
      <c r="W3048">
        <v>73.98</v>
      </c>
      <c r="X3048">
        <v>20.72</v>
      </c>
      <c r="Y3048">
        <v>26.58</v>
      </c>
      <c r="Z3048">
        <v>34.159999999999997</v>
      </c>
      <c r="AA3048">
        <v>70.34</v>
      </c>
      <c r="AB3048">
        <v>12.15</v>
      </c>
      <c r="AC3048">
        <v>72.73</v>
      </c>
    </row>
    <row r="3049" spans="1:29" x14ac:dyDescent="0.2">
      <c r="A3049" t="s">
        <v>1220</v>
      </c>
      <c r="B3049" s="2" t="s">
        <v>4972</v>
      </c>
      <c r="C3049" s="2">
        <v>2</v>
      </c>
      <c r="D3049" s="2">
        <v>2</v>
      </c>
      <c r="E3049" s="2">
        <v>2</v>
      </c>
      <c r="F3049" s="1">
        <v>42965.621527777781</v>
      </c>
      <c r="G3049">
        <v>84.54</v>
      </c>
      <c r="H3049">
        <v>1.79</v>
      </c>
      <c r="I3049">
        <v>1.23</v>
      </c>
      <c r="J3049">
        <v>3.23</v>
      </c>
      <c r="K3049">
        <v>2.0099999999999998</v>
      </c>
      <c r="L3049">
        <v>0.39</v>
      </c>
      <c r="M3049">
        <v>0.48</v>
      </c>
      <c r="N3049">
        <v>1.34</v>
      </c>
      <c r="O3049">
        <v>1.37</v>
      </c>
      <c r="P3049">
        <v>2.0299999999999998</v>
      </c>
      <c r="Q3049">
        <v>2.5099999999999998</v>
      </c>
      <c r="R3049">
        <v>9.2100000000000009</v>
      </c>
      <c r="S3049">
        <v>9.27</v>
      </c>
      <c r="T3049">
        <v>4.53</v>
      </c>
      <c r="U3049">
        <v>1.58</v>
      </c>
      <c r="V3049">
        <v>1.36</v>
      </c>
      <c r="W3049">
        <v>71.44</v>
      </c>
      <c r="X3049">
        <v>5.68</v>
      </c>
      <c r="Y3049">
        <v>6.85</v>
      </c>
      <c r="Z3049">
        <v>9.86</v>
      </c>
      <c r="AA3049">
        <v>14.63</v>
      </c>
      <c r="AB3049">
        <v>5.51</v>
      </c>
      <c r="AC3049">
        <v>13.37</v>
      </c>
    </row>
    <row r="3050" spans="1:29" x14ac:dyDescent="0.2">
      <c r="A3050" t="s">
        <v>1459</v>
      </c>
      <c r="B3050" s="2" t="s">
        <v>5005</v>
      </c>
      <c r="C3050" s="2">
        <v>2</v>
      </c>
      <c r="D3050" s="2">
        <v>1</v>
      </c>
      <c r="E3050" s="2">
        <v>2</v>
      </c>
      <c r="F3050" s="1">
        <v>42979.48541666667</v>
      </c>
      <c r="G3050">
        <v>84.53</v>
      </c>
      <c r="H3050">
        <v>2.12</v>
      </c>
      <c r="I3050">
        <v>1.78</v>
      </c>
      <c r="J3050">
        <v>3.58</v>
      </c>
      <c r="K3050">
        <v>2.27</v>
      </c>
      <c r="L3050">
        <v>0.45</v>
      </c>
      <c r="M3050">
        <v>0.59</v>
      </c>
      <c r="N3050">
        <v>2.19</v>
      </c>
      <c r="O3050">
        <v>2.0699999999999998</v>
      </c>
      <c r="P3050">
        <v>2.16</v>
      </c>
      <c r="Q3050">
        <v>2.92</v>
      </c>
      <c r="R3050">
        <v>9.08</v>
      </c>
      <c r="S3050">
        <v>15.37</v>
      </c>
      <c r="T3050">
        <v>3.77</v>
      </c>
      <c r="U3050">
        <v>1.61</v>
      </c>
      <c r="V3050">
        <v>1.71</v>
      </c>
      <c r="W3050">
        <v>72.13</v>
      </c>
      <c r="X3050">
        <v>6.18</v>
      </c>
      <c r="Y3050">
        <v>6.24</v>
      </c>
      <c r="Z3050">
        <v>15.74</v>
      </c>
      <c r="AA3050">
        <v>15.01</v>
      </c>
      <c r="AB3050">
        <v>5.35</v>
      </c>
      <c r="AC3050">
        <v>22.66</v>
      </c>
    </row>
    <row r="3051" spans="1:29" x14ac:dyDescent="0.2">
      <c r="A3051" t="s">
        <v>532</v>
      </c>
      <c r="B3051" s="2" t="s">
        <v>5073</v>
      </c>
      <c r="C3051" s="2">
        <v>2</v>
      </c>
      <c r="D3051" s="2">
        <v>2</v>
      </c>
      <c r="E3051" s="2">
        <v>1</v>
      </c>
      <c r="F3051" s="1">
        <v>42922.459722222222</v>
      </c>
      <c r="G3051">
        <v>84.53</v>
      </c>
      <c r="H3051">
        <v>1.95</v>
      </c>
      <c r="I3051">
        <v>1.17</v>
      </c>
      <c r="J3051">
        <v>2.0499999999999998</v>
      </c>
      <c r="K3051">
        <v>2.5099999999999998</v>
      </c>
      <c r="L3051">
        <v>0.57999999999999996</v>
      </c>
      <c r="M3051">
        <v>0.74</v>
      </c>
      <c r="N3051">
        <v>1.56</v>
      </c>
      <c r="O3051">
        <v>1.61</v>
      </c>
      <c r="P3051">
        <v>2.83</v>
      </c>
      <c r="Q3051">
        <v>3.47</v>
      </c>
      <c r="R3051">
        <v>6.24</v>
      </c>
      <c r="S3051">
        <v>13.07</v>
      </c>
      <c r="T3051">
        <v>4.17</v>
      </c>
      <c r="U3051">
        <v>2.2000000000000002</v>
      </c>
      <c r="V3051">
        <v>1.55</v>
      </c>
      <c r="W3051">
        <v>70.45</v>
      </c>
      <c r="X3051">
        <v>8.42</v>
      </c>
      <c r="Y3051">
        <v>12.62</v>
      </c>
      <c r="Z3051">
        <v>17.170000000000002</v>
      </c>
      <c r="AA3051">
        <v>41.18</v>
      </c>
      <c r="AB3051">
        <v>12.13</v>
      </c>
      <c r="AC3051">
        <v>38.03</v>
      </c>
    </row>
    <row r="3052" spans="1:29" x14ac:dyDescent="0.2">
      <c r="A3052" t="s">
        <v>664</v>
      </c>
      <c r="B3052" s="2" t="s">
        <v>5141</v>
      </c>
      <c r="C3052" s="2">
        <v>2</v>
      </c>
      <c r="D3052" s="2">
        <v>1</v>
      </c>
      <c r="E3052" s="2">
        <v>1</v>
      </c>
      <c r="F3052" s="1">
        <v>42933.454861111109</v>
      </c>
      <c r="G3052">
        <v>84.53</v>
      </c>
      <c r="H3052">
        <v>1.46</v>
      </c>
      <c r="I3052">
        <v>1.1000000000000001</v>
      </c>
      <c r="J3052">
        <v>2.23</v>
      </c>
      <c r="K3052">
        <v>1.92</v>
      </c>
      <c r="L3052">
        <v>0.61</v>
      </c>
      <c r="M3052">
        <v>0.69</v>
      </c>
      <c r="N3052">
        <v>1.31</v>
      </c>
      <c r="O3052">
        <v>1.32</v>
      </c>
      <c r="P3052">
        <v>2.65</v>
      </c>
      <c r="Q3052">
        <v>3.19</v>
      </c>
      <c r="R3052">
        <v>5.83</v>
      </c>
      <c r="S3052">
        <v>10.74</v>
      </c>
      <c r="T3052">
        <v>4.03</v>
      </c>
      <c r="U3052">
        <v>1.54</v>
      </c>
      <c r="V3052">
        <v>1.29</v>
      </c>
      <c r="W3052">
        <v>72.459999999999994</v>
      </c>
      <c r="X3052">
        <v>8.52</v>
      </c>
      <c r="Y3052">
        <v>11.22</v>
      </c>
      <c r="Z3052">
        <v>17.07</v>
      </c>
      <c r="AA3052">
        <v>29.2</v>
      </c>
      <c r="AB3052">
        <v>9.81</v>
      </c>
      <c r="AC3052">
        <v>32.54</v>
      </c>
    </row>
    <row r="3053" spans="1:29" x14ac:dyDescent="0.2">
      <c r="A3053" t="s">
        <v>1580</v>
      </c>
      <c r="B3053" s="2" t="s">
        <v>4890</v>
      </c>
      <c r="C3053" s="2">
        <v>1</v>
      </c>
      <c r="D3053" s="2">
        <v>1</v>
      </c>
      <c r="E3053" s="2">
        <v>2</v>
      </c>
      <c r="F3053" s="1">
        <v>42989.427083333336</v>
      </c>
      <c r="G3053">
        <v>84.53</v>
      </c>
      <c r="H3053">
        <v>2.13</v>
      </c>
      <c r="I3053">
        <v>1.55</v>
      </c>
      <c r="J3053">
        <v>2.91</v>
      </c>
      <c r="K3053">
        <v>2.46</v>
      </c>
      <c r="L3053">
        <v>0.44</v>
      </c>
      <c r="M3053">
        <v>0.47</v>
      </c>
      <c r="N3053">
        <v>1.79</v>
      </c>
      <c r="O3053">
        <v>1.78</v>
      </c>
      <c r="P3053">
        <v>2.1800000000000002</v>
      </c>
      <c r="Q3053">
        <v>2.77</v>
      </c>
      <c r="R3053">
        <v>7.73</v>
      </c>
      <c r="S3053">
        <v>13.01</v>
      </c>
      <c r="T3053">
        <v>3.5</v>
      </c>
      <c r="U3053">
        <v>1.83</v>
      </c>
      <c r="V3053">
        <v>1.52</v>
      </c>
      <c r="W3053">
        <v>71.66</v>
      </c>
      <c r="X3053">
        <v>5.13</v>
      </c>
      <c r="Y3053">
        <v>5.77</v>
      </c>
      <c r="Z3053">
        <v>11.58</v>
      </c>
      <c r="AA3053">
        <v>17.59</v>
      </c>
      <c r="AB3053">
        <v>7.45</v>
      </c>
      <c r="AC3053">
        <v>15.32</v>
      </c>
    </row>
    <row r="3054" spans="1:29" x14ac:dyDescent="0.2">
      <c r="A3054" t="s">
        <v>1131</v>
      </c>
      <c r="B3054" s="2" t="s">
        <v>4849</v>
      </c>
      <c r="C3054" s="2">
        <v>1</v>
      </c>
      <c r="D3054" s="2">
        <v>2</v>
      </c>
      <c r="E3054" s="2">
        <v>2</v>
      </c>
      <c r="F3054" s="1">
        <v>42963.67083333333</v>
      </c>
      <c r="G3054">
        <v>84.51</v>
      </c>
      <c r="H3054">
        <v>1.56</v>
      </c>
      <c r="I3054">
        <v>1.1499999999999999</v>
      </c>
      <c r="J3054">
        <v>2.99</v>
      </c>
      <c r="K3054">
        <v>1.83</v>
      </c>
      <c r="L3054">
        <v>0.42</v>
      </c>
      <c r="M3054">
        <v>0.53</v>
      </c>
      <c r="N3054">
        <v>1.39</v>
      </c>
      <c r="O3054">
        <v>1.4</v>
      </c>
      <c r="P3054">
        <v>1.94</v>
      </c>
      <c r="Q3054">
        <v>2.4500000000000002</v>
      </c>
      <c r="R3054">
        <v>9.33</v>
      </c>
      <c r="S3054">
        <v>10.3</v>
      </c>
      <c r="T3054">
        <v>4.3</v>
      </c>
      <c r="U3054">
        <v>1.64</v>
      </c>
      <c r="V3054">
        <v>1.39</v>
      </c>
      <c r="W3054">
        <v>69.92</v>
      </c>
      <c r="X3054">
        <v>6.43</v>
      </c>
      <c r="Y3054">
        <v>7.91</v>
      </c>
      <c r="Z3054">
        <v>11.45</v>
      </c>
      <c r="AA3054">
        <v>20.079999999999998</v>
      </c>
      <c r="AB3054">
        <v>5.56</v>
      </c>
      <c r="AC3054">
        <v>16.25</v>
      </c>
    </row>
    <row r="3055" spans="1:29" x14ac:dyDescent="0.2">
      <c r="A3055" t="s">
        <v>1502</v>
      </c>
      <c r="B3055" s="2" t="s">
        <v>4926</v>
      </c>
      <c r="C3055" s="2">
        <v>1</v>
      </c>
      <c r="D3055" s="2">
        <v>1</v>
      </c>
      <c r="E3055" s="2">
        <v>2</v>
      </c>
      <c r="F3055" s="1">
        <v>42979.60833333333</v>
      </c>
      <c r="G3055">
        <v>84.51</v>
      </c>
      <c r="H3055">
        <v>1.99</v>
      </c>
      <c r="I3055">
        <v>1.54</v>
      </c>
      <c r="J3055">
        <v>3.78</v>
      </c>
      <c r="K3055">
        <v>2.2200000000000002</v>
      </c>
      <c r="L3055">
        <v>0.47</v>
      </c>
      <c r="M3055">
        <v>0.45</v>
      </c>
      <c r="N3055">
        <v>1.75</v>
      </c>
      <c r="O3055">
        <v>1.72</v>
      </c>
      <c r="P3055">
        <v>2.12</v>
      </c>
      <c r="Q3055">
        <v>2.4700000000000002</v>
      </c>
      <c r="R3055">
        <v>8.7799999999999994</v>
      </c>
      <c r="S3055">
        <v>12.66</v>
      </c>
      <c r="T3055">
        <v>4.3899999999999997</v>
      </c>
      <c r="U3055">
        <v>1.79</v>
      </c>
      <c r="V3055">
        <v>1.54</v>
      </c>
      <c r="W3055">
        <v>70.900000000000006</v>
      </c>
      <c r="X3055">
        <v>5.95</v>
      </c>
      <c r="Y3055">
        <v>6.9</v>
      </c>
      <c r="Z3055">
        <v>14.79</v>
      </c>
      <c r="AA3055">
        <v>16.41</v>
      </c>
      <c r="AB3055">
        <v>4.9000000000000004</v>
      </c>
      <c r="AC3055">
        <v>17.7</v>
      </c>
    </row>
    <row r="3056" spans="1:29" x14ac:dyDescent="0.2">
      <c r="A3056" t="s">
        <v>1649</v>
      </c>
      <c r="B3056" s="2" t="s">
        <v>5022</v>
      </c>
      <c r="C3056" s="2">
        <v>2</v>
      </c>
      <c r="D3056" s="2">
        <v>1</v>
      </c>
      <c r="E3056" s="2">
        <v>2</v>
      </c>
      <c r="F3056" s="1">
        <v>42989.597916666666</v>
      </c>
      <c r="G3056">
        <v>84.51</v>
      </c>
      <c r="H3056">
        <v>1.65</v>
      </c>
      <c r="I3056">
        <v>1.28</v>
      </c>
      <c r="J3056">
        <v>3.72</v>
      </c>
      <c r="K3056">
        <v>1.63</v>
      </c>
      <c r="L3056">
        <v>0.31</v>
      </c>
      <c r="M3056">
        <v>0.35</v>
      </c>
      <c r="N3056">
        <v>1.42</v>
      </c>
      <c r="O3056">
        <v>1.42</v>
      </c>
      <c r="P3056">
        <v>1.38</v>
      </c>
      <c r="Q3056">
        <v>1.81</v>
      </c>
      <c r="R3056">
        <v>11.65</v>
      </c>
      <c r="S3056">
        <v>9.5399999999999991</v>
      </c>
      <c r="T3056">
        <v>4.46</v>
      </c>
      <c r="U3056">
        <v>1.38</v>
      </c>
      <c r="V3056">
        <v>1.35</v>
      </c>
      <c r="W3056">
        <v>70.040000000000006</v>
      </c>
      <c r="X3056">
        <v>5.37</v>
      </c>
      <c r="Y3056">
        <v>5.63</v>
      </c>
      <c r="Z3056">
        <v>9.1</v>
      </c>
      <c r="AA3056">
        <v>10.44</v>
      </c>
      <c r="AB3056">
        <v>4.03</v>
      </c>
      <c r="AC3056">
        <v>8.11</v>
      </c>
    </row>
    <row r="3057" spans="1:29" x14ac:dyDescent="0.2">
      <c r="A3057" t="s">
        <v>1731</v>
      </c>
      <c r="B3057" s="2" t="s">
        <v>5062</v>
      </c>
      <c r="C3057" s="2">
        <v>2</v>
      </c>
      <c r="D3057" s="2">
        <v>1</v>
      </c>
      <c r="E3057" s="2">
        <v>2</v>
      </c>
      <c r="F3057" s="1">
        <v>42990.414583333331</v>
      </c>
      <c r="G3057">
        <v>84.51</v>
      </c>
      <c r="H3057">
        <v>1.53</v>
      </c>
      <c r="I3057">
        <v>1.1399999999999999</v>
      </c>
      <c r="J3057">
        <v>3.75</v>
      </c>
      <c r="K3057">
        <v>1.65</v>
      </c>
      <c r="L3057">
        <v>0.4</v>
      </c>
      <c r="M3057">
        <v>0.42</v>
      </c>
      <c r="N3057">
        <v>1.25</v>
      </c>
      <c r="O3057">
        <v>1.25</v>
      </c>
      <c r="P3057">
        <v>1.69</v>
      </c>
      <c r="Q3057">
        <v>1.93</v>
      </c>
      <c r="R3057">
        <v>10.64</v>
      </c>
      <c r="S3057">
        <v>8.8000000000000007</v>
      </c>
      <c r="T3057">
        <v>4.18</v>
      </c>
      <c r="U3057">
        <v>1.55</v>
      </c>
      <c r="V3057">
        <v>1.3</v>
      </c>
      <c r="W3057">
        <v>70.290000000000006</v>
      </c>
      <c r="X3057">
        <v>6.81</v>
      </c>
      <c r="Y3057">
        <v>7.12</v>
      </c>
      <c r="Z3057">
        <v>11.36</v>
      </c>
      <c r="AA3057">
        <v>14.51</v>
      </c>
      <c r="AB3057">
        <v>4.37</v>
      </c>
      <c r="AC3057">
        <v>11.5</v>
      </c>
    </row>
    <row r="3058" spans="1:29" x14ac:dyDescent="0.2">
      <c r="A3058" t="s">
        <v>1414</v>
      </c>
      <c r="B3058" s="2" t="s">
        <v>4954</v>
      </c>
      <c r="C3058" s="2">
        <v>2</v>
      </c>
      <c r="D3058" s="2">
        <v>1</v>
      </c>
      <c r="E3058" s="2">
        <v>2</v>
      </c>
      <c r="F3058" s="1">
        <v>42976.65</v>
      </c>
      <c r="G3058">
        <v>84.51</v>
      </c>
      <c r="H3058">
        <v>1.71</v>
      </c>
      <c r="I3058">
        <v>1.27</v>
      </c>
      <c r="J3058">
        <v>3.18</v>
      </c>
      <c r="K3058">
        <v>1.93</v>
      </c>
      <c r="L3058">
        <v>0.41</v>
      </c>
      <c r="M3058">
        <v>0.41</v>
      </c>
      <c r="N3058">
        <v>1.51</v>
      </c>
      <c r="O3058">
        <v>1.49</v>
      </c>
      <c r="P3058">
        <v>1.95</v>
      </c>
      <c r="Q3058">
        <v>2.4700000000000002</v>
      </c>
      <c r="R3058">
        <v>9.65</v>
      </c>
      <c r="S3058">
        <v>10.61</v>
      </c>
      <c r="T3058">
        <v>4.5</v>
      </c>
      <c r="U3058">
        <v>1.56</v>
      </c>
      <c r="V3058">
        <v>1.39</v>
      </c>
      <c r="W3058">
        <v>71.47</v>
      </c>
      <c r="X3058">
        <v>6.22</v>
      </c>
      <c r="Y3058">
        <v>7.57</v>
      </c>
      <c r="Z3058">
        <v>11.22</v>
      </c>
      <c r="AA3058">
        <v>16.350000000000001</v>
      </c>
      <c r="AB3058">
        <v>5.17</v>
      </c>
      <c r="AC3058">
        <v>14.08</v>
      </c>
    </row>
    <row r="3059" spans="1:29" x14ac:dyDescent="0.2">
      <c r="A3059" t="s">
        <v>3913</v>
      </c>
      <c r="B3059" s="2" t="s">
        <v>4833</v>
      </c>
      <c r="C3059" s="2">
        <v>1</v>
      </c>
      <c r="D3059" s="2">
        <v>1</v>
      </c>
      <c r="E3059" s="2">
        <v>5</v>
      </c>
      <c r="F3059" s="1">
        <v>43280.65902777778</v>
      </c>
      <c r="G3059">
        <v>84.51</v>
      </c>
      <c r="H3059">
        <v>2.02</v>
      </c>
      <c r="I3059">
        <v>1.34</v>
      </c>
      <c r="J3059">
        <v>2.96</v>
      </c>
      <c r="K3059">
        <v>2.11</v>
      </c>
      <c r="L3059">
        <v>0.28000000000000003</v>
      </c>
      <c r="M3059">
        <v>0.31</v>
      </c>
      <c r="N3059">
        <v>1.63</v>
      </c>
      <c r="O3059">
        <v>1.65</v>
      </c>
      <c r="P3059">
        <v>1.53</v>
      </c>
      <c r="Q3059">
        <v>2.13</v>
      </c>
      <c r="R3059">
        <v>9.5</v>
      </c>
      <c r="S3059">
        <v>11.59</v>
      </c>
      <c r="T3059">
        <v>4.6100000000000003</v>
      </c>
      <c r="U3059">
        <v>1.56</v>
      </c>
      <c r="V3059">
        <v>1.4</v>
      </c>
      <c r="W3059">
        <v>69.67</v>
      </c>
      <c r="X3059">
        <v>5.0199999999999996</v>
      </c>
      <c r="Y3059">
        <v>6.24</v>
      </c>
      <c r="Z3059">
        <v>9.3699999999999992</v>
      </c>
      <c r="AA3059">
        <v>18.57</v>
      </c>
      <c r="AB3059">
        <v>8.26</v>
      </c>
      <c r="AC3059">
        <v>14.9</v>
      </c>
    </row>
    <row r="3060" spans="1:29" x14ac:dyDescent="0.2">
      <c r="A3060" t="s">
        <v>3719</v>
      </c>
      <c r="B3060" s="2" t="s">
        <v>5021</v>
      </c>
      <c r="C3060" s="2">
        <v>2</v>
      </c>
      <c r="D3060" s="2">
        <v>1</v>
      </c>
      <c r="E3060" s="2">
        <v>4</v>
      </c>
      <c r="F3060" s="1">
        <v>43217.57708333333</v>
      </c>
      <c r="G3060">
        <v>84.51</v>
      </c>
      <c r="H3060">
        <v>2.0099999999999998</v>
      </c>
      <c r="I3060">
        <v>1.33</v>
      </c>
      <c r="J3060">
        <v>1.21</v>
      </c>
      <c r="K3060">
        <v>2.76</v>
      </c>
      <c r="L3060">
        <v>0.7</v>
      </c>
      <c r="M3060">
        <v>0.46</v>
      </c>
      <c r="N3060">
        <v>1.88</v>
      </c>
      <c r="O3060">
        <v>1.82</v>
      </c>
      <c r="P3060">
        <v>3.44</v>
      </c>
      <c r="Q3060">
        <v>3.97</v>
      </c>
      <c r="R3060">
        <v>2.42</v>
      </c>
      <c r="S3060">
        <v>15.89</v>
      </c>
      <c r="T3060">
        <v>3.42</v>
      </c>
      <c r="U3060">
        <v>2.2799999999999998</v>
      </c>
      <c r="V3060">
        <v>1.66</v>
      </c>
      <c r="W3060">
        <v>74.87</v>
      </c>
      <c r="X3060">
        <v>14.23</v>
      </c>
      <c r="Y3060">
        <v>19.21</v>
      </c>
      <c r="Z3060">
        <v>33.26</v>
      </c>
      <c r="AA3060">
        <v>61.92</v>
      </c>
      <c r="AB3060">
        <v>17.02</v>
      </c>
      <c r="AC3060">
        <v>65.099999999999994</v>
      </c>
    </row>
    <row r="3061" spans="1:29" x14ac:dyDescent="0.2">
      <c r="A3061" t="s">
        <v>4289</v>
      </c>
      <c r="B3061" s="2" t="s">
        <v>4961</v>
      </c>
      <c r="C3061" s="2">
        <v>2</v>
      </c>
      <c r="D3061" s="2">
        <v>2</v>
      </c>
      <c r="E3061" s="2">
        <v>5</v>
      </c>
      <c r="F3061" s="1">
        <v>43286.57916666667</v>
      </c>
      <c r="G3061">
        <v>84.5</v>
      </c>
      <c r="H3061">
        <v>1.91</v>
      </c>
      <c r="I3061">
        <v>1.06</v>
      </c>
      <c r="J3061">
        <v>3.41</v>
      </c>
      <c r="K3061">
        <v>2.06</v>
      </c>
      <c r="L3061">
        <v>0.15</v>
      </c>
      <c r="M3061">
        <v>0.13</v>
      </c>
      <c r="N3061">
        <v>1.34</v>
      </c>
      <c r="O3061">
        <v>1.37</v>
      </c>
      <c r="P3061">
        <v>1.05</v>
      </c>
      <c r="Q3061">
        <v>1.07</v>
      </c>
      <c r="R3061">
        <v>11.56</v>
      </c>
      <c r="S3061">
        <v>8.7100000000000009</v>
      </c>
      <c r="T3061">
        <v>4.7699999999999996</v>
      </c>
      <c r="U3061">
        <v>1.81</v>
      </c>
      <c r="V3061">
        <v>1.34</v>
      </c>
      <c r="W3061">
        <v>67.52</v>
      </c>
      <c r="X3061">
        <v>7.44</v>
      </c>
      <c r="Y3061">
        <v>8.49</v>
      </c>
      <c r="Z3061">
        <v>9.33</v>
      </c>
      <c r="AA3061">
        <v>21.56</v>
      </c>
      <c r="AB3061">
        <v>7.35</v>
      </c>
      <c r="AC3061">
        <v>23.47</v>
      </c>
    </row>
    <row r="3062" spans="1:29" x14ac:dyDescent="0.2">
      <c r="A3062" t="s">
        <v>102</v>
      </c>
      <c r="B3062" s="2" t="s">
        <v>5066</v>
      </c>
      <c r="C3062" s="2">
        <v>2</v>
      </c>
      <c r="D3062" s="2">
        <v>1</v>
      </c>
      <c r="E3062" s="2">
        <v>1</v>
      </c>
      <c r="F3062" s="1">
        <v>42899.486111111109</v>
      </c>
      <c r="G3062">
        <v>84.5</v>
      </c>
      <c r="H3062">
        <v>2.08</v>
      </c>
      <c r="I3062">
        <v>1.34</v>
      </c>
      <c r="J3062">
        <v>2.31</v>
      </c>
      <c r="K3062">
        <v>2.63</v>
      </c>
      <c r="L3062">
        <v>0.62</v>
      </c>
      <c r="M3062">
        <v>0.82</v>
      </c>
      <c r="N3062">
        <v>1.81</v>
      </c>
      <c r="O3062">
        <v>1.8</v>
      </c>
      <c r="P3062">
        <v>3.04</v>
      </c>
      <c r="Q3062">
        <v>4.01</v>
      </c>
      <c r="R3062">
        <v>5</v>
      </c>
      <c r="S3062">
        <v>14.97</v>
      </c>
      <c r="T3062">
        <v>4.4400000000000004</v>
      </c>
      <c r="U3062">
        <v>2.1</v>
      </c>
      <c r="V3062">
        <v>1.61</v>
      </c>
      <c r="W3062">
        <v>71.5</v>
      </c>
      <c r="X3062">
        <v>8.67</v>
      </c>
      <c r="Y3062">
        <v>11.79</v>
      </c>
      <c r="Z3062">
        <v>19.23</v>
      </c>
      <c r="AA3062">
        <v>41.13</v>
      </c>
      <c r="AB3062">
        <v>13.68</v>
      </c>
      <c r="AC3062">
        <v>39.04</v>
      </c>
    </row>
    <row r="3063" spans="1:29" x14ac:dyDescent="0.2">
      <c r="A3063" t="s">
        <v>3861</v>
      </c>
      <c r="B3063" s="2" t="s">
        <v>4965</v>
      </c>
      <c r="C3063" s="2">
        <v>2</v>
      </c>
      <c r="D3063" s="2">
        <v>1</v>
      </c>
      <c r="E3063" s="2">
        <v>5</v>
      </c>
      <c r="F3063" s="1">
        <v>43280.594444444447</v>
      </c>
      <c r="G3063">
        <v>84.5</v>
      </c>
      <c r="H3063">
        <v>2.2599999999999998</v>
      </c>
      <c r="I3063">
        <v>1.28</v>
      </c>
      <c r="J3063">
        <v>3.5</v>
      </c>
      <c r="K3063">
        <v>2.38</v>
      </c>
      <c r="L3063">
        <v>0.23</v>
      </c>
      <c r="M3063">
        <v>0.27</v>
      </c>
      <c r="N3063">
        <v>1.54</v>
      </c>
      <c r="O3063">
        <v>1.57</v>
      </c>
      <c r="P3063">
        <v>1.61</v>
      </c>
      <c r="Q3063">
        <v>1.85</v>
      </c>
      <c r="R3063">
        <v>9.43</v>
      </c>
      <c r="S3063">
        <v>10.92</v>
      </c>
      <c r="T3063">
        <v>5.1100000000000003</v>
      </c>
      <c r="U3063">
        <v>2.0099999999999998</v>
      </c>
      <c r="V3063">
        <v>1.48</v>
      </c>
      <c r="W3063">
        <v>68.91</v>
      </c>
      <c r="X3063">
        <v>6.58</v>
      </c>
      <c r="Y3063">
        <v>8.98</v>
      </c>
      <c r="Z3063">
        <v>12.71</v>
      </c>
      <c r="AA3063">
        <v>23.4</v>
      </c>
      <c r="AB3063">
        <v>8.17</v>
      </c>
      <c r="AC3063">
        <v>23.2</v>
      </c>
    </row>
    <row r="3064" spans="1:29" x14ac:dyDescent="0.2">
      <c r="A3064" t="s">
        <v>1102</v>
      </c>
      <c r="B3064" s="2" t="s">
        <v>4981</v>
      </c>
      <c r="C3064" s="2">
        <v>2</v>
      </c>
      <c r="D3064" s="2">
        <v>2</v>
      </c>
      <c r="E3064" s="2">
        <v>2</v>
      </c>
      <c r="F3064" s="1">
        <v>42963.5625</v>
      </c>
      <c r="G3064">
        <v>84.5</v>
      </c>
      <c r="H3064">
        <v>1.87</v>
      </c>
      <c r="I3064">
        <v>1.41</v>
      </c>
      <c r="J3064">
        <v>3.58</v>
      </c>
      <c r="K3064">
        <v>2.04</v>
      </c>
      <c r="L3064">
        <v>0.4</v>
      </c>
      <c r="M3064">
        <v>0.45</v>
      </c>
      <c r="N3064">
        <v>1.75</v>
      </c>
      <c r="O3064">
        <v>1.73</v>
      </c>
      <c r="P3064">
        <v>1.88</v>
      </c>
      <c r="Q3064">
        <v>2.2999999999999998</v>
      </c>
      <c r="R3064">
        <v>9.0299999999999994</v>
      </c>
      <c r="S3064">
        <v>12.79</v>
      </c>
      <c r="T3064">
        <v>4.37</v>
      </c>
      <c r="U3064">
        <v>1.63</v>
      </c>
      <c r="V3064">
        <v>1.53</v>
      </c>
      <c r="W3064">
        <v>69.87</v>
      </c>
      <c r="X3064">
        <v>6.77</v>
      </c>
      <c r="Y3064">
        <v>7.62</v>
      </c>
      <c r="Z3064">
        <v>11.71</v>
      </c>
      <c r="AA3064">
        <v>21.11</v>
      </c>
      <c r="AB3064">
        <v>6.34</v>
      </c>
      <c r="AC3064">
        <v>20.28</v>
      </c>
    </row>
    <row r="3065" spans="1:29" x14ac:dyDescent="0.2">
      <c r="A3065" t="s">
        <v>1684</v>
      </c>
      <c r="B3065" s="2" t="s">
        <v>4878</v>
      </c>
      <c r="C3065" s="2">
        <v>1</v>
      </c>
      <c r="D3065" s="2">
        <v>1</v>
      </c>
      <c r="E3065" s="2">
        <v>2</v>
      </c>
      <c r="F3065" s="1">
        <v>42989.762499999997</v>
      </c>
      <c r="G3065">
        <v>84.5</v>
      </c>
      <c r="H3065">
        <v>1.67</v>
      </c>
      <c r="I3065">
        <v>1.28</v>
      </c>
      <c r="J3065">
        <v>3.35</v>
      </c>
      <c r="K3065">
        <v>1.81</v>
      </c>
      <c r="L3065">
        <v>0.37</v>
      </c>
      <c r="M3065">
        <v>0.38</v>
      </c>
      <c r="N3065">
        <v>1.45</v>
      </c>
      <c r="O3065">
        <v>1.46</v>
      </c>
      <c r="P3065">
        <v>1.51</v>
      </c>
      <c r="Q3065">
        <v>1.77</v>
      </c>
      <c r="R3065">
        <v>10.65</v>
      </c>
      <c r="S3065">
        <v>9.94</v>
      </c>
      <c r="T3065">
        <v>3.99</v>
      </c>
      <c r="U3065">
        <v>1.43</v>
      </c>
      <c r="V3065">
        <v>1.37</v>
      </c>
      <c r="W3065">
        <v>69.709999999999994</v>
      </c>
      <c r="X3065">
        <v>5.14</v>
      </c>
      <c r="Y3065">
        <v>5.99</v>
      </c>
      <c r="Z3065">
        <v>10.59</v>
      </c>
      <c r="AA3065">
        <v>13.34</v>
      </c>
      <c r="AB3065">
        <v>4.34</v>
      </c>
      <c r="AC3065">
        <v>8.23</v>
      </c>
    </row>
    <row r="3066" spans="1:29" x14ac:dyDescent="0.2">
      <c r="A3066" t="s">
        <v>1546</v>
      </c>
      <c r="B3066" s="2" t="s">
        <v>4785</v>
      </c>
      <c r="C3066" s="2">
        <v>1</v>
      </c>
      <c r="D3066" s="2">
        <v>1</v>
      </c>
      <c r="E3066" s="2">
        <v>2</v>
      </c>
      <c r="F3066" s="1">
        <v>42984.786805555559</v>
      </c>
      <c r="G3066">
        <v>84.49</v>
      </c>
      <c r="H3066">
        <v>1.86</v>
      </c>
      <c r="I3066">
        <v>1.3</v>
      </c>
      <c r="J3066">
        <v>3.66</v>
      </c>
      <c r="K3066">
        <v>2.06</v>
      </c>
      <c r="L3066">
        <v>0.42</v>
      </c>
      <c r="M3066">
        <v>0.43</v>
      </c>
      <c r="N3066">
        <v>1.45</v>
      </c>
      <c r="O3066">
        <v>1.46</v>
      </c>
      <c r="P3066">
        <v>2.14</v>
      </c>
      <c r="Q3066">
        <v>2.58</v>
      </c>
      <c r="R3066">
        <v>9.51</v>
      </c>
      <c r="S3066">
        <v>9.9600000000000009</v>
      </c>
      <c r="T3066">
        <v>4.79</v>
      </c>
      <c r="U3066">
        <v>1.68</v>
      </c>
      <c r="V3066">
        <v>1.42</v>
      </c>
      <c r="W3066">
        <v>71.569999999999993</v>
      </c>
      <c r="X3066">
        <v>6.26</v>
      </c>
      <c r="Y3066">
        <v>7.17</v>
      </c>
      <c r="Z3066">
        <v>11.36</v>
      </c>
      <c r="AA3066">
        <v>14.46</v>
      </c>
      <c r="AB3066">
        <v>4.92</v>
      </c>
      <c r="AC3066">
        <v>15.07</v>
      </c>
    </row>
    <row r="3067" spans="1:29" x14ac:dyDescent="0.2">
      <c r="A3067" t="s">
        <v>797</v>
      </c>
      <c r="B3067" s="2" t="s">
        <v>4749</v>
      </c>
      <c r="C3067" s="2">
        <v>1</v>
      </c>
      <c r="D3067" s="2">
        <v>2</v>
      </c>
      <c r="E3067" s="2">
        <v>1</v>
      </c>
      <c r="F3067" s="1">
        <v>42948.57916666667</v>
      </c>
      <c r="G3067">
        <v>84.49</v>
      </c>
      <c r="H3067">
        <v>1.51</v>
      </c>
      <c r="I3067">
        <v>1.07</v>
      </c>
      <c r="J3067">
        <v>2.97</v>
      </c>
      <c r="K3067">
        <v>1.75</v>
      </c>
      <c r="L3067">
        <v>0.48</v>
      </c>
      <c r="M3067">
        <v>0.54</v>
      </c>
      <c r="N3067">
        <v>1.28</v>
      </c>
      <c r="O3067">
        <v>1.28</v>
      </c>
      <c r="P3067">
        <v>2.2599999999999998</v>
      </c>
      <c r="Q3067">
        <v>2.92</v>
      </c>
      <c r="R3067">
        <v>8.89</v>
      </c>
      <c r="S3067">
        <v>9.4700000000000006</v>
      </c>
      <c r="T3067">
        <v>4.59</v>
      </c>
      <c r="U3067">
        <v>1.44</v>
      </c>
      <c r="V3067">
        <v>1.33</v>
      </c>
      <c r="W3067">
        <v>71.930000000000007</v>
      </c>
      <c r="X3067">
        <v>7.32</v>
      </c>
      <c r="Y3067">
        <v>7.7</v>
      </c>
      <c r="Z3067">
        <v>11.03</v>
      </c>
      <c r="AA3067">
        <v>18.27</v>
      </c>
      <c r="AB3067">
        <v>5.24</v>
      </c>
      <c r="AC3067">
        <v>20</v>
      </c>
    </row>
    <row r="3068" spans="1:29" x14ac:dyDescent="0.2">
      <c r="A3068" t="s">
        <v>534</v>
      </c>
      <c r="B3068" s="2" t="s">
        <v>5057</v>
      </c>
      <c r="C3068" s="2">
        <v>2</v>
      </c>
      <c r="D3068" s="2">
        <v>2</v>
      </c>
      <c r="E3068" s="2">
        <v>1</v>
      </c>
      <c r="F3068" s="1">
        <v>42923.500694444447</v>
      </c>
      <c r="G3068">
        <v>84.48</v>
      </c>
      <c r="H3068">
        <v>2.0499999999999998</v>
      </c>
      <c r="I3068">
        <v>1.49</v>
      </c>
      <c r="J3068">
        <v>3.46</v>
      </c>
      <c r="K3068">
        <v>2.4</v>
      </c>
      <c r="L3068">
        <v>0.5</v>
      </c>
      <c r="M3068">
        <v>0.44</v>
      </c>
      <c r="N3068">
        <v>1.96</v>
      </c>
      <c r="O3068">
        <v>1.95</v>
      </c>
      <c r="P3068">
        <v>2.54</v>
      </c>
      <c r="Q3068">
        <v>3</v>
      </c>
      <c r="R3068">
        <v>6.4</v>
      </c>
      <c r="S3068">
        <v>15.1</v>
      </c>
      <c r="T3068">
        <v>5.7</v>
      </c>
      <c r="U3068">
        <v>1.78</v>
      </c>
      <c r="V3068">
        <v>1.63</v>
      </c>
      <c r="W3068">
        <v>69.900000000000006</v>
      </c>
      <c r="X3068">
        <v>11.22</v>
      </c>
      <c r="Y3068">
        <v>11.61</v>
      </c>
      <c r="Z3068">
        <v>19.850000000000001</v>
      </c>
      <c r="AA3068">
        <v>30.54</v>
      </c>
      <c r="AB3068">
        <v>9.67</v>
      </c>
      <c r="AC3068">
        <v>46.06</v>
      </c>
    </row>
    <row r="3069" spans="1:29" x14ac:dyDescent="0.2">
      <c r="A3069" t="s">
        <v>1059</v>
      </c>
      <c r="B3069" s="2" t="s">
        <v>5156</v>
      </c>
      <c r="C3069" s="2">
        <v>2</v>
      </c>
      <c r="D3069" s="2">
        <v>2</v>
      </c>
      <c r="E3069" s="2">
        <v>2</v>
      </c>
      <c r="F3069" s="1">
        <v>42958.65</v>
      </c>
      <c r="G3069">
        <v>84.48</v>
      </c>
      <c r="H3069">
        <v>2.02</v>
      </c>
      <c r="I3069">
        <v>1.5</v>
      </c>
      <c r="J3069">
        <v>3.32</v>
      </c>
      <c r="K3069">
        <v>2.33</v>
      </c>
      <c r="L3069">
        <v>0.36</v>
      </c>
      <c r="M3069">
        <v>0.31</v>
      </c>
      <c r="N3069">
        <v>1.73</v>
      </c>
      <c r="O3069">
        <v>1.72</v>
      </c>
      <c r="P3069">
        <v>1.88</v>
      </c>
      <c r="Q3069">
        <v>2.57</v>
      </c>
      <c r="R3069">
        <v>8.26</v>
      </c>
      <c r="S3069">
        <v>12.01</v>
      </c>
      <c r="T3069">
        <v>4.28</v>
      </c>
      <c r="U3069">
        <v>1.65</v>
      </c>
      <c r="V3069">
        <v>1.45</v>
      </c>
      <c r="W3069">
        <v>70.900000000000006</v>
      </c>
      <c r="X3069">
        <v>5.87</v>
      </c>
      <c r="Y3069">
        <v>7.03</v>
      </c>
      <c r="Z3069">
        <v>11.95</v>
      </c>
      <c r="AA3069">
        <v>15.55</v>
      </c>
      <c r="AB3069">
        <v>7.34</v>
      </c>
      <c r="AC3069">
        <v>15</v>
      </c>
    </row>
    <row r="3070" spans="1:29" x14ac:dyDescent="0.2">
      <c r="A3070" t="s">
        <v>1086</v>
      </c>
      <c r="B3070" s="2" t="s">
        <v>4980</v>
      </c>
      <c r="C3070" s="2">
        <v>2</v>
      </c>
      <c r="D3070" s="2">
        <v>2</v>
      </c>
      <c r="E3070" s="2">
        <v>2</v>
      </c>
      <c r="F3070" s="1">
        <v>42963.511805555558</v>
      </c>
      <c r="G3070">
        <v>84.48</v>
      </c>
      <c r="H3070">
        <v>1.7</v>
      </c>
      <c r="I3070">
        <v>1.17</v>
      </c>
      <c r="J3070">
        <v>3.12</v>
      </c>
      <c r="K3070">
        <v>1.83</v>
      </c>
      <c r="L3070">
        <v>0.35</v>
      </c>
      <c r="M3070">
        <v>0.32</v>
      </c>
      <c r="N3070">
        <v>1.47</v>
      </c>
      <c r="O3070">
        <v>1.48</v>
      </c>
      <c r="P3070">
        <v>1.7</v>
      </c>
      <c r="Q3070">
        <v>1.96</v>
      </c>
      <c r="R3070">
        <v>9.1</v>
      </c>
      <c r="S3070">
        <v>10.55</v>
      </c>
      <c r="T3070">
        <v>4.59</v>
      </c>
      <c r="U3070">
        <v>1.5</v>
      </c>
      <c r="V3070">
        <v>1.38</v>
      </c>
      <c r="W3070">
        <v>70.53</v>
      </c>
      <c r="X3070">
        <v>7.1</v>
      </c>
      <c r="Y3070">
        <v>9.01</v>
      </c>
      <c r="Z3070">
        <v>10.67</v>
      </c>
      <c r="AA3070">
        <v>20.9</v>
      </c>
      <c r="AB3070">
        <v>7.06</v>
      </c>
      <c r="AC3070">
        <v>18.64</v>
      </c>
    </row>
    <row r="3071" spans="1:29" x14ac:dyDescent="0.2">
      <c r="A3071" t="s">
        <v>3669</v>
      </c>
      <c r="B3071" s="2" t="s">
        <v>5026</v>
      </c>
      <c r="C3071" s="2">
        <v>2</v>
      </c>
      <c r="D3071" s="2">
        <v>2</v>
      </c>
      <c r="E3071" s="2">
        <v>4</v>
      </c>
      <c r="F3071" s="1">
        <v>43216.61041666667</v>
      </c>
      <c r="G3071">
        <v>84.48</v>
      </c>
      <c r="H3071">
        <v>1.95</v>
      </c>
      <c r="I3071">
        <v>1.1399999999999999</v>
      </c>
      <c r="J3071">
        <v>2.0499999999999998</v>
      </c>
      <c r="K3071">
        <v>2.5499999999999998</v>
      </c>
      <c r="L3071">
        <v>0.67</v>
      </c>
      <c r="M3071">
        <v>0.32</v>
      </c>
      <c r="N3071">
        <v>1.62</v>
      </c>
      <c r="O3071">
        <v>1.61</v>
      </c>
      <c r="P3071">
        <v>3.5</v>
      </c>
      <c r="Q3071">
        <v>3.79</v>
      </c>
      <c r="R3071">
        <v>3.29</v>
      </c>
      <c r="S3071">
        <v>14.02</v>
      </c>
      <c r="T3071">
        <v>4.8499999999999996</v>
      </c>
      <c r="U3071">
        <v>2.2599999999999998</v>
      </c>
      <c r="V3071">
        <v>1.66</v>
      </c>
      <c r="W3071">
        <v>74.55</v>
      </c>
      <c r="X3071">
        <v>19.43</v>
      </c>
      <c r="Y3071">
        <v>24.47</v>
      </c>
      <c r="Z3071">
        <v>35.369999999999997</v>
      </c>
      <c r="AA3071">
        <v>62.54</v>
      </c>
      <c r="AB3071">
        <v>13.12</v>
      </c>
      <c r="AC3071">
        <v>78.34</v>
      </c>
    </row>
    <row r="3072" spans="1:29" x14ac:dyDescent="0.2">
      <c r="A3072" t="s">
        <v>3281</v>
      </c>
      <c r="B3072" s="2" t="s">
        <v>5068</v>
      </c>
      <c r="C3072" s="2">
        <v>2</v>
      </c>
      <c r="D3072" s="2">
        <v>1</v>
      </c>
      <c r="E3072" s="2">
        <v>4</v>
      </c>
      <c r="F3072" s="1">
        <v>43200.662499999999</v>
      </c>
      <c r="G3072">
        <v>84.48</v>
      </c>
      <c r="H3072">
        <v>1.94</v>
      </c>
      <c r="I3072">
        <v>1.33</v>
      </c>
      <c r="J3072">
        <v>1.47</v>
      </c>
      <c r="K3072">
        <v>2.86</v>
      </c>
      <c r="L3072">
        <v>0.71</v>
      </c>
      <c r="M3072">
        <v>0.38</v>
      </c>
      <c r="N3072">
        <v>1.83</v>
      </c>
      <c r="O3072">
        <v>1.78</v>
      </c>
      <c r="P3072">
        <v>3.42</v>
      </c>
      <c r="Q3072">
        <v>4.12</v>
      </c>
      <c r="R3072">
        <v>3.77</v>
      </c>
      <c r="S3072">
        <v>15.41</v>
      </c>
      <c r="T3072">
        <v>3.57</v>
      </c>
      <c r="U3072">
        <v>2.35</v>
      </c>
      <c r="V3072">
        <v>1.7</v>
      </c>
      <c r="W3072">
        <v>75.11</v>
      </c>
      <c r="X3072">
        <v>18.63</v>
      </c>
      <c r="Y3072">
        <v>21.82</v>
      </c>
      <c r="Z3072">
        <v>36.86</v>
      </c>
      <c r="AA3072">
        <v>59.44</v>
      </c>
      <c r="AB3072">
        <v>10.220000000000001</v>
      </c>
      <c r="AC3072">
        <v>50.95</v>
      </c>
    </row>
    <row r="3073" spans="1:29" x14ac:dyDescent="0.2">
      <c r="A3073" t="s">
        <v>820</v>
      </c>
      <c r="B3073" s="2" t="s">
        <v>5057</v>
      </c>
      <c r="C3073" s="2">
        <v>2</v>
      </c>
      <c r="D3073" s="2">
        <v>1</v>
      </c>
      <c r="E3073" s="2">
        <v>1</v>
      </c>
      <c r="F3073" s="1">
        <v>42948.620138888888</v>
      </c>
      <c r="G3073">
        <v>84.47</v>
      </c>
      <c r="H3073">
        <v>1.67</v>
      </c>
      <c r="I3073">
        <v>1.33</v>
      </c>
      <c r="J3073">
        <v>3.83</v>
      </c>
      <c r="K3073">
        <v>1.85</v>
      </c>
      <c r="L3073">
        <v>0.54</v>
      </c>
      <c r="M3073">
        <v>0.65</v>
      </c>
      <c r="N3073">
        <v>1.74</v>
      </c>
      <c r="O3073">
        <v>1.71</v>
      </c>
      <c r="P3073">
        <v>2.5099999999999998</v>
      </c>
      <c r="Q3073">
        <v>2.91</v>
      </c>
      <c r="R3073">
        <v>6.97</v>
      </c>
      <c r="S3073">
        <v>13.64</v>
      </c>
      <c r="T3073">
        <v>5.28</v>
      </c>
      <c r="U3073">
        <v>1.56</v>
      </c>
      <c r="V3073">
        <v>1.56</v>
      </c>
      <c r="W3073">
        <v>70.16</v>
      </c>
      <c r="X3073">
        <v>9.39</v>
      </c>
      <c r="Y3073">
        <v>9.5</v>
      </c>
      <c r="Z3073">
        <v>16.04</v>
      </c>
      <c r="AA3073">
        <v>24.25</v>
      </c>
      <c r="AB3073">
        <v>6.21</v>
      </c>
      <c r="AC3073">
        <v>35.270000000000003</v>
      </c>
    </row>
    <row r="3074" spans="1:29" x14ac:dyDescent="0.2">
      <c r="A3074" t="s">
        <v>808</v>
      </c>
      <c r="B3074" s="2" t="s">
        <v>4762</v>
      </c>
      <c r="C3074" s="2">
        <v>1</v>
      </c>
      <c r="D3074" s="2">
        <v>2</v>
      </c>
      <c r="E3074" s="2">
        <v>1</v>
      </c>
      <c r="F3074" s="1">
        <v>42948.59652777778</v>
      </c>
      <c r="G3074">
        <v>84.47</v>
      </c>
      <c r="H3074">
        <v>1.87</v>
      </c>
      <c r="I3074">
        <v>1.1499999999999999</v>
      </c>
      <c r="J3074">
        <v>3.31</v>
      </c>
      <c r="K3074">
        <v>2.1</v>
      </c>
      <c r="L3074">
        <v>0.42</v>
      </c>
      <c r="M3074">
        <v>0.55000000000000004</v>
      </c>
      <c r="N3074">
        <v>1.3</v>
      </c>
      <c r="O3074">
        <v>1.33</v>
      </c>
      <c r="P3074">
        <v>2.21</v>
      </c>
      <c r="Q3074">
        <v>2.62</v>
      </c>
      <c r="R3074">
        <v>8.92</v>
      </c>
      <c r="S3074">
        <v>9.73</v>
      </c>
      <c r="T3074">
        <v>4.6100000000000003</v>
      </c>
      <c r="U3074">
        <v>1.93</v>
      </c>
      <c r="V3074">
        <v>1.42</v>
      </c>
      <c r="W3074">
        <v>70.7</v>
      </c>
      <c r="X3074">
        <v>7.34</v>
      </c>
      <c r="Y3074">
        <v>8.84</v>
      </c>
      <c r="Z3074">
        <v>12.33</v>
      </c>
      <c r="AA3074">
        <v>19.2</v>
      </c>
      <c r="AB3074">
        <v>4.84</v>
      </c>
      <c r="AC3074">
        <v>21.8</v>
      </c>
    </row>
    <row r="3075" spans="1:29" x14ac:dyDescent="0.2">
      <c r="A3075" t="s">
        <v>3796</v>
      </c>
      <c r="B3075" s="2" t="s">
        <v>4869</v>
      </c>
      <c r="C3075" s="2">
        <v>1</v>
      </c>
      <c r="D3075" s="2">
        <v>1</v>
      </c>
      <c r="E3075" s="2">
        <v>5</v>
      </c>
      <c r="F3075" s="1">
        <v>43280.413194444445</v>
      </c>
      <c r="G3075">
        <v>84.47</v>
      </c>
      <c r="H3075">
        <v>1.96</v>
      </c>
      <c r="I3075">
        <v>1.37</v>
      </c>
      <c r="J3075">
        <v>3.83</v>
      </c>
      <c r="K3075">
        <v>2.0499999999999998</v>
      </c>
      <c r="L3075">
        <v>0.27</v>
      </c>
      <c r="M3075">
        <v>0.4</v>
      </c>
      <c r="N3075">
        <v>1.64</v>
      </c>
      <c r="O3075">
        <v>1.64</v>
      </c>
      <c r="P3075">
        <v>1.49</v>
      </c>
      <c r="Q3075">
        <v>2.12</v>
      </c>
      <c r="R3075">
        <v>10.33</v>
      </c>
      <c r="S3075">
        <v>11.43</v>
      </c>
      <c r="T3075">
        <v>4.54</v>
      </c>
      <c r="U3075">
        <v>1.58</v>
      </c>
      <c r="V3075">
        <v>1.47</v>
      </c>
      <c r="W3075">
        <v>68.52</v>
      </c>
      <c r="X3075">
        <v>5.04</v>
      </c>
      <c r="Y3075">
        <v>6.39</v>
      </c>
      <c r="Z3075">
        <v>9.34</v>
      </c>
      <c r="AA3075">
        <v>16.95</v>
      </c>
      <c r="AB3075">
        <v>6.09</v>
      </c>
      <c r="AC3075">
        <v>12.65</v>
      </c>
    </row>
    <row r="3076" spans="1:29" x14ac:dyDescent="0.2">
      <c r="A3076" t="s">
        <v>3743</v>
      </c>
      <c r="B3076" s="2" t="s">
        <v>4946</v>
      </c>
      <c r="C3076" s="2">
        <v>1</v>
      </c>
      <c r="D3076" s="2">
        <v>1</v>
      </c>
      <c r="E3076" s="2">
        <v>4</v>
      </c>
      <c r="F3076" s="1">
        <v>43217.633333333331</v>
      </c>
      <c r="G3076">
        <v>84.46</v>
      </c>
      <c r="H3076">
        <v>1.9</v>
      </c>
      <c r="I3076">
        <v>1.29</v>
      </c>
      <c r="J3076">
        <v>2.74</v>
      </c>
      <c r="K3076">
        <v>2.48</v>
      </c>
      <c r="L3076">
        <v>0.7</v>
      </c>
      <c r="M3076">
        <v>0.3</v>
      </c>
      <c r="N3076">
        <v>1.76</v>
      </c>
      <c r="O3076">
        <v>1.73</v>
      </c>
      <c r="P3076">
        <v>3.34</v>
      </c>
      <c r="Q3076">
        <v>3.61</v>
      </c>
      <c r="R3076">
        <v>2.88</v>
      </c>
      <c r="S3076">
        <v>15.18</v>
      </c>
      <c r="T3076">
        <v>4.88</v>
      </c>
      <c r="U3076">
        <v>2.2400000000000002</v>
      </c>
      <c r="V3076">
        <v>1.61</v>
      </c>
      <c r="W3076">
        <v>72.62</v>
      </c>
      <c r="X3076">
        <v>22.78</v>
      </c>
      <c r="Y3076">
        <v>24.73</v>
      </c>
      <c r="Z3076">
        <v>37.119999999999997</v>
      </c>
      <c r="AA3076">
        <v>59.89</v>
      </c>
      <c r="AB3076">
        <v>14.57</v>
      </c>
      <c r="AC3076">
        <v>88.11</v>
      </c>
    </row>
    <row r="3077" spans="1:29" x14ac:dyDescent="0.2">
      <c r="A3077" t="s">
        <v>674</v>
      </c>
      <c r="B3077" s="2" t="s">
        <v>5121</v>
      </c>
      <c r="C3077" s="2">
        <v>2</v>
      </c>
      <c r="D3077" s="2">
        <v>2</v>
      </c>
      <c r="E3077" s="2">
        <v>1</v>
      </c>
      <c r="F3077" s="1">
        <v>42933.486805555556</v>
      </c>
      <c r="G3077">
        <v>84.46</v>
      </c>
      <c r="H3077">
        <v>1.88</v>
      </c>
      <c r="I3077">
        <v>1.24</v>
      </c>
      <c r="J3077">
        <v>3.8</v>
      </c>
      <c r="K3077">
        <v>2.13</v>
      </c>
      <c r="L3077">
        <v>0.57999999999999996</v>
      </c>
      <c r="M3077">
        <v>0.66</v>
      </c>
      <c r="N3077">
        <v>1.52</v>
      </c>
      <c r="O3077">
        <v>1.53</v>
      </c>
      <c r="P3077">
        <v>2.83</v>
      </c>
      <c r="Q3077">
        <v>3.36</v>
      </c>
      <c r="R3077">
        <v>5.95</v>
      </c>
      <c r="S3077">
        <v>11.9</v>
      </c>
      <c r="T3077">
        <v>5.15</v>
      </c>
      <c r="U3077">
        <v>1.96</v>
      </c>
      <c r="V3077">
        <v>1.47</v>
      </c>
      <c r="W3077">
        <v>71.010000000000005</v>
      </c>
      <c r="X3077">
        <v>8.83</v>
      </c>
      <c r="Y3077">
        <v>10.08</v>
      </c>
      <c r="Z3077">
        <v>14.35</v>
      </c>
      <c r="AA3077">
        <v>30.36</v>
      </c>
      <c r="AB3077">
        <v>9.86</v>
      </c>
      <c r="AC3077">
        <v>44.88</v>
      </c>
    </row>
    <row r="3078" spans="1:29" x14ac:dyDescent="0.2">
      <c r="A3078" t="s">
        <v>1191</v>
      </c>
      <c r="B3078" s="2" t="s">
        <v>4971</v>
      </c>
      <c r="C3078" s="2">
        <v>2</v>
      </c>
      <c r="D3078" s="2">
        <v>1</v>
      </c>
      <c r="E3078" s="2">
        <v>2</v>
      </c>
      <c r="F3078" s="1">
        <v>42965.543055555558</v>
      </c>
      <c r="G3078">
        <v>84.46</v>
      </c>
      <c r="H3078">
        <v>1.85</v>
      </c>
      <c r="I3078">
        <v>1.57</v>
      </c>
      <c r="J3078">
        <v>3.1</v>
      </c>
      <c r="K3078">
        <v>2.1</v>
      </c>
      <c r="L3078">
        <v>0.37</v>
      </c>
      <c r="M3078">
        <v>0.35</v>
      </c>
      <c r="N3078">
        <v>1.85</v>
      </c>
      <c r="O3078">
        <v>1.82</v>
      </c>
      <c r="P3078">
        <v>1.81</v>
      </c>
      <c r="Q3078">
        <v>2.2599999999999998</v>
      </c>
      <c r="R3078">
        <v>8.75</v>
      </c>
      <c r="S3078">
        <v>12.73</v>
      </c>
      <c r="T3078">
        <v>4.5999999999999996</v>
      </c>
      <c r="U3078">
        <v>1.35</v>
      </c>
      <c r="V3078">
        <v>1.47</v>
      </c>
      <c r="W3078">
        <v>71.430000000000007</v>
      </c>
      <c r="X3078">
        <v>6.59</v>
      </c>
      <c r="Y3078">
        <v>6.27</v>
      </c>
      <c r="Z3078">
        <v>13.25</v>
      </c>
      <c r="AA3078">
        <v>11.69</v>
      </c>
      <c r="AB3078">
        <v>7.54</v>
      </c>
      <c r="AC3078">
        <v>17.059999999999999</v>
      </c>
    </row>
    <row r="3079" spans="1:29" x14ac:dyDescent="0.2">
      <c r="A3079" t="s">
        <v>1950</v>
      </c>
      <c r="B3079" s="2" t="s">
        <v>4837</v>
      </c>
      <c r="C3079" s="2">
        <v>1</v>
      </c>
      <c r="D3079" s="2">
        <v>1</v>
      </c>
      <c r="E3079" s="2">
        <v>3</v>
      </c>
      <c r="F3079" s="1">
        <v>43144.566666666666</v>
      </c>
      <c r="G3079">
        <v>84.46</v>
      </c>
      <c r="H3079">
        <v>2.1</v>
      </c>
      <c r="I3079">
        <v>1.23</v>
      </c>
      <c r="J3079">
        <v>1.98</v>
      </c>
      <c r="K3079">
        <v>2.82</v>
      </c>
      <c r="L3079">
        <v>0.74</v>
      </c>
      <c r="M3079">
        <v>0.3</v>
      </c>
      <c r="N3079">
        <v>1.92</v>
      </c>
      <c r="O3079">
        <v>1.87</v>
      </c>
      <c r="P3079">
        <v>3.88</v>
      </c>
      <c r="Q3079">
        <v>3.87</v>
      </c>
      <c r="R3079">
        <v>0.49</v>
      </c>
      <c r="S3079">
        <v>17.5</v>
      </c>
      <c r="T3079">
        <v>5.72</v>
      </c>
      <c r="U3079">
        <v>2.58</v>
      </c>
      <c r="V3079">
        <v>1.83</v>
      </c>
      <c r="W3079">
        <v>73.040000000000006</v>
      </c>
      <c r="X3079">
        <v>29.97</v>
      </c>
      <c r="Y3079">
        <v>37.01</v>
      </c>
      <c r="Z3079">
        <v>52.05</v>
      </c>
      <c r="AA3079">
        <v>90.93</v>
      </c>
      <c r="AB3079">
        <v>16.37</v>
      </c>
      <c r="AC3079">
        <v>130.38999999999999</v>
      </c>
    </row>
    <row r="3080" spans="1:29" x14ac:dyDescent="0.2">
      <c r="A3080" t="s">
        <v>3429</v>
      </c>
      <c r="B3080" s="2" t="s">
        <v>4872</v>
      </c>
      <c r="C3080" s="2">
        <v>1</v>
      </c>
      <c r="D3080" s="2">
        <v>1</v>
      </c>
      <c r="E3080" s="2">
        <v>4</v>
      </c>
      <c r="F3080" s="1">
        <v>43206.769444444442</v>
      </c>
      <c r="G3080">
        <v>84.46</v>
      </c>
      <c r="H3080">
        <v>2.16</v>
      </c>
      <c r="I3080">
        <v>1.39</v>
      </c>
      <c r="J3080">
        <v>2.15</v>
      </c>
      <c r="K3080">
        <v>2.88</v>
      </c>
      <c r="L3080">
        <v>0.66</v>
      </c>
      <c r="M3080">
        <v>0.38</v>
      </c>
      <c r="N3080">
        <v>1.94</v>
      </c>
      <c r="O3080">
        <v>1.87</v>
      </c>
      <c r="P3080">
        <v>3.26</v>
      </c>
      <c r="Q3080">
        <v>3.74</v>
      </c>
      <c r="R3080">
        <v>2.84</v>
      </c>
      <c r="S3080">
        <v>16.43</v>
      </c>
      <c r="T3080">
        <v>3.87</v>
      </c>
      <c r="U3080">
        <v>2.5299999999999998</v>
      </c>
      <c r="V3080">
        <v>1.71</v>
      </c>
      <c r="W3080">
        <v>73.92</v>
      </c>
      <c r="X3080">
        <v>16.22</v>
      </c>
      <c r="Y3080">
        <v>22.26</v>
      </c>
      <c r="Z3080">
        <v>35.159999999999997</v>
      </c>
      <c r="AA3080">
        <v>63.63</v>
      </c>
      <c r="AB3080">
        <v>14.05</v>
      </c>
      <c r="AC3080">
        <v>60.31</v>
      </c>
    </row>
    <row r="3081" spans="1:29" x14ac:dyDescent="0.2">
      <c r="A3081" t="s">
        <v>646</v>
      </c>
      <c r="B3081" s="2" t="s">
        <v>5013</v>
      </c>
      <c r="C3081" s="2">
        <v>2</v>
      </c>
      <c r="D3081" s="2">
        <v>2</v>
      </c>
      <c r="E3081" s="2">
        <v>1</v>
      </c>
      <c r="F3081" s="1">
        <v>42933.384027777778</v>
      </c>
      <c r="G3081">
        <v>84.45</v>
      </c>
      <c r="H3081">
        <v>1.65</v>
      </c>
      <c r="I3081">
        <v>1.3</v>
      </c>
      <c r="J3081">
        <v>1.71</v>
      </c>
      <c r="K3081">
        <v>2.09</v>
      </c>
      <c r="L3081">
        <v>0.59</v>
      </c>
      <c r="M3081">
        <v>0.64</v>
      </c>
      <c r="N3081">
        <v>1.74</v>
      </c>
      <c r="O3081">
        <v>1.7</v>
      </c>
      <c r="P3081">
        <v>2.72</v>
      </c>
      <c r="Q3081">
        <v>3.49</v>
      </c>
      <c r="R3081">
        <v>4.7300000000000004</v>
      </c>
      <c r="S3081">
        <v>13.52</v>
      </c>
      <c r="T3081">
        <v>4.0199999999999996</v>
      </c>
      <c r="U3081">
        <v>1.52</v>
      </c>
      <c r="V3081">
        <v>1.46</v>
      </c>
      <c r="W3081">
        <v>73.22</v>
      </c>
      <c r="X3081">
        <v>7.73</v>
      </c>
      <c r="Y3081">
        <v>9.93</v>
      </c>
      <c r="Z3081">
        <v>16.84</v>
      </c>
      <c r="AA3081">
        <v>33.11</v>
      </c>
      <c r="AB3081">
        <v>13.95</v>
      </c>
      <c r="AC3081">
        <v>34.94</v>
      </c>
    </row>
    <row r="3082" spans="1:29" x14ac:dyDescent="0.2">
      <c r="A3082" t="s">
        <v>549</v>
      </c>
      <c r="B3082" s="2" t="s">
        <v>4741</v>
      </c>
      <c r="C3082" s="2">
        <v>1</v>
      </c>
      <c r="D3082" s="2">
        <v>1</v>
      </c>
      <c r="E3082" s="2">
        <v>1</v>
      </c>
      <c r="F3082" s="1">
        <v>42922.56527777778</v>
      </c>
      <c r="G3082">
        <v>84.45</v>
      </c>
      <c r="H3082">
        <v>2.0499999999999998</v>
      </c>
      <c r="I3082">
        <v>1.43</v>
      </c>
      <c r="J3082">
        <v>2.11</v>
      </c>
      <c r="K3082">
        <v>2.58</v>
      </c>
      <c r="L3082">
        <v>0.57999999999999996</v>
      </c>
      <c r="M3082">
        <v>0.69</v>
      </c>
      <c r="N3082">
        <v>1.82</v>
      </c>
      <c r="O3082">
        <v>1.82</v>
      </c>
      <c r="P3082">
        <v>2.74</v>
      </c>
      <c r="Q3082">
        <v>3.39</v>
      </c>
      <c r="R3082">
        <v>6.35</v>
      </c>
      <c r="S3082">
        <v>14.42</v>
      </c>
      <c r="T3082">
        <v>3.64</v>
      </c>
      <c r="U3082">
        <v>2.0299999999999998</v>
      </c>
      <c r="V3082">
        <v>1.59</v>
      </c>
      <c r="W3082">
        <v>71.02</v>
      </c>
      <c r="X3082">
        <v>6.54</v>
      </c>
      <c r="Y3082">
        <v>8.98</v>
      </c>
      <c r="Z3082">
        <v>14.21</v>
      </c>
      <c r="AA3082">
        <v>34.81</v>
      </c>
      <c r="AB3082">
        <v>12.58</v>
      </c>
      <c r="AC3082">
        <v>28.5</v>
      </c>
    </row>
    <row r="3083" spans="1:29" x14ac:dyDescent="0.2">
      <c r="A3083" t="s">
        <v>3723</v>
      </c>
      <c r="B3083" s="2" t="s">
        <v>4806</v>
      </c>
      <c r="C3083" s="2">
        <v>1</v>
      </c>
      <c r="D3083" s="2">
        <v>1</v>
      </c>
      <c r="E3083" s="2">
        <v>4</v>
      </c>
      <c r="F3083" s="1">
        <v>43217.585416666669</v>
      </c>
      <c r="G3083">
        <v>84.45</v>
      </c>
      <c r="H3083">
        <v>1.71</v>
      </c>
      <c r="I3083">
        <v>1.23</v>
      </c>
      <c r="J3083">
        <v>1.23</v>
      </c>
      <c r="K3083">
        <v>2.4300000000000002</v>
      </c>
      <c r="L3083">
        <v>0.67</v>
      </c>
      <c r="M3083">
        <v>0.34</v>
      </c>
      <c r="N3083">
        <v>1.75</v>
      </c>
      <c r="O3083">
        <v>1.71</v>
      </c>
      <c r="P3083">
        <v>3.31</v>
      </c>
      <c r="Q3083">
        <v>3.93</v>
      </c>
      <c r="R3083">
        <v>3.29</v>
      </c>
      <c r="S3083">
        <v>14.49</v>
      </c>
      <c r="T3083">
        <v>4.1500000000000004</v>
      </c>
      <c r="U3083">
        <v>1.9</v>
      </c>
      <c r="V3083">
        <v>1.57</v>
      </c>
      <c r="W3083">
        <v>75.11</v>
      </c>
      <c r="X3083">
        <v>16.329999999999998</v>
      </c>
      <c r="Y3083">
        <v>21.61</v>
      </c>
      <c r="Z3083">
        <v>32.81</v>
      </c>
      <c r="AA3083">
        <v>56.81</v>
      </c>
      <c r="AB3083">
        <v>15.86</v>
      </c>
      <c r="AC3083">
        <v>66.900000000000006</v>
      </c>
    </row>
    <row r="3084" spans="1:29" x14ac:dyDescent="0.2">
      <c r="A3084" t="s">
        <v>1783</v>
      </c>
      <c r="B3084" s="2" t="s">
        <v>5149</v>
      </c>
      <c r="C3084" s="2">
        <v>2</v>
      </c>
      <c r="D3084" s="2">
        <v>2</v>
      </c>
      <c r="E3084" s="2">
        <v>2</v>
      </c>
      <c r="F3084" s="1">
        <v>42990.509722222225</v>
      </c>
      <c r="G3084">
        <v>84.44</v>
      </c>
      <c r="H3084">
        <v>2.0499999999999998</v>
      </c>
      <c r="I3084">
        <v>1.6</v>
      </c>
      <c r="J3084">
        <v>2.76</v>
      </c>
      <c r="K3084">
        <v>2.37</v>
      </c>
      <c r="L3084">
        <v>0.34</v>
      </c>
      <c r="M3084">
        <v>0.25</v>
      </c>
      <c r="N3084">
        <v>1.94</v>
      </c>
      <c r="O3084">
        <v>1.92</v>
      </c>
      <c r="P3084">
        <v>1.78</v>
      </c>
      <c r="Q3084">
        <v>2.0299999999999998</v>
      </c>
      <c r="R3084">
        <v>7.99</v>
      </c>
      <c r="S3084">
        <v>13.74</v>
      </c>
      <c r="T3084">
        <v>3.81</v>
      </c>
      <c r="U3084">
        <v>1.52</v>
      </c>
      <c r="V3084">
        <v>1.56</v>
      </c>
      <c r="W3084">
        <v>71.11</v>
      </c>
      <c r="X3084">
        <v>5.81</v>
      </c>
      <c r="Y3084">
        <v>6.47</v>
      </c>
      <c r="Z3084">
        <v>12.78</v>
      </c>
      <c r="AA3084">
        <v>17.760000000000002</v>
      </c>
      <c r="AB3084">
        <v>8.58</v>
      </c>
      <c r="AC3084">
        <v>16.059999999999999</v>
      </c>
    </row>
    <row r="3085" spans="1:29" x14ac:dyDescent="0.2">
      <c r="A3085" t="s">
        <v>946</v>
      </c>
      <c r="B3085" s="2" t="s">
        <v>4764</v>
      </c>
      <c r="C3085" s="2">
        <v>1</v>
      </c>
      <c r="D3085" s="2">
        <v>2</v>
      </c>
      <c r="E3085" s="2">
        <v>2</v>
      </c>
      <c r="F3085" s="1">
        <v>42955.584722222222</v>
      </c>
      <c r="G3085">
        <v>84.44</v>
      </c>
      <c r="H3085">
        <v>1.71</v>
      </c>
      <c r="I3085">
        <v>1.23</v>
      </c>
      <c r="J3085">
        <v>3.9</v>
      </c>
      <c r="K3085">
        <v>1.95</v>
      </c>
      <c r="L3085">
        <v>0.42</v>
      </c>
      <c r="M3085">
        <v>0.45</v>
      </c>
      <c r="N3085">
        <v>1.4</v>
      </c>
      <c r="O3085">
        <v>1.4</v>
      </c>
      <c r="P3085">
        <v>2.15</v>
      </c>
      <c r="Q3085">
        <v>2.74</v>
      </c>
      <c r="R3085">
        <v>9.01</v>
      </c>
      <c r="S3085">
        <v>9.8000000000000007</v>
      </c>
      <c r="T3085">
        <v>5.05</v>
      </c>
      <c r="U3085">
        <v>1.49</v>
      </c>
      <c r="V3085">
        <v>1.37</v>
      </c>
      <c r="W3085">
        <v>71.709999999999994</v>
      </c>
      <c r="X3085">
        <v>7.8</v>
      </c>
      <c r="Y3085">
        <v>9.01</v>
      </c>
      <c r="Z3085">
        <v>10.91</v>
      </c>
      <c r="AA3085">
        <v>14.93</v>
      </c>
      <c r="AB3085">
        <v>5.5</v>
      </c>
      <c r="AC3085">
        <v>18.21</v>
      </c>
    </row>
    <row r="3086" spans="1:29" x14ac:dyDescent="0.2">
      <c r="A3086" t="s">
        <v>3369</v>
      </c>
      <c r="B3086" s="2" t="s">
        <v>5063</v>
      </c>
      <c r="C3086" s="2">
        <v>2</v>
      </c>
      <c r="D3086" s="2">
        <v>1</v>
      </c>
      <c r="E3086" s="2">
        <v>4</v>
      </c>
      <c r="F3086" s="1">
        <v>43203.650694444441</v>
      </c>
      <c r="G3086">
        <v>84.44</v>
      </c>
      <c r="H3086">
        <v>1.68</v>
      </c>
      <c r="I3086">
        <v>1.1499999999999999</v>
      </c>
      <c r="J3086">
        <v>2.82</v>
      </c>
      <c r="K3086">
        <v>2.4500000000000002</v>
      </c>
      <c r="L3086">
        <v>0.72</v>
      </c>
      <c r="M3086">
        <v>0.38</v>
      </c>
      <c r="N3086">
        <v>1.58</v>
      </c>
      <c r="O3086">
        <v>1.56</v>
      </c>
      <c r="P3086">
        <v>3.45</v>
      </c>
      <c r="Q3086">
        <v>4.3499999999999996</v>
      </c>
      <c r="R3086">
        <v>3.94</v>
      </c>
      <c r="S3086">
        <v>14.21</v>
      </c>
      <c r="T3086">
        <v>4.93</v>
      </c>
      <c r="U3086">
        <v>2</v>
      </c>
      <c r="V3086">
        <v>1.54</v>
      </c>
      <c r="W3086">
        <v>73.489999999999995</v>
      </c>
      <c r="X3086">
        <v>24.55</v>
      </c>
      <c r="Y3086">
        <v>27.82</v>
      </c>
      <c r="Z3086">
        <v>37.71</v>
      </c>
      <c r="AA3086">
        <v>54.16</v>
      </c>
      <c r="AB3086">
        <v>9.11</v>
      </c>
      <c r="AC3086">
        <v>68.47</v>
      </c>
    </row>
    <row r="3087" spans="1:29" x14ac:dyDescent="0.2">
      <c r="A3087" t="s">
        <v>4068</v>
      </c>
      <c r="B3087" s="2" t="s">
        <v>4917</v>
      </c>
      <c r="C3087" s="2">
        <v>1</v>
      </c>
      <c r="D3087" s="2">
        <v>2</v>
      </c>
      <c r="E3087" s="2">
        <v>5</v>
      </c>
      <c r="F3087" s="1">
        <v>43283.635416666664</v>
      </c>
      <c r="G3087">
        <v>84.44</v>
      </c>
      <c r="H3087">
        <v>2.0299999999999998</v>
      </c>
      <c r="I3087">
        <v>1.24</v>
      </c>
      <c r="J3087">
        <v>3.38</v>
      </c>
      <c r="K3087">
        <v>2.2599999999999998</v>
      </c>
      <c r="L3087">
        <v>0.22</v>
      </c>
      <c r="M3087">
        <v>0.13</v>
      </c>
      <c r="N3087">
        <v>1.36</v>
      </c>
      <c r="O3087">
        <v>1.37</v>
      </c>
      <c r="P3087">
        <v>1.29</v>
      </c>
      <c r="Q3087">
        <v>1.24</v>
      </c>
      <c r="R3087">
        <v>11.12</v>
      </c>
      <c r="S3087">
        <v>9.1300000000000008</v>
      </c>
      <c r="T3087">
        <v>4.59</v>
      </c>
      <c r="U3087">
        <v>1.7</v>
      </c>
      <c r="V3087">
        <v>1.34</v>
      </c>
      <c r="W3087">
        <v>67.84</v>
      </c>
      <c r="X3087">
        <v>5.58</v>
      </c>
      <c r="Y3087">
        <v>7.7</v>
      </c>
      <c r="Z3087">
        <v>8.4700000000000006</v>
      </c>
      <c r="AA3087">
        <v>18.079999999999998</v>
      </c>
      <c r="AB3087">
        <v>6.01</v>
      </c>
      <c r="AC3087">
        <v>20.97</v>
      </c>
    </row>
    <row r="3088" spans="1:29" x14ac:dyDescent="0.2">
      <c r="A3088" t="s">
        <v>289</v>
      </c>
      <c r="B3088" s="2" t="s">
        <v>4955</v>
      </c>
      <c r="C3088" s="2">
        <v>2</v>
      </c>
      <c r="D3088" s="2">
        <v>1</v>
      </c>
      <c r="E3088" s="2">
        <v>1</v>
      </c>
      <c r="F3088" s="1">
        <v>42914.492361111108</v>
      </c>
      <c r="G3088">
        <v>84.44</v>
      </c>
      <c r="H3088">
        <v>1.97</v>
      </c>
      <c r="I3088">
        <v>1.27</v>
      </c>
      <c r="J3088">
        <v>1.94</v>
      </c>
      <c r="K3088">
        <v>2.48</v>
      </c>
      <c r="L3088">
        <v>0.53</v>
      </c>
      <c r="M3088">
        <v>0.67</v>
      </c>
      <c r="N3088">
        <v>1.73</v>
      </c>
      <c r="O3088">
        <v>1.75</v>
      </c>
      <c r="P3088">
        <v>2.66</v>
      </c>
      <c r="Q3088">
        <v>3.46</v>
      </c>
      <c r="R3088">
        <v>6.03</v>
      </c>
      <c r="S3088">
        <v>13.9</v>
      </c>
      <c r="T3088">
        <v>4.25</v>
      </c>
      <c r="U3088">
        <v>2.0099999999999998</v>
      </c>
      <c r="V3088">
        <v>1.56</v>
      </c>
      <c r="W3088">
        <v>71.47</v>
      </c>
      <c r="X3088">
        <v>7.75</v>
      </c>
      <c r="Y3088">
        <v>11.46</v>
      </c>
      <c r="Z3088">
        <v>15.57</v>
      </c>
      <c r="AA3088">
        <v>37.85</v>
      </c>
      <c r="AB3088">
        <v>11.8</v>
      </c>
      <c r="AC3088">
        <v>30.75</v>
      </c>
    </row>
    <row r="3089" spans="1:29" x14ac:dyDescent="0.2">
      <c r="A3089" t="s">
        <v>1528</v>
      </c>
      <c r="B3089" s="2" t="s">
        <v>4794</v>
      </c>
      <c r="C3089" s="2">
        <v>1</v>
      </c>
      <c r="D3089" s="2">
        <v>2</v>
      </c>
      <c r="E3089" s="2">
        <v>2</v>
      </c>
      <c r="F3089" s="1">
        <v>42979.668055555558</v>
      </c>
      <c r="G3089">
        <v>84.44</v>
      </c>
      <c r="H3089">
        <v>1.73</v>
      </c>
      <c r="I3089">
        <v>1.19</v>
      </c>
      <c r="J3089">
        <v>2.4700000000000002</v>
      </c>
      <c r="K3089">
        <v>1.87</v>
      </c>
      <c r="L3089">
        <v>0.37</v>
      </c>
      <c r="M3089">
        <v>0.47</v>
      </c>
      <c r="N3089">
        <v>1.49</v>
      </c>
      <c r="O3089">
        <v>1.47</v>
      </c>
      <c r="P3089">
        <v>2.0299999999999998</v>
      </c>
      <c r="Q3089">
        <v>2.71</v>
      </c>
      <c r="R3089">
        <v>10.19</v>
      </c>
      <c r="S3089">
        <v>10.29</v>
      </c>
      <c r="T3089">
        <v>4.3899999999999997</v>
      </c>
      <c r="U3089">
        <v>1.72</v>
      </c>
      <c r="V3089">
        <v>1.45</v>
      </c>
      <c r="W3089">
        <v>72.569999999999993</v>
      </c>
      <c r="X3089">
        <v>6.54</v>
      </c>
      <c r="Y3089">
        <v>7.04</v>
      </c>
      <c r="Z3089">
        <v>10.52</v>
      </c>
      <c r="AA3089">
        <v>18.47</v>
      </c>
      <c r="AB3089">
        <v>6.02</v>
      </c>
      <c r="AC3089">
        <v>14.85</v>
      </c>
    </row>
    <row r="3090" spans="1:29" x14ac:dyDescent="0.2">
      <c r="A3090" t="s">
        <v>3619</v>
      </c>
      <c r="B3090" s="2" t="s">
        <v>4831</v>
      </c>
      <c r="C3090" s="2">
        <v>1</v>
      </c>
      <c r="D3090" s="2">
        <v>2</v>
      </c>
      <c r="E3090" s="2">
        <v>4</v>
      </c>
      <c r="F3090" s="1">
        <v>43216.577777777777</v>
      </c>
      <c r="G3090">
        <v>84.43</v>
      </c>
      <c r="H3090">
        <v>2.12</v>
      </c>
      <c r="I3090">
        <v>1.26</v>
      </c>
      <c r="J3090">
        <v>1.75</v>
      </c>
      <c r="K3090">
        <v>2.79</v>
      </c>
      <c r="L3090">
        <v>0.63</v>
      </c>
      <c r="M3090">
        <v>0.24</v>
      </c>
      <c r="N3090">
        <v>1.76</v>
      </c>
      <c r="O3090">
        <v>1.69</v>
      </c>
      <c r="P3090">
        <v>3.37</v>
      </c>
      <c r="Q3090">
        <v>3.73</v>
      </c>
      <c r="R3090">
        <v>3.17</v>
      </c>
      <c r="S3090">
        <v>14.7</v>
      </c>
      <c r="T3090">
        <v>4.17</v>
      </c>
      <c r="U3090">
        <v>2.35</v>
      </c>
      <c r="V3090">
        <v>1.71</v>
      </c>
      <c r="W3090">
        <v>75.239999999999995</v>
      </c>
      <c r="X3090">
        <v>18.02</v>
      </c>
      <c r="Y3090">
        <v>24.78</v>
      </c>
      <c r="Z3090">
        <v>35.409999999999997</v>
      </c>
      <c r="AA3090">
        <v>66.94</v>
      </c>
      <c r="AB3090">
        <v>15.49</v>
      </c>
      <c r="AC3090">
        <v>71.05</v>
      </c>
    </row>
    <row r="3091" spans="1:29" x14ac:dyDescent="0.2">
      <c r="A3091" t="s">
        <v>4182</v>
      </c>
      <c r="B3091" s="2" t="s">
        <v>4985</v>
      </c>
      <c r="C3091" s="2">
        <v>2</v>
      </c>
      <c r="D3091" s="2">
        <v>1</v>
      </c>
      <c r="E3091" s="2">
        <v>5</v>
      </c>
      <c r="F3091" s="1">
        <v>43286.395833333336</v>
      </c>
      <c r="G3091">
        <v>84.43</v>
      </c>
      <c r="H3091">
        <v>2.08</v>
      </c>
      <c r="I3091">
        <v>1.32</v>
      </c>
      <c r="J3091">
        <v>3.75</v>
      </c>
      <c r="K3091">
        <v>2.2400000000000002</v>
      </c>
      <c r="L3091">
        <v>0.35</v>
      </c>
      <c r="M3091">
        <v>0.36</v>
      </c>
      <c r="N3091">
        <v>1.44</v>
      </c>
      <c r="O3091">
        <v>1.44</v>
      </c>
      <c r="P3091">
        <v>1.85</v>
      </c>
      <c r="Q3091">
        <v>2.4700000000000002</v>
      </c>
      <c r="R3091">
        <v>9.57</v>
      </c>
      <c r="S3091">
        <v>10.18</v>
      </c>
      <c r="T3091">
        <v>4.8499999999999996</v>
      </c>
      <c r="U3091">
        <v>1.72</v>
      </c>
      <c r="V3091">
        <v>1.38</v>
      </c>
      <c r="W3091">
        <v>70.260000000000005</v>
      </c>
      <c r="X3091">
        <v>5.53</v>
      </c>
      <c r="Y3091">
        <v>7.63</v>
      </c>
      <c r="Z3091">
        <v>9.51</v>
      </c>
      <c r="AA3091">
        <v>16.940000000000001</v>
      </c>
      <c r="AB3091">
        <v>6.35</v>
      </c>
      <c r="AC3091">
        <v>15.35</v>
      </c>
    </row>
    <row r="3092" spans="1:29" x14ac:dyDescent="0.2">
      <c r="A3092" t="s">
        <v>1515</v>
      </c>
      <c r="B3092" s="2" t="s">
        <v>4930</v>
      </c>
      <c r="C3092" s="2">
        <v>1</v>
      </c>
      <c r="D3092" s="2">
        <v>1</v>
      </c>
      <c r="E3092" s="2">
        <v>2</v>
      </c>
      <c r="F3092" s="1">
        <v>42979.63958333333</v>
      </c>
      <c r="G3092">
        <v>84.43</v>
      </c>
      <c r="H3092">
        <v>1.6</v>
      </c>
      <c r="I3092">
        <v>1.21</v>
      </c>
      <c r="J3092">
        <v>3.05</v>
      </c>
      <c r="K3092">
        <v>1.81</v>
      </c>
      <c r="L3092">
        <v>0.43</v>
      </c>
      <c r="M3092">
        <v>0.43</v>
      </c>
      <c r="N3092">
        <v>1.43</v>
      </c>
      <c r="O3092">
        <v>1.43</v>
      </c>
      <c r="P3092">
        <v>1.97</v>
      </c>
      <c r="Q3092">
        <v>2.58</v>
      </c>
      <c r="R3092">
        <v>9.74</v>
      </c>
      <c r="S3092">
        <v>10.130000000000001</v>
      </c>
      <c r="T3092">
        <v>4.24</v>
      </c>
      <c r="U3092">
        <v>1.55</v>
      </c>
      <c r="V3092">
        <v>1.37</v>
      </c>
      <c r="W3092">
        <v>71.38</v>
      </c>
      <c r="X3092">
        <v>5.96</v>
      </c>
      <c r="Y3092">
        <v>6.83</v>
      </c>
      <c r="Z3092">
        <v>10.99</v>
      </c>
      <c r="AA3092">
        <v>16.48</v>
      </c>
      <c r="AB3092">
        <v>4.8099999999999996</v>
      </c>
      <c r="AC3092">
        <v>13.95</v>
      </c>
    </row>
    <row r="3093" spans="1:29" x14ac:dyDescent="0.2">
      <c r="A3093" t="s">
        <v>670</v>
      </c>
      <c r="B3093" s="2" t="s">
        <v>5126</v>
      </c>
      <c r="C3093" s="2">
        <v>2</v>
      </c>
      <c r="D3093" s="2">
        <v>2</v>
      </c>
      <c r="E3093" s="2">
        <v>1</v>
      </c>
      <c r="F3093" s="1">
        <v>42933.472916666666</v>
      </c>
      <c r="G3093">
        <v>84.43</v>
      </c>
      <c r="H3093">
        <v>1.78</v>
      </c>
      <c r="I3093">
        <v>1.24</v>
      </c>
      <c r="J3093">
        <v>2.99</v>
      </c>
      <c r="K3093">
        <v>2.16</v>
      </c>
      <c r="L3093">
        <v>0.56999999999999995</v>
      </c>
      <c r="M3093">
        <v>0.59</v>
      </c>
      <c r="N3093">
        <v>1.48</v>
      </c>
      <c r="O3093">
        <v>1.46</v>
      </c>
      <c r="P3093">
        <v>2.61</v>
      </c>
      <c r="Q3093">
        <v>3.29</v>
      </c>
      <c r="R3093">
        <v>6.1</v>
      </c>
      <c r="S3093">
        <v>11.43</v>
      </c>
      <c r="T3093">
        <v>4.54</v>
      </c>
      <c r="U3093">
        <v>1.77</v>
      </c>
      <c r="V3093">
        <v>1.39</v>
      </c>
      <c r="W3093">
        <v>72.53</v>
      </c>
      <c r="X3093">
        <v>7.14</v>
      </c>
      <c r="Y3093">
        <v>9.56</v>
      </c>
      <c r="Z3093">
        <v>12.22</v>
      </c>
      <c r="AA3093">
        <v>27.3</v>
      </c>
      <c r="AB3093">
        <v>10.199999999999999</v>
      </c>
      <c r="AC3093">
        <v>28.12</v>
      </c>
    </row>
    <row r="3094" spans="1:29" x14ac:dyDescent="0.2">
      <c r="A3094" t="s">
        <v>509</v>
      </c>
      <c r="B3094" s="2" t="s">
        <v>5040</v>
      </c>
      <c r="C3094" s="2">
        <v>2</v>
      </c>
      <c r="D3094" s="2">
        <v>1</v>
      </c>
      <c r="E3094" s="2">
        <v>1</v>
      </c>
      <c r="F3094" s="1">
        <v>42928.493750000001</v>
      </c>
      <c r="G3094">
        <v>84.43</v>
      </c>
      <c r="H3094">
        <v>2.11</v>
      </c>
      <c r="I3094">
        <v>1.52</v>
      </c>
      <c r="J3094">
        <v>2.69</v>
      </c>
      <c r="K3094">
        <v>2.54</v>
      </c>
      <c r="L3094">
        <v>0.51</v>
      </c>
      <c r="M3094">
        <v>0.53</v>
      </c>
      <c r="N3094">
        <v>1.93</v>
      </c>
      <c r="O3094">
        <v>1.93</v>
      </c>
      <c r="P3094">
        <v>2.6</v>
      </c>
      <c r="Q3094">
        <v>3.12</v>
      </c>
      <c r="R3094">
        <v>6.16</v>
      </c>
      <c r="S3094">
        <v>14.86</v>
      </c>
      <c r="T3094">
        <v>4.45</v>
      </c>
      <c r="U3094">
        <v>1.92</v>
      </c>
      <c r="V3094">
        <v>1.63</v>
      </c>
      <c r="W3094">
        <v>70.739999999999995</v>
      </c>
      <c r="X3094">
        <v>7.26</v>
      </c>
      <c r="Y3094">
        <v>8.9700000000000006</v>
      </c>
      <c r="Z3094">
        <v>15.31</v>
      </c>
      <c r="AA3094">
        <v>31.33</v>
      </c>
      <c r="AB3094">
        <v>11.44</v>
      </c>
      <c r="AC3094">
        <v>32.47</v>
      </c>
    </row>
    <row r="3095" spans="1:29" x14ac:dyDescent="0.2">
      <c r="A3095" t="s">
        <v>3812</v>
      </c>
      <c r="B3095" s="2" t="s">
        <v>5198</v>
      </c>
      <c r="C3095" s="2">
        <v>2</v>
      </c>
      <c r="D3095" s="2">
        <v>1</v>
      </c>
      <c r="E3095" s="2">
        <v>5</v>
      </c>
      <c r="F3095" s="1">
        <v>43280.436111111114</v>
      </c>
      <c r="G3095">
        <v>84.43</v>
      </c>
      <c r="H3095">
        <v>1.79</v>
      </c>
      <c r="I3095">
        <v>1.17</v>
      </c>
      <c r="J3095">
        <v>3.58</v>
      </c>
      <c r="K3095">
        <v>1.89</v>
      </c>
      <c r="L3095">
        <v>0.23</v>
      </c>
      <c r="M3095">
        <v>0.18</v>
      </c>
      <c r="N3095">
        <v>1.31</v>
      </c>
      <c r="O3095">
        <v>1.34</v>
      </c>
      <c r="P3095">
        <v>1.22</v>
      </c>
      <c r="Q3095">
        <v>1.52</v>
      </c>
      <c r="R3095">
        <v>10.71</v>
      </c>
      <c r="S3095">
        <v>8.74</v>
      </c>
      <c r="T3095">
        <v>4.75</v>
      </c>
      <c r="U3095">
        <v>1.51</v>
      </c>
      <c r="V3095">
        <v>1.26</v>
      </c>
      <c r="W3095">
        <v>69.12</v>
      </c>
      <c r="X3095">
        <v>5.9</v>
      </c>
      <c r="Y3095">
        <v>7.21</v>
      </c>
      <c r="Z3095">
        <v>8.02</v>
      </c>
      <c r="AA3095">
        <v>15.98</v>
      </c>
      <c r="AB3095">
        <v>7.33</v>
      </c>
      <c r="AC3095">
        <v>15.94</v>
      </c>
    </row>
    <row r="3096" spans="1:29" x14ac:dyDescent="0.2">
      <c r="A3096" t="s">
        <v>1617</v>
      </c>
      <c r="B3096" s="2" t="s">
        <v>4715</v>
      </c>
      <c r="C3096" s="2">
        <v>1</v>
      </c>
      <c r="D3096" s="2">
        <v>2</v>
      </c>
      <c r="E3096" s="2">
        <v>2</v>
      </c>
      <c r="F3096" s="1">
        <v>42989.556944444441</v>
      </c>
      <c r="G3096">
        <v>84.43</v>
      </c>
      <c r="H3096">
        <v>1.62</v>
      </c>
      <c r="I3096">
        <v>1.31</v>
      </c>
      <c r="J3096">
        <v>3.49</v>
      </c>
      <c r="K3096">
        <v>1.8</v>
      </c>
      <c r="L3096">
        <v>0.41</v>
      </c>
      <c r="M3096">
        <v>0.39</v>
      </c>
      <c r="N3096">
        <v>1.4</v>
      </c>
      <c r="O3096">
        <v>1.4</v>
      </c>
      <c r="P3096">
        <v>1.74</v>
      </c>
      <c r="Q3096">
        <v>2.23</v>
      </c>
      <c r="R3096">
        <v>10.59</v>
      </c>
      <c r="S3096">
        <v>9.65</v>
      </c>
      <c r="T3096">
        <v>4</v>
      </c>
      <c r="U3096">
        <v>1.42</v>
      </c>
      <c r="V3096">
        <v>1.32</v>
      </c>
      <c r="W3096">
        <v>71.13</v>
      </c>
      <c r="X3096">
        <v>4.9400000000000004</v>
      </c>
      <c r="Y3096">
        <v>5.71</v>
      </c>
      <c r="Z3096">
        <v>9.73</v>
      </c>
      <c r="AA3096">
        <v>10.95</v>
      </c>
      <c r="AB3096">
        <v>3.95</v>
      </c>
      <c r="AC3096">
        <v>8.42</v>
      </c>
    </row>
    <row r="3097" spans="1:29" x14ac:dyDescent="0.2">
      <c r="A3097" t="s">
        <v>3485</v>
      </c>
      <c r="B3097" s="2" t="s">
        <v>4936</v>
      </c>
      <c r="C3097" s="2">
        <v>1</v>
      </c>
      <c r="D3097" s="2">
        <v>1</v>
      </c>
      <c r="E3097" s="2">
        <v>4</v>
      </c>
      <c r="F3097" s="1">
        <v>43208.719444444447</v>
      </c>
      <c r="G3097">
        <v>84.43</v>
      </c>
      <c r="H3097">
        <v>1.82</v>
      </c>
      <c r="I3097">
        <v>1.1599999999999999</v>
      </c>
      <c r="J3097">
        <v>0.72</v>
      </c>
      <c r="K3097">
        <v>2.79</v>
      </c>
      <c r="L3097">
        <v>0.7</v>
      </c>
      <c r="M3097">
        <v>0.31</v>
      </c>
      <c r="N3097">
        <v>1.72</v>
      </c>
      <c r="O3097">
        <v>1.69</v>
      </c>
      <c r="P3097">
        <v>3.49</v>
      </c>
      <c r="Q3097">
        <v>3.98</v>
      </c>
      <c r="R3097">
        <v>1.23</v>
      </c>
      <c r="S3097">
        <v>15.05</v>
      </c>
      <c r="T3097">
        <v>3.98</v>
      </c>
      <c r="U3097">
        <v>2.2400000000000002</v>
      </c>
      <c r="V3097">
        <v>1.55</v>
      </c>
      <c r="W3097">
        <v>75.33</v>
      </c>
      <c r="X3097">
        <v>20.03</v>
      </c>
      <c r="Y3097">
        <v>29.2</v>
      </c>
      <c r="Z3097">
        <v>39.81</v>
      </c>
      <c r="AA3097">
        <v>79.180000000000007</v>
      </c>
      <c r="AB3097">
        <v>22.48</v>
      </c>
      <c r="AC3097">
        <v>89.52</v>
      </c>
    </row>
    <row r="3098" spans="1:29" x14ac:dyDescent="0.2">
      <c r="A3098" t="s">
        <v>1217</v>
      </c>
      <c r="B3098" s="2" t="s">
        <v>4831</v>
      </c>
      <c r="C3098" s="2">
        <v>1</v>
      </c>
      <c r="D3098" s="2">
        <v>2</v>
      </c>
      <c r="E3098" s="2">
        <v>2</v>
      </c>
      <c r="F3098" s="1">
        <v>42965.616666666669</v>
      </c>
      <c r="G3098">
        <v>84.42</v>
      </c>
      <c r="H3098">
        <v>2.1</v>
      </c>
      <c r="I3098">
        <v>1.46</v>
      </c>
      <c r="J3098">
        <v>3.85</v>
      </c>
      <c r="K3098">
        <v>2.1800000000000002</v>
      </c>
      <c r="L3098">
        <v>0.37</v>
      </c>
      <c r="M3098">
        <v>0.44</v>
      </c>
      <c r="N3098">
        <v>1.61</v>
      </c>
      <c r="O3098">
        <v>1.59</v>
      </c>
      <c r="P3098">
        <v>1.9</v>
      </c>
      <c r="Q3098">
        <v>2.0099999999999998</v>
      </c>
      <c r="R3098">
        <v>9.3800000000000008</v>
      </c>
      <c r="S3098">
        <v>11.14</v>
      </c>
      <c r="T3098">
        <v>4.8</v>
      </c>
      <c r="U3098">
        <v>1.81</v>
      </c>
      <c r="V3098">
        <v>1.55</v>
      </c>
      <c r="W3098">
        <v>69.97</v>
      </c>
      <c r="X3098">
        <v>5.31</v>
      </c>
      <c r="Y3098">
        <v>6.43</v>
      </c>
      <c r="Z3098">
        <v>11.06</v>
      </c>
      <c r="AA3098">
        <v>14.08</v>
      </c>
      <c r="AB3098">
        <v>4.5</v>
      </c>
      <c r="AC3098">
        <v>14.71</v>
      </c>
    </row>
    <row r="3099" spans="1:29" x14ac:dyDescent="0.2">
      <c r="A3099" t="s">
        <v>3659</v>
      </c>
      <c r="B3099" s="2" t="s">
        <v>4753</v>
      </c>
      <c r="C3099" s="2">
        <v>1</v>
      </c>
      <c r="D3099" s="2">
        <v>1</v>
      </c>
      <c r="E3099" s="2">
        <v>4</v>
      </c>
      <c r="F3099" s="1">
        <v>43216.604861111111</v>
      </c>
      <c r="G3099">
        <v>84.42</v>
      </c>
      <c r="H3099">
        <v>1.73</v>
      </c>
      <c r="I3099">
        <v>1.1499999999999999</v>
      </c>
      <c r="J3099">
        <v>1.93</v>
      </c>
      <c r="K3099">
        <v>2.56</v>
      </c>
      <c r="L3099">
        <v>0.76</v>
      </c>
      <c r="M3099">
        <v>0.56000000000000005</v>
      </c>
      <c r="N3099">
        <v>1.58</v>
      </c>
      <c r="O3099">
        <v>1.53</v>
      </c>
      <c r="P3099">
        <v>3.55</v>
      </c>
      <c r="Q3099">
        <v>4.37</v>
      </c>
      <c r="R3099">
        <v>2.88</v>
      </c>
      <c r="S3099">
        <v>13.75</v>
      </c>
      <c r="T3099">
        <v>4.34</v>
      </c>
      <c r="U3099">
        <v>2.11</v>
      </c>
      <c r="V3099">
        <v>1.52</v>
      </c>
      <c r="W3099">
        <v>75.3</v>
      </c>
      <c r="X3099">
        <v>17.149999999999999</v>
      </c>
      <c r="Y3099">
        <v>23.64</v>
      </c>
      <c r="Z3099">
        <v>34.380000000000003</v>
      </c>
      <c r="AA3099">
        <v>55.24</v>
      </c>
      <c r="AB3099">
        <v>11.5</v>
      </c>
      <c r="AC3099">
        <v>55.94</v>
      </c>
    </row>
    <row r="3100" spans="1:29" x14ac:dyDescent="0.2">
      <c r="A3100" t="s">
        <v>4220</v>
      </c>
      <c r="B3100" s="2" t="s">
        <v>5090</v>
      </c>
      <c r="C3100" s="2">
        <v>2</v>
      </c>
      <c r="D3100" s="2">
        <v>1</v>
      </c>
      <c r="E3100" s="2">
        <v>5</v>
      </c>
      <c r="F3100" s="1">
        <v>43286.447916666664</v>
      </c>
      <c r="G3100">
        <v>84.42</v>
      </c>
      <c r="H3100">
        <v>2.2599999999999998</v>
      </c>
      <c r="I3100">
        <v>1.41</v>
      </c>
      <c r="J3100">
        <v>3.64</v>
      </c>
      <c r="K3100">
        <v>2.2599999999999998</v>
      </c>
      <c r="L3100">
        <v>0.28000000000000003</v>
      </c>
      <c r="M3100">
        <v>0.28000000000000003</v>
      </c>
      <c r="N3100">
        <v>1.67</v>
      </c>
      <c r="O3100">
        <v>1.67</v>
      </c>
      <c r="P3100">
        <v>1.57</v>
      </c>
      <c r="Q3100">
        <v>1.94</v>
      </c>
      <c r="R3100">
        <v>9.02</v>
      </c>
      <c r="S3100">
        <v>12.17</v>
      </c>
      <c r="T3100">
        <v>5.15</v>
      </c>
      <c r="U3100">
        <v>1.82</v>
      </c>
      <c r="V3100">
        <v>1.49</v>
      </c>
      <c r="W3100">
        <v>68.540000000000006</v>
      </c>
      <c r="X3100">
        <v>5.8</v>
      </c>
      <c r="Y3100">
        <v>8.1300000000000008</v>
      </c>
      <c r="Z3100">
        <v>11.49</v>
      </c>
      <c r="AA3100">
        <v>20.23</v>
      </c>
      <c r="AB3100">
        <v>6.94</v>
      </c>
      <c r="AC3100">
        <v>19.61</v>
      </c>
    </row>
    <row r="3101" spans="1:29" x14ac:dyDescent="0.2">
      <c r="A3101" t="s">
        <v>2655</v>
      </c>
      <c r="B3101" s="2" t="s">
        <v>5075</v>
      </c>
      <c r="C3101" s="2">
        <v>2</v>
      </c>
      <c r="D3101" s="2">
        <v>2</v>
      </c>
      <c r="E3101" s="2">
        <v>3</v>
      </c>
      <c r="F3101" s="1">
        <v>43159.429861111108</v>
      </c>
      <c r="G3101">
        <v>84.41</v>
      </c>
      <c r="H3101">
        <v>1.9</v>
      </c>
      <c r="I3101">
        <v>1.1399999999999999</v>
      </c>
      <c r="J3101">
        <v>1.21</v>
      </c>
      <c r="K3101">
        <v>2.75</v>
      </c>
      <c r="L3101">
        <v>0.67</v>
      </c>
      <c r="M3101">
        <v>0.28000000000000003</v>
      </c>
      <c r="N3101">
        <v>1.83</v>
      </c>
      <c r="O3101">
        <v>1.79</v>
      </c>
      <c r="P3101">
        <v>3.48</v>
      </c>
      <c r="Q3101">
        <v>4.04</v>
      </c>
      <c r="R3101">
        <v>1.54</v>
      </c>
      <c r="S3101">
        <v>16.010000000000002</v>
      </c>
      <c r="T3101">
        <v>4.6100000000000003</v>
      </c>
      <c r="U3101">
        <v>2.3199999999999998</v>
      </c>
      <c r="V3101">
        <v>1.67</v>
      </c>
      <c r="W3101">
        <v>73.91</v>
      </c>
      <c r="X3101">
        <v>23.8</v>
      </c>
      <c r="Y3101">
        <v>31.42</v>
      </c>
      <c r="Z3101">
        <v>43.28</v>
      </c>
      <c r="AA3101">
        <v>84.25</v>
      </c>
      <c r="AB3101">
        <v>18.47</v>
      </c>
      <c r="AC3101">
        <v>101.77</v>
      </c>
    </row>
    <row r="3102" spans="1:29" x14ac:dyDescent="0.2">
      <c r="A3102" t="s">
        <v>1161</v>
      </c>
      <c r="B3102" s="2" t="s">
        <v>4787</v>
      </c>
      <c r="C3102" s="2">
        <v>1</v>
      </c>
      <c r="D3102" s="2">
        <v>2</v>
      </c>
      <c r="E3102" s="2">
        <v>2</v>
      </c>
      <c r="F3102" s="1">
        <v>42965.46875</v>
      </c>
      <c r="G3102">
        <v>84.41</v>
      </c>
      <c r="H3102">
        <v>1.81</v>
      </c>
      <c r="I3102">
        <v>1.35</v>
      </c>
      <c r="J3102">
        <v>3.77</v>
      </c>
      <c r="K3102">
        <v>1.8</v>
      </c>
      <c r="L3102">
        <v>0.49</v>
      </c>
      <c r="M3102">
        <v>0.67</v>
      </c>
      <c r="N3102">
        <v>1.42</v>
      </c>
      <c r="O3102">
        <v>1.38</v>
      </c>
      <c r="P3102">
        <v>2.06</v>
      </c>
      <c r="Q3102">
        <v>2.8</v>
      </c>
      <c r="R3102">
        <v>9.84</v>
      </c>
      <c r="S3102">
        <v>9.99</v>
      </c>
      <c r="T3102">
        <v>3.91</v>
      </c>
      <c r="U3102">
        <v>1.58</v>
      </c>
      <c r="V3102">
        <v>1.42</v>
      </c>
      <c r="W3102">
        <v>71.17</v>
      </c>
      <c r="X3102">
        <v>4.78</v>
      </c>
      <c r="Y3102">
        <v>5.69</v>
      </c>
      <c r="Z3102">
        <v>12.35</v>
      </c>
      <c r="AA3102">
        <v>11.14</v>
      </c>
      <c r="AB3102">
        <v>3.56</v>
      </c>
      <c r="AC3102">
        <v>10.48</v>
      </c>
    </row>
    <row r="3103" spans="1:29" x14ac:dyDescent="0.2">
      <c r="A3103" t="s">
        <v>3677</v>
      </c>
      <c r="B3103" s="2" t="s">
        <v>4808</v>
      </c>
      <c r="C3103" s="2">
        <v>1</v>
      </c>
      <c r="D3103" s="2">
        <v>2</v>
      </c>
      <c r="E3103" s="2">
        <v>4</v>
      </c>
      <c r="F3103" s="1">
        <v>43216.615277777775</v>
      </c>
      <c r="G3103">
        <v>84.4</v>
      </c>
      <c r="H3103">
        <v>2.11</v>
      </c>
      <c r="I3103">
        <v>1.29</v>
      </c>
      <c r="J3103">
        <v>2.23</v>
      </c>
      <c r="K3103">
        <v>2.66</v>
      </c>
      <c r="L3103">
        <v>0.64</v>
      </c>
      <c r="M3103">
        <v>0.33</v>
      </c>
      <c r="N3103">
        <v>1.89</v>
      </c>
      <c r="O3103">
        <v>1.82</v>
      </c>
      <c r="P3103">
        <v>3.51</v>
      </c>
      <c r="Q3103">
        <v>3.76</v>
      </c>
      <c r="R3103">
        <v>2.6</v>
      </c>
      <c r="S3103">
        <v>15.69</v>
      </c>
      <c r="T3103">
        <v>5.33</v>
      </c>
      <c r="U3103">
        <v>2.3199999999999998</v>
      </c>
      <c r="V3103">
        <v>1.76</v>
      </c>
      <c r="W3103">
        <v>74.849999999999994</v>
      </c>
      <c r="X3103">
        <v>18.350000000000001</v>
      </c>
      <c r="Y3103">
        <v>23.41</v>
      </c>
      <c r="Z3103">
        <v>33.93</v>
      </c>
      <c r="AA3103">
        <v>65.430000000000007</v>
      </c>
      <c r="AB3103">
        <v>16.48</v>
      </c>
      <c r="AC3103">
        <v>91.71</v>
      </c>
    </row>
    <row r="3104" spans="1:29" x14ac:dyDescent="0.2">
      <c r="A3104" t="s">
        <v>636</v>
      </c>
      <c r="B3104" s="2" t="s">
        <v>4804</v>
      </c>
      <c r="C3104" s="2">
        <v>1</v>
      </c>
      <c r="D3104" s="2">
        <v>1</v>
      </c>
      <c r="E3104" s="2">
        <v>1</v>
      </c>
      <c r="F3104" s="1">
        <v>42933.352083333331</v>
      </c>
      <c r="G3104">
        <v>84.4</v>
      </c>
      <c r="H3104">
        <v>1.93</v>
      </c>
      <c r="I3104">
        <v>1.4</v>
      </c>
      <c r="J3104">
        <v>2.4500000000000002</v>
      </c>
      <c r="K3104">
        <v>2.27</v>
      </c>
      <c r="L3104">
        <v>0.55000000000000004</v>
      </c>
      <c r="M3104">
        <v>0.61</v>
      </c>
      <c r="N3104">
        <v>1.68</v>
      </c>
      <c r="O3104">
        <v>1.67</v>
      </c>
      <c r="P3104">
        <v>2.66</v>
      </c>
      <c r="Q3104">
        <v>3.36</v>
      </c>
      <c r="R3104">
        <v>5.7</v>
      </c>
      <c r="S3104">
        <v>12.9</v>
      </c>
      <c r="T3104">
        <v>4.0199999999999996</v>
      </c>
      <c r="U3104">
        <v>1.67</v>
      </c>
      <c r="V3104">
        <v>1.48</v>
      </c>
      <c r="W3104">
        <v>72.22</v>
      </c>
      <c r="X3104">
        <v>6.22</v>
      </c>
      <c r="Y3104">
        <v>7.58</v>
      </c>
      <c r="Z3104">
        <v>13.22</v>
      </c>
      <c r="AA3104">
        <v>26.29</v>
      </c>
      <c r="AB3104">
        <v>12.35</v>
      </c>
      <c r="AC3104">
        <v>33.79</v>
      </c>
    </row>
    <row r="3105" spans="1:29" x14ac:dyDescent="0.2">
      <c r="A3105" t="s">
        <v>544</v>
      </c>
      <c r="B3105" s="2" t="s">
        <v>4935</v>
      </c>
      <c r="C3105" s="2">
        <v>1</v>
      </c>
      <c r="D3105" s="2">
        <v>1</v>
      </c>
      <c r="E3105" s="2">
        <v>1</v>
      </c>
      <c r="F3105" s="1">
        <v>42922.490277777775</v>
      </c>
      <c r="G3105">
        <v>84.4</v>
      </c>
      <c r="H3105">
        <v>1.83</v>
      </c>
      <c r="I3105">
        <v>1.28</v>
      </c>
      <c r="J3105">
        <v>2.4700000000000002</v>
      </c>
      <c r="K3105">
        <v>2.19</v>
      </c>
      <c r="L3105">
        <v>0.53</v>
      </c>
      <c r="M3105">
        <v>0.54</v>
      </c>
      <c r="N3105">
        <v>1.81</v>
      </c>
      <c r="O3105">
        <v>1.83</v>
      </c>
      <c r="P3105">
        <v>2.71</v>
      </c>
      <c r="Q3105">
        <v>3.22</v>
      </c>
      <c r="R3105">
        <v>6.49</v>
      </c>
      <c r="S3105">
        <v>14.19</v>
      </c>
      <c r="T3105">
        <v>5.43</v>
      </c>
      <c r="U3105">
        <v>1.72</v>
      </c>
      <c r="V3105">
        <v>1.58</v>
      </c>
      <c r="W3105">
        <v>71.599999999999994</v>
      </c>
      <c r="X3105">
        <v>10.31</v>
      </c>
      <c r="Y3105">
        <v>11.52</v>
      </c>
      <c r="Z3105">
        <v>17.11</v>
      </c>
      <c r="AA3105">
        <v>34.020000000000003</v>
      </c>
      <c r="AB3105">
        <v>10.72</v>
      </c>
      <c r="AC3105">
        <v>43.93</v>
      </c>
    </row>
    <row r="3106" spans="1:29" x14ac:dyDescent="0.2">
      <c r="A3106" t="s">
        <v>1661</v>
      </c>
      <c r="B3106" s="2" t="s">
        <v>4864</v>
      </c>
      <c r="C3106" s="2">
        <v>1</v>
      </c>
      <c r="D3106" s="2">
        <v>1</v>
      </c>
      <c r="E3106" s="2">
        <v>2</v>
      </c>
      <c r="F3106" s="1">
        <v>42989.61041666667</v>
      </c>
      <c r="G3106">
        <v>84.4</v>
      </c>
      <c r="H3106">
        <v>1.9</v>
      </c>
      <c r="I3106">
        <v>1.38</v>
      </c>
      <c r="J3106">
        <v>3.87</v>
      </c>
      <c r="K3106">
        <v>1.96</v>
      </c>
      <c r="L3106">
        <v>0.35</v>
      </c>
      <c r="M3106">
        <v>0.28999999999999998</v>
      </c>
      <c r="N3106">
        <v>1.49</v>
      </c>
      <c r="O3106">
        <v>1.49</v>
      </c>
      <c r="P3106">
        <v>1.53</v>
      </c>
      <c r="Q3106">
        <v>1.8</v>
      </c>
      <c r="R3106">
        <v>10.57</v>
      </c>
      <c r="S3106">
        <v>10.17</v>
      </c>
      <c r="T3106">
        <v>4.18</v>
      </c>
      <c r="U3106">
        <v>1.66</v>
      </c>
      <c r="V3106">
        <v>1.38</v>
      </c>
      <c r="W3106">
        <v>69.59</v>
      </c>
      <c r="X3106">
        <v>4.7699999999999996</v>
      </c>
      <c r="Y3106">
        <v>5.92</v>
      </c>
      <c r="Z3106">
        <v>10.220000000000001</v>
      </c>
      <c r="AA3106">
        <v>13.55</v>
      </c>
      <c r="AB3106">
        <v>4.51</v>
      </c>
      <c r="AC3106">
        <v>9.89</v>
      </c>
    </row>
    <row r="3107" spans="1:29" x14ac:dyDescent="0.2">
      <c r="A3107" t="s">
        <v>4401</v>
      </c>
      <c r="B3107" s="2" t="s">
        <v>4852</v>
      </c>
      <c r="C3107" s="2">
        <v>1</v>
      </c>
      <c r="D3107" s="2">
        <v>2</v>
      </c>
      <c r="E3107" s="2">
        <v>5</v>
      </c>
      <c r="F3107" s="1">
        <v>43291.578472222223</v>
      </c>
      <c r="G3107">
        <v>84.39</v>
      </c>
      <c r="H3107">
        <v>1.93</v>
      </c>
      <c r="I3107">
        <v>1.25</v>
      </c>
      <c r="J3107">
        <v>3.06</v>
      </c>
      <c r="K3107">
        <v>2.02</v>
      </c>
      <c r="L3107">
        <v>0.22</v>
      </c>
      <c r="M3107">
        <v>0.15</v>
      </c>
      <c r="N3107">
        <v>1.59</v>
      </c>
      <c r="O3107">
        <v>1.58</v>
      </c>
      <c r="P3107">
        <v>1.42</v>
      </c>
      <c r="Q3107">
        <v>1.68</v>
      </c>
      <c r="R3107">
        <v>9.26</v>
      </c>
      <c r="S3107">
        <v>11.02</v>
      </c>
      <c r="T3107">
        <v>4.58</v>
      </c>
      <c r="U3107">
        <v>1.62</v>
      </c>
      <c r="V3107">
        <v>1.43</v>
      </c>
      <c r="W3107">
        <v>70.3</v>
      </c>
      <c r="X3107">
        <v>6.31</v>
      </c>
      <c r="Y3107">
        <v>7.73</v>
      </c>
      <c r="Z3107">
        <v>9.4499999999999993</v>
      </c>
      <c r="AA3107">
        <v>22.66</v>
      </c>
      <c r="AB3107">
        <v>10.96</v>
      </c>
      <c r="AC3107">
        <v>19.36</v>
      </c>
    </row>
    <row r="3108" spans="1:29" x14ac:dyDescent="0.2">
      <c r="A3108" t="s">
        <v>609</v>
      </c>
      <c r="B3108" s="2" t="s">
        <v>4957</v>
      </c>
      <c r="C3108" s="2">
        <v>2</v>
      </c>
      <c r="D3108" s="2">
        <v>2</v>
      </c>
      <c r="E3108" s="2">
        <v>1</v>
      </c>
      <c r="F3108" s="1">
        <v>42928.618055555555</v>
      </c>
      <c r="G3108">
        <v>84.39</v>
      </c>
      <c r="H3108">
        <v>1.76</v>
      </c>
      <c r="I3108">
        <v>1.23</v>
      </c>
      <c r="J3108">
        <v>1.6</v>
      </c>
      <c r="K3108">
        <v>2.1800000000000002</v>
      </c>
      <c r="L3108">
        <v>0.47</v>
      </c>
      <c r="M3108">
        <v>0.51</v>
      </c>
      <c r="N3108">
        <v>1.63</v>
      </c>
      <c r="O3108">
        <v>1.62</v>
      </c>
      <c r="P3108">
        <v>2.41</v>
      </c>
      <c r="Q3108">
        <v>3.36</v>
      </c>
      <c r="R3108">
        <v>7.47</v>
      </c>
      <c r="S3108">
        <v>12.29</v>
      </c>
      <c r="T3108">
        <v>4.0999999999999996</v>
      </c>
      <c r="U3108">
        <v>1.6</v>
      </c>
      <c r="V3108">
        <v>1.44</v>
      </c>
      <c r="W3108">
        <v>72.709999999999994</v>
      </c>
      <c r="X3108">
        <v>6.77</v>
      </c>
      <c r="Y3108">
        <v>8.32</v>
      </c>
      <c r="Z3108">
        <v>11.23</v>
      </c>
      <c r="AA3108">
        <v>27.59</v>
      </c>
      <c r="AB3108">
        <v>10.32</v>
      </c>
      <c r="AC3108">
        <v>23.87</v>
      </c>
    </row>
    <row r="3109" spans="1:29" x14ac:dyDescent="0.2">
      <c r="A3109" t="s">
        <v>1123</v>
      </c>
      <c r="B3109" s="2" t="s">
        <v>5060</v>
      </c>
      <c r="C3109" s="2">
        <v>2</v>
      </c>
      <c r="D3109" s="2">
        <v>2</v>
      </c>
      <c r="E3109" s="2">
        <v>2</v>
      </c>
      <c r="F3109" s="1">
        <v>42963.642361111109</v>
      </c>
      <c r="G3109">
        <v>84.39</v>
      </c>
      <c r="H3109">
        <v>1.97</v>
      </c>
      <c r="I3109">
        <v>1.38</v>
      </c>
      <c r="J3109">
        <v>3.77</v>
      </c>
      <c r="K3109">
        <v>2.04</v>
      </c>
      <c r="L3109">
        <v>0.35</v>
      </c>
      <c r="M3109">
        <v>0.3</v>
      </c>
      <c r="N3109">
        <v>1.75</v>
      </c>
      <c r="O3109">
        <v>1.74</v>
      </c>
      <c r="P3109">
        <v>1.76</v>
      </c>
      <c r="Q3109">
        <v>2.13</v>
      </c>
      <c r="R3109">
        <v>8.33</v>
      </c>
      <c r="S3109">
        <v>12.92</v>
      </c>
      <c r="T3109">
        <v>5</v>
      </c>
      <c r="U3109">
        <v>1.55</v>
      </c>
      <c r="V3109">
        <v>1.5</v>
      </c>
      <c r="W3109">
        <v>69.260000000000005</v>
      </c>
      <c r="X3109">
        <v>7.86</v>
      </c>
      <c r="Y3109">
        <v>8.91</v>
      </c>
      <c r="Z3109">
        <v>12.07</v>
      </c>
      <c r="AA3109">
        <v>21.86</v>
      </c>
      <c r="AB3109">
        <v>7.25</v>
      </c>
      <c r="AC3109">
        <v>25.14</v>
      </c>
    </row>
    <row r="3110" spans="1:29" x14ac:dyDescent="0.2">
      <c r="A3110" t="s">
        <v>1657</v>
      </c>
      <c r="B3110" s="2" t="s">
        <v>4945</v>
      </c>
      <c r="C3110" s="2">
        <v>1</v>
      </c>
      <c r="D3110" s="2">
        <v>2</v>
      </c>
      <c r="E3110" s="2">
        <v>2</v>
      </c>
      <c r="F3110" s="1">
        <v>42989.606944444444</v>
      </c>
      <c r="G3110">
        <v>84.39</v>
      </c>
      <c r="H3110">
        <v>2.0499999999999998</v>
      </c>
      <c r="I3110">
        <v>1.6</v>
      </c>
      <c r="J3110">
        <v>2.72</v>
      </c>
      <c r="K3110">
        <v>2.14</v>
      </c>
      <c r="L3110">
        <v>0.24</v>
      </c>
      <c r="M3110">
        <v>0.28999999999999998</v>
      </c>
      <c r="N3110">
        <v>1.95</v>
      </c>
      <c r="O3110">
        <v>1.92</v>
      </c>
      <c r="P3110">
        <v>1.38</v>
      </c>
      <c r="Q3110">
        <v>1.38</v>
      </c>
      <c r="R3110">
        <v>9.6999999999999993</v>
      </c>
      <c r="S3110">
        <v>13.26</v>
      </c>
      <c r="T3110">
        <v>3.92</v>
      </c>
      <c r="U3110">
        <v>1.65</v>
      </c>
      <c r="V3110">
        <v>1.59</v>
      </c>
      <c r="W3110">
        <v>70.34</v>
      </c>
      <c r="X3110">
        <v>4.9800000000000004</v>
      </c>
      <c r="Y3110">
        <v>5.56</v>
      </c>
      <c r="Z3110">
        <v>10.91</v>
      </c>
      <c r="AA3110">
        <v>14.51</v>
      </c>
      <c r="AB3110">
        <v>7.14</v>
      </c>
      <c r="AC3110">
        <v>12.81</v>
      </c>
    </row>
    <row r="3111" spans="1:29" x14ac:dyDescent="0.2">
      <c r="A3111" t="s">
        <v>2884</v>
      </c>
      <c r="B3111" s="2" t="s">
        <v>5174</v>
      </c>
      <c r="C3111" s="2">
        <v>2</v>
      </c>
      <c r="D3111" s="2">
        <v>2</v>
      </c>
      <c r="E3111" s="2">
        <v>4</v>
      </c>
      <c r="F3111" s="1">
        <v>43178.534722222219</v>
      </c>
      <c r="G3111">
        <v>84.39</v>
      </c>
      <c r="H3111">
        <v>1.49</v>
      </c>
      <c r="I3111">
        <v>0.83</v>
      </c>
      <c r="J3111">
        <v>-0.53</v>
      </c>
      <c r="K3111">
        <v>2.12</v>
      </c>
      <c r="L3111">
        <v>0.74</v>
      </c>
      <c r="M3111">
        <v>0.55000000000000004</v>
      </c>
      <c r="N3111">
        <v>1.49</v>
      </c>
      <c r="O3111">
        <v>1.41</v>
      </c>
      <c r="P3111">
        <v>3.33</v>
      </c>
      <c r="Q3111">
        <v>3.01</v>
      </c>
      <c r="R3111">
        <v>4.07</v>
      </c>
      <c r="S3111">
        <v>13.36</v>
      </c>
      <c r="T3111">
        <v>3.24</v>
      </c>
      <c r="U3111">
        <v>2.4</v>
      </c>
      <c r="V3111">
        <v>1.56</v>
      </c>
      <c r="W3111">
        <v>73.38</v>
      </c>
      <c r="X3111">
        <v>20.48</v>
      </c>
      <c r="Y3111">
        <v>27.12</v>
      </c>
      <c r="Z3111">
        <v>45.2</v>
      </c>
      <c r="AA3111">
        <v>90.46</v>
      </c>
      <c r="AB3111">
        <v>17.54</v>
      </c>
      <c r="AC3111">
        <v>79.13</v>
      </c>
    </row>
    <row r="3112" spans="1:29" x14ac:dyDescent="0.2">
      <c r="A3112" t="s">
        <v>1610</v>
      </c>
      <c r="B3112" s="2" t="s">
        <v>4730</v>
      </c>
      <c r="C3112" s="2">
        <v>1</v>
      </c>
      <c r="D3112" s="2">
        <v>1</v>
      </c>
      <c r="E3112" s="2">
        <v>2</v>
      </c>
      <c r="F3112" s="1">
        <v>42989.546527777777</v>
      </c>
      <c r="G3112">
        <v>84.38</v>
      </c>
      <c r="H3112">
        <v>1.78</v>
      </c>
      <c r="I3112">
        <v>1.31</v>
      </c>
      <c r="J3112">
        <v>3.45</v>
      </c>
      <c r="K3112">
        <v>1.94</v>
      </c>
      <c r="L3112">
        <v>0.45</v>
      </c>
      <c r="M3112">
        <v>0.42</v>
      </c>
      <c r="N3112">
        <v>1.51</v>
      </c>
      <c r="O3112">
        <v>1.5</v>
      </c>
      <c r="P3112">
        <v>1.99</v>
      </c>
      <c r="Q3112">
        <v>2.58</v>
      </c>
      <c r="R3112">
        <v>8.91</v>
      </c>
      <c r="S3112">
        <v>11.03</v>
      </c>
      <c r="T3112">
        <v>4.1900000000000004</v>
      </c>
      <c r="U3112">
        <v>1.59</v>
      </c>
      <c r="V3112">
        <v>1.39</v>
      </c>
      <c r="W3112">
        <v>71.25</v>
      </c>
      <c r="X3112">
        <v>5.57</v>
      </c>
      <c r="Y3112">
        <v>7.26</v>
      </c>
      <c r="Z3112">
        <v>10.82</v>
      </c>
      <c r="AA3112">
        <v>17.64</v>
      </c>
      <c r="AB3112">
        <v>5.68</v>
      </c>
      <c r="AC3112">
        <v>12.66</v>
      </c>
    </row>
    <row r="3113" spans="1:29" x14ac:dyDescent="0.2">
      <c r="A3113" t="s">
        <v>391</v>
      </c>
      <c r="B3113" s="2" t="s">
        <v>5184</v>
      </c>
      <c r="C3113" s="2">
        <v>2</v>
      </c>
      <c r="D3113" s="2">
        <v>2</v>
      </c>
      <c r="E3113" s="2">
        <v>1</v>
      </c>
      <c r="F3113" s="1">
        <v>42916.506249999999</v>
      </c>
      <c r="G3113">
        <v>84.38</v>
      </c>
      <c r="H3113">
        <v>1.87</v>
      </c>
      <c r="I3113">
        <v>1.23</v>
      </c>
      <c r="J3113">
        <v>3.68</v>
      </c>
      <c r="K3113">
        <v>2.2599999999999998</v>
      </c>
      <c r="L3113">
        <v>0.61</v>
      </c>
      <c r="M3113">
        <v>0.73</v>
      </c>
      <c r="N3113">
        <v>1.53</v>
      </c>
      <c r="O3113">
        <v>1.56</v>
      </c>
      <c r="P3113">
        <v>3.01</v>
      </c>
      <c r="Q3113">
        <v>3.62</v>
      </c>
      <c r="R3113">
        <v>6.01</v>
      </c>
      <c r="S3113">
        <v>12.85</v>
      </c>
      <c r="T3113">
        <v>5.12</v>
      </c>
      <c r="U3113">
        <v>1.83</v>
      </c>
      <c r="V3113">
        <v>1.52</v>
      </c>
      <c r="W3113">
        <v>70.87</v>
      </c>
      <c r="X3113">
        <v>10.47</v>
      </c>
      <c r="Y3113">
        <v>13.71</v>
      </c>
      <c r="Z3113">
        <v>17.350000000000001</v>
      </c>
      <c r="AA3113">
        <v>31.33</v>
      </c>
      <c r="AB3113">
        <v>7.92</v>
      </c>
      <c r="AC3113">
        <v>41.11</v>
      </c>
    </row>
    <row r="3114" spans="1:29" x14ac:dyDescent="0.2">
      <c r="A3114" t="s">
        <v>3609</v>
      </c>
      <c r="B3114" s="2" t="s">
        <v>4750</v>
      </c>
      <c r="C3114" s="2">
        <v>1</v>
      </c>
      <c r="D3114" s="2">
        <v>1</v>
      </c>
      <c r="E3114" s="2">
        <v>4</v>
      </c>
      <c r="F3114" s="1">
        <v>43216.570833333331</v>
      </c>
      <c r="G3114">
        <v>84.37</v>
      </c>
      <c r="H3114">
        <v>1.84</v>
      </c>
      <c r="I3114">
        <v>1.18</v>
      </c>
      <c r="J3114">
        <v>1.44</v>
      </c>
      <c r="K3114">
        <v>2.72</v>
      </c>
      <c r="L3114">
        <v>0.65</v>
      </c>
      <c r="M3114">
        <v>0.24</v>
      </c>
      <c r="N3114">
        <v>1.76</v>
      </c>
      <c r="O3114">
        <v>1.69</v>
      </c>
      <c r="P3114">
        <v>3.31</v>
      </c>
      <c r="Q3114">
        <v>3.8</v>
      </c>
      <c r="R3114">
        <v>2.95</v>
      </c>
      <c r="S3114">
        <v>14.59</v>
      </c>
      <c r="T3114">
        <v>4.0599999999999996</v>
      </c>
      <c r="U3114">
        <v>2.19</v>
      </c>
      <c r="V3114">
        <v>1.62</v>
      </c>
      <c r="W3114">
        <v>75.41</v>
      </c>
      <c r="X3114">
        <v>21.38</v>
      </c>
      <c r="Y3114">
        <v>28.46</v>
      </c>
      <c r="Z3114">
        <v>39.71</v>
      </c>
      <c r="AA3114">
        <v>70.599999999999994</v>
      </c>
      <c r="AB3114">
        <v>14.39</v>
      </c>
      <c r="AC3114">
        <v>67.319999999999993</v>
      </c>
    </row>
    <row r="3115" spans="1:29" x14ac:dyDescent="0.2">
      <c r="A3115" t="s">
        <v>466</v>
      </c>
      <c r="B3115" s="2" t="s">
        <v>5145</v>
      </c>
      <c r="C3115" s="2">
        <v>2</v>
      </c>
      <c r="D3115" s="2">
        <v>2</v>
      </c>
      <c r="E3115" s="2">
        <v>1</v>
      </c>
      <c r="F3115" s="1">
        <v>42921.583333333336</v>
      </c>
      <c r="G3115">
        <v>84.37</v>
      </c>
      <c r="H3115">
        <v>1.71</v>
      </c>
      <c r="I3115">
        <v>1.29</v>
      </c>
      <c r="J3115">
        <v>2.57</v>
      </c>
      <c r="K3115">
        <v>2</v>
      </c>
      <c r="L3115">
        <v>0.48</v>
      </c>
      <c r="M3115">
        <v>0.55000000000000004</v>
      </c>
      <c r="N3115">
        <v>1.61</v>
      </c>
      <c r="O3115">
        <v>1.63</v>
      </c>
      <c r="P3115">
        <v>2.23</v>
      </c>
      <c r="Q3115">
        <v>2.92</v>
      </c>
      <c r="R3115">
        <v>8.18</v>
      </c>
      <c r="S3115">
        <v>12.11</v>
      </c>
      <c r="T3115">
        <v>4.26</v>
      </c>
      <c r="U3115">
        <v>1.49</v>
      </c>
      <c r="V3115">
        <v>1.43</v>
      </c>
      <c r="W3115">
        <v>71.38</v>
      </c>
      <c r="X3115">
        <v>6.07</v>
      </c>
      <c r="Y3115">
        <v>8.07</v>
      </c>
      <c r="Z3115">
        <v>11.34</v>
      </c>
      <c r="AA3115">
        <v>22.91</v>
      </c>
      <c r="AB3115">
        <v>8.34</v>
      </c>
      <c r="AC3115">
        <v>19.59</v>
      </c>
    </row>
    <row r="3116" spans="1:29" x14ac:dyDescent="0.2">
      <c r="A3116" t="s">
        <v>1717</v>
      </c>
      <c r="B3116" s="2" t="s">
        <v>5112</v>
      </c>
      <c r="C3116" s="2">
        <v>2</v>
      </c>
      <c r="D3116" s="2">
        <v>2</v>
      </c>
      <c r="E3116" s="2">
        <v>2</v>
      </c>
      <c r="F3116" s="1">
        <v>42990.427083333336</v>
      </c>
      <c r="G3116">
        <v>84.37</v>
      </c>
      <c r="H3116">
        <v>1.91</v>
      </c>
      <c r="I3116">
        <v>1.43</v>
      </c>
      <c r="J3116">
        <v>3.64</v>
      </c>
      <c r="K3116">
        <v>2.13</v>
      </c>
      <c r="L3116">
        <v>0.34</v>
      </c>
      <c r="M3116">
        <v>0.34</v>
      </c>
      <c r="N3116">
        <v>1.66</v>
      </c>
      <c r="O3116">
        <v>1.63</v>
      </c>
      <c r="P3116">
        <v>1.73</v>
      </c>
      <c r="Q3116">
        <v>2.2799999999999998</v>
      </c>
      <c r="R3116">
        <v>9.44</v>
      </c>
      <c r="S3116">
        <v>11.49</v>
      </c>
      <c r="T3116">
        <v>4.47</v>
      </c>
      <c r="U3116">
        <v>1.58</v>
      </c>
      <c r="V3116">
        <v>1.43</v>
      </c>
      <c r="W3116">
        <v>70.42</v>
      </c>
      <c r="X3116">
        <v>5.45</v>
      </c>
      <c r="Y3116">
        <v>6.99</v>
      </c>
      <c r="Z3116">
        <v>11.29</v>
      </c>
      <c r="AA3116">
        <v>14.78</v>
      </c>
      <c r="AB3116">
        <v>5.47</v>
      </c>
      <c r="AC3116">
        <v>12.51</v>
      </c>
    </row>
    <row r="3117" spans="1:29" x14ac:dyDescent="0.2">
      <c r="A3117" t="s">
        <v>3585</v>
      </c>
      <c r="B3117" s="2" t="s">
        <v>4868</v>
      </c>
      <c r="C3117" s="2">
        <v>1</v>
      </c>
      <c r="D3117" s="2">
        <v>2</v>
      </c>
      <c r="E3117" s="2">
        <v>3</v>
      </c>
      <c r="F3117" s="1">
        <v>43214.573611111111</v>
      </c>
      <c r="G3117">
        <v>84.37</v>
      </c>
      <c r="H3117">
        <v>2.0699999999999998</v>
      </c>
      <c r="I3117">
        <v>1.35</v>
      </c>
      <c r="J3117">
        <v>-0.6</v>
      </c>
      <c r="K3117">
        <v>3.29</v>
      </c>
      <c r="L3117">
        <v>0.77</v>
      </c>
      <c r="M3117">
        <v>0.31</v>
      </c>
      <c r="N3117">
        <v>2.2400000000000002</v>
      </c>
      <c r="O3117">
        <v>2.19</v>
      </c>
      <c r="P3117">
        <v>3.9</v>
      </c>
      <c r="Q3117">
        <v>4.24</v>
      </c>
      <c r="R3117">
        <v>-1.6</v>
      </c>
      <c r="S3117">
        <v>19.78</v>
      </c>
      <c r="T3117">
        <v>4.29</v>
      </c>
      <c r="U3117">
        <v>2.33</v>
      </c>
      <c r="V3117">
        <v>1.84</v>
      </c>
      <c r="W3117">
        <v>75.790000000000006</v>
      </c>
      <c r="X3117">
        <v>27.6</v>
      </c>
      <c r="Y3117">
        <v>32.700000000000003</v>
      </c>
      <c r="Z3117">
        <v>53.02</v>
      </c>
      <c r="AA3117">
        <v>105.52</v>
      </c>
      <c r="AB3117">
        <v>25.53</v>
      </c>
      <c r="AC3117">
        <v>117.29</v>
      </c>
    </row>
    <row r="3118" spans="1:29" x14ac:dyDescent="0.2">
      <c r="A3118" t="s">
        <v>3999</v>
      </c>
      <c r="B3118" s="2" t="s">
        <v>5137</v>
      </c>
      <c r="C3118" s="2">
        <v>2</v>
      </c>
      <c r="D3118" s="2">
        <v>1</v>
      </c>
      <c r="E3118" s="2">
        <v>5</v>
      </c>
      <c r="F3118" s="1">
        <v>43283.548611111109</v>
      </c>
      <c r="G3118">
        <v>84.37</v>
      </c>
      <c r="H3118">
        <v>1.89</v>
      </c>
      <c r="I3118">
        <v>1.19</v>
      </c>
      <c r="J3118">
        <v>3.33</v>
      </c>
      <c r="K3118">
        <v>1.98</v>
      </c>
      <c r="L3118">
        <v>0.26</v>
      </c>
      <c r="M3118">
        <v>0.22</v>
      </c>
      <c r="N3118">
        <v>1.44</v>
      </c>
      <c r="O3118">
        <v>1.44</v>
      </c>
      <c r="P3118">
        <v>1.58</v>
      </c>
      <c r="Q3118">
        <v>1.96</v>
      </c>
      <c r="R3118">
        <v>9.81</v>
      </c>
      <c r="S3118">
        <v>10.19</v>
      </c>
      <c r="T3118">
        <v>5.12</v>
      </c>
      <c r="U3118">
        <v>1.57</v>
      </c>
      <c r="V3118">
        <v>1.38</v>
      </c>
      <c r="W3118">
        <v>69.900000000000006</v>
      </c>
      <c r="X3118">
        <v>6.79</v>
      </c>
      <c r="Y3118">
        <v>8.7200000000000006</v>
      </c>
      <c r="Z3118">
        <v>8.92</v>
      </c>
      <c r="AA3118">
        <v>19.989999999999998</v>
      </c>
      <c r="AB3118">
        <v>7.65</v>
      </c>
      <c r="AC3118">
        <v>20.73</v>
      </c>
    </row>
    <row r="3119" spans="1:29" x14ac:dyDescent="0.2">
      <c r="A3119" t="s">
        <v>1573</v>
      </c>
      <c r="B3119" s="2" t="s">
        <v>4933</v>
      </c>
      <c r="C3119" s="2">
        <v>1</v>
      </c>
      <c r="D3119" s="2">
        <v>2</v>
      </c>
      <c r="E3119" s="2">
        <v>2</v>
      </c>
      <c r="F3119" s="1">
        <v>42989.417361111111</v>
      </c>
      <c r="G3119">
        <v>84.37</v>
      </c>
      <c r="H3119">
        <v>1.96</v>
      </c>
      <c r="I3119">
        <v>1.49</v>
      </c>
      <c r="J3119">
        <v>3.03</v>
      </c>
      <c r="K3119">
        <v>2.16</v>
      </c>
      <c r="L3119">
        <v>0.46</v>
      </c>
      <c r="M3119">
        <v>0.47</v>
      </c>
      <c r="N3119">
        <v>1.7</v>
      </c>
      <c r="O3119">
        <v>1.66</v>
      </c>
      <c r="P3119">
        <v>2.19</v>
      </c>
      <c r="Q3119">
        <v>2.78</v>
      </c>
      <c r="R3119">
        <v>8.65</v>
      </c>
      <c r="S3119">
        <v>12.26</v>
      </c>
      <c r="T3119">
        <v>3.68</v>
      </c>
      <c r="U3119">
        <v>1.65</v>
      </c>
      <c r="V3119">
        <v>1.51</v>
      </c>
      <c r="W3119">
        <v>71.930000000000007</v>
      </c>
      <c r="X3119">
        <v>4.9000000000000004</v>
      </c>
      <c r="Y3119">
        <v>5.73</v>
      </c>
      <c r="Z3119">
        <v>11.57</v>
      </c>
      <c r="AA3119">
        <v>16.25</v>
      </c>
      <c r="AB3119">
        <v>5.55</v>
      </c>
      <c r="AC3119">
        <v>14.07</v>
      </c>
    </row>
    <row r="3120" spans="1:29" x14ac:dyDescent="0.2">
      <c r="A3120" t="s">
        <v>1127</v>
      </c>
      <c r="B3120" s="2" t="s">
        <v>4842</v>
      </c>
      <c r="C3120" s="2">
        <v>1</v>
      </c>
      <c r="D3120" s="2">
        <v>2</v>
      </c>
      <c r="E3120" s="2">
        <v>2</v>
      </c>
      <c r="F3120" s="1">
        <v>42963.660416666666</v>
      </c>
      <c r="G3120">
        <v>84.36</v>
      </c>
      <c r="H3120">
        <v>1.6</v>
      </c>
      <c r="I3120">
        <v>1.29</v>
      </c>
      <c r="J3120">
        <v>3.59</v>
      </c>
      <c r="K3120">
        <v>1.92</v>
      </c>
      <c r="L3120">
        <v>0.42</v>
      </c>
      <c r="M3120">
        <v>0.38</v>
      </c>
      <c r="N3120">
        <v>1.44</v>
      </c>
      <c r="O3120">
        <v>1.46</v>
      </c>
      <c r="P3120">
        <v>1.82</v>
      </c>
      <c r="Q3120">
        <v>2.0099999999999998</v>
      </c>
      <c r="R3120">
        <v>9.0500000000000007</v>
      </c>
      <c r="S3120">
        <v>10.42</v>
      </c>
      <c r="T3120">
        <v>4.49</v>
      </c>
      <c r="U3120">
        <v>1.46</v>
      </c>
      <c r="V3120">
        <v>1.37</v>
      </c>
      <c r="W3120">
        <v>69.569999999999993</v>
      </c>
      <c r="X3120">
        <v>6.34</v>
      </c>
      <c r="Y3120">
        <v>7.85</v>
      </c>
      <c r="Z3120">
        <v>11.7</v>
      </c>
      <c r="AA3120">
        <v>17.73</v>
      </c>
      <c r="AB3120">
        <v>5.48</v>
      </c>
      <c r="AC3120">
        <v>17.32</v>
      </c>
    </row>
    <row r="3121" spans="1:29" x14ac:dyDescent="0.2">
      <c r="A3121" t="s">
        <v>1051</v>
      </c>
      <c r="B3121" s="2" t="s">
        <v>5172</v>
      </c>
      <c r="C3121" s="2">
        <v>2</v>
      </c>
      <c r="D3121" s="2">
        <v>2</v>
      </c>
      <c r="E3121" s="2">
        <v>2</v>
      </c>
      <c r="F3121" s="1">
        <v>42958.635416666664</v>
      </c>
      <c r="G3121">
        <v>84.36</v>
      </c>
      <c r="H3121">
        <v>1.79</v>
      </c>
      <c r="I3121">
        <v>1.29</v>
      </c>
      <c r="J3121">
        <v>2.81</v>
      </c>
      <c r="K3121">
        <v>2</v>
      </c>
      <c r="L3121">
        <v>0.38</v>
      </c>
      <c r="M3121">
        <v>0.42</v>
      </c>
      <c r="N3121">
        <v>1.52</v>
      </c>
      <c r="O3121">
        <v>1.52</v>
      </c>
      <c r="P3121">
        <v>1.88</v>
      </c>
      <c r="Q3121">
        <v>2.38</v>
      </c>
      <c r="R3121">
        <v>8.9700000000000006</v>
      </c>
      <c r="S3121">
        <v>10.77</v>
      </c>
      <c r="T3121">
        <v>4.0199999999999996</v>
      </c>
      <c r="U3121">
        <v>1.68</v>
      </c>
      <c r="V3121">
        <v>1.41</v>
      </c>
      <c r="W3121">
        <v>70.989999999999995</v>
      </c>
      <c r="X3121">
        <v>5.09</v>
      </c>
      <c r="Y3121">
        <v>6.48</v>
      </c>
      <c r="Z3121">
        <v>10.39</v>
      </c>
      <c r="AA3121">
        <v>16.64</v>
      </c>
      <c r="AB3121">
        <v>5.43</v>
      </c>
      <c r="AC3121">
        <v>12.7</v>
      </c>
    </row>
    <row r="3122" spans="1:29" x14ac:dyDescent="0.2">
      <c r="A3122" t="s">
        <v>1094</v>
      </c>
      <c r="B3122" s="2" t="s">
        <v>5108</v>
      </c>
      <c r="C3122" s="2">
        <v>2</v>
      </c>
      <c r="D3122" s="2">
        <v>2</v>
      </c>
      <c r="E3122" s="2">
        <v>2</v>
      </c>
      <c r="F3122" s="1">
        <v>42963.536805555559</v>
      </c>
      <c r="G3122">
        <v>84.36</v>
      </c>
      <c r="H3122">
        <v>1.77</v>
      </c>
      <c r="I3122">
        <v>1.22</v>
      </c>
      <c r="J3122">
        <v>3.56</v>
      </c>
      <c r="K3122">
        <v>2.06</v>
      </c>
      <c r="L3122">
        <v>0.39</v>
      </c>
      <c r="M3122">
        <v>0.38</v>
      </c>
      <c r="N3122">
        <v>1.46</v>
      </c>
      <c r="O3122">
        <v>1.48</v>
      </c>
      <c r="P3122">
        <v>1.87</v>
      </c>
      <c r="Q3122">
        <v>2.11</v>
      </c>
      <c r="R3122">
        <v>8.7799999999999994</v>
      </c>
      <c r="S3122">
        <v>10.58</v>
      </c>
      <c r="T3122">
        <v>4.62</v>
      </c>
      <c r="U3122">
        <v>1.83</v>
      </c>
      <c r="V3122">
        <v>1.42</v>
      </c>
      <c r="W3122">
        <v>69.61</v>
      </c>
      <c r="X3122">
        <v>7.17</v>
      </c>
      <c r="Y3122">
        <v>8.9700000000000006</v>
      </c>
      <c r="Z3122">
        <v>11.39</v>
      </c>
      <c r="AA3122">
        <v>22.54</v>
      </c>
      <c r="AB3122">
        <v>6.22</v>
      </c>
      <c r="AC3122">
        <v>20.53</v>
      </c>
    </row>
    <row r="3123" spans="1:29" x14ac:dyDescent="0.2">
      <c r="A3123" t="s">
        <v>941</v>
      </c>
      <c r="B3123" s="2" t="s">
        <v>4809</v>
      </c>
      <c r="C3123" s="2">
        <v>1</v>
      </c>
      <c r="D3123" s="2">
        <v>1</v>
      </c>
      <c r="E3123" s="2">
        <v>2</v>
      </c>
      <c r="F3123" s="1">
        <v>42955.570833333331</v>
      </c>
      <c r="G3123">
        <v>84.35</v>
      </c>
      <c r="H3123">
        <v>1.83</v>
      </c>
      <c r="I3123">
        <v>1.4</v>
      </c>
      <c r="J3123">
        <v>3.52</v>
      </c>
      <c r="K3123">
        <v>2.06</v>
      </c>
      <c r="L3123">
        <v>0.46</v>
      </c>
      <c r="M3123">
        <v>0.53</v>
      </c>
      <c r="N3123">
        <v>1.61</v>
      </c>
      <c r="O3123">
        <v>1.6</v>
      </c>
      <c r="P3123">
        <v>2.0099999999999998</v>
      </c>
      <c r="Q3123">
        <v>2.4700000000000002</v>
      </c>
      <c r="R3123">
        <v>8.02</v>
      </c>
      <c r="S3123">
        <v>12.09</v>
      </c>
      <c r="T3123">
        <v>4.01</v>
      </c>
      <c r="U3123">
        <v>1.55</v>
      </c>
      <c r="V3123">
        <v>1.43</v>
      </c>
      <c r="W3123">
        <v>70.63</v>
      </c>
      <c r="X3123">
        <v>5.58</v>
      </c>
      <c r="Y3123">
        <v>7.4</v>
      </c>
      <c r="Z3123">
        <v>11.61</v>
      </c>
      <c r="AA3123">
        <v>18.23</v>
      </c>
      <c r="AB3123">
        <v>5.83</v>
      </c>
      <c r="AC3123">
        <v>15.08</v>
      </c>
    </row>
    <row r="3124" spans="1:29" x14ac:dyDescent="0.2">
      <c r="A3124" t="s">
        <v>1251</v>
      </c>
      <c r="B3124" s="2" t="s">
        <v>5141</v>
      </c>
      <c r="C3124" s="2">
        <v>2</v>
      </c>
      <c r="D3124" s="2">
        <v>2</v>
      </c>
      <c r="E3124" s="2">
        <v>2</v>
      </c>
      <c r="F3124" s="1">
        <v>42968.63958333333</v>
      </c>
      <c r="G3124">
        <v>84.35</v>
      </c>
      <c r="H3124">
        <v>1.5</v>
      </c>
      <c r="I3124">
        <v>1.21</v>
      </c>
      <c r="J3124">
        <v>2.77</v>
      </c>
      <c r="K3124">
        <v>1.68</v>
      </c>
      <c r="L3124">
        <v>0.44</v>
      </c>
      <c r="M3124">
        <v>0.49</v>
      </c>
      <c r="N3124">
        <v>1.36</v>
      </c>
      <c r="O3124">
        <v>1.34</v>
      </c>
      <c r="P3124">
        <v>1.89</v>
      </c>
      <c r="Q3124">
        <v>2.61</v>
      </c>
      <c r="R3124">
        <v>9.23</v>
      </c>
      <c r="S3124">
        <v>9.75</v>
      </c>
      <c r="T3124">
        <v>3.89</v>
      </c>
      <c r="U3124">
        <v>1.34</v>
      </c>
      <c r="V3124">
        <v>1.31</v>
      </c>
      <c r="W3124">
        <v>71.430000000000007</v>
      </c>
      <c r="X3124">
        <v>5.8</v>
      </c>
      <c r="Y3124">
        <v>6.86</v>
      </c>
      <c r="Z3124">
        <v>12.62</v>
      </c>
      <c r="AA3124">
        <v>14.21</v>
      </c>
      <c r="AB3124">
        <v>4.4800000000000004</v>
      </c>
      <c r="AC3124">
        <v>10.45</v>
      </c>
    </row>
    <row r="3125" spans="1:29" x14ac:dyDescent="0.2">
      <c r="A3125" t="s">
        <v>580</v>
      </c>
      <c r="B3125" s="2" t="s">
        <v>5092</v>
      </c>
      <c r="C3125" s="2">
        <v>2</v>
      </c>
      <c r="D3125" s="2">
        <v>1</v>
      </c>
      <c r="E3125" s="2">
        <v>1</v>
      </c>
      <c r="F3125" s="1">
        <v>42922.644444444442</v>
      </c>
      <c r="G3125">
        <v>84.35</v>
      </c>
      <c r="H3125">
        <v>1.92</v>
      </c>
      <c r="I3125">
        <v>1.18</v>
      </c>
      <c r="J3125">
        <v>2.36</v>
      </c>
      <c r="K3125">
        <v>2.3199999999999998</v>
      </c>
      <c r="L3125">
        <v>0.53</v>
      </c>
      <c r="M3125">
        <v>0.56000000000000005</v>
      </c>
      <c r="N3125">
        <v>1.54</v>
      </c>
      <c r="O3125">
        <v>1.56</v>
      </c>
      <c r="P3125">
        <v>2.75</v>
      </c>
      <c r="Q3125">
        <v>3.46</v>
      </c>
      <c r="R3125">
        <v>6.81</v>
      </c>
      <c r="S3125">
        <v>12.18</v>
      </c>
      <c r="T3125">
        <v>5.21</v>
      </c>
      <c r="U3125">
        <v>1.9</v>
      </c>
      <c r="V3125">
        <v>1.51</v>
      </c>
      <c r="W3125">
        <v>72.209999999999994</v>
      </c>
      <c r="X3125">
        <v>8.2899999999999991</v>
      </c>
      <c r="Y3125">
        <v>10.79</v>
      </c>
      <c r="Z3125">
        <v>13.05</v>
      </c>
      <c r="AA3125">
        <v>30.39</v>
      </c>
      <c r="AB3125">
        <v>8.27</v>
      </c>
      <c r="AC3125">
        <v>33.79</v>
      </c>
    </row>
    <row r="3126" spans="1:29" x14ac:dyDescent="0.2">
      <c r="A3126" t="s">
        <v>1579</v>
      </c>
      <c r="B3126" s="2" t="s">
        <v>4893</v>
      </c>
      <c r="C3126" s="2">
        <v>1</v>
      </c>
      <c r="D3126" s="2">
        <v>1</v>
      </c>
      <c r="E3126" s="2">
        <v>2</v>
      </c>
      <c r="F3126" s="1">
        <v>42989.425694444442</v>
      </c>
      <c r="G3126">
        <v>84.35</v>
      </c>
      <c r="H3126">
        <v>1.38</v>
      </c>
      <c r="I3126">
        <v>1.0900000000000001</v>
      </c>
      <c r="J3126">
        <v>3.67</v>
      </c>
      <c r="K3126">
        <v>1.59</v>
      </c>
      <c r="L3126">
        <v>0.51</v>
      </c>
      <c r="M3126">
        <v>0.46</v>
      </c>
      <c r="N3126">
        <v>1.1299999999999999</v>
      </c>
      <c r="O3126">
        <v>1.1399999999999999</v>
      </c>
      <c r="P3126">
        <v>2.09</v>
      </c>
      <c r="Q3126">
        <v>2.5299999999999998</v>
      </c>
      <c r="R3126">
        <v>9.75</v>
      </c>
      <c r="S3126">
        <v>8.17</v>
      </c>
      <c r="T3126">
        <v>4.28</v>
      </c>
      <c r="U3126">
        <v>1.32</v>
      </c>
      <c r="V3126">
        <v>1.24</v>
      </c>
      <c r="W3126">
        <v>71.84</v>
      </c>
      <c r="X3126">
        <v>7.44</v>
      </c>
      <c r="Y3126">
        <v>8.19</v>
      </c>
      <c r="Z3126">
        <v>11.46</v>
      </c>
      <c r="AA3126">
        <v>13.74</v>
      </c>
      <c r="AB3126">
        <v>4.55</v>
      </c>
      <c r="AC3126">
        <v>13.1</v>
      </c>
    </row>
    <row r="3127" spans="1:29" x14ac:dyDescent="0.2">
      <c r="A3127" t="s">
        <v>283</v>
      </c>
      <c r="B3127" s="2" t="s">
        <v>4976</v>
      </c>
      <c r="C3127" s="2">
        <v>2</v>
      </c>
      <c r="D3127" s="2">
        <v>1</v>
      </c>
      <c r="E3127" s="2">
        <v>1</v>
      </c>
      <c r="F3127" s="1">
        <v>42913.670138888891</v>
      </c>
      <c r="G3127">
        <v>84.35</v>
      </c>
      <c r="H3127">
        <v>1.63</v>
      </c>
      <c r="I3127">
        <v>1.29</v>
      </c>
      <c r="J3127">
        <v>1.2</v>
      </c>
      <c r="K3127">
        <v>2.27</v>
      </c>
      <c r="L3127">
        <v>0.63</v>
      </c>
      <c r="M3127">
        <v>0.66</v>
      </c>
      <c r="N3127">
        <v>1.7</v>
      </c>
      <c r="O3127">
        <v>1.72</v>
      </c>
      <c r="P3127">
        <v>2.89</v>
      </c>
      <c r="Q3127">
        <v>3.79</v>
      </c>
      <c r="R3127">
        <v>5.51</v>
      </c>
      <c r="S3127">
        <v>13.85</v>
      </c>
      <c r="T3127">
        <v>4.12</v>
      </c>
      <c r="U3127">
        <v>1.4</v>
      </c>
      <c r="V3127">
        <v>1.46</v>
      </c>
      <c r="W3127">
        <v>73.31</v>
      </c>
      <c r="X3127">
        <v>7.89</v>
      </c>
      <c r="Y3127">
        <v>9.64</v>
      </c>
      <c r="Z3127">
        <v>15.79</v>
      </c>
      <c r="AA3127">
        <v>28.58</v>
      </c>
      <c r="AB3127">
        <v>10.199999999999999</v>
      </c>
      <c r="AC3127">
        <v>27.4</v>
      </c>
    </row>
    <row r="3128" spans="1:29" x14ac:dyDescent="0.2">
      <c r="A3128" t="s">
        <v>1344</v>
      </c>
      <c r="B3128" s="2" t="s">
        <v>5191</v>
      </c>
      <c r="C3128" s="2">
        <v>2</v>
      </c>
      <c r="D3128" s="2">
        <v>2</v>
      </c>
      <c r="E3128" s="2">
        <v>2</v>
      </c>
      <c r="F3128" s="1">
        <v>42976.37222222222</v>
      </c>
      <c r="G3128">
        <v>84.35</v>
      </c>
      <c r="H3128">
        <v>1.89</v>
      </c>
      <c r="I3128">
        <v>1.46</v>
      </c>
      <c r="J3128">
        <v>3.03</v>
      </c>
      <c r="K3128">
        <v>2.17</v>
      </c>
      <c r="L3128">
        <v>0.36</v>
      </c>
      <c r="M3128">
        <v>0.3</v>
      </c>
      <c r="N3128">
        <v>1.84</v>
      </c>
      <c r="O3128">
        <v>1.81</v>
      </c>
      <c r="P3128">
        <v>1.89</v>
      </c>
      <c r="Q3128">
        <v>2.2799999999999998</v>
      </c>
      <c r="R3128">
        <v>8.2100000000000009</v>
      </c>
      <c r="S3128">
        <v>13.01</v>
      </c>
      <c r="T3128">
        <v>4.62</v>
      </c>
      <c r="U3128">
        <v>1.45</v>
      </c>
      <c r="V3128">
        <v>1.52</v>
      </c>
      <c r="W3128">
        <v>71.010000000000005</v>
      </c>
      <c r="X3128">
        <v>6.62</v>
      </c>
      <c r="Y3128">
        <v>7.77</v>
      </c>
      <c r="Z3128">
        <v>13.12</v>
      </c>
      <c r="AA3128">
        <v>19.22</v>
      </c>
      <c r="AB3128">
        <v>7.44</v>
      </c>
      <c r="AC3128">
        <v>19.03</v>
      </c>
    </row>
    <row r="3129" spans="1:29" x14ac:dyDescent="0.2">
      <c r="A3129" t="s">
        <v>496</v>
      </c>
      <c r="B3129" s="2" t="s">
        <v>4899</v>
      </c>
      <c r="C3129" s="2">
        <v>1</v>
      </c>
      <c r="D3129" s="2">
        <v>1</v>
      </c>
      <c r="E3129" s="2">
        <v>1</v>
      </c>
      <c r="F3129" s="1">
        <v>42921.647916666669</v>
      </c>
      <c r="G3129">
        <v>84.34</v>
      </c>
      <c r="H3129">
        <v>1.95</v>
      </c>
      <c r="I3129">
        <v>1.32</v>
      </c>
      <c r="J3129">
        <v>3.26</v>
      </c>
      <c r="K3129">
        <v>2.31</v>
      </c>
      <c r="L3129">
        <v>0.49</v>
      </c>
      <c r="M3129">
        <v>0.49</v>
      </c>
      <c r="N3129">
        <v>1.6</v>
      </c>
      <c r="O3129">
        <v>1.61</v>
      </c>
      <c r="P3129">
        <v>2.4</v>
      </c>
      <c r="Q3129">
        <v>3.2</v>
      </c>
      <c r="R3129">
        <v>7.63</v>
      </c>
      <c r="S3129">
        <v>12.25</v>
      </c>
      <c r="T3129">
        <v>4.6399999999999997</v>
      </c>
      <c r="U3129">
        <v>1.77</v>
      </c>
      <c r="V3129">
        <v>1.47</v>
      </c>
      <c r="W3129">
        <v>71.17</v>
      </c>
      <c r="X3129">
        <v>6.64</v>
      </c>
      <c r="Y3129">
        <v>8.74</v>
      </c>
      <c r="Z3129">
        <v>11.73</v>
      </c>
      <c r="AA3129">
        <v>22.27</v>
      </c>
      <c r="AB3129">
        <v>7.07</v>
      </c>
      <c r="AC3129">
        <v>23.53</v>
      </c>
    </row>
    <row r="3130" spans="1:29" x14ac:dyDescent="0.2">
      <c r="A3130" t="s">
        <v>1171</v>
      </c>
      <c r="B3130" s="2" t="s">
        <v>4957</v>
      </c>
      <c r="C3130" s="2">
        <v>2</v>
      </c>
      <c r="D3130" s="2">
        <v>2</v>
      </c>
      <c r="E3130" s="2">
        <v>2</v>
      </c>
      <c r="F3130" s="1">
        <v>42965.493750000001</v>
      </c>
      <c r="G3130">
        <v>84.34</v>
      </c>
      <c r="H3130">
        <v>1.64</v>
      </c>
      <c r="I3130">
        <v>1.33</v>
      </c>
      <c r="J3130">
        <v>2.6</v>
      </c>
      <c r="K3130">
        <v>1.89</v>
      </c>
      <c r="L3130">
        <v>0.37</v>
      </c>
      <c r="M3130">
        <v>0.33</v>
      </c>
      <c r="N3130">
        <v>1.6</v>
      </c>
      <c r="O3130">
        <v>1.57</v>
      </c>
      <c r="P3130">
        <v>1.81</v>
      </c>
      <c r="Q3130">
        <v>2.4300000000000002</v>
      </c>
      <c r="R3130">
        <v>9.17</v>
      </c>
      <c r="S3130">
        <v>10.66</v>
      </c>
      <c r="T3130">
        <v>3.96</v>
      </c>
      <c r="U3130">
        <v>1.38</v>
      </c>
      <c r="V3130">
        <v>1.38</v>
      </c>
      <c r="W3130">
        <v>72.099999999999994</v>
      </c>
      <c r="X3130">
        <v>5.56</v>
      </c>
      <c r="Y3130">
        <v>6.6</v>
      </c>
      <c r="Z3130">
        <v>12.23</v>
      </c>
      <c r="AA3130">
        <v>14.82</v>
      </c>
      <c r="AB3130">
        <v>6.63</v>
      </c>
      <c r="AC3130">
        <v>9.99</v>
      </c>
    </row>
    <row r="3131" spans="1:29" x14ac:dyDescent="0.2">
      <c r="A3131" t="s">
        <v>1077</v>
      </c>
      <c r="B3131" s="2" t="s">
        <v>5105</v>
      </c>
      <c r="C3131" s="2">
        <v>2</v>
      </c>
      <c r="D3131" s="2">
        <v>2</v>
      </c>
      <c r="E3131" s="2">
        <v>2</v>
      </c>
      <c r="F3131" s="1">
        <v>42963.480555555558</v>
      </c>
      <c r="G3131">
        <v>84.34</v>
      </c>
      <c r="H3131">
        <v>2.21</v>
      </c>
      <c r="I3131">
        <v>1.41</v>
      </c>
      <c r="J3131">
        <v>2.86</v>
      </c>
      <c r="K3131">
        <v>2.66</v>
      </c>
      <c r="L3131">
        <v>0.33</v>
      </c>
      <c r="M3131">
        <v>0.31</v>
      </c>
      <c r="N3131">
        <v>1.67</v>
      </c>
      <c r="O3131">
        <v>1.7</v>
      </c>
      <c r="P3131">
        <v>1.91</v>
      </c>
      <c r="Q3131">
        <v>2.2200000000000002</v>
      </c>
      <c r="R3131">
        <v>7.6</v>
      </c>
      <c r="S3131">
        <v>11.92</v>
      </c>
      <c r="T3131">
        <v>4.45</v>
      </c>
      <c r="U3131">
        <v>1.97</v>
      </c>
      <c r="V3131">
        <v>1.5</v>
      </c>
      <c r="W3131">
        <v>70.569999999999993</v>
      </c>
      <c r="X3131">
        <v>7.07</v>
      </c>
      <c r="Y3131">
        <v>9.56</v>
      </c>
      <c r="Z3131">
        <v>12.67</v>
      </c>
      <c r="AA3131">
        <v>23.13</v>
      </c>
      <c r="AB3131">
        <v>8.9700000000000006</v>
      </c>
      <c r="AC3131">
        <v>20.79</v>
      </c>
    </row>
    <row r="3132" spans="1:29" x14ac:dyDescent="0.2">
      <c r="A3132" t="s">
        <v>701</v>
      </c>
      <c r="B3132" s="2" t="s">
        <v>4977</v>
      </c>
      <c r="C3132" s="2">
        <v>2</v>
      </c>
      <c r="D3132" s="2">
        <v>2</v>
      </c>
      <c r="E3132" s="2">
        <v>1</v>
      </c>
      <c r="F3132" s="1">
        <v>42933.644444444442</v>
      </c>
      <c r="G3132">
        <v>84.34</v>
      </c>
      <c r="H3132">
        <v>1.9</v>
      </c>
      <c r="I3132">
        <v>1.46</v>
      </c>
      <c r="J3132">
        <v>2.3199999999999998</v>
      </c>
      <c r="K3132">
        <v>2.33</v>
      </c>
      <c r="L3132">
        <v>0.61</v>
      </c>
      <c r="M3132">
        <v>0.67</v>
      </c>
      <c r="N3132">
        <v>1.94</v>
      </c>
      <c r="O3132">
        <v>1.9</v>
      </c>
      <c r="P3132">
        <v>2.89</v>
      </c>
      <c r="Q3132">
        <v>3.72</v>
      </c>
      <c r="R3132">
        <v>3.73</v>
      </c>
      <c r="S3132">
        <v>15.37</v>
      </c>
      <c r="T3132">
        <v>4.6900000000000004</v>
      </c>
      <c r="U3132">
        <v>1.77</v>
      </c>
      <c r="V3132">
        <v>1.54</v>
      </c>
      <c r="W3132">
        <v>71.7</v>
      </c>
      <c r="X3132">
        <v>8.8800000000000008</v>
      </c>
      <c r="Y3132">
        <v>10.19</v>
      </c>
      <c r="Z3132">
        <v>18.47</v>
      </c>
      <c r="AA3132">
        <v>35.840000000000003</v>
      </c>
      <c r="AB3132">
        <v>14.74</v>
      </c>
      <c r="AC3132">
        <v>46.16</v>
      </c>
    </row>
    <row r="3133" spans="1:29" x14ac:dyDescent="0.2">
      <c r="A3133" t="s">
        <v>1192</v>
      </c>
      <c r="B3133" s="2" t="s">
        <v>4972</v>
      </c>
      <c r="C3133" s="2">
        <v>2</v>
      </c>
      <c r="D3133" s="2">
        <v>1</v>
      </c>
      <c r="E3133" s="2">
        <v>2</v>
      </c>
      <c r="F3133" s="1">
        <v>42965.545138888891</v>
      </c>
      <c r="G3133">
        <v>84.34</v>
      </c>
      <c r="H3133">
        <v>1.75</v>
      </c>
      <c r="I3133">
        <v>1.38</v>
      </c>
      <c r="J3133">
        <v>3.06</v>
      </c>
      <c r="K3133">
        <v>2.02</v>
      </c>
      <c r="L3133">
        <v>0.43</v>
      </c>
      <c r="M3133">
        <v>0.46</v>
      </c>
      <c r="N3133">
        <v>1.52</v>
      </c>
      <c r="O3133">
        <v>1.52</v>
      </c>
      <c r="P3133">
        <v>2.04</v>
      </c>
      <c r="Q3133">
        <v>2.81</v>
      </c>
      <c r="R3133">
        <v>8.84</v>
      </c>
      <c r="S3133">
        <v>10.51</v>
      </c>
      <c r="T3133">
        <v>3.97</v>
      </c>
      <c r="U3133">
        <v>1.38</v>
      </c>
      <c r="V3133">
        <v>1.36</v>
      </c>
      <c r="W3133">
        <v>72.09</v>
      </c>
      <c r="X3133">
        <v>4.9800000000000004</v>
      </c>
      <c r="Y3133">
        <v>5.98</v>
      </c>
      <c r="Z3133">
        <v>11.42</v>
      </c>
      <c r="AA3133">
        <v>12.41</v>
      </c>
      <c r="AB3133">
        <v>6.17</v>
      </c>
      <c r="AC3133">
        <v>11.03</v>
      </c>
    </row>
    <row r="3134" spans="1:29" x14ac:dyDescent="0.2">
      <c r="A3134" t="s">
        <v>1479</v>
      </c>
      <c r="B3134" s="2" t="s">
        <v>4810</v>
      </c>
      <c r="C3134" s="2">
        <v>1</v>
      </c>
      <c r="D3134" s="2">
        <v>1</v>
      </c>
      <c r="E3134" s="2">
        <v>2</v>
      </c>
      <c r="F3134" s="1">
        <v>42979.545138888891</v>
      </c>
      <c r="G3134">
        <v>84.33</v>
      </c>
      <c r="H3134">
        <v>1.81</v>
      </c>
      <c r="I3134">
        <v>1.45</v>
      </c>
      <c r="J3134">
        <v>3.38</v>
      </c>
      <c r="K3134">
        <v>2.1800000000000002</v>
      </c>
      <c r="L3134">
        <v>0.41</v>
      </c>
      <c r="M3134">
        <v>0.35</v>
      </c>
      <c r="N3134">
        <v>1.77</v>
      </c>
      <c r="O3134">
        <v>1.75</v>
      </c>
      <c r="P3134">
        <v>2.02</v>
      </c>
      <c r="Q3134">
        <v>2.5499999999999998</v>
      </c>
      <c r="R3134">
        <v>8.08</v>
      </c>
      <c r="S3134">
        <v>12.66</v>
      </c>
      <c r="T3134">
        <v>4.66</v>
      </c>
      <c r="U3134">
        <v>1.46</v>
      </c>
      <c r="V3134">
        <v>1.46</v>
      </c>
      <c r="W3134">
        <v>71.31</v>
      </c>
      <c r="X3134">
        <v>6.7</v>
      </c>
      <c r="Y3134">
        <v>7.4</v>
      </c>
      <c r="Z3134">
        <v>12.91</v>
      </c>
      <c r="AA3134">
        <v>16.34</v>
      </c>
      <c r="AB3134">
        <v>6.8</v>
      </c>
      <c r="AC3134">
        <v>18.53</v>
      </c>
    </row>
    <row r="3135" spans="1:29" x14ac:dyDescent="0.2">
      <c r="A3135" t="s">
        <v>787</v>
      </c>
      <c r="B3135" s="2" t="s">
        <v>4851</v>
      </c>
      <c r="C3135" s="2">
        <v>1</v>
      </c>
      <c r="D3135" s="2">
        <v>2</v>
      </c>
      <c r="E3135" s="2">
        <v>1</v>
      </c>
      <c r="F3135" s="1">
        <v>42948.558333333334</v>
      </c>
      <c r="G3135">
        <v>84.33</v>
      </c>
      <c r="H3135">
        <v>1.79</v>
      </c>
      <c r="I3135">
        <v>1.28</v>
      </c>
      <c r="J3135">
        <v>2.63</v>
      </c>
      <c r="K3135">
        <v>2.09</v>
      </c>
      <c r="L3135">
        <v>0.48</v>
      </c>
      <c r="M3135">
        <v>0.51</v>
      </c>
      <c r="N3135">
        <v>1.61</v>
      </c>
      <c r="O3135">
        <v>1.6</v>
      </c>
      <c r="P3135">
        <v>2.25</v>
      </c>
      <c r="Q3135">
        <v>2.83</v>
      </c>
      <c r="R3135">
        <v>7.52</v>
      </c>
      <c r="S3135">
        <v>12.1</v>
      </c>
      <c r="T3135">
        <v>4.21</v>
      </c>
      <c r="U3135">
        <v>1.57</v>
      </c>
      <c r="V3135">
        <v>1.47</v>
      </c>
      <c r="W3135">
        <v>71.260000000000005</v>
      </c>
      <c r="X3135">
        <v>6.32</v>
      </c>
      <c r="Y3135">
        <v>7.17</v>
      </c>
      <c r="Z3135">
        <v>12.28</v>
      </c>
      <c r="AA3135">
        <v>21.5</v>
      </c>
      <c r="AB3135">
        <v>6.51</v>
      </c>
      <c r="AC3135">
        <v>20.54</v>
      </c>
    </row>
    <row r="3136" spans="1:29" x14ac:dyDescent="0.2">
      <c r="A3136" t="s">
        <v>1721</v>
      </c>
      <c r="B3136" s="2" t="s">
        <v>4940</v>
      </c>
      <c r="C3136" s="2">
        <v>1</v>
      </c>
      <c r="D3136" s="2">
        <v>1</v>
      </c>
      <c r="E3136" s="2">
        <v>2</v>
      </c>
      <c r="F3136" s="1">
        <v>42989.788194444445</v>
      </c>
      <c r="G3136">
        <v>84.33</v>
      </c>
      <c r="H3136">
        <v>1.79</v>
      </c>
      <c r="I3136">
        <v>1.33</v>
      </c>
      <c r="J3136">
        <v>3.88</v>
      </c>
      <c r="K3136">
        <v>1.94</v>
      </c>
      <c r="L3136">
        <v>0.39</v>
      </c>
      <c r="M3136">
        <v>0.34</v>
      </c>
      <c r="N3136">
        <v>1.56</v>
      </c>
      <c r="O3136">
        <v>1.55</v>
      </c>
      <c r="P3136">
        <v>1.75</v>
      </c>
      <c r="Q3136">
        <v>2.04</v>
      </c>
      <c r="R3136">
        <v>10.23</v>
      </c>
      <c r="S3136">
        <v>10.84</v>
      </c>
      <c r="T3136">
        <v>3.99</v>
      </c>
      <c r="U3136">
        <v>1.71</v>
      </c>
      <c r="V3136">
        <v>1.5</v>
      </c>
      <c r="W3136">
        <v>69.06</v>
      </c>
      <c r="X3136">
        <v>6.07</v>
      </c>
      <c r="Y3136">
        <v>6.6</v>
      </c>
      <c r="Z3136">
        <v>12.47</v>
      </c>
      <c r="AA3136">
        <v>17.940000000000001</v>
      </c>
      <c r="AB3136">
        <v>5</v>
      </c>
      <c r="AC3136">
        <v>14.13</v>
      </c>
    </row>
    <row r="3137" spans="1:29" x14ac:dyDescent="0.2">
      <c r="A3137" t="s">
        <v>1157</v>
      </c>
      <c r="B3137" s="2" t="s">
        <v>5198</v>
      </c>
      <c r="C3137" s="2">
        <v>2</v>
      </c>
      <c r="D3137" s="2">
        <v>2</v>
      </c>
      <c r="E3137" s="2">
        <v>2</v>
      </c>
      <c r="F3137" s="1">
        <v>42965.457638888889</v>
      </c>
      <c r="G3137">
        <v>84.33</v>
      </c>
      <c r="H3137">
        <v>1.53</v>
      </c>
      <c r="I3137">
        <v>1.28</v>
      </c>
      <c r="J3137">
        <v>3.37</v>
      </c>
      <c r="K3137">
        <v>1.68</v>
      </c>
      <c r="L3137">
        <v>0.46</v>
      </c>
      <c r="M3137">
        <v>0.47</v>
      </c>
      <c r="N3137">
        <v>1.4</v>
      </c>
      <c r="O3137">
        <v>1.4</v>
      </c>
      <c r="P3137">
        <v>1.85</v>
      </c>
      <c r="Q3137">
        <v>2.52</v>
      </c>
      <c r="R3137">
        <v>9.3000000000000007</v>
      </c>
      <c r="S3137">
        <v>9.7799999999999994</v>
      </c>
      <c r="T3137">
        <v>4</v>
      </c>
      <c r="U3137">
        <v>1.32</v>
      </c>
      <c r="V3137">
        <v>1.29</v>
      </c>
      <c r="W3137">
        <v>71.08</v>
      </c>
      <c r="X3137">
        <v>5.03</v>
      </c>
      <c r="Y3137">
        <v>5.66</v>
      </c>
      <c r="Z3137">
        <v>11.63</v>
      </c>
      <c r="AA3137">
        <v>12.18</v>
      </c>
      <c r="AB3137">
        <v>4.38</v>
      </c>
      <c r="AC3137">
        <v>10.18</v>
      </c>
    </row>
    <row r="3138" spans="1:29" x14ac:dyDescent="0.2">
      <c r="A3138" t="s">
        <v>3487</v>
      </c>
      <c r="B3138" s="2" t="s">
        <v>4819</v>
      </c>
      <c r="C3138" s="2">
        <v>1</v>
      </c>
      <c r="D3138" s="2">
        <v>1</v>
      </c>
      <c r="E3138" s="2">
        <v>4</v>
      </c>
      <c r="F3138" s="1">
        <v>43208.725694444445</v>
      </c>
      <c r="G3138">
        <v>84.32</v>
      </c>
      <c r="H3138">
        <v>2.09</v>
      </c>
      <c r="I3138">
        <v>1.35</v>
      </c>
      <c r="J3138">
        <v>2.21</v>
      </c>
      <c r="K3138">
        <v>2.9</v>
      </c>
      <c r="L3138">
        <v>0.67</v>
      </c>
      <c r="M3138">
        <v>0.41</v>
      </c>
      <c r="N3138">
        <v>1.88</v>
      </c>
      <c r="O3138">
        <v>1.86</v>
      </c>
      <c r="P3138">
        <v>3.32</v>
      </c>
      <c r="Q3138">
        <v>3.81</v>
      </c>
      <c r="R3138">
        <v>2.09</v>
      </c>
      <c r="S3138">
        <v>15.97</v>
      </c>
      <c r="T3138">
        <v>4.3499999999999996</v>
      </c>
      <c r="U3138">
        <v>2.38</v>
      </c>
      <c r="V3138">
        <v>1.63</v>
      </c>
      <c r="W3138">
        <v>72.989999999999995</v>
      </c>
      <c r="X3138">
        <v>18</v>
      </c>
      <c r="Y3138">
        <v>23.22</v>
      </c>
      <c r="Z3138">
        <v>35.39</v>
      </c>
      <c r="AA3138">
        <v>63.24</v>
      </c>
      <c r="AB3138">
        <v>17.07</v>
      </c>
      <c r="AC3138">
        <v>79.52</v>
      </c>
    </row>
    <row r="3139" spans="1:29" x14ac:dyDescent="0.2">
      <c r="A3139" t="s">
        <v>3773</v>
      </c>
      <c r="B3139" s="2" t="s">
        <v>5121</v>
      </c>
      <c r="C3139" s="2">
        <v>2</v>
      </c>
      <c r="D3139" s="2">
        <v>1</v>
      </c>
      <c r="E3139" s="2">
        <v>4</v>
      </c>
      <c r="F3139" s="1">
        <v>43217.691666666666</v>
      </c>
      <c r="G3139">
        <v>84.32</v>
      </c>
      <c r="H3139">
        <v>1.7</v>
      </c>
      <c r="I3139">
        <v>1.18</v>
      </c>
      <c r="J3139">
        <v>3.3</v>
      </c>
      <c r="K3139">
        <v>2.2400000000000002</v>
      </c>
      <c r="L3139">
        <v>0.76</v>
      </c>
      <c r="M3139">
        <v>0.52</v>
      </c>
      <c r="N3139">
        <v>1.56</v>
      </c>
      <c r="O3139">
        <v>1.53</v>
      </c>
      <c r="P3139">
        <v>3.62</v>
      </c>
      <c r="Q3139">
        <v>4.38</v>
      </c>
      <c r="R3139">
        <v>3.98</v>
      </c>
      <c r="S3139">
        <v>13.65</v>
      </c>
      <c r="T3139">
        <v>5.37</v>
      </c>
      <c r="U3139">
        <v>1.98</v>
      </c>
      <c r="V3139">
        <v>1.53</v>
      </c>
      <c r="W3139">
        <v>73.27</v>
      </c>
      <c r="X3139">
        <v>23.26</v>
      </c>
      <c r="Y3139">
        <v>22.91</v>
      </c>
      <c r="Z3139">
        <v>33.82</v>
      </c>
      <c r="AA3139">
        <v>46.18</v>
      </c>
      <c r="AB3139">
        <v>9.6199999999999992</v>
      </c>
      <c r="AC3139">
        <v>79.12</v>
      </c>
    </row>
    <row r="3140" spans="1:29" x14ac:dyDescent="0.2">
      <c r="A3140" t="s">
        <v>1004</v>
      </c>
      <c r="B3140" s="2" t="s">
        <v>4754</v>
      </c>
      <c r="C3140" s="2">
        <v>1</v>
      </c>
      <c r="D3140" s="2">
        <v>2</v>
      </c>
      <c r="E3140" s="2">
        <v>2</v>
      </c>
      <c r="F3140" s="1">
        <v>42958.488888888889</v>
      </c>
      <c r="G3140">
        <v>84.32</v>
      </c>
      <c r="H3140">
        <v>1.77</v>
      </c>
      <c r="I3140">
        <v>1.38</v>
      </c>
      <c r="J3140">
        <v>5.07</v>
      </c>
      <c r="K3140">
        <v>1.81</v>
      </c>
      <c r="L3140">
        <v>0.47</v>
      </c>
      <c r="M3140">
        <v>0.48</v>
      </c>
      <c r="N3140">
        <v>1.59</v>
      </c>
      <c r="O3140">
        <v>1.56</v>
      </c>
      <c r="P3140">
        <v>2.12</v>
      </c>
      <c r="Q3140">
        <v>2.4300000000000002</v>
      </c>
      <c r="R3140">
        <v>8.75</v>
      </c>
      <c r="S3140">
        <v>11.44</v>
      </c>
      <c r="T3140">
        <v>5.38</v>
      </c>
      <c r="U3140">
        <v>1.68</v>
      </c>
      <c r="V3140">
        <v>1.46</v>
      </c>
      <c r="W3140">
        <v>69.849999999999994</v>
      </c>
      <c r="X3140">
        <v>9.39</v>
      </c>
      <c r="Y3140">
        <v>8.3800000000000008</v>
      </c>
      <c r="Z3140">
        <v>13.56</v>
      </c>
      <c r="AA3140">
        <v>18.059999999999999</v>
      </c>
      <c r="AB3140">
        <v>4.88</v>
      </c>
      <c r="AC3140">
        <v>27.38</v>
      </c>
    </row>
    <row r="3141" spans="1:29" x14ac:dyDescent="0.2">
      <c r="A3141" t="s">
        <v>3491</v>
      </c>
      <c r="B3141" s="2" t="s">
        <v>4748</v>
      </c>
      <c r="C3141" s="2">
        <v>1</v>
      </c>
      <c r="D3141" s="2">
        <v>2</v>
      </c>
      <c r="E3141" s="2">
        <v>4</v>
      </c>
      <c r="F3141" s="1">
        <v>43208.732638888891</v>
      </c>
      <c r="G3141">
        <v>84.32</v>
      </c>
      <c r="H3141">
        <v>1.85</v>
      </c>
      <c r="I3141">
        <v>1.27</v>
      </c>
      <c r="J3141">
        <v>1.83</v>
      </c>
      <c r="K3141">
        <v>2.58</v>
      </c>
      <c r="L3141">
        <v>0.66</v>
      </c>
      <c r="M3141">
        <v>0.36</v>
      </c>
      <c r="N3141">
        <v>1.71</v>
      </c>
      <c r="O3141">
        <v>1.67</v>
      </c>
      <c r="P3141">
        <v>3.21</v>
      </c>
      <c r="Q3141">
        <v>3.7</v>
      </c>
      <c r="R3141">
        <v>3.36</v>
      </c>
      <c r="S3141">
        <v>14.2</v>
      </c>
      <c r="T3141">
        <v>4.34</v>
      </c>
      <c r="U3141">
        <v>2.09</v>
      </c>
      <c r="V3141">
        <v>1.52</v>
      </c>
      <c r="W3141">
        <v>74.25</v>
      </c>
      <c r="X3141">
        <v>15.75</v>
      </c>
      <c r="Y3141">
        <v>21.3</v>
      </c>
      <c r="Z3141">
        <v>31.45</v>
      </c>
      <c r="AA3141">
        <v>51.69</v>
      </c>
      <c r="AB3141">
        <v>14.93</v>
      </c>
      <c r="AC3141">
        <v>62.79</v>
      </c>
    </row>
    <row r="3142" spans="1:29" x14ac:dyDescent="0.2">
      <c r="A3142" t="s">
        <v>3277</v>
      </c>
      <c r="B3142" s="2" t="s">
        <v>4735</v>
      </c>
      <c r="C3142" s="2">
        <v>1</v>
      </c>
      <c r="D3142" s="2">
        <v>2</v>
      </c>
      <c r="E3142" s="2">
        <v>4</v>
      </c>
      <c r="F3142" s="1">
        <v>43200.654861111114</v>
      </c>
      <c r="G3142">
        <v>84.31</v>
      </c>
      <c r="H3142">
        <v>1.69</v>
      </c>
      <c r="I3142">
        <v>1.1299999999999999</v>
      </c>
      <c r="J3142">
        <v>0.92</v>
      </c>
      <c r="K3142">
        <v>2.64</v>
      </c>
      <c r="L3142">
        <v>0.69</v>
      </c>
      <c r="M3142">
        <v>0.28999999999999998</v>
      </c>
      <c r="N3142">
        <v>1.64</v>
      </c>
      <c r="O3142">
        <v>1.62</v>
      </c>
      <c r="P3142">
        <v>3.35</v>
      </c>
      <c r="Q3142">
        <v>3.78</v>
      </c>
      <c r="R3142">
        <v>3.77</v>
      </c>
      <c r="S3142">
        <v>14.11</v>
      </c>
      <c r="T3142">
        <v>3.86</v>
      </c>
      <c r="U3142">
        <v>2.0499999999999998</v>
      </c>
      <c r="V3142">
        <v>1.6</v>
      </c>
      <c r="W3142">
        <v>75.39</v>
      </c>
      <c r="X3142">
        <v>20.239999999999998</v>
      </c>
      <c r="Y3142">
        <v>24.87</v>
      </c>
      <c r="Z3142">
        <v>36.75</v>
      </c>
      <c r="AA3142">
        <v>63.66</v>
      </c>
      <c r="AB3142">
        <v>10.77</v>
      </c>
      <c r="AC3142">
        <v>56.05</v>
      </c>
    </row>
    <row r="3143" spans="1:29" x14ac:dyDescent="0.2">
      <c r="A3143" t="s">
        <v>3209</v>
      </c>
      <c r="B3143" s="2" t="s">
        <v>4926</v>
      </c>
      <c r="C3143" s="2">
        <v>1</v>
      </c>
      <c r="D3143" s="2">
        <v>2</v>
      </c>
      <c r="E3143" s="2">
        <v>4</v>
      </c>
      <c r="F3143" s="1">
        <v>43200.556250000001</v>
      </c>
      <c r="G3143">
        <v>84.3</v>
      </c>
      <c r="H3143">
        <v>1.72</v>
      </c>
      <c r="I3143">
        <v>1.1499999999999999</v>
      </c>
      <c r="J3143">
        <v>2.54</v>
      </c>
      <c r="K3143">
        <v>2.4500000000000002</v>
      </c>
      <c r="L3143">
        <v>0.68</v>
      </c>
      <c r="M3143">
        <v>0.43</v>
      </c>
      <c r="N3143">
        <v>1.63</v>
      </c>
      <c r="O3143">
        <v>1.6</v>
      </c>
      <c r="P3143">
        <v>3.26</v>
      </c>
      <c r="Q3143">
        <v>3.9</v>
      </c>
      <c r="R3143">
        <v>4.25</v>
      </c>
      <c r="S3143">
        <v>13.87</v>
      </c>
      <c r="T3143">
        <v>4.2699999999999996</v>
      </c>
      <c r="U3143">
        <v>2.1</v>
      </c>
      <c r="V3143">
        <v>1.59</v>
      </c>
      <c r="W3143">
        <v>74.05</v>
      </c>
      <c r="X3143">
        <v>17.989999999999998</v>
      </c>
      <c r="Y3143">
        <v>22.02</v>
      </c>
      <c r="Z3143">
        <v>31.97</v>
      </c>
      <c r="AA3143">
        <v>54.94</v>
      </c>
      <c r="AB3143">
        <v>9.43</v>
      </c>
      <c r="AC3143">
        <v>52.29</v>
      </c>
    </row>
    <row r="3144" spans="1:29" x14ac:dyDescent="0.2">
      <c r="A3144" t="s">
        <v>1261</v>
      </c>
      <c r="B3144" s="2" t="s">
        <v>5054</v>
      </c>
      <c r="C3144" s="2">
        <v>2</v>
      </c>
      <c r="D3144" s="2">
        <v>2</v>
      </c>
      <c r="E3144" s="2">
        <v>2</v>
      </c>
      <c r="F3144" s="1">
        <v>42972.47152777778</v>
      </c>
      <c r="G3144">
        <v>84.3</v>
      </c>
      <c r="H3144">
        <v>1.7</v>
      </c>
      <c r="I3144">
        <v>1.18</v>
      </c>
      <c r="J3144">
        <v>2.99</v>
      </c>
      <c r="K3144">
        <v>1.87</v>
      </c>
      <c r="L3144">
        <v>0.41</v>
      </c>
      <c r="M3144">
        <v>0.38</v>
      </c>
      <c r="N3144">
        <v>1.37</v>
      </c>
      <c r="O3144">
        <v>1.37</v>
      </c>
      <c r="P3144">
        <v>1.99</v>
      </c>
      <c r="Q3144">
        <v>2.4900000000000002</v>
      </c>
      <c r="R3144">
        <v>9.34</v>
      </c>
      <c r="S3144">
        <v>9.5299999999999994</v>
      </c>
      <c r="T3144">
        <v>4.59</v>
      </c>
      <c r="U3144">
        <v>1.57</v>
      </c>
      <c r="V3144">
        <v>1.38</v>
      </c>
      <c r="W3144">
        <v>71.319999999999993</v>
      </c>
      <c r="X3144">
        <v>6.73</v>
      </c>
      <c r="Y3144">
        <v>7.63</v>
      </c>
      <c r="Z3144">
        <v>10.54</v>
      </c>
      <c r="AA3144">
        <v>17.579999999999998</v>
      </c>
      <c r="AB3144">
        <v>5.72</v>
      </c>
      <c r="AC3144">
        <v>17.29</v>
      </c>
    </row>
    <row r="3145" spans="1:29" x14ac:dyDescent="0.2">
      <c r="A3145" t="s">
        <v>2905</v>
      </c>
      <c r="B3145" s="2" t="s">
        <v>4879</v>
      </c>
      <c r="C3145" s="2">
        <v>1</v>
      </c>
      <c r="D3145" s="2">
        <v>2</v>
      </c>
      <c r="E3145" s="2">
        <v>4</v>
      </c>
      <c r="F3145" s="1">
        <v>43178.559027777781</v>
      </c>
      <c r="G3145">
        <v>84.3</v>
      </c>
      <c r="H3145">
        <v>1.8</v>
      </c>
      <c r="I3145">
        <v>1.1299999999999999</v>
      </c>
      <c r="J3145">
        <v>0.11</v>
      </c>
      <c r="K3145">
        <v>2.46</v>
      </c>
      <c r="L3145">
        <v>0.72</v>
      </c>
      <c r="M3145">
        <v>0.63</v>
      </c>
      <c r="N3145">
        <v>1.91</v>
      </c>
      <c r="O3145">
        <v>1.82</v>
      </c>
      <c r="P3145">
        <v>3.36</v>
      </c>
      <c r="Q3145">
        <v>3.3</v>
      </c>
      <c r="R3145">
        <v>3.04</v>
      </c>
      <c r="S3145">
        <v>16.28</v>
      </c>
      <c r="T3145">
        <v>3.38</v>
      </c>
      <c r="U3145">
        <v>2.4300000000000002</v>
      </c>
      <c r="V3145">
        <v>1.73</v>
      </c>
      <c r="W3145">
        <v>72.28</v>
      </c>
      <c r="X3145">
        <v>17.510000000000002</v>
      </c>
      <c r="Y3145">
        <v>25.1</v>
      </c>
      <c r="Z3145">
        <v>42.57</v>
      </c>
      <c r="AA3145">
        <v>84.79</v>
      </c>
      <c r="AB3145">
        <v>17.62</v>
      </c>
      <c r="AC3145">
        <v>74.430000000000007</v>
      </c>
    </row>
    <row r="3146" spans="1:29" x14ac:dyDescent="0.2">
      <c r="A3146" t="s">
        <v>253</v>
      </c>
      <c r="B3146" s="2" t="s">
        <v>4896</v>
      </c>
      <c r="C3146" s="2">
        <v>1</v>
      </c>
      <c r="D3146" s="2">
        <v>1</v>
      </c>
      <c r="E3146" s="2">
        <v>1</v>
      </c>
      <c r="F3146" s="1">
        <v>42908.609722222223</v>
      </c>
      <c r="G3146">
        <v>84.3</v>
      </c>
      <c r="H3146">
        <v>1.9</v>
      </c>
      <c r="I3146">
        <v>1.33</v>
      </c>
      <c r="J3146">
        <v>2.67</v>
      </c>
      <c r="K3146">
        <v>2.36</v>
      </c>
      <c r="L3146">
        <v>0.51</v>
      </c>
      <c r="M3146">
        <v>0.49</v>
      </c>
      <c r="N3146">
        <v>1.7</v>
      </c>
      <c r="O3146">
        <v>1.7</v>
      </c>
      <c r="P3146">
        <v>2.48</v>
      </c>
      <c r="Q3146">
        <v>3.43</v>
      </c>
      <c r="R3146">
        <v>6.85</v>
      </c>
      <c r="S3146">
        <v>12.98</v>
      </c>
      <c r="T3146">
        <v>4.83</v>
      </c>
      <c r="U3146">
        <v>1.65</v>
      </c>
      <c r="V3146">
        <v>1.47</v>
      </c>
      <c r="W3146">
        <v>71.900000000000006</v>
      </c>
      <c r="X3146">
        <v>7.59</v>
      </c>
      <c r="Y3146">
        <v>9.52</v>
      </c>
      <c r="Z3146">
        <v>13.51</v>
      </c>
      <c r="AA3146">
        <v>28.74</v>
      </c>
      <c r="AB3146">
        <v>10.36</v>
      </c>
      <c r="AC3146">
        <v>28.32</v>
      </c>
    </row>
    <row r="3147" spans="1:29" x14ac:dyDescent="0.2">
      <c r="A3147" t="s">
        <v>3679</v>
      </c>
      <c r="B3147" s="2" t="s">
        <v>5129</v>
      </c>
      <c r="C3147" s="2">
        <v>2</v>
      </c>
      <c r="D3147" s="2">
        <v>1</v>
      </c>
      <c r="E3147" s="2">
        <v>4</v>
      </c>
      <c r="F3147" s="1">
        <v>43216.615972222222</v>
      </c>
      <c r="G3147">
        <v>84.3</v>
      </c>
      <c r="H3147">
        <v>1.8</v>
      </c>
      <c r="I3147">
        <v>1.08</v>
      </c>
      <c r="J3147">
        <v>1.0900000000000001</v>
      </c>
      <c r="K3147">
        <v>2.69</v>
      </c>
      <c r="L3147">
        <v>0.68</v>
      </c>
      <c r="M3147">
        <v>0.28999999999999998</v>
      </c>
      <c r="N3147">
        <v>1.55</v>
      </c>
      <c r="O3147">
        <v>1.51</v>
      </c>
      <c r="P3147">
        <v>3.37</v>
      </c>
      <c r="Q3147">
        <v>3.89</v>
      </c>
      <c r="R3147">
        <v>2.8</v>
      </c>
      <c r="S3147">
        <v>13.48</v>
      </c>
      <c r="T3147">
        <v>3.8</v>
      </c>
      <c r="U3147">
        <v>2.2400000000000002</v>
      </c>
      <c r="V3147">
        <v>1.5</v>
      </c>
      <c r="W3147">
        <v>75.709999999999994</v>
      </c>
      <c r="X3147">
        <v>19.350000000000001</v>
      </c>
      <c r="Y3147">
        <v>27.17</v>
      </c>
      <c r="Z3147">
        <v>34.81</v>
      </c>
      <c r="AA3147">
        <v>72.92</v>
      </c>
      <c r="AB3147">
        <v>18.48</v>
      </c>
      <c r="AC3147">
        <v>69.709999999999994</v>
      </c>
    </row>
    <row r="3148" spans="1:29" x14ac:dyDescent="0.2">
      <c r="A3148" t="s">
        <v>1775</v>
      </c>
      <c r="B3148" s="2" t="s">
        <v>5188</v>
      </c>
      <c r="C3148" s="2">
        <v>2</v>
      </c>
      <c r="D3148" s="2">
        <v>2</v>
      </c>
      <c r="E3148" s="2">
        <v>2</v>
      </c>
      <c r="F3148" s="1">
        <v>42990.502083333333</v>
      </c>
      <c r="G3148">
        <v>84.3</v>
      </c>
      <c r="H3148">
        <v>1.91</v>
      </c>
      <c r="I3148">
        <v>1.32</v>
      </c>
      <c r="J3148">
        <v>4.05</v>
      </c>
      <c r="K3148">
        <v>1.97</v>
      </c>
      <c r="L3148">
        <v>0.38</v>
      </c>
      <c r="M3148">
        <v>0.32</v>
      </c>
      <c r="N3148">
        <v>1.48</v>
      </c>
      <c r="O3148">
        <v>1.48</v>
      </c>
      <c r="P3148">
        <v>1.8</v>
      </c>
      <c r="Q3148">
        <v>2.0699999999999998</v>
      </c>
      <c r="R3148">
        <v>9.56</v>
      </c>
      <c r="S3148">
        <v>10.41</v>
      </c>
      <c r="T3148">
        <v>4.6500000000000004</v>
      </c>
      <c r="U3148">
        <v>1.62</v>
      </c>
      <c r="V3148">
        <v>1.44</v>
      </c>
      <c r="W3148">
        <v>70.010000000000005</v>
      </c>
      <c r="X3148">
        <v>6.05</v>
      </c>
      <c r="Y3148">
        <v>7.64</v>
      </c>
      <c r="Z3148">
        <v>11</v>
      </c>
      <c r="AA3148">
        <v>15.48</v>
      </c>
      <c r="AB3148">
        <v>4.88</v>
      </c>
      <c r="AC3148">
        <v>14.2</v>
      </c>
    </row>
    <row r="3149" spans="1:29" x14ac:dyDescent="0.2">
      <c r="A3149" t="s">
        <v>1757</v>
      </c>
      <c r="B3149" s="2" t="s">
        <v>5007</v>
      </c>
      <c r="C3149" s="2">
        <v>2</v>
      </c>
      <c r="D3149" s="2">
        <v>2</v>
      </c>
      <c r="E3149" s="2">
        <v>2</v>
      </c>
      <c r="F3149" s="1">
        <v>42990.469444444447</v>
      </c>
      <c r="G3149">
        <v>84.3</v>
      </c>
      <c r="H3149">
        <v>1.84</v>
      </c>
      <c r="I3149">
        <v>1.49</v>
      </c>
      <c r="J3149">
        <v>3.02</v>
      </c>
      <c r="K3149">
        <v>2.1800000000000002</v>
      </c>
      <c r="L3149">
        <v>0.38</v>
      </c>
      <c r="M3149">
        <v>0.32</v>
      </c>
      <c r="N3149">
        <v>1.75</v>
      </c>
      <c r="O3149">
        <v>1.75</v>
      </c>
      <c r="P3149">
        <v>1.79</v>
      </c>
      <c r="Q3149">
        <v>2.04</v>
      </c>
      <c r="R3149">
        <v>8.65</v>
      </c>
      <c r="S3149">
        <v>12.28</v>
      </c>
      <c r="T3149">
        <v>4.2300000000000004</v>
      </c>
      <c r="U3149">
        <v>1.49</v>
      </c>
      <c r="V3149">
        <v>1.46</v>
      </c>
      <c r="W3149">
        <v>70.81</v>
      </c>
      <c r="X3149">
        <v>5.61</v>
      </c>
      <c r="Y3149">
        <v>6.37</v>
      </c>
      <c r="Z3149">
        <v>12.91</v>
      </c>
      <c r="AA3149">
        <v>14.15</v>
      </c>
      <c r="AB3149">
        <v>5.64</v>
      </c>
      <c r="AC3149">
        <v>13.15</v>
      </c>
    </row>
    <row r="3150" spans="1:29" x14ac:dyDescent="0.2">
      <c r="A3150" t="s">
        <v>618</v>
      </c>
      <c r="B3150" s="2" t="s">
        <v>5064</v>
      </c>
      <c r="C3150" s="2">
        <v>2</v>
      </c>
      <c r="D3150" s="2">
        <v>2</v>
      </c>
      <c r="E3150" s="2">
        <v>1</v>
      </c>
      <c r="F3150" s="1">
        <v>42928.636111111111</v>
      </c>
      <c r="G3150">
        <v>84.3</v>
      </c>
      <c r="H3150">
        <v>1.56</v>
      </c>
      <c r="I3150">
        <v>1.1299999999999999</v>
      </c>
      <c r="J3150">
        <v>0.92</v>
      </c>
      <c r="K3150">
        <v>2.11</v>
      </c>
      <c r="L3150">
        <v>0.57999999999999996</v>
      </c>
      <c r="M3150">
        <v>0.59</v>
      </c>
      <c r="N3150">
        <v>1.56</v>
      </c>
      <c r="O3150">
        <v>1.57</v>
      </c>
      <c r="P3150">
        <v>2.8</v>
      </c>
      <c r="Q3150">
        <v>3.53</v>
      </c>
      <c r="R3150">
        <v>6.25</v>
      </c>
      <c r="S3150">
        <v>12.54</v>
      </c>
      <c r="T3150">
        <v>4.08</v>
      </c>
      <c r="U3150">
        <v>1.56</v>
      </c>
      <c r="V3150">
        <v>1.44</v>
      </c>
      <c r="W3150">
        <v>73.760000000000005</v>
      </c>
      <c r="X3150">
        <v>8.39</v>
      </c>
      <c r="Y3150">
        <v>10.89</v>
      </c>
      <c r="Z3150">
        <v>14.66</v>
      </c>
      <c r="AA3150">
        <v>33.5</v>
      </c>
      <c r="AB3150">
        <v>10.29</v>
      </c>
      <c r="AC3150">
        <v>31.24</v>
      </c>
    </row>
    <row r="3151" spans="1:29" x14ac:dyDescent="0.2">
      <c r="A3151" t="s">
        <v>99</v>
      </c>
      <c r="B3151" s="2" t="s">
        <v>5039</v>
      </c>
      <c r="C3151" s="2">
        <v>2</v>
      </c>
      <c r="D3151" s="2">
        <v>1</v>
      </c>
      <c r="E3151" s="2">
        <v>1</v>
      </c>
      <c r="F3151" s="1">
        <v>42899.477083333331</v>
      </c>
      <c r="G3151">
        <v>84.3</v>
      </c>
      <c r="H3151">
        <v>2.08</v>
      </c>
      <c r="I3151">
        <v>1.41</v>
      </c>
      <c r="J3151">
        <v>1.73</v>
      </c>
      <c r="K3151">
        <v>2.56</v>
      </c>
      <c r="L3151">
        <v>0.55000000000000004</v>
      </c>
      <c r="M3151">
        <v>0.51</v>
      </c>
      <c r="N3151">
        <v>2.02</v>
      </c>
      <c r="O3151">
        <v>2.0099999999999998</v>
      </c>
      <c r="P3151">
        <v>2.88</v>
      </c>
      <c r="Q3151">
        <v>3.64</v>
      </c>
      <c r="R3151">
        <v>4.57</v>
      </c>
      <c r="S3151">
        <v>16.079999999999998</v>
      </c>
      <c r="T3151">
        <v>5.55</v>
      </c>
      <c r="U3151">
        <v>1.82</v>
      </c>
      <c r="V3151">
        <v>1.69</v>
      </c>
      <c r="W3151">
        <v>72.09</v>
      </c>
      <c r="X3151">
        <v>10.41</v>
      </c>
      <c r="Y3151">
        <v>11.05</v>
      </c>
      <c r="Z3151">
        <v>19.48</v>
      </c>
      <c r="AA3151">
        <v>40.49</v>
      </c>
      <c r="AB3151">
        <v>13.43</v>
      </c>
      <c r="AC3151">
        <v>49.26</v>
      </c>
    </row>
    <row r="3152" spans="1:29" x14ac:dyDescent="0.2">
      <c r="A3152" t="s">
        <v>844</v>
      </c>
      <c r="B3152" s="4">
        <v>793</v>
      </c>
      <c r="C3152" s="2">
        <v>1</v>
      </c>
      <c r="D3152" s="2">
        <v>2</v>
      </c>
      <c r="E3152" s="2">
        <v>1</v>
      </c>
      <c r="F3152" s="1">
        <v>42950.454861111109</v>
      </c>
      <c r="G3152">
        <v>84.29</v>
      </c>
      <c r="H3152">
        <v>1.58</v>
      </c>
      <c r="I3152">
        <v>1.35</v>
      </c>
      <c r="J3152">
        <v>2.36</v>
      </c>
      <c r="K3152">
        <v>1.73</v>
      </c>
      <c r="L3152">
        <v>0.46</v>
      </c>
      <c r="M3152">
        <v>0.44</v>
      </c>
      <c r="N3152">
        <v>1.62</v>
      </c>
      <c r="O3152">
        <v>1.6</v>
      </c>
      <c r="P3152">
        <v>2.1</v>
      </c>
      <c r="Q3152">
        <v>2.61</v>
      </c>
      <c r="R3152">
        <v>8.6999999999999993</v>
      </c>
      <c r="S3152">
        <v>11.48</v>
      </c>
      <c r="T3152">
        <v>3.7</v>
      </c>
      <c r="U3152">
        <v>1.34</v>
      </c>
      <c r="V3152">
        <v>1.44</v>
      </c>
      <c r="W3152">
        <v>72.069999999999993</v>
      </c>
      <c r="X3152">
        <v>5.35</v>
      </c>
      <c r="Y3152">
        <v>5.59</v>
      </c>
      <c r="Z3152">
        <v>12.51</v>
      </c>
      <c r="AA3152">
        <v>16.23</v>
      </c>
      <c r="AB3152">
        <v>5.75</v>
      </c>
      <c r="AC3152">
        <v>15.31</v>
      </c>
    </row>
    <row r="3153" spans="1:29" x14ac:dyDescent="0.2">
      <c r="A3153" t="s">
        <v>3387</v>
      </c>
      <c r="B3153" s="2" t="s">
        <v>4873</v>
      </c>
      <c r="C3153" s="2">
        <v>1</v>
      </c>
      <c r="D3153" s="2">
        <v>1</v>
      </c>
      <c r="E3153" s="2">
        <v>4</v>
      </c>
      <c r="F3153" s="1">
        <v>43206.692361111112</v>
      </c>
      <c r="G3153">
        <v>84.29</v>
      </c>
      <c r="H3153">
        <v>1.93</v>
      </c>
      <c r="I3153">
        <v>1.24</v>
      </c>
      <c r="J3153">
        <v>1.8</v>
      </c>
      <c r="K3153">
        <v>2.83</v>
      </c>
      <c r="L3153">
        <v>0.69</v>
      </c>
      <c r="M3153">
        <v>0.35</v>
      </c>
      <c r="N3153">
        <v>1.69</v>
      </c>
      <c r="O3153">
        <v>1.65</v>
      </c>
      <c r="P3153">
        <v>3.37</v>
      </c>
      <c r="Q3153">
        <v>4.13</v>
      </c>
      <c r="R3153">
        <v>3</v>
      </c>
      <c r="S3153">
        <v>14.79</v>
      </c>
      <c r="T3153">
        <v>3.75</v>
      </c>
      <c r="U3153">
        <v>2.39</v>
      </c>
      <c r="V3153">
        <v>1.57</v>
      </c>
      <c r="W3153">
        <v>74.39</v>
      </c>
      <c r="X3153">
        <v>18.670000000000002</v>
      </c>
      <c r="Y3153">
        <v>24.67</v>
      </c>
      <c r="Z3153">
        <v>34.700000000000003</v>
      </c>
      <c r="AA3153">
        <v>63.33</v>
      </c>
      <c r="AB3153">
        <v>13.44</v>
      </c>
      <c r="AC3153">
        <v>61.21</v>
      </c>
    </row>
    <row r="3154" spans="1:29" x14ac:dyDescent="0.2">
      <c r="A3154" t="s">
        <v>4162</v>
      </c>
      <c r="B3154" s="2" t="s">
        <v>4814</v>
      </c>
      <c r="C3154" s="2">
        <v>2</v>
      </c>
      <c r="D3154" s="2">
        <v>1</v>
      </c>
      <c r="E3154" s="2">
        <v>5</v>
      </c>
      <c r="F3154" s="1">
        <v>43284.464583333334</v>
      </c>
      <c r="G3154">
        <v>84.29</v>
      </c>
      <c r="H3154">
        <v>2.23</v>
      </c>
      <c r="I3154">
        <v>1.43</v>
      </c>
      <c r="J3154">
        <v>3.87</v>
      </c>
      <c r="K3154">
        <v>2.31</v>
      </c>
      <c r="L3154">
        <v>0.26</v>
      </c>
      <c r="M3154">
        <v>0.21</v>
      </c>
      <c r="N3154">
        <v>1.8</v>
      </c>
      <c r="O3154">
        <v>1.76</v>
      </c>
      <c r="P3154">
        <v>1.58</v>
      </c>
      <c r="Q3154">
        <v>1.58</v>
      </c>
      <c r="R3154">
        <v>8.91</v>
      </c>
      <c r="S3154">
        <v>12.62</v>
      </c>
      <c r="T3154">
        <v>5.03</v>
      </c>
      <c r="U3154">
        <v>1.81</v>
      </c>
      <c r="V3154">
        <v>1.58</v>
      </c>
      <c r="W3154">
        <v>68.55</v>
      </c>
      <c r="X3154">
        <v>5.84</v>
      </c>
      <c r="Y3154">
        <v>8.11</v>
      </c>
      <c r="Z3154">
        <v>10.7</v>
      </c>
      <c r="AA3154">
        <v>24.21</v>
      </c>
      <c r="AB3154">
        <v>8.0500000000000007</v>
      </c>
      <c r="AC3154">
        <v>23.7</v>
      </c>
    </row>
    <row r="3155" spans="1:29" x14ac:dyDescent="0.2">
      <c r="A3155" t="s">
        <v>3035</v>
      </c>
      <c r="B3155" s="2" t="s">
        <v>5131</v>
      </c>
      <c r="C3155" s="2">
        <v>2</v>
      </c>
      <c r="D3155" s="2">
        <v>2</v>
      </c>
      <c r="E3155" s="2">
        <v>4</v>
      </c>
      <c r="F3155" s="1">
        <v>43188.581944444442</v>
      </c>
      <c r="G3155">
        <v>84.29</v>
      </c>
      <c r="H3155">
        <v>2.0499999999999998</v>
      </c>
      <c r="I3155">
        <v>1.25</v>
      </c>
      <c r="J3155">
        <v>1.1499999999999999</v>
      </c>
      <c r="K3155">
        <v>2.87</v>
      </c>
      <c r="L3155">
        <v>0.65</v>
      </c>
      <c r="M3155">
        <v>0.38</v>
      </c>
      <c r="N3155">
        <v>1.88</v>
      </c>
      <c r="O3155">
        <v>1.83</v>
      </c>
      <c r="P3155">
        <v>3.28</v>
      </c>
      <c r="Q3155">
        <v>3.6</v>
      </c>
      <c r="R3155">
        <v>1.84</v>
      </c>
      <c r="S3155">
        <v>16.11</v>
      </c>
      <c r="T3155">
        <v>3.68</v>
      </c>
      <c r="U3155">
        <v>2.58</v>
      </c>
      <c r="V3155">
        <v>1.67</v>
      </c>
      <c r="W3155">
        <v>73.599999999999994</v>
      </c>
      <c r="X3155">
        <v>17.350000000000001</v>
      </c>
      <c r="Y3155">
        <v>24.8</v>
      </c>
      <c r="Z3155">
        <v>34.42</v>
      </c>
      <c r="AA3155">
        <v>78.48</v>
      </c>
      <c r="AB3155">
        <v>18.72</v>
      </c>
      <c r="AC3155">
        <v>77.37</v>
      </c>
    </row>
    <row r="3156" spans="1:29" x14ac:dyDescent="0.2">
      <c r="A3156" t="s">
        <v>1673</v>
      </c>
      <c r="B3156" s="2" t="s">
        <v>4928</v>
      </c>
      <c r="C3156" s="2">
        <v>1</v>
      </c>
      <c r="D3156" s="2">
        <v>1</v>
      </c>
      <c r="E3156" s="2">
        <v>2</v>
      </c>
      <c r="F3156" s="1">
        <v>42989.652083333334</v>
      </c>
      <c r="G3156">
        <v>84.29</v>
      </c>
      <c r="H3156">
        <v>1.76</v>
      </c>
      <c r="I3156">
        <v>1.42</v>
      </c>
      <c r="J3156">
        <v>3.54</v>
      </c>
      <c r="K3156">
        <v>1.73</v>
      </c>
      <c r="L3156">
        <v>0.3</v>
      </c>
      <c r="M3156">
        <v>0.27</v>
      </c>
      <c r="N3156">
        <v>1.58</v>
      </c>
      <c r="O3156">
        <v>1.58</v>
      </c>
      <c r="P3156">
        <v>1.31</v>
      </c>
      <c r="Q3156">
        <v>1.56</v>
      </c>
      <c r="R3156">
        <v>11.33</v>
      </c>
      <c r="S3156">
        <v>10.5</v>
      </c>
      <c r="T3156">
        <v>3.71</v>
      </c>
      <c r="U3156">
        <v>1.35</v>
      </c>
      <c r="V3156">
        <v>1.39</v>
      </c>
      <c r="W3156">
        <v>69.56</v>
      </c>
      <c r="X3156">
        <v>4.3499999999999996</v>
      </c>
      <c r="Y3156">
        <v>4.9800000000000004</v>
      </c>
      <c r="Z3156">
        <v>9.86</v>
      </c>
      <c r="AA3156">
        <v>10.95</v>
      </c>
      <c r="AB3156">
        <v>4.2300000000000004</v>
      </c>
      <c r="AC3156">
        <v>7.86</v>
      </c>
    </row>
    <row r="3157" spans="1:29" x14ac:dyDescent="0.2">
      <c r="A3157" t="s">
        <v>1638</v>
      </c>
      <c r="B3157" s="2" t="s">
        <v>4784</v>
      </c>
      <c r="C3157" s="2">
        <v>1</v>
      </c>
      <c r="D3157" s="2">
        <v>1</v>
      </c>
      <c r="E3157" s="2">
        <v>2</v>
      </c>
      <c r="F3157" s="1">
        <v>42989.586805555555</v>
      </c>
      <c r="G3157">
        <v>84.29</v>
      </c>
      <c r="H3157">
        <v>1.74</v>
      </c>
      <c r="I3157">
        <v>1.21</v>
      </c>
      <c r="J3157">
        <v>3.1</v>
      </c>
      <c r="K3157">
        <v>1.8</v>
      </c>
      <c r="L3157">
        <v>0.31</v>
      </c>
      <c r="M3157">
        <v>0.37</v>
      </c>
      <c r="N3157">
        <v>1.4</v>
      </c>
      <c r="O3157">
        <v>1.39</v>
      </c>
      <c r="P3157">
        <v>1.56</v>
      </c>
      <c r="Q3157">
        <v>2.16</v>
      </c>
      <c r="R3157">
        <v>10.56</v>
      </c>
      <c r="S3157">
        <v>9.34</v>
      </c>
      <c r="T3157">
        <v>4.13</v>
      </c>
      <c r="U3157">
        <v>1.51</v>
      </c>
      <c r="V3157">
        <v>1.34</v>
      </c>
      <c r="W3157">
        <v>71.11</v>
      </c>
      <c r="X3157">
        <v>5.84</v>
      </c>
      <c r="Y3157">
        <v>6.64</v>
      </c>
      <c r="Z3157">
        <v>9.51</v>
      </c>
      <c r="AA3157">
        <v>15.16</v>
      </c>
      <c r="AB3157">
        <v>6.35</v>
      </c>
      <c r="AC3157">
        <v>8.4</v>
      </c>
    </row>
    <row r="3158" spans="1:29" x14ac:dyDescent="0.2">
      <c r="A3158" t="s">
        <v>2731</v>
      </c>
      <c r="B3158" s="2" t="s">
        <v>4986</v>
      </c>
      <c r="C3158" s="2">
        <v>2</v>
      </c>
      <c r="D3158" s="2">
        <v>1</v>
      </c>
      <c r="E3158" s="2">
        <v>3</v>
      </c>
      <c r="F3158" s="1">
        <v>43159.506944444445</v>
      </c>
      <c r="G3158">
        <v>84.29</v>
      </c>
      <c r="H3158">
        <v>1.81</v>
      </c>
      <c r="I3158">
        <v>1.18</v>
      </c>
      <c r="J3158">
        <v>-0.22</v>
      </c>
      <c r="K3158">
        <v>2.96</v>
      </c>
      <c r="L3158">
        <v>0.87</v>
      </c>
      <c r="M3158">
        <v>0.67</v>
      </c>
      <c r="N3158">
        <v>1.97</v>
      </c>
      <c r="O3158">
        <v>1.9</v>
      </c>
      <c r="P3158">
        <v>4.2</v>
      </c>
      <c r="Q3158">
        <v>5.17</v>
      </c>
      <c r="R3158">
        <v>-0.2</v>
      </c>
      <c r="S3158">
        <v>18.239999999999998</v>
      </c>
      <c r="T3158">
        <v>4.21</v>
      </c>
      <c r="U3158">
        <v>2.2999999999999998</v>
      </c>
      <c r="V3158">
        <v>1.71</v>
      </c>
      <c r="W3158">
        <v>76.459999999999994</v>
      </c>
      <c r="X3158">
        <v>27.29</v>
      </c>
      <c r="Y3158">
        <v>36.26</v>
      </c>
      <c r="Z3158">
        <v>59.45</v>
      </c>
      <c r="AA3158">
        <v>96.52</v>
      </c>
      <c r="AB3158">
        <v>19.16</v>
      </c>
      <c r="AC3158">
        <v>98.99</v>
      </c>
    </row>
    <row r="3159" spans="1:29" x14ac:dyDescent="0.2">
      <c r="A3159" t="s">
        <v>46</v>
      </c>
      <c r="B3159" s="2" t="s">
        <v>4745</v>
      </c>
      <c r="C3159" s="2">
        <v>1</v>
      </c>
      <c r="D3159" s="2">
        <v>2</v>
      </c>
      <c r="E3159" s="2">
        <v>1</v>
      </c>
      <c r="F3159" s="1">
        <v>42898.620138888888</v>
      </c>
      <c r="G3159">
        <v>84.29</v>
      </c>
      <c r="H3159">
        <v>2.2000000000000002</v>
      </c>
      <c r="I3159">
        <v>1.51</v>
      </c>
      <c r="J3159">
        <v>1.88</v>
      </c>
      <c r="K3159">
        <v>2.4700000000000002</v>
      </c>
      <c r="L3159">
        <v>0.43</v>
      </c>
      <c r="M3159">
        <v>0.51</v>
      </c>
      <c r="N3159">
        <v>1.97</v>
      </c>
      <c r="O3159">
        <v>1.95</v>
      </c>
      <c r="P3159">
        <v>2.37</v>
      </c>
      <c r="Q3159">
        <v>3.25</v>
      </c>
      <c r="R3159">
        <v>6.92</v>
      </c>
      <c r="S3159">
        <v>15.09</v>
      </c>
      <c r="T3159">
        <v>4.18</v>
      </c>
      <c r="U3159">
        <v>1.84</v>
      </c>
      <c r="V3159">
        <v>1.64</v>
      </c>
      <c r="W3159">
        <v>71.489999999999995</v>
      </c>
      <c r="X3159">
        <v>7.18</v>
      </c>
      <c r="Y3159">
        <v>8.27</v>
      </c>
      <c r="Z3159">
        <v>15.05</v>
      </c>
      <c r="AA3159">
        <v>30.63</v>
      </c>
      <c r="AB3159">
        <v>12.04</v>
      </c>
      <c r="AC3159">
        <v>30.58</v>
      </c>
    </row>
    <row r="3160" spans="1:29" x14ac:dyDescent="0.2">
      <c r="A3160" t="s">
        <v>964</v>
      </c>
      <c r="B3160" s="2" t="s">
        <v>4878</v>
      </c>
      <c r="C3160" s="2">
        <v>1</v>
      </c>
      <c r="D3160" s="2">
        <v>2</v>
      </c>
      <c r="E3160" s="2">
        <v>2</v>
      </c>
      <c r="F3160" s="1">
        <v>42955.629166666666</v>
      </c>
      <c r="G3160">
        <v>84.29</v>
      </c>
      <c r="H3160">
        <v>1.85</v>
      </c>
      <c r="I3160">
        <v>1.32</v>
      </c>
      <c r="J3160">
        <v>3.3</v>
      </c>
      <c r="K3160">
        <v>2.12</v>
      </c>
      <c r="L3160">
        <v>0.42</v>
      </c>
      <c r="M3160">
        <v>0.41</v>
      </c>
      <c r="N3160">
        <v>1.5</v>
      </c>
      <c r="O3160">
        <v>1.5</v>
      </c>
      <c r="P3160">
        <v>2.04</v>
      </c>
      <c r="Q3160">
        <v>2.44</v>
      </c>
      <c r="R3160">
        <v>8.6300000000000008</v>
      </c>
      <c r="S3160">
        <v>10.97</v>
      </c>
      <c r="T3160">
        <v>4.47</v>
      </c>
      <c r="U3160">
        <v>1.64</v>
      </c>
      <c r="V3160">
        <v>1.44</v>
      </c>
      <c r="W3160">
        <v>70.84</v>
      </c>
      <c r="X3160">
        <v>6.43</v>
      </c>
      <c r="Y3160">
        <v>8.39</v>
      </c>
      <c r="Z3160">
        <v>11.62</v>
      </c>
      <c r="AA3160">
        <v>17.59</v>
      </c>
      <c r="AB3160">
        <v>5.5</v>
      </c>
      <c r="AC3160">
        <v>17.059999999999999</v>
      </c>
    </row>
    <row r="3161" spans="1:29" x14ac:dyDescent="0.2">
      <c r="A3161" t="s">
        <v>3549</v>
      </c>
      <c r="B3161" s="2" t="s">
        <v>4751</v>
      </c>
      <c r="C3161" s="2">
        <v>1</v>
      </c>
      <c r="D3161" s="2">
        <v>2</v>
      </c>
      <c r="E3161" s="2">
        <v>4</v>
      </c>
      <c r="F3161" s="1">
        <v>43209.532638888886</v>
      </c>
      <c r="G3161">
        <v>84.28</v>
      </c>
      <c r="H3161">
        <v>1.93</v>
      </c>
      <c r="I3161">
        <v>1.45</v>
      </c>
      <c r="J3161">
        <v>2.2200000000000002</v>
      </c>
      <c r="K3161">
        <v>2.7</v>
      </c>
      <c r="L3161">
        <v>0.7</v>
      </c>
      <c r="M3161">
        <v>0.38</v>
      </c>
      <c r="N3161">
        <v>2.08</v>
      </c>
      <c r="O3161">
        <v>1.99</v>
      </c>
      <c r="P3161">
        <v>3.32</v>
      </c>
      <c r="Q3161">
        <v>3.87</v>
      </c>
      <c r="R3161">
        <v>1.95</v>
      </c>
      <c r="S3161">
        <v>17.34</v>
      </c>
      <c r="T3161">
        <v>4.6500000000000004</v>
      </c>
      <c r="U3161">
        <v>2.0699999999999998</v>
      </c>
      <c r="V3161">
        <v>1.68</v>
      </c>
      <c r="W3161">
        <v>73.77</v>
      </c>
      <c r="X3161">
        <v>18.45</v>
      </c>
      <c r="Y3161">
        <v>23.83</v>
      </c>
      <c r="Z3161">
        <v>39.549999999999997</v>
      </c>
      <c r="AA3161">
        <v>59.54</v>
      </c>
      <c r="AB3161">
        <v>15.97</v>
      </c>
      <c r="AC3161">
        <v>77.06</v>
      </c>
    </row>
    <row r="3162" spans="1:29" x14ac:dyDescent="0.2">
      <c r="A3162" t="s">
        <v>3412</v>
      </c>
      <c r="B3162" s="2" t="s">
        <v>4738</v>
      </c>
      <c r="C3162" s="2">
        <v>1</v>
      </c>
      <c r="D3162" s="2">
        <v>2</v>
      </c>
      <c r="E3162" s="2">
        <v>4</v>
      </c>
      <c r="F3162" s="1">
        <v>43206.740277777775</v>
      </c>
      <c r="G3162">
        <v>84.28</v>
      </c>
      <c r="H3162">
        <v>1.53</v>
      </c>
      <c r="I3162">
        <v>0.98</v>
      </c>
      <c r="J3162">
        <v>2.71</v>
      </c>
      <c r="K3162">
        <v>2.2400000000000002</v>
      </c>
      <c r="L3162">
        <v>0.72</v>
      </c>
      <c r="M3162">
        <v>0.39</v>
      </c>
      <c r="N3162">
        <v>1.28</v>
      </c>
      <c r="O3162">
        <v>1.28</v>
      </c>
      <c r="P3162">
        <v>3.38</v>
      </c>
      <c r="Q3162">
        <v>4</v>
      </c>
      <c r="R3162">
        <v>4.75</v>
      </c>
      <c r="S3162">
        <v>11.38</v>
      </c>
      <c r="T3162">
        <v>4.51</v>
      </c>
      <c r="U3162">
        <v>1.95</v>
      </c>
      <c r="V3162">
        <v>1.41</v>
      </c>
      <c r="W3162">
        <v>74.47</v>
      </c>
      <c r="X3162">
        <v>20.03</v>
      </c>
      <c r="Y3162">
        <v>24.29</v>
      </c>
      <c r="Z3162">
        <v>30.7</v>
      </c>
      <c r="AA3162">
        <v>51.77</v>
      </c>
      <c r="AB3162">
        <v>10.45</v>
      </c>
      <c r="AC3162">
        <v>61.88</v>
      </c>
    </row>
    <row r="3163" spans="1:29" x14ac:dyDescent="0.2">
      <c r="A3163" t="s">
        <v>1341</v>
      </c>
      <c r="B3163" s="2" t="s">
        <v>5186</v>
      </c>
      <c r="C3163" s="2">
        <v>2</v>
      </c>
      <c r="D3163" s="2">
        <v>2</v>
      </c>
      <c r="E3163" s="2">
        <v>2</v>
      </c>
      <c r="F3163" s="1">
        <v>42972.670138888891</v>
      </c>
      <c r="G3163">
        <v>84.28</v>
      </c>
      <c r="H3163">
        <v>2.48</v>
      </c>
      <c r="I3163">
        <v>1.67</v>
      </c>
      <c r="J3163">
        <v>3.14</v>
      </c>
      <c r="K3163">
        <v>2.76</v>
      </c>
      <c r="L3163">
        <v>0.3</v>
      </c>
      <c r="M3163">
        <v>0.3</v>
      </c>
      <c r="N3163">
        <v>2.13</v>
      </c>
      <c r="O3163">
        <v>2.13</v>
      </c>
      <c r="P3163">
        <v>1.98</v>
      </c>
      <c r="Q3163">
        <v>2.2200000000000002</v>
      </c>
      <c r="R3163">
        <v>6.91</v>
      </c>
      <c r="S3163">
        <v>15.2</v>
      </c>
      <c r="T3163">
        <v>5.45</v>
      </c>
      <c r="U3163">
        <v>2.06</v>
      </c>
      <c r="V3163">
        <v>1.74</v>
      </c>
      <c r="W3163">
        <v>70.13</v>
      </c>
      <c r="X3163">
        <v>9.24</v>
      </c>
      <c r="Y3163">
        <v>8.91</v>
      </c>
      <c r="Z3163">
        <v>19.53</v>
      </c>
      <c r="AA3163">
        <v>22.65</v>
      </c>
      <c r="AB3163">
        <v>9.8699999999999992</v>
      </c>
      <c r="AC3163">
        <v>31.16</v>
      </c>
    </row>
    <row r="3164" spans="1:29" x14ac:dyDescent="0.2">
      <c r="A3164" t="s">
        <v>1474</v>
      </c>
      <c r="B3164" s="2" t="s">
        <v>4753</v>
      </c>
      <c r="C3164" s="2">
        <v>1</v>
      </c>
      <c r="D3164" s="2">
        <v>1</v>
      </c>
      <c r="E3164" s="2">
        <v>2</v>
      </c>
      <c r="F3164" s="1">
        <v>42979.535416666666</v>
      </c>
      <c r="G3164">
        <v>84.28</v>
      </c>
      <c r="H3164">
        <v>1.8</v>
      </c>
      <c r="I3164">
        <v>1.29</v>
      </c>
      <c r="J3164">
        <v>3.16</v>
      </c>
      <c r="K3164">
        <v>1.97</v>
      </c>
      <c r="L3164">
        <v>0.45</v>
      </c>
      <c r="M3164">
        <v>0.52</v>
      </c>
      <c r="N3164">
        <v>1.61</v>
      </c>
      <c r="O3164">
        <v>1.59</v>
      </c>
      <c r="P3164">
        <v>2.0699999999999998</v>
      </c>
      <c r="Q3164">
        <v>2.46</v>
      </c>
      <c r="R3164">
        <v>8.4</v>
      </c>
      <c r="S3164">
        <v>11.86</v>
      </c>
      <c r="T3164">
        <v>4.2</v>
      </c>
      <c r="U3164">
        <v>1.72</v>
      </c>
      <c r="V3164">
        <v>1.46</v>
      </c>
      <c r="W3164">
        <v>71.58</v>
      </c>
      <c r="X3164">
        <v>5.8</v>
      </c>
      <c r="Y3164">
        <v>7.35</v>
      </c>
      <c r="Z3164">
        <v>11.31</v>
      </c>
      <c r="AA3164">
        <v>20.05</v>
      </c>
      <c r="AB3164">
        <v>6.28</v>
      </c>
      <c r="AC3164">
        <v>14.8</v>
      </c>
    </row>
    <row r="3165" spans="1:29" x14ac:dyDescent="0.2">
      <c r="A3165" t="s">
        <v>348</v>
      </c>
      <c r="B3165" s="2" t="s">
        <v>4786</v>
      </c>
      <c r="C3165" s="2">
        <v>1</v>
      </c>
      <c r="D3165" s="2">
        <v>2</v>
      </c>
      <c r="E3165" s="2">
        <v>1</v>
      </c>
      <c r="F3165" s="1">
        <v>42915.425000000003</v>
      </c>
      <c r="G3165">
        <v>84.27</v>
      </c>
      <c r="H3165">
        <v>1.75</v>
      </c>
      <c r="I3165">
        <v>1.25</v>
      </c>
      <c r="J3165">
        <v>2.81</v>
      </c>
      <c r="K3165">
        <v>2.16</v>
      </c>
      <c r="L3165">
        <v>0.54</v>
      </c>
      <c r="M3165">
        <v>0.6</v>
      </c>
      <c r="N3165">
        <v>1.57</v>
      </c>
      <c r="O3165">
        <v>1.58</v>
      </c>
      <c r="P3165">
        <v>2.4900000000000002</v>
      </c>
      <c r="Q3165">
        <v>2.96</v>
      </c>
      <c r="R3165">
        <v>7.5</v>
      </c>
      <c r="S3165">
        <v>12.19</v>
      </c>
      <c r="T3165">
        <v>4.62</v>
      </c>
      <c r="U3165">
        <v>1.8</v>
      </c>
      <c r="V3165">
        <v>1.46</v>
      </c>
      <c r="W3165">
        <v>70.989999999999995</v>
      </c>
      <c r="X3165">
        <v>7.07</v>
      </c>
      <c r="Y3165">
        <v>9.4499999999999993</v>
      </c>
      <c r="Z3165">
        <v>12.62</v>
      </c>
      <c r="AA3165">
        <v>28.77</v>
      </c>
      <c r="AB3165">
        <v>8.6300000000000008</v>
      </c>
      <c r="AC3165">
        <v>25.63</v>
      </c>
    </row>
    <row r="3166" spans="1:29" x14ac:dyDescent="0.2">
      <c r="A3166" t="s">
        <v>1009</v>
      </c>
      <c r="B3166" s="2" t="s">
        <v>4802</v>
      </c>
      <c r="C3166" s="2">
        <v>1</v>
      </c>
      <c r="D3166" s="2">
        <v>2</v>
      </c>
      <c r="E3166" s="2">
        <v>2</v>
      </c>
      <c r="F3166" s="1">
        <v>42958.537499999999</v>
      </c>
      <c r="G3166">
        <v>84.27</v>
      </c>
      <c r="H3166">
        <v>2</v>
      </c>
      <c r="I3166">
        <v>1.4</v>
      </c>
      <c r="J3166">
        <v>3.72</v>
      </c>
      <c r="K3166">
        <v>2.09</v>
      </c>
      <c r="L3166">
        <v>0.26</v>
      </c>
      <c r="M3166">
        <v>0.25</v>
      </c>
      <c r="N3166">
        <v>1.7</v>
      </c>
      <c r="O3166">
        <v>1.7</v>
      </c>
      <c r="P3166">
        <v>1.57</v>
      </c>
      <c r="Q3166">
        <v>1.64</v>
      </c>
      <c r="R3166">
        <v>9.06</v>
      </c>
      <c r="S3166">
        <v>11.74</v>
      </c>
      <c r="T3166">
        <v>4.83</v>
      </c>
      <c r="U3166">
        <v>1.71</v>
      </c>
      <c r="V3166">
        <v>1.52</v>
      </c>
      <c r="W3166">
        <v>69.28</v>
      </c>
      <c r="X3166">
        <v>5.69</v>
      </c>
      <c r="Y3166">
        <v>7.71</v>
      </c>
      <c r="Z3166">
        <v>11</v>
      </c>
      <c r="AA3166">
        <v>18.149999999999999</v>
      </c>
      <c r="AB3166">
        <v>7</v>
      </c>
      <c r="AC3166">
        <v>19.18</v>
      </c>
    </row>
    <row r="3167" spans="1:29" x14ac:dyDescent="0.2">
      <c r="A3167" t="s">
        <v>1689</v>
      </c>
      <c r="B3167" s="2" t="s">
        <v>4875</v>
      </c>
      <c r="C3167" s="2">
        <v>1</v>
      </c>
      <c r="D3167" s="2">
        <v>1</v>
      </c>
      <c r="E3167" s="2">
        <v>2</v>
      </c>
      <c r="F3167" s="1">
        <v>42989.669444444444</v>
      </c>
      <c r="G3167">
        <v>84.27</v>
      </c>
      <c r="H3167">
        <v>1.56</v>
      </c>
      <c r="I3167">
        <v>1.21</v>
      </c>
      <c r="J3167">
        <v>3.5</v>
      </c>
      <c r="K3167">
        <v>1.61</v>
      </c>
      <c r="L3167">
        <v>0.32</v>
      </c>
      <c r="M3167">
        <v>0.31</v>
      </c>
      <c r="N3167">
        <v>1.33</v>
      </c>
      <c r="O3167">
        <v>1.34</v>
      </c>
      <c r="P3167">
        <v>1.43</v>
      </c>
      <c r="Q3167">
        <v>1.75</v>
      </c>
      <c r="R3167">
        <v>11.15</v>
      </c>
      <c r="S3167">
        <v>8.82</v>
      </c>
      <c r="T3167">
        <v>4.55</v>
      </c>
      <c r="U3167">
        <v>1.31</v>
      </c>
      <c r="V3167">
        <v>1.28</v>
      </c>
      <c r="W3167">
        <v>70.41</v>
      </c>
      <c r="X3167">
        <v>5.81</v>
      </c>
      <c r="Y3167">
        <v>6.17</v>
      </c>
      <c r="Z3167">
        <v>8.86</v>
      </c>
      <c r="AA3167">
        <v>11.04</v>
      </c>
      <c r="AB3167">
        <v>4.87</v>
      </c>
      <c r="AC3167">
        <v>8.9600000000000009</v>
      </c>
    </row>
    <row r="3168" spans="1:29" x14ac:dyDescent="0.2">
      <c r="A3168" t="s">
        <v>4421</v>
      </c>
      <c r="B3168" s="2" t="s">
        <v>4759</v>
      </c>
      <c r="C3168" s="2">
        <v>1</v>
      </c>
      <c r="D3168" s="2">
        <v>1</v>
      </c>
      <c r="E3168" s="2">
        <v>5</v>
      </c>
      <c r="F3168" s="1">
        <v>43291.6</v>
      </c>
      <c r="G3168">
        <v>84.27</v>
      </c>
      <c r="H3168">
        <v>2.23</v>
      </c>
      <c r="I3168">
        <v>1.41</v>
      </c>
      <c r="J3168">
        <v>3.6</v>
      </c>
      <c r="K3168">
        <v>2.38</v>
      </c>
      <c r="L3168">
        <v>0.33</v>
      </c>
      <c r="M3168">
        <v>0.22</v>
      </c>
      <c r="N3168">
        <v>1.66</v>
      </c>
      <c r="O3168">
        <v>1.67</v>
      </c>
      <c r="P3168">
        <v>1.74</v>
      </c>
      <c r="Q3168">
        <v>2.0299999999999998</v>
      </c>
      <c r="R3168">
        <v>8.1199999999999992</v>
      </c>
      <c r="S3168">
        <v>12.16</v>
      </c>
      <c r="T3168">
        <v>4.3</v>
      </c>
      <c r="U3168">
        <v>1.79</v>
      </c>
      <c r="V3168">
        <v>1.49</v>
      </c>
      <c r="W3168">
        <v>69.56</v>
      </c>
      <c r="X3168">
        <v>5.73</v>
      </c>
      <c r="Y3168">
        <v>8.4</v>
      </c>
      <c r="Z3168">
        <v>10.7</v>
      </c>
      <c r="AA3168">
        <v>22.75</v>
      </c>
      <c r="AB3168">
        <v>8.7100000000000009</v>
      </c>
      <c r="AC3168">
        <v>20.41</v>
      </c>
    </row>
    <row r="3169" spans="1:29" x14ac:dyDescent="0.2">
      <c r="A3169" t="s">
        <v>3975</v>
      </c>
      <c r="B3169" s="2" t="s">
        <v>4758</v>
      </c>
      <c r="C3169" s="2">
        <v>1</v>
      </c>
      <c r="D3169" s="2">
        <v>2</v>
      </c>
      <c r="E3169" s="2">
        <v>5</v>
      </c>
      <c r="F3169" s="1">
        <v>43283.492361111108</v>
      </c>
      <c r="G3169">
        <v>84.27</v>
      </c>
      <c r="H3169">
        <v>2.0099999999999998</v>
      </c>
      <c r="I3169">
        <v>1.37</v>
      </c>
      <c r="J3169">
        <v>2.58</v>
      </c>
      <c r="K3169">
        <v>2.4</v>
      </c>
      <c r="L3169">
        <v>0.32</v>
      </c>
      <c r="M3169">
        <v>0.27</v>
      </c>
      <c r="N3169">
        <v>1.63</v>
      </c>
      <c r="O3169">
        <v>1.65</v>
      </c>
      <c r="P3169">
        <v>1.57</v>
      </c>
      <c r="Q3169">
        <v>2.0499999999999998</v>
      </c>
      <c r="R3169">
        <v>8.94</v>
      </c>
      <c r="S3169">
        <v>11.76</v>
      </c>
      <c r="T3169">
        <v>3.69</v>
      </c>
      <c r="U3169">
        <v>1.79</v>
      </c>
      <c r="V3169">
        <v>1.44</v>
      </c>
      <c r="W3169">
        <v>69.12</v>
      </c>
      <c r="X3169">
        <v>5.16</v>
      </c>
      <c r="Y3169">
        <v>6.58</v>
      </c>
      <c r="Z3169">
        <v>9.33</v>
      </c>
      <c r="AA3169">
        <v>22.43</v>
      </c>
      <c r="AB3169">
        <v>9.16</v>
      </c>
      <c r="AC3169">
        <v>14.38</v>
      </c>
    </row>
    <row r="3170" spans="1:29" x14ac:dyDescent="0.2">
      <c r="A3170" t="s">
        <v>3294</v>
      </c>
      <c r="B3170" s="2" t="s">
        <v>4765</v>
      </c>
      <c r="C3170" s="2">
        <v>1</v>
      </c>
      <c r="D3170" s="2">
        <v>1</v>
      </c>
      <c r="E3170" s="2">
        <v>4</v>
      </c>
      <c r="F3170" s="1">
        <v>43202.61041666667</v>
      </c>
      <c r="G3170">
        <v>84.27</v>
      </c>
      <c r="H3170">
        <v>1.65</v>
      </c>
      <c r="I3170">
        <v>1.2</v>
      </c>
      <c r="J3170">
        <v>1.06</v>
      </c>
      <c r="K3170">
        <v>2.4500000000000002</v>
      </c>
      <c r="L3170">
        <v>0.69</v>
      </c>
      <c r="M3170">
        <v>0.38</v>
      </c>
      <c r="N3170">
        <v>1.86</v>
      </c>
      <c r="O3170">
        <v>1.76</v>
      </c>
      <c r="P3170">
        <v>3.3</v>
      </c>
      <c r="Q3170">
        <v>3.91</v>
      </c>
      <c r="R3170">
        <v>3.38</v>
      </c>
      <c r="S3170">
        <v>15.53</v>
      </c>
      <c r="T3170">
        <v>4</v>
      </c>
      <c r="U3170">
        <v>2.09</v>
      </c>
      <c r="V3170">
        <v>1.62</v>
      </c>
      <c r="W3170">
        <v>75.52</v>
      </c>
      <c r="X3170">
        <v>17.510000000000002</v>
      </c>
      <c r="Y3170">
        <v>24.54</v>
      </c>
      <c r="Z3170">
        <v>36.450000000000003</v>
      </c>
      <c r="AA3170">
        <v>67.84</v>
      </c>
      <c r="AB3170">
        <v>14.33</v>
      </c>
      <c r="AC3170">
        <v>61.51</v>
      </c>
    </row>
    <row r="3171" spans="1:29" x14ac:dyDescent="0.2">
      <c r="A3171" t="s">
        <v>3566</v>
      </c>
      <c r="B3171" s="2" t="s">
        <v>4956</v>
      </c>
      <c r="C3171" s="2">
        <v>2</v>
      </c>
      <c r="D3171" s="2">
        <v>2</v>
      </c>
      <c r="E3171" s="2">
        <v>4</v>
      </c>
      <c r="F3171" s="1">
        <v>43209.546527777777</v>
      </c>
      <c r="G3171">
        <v>84.27</v>
      </c>
      <c r="H3171">
        <v>2.0699999999999998</v>
      </c>
      <c r="I3171">
        <v>1.25</v>
      </c>
      <c r="J3171">
        <v>1.07</v>
      </c>
      <c r="K3171">
        <v>2.99</v>
      </c>
      <c r="L3171">
        <v>0.64</v>
      </c>
      <c r="M3171">
        <v>0.26</v>
      </c>
      <c r="N3171">
        <v>1.81</v>
      </c>
      <c r="O3171">
        <v>1.78</v>
      </c>
      <c r="P3171">
        <v>3.25</v>
      </c>
      <c r="Q3171">
        <v>3.78</v>
      </c>
      <c r="R3171">
        <v>1.67</v>
      </c>
      <c r="S3171">
        <v>15.47</v>
      </c>
      <c r="T3171">
        <v>4.09</v>
      </c>
      <c r="U3171">
        <v>2.4700000000000002</v>
      </c>
      <c r="V3171">
        <v>1.59</v>
      </c>
      <c r="W3171">
        <v>74.510000000000005</v>
      </c>
      <c r="X3171">
        <v>18.760000000000002</v>
      </c>
      <c r="Y3171">
        <v>26.07</v>
      </c>
      <c r="Z3171">
        <v>35.94</v>
      </c>
      <c r="AA3171">
        <v>74.569999999999993</v>
      </c>
      <c r="AB3171">
        <v>21.91</v>
      </c>
      <c r="AC3171">
        <v>83.5</v>
      </c>
    </row>
    <row r="3172" spans="1:29" x14ac:dyDescent="0.2">
      <c r="A3172" t="s">
        <v>417</v>
      </c>
      <c r="B3172" s="2" t="s">
        <v>4893</v>
      </c>
      <c r="C3172" s="2">
        <v>1</v>
      </c>
      <c r="D3172" s="2">
        <v>2</v>
      </c>
      <c r="E3172" s="2">
        <v>1</v>
      </c>
      <c r="F3172" s="1">
        <v>42916.604861111111</v>
      </c>
      <c r="G3172">
        <v>84.27</v>
      </c>
      <c r="H3172">
        <v>1.77</v>
      </c>
      <c r="I3172">
        <v>1.17</v>
      </c>
      <c r="J3172">
        <v>3</v>
      </c>
      <c r="K3172">
        <v>2.15</v>
      </c>
      <c r="L3172">
        <v>0.47</v>
      </c>
      <c r="M3172">
        <v>0.45</v>
      </c>
      <c r="N3172">
        <v>1.4</v>
      </c>
      <c r="O3172">
        <v>1.43</v>
      </c>
      <c r="P3172">
        <v>2.31</v>
      </c>
      <c r="Q3172">
        <v>3.1</v>
      </c>
      <c r="R3172">
        <v>7.98</v>
      </c>
      <c r="S3172">
        <v>10.69</v>
      </c>
      <c r="T3172">
        <v>4.71</v>
      </c>
      <c r="U3172">
        <v>1.54</v>
      </c>
      <c r="V3172">
        <v>1.37</v>
      </c>
      <c r="W3172">
        <v>71.45</v>
      </c>
      <c r="X3172">
        <v>7.76</v>
      </c>
      <c r="Y3172">
        <v>10.09</v>
      </c>
      <c r="Z3172">
        <v>10.77</v>
      </c>
      <c r="AA3172">
        <v>23.31</v>
      </c>
      <c r="AB3172">
        <v>7.33</v>
      </c>
      <c r="AC3172">
        <v>25.62</v>
      </c>
    </row>
    <row r="3173" spans="1:29" x14ac:dyDescent="0.2">
      <c r="A3173" t="s">
        <v>592</v>
      </c>
      <c r="B3173" s="2" t="s">
        <v>4741</v>
      </c>
      <c r="C3173" s="2">
        <v>2</v>
      </c>
      <c r="D3173" s="2">
        <v>1</v>
      </c>
      <c r="E3173" s="2">
        <v>1</v>
      </c>
      <c r="F3173" s="1">
        <v>42922.706250000003</v>
      </c>
      <c r="G3173">
        <v>84.27</v>
      </c>
      <c r="H3173">
        <v>1.99</v>
      </c>
      <c r="I3173">
        <v>1.35</v>
      </c>
      <c r="J3173">
        <v>1.25</v>
      </c>
      <c r="K3173">
        <v>2.41</v>
      </c>
      <c r="L3173">
        <v>0.51</v>
      </c>
      <c r="M3173">
        <v>0.57999999999999996</v>
      </c>
      <c r="N3173">
        <v>1.84</v>
      </c>
      <c r="O3173">
        <v>1.84</v>
      </c>
      <c r="P3173">
        <v>2.73</v>
      </c>
      <c r="Q3173">
        <v>3.63</v>
      </c>
      <c r="R3173">
        <v>6.47</v>
      </c>
      <c r="S3173">
        <v>14.37</v>
      </c>
      <c r="T3173">
        <v>3.9</v>
      </c>
      <c r="U3173">
        <v>1.77</v>
      </c>
      <c r="V3173">
        <v>1.59</v>
      </c>
      <c r="W3173">
        <v>72.760000000000005</v>
      </c>
      <c r="X3173">
        <v>7.68</v>
      </c>
      <c r="Y3173">
        <v>8.75</v>
      </c>
      <c r="Z3173">
        <v>15.34</v>
      </c>
      <c r="AA3173">
        <v>33.81</v>
      </c>
      <c r="AB3173">
        <v>12.77</v>
      </c>
      <c r="AC3173">
        <v>35.119999999999997</v>
      </c>
    </row>
    <row r="3174" spans="1:29" x14ac:dyDescent="0.2">
      <c r="A3174" t="s">
        <v>1084</v>
      </c>
      <c r="B3174" s="2" t="s">
        <v>5066</v>
      </c>
      <c r="C3174" s="2">
        <v>2</v>
      </c>
      <c r="D3174" s="2">
        <v>2</v>
      </c>
      <c r="E3174" s="2">
        <v>2</v>
      </c>
      <c r="F3174" s="1">
        <v>42963.50277777778</v>
      </c>
      <c r="G3174">
        <v>84.26</v>
      </c>
      <c r="H3174">
        <v>1.9</v>
      </c>
      <c r="I3174">
        <v>1.31</v>
      </c>
      <c r="J3174">
        <v>3.17</v>
      </c>
      <c r="K3174">
        <v>1.98</v>
      </c>
      <c r="L3174">
        <v>0.35</v>
      </c>
      <c r="M3174">
        <v>0.4</v>
      </c>
      <c r="N3174">
        <v>1.67</v>
      </c>
      <c r="O3174">
        <v>1.66</v>
      </c>
      <c r="P3174">
        <v>1.75</v>
      </c>
      <c r="Q3174">
        <v>2.3199999999999998</v>
      </c>
      <c r="R3174">
        <v>9.02</v>
      </c>
      <c r="S3174">
        <v>12.03</v>
      </c>
      <c r="T3174">
        <v>4.25</v>
      </c>
      <c r="U3174">
        <v>1.67</v>
      </c>
      <c r="V3174">
        <v>1.47</v>
      </c>
      <c r="W3174">
        <v>70.760000000000005</v>
      </c>
      <c r="X3174">
        <v>6.01</v>
      </c>
      <c r="Y3174">
        <v>7.4</v>
      </c>
      <c r="Z3174">
        <v>10.6</v>
      </c>
      <c r="AA3174">
        <v>21.37</v>
      </c>
      <c r="AB3174">
        <v>7.37</v>
      </c>
      <c r="AC3174">
        <v>14.9</v>
      </c>
    </row>
    <row r="3175" spans="1:29" x14ac:dyDescent="0.2">
      <c r="A3175" t="s">
        <v>1063</v>
      </c>
      <c r="B3175" s="2" t="s">
        <v>4958</v>
      </c>
      <c r="C3175" s="2">
        <v>2</v>
      </c>
      <c r="D3175" s="2">
        <v>2</v>
      </c>
      <c r="E3175" s="2">
        <v>2</v>
      </c>
      <c r="F3175" s="1">
        <v>42958.658333333333</v>
      </c>
      <c r="G3175">
        <v>84.26</v>
      </c>
      <c r="H3175">
        <v>1.83</v>
      </c>
      <c r="I3175">
        <v>1.39</v>
      </c>
      <c r="J3175">
        <v>4.4800000000000004</v>
      </c>
      <c r="K3175">
        <v>2.0499999999999998</v>
      </c>
      <c r="L3175">
        <v>0.4</v>
      </c>
      <c r="M3175">
        <v>0.31</v>
      </c>
      <c r="N3175">
        <v>1.55</v>
      </c>
      <c r="O3175">
        <v>1.55</v>
      </c>
      <c r="P3175">
        <v>1.94</v>
      </c>
      <c r="Q3175">
        <v>2.44</v>
      </c>
      <c r="R3175">
        <v>8.5299999999999994</v>
      </c>
      <c r="S3175">
        <v>10.73</v>
      </c>
      <c r="T3175">
        <v>5.15</v>
      </c>
      <c r="U3175">
        <v>1.53</v>
      </c>
      <c r="V3175">
        <v>1.37</v>
      </c>
      <c r="W3175">
        <v>70.42</v>
      </c>
      <c r="X3175">
        <v>7.39</v>
      </c>
      <c r="Y3175">
        <v>7.9</v>
      </c>
      <c r="Z3175">
        <v>12.24</v>
      </c>
      <c r="AA3175">
        <v>13.69</v>
      </c>
      <c r="AB3175">
        <v>5.74</v>
      </c>
      <c r="AC3175">
        <v>19.57</v>
      </c>
    </row>
    <row r="3176" spans="1:29" x14ac:dyDescent="0.2">
      <c r="A3176" t="s">
        <v>1687</v>
      </c>
      <c r="B3176" s="2" t="s">
        <v>4883</v>
      </c>
      <c r="C3176" s="2">
        <v>1</v>
      </c>
      <c r="D3176" s="2">
        <v>1</v>
      </c>
      <c r="E3176" s="2">
        <v>2</v>
      </c>
      <c r="F3176" s="1">
        <v>42989.817361111112</v>
      </c>
      <c r="G3176">
        <v>84.26</v>
      </c>
      <c r="H3176">
        <v>1.64</v>
      </c>
      <c r="I3176">
        <v>1.23</v>
      </c>
      <c r="J3176">
        <v>3.49</v>
      </c>
      <c r="K3176">
        <v>1.83</v>
      </c>
      <c r="L3176">
        <v>0.4</v>
      </c>
      <c r="M3176">
        <v>0.45</v>
      </c>
      <c r="N3176">
        <v>1.37</v>
      </c>
      <c r="O3176">
        <v>1.37</v>
      </c>
      <c r="P3176">
        <v>1.67</v>
      </c>
      <c r="Q3176">
        <v>2.04</v>
      </c>
      <c r="R3176">
        <v>10.9</v>
      </c>
      <c r="S3176">
        <v>9.44</v>
      </c>
      <c r="T3176">
        <v>3.74</v>
      </c>
      <c r="U3176">
        <v>1.78</v>
      </c>
      <c r="V3176">
        <v>1.4</v>
      </c>
      <c r="W3176">
        <v>69.72</v>
      </c>
      <c r="X3176">
        <v>5.65</v>
      </c>
      <c r="Y3176">
        <v>5.73</v>
      </c>
      <c r="Z3176">
        <v>10.99</v>
      </c>
      <c r="AA3176">
        <v>15.39</v>
      </c>
      <c r="AB3176">
        <v>4.67</v>
      </c>
      <c r="AC3176">
        <v>8.65</v>
      </c>
    </row>
    <row r="3177" spans="1:29" x14ac:dyDescent="0.2">
      <c r="A3177" t="s">
        <v>3602</v>
      </c>
      <c r="B3177" s="2" t="s">
        <v>4716</v>
      </c>
      <c r="C3177" s="2">
        <v>1</v>
      </c>
      <c r="D3177" s="2">
        <v>1</v>
      </c>
      <c r="E3177" s="2">
        <v>3</v>
      </c>
      <c r="F3177" s="1">
        <v>43216.5625</v>
      </c>
      <c r="G3177">
        <v>84.26</v>
      </c>
      <c r="H3177">
        <v>1.63</v>
      </c>
      <c r="I3177">
        <v>1.1399999999999999</v>
      </c>
      <c r="J3177">
        <v>0.16</v>
      </c>
      <c r="K3177">
        <v>2.78</v>
      </c>
      <c r="L3177">
        <v>0.85</v>
      </c>
      <c r="M3177">
        <v>0.52</v>
      </c>
      <c r="N3177">
        <v>1.87</v>
      </c>
      <c r="O3177">
        <v>1.83</v>
      </c>
      <c r="P3177">
        <v>4.01</v>
      </c>
      <c r="Q3177">
        <v>4.9000000000000004</v>
      </c>
      <c r="R3177">
        <v>0.22</v>
      </c>
      <c r="S3177">
        <v>16.88</v>
      </c>
      <c r="T3177">
        <v>4.38</v>
      </c>
      <c r="U3177">
        <v>2.0499999999999998</v>
      </c>
      <c r="V3177">
        <v>1.66</v>
      </c>
      <c r="W3177">
        <v>75.64</v>
      </c>
      <c r="X3177">
        <v>28.51</v>
      </c>
      <c r="Y3177">
        <v>33.35</v>
      </c>
      <c r="Z3177">
        <v>53.57</v>
      </c>
      <c r="AA3177">
        <v>85.46</v>
      </c>
      <c r="AB3177">
        <v>16.170000000000002</v>
      </c>
      <c r="AC3177">
        <v>96.3</v>
      </c>
    </row>
    <row r="3178" spans="1:29" x14ac:dyDescent="0.2">
      <c r="A3178" t="s">
        <v>1469</v>
      </c>
      <c r="B3178" s="2" t="s">
        <v>4905</v>
      </c>
      <c r="C3178" s="2">
        <v>1</v>
      </c>
      <c r="D3178" s="2">
        <v>1</v>
      </c>
      <c r="E3178" s="2">
        <v>2</v>
      </c>
      <c r="F3178" s="1">
        <v>42979.522222222222</v>
      </c>
      <c r="G3178">
        <v>84.26</v>
      </c>
      <c r="H3178">
        <v>1.71</v>
      </c>
      <c r="I3178">
        <v>1.17</v>
      </c>
      <c r="J3178">
        <v>3.99</v>
      </c>
      <c r="K3178">
        <v>1.87</v>
      </c>
      <c r="L3178">
        <v>0.48</v>
      </c>
      <c r="M3178">
        <v>0.55000000000000004</v>
      </c>
      <c r="N3178">
        <v>1.37</v>
      </c>
      <c r="O3178">
        <v>1.36</v>
      </c>
      <c r="P3178">
        <v>2.13</v>
      </c>
      <c r="Q3178">
        <v>2.81</v>
      </c>
      <c r="R3178">
        <v>9.17</v>
      </c>
      <c r="S3178">
        <v>10.130000000000001</v>
      </c>
      <c r="T3178">
        <v>4.76</v>
      </c>
      <c r="U3178">
        <v>1.74</v>
      </c>
      <c r="V3178">
        <v>1.38</v>
      </c>
      <c r="W3178">
        <v>71.290000000000006</v>
      </c>
      <c r="X3178">
        <v>7.39</v>
      </c>
      <c r="Y3178">
        <v>8.43</v>
      </c>
      <c r="Z3178">
        <v>11.35</v>
      </c>
      <c r="AA3178">
        <v>18.07</v>
      </c>
      <c r="AB3178">
        <v>4.8600000000000003</v>
      </c>
      <c r="AC3178">
        <v>17.54</v>
      </c>
    </row>
    <row r="3179" spans="1:29" x14ac:dyDescent="0.2">
      <c r="A3179" t="s">
        <v>935</v>
      </c>
      <c r="B3179" s="2" t="s">
        <v>5068</v>
      </c>
      <c r="C3179" s="2">
        <v>2</v>
      </c>
      <c r="D3179" s="2">
        <v>1</v>
      </c>
      <c r="E3179" s="2">
        <v>2</v>
      </c>
      <c r="F3179" s="1">
        <v>42955.557638888888</v>
      </c>
      <c r="G3179">
        <v>84.26</v>
      </c>
      <c r="H3179">
        <v>2.0299999999999998</v>
      </c>
      <c r="I3179">
        <v>1.56</v>
      </c>
      <c r="J3179">
        <v>2.65</v>
      </c>
      <c r="K3179">
        <v>2.2999999999999998</v>
      </c>
      <c r="L3179">
        <v>0.45</v>
      </c>
      <c r="M3179">
        <v>0.52</v>
      </c>
      <c r="N3179">
        <v>1.97</v>
      </c>
      <c r="O3179">
        <v>1.89</v>
      </c>
      <c r="P3179">
        <v>2.06</v>
      </c>
      <c r="Q3179">
        <v>2.58</v>
      </c>
      <c r="R3179">
        <v>6.73</v>
      </c>
      <c r="S3179">
        <v>14.78</v>
      </c>
      <c r="T3179">
        <v>3.47</v>
      </c>
      <c r="U3179">
        <v>1.71</v>
      </c>
      <c r="V3179">
        <v>1.55</v>
      </c>
      <c r="W3179">
        <v>71.48</v>
      </c>
      <c r="X3179">
        <v>6.12</v>
      </c>
      <c r="Y3179">
        <v>7.11</v>
      </c>
      <c r="Z3179">
        <v>12.99</v>
      </c>
      <c r="AA3179">
        <v>23.97</v>
      </c>
      <c r="AB3179">
        <v>9.58</v>
      </c>
      <c r="AC3179">
        <v>19.829999999999998</v>
      </c>
    </row>
    <row r="3180" spans="1:29" x14ac:dyDescent="0.2">
      <c r="A3180" t="s">
        <v>1697</v>
      </c>
      <c r="B3180" s="2" t="s">
        <v>5000</v>
      </c>
      <c r="C3180" s="2">
        <v>2</v>
      </c>
      <c r="D3180" s="2">
        <v>1</v>
      </c>
      <c r="E3180" s="2">
        <v>2</v>
      </c>
      <c r="F3180" s="1">
        <v>42989.689583333333</v>
      </c>
      <c r="G3180">
        <v>84.25</v>
      </c>
      <c r="H3180">
        <v>1.9</v>
      </c>
      <c r="I3180">
        <v>1.26</v>
      </c>
      <c r="J3180">
        <v>3.85</v>
      </c>
      <c r="K3180">
        <v>1.93</v>
      </c>
      <c r="L3180">
        <v>0.33</v>
      </c>
      <c r="M3180">
        <v>0.3</v>
      </c>
      <c r="N3180">
        <v>1.45</v>
      </c>
      <c r="O3180">
        <v>1.47</v>
      </c>
      <c r="P3180">
        <v>1.63</v>
      </c>
      <c r="Q3180">
        <v>1.94</v>
      </c>
      <c r="R3180">
        <v>9.9600000000000009</v>
      </c>
      <c r="S3180">
        <v>10.220000000000001</v>
      </c>
      <c r="T3180">
        <v>4.62</v>
      </c>
      <c r="U3180">
        <v>1.74</v>
      </c>
      <c r="V3180">
        <v>1.41</v>
      </c>
      <c r="W3180">
        <v>69.63</v>
      </c>
      <c r="X3180">
        <v>5.99</v>
      </c>
      <c r="Y3180">
        <v>7.56</v>
      </c>
      <c r="Z3180">
        <v>10.47</v>
      </c>
      <c r="AA3180">
        <v>15.21</v>
      </c>
      <c r="AB3180">
        <v>4.82</v>
      </c>
      <c r="AC3180">
        <v>13.43</v>
      </c>
    </row>
    <row r="3181" spans="1:29" x14ac:dyDescent="0.2">
      <c r="A3181" t="s">
        <v>1365</v>
      </c>
      <c r="B3181" s="2" t="s">
        <v>5004</v>
      </c>
      <c r="C3181" s="2">
        <v>2</v>
      </c>
      <c r="D3181" s="2">
        <v>2</v>
      </c>
      <c r="E3181" s="2">
        <v>2</v>
      </c>
      <c r="F3181" s="1">
        <v>42976.404861111114</v>
      </c>
      <c r="G3181">
        <v>84.25</v>
      </c>
      <c r="H3181">
        <v>1.84</v>
      </c>
      <c r="I3181">
        <v>1.42</v>
      </c>
      <c r="J3181">
        <v>2.4900000000000002</v>
      </c>
      <c r="K3181">
        <v>2.14</v>
      </c>
      <c r="L3181">
        <v>0.37</v>
      </c>
      <c r="M3181">
        <v>0.36</v>
      </c>
      <c r="N3181">
        <v>1.77</v>
      </c>
      <c r="O3181">
        <v>1.75</v>
      </c>
      <c r="P3181">
        <v>1.84</v>
      </c>
      <c r="Q3181">
        <v>2.27</v>
      </c>
      <c r="R3181">
        <v>8.3699999999999992</v>
      </c>
      <c r="S3181">
        <v>12.35</v>
      </c>
      <c r="T3181">
        <v>4.04</v>
      </c>
      <c r="U3181">
        <v>1.56</v>
      </c>
      <c r="V3181">
        <v>1.47</v>
      </c>
      <c r="W3181">
        <v>71.56</v>
      </c>
      <c r="X3181">
        <v>5.29</v>
      </c>
      <c r="Y3181">
        <v>6.11</v>
      </c>
      <c r="Z3181">
        <v>10.41</v>
      </c>
      <c r="AA3181">
        <v>18.13</v>
      </c>
      <c r="AB3181">
        <v>7.74</v>
      </c>
      <c r="AC3181">
        <v>13.75</v>
      </c>
    </row>
    <row r="3182" spans="1:29" x14ac:dyDescent="0.2">
      <c r="A3182" t="s">
        <v>813</v>
      </c>
      <c r="B3182" s="2" t="s">
        <v>4907</v>
      </c>
      <c r="C3182" s="2">
        <v>1</v>
      </c>
      <c r="D3182" s="2">
        <v>2</v>
      </c>
      <c r="E3182" s="2">
        <v>1</v>
      </c>
      <c r="F3182" s="1">
        <v>42948.605555555558</v>
      </c>
      <c r="G3182">
        <v>84.25</v>
      </c>
      <c r="H3182">
        <v>1.77</v>
      </c>
      <c r="I3182">
        <v>1.23</v>
      </c>
      <c r="J3182">
        <v>3.28</v>
      </c>
      <c r="K3182">
        <v>1.84</v>
      </c>
      <c r="L3182">
        <v>0.4</v>
      </c>
      <c r="M3182">
        <v>0.41</v>
      </c>
      <c r="N3182">
        <v>1.52</v>
      </c>
      <c r="O3182">
        <v>1.52</v>
      </c>
      <c r="P3182">
        <v>1.92</v>
      </c>
      <c r="Q3182">
        <v>2.4300000000000002</v>
      </c>
      <c r="R3182">
        <v>8.9</v>
      </c>
      <c r="S3182">
        <v>11.02</v>
      </c>
      <c r="T3182">
        <v>4.38</v>
      </c>
      <c r="U3182">
        <v>1.5</v>
      </c>
      <c r="V3182">
        <v>1.43</v>
      </c>
      <c r="W3182">
        <v>71.27</v>
      </c>
      <c r="X3182">
        <v>6.75</v>
      </c>
      <c r="Y3182">
        <v>7.49</v>
      </c>
      <c r="Z3182">
        <v>10.48</v>
      </c>
      <c r="AA3182">
        <v>19.61</v>
      </c>
      <c r="AB3182">
        <v>6.66</v>
      </c>
      <c r="AC3182">
        <v>15.99</v>
      </c>
    </row>
    <row r="3183" spans="1:29" x14ac:dyDescent="0.2">
      <c r="A3183" t="s">
        <v>3776</v>
      </c>
      <c r="B3183" s="2" t="s">
        <v>4900</v>
      </c>
      <c r="C3183" s="2">
        <v>1</v>
      </c>
      <c r="D3183" s="2">
        <v>1</v>
      </c>
      <c r="E3183" s="2">
        <v>5</v>
      </c>
      <c r="F3183" s="1">
        <v>43280.376388888886</v>
      </c>
      <c r="G3183">
        <v>84.25</v>
      </c>
      <c r="H3183">
        <v>2.1</v>
      </c>
      <c r="I3183">
        <v>1.35</v>
      </c>
      <c r="J3183">
        <v>3.39</v>
      </c>
      <c r="K3183">
        <v>2.2999999999999998</v>
      </c>
      <c r="L3183">
        <v>0.34</v>
      </c>
      <c r="M3183">
        <v>0.26</v>
      </c>
      <c r="N3183">
        <v>1.6</v>
      </c>
      <c r="O3183">
        <v>1.62</v>
      </c>
      <c r="P3183">
        <v>1.64</v>
      </c>
      <c r="Q3183">
        <v>2.2999999999999998</v>
      </c>
      <c r="R3183">
        <v>9.43</v>
      </c>
      <c r="S3183">
        <v>11.7</v>
      </c>
      <c r="T3183">
        <v>3.67</v>
      </c>
      <c r="U3183">
        <v>1.81</v>
      </c>
      <c r="V3183">
        <v>1.45</v>
      </c>
      <c r="W3183">
        <v>67.900000000000006</v>
      </c>
      <c r="X3183">
        <v>5.14</v>
      </c>
      <c r="Y3183">
        <v>6.93</v>
      </c>
      <c r="Z3183">
        <v>10.41</v>
      </c>
      <c r="AA3183">
        <v>22.72</v>
      </c>
      <c r="AB3183">
        <v>9.16</v>
      </c>
      <c r="AC3183">
        <v>15.88</v>
      </c>
    </row>
    <row r="3184" spans="1:29" x14ac:dyDescent="0.2">
      <c r="A3184" t="s">
        <v>3918</v>
      </c>
      <c r="B3184" s="2" t="s">
        <v>4972</v>
      </c>
      <c r="C3184" s="2">
        <v>2</v>
      </c>
      <c r="D3184" s="2">
        <v>2</v>
      </c>
      <c r="E3184" s="2">
        <v>5</v>
      </c>
      <c r="F3184" s="1">
        <v>43280.664583333331</v>
      </c>
      <c r="G3184">
        <v>84.25</v>
      </c>
      <c r="H3184">
        <v>2.2000000000000002</v>
      </c>
      <c r="I3184">
        <v>1.22</v>
      </c>
      <c r="J3184">
        <v>3.59</v>
      </c>
      <c r="K3184">
        <v>2.3199999999999998</v>
      </c>
      <c r="L3184">
        <v>0.15</v>
      </c>
      <c r="M3184">
        <v>0.11</v>
      </c>
      <c r="N3184">
        <v>1.58</v>
      </c>
      <c r="O3184">
        <v>1.6</v>
      </c>
      <c r="P3184">
        <v>1.3</v>
      </c>
      <c r="Q3184">
        <v>1.23</v>
      </c>
      <c r="R3184">
        <v>9.6</v>
      </c>
      <c r="S3184">
        <v>10.83</v>
      </c>
      <c r="T3184">
        <v>5.32</v>
      </c>
      <c r="U3184">
        <v>1.88</v>
      </c>
      <c r="V3184">
        <v>1.47</v>
      </c>
      <c r="W3184">
        <v>68.28</v>
      </c>
      <c r="X3184">
        <v>7.16</v>
      </c>
      <c r="Y3184">
        <v>9.41</v>
      </c>
      <c r="Z3184">
        <v>11.16</v>
      </c>
      <c r="AA3184">
        <v>24.91</v>
      </c>
      <c r="AB3184">
        <v>10.23</v>
      </c>
      <c r="AC3184">
        <v>28.81</v>
      </c>
    </row>
    <row r="3185" spans="1:29" x14ac:dyDescent="0.2">
      <c r="A3185" t="s">
        <v>1548</v>
      </c>
      <c r="B3185" s="5">
        <v>912</v>
      </c>
      <c r="C3185" s="2">
        <v>1</v>
      </c>
      <c r="D3185" s="2">
        <v>1</v>
      </c>
      <c r="E3185" s="2">
        <v>2</v>
      </c>
      <c r="F3185" s="1">
        <v>42984.793055555558</v>
      </c>
      <c r="G3185">
        <v>84.24</v>
      </c>
      <c r="H3185">
        <v>1.65</v>
      </c>
      <c r="I3185">
        <v>1.27</v>
      </c>
      <c r="J3185">
        <v>3.75</v>
      </c>
      <c r="K3185">
        <v>1.78</v>
      </c>
      <c r="L3185">
        <v>0.45</v>
      </c>
      <c r="M3185">
        <v>0.44</v>
      </c>
      <c r="N3185">
        <v>1.41</v>
      </c>
      <c r="O3185">
        <v>1.41</v>
      </c>
      <c r="P3185">
        <v>2.09</v>
      </c>
      <c r="Q3185">
        <v>2.68</v>
      </c>
      <c r="R3185">
        <v>9.7100000000000009</v>
      </c>
      <c r="S3185">
        <v>10.11</v>
      </c>
      <c r="T3185">
        <v>4.6100000000000003</v>
      </c>
      <c r="U3185">
        <v>1.48</v>
      </c>
      <c r="V3185">
        <v>1.37</v>
      </c>
      <c r="W3185">
        <v>70.95</v>
      </c>
      <c r="X3185">
        <v>6.94</v>
      </c>
      <c r="Y3185">
        <v>7.05</v>
      </c>
      <c r="Z3185">
        <v>11.56</v>
      </c>
      <c r="AA3185">
        <v>14.9</v>
      </c>
      <c r="AB3185">
        <v>4.42</v>
      </c>
      <c r="AC3185">
        <v>17.86</v>
      </c>
    </row>
    <row r="3186" spans="1:29" x14ac:dyDescent="0.2">
      <c r="A3186" t="s">
        <v>3573</v>
      </c>
      <c r="B3186" s="2" t="s">
        <v>5170</v>
      </c>
      <c r="C3186" s="2">
        <v>2</v>
      </c>
      <c r="D3186" s="2">
        <v>2</v>
      </c>
      <c r="E3186" s="2">
        <v>3</v>
      </c>
      <c r="F3186" s="1">
        <v>43214.556944444441</v>
      </c>
      <c r="G3186">
        <v>84.24</v>
      </c>
      <c r="H3186">
        <v>1.73</v>
      </c>
      <c r="I3186">
        <v>1.23</v>
      </c>
      <c r="J3186">
        <v>-0.01</v>
      </c>
      <c r="K3186">
        <v>2.9</v>
      </c>
      <c r="L3186">
        <v>0.73</v>
      </c>
      <c r="M3186">
        <v>0.28999999999999998</v>
      </c>
      <c r="N3186">
        <v>1.98</v>
      </c>
      <c r="O3186">
        <v>1.94</v>
      </c>
      <c r="P3186">
        <v>3.57</v>
      </c>
      <c r="Q3186">
        <v>3.96</v>
      </c>
      <c r="R3186">
        <v>0.3</v>
      </c>
      <c r="S3186">
        <v>17.38</v>
      </c>
      <c r="T3186">
        <v>4.21</v>
      </c>
      <c r="U3186">
        <v>2.1</v>
      </c>
      <c r="V3186">
        <v>1.66</v>
      </c>
      <c r="W3186">
        <v>75.62</v>
      </c>
      <c r="X3186">
        <v>25.11</v>
      </c>
      <c r="Y3186">
        <v>31.86</v>
      </c>
      <c r="Z3186">
        <v>48.07</v>
      </c>
      <c r="AA3186">
        <v>87.83</v>
      </c>
      <c r="AB3186">
        <v>21.46</v>
      </c>
      <c r="AC3186">
        <v>97.46</v>
      </c>
    </row>
    <row r="3187" spans="1:29" x14ac:dyDescent="0.2">
      <c r="A3187" t="s">
        <v>184</v>
      </c>
      <c r="B3187" s="2" t="s">
        <v>4968</v>
      </c>
      <c r="C3187" s="2">
        <v>2</v>
      </c>
      <c r="D3187" s="2">
        <v>1</v>
      </c>
      <c r="E3187" s="2">
        <v>1</v>
      </c>
      <c r="F3187" s="1">
        <v>42901.491666666669</v>
      </c>
      <c r="G3187">
        <v>84.24</v>
      </c>
      <c r="H3187">
        <v>2.09</v>
      </c>
      <c r="I3187">
        <v>1.44</v>
      </c>
      <c r="J3187">
        <v>2.16</v>
      </c>
      <c r="K3187">
        <v>2.65</v>
      </c>
      <c r="L3187">
        <v>0.53</v>
      </c>
      <c r="M3187">
        <v>0.48</v>
      </c>
      <c r="N3187">
        <v>1.88</v>
      </c>
      <c r="O3187">
        <v>1.88</v>
      </c>
      <c r="P3187">
        <v>2.72</v>
      </c>
      <c r="Q3187">
        <v>3.44</v>
      </c>
      <c r="R3187">
        <v>5.66</v>
      </c>
      <c r="S3187">
        <v>14.9</v>
      </c>
      <c r="T3187">
        <v>4.5999999999999996</v>
      </c>
      <c r="U3187">
        <v>1.86</v>
      </c>
      <c r="V3187">
        <v>1.59</v>
      </c>
      <c r="W3187">
        <v>72.150000000000006</v>
      </c>
      <c r="X3187">
        <v>8.56</v>
      </c>
      <c r="Y3187">
        <v>10.09</v>
      </c>
      <c r="Z3187">
        <v>15.7</v>
      </c>
      <c r="AA3187">
        <v>32.74</v>
      </c>
      <c r="AB3187">
        <v>11.61</v>
      </c>
      <c r="AC3187">
        <v>34.479999999999997</v>
      </c>
    </row>
    <row r="3188" spans="1:29" x14ac:dyDescent="0.2">
      <c r="A3188" t="s">
        <v>3376</v>
      </c>
      <c r="B3188" s="2" t="s">
        <v>5094</v>
      </c>
      <c r="C3188" s="2">
        <v>2</v>
      </c>
      <c r="D3188" s="2">
        <v>1</v>
      </c>
      <c r="E3188" s="2">
        <v>4</v>
      </c>
      <c r="F3188" s="1">
        <v>43203.661805555559</v>
      </c>
      <c r="G3188">
        <v>84.24</v>
      </c>
      <c r="H3188">
        <v>1.56</v>
      </c>
      <c r="I3188">
        <v>0.97</v>
      </c>
      <c r="J3188">
        <v>1.34</v>
      </c>
      <c r="K3188">
        <v>2.33</v>
      </c>
      <c r="L3188">
        <v>0.73</v>
      </c>
      <c r="M3188">
        <v>0.55000000000000004</v>
      </c>
      <c r="N3188">
        <v>1.41</v>
      </c>
      <c r="O3188">
        <v>1.38</v>
      </c>
      <c r="P3188">
        <v>3.51</v>
      </c>
      <c r="Q3188">
        <v>4.4800000000000004</v>
      </c>
      <c r="R3188">
        <v>3.69</v>
      </c>
      <c r="S3188">
        <v>12.66</v>
      </c>
      <c r="T3188">
        <v>3.73</v>
      </c>
      <c r="U3188">
        <v>2.02</v>
      </c>
      <c r="V3188">
        <v>1.45</v>
      </c>
      <c r="W3188">
        <v>75.64</v>
      </c>
      <c r="X3188">
        <v>17.53</v>
      </c>
      <c r="Y3188">
        <v>24.68</v>
      </c>
      <c r="Z3188">
        <v>31.87</v>
      </c>
      <c r="AA3188">
        <v>61.39</v>
      </c>
      <c r="AB3188">
        <v>12.61</v>
      </c>
      <c r="AC3188">
        <v>56.43</v>
      </c>
    </row>
    <row r="3189" spans="1:29" x14ac:dyDescent="0.2">
      <c r="A3189" t="s">
        <v>2621</v>
      </c>
      <c r="B3189" s="2" t="s">
        <v>5152</v>
      </c>
      <c r="C3189" s="2">
        <v>2</v>
      </c>
      <c r="D3189" s="2">
        <v>2</v>
      </c>
      <c r="E3189" s="2">
        <v>3</v>
      </c>
      <c r="F3189" s="1">
        <v>43159.384722222225</v>
      </c>
      <c r="G3189">
        <v>84.24</v>
      </c>
      <c r="H3189">
        <v>2.0499999999999998</v>
      </c>
      <c r="I3189">
        <v>1.25</v>
      </c>
      <c r="J3189">
        <v>1.45</v>
      </c>
      <c r="K3189">
        <v>2.86</v>
      </c>
      <c r="L3189">
        <v>0.71</v>
      </c>
      <c r="M3189">
        <v>0.41</v>
      </c>
      <c r="N3189">
        <v>1.9</v>
      </c>
      <c r="O3189">
        <v>1.86</v>
      </c>
      <c r="P3189">
        <v>3.64</v>
      </c>
      <c r="Q3189">
        <v>4.29</v>
      </c>
      <c r="R3189">
        <v>1.91</v>
      </c>
      <c r="S3189">
        <v>16.600000000000001</v>
      </c>
      <c r="T3189">
        <v>4.95</v>
      </c>
      <c r="U3189">
        <v>2.37</v>
      </c>
      <c r="V3189">
        <v>1.76</v>
      </c>
      <c r="W3189">
        <v>74.09</v>
      </c>
      <c r="X3189">
        <v>23.98</v>
      </c>
      <c r="Y3189">
        <v>29.2</v>
      </c>
      <c r="Z3189">
        <v>44.01</v>
      </c>
      <c r="AA3189">
        <v>73.72</v>
      </c>
      <c r="AB3189">
        <v>14.55</v>
      </c>
      <c r="AC3189">
        <v>91.82</v>
      </c>
    </row>
    <row r="3190" spans="1:29" x14ac:dyDescent="0.2">
      <c r="A3190" t="s">
        <v>4379</v>
      </c>
      <c r="B3190" s="2" t="s">
        <v>4883</v>
      </c>
      <c r="C3190" s="2">
        <v>1</v>
      </c>
      <c r="D3190" s="2">
        <v>2</v>
      </c>
      <c r="E3190" s="2">
        <v>5</v>
      </c>
      <c r="F3190" s="1">
        <v>43291.55</v>
      </c>
      <c r="G3190">
        <v>84.24</v>
      </c>
      <c r="H3190">
        <v>2.21</v>
      </c>
      <c r="I3190">
        <v>1.44</v>
      </c>
      <c r="J3190">
        <v>3.88</v>
      </c>
      <c r="K3190">
        <v>2.37</v>
      </c>
      <c r="L3190">
        <v>0.34</v>
      </c>
      <c r="M3190">
        <v>0.23</v>
      </c>
      <c r="N3190">
        <v>1.61</v>
      </c>
      <c r="O3190">
        <v>1.62</v>
      </c>
      <c r="P3190">
        <v>1.67</v>
      </c>
      <c r="Q3190">
        <v>2</v>
      </c>
      <c r="R3190">
        <v>8.92</v>
      </c>
      <c r="S3190">
        <v>11.6</v>
      </c>
      <c r="T3190">
        <v>4.47</v>
      </c>
      <c r="U3190">
        <v>1.76</v>
      </c>
      <c r="V3190">
        <v>1.43</v>
      </c>
      <c r="W3190">
        <v>69.900000000000006</v>
      </c>
      <c r="X3190">
        <v>5.51</v>
      </c>
      <c r="Y3190">
        <v>7.54</v>
      </c>
      <c r="Z3190">
        <v>10.050000000000001</v>
      </c>
      <c r="AA3190">
        <v>18.7</v>
      </c>
      <c r="AB3190">
        <v>8.7899999999999991</v>
      </c>
      <c r="AC3190">
        <v>17.48</v>
      </c>
    </row>
    <row r="3191" spans="1:29" x14ac:dyDescent="0.2">
      <c r="A3191" t="s">
        <v>1117</v>
      </c>
      <c r="B3191" s="4">
        <v>764</v>
      </c>
      <c r="C3191" s="2">
        <v>1</v>
      </c>
      <c r="D3191" s="2">
        <v>2</v>
      </c>
      <c r="E3191" s="2">
        <v>2</v>
      </c>
      <c r="F3191" s="1">
        <v>42963.606249999997</v>
      </c>
      <c r="G3191">
        <v>84.23</v>
      </c>
      <c r="H3191">
        <v>1.57</v>
      </c>
      <c r="I3191">
        <v>1.25</v>
      </c>
      <c r="J3191">
        <v>3.2</v>
      </c>
      <c r="K3191">
        <v>1.88</v>
      </c>
      <c r="L3191">
        <v>0.41</v>
      </c>
      <c r="M3191">
        <v>0.46</v>
      </c>
      <c r="N3191">
        <v>1.54</v>
      </c>
      <c r="O3191">
        <v>1.56</v>
      </c>
      <c r="P3191">
        <v>1.83</v>
      </c>
      <c r="Q3191">
        <v>2.08</v>
      </c>
      <c r="R3191">
        <v>9.18</v>
      </c>
      <c r="S3191">
        <v>11.21</v>
      </c>
      <c r="T3191">
        <v>4.5599999999999996</v>
      </c>
      <c r="U3191">
        <v>1.59</v>
      </c>
      <c r="V3191">
        <v>1.44</v>
      </c>
      <c r="W3191">
        <v>69.02</v>
      </c>
      <c r="X3191">
        <v>6.38</v>
      </c>
      <c r="Y3191">
        <v>7.47</v>
      </c>
      <c r="Z3191">
        <v>11.48</v>
      </c>
      <c r="AA3191">
        <v>19.239999999999998</v>
      </c>
      <c r="AB3191">
        <v>5.3</v>
      </c>
      <c r="AC3191">
        <v>17.73</v>
      </c>
    </row>
    <row r="3192" spans="1:29" x14ac:dyDescent="0.2">
      <c r="A3192" t="s">
        <v>4233</v>
      </c>
      <c r="B3192" s="2" t="s">
        <v>5019</v>
      </c>
      <c r="C3192" s="2">
        <v>2</v>
      </c>
      <c r="D3192" s="2">
        <v>1</v>
      </c>
      <c r="E3192" s="2">
        <v>5</v>
      </c>
      <c r="F3192" s="1">
        <v>43286.464583333334</v>
      </c>
      <c r="G3192">
        <v>84.23</v>
      </c>
      <c r="H3192">
        <v>2.11</v>
      </c>
      <c r="I3192">
        <v>1.33</v>
      </c>
      <c r="J3192">
        <v>2.85</v>
      </c>
      <c r="K3192">
        <v>2.25</v>
      </c>
      <c r="L3192">
        <v>0.17</v>
      </c>
      <c r="M3192">
        <v>0.24</v>
      </c>
      <c r="N3192">
        <v>1.75</v>
      </c>
      <c r="O3192">
        <v>1.74</v>
      </c>
      <c r="P3192">
        <v>1.4</v>
      </c>
      <c r="Q3192">
        <v>1.51</v>
      </c>
      <c r="R3192">
        <v>8.91</v>
      </c>
      <c r="S3192">
        <v>11.88</v>
      </c>
      <c r="T3192">
        <v>5.07</v>
      </c>
      <c r="U3192">
        <v>1.8</v>
      </c>
      <c r="V3192">
        <v>1.52</v>
      </c>
      <c r="W3192">
        <v>69.75</v>
      </c>
      <c r="X3192">
        <v>6.06</v>
      </c>
      <c r="Y3192">
        <v>7.89</v>
      </c>
      <c r="Z3192">
        <v>9.6999999999999993</v>
      </c>
      <c r="AA3192">
        <v>24.59</v>
      </c>
      <c r="AB3192">
        <v>11.6</v>
      </c>
      <c r="AC3192">
        <v>22.98</v>
      </c>
    </row>
    <row r="3193" spans="1:29" x14ac:dyDescent="0.2">
      <c r="A3193" t="s">
        <v>485</v>
      </c>
      <c r="B3193" s="2" t="s">
        <v>4709</v>
      </c>
      <c r="C3193" s="2">
        <v>1</v>
      </c>
      <c r="D3193" s="2">
        <v>2</v>
      </c>
      <c r="E3193" s="2">
        <v>1</v>
      </c>
      <c r="F3193" s="1">
        <v>42921.627083333333</v>
      </c>
      <c r="G3193">
        <v>84.23</v>
      </c>
      <c r="H3193">
        <v>1.84</v>
      </c>
      <c r="I3193">
        <v>1.33</v>
      </c>
      <c r="J3193">
        <v>2.9</v>
      </c>
      <c r="K3193">
        <v>2.13</v>
      </c>
      <c r="L3193">
        <v>0.47</v>
      </c>
      <c r="M3193">
        <v>0.54</v>
      </c>
      <c r="N3193">
        <v>1.67</v>
      </c>
      <c r="O3193">
        <v>1.68</v>
      </c>
      <c r="P3193">
        <v>2.3199999999999998</v>
      </c>
      <c r="Q3193">
        <v>2.91</v>
      </c>
      <c r="R3193">
        <v>7.75</v>
      </c>
      <c r="S3193">
        <v>12.62</v>
      </c>
      <c r="T3193">
        <v>4.3099999999999996</v>
      </c>
      <c r="U3193">
        <v>1.7</v>
      </c>
      <c r="V3193">
        <v>1.5</v>
      </c>
      <c r="W3193">
        <v>70.56</v>
      </c>
      <c r="X3193">
        <v>6.53</v>
      </c>
      <c r="Y3193">
        <v>8.82</v>
      </c>
      <c r="Z3193">
        <v>12.38</v>
      </c>
      <c r="AA3193">
        <v>25.86</v>
      </c>
      <c r="AB3193">
        <v>8.35</v>
      </c>
      <c r="AC3193">
        <v>24.64</v>
      </c>
    </row>
    <row r="3194" spans="1:29" x14ac:dyDescent="0.2">
      <c r="A3194" t="s">
        <v>4361</v>
      </c>
      <c r="B3194" s="2" t="s">
        <v>4804</v>
      </c>
      <c r="C3194" s="2">
        <v>1</v>
      </c>
      <c r="D3194" s="2">
        <v>1</v>
      </c>
      <c r="E3194" s="2">
        <v>5</v>
      </c>
      <c r="F3194" s="1">
        <v>43291.525000000001</v>
      </c>
      <c r="G3194">
        <v>84.23</v>
      </c>
      <c r="H3194">
        <v>2.33</v>
      </c>
      <c r="I3194">
        <v>1.49</v>
      </c>
      <c r="J3194">
        <v>2.95</v>
      </c>
      <c r="K3194">
        <v>2.52</v>
      </c>
      <c r="L3194">
        <v>0.27</v>
      </c>
      <c r="M3194">
        <v>0.23</v>
      </c>
      <c r="N3194">
        <v>1.85</v>
      </c>
      <c r="O3194">
        <v>1.83</v>
      </c>
      <c r="P3194">
        <v>1.69</v>
      </c>
      <c r="Q3194">
        <v>1.97</v>
      </c>
      <c r="R3194">
        <v>8.36</v>
      </c>
      <c r="S3194">
        <v>13.3</v>
      </c>
      <c r="T3194">
        <v>4.3499999999999996</v>
      </c>
      <c r="U3194">
        <v>1.91</v>
      </c>
      <c r="V3194">
        <v>1.56</v>
      </c>
      <c r="W3194">
        <v>69.97</v>
      </c>
      <c r="X3194">
        <v>5.76</v>
      </c>
      <c r="Y3194">
        <v>7.39</v>
      </c>
      <c r="Z3194">
        <v>10.51</v>
      </c>
      <c r="AA3194">
        <v>24.13</v>
      </c>
      <c r="AB3194">
        <v>11.54</v>
      </c>
      <c r="AC3194">
        <v>23.53</v>
      </c>
    </row>
    <row r="3195" spans="1:29" x14ac:dyDescent="0.2">
      <c r="A3195" t="s">
        <v>3397</v>
      </c>
      <c r="B3195" s="2" t="s">
        <v>4746</v>
      </c>
      <c r="C3195" s="2">
        <v>1</v>
      </c>
      <c r="D3195" s="2">
        <v>2</v>
      </c>
      <c r="E3195" s="2">
        <v>4</v>
      </c>
      <c r="F3195" s="1">
        <v>43206.710416666669</v>
      </c>
      <c r="G3195">
        <v>84.23</v>
      </c>
      <c r="H3195">
        <v>1.65</v>
      </c>
      <c r="I3195">
        <v>1.08</v>
      </c>
      <c r="J3195">
        <v>1.78</v>
      </c>
      <c r="K3195">
        <v>2.4300000000000002</v>
      </c>
      <c r="L3195">
        <v>0.7</v>
      </c>
      <c r="M3195">
        <v>0.4</v>
      </c>
      <c r="N3195">
        <v>1.47</v>
      </c>
      <c r="O3195">
        <v>1.47</v>
      </c>
      <c r="P3195">
        <v>3.31</v>
      </c>
      <c r="Q3195">
        <v>3.88</v>
      </c>
      <c r="R3195">
        <v>4.0599999999999996</v>
      </c>
      <c r="S3195">
        <v>12.93</v>
      </c>
      <c r="T3195">
        <v>3.82</v>
      </c>
      <c r="U3195">
        <v>2.0699999999999998</v>
      </c>
      <c r="V3195">
        <v>1.49</v>
      </c>
      <c r="W3195">
        <v>74.59</v>
      </c>
      <c r="X3195">
        <v>17.84</v>
      </c>
      <c r="Y3195">
        <v>23.41</v>
      </c>
      <c r="Z3195">
        <v>32.92</v>
      </c>
      <c r="AA3195">
        <v>56.07</v>
      </c>
      <c r="AB3195">
        <v>10.88</v>
      </c>
      <c r="AC3195">
        <v>55.13</v>
      </c>
    </row>
    <row r="3196" spans="1:29" x14ac:dyDescent="0.2">
      <c r="A3196" t="s">
        <v>1567</v>
      </c>
      <c r="B3196" s="2" t="s">
        <v>4947</v>
      </c>
      <c r="C3196" s="2">
        <v>1</v>
      </c>
      <c r="D3196" s="2">
        <v>1</v>
      </c>
      <c r="E3196" s="2">
        <v>2</v>
      </c>
      <c r="F3196" s="1">
        <v>42989.410416666666</v>
      </c>
      <c r="G3196">
        <v>84.23</v>
      </c>
      <c r="H3196">
        <v>2.15</v>
      </c>
      <c r="I3196">
        <v>1.53</v>
      </c>
      <c r="J3196">
        <v>3.82</v>
      </c>
      <c r="K3196">
        <v>2.3199999999999998</v>
      </c>
      <c r="L3196">
        <v>0.43</v>
      </c>
      <c r="M3196">
        <v>0.5</v>
      </c>
      <c r="N3196">
        <v>1.72</v>
      </c>
      <c r="O3196">
        <v>1.69</v>
      </c>
      <c r="P3196">
        <v>2.13</v>
      </c>
      <c r="Q3196">
        <v>2.52</v>
      </c>
      <c r="R3196">
        <v>8.65</v>
      </c>
      <c r="S3196">
        <v>12.23</v>
      </c>
      <c r="T3196">
        <v>4.17</v>
      </c>
      <c r="U3196">
        <v>1.95</v>
      </c>
      <c r="V3196">
        <v>1.57</v>
      </c>
      <c r="W3196">
        <v>70.98</v>
      </c>
      <c r="X3196">
        <v>4.96</v>
      </c>
      <c r="Y3196">
        <v>6.22</v>
      </c>
      <c r="Z3196">
        <v>12.13</v>
      </c>
      <c r="AA3196">
        <v>15.6</v>
      </c>
      <c r="AB3196">
        <v>5.04</v>
      </c>
      <c r="AC3196">
        <v>14.49</v>
      </c>
    </row>
    <row r="3197" spans="1:29" x14ac:dyDescent="0.2">
      <c r="A3197" t="s">
        <v>3915</v>
      </c>
      <c r="B3197" s="2" t="s">
        <v>4741</v>
      </c>
      <c r="C3197" s="2">
        <v>1</v>
      </c>
      <c r="D3197" s="2">
        <v>1</v>
      </c>
      <c r="E3197" s="2">
        <v>5</v>
      </c>
      <c r="F3197" s="1">
        <v>43280.661111111112</v>
      </c>
      <c r="G3197">
        <v>84.23</v>
      </c>
      <c r="H3197">
        <v>2.31</v>
      </c>
      <c r="I3197">
        <v>1.46</v>
      </c>
      <c r="J3197">
        <v>3.23</v>
      </c>
      <c r="K3197">
        <v>2.38</v>
      </c>
      <c r="L3197">
        <v>0.25</v>
      </c>
      <c r="M3197">
        <v>0.23</v>
      </c>
      <c r="N3197">
        <v>1.79</v>
      </c>
      <c r="O3197">
        <v>1.8</v>
      </c>
      <c r="P3197">
        <v>1.52</v>
      </c>
      <c r="Q3197">
        <v>1.78</v>
      </c>
      <c r="R3197">
        <v>9.18</v>
      </c>
      <c r="S3197">
        <v>12.8</v>
      </c>
      <c r="T3197">
        <v>4.5999999999999996</v>
      </c>
      <c r="U3197">
        <v>1.72</v>
      </c>
      <c r="V3197">
        <v>1.53</v>
      </c>
      <c r="W3197">
        <v>68.48</v>
      </c>
      <c r="X3197">
        <v>5.58</v>
      </c>
      <c r="Y3197">
        <v>6.48</v>
      </c>
      <c r="Z3197">
        <v>11.62</v>
      </c>
      <c r="AA3197">
        <v>21.1</v>
      </c>
      <c r="AB3197">
        <v>8.64</v>
      </c>
      <c r="AC3197">
        <v>20.69</v>
      </c>
    </row>
    <row r="3198" spans="1:29" x14ac:dyDescent="0.2">
      <c r="A3198" t="s">
        <v>915</v>
      </c>
      <c r="B3198" s="2" t="s">
        <v>4876</v>
      </c>
      <c r="C3198" s="2">
        <v>1</v>
      </c>
      <c r="D3198" s="2">
        <v>2</v>
      </c>
      <c r="E3198" s="2">
        <v>2</v>
      </c>
      <c r="F3198" s="1">
        <v>42950.697222222225</v>
      </c>
      <c r="G3198">
        <v>84.23</v>
      </c>
      <c r="H3198">
        <v>1.56</v>
      </c>
      <c r="I3198">
        <v>1.22</v>
      </c>
      <c r="J3198">
        <v>2.78</v>
      </c>
      <c r="K3198">
        <v>1.58</v>
      </c>
      <c r="L3198">
        <v>0.37</v>
      </c>
      <c r="M3198">
        <v>0.45</v>
      </c>
      <c r="N3198">
        <v>1.48</v>
      </c>
      <c r="O3198">
        <v>1.43</v>
      </c>
      <c r="P3198">
        <v>1.84</v>
      </c>
      <c r="Q3198">
        <v>2.4700000000000002</v>
      </c>
      <c r="R3198">
        <v>10.48</v>
      </c>
      <c r="S3198">
        <v>10.199999999999999</v>
      </c>
      <c r="T3198">
        <v>4.2</v>
      </c>
      <c r="U3198">
        <v>1.41</v>
      </c>
      <c r="V3198">
        <v>1.4</v>
      </c>
      <c r="W3198">
        <v>71.760000000000005</v>
      </c>
      <c r="X3198">
        <v>6.69</v>
      </c>
      <c r="Y3198">
        <v>6.64</v>
      </c>
      <c r="Z3198">
        <v>11.37</v>
      </c>
      <c r="AA3198">
        <v>15.28</v>
      </c>
      <c r="AB3198">
        <v>5.24</v>
      </c>
      <c r="AC3198">
        <v>14.23</v>
      </c>
    </row>
    <row r="3199" spans="1:29" x14ac:dyDescent="0.2">
      <c r="A3199" t="s">
        <v>3519</v>
      </c>
      <c r="B3199" s="2" t="s">
        <v>4923</v>
      </c>
      <c r="C3199" s="2">
        <v>1</v>
      </c>
      <c r="D3199" s="2">
        <v>2</v>
      </c>
      <c r="E3199" s="2">
        <v>4</v>
      </c>
      <c r="F3199" s="1">
        <v>43208.77847222222</v>
      </c>
      <c r="G3199">
        <v>84.23</v>
      </c>
      <c r="H3199">
        <v>1.92</v>
      </c>
      <c r="I3199">
        <v>1.1399999999999999</v>
      </c>
      <c r="J3199">
        <v>2.44</v>
      </c>
      <c r="K3199">
        <v>2.71</v>
      </c>
      <c r="L3199">
        <v>0.69</v>
      </c>
      <c r="M3199">
        <v>0.34</v>
      </c>
      <c r="N3199">
        <v>1.55</v>
      </c>
      <c r="O3199">
        <v>1.53</v>
      </c>
      <c r="P3199">
        <v>3.35</v>
      </c>
      <c r="Q3199">
        <v>3.81</v>
      </c>
      <c r="R3199">
        <v>2.61</v>
      </c>
      <c r="S3199">
        <v>13.5</v>
      </c>
      <c r="T3199">
        <v>4.3600000000000003</v>
      </c>
      <c r="U3199">
        <v>2.38</v>
      </c>
      <c r="V3199">
        <v>1.5</v>
      </c>
      <c r="W3199">
        <v>73.97</v>
      </c>
      <c r="X3199">
        <v>18.510000000000002</v>
      </c>
      <c r="Y3199">
        <v>26.88</v>
      </c>
      <c r="Z3199">
        <v>34.47</v>
      </c>
      <c r="AA3199">
        <v>65.099999999999994</v>
      </c>
      <c r="AB3199">
        <v>17.36</v>
      </c>
      <c r="AC3199">
        <v>77.599999999999994</v>
      </c>
    </row>
    <row r="3200" spans="1:29" x14ac:dyDescent="0.2">
      <c r="A3200" t="s">
        <v>3239</v>
      </c>
      <c r="B3200" s="2" t="s">
        <v>4886</v>
      </c>
      <c r="C3200" s="2">
        <v>1</v>
      </c>
      <c r="D3200" s="2">
        <v>2</v>
      </c>
      <c r="E3200" s="2">
        <v>4</v>
      </c>
      <c r="F3200" s="1">
        <v>43200.602083333331</v>
      </c>
      <c r="G3200">
        <v>84.22</v>
      </c>
      <c r="H3200">
        <v>2.13</v>
      </c>
      <c r="I3200">
        <v>1.45</v>
      </c>
      <c r="J3200">
        <v>3.05</v>
      </c>
      <c r="K3200">
        <v>2.9</v>
      </c>
      <c r="L3200">
        <v>0.66</v>
      </c>
      <c r="M3200">
        <v>0.24</v>
      </c>
      <c r="N3200">
        <v>1.91</v>
      </c>
      <c r="O3200">
        <v>1.9</v>
      </c>
      <c r="P3200">
        <v>3.14</v>
      </c>
      <c r="Q3200">
        <v>3.29</v>
      </c>
      <c r="R3200">
        <v>3.68</v>
      </c>
      <c r="S3200">
        <v>16.329999999999998</v>
      </c>
      <c r="T3200">
        <v>4.1100000000000003</v>
      </c>
      <c r="U3200">
        <v>2.4900000000000002</v>
      </c>
      <c r="V3200">
        <v>1.78</v>
      </c>
      <c r="W3200">
        <v>71.849999999999994</v>
      </c>
      <c r="X3200">
        <v>24.82</v>
      </c>
      <c r="Y3200">
        <v>24.04</v>
      </c>
      <c r="Z3200">
        <v>42.32</v>
      </c>
      <c r="AA3200">
        <v>54.21</v>
      </c>
      <c r="AB3200">
        <v>8.58</v>
      </c>
      <c r="AC3200">
        <v>61.7</v>
      </c>
    </row>
    <row r="3201" spans="1:29" x14ac:dyDescent="0.2">
      <c r="A3201" t="s">
        <v>1834</v>
      </c>
      <c r="B3201" s="2" t="s">
        <v>4712</v>
      </c>
      <c r="C3201" s="2">
        <v>1</v>
      </c>
      <c r="D3201" s="2">
        <v>2</v>
      </c>
      <c r="E3201" s="2">
        <v>2</v>
      </c>
      <c r="F3201" s="1">
        <v>42990.60833333333</v>
      </c>
      <c r="G3201">
        <v>84.22</v>
      </c>
      <c r="H3201">
        <v>1.52</v>
      </c>
      <c r="I3201">
        <v>1.21</v>
      </c>
      <c r="J3201">
        <v>2.5499999999999998</v>
      </c>
      <c r="K3201">
        <v>1.66</v>
      </c>
      <c r="L3201">
        <v>0.31</v>
      </c>
      <c r="M3201">
        <v>0.35</v>
      </c>
      <c r="N3201">
        <v>1.39</v>
      </c>
      <c r="O3201">
        <v>1.39</v>
      </c>
      <c r="P3201">
        <v>1.53</v>
      </c>
      <c r="Q3201">
        <v>2.0099999999999998</v>
      </c>
      <c r="R3201">
        <v>11.06</v>
      </c>
      <c r="S3201">
        <v>8.9700000000000006</v>
      </c>
      <c r="T3201">
        <v>4.0999999999999996</v>
      </c>
      <c r="U3201">
        <v>1.31</v>
      </c>
      <c r="V3201">
        <v>1.32</v>
      </c>
      <c r="W3201">
        <v>71.650000000000006</v>
      </c>
      <c r="X3201">
        <v>5.76</v>
      </c>
      <c r="Y3201">
        <v>6.46</v>
      </c>
      <c r="Z3201">
        <v>10.99</v>
      </c>
      <c r="AA3201">
        <v>12.81</v>
      </c>
      <c r="AB3201">
        <v>5.4</v>
      </c>
      <c r="AC3201">
        <v>5.92</v>
      </c>
    </row>
    <row r="3202" spans="1:29" x14ac:dyDescent="0.2">
      <c r="A3202" t="s">
        <v>930</v>
      </c>
      <c r="B3202" s="2" t="s">
        <v>4938</v>
      </c>
      <c r="C3202" s="2">
        <v>1</v>
      </c>
      <c r="D3202" s="2">
        <v>2</v>
      </c>
      <c r="E3202" s="2">
        <v>2</v>
      </c>
      <c r="F3202" s="1">
        <v>42955.547222222223</v>
      </c>
      <c r="G3202">
        <v>84.22</v>
      </c>
      <c r="H3202">
        <v>1.81</v>
      </c>
      <c r="I3202">
        <v>1.38</v>
      </c>
      <c r="J3202">
        <v>3.88</v>
      </c>
      <c r="K3202">
        <v>1.91</v>
      </c>
      <c r="L3202">
        <v>0.44</v>
      </c>
      <c r="M3202">
        <v>0.47</v>
      </c>
      <c r="N3202">
        <v>1.63</v>
      </c>
      <c r="O3202">
        <v>1.61</v>
      </c>
      <c r="P3202">
        <v>2.0099999999999998</v>
      </c>
      <c r="Q3202">
        <v>2.2400000000000002</v>
      </c>
      <c r="R3202">
        <v>8.81</v>
      </c>
      <c r="S3202">
        <v>11.96</v>
      </c>
      <c r="T3202">
        <v>4.4800000000000004</v>
      </c>
      <c r="U3202">
        <v>1.62</v>
      </c>
      <c r="V3202">
        <v>1.47</v>
      </c>
      <c r="W3202">
        <v>70.7</v>
      </c>
      <c r="X3202">
        <v>6.73</v>
      </c>
      <c r="Y3202">
        <v>7.28</v>
      </c>
      <c r="Z3202">
        <v>11.27</v>
      </c>
      <c r="AA3202">
        <v>18.579999999999998</v>
      </c>
      <c r="AB3202">
        <v>5.83</v>
      </c>
      <c r="AC3202">
        <v>19.489999999999998</v>
      </c>
    </row>
    <row r="3203" spans="1:29" x14ac:dyDescent="0.2">
      <c r="A3203" t="s">
        <v>478</v>
      </c>
      <c r="B3203" s="2" t="s">
        <v>4741</v>
      </c>
      <c r="C3203" s="2">
        <v>1</v>
      </c>
      <c r="D3203" s="2">
        <v>2</v>
      </c>
      <c r="E3203" s="2">
        <v>1</v>
      </c>
      <c r="F3203" s="1">
        <v>42921.611111111109</v>
      </c>
      <c r="G3203">
        <v>84.22</v>
      </c>
      <c r="H3203">
        <v>2.0499999999999998</v>
      </c>
      <c r="I3203">
        <v>1.34</v>
      </c>
      <c r="J3203">
        <v>2.62</v>
      </c>
      <c r="K3203">
        <v>2.33</v>
      </c>
      <c r="L3203">
        <v>0.48</v>
      </c>
      <c r="M3203">
        <v>0.62</v>
      </c>
      <c r="N3203">
        <v>1.74</v>
      </c>
      <c r="O3203">
        <v>1.74</v>
      </c>
      <c r="P3203">
        <v>2.46</v>
      </c>
      <c r="Q3203">
        <v>3.27</v>
      </c>
      <c r="R3203">
        <v>7.44</v>
      </c>
      <c r="S3203">
        <v>13.29</v>
      </c>
      <c r="T3203">
        <v>3.77</v>
      </c>
      <c r="U3203">
        <v>1.97</v>
      </c>
      <c r="V3203">
        <v>1.57</v>
      </c>
      <c r="W3203">
        <v>71.290000000000006</v>
      </c>
      <c r="X3203">
        <v>6.26</v>
      </c>
      <c r="Y3203">
        <v>8.01</v>
      </c>
      <c r="Z3203">
        <v>12.11</v>
      </c>
      <c r="AA3203">
        <v>31.15</v>
      </c>
      <c r="AB3203">
        <v>11.06</v>
      </c>
      <c r="AC3203">
        <v>24.72</v>
      </c>
    </row>
    <row r="3204" spans="1:29" x14ac:dyDescent="0.2">
      <c r="A3204" t="s">
        <v>569</v>
      </c>
      <c r="B3204" s="2" t="s">
        <v>5119</v>
      </c>
      <c r="C3204" s="2">
        <v>2</v>
      </c>
      <c r="D3204" s="2">
        <v>1</v>
      </c>
      <c r="E3204" s="2">
        <v>1</v>
      </c>
      <c r="F3204" s="1">
        <v>42922.62222222222</v>
      </c>
      <c r="G3204">
        <v>84.22</v>
      </c>
      <c r="H3204">
        <v>1.76</v>
      </c>
      <c r="I3204">
        <v>1.28</v>
      </c>
      <c r="J3204">
        <v>2.89</v>
      </c>
      <c r="K3204">
        <v>2.2200000000000002</v>
      </c>
      <c r="L3204">
        <v>0.56999999999999995</v>
      </c>
      <c r="M3204">
        <v>0.66</v>
      </c>
      <c r="N3204">
        <v>1.62</v>
      </c>
      <c r="O3204">
        <v>1.62</v>
      </c>
      <c r="P3204">
        <v>2.64</v>
      </c>
      <c r="Q3204">
        <v>3.39</v>
      </c>
      <c r="R3204">
        <v>6.32</v>
      </c>
      <c r="S3204">
        <v>13.29</v>
      </c>
      <c r="T3204">
        <v>4.8499999999999996</v>
      </c>
      <c r="U3204">
        <v>1.72</v>
      </c>
      <c r="V3204">
        <v>1.47</v>
      </c>
      <c r="W3204">
        <v>70.95</v>
      </c>
      <c r="X3204">
        <v>9.0399999999999991</v>
      </c>
      <c r="Y3204">
        <v>13.63</v>
      </c>
      <c r="Z3204">
        <v>14.7</v>
      </c>
      <c r="AA3204">
        <v>31.19</v>
      </c>
      <c r="AB3204">
        <v>8.1</v>
      </c>
      <c r="AC3204">
        <v>32.270000000000003</v>
      </c>
    </row>
    <row r="3205" spans="1:29" x14ac:dyDescent="0.2">
      <c r="A3205" t="s">
        <v>534</v>
      </c>
      <c r="B3205" s="2" t="s">
        <v>5057</v>
      </c>
      <c r="C3205" s="2">
        <v>2</v>
      </c>
      <c r="D3205" s="2">
        <v>2</v>
      </c>
      <c r="E3205" s="2">
        <v>1</v>
      </c>
      <c r="F3205" s="1">
        <v>42922.46597222222</v>
      </c>
      <c r="G3205">
        <v>84.21</v>
      </c>
      <c r="H3205">
        <v>2.0699999999999998</v>
      </c>
      <c r="I3205">
        <v>1.47</v>
      </c>
      <c r="J3205">
        <v>3.33</v>
      </c>
      <c r="K3205">
        <v>2.4</v>
      </c>
      <c r="L3205">
        <v>0.48</v>
      </c>
      <c r="M3205">
        <v>0.42</v>
      </c>
      <c r="N3205">
        <v>1.92</v>
      </c>
      <c r="O3205">
        <v>1.94</v>
      </c>
      <c r="P3205">
        <v>2.52</v>
      </c>
      <c r="Q3205">
        <v>2.99</v>
      </c>
      <c r="R3205">
        <v>6.22</v>
      </c>
      <c r="S3205">
        <v>14.92</v>
      </c>
      <c r="T3205">
        <v>5.61</v>
      </c>
      <c r="U3205">
        <v>1.68</v>
      </c>
      <c r="V3205">
        <v>1.63</v>
      </c>
      <c r="W3205">
        <v>70</v>
      </c>
      <c r="X3205">
        <v>11.19</v>
      </c>
      <c r="Y3205">
        <v>11.23</v>
      </c>
      <c r="Z3205">
        <v>19.36</v>
      </c>
      <c r="AA3205">
        <v>29.2</v>
      </c>
      <c r="AB3205">
        <v>9.61</v>
      </c>
      <c r="AC3205">
        <v>45.93</v>
      </c>
    </row>
    <row r="3206" spans="1:29" x14ac:dyDescent="0.2">
      <c r="A3206" t="s">
        <v>3569</v>
      </c>
      <c r="B3206" s="2" t="s">
        <v>4941</v>
      </c>
      <c r="C3206" s="2">
        <v>1</v>
      </c>
      <c r="D3206" s="2">
        <v>2</v>
      </c>
      <c r="E3206" s="2">
        <v>4</v>
      </c>
      <c r="F3206" s="1">
        <v>43209.549305555556</v>
      </c>
      <c r="G3206">
        <v>84.21</v>
      </c>
      <c r="H3206">
        <v>1.8</v>
      </c>
      <c r="I3206">
        <v>1.21</v>
      </c>
      <c r="J3206">
        <v>1.41</v>
      </c>
      <c r="K3206">
        <v>2.75</v>
      </c>
      <c r="L3206">
        <v>0.7</v>
      </c>
      <c r="M3206">
        <v>0.42</v>
      </c>
      <c r="N3206">
        <v>1.69</v>
      </c>
      <c r="O3206">
        <v>1.66</v>
      </c>
      <c r="P3206">
        <v>3.26</v>
      </c>
      <c r="Q3206">
        <v>3.87</v>
      </c>
      <c r="R3206">
        <v>1.97</v>
      </c>
      <c r="S3206">
        <v>14.59</v>
      </c>
      <c r="T3206">
        <v>3.48</v>
      </c>
      <c r="U3206">
        <v>2.15</v>
      </c>
      <c r="V3206">
        <v>1.48</v>
      </c>
      <c r="W3206">
        <v>74.569999999999993</v>
      </c>
      <c r="X3206">
        <v>16.100000000000001</v>
      </c>
      <c r="Y3206">
        <v>24.38</v>
      </c>
      <c r="Z3206">
        <v>32.22</v>
      </c>
      <c r="AA3206">
        <v>65.58</v>
      </c>
      <c r="AB3206">
        <v>18.809999999999999</v>
      </c>
      <c r="AC3206">
        <v>66.06</v>
      </c>
    </row>
    <row r="3207" spans="1:29" x14ac:dyDescent="0.2">
      <c r="A3207" t="s">
        <v>3335</v>
      </c>
      <c r="B3207" s="2" t="s">
        <v>4803</v>
      </c>
      <c r="C3207" s="2">
        <v>1</v>
      </c>
      <c r="D3207" s="2">
        <v>2</v>
      </c>
      <c r="E3207" s="2">
        <v>4</v>
      </c>
      <c r="F3207" s="1">
        <v>43203.581944444442</v>
      </c>
      <c r="G3207">
        <v>84.21</v>
      </c>
      <c r="H3207">
        <v>1.96</v>
      </c>
      <c r="I3207">
        <v>1.31</v>
      </c>
      <c r="J3207">
        <v>2.61</v>
      </c>
      <c r="K3207">
        <v>2.71</v>
      </c>
      <c r="L3207">
        <v>0.68</v>
      </c>
      <c r="M3207">
        <v>0.28000000000000003</v>
      </c>
      <c r="N3207">
        <v>1.84</v>
      </c>
      <c r="O3207">
        <v>1.8</v>
      </c>
      <c r="P3207">
        <v>3.29</v>
      </c>
      <c r="Q3207">
        <v>3.68</v>
      </c>
      <c r="R3207">
        <v>3.09</v>
      </c>
      <c r="S3207">
        <v>15.76</v>
      </c>
      <c r="T3207">
        <v>4.63</v>
      </c>
      <c r="U3207">
        <v>2.33</v>
      </c>
      <c r="V3207">
        <v>1.69</v>
      </c>
      <c r="W3207">
        <v>73.09</v>
      </c>
      <c r="X3207">
        <v>23.03</v>
      </c>
      <c r="Y3207">
        <v>27.1</v>
      </c>
      <c r="Z3207">
        <v>38.590000000000003</v>
      </c>
      <c r="AA3207">
        <v>62.3</v>
      </c>
      <c r="AB3207">
        <v>11.79</v>
      </c>
      <c r="AC3207">
        <v>76.05</v>
      </c>
    </row>
    <row r="3208" spans="1:29" x14ac:dyDescent="0.2">
      <c r="A3208" t="s">
        <v>3881</v>
      </c>
      <c r="B3208" s="2" t="s">
        <v>4985</v>
      </c>
      <c r="C3208" s="2">
        <v>2</v>
      </c>
      <c r="D3208" s="2">
        <v>2</v>
      </c>
      <c r="E3208" s="2">
        <v>5</v>
      </c>
      <c r="F3208" s="1">
        <v>43280.619444444441</v>
      </c>
      <c r="G3208">
        <v>84.2</v>
      </c>
      <c r="H3208">
        <v>2.4</v>
      </c>
      <c r="I3208">
        <v>1.42</v>
      </c>
      <c r="J3208">
        <v>4.05</v>
      </c>
      <c r="K3208">
        <v>2.48</v>
      </c>
      <c r="L3208">
        <v>0.19</v>
      </c>
      <c r="M3208">
        <v>0.15</v>
      </c>
      <c r="N3208">
        <v>1.74</v>
      </c>
      <c r="O3208">
        <v>1.75</v>
      </c>
      <c r="P3208">
        <v>1.43</v>
      </c>
      <c r="Q3208">
        <v>1.64</v>
      </c>
      <c r="R3208">
        <v>9.19</v>
      </c>
      <c r="S3208">
        <v>12.17</v>
      </c>
      <c r="T3208">
        <v>5.35</v>
      </c>
      <c r="U3208">
        <v>2.0499999999999998</v>
      </c>
      <c r="V3208">
        <v>1.55</v>
      </c>
      <c r="W3208">
        <v>68.19</v>
      </c>
      <c r="X3208">
        <v>6.94</v>
      </c>
      <c r="Y3208">
        <v>9.39</v>
      </c>
      <c r="Z3208">
        <v>13.45</v>
      </c>
      <c r="AA3208">
        <v>24.84</v>
      </c>
      <c r="AB3208">
        <v>9.42</v>
      </c>
      <c r="AC3208">
        <v>24.66</v>
      </c>
    </row>
    <row r="3209" spans="1:29" x14ac:dyDescent="0.2">
      <c r="A3209" t="s">
        <v>4499</v>
      </c>
      <c r="B3209" s="2" t="s">
        <v>4758</v>
      </c>
      <c r="C3209" s="2">
        <v>1</v>
      </c>
      <c r="D3209" s="2">
        <v>1</v>
      </c>
      <c r="E3209" s="2">
        <v>5</v>
      </c>
      <c r="F3209" s="1">
        <v>43297.634722222225</v>
      </c>
      <c r="G3209">
        <v>84.2</v>
      </c>
      <c r="H3209">
        <v>2.21</v>
      </c>
      <c r="I3209">
        <v>1.38</v>
      </c>
      <c r="J3209">
        <v>2.04</v>
      </c>
      <c r="K3209">
        <v>2.25</v>
      </c>
      <c r="L3209">
        <v>0.18</v>
      </c>
      <c r="M3209">
        <v>0.21</v>
      </c>
      <c r="N3209">
        <v>1.77</v>
      </c>
      <c r="O3209">
        <v>1.79</v>
      </c>
      <c r="P3209">
        <v>1.3</v>
      </c>
      <c r="Q3209">
        <v>1.58</v>
      </c>
      <c r="R3209">
        <v>9.98</v>
      </c>
      <c r="S3209">
        <v>12.15</v>
      </c>
      <c r="T3209">
        <v>4.3099999999999996</v>
      </c>
      <c r="U3209">
        <v>1.85</v>
      </c>
      <c r="V3209">
        <v>1.54</v>
      </c>
      <c r="W3209">
        <v>69.55</v>
      </c>
      <c r="X3209">
        <v>5.41</v>
      </c>
      <c r="Y3209">
        <v>6.3</v>
      </c>
      <c r="Z3209">
        <v>10.029999999999999</v>
      </c>
      <c r="AA3209">
        <v>21.06</v>
      </c>
      <c r="AB3209">
        <v>9.73</v>
      </c>
      <c r="AC3209">
        <v>14.64</v>
      </c>
    </row>
    <row r="3210" spans="1:29" x14ac:dyDescent="0.2">
      <c r="A3210" t="s">
        <v>3307</v>
      </c>
      <c r="B3210" s="2" t="s">
        <v>4890</v>
      </c>
      <c r="C3210" s="2">
        <v>1</v>
      </c>
      <c r="D3210" s="2">
        <v>1</v>
      </c>
      <c r="E3210" s="2">
        <v>4</v>
      </c>
      <c r="F3210" s="1">
        <v>43202.642361111109</v>
      </c>
      <c r="G3210">
        <v>84.2</v>
      </c>
      <c r="H3210">
        <v>2.21</v>
      </c>
      <c r="I3210">
        <v>1.39</v>
      </c>
      <c r="J3210">
        <v>1.36</v>
      </c>
      <c r="K3210">
        <v>2.98</v>
      </c>
      <c r="L3210">
        <v>0.63</v>
      </c>
      <c r="M3210">
        <v>0.42</v>
      </c>
      <c r="N3210">
        <v>2</v>
      </c>
      <c r="O3210">
        <v>1.95</v>
      </c>
      <c r="P3210">
        <v>3.22</v>
      </c>
      <c r="Q3210">
        <v>3.9</v>
      </c>
      <c r="R3210">
        <v>2.61</v>
      </c>
      <c r="S3210">
        <v>16.690000000000001</v>
      </c>
      <c r="T3210">
        <v>3.72</v>
      </c>
      <c r="U3210">
        <v>2.4700000000000002</v>
      </c>
      <c r="V3210">
        <v>1.72</v>
      </c>
      <c r="W3210">
        <v>73.819999999999993</v>
      </c>
      <c r="X3210">
        <v>15.6</v>
      </c>
      <c r="Y3210">
        <v>19.079999999999998</v>
      </c>
      <c r="Z3210">
        <v>30.67</v>
      </c>
      <c r="AA3210">
        <v>64.89</v>
      </c>
      <c r="AB3210">
        <v>16.97</v>
      </c>
      <c r="AC3210">
        <v>65.040000000000006</v>
      </c>
    </row>
    <row r="3211" spans="1:29" x14ac:dyDescent="0.2">
      <c r="A3211" t="s">
        <v>303</v>
      </c>
      <c r="B3211" s="2" t="s">
        <v>4737</v>
      </c>
      <c r="C3211" s="2">
        <v>1</v>
      </c>
      <c r="D3211" s="2">
        <v>2</v>
      </c>
      <c r="E3211" s="2">
        <v>1</v>
      </c>
      <c r="F3211" s="1">
        <v>42914.541666666664</v>
      </c>
      <c r="G3211">
        <v>84.2</v>
      </c>
      <c r="H3211">
        <v>1.94</v>
      </c>
      <c r="I3211">
        <v>1.3</v>
      </c>
      <c r="J3211">
        <v>2.06</v>
      </c>
      <c r="K3211">
        <v>2.3199999999999998</v>
      </c>
      <c r="L3211">
        <v>0.44</v>
      </c>
      <c r="M3211">
        <v>0.5</v>
      </c>
      <c r="N3211">
        <v>1.66</v>
      </c>
      <c r="O3211">
        <v>1.68</v>
      </c>
      <c r="P3211">
        <v>2.36</v>
      </c>
      <c r="Q3211">
        <v>3.23</v>
      </c>
      <c r="R3211">
        <v>7.91</v>
      </c>
      <c r="S3211">
        <v>12.49</v>
      </c>
      <c r="T3211">
        <v>4.54</v>
      </c>
      <c r="U3211">
        <v>1.65</v>
      </c>
      <c r="V3211">
        <v>1.48</v>
      </c>
      <c r="W3211">
        <v>72.34</v>
      </c>
      <c r="X3211">
        <v>6.45</v>
      </c>
      <c r="Y3211">
        <v>8.19</v>
      </c>
      <c r="Z3211">
        <v>10.95</v>
      </c>
      <c r="AA3211">
        <v>24.19</v>
      </c>
      <c r="AB3211">
        <v>9.2200000000000006</v>
      </c>
      <c r="AC3211">
        <v>20.7</v>
      </c>
    </row>
    <row r="3212" spans="1:29" x14ac:dyDescent="0.2">
      <c r="A3212" t="s">
        <v>613</v>
      </c>
      <c r="B3212" s="2" t="s">
        <v>5093</v>
      </c>
      <c r="C3212" s="2">
        <v>2</v>
      </c>
      <c r="D3212" s="2">
        <v>2</v>
      </c>
      <c r="E3212" s="2">
        <v>1</v>
      </c>
      <c r="F3212" s="1">
        <v>42928.625</v>
      </c>
      <c r="G3212">
        <v>84.2</v>
      </c>
      <c r="H3212">
        <v>1.84</v>
      </c>
      <c r="I3212">
        <v>1.44</v>
      </c>
      <c r="J3212">
        <v>1.37</v>
      </c>
      <c r="K3212">
        <v>2.2200000000000002</v>
      </c>
      <c r="L3212">
        <v>0.56999999999999995</v>
      </c>
      <c r="M3212">
        <v>0.56999999999999995</v>
      </c>
      <c r="N3212">
        <v>2.02</v>
      </c>
      <c r="O3212">
        <v>1.98</v>
      </c>
      <c r="P3212">
        <v>2.81</v>
      </c>
      <c r="Q3212">
        <v>3.28</v>
      </c>
      <c r="R3212">
        <v>5.73</v>
      </c>
      <c r="S3212">
        <v>15.78</v>
      </c>
      <c r="T3212">
        <v>4.34</v>
      </c>
      <c r="U3212">
        <v>1.77</v>
      </c>
      <c r="V3212">
        <v>1.65</v>
      </c>
      <c r="W3212">
        <v>72.78</v>
      </c>
      <c r="X3212">
        <v>7.88</v>
      </c>
      <c r="Y3212">
        <v>9.27</v>
      </c>
      <c r="Z3212">
        <v>15.84</v>
      </c>
      <c r="AA3212">
        <v>35.36</v>
      </c>
      <c r="AB3212">
        <v>12.67</v>
      </c>
      <c r="AC3212">
        <v>39.42</v>
      </c>
    </row>
    <row r="3213" spans="1:29" x14ac:dyDescent="0.2">
      <c r="A3213" t="s">
        <v>2866</v>
      </c>
      <c r="B3213" s="2" t="s">
        <v>4865</v>
      </c>
      <c r="C3213" s="2">
        <v>1</v>
      </c>
      <c r="D3213" s="2">
        <v>2</v>
      </c>
      <c r="E3213" s="2">
        <v>4</v>
      </c>
      <c r="F3213" s="1">
        <v>43178.51666666667</v>
      </c>
      <c r="G3213">
        <v>84.19</v>
      </c>
      <c r="H3213">
        <v>1.35</v>
      </c>
      <c r="I3213">
        <v>0.85</v>
      </c>
      <c r="J3213">
        <v>-2.2200000000000002</v>
      </c>
      <c r="K3213">
        <v>1.65</v>
      </c>
      <c r="L3213">
        <v>0.87</v>
      </c>
      <c r="M3213">
        <v>-0.25</v>
      </c>
      <c r="N3213">
        <v>1.71</v>
      </c>
      <c r="O3213">
        <v>1.55</v>
      </c>
      <c r="P3213">
        <v>3.17</v>
      </c>
      <c r="Q3213">
        <v>-0.1</v>
      </c>
      <c r="R3213">
        <v>6.46</v>
      </c>
      <c r="S3213">
        <v>15.49</v>
      </c>
      <c r="T3213">
        <v>1.04</v>
      </c>
      <c r="U3213">
        <v>3.46</v>
      </c>
      <c r="V3213">
        <v>1.7</v>
      </c>
      <c r="W3213">
        <v>69.73</v>
      </c>
      <c r="X3213">
        <v>70.989999999999995</v>
      </c>
      <c r="Y3213">
        <v>111.97</v>
      </c>
      <c r="Z3213">
        <v>244.76</v>
      </c>
      <c r="AA3213">
        <v>213.17</v>
      </c>
      <c r="AB3213">
        <v>33.1</v>
      </c>
      <c r="AC3213">
        <v>163.71</v>
      </c>
    </row>
    <row r="3214" spans="1:29" x14ac:dyDescent="0.2">
      <c r="A3214" t="s">
        <v>3495</v>
      </c>
      <c r="B3214" s="2" t="s">
        <v>5110</v>
      </c>
      <c r="C3214" s="2">
        <v>2</v>
      </c>
      <c r="D3214" s="2">
        <v>1</v>
      </c>
      <c r="E3214" s="2">
        <v>4</v>
      </c>
      <c r="F3214" s="1">
        <v>43208.739583333336</v>
      </c>
      <c r="G3214">
        <v>84.19</v>
      </c>
      <c r="H3214">
        <v>1.73</v>
      </c>
      <c r="I3214">
        <v>0.95</v>
      </c>
      <c r="J3214">
        <v>3.33</v>
      </c>
      <c r="K3214">
        <v>2.39</v>
      </c>
      <c r="L3214">
        <v>0.69</v>
      </c>
      <c r="M3214">
        <v>0.41</v>
      </c>
      <c r="N3214">
        <v>1.19</v>
      </c>
      <c r="O3214">
        <v>1.21</v>
      </c>
      <c r="P3214">
        <v>3.31</v>
      </c>
      <c r="Q3214">
        <v>3.93</v>
      </c>
      <c r="R3214">
        <v>4.1100000000000003</v>
      </c>
      <c r="S3214">
        <v>10.67</v>
      </c>
      <c r="T3214">
        <v>5.14</v>
      </c>
      <c r="U3214">
        <v>2.25</v>
      </c>
      <c r="V3214">
        <v>1.35</v>
      </c>
      <c r="W3214">
        <v>73.2</v>
      </c>
      <c r="X3214">
        <v>21.45</v>
      </c>
      <c r="Y3214">
        <v>27.23</v>
      </c>
      <c r="Z3214">
        <v>28.5</v>
      </c>
      <c r="AA3214">
        <v>52.84</v>
      </c>
      <c r="AB3214">
        <v>12.53</v>
      </c>
      <c r="AC3214">
        <v>79.41</v>
      </c>
    </row>
    <row r="3215" spans="1:29" x14ac:dyDescent="0.2">
      <c r="A3215" t="s">
        <v>4264</v>
      </c>
      <c r="B3215" s="2" t="s">
        <v>4888</v>
      </c>
      <c r="C3215" s="2">
        <v>1</v>
      </c>
      <c r="D3215" s="2">
        <v>2</v>
      </c>
      <c r="E3215" s="2">
        <v>5</v>
      </c>
      <c r="F3215" s="1">
        <v>43286.54583333333</v>
      </c>
      <c r="G3215">
        <v>84.19</v>
      </c>
      <c r="H3215">
        <v>1.96</v>
      </c>
      <c r="I3215">
        <v>1.25</v>
      </c>
      <c r="J3215">
        <v>3.48</v>
      </c>
      <c r="K3215">
        <v>2.0299999999999998</v>
      </c>
      <c r="L3215">
        <v>0.18</v>
      </c>
      <c r="M3215">
        <v>0.14000000000000001</v>
      </c>
      <c r="N3215">
        <v>1.57</v>
      </c>
      <c r="O3215">
        <v>1.58</v>
      </c>
      <c r="P3215">
        <v>1.21</v>
      </c>
      <c r="Q3215">
        <v>1.28</v>
      </c>
      <c r="R3215">
        <v>10.220000000000001</v>
      </c>
      <c r="S3215">
        <v>10.73</v>
      </c>
      <c r="T3215">
        <v>5.38</v>
      </c>
      <c r="U3215">
        <v>1.6</v>
      </c>
      <c r="V3215">
        <v>1.43</v>
      </c>
      <c r="W3215">
        <v>68.91</v>
      </c>
      <c r="X3215">
        <v>6.78</v>
      </c>
      <c r="Y3215">
        <v>9.0399999999999991</v>
      </c>
      <c r="Z3215">
        <v>9.56</v>
      </c>
      <c r="AA3215">
        <v>20.97</v>
      </c>
      <c r="AB3215">
        <v>9.0299999999999994</v>
      </c>
      <c r="AC3215">
        <v>20.16</v>
      </c>
    </row>
    <row r="3216" spans="1:29" x14ac:dyDescent="0.2">
      <c r="A3216" t="s">
        <v>544</v>
      </c>
      <c r="B3216" s="2" t="s">
        <v>4935</v>
      </c>
      <c r="C3216" s="2">
        <v>1</v>
      </c>
      <c r="D3216" s="2">
        <v>1</v>
      </c>
      <c r="E3216" s="2">
        <v>1</v>
      </c>
      <c r="F3216" s="1">
        <v>42923.451388888891</v>
      </c>
      <c r="G3216">
        <v>84.19</v>
      </c>
      <c r="H3216">
        <v>1.88</v>
      </c>
      <c r="I3216">
        <v>1.39</v>
      </c>
      <c r="J3216">
        <v>2.97</v>
      </c>
      <c r="K3216">
        <v>2.2200000000000002</v>
      </c>
      <c r="L3216">
        <v>0.56999999999999995</v>
      </c>
      <c r="M3216">
        <v>0.61</v>
      </c>
      <c r="N3216">
        <v>1.82</v>
      </c>
      <c r="O3216">
        <v>1.82</v>
      </c>
      <c r="P3216">
        <v>2.83</v>
      </c>
      <c r="Q3216">
        <v>3.37</v>
      </c>
      <c r="R3216">
        <v>6</v>
      </c>
      <c r="S3216">
        <v>14.31</v>
      </c>
      <c r="T3216">
        <v>4.97</v>
      </c>
      <c r="U3216">
        <v>1.76</v>
      </c>
      <c r="V3216">
        <v>1.59</v>
      </c>
      <c r="W3216">
        <v>71.17</v>
      </c>
      <c r="X3216">
        <v>9.19</v>
      </c>
      <c r="Y3216">
        <v>10.62</v>
      </c>
      <c r="Z3216">
        <v>16.739999999999998</v>
      </c>
      <c r="AA3216">
        <v>31.09</v>
      </c>
      <c r="AB3216">
        <v>10.07</v>
      </c>
      <c r="AC3216">
        <v>41.21</v>
      </c>
    </row>
    <row r="3217" spans="1:29" x14ac:dyDescent="0.2">
      <c r="A3217" t="s">
        <v>1751</v>
      </c>
      <c r="B3217" s="2" t="s">
        <v>4899</v>
      </c>
      <c r="C3217" s="2">
        <v>1</v>
      </c>
      <c r="D3217" s="2">
        <v>2</v>
      </c>
      <c r="E3217" s="2">
        <v>2</v>
      </c>
      <c r="F3217" s="1">
        <v>42990.462500000001</v>
      </c>
      <c r="G3217">
        <v>84.17</v>
      </c>
      <c r="H3217">
        <v>1.77</v>
      </c>
      <c r="I3217">
        <v>1.27</v>
      </c>
      <c r="J3217">
        <v>4.2</v>
      </c>
      <c r="K3217">
        <v>1.78</v>
      </c>
      <c r="L3217">
        <v>0.43</v>
      </c>
      <c r="M3217">
        <v>0.44</v>
      </c>
      <c r="N3217">
        <v>1.37</v>
      </c>
      <c r="O3217">
        <v>1.38</v>
      </c>
      <c r="P3217">
        <v>1.87</v>
      </c>
      <c r="Q3217">
        <v>2.35</v>
      </c>
      <c r="R3217">
        <v>10.23</v>
      </c>
      <c r="S3217">
        <v>9.77</v>
      </c>
      <c r="T3217">
        <v>4.12</v>
      </c>
      <c r="U3217">
        <v>1.64</v>
      </c>
      <c r="V3217">
        <v>1.38</v>
      </c>
      <c r="W3217">
        <v>70.45</v>
      </c>
      <c r="X3217">
        <v>6.13</v>
      </c>
      <c r="Y3217">
        <v>6.68</v>
      </c>
      <c r="Z3217">
        <v>11.3</v>
      </c>
      <c r="AA3217">
        <v>14.54</v>
      </c>
      <c r="AB3217">
        <v>4.29</v>
      </c>
      <c r="AC3217">
        <v>11.83</v>
      </c>
    </row>
    <row r="3218" spans="1:29" x14ac:dyDescent="0.2">
      <c r="A3218" t="s">
        <v>3334</v>
      </c>
      <c r="B3218" s="2" t="s">
        <v>4760</v>
      </c>
      <c r="C3218" s="2">
        <v>1</v>
      </c>
      <c r="D3218" s="2">
        <v>2</v>
      </c>
      <c r="E3218" s="2">
        <v>4</v>
      </c>
      <c r="F3218" s="1">
        <v>43203.579861111109</v>
      </c>
      <c r="G3218">
        <v>84.17</v>
      </c>
      <c r="H3218">
        <v>1.87</v>
      </c>
      <c r="I3218">
        <v>1.18</v>
      </c>
      <c r="J3218">
        <v>1.26</v>
      </c>
      <c r="K3218">
        <v>2.75</v>
      </c>
      <c r="L3218">
        <v>0.71</v>
      </c>
      <c r="M3218">
        <v>0.33</v>
      </c>
      <c r="N3218">
        <v>1.71</v>
      </c>
      <c r="O3218">
        <v>1.69</v>
      </c>
      <c r="P3218">
        <v>3.42</v>
      </c>
      <c r="Q3218">
        <v>3.89</v>
      </c>
      <c r="R3218">
        <v>2.94</v>
      </c>
      <c r="S3218">
        <v>14.9</v>
      </c>
      <c r="T3218">
        <v>3.35</v>
      </c>
      <c r="U3218">
        <v>2.35</v>
      </c>
      <c r="V3218">
        <v>1.61</v>
      </c>
      <c r="W3218">
        <v>74.760000000000005</v>
      </c>
      <c r="X3218">
        <v>18.78</v>
      </c>
      <c r="Y3218">
        <v>25.01</v>
      </c>
      <c r="Z3218">
        <v>36.85</v>
      </c>
      <c r="AA3218">
        <v>67.45</v>
      </c>
      <c r="AB3218">
        <v>13.76</v>
      </c>
      <c r="AC3218">
        <v>65.430000000000007</v>
      </c>
    </row>
    <row r="3219" spans="1:29" x14ac:dyDescent="0.2">
      <c r="A3219" t="s">
        <v>268</v>
      </c>
      <c r="B3219" s="2" t="s">
        <v>5147</v>
      </c>
      <c r="C3219" s="2">
        <v>2</v>
      </c>
      <c r="D3219" s="2">
        <v>1</v>
      </c>
      <c r="E3219" s="2">
        <v>1</v>
      </c>
      <c r="F3219" s="1">
        <v>42913.634722222225</v>
      </c>
      <c r="G3219">
        <v>84.17</v>
      </c>
      <c r="H3219">
        <v>2.02</v>
      </c>
      <c r="I3219">
        <v>1.47</v>
      </c>
      <c r="J3219">
        <v>2.0499999999999998</v>
      </c>
      <c r="K3219">
        <v>2.56</v>
      </c>
      <c r="L3219">
        <v>0.55000000000000004</v>
      </c>
      <c r="M3219">
        <v>0.57999999999999996</v>
      </c>
      <c r="N3219">
        <v>1.78</v>
      </c>
      <c r="O3219">
        <v>1.82</v>
      </c>
      <c r="P3219">
        <v>2.69</v>
      </c>
      <c r="Q3219">
        <v>3.35</v>
      </c>
      <c r="R3219">
        <v>6.13</v>
      </c>
      <c r="S3219">
        <v>14.01</v>
      </c>
      <c r="T3219">
        <v>4.34</v>
      </c>
      <c r="U3219">
        <v>1.78</v>
      </c>
      <c r="V3219">
        <v>1.54</v>
      </c>
      <c r="W3219">
        <v>72.19</v>
      </c>
      <c r="X3219">
        <v>6.71</v>
      </c>
      <c r="Y3219">
        <v>7.47</v>
      </c>
      <c r="Z3219">
        <v>14.64</v>
      </c>
      <c r="AA3219">
        <v>22.46</v>
      </c>
      <c r="AB3219">
        <v>8.91</v>
      </c>
      <c r="AC3219">
        <v>22.54</v>
      </c>
    </row>
    <row r="3220" spans="1:29" x14ac:dyDescent="0.2">
      <c r="A3220" t="s">
        <v>3840</v>
      </c>
      <c r="B3220" s="2" t="s">
        <v>5006</v>
      </c>
      <c r="C3220" s="2">
        <v>2</v>
      </c>
      <c r="D3220" s="2">
        <v>1</v>
      </c>
      <c r="E3220" s="2">
        <v>5</v>
      </c>
      <c r="F3220" s="1">
        <v>43280.470138888886</v>
      </c>
      <c r="G3220">
        <v>84.17</v>
      </c>
      <c r="H3220">
        <v>2.19</v>
      </c>
      <c r="I3220">
        <v>1.39</v>
      </c>
      <c r="J3220">
        <v>4.7300000000000004</v>
      </c>
      <c r="K3220">
        <v>2.2000000000000002</v>
      </c>
      <c r="L3220">
        <v>0.31</v>
      </c>
      <c r="M3220">
        <v>0.27</v>
      </c>
      <c r="N3220">
        <v>1.65</v>
      </c>
      <c r="O3220">
        <v>1.66</v>
      </c>
      <c r="P3220">
        <v>1.64</v>
      </c>
      <c r="Q3220">
        <v>1.84</v>
      </c>
      <c r="R3220">
        <v>8.64</v>
      </c>
      <c r="S3220">
        <v>12</v>
      </c>
      <c r="T3220">
        <v>5.4</v>
      </c>
      <c r="U3220">
        <v>1.74</v>
      </c>
      <c r="V3220">
        <v>1.47</v>
      </c>
      <c r="W3220">
        <v>68.61</v>
      </c>
      <c r="X3220">
        <v>6.69</v>
      </c>
      <c r="Y3220">
        <v>8.5500000000000007</v>
      </c>
      <c r="Z3220">
        <v>10.86</v>
      </c>
      <c r="AA3220">
        <v>20.59</v>
      </c>
      <c r="AB3220">
        <v>7.58</v>
      </c>
      <c r="AC3220">
        <v>24.05</v>
      </c>
    </row>
    <row r="3221" spans="1:29" x14ac:dyDescent="0.2">
      <c r="A3221" t="s">
        <v>1147</v>
      </c>
      <c r="B3221" s="2" t="s">
        <v>4954</v>
      </c>
      <c r="C3221" s="2">
        <v>2</v>
      </c>
      <c r="D3221" s="2">
        <v>2</v>
      </c>
      <c r="E3221" s="2">
        <v>2</v>
      </c>
      <c r="F3221" s="1">
        <v>42965.429861111108</v>
      </c>
      <c r="G3221">
        <v>84.17</v>
      </c>
      <c r="H3221">
        <v>1.77</v>
      </c>
      <c r="I3221">
        <v>1.42</v>
      </c>
      <c r="J3221">
        <v>3.43</v>
      </c>
      <c r="K3221">
        <v>1.85</v>
      </c>
      <c r="L3221">
        <v>0.49</v>
      </c>
      <c r="M3221">
        <v>0.59</v>
      </c>
      <c r="N3221">
        <v>1.58</v>
      </c>
      <c r="O3221">
        <v>1.54</v>
      </c>
      <c r="P3221">
        <v>2</v>
      </c>
      <c r="Q3221">
        <v>2.78</v>
      </c>
      <c r="R3221">
        <v>9.01</v>
      </c>
      <c r="S3221">
        <v>11.38</v>
      </c>
      <c r="T3221">
        <v>3.49</v>
      </c>
      <c r="U3221">
        <v>1.49</v>
      </c>
      <c r="V3221">
        <v>1.43</v>
      </c>
      <c r="W3221">
        <v>71.349999999999994</v>
      </c>
      <c r="X3221">
        <v>4.66</v>
      </c>
      <c r="Y3221">
        <v>5.36</v>
      </c>
      <c r="Z3221">
        <v>11.9</v>
      </c>
      <c r="AA3221">
        <v>13.36</v>
      </c>
      <c r="AB3221">
        <v>4.43</v>
      </c>
      <c r="AC3221">
        <v>10.039999999999999</v>
      </c>
    </row>
    <row r="3222" spans="1:29" x14ac:dyDescent="0.2">
      <c r="A3222" t="s">
        <v>1755</v>
      </c>
      <c r="B3222" s="2" t="s">
        <v>4741</v>
      </c>
      <c r="C3222" s="2">
        <v>1</v>
      </c>
      <c r="D3222" s="2">
        <v>2</v>
      </c>
      <c r="E3222" s="2">
        <v>2</v>
      </c>
      <c r="F3222" s="1">
        <v>42990.466666666667</v>
      </c>
      <c r="G3222">
        <v>84.17</v>
      </c>
      <c r="H3222">
        <v>2.04</v>
      </c>
      <c r="I3222">
        <v>1.36</v>
      </c>
      <c r="J3222">
        <v>3.09</v>
      </c>
      <c r="K3222">
        <v>2.09</v>
      </c>
      <c r="L3222">
        <v>0.37</v>
      </c>
      <c r="M3222">
        <v>0.45</v>
      </c>
      <c r="N3222">
        <v>1.62</v>
      </c>
      <c r="O3222">
        <v>1.6</v>
      </c>
      <c r="P3222">
        <v>1.85</v>
      </c>
      <c r="Q3222">
        <v>2.5299999999999998</v>
      </c>
      <c r="R3222">
        <v>9.2899999999999991</v>
      </c>
      <c r="S3222">
        <v>11.42</v>
      </c>
      <c r="T3222">
        <v>3.83</v>
      </c>
      <c r="U3222">
        <v>1.78</v>
      </c>
      <c r="V3222">
        <v>1.49</v>
      </c>
      <c r="W3222">
        <v>70.77</v>
      </c>
      <c r="X3222">
        <v>5.04</v>
      </c>
      <c r="Y3222">
        <v>5.89</v>
      </c>
      <c r="Z3222">
        <v>10.64</v>
      </c>
      <c r="AA3222">
        <v>17.63</v>
      </c>
      <c r="AB3222">
        <v>5.71</v>
      </c>
      <c r="AC3222">
        <v>11.55</v>
      </c>
    </row>
    <row r="3223" spans="1:29" x14ac:dyDescent="0.2">
      <c r="A3223" t="s">
        <v>1623</v>
      </c>
      <c r="B3223" s="2" t="s">
        <v>4912</v>
      </c>
      <c r="C3223" s="2">
        <v>1</v>
      </c>
      <c r="D3223" s="2">
        <v>1</v>
      </c>
      <c r="E3223" s="2">
        <v>2</v>
      </c>
      <c r="F3223" s="1">
        <v>42989.563888888886</v>
      </c>
      <c r="G3223">
        <v>84.16</v>
      </c>
      <c r="H3223">
        <v>2.0099999999999998</v>
      </c>
      <c r="I3223">
        <v>1.36</v>
      </c>
      <c r="J3223">
        <v>4.13</v>
      </c>
      <c r="K3223">
        <v>1.97</v>
      </c>
      <c r="L3223">
        <v>0.31</v>
      </c>
      <c r="M3223">
        <v>0.36</v>
      </c>
      <c r="N3223">
        <v>1.52</v>
      </c>
      <c r="O3223">
        <v>1.52</v>
      </c>
      <c r="P3223">
        <v>1.48</v>
      </c>
      <c r="Q3223">
        <v>1.82</v>
      </c>
      <c r="R3223">
        <v>10.44</v>
      </c>
      <c r="S3223">
        <v>10.45</v>
      </c>
      <c r="T3223">
        <v>4.3600000000000003</v>
      </c>
      <c r="U3223">
        <v>1.72</v>
      </c>
      <c r="V3223">
        <v>1.44</v>
      </c>
      <c r="W3223">
        <v>69.44</v>
      </c>
      <c r="X3223">
        <v>4.8499999999999996</v>
      </c>
      <c r="Y3223">
        <v>6.07</v>
      </c>
      <c r="Z3223">
        <v>9.7899999999999991</v>
      </c>
      <c r="AA3223">
        <v>13.26</v>
      </c>
      <c r="AB3223">
        <v>4.62</v>
      </c>
      <c r="AC3223">
        <v>9.98</v>
      </c>
    </row>
    <row r="3224" spans="1:29" x14ac:dyDescent="0.2">
      <c r="A3224" t="s">
        <v>1011</v>
      </c>
      <c r="B3224" s="2" t="s">
        <v>4709</v>
      </c>
      <c r="C3224" s="2">
        <v>1</v>
      </c>
      <c r="D3224" s="2">
        <v>2</v>
      </c>
      <c r="E3224" s="2">
        <v>2</v>
      </c>
      <c r="F3224" s="1">
        <v>42958.541666666664</v>
      </c>
      <c r="G3224">
        <v>84.16</v>
      </c>
      <c r="H3224">
        <v>1.93</v>
      </c>
      <c r="I3224">
        <v>1.3</v>
      </c>
      <c r="J3224">
        <v>3.68</v>
      </c>
      <c r="K3224">
        <v>1.95</v>
      </c>
      <c r="L3224">
        <v>0.31</v>
      </c>
      <c r="M3224">
        <v>0.28999999999999998</v>
      </c>
      <c r="N3224">
        <v>1.57</v>
      </c>
      <c r="O3224">
        <v>1.57</v>
      </c>
      <c r="P3224">
        <v>1.6</v>
      </c>
      <c r="Q3224">
        <v>1.86</v>
      </c>
      <c r="R3224">
        <v>9.14</v>
      </c>
      <c r="S3224">
        <v>10.88</v>
      </c>
      <c r="T3224">
        <v>4.62</v>
      </c>
      <c r="U3224">
        <v>1.68</v>
      </c>
      <c r="V3224">
        <v>1.43</v>
      </c>
      <c r="W3224">
        <v>69.42</v>
      </c>
      <c r="X3224">
        <v>5.78</v>
      </c>
      <c r="Y3224">
        <v>7.41</v>
      </c>
      <c r="Z3224">
        <v>10.52</v>
      </c>
      <c r="AA3224">
        <v>17.75</v>
      </c>
      <c r="AB3224">
        <v>6.3</v>
      </c>
      <c r="AC3224">
        <v>16.940000000000001</v>
      </c>
    </row>
    <row r="3225" spans="1:29" x14ac:dyDescent="0.2">
      <c r="A3225" t="s">
        <v>4065</v>
      </c>
      <c r="B3225" s="2" t="s">
        <v>4821</v>
      </c>
      <c r="C3225" s="2">
        <v>1</v>
      </c>
      <c r="D3225" s="2">
        <v>2</v>
      </c>
      <c r="E3225" s="2">
        <v>5</v>
      </c>
      <c r="F3225" s="1">
        <v>43283.631944444445</v>
      </c>
      <c r="G3225">
        <v>84.16</v>
      </c>
      <c r="H3225">
        <v>2.0299999999999998</v>
      </c>
      <c r="I3225">
        <v>1.26</v>
      </c>
      <c r="J3225">
        <v>3.62</v>
      </c>
      <c r="K3225">
        <v>2.14</v>
      </c>
      <c r="L3225">
        <v>0.17</v>
      </c>
      <c r="M3225">
        <v>0.1</v>
      </c>
      <c r="N3225">
        <v>1.57</v>
      </c>
      <c r="O3225">
        <v>1.58</v>
      </c>
      <c r="P3225">
        <v>1.17</v>
      </c>
      <c r="Q3225">
        <v>1.31</v>
      </c>
      <c r="R3225">
        <v>10.24</v>
      </c>
      <c r="S3225">
        <v>10.69</v>
      </c>
      <c r="T3225">
        <v>5.13</v>
      </c>
      <c r="U3225">
        <v>1.62</v>
      </c>
      <c r="V3225">
        <v>1.4</v>
      </c>
      <c r="W3225">
        <v>68.41</v>
      </c>
      <c r="X3225">
        <v>6.23</v>
      </c>
      <c r="Y3225">
        <v>8.4499999999999993</v>
      </c>
      <c r="Z3225">
        <v>8.7100000000000009</v>
      </c>
      <c r="AA3225">
        <v>20.309999999999999</v>
      </c>
      <c r="AB3225">
        <v>9.0500000000000007</v>
      </c>
      <c r="AC3225">
        <v>20.92</v>
      </c>
    </row>
    <row r="3226" spans="1:29" x14ac:dyDescent="0.2">
      <c r="A3226" t="s">
        <v>3889</v>
      </c>
      <c r="B3226" s="2" t="s">
        <v>5106</v>
      </c>
      <c r="C3226" s="2">
        <v>2</v>
      </c>
      <c r="D3226" s="2">
        <v>1</v>
      </c>
      <c r="E3226" s="2">
        <v>5</v>
      </c>
      <c r="F3226" s="1">
        <v>43280.628472222219</v>
      </c>
      <c r="G3226">
        <v>84.16</v>
      </c>
      <c r="H3226">
        <v>2.13</v>
      </c>
      <c r="I3226">
        <v>1.44</v>
      </c>
      <c r="J3226">
        <v>3.52</v>
      </c>
      <c r="K3226">
        <v>2.15</v>
      </c>
      <c r="L3226">
        <v>0.24</v>
      </c>
      <c r="M3226">
        <v>0.19</v>
      </c>
      <c r="N3226">
        <v>1.77</v>
      </c>
      <c r="O3226">
        <v>1.77</v>
      </c>
      <c r="P3226">
        <v>1.37</v>
      </c>
      <c r="Q3226">
        <v>1.46</v>
      </c>
      <c r="R3226">
        <v>9.15</v>
      </c>
      <c r="S3226">
        <v>12.62</v>
      </c>
      <c r="T3226">
        <v>5.04</v>
      </c>
      <c r="U3226">
        <v>1.58</v>
      </c>
      <c r="V3226">
        <v>1.5</v>
      </c>
      <c r="W3226">
        <v>69.16</v>
      </c>
      <c r="X3226">
        <v>5.64</v>
      </c>
      <c r="Y3226">
        <v>6.99</v>
      </c>
      <c r="Z3226">
        <v>9.3000000000000007</v>
      </c>
      <c r="AA3226">
        <v>20.58</v>
      </c>
      <c r="AB3226">
        <v>9.2200000000000006</v>
      </c>
      <c r="AC3226">
        <v>19.43</v>
      </c>
    </row>
    <row r="3227" spans="1:29" x14ac:dyDescent="0.2">
      <c r="A3227" t="s">
        <v>150</v>
      </c>
      <c r="B3227" s="2" t="s">
        <v>4755</v>
      </c>
      <c r="C3227" s="2">
        <v>1</v>
      </c>
      <c r="D3227" s="2">
        <v>1</v>
      </c>
      <c r="E3227" s="2">
        <v>1</v>
      </c>
      <c r="F3227" s="1">
        <v>42899.659722222219</v>
      </c>
      <c r="G3227">
        <v>84.16</v>
      </c>
      <c r="H3227">
        <v>2.09</v>
      </c>
      <c r="I3227">
        <v>1.49</v>
      </c>
      <c r="J3227">
        <v>2.81</v>
      </c>
      <c r="K3227">
        <v>2.5</v>
      </c>
      <c r="L3227">
        <v>0.55000000000000004</v>
      </c>
      <c r="M3227">
        <v>0.6</v>
      </c>
      <c r="N3227">
        <v>1.85</v>
      </c>
      <c r="O3227">
        <v>1.87</v>
      </c>
      <c r="P3227">
        <v>2.7</v>
      </c>
      <c r="Q3227">
        <v>3.55</v>
      </c>
      <c r="R3227">
        <v>6.48</v>
      </c>
      <c r="S3227">
        <v>14.42</v>
      </c>
      <c r="T3227">
        <v>5.08</v>
      </c>
      <c r="U3227">
        <v>1.73</v>
      </c>
      <c r="V3227">
        <v>1.59</v>
      </c>
      <c r="W3227">
        <v>71.37</v>
      </c>
      <c r="X3227">
        <v>7.76</v>
      </c>
      <c r="Y3227">
        <v>8.27</v>
      </c>
      <c r="Z3227">
        <v>16.82</v>
      </c>
      <c r="AA3227">
        <v>24.32</v>
      </c>
      <c r="AB3227">
        <v>8.92</v>
      </c>
      <c r="AC3227">
        <v>29.41</v>
      </c>
    </row>
    <row r="3228" spans="1:29" x14ac:dyDescent="0.2">
      <c r="A3228" t="s">
        <v>282</v>
      </c>
      <c r="B3228" s="2" t="s">
        <v>4984</v>
      </c>
      <c r="C3228" s="2">
        <v>2</v>
      </c>
      <c r="D3228" s="2">
        <v>1</v>
      </c>
      <c r="E3228" s="2">
        <v>1</v>
      </c>
      <c r="F3228" s="1">
        <v>42913.668055555558</v>
      </c>
      <c r="G3228">
        <v>84.16</v>
      </c>
      <c r="H3228">
        <v>2.42</v>
      </c>
      <c r="I3228">
        <v>1.6</v>
      </c>
      <c r="J3228">
        <v>2.1800000000000002</v>
      </c>
      <c r="K3228">
        <v>2.92</v>
      </c>
      <c r="L3228">
        <v>0.49</v>
      </c>
      <c r="M3228">
        <v>0.44</v>
      </c>
      <c r="N3228">
        <v>2.0699999999999998</v>
      </c>
      <c r="O3228">
        <v>2.0699999999999998</v>
      </c>
      <c r="P3228">
        <v>2.71</v>
      </c>
      <c r="Q3228">
        <v>3.2</v>
      </c>
      <c r="R3228">
        <v>4.96</v>
      </c>
      <c r="S3228">
        <v>16.059999999999999</v>
      </c>
      <c r="T3228">
        <v>4.6900000000000004</v>
      </c>
      <c r="U3228">
        <v>2.11</v>
      </c>
      <c r="V3228">
        <v>1.74</v>
      </c>
      <c r="W3228">
        <v>72.06</v>
      </c>
      <c r="X3228">
        <v>8.41</v>
      </c>
      <c r="Y3228">
        <v>9.01</v>
      </c>
      <c r="Z3228">
        <v>16.98</v>
      </c>
      <c r="AA3228">
        <v>31.4</v>
      </c>
      <c r="AB3228">
        <v>11.89</v>
      </c>
      <c r="AC3228">
        <v>37.44</v>
      </c>
    </row>
    <row r="3229" spans="1:29" x14ac:dyDescent="0.2">
      <c r="A3229" t="s">
        <v>510</v>
      </c>
      <c r="B3229" s="2" t="s">
        <v>5043</v>
      </c>
      <c r="C3229" s="2">
        <v>2</v>
      </c>
      <c r="D3229" s="2">
        <v>1</v>
      </c>
      <c r="E3229" s="2">
        <v>1</v>
      </c>
      <c r="F3229" s="1">
        <v>42923.473611111112</v>
      </c>
      <c r="G3229">
        <v>84.15</v>
      </c>
      <c r="H3229">
        <v>2.16</v>
      </c>
      <c r="I3229">
        <v>1.48</v>
      </c>
      <c r="J3229">
        <v>2.82</v>
      </c>
      <c r="K3229">
        <v>2.5</v>
      </c>
      <c r="L3229">
        <v>0.49</v>
      </c>
      <c r="M3229">
        <v>0.47</v>
      </c>
      <c r="N3229">
        <v>1.96</v>
      </c>
      <c r="O3229">
        <v>1.93</v>
      </c>
      <c r="P3229">
        <v>2.56</v>
      </c>
      <c r="Q3229">
        <v>3.24</v>
      </c>
      <c r="R3229">
        <v>6.33</v>
      </c>
      <c r="S3229">
        <v>15.22</v>
      </c>
      <c r="T3229">
        <v>4.8899999999999997</v>
      </c>
      <c r="U3229">
        <v>1.91</v>
      </c>
      <c r="V3229">
        <v>1.64</v>
      </c>
      <c r="W3229">
        <v>71.36</v>
      </c>
      <c r="X3229">
        <v>7.99</v>
      </c>
      <c r="Y3229">
        <v>9.7899999999999991</v>
      </c>
      <c r="Z3229">
        <v>15.68</v>
      </c>
      <c r="AA3229">
        <v>30.86</v>
      </c>
      <c r="AB3229">
        <v>10.82</v>
      </c>
      <c r="AC3229">
        <v>38.08</v>
      </c>
    </row>
    <row r="3230" spans="1:29" x14ac:dyDescent="0.2">
      <c r="A3230" t="s">
        <v>753</v>
      </c>
      <c r="B3230" s="2" t="s">
        <v>4843</v>
      </c>
      <c r="C3230" s="2">
        <v>1</v>
      </c>
      <c r="D3230" s="2">
        <v>2</v>
      </c>
      <c r="E3230" s="2">
        <v>1</v>
      </c>
      <c r="F3230" s="1">
        <v>42948.442361111112</v>
      </c>
      <c r="G3230">
        <v>84.15</v>
      </c>
      <c r="H3230">
        <v>1.94</v>
      </c>
      <c r="I3230">
        <v>1.44</v>
      </c>
      <c r="J3230">
        <v>3.26</v>
      </c>
      <c r="K3230">
        <v>2.35</v>
      </c>
      <c r="L3230">
        <v>0.48</v>
      </c>
      <c r="M3230">
        <v>0.41</v>
      </c>
      <c r="N3230">
        <v>1.69</v>
      </c>
      <c r="O3230">
        <v>1.68</v>
      </c>
      <c r="P3230">
        <v>2.29</v>
      </c>
      <c r="Q3230">
        <v>2.8</v>
      </c>
      <c r="R3230">
        <v>7.07</v>
      </c>
      <c r="S3230">
        <v>12.14</v>
      </c>
      <c r="T3230">
        <v>4.47</v>
      </c>
      <c r="U3230">
        <v>1.72</v>
      </c>
      <c r="V3230">
        <v>1.46</v>
      </c>
      <c r="W3230">
        <v>71.89</v>
      </c>
      <c r="X3230">
        <v>6.95</v>
      </c>
      <c r="Y3230">
        <v>8.16</v>
      </c>
      <c r="Z3230">
        <v>14.02</v>
      </c>
      <c r="AA3230">
        <v>18.95</v>
      </c>
      <c r="AB3230">
        <v>7.34</v>
      </c>
      <c r="AC3230">
        <v>19</v>
      </c>
    </row>
    <row r="3231" spans="1:29" x14ac:dyDescent="0.2">
      <c r="A3231" t="s">
        <v>1116</v>
      </c>
      <c r="B3231" s="2" t="s">
        <v>4975</v>
      </c>
      <c r="C3231" s="2">
        <v>2</v>
      </c>
      <c r="D3231" s="2">
        <v>2</v>
      </c>
      <c r="E3231" s="2">
        <v>2</v>
      </c>
      <c r="F3231" s="1">
        <v>42963.603472222225</v>
      </c>
      <c r="G3231">
        <v>84.15</v>
      </c>
      <c r="H3231">
        <v>2.12</v>
      </c>
      <c r="I3231">
        <v>1.51</v>
      </c>
      <c r="J3231">
        <v>4.45</v>
      </c>
      <c r="K3231">
        <v>2.25</v>
      </c>
      <c r="L3231">
        <v>0.36</v>
      </c>
      <c r="M3231">
        <v>0.34</v>
      </c>
      <c r="N3231">
        <v>1.89</v>
      </c>
      <c r="O3231">
        <v>1.87</v>
      </c>
      <c r="P3231">
        <v>1.83</v>
      </c>
      <c r="Q3231">
        <v>1.82</v>
      </c>
      <c r="R3231">
        <v>7.91</v>
      </c>
      <c r="S3231">
        <v>13.67</v>
      </c>
      <c r="T3231">
        <v>5.16</v>
      </c>
      <c r="U3231">
        <v>1.83</v>
      </c>
      <c r="V3231">
        <v>1.61</v>
      </c>
      <c r="W3231">
        <v>68.540000000000006</v>
      </c>
      <c r="X3231">
        <v>8.35</v>
      </c>
      <c r="Y3231">
        <v>9.6</v>
      </c>
      <c r="Z3231">
        <v>15.64</v>
      </c>
      <c r="AA3231">
        <v>23.71</v>
      </c>
      <c r="AB3231">
        <v>6.98</v>
      </c>
      <c r="AC3231">
        <v>29.94</v>
      </c>
    </row>
    <row r="3232" spans="1:29" x14ac:dyDescent="0.2">
      <c r="A3232" t="s">
        <v>65</v>
      </c>
      <c r="B3232" s="2" t="s">
        <v>5018</v>
      </c>
      <c r="C3232" s="2">
        <v>2</v>
      </c>
      <c r="D3232" s="2">
        <v>2</v>
      </c>
      <c r="E3232" s="2">
        <v>1</v>
      </c>
      <c r="F3232" s="1">
        <v>42898.65</v>
      </c>
      <c r="G3232">
        <v>84.15</v>
      </c>
      <c r="H3232">
        <v>1.87</v>
      </c>
      <c r="I3232">
        <v>1.44</v>
      </c>
      <c r="J3232">
        <v>1.96</v>
      </c>
      <c r="K3232">
        <v>2.4500000000000002</v>
      </c>
      <c r="L3232">
        <v>0.65</v>
      </c>
      <c r="M3232">
        <v>0.74</v>
      </c>
      <c r="N3232">
        <v>1.95</v>
      </c>
      <c r="O3232">
        <v>1.91</v>
      </c>
      <c r="P3232">
        <v>2.99</v>
      </c>
      <c r="Q3232">
        <v>3.91</v>
      </c>
      <c r="R3232">
        <v>4.43</v>
      </c>
      <c r="S3232">
        <v>15.8</v>
      </c>
      <c r="T3232">
        <v>4.24</v>
      </c>
      <c r="U3232">
        <v>1.8</v>
      </c>
      <c r="V3232">
        <v>1.58</v>
      </c>
      <c r="W3232">
        <v>72.150000000000006</v>
      </c>
      <c r="X3232">
        <v>9.2899999999999991</v>
      </c>
      <c r="Y3232">
        <v>12.14</v>
      </c>
      <c r="Z3232">
        <v>20.12</v>
      </c>
      <c r="AA3232">
        <v>38.44</v>
      </c>
      <c r="AB3232">
        <v>13.16</v>
      </c>
      <c r="AC3232">
        <v>35.799999999999997</v>
      </c>
    </row>
    <row r="3233" spans="1:29" x14ac:dyDescent="0.2">
      <c r="A3233" t="s">
        <v>1577</v>
      </c>
      <c r="B3233" s="2" t="s">
        <v>4815</v>
      </c>
      <c r="C3233" s="2">
        <v>1</v>
      </c>
      <c r="D3233" s="2">
        <v>1</v>
      </c>
      <c r="E3233" s="2">
        <v>2</v>
      </c>
      <c r="F3233" s="1">
        <v>42989.423611111109</v>
      </c>
      <c r="G3233">
        <v>84.14</v>
      </c>
      <c r="H3233">
        <v>1.61</v>
      </c>
      <c r="I3233">
        <v>1.4</v>
      </c>
      <c r="J3233">
        <v>3.89</v>
      </c>
      <c r="K3233">
        <v>1.81</v>
      </c>
      <c r="L3233">
        <v>0.45</v>
      </c>
      <c r="M3233">
        <v>0.37</v>
      </c>
      <c r="N3233">
        <v>1.65</v>
      </c>
      <c r="O3233">
        <v>1.61</v>
      </c>
      <c r="P3233">
        <v>1.89</v>
      </c>
      <c r="Q3233">
        <v>2.35</v>
      </c>
      <c r="R3233">
        <v>9.0500000000000007</v>
      </c>
      <c r="S3233">
        <v>11.71</v>
      </c>
      <c r="T3233">
        <v>4.26</v>
      </c>
      <c r="U3233">
        <v>1.34</v>
      </c>
      <c r="V3233">
        <v>1.42</v>
      </c>
      <c r="W3233">
        <v>70.930000000000007</v>
      </c>
      <c r="X3233">
        <v>6.51</v>
      </c>
      <c r="Y3233">
        <v>7.6</v>
      </c>
      <c r="Z3233">
        <v>13.29</v>
      </c>
      <c r="AA3233">
        <v>15.01</v>
      </c>
      <c r="AB3233">
        <v>4.67</v>
      </c>
      <c r="AC3233">
        <v>16.66</v>
      </c>
    </row>
    <row r="3234" spans="1:29" x14ac:dyDescent="0.2">
      <c r="A3234" t="s">
        <v>553</v>
      </c>
      <c r="B3234" s="2" t="s">
        <v>5011</v>
      </c>
      <c r="C3234" s="2">
        <v>2</v>
      </c>
      <c r="D3234" s="2">
        <v>1</v>
      </c>
      <c r="E3234" s="2">
        <v>1</v>
      </c>
      <c r="F3234" s="1">
        <v>42923.463888888888</v>
      </c>
      <c r="G3234">
        <v>84.14</v>
      </c>
      <c r="H3234">
        <v>1.82</v>
      </c>
      <c r="I3234">
        <v>1.28</v>
      </c>
      <c r="J3234">
        <v>2.82</v>
      </c>
      <c r="K3234">
        <v>2.17</v>
      </c>
      <c r="L3234">
        <v>0.57999999999999996</v>
      </c>
      <c r="M3234">
        <v>0.64</v>
      </c>
      <c r="N3234">
        <v>1.69</v>
      </c>
      <c r="O3234">
        <v>1.7</v>
      </c>
      <c r="P3234">
        <v>2.79</v>
      </c>
      <c r="Q3234">
        <v>3.33</v>
      </c>
      <c r="R3234">
        <v>6.81</v>
      </c>
      <c r="S3234">
        <v>13.4</v>
      </c>
      <c r="T3234">
        <v>4.5199999999999996</v>
      </c>
      <c r="U3234">
        <v>1.94</v>
      </c>
      <c r="V3234">
        <v>1.54</v>
      </c>
      <c r="W3234">
        <v>71.8</v>
      </c>
      <c r="X3234">
        <v>8.23</v>
      </c>
      <c r="Y3234">
        <v>10.94</v>
      </c>
      <c r="Z3234">
        <v>14.14</v>
      </c>
      <c r="AA3234">
        <v>33.840000000000003</v>
      </c>
      <c r="AB3234">
        <v>10.11</v>
      </c>
      <c r="AC3234">
        <v>35.090000000000003</v>
      </c>
    </row>
    <row r="3235" spans="1:29" x14ac:dyDescent="0.2">
      <c r="A3235" t="s">
        <v>3584</v>
      </c>
      <c r="B3235" s="2" t="s">
        <v>5157</v>
      </c>
      <c r="C3235" s="2">
        <v>2</v>
      </c>
      <c r="D3235" s="2">
        <v>2</v>
      </c>
      <c r="E3235" s="2">
        <v>3</v>
      </c>
      <c r="F3235" s="1">
        <v>43214.572222222225</v>
      </c>
      <c r="G3235">
        <v>84.14</v>
      </c>
      <c r="H3235">
        <v>1.78</v>
      </c>
      <c r="I3235">
        <v>1.27</v>
      </c>
      <c r="J3235">
        <v>0.11</v>
      </c>
      <c r="K3235">
        <v>2.81</v>
      </c>
      <c r="L3235">
        <v>0.85</v>
      </c>
      <c r="M3235">
        <v>0.71</v>
      </c>
      <c r="N3235">
        <v>2.02</v>
      </c>
      <c r="O3235">
        <v>1.94</v>
      </c>
      <c r="P3235">
        <v>4.08</v>
      </c>
      <c r="Q3235">
        <v>5.31</v>
      </c>
      <c r="R3235">
        <v>0.15</v>
      </c>
      <c r="S3235">
        <v>17.95</v>
      </c>
      <c r="T3235">
        <v>4.4400000000000004</v>
      </c>
      <c r="U3235">
        <v>1.93</v>
      </c>
      <c r="V3235">
        <v>1.7</v>
      </c>
      <c r="W3235">
        <v>77.13</v>
      </c>
      <c r="X3235">
        <v>21.26</v>
      </c>
      <c r="Y3235">
        <v>25.86</v>
      </c>
      <c r="Z3235">
        <v>46.57</v>
      </c>
      <c r="AA3235">
        <v>73.040000000000006</v>
      </c>
      <c r="AB3235">
        <v>17.2</v>
      </c>
      <c r="AC3235">
        <v>77.95</v>
      </c>
    </row>
    <row r="3236" spans="1:29" x14ac:dyDescent="0.2">
      <c r="A3236" t="s">
        <v>769</v>
      </c>
      <c r="B3236" s="2" t="s">
        <v>4746</v>
      </c>
      <c r="C3236" s="2">
        <v>1</v>
      </c>
      <c r="D3236" s="2">
        <v>2</v>
      </c>
      <c r="E3236" s="2">
        <v>1</v>
      </c>
      <c r="F3236" s="1">
        <v>42948.47152777778</v>
      </c>
      <c r="G3236">
        <v>84.14</v>
      </c>
      <c r="H3236">
        <v>1.78</v>
      </c>
      <c r="I3236">
        <v>1.41</v>
      </c>
      <c r="J3236">
        <v>2.79</v>
      </c>
      <c r="K3236">
        <v>2.2000000000000002</v>
      </c>
      <c r="L3236">
        <v>0.5</v>
      </c>
      <c r="M3236">
        <v>0.47</v>
      </c>
      <c r="N3236">
        <v>1.73</v>
      </c>
      <c r="O3236">
        <v>1.72</v>
      </c>
      <c r="P3236">
        <v>2.4300000000000002</v>
      </c>
      <c r="Q3236">
        <v>2.95</v>
      </c>
      <c r="R3236">
        <v>7.07</v>
      </c>
      <c r="S3236">
        <v>12.5</v>
      </c>
      <c r="T3236">
        <v>4.66</v>
      </c>
      <c r="U3236">
        <v>1.44</v>
      </c>
      <c r="V3236">
        <v>1.47</v>
      </c>
      <c r="W3236">
        <v>72.61</v>
      </c>
      <c r="X3236">
        <v>7.11</v>
      </c>
      <c r="Y3236">
        <v>7.56</v>
      </c>
      <c r="Z3236">
        <v>14.81</v>
      </c>
      <c r="AA3236">
        <v>17.71</v>
      </c>
      <c r="AB3236">
        <v>7.13</v>
      </c>
      <c r="AC3236">
        <v>20.13</v>
      </c>
    </row>
    <row r="3237" spans="1:29" x14ac:dyDescent="0.2">
      <c r="A3237" t="s">
        <v>3280</v>
      </c>
      <c r="B3237" s="2" t="s">
        <v>5165</v>
      </c>
      <c r="C3237" s="2">
        <v>2</v>
      </c>
      <c r="D3237" s="2">
        <v>1</v>
      </c>
      <c r="E3237" s="2">
        <v>4</v>
      </c>
      <c r="F3237" s="1">
        <v>43200.661111111112</v>
      </c>
      <c r="G3237">
        <v>84.14</v>
      </c>
      <c r="H3237">
        <v>1.78</v>
      </c>
      <c r="I3237">
        <v>1.06</v>
      </c>
      <c r="J3237">
        <v>2.19</v>
      </c>
      <c r="K3237">
        <v>2.5499999999999998</v>
      </c>
      <c r="L3237">
        <v>0.69</v>
      </c>
      <c r="M3237">
        <v>0.33</v>
      </c>
      <c r="N3237">
        <v>1.52</v>
      </c>
      <c r="O3237">
        <v>1.51</v>
      </c>
      <c r="P3237">
        <v>3.45</v>
      </c>
      <c r="Q3237">
        <v>4.1100000000000003</v>
      </c>
      <c r="R3237">
        <v>4.34</v>
      </c>
      <c r="S3237">
        <v>13.3</v>
      </c>
      <c r="T3237">
        <v>4.2</v>
      </c>
      <c r="U3237">
        <v>2.2599999999999998</v>
      </c>
      <c r="V3237">
        <v>1.58</v>
      </c>
      <c r="W3237">
        <v>74.58</v>
      </c>
      <c r="X3237">
        <v>21.41</v>
      </c>
      <c r="Y3237">
        <v>25.5</v>
      </c>
      <c r="Z3237">
        <v>34.5</v>
      </c>
      <c r="AA3237">
        <v>61.78</v>
      </c>
      <c r="AB3237">
        <v>10.24</v>
      </c>
      <c r="AC3237">
        <v>64.53</v>
      </c>
    </row>
    <row r="3238" spans="1:29" x14ac:dyDescent="0.2">
      <c r="A3238" t="s">
        <v>3750</v>
      </c>
      <c r="B3238" s="2" t="s">
        <v>4995</v>
      </c>
      <c r="C3238" s="2">
        <v>2</v>
      </c>
      <c r="D3238" s="2">
        <v>1</v>
      </c>
      <c r="E3238" s="2">
        <v>4</v>
      </c>
      <c r="F3238" s="1">
        <v>43217.645833333336</v>
      </c>
      <c r="G3238">
        <v>84.14</v>
      </c>
      <c r="H3238">
        <v>1.82</v>
      </c>
      <c r="I3238">
        <v>1.41</v>
      </c>
      <c r="J3238">
        <v>2.2799999999999998</v>
      </c>
      <c r="K3238">
        <v>2.52</v>
      </c>
      <c r="L3238">
        <v>0.7</v>
      </c>
      <c r="M3238">
        <v>0.32</v>
      </c>
      <c r="N3238">
        <v>1.97</v>
      </c>
      <c r="O3238">
        <v>1.91</v>
      </c>
      <c r="P3238">
        <v>3.31</v>
      </c>
      <c r="Q3238">
        <v>3.69</v>
      </c>
      <c r="R3238">
        <v>2.4500000000000002</v>
      </c>
      <c r="S3238">
        <v>16.46</v>
      </c>
      <c r="T3238">
        <v>4.47</v>
      </c>
      <c r="U3238">
        <v>1.97</v>
      </c>
      <c r="V3238">
        <v>1.64</v>
      </c>
      <c r="W3238">
        <v>74.010000000000005</v>
      </c>
      <c r="X3238">
        <v>18.59</v>
      </c>
      <c r="Y3238">
        <v>22.21</v>
      </c>
      <c r="Z3238">
        <v>37.46</v>
      </c>
      <c r="AA3238">
        <v>55.88</v>
      </c>
      <c r="AB3238">
        <v>15.7</v>
      </c>
      <c r="AC3238">
        <v>74.06</v>
      </c>
    </row>
    <row r="3239" spans="1:29" x14ac:dyDescent="0.2">
      <c r="A3239" t="s">
        <v>1141</v>
      </c>
      <c r="B3239" s="2" t="s">
        <v>4840</v>
      </c>
      <c r="C3239" s="2">
        <v>1</v>
      </c>
      <c r="D3239" s="2">
        <v>2</v>
      </c>
      <c r="E3239" s="2">
        <v>2</v>
      </c>
      <c r="F3239" s="1">
        <v>42965.417361111111</v>
      </c>
      <c r="G3239">
        <v>84.14</v>
      </c>
      <c r="H3239">
        <v>1.59</v>
      </c>
      <c r="I3239">
        <v>1.29</v>
      </c>
      <c r="J3239">
        <v>2.59</v>
      </c>
      <c r="K3239">
        <v>1.79</v>
      </c>
      <c r="L3239">
        <v>0.44</v>
      </c>
      <c r="M3239">
        <v>0.46</v>
      </c>
      <c r="N3239">
        <v>1.46</v>
      </c>
      <c r="O3239">
        <v>1.43</v>
      </c>
      <c r="P3239">
        <v>1.94</v>
      </c>
      <c r="Q3239">
        <v>2.7</v>
      </c>
      <c r="R3239">
        <v>9.23</v>
      </c>
      <c r="S3239">
        <v>10.08</v>
      </c>
      <c r="T3239">
        <v>3.68</v>
      </c>
      <c r="U3239">
        <v>1.36</v>
      </c>
      <c r="V3239">
        <v>1.34</v>
      </c>
      <c r="W3239">
        <v>72.37</v>
      </c>
      <c r="X3239">
        <v>5.31</v>
      </c>
      <c r="Y3239">
        <v>6.16</v>
      </c>
      <c r="Z3239">
        <v>12.02</v>
      </c>
      <c r="AA3239">
        <v>13.6</v>
      </c>
      <c r="AB3239">
        <v>5.65</v>
      </c>
      <c r="AC3239">
        <v>8.36</v>
      </c>
    </row>
    <row r="3240" spans="1:29" x14ac:dyDescent="0.2">
      <c r="A3240" t="s">
        <v>3977</v>
      </c>
      <c r="B3240" s="2" t="s">
        <v>4988</v>
      </c>
      <c r="C3240" s="2">
        <v>2</v>
      </c>
      <c r="D3240" s="2">
        <v>1</v>
      </c>
      <c r="E3240" s="2">
        <v>5</v>
      </c>
      <c r="F3240" s="1">
        <v>43283.494444444441</v>
      </c>
      <c r="G3240">
        <v>84.14</v>
      </c>
      <c r="H3240">
        <v>1.68</v>
      </c>
      <c r="I3240">
        <v>1.21</v>
      </c>
      <c r="J3240">
        <v>3.31</v>
      </c>
      <c r="K3240">
        <v>1.97</v>
      </c>
      <c r="L3240">
        <v>0.34</v>
      </c>
      <c r="M3240">
        <v>0.19</v>
      </c>
      <c r="N3240">
        <v>1.44</v>
      </c>
      <c r="O3240">
        <v>1.46</v>
      </c>
      <c r="P3240">
        <v>1.48</v>
      </c>
      <c r="Q3240">
        <v>1.58</v>
      </c>
      <c r="R3240">
        <v>9.5399999999999991</v>
      </c>
      <c r="S3240">
        <v>10.31</v>
      </c>
      <c r="T3240">
        <v>4.78</v>
      </c>
      <c r="U3240">
        <v>1.58</v>
      </c>
      <c r="V3240">
        <v>1.34</v>
      </c>
      <c r="W3240">
        <v>67.81</v>
      </c>
      <c r="X3240">
        <v>6.4</v>
      </c>
      <c r="Y3240">
        <v>8.85</v>
      </c>
      <c r="Z3240">
        <v>10.62</v>
      </c>
      <c r="AA3240">
        <v>21.07</v>
      </c>
      <c r="AB3240">
        <v>6.63</v>
      </c>
      <c r="AC3240">
        <v>23.35</v>
      </c>
    </row>
    <row r="3241" spans="1:29" x14ac:dyDescent="0.2">
      <c r="A3241" t="s">
        <v>4028</v>
      </c>
      <c r="B3241" s="2" t="s">
        <v>4927</v>
      </c>
      <c r="C3241" s="2">
        <v>1</v>
      </c>
      <c r="D3241" s="2">
        <v>2</v>
      </c>
      <c r="E3241" s="2">
        <v>5</v>
      </c>
      <c r="F3241" s="1">
        <v>43283.587500000001</v>
      </c>
      <c r="G3241">
        <v>84.14</v>
      </c>
      <c r="H3241">
        <v>2.11</v>
      </c>
      <c r="I3241">
        <v>1.3</v>
      </c>
      <c r="J3241">
        <v>3.73</v>
      </c>
      <c r="K3241">
        <v>2.2799999999999998</v>
      </c>
      <c r="L3241">
        <v>0.17</v>
      </c>
      <c r="M3241">
        <v>0.13</v>
      </c>
      <c r="N3241">
        <v>1.65</v>
      </c>
      <c r="O3241">
        <v>1.66</v>
      </c>
      <c r="P3241">
        <v>1.19</v>
      </c>
      <c r="Q3241">
        <v>1.37</v>
      </c>
      <c r="R3241">
        <v>9.59</v>
      </c>
      <c r="S3241">
        <v>11.33</v>
      </c>
      <c r="T3241">
        <v>5.6</v>
      </c>
      <c r="U3241">
        <v>1.71</v>
      </c>
      <c r="V3241">
        <v>1.43</v>
      </c>
      <c r="W3241">
        <v>68.42</v>
      </c>
      <c r="X3241">
        <v>6.94</v>
      </c>
      <c r="Y3241">
        <v>9.5399999999999991</v>
      </c>
      <c r="Z3241">
        <v>10.35</v>
      </c>
      <c r="AA3241">
        <v>23.02</v>
      </c>
      <c r="AB3241">
        <v>10.56</v>
      </c>
      <c r="AC3241">
        <v>25.57</v>
      </c>
    </row>
    <row r="3242" spans="1:29" x14ac:dyDescent="0.2">
      <c r="A3242" t="s">
        <v>1676</v>
      </c>
      <c r="B3242" s="4">
        <v>792</v>
      </c>
      <c r="C3242" s="2">
        <v>1</v>
      </c>
      <c r="D3242" s="2">
        <v>2</v>
      </c>
      <c r="E3242" s="2">
        <v>2</v>
      </c>
      <c r="F3242" s="1">
        <v>42989.804861111108</v>
      </c>
      <c r="G3242">
        <v>84.13</v>
      </c>
      <c r="H3242">
        <v>1.67</v>
      </c>
      <c r="I3242">
        <v>1.39</v>
      </c>
      <c r="J3242">
        <v>3.02</v>
      </c>
      <c r="K3242">
        <v>1.97</v>
      </c>
      <c r="L3242">
        <v>0.31</v>
      </c>
      <c r="M3242">
        <v>0.27</v>
      </c>
      <c r="N3242">
        <v>1.64</v>
      </c>
      <c r="O3242">
        <v>1.64</v>
      </c>
      <c r="P3242">
        <v>1.42</v>
      </c>
      <c r="Q3242">
        <v>1.72</v>
      </c>
      <c r="R3242">
        <v>9.94</v>
      </c>
      <c r="S3242">
        <v>11.04</v>
      </c>
      <c r="T3242">
        <v>4.32</v>
      </c>
      <c r="U3242">
        <v>1.35</v>
      </c>
      <c r="V3242">
        <v>1.35</v>
      </c>
      <c r="W3242">
        <v>70.13</v>
      </c>
      <c r="X3242">
        <v>5.26</v>
      </c>
      <c r="Y3242">
        <v>6.52</v>
      </c>
      <c r="Z3242">
        <v>11.19</v>
      </c>
      <c r="AA3242">
        <v>13.12</v>
      </c>
      <c r="AB3242">
        <v>6.32</v>
      </c>
      <c r="AC3242">
        <v>11.8</v>
      </c>
    </row>
    <row r="3243" spans="1:29" x14ac:dyDescent="0.2">
      <c r="A3243" t="s">
        <v>3285</v>
      </c>
      <c r="B3243" s="2" t="s">
        <v>5078</v>
      </c>
      <c r="C3243" s="2">
        <v>2</v>
      </c>
      <c r="D3243" s="2">
        <v>1</v>
      </c>
      <c r="E3243" s="2">
        <v>4</v>
      </c>
      <c r="F3243" s="1">
        <v>43200.666666666664</v>
      </c>
      <c r="G3243">
        <v>84.13</v>
      </c>
      <c r="H3243">
        <v>1.6</v>
      </c>
      <c r="I3243">
        <v>0.96</v>
      </c>
      <c r="J3243">
        <v>1.29</v>
      </c>
      <c r="K3243">
        <v>2.41</v>
      </c>
      <c r="L3243">
        <v>0.62</v>
      </c>
      <c r="M3243">
        <v>0.21</v>
      </c>
      <c r="N3243">
        <v>1.48</v>
      </c>
      <c r="O3243">
        <v>1.45</v>
      </c>
      <c r="P3243">
        <v>3.17</v>
      </c>
      <c r="Q3243">
        <v>3.64</v>
      </c>
      <c r="R3243">
        <v>4.75</v>
      </c>
      <c r="S3243">
        <v>12.37</v>
      </c>
      <c r="T3243">
        <v>3.84</v>
      </c>
      <c r="U3243">
        <v>2.08</v>
      </c>
      <c r="V3243">
        <v>1.52</v>
      </c>
      <c r="W3243">
        <v>75.78</v>
      </c>
      <c r="X3243">
        <v>21.22</v>
      </c>
      <c r="Y3243">
        <v>27.28</v>
      </c>
      <c r="Z3243">
        <v>34.6</v>
      </c>
      <c r="AA3243">
        <v>66.260000000000005</v>
      </c>
      <c r="AB3243">
        <v>12.79</v>
      </c>
      <c r="AC3243">
        <v>60.85</v>
      </c>
    </row>
    <row r="3244" spans="1:29" x14ac:dyDescent="0.2">
      <c r="A3244" t="s">
        <v>532</v>
      </c>
      <c r="B3244" s="2" t="s">
        <v>5073</v>
      </c>
      <c r="C3244" s="2">
        <v>2</v>
      </c>
      <c r="D3244" s="2">
        <v>2</v>
      </c>
      <c r="E3244" s="2">
        <v>1</v>
      </c>
      <c r="F3244" s="1">
        <v>42923.517361111109</v>
      </c>
      <c r="G3244">
        <v>84.13</v>
      </c>
      <c r="H3244">
        <v>1.88</v>
      </c>
      <c r="I3244">
        <v>1.25</v>
      </c>
      <c r="J3244">
        <v>2.2799999999999998</v>
      </c>
      <c r="K3244">
        <v>2.4</v>
      </c>
      <c r="L3244">
        <v>0.62</v>
      </c>
      <c r="M3244">
        <v>0.77</v>
      </c>
      <c r="N3244">
        <v>1.6</v>
      </c>
      <c r="O3244">
        <v>1.62</v>
      </c>
      <c r="P3244">
        <v>2.87</v>
      </c>
      <c r="Q3244">
        <v>3.6</v>
      </c>
      <c r="R3244">
        <v>6.66</v>
      </c>
      <c r="S3244">
        <v>13.08</v>
      </c>
      <c r="T3244">
        <v>4.05</v>
      </c>
      <c r="U3244">
        <v>2.1</v>
      </c>
      <c r="V3244">
        <v>1.53</v>
      </c>
      <c r="W3244">
        <v>70.63</v>
      </c>
      <c r="X3244">
        <v>7.4</v>
      </c>
      <c r="Y3244">
        <v>10.71</v>
      </c>
      <c r="Z3244">
        <v>15.91</v>
      </c>
      <c r="AA3244">
        <v>35.99</v>
      </c>
      <c r="AB3244">
        <v>11.04</v>
      </c>
      <c r="AC3244">
        <v>31.75</v>
      </c>
    </row>
    <row r="3245" spans="1:29" x14ac:dyDescent="0.2">
      <c r="A3245" t="s">
        <v>340</v>
      </c>
      <c r="B3245" s="2" t="s">
        <v>5196</v>
      </c>
      <c r="C3245" s="2">
        <v>2</v>
      </c>
      <c r="D3245" s="2">
        <v>1</v>
      </c>
      <c r="E3245" s="2">
        <v>1</v>
      </c>
      <c r="F3245" s="1">
        <v>42914.670138888891</v>
      </c>
      <c r="G3245">
        <v>84.13</v>
      </c>
      <c r="H3245">
        <v>2.06</v>
      </c>
      <c r="I3245">
        <v>1.44</v>
      </c>
      <c r="J3245">
        <v>2.62</v>
      </c>
      <c r="K3245">
        <v>2.4300000000000002</v>
      </c>
      <c r="L3245">
        <v>0.44</v>
      </c>
      <c r="M3245">
        <v>0.43</v>
      </c>
      <c r="N3245">
        <v>1.84</v>
      </c>
      <c r="O3245">
        <v>1.82</v>
      </c>
      <c r="P3245">
        <v>2.36</v>
      </c>
      <c r="Q3245">
        <v>3.04</v>
      </c>
      <c r="R3245">
        <v>6.71</v>
      </c>
      <c r="S3245">
        <v>13.73</v>
      </c>
      <c r="T3245">
        <v>4.8899999999999997</v>
      </c>
      <c r="U3245">
        <v>1.65</v>
      </c>
      <c r="V3245">
        <v>1.56</v>
      </c>
      <c r="W3245">
        <v>72.180000000000007</v>
      </c>
      <c r="X3245">
        <v>6.54</v>
      </c>
      <c r="Y3245">
        <v>8.16</v>
      </c>
      <c r="Z3245">
        <v>11.02</v>
      </c>
      <c r="AA3245">
        <v>24.52</v>
      </c>
      <c r="AB3245">
        <v>10.16</v>
      </c>
      <c r="AC3245">
        <v>24.74</v>
      </c>
    </row>
    <row r="3246" spans="1:29" x14ac:dyDescent="0.2">
      <c r="A3246" t="s">
        <v>4541</v>
      </c>
      <c r="B3246" s="2" t="s">
        <v>5096</v>
      </c>
      <c r="C3246" s="2">
        <v>2</v>
      </c>
      <c r="D3246" s="2">
        <v>2</v>
      </c>
      <c r="E3246" s="2">
        <v>5</v>
      </c>
      <c r="F3246" s="1">
        <v>43304.583333333336</v>
      </c>
      <c r="G3246">
        <v>84.13</v>
      </c>
      <c r="H3246">
        <v>1.91</v>
      </c>
      <c r="I3246">
        <v>1.1599999999999999</v>
      </c>
      <c r="J3246">
        <v>3.36</v>
      </c>
      <c r="K3246">
        <v>1.92</v>
      </c>
      <c r="L3246">
        <v>0.21</v>
      </c>
      <c r="M3246">
        <v>0.22</v>
      </c>
      <c r="N3246">
        <v>1.41</v>
      </c>
      <c r="O3246">
        <v>1.41</v>
      </c>
      <c r="P3246">
        <v>1.3</v>
      </c>
      <c r="Q3246">
        <v>1.63</v>
      </c>
      <c r="R3246">
        <v>10.93</v>
      </c>
      <c r="S3246">
        <v>9.35</v>
      </c>
      <c r="T3246">
        <v>4.84</v>
      </c>
      <c r="U3246">
        <v>1.66</v>
      </c>
      <c r="V3246">
        <v>1.35</v>
      </c>
      <c r="W3246">
        <v>69.17</v>
      </c>
      <c r="X3246">
        <v>6.62</v>
      </c>
      <c r="Y3246">
        <v>7.45</v>
      </c>
      <c r="Z3246">
        <v>8.66</v>
      </c>
      <c r="AA3246">
        <v>18.32</v>
      </c>
      <c r="AB3246">
        <v>7.24</v>
      </c>
      <c r="AC3246">
        <v>16.37</v>
      </c>
    </row>
    <row r="3247" spans="1:29" x14ac:dyDescent="0.2">
      <c r="A3247" t="s">
        <v>4707</v>
      </c>
      <c r="B3247" s="2" t="s">
        <v>5022</v>
      </c>
      <c r="C3247" s="2">
        <v>2</v>
      </c>
      <c r="D3247" s="2">
        <v>2</v>
      </c>
      <c r="E3247" s="2">
        <v>1</v>
      </c>
      <c r="F3247" s="1">
        <v>42901.453472222223</v>
      </c>
      <c r="G3247">
        <v>84.13</v>
      </c>
      <c r="H3247">
        <v>1.7</v>
      </c>
      <c r="I3247">
        <v>1.1599999999999999</v>
      </c>
      <c r="J3247">
        <v>2.4700000000000002</v>
      </c>
      <c r="K3247">
        <v>2.1</v>
      </c>
      <c r="L3247">
        <v>0.48</v>
      </c>
      <c r="M3247">
        <v>0.56000000000000005</v>
      </c>
      <c r="N3247">
        <v>1.47</v>
      </c>
      <c r="O3247">
        <v>1.47</v>
      </c>
      <c r="P3247">
        <v>2.2400000000000002</v>
      </c>
      <c r="Q3247">
        <v>2.97</v>
      </c>
      <c r="R3247">
        <v>8.6300000000000008</v>
      </c>
      <c r="S3247">
        <v>11.22</v>
      </c>
      <c r="T3247">
        <v>4.16</v>
      </c>
      <c r="U3247">
        <v>1.86</v>
      </c>
      <c r="V3247">
        <v>1.41</v>
      </c>
      <c r="W3247">
        <v>70.790000000000006</v>
      </c>
      <c r="X3247">
        <v>7.56</v>
      </c>
      <c r="Y3247">
        <v>10.69</v>
      </c>
      <c r="Z3247">
        <v>12.16</v>
      </c>
      <c r="AA3247">
        <v>30.7</v>
      </c>
      <c r="AB3247">
        <v>8.26</v>
      </c>
      <c r="AC3247">
        <v>22.18</v>
      </c>
    </row>
    <row r="3248" spans="1:29" x14ac:dyDescent="0.2">
      <c r="A3248" t="s">
        <v>64</v>
      </c>
      <c r="B3248" s="2" t="s">
        <v>4769</v>
      </c>
      <c r="C3248" s="2">
        <v>1</v>
      </c>
      <c r="D3248" s="2">
        <v>2</v>
      </c>
      <c r="E3248" s="2">
        <v>1</v>
      </c>
      <c r="F3248" s="1">
        <v>42898.648611111108</v>
      </c>
      <c r="G3248">
        <v>84.13</v>
      </c>
      <c r="H3248">
        <v>1.94</v>
      </c>
      <c r="I3248">
        <v>1.31</v>
      </c>
      <c r="J3248">
        <v>2.31</v>
      </c>
      <c r="K3248">
        <v>2.21</v>
      </c>
      <c r="L3248">
        <v>0.48</v>
      </c>
      <c r="M3248">
        <v>0.55000000000000004</v>
      </c>
      <c r="N3248">
        <v>1.73</v>
      </c>
      <c r="O3248">
        <v>1.72</v>
      </c>
      <c r="P3248">
        <v>2.46</v>
      </c>
      <c r="Q3248">
        <v>3.15</v>
      </c>
      <c r="R3248">
        <v>6.72</v>
      </c>
      <c r="S3248">
        <v>13.46</v>
      </c>
      <c r="T3248">
        <v>4.3899999999999997</v>
      </c>
      <c r="U3248">
        <v>1.84</v>
      </c>
      <c r="V3248">
        <v>1.54</v>
      </c>
      <c r="W3248">
        <v>71.67</v>
      </c>
      <c r="X3248">
        <v>7.68</v>
      </c>
      <c r="Y3248">
        <v>9.81</v>
      </c>
      <c r="Z3248">
        <v>13</v>
      </c>
      <c r="AA3248">
        <v>34.11</v>
      </c>
      <c r="AB3248">
        <v>11.57</v>
      </c>
      <c r="AC3248">
        <v>32.47</v>
      </c>
    </row>
    <row r="3249" spans="1:29" x14ac:dyDescent="0.2">
      <c r="A3249" t="s">
        <v>54</v>
      </c>
      <c r="B3249" s="2" t="s">
        <v>4872</v>
      </c>
      <c r="C3249" s="2">
        <v>1</v>
      </c>
      <c r="D3249" s="2">
        <v>1</v>
      </c>
      <c r="E3249" s="2">
        <v>1</v>
      </c>
      <c r="F3249" s="1">
        <v>42898.634027777778</v>
      </c>
      <c r="G3249">
        <v>84.13</v>
      </c>
      <c r="H3249">
        <v>2.31</v>
      </c>
      <c r="I3249">
        <v>1.47</v>
      </c>
      <c r="J3249">
        <v>2.81</v>
      </c>
      <c r="K3249">
        <v>2.56</v>
      </c>
      <c r="L3249">
        <v>0.45</v>
      </c>
      <c r="M3249">
        <v>0.5</v>
      </c>
      <c r="N3249">
        <v>2.0099999999999998</v>
      </c>
      <c r="O3249">
        <v>1.97</v>
      </c>
      <c r="P3249">
        <v>2.52</v>
      </c>
      <c r="Q3249">
        <v>3.15</v>
      </c>
      <c r="R3249">
        <v>6.03</v>
      </c>
      <c r="S3249">
        <v>15.65</v>
      </c>
      <c r="T3249">
        <v>4.75</v>
      </c>
      <c r="U3249">
        <v>2.1800000000000002</v>
      </c>
      <c r="V3249">
        <v>1.72</v>
      </c>
      <c r="W3249">
        <v>71.06</v>
      </c>
      <c r="X3249">
        <v>8.83</v>
      </c>
      <c r="Y3249">
        <v>11.76</v>
      </c>
      <c r="Z3249">
        <v>17.86</v>
      </c>
      <c r="AA3249">
        <v>39.880000000000003</v>
      </c>
      <c r="AB3249">
        <v>12.34</v>
      </c>
      <c r="AC3249">
        <v>41.53</v>
      </c>
    </row>
    <row r="3250" spans="1:29" x14ac:dyDescent="0.2">
      <c r="A3250" t="s">
        <v>3270</v>
      </c>
      <c r="B3250" s="2" t="s">
        <v>5016</v>
      </c>
      <c r="C3250" s="2">
        <v>2</v>
      </c>
      <c r="D3250" s="2">
        <v>1</v>
      </c>
      <c r="E3250" s="2">
        <v>4</v>
      </c>
      <c r="F3250" s="1">
        <v>43200.645138888889</v>
      </c>
      <c r="G3250">
        <v>84.13</v>
      </c>
      <c r="H3250">
        <v>2.09</v>
      </c>
      <c r="I3250">
        <v>1.42</v>
      </c>
      <c r="J3250">
        <v>1.86</v>
      </c>
      <c r="K3250">
        <v>2.83</v>
      </c>
      <c r="L3250">
        <v>0.68</v>
      </c>
      <c r="M3250">
        <v>0.54</v>
      </c>
      <c r="N3250">
        <v>2.02</v>
      </c>
      <c r="O3250">
        <v>1.94</v>
      </c>
      <c r="P3250">
        <v>3.3</v>
      </c>
      <c r="Q3250">
        <v>4.1900000000000004</v>
      </c>
      <c r="R3250">
        <v>3.85</v>
      </c>
      <c r="S3250">
        <v>17.059999999999999</v>
      </c>
      <c r="T3250">
        <v>3.16</v>
      </c>
      <c r="U3250">
        <v>2.44</v>
      </c>
      <c r="V3250">
        <v>1.77</v>
      </c>
      <c r="W3250">
        <v>74.42</v>
      </c>
      <c r="X3250">
        <v>15.35</v>
      </c>
      <c r="Y3250">
        <v>19.55</v>
      </c>
      <c r="Z3250">
        <v>35.86</v>
      </c>
      <c r="AA3250">
        <v>56.69</v>
      </c>
      <c r="AB3250">
        <v>10</v>
      </c>
      <c r="AC3250">
        <v>44.73</v>
      </c>
    </row>
    <row r="3251" spans="1:29" x14ac:dyDescent="0.2">
      <c r="A3251" t="s">
        <v>3819</v>
      </c>
      <c r="B3251" s="2" t="s">
        <v>5142</v>
      </c>
      <c r="C3251" s="2">
        <v>2</v>
      </c>
      <c r="D3251" s="2">
        <v>1</v>
      </c>
      <c r="E3251" s="2">
        <v>5</v>
      </c>
      <c r="F3251" s="1">
        <v>43280.445138888892</v>
      </c>
      <c r="G3251">
        <v>84.12</v>
      </c>
      <c r="H3251">
        <v>1.67</v>
      </c>
      <c r="I3251">
        <v>1.1100000000000001</v>
      </c>
      <c r="J3251">
        <v>3.72</v>
      </c>
      <c r="K3251">
        <v>1.77</v>
      </c>
      <c r="L3251">
        <v>0.38</v>
      </c>
      <c r="M3251">
        <v>0.31</v>
      </c>
      <c r="N3251">
        <v>1.22</v>
      </c>
      <c r="O3251">
        <v>1.26</v>
      </c>
      <c r="P3251">
        <v>1.7</v>
      </c>
      <c r="Q3251">
        <v>2.1</v>
      </c>
      <c r="R3251">
        <v>9.73</v>
      </c>
      <c r="S3251">
        <v>8.91</v>
      </c>
      <c r="T3251">
        <v>5.04</v>
      </c>
      <c r="U3251">
        <v>1.36</v>
      </c>
      <c r="V3251">
        <v>1.24</v>
      </c>
      <c r="W3251">
        <v>70.16</v>
      </c>
      <c r="X3251">
        <v>7.28</v>
      </c>
      <c r="Y3251">
        <v>9.5</v>
      </c>
      <c r="Z3251">
        <v>9.3699999999999992</v>
      </c>
      <c r="AA3251">
        <v>16.63</v>
      </c>
      <c r="AB3251">
        <v>6.01</v>
      </c>
      <c r="AC3251">
        <v>17.059999999999999</v>
      </c>
    </row>
    <row r="3252" spans="1:29" x14ac:dyDescent="0.2">
      <c r="A3252" t="s">
        <v>741</v>
      </c>
      <c r="B3252" s="2" t="s">
        <v>4914</v>
      </c>
      <c r="C3252" s="2">
        <v>1</v>
      </c>
      <c r="D3252" s="2">
        <v>2</v>
      </c>
      <c r="E3252" s="2">
        <v>1</v>
      </c>
      <c r="F3252" s="1">
        <v>42948.419444444444</v>
      </c>
      <c r="G3252">
        <v>84.12</v>
      </c>
      <c r="H3252">
        <v>1.77</v>
      </c>
      <c r="I3252">
        <v>1.33</v>
      </c>
      <c r="J3252">
        <v>2.77</v>
      </c>
      <c r="K3252">
        <v>1.86</v>
      </c>
      <c r="L3252">
        <v>0.44</v>
      </c>
      <c r="M3252">
        <v>0.46</v>
      </c>
      <c r="N3252">
        <v>1.79</v>
      </c>
      <c r="O3252">
        <v>1.74</v>
      </c>
      <c r="P3252">
        <v>2.19</v>
      </c>
      <c r="Q3252">
        <v>2.61</v>
      </c>
      <c r="R3252">
        <v>7.21</v>
      </c>
      <c r="S3252">
        <v>12.97</v>
      </c>
      <c r="T3252">
        <v>4.3899999999999997</v>
      </c>
      <c r="U3252">
        <v>1.53</v>
      </c>
      <c r="V3252">
        <v>1.54</v>
      </c>
      <c r="W3252">
        <v>71.95</v>
      </c>
      <c r="X3252">
        <v>6.89</v>
      </c>
      <c r="Y3252">
        <v>7.6</v>
      </c>
      <c r="Z3252">
        <v>14.57</v>
      </c>
      <c r="AA3252">
        <v>25.41</v>
      </c>
      <c r="AB3252">
        <v>9.09</v>
      </c>
      <c r="AC3252">
        <v>24.78</v>
      </c>
    </row>
    <row r="3253" spans="1:29" x14ac:dyDescent="0.2">
      <c r="A3253" t="s">
        <v>1817</v>
      </c>
      <c r="B3253" s="2" t="s">
        <v>5000</v>
      </c>
      <c r="C3253" s="2">
        <v>2</v>
      </c>
      <c r="D3253" s="2">
        <v>2</v>
      </c>
      <c r="E3253" s="2">
        <v>2</v>
      </c>
      <c r="F3253" s="1">
        <v>42990.580555555556</v>
      </c>
      <c r="G3253">
        <v>84.12</v>
      </c>
      <c r="H3253">
        <v>2.17</v>
      </c>
      <c r="I3253">
        <v>1.28</v>
      </c>
      <c r="J3253">
        <v>4.3600000000000003</v>
      </c>
      <c r="K3253">
        <v>2.1800000000000002</v>
      </c>
      <c r="L3253">
        <v>0.31</v>
      </c>
      <c r="M3253">
        <v>0.22</v>
      </c>
      <c r="N3253">
        <v>1.41</v>
      </c>
      <c r="O3253">
        <v>1.44</v>
      </c>
      <c r="P3253">
        <v>1.6</v>
      </c>
      <c r="Q3253">
        <v>1.74</v>
      </c>
      <c r="R3253">
        <v>10.06</v>
      </c>
      <c r="S3253">
        <v>9.86</v>
      </c>
      <c r="T3253">
        <v>4.4800000000000004</v>
      </c>
      <c r="U3253">
        <v>2.0299999999999998</v>
      </c>
      <c r="V3253">
        <v>1.45</v>
      </c>
      <c r="W3253">
        <v>68.75</v>
      </c>
      <c r="X3253">
        <v>7.27</v>
      </c>
      <c r="Y3253">
        <v>9.2899999999999991</v>
      </c>
      <c r="Z3253">
        <v>13.56</v>
      </c>
      <c r="AA3253">
        <v>17.53</v>
      </c>
      <c r="AB3253">
        <v>5.1100000000000003</v>
      </c>
      <c r="AC3253">
        <v>16.52</v>
      </c>
    </row>
    <row r="3254" spans="1:29" x14ac:dyDescent="0.2">
      <c r="A3254" t="s">
        <v>153</v>
      </c>
      <c r="B3254" s="2" t="s">
        <v>4877</v>
      </c>
      <c r="C3254" s="2">
        <v>1</v>
      </c>
      <c r="D3254" s="2">
        <v>1</v>
      </c>
      <c r="E3254" s="2">
        <v>1</v>
      </c>
      <c r="F3254" s="1">
        <v>42901.397222222222</v>
      </c>
      <c r="G3254">
        <v>84.12</v>
      </c>
      <c r="H3254">
        <v>1.78</v>
      </c>
      <c r="I3254">
        <v>1.23</v>
      </c>
      <c r="J3254">
        <v>2.16</v>
      </c>
      <c r="K3254">
        <v>2.21</v>
      </c>
      <c r="L3254">
        <v>0.51</v>
      </c>
      <c r="M3254">
        <v>0.57999999999999996</v>
      </c>
      <c r="N3254">
        <v>1.69</v>
      </c>
      <c r="O3254">
        <v>1.7</v>
      </c>
      <c r="P3254">
        <v>2.5099999999999998</v>
      </c>
      <c r="Q3254">
        <v>3.06</v>
      </c>
      <c r="R3254">
        <v>6.56</v>
      </c>
      <c r="S3254">
        <v>13.35</v>
      </c>
      <c r="T3254">
        <v>4.28</v>
      </c>
      <c r="U3254">
        <v>1.67</v>
      </c>
      <c r="V3254">
        <v>1.53</v>
      </c>
      <c r="W3254">
        <v>71.650000000000006</v>
      </c>
      <c r="X3254">
        <v>7.73</v>
      </c>
      <c r="Y3254">
        <v>10.67</v>
      </c>
      <c r="Z3254">
        <v>13.3</v>
      </c>
      <c r="AA3254">
        <v>35.99</v>
      </c>
      <c r="AB3254">
        <v>11.42</v>
      </c>
      <c r="AC3254">
        <v>30.82</v>
      </c>
    </row>
    <row r="3255" spans="1:29" x14ac:dyDescent="0.2">
      <c r="A3255" t="s">
        <v>3653</v>
      </c>
      <c r="B3255" s="2" t="s">
        <v>5166</v>
      </c>
      <c r="C3255" s="2">
        <v>2</v>
      </c>
      <c r="D3255" s="2">
        <v>1</v>
      </c>
      <c r="E3255" s="2">
        <v>4</v>
      </c>
      <c r="F3255" s="1">
        <v>43216.601388888892</v>
      </c>
      <c r="G3255">
        <v>84.12</v>
      </c>
      <c r="H3255">
        <v>1.85</v>
      </c>
      <c r="I3255">
        <v>1.39</v>
      </c>
      <c r="J3255">
        <v>2.38</v>
      </c>
      <c r="K3255">
        <v>2.5499999999999998</v>
      </c>
      <c r="L3255">
        <v>0.75</v>
      </c>
      <c r="M3255">
        <v>0.54</v>
      </c>
      <c r="N3255">
        <v>1.91</v>
      </c>
      <c r="O3255">
        <v>1.82</v>
      </c>
      <c r="P3255">
        <v>3.44</v>
      </c>
      <c r="Q3255">
        <v>4.29</v>
      </c>
      <c r="R3255">
        <v>3.62</v>
      </c>
      <c r="S3255">
        <v>15.93</v>
      </c>
      <c r="T3255">
        <v>3.82</v>
      </c>
      <c r="U3255">
        <v>2.11</v>
      </c>
      <c r="V3255">
        <v>1.67</v>
      </c>
      <c r="W3255">
        <v>74.92</v>
      </c>
      <c r="X3255">
        <v>16.22</v>
      </c>
      <c r="Y3255">
        <v>20.85</v>
      </c>
      <c r="Z3255">
        <v>37.020000000000003</v>
      </c>
      <c r="AA3255">
        <v>50.36</v>
      </c>
      <c r="AB3255">
        <v>10.1</v>
      </c>
      <c r="AC3255">
        <v>51.91</v>
      </c>
    </row>
    <row r="3256" spans="1:29" x14ac:dyDescent="0.2">
      <c r="A3256" t="s">
        <v>3671</v>
      </c>
      <c r="B3256" s="4">
        <v>4226</v>
      </c>
      <c r="C3256" s="2">
        <v>1</v>
      </c>
      <c r="D3256" s="2">
        <v>1</v>
      </c>
      <c r="E3256" s="2">
        <v>4</v>
      </c>
      <c r="F3256" s="1">
        <v>43216.611805555556</v>
      </c>
      <c r="G3256">
        <v>84.11</v>
      </c>
      <c r="H3256">
        <v>1.92</v>
      </c>
      <c r="I3256">
        <v>1.2</v>
      </c>
      <c r="J3256">
        <v>0.79</v>
      </c>
      <c r="K3256">
        <v>2.59</v>
      </c>
      <c r="L3256">
        <v>0.69</v>
      </c>
      <c r="M3256">
        <v>0.5</v>
      </c>
      <c r="N3256">
        <v>1.74</v>
      </c>
      <c r="O3256">
        <v>1.68</v>
      </c>
      <c r="P3256">
        <v>3.53</v>
      </c>
      <c r="Q3256">
        <v>4.57</v>
      </c>
      <c r="R3256">
        <v>3.52</v>
      </c>
      <c r="S3256">
        <v>14.83</v>
      </c>
      <c r="T3256">
        <v>3.76</v>
      </c>
      <c r="U3256">
        <v>2.34</v>
      </c>
      <c r="V3256">
        <v>1.65</v>
      </c>
      <c r="W3256">
        <v>75.83</v>
      </c>
      <c r="X3256">
        <v>15.31</v>
      </c>
      <c r="Y3256">
        <v>20.97</v>
      </c>
      <c r="Z3256">
        <v>32.21</v>
      </c>
      <c r="AA3256">
        <v>61.11</v>
      </c>
      <c r="AB3256">
        <v>14.3</v>
      </c>
      <c r="AC3256">
        <v>61.03</v>
      </c>
    </row>
    <row r="3257" spans="1:29" x14ac:dyDescent="0.2">
      <c r="A3257" t="s">
        <v>1140</v>
      </c>
      <c r="B3257" s="2" t="s">
        <v>5036</v>
      </c>
      <c r="C3257" s="2">
        <v>2</v>
      </c>
      <c r="D3257" s="2">
        <v>1</v>
      </c>
      <c r="E3257" s="2">
        <v>2</v>
      </c>
      <c r="F3257" s="1">
        <v>42965.415972222225</v>
      </c>
      <c r="G3257">
        <v>84.11</v>
      </c>
      <c r="H3257">
        <v>1.74</v>
      </c>
      <c r="I3257">
        <v>1.32</v>
      </c>
      <c r="J3257">
        <v>3.44</v>
      </c>
      <c r="K3257">
        <v>1.79</v>
      </c>
      <c r="L3257">
        <v>0.47</v>
      </c>
      <c r="M3257">
        <v>0.49</v>
      </c>
      <c r="N3257">
        <v>1.49</v>
      </c>
      <c r="O3257">
        <v>1.46</v>
      </c>
      <c r="P3257">
        <v>2.02</v>
      </c>
      <c r="Q3257">
        <v>2.95</v>
      </c>
      <c r="R3257">
        <v>9.15</v>
      </c>
      <c r="S3257">
        <v>10.47</v>
      </c>
      <c r="T3257">
        <v>3.99</v>
      </c>
      <c r="U3257">
        <v>1.44</v>
      </c>
      <c r="V3257">
        <v>1.39</v>
      </c>
      <c r="W3257">
        <v>71.19</v>
      </c>
      <c r="X3257">
        <v>5.56</v>
      </c>
      <c r="Y3257">
        <v>6.32</v>
      </c>
      <c r="Z3257">
        <v>12.96</v>
      </c>
      <c r="AA3257">
        <v>14.49</v>
      </c>
      <c r="AB3257">
        <v>4.75</v>
      </c>
      <c r="AC3257">
        <v>11.92</v>
      </c>
    </row>
    <row r="3258" spans="1:29" x14ac:dyDescent="0.2">
      <c r="A3258" t="s">
        <v>1836</v>
      </c>
      <c r="B3258" s="2" t="s">
        <v>4739</v>
      </c>
      <c r="C3258" s="2">
        <v>1</v>
      </c>
      <c r="D3258" s="2">
        <v>1</v>
      </c>
      <c r="E3258" s="2">
        <v>2</v>
      </c>
      <c r="F3258" s="1">
        <v>42990.61041666667</v>
      </c>
      <c r="G3258">
        <v>84.11</v>
      </c>
      <c r="H3258">
        <v>1.91</v>
      </c>
      <c r="I3258">
        <v>1.45</v>
      </c>
      <c r="J3258">
        <v>2.44</v>
      </c>
      <c r="K3258">
        <v>2.2400000000000002</v>
      </c>
      <c r="L3258">
        <v>0.24</v>
      </c>
      <c r="M3258">
        <v>0.32</v>
      </c>
      <c r="N3258">
        <v>1.78</v>
      </c>
      <c r="O3258">
        <v>1.79</v>
      </c>
      <c r="P3258">
        <v>1.41</v>
      </c>
      <c r="Q3258">
        <v>1.6</v>
      </c>
      <c r="R3258">
        <v>9.11</v>
      </c>
      <c r="S3258">
        <v>11.92</v>
      </c>
      <c r="T3258">
        <v>4.22</v>
      </c>
      <c r="U3258">
        <v>1.51</v>
      </c>
      <c r="V3258">
        <v>1.47</v>
      </c>
      <c r="W3258">
        <v>70.38</v>
      </c>
      <c r="X3258">
        <v>5.77</v>
      </c>
      <c r="Y3258">
        <v>7.35</v>
      </c>
      <c r="Z3258">
        <v>13.05</v>
      </c>
      <c r="AA3258">
        <v>16.239999999999998</v>
      </c>
      <c r="AB3258">
        <v>8.48</v>
      </c>
      <c r="AC3258">
        <v>13.55</v>
      </c>
    </row>
    <row r="3259" spans="1:29" x14ac:dyDescent="0.2">
      <c r="A3259" t="s">
        <v>306</v>
      </c>
      <c r="B3259" s="2" t="s">
        <v>4842</v>
      </c>
      <c r="C3259" s="2">
        <v>1</v>
      </c>
      <c r="D3259" s="2">
        <v>2</v>
      </c>
      <c r="E3259" s="2">
        <v>1</v>
      </c>
      <c r="F3259" s="1">
        <v>42914.565972222219</v>
      </c>
      <c r="G3259">
        <v>84.1</v>
      </c>
      <c r="H3259">
        <v>1.91</v>
      </c>
      <c r="I3259">
        <v>1.37</v>
      </c>
      <c r="J3259">
        <v>2.4300000000000002</v>
      </c>
      <c r="K3259">
        <v>2.2599999999999998</v>
      </c>
      <c r="L3259">
        <v>0.39</v>
      </c>
      <c r="M3259">
        <v>0.32</v>
      </c>
      <c r="N3259">
        <v>1.72</v>
      </c>
      <c r="O3259">
        <v>1.74</v>
      </c>
      <c r="P3259">
        <v>2.0499999999999998</v>
      </c>
      <c r="Q3259">
        <v>2.44</v>
      </c>
      <c r="R3259">
        <v>8.2799999999999994</v>
      </c>
      <c r="S3259">
        <v>12.49</v>
      </c>
      <c r="T3259">
        <v>4.74</v>
      </c>
      <c r="U3259">
        <v>1.57</v>
      </c>
      <c r="V3259">
        <v>1.49</v>
      </c>
      <c r="W3259">
        <v>71.2</v>
      </c>
      <c r="X3259">
        <v>6.17</v>
      </c>
      <c r="Y3259">
        <v>7.88</v>
      </c>
      <c r="Z3259">
        <v>11.14</v>
      </c>
      <c r="AA3259">
        <v>22.34</v>
      </c>
      <c r="AB3259">
        <v>8.84</v>
      </c>
      <c r="AC3259">
        <v>21.02</v>
      </c>
    </row>
    <row r="3260" spans="1:29" x14ac:dyDescent="0.2">
      <c r="A3260" t="s">
        <v>3934</v>
      </c>
      <c r="B3260" s="2" t="s">
        <v>4733</v>
      </c>
      <c r="C3260" s="2">
        <v>1</v>
      </c>
      <c r="D3260" s="2">
        <v>1</v>
      </c>
      <c r="E3260" s="2">
        <v>5</v>
      </c>
      <c r="F3260" s="1">
        <v>43283.446527777778</v>
      </c>
      <c r="G3260">
        <v>84.1</v>
      </c>
      <c r="H3260">
        <v>2.36</v>
      </c>
      <c r="I3260">
        <v>1.58</v>
      </c>
      <c r="J3260">
        <v>3.84</v>
      </c>
      <c r="K3260">
        <v>2.4700000000000002</v>
      </c>
      <c r="L3260">
        <v>0.24</v>
      </c>
      <c r="M3260">
        <v>0.15</v>
      </c>
      <c r="N3260">
        <v>1.94</v>
      </c>
      <c r="O3260">
        <v>1.91</v>
      </c>
      <c r="P3260">
        <v>1.44</v>
      </c>
      <c r="Q3260">
        <v>1.35</v>
      </c>
      <c r="R3260">
        <v>8.33</v>
      </c>
      <c r="S3260">
        <v>13.92</v>
      </c>
      <c r="T3260">
        <v>4.99</v>
      </c>
      <c r="U3260">
        <v>1.82</v>
      </c>
      <c r="V3260">
        <v>1.57</v>
      </c>
      <c r="W3260">
        <v>67.77</v>
      </c>
      <c r="X3260">
        <v>5.63</v>
      </c>
      <c r="Y3260">
        <v>7.46</v>
      </c>
      <c r="Z3260">
        <v>11.27</v>
      </c>
      <c r="AA3260">
        <v>23.43</v>
      </c>
      <c r="AB3260">
        <v>9.48</v>
      </c>
      <c r="AC3260">
        <v>26.45</v>
      </c>
    </row>
    <row r="3261" spans="1:29" x14ac:dyDescent="0.2">
      <c r="A3261" t="s">
        <v>4030</v>
      </c>
      <c r="B3261" s="2" t="s">
        <v>4847</v>
      </c>
      <c r="C3261" s="2">
        <v>1</v>
      </c>
      <c r="D3261" s="2">
        <v>2</v>
      </c>
      <c r="E3261" s="2">
        <v>5</v>
      </c>
      <c r="F3261" s="1">
        <v>43283.589583333334</v>
      </c>
      <c r="G3261">
        <v>84.1</v>
      </c>
      <c r="H3261">
        <v>2.21</v>
      </c>
      <c r="I3261">
        <v>1.35</v>
      </c>
      <c r="J3261">
        <v>4.17</v>
      </c>
      <c r="K3261">
        <v>2.2000000000000002</v>
      </c>
      <c r="L3261">
        <v>0.27</v>
      </c>
      <c r="M3261">
        <v>0.28000000000000003</v>
      </c>
      <c r="N3261">
        <v>1.56</v>
      </c>
      <c r="O3261">
        <v>1.58</v>
      </c>
      <c r="P3261">
        <v>1.5</v>
      </c>
      <c r="Q3261">
        <v>2.06</v>
      </c>
      <c r="R3261">
        <v>9.92</v>
      </c>
      <c r="S3261">
        <v>11.08</v>
      </c>
      <c r="T3261">
        <v>5.23</v>
      </c>
      <c r="U3261">
        <v>1.74</v>
      </c>
      <c r="V3261">
        <v>1.42</v>
      </c>
      <c r="W3261">
        <v>69.040000000000006</v>
      </c>
      <c r="X3261">
        <v>5.54</v>
      </c>
      <c r="Y3261">
        <v>7.67</v>
      </c>
      <c r="Z3261">
        <v>9.4600000000000009</v>
      </c>
      <c r="AA3261">
        <v>17.82</v>
      </c>
      <c r="AB3261">
        <v>6.8</v>
      </c>
      <c r="AC3261">
        <v>15</v>
      </c>
    </row>
    <row r="3262" spans="1:29" x14ac:dyDescent="0.2">
      <c r="A3262" t="s">
        <v>1607</v>
      </c>
      <c r="B3262" s="2" t="s">
        <v>4882</v>
      </c>
      <c r="C3262" s="2">
        <v>1</v>
      </c>
      <c r="D3262" s="2">
        <v>1</v>
      </c>
      <c r="E3262" s="2">
        <v>2</v>
      </c>
      <c r="F3262" s="1">
        <v>42989.543055555558</v>
      </c>
      <c r="G3262">
        <v>84.1</v>
      </c>
      <c r="H3262">
        <v>1.57</v>
      </c>
      <c r="I3262">
        <v>1.24</v>
      </c>
      <c r="J3262">
        <v>2.17</v>
      </c>
      <c r="K3262">
        <v>1.84</v>
      </c>
      <c r="L3262">
        <v>0.45</v>
      </c>
      <c r="M3262">
        <v>0.44</v>
      </c>
      <c r="N3262">
        <v>1.51</v>
      </c>
      <c r="O3262">
        <v>1.5</v>
      </c>
      <c r="P3262">
        <v>1.91</v>
      </c>
      <c r="Q3262">
        <v>2.46</v>
      </c>
      <c r="R3262">
        <v>8.82</v>
      </c>
      <c r="S3262">
        <v>10.92</v>
      </c>
      <c r="T3262">
        <v>3.35</v>
      </c>
      <c r="U3262">
        <v>1.46</v>
      </c>
      <c r="V3262">
        <v>1.35</v>
      </c>
      <c r="W3262">
        <v>72.2</v>
      </c>
      <c r="X3262">
        <v>5.58</v>
      </c>
      <c r="Y3262">
        <v>6.76</v>
      </c>
      <c r="Z3262">
        <v>12.32</v>
      </c>
      <c r="AA3262">
        <v>17.53</v>
      </c>
      <c r="AB3262">
        <v>6.1</v>
      </c>
      <c r="AC3262">
        <v>8.9700000000000006</v>
      </c>
    </row>
    <row r="3263" spans="1:29" x14ac:dyDescent="0.2">
      <c r="A3263" t="s">
        <v>3890</v>
      </c>
      <c r="B3263" s="2" t="s">
        <v>5091</v>
      </c>
      <c r="C3263" s="2">
        <v>2</v>
      </c>
      <c r="D3263" s="2">
        <v>1</v>
      </c>
      <c r="E3263" s="2">
        <v>5</v>
      </c>
      <c r="F3263" s="1">
        <v>43280.629861111112</v>
      </c>
      <c r="G3263">
        <v>84.1</v>
      </c>
      <c r="H3263">
        <v>2.1</v>
      </c>
      <c r="I3263">
        <v>1.26</v>
      </c>
      <c r="J3263">
        <v>3.23</v>
      </c>
      <c r="K3263">
        <v>2.1800000000000002</v>
      </c>
      <c r="L3263">
        <v>0.28000000000000003</v>
      </c>
      <c r="M3263">
        <v>0.25</v>
      </c>
      <c r="N3263">
        <v>1.44</v>
      </c>
      <c r="O3263">
        <v>1.47</v>
      </c>
      <c r="P3263">
        <v>1.5</v>
      </c>
      <c r="Q3263">
        <v>1.69</v>
      </c>
      <c r="R3263">
        <v>9.41</v>
      </c>
      <c r="S3263">
        <v>10.16</v>
      </c>
      <c r="T3263">
        <v>4.7300000000000004</v>
      </c>
      <c r="U3263">
        <v>1.67</v>
      </c>
      <c r="V3263">
        <v>1.38</v>
      </c>
      <c r="W3263">
        <v>69.739999999999995</v>
      </c>
      <c r="X3263">
        <v>6.09</v>
      </c>
      <c r="Y3263">
        <v>8.4700000000000006</v>
      </c>
      <c r="Z3263">
        <v>8.9600000000000009</v>
      </c>
      <c r="AA3263">
        <v>20.190000000000001</v>
      </c>
      <c r="AB3263">
        <v>8.11</v>
      </c>
      <c r="AC3263">
        <v>16.43</v>
      </c>
    </row>
    <row r="3264" spans="1:29" x14ac:dyDescent="0.2">
      <c r="A3264" t="s">
        <v>812</v>
      </c>
      <c r="B3264" s="2" t="s">
        <v>4863</v>
      </c>
      <c r="C3264" s="2">
        <v>1</v>
      </c>
      <c r="D3264" s="2">
        <v>2</v>
      </c>
      <c r="E3264" s="2">
        <v>1</v>
      </c>
      <c r="F3264" s="1">
        <v>42950.461111111108</v>
      </c>
      <c r="G3264">
        <v>84.09</v>
      </c>
      <c r="H3264">
        <v>1.72</v>
      </c>
      <c r="I3264">
        <v>1.28</v>
      </c>
      <c r="J3264">
        <v>2.79</v>
      </c>
      <c r="K3264">
        <v>2.04</v>
      </c>
      <c r="L3264">
        <v>0.53</v>
      </c>
      <c r="M3264">
        <v>0.53</v>
      </c>
      <c r="N3264">
        <v>1.42</v>
      </c>
      <c r="O3264">
        <v>1.44</v>
      </c>
      <c r="P3264">
        <v>2.34</v>
      </c>
      <c r="Q3264">
        <v>2.84</v>
      </c>
      <c r="R3264">
        <v>8.02</v>
      </c>
      <c r="S3264">
        <v>10.51</v>
      </c>
      <c r="T3264">
        <v>3.94</v>
      </c>
      <c r="U3264">
        <v>1.67</v>
      </c>
      <c r="V3264">
        <v>1.39</v>
      </c>
      <c r="W3264">
        <v>71.849999999999994</v>
      </c>
      <c r="X3264">
        <v>5.17</v>
      </c>
      <c r="Y3264">
        <v>6.27</v>
      </c>
      <c r="Z3264">
        <v>11.92</v>
      </c>
      <c r="AA3264">
        <v>15.62</v>
      </c>
      <c r="AB3264">
        <v>4.5599999999999996</v>
      </c>
      <c r="AC3264">
        <v>12.3</v>
      </c>
    </row>
    <row r="3265" spans="1:29" x14ac:dyDescent="0.2">
      <c r="A3265" t="s">
        <v>901</v>
      </c>
      <c r="B3265" s="2" t="s">
        <v>4964</v>
      </c>
      <c r="C3265" s="2">
        <v>2</v>
      </c>
      <c r="D3265" s="2">
        <v>1</v>
      </c>
      <c r="E3265" s="2">
        <v>2</v>
      </c>
      <c r="F3265" s="1">
        <v>42950.67291666667</v>
      </c>
      <c r="G3265">
        <v>84.09</v>
      </c>
      <c r="H3265">
        <v>1.56</v>
      </c>
      <c r="I3265">
        <v>1.26</v>
      </c>
      <c r="J3265">
        <v>3.16</v>
      </c>
      <c r="K3265">
        <v>1.63</v>
      </c>
      <c r="L3265">
        <v>0.39</v>
      </c>
      <c r="M3265">
        <v>0.42</v>
      </c>
      <c r="N3265">
        <v>1.46</v>
      </c>
      <c r="O3265">
        <v>1.44</v>
      </c>
      <c r="P3265">
        <v>1.82</v>
      </c>
      <c r="Q3265">
        <v>2.2599999999999998</v>
      </c>
      <c r="R3265">
        <v>10.119999999999999</v>
      </c>
      <c r="S3265">
        <v>9.93</v>
      </c>
      <c r="T3265">
        <v>4.2699999999999996</v>
      </c>
      <c r="U3265">
        <v>1.31</v>
      </c>
      <c r="V3265">
        <v>1.37</v>
      </c>
      <c r="W3265">
        <v>71.92</v>
      </c>
      <c r="X3265">
        <v>5.76</v>
      </c>
      <c r="Y3265">
        <v>6.17</v>
      </c>
      <c r="Z3265">
        <v>10.38</v>
      </c>
      <c r="AA3265">
        <v>13.3</v>
      </c>
      <c r="AB3265">
        <v>5.3</v>
      </c>
      <c r="AC3265">
        <v>10.52</v>
      </c>
    </row>
    <row r="3266" spans="1:29" x14ac:dyDescent="0.2">
      <c r="A3266" t="s">
        <v>4210</v>
      </c>
      <c r="B3266" s="2" t="s">
        <v>4964</v>
      </c>
      <c r="C3266" s="2">
        <v>2</v>
      </c>
      <c r="D3266" s="2">
        <v>1</v>
      </c>
      <c r="E3266" s="2">
        <v>5</v>
      </c>
      <c r="F3266" s="1">
        <v>43286.435416666667</v>
      </c>
      <c r="G3266">
        <v>84.09</v>
      </c>
      <c r="H3266">
        <v>2.23</v>
      </c>
      <c r="I3266">
        <v>1.41</v>
      </c>
      <c r="J3266">
        <v>4.17</v>
      </c>
      <c r="K3266">
        <v>2.25</v>
      </c>
      <c r="L3266">
        <v>0.23</v>
      </c>
      <c r="M3266">
        <v>0.2</v>
      </c>
      <c r="N3266">
        <v>1.7</v>
      </c>
      <c r="O3266">
        <v>1.69</v>
      </c>
      <c r="P3266">
        <v>1.37</v>
      </c>
      <c r="Q3266">
        <v>1.4</v>
      </c>
      <c r="R3266">
        <v>9.36</v>
      </c>
      <c r="S3266">
        <v>11.85</v>
      </c>
      <c r="T3266">
        <v>5.3</v>
      </c>
      <c r="U3266">
        <v>1.7</v>
      </c>
      <c r="V3266">
        <v>1.5</v>
      </c>
      <c r="W3266">
        <v>68.739999999999995</v>
      </c>
      <c r="X3266">
        <v>6</v>
      </c>
      <c r="Y3266">
        <v>8.25</v>
      </c>
      <c r="Z3266">
        <v>10.09</v>
      </c>
      <c r="AA3266">
        <v>20.57</v>
      </c>
      <c r="AB3266">
        <v>8.2200000000000006</v>
      </c>
      <c r="AC3266">
        <v>19.739999999999998</v>
      </c>
    </row>
    <row r="3267" spans="1:29" x14ac:dyDescent="0.2">
      <c r="A3267" t="s">
        <v>442</v>
      </c>
      <c r="B3267" s="2" t="s">
        <v>4818</v>
      </c>
      <c r="C3267" s="2">
        <v>1</v>
      </c>
      <c r="D3267" s="2">
        <v>1</v>
      </c>
      <c r="E3267" s="2">
        <v>1</v>
      </c>
      <c r="F3267" s="1">
        <v>42921.430555555555</v>
      </c>
      <c r="G3267">
        <v>84.09</v>
      </c>
      <c r="H3267">
        <v>1.83</v>
      </c>
      <c r="I3267">
        <v>1.4</v>
      </c>
      <c r="J3267">
        <v>2.2400000000000002</v>
      </c>
      <c r="K3267">
        <v>2.3199999999999998</v>
      </c>
      <c r="L3267">
        <v>0.52</v>
      </c>
      <c r="M3267">
        <v>0.5</v>
      </c>
      <c r="N3267">
        <v>1.74</v>
      </c>
      <c r="O3267">
        <v>1.78</v>
      </c>
      <c r="P3267">
        <v>2.4</v>
      </c>
      <c r="Q3267">
        <v>2.92</v>
      </c>
      <c r="R3267">
        <v>7.23</v>
      </c>
      <c r="S3267">
        <v>13.09</v>
      </c>
      <c r="T3267">
        <v>4.21</v>
      </c>
      <c r="U3267">
        <v>1.67</v>
      </c>
      <c r="V3267">
        <v>1.49</v>
      </c>
      <c r="W3267">
        <v>71.53</v>
      </c>
      <c r="X3267">
        <v>6.23</v>
      </c>
      <c r="Y3267">
        <v>7.49</v>
      </c>
      <c r="Z3267">
        <v>12.99</v>
      </c>
      <c r="AA3267">
        <v>22.5</v>
      </c>
      <c r="AB3267">
        <v>8.69</v>
      </c>
      <c r="AC3267">
        <v>21.25</v>
      </c>
    </row>
    <row r="3268" spans="1:29" x14ac:dyDescent="0.2">
      <c r="A3268" t="s">
        <v>1756</v>
      </c>
      <c r="B3268" s="2" t="s">
        <v>5003</v>
      </c>
      <c r="C3268" s="2">
        <v>2</v>
      </c>
      <c r="D3268" s="2">
        <v>2</v>
      </c>
      <c r="E3268" s="2">
        <v>2</v>
      </c>
      <c r="F3268" s="1">
        <v>42990.468055555553</v>
      </c>
      <c r="G3268">
        <v>84.09</v>
      </c>
      <c r="H3268">
        <v>1.68</v>
      </c>
      <c r="I3268">
        <v>1.29</v>
      </c>
      <c r="J3268">
        <v>3.93</v>
      </c>
      <c r="K3268">
        <v>1.86</v>
      </c>
      <c r="L3268">
        <v>0.42</v>
      </c>
      <c r="M3268">
        <v>0.36</v>
      </c>
      <c r="N3268">
        <v>1.38</v>
      </c>
      <c r="O3268">
        <v>1.39</v>
      </c>
      <c r="P3268">
        <v>1.76</v>
      </c>
      <c r="Q3268">
        <v>1.94</v>
      </c>
      <c r="R3268">
        <v>9.5299999999999994</v>
      </c>
      <c r="S3268">
        <v>9.66</v>
      </c>
      <c r="T3268">
        <v>4.26</v>
      </c>
      <c r="U3268">
        <v>1.54</v>
      </c>
      <c r="V3268">
        <v>1.36</v>
      </c>
      <c r="W3268">
        <v>70.11</v>
      </c>
      <c r="X3268">
        <v>5.93</v>
      </c>
      <c r="Y3268">
        <v>6.88</v>
      </c>
      <c r="Z3268">
        <v>11.12</v>
      </c>
      <c r="AA3268">
        <v>15.53</v>
      </c>
      <c r="AB3268">
        <v>5</v>
      </c>
      <c r="AC3268">
        <v>12.28</v>
      </c>
    </row>
    <row r="3269" spans="1:29" x14ac:dyDescent="0.2">
      <c r="A3269" t="s">
        <v>4457</v>
      </c>
      <c r="B3269" s="2" t="s">
        <v>4876</v>
      </c>
      <c r="C3269" s="2">
        <v>1</v>
      </c>
      <c r="D3269" s="2">
        <v>1</v>
      </c>
      <c r="E3269" s="2">
        <v>5</v>
      </c>
      <c r="F3269" s="1">
        <v>43297.57708333333</v>
      </c>
      <c r="G3269">
        <v>84.09</v>
      </c>
      <c r="H3269">
        <v>2.1</v>
      </c>
      <c r="I3269">
        <v>1.35</v>
      </c>
      <c r="J3269">
        <v>3.4</v>
      </c>
      <c r="K3269">
        <v>1.99</v>
      </c>
      <c r="L3269">
        <v>0.21</v>
      </c>
      <c r="M3269">
        <v>0.15</v>
      </c>
      <c r="N3269">
        <v>1.67</v>
      </c>
      <c r="O3269">
        <v>1.65</v>
      </c>
      <c r="P3269">
        <v>1.31</v>
      </c>
      <c r="Q3269">
        <v>1.53</v>
      </c>
      <c r="R3269">
        <v>11.04</v>
      </c>
      <c r="S3269">
        <v>11.19</v>
      </c>
      <c r="T3269">
        <v>4.91</v>
      </c>
      <c r="U3269">
        <v>1.71</v>
      </c>
      <c r="V3269">
        <v>1.5</v>
      </c>
      <c r="W3269">
        <v>68.22</v>
      </c>
      <c r="X3269">
        <v>6.44</v>
      </c>
      <c r="Y3269">
        <v>6.7</v>
      </c>
      <c r="Z3269">
        <v>9.98</v>
      </c>
      <c r="AA3269">
        <v>19.18</v>
      </c>
      <c r="AB3269">
        <v>6.34</v>
      </c>
      <c r="AC3269">
        <v>18.16</v>
      </c>
    </row>
    <row r="3270" spans="1:29" x14ac:dyDescent="0.2">
      <c r="A3270" t="s">
        <v>799</v>
      </c>
      <c r="B3270" s="2" t="s">
        <v>4864</v>
      </c>
      <c r="C3270" s="2">
        <v>1</v>
      </c>
      <c r="D3270" s="2">
        <v>2</v>
      </c>
      <c r="E3270" s="2">
        <v>1</v>
      </c>
      <c r="F3270" s="1">
        <v>42948.581944444442</v>
      </c>
      <c r="G3270">
        <v>84.09</v>
      </c>
      <c r="H3270">
        <v>1.58</v>
      </c>
      <c r="I3270">
        <v>1.1299999999999999</v>
      </c>
      <c r="J3270">
        <v>2.4300000000000002</v>
      </c>
      <c r="K3270">
        <v>1.86</v>
      </c>
      <c r="L3270">
        <v>0.44</v>
      </c>
      <c r="M3270">
        <v>0.47</v>
      </c>
      <c r="N3270">
        <v>1.31</v>
      </c>
      <c r="O3270">
        <v>1.34</v>
      </c>
      <c r="P3270">
        <v>2.0499999999999998</v>
      </c>
      <c r="Q3270">
        <v>2.46</v>
      </c>
      <c r="R3270">
        <v>9.11</v>
      </c>
      <c r="S3270">
        <v>9.4499999999999993</v>
      </c>
      <c r="T3270">
        <v>4.01</v>
      </c>
      <c r="U3270">
        <v>1.57</v>
      </c>
      <c r="V3270">
        <v>1.33</v>
      </c>
      <c r="W3270">
        <v>72</v>
      </c>
      <c r="X3270">
        <v>6.49</v>
      </c>
      <c r="Y3270">
        <v>7.42</v>
      </c>
      <c r="Z3270">
        <v>11.26</v>
      </c>
      <c r="AA3270">
        <v>18.61</v>
      </c>
      <c r="AB3270">
        <v>5.82</v>
      </c>
      <c r="AC3270">
        <v>13.79</v>
      </c>
    </row>
    <row r="3271" spans="1:29" x14ac:dyDescent="0.2">
      <c r="A3271" t="s">
        <v>4407</v>
      </c>
      <c r="B3271" s="2" t="s">
        <v>4946</v>
      </c>
      <c r="C3271" s="2">
        <v>1</v>
      </c>
      <c r="D3271" s="2">
        <v>2</v>
      </c>
      <c r="E3271" s="2">
        <v>5</v>
      </c>
      <c r="F3271" s="1">
        <v>43291.584722222222</v>
      </c>
      <c r="G3271">
        <v>84.08</v>
      </c>
      <c r="H3271">
        <v>2.5499999999999998</v>
      </c>
      <c r="I3271">
        <v>1.52</v>
      </c>
      <c r="J3271">
        <v>3.63</v>
      </c>
      <c r="K3271">
        <v>2.67</v>
      </c>
      <c r="L3271">
        <v>0.23</v>
      </c>
      <c r="M3271">
        <v>0.18</v>
      </c>
      <c r="N3271">
        <v>1.94</v>
      </c>
      <c r="O3271">
        <v>1.93</v>
      </c>
      <c r="P3271">
        <v>1.53</v>
      </c>
      <c r="Q3271">
        <v>1.84</v>
      </c>
      <c r="R3271">
        <v>8.1</v>
      </c>
      <c r="S3271">
        <v>14.14</v>
      </c>
      <c r="T3271">
        <v>4.75</v>
      </c>
      <c r="U3271">
        <v>2.19</v>
      </c>
      <c r="V3271">
        <v>1.62</v>
      </c>
      <c r="W3271">
        <v>68.53</v>
      </c>
      <c r="X3271">
        <v>6.61</v>
      </c>
      <c r="Y3271">
        <v>8.61</v>
      </c>
      <c r="Z3271">
        <v>13.53</v>
      </c>
      <c r="AA3271">
        <v>29.83</v>
      </c>
      <c r="AB3271">
        <v>11.99</v>
      </c>
      <c r="AC3271">
        <v>28.01</v>
      </c>
    </row>
    <row r="3272" spans="1:29" x14ac:dyDescent="0.2">
      <c r="A3272" t="s">
        <v>840</v>
      </c>
      <c r="B3272" s="2" t="s">
        <v>4717</v>
      </c>
      <c r="C3272" s="2">
        <v>1</v>
      </c>
      <c r="D3272" s="2">
        <v>2</v>
      </c>
      <c r="E3272" s="2">
        <v>1</v>
      </c>
      <c r="F3272" s="1">
        <v>42950.43472222222</v>
      </c>
      <c r="G3272">
        <v>84.08</v>
      </c>
      <c r="H3272">
        <v>1.56</v>
      </c>
      <c r="I3272">
        <v>1.23</v>
      </c>
      <c r="J3272">
        <v>3.34</v>
      </c>
      <c r="K3272">
        <v>1.79</v>
      </c>
      <c r="L3272">
        <v>0.49</v>
      </c>
      <c r="M3272">
        <v>0.47</v>
      </c>
      <c r="N3272">
        <v>1.35</v>
      </c>
      <c r="O3272">
        <v>1.35</v>
      </c>
      <c r="P3272">
        <v>2.2200000000000002</v>
      </c>
      <c r="Q3272">
        <v>2.61</v>
      </c>
      <c r="R3272">
        <v>8.5500000000000007</v>
      </c>
      <c r="S3272">
        <v>9.64</v>
      </c>
      <c r="T3272">
        <v>4.67</v>
      </c>
      <c r="U3272">
        <v>1.48</v>
      </c>
      <c r="V3272">
        <v>1.34</v>
      </c>
      <c r="W3272">
        <v>71.91</v>
      </c>
      <c r="X3272">
        <v>6.48</v>
      </c>
      <c r="Y3272">
        <v>7.22</v>
      </c>
      <c r="Z3272">
        <v>11.51</v>
      </c>
      <c r="AA3272">
        <v>15.15</v>
      </c>
      <c r="AB3272">
        <v>5.08</v>
      </c>
      <c r="AC3272">
        <v>16.36</v>
      </c>
    </row>
    <row r="3273" spans="1:29" x14ac:dyDescent="0.2">
      <c r="A3273" t="s">
        <v>1113</v>
      </c>
      <c r="B3273" s="2" t="s">
        <v>5094</v>
      </c>
      <c r="C3273" s="2">
        <v>2</v>
      </c>
      <c r="D3273" s="2">
        <v>2</v>
      </c>
      <c r="E3273" s="2">
        <v>2</v>
      </c>
      <c r="F3273" s="1">
        <v>42963.595833333333</v>
      </c>
      <c r="G3273">
        <v>84.08</v>
      </c>
      <c r="H3273">
        <v>2.0099999999999998</v>
      </c>
      <c r="I3273">
        <v>1.47</v>
      </c>
      <c r="J3273">
        <v>3.29</v>
      </c>
      <c r="K3273">
        <v>2.35</v>
      </c>
      <c r="L3273">
        <v>0.36</v>
      </c>
      <c r="M3273">
        <v>0.43</v>
      </c>
      <c r="N3273">
        <v>1.79</v>
      </c>
      <c r="O3273">
        <v>1.79</v>
      </c>
      <c r="P3273">
        <v>1.91</v>
      </c>
      <c r="Q3273">
        <v>2.59</v>
      </c>
      <c r="R3273">
        <v>7.94</v>
      </c>
      <c r="S3273">
        <v>12.86</v>
      </c>
      <c r="T3273">
        <v>4.46</v>
      </c>
      <c r="U3273">
        <v>1.58</v>
      </c>
      <c r="V3273">
        <v>1.48</v>
      </c>
      <c r="W3273">
        <v>70.650000000000006</v>
      </c>
      <c r="X3273">
        <v>6.17</v>
      </c>
      <c r="Y3273">
        <v>7.6</v>
      </c>
      <c r="Z3273">
        <v>12.36</v>
      </c>
      <c r="AA3273">
        <v>18.66</v>
      </c>
      <c r="AB3273">
        <v>8.3800000000000008</v>
      </c>
      <c r="AC3273">
        <v>18.61</v>
      </c>
    </row>
    <row r="3274" spans="1:29" x14ac:dyDescent="0.2">
      <c r="A3274" t="s">
        <v>814</v>
      </c>
      <c r="B3274" s="2" t="s">
        <v>4920</v>
      </c>
      <c r="C3274" s="2">
        <v>1</v>
      </c>
      <c r="D3274" s="2">
        <v>2</v>
      </c>
      <c r="E3274" s="2">
        <v>1</v>
      </c>
      <c r="F3274" s="1">
        <v>42948.606944444444</v>
      </c>
      <c r="G3274">
        <v>84.08</v>
      </c>
      <c r="H3274">
        <v>1.92</v>
      </c>
      <c r="I3274">
        <v>1.27</v>
      </c>
      <c r="J3274">
        <v>3.51</v>
      </c>
      <c r="K3274">
        <v>2.1</v>
      </c>
      <c r="L3274">
        <v>0.41</v>
      </c>
      <c r="M3274">
        <v>0.42</v>
      </c>
      <c r="N3274">
        <v>1.53</v>
      </c>
      <c r="O3274">
        <v>1.53</v>
      </c>
      <c r="P3274">
        <v>2.12</v>
      </c>
      <c r="Q3274">
        <v>2.61</v>
      </c>
      <c r="R3274">
        <v>8.3800000000000008</v>
      </c>
      <c r="S3274">
        <v>11.12</v>
      </c>
      <c r="T3274">
        <v>5.01</v>
      </c>
      <c r="U3274">
        <v>1.74</v>
      </c>
      <c r="V3274">
        <v>1.48</v>
      </c>
      <c r="W3274">
        <v>70.34</v>
      </c>
      <c r="X3274">
        <v>7.2</v>
      </c>
      <c r="Y3274">
        <v>8.26</v>
      </c>
      <c r="Z3274">
        <v>12.37</v>
      </c>
      <c r="AA3274">
        <v>19.96</v>
      </c>
      <c r="AB3274">
        <v>5.48</v>
      </c>
      <c r="AC3274">
        <v>23.42</v>
      </c>
    </row>
    <row r="3275" spans="1:29" x14ac:dyDescent="0.2">
      <c r="A3275" t="s">
        <v>591</v>
      </c>
      <c r="B3275" s="2" t="s">
        <v>5007</v>
      </c>
      <c r="C3275" s="2">
        <v>2</v>
      </c>
      <c r="D3275" s="2">
        <v>1</v>
      </c>
      <c r="E3275" s="2">
        <v>1</v>
      </c>
      <c r="F3275" s="1">
        <v>42923.533333333333</v>
      </c>
      <c r="G3275">
        <v>84.08</v>
      </c>
      <c r="H3275">
        <v>1.86</v>
      </c>
      <c r="I3275">
        <v>1.33</v>
      </c>
      <c r="J3275">
        <v>1.95</v>
      </c>
      <c r="K3275">
        <v>2.23</v>
      </c>
      <c r="L3275">
        <v>0.53</v>
      </c>
      <c r="M3275">
        <v>0.63</v>
      </c>
      <c r="N3275">
        <v>1.84</v>
      </c>
      <c r="O3275">
        <v>1.83</v>
      </c>
      <c r="P3275">
        <v>2.68</v>
      </c>
      <c r="Q3275">
        <v>3.26</v>
      </c>
      <c r="R3275">
        <v>6.68</v>
      </c>
      <c r="S3275">
        <v>14.36</v>
      </c>
      <c r="T3275">
        <v>4.46</v>
      </c>
      <c r="U3275">
        <v>1.91</v>
      </c>
      <c r="V3275">
        <v>1.61</v>
      </c>
      <c r="W3275">
        <v>71.72</v>
      </c>
      <c r="X3275">
        <v>7.41</v>
      </c>
      <c r="Y3275">
        <v>9.85</v>
      </c>
      <c r="Z3275">
        <v>15.51</v>
      </c>
      <c r="AA3275">
        <v>34.69</v>
      </c>
      <c r="AB3275">
        <v>10.36</v>
      </c>
      <c r="AC3275">
        <v>31.77</v>
      </c>
    </row>
    <row r="3276" spans="1:29" x14ac:dyDescent="0.2">
      <c r="A3276" t="s">
        <v>595</v>
      </c>
      <c r="B3276" s="2" t="s">
        <v>5093</v>
      </c>
      <c r="C3276" s="2">
        <v>2</v>
      </c>
      <c r="D3276" s="2">
        <v>1</v>
      </c>
      <c r="E3276" s="2">
        <v>1</v>
      </c>
      <c r="F3276" s="1">
        <v>42922.709027777775</v>
      </c>
      <c r="G3276">
        <v>84.08</v>
      </c>
      <c r="H3276">
        <v>1.99</v>
      </c>
      <c r="I3276">
        <v>1.48</v>
      </c>
      <c r="J3276">
        <v>2.63</v>
      </c>
      <c r="K3276">
        <v>2.27</v>
      </c>
      <c r="L3276">
        <v>0.52</v>
      </c>
      <c r="M3276">
        <v>0.59</v>
      </c>
      <c r="N3276">
        <v>2.0299999999999998</v>
      </c>
      <c r="O3276">
        <v>2.02</v>
      </c>
      <c r="P3276">
        <v>2.63</v>
      </c>
      <c r="Q3276">
        <v>3.01</v>
      </c>
      <c r="R3276">
        <v>5.9</v>
      </c>
      <c r="S3276">
        <v>15.91</v>
      </c>
      <c r="T3276">
        <v>4.67</v>
      </c>
      <c r="U3276">
        <v>1.86</v>
      </c>
      <c r="V3276">
        <v>1.69</v>
      </c>
      <c r="W3276">
        <v>70.900000000000006</v>
      </c>
      <c r="X3276">
        <v>9.41</v>
      </c>
      <c r="Y3276">
        <v>10.52</v>
      </c>
      <c r="Z3276">
        <v>18.72</v>
      </c>
      <c r="AA3276">
        <v>34.56</v>
      </c>
      <c r="AB3276">
        <v>11.16</v>
      </c>
      <c r="AC3276">
        <v>42.21</v>
      </c>
    </row>
    <row r="3277" spans="1:29" x14ac:dyDescent="0.2">
      <c r="A3277" t="s">
        <v>577</v>
      </c>
      <c r="B3277" s="2" t="s">
        <v>5094</v>
      </c>
      <c r="C3277" s="2">
        <v>2</v>
      </c>
      <c r="D3277" s="2">
        <v>1</v>
      </c>
      <c r="E3277" s="2">
        <v>1</v>
      </c>
      <c r="F3277" s="1">
        <v>42923.595138888886</v>
      </c>
      <c r="G3277">
        <v>84.07</v>
      </c>
      <c r="H3277">
        <v>2.17</v>
      </c>
      <c r="I3277">
        <v>1.41</v>
      </c>
      <c r="J3277">
        <v>2.59</v>
      </c>
      <c r="K3277">
        <v>2.37</v>
      </c>
      <c r="L3277">
        <v>0.44</v>
      </c>
      <c r="M3277">
        <v>0.61</v>
      </c>
      <c r="N3277">
        <v>1.89</v>
      </c>
      <c r="O3277">
        <v>1.9</v>
      </c>
      <c r="P3277">
        <v>2.4300000000000002</v>
      </c>
      <c r="Q3277">
        <v>3.12</v>
      </c>
      <c r="R3277">
        <v>7.4</v>
      </c>
      <c r="S3277">
        <v>14.34</v>
      </c>
      <c r="T3277">
        <v>4.68</v>
      </c>
      <c r="U3277">
        <v>1.93</v>
      </c>
      <c r="V3277">
        <v>1.64</v>
      </c>
      <c r="W3277">
        <v>70.760000000000005</v>
      </c>
      <c r="X3277">
        <v>6.59</v>
      </c>
      <c r="Y3277">
        <v>8.32</v>
      </c>
      <c r="Z3277">
        <v>14.53</v>
      </c>
      <c r="AA3277">
        <v>27.9</v>
      </c>
      <c r="AB3277">
        <v>9.66</v>
      </c>
      <c r="AC3277">
        <v>29.92</v>
      </c>
    </row>
    <row r="3278" spans="1:29" x14ac:dyDescent="0.2">
      <c r="A3278" t="s">
        <v>1223</v>
      </c>
      <c r="B3278" s="2" t="s">
        <v>5027</v>
      </c>
      <c r="C3278" s="2">
        <v>2</v>
      </c>
      <c r="D3278" s="2">
        <v>2</v>
      </c>
      <c r="E3278" s="2">
        <v>2</v>
      </c>
      <c r="F3278" s="1">
        <v>42965.627083333333</v>
      </c>
      <c r="G3278">
        <v>84.07</v>
      </c>
      <c r="H3278">
        <v>1.72</v>
      </c>
      <c r="I3278">
        <v>1.28</v>
      </c>
      <c r="J3278">
        <v>3.61</v>
      </c>
      <c r="K3278">
        <v>1.93</v>
      </c>
      <c r="L3278">
        <v>0.46</v>
      </c>
      <c r="M3278">
        <v>0.49</v>
      </c>
      <c r="N3278">
        <v>1.42</v>
      </c>
      <c r="O3278">
        <v>1.42</v>
      </c>
      <c r="P3278">
        <v>1.99</v>
      </c>
      <c r="Q3278">
        <v>2.3199999999999998</v>
      </c>
      <c r="R3278">
        <v>8.6</v>
      </c>
      <c r="S3278">
        <v>10.37</v>
      </c>
      <c r="T3278">
        <v>4.17</v>
      </c>
      <c r="U3278">
        <v>1.69</v>
      </c>
      <c r="V3278">
        <v>1.38</v>
      </c>
      <c r="W3278">
        <v>70.510000000000005</v>
      </c>
      <c r="X3278">
        <v>6.06</v>
      </c>
      <c r="Y3278">
        <v>7.35</v>
      </c>
      <c r="Z3278">
        <v>11.36</v>
      </c>
      <c r="AA3278">
        <v>18.63</v>
      </c>
      <c r="AB3278">
        <v>5.49</v>
      </c>
      <c r="AC3278">
        <v>14.14</v>
      </c>
    </row>
    <row r="3279" spans="1:29" x14ac:dyDescent="0.2">
      <c r="A3279" t="s">
        <v>347</v>
      </c>
      <c r="B3279" s="2" t="s">
        <v>5152</v>
      </c>
      <c r="C3279" s="2">
        <v>2</v>
      </c>
      <c r="D3279" s="2">
        <v>1</v>
      </c>
      <c r="E3279" s="2">
        <v>1</v>
      </c>
      <c r="F3279" s="1">
        <v>42915.422222222223</v>
      </c>
      <c r="G3279">
        <v>84.07</v>
      </c>
      <c r="H3279">
        <v>1.85</v>
      </c>
      <c r="I3279">
        <v>1.43</v>
      </c>
      <c r="J3279">
        <v>1.85</v>
      </c>
      <c r="K3279">
        <v>2.2799999999999998</v>
      </c>
      <c r="L3279">
        <v>0.57999999999999996</v>
      </c>
      <c r="M3279">
        <v>0.63</v>
      </c>
      <c r="N3279">
        <v>1.95</v>
      </c>
      <c r="O3279">
        <v>1.94</v>
      </c>
      <c r="P3279">
        <v>2.81</v>
      </c>
      <c r="Q3279">
        <v>3.37</v>
      </c>
      <c r="R3279">
        <v>5.35</v>
      </c>
      <c r="S3279">
        <v>15.56</v>
      </c>
      <c r="T3279">
        <v>4.4400000000000004</v>
      </c>
      <c r="U3279">
        <v>1.61</v>
      </c>
      <c r="V3279">
        <v>1.62</v>
      </c>
      <c r="W3279">
        <v>72.53</v>
      </c>
      <c r="X3279">
        <v>7.76</v>
      </c>
      <c r="Y3279">
        <v>9.4</v>
      </c>
      <c r="Z3279">
        <v>16.36</v>
      </c>
      <c r="AA3279">
        <v>31.63</v>
      </c>
      <c r="AB3279">
        <v>10.78</v>
      </c>
      <c r="AC3279">
        <v>32.47</v>
      </c>
    </row>
    <row r="3280" spans="1:29" x14ac:dyDescent="0.2">
      <c r="A3280" t="s">
        <v>4177</v>
      </c>
      <c r="B3280" s="2" t="s">
        <v>5195</v>
      </c>
      <c r="C3280" s="2">
        <v>2</v>
      </c>
      <c r="D3280" s="2">
        <v>1</v>
      </c>
      <c r="E3280" s="2">
        <v>5</v>
      </c>
      <c r="F3280" s="1">
        <v>43284.481944444444</v>
      </c>
      <c r="G3280">
        <v>84.07</v>
      </c>
      <c r="H3280">
        <v>2.31</v>
      </c>
      <c r="I3280">
        <v>1.21</v>
      </c>
      <c r="J3280">
        <v>3.07</v>
      </c>
      <c r="K3280">
        <v>2.39</v>
      </c>
      <c r="L3280">
        <v>0.23</v>
      </c>
      <c r="M3280">
        <v>0.33</v>
      </c>
      <c r="N3280">
        <v>1.53</v>
      </c>
      <c r="O3280">
        <v>1.55</v>
      </c>
      <c r="P3280">
        <v>1.61</v>
      </c>
      <c r="Q3280">
        <v>1.46</v>
      </c>
      <c r="R3280">
        <v>8.7799999999999994</v>
      </c>
      <c r="S3280">
        <v>10.89</v>
      </c>
      <c r="T3280">
        <v>5.04</v>
      </c>
      <c r="U3280">
        <v>2.16</v>
      </c>
      <c r="V3280">
        <v>1.51</v>
      </c>
      <c r="W3280">
        <v>69.31</v>
      </c>
      <c r="X3280">
        <v>7.52</v>
      </c>
      <c r="Y3280">
        <v>10.029999999999999</v>
      </c>
      <c r="Z3280">
        <v>12.26</v>
      </c>
      <c r="AA3280">
        <v>29.84</v>
      </c>
      <c r="AB3280">
        <v>10.07</v>
      </c>
      <c r="AC3280">
        <v>25.65</v>
      </c>
    </row>
    <row r="3281" spans="1:29" x14ac:dyDescent="0.2">
      <c r="A3281" t="s">
        <v>981</v>
      </c>
      <c r="B3281" s="2" t="s">
        <v>4892</v>
      </c>
      <c r="C3281" s="2">
        <v>1</v>
      </c>
      <c r="D3281" s="2">
        <v>2</v>
      </c>
      <c r="E3281" s="2">
        <v>2</v>
      </c>
      <c r="F3281" s="1">
        <v>42958.370138888888</v>
      </c>
      <c r="G3281">
        <v>84.06</v>
      </c>
      <c r="H3281">
        <v>1.89</v>
      </c>
      <c r="I3281">
        <v>1.38</v>
      </c>
      <c r="J3281">
        <v>3.33</v>
      </c>
      <c r="K3281">
        <v>2.1</v>
      </c>
      <c r="L3281">
        <v>0.34</v>
      </c>
      <c r="M3281">
        <v>0.3</v>
      </c>
      <c r="N3281">
        <v>1.69</v>
      </c>
      <c r="O3281">
        <v>1.69</v>
      </c>
      <c r="P3281">
        <v>1.77</v>
      </c>
      <c r="Q3281">
        <v>2</v>
      </c>
      <c r="R3281">
        <v>8.31</v>
      </c>
      <c r="S3281">
        <v>11.88</v>
      </c>
      <c r="T3281">
        <v>4.6500000000000004</v>
      </c>
      <c r="U3281">
        <v>1.6</v>
      </c>
      <c r="V3281">
        <v>1.47</v>
      </c>
      <c r="W3281">
        <v>70.52</v>
      </c>
      <c r="X3281">
        <v>6.06</v>
      </c>
      <c r="Y3281">
        <v>7.69</v>
      </c>
      <c r="Z3281">
        <v>11.55</v>
      </c>
      <c r="AA3281">
        <v>18.86</v>
      </c>
      <c r="AB3281">
        <v>7.52</v>
      </c>
      <c r="AC3281">
        <v>18.86</v>
      </c>
    </row>
    <row r="3282" spans="1:29" x14ac:dyDescent="0.2">
      <c r="A3282" t="s">
        <v>1165</v>
      </c>
      <c r="B3282" s="2" t="s">
        <v>5086</v>
      </c>
      <c r="C3282" s="2">
        <v>2</v>
      </c>
      <c r="D3282" s="2">
        <v>1</v>
      </c>
      <c r="E3282" s="2">
        <v>2</v>
      </c>
      <c r="F3282" s="1">
        <v>42965.479166666664</v>
      </c>
      <c r="G3282">
        <v>84.06</v>
      </c>
      <c r="H3282">
        <v>1.7</v>
      </c>
      <c r="I3282">
        <v>1.41</v>
      </c>
      <c r="J3282">
        <v>2.37</v>
      </c>
      <c r="K3282">
        <v>1.82</v>
      </c>
      <c r="L3282">
        <v>0.45</v>
      </c>
      <c r="M3282">
        <v>0.61</v>
      </c>
      <c r="N3282">
        <v>1.62</v>
      </c>
      <c r="O3282">
        <v>1.58</v>
      </c>
      <c r="P3282">
        <v>1.97</v>
      </c>
      <c r="Q3282">
        <v>2.86</v>
      </c>
      <c r="R3282">
        <v>9.7200000000000006</v>
      </c>
      <c r="S3282">
        <v>11.07</v>
      </c>
      <c r="T3282">
        <v>3.14</v>
      </c>
      <c r="U3282">
        <v>1.51</v>
      </c>
      <c r="V3282">
        <v>1.43</v>
      </c>
      <c r="W3282">
        <v>72.400000000000006</v>
      </c>
      <c r="X3282">
        <v>4.47</v>
      </c>
      <c r="Y3282">
        <v>5.04</v>
      </c>
      <c r="Z3282">
        <v>13.32</v>
      </c>
      <c r="AA3282">
        <v>11.19</v>
      </c>
      <c r="AB3282">
        <v>3.88</v>
      </c>
      <c r="AC3282">
        <v>8.9700000000000006</v>
      </c>
    </row>
    <row r="3283" spans="1:29" x14ac:dyDescent="0.2">
      <c r="A3283" t="s">
        <v>438</v>
      </c>
      <c r="B3283" s="2" t="s">
        <v>4750</v>
      </c>
      <c r="C3283" s="2">
        <v>1</v>
      </c>
      <c r="D3283" s="2">
        <v>2</v>
      </c>
      <c r="E3283" s="2">
        <v>1</v>
      </c>
      <c r="F3283" s="1">
        <v>42921.416666666664</v>
      </c>
      <c r="G3283">
        <v>84.05</v>
      </c>
      <c r="H3283">
        <v>1.75</v>
      </c>
      <c r="I3283">
        <v>1.24</v>
      </c>
      <c r="J3283">
        <v>2.2599999999999998</v>
      </c>
      <c r="K3283">
        <v>2.08</v>
      </c>
      <c r="L3283">
        <v>0.49</v>
      </c>
      <c r="M3283">
        <v>0.54</v>
      </c>
      <c r="N3283">
        <v>1.66</v>
      </c>
      <c r="O3283">
        <v>1.68</v>
      </c>
      <c r="P3283">
        <v>2.34</v>
      </c>
      <c r="Q3283">
        <v>2.9</v>
      </c>
      <c r="R3283">
        <v>7.65</v>
      </c>
      <c r="S3283">
        <v>12.71</v>
      </c>
      <c r="T3283">
        <v>4.01</v>
      </c>
      <c r="U3283">
        <v>1.8</v>
      </c>
      <c r="V3283">
        <v>1.52</v>
      </c>
      <c r="W3283">
        <v>71.239999999999995</v>
      </c>
      <c r="X3283">
        <v>6.95</v>
      </c>
      <c r="Y3283">
        <v>9.3000000000000007</v>
      </c>
      <c r="Z3283">
        <v>12.71</v>
      </c>
      <c r="AA3283">
        <v>31.98</v>
      </c>
      <c r="AB3283">
        <v>10.45</v>
      </c>
      <c r="AC3283">
        <v>25.35</v>
      </c>
    </row>
    <row r="3284" spans="1:29" x14ac:dyDescent="0.2">
      <c r="A3284" t="s">
        <v>520</v>
      </c>
      <c r="B3284" s="2" t="s">
        <v>5157</v>
      </c>
      <c r="C3284" s="2">
        <v>2</v>
      </c>
      <c r="D3284" s="2">
        <v>1</v>
      </c>
      <c r="E3284" s="2">
        <v>1</v>
      </c>
      <c r="F3284" s="1">
        <v>42923.660416666666</v>
      </c>
      <c r="G3284">
        <v>84.05</v>
      </c>
      <c r="H3284">
        <v>1.91</v>
      </c>
      <c r="I3284">
        <v>1.38</v>
      </c>
      <c r="J3284">
        <v>2.75</v>
      </c>
      <c r="K3284">
        <v>2.2799999999999998</v>
      </c>
      <c r="L3284">
        <v>0.53</v>
      </c>
      <c r="M3284">
        <v>0.51</v>
      </c>
      <c r="N3284">
        <v>1.86</v>
      </c>
      <c r="O3284">
        <v>1.83</v>
      </c>
      <c r="P3284">
        <v>2.66</v>
      </c>
      <c r="Q3284">
        <v>3.45</v>
      </c>
      <c r="R3284">
        <v>6.22</v>
      </c>
      <c r="S3284">
        <v>14.42</v>
      </c>
      <c r="T3284">
        <v>5.29</v>
      </c>
      <c r="U3284">
        <v>1.65</v>
      </c>
      <c r="V3284">
        <v>1.57</v>
      </c>
      <c r="W3284">
        <v>71.83</v>
      </c>
      <c r="X3284">
        <v>8.75</v>
      </c>
      <c r="Y3284">
        <v>9.9499999999999993</v>
      </c>
      <c r="Z3284">
        <v>14.75</v>
      </c>
      <c r="AA3284">
        <v>28.11</v>
      </c>
      <c r="AB3284">
        <v>9.6199999999999992</v>
      </c>
      <c r="AC3284">
        <v>37.979999999999997</v>
      </c>
    </row>
    <row r="3285" spans="1:29" x14ac:dyDescent="0.2">
      <c r="A3285" t="s">
        <v>1596</v>
      </c>
      <c r="B3285" s="2" t="s">
        <v>4884</v>
      </c>
      <c r="C3285" s="2">
        <v>1</v>
      </c>
      <c r="D3285" s="2">
        <v>1</v>
      </c>
      <c r="E3285" s="2">
        <v>2</v>
      </c>
      <c r="F3285" s="1">
        <v>42989.531944444447</v>
      </c>
      <c r="G3285">
        <v>84.05</v>
      </c>
      <c r="H3285">
        <v>1.71</v>
      </c>
      <c r="I3285">
        <v>1.33</v>
      </c>
      <c r="J3285">
        <v>4.34</v>
      </c>
      <c r="K3285">
        <v>1.74</v>
      </c>
      <c r="L3285">
        <v>0.44</v>
      </c>
      <c r="M3285">
        <v>0.47</v>
      </c>
      <c r="N3285">
        <v>1.6</v>
      </c>
      <c r="O3285">
        <v>1.58</v>
      </c>
      <c r="P3285">
        <v>2</v>
      </c>
      <c r="Q3285">
        <v>2.2599999999999998</v>
      </c>
      <c r="R3285">
        <v>8.8699999999999992</v>
      </c>
      <c r="S3285">
        <v>11.52</v>
      </c>
      <c r="T3285">
        <v>5.12</v>
      </c>
      <c r="U3285">
        <v>1.58</v>
      </c>
      <c r="V3285">
        <v>1.47</v>
      </c>
      <c r="W3285">
        <v>70.010000000000005</v>
      </c>
      <c r="X3285">
        <v>8.4</v>
      </c>
      <c r="Y3285">
        <v>7.88</v>
      </c>
      <c r="Z3285">
        <v>12.23</v>
      </c>
      <c r="AA3285">
        <v>18.190000000000001</v>
      </c>
      <c r="AB3285">
        <v>5.0999999999999996</v>
      </c>
      <c r="AC3285">
        <v>24.54</v>
      </c>
    </row>
    <row r="3286" spans="1:29" x14ac:dyDescent="0.2">
      <c r="A3286" t="s">
        <v>3924</v>
      </c>
      <c r="B3286" s="2" t="s">
        <v>4839</v>
      </c>
      <c r="C3286" s="2">
        <v>1</v>
      </c>
      <c r="D3286" s="2">
        <v>1</v>
      </c>
      <c r="E3286" s="2">
        <v>5</v>
      </c>
      <c r="F3286" s="1">
        <v>43280.67083333333</v>
      </c>
      <c r="G3286">
        <v>84.05</v>
      </c>
      <c r="H3286">
        <v>2.09</v>
      </c>
      <c r="I3286">
        <v>1.25</v>
      </c>
      <c r="J3286">
        <v>3.65</v>
      </c>
      <c r="K3286">
        <v>2.11</v>
      </c>
      <c r="L3286">
        <v>0.27</v>
      </c>
      <c r="M3286">
        <v>0.22</v>
      </c>
      <c r="N3286">
        <v>1.57</v>
      </c>
      <c r="O3286">
        <v>1.59</v>
      </c>
      <c r="P3286">
        <v>1.53</v>
      </c>
      <c r="Q3286">
        <v>1.74</v>
      </c>
      <c r="R3286">
        <v>9.49</v>
      </c>
      <c r="S3286">
        <v>11.08</v>
      </c>
      <c r="T3286">
        <v>4.84</v>
      </c>
      <c r="U3286">
        <v>1.71</v>
      </c>
      <c r="V3286">
        <v>1.46</v>
      </c>
      <c r="W3286">
        <v>69.64</v>
      </c>
      <c r="X3286">
        <v>6.69</v>
      </c>
      <c r="Y3286">
        <v>7.97</v>
      </c>
      <c r="Z3286">
        <v>8.6</v>
      </c>
      <c r="AA3286">
        <v>22.15</v>
      </c>
      <c r="AB3286">
        <v>8.8000000000000007</v>
      </c>
      <c r="AC3286">
        <v>18.329999999999998</v>
      </c>
    </row>
    <row r="3287" spans="1:29" x14ac:dyDescent="0.2">
      <c r="A3287" t="s">
        <v>954</v>
      </c>
      <c r="B3287" s="2" t="s">
        <v>4801</v>
      </c>
      <c r="C3287" s="2">
        <v>1</v>
      </c>
      <c r="D3287" s="2">
        <v>2</v>
      </c>
      <c r="E3287" s="2">
        <v>2</v>
      </c>
      <c r="F3287" s="1">
        <v>42955.603472222225</v>
      </c>
      <c r="G3287">
        <v>84.05</v>
      </c>
      <c r="H3287">
        <v>1.59</v>
      </c>
      <c r="I3287">
        <v>1.18</v>
      </c>
      <c r="J3287">
        <v>2.8</v>
      </c>
      <c r="K3287">
        <v>1.91</v>
      </c>
      <c r="L3287">
        <v>0.48</v>
      </c>
      <c r="M3287">
        <v>0.55000000000000004</v>
      </c>
      <c r="N3287">
        <v>1.3</v>
      </c>
      <c r="O3287">
        <v>1.31</v>
      </c>
      <c r="P3287">
        <v>2.1800000000000002</v>
      </c>
      <c r="Q3287">
        <v>3.08</v>
      </c>
      <c r="R3287">
        <v>8.89</v>
      </c>
      <c r="S3287">
        <v>9.3000000000000007</v>
      </c>
      <c r="T3287">
        <v>3.96</v>
      </c>
      <c r="U3287">
        <v>1.44</v>
      </c>
      <c r="V3287">
        <v>1.27</v>
      </c>
      <c r="W3287">
        <v>73.069999999999993</v>
      </c>
      <c r="X3287">
        <v>5.86</v>
      </c>
      <c r="Y3287">
        <v>7.18</v>
      </c>
      <c r="Z3287">
        <v>9.43</v>
      </c>
      <c r="AA3287">
        <v>14.72</v>
      </c>
      <c r="AB3287">
        <v>6.21</v>
      </c>
      <c r="AC3287">
        <v>9.6199999999999992</v>
      </c>
    </row>
    <row r="3288" spans="1:29" x14ac:dyDescent="0.2">
      <c r="A3288" t="s">
        <v>1574</v>
      </c>
      <c r="B3288" s="2" t="s">
        <v>4719</v>
      </c>
      <c r="C3288" s="2">
        <v>1</v>
      </c>
      <c r="D3288" s="2">
        <v>1</v>
      </c>
      <c r="E3288" s="2">
        <v>2</v>
      </c>
      <c r="F3288" s="1">
        <v>42989.418749999997</v>
      </c>
      <c r="G3288">
        <v>84.04</v>
      </c>
      <c r="H3288">
        <v>1.73</v>
      </c>
      <c r="I3288">
        <v>1.33</v>
      </c>
      <c r="J3288">
        <v>3.45</v>
      </c>
      <c r="K3288">
        <v>1.99</v>
      </c>
      <c r="L3288">
        <v>0.47</v>
      </c>
      <c r="M3288">
        <v>0.52</v>
      </c>
      <c r="N3288">
        <v>1.48</v>
      </c>
      <c r="O3288">
        <v>1.46</v>
      </c>
      <c r="P3288">
        <v>2.0699999999999998</v>
      </c>
      <c r="Q3288">
        <v>2.71</v>
      </c>
      <c r="R3288">
        <v>8.89</v>
      </c>
      <c r="S3288">
        <v>10.67</v>
      </c>
      <c r="T3288">
        <v>3.83</v>
      </c>
      <c r="U3288">
        <v>1.53</v>
      </c>
      <c r="V3288">
        <v>1.37</v>
      </c>
      <c r="W3288">
        <v>71.34</v>
      </c>
      <c r="X3288">
        <v>5.15</v>
      </c>
      <c r="Y3288">
        <v>6.49</v>
      </c>
      <c r="Z3288">
        <v>11.39</v>
      </c>
      <c r="AA3288">
        <v>14.68</v>
      </c>
      <c r="AB3288">
        <v>4.71</v>
      </c>
      <c r="AC3288">
        <v>12.11</v>
      </c>
    </row>
    <row r="3289" spans="1:29" x14ac:dyDescent="0.2">
      <c r="A3289" t="s">
        <v>321</v>
      </c>
      <c r="B3289" s="2" t="s">
        <v>5016</v>
      </c>
      <c r="C3289" s="2">
        <v>2</v>
      </c>
      <c r="D3289" s="2">
        <v>2</v>
      </c>
      <c r="E3289" s="2">
        <v>1</v>
      </c>
      <c r="F3289" s="1">
        <v>42914.618055555555</v>
      </c>
      <c r="G3289">
        <v>84.04</v>
      </c>
      <c r="H3289">
        <v>1.94</v>
      </c>
      <c r="I3289">
        <v>1.4</v>
      </c>
      <c r="J3289">
        <v>1.92</v>
      </c>
      <c r="K3289">
        <v>2.23</v>
      </c>
      <c r="L3289">
        <v>0.43</v>
      </c>
      <c r="M3289">
        <v>0.48</v>
      </c>
      <c r="N3289">
        <v>1.89</v>
      </c>
      <c r="O3289">
        <v>1.87</v>
      </c>
      <c r="P3289">
        <v>2.2200000000000002</v>
      </c>
      <c r="Q3289">
        <v>2.92</v>
      </c>
      <c r="R3289">
        <v>7.35</v>
      </c>
      <c r="S3289">
        <v>14.21</v>
      </c>
      <c r="T3289">
        <v>4.3899999999999997</v>
      </c>
      <c r="U3289">
        <v>1.65</v>
      </c>
      <c r="V3289">
        <v>1.56</v>
      </c>
      <c r="W3289">
        <v>71.790000000000006</v>
      </c>
      <c r="X3289">
        <v>6.15</v>
      </c>
      <c r="Y3289">
        <v>7.56</v>
      </c>
      <c r="Z3289">
        <v>11.22</v>
      </c>
      <c r="AA3289">
        <v>26.89</v>
      </c>
      <c r="AB3289">
        <v>10.63</v>
      </c>
      <c r="AC3289">
        <v>24.45</v>
      </c>
    </row>
    <row r="3290" spans="1:29" x14ac:dyDescent="0.2">
      <c r="A3290" t="s">
        <v>840</v>
      </c>
      <c r="B3290" s="2" t="s">
        <v>4717</v>
      </c>
      <c r="C3290" s="2">
        <v>1</v>
      </c>
      <c r="D3290" s="2">
        <v>2</v>
      </c>
      <c r="E3290" s="2">
        <v>1</v>
      </c>
      <c r="F3290" s="1">
        <v>42948.661805555559</v>
      </c>
      <c r="G3290">
        <v>84.02</v>
      </c>
      <c r="H3290">
        <v>1.54</v>
      </c>
      <c r="I3290">
        <v>1.0900000000000001</v>
      </c>
      <c r="J3290">
        <v>3.02</v>
      </c>
      <c r="K3290">
        <v>1.87</v>
      </c>
      <c r="L3290">
        <v>0.43</v>
      </c>
      <c r="M3290">
        <v>0.43</v>
      </c>
      <c r="N3290">
        <v>1.31</v>
      </c>
      <c r="O3290">
        <v>1.32</v>
      </c>
      <c r="P3290">
        <v>2.08</v>
      </c>
      <c r="Q3290">
        <v>2.67</v>
      </c>
      <c r="R3290">
        <v>8.51</v>
      </c>
      <c r="S3290">
        <v>9.3800000000000008</v>
      </c>
      <c r="T3290">
        <v>4.58</v>
      </c>
      <c r="U3290">
        <v>1.5</v>
      </c>
      <c r="V3290">
        <v>1.3</v>
      </c>
      <c r="W3290">
        <v>72</v>
      </c>
      <c r="X3290">
        <v>7.8</v>
      </c>
      <c r="Y3290">
        <v>9.43</v>
      </c>
      <c r="Z3290">
        <v>10.98</v>
      </c>
      <c r="AA3290">
        <v>22.12</v>
      </c>
      <c r="AB3290">
        <v>7.42</v>
      </c>
      <c r="AC3290">
        <v>20.39</v>
      </c>
    </row>
    <row r="3291" spans="1:29" x14ac:dyDescent="0.2">
      <c r="A3291" t="s">
        <v>3151</v>
      </c>
      <c r="B3291" s="2" t="s">
        <v>5001</v>
      </c>
      <c r="C3291" s="2">
        <v>2</v>
      </c>
      <c r="D3291" s="2">
        <v>2</v>
      </c>
      <c r="E3291" s="2">
        <v>4</v>
      </c>
      <c r="F3291" s="1">
        <v>43195.599305555559</v>
      </c>
      <c r="G3291">
        <v>84.02</v>
      </c>
      <c r="H3291">
        <v>1.9</v>
      </c>
      <c r="I3291">
        <v>1.1599999999999999</v>
      </c>
      <c r="J3291">
        <v>2.94</v>
      </c>
      <c r="K3291">
        <v>2.5499999999999998</v>
      </c>
      <c r="L3291">
        <v>0.77</v>
      </c>
      <c r="M3291">
        <v>0.63</v>
      </c>
      <c r="N3291">
        <v>1.63</v>
      </c>
      <c r="O3291">
        <v>1.59</v>
      </c>
      <c r="P3291">
        <v>3.54</v>
      </c>
      <c r="Q3291">
        <v>3.93</v>
      </c>
      <c r="R3291">
        <v>3.18</v>
      </c>
      <c r="S3291">
        <v>14.93</v>
      </c>
      <c r="T3291">
        <v>4.0999999999999996</v>
      </c>
      <c r="U3291">
        <v>2.5099999999999998</v>
      </c>
      <c r="V3291">
        <v>1.68</v>
      </c>
      <c r="W3291">
        <v>71.25</v>
      </c>
      <c r="X3291">
        <v>20.72</v>
      </c>
      <c r="Y3291">
        <v>25.12</v>
      </c>
      <c r="Z3291">
        <v>39.31</v>
      </c>
      <c r="AA3291">
        <v>61.82</v>
      </c>
      <c r="AB3291">
        <v>10.18</v>
      </c>
      <c r="AC3291">
        <v>74.67</v>
      </c>
    </row>
    <row r="3292" spans="1:29" x14ac:dyDescent="0.2">
      <c r="A3292" t="s">
        <v>647</v>
      </c>
      <c r="B3292" s="2" t="s">
        <v>4806</v>
      </c>
      <c r="C3292" s="2">
        <v>1</v>
      </c>
      <c r="D3292" s="2">
        <v>1</v>
      </c>
      <c r="E3292" s="2">
        <v>1</v>
      </c>
      <c r="F3292" s="1">
        <v>42933.387499999997</v>
      </c>
      <c r="G3292">
        <v>84.02</v>
      </c>
      <c r="H3292">
        <v>1.61</v>
      </c>
      <c r="I3292">
        <v>1.33</v>
      </c>
      <c r="J3292">
        <v>2.2999999999999998</v>
      </c>
      <c r="K3292">
        <v>1.95</v>
      </c>
      <c r="L3292">
        <v>0.57999999999999996</v>
      </c>
      <c r="M3292">
        <v>0.54</v>
      </c>
      <c r="N3292">
        <v>1.76</v>
      </c>
      <c r="O3292">
        <v>1.74</v>
      </c>
      <c r="P3292">
        <v>2.61</v>
      </c>
      <c r="Q3292">
        <v>3.14</v>
      </c>
      <c r="R3292">
        <v>5.09</v>
      </c>
      <c r="S3292">
        <v>13.44</v>
      </c>
      <c r="T3292">
        <v>4.4800000000000004</v>
      </c>
      <c r="U3292">
        <v>1.41</v>
      </c>
      <c r="V3292">
        <v>1.45</v>
      </c>
      <c r="W3292">
        <v>72.86</v>
      </c>
      <c r="X3292">
        <v>7.53</v>
      </c>
      <c r="Y3292">
        <v>9.01</v>
      </c>
      <c r="Z3292">
        <v>15.06</v>
      </c>
      <c r="AA3292">
        <v>28.61</v>
      </c>
      <c r="AB3292">
        <v>13.06</v>
      </c>
      <c r="AC3292">
        <v>35.299999999999997</v>
      </c>
    </row>
    <row r="3293" spans="1:29" x14ac:dyDescent="0.2">
      <c r="A3293" t="s">
        <v>3983</v>
      </c>
      <c r="B3293" s="2" t="s">
        <v>5063</v>
      </c>
      <c r="C3293" s="2">
        <v>2</v>
      </c>
      <c r="D3293" s="2">
        <v>1</v>
      </c>
      <c r="E3293" s="2">
        <v>5</v>
      </c>
      <c r="F3293" s="1">
        <v>43283.525000000001</v>
      </c>
      <c r="G3293">
        <v>84.01</v>
      </c>
      <c r="H3293">
        <v>1.86</v>
      </c>
      <c r="I3293">
        <v>1.28</v>
      </c>
      <c r="J3293">
        <v>4.21</v>
      </c>
      <c r="K3293">
        <v>1.96</v>
      </c>
      <c r="L3293">
        <v>0.26</v>
      </c>
      <c r="M3293">
        <v>0.22</v>
      </c>
      <c r="N3293">
        <v>1.59</v>
      </c>
      <c r="O3293">
        <v>1.61</v>
      </c>
      <c r="P3293">
        <v>1.56</v>
      </c>
      <c r="Q3293">
        <v>1.99</v>
      </c>
      <c r="R3293">
        <v>9.4</v>
      </c>
      <c r="S3293">
        <v>11.4</v>
      </c>
      <c r="T3293">
        <v>6.11</v>
      </c>
      <c r="U3293">
        <v>1.39</v>
      </c>
      <c r="V3293">
        <v>1.39</v>
      </c>
      <c r="W3293">
        <v>69.02</v>
      </c>
      <c r="X3293">
        <v>9.64</v>
      </c>
      <c r="Y3293">
        <v>10.65</v>
      </c>
      <c r="Z3293">
        <v>12.44</v>
      </c>
      <c r="AA3293">
        <v>19.71</v>
      </c>
      <c r="AB3293">
        <v>8.27</v>
      </c>
      <c r="AC3293">
        <v>27.77</v>
      </c>
    </row>
    <row r="3294" spans="1:29" x14ac:dyDescent="0.2">
      <c r="A3294" t="s">
        <v>1689</v>
      </c>
      <c r="B3294" s="2" t="s">
        <v>4875</v>
      </c>
      <c r="C3294" s="2">
        <v>1</v>
      </c>
      <c r="D3294" s="2">
        <v>1</v>
      </c>
      <c r="E3294" s="2">
        <v>2</v>
      </c>
      <c r="F3294" s="1">
        <v>42989.76458333333</v>
      </c>
      <c r="G3294">
        <v>84.01</v>
      </c>
      <c r="H3294">
        <v>1.6</v>
      </c>
      <c r="I3294">
        <v>1.22</v>
      </c>
      <c r="J3294">
        <v>3.74</v>
      </c>
      <c r="K3294">
        <v>1.57</v>
      </c>
      <c r="L3294">
        <v>0.36</v>
      </c>
      <c r="M3294">
        <v>0.36</v>
      </c>
      <c r="N3294">
        <v>1.32</v>
      </c>
      <c r="O3294">
        <v>1.34</v>
      </c>
      <c r="P3294">
        <v>1.45</v>
      </c>
      <c r="Q3294">
        <v>1.8</v>
      </c>
      <c r="R3294">
        <v>11.52</v>
      </c>
      <c r="S3294">
        <v>8.92</v>
      </c>
      <c r="T3294">
        <v>4.04</v>
      </c>
      <c r="U3294">
        <v>1.39</v>
      </c>
      <c r="V3294">
        <v>1.31</v>
      </c>
      <c r="W3294">
        <v>69.87</v>
      </c>
      <c r="X3294">
        <v>6.06</v>
      </c>
      <c r="Y3294">
        <v>5.79</v>
      </c>
      <c r="Z3294">
        <v>10.5</v>
      </c>
      <c r="AA3294">
        <v>11.43</v>
      </c>
      <c r="AB3294">
        <v>4.18</v>
      </c>
      <c r="AC3294">
        <v>9.24</v>
      </c>
    </row>
    <row r="3295" spans="1:29" x14ac:dyDescent="0.2">
      <c r="A3295" t="s">
        <v>117</v>
      </c>
      <c r="B3295" s="2" t="s">
        <v>4753</v>
      </c>
      <c r="C3295" s="2">
        <v>1</v>
      </c>
      <c r="D3295" s="2">
        <v>1</v>
      </c>
      <c r="E3295" s="2">
        <v>1</v>
      </c>
      <c r="F3295" s="1">
        <v>42899.582638888889</v>
      </c>
      <c r="G3295">
        <v>84.01</v>
      </c>
      <c r="H3295">
        <v>1.75</v>
      </c>
      <c r="I3295">
        <v>1.27</v>
      </c>
      <c r="J3295">
        <v>1.62</v>
      </c>
      <c r="K3295">
        <v>2.3199999999999998</v>
      </c>
      <c r="L3295">
        <v>0.56000000000000005</v>
      </c>
      <c r="M3295">
        <v>0.69</v>
      </c>
      <c r="N3295">
        <v>1.73</v>
      </c>
      <c r="O3295">
        <v>1.73</v>
      </c>
      <c r="P3295">
        <v>2.67</v>
      </c>
      <c r="Q3295">
        <v>3.34</v>
      </c>
      <c r="R3295">
        <v>6.14</v>
      </c>
      <c r="S3295">
        <v>13.88</v>
      </c>
      <c r="T3295">
        <v>3.99</v>
      </c>
      <c r="U3295">
        <v>1.79</v>
      </c>
      <c r="V3295">
        <v>1.51</v>
      </c>
      <c r="W3295">
        <v>72.17</v>
      </c>
      <c r="X3295">
        <v>7.78</v>
      </c>
      <c r="Y3295">
        <v>10.68</v>
      </c>
      <c r="Z3295">
        <v>14.85</v>
      </c>
      <c r="AA3295">
        <v>36.9</v>
      </c>
      <c r="AB3295">
        <v>11.81</v>
      </c>
      <c r="AC3295">
        <v>28.64</v>
      </c>
    </row>
    <row r="3296" spans="1:29" x14ac:dyDescent="0.2">
      <c r="A3296" t="s">
        <v>758</v>
      </c>
      <c r="B3296" s="2" t="s">
        <v>4866</v>
      </c>
      <c r="C3296" s="2">
        <v>1</v>
      </c>
      <c r="D3296" s="2">
        <v>2</v>
      </c>
      <c r="E3296" s="2">
        <v>1</v>
      </c>
      <c r="F3296" s="1">
        <v>42948.451388888891</v>
      </c>
      <c r="G3296">
        <v>84.01</v>
      </c>
      <c r="H3296">
        <v>1.98</v>
      </c>
      <c r="I3296">
        <v>1.55</v>
      </c>
      <c r="J3296">
        <v>2.75</v>
      </c>
      <c r="K3296">
        <v>2.25</v>
      </c>
      <c r="L3296">
        <v>0.43</v>
      </c>
      <c r="M3296">
        <v>0.41</v>
      </c>
      <c r="N3296">
        <v>1.98</v>
      </c>
      <c r="O3296">
        <v>1.95</v>
      </c>
      <c r="P3296">
        <v>2.2400000000000002</v>
      </c>
      <c r="Q3296">
        <v>2.69</v>
      </c>
      <c r="R3296">
        <v>6.62</v>
      </c>
      <c r="S3296">
        <v>14.56</v>
      </c>
      <c r="T3296">
        <v>4.97</v>
      </c>
      <c r="U3296">
        <v>1.51</v>
      </c>
      <c r="V3296">
        <v>1.61</v>
      </c>
      <c r="W3296">
        <v>71.39</v>
      </c>
      <c r="X3296">
        <v>7.94</v>
      </c>
      <c r="Y3296">
        <v>7.48</v>
      </c>
      <c r="Z3296">
        <v>16.89</v>
      </c>
      <c r="AA3296">
        <v>20.07</v>
      </c>
      <c r="AB3296">
        <v>7.92</v>
      </c>
      <c r="AC3296">
        <v>27.02</v>
      </c>
    </row>
    <row r="3297" spans="1:29" x14ac:dyDescent="0.2">
      <c r="A3297" t="s">
        <v>1521</v>
      </c>
      <c r="B3297" s="2" t="s">
        <v>4955</v>
      </c>
      <c r="C3297" s="2">
        <v>2</v>
      </c>
      <c r="D3297" s="2">
        <v>2</v>
      </c>
      <c r="E3297" s="2">
        <v>2</v>
      </c>
      <c r="F3297" s="1">
        <v>42979.652777777781</v>
      </c>
      <c r="G3297">
        <v>84.01</v>
      </c>
      <c r="H3297">
        <v>1.91</v>
      </c>
      <c r="I3297">
        <v>1.41</v>
      </c>
      <c r="J3297">
        <v>2.58</v>
      </c>
      <c r="K3297">
        <v>2.3199999999999998</v>
      </c>
      <c r="L3297">
        <v>0.35</v>
      </c>
      <c r="M3297">
        <v>0.33</v>
      </c>
      <c r="N3297">
        <v>1.75</v>
      </c>
      <c r="O3297">
        <v>1.75</v>
      </c>
      <c r="P3297">
        <v>1.83</v>
      </c>
      <c r="Q3297">
        <v>2.42</v>
      </c>
      <c r="R3297">
        <v>8.1300000000000008</v>
      </c>
      <c r="S3297">
        <v>12.4</v>
      </c>
      <c r="T3297">
        <v>4.04</v>
      </c>
      <c r="U3297">
        <v>1.67</v>
      </c>
      <c r="V3297">
        <v>1.46</v>
      </c>
      <c r="W3297">
        <v>71.069999999999993</v>
      </c>
      <c r="X3297">
        <v>6.08</v>
      </c>
      <c r="Y3297">
        <v>7.55</v>
      </c>
      <c r="Z3297">
        <v>11.77</v>
      </c>
      <c r="AA3297">
        <v>18.28</v>
      </c>
      <c r="AB3297">
        <v>8.11</v>
      </c>
      <c r="AC3297">
        <v>16.36</v>
      </c>
    </row>
    <row r="3298" spans="1:29" x14ac:dyDescent="0.2">
      <c r="A3298" t="s">
        <v>893</v>
      </c>
      <c r="B3298" s="2" t="s">
        <v>5138</v>
      </c>
      <c r="C3298" s="2">
        <v>2</v>
      </c>
      <c r="D3298" s="2">
        <v>1</v>
      </c>
      <c r="E3298" s="2">
        <v>2</v>
      </c>
      <c r="F3298" s="1">
        <v>42950.662499999999</v>
      </c>
      <c r="G3298">
        <v>84.01</v>
      </c>
      <c r="H3298">
        <v>1.69</v>
      </c>
      <c r="I3298">
        <v>1.2</v>
      </c>
      <c r="J3298">
        <v>2.95</v>
      </c>
      <c r="K3298">
        <v>1.78</v>
      </c>
      <c r="L3298">
        <v>0.45</v>
      </c>
      <c r="M3298">
        <v>0.56999999999999995</v>
      </c>
      <c r="N3298">
        <v>1.36</v>
      </c>
      <c r="O3298">
        <v>1.36</v>
      </c>
      <c r="P3298">
        <v>2.04</v>
      </c>
      <c r="Q3298">
        <v>2.56</v>
      </c>
      <c r="R3298">
        <v>9.31</v>
      </c>
      <c r="S3298">
        <v>9.76</v>
      </c>
      <c r="T3298">
        <v>3.68</v>
      </c>
      <c r="U3298">
        <v>1.61</v>
      </c>
      <c r="V3298">
        <v>1.38</v>
      </c>
      <c r="W3298">
        <v>71.7</v>
      </c>
      <c r="X3298">
        <v>5.85</v>
      </c>
      <c r="Y3298">
        <v>6.54</v>
      </c>
      <c r="Z3298">
        <v>12.07</v>
      </c>
      <c r="AA3298">
        <v>16.399999999999999</v>
      </c>
      <c r="AB3298">
        <v>4.9000000000000004</v>
      </c>
      <c r="AC3298">
        <v>9.11</v>
      </c>
    </row>
    <row r="3299" spans="1:29" x14ac:dyDescent="0.2">
      <c r="A3299" t="s">
        <v>389</v>
      </c>
      <c r="B3299" s="2" t="s">
        <v>4740</v>
      </c>
      <c r="C3299" s="2">
        <v>1</v>
      </c>
      <c r="D3299" s="2">
        <v>2</v>
      </c>
      <c r="E3299" s="2">
        <v>1</v>
      </c>
      <c r="F3299" s="1">
        <v>42916.50277777778</v>
      </c>
      <c r="G3299">
        <v>84</v>
      </c>
      <c r="H3299">
        <v>1.91</v>
      </c>
      <c r="I3299">
        <v>1.38</v>
      </c>
      <c r="J3299">
        <v>2.4300000000000002</v>
      </c>
      <c r="K3299">
        <v>2.17</v>
      </c>
      <c r="L3299">
        <v>0.44</v>
      </c>
      <c r="M3299">
        <v>0.51</v>
      </c>
      <c r="N3299">
        <v>1.88</v>
      </c>
      <c r="O3299">
        <v>1.87</v>
      </c>
      <c r="P3299">
        <v>2.2799999999999998</v>
      </c>
      <c r="Q3299">
        <v>3</v>
      </c>
      <c r="R3299">
        <v>7.43</v>
      </c>
      <c r="S3299">
        <v>14.31</v>
      </c>
      <c r="T3299">
        <v>4.66</v>
      </c>
      <c r="U3299">
        <v>1.62</v>
      </c>
      <c r="V3299">
        <v>1.57</v>
      </c>
      <c r="W3299">
        <v>70.94</v>
      </c>
      <c r="X3299">
        <v>7.39</v>
      </c>
      <c r="Y3299">
        <v>8.9600000000000009</v>
      </c>
      <c r="Z3299">
        <v>14.18</v>
      </c>
      <c r="AA3299">
        <v>26.87</v>
      </c>
      <c r="AB3299">
        <v>9.6199999999999992</v>
      </c>
      <c r="AC3299">
        <v>32.1</v>
      </c>
    </row>
    <row r="3300" spans="1:29" x14ac:dyDescent="0.2">
      <c r="A3300" t="s">
        <v>1829</v>
      </c>
      <c r="B3300" s="2" t="s">
        <v>4803</v>
      </c>
      <c r="C3300" s="2">
        <v>1</v>
      </c>
      <c r="D3300" s="2">
        <v>2</v>
      </c>
      <c r="E3300" s="2">
        <v>2</v>
      </c>
      <c r="F3300" s="1">
        <v>42990.604166666664</v>
      </c>
      <c r="G3300">
        <v>84</v>
      </c>
      <c r="H3300">
        <v>1.98</v>
      </c>
      <c r="I3300">
        <v>1.62</v>
      </c>
      <c r="J3300">
        <v>3.6</v>
      </c>
      <c r="K3300">
        <v>2.13</v>
      </c>
      <c r="L3300">
        <v>0.28000000000000003</v>
      </c>
      <c r="M3300">
        <v>0.18</v>
      </c>
      <c r="N3300">
        <v>1.97</v>
      </c>
      <c r="O3300">
        <v>1.96</v>
      </c>
      <c r="P3300">
        <v>1.43</v>
      </c>
      <c r="Q3300">
        <v>1.35</v>
      </c>
      <c r="R3300">
        <v>9.74</v>
      </c>
      <c r="S3300">
        <v>13.21</v>
      </c>
      <c r="T3300">
        <v>4.7300000000000004</v>
      </c>
      <c r="U3300">
        <v>1.65</v>
      </c>
      <c r="V3300">
        <v>1.55</v>
      </c>
      <c r="W3300">
        <v>69.8</v>
      </c>
      <c r="X3300">
        <v>8</v>
      </c>
      <c r="Y3300">
        <v>6.79</v>
      </c>
      <c r="Z3300">
        <v>15.08</v>
      </c>
      <c r="AA3300">
        <v>15.27</v>
      </c>
      <c r="AB3300">
        <v>7.32</v>
      </c>
      <c r="AC3300">
        <v>18.97</v>
      </c>
    </row>
    <row r="3301" spans="1:29" x14ac:dyDescent="0.2">
      <c r="A3301" t="s">
        <v>220</v>
      </c>
      <c r="B3301" s="2" t="s">
        <v>4956</v>
      </c>
      <c r="C3301" s="2">
        <v>2</v>
      </c>
      <c r="D3301" s="2">
        <v>1</v>
      </c>
      <c r="E3301" s="2">
        <v>1</v>
      </c>
      <c r="F3301" s="1">
        <v>42902.550694444442</v>
      </c>
      <c r="G3301">
        <v>84</v>
      </c>
      <c r="H3301">
        <v>2.0499999999999998</v>
      </c>
      <c r="I3301">
        <v>1.48</v>
      </c>
      <c r="J3301">
        <v>1.18</v>
      </c>
      <c r="K3301">
        <v>2.74</v>
      </c>
      <c r="L3301">
        <v>0.57999999999999996</v>
      </c>
      <c r="M3301">
        <v>0.73</v>
      </c>
      <c r="N3301">
        <v>2.0699999999999998</v>
      </c>
      <c r="O3301">
        <v>2.02</v>
      </c>
      <c r="P3301">
        <v>2.72</v>
      </c>
      <c r="Q3301">
        <v>3.57</v>
      </c>
      <c r="R3301">
        <v>4.16</v>
      </c>
      <c r="S3301">
        <v>16.77</v>
      </c>
      <c r="T3301">
        <v>3.13</v>
      </c>
      <c r="U3301">
        <v>1.98</v>
      </c>
      <c r="V3301">
        <v>1.63</v>
      </c>
      <c r="W3301">
        <v>72.3</v>
      </c>
      <c r="X3301">
        <v>9.08</v>
      </c>
      <c r="Y3301">
        <v>10.62</v>
      </c>
      <c r="Z3301">
        <v>18.16</v>
      </c>
      <c r="AA3301">
        <v>43.39</v>
      </c>
      <c r="AB3301">
        <v>16.399999999999999</v>
      </c>
      <c r="AC3301">
        <v>31.65</v>
      </c>
    </row>
    <row r="3302" spans="1:29" x14ac:dyDescent="0.2">
      <c r="A3302" t="s">
        <v>4158</v>
      </c>
      <c r="B3302" s="2" t="s">
        <v>5178</v>
      </c>
      <c r="C3302" s="2">
        <v>2</v>
      </c>
      <c r="D3302" s="2">
        <v>1</v>
      </c>
      <c r="E3302" s="2">
        <v>5</v>
      </c>
      <c r="F3302" s="1">
        <v>43284.459722222222</v>
      </c>
      <c r="G3302">
        <v>84</v>
      </c>
      <c r="H3302">
        <v>2.0299999999999998</v>
      </c>
      <c r="I3302">
        <v>1.24</v>
      </c>
      <c r="J3302">
        <v>4.24</v>
      </c>
      <c r="K3302">
        <v>2.1</v>
      </c>
      <c r="L3302">
        <v>0.32</v>
      </c>
      <c r="M3302">
        <v>0.25</v>
      </c>
      <c r="N3302">
        <v>1.44</v>
      </c>
      <c r="O3302">
        <v>1.47</v>
      </c>
      <c r="P3302">
        <v>1.57</v>
      </c>
      <c r="Q3302">
        <v>1.56</v>
      </c>
      <c r="R3302">
        <v>9.44</v>
      </c>
      <c r="S3302">
        <v>10.14</v>
      </c>
      <c r="T3302">
        <v>5.52</v>
      </c>
      <c r="U3302">
        <v>1.83</v>
      </c>
      <c r="V3302">
        <v>1.4</v>
      </c>
      <c r="W3302">
        <v>68.989999999999995</v>
      </c>
      <c r="X3302">
        <v>7.07</v>
      </c>
      <c r="Y3302">
        <v>9.3000000000000007</v>
      </c>
      <c r="Z3302">
        <v>9.41</v>
      </c>
      <c r="AA3302">
        <v>20.07</v>
      </c>
      <c r="AB3302">
        <v>6.73</v>
      </c>
      <c r="AC3302">
        <v>20.83</v>
      </c>
    </row>
    <row r="3303" spans="1:29" x14ac:dyDescent="0.2">
      <c r="A3303" t="s">
        <v>817</v>
      </c>
      <c r="B3303" s="2" t="s">
        <v>5070</v>
      </c>
      <c r="C3303" s="2">
        <v>2</v>
      </c>
      <c r="D3303" s="2">
        <v>1</v>
      </c>
      <c r="E3303" s="2">
        <v>1</v>
      </c>
      <c r="F3303" s="1">
        <v>42948.614583333336</v>
      </c>
      <c r="G3303">
        <v>84</v>
      </c>
      <c r="H3303">
        <v>2.06</v>
      </c>
      <c r="I3303">
        <v>1.3</v>
      </c>
      <c r="J3303">
        <v>2.64</v>
      </c>
      <c r="K3303">
        <v>2.42</v>
      </c>
      <c r="L3303">
        <v>0.52</v>
      </c>
      <c r="M3303">
        <v>0.52</v>
      </c>
      <c r="N3303">
        <v>1.71</v>
      </c>
      <c r="O3303">
        <v>1.71</v>
      </c>
      <c r="P3303">
        <v>2.7</v>
      </c>
      <c r="Q3303">
        <v>2.97</v>
      </c>
      <c r="R3303">
        <v>5.98</v>
      </c>
      <c r="S3303">
        <v>13.31</v>
      </c>
      <c r="T3303">
        <v>4.8600000000000003</v>
      </c>
      <c r="U3303">
        <v>2</v>
      </c>
      <c r="V3303">
        <v>1.62</v>
      </c>
      <c r="W3303">
        <v>72.03</v>
      </c>
      <c r="X3303">
        <v>8.44</v>
      </c>
      <c r="Y3303">
        <v>10.81</v>
      </c>
      <c r="Z3303">
        <v>16.3</v>
      </c>
      <c r="AA3303">
        <v>31.47</v>
      </c>
      <c r="AB3303">
        <v>8.14</v>
      </c>
      <c r="AC3303">
        <v>34.26</v>
      </c>
    </row>
    <row r="3304" spans="1:29" x14ac:dyDescent="0.2">
      <c r="A3304" t="s">
        <v>4612</v>
      </c>
      <c r="B3304" s="4">
        <v>790</v>
      </c>
      <c r="C3304" s="2">
        <v>1</v>
      </c>
      <c r="D3304" s="2">
        <v>2</v>
      </c>
      <c r="E3304" s="2">
        <v>5</v>
      </c>
      <c r="F3304" s="1">
        <v>43305.368750000001</v>
      </c>
      <c r="G3304">
        <v>83.99</v>
      </c>
      <c r="H3304">
        <v>1.76</v>
      </c>
      <c r="I3304">
        <v>1.28</v>
      </c>
      <c r="J3304">
        <v>3.27</v>
      </c>
      <c r="K3304">
        <v>1.84</v>
      </c>
      <c r="L3304">
        <v>0.22</v>
      </c>
      <c r="M3304">
        <v>0.14000000000000001</v>
      </c>
      <c r="N3304">
        <v>1.5</v>
      </c>
      <c r="O3304">
        <v>1.52</v>
      </c>
      <c r="P3304">
        <v>1.0900000000000001</v>
      </c>
      <c r="Q3304">
        <v>1.23</v>
      </c>
      <c r="R3304">
        <v>11</v>
      </c>
      <c r="S3304">
        <v>9.7899999999999991</v>
      </c>
      <c r="T3304">
        <v>4.55</v>
      </c>
      <c r="U3304">
        <v>1.48</v>
      </c>
      <c r="V3304">
        <v>1.31</v>
      </c>
      <c r="W3304">
        <v>69.599999999999994</v>
      </c>
      <c r="X3304">
        <v>5.24</v>
      </c>
      <c r="Y3304">
        <v>6.47</v>
      </c>
      <c r="Z3304">
        <v>7.84</v>
      </c>
      <c r="AA3304">
        <v>15.2</v>
      </c>
      <c r="AB3304">
        <v>8.31</v>
      </c>
      <c r="AC3304">
        <v>11.77</v>
      </c>
    </row>
    <row r="3305" spans="1:29" x14ac:dyDescent="0.2">
      <c r="A3305" t="s">
        <v>1862</v>
      </c>
      <c r="B3305" s="2" t="s">
        <v>4763</v>
      </c>
      <c r="C3305" s="2">
        <v>1</v>
      </c>
      <c r="D3305" s="2">
        <v>2</v>
      </c>
      <c r="E3305" s="2">
        <v>2</v>
      </c>
      <c r="F3305" s="1">
        <v>42990.64166666667</v>
      </c>
      <c r="G3305">
        <v>83.99</v>
      </c>
      <c r="H3305">
        <v>2.2999999999999998</v>
      </c>
      <c r="I3305">
        <v>1.54</v>
      </c>
      <c r="J3305">
        <v>5.15</v>
      </c>
      <c r="K3305">
        <v>2.0699999999999998</v>
      </c>
      <c r="L3305">
        <v>0.26</v>
      </c>
      <c r="M3305">
        <v>0.31</v>
      </c>
      <c r="N3305">
        <v>1.84</v>
      </c>
      <c r="O3305">
        <v>1.81</v>
      </c>
      <c r="P3305">
        <v>1.53</v>
      </c>
      <c r="Q3305">
        <v>1.53</v>
      </c>
      <c r="R3305">
        <v>9.33</v>
      </c>
      <c r="S3305">
        <v>13.1</v>
      </c>
      <c r="T3305">
        <v>5.34</v>
      </c>
      <c r="U3305">
        <v>1.84</v>
      </c>
      <c r="V3305">
        <v>1.63</v>
      </c>
      <c r="W3305">
        <v>68.319999999999993</v>
      </c>
      <c r="X3305">
        <v>8.14</v>
      </c>
      <c r="Y3305">
        <v>8.07</v>
      </c>
      <c r="Z3305">
        <v>14.63</v>
      </c>
      <c r="AA3305">
        <v>19.670000000000002</v>
      </c>
      <c r="AB3305">
        <v>6.16</v>
      </c>
      <c r="AC3305">
        <v>24.41</v>
      </c>
    </row>
    <row r="3306" spans="1:29" x14ac:dyDescent="0.2">
      <c r="A3306" t="s">
        <v>1711</v>
      </c>
      <c r="B3306" s="2" t="s">
        <v>4812</v>
      </c>
      <c r="C3306" s="2">
        <v>1</v>
      </c>
      <c r="D3306" s="2">
        <v>1</v>
      </c>
      <c r="E3306" s="2">
        <v>2</v>
      </c>
      <c r="F3306" s="1">
        <v>42989.73541666667</v>
      </c>
      <c r="G3306">
        <v>83.99</v>
      </c>
      <c r="H3306">
        <v>1.74</v>
      </c>
      <c r="I3306">
        <v>1.34</v>
      </c>
      <c r="J3306">
        <v>3.63</v>
      </c>
      <c r="K3306">
        <v>1.84</v>
      </c>
      <c r="L3306">
        <v>0.34</v>
      </c>
      <c r="M3306">
        <v>0.33</v>
      </c>
      <c r="N3306">
        <v>1.53</v>
      </c>
      <c r="O3306">
        <v>1.52</v>
      </c>
      <c r="P3306">
        <v>1.58</v>
      </c>
      <c r="Q3306">
        <v>2.1</v>
      </c>
      <c r="R3306">
        <v>10.63</v>
      </c>
      <c r="S3306">
        <v>10.3</v>
      </c>
      <c r="T3306">
        <v>4.21</v>
      </c>
      <c r="U3306">
        <v>1.41</v>
      </c>
      <c r="V3306">
        <v>1.38</v>
      </c>
      <c r="W3306">
        <v>70.75</v>
      </c>
      <c r="X3306">
        <v>4.8899999999999997</v>
      </c>
      <c r="Y3306">
        <v>5.66</v>
      </c>
      <c r="Z3306">
        <v>9.43</v>
      </c>
      <c r="AA3306">
        <v>11.95</v>
      </c>
      <c r="AB3306">
        <v>4.72</v>
      </c>
      <c r="AC3306">
        <v>8.2100000000000009</v>
      </c>
    </row>
    <row r="3307" spans="1:29" x14ac:dyDescent="0.2">
      <c r="A3307" t="s">
        <v>3709</v>
      </c>
      <c r="B3307" s="2" t="s">
        <v>5011</v>
      </c>
      <c r="C3307" s="2">
        <v>2</v>
      </c>
      <c r="D3307" s="2">
        <v>1</v>
      </c>
      <c r="E3307" s="2">
        <v>4</v>
      </c>
      <c r="F3307" s="1">
        <v>43216.631944444445</v>
      </c>
      <c r="G3307">
        <v>83.99</v>
      </c>
      <c r="H3307">
        <v>1.99</v>
      </c>
      <c r="I3307">
        <v>1.38</v>
      </c>
      <c r="J3307">
        <v>2.12</v>
      </c>
      <c r="K3307">
        <v>2.72</v>
      </c>
      <c r="L3307">
        <v>0.75</v>
      </c>
      <c r="M3307">
        <v>0.52</v>
      </c>
      <c r="N3307">
        <v>1.9</v>
      </c>
      <c r="O3307">
        <v>1.81</v>
      </c>
      <c r="P3307">
        <v>3.57</v>
      </c>
      <c r="Q3307">
        <v>4.1500000000000004</v>
      </c>
      <c r="R3307">
        <v>3.25</v>
      </c>
      <c r="S3307">
        <v>15.79</v>
      </c>
      <c r="T3307">
        <v>4.34</v>
      </c>
      <c r="U3307">
        <v>2.3199999999999998</v>
      </c>
      <c r="V3307">
        <v>1.66</v>
      </c>
      <c r="W3307">
        <v>75.540000000000006</v>
      </c>
      <c r="X3307">
        <v>16.54</v>
      </c>
      <c r="Y3307">
        <v>22.24</v>
      </c>
      <c r="Z3307">
        <v>36.28</v>
      </c>
      <c r="AA3307">
        <v>57.88</v>
      </c>
      <c r="AB3307">
        <v>14.31</v>
      </c>
      <c r="AC3307">
        <v>61.48</v>
      </c>
    </row>
    <row r="3308" spans="1:29" x14ac:dyDescent="0.2">
      <c r="A3308" t="s">
        <v>3945</v>
      </c>
      <c r="B3308" s="2" t="s">
        <v>5193</v>
      </c>
      <c r="C3308" s="2">
        <v>2</v>
      </c>
      <c r="D3308" s="2">
        <v>1</v>
      </c>
      <c r="E3308" s="2">
        <v>5</v>
      </c>
      <c r="F3308" s="1">
        <v>43283.459027777775</v>
      </c>
      <c r="G3308">
        <v>83.99</v>
      </c>
      <c r="H3308">
        <v>1.97</v>
      </c>
      <c r="I3308">
        <v>1.24</v>
      </c>
      <c r="J3308">
        <v>3.3</v>
      </c>
      <c r="K3308">
        <v>2.25</v>
      </c>
      <c r="L3308">
        <v>0.31</v>
      </c>
      <c r="M3308">
        <v>0.27</v>
      </c>
      <c r="N3308">
        <v>1.39</v>
      </c>
      <c r="O3308">
        <v>1.41</v>
      </c>
      <c r="P3308">
        <v>1.47</v>
      </c>
      <c r="Q3308">
        <v>1.51</v>
      </c>
      <c r="R3308">
        <v>9.6999999999999993</v>
      </c>
      <c r="S3308">
        <v>9.86</v>
      </c>
      <c r="T3308">
        <v>4.47</v>
      </c>
      <c r="U3308">
        <v>1.85</v>
      </c>
      <c r="V3308">
        <v>1.37</v>
      </c>
      <c r="W3308">
        <v>68.62</v>
      </c>
      <c r="X3308">
        <v>6.01</v>
      </c>
      <c r="Y3308">
        <v>8.2799999999999994</v>
      </c>
      <c r="Z3308">
        <v>9.98</v>
      </c>
      <c r="AA3308">
        <v>20.67</v>
      </c>
      <c r="AB3308">
        <v>6.7</v>
      </c>
      <c r="AC3308">
        <v>17.649999999999999</v>
      </c>
    </row>
    <row r="3309" spans="1:29" x14ac:dyDescent="0.2">
      <c r="A3309" t="s">
        <v>1532</v>
      </c>
      <c r="B3309" s="2" t="s">
        <v>5013</v>
      </c>
      <c r="C3309" s="2">
        <v>2</v>
      </c>
      <c r="D3309" s="2">
        <v>2</v>
      </c>
      <c r="E3309" s="2">
        <v>2</v>
      </c>
      <c r="F3309" s="1">
        <v>42979.673611111109</v>
      </c>
      <c r="G3309">
        <v>83.99</v>
      </c>
      <c r="H3309">
        <v>1.75</v>
      </c>
      <c r="I3309">
        <v>1.28</v>
      </c>
      <c r="J3309">
        <v>3.08</v>
      </c>
      <c r="K3309">
        <v>1.83</v>
      </c>
      <c r="L3309">
        <v>0.37</v>
      </c>
      <c r="M3309">
        <v>0.35</v>
      </c>
      <c r="N3309">
        <v>1.61</v>
      </c>
      <c r="O3309">
        <v>1.58</v>
      </c>
      <c r="P3309">
        <v>1.79</v>
      </c>
      <c r="Q3309">
        <v>2.2000000000000002</v>
      </c>
      <c r="R3309">
        <v>9.11</v>
      </c>
      <c r="S3309">
        <v>11.48</v>
      </c>
      <c r="T3309">
        <v>4.16</v>
      </c>
      <c r="U3309">
        <v>1.51</v>
      </c>
      <c r="V3309">
        <v>1.45</v>
      </c>
      <c r="W3309">
        <v>71.150000000000006</v>
      </c>
      <c r="X3309">
        <v>6.18</v>
      </c>
      <c r="Y3309">
        <v>7.58</v>
      </c>
      <c r="Z3309">
        <v>11.54</v>
      </c>
      <c r="AA3309">
        <v>18.98</v>
      </c>
      <c r="AB3309">
        <v>6.89</v>
      </c>
      <c r="AC3309">
        <v>15.52</v>
      </c>
    </row>
    <row r="3310" spans="1:29" x14ac:dyDescent="0.2">
      <c r="A3310" t="s">
        <v>4152</v>
      </c>
      <c r="B3310" s="2" t="s">
        <v>5104</v>
      </c>
      <c r="C3310" s="2">
        <v>2</v>
      </c>
      <c r="D3310" s="2">
        <v>1</v>
      </c>
      <c r="E3310" s="2">
        <v>5</v>
      </c>
      <c r="F3310" s="1">
        <v>43284.442361111112</v>
      </c>
      <c r="G3310">
        <v>83.99</v>
      </c>
      <c r="H3310">
        <v>2.2599999999999998</v>
      </c>
      <c r="I3310">
        <v>1.37</v>
      </c>
      <c r="J3310">
        <v>4.2300000000000004</v>
      </c>
      <c r="K3310">
        <v>2.29</v>
      </c>
      <c r="L3310">
        <v>0.28000000000000003</v>
      </c>
      <c r="M3310">
        <v>0.14000000000000001</v>
      </c>
      <c r="N3310">
        <v>1.74</v>
      </c>
      <c r="O3310">
        <v>1.73</v>
      </c>
      <c r="P3310">
        <v>1.54</v>
      </c>
      <c r="Q3310">
        <v>1.43</v>
      </c>
      <c r="R3310">
        <v>8.69</v>
      </c>
      <c r="S3310">
        <v>12.31</v>
      </c>
      <c r="T3310">
        <v>5</v>
      </c>
      <c r="U3310">
        <v>2.04</v>
      </c>
      <c r="V3310">
        <v>1.53</v>
      </c>
      <c r="W3310">
        <v>69.36</v>
      </c>
      <c r="X3310">
        <v>6.73</v>
      </c>
      <c r="Y3310">
        <v>8.7899999999999991</v>
      </c>
      <c r="Z3310">
        <v>10.15</v>
      </c>
      <c r="AA3310">
        <v>26.23</v>
      </c>
      <c r="AB3310">
        <v>10.71</v>
      </c>
      <c r="AC3310">
        <v>22.43</v>
      </c>
    </row>
    <row r="3311" spans="1:29" x14ac:dyDescent="0.2">
      <c r="A3311" t="s">
        <v>1319</v>
      </c>
      <c r="B3311" s="2" t="s">
        <v>5147</v>
      </c>
      <c r="C3311" s="2">
        <v>2</v>
      </c>
      <c r="D3311" s="2">
        <v>2</v>
      </c>
      <c r="E3311" s="2">
        <v>2</v>
      </c>
      <c r="F3311" s="1">
        <v>42972.625694444447</v>
      </c>
      <c r="G3311">
        <v>83.99</v>
      </c>
      <c r="H3311">
        <v>1.86</v>
      </c>
      <c r="I3311">
        <v>1.32</v>
      </c>
      <c r="J3311">
        <v>3.25</v>
      </c>
      <c r="K3311">
        <v>2.11</v>
      </c>
      <c r="L3311">
        <v>0.46</v>
      </c>
      <c r="M3311">
        <v>0.54</v>
      </c>
      <c r="N3311">
        <v>1.5</v>
      </c>
      <c r="O3311">
        <v>1.49</v>
      </c>
      <c r="P3311">
        <v>2.08</v>
      </c>
      <c r="Q3311">
        <v>2.87</v>
      </c>
      <c r="R3311">
        <v>9.1199999999999992</v>
      </c>
      <c r="S3311">
        <v>10.86</v>
      </c>
      <c r="T3311">
        <v>3.66</v>
      </c>
      <c r="U3311">
        <v>1.75</v>
      </c>
      <c r="V3311">
        <v>1.41</v>
      </c>
      <c r="W3311">
        <v>71.489999999999995</v>
      </c>
      <c r="X3311">
        <v>4.7</v>
      </c>
      <c r="Y3311">
        <v>6</v>
      </c>
      <c r="Z3311">
        <v>11.13</v>
      </c>
      <c r="AA3311">
        <v>15.28</v>
      </c>
      <c r="AB3311">
        <v>4.5999999999999996</v>
      </c>
      <c r="AC3311">
        <v>9.59</v>
      </c>
    </row>
    <row r="3312" spans="1:29" x14ac:dyDescent="0.2">
      <c r="A3312" t="s">
        <v>4185</v>
      </c>
      <c r="B3312" s="2" t="s">
        <v>5059</v>
      </c>
      <c r="C3312" s="2">
        <v>2</v>
      </c>
      <c r="D3312" s="2">
        <v>1</v>
      </c>
      <c r="E3312" s="2">
        <v>5</v>
      </c>
      <c r="F3312" s="1">
        <v>43286.400000000001</v>
      </c>
      <c r="G3312">
        <v>83.99</v>
      </c>
      <c r="H3312">
        <v>2.0299999999999998</v>
      </c>
      <c r="I3312">
        <v>1.22</v>
      </c>
      <c r="J3312">
        <v>4.66</v>
      </c>
      <c r="K3312">
        <v>1.99</v>
      </c>
      <c r="L3312">
        <v>0.34</v>
      </c>
      <c r="M3312">
        <v>0.3</v>
      </c>
      <c r="N3312">
        <v>1.38</v>
      </c>
      <c r="O3312">
        <v>1.39</v>
      </c>
      <c r="P3312">
        <v>1.71</v>
      </c>
      <c r="Q3312">
        <v>2.21</v>
      </c>
      <c r="R3312">
        <v>9.34</v>
      </c>
      <c r="S3312">
        <v>10.16</v>
      </c>
      <c r="T3312">
        <v>5.65</v>
      </c>
      <c r="U3312">
        <v>1.69</v>
      </c>
      <c r="V3312">
        <v>1.36</v>
      </c>
      <c r="W3312">
        <v>68.97</v>
      </c>
      <c r="X3312">
        <v>8.6999999999999993</v>
      </c>
      <c r="Y3312">
        <v>11.13</v>
      </c>
      <c r="Z3312">
        <v>10.1</v>
      </c>
      <c r="AA3312">
        <v>19.75</v>
      </c>
      <c r="AB3312">
        <v>6.51</v>
      </c>
      <c r="AC3312">
        <v>24.66</v>
      </c>
    </row>
    <row r="3313" spans="1:29" x14ac:dyDescent="0.2">
      <c r="A3313" t="s">
        <v>1330</v>
      </c>
      <c r="B3313" s="2" t="s">
        <v>5192</v>
      </c>
      <c r="C3313" s="2">
        <v>2</v>
      </c>
      <c r="D3313" s="2">
        <v>2</v>
      </c>
      <c r="E3313" s="2">
        <v>2</v>
      </c>
      <c r="F3313" s="1">
        <v>42972.65</v>
      </c>
      <c r="G3313">
        <v>83.99</v>
      </c>
      <c r="H3313">
        <v>1.76</v>
      </c>
      <c r="I3313">
        <v>1.33</v>
      </c>
      <c r="J3313">
        <v>3.78</v>
      </c>
      <c r="K3313">
        <v>2.0699999999999998</v>
      </c>
      <c r="L3313">
        <v>0.43</v>
      </c>
      <c r="M3313">
        <v>0.44</v>
      </c>
      <c r="N3313">
        <v>1.53</v>
      </c>
      <c r="O3313">
        <v>1.53</v>
      </c>
      <c r="P3313">
        <v>2.06</v>
      </c>
      <c r="Q3313">
        <v>2.78</v>
      </c>
      <c r="R3313">
        <v>8.3800000000000008</v>
      </c>
      <c r="S3313">
        <v>10.77</v>
      </c>
      <c r="T3313">
        <v>4.97</v>
      </c>
      <c r="U3313">
        <v>1.44</v>
      </c>
      <c r="V3313">
        <v>1.37</v>
      </c>
      <c r="W3313">
        <v>71.260000000000005</v>
      </c>
      <c r="X3313">
        <v>6.81</v>
      </c>
      <c r="Y3313">
        <v>8.41</v>
      </c>
      <c r="Z3313">
        <v>11.46</v>
      </c>
      <c r="AA3313">
        <v>14.61</v>
      </c>
      <c r="AB3313">
        <v>6.1</v>
      </c>
      <c r="AC3313">
        <v>16.510000000000002</v>
      </c>
    </row>
    <row r="3314" spans="1:29" x14ac:dyDescent="0.2">
      <c r="A3314" t="s">
        <v>313</v>
      </c>
      <c r="B3314" s="2" t="s">
        <v>5183</v>
      </c>
      <c r="C3314" s="2">
        <v>2</v>
      </c>
      <c r="D3314" s="2">
        <v>1</v>
      </c>
      <c r="E3314" s="2">
        <v>1</v>
      </c>
      <c r="F3314" s="1">
        <v>42916.670138888891</v>
      </c>
      <c r="G3314">
        <v>83.99</v>
      </c>
      <c r="H3314">
        <v>1.95</v>
      </c>
      <c r="I3314">
        <v>1.19</v>
      </c>
      <c r="J3314">
        <v>2.91</v>
      </c>
      <c r="K3314">
        <v>2.14</v>
      </c>
      <c r="L3314">
        <v>0.43</v>
      </c>
      <c r="M3314">
        <v>0.59</v>
      </c>
      <c r="N3314">
        <v>1.67</v>
      </c>
      <c r="O3314">
        <v>1.65</v>
      </c>
      <c r="P3314">
        <v>2.4</v>
      </c>
      <c r="Q3314">
        <v>3.09</v>
      </c>
      <c r="R3314">
        <v>7.18</v>
      </c>
      <c r="S3314">
        <v>12.88</v>
      </c>
      <c r="T3314">
        <v>4.9400000000000004</v>
      </c>
      <c r="U3314">
        <v>1.89</v>
      </c>
      <c r="V3314">
        <v>1.57</v>
      </c>
      <c r="W3314">
        <v>71.12</v>
      </c>
      <c r="X3314">
        <v>8.42</v>
      </c>
      <c r="Y3314">
        <v>10.77</v>
      </c>
      <c r="Z3314">
        <v>13.2</v>
      </c>
      <c r="AA3314">
        <v>34.89</v>
      </c>
      <c r="AB3314">
        <v>10.4</v>
      </c>
      <c r="AC3314">
        <v>33.99</v>
      </c>
    </row>
    <row r="3315" spans="1:29" x14ac:dyDescent="0.2">
      <c r="A3315" t="s">
        <v>790</v>
      </c>
      <c r="B3315" s="2" t="s">
        <v>4997</v>
      </c>
      <c r="C3315" s="2">
        <v>2</v>
      </c>
      <c r="D3315" s="2">
        <v>2</v>
      </c>
      <c r="E3315" s="2">
        <v>1</v>
      </c>
      <c r="F3315" s="1">
        <v>42948.568055555559</v>
      </c>
      <c r="G3315">
        <v>83.99</v>
      </c>
      <c r="H3315">
        <v>1.63</v>
      </c>
      <c r="I3315">
        <v>1.1000000000000001</v>
      </c>
      <c r="J3315">
        <v>3.08</v>
      </c>
      <c r="K3315">
        <v>1.97</v>
      </c>
      <c r="L3315">
        <v>0.54</v>
      </c>
      <c r="M3315">
        <v>0.68</v>
      </c>
      <c r="N3315">
        <v>1.38</v>
      </c>
      <c r="O3315">
        <v>1.38</v>
      </c>
      <c r="P3315">
        <v>2.5099999999999998</v>
      </c>
      <c r="Q3315">
        <v>2.97</v>
      </c>
      <c r="R3315">
        <v>7.6</v>
      </c>
      <c r="S3315">
        <v>10.75</v>
      </c>
      <c r="T3315">
        <v>4.4000000000000004</v>
      </c>
      <c r="U3315">
        <v>1.77</v>
      </c>
      <c r="V3315">
        <v>1.44</v>
      </c>
      <c r="W3315">
        <v>71.92</v>
      </c>
      <c r="X3315">
        <v>8.15</v>
      </c>
      <c r="Y3315">
        <v>9.4600000000000009</v>
      </c>
      <c r="Z3315">
        <v>14.29</v>
      </c>
      <c r="AA3315">
        <v>27.15</v>
      </c>
      <c r="AB3315">
        <v>6.86</v>
      </c>
      <c r="AC3315">
        <v>23.2</v>
      </c>
    </row>
    <row r="3316" spans="1:29" x14ac:dyDescent="0.2">
      <c r="A3316" t="s">
        <v>3261</v>
      </c>
      <c r="B3316" s="2" t="s">
        <v>4980</v>
      </c>
      <c r="C3316" s="2">
        <v>2</v>
      </c>
      <c r="D3316" s="2">
        <v>1</v>
      </c>
      <c r="E3316" s="2">
        <v>4</v>
      </c>
      <c r="F3316" s="1">
        <v>43200.635416666664</v>
      </c>
      <c r="G3316">
        <v>83.99</v>
      </c>
      <c r="H3316">
        <v>1.43</v>
      </c>
      <c r="I3316">
        <v>0.83</v>
      </c>
      <c r="J3316">
        <v>0.82</v>
      </c>
      <c r="K3316">
        <v>2.2999999999999998</v>
      </c>
      <c r="L3316">
        <v>0.69</v>
      </c>
      <c r="M3316">
        <v>0.26</v>
      </c>
      <c r="N3316">
        <v>1.3</v>
      </c>
      <c r="O3316">
        <v>1.3</v>
      </c>
      <c r="P3316">
        <v>3.37</v>
      </c>
      <c r="Q3316">
        <v>3.85</v>
      </c>
      <c r="R3316">
        <v>4.47</v>
      </c>
      <c r="S3316">
        <v>11.8</v>
      </c>
      <c r="T3316">
        <v>4.04</v>
      </c>
      <c r="U3316">
        <v>2.06</v>
      </c>
      <c r="V3316">
        <v>1.46</v>
      </c>
      <c r="W3316">
        <v>75.47</v>
      </c>
      <c r="X3316">
        <v>23.05</v>
      </c>
      <c r="Y3316">
        <v>28.89</v>
      </c>
      <c r="Z3316">
        <v>35.130000000000003</v>
      </c>
      <c r="AA3316">
        <v>68.569999999999993</v>
      </c>
      <c r="AB3316">
        <v>11.77</v>
      </c>
      <c r="AC3316">
        <v>68.180000000000007</v>
      </c>
    </row>
    <row r="3317" spans="1:29" x14ac:dyDescent="0.2">
      <c r="A3317" t="s">
        <v>1622</v>
      </c>
      <c r="B3317" s="2" t="s">
        <v>4893</v>
      </c>
      <c r="C3317" s="2">
        <v>1</v>
      </c>
      <c r="D3317" s="2">
        <v>2</v>
      </c>
      <c r="E3317" s="2">
        <v>2</v>
      </c>
      <c r="F3317" s="1">
        <v>42989.5625</v>
      </c>
      <c r="G3317">
        <v>83.98</v>
      </c>
      <c r="H3317">
        <v>1.65</v>
      </c>
      <c r="I3317">
        <v>1.26</v>
      </c>
      <c r="J3317">
        <v>3.82</v>
      </c>
      <c r="K3317">
        <v>1.78</v>
      </c>
      <c r="L3317">
        <v>0.36</v>
      </c>
      <c r="M3317">
        <v>0.35</v>
      </c>
      <c r="N3317">
        <v>1.43</v>
      </c>
      <c r="O3317">
        <v>1.44</v>
      </c>
      <c r="P3317">
        <v>1.71</v>
      </c>
      <c r="Q3317">
        <v>2.04</v>
      </c>
      <c r="R3317">
        <v>10.09</v>
      </c>
      <c r="S3317">
        <v>9.7100000000000009</v>
      </c>
      <c r="T3317">
        <v>5.0599999999999996</v>
      </c>
      <c r="U3317">
        <v>1.39</v>
      </c>
      <c r="V3317">
        <v>1.35</v>
      </c>
      <c r="W3317">
        <v>70.430000000000007</v>
      </c>
      <c r="X3317">
        <v>6.51</v>
      </c>
      <c r="Y3317">
        <v>7.24</v>
      </c>
      <c r="Z3317">
        <v>10.08</v>
      </c>
      <c r="AA3317">
        <v>12.18</v>
      </c>
      <c r="AB3317">
        <v>4.84</v>
      </c>
      <c r="AC3317">
        <v>13.36</v>
      </c>
    </row>
    <row r="3318" spans="1:29" x14ac:dyDescent="0.2">
      <c r="A3318" t="s">
        <v>1497</v>
      </c>
      <c r="B3318" s="2" t="s">
        <v>5051</v>
      </c>
      <c r="C3318" s="2">
        <v>2</v>
      </c>
      <c r="D3318" s="2">
        <v>1</v>
      </c>
      <c r="E3318" s="2">
        <v>2</v>
      </c>
      <c r="F3318" s="1">
        <v>42979.595833333333</v>
      </c>
      <c r="G3318">
        <v>83.98</v>
      </c>
      <c r="H3318">
        <v>2.02</v>
      </c>
      <c r="I3318">
        <v>1.64</v>
      </c>
      <c r="J3318">
        <v>3.15</v>
      </c>
      <c r="K3318">
        <v>2.25</v>
      </c>
      <c r="L3318">
        <v>0.43</v>
      </c>
      <c r="M3318">
        <v>0.32</v>
      </c>
      <c r="N3318">
        <v>2.0099999999999998</v>
      </c>
      <c r="O3318">
        <v>1.96</v>
      </c>
      <c r="P3318">
        <v>2</v>
      </c>
      <c r="Q3318">
        <v>2.2599999999999998</v>
      </c>
      <c r="R3318">
        <v>8.0399999999999991</v>
      </c>
      <c r="S3318">
        <v>14.2</v>
      </c>
      <c r="T3318">
        <v>3.9</v>
      </c>
      <c r="U3318">
        <v>1.6</v>
      </c>
      <c r="V3318">
        <v>1.59</v>
      </c>
      <c r="W3318">
        <v>71.87</v>
      </c>
      <c r="X3318">
        <v>6.02</v>
      </c>
      <c r="Y3318">
        <v>6.37</v>
      </c>
      <c r="Z3318">
        <v>13.16</v>
      </c>
      <c r="AA3318">
        <v>19.16</v>
      </c>
      <c r="AB3318">
        <v>8.2799999999999994</v>
      </c>
      <c r="AC3318">
        <v>19.14</v>
      </c>
    </row>
    <row r="3319" spans="1:29" x14ac:dyDescent="0.2">
      <c r="A3319" t="s">
        <v>684</v>
      </c>
      <c r="B3319" s="2" t="s">
        <v>4741</v>
      </c>
      <c r="C3319" s="2">
        <v>2</v>
      </c>
      <c r="D3319" s="2">
        <v>2</v>
      </c>
      <c r="E3319" s="2">
        <v>1</v>
      </c>
      <c r="F3319" s="1">
        <v>42933.568055555559</v>
      </c>
      <c r="G3319">
        <v>83.98</v>
      </c>
      <c r="H3319">
        <v>2.0299999999999998</v>
      </c>
      <c r="I3319">
        <v>1.46</v>
      </c>
      <c r="J3319">
        <v>2.09</v>
      </c>
      <c r="K3319">
        <v>2.6</v>
      </c>
      <c r="L3319">
        <v>0.63</v>
      </c>
      <c r="M3319">
        <v>0.68</v>
      </c>
      <c r="N3319">
        <v>1.79</v>
      </c>
      <c r="O3319">
        <v>1.78</v>
      </c>
      <c r="P3319">
        <v>2.87</v>
      </c>
      <c r="Q3319">
        <v>3.56</v>
      </c>
      <c r="R3319">
        <v>3.47</v>
      </c>
      <c r="S3319">
        <v>14.53</v>
      </c>
      <c r="T3319">
        <v>3.98</v>
      </c>
      <c r="U3319">
        <v>1.88</v>
      </c>
      <c r="V3319">
        <v>1.51</v>
      </c>
      <c r="W3319">
        <v>72.45</v>
      </c>
      <c r="X3319">
        <v>8.0500000000000007</v>
      </c>
      <c r="Y3319">
        <v>10.220000000000001</v>
      </c>
      <c r="Z3319">
        <v>17.260000000000002</v>
      </c>
      <c r="AA3319">
        <v>32.369999999999997</v>
      </c>
      <c r="AB3319">
        <v>14.28</v>
      </c>
      <c r="AC3319">
        <v>40.119999999999997</v>
      </c>
    </row>
    <row r="3320" spans="1:29" x14ac:dyDescent="0.2">
      <c r="A3320" t="s">
        <v>4004</v>
      </c>
      <c r="B3320" s="2" t="s">
        <v>4741</v>
      </c>
      <c r="C3320" s="2">
        <v>2</v>
      </c>
      <c r="D3320" s="2">
        <v>1</v>
      </c>
      <c r="E3320" s="2">
        <v>5</v>
      </c>
      <c r="F3320" s="1">
        <v>43283.554166666669</v>
      </c>
      <c r="G3320">
        <v>83.98</v>
      </c>
      <c r="H3320">
        <v>2.25</v>
      </c>
      <c r="I3320">
        <v>1.47</v>
      </c>
      <c r="J3320">
        <v>3.75</v>
      </c>
      <c r="K3320">
        <v>2.2999999999999998</v>
      </c>
      <c r="L3320">
        <v>0.28000000000000003</v>
      </c>
      <c r="M3320">
        <v>0.26</v>
      </c>
      <c r="N3320">
        <v>1.81</v>
      </c>
      <c r="O3320">
        <v>1.82</v>
      </c>
      <c r="P3320">
        <v>1.53</v>
      </c>
      <c r="Q3320">
        <v>1.79</v>
      </c>
      <c r="R3320">
        <v>8.5299999999999994</v>
      </c>
      <c r="S3320">
        <v>13.08</v>
      </c>
      <c r="T3320">
        <v>4.58</v>
      </c>
      <c r="U3320">
        <v>1.83</v>
      </c>
      <c r="V3320">
        <v>1.54</v>
      </c>
      <c r="W3320">
        <v>69.290000000000006</v>
      </c>
      <c r="X3320">
        <v>5.96</v>
      </c>
      <c r="Y3320">
        <v>7.41</v>
      </c>
      <c r="Z3320">
        <v>10.11</v>
      </c>
      <c r="AA3320">
        <v>24.5</v>
      </c>
      <c r="AB3320">
        <v>10.52</v>
      </c>
      <c r="AC3320">
        <v>16.989999999999998</v>
      </c>
    </row>
    <row r="3321" spans="1:29" x14ac:dyDescent="0.2">
      <c r="A3321" t="s">
        <v>3882</v>
      </c>
      <c r="B3321" s="2" t="s">
        <v>4741</v>
      </c>
      <c r="C3321" s="2">
        <v>2</v>
      </c>
      <c r="D3321" s="2">
        <v>2</v>
      </c>
      <c r="E3321" s="2">
        <v>5</v>
      </c>
      <c r="F3321" s="1">
        <v>43280.620138888888</v>
      </c>
      <c r="G3321">
        <v>83.98</v>
      </c>
      <c r="H3321">
        <v>2.57</v>
      </c>
      <c r="I3321">
        <v>1.63</v>
      </c>
      <c r="J3321">
        <v>3.74</v>
      </c>
      <c r="K3321">
        <v>2.58</v>
      </c>
      <c r="L3321">
        <v>0.2</v>
      </c>
      <c r="M3321">
        <v>0.16</v>
      </c>
      <c r="N3321">
        <v>1.99</v>
      </c>
      <c r="O3321">
        <v>1.98</v>
      </c>
      <c r="P3321">
        <v>1.33</v>
      </c>
      <c r="Q3321">
        <v>1.41</v>
      </c>
      <c r="R3321">
        <v>8.92</v>
      </c>
      <c r="S3321">
        <v>14.15</v>
      </c>
      <c r="T3321">
        <v>4.72</v>
      </c>
      <c r="U3321">
        <v>1.9</v>
      </c>
      <c r="V3321">
        <v>1.62</v>
      </c>
      <c r="W3321">
        <v>67.52</v>
      </c>
      <c r="X3321">
        <v>5.87</v>
      </c>
      <c r="Y3321">
        <v>6.92</v>
      </c>
      <c r="Z3321">
        <v>13.3</v>
      </c>
      <c r="AA3321">
        <v>23.44</v>
      </c>
      <c r="AB3321">
        <v>10.31</v>
      </c>
      <c r="AC3321">
        <v>24.06</v>
      </c>
    </row>
    <row r="3322" spans="1:29" x14ac:dyDescent="0.2">
      <c r="A3322" t="s">
        <v>605</v>
      </c>
      <c r="B3322" s="2" t="s">
        <v>5119</v>
      </c>
      <c r="C3322" s="2">
        <v>2</v>
      </c>
      <c r="D3322" s="2">
        <v>2</v>
      </c>
      <c r="E3322" s="2">
        <v>1</v>
      </c>
      <c r="F3322" s="1">
        <v>42928.609027777777</v>
      </c>
      <c r="G3322">
        <v>83.98</v>
      </c>
      <c r="H3322">
        <v>1.8</v>
      </c>
      <c r="I3322">
        <v>1.1299999999999999</v>
      </c>
      <c r="J3322">
        <v>2.36</v>
      </c>
      <c r="K3322">
        <v>1.89</v>
      </c>
      <c r="L3322">
        <v>0.39</v>
      </c>
      <c r="M3322">
        <v>0.47</v>
      </c>
      <c r="N3322">
        <v>1.59</v>
      </c>
      <c r="O3322">
        <v>1.58</v>
      </c>
      <c r="P3322">
        <v>2.12</v>
      </c>
      <c r="Q3322">
        <v>2.72</v>
      </c>
      <c r="R3322">
        <v>8.35</v>
      </c>
      <c r="S3322">
        <v>11.96</v>
      </c>
      <c r="T3322">
        <v>5.03</v>
      </c>
      <c r="U3322">
        <v>1.71</v>
      </c>
      <c r="V3322">
        <v>1.5</v>
      </c>
      <c r="W3322">
        <v>71.59</v>
      </c>
      <c r="X3322">
        <v>8.68</v>
      </c>
      <c r="Y3322">
        <v>10.27</v>
      </c>
      <c r="Z3322">
        <v>11.43</v>
      </c>
      <c r="AA3322">
        <v>30.3</v>
      </c>
      <c r="AB3322">
        <v>9.41</v>
      </c>
      <c r="AC3322">
        <v>28.04</v>
      </c>
    </row>
    <row r="3323" spans="1:29" x14ac:dyDescent="0.2">
      <c r="A3323" t="s">
        <v>3724</v>
      </c>
      <c r="B3323" s="2" t="s">
        <v>5030</v>
      </c>
      <c r="C3323" s="2">
        <v>2</v>
      </c>
      <c r="D3323" s="2">
        <v>1</v>
      </c>
      <c r="E3323" s="2">
        <v>4</v>
      </c>
      <c r="F3323" s="1">
        <v>43217.588194444441</v>
      </c>
      <c r="G3323">
        <v>83.97</v>
      </c>
      <c r="H3323">
        <v>2.33</v>
      </c>
      <c r="I3323">
        <v>1.25</v>
      </c>
      <c r="J3323">
        <v>1.95</v>
      </c>
      <c r="K3323">
        <v>3.05</v>
      </c>
      <c r="L3323">
        <v>0.64</v>
      </c>
      <c r="M3323">
        <v>0.35</v>
      </c>
      <c r="N3323">
        <v>1.66</v>
      </c>
      <c r="O3323">
        <v>1.66</v>
      </c>
      <c r="P3323">
        <v>3.45</v>
      </c>
      <c r="Q3323">
        <v>3.87</v>
      </c>
      <c r="R3323">
        <v>2.08</v>
      </c>
      <c r="S3323">
        <v>14.2</v>
      </c>
      <c r="T3323">
        <v>4.38</v>
      </c>
      <c r="U3323">
        <v>2.56</v>
      </c>
      <c r="V3323">
        <v>1.64</v>
      </c>
      <c r="W3323">
        <v>73.739999999999995</v>
      </c>
      <c r="X3323">
        <v>16.89</v>
      </c>
      <c r="Y3323">
        <v>22.73</v>
      </c>
      <c r="Z3323">
        <v>30.91</v>
      </c>
      <c r="AA3323">
        <v>61.43</v>
      </c>
      <c r="AB3323">
        <v>16.989999999999998</v>
      </c>
      <c r="AC3323">
        <v>76.09</v>
      </c>
    </row>
    <row r="3324" spans="1:29" x14ac:dyDescent="0.2">
      <c r="A3324" t="s">
        <v>1762</v>
      </c>
      <c r="B3324" s="2" t="s">
        <v>4746</v>
      </c>
      <c r="C3324" s="2">
        <v>1</v>
      </c>
      <c r="D3324" s="2">
        <v>2</v>
      </c>
      <c r="E3324" s="2">
        <v>2</v>
      </c>
      <c r="F3324" s="1">
        <v>42990.474999999999</v>
      </c>
      <c r="G3324">
        <v>83.97</v>
      </c>
      <c r="H3324">
        <v>1.74</v>
      </c>
      <c r="I3324">
        <v>1.38</v>
      </c>
      <c r="J3324">
        <v>3.23</v>
      </c>
      <c r="K3324">
        <v>2.0299999999999998</v>
      </c>
      <c r="L3324">
        <v>0.37</v>
      </c>
      <c r="M3324">
        <v>0.35</v>
      </c>
      <c r="N3324">
        <v>1.62</v>
      </c>
      <c r="O3324">
        <v>1.62</v>
      </c>
      <c r="P3324">
        <v>1.75</v>
      </c>
      <c r="Q3324">
        <v>2.12</v>
      </c>
      <c r="R3324">
        <v>9.25</v>
      </c>
      <c r="S3324">
        <v>11.03</v>
      </c>
      <c r="T3324">
        <v>4.59</v>
      </c>
      <c r="U3324">
        <v>1.39</v>
      </c>
      <c r="V3324">
        <v>1.4</v>
      </c>
      <c r="W3324">
        <v>71.09</v>
      </c>
      <c r="X3324">
        <v>5.55</v>
      </c>
      <c r="Y3324">
        <v>6.57</v>
      </c>
      <c r="Z3324">
        <v>11.14</v>
      </c>
      <c r="AA3324">
        <v>13.27</v>
      </c>
      <c r="AB3324">
        <v>5.91</v>
      </c>
      <c r="AC3324">
        <v>11.93</v>
      </c>
    </row>
    <row r="3325" spans="1:29" x14ac:dyDescent="0.2">
      <c r="A3325" t="s">
        <v>3676</v>
      </c>
      <c r="B3325" s="2" t="s">
        <v>4939</v>
      </c>
      <c r="C3325" s="2">
        <v>1</v>
      </c>
      <c r="D3325" s="2">
        <v>1</v>
      </c>
      <c r="E3325" s="2">
        <v>4</v>
      </c>
      <c r="F3325" s="1">
        <v>43216.613888888889</v>
      </c>
      <c r="G3325">
        <v>83.96</v>
      </c>
      <c r="H3325">
        <v>1.59</v>
      </c>
      <c r="I3325">
        <v>0.95</v>
      </c>
      <c r="J3325">
        <v>1.57</v>
      </c>
      <c r="K3325">
        <v>2.1800000000000002</v>
      </c>
      <c r="L3325">
        <v>0.68</v>
      </c>
      <c r="M3325">
        <v>0.38</v>
      </c>
      <c r="N3325">
        <v>1.42</v>
      </c>
      <c r="O3325">
        <v>1.37</v>
      </c>
      <c r="P3325">
        <v>3.46</v>
      </c>
      <c r="Q3325">
        <v>4.2699999999999996</v>
      </c>
      <c r="R3325">
        <v>4.2300000000000004</v>
      </c>
      <c r="S3325">
        <v>11.98</v>
      </c>
      <c r="T3325">
        <v>4.8600000000000003</v>
      </c>
      <c r="U3325">
        <v>1.94</v>
      </c>
      <c r="V3325">
        <v>1.49</v>
      </c>
      <c r="W3325">
        <v>75.95</v>
      </c>
      <c r="X3325">
        <v>21.16</v>
      </c>
      <c r="Y3325">
        <v>27.09</v>
      </c>
      <c r="Z3325">
        <v>33.92</v>
      </c>
      <c r="AA3325">
        <v>62.49</v>
      </c>
      <c r="AB3325">
        <v>14.61</v>
      </c>
      <c r="AC3325">
        <v>71.19</v>
      </c>
    </row>
    <row r="3326" spans="1:29" x14ac:dyDescent="0.2">
      <c r="A3326" t="s">
        <v>823</v>
      </c>
      <c r="B3326" s="2" t="s">
        <v>5136</v>
      </c>
      <c r="C3326" s="2">
        <v>2</v>
      </c>
      <c r="D3326" s="2">
        <v>2</v>
      </c>
      <c r="E3326" s="2">
        <v>1</v>
      </c>
      <c r="F3326" s="1">
        <v>42948.625694444447</v>
      </c>
      <c r="G3326">
        <v>83.96</v>
      </c>
      <c r="H3326">
        <v>1.42</v>
      </c>
      <c r="I3326">
        <v>1.03</v>
      </c>
      <c r="J3326">
        <v>2.81</v>
      </c>
      <c r="K3326">
        <v>1.67</v>
      </c>
      <c r="L3326">
        <v>0.55000000000000004</v>
      </c>
      <c r="M3326">
        <v>0.62</v>
      </c>
      <c r="N3326">
        <v>1.23</v>
      </c>
      <c r="O3326">
        <v>1.24</v>
      </c>
      <c r="P3326">
        <v>2.4900000000000002</v>
      </c>
      <c r="Q3326">
        <v>2.95</v>
      </c>
      <c r="R3326">
        <v>7.98</v>
      </c>
      <c r="S3326">
        <v>9.58</v>
      </c>
      <c r="T3326">
        <v>4.1500000000000004</v>
      </c>
      <c r="U3326">
        <v>1.53</v>
      </c>
      <c r="V3326">
        <v>1.34</v>
      </c>
      <c r="W3326">
        <v>72.510000000000005</v>
      </c>
      <c r="X3326">
        <v>9.06</v>
      </c>
      <c r="Y3326">
        <v>9.52</v>
      </c>
      <c r="Z3326">
        <v>14.16</v>
      </c>
      <c r="AA3326">
        <v>23.74</v>
      </c>
      <c r="AB3326">
        <v>6.12</v>
      </c>
      <c r="AC3326">
        <v>22.29</v>
      </c>
    </row>
    <row r="3327" spans="1:29" x14ac:dyDescent="0.2">
      <c r="A3327" t="s">
        <v>4330</v>
      </c>
      <c r="B3327" s="2" t="s">
        <v>4892</v>
      </c>
      <c r="C3327" s="2">
        <v>1</v>
      </c>
      <c r="D3327" s="2">
        <v>2</v>
      </c>
      <c r="E3327" s="2">
        <v>5</v>
      </c>
      <c r="F3327" s="1">
        <v>43286.625694444447</v>
      </c>
      <c r="G3327">
        <v>83.96</v>
      </c>
      <c r="H3327">
        <v>2.2400000000000002</v>
      </c>
      <c r="I3327">
        <v>1.37</v>
      </c>
      <c r="J3327">
        <v>4.8899999999999997</v>
      </c>
      <c r="K3327">
        <v>2.29</v>
      </c>
      <c r="L3327">
        <v>0.28000000000000003</v>
      </c>
      <c r="M3327">
        <v>0.26</v>
      </c>
      <c r="N3327">
        <v>1.57</v>
      </c>
      <c r="O3327">
        <v>1.61</v>
      </c>
      <c r="P3327">
        <v>1.52</v>
      </c>
      <c r="Q3327">
        <v>1.55</v>
      </c>
      <c r="R3327">
        <v>9.77</v>
      </c>
      <c r="S3327">
        <v>11.05</v>
      </c>
      <c r="T3327">
        <v>5.37</v>
      </c>
      <c r="U3327">
        <v>2.0699999999999998</v>
      </c>
      <c r="V3327">
        <v>1.52</v>
      </c>
      <c r="W3327">
        <v>67.88</v>
      </c>
      <c r="X3327">
        <v>7.3</v>
      </c>
      <c r="Y3327">
        <v>9.15</v>
      </c>
      <c r="Z3327">
        <v>10.98</v>
      </c>
      <c r="AA3327">
        <v>20.420000000000002</v>
      </c>
      <c r="AB3327">
        <v>6.37</v>
      </c>
      <c r="AC3327">
        <v>19.03</v>
      </c>
    </row>
    <row r="3328" spans="1:29" x14ac:dyDescent="0.2">
      <c r="A3328" t="s">
        <v>4360</v>
      </c>
      <c r="B3328" s="2" t="s">
        <v>4741</v>
      </c>
      <c r="C3328" s="2">
        <v>2</v>
      </c>
      <c r="D3328" s="2">
        <v>1</v>
      </c>
      <c r="E3328" s="2">
        <v>5</v>
      </c>
      <c r="F3328" s="1">
        <v>43291.522916666669</v>
      </c>
      <c r="G3328">
        <v>83.96</v>
      </c>
      <c r="H3328">
        <v>2.46</v>
      </c>
      <c r="I3328">
        <v>1.55</v>
      </c>
      <c r="J3328">
        <v>3.16</v>
      </c>
      <c r="K3328">
        <v>2.56</v>
      </c>
      <c r="L3328">
        <v>0.24</v>
      </c>
      <c r="M3328">
        <v>0.22</v>
      </c>
      <c r="N3328">
        <v>2.0299999999999998</v>
      </c>
      <c r="O3328">
        <v>2</v>
      </c>
      <c r="P3328">
        <v>1.55</v>
      </c>
      <c r="Q3328">
        <v>2.0299999999999998</v>
      </c>
      <c r="R3328">
        <v>7.82</v>
      </c>
      <c r="S3328">
        <v>14.69</v>
      </c>
      <c r="T3328">
        <v>4.3899999999999997</v>
      </c>
      <c r="U3328">
        <v>1.91</v>
      </c>
      <c r="V3328">
        <v>1.62</v>
      </c>
      <c r="W3328">
        <v>69.69</v>
      </c>
      <c r="X3328">
        <v>6.53</v>
      </c>
      <c r="Y3328">
        <v>7.89</v>
      </c>
      <c r="Z3328">
        <v>11.32</v>
      </c>
      <c r="AA3328">
        <v>29.08</v>
      </c>
      <c r="AB3328">
        <v>15.27</v>
      </c>
      <c r="AC3328">
        <v>27.38</v>
      </c>
    </row>
    <row r="3329" spans="1:29" x14ac:dyDescent="0.2">
      <c r="A3329" t="s">
        <v>4129</v>
      </c>
      <c r="B3329" s="2" t="s">
        <v>4850</v>
      </c>
      <c r="C3329" s="2">
        <v>1</v>
      </c>
      <c r="D3329" s="2">
        <v>2</v>
      </c>
      <c r="E3329" s="2">
        <v>5</v>
      </c>
      <c r="F3329" s="1">
        <v>43284.410416666666</v>
      </c>
      <c r="G3329">
        <v>83.96</v>
      </c>
      <c r="H3329">
        <v>2.2799999999999998</v>
      </c>
      <c r="I3329">
        <v>1.42</v>
      </c>
      <c r="J3329">
        <v>3.33</v>
      </c>
      <c r="K3329">
        <v>2.3199999999999998</v>
      </c>
      <c r="L3329">
        <v>0.16</v>
      </c>
      <c r="M3329">
        <v>0.18</v>
      </c>
      <c r="N3329">
        <v>1.82</v>
      </c>
      <c r="O3329">
        <v>1.81</v>
      </c>
      <c r="P3329">
        <v>1.17</v>
      </c>
      <c r="Q3329">
        <v>1.39</v>
      </c>
      <c r="R3329">
        <v>9.6199999999999992</v>
      </c>
      <c r="S3329">
        <v>12.34</v>
      </c>
      <c r="T3329">
        <v>5.26</v>
      </c>
      <c r="U3329">
        <v>1.92</v>
      </c>
      <c r="V3329">
        <v>1.53</v>
      </c>
      <c r="W3329">
        <v>68.489999999999995</v>
      </c>
      <c r="X3329">
        <v>5.6</v>
      </c>
      <c r="Y3329">
        <v>7.04</v>
      </c>
      <c r="Z3329">
        <v>10.14</v>
      </c>
      <c r="AA3329">
        <v>21.62</v>
      </c>
      <c r="AB3329">
        <v>10.6</v>
      </c>
      <c r="AC3329">
        <v>20.350000000000001</v>
      </c>
    </row>
    <row r="3330" spans="1:29" x14ac:dyDescent="0.2">
      <c r="A3330" t="s">
        <v>1523</v>
      </c>
      <c r="B3330" s="2" t="s">
        <v>5095</v>
      </c>
      <c r="C3330" s="2">
        <v>2</v>
      </c>
      <c r="D3330" s="2">
        <v>2</v>
      </c>
      <c r="E3330" s="2">
        <v>2</v>
      </c>
      <c r="F3330" s="1">
        <v>42979.65625</v>
      </c>
      <c r="G3330">
        <v>83.96</v>
      </c>
      <c r="H3330">
        <v>1.77</v>
      </c>
      <c r="I3330">
        <v>1.29</v>
      </c>
      <c r="J3330">
        <v>3.29</v>
      </c>
      <c r="K3330">
        <v>1.98</v>
      </c>
      <c r="L3330">
        <v>0.42</v>
      </c>
      <c r="M3330">
        <v>0.41</v>
      </c>
      <c r="N3330">
        <v>1.49</v>
      </c>
      <c r="O3330">
        <v>1.49</v>
      </c>
      <c r="P3330">
        <v>1.93</v>
      </c>
      <c r="Q3330">
        <v>2.57</v>
      </c>
      <c r="R3330">
        <v>9.5399999999999991</v>
      </c>
      <c r="S3330">
        <v>10.72</v>
      </c>
      <c r="T3330">
        <v>4.3499999999999996</v>
      </c>
      <c r="U3330">
        <v>1.7</v>
      </c>
      <c r="V3330">
        <v>1.39</v>
      </c>
      <c r="W3330">
        <v>70.73</v>
      </c>
      <c r="X3330">
        <v>5.97</v>
      </c>
      <c r="Y3330">
        <v>6.89</v>
      </c>
      <c r="Z3330">
        <v>11.13</v>
      </c>
      <c r="AA3330">
        <v>16.36</v>
      </c>
      <c r="AB3330">
        <v>4.8600000000000003</v>
      </c>
      <c r="AC3330">
        <v>14.68</v>
      </c>
    </row>
    <row r="3331" spans="1:29" x14ac:dyDescent="0.2">
      <c r="A3331" t="s">
        <v>816</v>
      </c>
      <c r="B3331" s="4">
        <v>792</v>
      </c>
      <c r="C3331" s="2">
        <v>1</v>
      </c>
      <c r="D3331" s="2">
        <v>2</v>
      </c>
      <c r="E3331" s="2">
        <v>1</v>
      </c>
      <c r="F3331" s="1">
        <v>42950.474999999999</v>
      </c>
      <c r="G3331">
        <v>83.95</v>
      </c>
      <c r="H3331">
        <v>1.66</v>
      </c>
      <c r="I3331">
        <v>1.35</v>
      </c>
      <c r="J3331">
        <v>2.65</v>
      </c>
      <c r="K3331">
        <v>2.02</v>
      </c>
      <c r="L3331">
        <v>0.56000000000000005</v>
      </c>
      <c r="M3331">
        <v>0.54</v>
      </c>
      <c r="N3331">
        <v>1.57</v>
      </c>
      <c r="O3331">
        <v>1.57</v>
      </c>
      <c r="P3331">
        <v>2.4</v>
      </c>
      <c r="Q3331">
        <v>3</v>
      </c>
      <c r="R3331">
        <v>7.58</v>
      </c>
      <c r="S3331">
        <v>11.75</v>
      </c>
      <c r="T3331">
        <v>3.86</v>
      </c>
      <c r="U3331">
        <v>1.48</v>
      </c>
      <c r="V3331">
        <v>1.42</v>
      </c>
      <c r="W3331">
        <v>72.12</v>
      </c>
      <c r="X3331">
        <v>5.53</v>
      </c>
      <c r="Y3331">
        <v>6.38</v>
      </c>
      <c r="Z3331">
        <v>13.22</v>
      </c>
      <c r="AA3331">
        <v>17.190000000000001</v>
      </c>
      <c r="AB3331">
        <v>5.33</v>
      </c>
      <c r="AC3331">
        <v>14.56</v>
      </c>
    </row>
    <row r="3332" spans="1:29" x14ac:dyDescent="0.2">
      <c r="A3332" t="s">
        <v>3946</v>
      </c>
      <c r="B3332" s="2" t="s">
        <v>4879</v>
      </c>
      <c r="C3332" s="2">
        <v>1</v>
      </c>
      <c r="D3332" s="2">
        <v>2</v>
      </c>
      <c r="E3332" s="2">
        <v>5</v>
      </c>
      <c r="F3332" s="1">
        <v>43283.460416666669</v>
      </c>
      <c r="G3332">
        <v>83.95</v>
      </c>
      <c r="H3332">
        <v>2.23</v>
      </c>
      <c r="I3332">
        <v>1.47</v>
      </c>
      <c r="J3332">
        <v>3.65</v>
      </c>
      <c r="K3332">
        <v>2.31</v>
      </c>
      <c r="L3332">
        <v>0.24</v>
      </c>
      <c r="M3332">
        <v>0.2</v>
      </c>
      <c r="N3332">
        <v>1.87</v>
      </c>
      <c r="O3332">
        <v>1.87</v>
      </c>
      <c r="P3332">
        <v>1.57</v>
      </c>
      <c r="Q3332">
        <v>1.58</v>
      </c>
      <c r="R3332">
        <v>8.49</v>
      </c>
      <c r="S3332">
        <v>13.4</v>
      </c>
      <c r="T3332">
        <v>5.33</v>
      </c>
      <c r="U3332">
        <v>1.8</v>
      </c>
      <c r="V3332">
        <v>1.58</v>
      </c>
      <c r="W3332">
        <v>69.2</v>
      </c>
      <c r="X3332">
        <v>6.18</v>
      </c>
      <c r="Y3332">
        <v>8.0500000000000007</v>
      </c>
      <c r="Z3332">
        <v>11.27</v>
      </c>
      <c r="AA3332">
        <v>23.57</v>
      </c>
      <c r="AB3332">
        <v>10.09</v>
      </c>
      <c r="AC3332">
        <v>25.92</v>
      </c>
    </row>
    <row r="3333" spans="1:29" x14ac:dyDescent="0.2">
      <c r="A3333" t="s">
        <v>3514</v>
      </c>
      <c r="B3333" s="2" t="s">
        <v>4931</v>
      </c>
      <c r="C3333" s="2">
        <v>1</v>
      </c>
      <c r="D3333" s="2">
        <v>2</v>
      </c>
      <c r="E3333" s="2">
        <v>4</v>
      </c>
      <c r="F3333" s="1">
        <v>43208.770833333336</v>
      </c>
      <c r="G3333">
        <v>83.95</v>
      </c>
      <c r="H3333">
        <v>1.98</v>
      </c>
      <c r="I3333">
        <v>1.27</v>
      </c>
      <c r="J3333">
        <v>1.24</v>
      </c>
      <c r="K3333">
        <v>2.8</v>
      </c>
      <c r="L3333">
        <v>0.65</v>
      </c>
      <c r="M3333">
        <v>0.43</v>
      </c>
      <c r="N3333">
        <v>1.84</v>
      </c>
      <c r="O3333">
        <v>1.8</v>
      </c>
      <c r="P3333">
        <v>3.23</v>
      </c>
      <c r="Q3333">
        <v>3.78</v>
      </c>
      <c r="R3333">
        <v>1.98</v>
      </c>
      <c r="S3333">
        <v>15.44</v>
      </c>
      <c r="T3333">
        <v>3.71</v>
      </c>
      <c r="U3333">
        <v>2.3199999999999998</v>
      </c>
      <c r="V3333">
        <v>1.58</v>
      </c>
      <c r="W3333">
        <v>74.17</v>
      </c>
      <c r="X3333">
        <v>15.41</v>
      </c>
      <c r="Y3333">
        <v>21.68</v>
      </c>
      <c r="Z3333">
        <v>31.69</v>
      </c>
      <c r="AA3333">
        <v>68.05</v>
      </c>
      <c r="AB3333">
        <v>21.34</v>
      </c>
      <c r="AC3333">
        <v>74.34</v>
      </c>
    </row>
    <row r="3334" spans="1:29" x14ac:dyDescent="0.2">
      <c r="A3334" t="s">
        <v>574</v>
      </c>
      <c r="B3334" s="2" t="s">
        <v>5010</v>
      </c>
      <c r="C3334" s="2">
        <v>2</v>
      </c>
      <c r="D3334" s="2">
        <v>1</v>
      </c>
      <c r="E3334" s="2">
        <v>1</v>
      </c>
      <c r="F3334" s="1">
        <v>42923.460416666669</v>
      </c>
      <c r="G3334">
        <v>83.95</v>
      </c>
      <c r="H3334">
        <v>1.8</v>
      </c>
      <c r="I3334">
        <v>1.35</v>
      </c>
      <c r="J3334">
        <v>2.4700000000000002</v>
      </c>
      <c r="K3334">
        <v>2.15</v>
      </c>
      <c r="L3334">
        <v>0.54</v>
      </c>
      <c r="M3334">
        <v>0.57999999999999996</v>
      </c>
      <c r="N3334">
        <v>1.85</v>
      </c>
      <c r="O3334">
        <v>1.84</v>
      </c>
      <c r="P3334">
        <v>2.7</v>
      </c>
      <c r="Q3334">
        <v>3.28</v>
      </c>
      <c r="R3334">
        <v>6.27</v>
      </c>
      <c r="S3334">
        <v>14.46</v>
      </c>
      <c r="T3334">
        <v>4.67</v>
      </c>
      <c r="U3334">
        <v>1.76</v>
      </c>
      <c r="V3334">
        <v>1.59</v>
      </c>
      <c r="W3334">
        <v>71.540000000000006</v>
      </c>
      <c r="X3334">
        <v>8.64</v>
      </c>
      <c r="Y3334">
        <v>11.75</v>
      </c>
      <c r="Z3334">
        <v>16.510000000000002</v>
      </c>
      <c r="AA3334">
        <v>34.36</v>
      </c>
      <c r="AB3334">
        <v>10.54</v>
      </c>
      <c r="AC3334">
        <v>37.56</v>
      </c>
    </row>
    <row r="3335" spans="1:29" x14ac:dyDescent="0.2">
      <c r="A3335" t="s">
        <v>3927</v>
      </c>
      <c r="B3335" s="2" t="s">
        <v>5171</v>
      </c>
      <c r="C3335" s="2">
        <v>2</v>
      </c>
      <c r="D3335" s="2">
        <v>1</v>
      </c>
      <c r="E3335" s="2">
        <v>5</v>
      </c>
      <c r="F3335" s="1">
        <v>43280.673611111109</v>
      </c>
      <c r="G3335">
        <v>83.95</v>
      </c>
      <c r="H3335">
        <v>1.89</v>
      </c>
      <c r="I3335">
        <v>1.21</v>
      </c>
      <c r="J3335">
        <v>4.24</v>
      </c>
      <c r="K3335">
        <v>1.86</v>
      </c>
      <c r="L3335">
        <v>0.24</v>
      </c>
      <c r="M3335">
        <v>0.17</v>
      </c>
      <c r="N3335">
        <v>1.47</v>
      </c>
      <c r="O3335">
        <v>1.5</v>
      </c>
      <c r="P3335">
        <v>1.38</v>
      </c>
      <c r="Q3335">
        <v>1.67</v>
      </c>
      <c r="R3335">
        <v>10.46</v>
      </c>
      <c r="S3335">
        <v>10.24</v>
      </c>
      <c r="T3335">
        <v>5.65</v>
      </c>
      <c r="U3335">
        <v>1.46</v>
      </c>
      <c r="V3335">
        <v>1.36</v>
      </c>
      <c r="W3335">
        <v>68.64</v>
      </c>
      <c r="X3335">
        <v>8.06</v>
      </c>
      <c r="Y3335">
        <v>8.5</v>
      </c>
      <c r="Z3335">
        <v>8.9499999999999993</v>
      </c>
      <c r="AA3335">
        <v>18.059999999999999</v>
      </c>
      <c r="AB3335">
        <v>7.1</v>
      </c>
      <c r="AC3335">
        <v>23.08</v>
      </c>
    </row>
    <row r="3336" spans="1:29" x14ac:dyDescent="0.2">
      <c r="A3336" t="s">
        <v>642</v>
      </c>
      <c r="B3336" s="2" t="s">
        <v>4801</v>
      </c>
      <c r="C3336" s="2">
        <v>1</v>
      </c>
      <c r="D3336" s="2">
        <v>1</v>
      </c>
      <c r="E3336" s="2">
        <v>1</v>
      </c>
      <c r="F3336" s="1">
        <v>42933.370138888888</v>
      </c>
      <c r="G3336">
        <v>83.95</v>
      </c>
      <c r="H3336">
        <v>1.59</v>
      </c>
      <c r="I3336">
        <v>1.22</v>
      </c>
      <c r="J3336">
        <v>2.93</v>
      </c>
      <c r="K3336">
        <v>1.96</v>
      </c>
      <c r="L3336">
        <v>0.57999999999999996</v>
      </c>
      <c r="M3336">
        <v>0.74</v>
      </c>
      <c r="N3336">
        <v>1.4</v>
      </c>
      <c r="O3336">
        <v>1.4</v>
      </c>
      <c r="P3336">
        <v>2.57</v>
      </c>
      <c r="Q3336">
        <v>3.28</v>
      </c>
      <c r="R3336">
        <v>6.31</v>
      </c>
      <c r="S3336">
        <v>10.94</v>
      </c>
      <c r="T3336">
        <v>4.04</v>
      </c>
      <c r="U3336">
        <v>1.56</v>
      </c>
      <c r="V3336">
        <v>1.32</v>
      </c>
      <c r="W3336">
        <v>71.41</v>
      </c>
      <c r="X3336">
        <v>6.56</v>
      </c>
      <c r="Y3336">
        <v>9.0500000000000007</v>
      </c>
      <c r="Z3336">
        <v>14.37</v>
      </c>
      <c r="AA3336">
        <v>24.91</v>
      </c>
      <c r="AB3336">
        <v>9.36</v>
      </c>
      <c r="AC3336">
        <v>26.39</v>
      </c>
    </row>
    <row r="3337" spans="1:29" x14ac:dyDescent="0.2">
      <c r="A3337" t="s">
        <v>783</v>
      </c>
      <c r="B3337" s="2" t="s">
        <v>4953</v>
      </c>
      <c r="C3337" s="2">
        <v>2</v>
      </c>
      <c r="D3337" s="2">
        <v>2</v>
      </c>
      <c r="E3337" s="2">
        <v>1</v>
      </c>
      <c r="F3337" s="1">
        <v>42948.551388888889</v>
      </c>
      <c r="G3337">
        <v>83.95</v>
      </c>
      <c r="H3337">
        <v>1.83</v>
      </c>
      <c r="I3337">
        <v>1.41</v>
      </c>
      <c r="J3337">
        <v>2.81</v>
      </c>
      <c r="K3337">
        <v>2.2000000000000002</v>
      </c>
      <c r="L3337">
        <v>0.5</v>
      </c>
      <c r="M3337">
        <v>0.48</v>
      </c>
      <c r="N3337">
        <v>1.68</v>
      </c>
      <c r="O3337">
        <v>1.69</v>
      </c>
      <c r="P3337">
        <v>2.34</v>
      </c>
      <c r="Q3337">
        <v>2.65</v>
      </c>
      <c r="R3337">
        <v>7.08</v>
      </c>
      <c r="S3337">
        <v>12.51</v>
      </c>
      <c r="T3337">
        <v>4.16</v>
      </c>
      <c r="U3337">
        <v>1.56</v>
      </c>
      <c r="V3337">
        <v>1.48</v>
      </c>
      <c r="W3337">
        <v>71.78</v>
      </c>
      <c r="X3337">
        <v>6.02</v>
      </c>
      <c r="Y3337">
        <v>6.78</v>
      </c>
      <c r="Z3337">
        <v>12.95</v>
      </c>
      <c r="AA3337">
        <v>19.16</v>
      </c>
      <c r="AB3337">
        <v>6.76</v>
      </c>
      <c r="AC3337">
        <v>20.21</v>
      </c>
    </row>
    <row r="3338" spans="1:29" x14ac:dyDescent="0.2">
      <c r="A3338" t="s">
        <v>847</v>
      </c>
      <c r="B3338" s="2" t="s">
        <v>5069</v>
      </c>
      <c r="C3338" s="2">
        <v>2</v>
      </c>
      <c r="D3338" s="2">
        <v>1</v>
      </c>
      <c r="E3338" s="2">
        <v>1</v>
      </c>
      <c r="F3338" s="1">
        <v>42950.546527777777</v>
      </c>
      <c r="G3338">
        <v>83.94</v>
      </c>
      <c r="H3338">
        <v>1.68</v>
      </c>
      <c r="I3338">
        <v>1.19</v>
      </c>
      <c r="J3338">
        <v>3.07</v>
      </c>
      <c r="K3338">
        <v>1.97</v>
      </c>
      <c r="L3338">
        <v>0.56999999999999995</v>
      </c>
      <c r="M3338">
        <v>0.57999999999999996</v>
      </c>
      <c r="N3338">
        <v>1.34</v>
      </c>
      <c r="O3338">
        <v>1.35</v>
      </c>
      <c r="P3338">
        <v>2.63</v>
      </c>
      <c r="Q3338">
        <v>3.22</v>
      </c>
      <c r="R3338">
        <v>7.74</v>
      </c>
      <c r="S3338">
        <v>10.11</v>
      </c>
      <c r="T3338">
        <v>4.5199999999999996</v>
      </c>
      <c r="U3338">
        <v>1.64</v>
      </c>
      <c r="V3338">
        <v>1.4</v>
      </c>
      <c r="W3338">
        <v>72.61</v>
      </c>
      <c r="X3338">
        <v>6.84</v>
      </c>
      <c r="Y3338">
        <v>7.87</v>
      </c>
      <c r="Z3338">
        <v>12.65</v>
      </c>
      <c r="AA3338">
        <v>18.3</v>
      </c>
      <c r="AB3338">
        <v>4.92</v>
      </c>
      <c r="AC3338">
        <v>19.2</v>
      </c>
    </row>
    <row r="3339" spans="1:29" x14ac:dyDescent="0.2">
      <c r="A3339" t="s">
        <v>1450</v>
      </c>
      <c r="B3339" s="2" t="s">
        <v>5006</v>
      </c>
      <c r="C3339" s="2">
        <v>2</v>
      </c>
      <c r="D3339" s="2">
        <v>1</v>
      </c>
      <c r="E3339" s="2">
        <v>2</v>
      </c>
      <c r="F3339" s="1">
        <v>42979.468055555553</v>
      </c>
      <c r="G3339">
        <v>83.94</v>
      </c>
      <c r="H3339">
        <v>1.87</v>
      </c>
      <c r="I3339">
        <v>1.3</v>
      </c>
      <c r="J3339">
        <v>4.05</v>
      </c>
      <c r="K3339">
        <v>2.0699999999999998</v>
      </c>
      <c r="L3339">
        <v>0.38</v>
      </c>
      <c r="M3339">
        <v>0.33</v>
      </c>
      <c r="N3339">
        <v>1.54</v>
      </c>
      <c r="O3339">
        <v>1.53</v>
      </c>
      <c r="P3339">
        <v>1.98</v>
      </c>
      <c r="Q3339">
        <v>2.44</v>
      </c>
      <c r="R3339">
        <v>8.94</v>
      </c>
      <c r="S3339">
        <v>10.88</v>
      </c>
      <c r="T3339">
        <v>5.17</v>
      </c>
      <c r="U3339">
        <v>1.69</v>
      </c>
      <c r="V3339">
        <v>1.43</v>
      </c>
      <c r="W3339">
        <v>70.66</v>
      </c>
      <c r="X3339">
        <v>7.44</v>
      </c>
      <c r="Y3339">
        <v>8.8000000000000007</v>
      </c>
      <c r="Z3339">
        <v>11.71</v>
      </c>
      <c r="AA3339">
        <v>18.16</v>
      </c>
      <c r="AB3339">
        <v>6.1</v>
      </c>
      <c r="AC3339">
        <v>20.8</v>
      </c>
    </row>
    <row r="3340" spans="1:29" x14ac:dyDescent="0.2">
      <c r="A3340" t="s">
        <v>723</v>
      </c>
      <c r="B3340" s="2" t="s">
        <v>5091</v>
      </c>
      <c r="C3340" s="2">
        <v>2</v>
      </c>
      <c r="D3340" s="2">
        <v>2</v>
      </c>
      <c r="E3340" s="2">
        <v>1</v>
      </c>
      <c r="F3340" s="1">
        <v>42948.383333333331</v>
      </c>
      <c r="G3340">
        <v>83.94</v>
      </c>
      <c r="H3340">
        <v>1.69</v>
      </c>
      <c r="I3340">
        <v>1.3</v>
      </c>
      <c r="J3340">
        <v>2.64</v>
      </c>
      <c r="K3340">
        <v>1.89</v>
      </c>
      <c r="L3340">
        <v>0.51</v>
      </c>
      <c r="M3340">
        <v>0.65</v>
      </c>
      <c r="N3340">
        <v>1.56</v>
      </c>
      <c r="O3340">
        <v>1.52</v>
      </c>
      <c r="P3340">
        <v>2.39</v>
      </c>
      <c r="Q3340">
        <v>2.89</v>
      </c>
      <c r="R3340">
        <v>8.01</v>
      </c>
      <c r="S3340">
        <v>11.52</v>
      </c>
      <c r="T3340">
        <v>3.45</v>
      </c>
      <c r="U3340">
        <v>1.63</v>
      </c>
      <c r="V3340">
        <v>1.5</v>
      </c>
      <c r="W3340">
        <v>72.099999999999994</v>
      </c>
      <c r="X3340">
        <v>6.36</v>
      </c>
      <c r="Y3340">
        <v>7.33</v>
      </c>
      <c r="Z3340">
        <v>16.11</v>
      </c>
      <c r="AA3340">
        <v>22.39</v>
      </c>
      <c r="AB3340">
        <v>6.84</v>
      </c>
      <c r="AC3340">
        <v>16.690000000000001</v>
      </c>
    </row>
    <row r="3341" spans="1:29" x14ac:dyDescent="0.2">
      <c r="A3341" t="s">
        <v>681</v>
      </c>
      <c r="B3341" s="2" t="s">
        <v>4798</v>
      </c>
      <c r="C3341" s="2">
        <v>1</v>
      </c>
      <c r="D3341" s="2">
        <v>1</v>
      </c>
      <c r="E3341" s="2">
        <v>1</v>
      </c>
      <c r="F3341" s="1">
        <v>42933.556250000001</v>
      </c>
      <c r="G3341">
        <v>83.93</v>
      </c>
      <c r="H3341">
        <v>1.82</v>
      </c>
      <c r="I3341">
        <v>1.35</v>
      </c>
      <c r="J3341">
        <v>2.52</v>
      </c>
      <c r="K3341">
        <v>2.21</v>
      </c>
      <c r="L3341">
        <v>0.56999999999999995</v>
      </c>
      <c r="M3341">
        <v>0.65</v>
      </c>
      <c r="N3341">
        <v>1.64</v>
      </c>
      <c r="O3341">
        <v>1.63</v>
      </c>
      <c r="P3341">
        <v>2.62</v>
      </c>
      <c r="Q3341">
        <v>3.47</v>
      </c>
      <c r="R3341">
        <v>5.26</v>
      </c>
      <c r="S3341">
        <v>12.69</v>
      </c>
      <c r="T3341">
        <v>4.3</v>
      </c>
      <c r="U3341">
        <v>1.62</v>
      </c>
      <c r="V3341">
        <v>1.41</v>
      </c>
      <c r="W3341">
        <v>72.430000000000007</v>
      </c>
      <c r="X3341">
        <v>6.53</v>
      </c>
      <c r="Y3341">
        <v>8.31</v>
      </c>
      <c r="Z3341">
        <v>12.52</v>
      </c>
      <c r="AA3341">
        <v>27.09</v>
      </c>
      <c r="AB3341">
        <v>12.9</v>
      </c>
      <c r="AC3341">
        <v>31.25</v>
      </c>
    </row>
    <row r="3342" spans="1:29" x14ac:dyDescent="0.2">
      <c r="A3342" t="s">
        <v>3938</v>
      </c>
      <c r="B3342" s="2" t="s">
        <v>4990</v>
      </c>
      <c r="C3342" s="2">
        <v>2</v>
      </c>
      <c r="D3342" s="2">
        <v>1</v>
      </c>
      <c r="E3342" s="2">
        <v>5</v>
      </c>
      <c r="F3342" s="1">
        <v>43283.450694444444</v>
      </c>
      <c r="G3342">
        <v>83.93</v>
      </c>
      <c r="H3342">
        <v>2</v>
      </c>
      <c r="I3342">
        <v>1.27</v>
      </c>
      <c r="J3342">
        <v>3.56</v>
      </c>
      <c r="K3342">
        <v>2.12</v>
      </c>
      <c r="L3342">
        <v>0.25</v>
      </c>
      <c r="M3342">
        <v>0.19</v>
      </c>
      <c r="N3342">
        <v>1.5</v>
      </c>
      <c r="O3342">
        <v>1.53</v>
      </c>
      <c r="P3342">
        <v>1.38</v>
      </c>
      <c r="Q3342">
        <v>1.66</v>
      </c>
      <c r="R3342">
        <v>9.39</v>
      </c>
      <c r="S3342">
        <v>10.76</v>
      </c>
      <c r="T3342">
        <v>4.96</v>
      </c>
      <c r="U3342">
        <v>1.57</v>
      </c>
      <c r="V3342">
        <v>1.36</v>
      </c>
      <c r="W3342">
        <v>69.16</v>
      </c>
      <c r="X3342">
        <v>6.06</v>
      </c>
      <c r="Y3342">
        <v>8.31</v>
      </c>
      <c r="Z3342">
        <v>9.1</v>
      </c>
      <c r="AA3342">
        <v>19.93</v>
      </c>
      <c r="AB3342">
        <v>8.84</v>
      </c>
      <c r="AC3342">
        <v>20.39</v>
      </c>
    </row>
    <row r="3343" spans="1:29" x14ac:dyDescent="0.2">
      <c r="A3343" t="s">
        <v>1668</v>
      </c>
      <c r="B3343" s="2" t="s">
        <v>4952</v>
      </c>
      <c r="C3343" s="2">
        <v>2</v>
      </c>
      <c r="D3343" s="2">
        <v>1</v>
      </c>
      <c r="E3343" s="2">
        <v>2</v>
      </c>
      <c r="F3343" s="1">
        <v>42989.618055555555</v>
      </c>
      <c r="G3343">
        <v>83.93</v>
      </c>
      <c r="H3343">
        <v>1.88</v>
      </c>
      <c r="I3343">
        <v>1.37</v>
      </c>
      <c r="J3343">
        <v>4.07</v>
      </c>
      <c r="K3343">
        <v>1.85</v>
      </c>
      <c r="L3343">
        <v>0.26</v>
      </c>
      <c r="M3343">
        <v>0.26</v>
      </c>
      <c r="N3343">
        <v>1.6</v>
      </c>
      <c r="O3343">
        <v>1.58</v>
      </c>
      <c r="P3343">
        <v>1.43</v>
      </c>
      <c r="Q3343">
        <v>1.64</v>
      </c>
      <c r="R3343">
        <v>10.5</v>
      </c>
      <c r="S3343">
        <v>10.65</v>
      </c>
      <c r="T3343">
        <v>5.09</v>
      </c>
      <c r="U3343">
        <v>1.61</v>
      </c>
      <c r="V3343">
        <v>1.44</v>
      </c>
      <c r="W3343">
        <v>69.739999999999995</v>
      </c>
      <c r="X3343">
        <v>6.11</v>
      </c>
      <c r="Y3343">
        <v>6.94</v>
      </c>
      <c r="Z3343">
        <v>9.92</v>
      </c>
      <c r="AA3343">
        <v>14.43</v>
      </c>
      <c r="AB3343">
        <v>6.08</v>
      </c>
      <c r="AC3343">
        <v>13.73</v>
      </c>
    </row>
    <row r="3344" spans="1:29" x14ac:dyDescent="0.2">
      <c r="A3344" t="s">
        <v>813</v>
      </c>
      <c r="B3344" s="2" t="s">
        <v>4907</v>
      </c>
      <c r="C3344" s="2">
        <v>1</v>
      </c>
      <c r="D3344" s="2">
        <v>2</v>
      </c>
      <c r="E3344" s="2">
        <v>1</v>
      </c>
      <c r="F3344" s="1">
        <v>42950.481249999997</v>
      </c>
      <c r="G3344">
        <v>83.93</v>
      </c>
      <c r="H3344">
        <v>1.81</v>
      </c>
      <c r="I3344">
        <v>1.37</v>
      </c>
      <c r="J3344">
        <v>3.5</v>
      </c>
      <c r="K3344">
        <v>1.97</v>
      </c>
      <c r="L3344">
        <v>0.47</v>
      </c>
      <c r="M3344">
        <v>0.46</v>
      </c>
      <c r="N3344">
        <v>1.51</v>
      </c>
      <c r="O3344">
        <v>1.51</v>
      </c>
      <c r="P3344">
        <v>2.0299999999999998</v>
      </c>
      <c r="Q3344">
        <v>2.38</v>
      </c>
      <c r="R3344">
        <v>8.7799999999999994</v>
      </c>
      <c r="S3344">
        <v>10.96</v>
      </c>
      <c r="T3344">
        <v>3.92</v>
      </c>
      <c r="U3344">
        <v>1.61</v>
      </c>
      <c r="V3344">
        <v>1.43</v>
      </c>
      <c r="W3344">
        <v>70.760000000000005</v>
      </c>
      <c r="X3344">
        <v>5.42</v>
      </c>
      <c r="Y3344">
        <v>6.4</v>
      </c>
      <c r="Z3344">
        <v>12.35</v>
      </c>
      <c r="AA3344">
        <v>15.6</v>
      </c>
      <c r="AB3344">
        <v>4.72</v>
      </c>
      <c r="AC3344">
        <v>11.98</v>
      </c>
    </row>
    <row r="3345" spans="1:29" x14ac:dyDescent="0.2">
      <c r="A3345" t="s">
        <v>1406</v>
      </c>
      <c r="B3345" s="2" t="s">
        <v>5151</v>
      </c>
      <c r="C3345" s="2">
        <v>2</v>
      </c>
      <c r="D3345" s="2">
        <v>2</v>
      </c>
      <c r="E3345" s="2">
        <v>2</v>
      </c>
      <c r="F3345" s="1">
        <v>42976.477083333331</v>
      </c>
      <c r="G3345">
        <v>83.93</v>
      </c>
      <c r="H3345">
        <v>2</v>
      </c>
      <c r="I3345">
        <v>1.39</v>
      </c>
      <c r="J3345">
        <v>3.19</v>
      </c>
      <c r="K3345">
        <v>2.2000000000000002</v>
      </c>
      <c r="L3345">
        <v>0.38</v>
      </c>
      <c r="M3345">
        <v>0.37</v>
      </c>
      <c r="N3345">
        <v>1.77</v>
      </c>
      <c r="O3345">
        <v>1.75</v>
      </c>
      <c r="P3345">
        <v>1.87</v>
      </c>
      <c r="Q3345">
        <v>2.2000000000000002</v>
      </c>
      <c r="R3345">
        <v>8.11</v>
      </c>
      <c r="S3345">
        <v>12.86</v>
      </c>
      <c r="T3345">
        <v>4.53</v>
      </c>
      <c r="U3345">
        <v>1.76</v>
      </c>
      <c r="V3345">
        <v>1.54</v>
      </c>
      <c r="W3345">
        <v>70.52</v>
      </c>
      <c r="X3345">
        <v>6.11</v>
      </c>
      <c r="Y3345">
        <v>8.26</v>
      </c>
      <c r="Z3345">
        <v>11.96</v>
      </c>
      <c r="AA3345">
        <v>22.69</v>
      </c>
      <c r="AB3345">
        <v>6.97</v>
      </c>
      <c r="AC3345">
        <v>18.43</v>
      </c>
    </row>
    <row r="3346" spans="1:29" x14ac:dyDescent="0.2">
      <c r="A3346" t="s">
        <v>3286</v>
      </c>
      <c r="B3346" s="2" t="s">
        <v>4966</v>
      </c>
      <c r="C3346" s="2">
        <v>2</v>
      </c>
      <c r="D3346" s="2">
        <v>1</v>
      </c>
      <c r="E3346" s="2">
        <v>4</v>
      </c>
      <c r="F3346" s="1">
        <v>43200.668055555558</v>
      </c>
      <c r="G3346">
        <v>83.92</v>
      </c>
      <c r="H3346">
        <v>1.62</v>
      </c>
      <c r="I3346">
        <v>1.05</v>
      </c>
      <c r="J3346">
        <v>1.19</v>
      </c>
      <c r="K3346">
        <v>2.38</v>
      </c>
      <c r="L3346">
        <v>0.7</v>
      </c>
      <c r="M3346">
        <v>0.53</v>
      </c>
      <c r="N3346">
        <v>1.57</v>
      </c>
      <c r="O3346">
        <v>1.53</v>
      </c>
      <c r="P3346">
        <v>3.32</v>
      </c>
      <c r="Q3346">
        <v>4.2</v>
      </c>
      <c r="R3346">
        <v>5.15</v>
      </c>
      <c r="S3346">
        <v>13.4</v>
      </c>
      <c r="T3346">
        <v>2.88</v>
      </c>
      <c r="U3346">
        <v>2.1800000000000002</v>
      </c>
      <c r="V3346">
        <v>1.56</v>
      </c>
      <c r="W3346">
        <v>75.650000000000006</v>
      </c>
      <c r="X3346">
        <v>16.34</v>
      </c>
      <c r="Y3346">
        <v>21.94</v>
      </c>
      <c r="Z3346">
        <v>34.340000000000003</v>
      </c>
      <c r="AA3346">
        <v>58.87</v>
      </c>
      <c r="AB3346">
        <v>9.86</v>
      </c>
      <c r="AC3346">
        <v>42.43</v>
      </c>
    </row>
    <row r="3347" spans="1:29" x14ac:dyDescent="0.2">
      <c r="A3347" t="s">
        <v>814</v>
      </c>
      <c r="B3347" s="2" t="s">
        <v>4920</v>
      </c>
      <c r="C3347" s="2">
        <v>1</v>
      </c>
      <c r="D3347" s="2">
        <v>2</v>
      </c>
      <c r="E3347" s="2">
        <v>1</v>
      </c>
      <c r="F3347" s="1">
        <v>42950.477777777778</v>
      </c>
      <c r="G3347">
        <v>83.92</v>
      </c>
      <c r="H3347">
        <v>1.72</v>
      </c>
      <c r="I3347">
        <v>1.29</v>
      </c>
      <c r="J3347">
        <v>3.44</v>
      </c>
      <c r="K3347">
        <v>1.81</v>
      </c>
      <c r="L3347">
        <v>0.48</v>
      </c>
      <c r="M3347">
        <v>0.5</v>
      </c>
      <c r="N3347">
        <v>1.53</v>
      </c>
      <c r="O3347">
        <v>1.52</v>
      </c>
      <c r="P3347">
        <v>2.1800000000000002</v>
      </c>
      <c r="Q3347">
        <v>2.68</v>
      </c>
      <c r="R3347">
        <v>8.2200000000000006</v>
      </c>
      <c r="S3347">
        <v>11.31</v>
      </c>
      <c r="T3347">
        <v>4.4800000000000004</v>
      </c>
      <c r="U3347">
        <v>1.5</v>
      </c>
      <c r="V3347">
        <v>1.44</v>
      </c>
      <c r="W3347">
        <v>71.09</v>
      </c>
      <c r="X3347">
        <v>6.57</v>
      </c>
      <c r="Y3347">
        <v>7.1</v>
      </c>
      <c r="Z3347">
        <v>12.96</v>
      </c>
      <c r="AA3347">
        <v>17.12</v>
      </c>
      <c r="AB3347">
        <v>5.04</v>
      </c>
      <c r="AC3347">
        <v>17.96</v>
      </c>
    </row>
    <row r="3348" spans="1:29" x14ac:dyDescent="0.2">
      <c r="A3348" t="s">
        <v>1642</v>
      </c>
      <c r="B3348" s="2" t="s">
        <v>4795</v>
      </c>
      <c r="C3348" s="2">
        <v>1</v>
      </c>
      <c r="D3348" s="2">
        <v>1</v>
      </c>
      <c r="E3348" s="2">
        <v>2</v>
      </c>
      <c r="F3348" s="1">
        <v>42989.590277777781</v>
      </c>
      <c r="G3348">
        <v>83.92</v>
      </c>
      <c r="H3348">
        <v>2.21</v>
      </c>
      <c r="I3348">
        <v>1.59</v>
      </c>
      <c r="J3348">
        <v>3.81</v>
      </c>
      <c r="K3348">
        <v>2.15</v>
      </c>
      <c r="L3348">
        <v>0.31</v>
      </c>
      <c r="M3348">
        <v>0.25</v>
      </c>
      <c r="N3348">
        <v>1.85</v>
      </c>
      <c r="O3348">
        <v>1.82</v>
      </c>
      <c r="P3348">
        <v>1.5</v>
      </c>
      <c r="Q3348">
        <v>1.47</v>
      </c>
      <c r="R3348">
        <v>9.6300000000000008</v>
      </c>
      <c r="S3348">
        <v>12.88</v>
      </c>
      <c r="T3348">
        <v>3.82</v>
      </c>
      <c r="U3348">
        <v>1.78</v>
      </c>
      <c r="V3348">
        <v>1.59</v>
      </c>
      <c r="W3348">
        <v>69.89</v>
      </c>
      <c r="X3348">
        <v>5.09</v>
      </c>
      <c r="Y3348">
        <v>5.84</v>
      </c>
      <c r="Z3348">
        <v>10.72</v>
      </c>
      <c r="AA3348">
        <v>16.75</v>
      </c>
      <c r="AB3348">
        <v>7.04</v>
      </c>
      <c r="AC3348">
        <v>13.11</v>
      </c>
    </row>
    <row r="3349" spans="1:29" x14ac:dyDescent="0.2">
      <c r="A3349" t="s">
        <v>992</v>
      </c>
      <c r="B3349" s="2" t="s">
        <v>4817</v>
      </c>
      <c r="C3349" s="2">
        <v>1</v>
      </c>
      <c r="D3349" s="2">
        <v>2</v>
      </c>
      <c r="E3349" s="2">
        <v>2</v>
      </c>
      <c r="F3349" s="1">
        <v>42958.438194444447</v>
      </c>
      <c r="G3349">
        <v>83.92</v>
      </c>
      <c r="H3349">
        <v>1.78</v>
      </c>
      <c r="I3349">
        <v>1.34</v>
      </c>
      <c r="J3349">
        <v>3.79</v>
      </c>
      <c r="K3349">
        <v>1.85</v>
      </c>
      <c r="L3349">
        <v>0.43</v>
      </c>
      <c r="M3349">
        <v>0.4</v>
      </c>
      <c r="N3349">
        <v>1.58</v>
      </c>
      <c r="O3349">
        <v>1.57</v>
      </c>
      <c r="P3349">
        <v>1.94</v>
      </c>
      <c r="Q3349">
        <v>2.17</v>
      </c>
      <c r="R3349">
        <v>8.69</v>
      </c>
      <c r="S3349">
        <v>11.14</v>
      </c>
      <c r="T3349">
        <v>4.7300000000000004</v>
      </c>
      <c r="U3349">
        <v>1.59</v>
      </c>
      <c r="V3349">
        <v>1.45</v>
      </c>
      <c r="W3349">
        <v>70.55</v>
      </c>
      <c r="X3349">
        <v>6.37</v>
      </c>
      <c r="Y3349">
        <v>7.42</v>
      </c>
      <c r="Z3349">
        <v>12.58</v>
      </c>
      <c r="AA3349">
        <v>16.62</v>
      </c>
      <c r="AB3349">
        <v>5.33</v>
      </c>
      <c r="AC3349">
        <v>16.29</v>
      </c>
    </row>
    <row r="3350" spans="1:29" x14ac:dyDescent="0.2">
      <c r="A3350" t="s">
        <v>375</v>
      </c>
      <c r="B3350" s="4">
        <v>764</v>
      </c>
      <c r="C3350" s="2">
        <v>1</v>
      </c>
      <c r="D3350" s="2">
        <v>2</v>
      </c>
      <c r="E3350" s="2">
        <v>1</v>
      </c>
      <c r="F3350" s="1">
        <v>42916.474999999999</v>
      </c>
      <c r="G3350">
        <v>83.91</v>
      </c>
      <c r="H3350">
        <v>1.65</v>
      </c>
      <c r="I3350">
        <v>1.2</v>
      </c>
      <c r="J3350">
        <v>2.25</v>
      </c>
      <c r="K3350">
        <v>2.1</v>
      </c>
      <c r="L3350">
        <v>0.56000000000000005</v>
      </c>
      <c r="M3350">
        <v>0.66</v>
      </c>
      <c r="N3350">
        <v>1.56</v>
      </c>
      <c r="O3350">
        <v>1.59</v>
      </c>
      <c r="P3350">
        <v>2.48</v>
      </c>
      <c r="Q3350">
        <v>2.95</v>
      </c>
      <c r="R3350">
        <v>7.27</v>
      </c>
      <c r="S3350">
        <v>12.54</v>
      </c>
      <c r="T3350">
        <v>3.83</v>
      </c>
      <c r="U3350">
        <v>1.75</v>
      </c>
      <c r="V3350">
        <v>1.47</v>
      </c>
      <c r="W3350">
        <v>70.63</v>
      </c>
      <c r="X3350">
        <v>6.85</v>
      </c>
      <c r="Y3350">
        <v>10</v>
      </c>
      <c r="Z3350">
        <v>14.18</v>
      </c>
      <c r="AA3350">
        <v>30.43</v>
      </c>
      <c r="AB3350">
        <v>9.31</v>
      </c>
      <c r="AC3350">
        <v>25.31</v>
      </c>
    </row>
    <row r="3351" spans="1:29" x14ac:dyDescent="0.2">
      <c r="A3351" t="s">
        <v>3308</v>
      </c>
      <c r="B3351" s="2" t="s">
        <v>4856</v>
      </c>
      <c r="C3351" s="2">
        <v>1</v>
      </c>
      <c r="D3351" s="2">
        <v>1</v>
      </c>
      <c r="E3351" s="2">
        <v>4</v>
      </c>
      <c r="F3351" s="1">
        <v>43202.645138888889</v>
      </c>
      <c r="G3351">
        <v>83.91</v>
      </c>
      <c r="H3351">
        <v>1.57</v>
      </c>
      <c r="I3351">
        <v>0.97</v>
      </c>
      <c r="J3351">
        <v>2.2400000000000002</v>
      </c>
      <c r="K3351">
        <v>2.21</v>
      </c>
      <c r="L3351">
        <v>0.63</v>
      </c>
      <c r="M3351">
        <v>0.28000000000000003</v>
      </c>
      <c r="N3351">
        <v>1.39</v>
      </c>
      <c r="O3351">
        <v>1.38</v>
      </c>
      <c r="P3351">
        <v>3.14</v>
      </c>
      <c r="Q3351">
        <v>3.74</v>
      </c>
      <c r="R3351">
        <v>5.29</v>
      </c>
      <c r="S3351">
        <v>11.85</v>
      </c>
      <c r="T3351">
        <v>4.7699999999999996</v>
      </c>
      <c r="U3351">
        <v>1.99</v>
      </c>
      <c r="V3351">
        <v>1.47</v>
      </c>
      <c r="W3351">
        <v>74.06</v>
      </c>
      <c r="X3351">
        <v>21.18</v>
      </c>
      <c r="Y3351">
        <v>24.58</v>
      </c>
      <c r="Z3351">
        <v>28.63</v>
      </c>
      <c r="AA3351">
        <v>53.22</v>
      </c>
      <c r="AB3351">
        <v>10.77</v>
      </c>
      <c r="AC3351">
        <v>66.069999999999993</v>
      </c>
    </row>
    <row r="3352" spans="1:29" x14ac:dyDescent="0.2">
      <c r="A3352" t="s">
        <v>525</v>
      </c>
      <c r="B3352" s="2" t="s">
        <v>5034</v>
      </c>
      <c r="C3352" s="2">
        <v>2</v>
      </c>
      <c r="D3352" s="2">
        <v>1</v>
      </c>
      <c r="E3352" s="2">
        <v>1</v>
      </c>
      <c r="F3352" s="1">
        <v>42922.435416666667</v>
      </c>
      <c r="G3352">
        <v>83.91</v>
      </c>
      <c r="H3352">
        <v>1.78</v>
      </c>
      <c r="I3352">
        <v>1.23</v>
      </c>
      <c r="J3352">
        <v>2.11</v>
      </c>
      <c r="K3352">
        <v>2.17</v>
      </c>
      <c r="L3352">
        <v>0.48</v>
      </c>
      <c r="M3352">
        <v>0.44</v>
      </c>
      <c r="N3352">
        <v>1.6</v>
      </c>
      <c r="O3352">
        <v>1.62</v>
      </c>
      <c r="P3352">
        <v>2.48</v>
      </c>
      <c r="Q3352">
        <v>3.07</v>
      </c>
      <c r="R3352">
        <v>7.32</v>
      </c>
      <c r="S3352">
        <v>12.18</v>
      </c>
      <c r="T3352">
        <v>4.6399999999999997</v>
      </c>
      <c r="U3352">
        <v>1.54</v>
      </c>
      <c r="V3352">
        <v>1.48</v>
      </c>
      <c r="W3352">
        <v>72.92</v>
      </c>
      <c r="X3352">
        <v>7.57</v>
      </c>
      <c r="Y3352">
        <v>9.5399999999999991</v>
      </c>
      <c r="Z3352">
        <v>11.78</v>
      </c>
      <c r="AA3352">
        <v>27.03</v>
      </c>
      <c r="AB3352">
        <v>9.89</v>
      </c>
      <c r="AC3352">
        <v>27.84</v>
      </c>
    </row>
    <row r="3353" spans="1:29" x14ac:dyDescent="0.2">
      <c r="A3353" t="s">
        <v>4049</v>
      </c>
      <c r="B3353" s="2" t="s">
        <v>4752</v>
      </c>
      <c r="C3353" s="2">
        <v>1</v>
      </c>
      <c r="D3353" s="2">
        <v>2</v>
      </c>
      <c r="E3353" s="2">
        <v>5</v>
      </c>
      <c r="F3353" s="1">
        <v>43283.612500000003</v>
      </c>
      <c r="G3353">
        <v>83.91</v>
      </c>
      <c r="H3353">
        <v>2.11</v>
      </c>
      <c r="I3353">
        <v>1.24</v>
      </c>
      <c r="J3353">
        <v>3.73</v>
      </c>
      <c r="K3353">
        <v>2.17</v>
      </c>
      <c r="L3353">
        <v>0.21</v>
      </c>
      <c r="M3353">
        <v>0.22</v>
      </c>
      <c r="N3353">
        <v>1.48</v>
      </c>
      <c r="O3353">
        <v>1.52</v>
      </c>
      <c r="P3353">
        <v>1.35</v>
      </c>
      <c r="Q3353">
        <v>1.66</v>
      </c>
      <c r="R3353">
        <v>10.07</v>
      </c>
      <c r="S3353">
        <v>10.27</v>
      </c>
      <c r="T3353">
        <v>5.36</v>
      </c>
      <c r="U3353">
        <v>1.79</v>
      </c>
      <c r="V3353">
        <v>1.41</v>
      </c>
      <c r="W3353">
        <v>68.680000000000007</v>
      </c>
      <c r="X3353">
        <v>6.48</v>
      </c>
      <c r="Y3353">
        <v>8.82</v>
      </c>
      <c r="Z3353">
        <v>10.029999999999999</v>
      </c>
      <c r="AA3353">
        <v>18.93</v>
      </c>
      <c r="AB3353">
        <v>7.28</v>
      </c>
      <c r="AC3353">
        <v>18.149999999999999</v>
      </c>
    </row>
    <row r="3354" spans="1:29" x14ac:dyDescent="0.2">
      <c r="A3354" t="s">
        <v>620</v>
      </c>
      <c r="B3354" s="2" t="s">
        <v>5040</v>
      </c>
      <c r="C3354" s="2">
        <v>2</v>
      </c>
      <c r="D3354" s="2">
        <v>2</v>
      </c>
      <c r="E3354" s="2">
        <v>1</v>
      </c>
      <c r="F3354" s="1">
        <v>42928.63958333333</v>
      </c>
      <c r="G3354">
        <v>83.91</v>
      </c>
      <c r="H3354">
        <v>1.92</v>
      </c>
      <c r="I3354">
        <v>1.35</v>
      </c>
      <c r="J3354">
        <v>1.41</v>
      </c>
      <c r="K3354">
        <v>2.4</v>
      </c>
      <c r="L3354">
        <v>0.56999999999999995</v>
      </c>
      <c r="M3354">
        <v>0.65</v>
      </c>
      <c r="N3354">
        <v>1.93</v>
      </c>
      <c r="O3354">
        <v>1.92</v>
      </c>
      <c r="P3354">
        <v>2.94</v>
      </c>
      <c r="Q3354">
        <v>3.57</v>
      </c>
      <c r="R3354">
        <v>5</v>
      </c>
      <c r="S3354">
        <v>15.34</v>
      </c>
      <c r="T3354">
        <v>4.37</v>
      </c>
      <c r="U3354">
        <v>1.84</v>
      </c>
      <c r="V3354">
        <v>1.63</v>
      </c>
      <c r="W3354">
        <v>72.680000000000007</v>
      </c>
      <c r="X3354">
        <v>8.51</v>
      </c>
      <c r="Y3354">
        <v>10.42</v>
      </c>
      <c r="Z3354">
        <v>17.25</v>
      </c>
      <c r="AA3354">
        <v>40.270000000000003</v>
      </c>
      <c r="AB3354">
        <v>13.83</v>
      </c>
      <c r="AC3354">
        <v>39.19</v>
      </c>
    </row>
    <row r="3355" spans="1:29" x14ac:dyDescent="0.2">
      <c r="A3355" t="s">
        <v>247</v>
      </c>
      <c r="B3355" s="2" t="s">
        <v>5029</v>
      </c>
      <c r="C3355" s="2">
        <v>2</v>
      </c>
      <c r="D3355" s="2">
        <v>2</v>
      </c>
      <c r="E3355" s="2">
        <v>1</v>
      </c>
      <c r="F3355" s="1">
        <v>42908.595138888886</v>
      </c>
      <c r="G3355">
        <v>83.91</v>
      </c>
      <c r="H3355">
        <v>1.89</v>
      </c>
      <c r="I3355">
        <v>1.2</v>
      </c>
      <c r="J3355">
        <v>1.5</v>
      </c>
      <c r="K3355">
        <v>2.39</v>
      </c>
      <c r="L3355">
        <v>0.54</v>
      </c>
      <c r="M3355">
        <v>0.55000000000000004</v>
      </c>
      <c r="N3355">
        <v>1.75</v>
      </c>
      <c r="O3355">
        <v>1.78</v>
      </c>
      <c r="P3355">
        <v>2.88</v>
      </c>
      <c r="Q3355">
        <v>3.54</v>
      </c>
      <c r="R3355">
        <v>5.78</v>
      </c>
      <c r="S3355">
        <v>13.88</v>
      </c>
      <c r="T3355">
        <v>5.3</v>
      </c>
      <c r="U3355">
        <v>1.86</v>
      </c>
      <c r="V3355">
        <v>1.59</v>
      </c>
      <c r="W3355">
        <v>72.72</v>
      </c>
      <c r="X3355">
        <v>9.98</v>
      </c>
      <c r="Y3355">
        <v>12.07</v>
      </c>
      <c r="Z3355">
        <v>17.52</v>
      </c>
      <c r="AA3355">
        <v>40.880000000000003</v>
      </c>
      <c r="AB3355">
        <v>12.29</v>
      </c>
      <c r="AC3355">
        <v>44.02</v>
      </c>
    </row>
    <row r="3356" spans="1:29" x14ac:dyDescent="0.2">
      <c r="A3356" t="s">
        <v>638</v>
      </c>
      <c r="B3356" s="2" t="s">
        <v>4984</v>
      </c>
      <c r="C3356" s="2">
        <v>2</v>
      </c>
      <c r="D3356" s="2">
        <v>2</v>
      </c>
      <c r="E3356" s="2">
        <v>1</v>
      </c>
      <c r="F3356" s="1">
        <v>42933.35833333333</v>
      </c>
      <c r="G3356">
        <v>83.91</v>
      </c>
      <c r="H3356">
        <v>2.25</v>
      </c>
      <c r="I3356">
        <v>1.5</v>
      </c>
      <c r="J3356">
        <v>2.42</v>
      </c>
      <c r="K3356">
        <v>2.77</v>
      </c>
      <c r="L3356">
        <v>0.56000000000000005</v>
      </c>
      <c r="M3356">
        <v>0.59</v>
      </c>
      <c r="N3356">
        <v>1.91</v>
      </c>
      <c r="O3356">
        <v>1.88</v>
      </c>
      <c r="P3356">
        <v>2.72</v>
      </c>
      <c r="Q3356">
        <v>3.21</v>
      </c>
      <c r="R3356">
        <v>3.51</v>
      </c>
      <c r="S3356">
        <v>15.11</v>
      </c>
      <c r="T3356">
        <v>4.0599999999999996</v>
      </c>
      <c r="U3356">
        <v>2.14</v>
      </c>
      <c r="V3356">
        <v>1.6</v>
      </c>
      <c r="W3356">
        <v>72.22</v>
      </c>
      <c r="X3356">
        <v>8.14</v>
      </c>
      <c r="Y3356">
        <v>10.65</v>
      </c>
      <c r="Z3356">
        <v>17.3</v>
      </c>
      <c r="AA3356">
        <v>38.06</v>
      </c>
      <c r="AB3356">
        <v>16</v>
      </c>
      <c r="AC3356">
        <v>41.26</v>
      </c>
    </row>
    <row r="3357" spans="1:29" x14ac:dyDescent="0.2">
      <c r="A3357" t="s">
        <v>1826</v>
      </c>
      <c r="B3357" s="2" t="s">
        <v>4763</v>
      </c>
      <c r="C3357" s="2">
        <v>1</v>
      </c>
      <c r="D3357" s="2">
        <v>1</v>
      </c>
      <c r="E3357" s="2">
        <v>2</v>
      </c>
      <c r="F3357" s="1">
        <v>42990.588888888888</v>
      </c>
      <c r="G3357">
        <v>83.9</v>
      </c>
      <c r="H3357">
        <v>2.39</v>
      </c>
      <c r="I3357">
        <v>1.58</v>
      </c>
      <c r="J3357">
        <v>5.86</v>
      </c>
      <c r="K3357">
        <v>2.21</v>
      </c>
      <c r="L3357">
        <v>0.28999999999999998</v>
      </c>
      <c r="M3357">
        <v>0.19</v>
      </c>
      <c r="N3357">
        <v>1.76</v>
      </c>
      <c r="O3357">
        <v>1.75</v>
      </c>
      <c r="P3357">
        <v>1.57</v>
      </c>
      <c r="Q3357">
        <v>1.6</v>
      </c>
      <c r="R3357">
        <v>10.34</v>
      </c>
      <c r="S3357">
        <v>12.32</v>
      </c>
      <c r="T3357">
        <v>5.62</v>
      </c>
      <c r="U3357">
        <v>2.02</v>
      </c>
      <c r="V3357">
        <v>1.6</v>
      </c>
      <c r="W3357">
        <v>66.930000000000007</v>
      </c>
      <c r="X3357">
        <v>11.18</v>
      </c>
      <c r="Y3357">
        <v>8.56</v>
      </c>
      <c r="Z3357">
        <v>17.440000000000001</v>
      </c>
      <c r="AA3357">
        <v>17.05</v>
      </c>
      <c r="AB3357">
        <v>4.91</v>
      </c>
      <c r="AC3357">
        <v>26.94</v>
      </c>
    </row>
    <row r="3358" spans="1:29" x14ac:dyDescent="0.2">
      <c r="A3358" t="s">
        <v>1715</v>
      </c>
      <c r="B3358" s="2" t="s">
        <v>5057</v>
      </c>
      <c r="C3358" s="2">
        <v>2</v>
      </c>
      <c r="D3358" s="2">
        <v>1</v>
      </c>
      <c r="E3358" s="2">
        <v>2</v>
      </c>
      <c r="F3358" s="1">
        <v>42989.745833333334</v>
      </c>
      <c r="G3358">
        <v>83.9</v>
      </c>
      <c r="H3358">
        <v>1.6</v>
      </c>
      <c r="I3358">
        <v>1.3</v>
      </c>
      <c r="J3358">
        <v>3.67</v>
      </c>
      <c r="K3358">
        <v>1.7</v>
      </c>
      <c r="L3358">
        <v>0.33</v>
      </c>
      <c r="M3358">
        <v>0.28000000000000003</v>
      </c>
      <c r="N3358">
        <v>1.47</v>
      </c>
      <c r="O3358">
        <v>1.48</v>
      </c>
      <c r="P3358">
        <v>1.51</v>
      </c>
      <c r="Q3358">
        <v>1.74</v>
      </c>
      <c r="R3358">
        <v>11.1</v>
      </c>
      <c r="S3358">
        <v>9.64</v>
      </c>
      <c r="T3358">
        <v>4.8499999999999996</v>
      </c>
      <c r="U3358">
        <v>1.35</v>
      </c>
      <c r="V3358">
        <v>1.34</v>
      </c>
      <c r="W3358">
        <v>70.17</v>
      </c>
      <c r="X3358">
        <v>5.66</v>
      </c>
      <c r="Y3358">
        <v>5.88</v>
      </c>
      <c r="Z3358">
        <v>9.36</v>
      </c>
      <c r="AA3358">
        <v>11.16</v>
      </c>
      <c r="AB3358">
        <v>4.58</v>
      </c>
      <c r="AC3358">
        <v>10.53</v>
      </c>
    </row>
    <row r="3359" spans="1:29" x14ac:dyDescent="0.2">
      <c r="A3359" t="s">
        <v>627</v>
      </c>
      <c r="B3359" s="2" t="s">
        <v>4912</v>
      </c>
      <c r="C3359" s="2">
        <v>1</v>
      </c>
      <c r="D3359" s="2">
        <v>1</v>
      </c>
      <c r="E3359" s="2">
        <v>1</v>
      </c>
      <c r="F3359" s="1">
        <v>42928.660416666666</v>
      </c>
      <c r="G3359">
        <v>83.9</v>
      </c>
      <c r="H3359">
        <v>1.97</v>
      </c>
      <c r="I3359">
        <v>1.39</v>
      </c>
      <c r="J3359">
        <v>1.94</v>
      </c>
      <c r="K3359">
        <v>2.4500000000000002</v>
      </c>
      <c r="L3359">
        <v>0.54</v>
      </c>
      <c r="M3359">
        <v>0.55000000000000004</v>
      </c>
      <c r="N3359">
        <v>1.89</v>
      </c>
      <c r="O3359">
        <v>1.9</v>
      </c>
      <c r="P3359">
        <v>2.67</v>
      </c>
      <c r="Q3359">
        <v>3.23</v>
      </c>
      <c r="R3359">
        <v>5.62</v>
      </c>
      <c r="S3359">
        <v>14.83</v>
      </c>
      <c r="T3359">
        <v>4.6900000000000004</v>
      </c>
      <c r="U3359">
        <v>1.79</v>
      </c>
      <c r="V3359">
        <v>1.6</v>
      </c>
      <c r="W3359">
        <v>71.89</v>
      </c>
      <c r="X3359">
        <v>7.98</v>
      </c>
      <c r="Y3359">
        <v>9.8800000000000008</v>
      </c>
      <c r="Z3359">
        <v>15.46</v>
      </c>
      <c r="AA3359">
        <v>32.93</v>
      </c>
      <c r="AB3359">
        <v>11.07</v>
      </c>
      <c r="AC3359">
        <v>33.65</v>
      </c>
    </row>
    <row r="3360" spans="1:29" x14ac:dyDescent="0.2">
      <c r="A3360" t="s">
        <v>4098</v>
      </c>
      <c r="B3360" s="2" t="s">
        <v>5107</v>
      </c>
      <c r="C3360" s="2">
        <v>2</v>
      </c>
      <c r="D3360" s="2">
        <v>2</v>
      </c>
      <c r="E3360" s="2">
        <v>5</v>
      </c>
      <c r="F3360" s="1">
        <v>43284.361805555556</v>
      </c>
      <c r="G3360">
        <v>83.9</v>
      </c>
      <c r="H3360">
        <v>1.99</v>
      </c>
      <c r="I3360">
        <v>1.33</v>
      </c>
      <c r="J3360">
        <v>3.82</v>
      </c>
      <c r="K3360">
        <v>2.17</v>
      </c>
      <c r="L3360">
        <v>0.3</v>
      </c>
      <c r="M3360">
        <v>0.28000000000000003</v>
      </c>
      <c r="N3360">
        <v>1.35</v>
      </c>
      <c r="O3360">
        <v>1.36</v>
      </c>
      <c r="P3360">
        <v>1.32</v>
      </c>
      <c r="Q3360">
        <v>1.69</v>
      </c>
      <c r="R3360">
        <v>10.88</v>
      </c>
      <c r="S3360">
        <v>9.4600000000000009</v>
      </c>
      <c r="T3360">
        <v>4.37</v>
      </c>
      <c r="U3360">
        <v>1.49</v>
      </c>
      <c r="V3360">
        <v>1.3</v>
      </c>
      <c r="W3360">
        <v>68.36</v>
      </c>
      <c r="X3360">
        <v>4.59</v>
      </c>
      <c r="Y3360">
        <v>7.02</v>
      </c>
      <c r="Z3360">
        <v>9.24</v>
      </c>
      <c r="AA3360">
        <v>12.49</v>
      </c>
      <c r="AB3360">
        <v>4.4000000000000004</v>
      </c>
      <c r="AC3360">
        <v>11.91</v>
      </c>
    </row>
    <row r="3361" spans="1:29" x14ac:dyDescent="0.2">
      <c r="A3361" t="s">
        <v>815</v>
      </c>
      <c r="B3361" s="2" t="s">
        <v>4964</v>
      </c>
      <c r="C3361" s="2">
        <v>2</v>
      </c>
      <c r="D3361" s="2">
        <v>2</v>
      </c>
      <c r="E3361" s="2">
        <v>1</v>
      </c>
      <c r="F3361" s="1">
        <v>42950.479861111111</v>
      </c>
      <c r="G3361">
        <v>83.9</v>
      </c>
      <c r="H3361">
        <v>1.52</v>
      </c>
      <c r="I3361">
        <v>1.2</v>
      </c>
      <c r="J3361">
        <v>3.03</v>
      </c>
      <c r="K3361">
        <v>1.72</v>
      </c>
      <c r="L3361">
        <v>0.5</v>
      </c>
      <c r="M3361">
        <v>0.46</v>
      </c>
      <c r="N3361">
        <v>1.36</v>
      </c>
      <c r="O3361">
        <v>1.36</v>
      </c>
      <c r="P3361">
        <v>2.2200000000000002</v>
      </c>
      <c r="Q3361">
        <v>2.58</v>
      </c>
      <c r="R3361">
        <v>8.68</v>
      </c>
      <c r="S3361">
        <v>9.76</v>
      </c>
      <c r="T3361">
        <v>4.47</v>
      </c>
      <c r="U3361">
        <v>1.36</v>
      </c>
      <c r="V3361">
        <v>1.36</v>
      </c>
      <c r="W3361">
        <v>72.400000000000006</v>
      </c>
      <c r="X3361">
        <v>6.58</v>
      </c>
      <c r="Y3361">
        <v>7.49</v>
      </c>
      <c r="Z3361">
        <v>11.77</v>
      </c>
      <c r="AA3361">
        <v>16.57</v>
      </c>
      <c r="AB3361">
        <v>5.49</v>
      </c>
      <c r="AC3361">
        <v>14.93</v>
      </c>
    </row>
    <row r="3362" spans="1:29" x14ac:dyDescent="0.2">
      <c r="A3362" t="s">
        <v>631</v>
      </c>
      <c r="B3362" s="2" t="s">
        <v>4851</v>
      </c>
      <c r="C3362" s="2">
        <v>1</v>
      </c>
      <c r="D3362" s="2">
        <v>1</v>
      </c>
      <c r="E3362" s="2">
        <v>1</v>
      </c>
      <c r="F3362" s="1">
        <v>42928.668055555558</v>
      </c>
      <c r="G3362">
        <v>83.9</v>
      </c>
      <c r="H3362">
        <v>1.81</v>
      </c>
      <c r="I3362">
        <v>1.22</v>
      </c>
      <c r="J3362">
        <v>2.0299999999999998</v>
      </c>
      <c r="K3362">
        <v>2.19</v>
      </c>
      <c r="L3362">
        <v>0.53</v>
      </c>
      <c r="M3362">
        <v>0.56000000000000005</v>
      </c>
      <c r="N3362">
        <v>1.62</v>
      </c>
      <c r="O3362">
        <v>1.63</v>
      </c>
      <c r="P3362">
        <v>2.69</v>
      </c>
      <c r="Q3362">
        <v>3.39</v>
      </c>
      <c r="R3362">
        <v>7.11</v>
      </c>
      <c r="S3362">
        <v>12.59</v>
      </c>
      <c r="T3362">
        <v>4.68</v>
      </c>
      <c r="U3362">
        <v>1.77</v>
      </c>
      <c r="V3362">
        <v>1.51</v>
      </c>
      <c r="W3362">
        <v>72.650000000000006</v>
      </c>
      <c r="X3362">
        <v>7.77</v>
      </c>
      <c r="Y3362">
        <v>9.57</v>
      </c>
      <c r="Z3362">
        <v>12.51</v>
      </c>
      <c r="AA3362">
        <v>29.71</v>
      </c>
      <c r="AB3362">
        <v>9.2899999999999991</v>
      </c>
      <c r="AC3362">
        <v>32.950000000000003</v>
      </c>
    </row>
    <row r="3363" spans="1:29" x14ac:dyDescent="0.2">
      <c r="A3363" t="s">
        <v>1353</v>
      </c>
      <c r="B3363" s="2" t="s">
        <v>5089</v>
      </c>
      <c r="C3363" s="2">
        <v>2</v>
      </c>
      <c r="D3363" s="2">
        <v>2</v>
      </c>
      <c r="E3363" s="2">
        <v>2</v>
      </c>
      <c r="F3363" s="1">
        <v>42976.386805555558</v>
      </c>
      <c r="G3363">
        <v>83.9</v>
      </c>
      <c r="H3363">
        <v>1.71</v>
      </c>
      <c r="I3363">
        <v>1.35</v>
      </c>
      <c r="J3363">
        <v>3.43</v>
      </c>
      <c r="K3363">
        <v>1.85</v>
      </c>
      <c r="L3363">
        <v>0.39</v>
      </c>
      <c r="M3363">
        <v>0.38</v>
      </c>
      <c r="N3363">
        <v>1.64</v>
      </c>
      <c r="O3363">
        <v>1.62</v>
      </c>
      <c r="P3363">
        <v>1.89</v>
      </c>
      <c r="Q3363">
        <v>2.27</v>
      </c>
      <c r="R3363">
        <v>9.31</v>
      </c>
      <c r="S3363">
        <v>11.62</v>
      </c>
      <c r="T3363">
        <v>4.96</v>
      </c>
      <c r="U3363">
        <v>1.41</v>
      </c>
      <c r="V3363">
        <v>1.45</v>
      </c>
      <c r="W3363">
        <v>71.11</v>
      </c>
      <c r="X3363">
        <v>6.49</v>
      </c>
      <c r="Y3363">
        <v>7.29</v>
      </c>
      <c r="Z3363">
        <v>10.94</v>
      </c>
      <c r="AA3363">
        <v>16.27</v>
      </c>
      <c r="AB3363">
        <v>5.87</v>
      </c>
      <c r="AC3363">
        <v>17.440000000000001</v>
      </c>
    </row>
    <row r="3364" spans="1:29" x14ac:dyDescent="0.2">
      <c r="A3364" t="s">
        <v>1103</v>
      </c>
      <c r="B3364" s="4">
        <v>78010</v>
      </c>
      <c r="C3364" s="2">
        <v>1</v>
      </c>
      <c r="D3364" s="2">
        <v>2</v>
      </c>
      <c r="E3364" s="2">
        <v>2</v>
      </c>
      <c r="F3364" s="1">
        <v>42963.565972222219</v>
      </c>
      <c r="G3364">
        <v>83.89</v>
      </c>
      <c r="H3364">
        <v>1.79</v>
      </c>
      <c r="I3364">
        <v>1.27</v>
      </c>
      <c r="J3364">
        <v>3.5</v>
      </c>
      <c r="K3364">
        <v>1.95</v>
      </c>
      <c r="L3364">
        <v>0.39</v>
      </c>
      <c r="M3364">
        <v>0.36</v>
      </c>
      <c r="N3364">
        <v>1.54</v>
      </c>
      <c r="O3364">
        <v>1.56</v>
      </c>
      <c r="P3364">
        <v>1.82</v>
      </c>
      <c r="Q3364">
        <v>2.19</v>
      </c>
      <c r="R3364">
        <v>8.86</v>
      </c>
      <c r="S3364">
        <v>11.12</v>
      </c>
      <c r="T3364">
        <v>4.79</v>
      </c>
      <c r="U3364">
        <v>1.55</v>
      </c>
      <c r="V3364">
        <v>1.41</v>
      </c>
      <c r="W3364">
        <v>69.959999999999994</v>
      </c>
      <c r="X3364">
        <v>6.61</v>
      </c>
      <c r="Y3364">
        <v>8.06</v>
      </c>
      <c r="Z3364">
        <v>11.54</v>
      </c>
      <c r="AA3364">
        <v>17.88</v>
      </c>
      <c r="AB3364">
        <v>5.69</v>
      </c>
      <c r="AC3364">
        <v>18.46</v>
      </c>
    </row>
    <row r="3365" spans="1:29" x14ac:dyDescent="0.2">
      <c r="A3365" t="s">
        <v>104</v>
      </c>
      <c r="B3365" s="2" t="s">
        <v>4725</v>
      </c>
      <c r="C3365" s="2">
        <v>1</v>
      </c>
      <c r="D3365" s="2">
        <v>1</v>
      </c>
      <c r="E3365" s="2">
        <v>1</v>
      </c>
      <c r="F3365" s="1">
        <v>42899.493055555555</v>
      </c>
      <c r="G3365">
        <v>83.89</v>
      </c>
      <c r="H3365">
        <v>1.96</v>
      </c>
      <c r="I3365">
        <v>1.42</v>
      </c>
      <c r="J3365">
        <v>3.16</v>
      </c>
      <c r="K3365">
        <v>2.29</v>
      </c>
      <c r="L3365">
        <v>0.57999999999999996</v>
      </c>
      <c r="M3365">
        <v>0.71</v>
      </c>
      <c r="N3365">
        <v>1.84</v>
      </c>
      <c r="O3365">
        <v>1.81</v>
      </c>
      <c r="P3365">
        <v>2.84</v>
      </c>
      <c r="Q3365">
        <v>3.72</v>
      </c>
      <c r="R3365">
        <v>5.91</v>
      </c>
      <c r="S3365">
        <v>14.82</v>
      </c>
      <c r="T3365">
        <v>5.1100000000000003</v>
      </c>
      <c r="U3365">
        <v>1.74</v>
      </c>
      <c r="V3365">
        <v>1.6</v>
      </c>
      <c r="W3365">
        <v>70.91</v>
      </c>
      <c r="X3365">
        <v>10.050000000000001</v>
      </c>
      <c r="Y3365">
        <v>11.76</v>
      </c>
      <c r="Z3365">
        <v>18.55</v>
      </c>
      <c r="AA3365">
        <v>31.19</v>
      </c>
      <c r="AB3365">
        <v>8.51</v>
      </c>
      <c r="AC3365">
        <v>37.96</v>
      </c>
    </row>
    <row r="3366" spans="1:29" x14ac:dyDescent="0.2">
      <c r="A3366" t="s">
        <v>1241</v>
      </c>
      <c r="B3366" s="2" t="s">
        <v>4741</v>
      </c>
      <c r="C3366" s="2">
        <v>2</v>
      </c>
      <c r="D3366" s="2">
        <v>1</v>
      </c>
      <c r="E3366" s="2">
        <v>2</v>
      </c>
      <c r="F3366" s="1">
        <v>42965.668055555558</v>
      </c>
      <c r="G3366">
        <v>83.89</v>
      </c>
      <c r="H3366">
        <v>1.95</v>
      </c>
      <c r="I3366">
        <v>1.58</v>
      </c>
      <c r="J3366">
        <v>3.5</v>
      </c>
      <c r="K3366">
        <v>1.99</v>
      </c>
      <c r="L3366">
        <v>0.44</v>
      </c>
      <c r="M3366">
        <v>0.55000000000000004</v>
      </c>
      <c r="N3366">
        <v>1.81</v>
      </c>
      <c r="O3366">
        <v>1.74</v>
      </c>
      <c r="P3366">
        <v>1.93</v>
      </c>
      <c r="Q3366">
        <v>2.59</v>
      </c>
      <c r="R3366">
        <v>9.41</v>
      </c>
      <c r="S3366">
        <v>12.66</v>
      </c>
      <c r="T3366">
        <v>3.84</v>
      </c>
      <c r="U3366">
        <v>1.6</v>
      </c>
      <c r="V3366">
        <v>1.54</v>
      </c>
      <c r="W3366">
        <v>71.09</v>
      </c>
      <c r="X3366">
        <v>4.51</v>
      </c>
      <c r="Y3366">
        <v>5</v>
      </c>
      <c r="Z3366">
        <v>11.48</v>
      </c>
      <c r="AA3366">
        <v>12.15</v>
      </c>
      <c r="AB3366">
        <v>3.93</v>
      </c>
      <c r="AC3366">
        <v>14.26</v>
      </c>
    </row>
    <row r="3367" spans="1:29" x14ac:dyDescent="0.2">
      <c r="A3367" t="s">
        <v>1096</v>
      </c>
      <c r="B3367" s="2" t="s">
        <v>5148</v>
      </c>
      <c r="C3367" s="2">
        <v>2</v>
      </c>
      <c r="D3367" s="2">
        <v>2</v>
      </c>
      <c r="E3367" s="2">
        <v>2</v>
      </c>
      <c r="F3367" s="1">
        <v>42963.543055555558</v>
      </c>
      <c r="G3367">
        <v>83.89</v>
      </c>
      <c r="H3367">
        <v>1.97</v>
      </c>
      <c r="I3367">
        <v>1.32</v>
      </c>
      <c r="J3367">
        <v>3.66</v>
      </c>
      <c r="K3367">
        <v>2.09</v>
      </c>
      <c r="L3367">
        <v>0.38</v>
      </c>
      <c r="M3367">
        <v>0.44</v>
      </c>
      <c r="N3367">
        <v>1.57</v>
      </c>
      <c r="O3367">
        <v>1.58</v>
      </c>
      <c r="P3367">
        <v>1.82</v>
      </c>
      <c r="Q3367">
        <v>2.46</v>
      </c>
      <c r="R3367">
        <v>8.9600000000000009</v>
      </c>
      <c r="S3367">
        <v>11.27</v>
      </c>
      <c r="T3367">
        <v>4.57</v>
      </c>
      <c r="U3367">
        <v>1.71</v>
      </c>
      <c r="V3367">
        <v>1.44</v>
      </c>
      <c r="W3367">
        <v>70.31</v>
      </c>
      <c r="X3367">
        <v>5.61</v>
      </c>
      <c r="Y3367">
        <v>7.67</v>
      </c>
      <c r="Z3367">
        <v>10.08</v>
      </c>
      <c r="AA3367">
        <v>17.920000000000002</v>
      </c>
      <c r="AB3367">
        <v>6.08</v>
      </c>
      <c r="AC3367">
        <v>14.65</v>
      </c>
    </row>
    <row r="3368" spans="1:29" x14ac:dyDescent="0.2">
      <c r="A3368" t="s">
        <v>313</v>
      </c>
      <c r="B3368" s="2" t="s">
        <v>5183</v>
      </c>
      <c r="C3368" s="2">
        <v>2</v>
      </c>
      <c r="D3368" s="2">
        <v>1</v>
      </c>
      <c r="E3368" s="2">
        <v>1</v>
      </c>
      <c r="F3368" s="1">
        <v>42914.585416666669</v>
      </c>
      <c r="G3368">
        <v>83.89</v>
      </c>
      <c r="H3368">
        <v>1.88</v>
      </c>
      <c r="I3368">
        <v>1.25</v>
      </c>
      <c r="J3368">
        <v>3.61</v>
      </c>
      <c r="K3368">
        <v>1.97</v>
      </c>
      <c r="L3368">
        <v>0.46</v>
      </c>
      <c r="M3368">
        <v>0.52</v>
      </c>
      <c r="N3368">
        <v>1.73</v>
      </c>
      <c r="O3368">
        <v>1.72</v>
      </c>
      <c r="P3368">
        <v>2.4500000000000002</v>
      </c>
      <c r="Q3368">
        <v>3.09</v>
      </c>
      <c r="R3368">
        <v>7.53</v>
      </c>
      <c r="S3368">
        <v>13.24</v>
      </c>
      <c r="T3368">
        <v>6.11</v>
      </c>
      <c r="U3368">
        <v>1.65</v>
      </c>
      <c r="V3368">
        <v>1.57</v>
      </c>
      <c r="W3368">
        <v>70.650000000000006</v>
      </c>
      <c r="X3368">
        <v>10.84</v>
      </c>
      <c r="Y3368">
        <v>11.06</v>
      </c>
      <c r="Z3368">
        <v>14.91</v>
      </c>
      <c r="AA3368">
        <v>29.71</v>
      </c>
      <c r="AB3368">
        <v>8.69</v>
      </c>
      <c r="AC3368">
        <v>41.57</v>
      </c>
    </row>
    <row r="3369" spans="1:29" x14ac:dyDescent="0.2">
      <c r="A3369" t="s">
        <v>1819</v>
      </c>
      <c r="B3369" s="2" t="s">
        <v>4825</v>
      </c>
      <c r="C3369" s="2">
        <v>1</v>
      </c>
      <c r="D3369" s="2">
        <v>1</v>
      </c>
      <c r="E3369" s="2">
        <v>2</v>
      </c>
      <c r="F3369" s="1">
        <v>42990.581250000003</v>
      </c>
      <c r="G3369">
        <v>83.89</v>
      </c>
      <c r="H3369">
        <v>1.96</v>
      </c>
      <c r="I3369">
        <v>1.39</v>
      </c>
      <c r="J3369">
        <v>4.22</v>
      </c>
      <c r="K3369">
        <v>2</v>
      </c>
      <c r="L3369">
        <v>0.35</v>
      </c>
      <c r="M3369">
        <v>0.3</v>
      </c>
      <c r="N3369">
        <v>1.6</v>
      </c>
      <c r="O3369">
        <v>1.61</v>
      </c>
      <c r="P3369">
        <v>1.55</v>
      </c>
      <c r="Q3369">
        <v>1.56</v>
      </c>
      <c r="R3369">
        <v>9.9600000000000009</v>
      </c>
      <c r="S3369">
        <v>11.18</v>
      </c>
      <c r="T3369">
        <v>4.58</v>
      </c>
      <c r="U3369">
        <v>1.73</v>
      </c>
      <c r="V3369">
        <v>1.47</v>
      </c>
      <c r="W3369">
        <v>69.41</v>
      </c>
      <c r="X3369">
        <v>5.68</v>
      </c>
      <c r="Y3369">
        <v>6.66</v>
      </c>
      <c r="Z3369">
        <v>11.23</v>
      </c>
      <c r="AA3369">
        <v>15.67</v>
      </c>
      <c r="AB3369">
        <v>4.6100000000000003</v>
      </c>
      <c r="AC3369">
        <v>11.88</v>
      </c>
    </row>
    <row r="3370" spans="1:29" x14ac:dyDescent="0.2">
      <c r="A3370" t="s">
        <v>3356</v>
      </c>
      <c r="B3370" s="4">
        <v>792</v>
      </c>
      <c r="C3370" s="2">
        <v>1</v>
      </c>
      <c r="D3370" s="2">
        <v>2</v>
      </c>
      <c r="E3370" s="2">
        <v>4</v>
      </c>
      <c r="F3370" s="1">
        <v>43203.623611111114</v>
      </c>
      <c r="G3370">
        <v>83.88</v>
      </c>
      <c r="H3370">
        <v>1.52</v>
      </c>
      <c r="I3370">
        <v>1.02</v>
      </c>
      <c r="J3370">
        <v>1.33</v>
      </c>
      <c r="K3370">
        <v>2.33</v>
      </c>
      <c r="L3370">
        <v>0.67</v>
      </c>
      <c r="M3370">
        <v>0.31</v>
      </c>
      <c r="N3370">
        <v>1.49</v>
      </c>
      <c r="O3370">
        <v>1.48</v>
      </c>
      <c r="P3370">
        <v>3.12</v>
      </c>
      <c r="Q3370">
        <v>3.63</v>
      </c>
      <c r="R3370">
        <v>3.81</v>
      </c>
      <c r="S3370">
        <v>13.03</v>
      </c>
      <c r="T3370">
        <v>3.76</v>
      </c>
      <c r="U3370">
        <v>1.99</v>
      </c>
      <c r="V3370">
        <v>1.44</v>
      </c>
      <c r="W3370">
        <v>74.489999999999995</v>
      </c>
      <c r="X3370">
        <v>18.64</v>
      </c>
      <c r="Y3370">
        <v>25.2</v>
      </c>
      <c r="Z3370">
        <v>32.33</v>
      </c>
      <c r="AA3370">
        <v>61.46</v>
      </c>
      <c r="AB3370">
        <v>13.18</v>
      </c>
      <c r="AC3370">
        <v>58.89</v>
      </c>
    </row>
    <row r="3371" spans="1:29" x14ac:dyDescent="0.2">
      <c r="A3371" t="s">
        <v>47</v>
      </c>
      <c r="B3371" s="2" t="s">
        <v>4879</v>
      </c>
      <c r="C3371" s="2">
        <v>1</v>
      </c>
      <c r="D3371" s="2">
        <v>1</v>
      </c>
      <c r="E3371" s="2">
        <v>1</v>
      </c>
      <c r="F3371" s="1">
        <v>42898.621527777781</v>
      </c>
      <c r="G3371">
        <v>83.88</v>
      </c>
      <c r="H3371">
        <v>1.78</v>
      </c>
      <c r="I3371">
        <v>1.34</v>
      </c>
      <c r="J3371">
        <v>2.2599999999999998</v>
      </c>
      <c r="K3371">
        <v>2.2599999999999998</v>
      </c>
      <c r="L3371">
        <v>0.51</v>
      </c>
      <c r="M3371">
        <v>0.48</v>
      </c>
      <c r="N3371">
        <v>1.74</v>
      </c>
      <c r="O3371">
        <v>1.73</v>
      </c>
      <c r="P3371">
        <v>2.33</v>
      </c>
      <c r="Q3371">
        <v>3.04</v>
      </c>
      <c r="R3371">
        <v>6.49</v>
      </c>
      <c r="S3371">
        <v>13.41</v>
      </c>
      <c r="T3371">
        <v>4.3899999999999997</v>
      </c>
      <c r="U3371">
        <v>1.48</v>
      </c>
      <c r="V3371">
        <v>1.45</v>
      </c>
      <c r="W3371">
        <v>71.930000000000007</v>
      </c>
      <c r="X3371">
        <v>6.91</v>
      </c>
      <c r="Y3371">
        <v>9.32</v>
      </c>
      <c r="Z3371">
        <v>11.2</v>
      </c>
      <c r="AA3371">
        <v>28.68</v>
      </c>
      <c r="AB3371">
        <v>10.97</v>
      </c>
      <c r="AC3371">
        <v>23.13</v>
      </c>
    </row>
    <row r="3372" spans="1:29" x14ac:dyDescent="0.2">
      <c r="A3372" t="s">
        <v>1119</v>
      </c>
      <c r="B3372" s="2" t="s">
        <v>5082</v>
      </c>
      <c r="C3372" s="2">
        <v>2</v>
      </c>
      <c r="D3372" s="2">
        <v>1</v>
      </c>
      <c r="E3372" s="2">
        <v>2</v>
      </c>
      <c r="F3372" s="1">
        <v>42963.613194444442</v>
      </c>
      <c r="G3372">
        <v>83.88</v>
      </c>
      <c r="H3372">
        <v>1.89</v>
      </c>
      <c r="I3372">
        <v>1.1399999999999999</v>
      </c>
      <c r="J3372">
        <v>4.3600000000000003</v>
      </c>
      <c r="K3372">
        <v>1.84</v>
      </c>
      <c r="L3372">
        <v>0.33</v>
      </c>
      <c r="M3372">
        <v>0.4</v>
      </c>
      <c r="N3372">
        <v>1.58</v>
      </c>
      <c r="O3372">
        <v>1.57</v>
      </c>
      <c r="P3372">
        <v>1.89</v>
      </c>
      <c r="Q3372">
        <v>2.2799999999999998</v>
      </c>
      <c r="R3372">
        <v>9.11</v>
      </c>
      <c r="S3372">
        <v>11.57</v>
      </c>
      <c r="T3372">
        <v>6.2</v>
      </c>
      <c r="U3372">
        <v>1.81</v>
      </c>
      <c r="V3372">
        <v>1.53</v>
      </c>
      <c r="W3372">
        <v>69.03</v>
      </c>
      <c r="X3372">
        <v>14.18</v>
      </c>
      <c r="Y3372">
        <v>13.09</v>
      </c>
      <c r="Z3372">
        <v>14.55</v>
      </c>
      <c r="AA3372">
        <v>28.18</v>
      </c>
      <c r="AB3372">
        <v>6.93</v>
      </c>
      <c r="AC3372">
        <v>37.630000000000003</v>
      </c>
    </row>
    <row r="3373" spans="1:29" x14ac:dyDescent="0.2">
      <c r="A3373" t="s">
        <v>288</v>
      </c>
      <c r="B3373" s="2" t="s">
        <v>4815</v>
      </c>
      <c r="C3373" s="2">
        <v>1</v>
      </c>
      <c r="D3373" s="2">
        <v>1</v>
      </c>
      <c r="E3373" s="2">
        <v>1</v>
      </c>
      <c r="F3373" s="1">
        <v>42914.488888888889</v>
      </c>
      <c r="G3373">
        <v>83.87</v>
      </c>
      <c r="H3373">
        <v>1.99</v>
      </c>
      <c r="I3373">
        <v>1.43</v>
      </c>
      <c r="J3373">
        <v>2.2799999999999998</v>
      </c>
      <c r="K3373">
        <v>2.31</v>
      </c>
      <c r="L3373">
        <v>0.41</v>
      </c>
      <c r="M3373">
        <v>0.35</v>
      </c>
      <c r="N3373">
        <v>1.99</v>
      </c>
      <c r="O3373">
        <v>2</v>
      </c>
      <c r="P3373">
        <v>2.25</v>
      </c>
      <c r="Q3373">
        <v>2.69</v>
      </c>
      <c r="R3373">
        <v>6.67</v>
      </c>
      <c r="S3373">
        <v>14.9</v>
      </c>
      <c r="T3373">
        <v>5.17</v>
      </c>
      <c r="U3373">
        <v>1.64</v>
      </c>
      <c r="V3373">
        <v>1.62</v>
      </c>
      <c r="W3373">
        <v>71.05</v>
      </c>
      <c r="X3373">
        <v>7.7</v>
      </c>
      <c r="Y3373">
        <v>8.77</v>
      </c>
      <c r="Z3373">
        <v>14.39</v>
      </c>
      <c r="AA3373">
        <v>28.72</v>
      </c>
      <c r="AB3373">
        <v>11.55</v>
      </c>
      <c r="AC3373">
        <v>35.79</v>
      </c>
    </row>
    <row r="3374" spans="1:29" x14ac:dyDescent="0.2">
      <c r="A3374" t="s">
        <v>1306</v>
      </c>
      <c r="B3374" s="2" t="s">
        <v>4885</v>
      </c>
      <c r="C3374" s="2">
        <v>1</v>
      </c>
      <c r="D3374" s="2">
        <v>2</v>
      </c>
      <c r="E3374" s="2">
        <v>2</v>
      </c>
      <c r="F3374" s="1">
        <v>42972.581250000003</v>
      </c>
      <c r="G3374">
        <v>83.87</v>
      </c>
      <c r="H3374">
        <v>1.83</v>
      </c>
      <c r="I3374">
        <v>1.34</v>
      </c>
      <c r="J3374">
        <v>4.09</v>
      </c>
      <c r="K3374">
        <v>1.87</v>
      </c>
      <c r="L3374">
        <v>0.34</v>
      </c>
      <c r="M3374">
        <v>0.28999999999999998</v>
      </c>
      <c r="N3374">
        <v>1.71</v>
      </c>
      <c r="O3374">
        <v>1.68</v>
      </c>
      <c r="P3374">
        <v>1.84</v>
      </c>
      <c r="Q3374">
        <v>2.23</v>
      </c>
      <c r="R3374">
        <v>8.6999999999999993</v>
      </c>
      <c r="S3374">
        <v>12.34</v>
      </c>
      <c r="T3374">
        <v>5.68</v>
      </c>
      <c r="U3374">
        <v>1.64</v>
      </c>
      <c r="V3374">
        <v>1.52</v>
      </c>
      <c r="W3374">
        <v>68.81</v>
      </c>
      <c r="X3374">
        <v>9.59</v>
      </c>
      <c r="Y3374">
        <v>9.3699999999999992</v>
      </c>
      <c r="Z3374">
        <v>15.84</v>
      </c>
      <c r="AA3374">
        <v>18.989999999999998</v>
      </c>
      <c r="AB3374">
        <v>5.21</v>
      </c>
      <c r="AC3374">
        <v>30.1</v>
      </c>
    </row>
    <row r="3375" spans="1:29" x14ac:dyDescent="0.2">
      <c r="A3375" t="s">
        <v>440</v>
      </c>
      <c r="B3375" s="2" t="s">
        <v>4884</v>
      </c>
      <c r="C3375" s="2">
        <v>1</v>
      </c>
      <c r="D3375" s="2">
        <v>1</v>
      </c>
      <c r="E3375" s="2">
        <v>1</v>
      </c>
      <c r="F3375" s="1">
        <v>42921.423611111109</v>
      </c>
      <c r="G3375">
        <v>83.87</v>
      </c>
      <c r="H3375">
        <v>1.99</v>
      </c>
      <c r="I3375">
        <v>1.46</v>
      </c>
      <c r="J3375">
        <v>3.58</v>
      </c>
      <c r="K3375">
        <v>2.2400000000000002</v>
      </c>
      <c r="L3375">
        <v>0.47</v>
      </c>
      <c r="M3375">
        <v>0.42</v>
      </c>
      <c r="N3375">
        <v>1.92</v>
      </c>
      <c r="O3375">
        <v>1.92</v>
      </c>
      <c r="P3375">
        <v>2.2799999999999998</v>
      </c>
      <c r="Q3375">
        <v>2.9</v>
      </c>
      <c r="R3375">
        <v>6.68</v>
      </c>
      <c r="S3375">
        <v>14.5</v>
      </c>
      <c r="T3375">
        <v>5.27</v>
      </c>
      <c r="U3375">
        <v>1.66</v>
      </c>
      <c r="V3375">
        <v>1.57</v>
      </c>
      <c r="W3375">
        <v>70.25</v>
      </c>
      <c r="X3375">
        <v>8.48</v>
      </c>
      <c r="Y3375">
        <v>9.65</v>
      </c>
      <c r="Z3375">
        <v>14.88</v>
      </c>
      <c r="AA3375">
        <v>26.23</v>
      </c>
      <c r="AB3375">
        <v>9.4499999999999993</v>
      </c>
      <c r="AC3375">
        <v>32.22</v>
      </c>
    </row>
    <row r="3376" spans="1:29" x14ac:dyDescent="0.2">
      <c r="A3376" t="s">
        <v>4188</v>
      </c>
      <c r="B3376" s="2" t="s">
        <v>4921</v>
      </c>
      <c r="C3376" s="2">
        <v>1</v>
      </c>
      <c r="D3376" s="2">
        <v>1</v>
      </c>
      <c r="E3376" s="2">
        <v>5</v>
      </c>
      <c r="F3376" s="1">
        <v>43286.40347222222</v>
      </c>
      <c r="G3376">
        <v>83.87</v>
      </c>
      <c r="H3376">
        <v>2.12</v>
      </c>
      <c r="I3376">
        <v>1.37</v>
      </c>
      <c r="J3376">
        <v>3.63</v>
      </c>
      <c r="K3376">
        <v>2.09</v>
      </c>
      <c r="L3376">
        <v>0.3</v>
      </c>
      <c r="M3376">
        <v>0.33</v>
      </c>
      <c r="N3376">
        <v>1.67</v>
      </c>
      <c r="O3376">
        <v>1.65</v>
      </c>
      <c r="P3376">
        <v>1.62</v>
      </c>
      <c r="Q3376">
        <v>1.89</v>
      </c>
      <c r="R3376">
        <v>8.8699999999999992</v>
      </c>
      <c r="S3376">
        <v>11.75</v>
      </c>
      <c r="T3376">
        <v>4.72</v>
      </c>
      <c r="U3376">
        <v>1.64</v>
      </c>
      <c r="V3376">
        <v>1.5</v>
      </c>
      <c r="W3376">
        <v>69.87</v>
      </c>
      <c r="X3376">
        <v>5.62</v>
      </c>
      <c r="Y3376">
        <v>7.51</v>
      </c>
      <c r="Z3376">
        <v>9.86</v>
      </c>
      <c r="AA3376">
        <v>20.010000000000002</v>
      </c>
      <c r="AB3376">
        <v>8.1199999999999992</v>
      </c>
      <c r="AC3376">
        <v>16.34</v>
      </c>
    </row>
    <row r="3377" spans="1:29" x14ac:dyDescent="0.2">
      <c r="A3377" t="s">
        <v>60</v>
      </c>
      <c r="B3377" s="2" t="s">
        <v>4967</v>
      </c>
      <c r="C3377" s="2">
        <v>2</v>
      </c>
      <c r="D3377" s="2">
        <v>1</v>
      </c>
      <c r="E3377" s="2">
        <v>1</v>
      </c>
      <c r="F3377" s="1">
        <v>42898.644444444442</v>
      </c>
      <c r="G3377">
        <v>83.87</v>
      </c>
      <c r="H3377">
        <v>1.92</v>
      </c>
      <c r="I3377">
        <v>1.34</v>
      </c>
      <c r="J3377">
        <v>2.16</v>
      </c>
      <c r="K3377">
        <v>2.4900000000000002</v>
      </c>
      <c r="L3377">
        <v>0.56999999999999995</v>
      </c>
      <c r="M3377">
        <v>0.56000000000000005</v>
      </c>
      <c r="N3377">
        <v>1.74</v>
      </c>
      <c r="O3377">
        <v>1.78</v>
      </c>
      <c r="P3377">
        <v>2.75</v>
      </c>
      <c r="Q3377">
        <v>3.55</v>
      </c>
      <c r="R3377">
        <v>5.79</v>
      </c>
      <c r="S3377">
        <v>13.95</v>
      </c>
      <c r="T3377">
        <v>4.9400000000000004</v>
      </c>
      <c r="U3377">
        <v>1.78</v>
      </c>
      <c r="V3377">
        <v>1.52</v>
      </c>
      <c r="W3377">
        <v>72.06</v>
      </c>
      <c r="X3377">
        <v>8.84</v>
      </c>
      <c r="Y3377">
        <v>10.66</v>
      </c>
      <c r="Z3377">
        <v>16.25</v>
      </c>
      <c r="AA3377">
        <v>31.3</v>
      </c>
      <c r="AB3377">
        <v>10.32</v>
      </c>
      <c r="AC3377">
        <v>31.62</v>
      </c>
    </row>
    <row r="3378" spans="1:29" x14ac:dyDescent="0.2">
      <c r="A3378" t="s">
        <v>1040</v>
      </c>
      <c r="B3378" s="2" t="s">
        <v>4793</v>
      </c>
      <c r="C3378" s="2">
        <v>1</v>
      </c>
      <c r="D3378" s="2">
        <v>2</v>
      </c>
      <c r="E3378" s="2">
        <v>2</v>
      </c>
      <c r="F3378" s="1">
        <v>42958.605555555558</v>
      </c>
      <c r="G3378">
        <v>83.87</v>
      </c>
      <c r="H3378">
        <v>1.95</v>
      </c>
      <c r="I3378">
        <v>1.42</v>
      </c>
      <c r="J3378">
        <v>3.63</v>
      </c>
      <c r="K3378">
        <v>2.02</v>
      </c>
      <c r="L3378">
        <v>0.37</v>
      </c>
      <c r="M3378">
        <v>0.39</v>
      </c>
      <c r="N3378">
        <v>1.75</v>
      </c>
      <c r="O3378">
        <v>1.74</v>
      </c>
      <c r="P3378">
        <v>1.72</v>
      </c>
      <c r="Q3378">
        <v>2.15</v>
      </c>
      <c r="R3378">
        <v>8.44</v>
      </c>
      <c r="S3378">
        <v>12.67</v>
      </c>
      <c r="T3378">
        <v>4.33</v>
      </c>
      <c r="U3378">
        <v>1.65</v>
      </c>
      <c r="V3378">
        <v>1.5</v>
      </c>
      <c r="W3378">
        <v>69.989999999999995</v>
      </c>
      <c r="X3378">
        <v>6.18</v>
      </c>
      <c r="Y3378">
        <v>7.51</v>
      </c>
      <c r="Z3378">
        <v>11.72</v>
      </c>
      <c r="AA3378">
        <v>21.28</v>
      </c>
      <c r="AB3378">
        <v>7.38</v>
      </c>
      <c r="AC3378">
        <v>17.2</v>
      </c>
    </row>
    <row r="3379" spans="1:29" x14ac:dyDescent="0.2">
      <c r="A3379" t="s">
        <v>988</v>
      </c>
      <c r="B3379" s="2" t="s">
        <v>4916</v>
      </c>
      <c r="C3379" s="2">
        <v>1</v>
      </c>
      <c r="D3379" s="2">
        <v>2</v>
      </c>
      <c r="E3379" s="2">
        <v>2</v>
      </c>
      <c r="F3379" s="1">
        <v>42958.424305555556</v>
      </c>
      <c r="G3379">
        <v>83.87</v>
      </c>
      <c r="H3379">
        <v>1.61</v>
      </c>
      <c r="I3379">
        <v>1.29</v>
      </c>
      <c r="J3379">
        <v>4.0599999999999996</v>
      </c>
      <c r="K3379">
        <v>1.68</v>
      </c>
      <c r="L3379">
        <v>0.43</v>
      </c>
      <c r="M3379">
        <v>0.37</v>
      </c>
      <c r="N3379">
        <v>1.51</v>
      </c>
      <c r="O3379">
        <v>1.51</v>
      </c>
      <c r="P3379">
        <v>1.88</v>
      </c>
      <c r="Q3379">
        <v>2.21</v>
      </c>
      <c r="R3379">
        <v>8.99</v>
      </c>
      <c r="S3379">
        <v>10.73</v>
      </c>
      <c r="T3379">
        <v>4.79</v>
      </c>
      <c r="U3379">
        <v>1.43</v>
      </c>
      <c r="V3379">
        <v>1.41</v>
      </c>
      <c r="W3379">
        <v>69.52</v>
      </c>
      <c r="X3379">
        <v>7.59</v>
      </c>
      <c r="Y3379">
        <v>7.84</v>
      </c>
      <c r="Z3379">
        <v>12.72</v>
      </c>
      <c r="AA3379">
        <v>15.81</v>
      </c>
      <c r="AB3379">
        <v>4.8</v>
      </c>
      <c r="AC3379">
        <v>18.59</v>
      </c>
    </row>
    <row r="3380" spans="1:29" x14ac:dyDescent="0.2">
      <c r="A3380" t="s">
        <v>76</v>
      </c>
      <c r="B3380" s="2" t="s">
        <v>4980</v>
      </c>
      <c r="C3380" s="2">
        <v>2</v>
      </c>
      <c r="D3380" s="2">
        <v>2</v>
      </c>
      <c r="E3380" s="2">
        <v>1</v>
      </c>
      <c r="F3380" s="1">
        <v>42898.664583333331</v>
      </c>
      <c r="G3380">
        <v>83.87</v>
      </c>
      <c r="H3380">
        <v>1.56</v>
      </c>
      <c r="I3380">
        <v>1.17</v>
      </c>
      <c r="J3380">
        <v>1.01</v>
      </c>
      <c r="K3380">
        <v>2.16</v>
      </c>
      <c r="L3380">
        <v>0.57999999999999996</v>
      </c>
      <c r="M3380">
        <v>0.55000000000000004</v>
      </c>
      <c r="N3380">
        <v>1.64</v>
      </c>
      <c r="O3380">
        <v>1.65</v>
      </c>
      <c r="P3380">
        <v>2.73</v>
      </c>
      <c r="Q3380">
        <v>3.54</v>
      </c>
      <c r="R3380">
        <v>5.75</v>
      </c>
      <c r="S3380">
        <v>13.2</v>
      </c>
      <c r="T3380">
        <v>4.33</v>
      </c>
      <c r="U3380">
        <v>1.47</v>
      </c>
      <c r="V3380">
        <v>1.43</v>
      </c>
      <c r="W3380">
        <v>73.56</v>
      </c>
      <c r="X3380">
        <v>8.6999999999999993</v>
      </c>
      <c r="Y3380">
        <v>10.7</v>
      </c>
      <c r="Z3380">
        <v>14.47</v>
      </c>
      <c r="AA3380">
        <v>33.090000000000003</v>
      </c>
      <c r="AB3380">
        <v>11.42</v>
      </c>
      <c r="AC3380">
        <v>31.11</v>
      </c>
    </row>
    <row r="3381" spans="1:29" x14ac:dyDescent="0.2">
      <c r="A3381" t="s">
        <v>36</v>
      </c>
      <c r="B3381" s="4">
        <v>4226</v>
      </c>
      <c r="C3381" s="2">
        <v>1</v>
      </c>
      <c r="D3381" s="2">
        <v>2</v>
      </c>
      <c r="E3381" s="2">
        <v>1</v>
      </c>
      <c r="F3381" s="1">
        <v>42898.6</v>
      </c>
      <c r="G3381">
        <v>83.86</v>
      </c>
      <c r="H3381">
        <v>2.2200000000000002</v>
      </c>
      <c r="I3381">
        <v>1.37</v>
      </c>
      <c r="J3381">
        <v>2.4700000000000002</v>
      </c>
      <c r="K3381">
        <v>2.63</v>
      </c>
      <c r="L3381">
        <v>0.43</v>
      </c>
      <c r="M3381">
        <v>0.4</v>
      </c>
      <c r="N3381">
        <v>1.73</v>
      </c>
      <c r="O3381">
        <v>1.76</v>
      </c>
      <c r="P3381">
        <v>2.39</v>
      </c>
      <c r="Q3381">
        <v>3.08</v>
      </c>
      <c r="R3381">
        <v>6.86</v>
      </c>
      <c r="S3381">
        <v>13.49</v>
      </c>
      <c r="T3381">
        <v>4.8099999999999996</v>
      </c>
      <c r="U3381">
        <v>1.94</v>
      </c>
      <c r="V3381">
        <v>1.59</v>
      </c>
      <c r="W3381">
        <v>71</v>
      </c>
      <c r="X3381">
        <v>8.49</v>
      </c>
      <c r="Y3381">
        <v>10.69</v>
      </c>
      <c r="Z3381">
        <v>14.74</v>
      </c>
      <c r="AA3381">
        <v>30.89</v>
      </c>
      <c r="AB3381">
        <v>9.43</v>
      </c>
      <c r="AC3381">
        <v>31.04</v>
      </c>
    </row>
    <row r="3382" spans="1:29" x14ac:dyDescent="0.2">
      <c r="A3382" t="s">
        <v>850</v>
      </c>
      <c r="B3382" s="2" t="s">
        <v>4934</v>
      </c>
      <c r="C3382" s="2">
        <v>1</v>
      </c>
      <c r="D3382" s="2">
        <v>2</v>
      </c>
      <c r="E3382" s="2">
        <v>1</v>
      </c>
      <c r="F3382" s="1">
        <v>42950.552777777775</v>
      </c>
      <c r="G3382">
        <v>83.86</v>
      </c>
      <c r="H3382">
        <v>1.53</v>
      </c>
      <c r="I3382">
        <v>1.22</v>
      </c>
      <c r="J3382">
        <v>3.22</v>
      </c>
      <c r="K3382">
        <v>1.77</v>
      </c>
      <c r="L3382">
        <v>0.59</v>
      </c>
      <c r="M3382">
        <v>0.72</v>
      </c>
      <c r="N3382">
        <v>1.33</v>
      </c>
      <c r="O3382">
        <v>1.32</v>
      </c>
      <c r="P3382">
        <v>2.4900000000000002</v>
      </c>
      <c r="Q3382">
        <v>3.16</v>
      </c>
      <c r="R3382">
        <v>8.59</v>
      </c>
      <c r="S3382">
        <v>10.050000000000001</v>
      </c>
      <c r="T3382">
        <v>4.33</v>
      </c>
      <c r="U3382">
        <v>1.41</v>
      </c>
      <c r="V3382">
        <v>1.36</v>
      </c>
      <c r="W3382">
        <v>72.39</v>
      </c>
      <c r="X3382">
        <v>5.6</v>
      </c>
      <c r="Y3382">
        <v>6.27</v>
      </c>
      <c r="Z3382">
        <v>11.53</v>
      </c>
      <c r="AA3382">
        <v>13.16</v>
      </c>
      <c r="AB3382">
        <v>3.73</v>
      </c>
      <c r="AC3382">
        <v>13.91</v>
      </c>
    </row>
    <row r="3383" spans="1:29" x14ac:dyDescent="0.2">
      <c r="A3383" t="s">
        <v>4288</v>
      </c>
      <c r="B3383" s="2" t="s">
        <v>4736</v>
      </c>
      <c r="C3383" s="2">
        <v>1</v>
      </c>
      <c r="D3383" s="2">
        <v>1</v>
      </c>
      <c r="E3383" s="2">
        <v>5</v>
      </c>
      <c r="F3383" s="1">
        <v>43286.578472222223</v>
      </c>
      <c r="G3383">
        <v>83.86</v>
      </c>
      <c r="H3383">
        <v>2.5299999999999998</v>
      </c>
      <c r="I3383">
        <v>1.44</v>
      </c>
      <c r="J3383">
        <v>4.3899999999999997</v>
      </c>
      <c r="K3383">
        <v>2.68</v>
      </c>
      <c r="L3383">
        <v>0.14000000000000001</v>
      </c>
      <c r="M3383">
        <v>0.18</v>
      </c>
      <c r="N3383">
        <v>1.85</v>
      </c>
      <c r="O3383">
        <v>1.85</v>
      </c>
      <c r="P3383">
        <v>1.17</v>
      </c>
      <c r="Q3383">
        <v>1.06</v>
      </c>
      <c r="R3383">
        <v>9.41</v>
      </c>
      <c r="S3383">
        <v>12.97</v>
      </c>
      <c r="T3383">
        <v>5.56</v>
      </c>
      <c r="U3383">
        <v>2.25</v>
      </c>
      <c r="V3383">
        <v>1.64</v>
      </c>
      <c r="W3383">
        <v>66.209999999999994</v>
      </c>
      <c r="X3383">
        <v>6.46</v>
      </c>
      <c r="Y3383">
        <v>9.98</v>
      </c>
      <c r="Z3383">
        <v>12.92</v>
      </c>
      <c r="AA3383">
        <v>27.08</v>
      </c>
      <c r="AB3383">
        <v>8.24</v>
      </c>
      <c r="AC3383">
        <v>28.51</v>
      </c>
    </row>
    <row r="3384" spans="1:29" x14ac:dyDescent="0.2">
      <c r="A3384" t="s">
        <v>3788</v>
      </c>
      <c r="B3384" s="2" t="s">
        <v>5013</v>
      </c>
      <c r="C3384" s="2">
        <v>2</v>
      </c>
      <c r="D3384" s="2">
        <v>1</v>
      </c>
      <c r="E3384" s="2">
        <v>5</v>
      </c>
      <c r="F3384" s="1">
        <v>43280.4</v>
      </c>
      <c r="G3384">
        <v>83.86</v>
      </c>
      <c r="H3384">
        <v>1.97</v>
      </c>
      <c r="I3384">
        <v>1.42</v>
      </c>
      <c r="J3384">
        <v>3.16</v>
      </c>
      <c r="K3384">
        <v>2.04</v>
      </c>
      <c r="L3384">
        <v>0.27</v>
      </c>
      <c r="M3384">
        <v>0.18</v>
      </c>
      <c r="N3384">
        <v>1.82</v>
      </c>
      <c r="O3384">
        <v>1.83</v>
      </c>
      <c r="P3384">
        <v>1.4</v>
      </c>
      <c r="Q3384">
        <v>1.36</v>
      </c>
      <c r="R3384">
        <v>9.07</v>
      </c>
      <c r="S3384">
        <v>12.91</v>
      </c>
      <c r="T3384">
        <v>4.8</v>
      </c>
      <c r="U3384">
        <v>1.49</v>
      </c>
      <c r="V3384">
        <v>1.53</v>
      </c>
      <c r="W3384">
        <v>69.040000000000006</v>
      </c>
      <c r="X3384">
        <v>6.25</v>
      </c>
      <c r="Y3384">
        <v>7.97</v>
      </c>
      <c r="Z3384">
        <v>9.8800000000000008</v>
      </c>
      <c r="AA3384">
        <v>22.83</v>
      </c>
      <c r="AB3384">
        <v>9.1</v>
      </c>
      <c r="AC3384">
        <v>17.78</v>
      </c>
    </row>
    <row r="3385" spans="1:29" x14ac:dyDescent="0.2">
      <c r="A3385" t="s">
        <v>3860</v>
      </c>
      <c r="B3385" s="2" t="s">
        <v>4814</v>
      </c>
      <c r="C3385" s="2">
        <v>2</v>
      </c>
      <c r="D3385" s="2">
        <v>1</v>
      </c>
      <c r="E3385" s="2">
        <v>5</v>
      </c>
      <c r="F3385" s="1">
        <v>43280.593055555553</v>
      </c>
      <c r="G3385">
        <v>83.86</v>
      </c>
      <c r="H3385">
        <v>1.97</v>
      </c>
      <c r="I3385">
        <v>1.3</v>
      </c>
      <c r="J3385">
        <v>3.4</v>
      </c>
      <c r="K3385">
        <v>1.98</v>
      </c>
      <c r="L3385">
        <v>0.21</v>
      </c>
      <c r="M3385">
        <v>0.16</v>
      </c>
      <c r="N3385">
        <v>1.68</v>
      </c>
      <c r="O3385">
        <v>1.68</v>
      </c>
      <c r="P3385">
        <v>1.4</v>
      </c>
      <c r="Q3385">
        <v>1.59</v>
      </c>
      <c r="R3385">
        <v>9.57</v>
      </c>
      <c r="S3385">
        <v>11.69</v>
      </c>
      <c r="T3385">
        <v>5.41</v>
      </c>
      <c r="U3385">
        <v>1.51</v>
      </c>
      <c r="V3385">
        <v>1.47</v>
      </c>
      <c r="W3385">
        <v>69.209999999999994</v>
      </c>
      <c r="X3385">
        <v>6.8</v>
      </c>
      <c r="Y3385">
        <v>8.31</v>
      </c>
      <c r="Z3385">
        <v>10.29</v>
      </c>
      <c r="AA3385">
        <v>21.27</v>
      </c>
      <c r="AB3385">
        <v>9.1999999999999993</v>
      </c>
      <c r="AC3385">
        <v>22.8</v>
      </c>
    </row>
    <row r="3386" spans="1:29" x14ac:dyDescent="0.2">
      <c r="A3386" t="s">
        <v>3782</v>
      </c>
      <c r="B3386" s="2" t="s">
        <v>4894</v>
      </c>
      <c r="C3386" s="2">
        <v>1</v>
      </c>
      <c r="D3386" s="2">
        <v>1</v>
      </c>
      <c r="E3386" s="2">
        <v>5</v>
      </c>
      <c r="F3386" s="1">
        <v>43280.38958333333</v>
      </c>
      <c r="G3386">
        <v>83.86</v>
      </c>
      <c r="H3386">
        <v>1.87</v>
      </c>
      <c r="I3386">
        <v>1.21</v>
      </c>
      <c r="J3386">
        <v>3.26</v>
      </c>
      <c r="K3386">
        <v>2.0099999999999998</v>
      </c>
      <c r="L3386">
        <v>0.25</v>
      </c>
      <c r="M3386">
        <v>0.2</v>
      </c>
      <c r="N3386">
        <v>1.42</v>
      </c>
      <c r="O3386">
        <v>1.44</v>
      </c>
      <c r="P3386">
        <v>1.4</v>
      </c>
      <c r="Q3386">
        <v>1.63</v>
      </c>
      <c r="R3386">
        <v>10.73</v>
      </c>
      <c r="S3386">
        <v>9.65</v>
      </c>
      <c r="T3386">
        <v>4.17</v>
      </c>
      <c r="U3386">
        <v>1.58</v>
      </c>
      <c r="V3386">
        <v>1.35</v>
      </c>
      <c r="W3386">
        <v>68.89</v>
      </c>
      <c r="X3386">
        <v>5.77</v>
      </c>
      <c r="Y3386">
        <v>6.63</v>
      </c>
      <c r="Z3386">
        <v>8.7899999999999991</v>
      </c>
      <c r="AA3386">
        <v>18.940000000000001</v>
      </c>
      <c r="AB3386">
        <v>7.45</v>
      </c>
      <c r="AC3386">
        <v>15.61</v>
      </c>
    </row>
    <row r="3387" spans="1:29" x14ac:dyDescent="0.2">
      <c r="A3387" t="s">
        <v>3765</v>
      </c>
      <c r="B3387" s="2" t="s">
        <v>5084</v>
      </c>
      <c r="C3387" s="2">
        <v>2</v>
      </c>
      <c r="D3387" s="2">
        <v>2</v>
      </c>
      <c r="E3387" s="2">
        <v>4</v>
      </c>
      <c r="F3387" s="1">
        <v>43217.674305555556</v>
      </c>
      <c r="G3387">
        <v>83.86</v>
      </c>
      <c r="H3387">
        <v>2.5499999999999998</v>
      </c>
      <c r="I3387">
        <v>1.29</v>
      </c>
      <c r="J3387">
        <v>2.39</v>
      </c>
      <c r="K3387">
        <v>3.15</v>
      </c>
      <c r="L3387">
        <v>0.6</v>
      </c>
      <c r="M3387">
        <v>0.18</v>
      </c>
      <c r="N3387">
        <v>1.71</v>
      </c>
      <c r="O3387">
        <v>1.73</v>
      </c>
      <c r="P3387">
        <v>3.41</v>
      </c>
      <c r="Q3387">
        <v>3.67</v>
      </c>
      <c r="R3387">
        <v>3.22</v>
      </c>
      <c r="S3387">
        <v>14.44</v>
      </c>
      <c r="T3387">
        <v>4.92</v>
      </c>
      <c r="U3387">
        <v>2.92</v>
      </c>
      <c r="V3387">
        <v>1.75</v>
      </c>
      <c r="W3387">
        <v>73.180000000000007</v>
      </c>
      <c r="X3387">
        <v>20.94</v>
      </c>
      <c r="Y3387">
        <v>26.08</v>
      </c>
      <c r="Z3387">
        <v>36.06</v>
      </c>
      <c r="AA3387">
        <v>64.22</v>
      </c>
      <c r="AB3387">
        <v>16.21</v>
      </c>
      <c r="AC3387">
        <v>87.5</v>
      </c>
    </row>
    <row r="3388" spans="1:29" x14ac:dyDescent="0.2">
      <c r="A3388" t="s">
        <v>3917</v>
      </c>
      <c r="B3388" s="2" t="s">
        <v>4768</v>
      </c>
      <c r="C3388" s="2">
        <v>1</v>
      </c>
      <c r="D3388" s="2">
        <v>1</v>
      </c>
      <c r="E3388" s="2">
        <v>5</v>
      </c>
      <c r="F3388" s="1">
        <v>43280.663194444445</v>
      </c>
      <c r="G3388">
        <v>83.86</v>
      </c>
      <c r="H3388">
        <v>2.41</v>
      </c>
      <c r="I3388">
        <v>1.48</v>
      </c>
      <c r="J3388">
        <v>4.07</v>
      </c>
      <c r="K3388">
        <v>2.56</v>
      </c>
      <c r="L3388">
        <v>0.25</v>
      </c>
      <c r="M3388">
        <v>0.17</v>
      </c>
      <c r="N3388">
        <v>1.73</v>
      </c>
      <c r="O3388">
        <v>1.72</v>
      </c>
      <c r="P3388">
        <v>1.46</v>
      </c>
      <c r="Q3388">
        <v>1.49</v>
      </c>
      <c r="R3388">
        <v>9.42</v>
      </c>
      <c r="S3388">
        <v>12.07</v>
      </c>
      <c r="T3388">
        <v>4.87</v>
      </c>
      <c r="U3388">
        <v>1.96</v>
      </c>
      <c r="V3388">
        <v>1.53</v>
      </c>
      <c r="W3388">
        <v>67.25</v>
      </c>
      <c r="X3388">
        <v>6.08</v>
      </c>
      <c r="Y3388">
        <v>8.2100000000000009</v>
      </c>
      <c r="Z3388">
        <v>12.67</v>
      </c>
      <c r="AA3388">
        <v>22.56</v>
      </c>
      <c r="AB3388">
        <v>7.59</v>
      </c>
      <c r="AC3388">
        <v>24.89</v>
      </c>
    </row>
    <row r="3389" spans="1:29" x14ac:dyDescent="0.2">
      <c r="A3389" t="s">
        <v>1195</v>
      </c>
      <c r="B3389" s="2" t="s">
        <v>4757</v>
      </c>
      <c r="C3389" s="2">
        <v>1</v>
      </c>
      <c r="D3389" s="2">
        <v>2</v>
      </c>
      <c r="E3389" s="2">
        <v>2</v>
      </c>
      <c r="F3389" s="1">
        <v>42965.550694444442</v>
      </c>
      <c r="G3389">
        <v>83.86</v>
      </c>
      <c r="H3389">
        <v>1.8</v>
      </c>
      <c r="I3389">
        <v>1.38</v>
      </c>
      <c r="J3389">
        <v>3.47</v>
      </c>
      <c r="K3389">
        <v>1.88</v>
      </c>
      <c r="L3389">
        <v>0.39</v>
      </c>
      <c r="M3389">
        <v>0.48</v>
      </c>
      <c r="N3389">
        <v>1.6</v>
      </c>
      <c r="O3389">
        <v>1.58</v>
      </c>
      <c r="P3389">
        <v>1.92</v>
      </c>
      <c r="Q3389">
        <v>2.54</v>
      </c>
      <c r="R3389">
        <v>9.42</v>
      </c>
      <c r="S3389">
        <v>10.98</v>
      </c>
      <c r="T3389">
        <v>5</v>
      </c>
      <c r="U3389">
        <v>1.53</v>
      </c>
      <c r="V3389">
        <v>1.44</v>
      </c>
      <c r="W3389">
        <v>71.25</v>
      </c>
      <c r="X3389">
        <v>5.32</v>
      </c>
      <c r="Y3389">
        <v>5.98</v>
      </c>
      <c r="Z3389">
        <v>10.61</v>
      </c>
      <c r="AA3389">
        <v>12.7</v>
      </c>
      <c r="AB3389">
        <v>4.97</v>
      </c>
      <c r="AC3389">
        <v>13.47</v>
      </c>
    </row>
    <row r="3390" spans="1:29" x14ac:dyDescent="0.2">
      <c r="A3390" t="s">
        <v>4327</v>
      </c>
      <c r="B3390" s="2" t="s">
        <v>4812</v>
      </c>
      <c r="C3390" s="2">
        <v>1</v>
      </c>
      <c r="D3390" s="2">
        <v>2</v>
      </c>
      <c r="E3390" s="2">
        <v>5</v>
      </c>
      <c r="F3390" s="1">
        <v>43286.62222222222</v>
      </c>
      <c r="G3390">
        <v>83.85</v>
      </c>
      <c r="H3390">
        <v>2.0299999999999998</v>
      </c>
      <c r="I3390">
        <v>1.27</v>
      </c>
      <c r="J3390">
        <v>3.63</v>
      </c>
      <c r="K3390">
        <v>2.0699999999999998</v>
      </c>
      <c r="L3390">
        <v>0.2</v>
      </c>
      <c r="M3390">
        <v>0.16</v>
      </c>
      <c r="N3390">
        <v>1.55</v>
      </c>
      <c r="O3390">
        <v>1.57</v>
      </c>
      <c r="P3390">
        <v>1.33</v>
      </c>
      <c r="Q3390">
        <v>1.48</v>
      </c>
      <c r="R3390">
        <v>9.9</v>
      </c>
      <c r="S3390">
        <v>10.71</v>
      </c>
      <c r="T3390">
        <v>5.35</v>
      </c>
      <c r="U3390">
        <v>1.67</v>
      </c>
      <c r="V3390">
        <v>1.44</v>
      </c>
      <c r="W3390">
        <v>69.31</v>
      </c>
      <c r="X3390">
        <v>6.34</v>
      </c>
      <c r="Y3390">
        <v>8.24</v>
      </c>
      <c r="Z3390">
        <v>9.0399999999999991</v>
      </c>
      <c r="AA3390">
        <v>19.420000000000002</v>
      </c>
      <c r="AB3390">
        <v>8.5399999999999991</v>
      </c>
      <c r="AC3390">
        <v>17.63</v>
      </c>
    </row>
    <row r="3391" spans="1:29" x14ac:dyDescent="0.2">
      <c r="A3391" t="s">
        <v>4637</v>
      </c>
      <c r="B3391" s="2" t="s">
        <v>5097</v>
      </c>
      <c r="C3391" s="2">
        <v>2</v>
      </c>
      <c r="D3391" s="2">
        <v>2</v>
      </c>
      <c r="E3391" s="2">
        <v>5</v>
      </c>
      <c r="F3391" s="1">
        <v>43306.624305555553</v>
      </c>
      <c r="G3391">
        <v>83.85</v>
      </c>
      <c r="H3391">
        <v>2.33</v>
      </c>
      <c r="I3391">
        <v>1.44</v>
      </c>
      <c r="J3391">
        <v>4.2</v>
      </c>
      <c r="K3391">
        <v>2.41</v>
      </c>
      <c r="L3391">
        <v>0.19</v>
      </c>
      <c r="M3391">
        <v>0.19</v>
      </c>
      <c r="N3391">
        <v>1.84</v>
      </c>
      <c r="O3391">
        <v>1.84</v>
      </c>
      <c r="P3391">
        <v>1.23</v>
      </c>
      <c r="Q3391">
        <v>1.28</v>
      </c>
      <c r="R3391">
        <v>9.68</v>
      </c>
      <c r="S3391">
        <v>13.21</v>
      </c>
      <c r="T3391">
        <v>5.39</v>
      </c>
      <c r="U3391">
        <v>2.12</v>
      </c>
      <c r="V3391">
        <v>1.59</v>
      </c>
      <c r="W3391">
        <v>65.92</v>
      </c>
      <c r="X3391">
        <v>7.87</v>
      </c>
      <c r="Y3391">
        <v>11.48</v>
      </c>
      <c r="Z3391">
        <v>13.54</v>
      </c>
      <c r="AA3391">
        <v>28.24</v>
      </c>
      <c r="AB3391">
        <v>7.67</v>
      </c>
      <c r="AC3391">
        <v>29.94</v>
      </c>
    </row>
    <row r="3392" spans="1:29" x14ac:dyDescent="0.2">
      <c r="A3392" t="s">
        <v>703</v>
      </c>
      <c r="B3392" s="2" t="s">
        <v>5145</v>
      </c>
      <c r="C3392" s="2">
        <v>2</v>
      </c>
      <c r="D3392" s="2">
        <v>1</v>
      </c>
      <c r="E3392" s="2">
        <v>1</v>
      </c>
      <c r="F3392" s="1">
        <v>42933.647916666669</v>
      </c>
      <c r="G3392">
        <v>83.85</v>
      </c>
      <c r="H3392">
        <v>1.8</v>
      </c>
      <c r="I3392">
        <v>1.4</v>
      </c>
      <c r="J3392">
        <v>2.31</v>
      </c>
      <c r="K3392">
        <v>2.19</v>
      </c>
      <c r="L3392">
        <v>0.52</v>
      </c>
      <c r="M3392">
        <v>0.53</v>
      </c>
      <c r="N3392">
        <v>1.81</v>
      </c>
      <c r="O3392">
        <v>1.8</v>
      </c>
      <c r="P3392">
        <v>2.4500000000000002</v>
      </c>
      <c r="Q3392">
        <v>3.14</v>
      </c>
      <c r="R3392">
        <v>5.41</v>
      </c>
      <c r="S3392">
        <v>13.67</v>
      </c>
      <c r="T3392">
        <v>4.5199999999999996</v>
      </c>
      <c r="U3392">
        <v>1.48</v>
      </c>
      <c r="V3392">
        <v>1.46</v>
      </c>
      <c r="W3392">
        <v>71.900000000000006</v>
      </c>
      <c r="X3392">
        <v>6.95</v>
      </c>
      <c r="Y3392">
        <v>8.5299999999999994</v>
      </c>
      <c r="Z3392">
        <v>13.98</v>
      </c>
      <c r="AA3392">
        <v>26.82</v>
      </c>
      <c r="AB3392">
        <v>13.29</v>
      </c>
      <c r="AC3392">
        <v>34.869999999999997</v>
      </c>
    </row>
    <row r="3393" spans="1:29" x14ac:dyDescent="0.2">
      <c r="A3393" t="s">
        <v>1670</v>
      </c>
      <c r="B3393" s="2" t="s">
        <v>4823</v>
      </c>
      <c r="C3393" s="2">
        <v>1</v>
      </c>
      <c r="D3393" s="2">
        <v>1</v>
      </c>
      <c r="E3393" s="2">
        <v>2</v>
      </c>
      <c r="F3393" s="1">
        <v>42989.620138888888</v>
      </c>
      <c r="G3393">
        <v>83.85</v>
      </c>
      <c r="H3393">
        <v>1.78</v>
      </c>
      <c r="I3393">
        <v>1.3</v>
      </c>
      <c r="J3393">
        <v>3.5</v>
      </c>
      <c r="K3393">
        <v>1.83</v>
      </c>
      <c r="L3393">
        <v>0.33</v>
      </c>
      <c r="M3393">
        <v>0.23</v>
      </c>
      <c r="N3393">
        <v>1.49</v>
      </c>
      <c r="O3393">
        <v>1.49</v>
      </c>
      <c r="P3393">
        <v>1.5</v>
      </c>
      <c r="Q3393">
        <v>1.86</v>
      </c>
      <c r="R3393">
        <v>9.8000000000000007</v>
      </c>
      <c r="S3393">
        <v>10.24</v>
      </c>
      <c r="T3393">
        <v>4.1500000000000004</v>
      </c>
      <c r="U3393">
        <v>1.4</v>
      </c>
      <c r="V3393">
        <v>1.35</v>
      </c>
      <c r="W3393">
        <v>70.48</v>
      </c>
      <c r="X3393">
        <v>5.39</v>
      </c>
      <c r="Y3393">
        <v>6.66</v>
      </c>
      <c r="Z3393">
        <v>9.27</v>
      </c>
      <c r="AA3393">
        <v>14.16</v>
      </c>
      <c r="AB3393">
        <v>6.31</v>
      </c>
      <c r="AC3393">
        <v>10.06</v>
      </c>
    </row>
    <row r="3394" spans="1:29" x14ac:dyDescent="0.2">
      <c r="A3394" t="s">
        <v>1716</v>
      </c>
      <c r="B3394" s="2" t="s">
        <v>4842</v>
      </c>
      <c r="C3394" s="2">
        <v>1</v>
      </c>
      <c r="D3394" s="2">
        <v>1</v>
      </c>
      <c r="E3394" s="2">
        <v>2</v>
      </c>
      <c r="F3394" s="1">
        <v>42989.748611111114</v>
      </c>
      <c r="G3394">
        <v>83.84</v>
      </c>
      <c r="H3394">
        <v>1.88</v>
      </c>
      <c r="I3394">
        <v>1.4</v>
      </c>
      <c r="J3394">
        <v>4.1399999999999997</v>
      </c>
      <c r="K3394">
        <v>1.83</v>
      </c>
      <c r="L3394">
        <v>0.31</v>
      </c>
      <c r="M3394">
        <v>0.28000000000000003</v>
      </c>
      <c r="N3394">
        <v>1.73</v>
      </c>
      <c r="O3394">
        <v>1.69</v>
      </c>
      <c r="P3394">
        <v>1.54</v>
      </c>
      <c r="Q3394">
        <v>1.79</v>
      </c>
      <c r="R3394">
        <v>9.67</v>
      </c>
      <c r="S3394">
        <v>12.06</v>
      </c>
      <c r="T3394">
        <v>4.79</v>
      </c>
      <c r="U3394">
        <v>1.48</v>
      </c>
      <c r="V3394">
        <v>1.5</v>
      </c>
      <c r="W3394">
        <v>69.650000000000006</v>
      </c>
      <c r="X3394">
        <v>6</v>
      </c>
      <c r="Y3394">
        <v>7.06</v>
      </c>
      <c r="Z3394">
        <v>10.39</v>
      </c>
      <c r="AA3394">
        <v>16.07</v>
      </c>
      <c r="AB3394">
        <v>5.65</v>
      </c>
      <c r="AC3394">
        <v>16.02</v>
      </c>
    </row>
    <row r="3395" spans="1:29" x14ac:dyDescent="0.2">
      <c r="A3395" t="s">
        <v>1199</v>
      </c>
      <c r="B3395" s="2" t="s">
        <v>4995</v>
      </c>
      <c r="C3395" s="2">
        <v>2</v>
      </c>
      <c r="D3395" s="2">
        <v>1</v>
      </c>
      <c r="E3395" s="2">
        <v>2</v>
      </c>
      <c r="F3395" s="1">
        <v>42965.557638888888</v>
      </c>
      <c r="G3395">
        <v>83.84</v>
      </c>
      <c r="H3395">
        <v>1.95</v>
      </c>
      <c r="I3395">
        <v>1.81</v>
      </c>
      <c r="J3395">
        <v>3.17</v>
      </c>
      <c r="K3395">
        <v>2.13</v>
      </c>
      <c r="L3395">
        <v>0.39</v>
      </c>
      <c r="M3395">
        <v>0.38</v>
      </c>
      <c r="N3395">
        <v>2.2000000000000002</v>
      </c>
      <c r="O3395">
        <v>2.15</v>
      </c>
      <c r="P3395">
        <v>1.78</v>
      </c>
      <c r="Q3395">
        <v>1.91</v>
      </c>
      <c r="R3395">
        <v>8.15</v>
      </c>
      <c r="S3395">
        <v>15.22</v>
      </c>
      <c r="T3395">
        <v>4.3099999999999996</v>
      </c>
      <c r="U3395">
        <v>1.37</v>
      </c>
      <c r="V3395">
        <v>1.61</v>
      </c>
      <c r="W3395">
        <v>71.36</v>
      </c>
      <c r="X3395">
        <v>7.08</v>
      </c>
      <c r="Y3395">
        <v>5.81</v>
      </c>
      <c r="Z3395">
        <v>15</v>
      </c>
      <c r="AA3395">
        <v>13.24</v>
      </c>
      <c r="AB3395">
        <v>7.54</v>
      </c>
      <c r="AC3395">
        <v>23.29</v>
      </c>
    </row>
    <row r="3396" spans="1:29" x14ac:dyDescent="0.2">
      <c r="A3396" t="s">
        <v>281</v>
      </c>
      <c r="B3396" s="2" t="s">
        <v>4981</v>
      </c>
      <c r="C3396" s="2">
        <v>2</v>
      </c>
      <c r="D3396" s="2">
        <v>1</v>
      </c>
      <c r="E3396" s="2">
        <v>1</v>
      </c>
      <c r="F3396" s="1">
        <v>42913.666666666664</v>
      </c>
      <c r="G3396">
        <v>83.84</v>
      </c>
      <c r="H3396">
        <v>1.96</v>
      </c>
      <c r="I3396">
        <v>1.45</v>
      </c>
      <c r="J3396">
        <v>2.15</v>
      </c>
      <c r="K3396">
        <v>2.5</v>
      </c>
      <c r="L3396">
        <v>0.57999999999999996</v>
      </c>
      <c r="M3396">
        <v>0.6</v>
      </c>
      <c r="N3396">
        <v>1.93</v>
      </c>
      <c r="O3396">
        <v>1.92</v>
      </c>
      <c r="P3396">
        <v>2.8</v>
      </c>
      <c r="Q3396">
        <v>3.47</v>
      </c>
      <c r="R3396">
        <v>5.0599999999999996</v>
      </c>
      <c r="S3396">
        <v>15.62</v>
      </c>
      <c r="T3396">
        <v>4.5999999999999996</v>
      </c>
      <c r="U3396">
        <v>1.75</v>
      </c>
      <c r="V3396">
        <v>1.61</v>
      </c>
      <c r="W3396">
        <v>71.92</v>
      </c>
      <c r="X3396">
        <v>9.5500000000000007</v>
      </c>
      <c r="Y3396">
        <v>11.86</v>
      </c>
      <c r="Z3396">
        <v>17.98</v>
      </c>
      <c r="AA3396">
        <v>34.21</v>
      </c>
      <c r="AB3396">
        <v>10.99</v>
      </c>
      <c r="AC3396">
        <v>37.67</v>
      </c>
    </row>
    <row r="3397" spans="1:29" x14ac:dyDescent="0.2">
      <c r="A3397" t="s">
        <v>3112</v>
      </c>
      <c r="B3397" s="2" t="s">
        <v>5077</v>
      </c>
      <c r="C3397" s="2">
        <v>2</v>
      </c>
      <c r="D3397" s="2">
        <v>1</v>
      </c>
      <c r="E3397" s="2">
        <v>4</v>
      </c>
      <c r="F3397" s="1">
        <v>43195.554861111108</v>
      </c>
      <c r="G3397">
        <v>83.84</v>
      </c>
      <c r="H3397">
        <v>1.66</v>
      </c>
      <c r="I3397">
        <v>1.1100000000000001</v>
      </c>
      <c r="J3397">
        <v>1.03</v>
      </c>
      <c r="K3397">
        <v>2.5</v>
      </c>
      <c r="L3397">
        <v>0.74</v>
      </c>
      <c r="M3397">
        <v>0.48</v>
      </c>
      <c r="N3397">
        <v>1.72</v>
      </c>
      <c r="O3397">
        <v>1.66</v>
      </c>
      <c r="P3397">
        <v>3.46</v>
      </c>
      <c r="Q3397">
        <v>3.79</v>
      </c>
      <c r="R3397">
        <v>1.81</v>
      </c>
      <c r="S3397">
        <v>15.41</v>
      </c>
      <c r="T3397">
        <v>3.06</v>
      </c>
      <c r="U3397">
        <v>2.2000000000000002</v>
      </c>
      <c r="V3397">
        <v>1.6</v>
      </c>
      <c r="W3397">
        <v>74.95</v>
      </c>
      <c r="X3397">
        <v>18.55</v>
      </c>
      <c r="Y3397">
        <v>25.69</v>
      </c>
      <c r="Z3397">
        <v>40.049999999999997</v>
      </c>
      <c r="AA3397">
        <v>75.7</v>
      </c>
      <c r="AB3397">
        <v>14.74</v>
      </c>
      <c r="AC3397">
        <v>62.88</v>
      </c>
    </row>
    <row r="3398" spans="1:29" x14ac:dyDescent="0.2">
      <c r="A3398" t="s">
        <v>316</v>
      </c>
      <c r="B3398" s="2" t="s">
        <v>4810</v>
      </c>
      <c r="C3398" s="2">
        <v>1</v>
      </c>
      <c r="D3398" s="2">
        <v>1</v>
      </c>
      <c r="E3398" s="2">
        <v>1</v>
      </c>
      <c r="F3398" s="1">
        <v>42914.6</v>
      </c>
      <c r="G3398">
        <v>83.83</v>
      </c>
      <c r="H3398">
        <v>1.83</v>
      </c>
      <c r="I3398">
        <v>1.33</v>
      </c>
      <c r="J3398">
        <v>2.72</v>
      </c>
      <c r="K3398">
        <v>2.21</v>
      </c>
      <c r="L3398">
        <v>0.53</v>
      </c>
      <c r="M3398">
        <v>0.57999999999999996</v>
      </c>
      <c r="N3398">
        <v>1.69</v>
      </c>
      <c r="O3398">
        <v>1.71</v>
      </c>
      <c r="P3398">
        <v>2.5099999999999998</v>
      </c>
      <c r="Q3398">
        <v>3.31</v>
      </c>
      <c r="R3398">
        <v>7.05</v>
      </c>
      <c r="S3398">
        <v>13.2</v>
      </c>
      <c r="T3398">
        <v>4.8099999999999996</v>
      </c>
      <c r="U3398">
        <v>1.55</v>
      </c>
      <c r="V3398">
        <v>1.48</v>
      </c>
      <c r="W3398">
        <v>71.599999999999994</v>
      </c>
      <c r="X3398">
        <v>6.98</v>
      </c>
      <c r="Y3398">
        <v>8.9700000000000006</v>
      </c>
      <c r="Z3398">
        <v>13.76</v>
      </c>
      <c r="AA3398">
        <v>22.71</v>
      </c>
      <c r="AB3398">
        <v>7.86</v>
      </c>
      <c r="AC3398">
        <v>25.29</v>
      </c>
    </row>
    <row r="3399" spans="1:29" x14ac:dyDescent="0.2">
      <c r="A3399" t="s">
        <v>694</v>
      </c>
      <c r="B3399" s="2" t="s">
        <v>5009</v>
      </c>
      <c r="C3399" s="2">
        <v>2</v>
      </c>
      <c r="D3399" s="2">
        <v>2</v>
      </c>
      <c r="E3399" s="2">
        <v>1</v>
      </c>
      <c r="F3399" s="1">
        <v>42933.61041666667</v>
      </c>
      <c r="G3399">
        <v>83.83</v>
      </c>
      <c r="H3399">
        <v>1.6</v>
      </c>
      <c r="I3399">
        <v>1.29</v>
      </c>
      <c r="J3399">
        <v>2.5099999999999998</v>
      </c>
      <c r="K3399">
        <v>2.0499999999999998</v>
      </c>
      <c r="L3399">
        <v>0.67</v>
      </c>
      <c r="M3399">
        <v>0.75</v>
      </c>
      <c r="N3399">
        <v>1.6</v>
      </c>
      <c r="O3399">
        <v>1.61</v>
      </c>
      <c r="P3399">
        <v>2.88</v>
      </c>
      <c r="Q3399">
        <v>3.57</v>
      </c>
      <c r="R3399">
        <v>4.7699999999999996</v>
      </c>
      <c r="S3399">
        <v>12.97</v>
      </c>
      <c r="T3399">
        <v>4.3899999999999997</v>
      </c>
      <c r="U3399">
        <v>1.4</v>
      </c>
      <c r="V3399">
        <v>1.41</v>
      </c>
      <c r="W3399">
        <v>73.02</v>
      </c>
      <c r="X3399">
        <v>7.56</v>
      </c>
      <c r="Y3399">
        <v>10.06</v>
      </c>
      <c r="Z3399">
        <v>16.829999999999998</v>
      </c>
      <c r="AA3399">
        <v>25.4</v>
      </c>
      <c r="AB3399">
        <v>10.06</v>
      </c>
      <c r="AC3399">
        <v>30.22</v>
      </c>
    </row>
    <row r="3400" spans="1:29" x14ac:dyDescent="0.2">
      <c r="A3400" t="s">
        <v>1707</v>
      </c>
      <c r="B3400" s="2" t="s">
        <v>4895</v>
      </c>
      <c r="C3400" s="2">
        <v>1</v>
      </c>
      <c r="D3400" s="2">
        <v>1</v>
      </c>
      <c r="E3400" s="2">
        <v>2</v>
      </c>
      <c r="F3400" s="1">
        <v>42989.71875</v>
      </c>
      <c r="G3400">
        <v>83.83</v>
      </c>
      <c r="H3400">
        <v>1.57</v>
      </c>
      <c r="I3400">
        <v>1.2</v>
      </c>
      <c r="J3400">
        <v>3.7</v>
      </c>
      <c r="K3400">
        <v>1.67</v>
      </c>
      <c r="L3400">
        <v>0.33</v>
      </c>
      <c r="M3400">
        <v>0.36</v>
      </c>
      <c r="N3400">
        <v>1.37</v>
      </c>
      <c r="O3400">
        <v>1.38</v>
      </c>
      <c r="P3400">
        <v>1.54</v>
      </c>
      <c r="Q3400">
        <v>1.86</v>
      </c>
      <c r="R3400">
        <v>10.74</v>
      </c>
      <c r="S3400">
        <v>9.15</v>
      </c>
      <c r="T3400">
        <v>4.76</v>
      </c>
      <c r="U3400">
        <v>1.35</v>
      </c>
      <c r="V3400">
        <v>1.31</v>
      </c>
      <c r="W3400">
        <v>70.5</v>
      </c>
      <c r="X3400">
        <v>6.4</v>
      </c>
      <c r="Y3400">
        <v>6.98</v>
      </c>
      <c r="Z3400">
        <v>9.9700000000000006</v>
      </c>
      <c r="AA3400">
        <v>12.17</v>
      </c>
      <c r="AB3400">
        <v>5.16</v>
      </c>
      <c r="AC3400">
        <v>11.24</v>
      </c>
    </row>
    <row r="3401" spans="1:29" x14ac:dyDescent="0.2">
      <c r="A3401" t="s">
        <v>1634</v>
      </c>
      <c r="B3401" s="2" t="s">
        <v>4855</v>
      </c>
      <c r="C3401" s="2">
        <v>1</v>
      </c>
      <c r="D3401" s="2">
        <v>2</v>
      </c>
      <c r="E3401" s="2">
        <v>2</v>
      </c>
      <c r="F3401" s="1">
        <v>42989.580555555556</v>
      </c>
      <c r="G3401">
        <v>83.83</v>
      </c>
      <c r="H3401">
        <v>1.71</v>
      </c>
      <c r="I3401">
        <v>1.29</v>
      </c>
      <c r="J3401">
        <v>3.69</v>
      </c>
      <c r="K3401">
        <v>1.67</v>
      </c>
      <c r="L3401">
        <v>0.27</v>
      </c>
      <c r="M3401">
        <v>0.31</v>
      </c>
      <c r="N3401">
        <v>1.55</v>
      </c>
      <c r="O3401">
        <v>1.55</v>
      </c>
      <c r="P3401">
        <v>1.42</v>
      </c>
      <c r="Q3401">
        <v>1.57</v>
      </c>
      <c r="R3401">
        <v>10.77</v>
      </c>
      <c r="S3401">
        <v>10.119999999999999</v>
      </c>
      <c r="T3401">
        <v>4.8899999999999997</v>
      </c>
      <c r="U3401">
        <v>1.49</v>
      </c>
      <c r="V3401">
        <v>1.4</v>
      </c>
      <c r="W3401">
        <v>70.16</v>
      </c>
      <c r="X3401">
        <v>5.64</v>
      </c>
      <c r="Y3401">
        <v>6.02</v>
      </c>
      <c r="Z3401">
        <v>9.81</v>
      </c>
      <c r="AA3401">
        <v>13.48</v>
      </c>
      <c r="AB3401">
        <v>5.34</v>
      </c>
      <c r="AC3401">
        <v>11.09</v>
      </c>
    </row>
    <row r="3402" spans="1:29" x14ac:dyDescent="0.2">
      <c r="A3402" t="s">
        <v>4574</v>
      </c>
      <c r="B3402" s="2" t="s">
        <v>4769</v>
      </c>
      <c r="C3402" s="2">
        <v>1</v>
      </c>
      <c r="D3402" s="2">
        <v>2</v>
      </c>
      <c r="E3402" s="2">
        <v>5</v>
      </c>
      <c r="F3402" s="1">
        <v>43304.630555555559</v>
      </c>
      <c r="G3402">
        <v>83.83</v>
      </c>
      <c r="H3402">
        <v>2.44</v>
      </c>
      <c r="I3402">
        <v>1.37</v>
      </c>
      <c r="J3402">
        <v>4.72</v>
      </c>
      <c r="K3402">
        <v>2.68</v>
      </c>
      <c r="L3402">
        <v>0.1</v>
      </c>
      <c r="M3402">
        <v>-0.16</v>
      </c>
      <c r="N3402">
        <v>1.92</v>
      </c>
      <c r="O3402">
        <v>1.98</v>
      </c>
      <c r="P3402">
        <v>1.06</v>
      </c>
      <c r="Q3402">
        <v>0.98</v>
      </c>
      <c r="R3402">
        <v>9.32</v>
      </c>
      <c r="S3402">
        <v>13.69</v>
      </c>
      <c r="T3402">
        <v>6.62</v>
      </c>
      <c r="U3402">
        <v>2.1</v>
      </c>
      <c r="V3402">
        <v>1.61</v>
      </c>
      <c r="W3402">
        <v>64.52</v>
      </c>
      <c r="X3402">
        <v>15.5</v>
      </c>
      <c r="Y3402">
        <v>17.010000000000002</v>
      </c>
      <c r="Z3402">
        <v>20.149999999999999</v>
      </c>
      <c r="AA3402">
        <v>37</v>
      </c>
      <c r="AB3402">
        <v>11.77</v>
      </c>
      <c r="AC3402">
        <v>58.33</v>
      </c>
    </row>
    <row r="3403" spans="1:29" x14ac:dyDescent="0.2">
      <c r="A3403" t="s">
        <v>1002</v>
      </c>
      <c r="B3403" s="2" t="s">
        <v>4900</v>
      </c>
      <c r="C3403" s="2">
        <v>1</v>
      </c>
      <c r="D3403" s="2">
        <v>2</v>
      </c>
      <c r="E3403" s="2">
        <v>2</v>
      </c>
      <c r="F3403" s="1">
        <v>42958.479861111111</v>
      </c>
      <c r="G3403">
        <v>83.83</v>
      </c>
      <c r="H3403">
        <v>1.85</v>
      </c>
      <c r="I3403">
        <v>1.28</v>
      </c>
      <c r="J3403">
        <v>3.1</v>
      </c>
      <c r="K3403">
        <v>2</v>
      </c>
      <c r="L3403">
        <v>0.35</v>
      </c>
      <c r="M3403">
        <v>0.39</v>
      </c>
      <c r="N3403">
        <v>1.47</v>
      </c>
      <c r="O3403">
        <v>1.47</v>
      </c>
      <c r="P3403">
        <v>1.73</v>
      </c>
      <c r="Q3403">
        <v>2.38</v>
      </c>
      <c r="R3403">
        <v>9.34</v>
      </c>
      <c r="S3403">
        <v>10.36</v>
      </c>
      <c r="T3403">
        <v>3.86</v>
      </c>
      <c r="U3403">
        <v>1.7</v>
      </c>
      <c r="V3403">
        <v>1.36</v>
      </c>
      <c r="W3403">
        <v>70.75</v>
      </c>
      <c r="X3403">
        <v>5.45</v>
      </c>
      <c r="Y3403">
        <v>6.69</v>
      </c>
      <c r="Z3403">
        <v>10.69</v>
      </c>
      <c r="AA3403">
        <v>17.96</v>
      </c>
      <c r="AB3403">
        <v>6.57</v>
      </c>
      <c r="AC3403">
        <v>12.31</v>
      </c>
    </row>
    <row r="3404" spans="1:29" x14ac:dyDescent="0.2">
      <c r="A3404" t="s">
        <v>2926</v>
      </c>
      <c r="B3404" s="2" t="s">
        <v>4838</v>
      </c>
      <c r="C3404" s="2">
        <v>1</v>
      </c>
      <c r="D3404" s="2">
        <v>2</v>
      </c>
      <c r="E3404" s="2">
        <v>4</v>
      </c>
      <c r="F3404" s="1">
        <v>43178.581250000003</v>
      </c>
      <c r="G3404">
        <v>83.83</v>
      </c>
      <c r="H3404">
        <v>1.1299999999999999</v>
      </c>
      <c r="I3404">
        <v>0.69</v>
      </c>
      <c r="J3404">
        <v>-3.85</v>
      </c>
      <c r="K3404">
        <v>1.56</v>
      </c>
      <c r="L3404">
        <v>0.97</v>
      </c>
      <c r="M3404">
        <v>-0.09</v>
      </c>
      <c r="N3404">
        <v>1.38</v>
      </c>
      <c r="O3404">
        <v>1.23</v>
      </c>
      <c r="P3404">
        <v>3.23</v>
      </c>
      <c r="Q3404">
        <v>-0.28999999999999998</v>
      </c>
      <c r="R3404">
        <v>7.09</v>
      </c>
      <c r="S3404">
        <v>13.06</v>
      </c>
      <c r="T3404">
        <v>-7.0000000000000007E-2</v>
      </c>
      <c r="U3404">
        <v>3.72</v>
      </c>
      <c r="V3404">
        <v>1.58</v>
      </c>
      <c r="W3404">
        <v>70.760000000000005</v>
      </c>
      <c r="X3404">
        <v>67.680000000000007</v>
      </c>
      <c r="Y3404">
        <v>107.89</v>
      </c>
      <c r="Z3404">
        <v>235.98</v>
      </c>
      <c r="AA3404">
        <v>211.83</v>
      </c>
      <c r="AB3404">
        <v>35.67</v>
      </c>
      <c r="AC3404">
        <v>139.94999999999999</v>
      </c>
    </row>
    <row r="3405" spans="1:29" x14ac:dyDescent="0.2">
      <c r="A3405" t="s">
        <v>2919</v>
      </c>
      <c r="B3405" s="2" t="s">
        <v>4878</v>
      </c>
      <c r="C3405" s="2">
        <v>1</v>
      </c>
      <c r="D3405" s="2">
        <v>2</v>
      </c>
      <c r="E3405" s="2">
        <v>4</v>
      </c>
      <c r="F3405" s="1">
        <v>43178.573611111111</v>
      </c>
      <c r="G3405">
        <v>83.83</v>
      </c>
      <c r="H3405">
        <v>1.41</v>
      </c>
      <c r="I3405">
        <v>0.66</v>
      </c>
      <c r="J3405">
        <v>-0.54</v>
      </c>
      <c r="K3405">
        <v>1.89</v>
      </c>
      <c r="L3405">
        <v>0.74</v>
      </c>
      <c r="M3405">
        <v>0.53</v>
      </c>
      <c r="N3405">
        <v>1.33</v>
      </c>
      <c r="O3405">
        <v>1.26</v>
      </c>
      <c r="P3405">
        <v>3.44</v>
      </c>
      <c r="Q3405">
        <v>3.02</v>
      </c>
      <c r="R3405">
        <v>5.43</v>
      </c>
      <c r="S3405">
        <v>12.43</v>
      </c>
      <c r="T3405">
        <v>3.35</v>
      </c>
      <c r="U3405">
        <v>2.56</v>
      </c>
      <c r="V3405">
        <v>1.58</v>
      </c>
      <c r="W3405">
        <v>73.23</v>
      </c>
      <c r="X3405">
        <v>24.02</v>
      </c>
      <c r="Y3405">
        <v>30.94</v>
      </c>
      <c r="Z3405">
        <v>48.74</v>
      </c>
      <c r="AA3405">
        <v>93.62</v>
      </c>
      <c r="AB3405">
        <v>16.63</v>
      </c>
      <c r="AC3405">
        <v>95.78</v>
      </c>
    </row>
    <row r="3406" spans="1:29" x14ac:dyDescent="0.2">
      <c r="A3406" t="s">
        <v>1234</v>
      </c>
      <c r="B3406" s="2" t="s">
        <v>5070</v>
      </c>
      <c r="C3406" s="2">
        <v>2</v>
      </c>
      <c r="D3406" s="2">
        <v>1</v>
      </c>
      <c r="E3406" s="2">
        <v>2</v>
      </c>
      <c r="F3406" s="1">
        <v>42965.652777777781</v>
      </c>
      <c r="G3406">
        <v>83.83</v>
      </c>
      <c r="H3406">
        <v>1.92</v>
      </c>
      <c r="I3406">
        <v>1.25</v>
      </c>
      <c r="J3406">
        <v>3.7</v>
      </c>
      <c r="K3406">
        <v>2.0499999999999998</v>
      </c>
      <c r="L3406">
        <v>0.36</v>
      </c>
      <c r="M3406">
        <v>0.38</v>
      </c>
      <c r="N3406">
        <v>1.51</v>
      </c>
      <c r="O3406">
        <v>1.49</v>
      </c>
      <c r="P3406">
        <v>1.91</v>
      </c>
      <c r="Q3406">
        <v>2.3199999999999998</v>
      </c>
      <c r="R3406">
        <v>8.73</v>
      </c>
      <c r="S3406">
        <v>10.71</v>
      </c>
      <c r="T3406">
        <v>4.88</v>
      </c>
      <c r="U3406">
        <v>1.81</v>
      </c>
      <c r="V3406">
        <v>1.47</v>
      </c>
      <c r="W3406">
        <v>70.61</v>
      </c>
      <c r="X3406">
        <v>6.63</v>
      </c>
      <c r="Y3406">
        <v>8.8699999999999992</v>
      </c>
      <c r="Z3406">
        <v>10.87</v>
      </c>
      <c r="AA3406">
        <v>18.73</v>
      </c>
      <c r="AB3406">
        <v>5.52</v>
      </c>
      <c r="AC3406">
        <v>17.3</v>
      </c>
    </row>
    <row r="3407" spans="1:29" x14ac:dyDescent="0.2">
      <c r="A3407" t="s">
        <v>916</v>
      </c>
      <c r="B3407" s="2" t="s">
        <v>5019</v>
      </c>
      <c r="C3407" s="2">
        <v>2</v>
      </c>
      <c r="D3407" s="2">
        <v>1</v>
      </c>
      <c r="E3407" s="2">
        <v>2</v>
      </c>
      <c r="F3407" s="1">
        <v>42950.697916666664</v>
      </c>
      <c r="G3407">
        <v>83.82</v>
      </c>
      <c r="H3407">
        <v>1.68</v>
      </c>
      <c r="I3407">
        <v>1.39</v>
      </c>
      <c r="J3407">
        <v>3.04</v>
      </c>
      <c r="K3407">
        <v>1.85</v>
      </c>
      <c r="L3407">
        <v>0.45</v>
      </c>
      <c r="M3407">
        <v>0.51</v>
      </c>
      <c r="N3407">
        <v>1.61</v>
      </c>
      <c r="O3407">
        <v>1.57</v>
      </c>
      <c r="P3407">
        <v>1.96</v>
      </c>
      <c r="Q3407">
        <v>2.6</v>
      </c>
      <c r="R3407">
        <v>9.41</v>
      </c>
      <c r="S3407">
        <v>11.43</v>
      </c>
      <c r="T3407">
        <v>3.51</v>
      </c>
      <c r="U3407">
        <v>1.47</v>
      </c>
      <c r="V3407">
        <v>1.41</v>
      </c>
      <c r="W3407">
        <v>72.11</v>
      </c>
      <c r="X3407">
        <v>4.78</v>
      </c>
      <c r="Y3407">
        <v>5.78</v>
      </c>
      <c r="Z3407">
        <v>11.75</v>
      </c>
      <c r="AA3407">
        <v>14.42</v>
      </c>
      <c r="AB3407">
        <v>4.59</v>
      </c>
      <c r="AC3407">
        <v>9.2200000000000006</v>
      </c>
    </row>
    <row r="3408" spans="1:29" x14ac:dyDescent="0.2">
      <c r="A3408" t="s">
        <v>668</v>
      </c>
      <c r="B3408" s="2" t="s">
        <v>4808</v>
      </c>
      <c r="C3408" s="2">
        <v>1</v>
      </c>
      <c r="D3408" s="2">
        <v>1</v>
      </c>
      <c r="E3408" s="2">
        <v>1</v>
      </c>
      <c r="F3408" s="1">
        <v>42933.466666666667</v>
      </c>
      <c r="G3408">
        <v>83.82</v>
      </c>
      <c r="H3408">
        <v>1.9</v>
      </c>
      <c r="I3408">
        <v>1.3</v>
      </c>
      <c r="J3408">
        <v>3.3</v>
      </c>
      <c r="K3408">
        <v>2.21</v>
      </c>
      <c r="L3408">
        <v>0.56999999999999995</v>
      </c>
      <c r="M3408">
        <v>0.62</v>
      </c>
      <c r="N3408">
        <v>1.66</v>
      </c>
      <c r="O3408">
        <v>1.66</v>
      </c>
      <c r="P3408">
        <v>2.73</v>
      </c>
      <c r="Q3408">
        <v>3.45</v>
      </c>
      <c r="R3408">
        <v>5.07</v>
      </c>
      <c r="S3408">
        <v>12.85</v>
      </c>
      <c r="T3408">
        <v>5.17</v>
      </c>
      <c r="U3408">
        <v>1.73</v>
      </c>
      <c r="V3408">
        <v>1.49</v>
      </c>
      <c r="W3408">
        <v>71.709999999999994</v>
      </c>
      <c r="X3408">
        <v>8.19</v>
      </c>
      <c r="Y3408">
        <v>10.55</v>
      </c>
      <c r="Z3408">
        <v>14.49</v>
      </c>
      <c r="AA3408">
        <v>29.13</v>
      </c>
      <c r="AB3408">
        <v>10.96</v>
      </c>
      <c r="AC3408">
        <v>38.049999999999997</v>
      </c>
    </row>
    <row r="3409" spans="1:29" x14ac:dyDescent="0.2">
      <c r="A3409" t="s">
        <v>809</v>
      </c>
      <c r="B3409" s="2" t="s">
        <v>4998</v>
      </c>
      <c r="C3409" s="2">
        <v>2</v>
      </c>
      <c r="D3409" s="2">
        <v>2</v>
      </c>
      <c r="E3409" s="2">
        <v>1</v>
      </c>
      <c r="F3409" s="1">
        <v>42948.598611111112</v>
      </c>
      <c r="G3409">
        <v>83.82</v>
      </c>
      <c r="H3409">
        <v>1.9</v>
      </c>
      <c r="I3409">
        <v>1.32</v>
      </c>
      <c r="J3409">
        <v>3.23</v>
      </c>
      <c r="K3409">
        <v>2.16</v>
      </c>
      <c r="L3409">
        <v>0.55000000000000004</v>
      </c>
      <c r="M3409">
        <v>0.7</v>
      </c>
      <c r="N3409">
        <v>1.56</v>
      </c>
      <c r="O3409">
        <v>1.58</v>
      </c>
      <c r="P3409">
        <v>2.58</v>
      </c>
      <c r="Q3409">
        <v>3.2</v>
      </c>
      <c r="R3409">
        <v>7.55</v>
      </c>
      <c r="S3409">
        <v>12.05</v>
      </c>
      <c r="T3409">
        <v>4.25</v>
      </c>
      <c r="U3409">
        <v>1.79</v>
      </c>
      <c r="V3409">
        <v>1.51</v>
      </c>
      <c r="W3409">
        <v>71.37</v>
      </c>
      <c r="X3409">
        <v>6.45</v>
      </c>
      <c r="Y3409">
        <v>7.18</v>
      </c>
      <c r="Z3409">
        <v>14.67</v>
      </c>
      <c r="AA3409">
        <v>19.46</v>
      </c>
      <c r="AB3409">
        <v>5.22</v>
      </c>
      <c r="AC3409">
        <v>20.8</v>
      </c>
    </row>
    <row r="3410" spans="1:29" x14ac:dyDescent="0.2">
      <c r="A3410" t="s">
        <v>1175</v>
      </c>
      <c r="B3410" s="2" t="s">
        <v>4728</v>
      </c>
      <c r="C3410" s="2">
        <v>1</v>
      </c>
      <c r="D3410" s="2">
        <v>1</v>
      </c>
      <c r="E3410" s="2">
        <v>2</v>
      </c>
      <c r="F3410" s="1">
        <v>42965.502083333333</v>
      </c>
      <c r="G3410">
        <v>83.81</v>
      </c>
      <c r="H3410">
        <v>1.75</v>
      </c>
      <c r="I3410">
        <v>1.47</v>
      </c>
      <c r="J3410">
        <v>2.62</v>
      </c>
      <c r="K3410">
        <v>1.81</v>
      </c>
      <c r="L3410">
        <v>0.42</v>
      </c>
      <c r="M3410">
        <v>0.43</v>
      </c>
      <c r="N3410">
        <v>1.68</v>
      </c>
      <c r="O3410">
        <v>1.65</v>
      </c>
      <c r="P3410">
        <v>1.84</v>
      </c>
      <c r="Q3410">
        <v>2.41</v>
      </c>
      <c r="R3410">
        <v>9.36</v>
      </c>
      <c r="S3410">
        <v>11.61</v>
      </c>
      <c r="T3410">
        <v>3.66</v>
      </c>
      <c r="U3410">
        <v>1.38</v>
      </c>
      <c r="V3410">
        <v>1.46</v>
      </c>
      <c r="W3410">
        <v>71.55</v>
      </c>
      <c r="X3410">
        <v>5</v>
      </c>
      <c r="Y3410">
        <v>5.66</v>
      </c>
      <c r="Z3410">
        <v>13.42</v>
      </c>
      <c r="AA3410">
        <v>12.66</v>
      </c>
      <c r="AB3410">
        <v>5.15</v>
      </c>
      <c r="AC3410">
        <v>11.36</v>
      </c>
    </row>
    <row r="3411" spans="1:29" x14ac:dyDescent="0.2">
      <c r="A3411" t="s">
        <v>4042</v>
      </c>
      <c r="B3411" s="2" t="s">
        <v>4949</v>
      </c>
      <c r="C3411" s="2">
        <v>1</v>
      </c>
      <c r="D3411" s="2">
        <v>2</v>
      </c>
      <c r="E3411" s="2">
        <v>5</v>
      </c>
      <c r="F3411" s="1">
        <v>43283.603472222225</v>
      </c>
      <c r="G3411">
        <v>83.81</v>
      </c>
      <c r="H3411">
        <v>2.4</v>
      </c>
      <c r="I3411">
        <v>1.31</v>
      </c>
      <c r="J3411">
        <v>4.3499999999999996</v>
      </c>
      <c r="K3411">
        <v>2.52</v>
      </c>
      <c r="L3411">
        <v>0.18</v>
      </c>
      <c r="M3411">
        <v>0.11</v>
      </c>
      <c r="N3411">
        <v>1.56</v>
      </c>
      <c r="O3411">
        <v>1.59</v>
      </c>
      <c r="P3411">
        <v>1.31</v>
      </c>
      <c r="Q3411">
        <v>1.43</v>
      </c>
      <c r="R3411">
        <v>9.7799999999999994</v>
      </c>
      <c r="S3411">
        <v>10.86</v>
      </c>
      <c r="T3411">
        <v>5.45</v>
      </c>
      <c r="U3411">
        <v>2.0699999999999998</v>
      </c>
      <c r="V3411">
        <v>1.48</v>
      </c>
      <c r="W3411">
        <v>67.739999999999995</v>
      </c>
      <c r="X3411">
        <v>7.31</v>
      </c>
      <c r="Y3411">
        <v>10.210000000000001</v>
      </c>
      <c r="Z3411">
        <v>11.68</v>
      </c>
      <c r="AA3411">
        <v>23.32</v>
      </c>
      <c r="AB3411">
        <v>9</v>
      </c>
      <c r="AC3411">
        <v>25.99</v>
      </c>
    </row>
    <row r="3412" spans="1:29" x14ac:dyDescent="0.2">
      <c r="A3412" t="s">
        <v>1822</v>
      </c>
      <c r="B3412" s="2" t="s">
        <v>4994</v>
      </c>
      <c r="C3412" s="2">
        <v>2</v>
      </c>
      <c r="D3412" s="2">
        <v>1</v>
      </c>
      <c r="E3412" s="2">
        <v>2</v>
      </c>
      <c r="F3412" s="1">
        <v>42990.585416666669</v>
      </c>
      <c r="G3412">
        <v>83.8</v>
      </c>
      <c r="H3412">
        <v>2.06</v>
      </c>
      <c r="I3412">
        <v>1.58</v>
      </c>
      <c r="J3412">
        <v>4.25</v>
      </c>
      <c r="K3412">
        <v>2.17</v>
      </c>
      <c r="L3412">
        <v>0.32</v>
      </c>
      <c r="M3412">
        <v>0.28999999999999998</v>
      </c>
      <c r="N3412">
        <v>1.88</v>
      </c>
      <c r="O3412">
        <v>1.86</v>
      </c>
      <c r="P3412">
        <v>1.45</v>
      </c>
      <c r="Q3412">
        <v>1.54</v>
      </c>
      <c r="R3412">
        <v>10.029999999999999</v>
      </c>
      <c r="S3412">
        <v>12.71</v>
      </c>
      <c r="T3412">
        <v>3.67</v>
      </c>
      <c r="U3412">
        <v>1.85</v>
      </c>
      <c r="V3412">
        <v>1.58</v>
      </c>
      <c r="W3412">
        <v>69.010000000000005</v>
      </c>
      <c r="X3412">
        <v>5.82</v>
      </c>
      <c r="Y3412">
        <v>6.74</v>
      </c>
      <c r="Z3412">
        <v>13.8</v>
      </c>
      <c r="AA3412">
        <v>16.64</v>
      </c>
      <c r="AB3412">
        <v>5.73</v>
      </c>
      <c r="AC3412">
        <v>13.62</v>
      </c>
    </row>
    <row r="3413" spans="1:29" x14ac:dyDescent="0.2">
      <c r="A3413" t="s">
        <v>2865</v>
      </c>
      <c r="B3413" s="2" t="s">
        <v>4780</v>
      </c>
      <c r="C3413" s="2">
        <v>1</v>
      </c>
      <c r="D3413" s="2">
        <v>2</v>
      </c>
      <c r="E3413" s="2">
        <v>4</v>
      </c>
      <c r="F3413" s="1">
        <v>43178.515277777777</v>
      </c>
      <c r="G3413">
        <v>83.8</v>
      </c>
      <c r="H3413">
        <v>1.67</v>
      </c>
      <c r="I3413">
        <v>0.72</v>
      </c>
      <c r="J3413">
        <v>0.34</v>
      </c>
      <c r="K3413">
        <v>2.09</v>
      </c>
      <c r="L3413">
        <v>0.75</v>
      </c>
      <c r="M3413">
        <v>0.49</v>
      </c>
      <c r="N3413">
        <v>1.35</v>
      </c>
      <c r="O3413">
        <v>1.3</v>
      </c>
      <c r="P3413">
        <v>3.52</v>
      </c>
      <c r="Q3413">
        <v>2.98</v>
      </c>
      <c r="R3413">
        <v>4.9400000000000004</v>
      </c>
      <c r="S3413">
        <v>12.7</v>
      </c>
      <c r="T3413">
        <v>4.04</v>
      </c>
      <c r="U3413">
        <v>2.81</v>
      </c>
      <c r="V3413">
        <v>1.61</v>
      </c>
      <c r="W3413">
        <v>71.62</v>
      </c>
      <c r="X3413">
        <v>23.72</v>
      </c>
      <c r="Y3413">
        <v>31.6</v>
      </c>
      <c r="Z3413">
        <v>44.97</v>
      </c>
      <c r="AA3413">
        <v>96.26</v>
      </c>
      <c r="AB3413">
        <v>18.46</v>
      </c>
      <c r="AC3413">
        <v>97.32</v>
      </c>
    </row>
    <row r="3414" spans="1:29" x14ac:dyDescent="0.2">
      <c r="A3414" t="s">
        <v>3969</v>
      </c>
      <c r="B3414" s="2" t="s">
        <v>5153</v>
      </c>
      <c r="C3414" s="2">
        <v>2</v>
      </c>
      <c r="D3414" s="2">
        <v>1</v>
      </c>
      <c r="E3414" s="2">
        <v>5</v>
      </c>
      <c r="F3414" s="1">
        <v>43283.486805555556</v>
      </c>
      <c r="G3414">
        <v>83.8</v>
      </c>
      <c r="H3414">
        <v>2.0699999999999998</v>
      </c>
      <c r="I3414">
        <v>1.1200000000000001</v>
      </c>
      <c r="J3414">
        <v>3.64</v>
      </c>
      <c r="K3414">
        <v>2.15</v>
      </c>
      <c r="L3414">
        <v>0.24</v>
      </c>
      <c r="M3414">
        <v>0.24</v>
      </c>
      <c r="N3414">
        <v>1.44</v>
      </c>
      <c r="O3414">
        <v>1.49</v>
      </c>
      <c r="P3414">
        <v>1.47</v>
      </c>
      <c r="Q3414">
        <v>1.65</v>
      </c>
      <c r="R3414">
        <v>10.28</v>
      </c>
      <c r="S3414">
        <v>9.98</v>
      </c>
      <c r="T3414">
        <v>5.4</v>
      </c>
      <c r="U3414">
        <v>2.14</v>
      </c>
      <c r="V3414">
        <v>1.47</v>
      </c>
      <c r="W3414">
        <v>67.62</v>
      </c>
      <c r="X3414">
        <v>8.5399999999999991</v>
      </c>
      <c r="Y3414">
        <v>9.2100000000000009</v>
      </c>
      <c r="Z3414">
        <v>11.58</v>
      </c>
      <c r="AA3414">
        <v>25.69</v>
      </c>
      <c r="AB3414">
        <v>7.71</v>
      </c>
      <c r="AC3414">
        <v>25.56</v>
      </c>
    </row>
    <row r="3415" spans="1:29" x14ac:dyDescent="0.2">
      <c r="A3415" t="s">
        <v>1061</v>
      </c>
      <c r="B3415" s="2" t="s">
        <v>5163</v>
      </c>
      <c r="C3415" s="2">
        <v>2</v>
      </c>
      <c r="D3415" s="2">
        <v>2</v>
      </c>
      <c r="E3415" s="2">
        <v>2</v>
      </c>
      <c r="F3415" s="1">
        <v>42958.654861111114</v>
      </c>
      <c r="G3415">
        <v>83.8</v>
      </c>
      <c r="H3415">
        <v>2.09</v>
      </c>
      <c r="I3415">
        <v>1.49</v>
      </c>
      <c r="J3415">
        <v>3.72</v>
      </c>
      <c r="K3415">
        <v>2.15</v>
      </c>
      <c r="L3415">
        <v>0.36</v>
      </c>
      <c r="M3415">
        <v>0.38</v>
      </c>
      <c r="N3415">
        <v>1.75</v>
      </c>
      <c r="O3415">
        <v>1.72</v>
      </c>
      <c r="P3415">
        <v>1.84</v>
      </c>
      <c r="Q3415">
        <v>2.37</v>
      </c>
      <c r="R3415">
        <v>9.1199999999999992</v>
      </c>
      <c r="S3415">
        <v>12.32</v>
      </c>
      <c r="T3415">
        <v>4.55</v>
      </c>
      <c r="U3415">
        <v>1.8</v>
      </c>
      <c r="V3415">
        <v>1.54</v>
      </c>
      <c r="W3415">
        <v>70.05</v>
      </c>
      <c r="X3415">
        <v>5.7</v>
      </c>
      <c r="Y3415">
        <v>6.63</v>
      </c>
      <c r="Z3415">
        <v>12.63</v>
      </c>
      <c r="AA3415">
        <v>16.079999999999998</v>
      </c>
      <c r="AB3415">
        <v>5.51</v>
      </c>
      <c r="AC3415">
        <v>16.52</v>
      </c>
    </row>
    <row r="3416" spans="1:29" x14ac:dyDescent="0.2">
      <c r="A3416" t="s">
        <v>3701</v>
      </c>
      <c r="B3416" s="2" t="s">
        <v>4882</v>
      </c>
      <c r="C3416" s="2">
        <v>1</v>
      </c>
      <c r="D3416" s="2">
        <v>1</v>
      </c>
      <c r="E3416" s="2">
        <v>4</v>
      </c>
      <c r="F3416" s="1">
        <v>43216.628472222219</v>
      </c>
      <c r="G3416">
        <v>83.8</v>
      </c>
      <c r="H3416">
        <v>1.9</v>
      </c>
      <c r="I3416">
        <v>1.21</v>
      </c>
      <c r="J3416">
        <v>0.92</v>
      </c>
      <c r="K3416">
        <v>2.71</v>
      </c>
      <c r="L3416">
        <v>0.64</v>
      </c>
      <c r="M3416">
        <v>0.25</v>
      </c>
      <c r="N3416">
        <v>1.78</v>
      </c>
      <c r="O3416">
        <v>1.75</v>
      </c>
      <c r="P3416">
        <v>3.22</v>
      </c>
      <c r="Q3416">
        <v>3.79</v>
      </c>
      <c r="R3416">
        <v>2.48</v>
      </c>
      <c r="S3416">
        <v>14.63</v>
      </c>
      <c r="T3416">
        <v>4.2</v>
      </c>
      <c r="U3416">
        <v>2.16</v>
      </c>
      <c r="V3416">
        <v>1.58</v>
      </c>
      <c r="W3416">
        <v>74.91</v>
      </c>
      <c r="X3416">
        <v>16.989999999999998</v>
      </c>
      <c r="Y3416">
        <v>22.58</v>
      </c>
      <c r="Z3416">
        <v>30.43</v>
      </c>
      <c r="AA3416">
        <v>63.4</v>
      </c>
      <c r="AB3416">
        <v>18.22</v>
      </c>
      <c r="AC3416">
        <v>67.540000000000006</v>
      </c>
    </row>
    <row r="3417" spans="1:29" x14ac:dyDescent="0.2">
      <c r="A3417" t="s">
        <v>3902</v>
      </c>
      <c r="B3417" s="2" t="s">
        <v>4859</v>
      </c>
      <c r="C3417" s="2">
        <v>1</v>
      </c>
      <c r="D3417" s="2">
        <v>1</v>
      </c>
      <c r="E3417" s="2">
        <v>5</v>
      </c>
      <c r="F3417" s="1">
        <v>43280.646527777775</v>
      </c>
      <c r="G3417">
        <v>83.8</v>
      </c>
      <c r="H3417">
        <v>2.29</v>
      </c>
      <c r="I3417">
        <v>1.43</v>
      </c>
      <c r="J3417">
        <v>3.61</v>
      </c>
      <c r="K3417">
        <v>2.2999999999999998</v>
      </c>
      <c r="L3417">
        <v>0.21</v>
      </c>
      <c r="M3417">
        <v>0.18</v>
      </c>
      <c r="N3417">
        <v>1.84</v>
      </c>
      <c r="O3417">
        <v>1.85</v>
      </c>
      <c r="P3417">
        <v>1.44</v>
      </c>
      <c r="Q3417">
        <v>1.52</v>
      </c>
      <c r="R3417">
        <v>9.2100000000000009</v>
      </c>
      <c r="S3417">
        <v>13.02</v>
      </c>
      <c r="T3417">
        <v>5.53</v>
      </c>
      <c r="U3417">
        <v>1.78</v>
      </c>
      <c r="V3417">
        <v>1.58</v>
      </c>
      <c r="W3417">
        <v>68.44</v>
      </c>
      <c r="X3417">
        <v>6.68</v>
      </c>
      <c r="Y3417">
        <v>8.02</v>
      </c>
      <c r="Z3417">
        <v>12.59</v>
      </c>
      <c r="AA3417">
        <v>24.29</v>
      </c>
      <c r="AB3417">
        <v>9.31</v>
      </c>
      <c r="AC3417">
        <v>25.05</v>
      </c>
    </row>
    <row r="3418" spans="1:29" x14ac:dyDescent="0.2">
      <c r="A3418" t="s">
        <v>1504</v>
      </c>
      <c r="B3418" s="2" t="s">
        <v>5171</v>
      </c>
      <c r="C3418" s="2">
        <v>2</v>
      </c>
      <c r="D3418" s="2">
        <v>1</v>
      </c>
      <c r="E3418" s="2">
        <v>2</v>
      </c>
      <c r="F3418" s="1">
        <v>42979.612500000003</v>
      </c>
      <c r="G3418">
        <v>83.8</v>
      </c>
      <c r="H3418">
        <v>1.88</v>
      </c>
      <c r="I3418">
        <v>1.47</v>
      </c>
      <c r="J3418">
        <v>4.12</v>
      </c>
      <c r="K3418">
        <v>2.12</v>
      </c>
      <c r="L3418">
        <v>0.48</v>
      </c>
      <c r="M3418">
        <v>0.43</v>
      </c>
      <c r="N3418">
        <v>1.73</v>
      </c>
      <c r="O3418">
        <v>1.71</v>
      </c>
      <c r="P3418">
        <v>2.06</v>
      </c>
      <c r="Q3418">
        <v>2.33</v>
      </c>
      <c r="R3418">
        <v>7.95</v>
      </c>
      <c r="S3418">
        <v>12.9</v>
      </c>
      <c r="T3418">
        <v>4.09</v>
      </c>
      <c r="U3418">
        <v>1.7</v>
      </c>
      <c r="V3418">
        <v>1.48</v>
      </c>
      <c r="W3418">
        <v>70.989999999999995</v>
      </c>
      <c r="X3418">
        <v>5.75</v>
      </c>
      <c r="Y3418">
        <v>7.35</v>
      </c>
      <c r="Z3418">
        <v>12.68</v>
      </c>
      <c r="AA3418">
        <v>18.010000000000002</v>
      </c>
      <c r="AB3418">
        <v>5.86</v>
      </c>
      <c r="AC3418">
        <v>16.510000000000002</v>
      </c>
    </row>
    <row r="3419" spans="1:29" x14ac:dyDescent="0.2">
      <c r="A3419" t="s">
        <v>852</v>
      </c>
      <c r="B3419" s="2" t="s">
        <v>4794</v>
      </c>
      <c r="C3419" s="2">
        <v>1</v>
      </c>
      <c r="D3419" s="2">
        <v>2</v>
      </c>
      <c r="E3419" s="2">
        <v>1</v>
      </c>
      <c r="F3419" s="1">
        <v>42950.555555555555</v>
      </c>
      <c r="G3419">
        <v>83.8</v>
      </c>
      <c r="H3419">
        <v>1.52</v>
      </c>
      <c r="I3419">
        <v>1.2</v>
      </c>
      <c r="J3419">
        <v>2.54</v>
      </c>
      <c r="K3419">
        <v>1.72</v>
      </c>
      <c r="L3419">
        <v>0.53</v>
      </c>
      <c r="M3419">
        <v>0.57999999999999996</v>
      </c>
      <c r="N3419">
        <v>1.46</v>
      </c>
      <c r="O3419">
        <v>1.45</v>
      </c>
      <c r="P3419">
        <v>2.36</v>
      </c>
      <c r="Q3419">
        <v>2.89</v>
      </c>
      <c r="R3419">
        <v>8.07</v>
      </c>
      <c r="S3419">
        <v>10.96</v>
      </c>
      <c r="T3419">
        <v>3.89</v>
      </c>
      <c r="U3419">
        <v>1.45</v>
      </c>
      <c r="V3419">
        <v>1.41</v>
      </c>
      <c r="W3419">
        <v>72.86</v>
      </c>
      <c r="X3419">
        <v>6.96</v>
      </c>
      <c r="Y3419">
        <v>7.45</v>
      </c>
      <c r="Z3419">
        <v>14.04</v>
      </c>
      <c r="AA3419">
        <v>20.58</v>
      </c>
      <c r="AB3419">
        <v>6.25</v>
      </c>
      <c r="AC3419">
        <v>15.99</v>
      </c>
    </row>
    <row r="3420" spans="1:29" x14ac:dyDescent="0.2">
      <c r="A3420" t="s">
        <v>3974</v>
      </c>
      <c r="B3420" s="2" t="s">
        <v>4820</v>
      </c>
      <c r="C3420" s="2">
        <v>1</v>
      </c>
      <c r="D3420" s="2">
        <v>2</v>
      </c>
      <c r="E3420" s="2">
        <v>5</v>
      </c>
      <c r="F3420" s="1">
        <v>43283.491666666669</v>
      </c>
      <c r="G3420">
        <v>83.79</v>
      </c>
      <c r="H3420">
        <v>2.2400000000000002</v>
      </c>
      <c r="I3420">
        <v>1.5</v>
      </c>
      <c r="J3420">
        <v>3.67</v>
      </c>
      <c r="K3420">
        <v>2.2999999999999998</v>
      </c>
      <c r="L3420">
        <v>0.25</v>
      </c>
      <c r="M3420">
        <v>0.19</v>
      </c>
      <c r="N3420">
        <v>1.93</v>
      </c>
      <c r="O3420">
        <v>1.91</v>
      </c>
      <c r="P3420">
        <v>1.48</v>
      </c>
      <c r="Q3420">
        <v>1.63</v>
      </c>
      <c r="R3420">
        <v>8.3699999999999992</v>
      </c>
      <c r="S3420">
        <v>13.79</v>
      </c>
      <c r="T3420">
        <v>5.45</v>
      </c>
      <c r="U3420">
        <v>1.69</v>
      </c>
      <c r="V3420">
        <v>1.58</v>
      </c>
      <c r="W3420">
        <v>68.64</v>
      </c>
      <c r="X3420">
        <v>7.18</v>
      </c>
      <c r="Y3420">
        <v>8.85</v>
      </c>
      <c r="Z3420">
        <v>13.38</v>
      </c>
      <c r="AA3420">
        <v>23.19</v>
      </c>
      <c r="AB3420">
        <v>9.2200000000000006</v>
      </c>
      <c r="AC3420">
        <v>25.49</v>
      </c>
    </row>
    <row r="3421" spans="1:29" x14ac:dyDescent="0.2">
      <c r="A3421" t="s">
        <v>185</v>
      </c>
      <c r="B3421" s="2" t="s">
        <v>4877</v>
      </c>
      <c r="C3421" s="2">
        <v>1</v>
      </c>
      <c r="D3421" s="2">
        <v>2</v>
      </c>
      <c r="E3421" s="2">
        <v>1</v>
      </c>
      <c r="F3421" s="1">
        <v>42901.557638888888</v>
      </c>
      <c r="G3421">
        <v>83.79</v>
      </c>
      <c r="H3421">
        <v>1.86</v>
      </c>
      <c r="I3421">
        <v>1.27</v>
      </c>
      <c r="J3421">
        <v>2.0699999999999998</v>
      </c>
      <c r="K3421">
        <v>2.31</v>
      </c>
      <c r="L3421">
        <v>0.45</v>
      </c>
      <c r="M3421">
        <v>0.47</v>
      </c>
      <c r="N3421">
        <v>1.69</v>
      </c>
      <c r="O3421">
        <v>1.71</v>
      </c>
      <c r="P3421">
        <v>2.27</v>
      </c>
      <c r="Q3421">
        <v>2.93</v>
      </c>
      <c r="R3421">
        <v>6.86</v>
      </c>
      <c r="S3421">
        <v>12.88</v>
      </c>
      <c r="T3421">
        <v>4.09</v>
      </c>
      <c r="U3421">
        <v>1.63</v>
      </c>
      <c r="V3421">
        <v>1.48</v>
      </c>
      <c r="W3421">
        <v>71.81</v>
      </c>
      <c r="X3421">
        <v>7.4</v>
      </c>
      <c r="Y3421">
        <v>9.7200000000000006</v>
      </c>
      <c r="Z3421">
        <v>12.83</v>
      </c>
      <c r="AA3421">
        <v>29.43</v>
      </c>
      <c r="AB3421">
        <v>10.68</v>
      </c>
      <c r="AC3421">
        <v>26.8</v>
      </c>
    </row>
    <row r="3422" spans="1:29" x14ac:dyDescent="0.2">
      <c r="A3422" t="s">
        <v>3410</v>
      </c>
      <c r="B3422" s="2" t="s">
        <v>4720</v>
      </c>
      <c r="C3422" s="2">
        <v>1</v>
      </c>
      <c r="D3422" s="2">
        <v>1</v>
      </c>
      <c r="E3422" s="2">
        <v>4</v>
      </c>
      <c r="F3422" s="1">
        <v>43206.736805555556</v>
      </c>
      <c r="G3422">
        <v>83.79</v>
      </c>
      <c r="H3422">
        <v>1.86</v>
      </c>
      <c r="I3422">
        <v>1.1499999999999999</v>
      </c>
      <c r="J3422">
        <v>1.5</v>
      </c>
      <c r="K3422">
        <v>2.65</v>
      </c>
      <c r="L3422">
        <v>0.72</v>
      </c>
      <c r="M3422">
        <v>0.42</v>
      </c>
      <c r="N3422">
        <v>1.62</v>
      </c>
      <c r="O3422">
        <v>1.58</v>
      </c>
      <c r="P3422">
        <v>3.45</v>
      </c>
      <c r="Q3422">
        <v>4.09</v>
      </c>
      <c r="R3422">
        <v>2.98</v>
      </c>
      <c r="S3422">
        <v>14.21</v>
      </c>
      <c r="T3422">
        <v>3.69</v>
      </c>
      <c r="U3422">
        <v>2.2599999999999998</v>
      </c>
      <c r="V3422">
        <v>1.56</v>
      </c>
      <c r="W3422">
        <v>75.400000000000006</v>
      </c>
      <c r="X3422">
        <v>17.39</v>
      </c>
      <c r="Y3422">
        <v>24.11</v>
      </c>
      <c r="Z3422">
        <v>35.229999999999997</v>
      </c>
      <c r="AA3422">
        <v>65.8</v>
      </c>
      <c r="AB3422">
        <v>14.61</v>
      </c>
      <c r="AC3422">
        <v>59.01</v>
      </c>
    </row>
    <row r="3423" spans="1:29" x14ac:dyDescent="0.2">
      <c r="A3423" t="s">
        <v>464</v>
      </c>
      <c r="B3423" s="2" t="s">
        <v>5010</v>
      </c>
      <c r="C3423" s="2">
        <v>2</v>
      </c>
      <c r="D3423" s="2">
        <v>2</v>
      </c>
      <c r="E3423" s="2">
        <v>1</v>
      </c>
      <c r="F3423" s="1">
        <v>42921.574999999997</v>
      </c>
      <c r="G3423">
        <v>83.79</v>
      </c>
      <c r="H3423">
        <v>1.87</v>
      </c>
      <c r="I3423">
        <v>1.41</v>
      </c>
      <c r="J3423">
        <v>3.16</v>
      </c>
      <c r="K3423">
        <v>2.04</v>
      </c>
      <c r="L3423">
        <v>0.48</v>
      </c>
      <c r="M3423">
        <v>0.5</v>
      </c>
      <c r="N3423">
        <v>1.85</v>
      </c>
      <c r="O3423">
        <v>1.84</v>
      </c>
      <c r="P3423">
        <v>2.37</v>
      </c>
      <c r="Q3423">
        <v>2.9</v>
      </c>
      <c r="R3423">
        <v>7.49</v>
      </c>
      <c r="S3423">
        <v>13.95</v>
      </c>
      <c r="T3423">
        <v>4.78</v>
      </c>
      <c r="U3423">
        <v>1.64</v>
      </c>
      <c r="V3423">
        <v>1.59</v>
      </c>
      <c r="W3423">
        <v>70.89</v>
      </c>
      <c r="X3423">
        <v>7.75</v>
      </c>
      <c r="Y3423">
        <v>8.67</v>
      </c>
      <c r="Z3423">
        <v>13.57</v>
      </c>
      <c r="AA3423">
        <v>27.15</v>
      </c>
      <c r="AB3423">
        <v>8.61</v>
      </c>
      <c r="AC3423">
        <v>30.74</v>
      </c>
    </row>
    <row r="3424" spans="1:29" x14ac:dyDescent="0.2">
      <c r="A3424" t="s">
        <v>460</v>
      </c>
      <c r="B3424" s="2" t="s">
        <v>4717</v>
      </c>
      <c r="C3424" s="2">
        <v>1</v>
      </c>
      <c r="D3424" s="2">
        <v>1</v>
      </c>
      <c r="E3424" s="2">
        <v>1</v>
      </c>
      <c r="F3424" s="1">
        <v>42921.568055555559</v>
      </c>
      <c r="G3424">
        <v>83.78</v>
      </c>
      <c r="H3424">
        <v>1.64</v>
      </c>
      <c r="I3424">
        <v>1.25</v>
      </c>
      <c r="J3424">
        <v>2.52</v>
      </c>
      <c r="K3424">
        <v>1.89</v>
      </c>
      <c r="L3424">
        <v>0.55000000000000004</v>
      </c>
      <c r="M3424">
        <v>0.63</v>
      </c>
      <c r="N3424">
        <v>1.61</v>
      </c>
      <c r="O3424">
        <v>1.61</v>
      </c>
      <c r="P3424">
        <v>2.64</v>
      </c>
      <c r="Q3424">
        <v>3.19</v>
      </c>
      <c r="R3424">
        <v>7.25</v>
      </c>
      <c r="S3424">
        <v>12.54</v>
      </c>
      <c r="T3424">
        <v>4.8099999999999996</v>
      </c>
      <c r="U3424">
        <v>1.56</v>
      </c>
      <c r="V3424">
        <v>1.46</v>
      </c>
      <c r="W3424">
        <v>72.41</v>
      </c>
      <c r="X3424">
        <v>7.29</v>
      </c>
      <c r="Y3424">
        <v>9.1</v>
      </c>
      <c r="Z3424">
        <v>11.72</v>
      </c>
      <c r="AA3424">
        <v>27.7</v>
      </c>
      <c r="AB3424">
        <v>9.17</v>
      </c>
      <c r="AC3424">
        <v>28.43</v>
      </c>
    </row>
    <row r="3425" spans="1:29" x14ac:dyDescent="0.2">
      <c r="A3425" t="s">
        <v>97</v>
      </c>
      <c r="B3425" s="2" t="s">
        <v>4746</v>
      </c>
      <c r="C3425" s="2">
        <v>1</v>
      </c>
      <c r="D3425" s="2">
        <v>1</v>
      </c>
      <c r="E3425" s="2">
        <v>1</v>
      </c>
      <c r="F3425" s="1">
        <v>42899.473611111112</v>
      </c>
      <c r="G3425">
        <v>83.78</v>
      </c>
      <c r="H3425">
        <v>1.86</v>
      </c>
      <c r="I3425">
        <v>1.33</v>
      </c>
      <c r="J3425">
        <v>2.25</v>
      </c>
      <c r="K3425">
        <v>2.25</v>
      </c>
      <c r="L3425">
        <v>0.55000000000000004</v>
      </c>
      <c r="M3425">
        <v>0.7</v>
      </c>
      <c r="N3425">
        <v>1.88</v>
      </c>
      <c r="O3425">
        <v>1.88</v>
      </c>
      <c r="P3425">
        <v>2.66</v>
      </c>
      <c r="Q3425">
        <v>3.46</v>
      </c>
      <c r="R3425">
        <v>5.86</v>
      </c>
      <c r="S3425">
        <v>14.98</v>
      </c>
      <c r="T3425">
        <v>4.6399999999999997</v>
      </c>
      <c r="U3425">
        <v>1.71</v>
      </c>
      <c r="V3425">
        <v>1.59</v>
      </c>
      <c r="W3425">
        <v>71.209999999999994</v>
      </c>
      <c r="X3425">
        <v>8.24</v>
      </c>
      <c r="Y3425">
        <v>10.72</v>
      </c>
      <c r="Z3425">
        <v>16.399999999999999</v>
      </c>
      <c r="AA3425">
        <v>36.08</v>
      </c>
      <c r="AB3425">
        <v>12.35</v>
      </c>
      <c r="AC3425">
        <v>35.43</v>
      </c>
    </row>
    <row r="3426" spans="1:29" x14ac:dyDescent="0.2">
      <c r="A3426" t="s">
        <v>3010</v>
      </c>
      <c r="B3426" s="2" t="s">
        <v>5132</v>
      </c>
      <c r="C3426" s="2">
        <v>2</v>
      </c>
      <c r="D3426" s="2">
        <v>1</v>
      </c>
      <c r="E3426" s="2">
        <v>4</v>
      </c>
      <c r="F3426" s="1">
        <v>43187.75277777778</v>
      </c>
      <c r="G3426">
        <v>83.78</v>
      </c>
      <c r="H3426">
        <v>1.73</v>
      </c>
      <c r="I3426">
        <v>1.03</v>
      </c>
      <c r="J3426">
        <v>1.37</v>
      </c>
      <c r="K3426">
        <v>2.63</v>
      </c>
      <c r="L3426">
        <v>0.66</v>
      </c>
      <c r="M3426">
        <v>0.32</v>
      </c>
      <c r="N3426">
        <v>1.59</v>
      </c>
      <c r="O3426">
        <v>1.57</v>
      </c>
      <c r="P3426">
        <v>3.26</v>
      </c>
      <c r="Q3426">
        <v>3.77</v>
      </c>
      <c r="R3426">
        <v>2.99</v>
      </c>
      <c r="S3426">
        <v>13.69</v>
      </c>
      <c r="T3426">
        <v>4.3600000000000003</v>
      </c>
      <c r="U3426">
        <v>2.25</v>
      </c>
      <c r="V3426">
        <v>1.49</v>
      </c>
      <c r="W3426">
        <v>74.599999999999994</v>
      </c>
      <c r="X3426">
        <v>19.75</v>
      </c>
      <c r="Y3426">
        <v>27</v>
      </c>
      <c r="Z3426">
        <v>31.43</v>
      </c>
      <c r="AA3426">
        <v>70.27</v>
      </c>
      <c r="AB3426">
        <v>16.53</v>
      </c>
      <c r="AC3426">
        <v>76.16</v>
      </c>
    </row>
    <row r="3427" spans="1:29" x14ac:dyDescent="0.2">
      <c r="A3427" t="s">
        <v>4414</v>
      </c>
      <c r="B3427" s="2" t="s">
        <v>4833</v>
      </c>
      <c r="C3427" s="2">
        <v>1</v>
      </c>
      <c r="D3427" s="2">
        <v>2</v>
      </c>
      <c r="E3427" s="2">
        <v>5</v>
      </c>
      <c r="F3427" s="1">
        <v>43291.592361111114</v>
      </c>
      <c r="G3427">
        <v>83.78</v>
      </c>
      <c r="H3427">
        <v>1.94</v>
      </c>
      <c r="I3427">
        <v>1.24</v>
      </c>
      <c r="J3427">
        <v>2.77</v>
      </c>
      <c r="K3427">
        <v>1.95</v>
      </c>
      <c r="L3427">
        <v>0.31</v>
      </c>
      <c r="M3427">
        <v>0.28999999999999998</v>
      </c>
      <c r="N3427">
        <v>1.53</v>
      </c>
      <c r="O3427">
        <v>1.54</v>
      </c>
      <c r="P3427">
        <v>1.65</v>
      </c>
      <c r="Q3427">
        <v>2.23</v>
      </c>
      <c r="R3427">
        <v>9.65</v>
      </c>
      <c r="S3427">
        <v>10.89</v>
      </c>
      <c r="T3427">
        <v>4.1399999999999997</v>
      </c>
      <c r="U3427">
        <v>1.62</v>
      </c>
      <c r="V3427">
        <v>1.38</v>
      </c>
      <c r="W3427">
        <v>70.67</v>
      </c>
      <c r="X3427">
        <v>5.72</v>
      </c>
      <c r="Y3427">
        <v>6.84</v>
      </c>
      <c r="Z3427">
        <v>9.74</v>
      </c>
      <c r="AA3427">
        <v>20.99</v>
      </c>
      <c r="AB3427">
        <v>9.6199999999999992</v>
      </c>
      <c r="AC3427">
        <v>15.2</v>
      </c>
    </row>
    <row r="3428" spans="1:29" x14ac:dyDescent="0.2">
      <c r="A3428" t="s">
        <v>1611</v>
      </c>
      <c r="B3428" s="2" t="s">
        <v>4889</v>
      </c>
      <c r="C3428" s="2">
        <v>1</v>
      </c>
      <c r="D3428" s="2">
        <v>2</v>
      </c>
      <c r="E3428" s="2">
        <v>2</v>
      </c>
      <c r="F3428" s="1">
        <v>42989.547222222223</v>
      </c>
      <c r="G3428">
        <v>83.78</v>
      </c>
      <c r="H3428">
        <v>1.58</v>
      </c>
      <c r="I3428">
        <v>1.2</v>
      </c>
      <c r="J3428">
        <v>4.21</v>
      </c>
      <c r="K3428">
        <v>1.75</v>
      </c>
      <c r="L3428">
        <v>0.52</v>
      </c>
      <c r="M3428">
        <v>0.54</v>
      </c>
      <c r="N3428">
        <v>1.28</v>
      </c>
      <c r="O3428">
        <v>1.29</v>
      </c>
      <c r="P3428">
        <v>2.2200000000000002</v>
      </c>
      <c r="Q3428">
        <v>2.66</v>
      </c>
      <c r="R3428">
        <v>9.17</v>
      </c>
      <c r="S3428">
        <v>9.57</v>
      </c>
      <c r="T3428">
        <v>4.41</v>
      </c>
      <c r="U3428">
        <v>1.52</v>
      </c>
      <c r="V3428">
        <v>1.35</v>
      </c>
      <c r="W3428">
        <v>71.05</v>
      </c>
      <c r="X3428">
        <v>7.37</v>
      </c>
      <c r="Y3428">
        <v>8.67</v>
      </c>
      <c r="Z3428">
        <v>13.11</v>
      </c>
      <c r="AA3428">
        <v>16.48</v>
      </c>
      <c r="AB3428">
        <v>4.42</v>
      </c>
      <c r="AC3428">
        <v>15.96</v>
      </c>
    </row>
    <row r="3429" spans="1:29" x14ac:dyDescent="0.2">
      <c r="A3429" t="s">
        <v>3154</v>
      </c>
      <c r="B3429" s="2" t="s">
        <v>5052</v>
      </c>
      <c r="C3429" s="2">
        <v>2</v>
      </c>
      <c r="D3429" s="2">
        <v>2</v>
      </c>
      <c r="E3429" s="2">
        <v>4</v>
      </c>
      <c r="F3429" s="1">
        <v>43195.602777777778</v>
      </c>
      <c r="G3429">
        <v>83.78</v>
      </c>
      <c r="H3429">
        <v>1.67</v>
      </c>
      <c r="I3429">
        <v>0.87</v>
      </c>
      <c r="J3429">
        <v>2.29</v>
      </c>
      <c r="K3429">
        <v>2.2400000000000002</v>
      </c>
      <c r="L3429">
        <v>0.7</v>
      </c>
      <c r="M3429">
        <v>0.5</v>
      </c>
      <c r="N3429">
        <v>1.36</v>
      </c>
      <c r="O3429">
        <v>1.35</v>
      </c>
      <c r="P3429">
        <v>3.41</v>
      </c>
      <c r="Q3429">
        <v>3.79</v>
      </c>
      <c r="R3429">
        <v>3.67</v>
      </c>
      <c r="S3429">
        <v>12.72</v>
      </c>
      <c r="T3429">
        <v>4.54</v>
      </c>
      <c r="U3429">
        <v>2.31</v>
      </c>
      <c r="V3429">
        <v>1.54</v>
      </c>
      <c r="W3429">
        <v>73.22</v>
      </c>
      <c r="X3429">
        <v>21.68</v>
      </c>
      <c r="Y3429">
        <v>27.18</v>
      </c>
      <c r="Z3429">
        <v>35.090000000000003</v>
      </c>
      <c r="AA3429">
        <v>68.150000000000006</v>
      </c>
      <c r="AB3429">
        <v>11.22</v>
      </c>
      <c r="AC3429">
        <v>74.599999999999994</v>
      </c>
    </row>
    <row r="3430" spans="1:29" x14ac:dyDescent="0.2">
      <c r="A3430" t="s">
        <v>3883</v>
      </c>
      <c r="B3430" s="2" t="s">
        <v>4973</v>
      </c>
      <c r="C3430" s="2">
        <v>2</v>
      </c>
      <c r="D3430" s="2">
        <v>1</v>
      </c>
      <c r="E3430" s="2">
        <v>5</v>
      </c>
      <c r="F3430" s="1">
        <v>43280.621527777781</v>
      </c>
      <c r="G3430">
        <v>83.77</v>
      </c>
      <c r="H3430">
        <v>1.93</v>
      </c>
      <c r="I3430">
        <v>1.22</v>
      </c>
      <c r="J3430">
        <v>3.22</v>
      </c>
      <c r="K3430">
        <v>1.98</v>
      </c>
      <c r="L3430">
        <v>0.24</v>
      </c>
      <c r="M3430">
        <v>0.25</v>
      </c>
      <c r="N3430">
        <v>1.46</v>
      </c>
      <c r="O3430">
        <v>1.45</v>
      </c>
      <c r="P3430">
        <v>1.32</v>
      </c>
      <c r="Q3430">
        <v>1.54</v>
      </c>
      <c r="R3430">
        <v>10.31</v>
      </c>
      <c r="S3430">
        <v>9.99</v>
      </c>
      <c r="T3430">
        <v>4.96</v>
      </c>
      <c r="U3430">
        <v>1.54</v>
      </c>
      <c r="V3430">
        <v>1.35</v>
      </c>
      <c r="W3430">
        <v>69.510000000000005</v>
      </c>
      <c r="X3430">
        <v>5.98</v>
      </c>
      <c r="Y3430">
        <v>7.46</v>
      </c>
      <c r="Z3430">
        <v>8.23</v>
      </c>
      <c r="AA3430">
        <v>18.54</v>
      </c>
      <c r="AB3430">
        <v>7.99</v>
      </c>
      <c r="AC3430">
        <v>14.68</v>
      </c>
    </row>
    <row r="3431" spans="1:29" x14ac:dyDescent="0.2">
      <c r="A3431" t="s">
        <v>777</v>
      </c>
      <c r="B3431" s="2" t="s">
        <v>4979</v>
      </c>
      <c r="C3431" s="2">
        <v>2</v>
      </c>
      <c r="D3431" s="2">
        <v>2</v>
      </c>
      <c r="E3431" s="2">
        <v>1</v>
      </c>
      <c r="F3431" s="1">
        <v>42948.541666666664</v>
      </c>
      <c r="G3431">
        <v>83.77</v>
      </c>
      <c r="H3431">
        <v>1.91</v>
      </c>
      <c r="I3431">
        <v>1.29</v>
      </c>
      <c r="J3431">
        <v>2.2799999999999998</v>
      </c>
      <c r="K3431">
        <v>2.37</v>
      </c>
      <c r="L3431">
        <v>0.55000000000000004</v>
      </c>
      <c r="M3431">
        <v>0.6</v>
      </c>
      <c r="N3431">
        <v>1.52</v>
      </c>
      <c r="O3431">
        <v>1.53</v>
      </c>
      <c r="P3431">
        <v>2.59</v>
      </c>
      <c r="Q3431">
        <v>3.06</v>
      </c>
      <c r="R3431">
        <v>6.36</v>
      </c>
      <c r="S3431">
        <v>11.94</v>
      </c>
      <c r="T3431">
        <v>3.55</v>
      </c>
      <c r="U3431">
        <v>1.88</v>
      </c>
      <c r="V3431">
        <v>1.48</v>
      </c>
      <c r="W3431">
        <v>72.510000000000005</v>
      </c>
      <c r="X3431">
        <v>6.49</v>
      </c>
      <c r="Y3431">
        <v>8.43</v>
      </c>
      <c r="Z3431">
        <v>13.24</v>
      </c>
      <c r="AA3431">
        <v>25.08</v>
      </c>
      <c r="AB3431">
        <v>7.55</v>
      </c>
      <c r="AC3431">
        <v>18.8</v>
      </c>
    </row>
    <row r="3432" spans="1:29" x14ac:dyDescent="0.2">
      <c r="A3432" t="s">
        <v>4229</v>
      </c>
      <c r="B3432" s="2" t="s">
        <v>5159</v>
      </c>
      <c r="C3432" s="2">
        <v>2</v>
      </c>
      <c r="D3432" s="2">
        <v>1</v>
      </c>
      <c r="E3432" s="2">
        <v>5</v>
      </c>
      <c r="F3432" s="1">
        <v>43286.459722222222</v>
      </c>
      <c r="G3432">
        <v>83.77</v>
      </c>
      <c r="H3432">
        <v>2.3199999999999998</v>
      </c>
      <c r="I3432">
        <v>1.34</v>
      </c>
      <c r="J3432">
        <v>3.76</v>
      </c>
      <c r="K3432">
        <v>2.34</v>
      </c>
      <c r="L3432">
        <v>0.24</v>
      </c>
      <c r="M3432">
        <v>0.28999999999999998</v>
      </c>
      <c r="N3432">
        <v>1.71</v>
      </c>
      <c r="O3432">
        <v>1.71</v>
      </c>
      <c r="P3432">
        <v>1.53</v>
      </c>
      <c r="Q3432">
        <v>1.77</v>
      </c>
      <c r="R3432">
        <v>8.9600000000000009</v>
      </c>
      <c r="S3432">
        <v>12.15</v>
      </c>
      <c r="T3432">
        <v>5.31</v>
      </c>
      <c r="U3432">
        <v>1.98</v>
      </c>
      <c r="V3432">
        <v>1.52</v>
      </c>
      <c r="W3432">
        <v>69</v>
      </c>
      <c r="X3432">
        <v>6.18</v>
      </c>
      <c r="Y3432">
        <v>8.51</v>
      </c>
      <c r="Z3432">
        <v>10.82</v>
      </c>
      <c r="AA3432">
        <v>25.02</v>
      </c>
      <c r="AB3432">
        <v>8.9</v>
      </c>
      <c r="AC3432">
        <v>21.68</v>
      </c>
    </row>
    <row r="3433" spans="1:29" x14ac:dyDescent="0.2">
      <c r="A3433" t="s">
        <v>1187</v>
      </c>
      <c r="B3433" s="2" t="s">
        <v>4775</v>
      </c>
      <c r="C3433" s="2">
        <v>1</v>
      </c>
      <c r="D3433" s="2">
        <v>1</v>
      </c>
      <c r="E3433" s="2">
        <v>2</v>
      </c>
      <c r="F3433" s="1">
        <v>42965.53402777778</v>
      </c>
      <c r="G3433">
        <v>83.77</v>
      </c>
      <c r="H3433">
        <v>1.76</v>
      </c>
      <c r="I3433">
        <v>1.41</v>
      </c>
      <c r="J3433">
        <v>3.72</v>
      </c>
      <c r="K3433">
        <v>1.89</v>
      </c>
      <c r="L3433">
        <v>0.45</v>
      </c>
      <c r="M3433">
        <v>0.41</v>
      </c>
      <c r="N3433">
        <v>1.52</v>
      </c>
      <c r="O3433">
        <v>1.51</v>
      </c>
      <c r="P3433">
        <v>1.91</v>
      </c>
      <c r="Q3433">
        <v>2.5</v>
      </c>
      <c r="R3433">
        <v>9.6199999999999992</v>
      </c>
      <c r="S3433">
        <v>10.72</v>
      </c>
      <c r="T3433">
        <v>4.2</v>
      </c>
      <c r="U3433">
        <v>1.55</v>
      </c>
      <c r="V3433">
        <v>1.41</v>
      </c>
      <c r="W3433">
        <v>70.569999999999993</v>
      </c>
      <c r="X3433">
        <v>5.54</v>
      </c>
      <c r="Y3433">
        <v>6.05</v>
      </c>
      <c r="Z3433">
        <v>12.37</v>
      </c>
      <c r="AA3433">
        <v>11.72</v>
      </c>
      <c r="AB3433">
        <v>3.81</v>
      </c>
      <c r="AC3433">
        <v>13.14</v>
      </c>
    </row>
    <row r="3434" spans="1:29" x14ac:dyDescent="0.2">
      <c r="A3434" t="s">
        <v>3670</v>
      </c>
      <c r="B3434" s="2" t="s">
        <v>4844</v>
      </c>
      <c r="C3434" s="2">
        <v>1</v>
      </c>
      <c r="D3434" s="2">
        <v>2</v>
      </c>
      <c r="E3434" s="2">
        <v>4</v>
      </c>
      <c r="F3434" s="1">
        <v>43216.611111111109</v>
      </c>
      <c r="G3434">
        <v>83.77</v>
      </c>
      <c r="H3434">
        <v>1.83</v>
      </c>
      <c r="I3434">
        <v>1.1299999999999999</v>
      </c>
      <c r="J3434">
        <v>1.81</v>
      </c>
      <c r="K3434">
        <v>2.5299999999999998</v>
      </c>
      <c r="L3434">
        <v>0.68</v>
      </c>
      <c r="M3434">
        <v>0.39</v>
      </c>
      <c r="N3434">
        <v>1.61</v>
      </c>
      <c r="O3434">
        <v>1.58</v>
      </c>
      <c r="P3434">
        <v>3.39</v>
      </c>
      <c r="Q3434">
        <v>3.85</v>
      </c>
      <c r="R3434">
        <v>3.23</v>
      </c>
      <c r="S3434">
        <v>13.67</v>
      </c>
      <c r="T3434">
        <v>4.38</v>
      </c>
      <c r="U3434">
        <v>2.17</v>
      </c>
      <c r="V3434">
        <v>1.57</v>
      </c>
      <c r="W3434">
        <v>75.02</v>
      </c>
      <c r="X3434">
        <v>18.32</v>
      </c>
      <c r="Y3434">
        <v>25.18</v>
      </c>
      <c r="Z3434">
        <v>36.36</v>
      </c>
      <c r="AA3434">
        <v>60.32</v>
      </c>
      <c r="AB3434">
        <v>14.27</v>
      </c>
      <c r="AC3434">
        <v>67.2</v>
      </c>
    </row>
    <row r="3435" spans="1:29" x14ac:dyDescent="0.2">
      <c r="A3435" t="s">
        <v>1021</v>
      </c>
      <c r="B3435" s="2" t="s">
        <v>5002</v>
      </c>
      <c r="C3435" s="2">
        <v>2</v>
      </c>
      <c r="D3435" s="2">
        <v>1</v>
      </c>
      <c r="E3435" s="2">
        <v>2</v>
      </c>
      <c r="F3435" s="1">
        <v>42958.563888888886</v>
      </c>
      <c r="G3435">
        <v>83.76</v>
      </c>
      <c r="H3435">
        <v>2.13</v>
      </c>
      <c r="I3435">
        <v>1.38</v>
      </c>
      <c r="J3435">
        <v>3.23</v>
      </c>
      <c r="K3435">
        <v>2.2400000000000002</v>
      </c>
      <c r="L3435">
        <v>0.31</v>
      </c>
      <c r="M3435">
        <v>0.32</v>
      </c>
      <c r="N3435">
        <v>1.76</v>
      </c>
      <c r="O3435">
        <v>1.72</v>
      </c>
      <c r="P3435">
        <v>1.64</v>
      </c>
      <c r="Q3435">
        <v>2.0499999999999998</v>
      </c>
      <c r="R3435">
        <v>8.25</v>
      </c>
      <c r="S3435">
        <v>12.75</v>
      </c>
      <c r="T3435">
        <v>4.2</v>
      </c>
      <c r="U3435">
        <v>1.9</v>
      </c>
      <c r="V3435">
        <v>1.53</v>
      </c>
      <c r="W3435">
        <v>70.260000000000005</v>
      </c>
      <c r="X3435">
        <v>5.86</v>
      </c>
      <c r="Y3435">
        <v>7.77</v>
      </c>
      <c r="Z3435">
        <v>11.3</v>
      </c>
      <c r="AA3435">
        <v>22.01</v>
      </c>
      <c r="AB3435">
        <v>7.72</v>
      </c>
      <c r="AC3435">
        <v>15.91</v>
      </c>
    </row>
    <row r="3436" spans="1:29" x14ac:dyDescent="0.2">
      <c r="A3436" t="s">
        <v>259</v>
      </c>
      <c r="B3436" s="2" t="s">
        <v>4775</v>
      </c>
      <c r="C3436" s="2">
        <v>1</v>
      </c>
      <c r="D3436" s="2">
        <v>1</v>
      </c>
      <c r="E3436" s="2">
        <v>1</v>
      </c>
      <c r="F3436" s="1">
        <v>42913.580555555556</v>
      </c>
      <c r="G3436">
        <v>83.76</v>
      </c>
      <c r="H3436">
        <v>2.14</v>
      </c>
      <c r="I3436">
        <v>1.54</v>
      </c>
      <c r="J3436">
        <v>3</v>
      </c>
      <c r="K3436">
        <v>2.3199999999999998</v>
      </c>
      <c r="L3436">
        <v>0.55000000000000004</v>
      </c>
      <c r="M3436">
        <v>0.69</v>
      </c>
      <c r="N3436">
        <v>2.06</v>
      </c>
      <c r="O3436">
        <v>2.06</v>
      </c>
      <c r="P3436">
        <v>2.72</v>
      </c>
      <c r="Q3436">
        <v>3.23</v>
      </c>
      <c r="R3436">
        <v>6.14</v>
      </c>
      <c r="S3436">
        <v>16.46</v>
      </c>
      <c r="T3436">
        <v>5.17</v>
      </c>
      <c r="U3436">
        <v>1.92</v>
      </c>
      <c r="V3436">
        <v>1.74</v>
      </c>
      <c r="W3436">
        <v>70.150000000000006</v>
      </c>
      <c r="X3436">
        <v>10.54</v>
      </c>
      <c r="Y3436">
        <v>11</v>
      </c>
      <c r="Z3436">
        <v>21.88</v>
      </c>
      <c r="AA3436">
        <v>31.27</v>
      </c>
      <c r="AB3436">
        <v>9.18</v>
      </c>
      <c r="AC3436">
        <v>41.21</v>
      </c>
    </row>
    <row r="3437" spans="1:29" x14ac:dyDescent="0.2">
      <c r="A3437" t="s">
        <v>4089</v>
      </c>
      <c r="B3437" s="2" t="s">
        <v>4741</v>
      </c>
      <c r="C3437" s="2">
        <v>1</v>
      </c>
      <c r="D3437" s="2">
        <v>2</v>
      </c>
      <c r="E3437" s="2">
        <v>5</v>
      </c>
      <c r="F3437" s="1">
        <v>43283.667361111111</v>
      </c>
      <c r="G3437">
        <v>83.76</v>
      </c>
      <c r="H3437">
        <v>2.2799999999999998</v>
      </c>
      <c r="I3437">
        <v>1.4</v>
      </c>
      <c r="J3437">
        <v>3.15</v>
      </c>
      <c r="K3437">
        <v>2.25</v>
      </c>
      <c r="L3437">
        <v>0.19</v>
      </c>
      <c r="M3437">
        <v>0.24</v>
      </c>
      <c r="N3437">
        <v>1.73</v>
      </c>
      <c r="O3437">
        <v>1.74</v>
      </c>
      <c r="P3437">
        <v>1.28</v>
      </c>
      <c r="Q3437">
        <v>1.57</v>
      </c>
      <c r="R3437">
        <v>10</v>
      </c>
      <c r="S3437">
        <v>12</v>
      </c>
      <c r="T3437">
        <v>5.0199999999999996</v>
      </c>
      <c r="U3437">
        <v>1.83</v>
      </c>
      <c r="V3437">
        <v>1.51</v>
      </c>
      <c r="W3437">
        <v>68.319999999999993</v>
      </c>
      <c r="X3437">
        <v>5.4</v>
      </c>
      <c r="Y3437">
        <v>6.44</v>
      </c>
      <c r="Z3437">
        <v>10.3</v>
      </c>
      <c r="AA3437">
        <v>21.46</v>
      </c>
      <c r="AB3437">
        <v>8.81</v>
      </c>
      <c r="AC3437">
        <v>17.329999999999998</v>
      </c>
    </row>
    <row r="3438" spans="1:29" x14ac:dyDescent="0.2">
      <c r="A3438" t="s">
        <v>828</v>
      </c>
      <c r="B3438" s="2" t="s">
        <v>5035</v>
      </c>
      <c r="C3438" s="2">
        <v>2</v>
      </c>
      <c r="D3438" s="2">
        <v>2</v>
      </c>
      <c r="E3438" s="2">
        <v>1</v>
      </c>
      <c r="F3438" s="1">
        <v>42950.441666666666</v>
      </c>
      <c r="G3438">
        <v>83.76</v>
      </c>
      <c r="H3438">
        <v>1.5</v>
      </c>
      <c r="I3438">
        <v>1.24</v>
      </c>
      <c r="J3438">
        <v>2.89</v>
      </c>
      <c r="K3438">
        <v>1.7</v>
      </c>
      <c r="L3438">
        <v>0.53</v>
      </c>
      <c r="M3438">
        <v>0.57999999999999996</v>
      </c>
      <c r="N3438">
        <v>1.52</v>
      </c>
      <c r="O3438">
        <v>1.53</v>
      </c>
      <c r="P3438">
        <v>2.35</v>
      </c>
      <c r="Q3438">
        <v>2.68</v>
      </c>
      <c r="R3438">
        <v>7.71</v>
      </c>
      <c r="S3438">
        <v>11.23</v>
      </c>
      <c r="T3438">
        <v>4.51</v>
      </c>
      <c r="U3438">
        <v>1.39</v>
      </c>
      <c r="V3438">
        <v>1.45</v>
      </c>
      <c r="W3438">
        <v>71.91</v>
      </c>
      <c r="X3438">
        <v>6.98</v>
      </c>
      <c r="Y3438">
        <v>7.09</v>
      </c>
      <c r="Z3438">
        <v>13.4</v>
      </c>
      <c r="AA3438">
        <v>18.46</v>
      </c>
      <c r="AB3438">
        <v>5.53</v>
      </c>
      <c r="AC3438">
        <v>19.760000000000002</v>
      </c>
    </row>
    <row r="3439" spans="1:29" x14ac:dyDescent="0.2">
      <c r="A3439" t="s">
        <v>3690</v>
      </c>
      <c r="B3439" s="2" t="s">
        <v>5023</v>
      </c>
      <c r="C3439" s="2">
        <v>2</v>
      </c>
      <c r="D3439" s="2">
        <v>2</v>
      </c>
      <c r="E3439" s="2">
        <v>4</v>
      </c>
      <c r="F3439" s="1">
        <v>43216.621527777781</v>
      </c>
      <c r="G3439">
        <v>83.76</v>
      </c>
      <c r="H3439">
        <v>1.86</v>
      </c>
      <c r="I3439">
        <v>1.1499999999999999</v>
      </c>
      <c r="J3439">
        <v>1.67</v>
      </c>
      <c r="K3439">
        <v>2.59</v>
      </c>
      <c r="L3439">
        <v>0.68</v>
      </c>
      <c r="M3439">
        <v>0.2</v>
      </c>
      <c r="N3439">
        <v>1.61</v>
      </c>
      <c r="O3439">
        <v>1.59</v>
      </c>
      <c r="P3439">
        <v>3.45</v>
      </c>
      <c r="Q3439">
        <v>3.86</v>
      </c>
      <c r="R3439">
        <v>3.13</v>
      </c>
      <c r="S3439">
        <v>13.64</v>
      </c>
      <c r="T3439">
        <v>4.58</v>
      </c>
      <c r="U3439">
        <v>2.34</v>
      </c>
      <c r="V3439">
        <v>1.55</v>
      </c>
      <c r="W3439">
        <v>75.33</v>
      </c>
      <c r="X3439">
        <v>20.22</v>
      </c>
      <c r="Y3439">
        <v>25.46</v>
      </c>
      <c r="Z3439">
        <v>35.22</v>
      </c>
      <c r="AA3439">
        <v>68.05</v>
      </c>
      <c r="AB3439">
        <v>18.22</v>
      </c>
      <c r="AC3439">
        <v>77.209999999999994</v>
      </c>
    </row>
    <row r="3440" spans="1:29" x14ac:dyDescent="0.2">
      <c r="A3440" t="s">
        <v>3707</v>
      </c>
      <c r="B3440" s="2" t="s">
        <v>5039</v>
      </c>
      <c r="C3440" s="2">
        <v>2</v>
      </c>
      <c r="D3440" s="2">
        <v>1</v>
      </c>
      <c r="E3440" s="2">
        <v>4</v>
      </c>
      <c r="F3440" s="1">
        <v>43216.631249999999</v>
      </c>
      <c r="G3440">
        <v>83.76</v>
      </c>
      <c r="H3440">
        <v>2.08</v>
      </c>
      <c r="I3440">
        <v>1.34</v>
      </c>
      <c r="J3440">
        <v>1.55</v>
      </c>
      <c r="K3440">
        <v>2.73</v>
      </c>
      <c r="L3440">
        <v>0.64</v>
      </c>
      <c r="M3440">
        <v>0.33</v>
      </c>
      <c r="N3440">
        <v>2.0099999999999998</v>
      </c>
      <c r="O3440">
        <v>1.94</v>
      </c>
      <c r="P3440">
        <v>3.28</v>
      </c>
      <c r="Q3440">
        <v>3.59</v>
      </c>
      <c r="R3440">
        <v>1.36</v>
      </c>
      <c r="S3440">
        <v>16.97</v>
      </c>
      <c r="T3440">
        <v>4.46</v>
      </c>
      <c r="U3440">
        <v>2.31</v>
      </c>
      <c r="V3440">
        <v>1.7</v>
      </c>
      <c r="W3440">
        <v>74.55</v>
      </c>
      <c r="X3440">
        <v>16.84</v>
      </c>
      <c r="Y3440">
        <v>23.4</v>
      </c>
      <c r="Z3440">
        <v>35.29</v>
      </c>
      <c r="AA3440">
        <v>71.569999999999993</v>
      </c>
      <c r="AB3440">
        <v>21.84</v>
      </c>
      <c r="AC3440">
        <v>81.099999999999994</v>
      </c>
    </row>
    <row r="3441" spans="1:29" x14ac:dyDescent="0.2">
      <c r="A3441" t="s">
        <v>1715</v>
      </c>
      <c r="B3441" s="2" t="s">
        <v>5057</v>
      </c>
      <c r="C3441" s="2">
        <v>2</v>
      </c>
      <c r="D3441" s="2">
        <v>1</v>
      </c>
      <c r="E3441" s="2">
        <v>2</v>
      </c>
      <c r="F3441" s="1">
        <v>42989.801388888889</v>
      </c>
      <c r="G3441">
        <v>83.75</v>
      </c>
      <c r="H3441">
        <v>1.88</v>
      </c>
      <c r="I3441">
        <v>1.45</v>
      </c>
      <c r="J3441">
        <v>4.83</v>
      </c>
      <c r="K3441">
        <v>1.89</v>
      </c>
      <c r="L3441">
        <v>0.34</v>
      </c>
      <c r="M3441">
        <v>0.34</v>
      </c>
      <c r="N3441">
        <v>1.75</v>
      </c>
      <c r="O3441">
        <v>1.73</v>
      </c>
      <c r="P3441">
        <v>1.55</v>
      </c>
      <c r="Q3441">
        <v>1.75</v>
      </c>
      <c r="R3441">
        <v>9.9700000000000006</v>
      </c>
      <c r="S3441">
        <v>12.41</v>
      </c>
      <c r="T3441">
        <v>4.84</v>
      </c>
      <c r="U3441">
        <v>1.66</v>
      </c>
      <c r="V3441">
        <v>1.55</v>
      </c>
      <c r="W3441">
        <v>68.63</v>
      </c>
      <c r="X3441">
        <v>7.2</v>
      </c>
      <c r="Y3441">
        <v>7.63</v>
      </c>
      <c r="Z3441">
        <v>11.68</v>
      </c>
      <c r="AA3441">
        <v>17.239999999999998</v>
      </c>
      <c r="AB3441">
        <v>5.07</v>
      </c>
      <c r="AC3441">
        <v>17.72</v>
      </c>
    </row>
    <row r="3442" spans="1:29" x14ac:dyDescent="0.2">
      <c r="A3442" t="s">
        <v>3968</v>
      </c>
      <c r="B3442" s="2" t="s">
        <v>4788</v>
      </c>
      <c r="C3442" s="2">
        <v>1</v>
      </c>
      <c r="D3442" s="2">
        <v>2</v>
      </c>
      <c r="E3442" s="2">
        <v>5</v>
      </c>
      <c r="F3442" s="1">
        <v>43283.48541666667</v>
      </c>
      <c r="G3442">
        <v>83.75</v>
      </c>
      <c r="H3442">
        <v>2.23</v>
      </c>
      <c r="I3442">
        <v>1.51</v>
      </c>
      <c r="J3442">
        <v>3.37</v>
      </c>
      <c r="K3442">
        <v>2.2599999999999998</v>
      </c>
      <c r="L3442">
        <v>0.28000000000000003</v>
      </c>
      <c r="M3442">
        <v>0.23</v>
      </c>
      <c r="N3442">
        <v>1.89</v>
      </c>
      <c r="O3442">
        <v>1.86</v>
      </c>
      <c r="P3442">
        <v>1.56</v>
      </c>
      <c r="Q3442">
        <v>1.71</v>
      </c>
      <c r="R3442">
        <v>8.2799999999999994</v>
      </c>
      <c r="S3442">
        <v>13.67</v>
      </c>
      <c r="T3442">
        <v>4.82</v>
      </c>
      <c r="U3442">
        <v>1.61</v>
      </c>
      <c r="V3442">
        <v>1.55</v>
      </c>
      <c r="W3442">
        <v>69.569999999999993</v>
      </c>
      <c r="X3442">
        <v>5.91</v>
      </c>
      <c r="Y3442">
        <v>7.51</v>
      </c>
      <c r="Z3442">
        <v>10.98</v>
      </c>
      <c r="AA3442">
        <v>22.59</v>
      </c>
      <c r="AB3442">
        <v>10.119999999999999</v>
      </c>
      <c r="AC3442">
        <v>21.85</v>
      </c>
    </row>
    <row r="3443" spans="1:29" x14ac:dyDescent="0.2">
      <c r="A3443" t="s">
        <v>4034</v>
      </c>
      <c r="B3443" s="2" t="s">
        <v>4945</v>
      </c>
      <c r="C3443" s="2">
        <v>1</v>
      </c>
      <c r="D3443" s="2">
        <v>2</v>
      </c>
      <c r="E3443" s="2">
        <v>5</v>
      </c>
      <c r="F3443" s="1">
        <v>43283.594444444447</v>
      </c>
      <c r="G3443">
        <v>83.75</v>
      </c>
      <c r="H3443">
        <v>2.4300000000000002</v>
      </c>
      <c r="I3443">
        <v>1.5</v>
      </c>
      <c r="J3443">
        <v>3.6</v>
      </c>
      <c r="K3443">
        <v>2.59</v>
      </c>
      <c r="L3443">
        <v>0.18</v>
      </c>
      <c r="M3443">
        <v>0.09</v>
      </c>
      <c r="N3443">
        <v>1.89</v>
      </c>
      <c r="O3443">
        <v>1.91</v>
      </c>
      <c r="P3443">
        <v>1.2</v>
      </c>
      <c r="Q3443">
        <v>1.06</v>
      </c>
      <c r="R3443">
        <v>8.6300000000000008</v>
      </c>
      <c r="S3443">
        <v>13.36</v>
      </c>
      <c r="T3443">
        <v>4.91</v>
      </c>
      <c r="U3443">
        <v>2.02</v>
      </c>
      <c r="V3443">
        <v>1.57</v>
      </c>
      <c r="W3443">
        <v>68.37</v>
      </c>
      <c r="X3443">
        <v>6.09</v>
      </c>
      <c r="Y3443">
        <v>8.2100000000000009</v>
      </c>
      <c r="Z3443">
        <v>11.17</v>
      </c>
      <c r="AA3443">
        <v>24.53</v>
      </c>
      <c r="AB3443">
        <v>12.12</v>
      </c>
      <c r="AC3443">
        <v>24.11</v>
      </c>
    </row>
    <row r="3444" spans="1:29" x14ac:dyDescent="0.2">
      <c r="A3444" t="s">
        <v>782</v>
      </c>
      <c r="B3444" s="2" t="s">
        <v>4741</v>
      </c>
      <c r="C3444" s="2">
        <v>2</v>
      </c>
      <c r="D3444" s="2">
        <v>2</v>
      </c>
      <c r="E3444" s="2">
        <v>1</v>
      </c>
      <c r="F3444" s="1">
        <v>42948.55</v>
      </c>
      <c r="G3444">
        <v>83.75</v>
      </c>
      <c r="H3444">
        <v>1.9</v>
      </c>
      <c r="I3444">
        <v>1.37</v>
      </c>
      <c r="J3444">
        <v>1.77</v>
      </c>
      <c r="K3444">
        <v>2.2200000000000002</v>
      </c>
      <c r="L3444">
        <v>0.52</v>
      </c>
      <c r="M3444">
        <v>0.62</v>
      </c>
      <c r="N3444">
        <v>1.79</v>
      </c>
      <c r="O3444">
        <v>1.77</v>
      </c>
      <c r="P3444">
        <v>2.57</v>
      </c>
      <c r="Q3444">
        <v>3.22</v>
      </c>
      <c r="R3444">
        <v>6.17</v>
      </c>
      <c r="S3444">
        <v>13.78</v>
      </c>
      <c r="T3444">
        <v>3.67</v>
      </c>
      <c r="U3444">
        <v>1.74</v>
      </c>
      <c r="V3444">
        <v>1.56</v>
      </c>
      <c r="W3444">
        <v>72.7</v>
      </c>
      <c r="X3444">
        <v>6.76</v>
      </c>
      <c r="Y3444">
        <v>7.43</v>
      </c>
      <c r="Z3444">
        <v>14.58</v>
      </c>
      <c r="AA3444">
        <v>28.52</v>
      </c>
      <c r="AB3444">
        <v>9.83</v>
      </c>
      <c r="AC3444">
        <v>24.89</v>
      </c>
    </row>
    <row r="3445" spans="1:29" x14ac:dyDescent="0.2">
      <c r="A3445" t="s">
        <v>4400</v>
      </c>
      <c r="B3445" s="2" t="s">
        <v>4762</v>
      </c>
      <c r="C3445" s="2">
        <v>1</v>
      </c>
      <c r="D3445" s="2">
        <v>1</v>
      </c>
      <c r="E3445" s="2">
        <v>5</v>
      </c>
      <c r="F3445" s="1">
        <v>43291.577777777777</v>
      </c>
      <c r="G3445">
        <v>83.75</v>
      </c>
      <c r="H3445">
        <v>2.2400000000000002</v>
      </c>
      <c r="I3445">
        <v>1.27</v>
      </c>
      <c r="J3445">
        <v>3.13</v>
      </c>
      <c r="K3445">
        <v>2.4500000000000002</v>
      </c>
      <c r="L3445">
        <v>0.28000000000000003</v>
      </c>
      <c r="M3445">
        <v>0.28999999999999998</v>
      </c>
      <c r="N3445">
        <v>1.57</v>
      </c>
      <c r="O3445">
        <v>1.58</v>
      </c>
      <c r="P3445">
        <v>1.78</v>
      </c>
      <c r="Q3445">
        <v>1.87</v>
      </c>
      <c r="R3445">
        <v>8.59</v>
      </c>
      <c r="S3445">
        <v>11.29</v>
      </c>
      <c r="T3445">
        <v>4.5599999999999996</v>
      </c>
      <c r="U3445">
        <v>2.0699999999999998</v>
      </c>
      <c r="V3445">
        <v>1.5</v>
      </c>
      <c r="W3445">
        <v>70.42</v>
      </c>
      <c r="X3445">
        <v>6.9</v>
      </c>
      <c r="Y3445">
        <v>9.8000000000000007</v>
      </c>
      <c r="Z3445">
        <v>11.89</v>
      </c>
      <c r="AA3445">
        <v>26.76</v>
      </c>
      <c r="AB3445">
        <v>9.2799999999999994</v>
      </c>
      <c r="AC3445">
        <v>21.43</v>
      </c>
    </row>
    <row r="3446" spans="1:29" x14ac:dyDescent="0.2">
      <c r="A3446" t="s">
        <v>1239</v>
      </c>
      <c r="B3446" s="2" t="s">
        <v>5166</v>
      </c>
      <c r="C3446" s="2">
        <v>2</v>
      </c>
      <c r="D3446" s="2">
        <v>1</v>
      </c>
      <c r="E3446" s="2">
        <v>2</v>
      </c>
      <c r="F3446" s="1">
        <v>42965.662499999999</v>
      </c>
      <c r="G3446">
        <v>83.75</v>
      </c>
      <c r="H3446">
        <v>1.81</v>
      </c>
      <c r="I3446">
        <v>1.63</v>
      </c>
      <c r="J3446">
        <v>3.28</v>
      </c>
      <c r="K3446">
        <v>2.0099999999999998</v>
      </c>
      <c r="L3446">
        <v>0.43</v>
      </c>
      <c r="M3446">
        <v>0.47</v>
      </c>
      <c r="N3446">
        <v>1.91</v>
      </c>
      <c r="O3446">
        <v>1.85</v>
      </c>
      <c r="P3446">
        <v>1.84</v>
      </c>
      <c r="Q3446">
        <v>2.5299999999999998</v>
      </c>
      <c r="R3446">
        <v>8.9499999999999993</v>
      </c>
      <c r="S3446">
        <v>13.11</v>
      </c>
      <c r="T3446">
        <v>3.63</v>
      </c>
      <c r="U3446">
        <v>1.32</v>
      </c>
      <c r="V3446">
        <v>1.48</v>
      </c>
      <c r="W3446">
        <v>71.94</v>
      </c>
      <c r="X3446">
        <v>4.8499999999999996</v>
      </c>
      <c r="Y3446">
        <v>5.19</v>
      </c>
      <c r="Z3446">
        <v>11.77</v>
      </c>
      <c r="AA3446">
        <v>11.57</v>
      </c>
      <c r="AB3446">
        <v>5.16</v>
      </c>
      <c r="AC3446">
        <v>13.07</v>
      </c>
    </row>
    <row r="3447" spans="1:29" x14ac:dyDescent="0.2">
      <c r="A3447" t="s">
        <v>4017</v>
      </c>
      <c r="B3447" s="2" t="s">
        <v>5036</v>
      </c>
      <c r="C3447" s="2">
        <v>2</v>
      </c>
      <c r="D3447" s="2">
        <v>1</v>
      </c>
      <c r="E3447" s="2">
        <v>5</v>
      </c>
      <c r="F3447" s="1">
        <v>43283.569444444445</v>
      </c>
      <c r="G3447">
        <v>83.75</v>
      </c>
      <c r="H3447">
        <v>2.12</v>
      </c>
      <c r="I3447">
        <v>1.41</v>
      </c>
      <c r="J3447">
        <v>3.96</v>
      </c>
      <c r="K3447">
        <v>2.2999999999999998</v>
      </c>
      <c r="L3447">
        <v>0.3</v>
      </c>
      <c r="M3447">
        <v>0.28999999999999998</v>
      </c>
      <c r="N3447">
        <v>1.74</v>
      </c>
      <c r="O3447">
        <v>1.74</v>
      </c>
      <c r="P3447">
        <v>1.58</v>
      </c>
      <c r="Q3447">
        <v>2.0299999999999998</v>
      </c>
      <c r="R3447">
        <v>8.8000000000000007</v>
      </c>
      <c r="S3447">
        <v>12.49</v>
      </c>
      <c r="T3447">
        <v>4.82</v>
      </c>
      <c r="U3447">
        <v>1.79</v>
      </c>
      <c r="V3447">
        <v>1.51</v>
      </c>
      <c r="W3447">
        <v>68.41</v>
      </c>
      <c r="X3447">
        <v>6.33</v>
      </c>
      <c r="Y3447">
        <v>8.65</v>
      </c>
      <c r="Z3447">
        <v>10.71</v>
      </c>
      <c r="AA3447">
        <v>23.97</v>
      </c>
      <c r="AB3447">
        <v>8.4</v>
      </c>
      <c r="AC3447">
        <v>20.81</v>
      </c>
    </row>
    <row r="3448" spans="1:29" x14ac:dyDescent="0.2">
      <c r="A3448" t="s">
        <v>696</v>
      </c>
      <c r="B3448" s="2" t="s">
        <v>5151</v>
      </c>
      <c r="C3448" s="2">
        <v>2</v>
      </c>
      <c r="D3448" s="2">
        <v>1</v>
      </c>
      <c r="E3448" s="2">
        <v>1</v>
      </c>
      <c r="F3448" s="1">
        <v>42933.617361111108</v>
      </c>
      <c r="G3448">
        <v>83.75</v>
      </c>
      <c r="H3448">
        <v>2.17</v>
      </c>
      <c r="I3448">
        <v>1.49</v>
      </c>
      <c r="J3448">
        <v>3.71</v>
      </c>
      <c r="K3448">
        <v>2.6</v>
      </c>
      <c r="L3448">
        <v>0.6</v>
      </c>
      <c r="M3448">
        <v>0.62</v>
      </c>
      <c r="N3448">
        <v>1.9</v>
      </c>
      <c r="O3448">
        <v>1.88</v>
      </c>
      <c r="P3448">
        <v>2.85</v>
      </c>
      <c r="Q3448">
        <v>3.37</v>
      </c>
      <c r="R3448">
        <v>3.41</v>
      </c>
      <c r="S3448">
        <v>15.26</v>
      </c>
      <c r="T3448">
        <v>5.39</v>
      </c>
      <c r="U3448">
        <v>1.93</v>
      </c>
      <c r="V3448">
        <v>1.59</v>
      </c>
      <c r="W3448">
        <v>70.73</v>
      </c>
      <c r="X3448">
        <v>9.61</v>
      </c>
      <c r="Y3448">
        <v>12.28</v>
      </c>
      <c r="Z3448">
        <v>17.7</v>
      </c>
      <c r="AA3448">
        <v>31.37</v>
      </c>
      <c r="AB3448">
        <v>11.89</v>
      </c>
      <c r="AC3448">
        <v>48.77</v>
      </c>
    </row>
    <row r="3449" spans="1:29" x14ac:dyDescent="0.2">
      <c r="A3449" t="s">
        <v>1643</v>
      </c>
      <c r="B3449" s="2" t="s">
        <v>4872</v>
      </c>
      <c r="C3449" s="2">
        <v>1</v>
      </c>
      <c r="D3449" s="2">
        <v>1</v>
      </c>
      <c r="E3449" s="2">
        <v>2</v>
      </c>
      <c r="F3449" s="1">
        <v>42989.591666666667</v>
      </c>
      <c r="G3449">
        <v>83.75</v>
      </c>
      <c r="H3449">
        <v>2.4900000000000002</v>
      </c>
      <c r="I3449">
        <v>1.63</v>
      </c>
      <c r="J3449">
        <v>4.0599999999999996</v>
      </c>
      <c r="K3449">
        <v>2.4</v>
      </c>
      <c r="L3449">
        <v>0.25</v>
      </c>
      <c r="M3449">
        <v>0.19</v>
      </c>
      <c r="N3449">
        <v>1.96</v>
      </c>
      <c r="O3449">
        <v>1.94</v>
      </c>
      <c r="P3449">
        <v>1.48</v>
      </c>
      <c r="Q3449">
        <v>1.49</v>
      </c>
      <c r="R3449">
        <v>9</v>
      </c>
      <c r="S3449">
        <v>13.85</v>
      </c>
      <c r="T3449">
        <v>4.42</v>
      </c>
      <c r="U3449">
        <v>2.15</v>
      </c>
      <c r="V3449">
        <v>1.69</v>
      </c>
      <c r="W3449">
        <v>68.52</v>
      </c>
      <c r="X3449">
        <v>6.01</v>
      </c>
      <c r="Y3449">
        <v>7.49</v>
      </c>
      <c r="Z3449">
        <v>13.79</v>
      </c>
      <c r="AA3449">
        <v>19.37</v>
      </c>
      <c r="AB3449">
        <v>6.87</v>
      </c>
      <c r="AC3449">
        <v>19.07</v>
      </c>
    </row>
    <row r="3450" spans="1:29" x14ac:dyDescent="0.2">
      <c r="A3450" t="s">
        <v>1079</v>
      </c>
      <c r="B3450" s="2" t="s">
        <v>5081</v>
      </c>
      <c r="C3450" s="2">
        <v>2</v>
      </c>
      <c r="D3450" s="2">
        <v>2</v>
      </c>
      <c r="E3450" s="2">
        <v>2</v>
      </c>
      <c r="F3450" s="1">
        <v>42963.488194444442</v>
      </c>
      <c r="G3450">
        <v>83.74</v>
      </c>
      <c r="H3450">
        <v>2.2599999999999998</v>
      </c>
      <c r="I3450">
        <v>1.53</v>
      </c>
      <c r="J3450">
        <v>3.73</v>
      </c>
      <c r="K3450">
        <v>2.29</v>
      </c>
      <c r="L3450">
        <v>0.33</v>
      </c>
      <c r="M3450">
        <v>0.34</v>
      </c>
      <c r="N3450">
        <v>1.99</v>
      </c>
      <c r="O3450">
        <v>1.95</v>
      </c>
      <c r="P3450">
        <v>1.77</v>
      </c>
      <c r="Q3450">
        <v>2.02</v>
      </c>
      <c r="R3450">
        <v>8.2200000000000006</v>
      </c>
      <c r="S3450">
        <v>14.42</v>
      </c>
      <c r="T3450">
        <v>4.72</v>
      </c>
      <c r="U3450">
        <v>1.96</v>
      </c>
      <c r="V3450">
        <v>1.64</v>
      </c>
      <c r="W3450">
        <v>69.5</v>
      </c>
      <c r="X3450">
        <v>6.84</v>
      </c>
      <c r="Y3450">
        <v>8.07</v>
      </c>
      <c r="Z3450">
        <v>13.97</v>
      </c>
      <c r="AA3450">
        <v>24.05</v>
      </c>
      <c r="AB3450">
        <v>8.2200000000000006</v>
      </c>
      <c r="AC3450">
        <v>25.57</v>
      </c>
    </row>
    <row r="3451" spans="1:29" x14ac:dyDescent="0.2">
      <c r="A3451" t="s">
        <v>4627</v>
      </c>
      <c r="B3451" s="2" t="s">
        <v>5118</v>
      </c>
      <c r="C3451" s="2">
        <v>2</v>
      </c>
      <c r="D3451" s="2">
        <v>2</v>
      </c>
      <c r="E3451" s="2">
        <v>5</v>
      </c>
      <c r="F3451" s="1">
        <v>43305.38958333333</v>
      </c>
      <c r="G3451">
        <v>83.74</v>
      </c>
      <c r="H3451">
        <v>1.94</v>
      </c>
      <c r="I3451">
        <v>1.27</v>
      </c>
      <c r="J3451">
        <v>3.85</v>
      </c>
      <c r="K3451">
        <v>1.92</v>
      </c>
      <c r="L3451">
        <v>0.28000000000000003</v>
      </c>
      <c r="M3451">
        <v>0.3</v>
      </c>
      <c r="N3451">
        <v>1.55</v>
      </c>
      <c r="O3451">
        <v>1.54</v>
      </c>
      <c r="P3451">
        <v>1.41</v>
      </c>
      <c r="Q3451">
        <v>1.85</v>
      </c>
      <c r="R3451">
        <v>10.58</v>
      </c>
      <c r="S3451">
        <v>10.7</v>
      </c>
      <c r="T3451">
        <v>5.04</v>
      </c>
      <c r="U3451">
        <v>1.74</v>
      </c>
      <c r="V3451">
        <v>1.44</v>
      </c>
      <c r="W3451">
        <v>68.92</v>
      </c>
      <c r="X3451">
        <v>7.65</v>
      </c>
      <c r="Y3451">
        <v>8.66</v>
      </c>
      <c r="Z3451">
        <v>9.84</v>
      </c>
      <c r="AA3451">
        <v>19.28</v>
      </c>
      <c r="AB3451">
        <v>6.5</v>
      </c>
      <c r="AC3451">
        <v>15.58</v>
      </c>
    </row>
    <row r="3452" spans="1:29" x14ac:dyDescent="0.2">
      <c r="A3452" t="s">
        <v>874</v>
      </c>
      <c r="B3452" s="2" t="s">
        <v>4962</v>
      </c>
      <c r="C3452" s="2">
        <v>2</v>
      </c>
      <c r="D3452" s="2">
        <v>2</v>
      </c>
      <c r="E3452" s="2">
        <v>1</v>
      </c>
      <c r="F3452" s="1">
        <v>42950.597916666666</v>
      </c>
      <c r="G3452">
        <v>83.74</v>
      </c>
      <c r="H3452">
        <v>1.5</v>
      </c>
      <c r="I3452">
        <v>1.21</v>
      </c>
      <c r="J3452">
        <v>3.16</v>
      </c>
      <c r="K3452">
        <v>1.8</v>
      </c>
      <c r="L3452">
        <v>0.54</v>
      </c>
      <c r="M3452">
        <v>0.61</v>
      </c>
      <c r="N3452">
        <v>1.34</v>
      </c>
      <c r="O3452">
        <v>1.34</v>
      </c>
      <c r="P3452">
        <v>2.38</v>
      </c>
      <c r="Q3452">
        <v>3.12</v>
      </c>
      <c r="R3452">
        <v>8.16</v>
      </c>
      <c r="S3452">
        <v>9.99</v>
      </c>
      <c r="T3452">
        <v>4.41</v>
      </c>
      <c r="U3452">
        <v>1.36</v>
      </c>
      <c r="V3452">
        <v>1.32</v>
      </c>
      <c r="W3452">
        <v>72.510000000000005</v>
      </c>
      <c r="X3452">
        <v>6.42</v>
      </c>
      <c r="Y3452">
        <v>7.48</v>
      </c>
      <c r="Z3452">
        <v>12.31</v>
      </c>
      <c r="AA3452">
        <v>14.74</v>
      </c>
      <c r="AB3452">
        <v>4.51</v>
      </c>
      <c r="AC3452">
        <v>14</v>
      </c>
    </row>
    <row r="3453" spans="1:29" x14ac:dyDescent="0.2">
      <c r="A3453" t="s">
        <v>1582</v>
      </c>
      <c r="B3453" s="2" t="s">
        <v>4923</v>
      </c>
      <c r="C3453" s="2">
        <v>1</v>
      </c>
      <c r="D3453" s="2">
        <v>1</v>
      </c>
      <c r="E3453" s="2">
        <v>2</v>
      </c>
      <c r="F3453" s="1">
        <v>42989.429166666669</v>
      </c>
      <c r="G3453">
        <v>83.74</v>
      </c>
      <c r="H3453">
        <v>1.8</v>
      </c>
      <c r="I3453">
        <v>1.24</v>
      </c>
      <c r="J3453">
        <v>4.28</v>
      </c>
      <c r="K3453">
        <v>1.84</v>
      </c>
      <c r="L3453">
        <v>0.46</v>
      </c>
      <c r="M3453">
        <v>0.48</v>
      </c>
      <c r="N3453">
        <v>1.4</v>
      </c>
      <c r="O3453">
        <v>1.41</v>
      </c>
      <c r="P3453">
        <v>2.13</v>
      </c>
      <c r="Q3453">
        <v>2.52</v>
      </c>
      <c r="R3453">
        <v>9.17</v>
      </c>
      <c r="S3453">
        <v>10.14</v>
      </c>
      <c r="T3453">
        <v>4.59</v>
      </c>
      <c r="U3453">
        <v>1.81</v>
      </c>
      <c r="V3453">
        <v>1.44</v>
      </c>
      <c r="W3453">
        <v>71.11</v>
      </c>
      <c r="X3453">
        <v>7.92</v>
      </c>
      <c r="Y3453">
        <v>8.0299999999999994</v>
      </c>
      <c r="Z3453">
        <v>13.77</v>
      </c>
      <c r="AA3453">
        <v>18.41</v>
      </c>
      <c r="AB3453">
        <v>5.4</v>
      </c>
      <c r="AC3453">
        <v>18.57</v>
      </c>
    </row>
    <row r="3454" spans="1:29" x14ac:dyDescent="0.2">
      <c r="A3454" t="s">
        <v>909</v>
      </c>
      <c r="B3454" s="2" t="s">
        <v>4718</v>
      </c>
      <c r="C3454" s="2">
        <v>1</v>
      </c>
      <c r="D3454" s="2">
        <v>2</v>
      </c>
      <c r="E3454" s="2">
        <v>2</v>
      </c>
      <c r="F3454" s="1">
        <v>42950.681944444441</v>
      </c>
      <c r="G3454">
        <v>83.74</v>
      </c>
      <c r="H3454">
        <v>1.87</v>
      </c>
      <c r="I3454">
        <v>1.47</v>
      </c>
      <c r="J3454">
        <v>3.87</v>
      </c>
      <c r="K3454">
        <v>1.94</v>
      </c>
      <c r="L3454">
        <v>0.43</v>
      </c>
      <c r="M3454">
        <v>0.47</v>
      </c>
      <c r="N3454">
        <v>1.63</v>
      </c>
      <c r="O3454">
        <v>1.6</v>
      </c>
      <c r="P3454">
        <v>1.97</v>
      </c>
      <c r="Q3454">
        <v>2.5</v>
      </c>
      <c r="R3454">
        <v>9.6300000000000008</v>
      </c>
      <c r="S3454">
        <v>11.57</v>
      </c>
      <c r="T3454">
        <v>4.0599999999999996</v>
      </c>
      <c r="U3454">
        <v>1.57</v>
      </c>
      <c r="V3454">
        <v>1.47</v>
      </c>
      <c r="W3454">
        <v>70.92</v>
      </c>
      <c r="X3454">
        <v>5.35</v>
      </c>
      <c r="Y3454">
        <v>5.57</v>
      </c>
      <c r="Z3454">
        <v>11.09</v>
      </c>
      <c r="AA3454">
        <v>12.76</v>
      </c>
      <c r="AB3454">
        <v>4.21</v>
      </c>
      <c r="AC3454">
        <v>13.82</v>
      </c>
    </row>
    <row r="3455" spans="1:29" x14ac:dyDescent="0.2">
      <c r="A3455" t="s">
        <v>4167</v>
      </c>
      <c r="B3455" s="2" t="s">
        <v>5143</v>
      </c>
      <c r="C3455" s="2">
        <v>2</v>
      </c>
      <c r="D3455" s="2">
        <v>2</v>
      </c>
      <c r="E3455" s="2">
        <v>5</v>
      </c>
      <c r="F3455" s="1">
        <v>43284.47152777778</v>
      </c>
      <c r="G3455">
        <v>83.74</v>
      </c>
      <c r="H3455">
        <v>2.0699999999999998</v>
      </c>
      <c r="I3455">
        <v>1.25</v>
      </c>
      <c r="J3455">
        <v>3.96</v>
      </c>
      <c r="K3455">
        <v>2.06</v>
      </c>
      <c r="L3455">
        <v>0.25</v>
      </c>
      <c r="M3455">
        <v>0.23</v>
      </c>
      <c r="N3455">
        <v>1.47</v>
      </c>
      <c r="O3455">
        <v>1.49</v>
      </c>
      <c r="P3455">
        <v>1.33</v>
      </c>
      <c r="Q3455">
        <v>1.52</v>
      </c>
      <c r="R3455">
        <v>10.029999999999999</v>
      </c>
      <c r="S3455">
        <v>10.06</v>
      </c>
      <c r="T3455">
        <v>5.05</v>
      </c>
      <c r="U3455">
        <v>1.79</v>
      </c>
      <c r="V3455">
        <v>1.38</v>
      </c>
      <c r="W3455">
        <v>69.319999999999993</v>
      </c>
      <c r="X3455">
        <v>6.5</v>
      </c>
      <c r="Y3455">
        <v>8.7200000000000006</v>
      </c>
      <c r="Z3455">
        <v>9.49</v>
      </c>
      <c r="AA3455">
        <v>19.41</v>
      </c>
      <c r="AB3455">
        <v>8.16</v>
      </c>
      <c r="AC3455">
        <v>16.739999999999998</v>
      </c>
    </row>
    <row r="3456" spans="1:29" x14ac:dyDescent="0.2">
      <c r="A3456" t="s">
        <v>454</v>
      </c>
      <c r="B3456" s="2" t="s">
        <v>5116</v>
      </c>
      <c r="C3456" s="2">
        <v>2</v>
      </c>
      <c r="D3456" s="2">
        <v>1</v>
      </c>
      <c r="E3456" s="2">
        <v>1</v>
      </c>
      <c r="F3456" s="1">
        <v>42921.554861111108</v>
      </c>
      <c r="G3456">
        <v>83.73</v>
      </c>
      <c r="H3456">
        <v>1.72</v>
      </c>
      <c r="I3456">
        <v>1.21</v>
      </c>
      <c r="J3456">
        <v>1.63</v>
      </c>
      <c r="K3456">
        <v>2.31</v>
      </c>
      <c r="L3456">
        <v>0.57999999999999996</v>
      </c>
      <c r="M3456">
        <v>0.63</v>
      </c>
      <c r="N3456">
        <v>1.67</v>
      </c>
      <c r="O3456">
        <v>1.66</v>
      </c>
      <c r="P3456">
        <v>2.76</v>
      </c>
      <c r="Q3456">
        <v>3.36</v>
      </c>
      <c r="R3456">
        <v>5.55</v>
      </c>
      <c r="S3456">
        <v>13.31</v>
      </c>
      <c r="T3456">
        <v>3.97</v>
      </c>
      <c r="U3456">
        <v>1.85</v>
      </c>
      <c r="V3456">
        <v>1.49</v>
      </c>
      <c r="W3456">
        <v>72.760000000000005</v>
      </c>
      <c r="X3456">
        <v>8.18</v>
      </c>
      <c r="Y3456">
        <v>11.4</v>
      </c>
      <c r="Z3456">
        <v>13.93</v>
      </c>
      <c r="AA3456">
        <v>39.06</v>
      </c>
      <c r="AB3456">
        <v>11.76</v>
      </c>
      <c r="AC3456">
        <v>29.94</v>
      </c>
    </row>
    <row r="3457" spans="1:29" x14ac:dyDescent="0.2">
      <c r="A3457" t="s">
        <v>1839</v>
      </c>
      <c r="B3457" s="2" t="s">
        <v>4832</v>
      </c>
      <c r="C3457" s="2">
        <v>1</v>
      </c>
      <c r="D3457" s="2">
        <v>1</v>
      </c>
      <c r="E3457" s="2">
        <v>2</v>
      </c>
      <c r="F3457" s="1">
        <v>42990.613194444442</v>
      </c>
      <c r="G3457">
        <v>83.73</v>
      </c>
      <c r="H3457">
        <v>2.19</v>
      </c>
      <c r="I3457">
        <v>1.61</v>
      </c>
      <c r="J3457">
        <v>3.93</v>
      </c>
      <c r="K3457">
        <v>2.2200000000000002</v>
      </c>
      <c r="L3457">
        <v>0.21</v>
      </c>
      <c r="M3457">
        <v>0.23</v>
      </c>
      <c r="N3457">
        <v>2.0499999999999998</v>
      </c>
      <c r="O3457">
        <v>2.06</v>
      </c>
      <c r="P3457">
        <v>1.44</v>
      </c>
      <c r="Q3457">
        <v>1.35</v>
      </c>
      <c r="R3457">
        <v>8.74</v>
      </c>
      <c r="S3457">
        <v>14.19</v>
      </c>
      <c r="T3457">
        <v>5.22</v>
      </c>
      <c r="U3457">
        <v>1.64</v>
      </c>
      <c r="V3457">
        <v>1.66</v>
      </c>
      <c r="W3457">
        <v>68.75</v>
      </c>
      <c r="X3457">
        <v>7.47</v>
      </c>
      <c r="Y3457">
        <v>7.58</v>
      </c>
      <c r="Z3457">
        <v>14.52</v>
      </c>
      <c r="AA3457">
        <v>20.85</v>
      </c>
      <c r="AB3457">
        <v>10.210000000000001</v>
      </c>
      <c r="AC3457">
        <v>27.35</v>
      </c>
    </row>
    <row r="3458" spans="1:29" x14ac:dyDescent="0.2">
      <c r="A3458" t="s">
        <v>4596</v>
      </c>
      <c r="B3458" s="2" t="s">
        <v>4978</v>
      </c>
      <c r="C3458" s="2">
        <v>2</v>
      </c>
      <c r="D3458" s="2">
        <v>2</v>
      </c>
      <c r="E3458" s="2">
        <v>5</v>
      </c>
      <c r="F3458" s="1">
        <v>43304.660416666666</v>
      </c>
      <c r="G3458">
        <v>83.73</v>
      </c>
      <c r="H3458">
        <v>2.06</v>
      </c>
      <c r="I3458">
        <v>1.33</v>
      </c>
      <c r="J3458">
        <v>3.29</v>
      </c>
      <c r="K3458">
        <v>2.0299999999999998</v>
      </c>
      <c r="L3458">
        <v>0.25</v>
      </c>
      <c r="M3458">
        <v>0.27</v>
      </c>
      <c r="N3458">
        <v>1.57</v>
      </c>
      <c r="O3458">
        <v>1.59</v>
      </c>
      <c r="P3458">
        <v>1.38</v>
      </c>
      <c r="Q3458">
        <v>2</v>
      </c>
      <c r="R3458">
        <v>10.79</v>
      </c>
      <c r="S3458">
        <v>10.64</v>
      </c>
      <c r="T3458">
        <v>4.2699999999999996</v>
      </c>
      <c r="U3458">
        <v>1.75</v>
      </c>
      <c r="V3458">
        <v>1.41</v>
      </c>
      <c r="W3458">
        <v>69.790000000000006</v>
      </c>
      <c r="X3458">
        <v>5.22</v>
      </c>
      <c r="Y3458">
        <v>6.17</v>
      </c>
      <c r="Z3458">
        <v>8.9</v>
      </c>
      <c r="AA3458">
        <v>16.28</v>
      </c>
      <c r="AB3458">
        <v>7.64</v>
      </c>
      <c r="AC3458">
        <v>10.85</v>
      </c>
    </row>
    <row r="3459" spans="1:29" x14ac:dyDescent="0.2">
      <c r="A3459" t="s">
        <v>1085</v>
      </c>
      <c r="B3459" s="2" t="s">
        <v>5108</v>
      </c>
      <c r="C3459" s="2">
        <v>2</v>
      </c>
      <c r="D3459" s="2">
        <v>1</v>
      </c>
      <c r="E3459" s="2">
        <v>2</v>
      </c>
      <c r="F3459" s="1">
        <v>42963.507638888892</v>
      </c>
      <c r="G3459">
        <v>83.73</v>
      </c>
      <c r="H3459">
        <v>1.95</v>
      </c>
      <c r="I3459">
        <v>1.36</v>
      </c>
      <c r="J3459">
        <v>3.6</v>
      </c>
      <c r="K3459">
        <v>2.12</v>
      </c>
      <c r="L3459">
        <v>0.36</v>
      </c>
      <c r="M3459">
        <v>0.34</v>
      </c>
      <c r="N3459">
        <v>1.65</v>
      </c>
      <c r="O3459">
        <v>1.64</v>
      </c>
      <c r="P3459">
        <v>1.71</v>
      </c>
      <c r="Q3459">
        <v>2.33</v>
      </c>
      <c r="R3459">
        <v>8.75</v>
      </c>
      <c r="S3459">
        <v>11.81</v>
      </c>
      <c r="T3459">
        <v>4.0999999999999996</v>
      </c>
      <c r="U3459">
        <v>1.71</v>
      </c>
      <c r="V3459">
        <v>1.44</v>
      </c>
      <c r="W3459">
        <v>70.239999999999995</v>
      </c>
      <c r="X3459">
        <v>5.94</v>
      </c>
      <c r="Y3459">
        <v>7.86</v>
      </c>
      <c r="Z3459">
        <v>10.88</v>
      </c>
      <c r="AA3459">
        <v>20.329999999999998</v>
      </c>
      <c r="AB3459">
        <v>7.29</v>
      </c>
      <c r="AC3459">
        <v>16.02</v>
      </c>
    </row>
    <row r="3460" spans="1:29" x14ac:dyDescent="0.2">
      <c r="A3460" t="s">
        <v>1367</v>
      </c>
      <c r="B3460" s="2" t="s">
        <v>5064</v>
      </c>
      <c r="C3460" s="2">
        <v>2</v>
      </c>
      <c r="D3460" s="2">
        <v>2</v>
      </c>
      <c r="E3460" s="2">
        <v>2</v>
      </c>
      <c r="F3460" s="1">
        <v>42976.40902777778</v>
      </c>
      <c r="G3460">
        <v>83.73</v>
      </c>
      <c r="H3460">
        <v>1.61</v>
      </c>
      <c r="I3460">
        <v>1.23</v>
      </c>
      <c r="J3460">
        <v>2.95</v>
      </c>
      <c r="K3460">
        <v>1.77</v>
      </c>
      <c r="L3460">
        <v>0.37</v>
      </c>
      <c r="M3460">
        <v>0.4</v>
      </c>
      <c r="N3460">
        <v>1.6</v>
      </c>
      <c r="O3460">
        <v>1.57</v>
      </c>
      <c r="P3460">
        <v>1.88</v>
      </c>
      <c r="Q3460">
        <v>2.48</v>
      </c>
      <c r="R3460">
        <v>8.89</v>
      </c>
      <c r="S3460">
        <v>11.3</v>
      </c>
      <c r="T3460">
        <v>4.74</v>
      </c>
      <c r="U3460">
        <v>1.39</v>
      </c>
      <c r="V3460">
        <v>1.42</v>
      </c>
      <c r="W3460">
        <v>71.91</v>
      </c>
      <c r="X3460">
        <v>6.75</v>
      </c>
      <c r="Y3460">
        <v>7.93</v>
      </c>
      <c r="Z3460">
        <v>10.7</v>
      </c>
      <c r="AA3460">
        <v>18.579999999999998</v>
      </c>
      <c r="AB3460">
        <v>7.33</v>
      </c>
      <c r="AC3460">
        <v>16.920000000000002</v>
      </c>
    </row>
    <row r="3461" spans="1:29" x14ac:dyDescent="0.2">
      <c r="A3461" t="s">
        <v>2907</v>
      </c>
      <c r="B3461" s="2" t="s">
        <v>4710</v>
      </c>
      <c r="C3461" s="2">
        <v>1</v>
      </c>
      <c r="D3461" s="2">
        <v>2</v>
      </c>
      <c r="E3461" s="2">
        <v>4</v>
      </c>
      <c r="F3461" s="1">
        <v>43178.561111111114</v>
      </c>
      <c r="G3461">
        <v>83.72</v>
      </c>
      <c r="H3461">
        <v>1.39</v>
      </c>
      <c r="I3461">
        <v>0.83</v>
      </c>
      <c r="J3461">
        <v>-3.38</v>
      </c>
      <c r="K3461">
        <v>1.97</v>
      </c>
      <c r="L3461">
        <v>0.96</v>
      </c>
      <c r="M3461">
        <v>-0.22</v>
      </c>
      <c r="N3461">
        <v>1.67</v>
      </c>
      <c r="O3461">
        <v>1.51</v>
      </c>
      <c r="P3461">
        <v>3.34</v>
      </c>
      <c r="Q3461">
        <v>-0.28000000000000003</v>
      </c>
      <c r="R3461">
        <v>4.5599999999999996</v>
      </c>
      <c r="S3461">
        <v>15.77</v>
      </c>
      <c r="T3461">
        <v>0.72</v>
      </c>
      <c r="U3461">
        <v>3.89</v>
      </c>
      <c r="V3461">
        <v>1.68</v>
      </c>
      <c r="W3461">
        <v>70.34</v>
      </c>
      <c r="X3461">
        <v>72.92</v>
      </c>
      <c r="Y3461">
        <v>119.44</v>
      </c>
      <c r="Z3461">
        <v>242.43</v>
      </c>
      <c r="AA3461">
        <v>238.54</v>
      </c>
      <c r="AB3461">
        <v>37.85</v>
      </c>
      <c r="AC3461">
        <v>166.05</v>
      </c>
    </row>
    <row r="3462" spans="1:29" x14ac:dyDescent="0.2">
      <c r="A3462" t="s">
        <v>3674</v>
      </c>
      <c r="B3462" s="2" t="s">
        <v>4717</v>
      </c>
      <c r="C3462" s="2">
        <v>1</v>
      </c>
      <c r="D3462" s="2">
        <v>1</v>
      </c>
      <c r="E3462" s="2">
        <v>4</v>
      </c>
      <c r="F3462" s="1">
        <v>43216.613194444442</v>
      </c>
      <c r="G3462">
        <v>83.72</v>
      </c>
      <c r="H3462">
        <v>1.81</v>
      </c>
      <c r="I3462">
        <v>1.1399999999999999</v>
      </c>
      <c r="J3462">
        <v>2.06</v>
      </c>
      <c r="K3462">
        <v>2.58</v>
      </c>
      <c r="L3462">
        <v>0.69</v>
      </c>
      <c r="M3462">
        <v>0.34</v>
      </c>
      <c r="N3462">
        <v>1.57</v>
      </c>
      <c r="O3462">
        <v>1.57</v>
      </c>
      <c r="P3462">
        <v>3.27</v>
      </c>
      <c r="Q3462">
        <v>3.45</v>
      </c>
      <c r="R3462">
        <v>2.89</v>
      </c>
      <c r="S3462">
        <v>13.5</v>
      </c>
      <c r="T3462">
        <v>4.17</v>
      </c>
      <c r="U3462">
        <v>2.27</v>
      </c>
      <c r="V3462">
        <v>1.51</v>
      </c>
      <c r="W3462">
        <v>73.989999999999995</v>
      </c>
      <c r="X3462">
        <v>17.3</v>
      </c>
      <c r="Y3462">
        <v>23.61</v>
      </c>
      <c r="Z3462">
        <v>31.58</v>
      </c>
      <c r="AA3462">
        <v>58.73</v>
      </c>
      <c r="AB3462">
        <v>14.18</v>
      </c>
      <c r="AC3462">
        <v>65.17</v>
      </c>
    </row>
    <row r="3463" spans="1:29" x14ac:dyDescent="0.2">
      <c r="A3463" t="s">
        <v>3730</v>
      </c>
      <c r="B3463" s="2" t="s">
        <v>4857</v>
      </c>
      <c r="C3463" s="2">
        <v>1</v>
      </c>
      <c r="D3463" s="2">
        <v>2</v>
      </c>
      <c r="E3463" s="2">
        <v>4</v>
      </c>
      <c r="F3463" s="1">
        <v>43217.599305555559</v>
      </c>
      <c r="G3463">
        <v>83.72</v>
      </c>
      <c r="H3463">
        <v>2</v>
      </c>
      <c r="I3463">
        <v>1.37</v>
      </c>
      <c r="J3463">
        <v>2.81</v>
      </c>
      <c r="K3463">
        <v>2.52</v>
      </c>
      <c r="L3463">
        <v>0.71</v>
      </c>
      <c r="M3463">
        <v>0.53</v>
      </c>
      <c r="N3463">
        <v>1.76</v>
      </c>
      <c r="O3463">
        <v>1.73</v>
      </c>
      <c r="P3463">
        <v>3.47</v>
      </c>
      <c r="Q3463">
        <v>4.29</v>
      </c>
      <c r="R3463">
        <v>4.33</v>
      </c>
      <c r="S3463">
        <v>14.76</v>
      </c>
      <c r="T3463">
        <v>4.7300000000000004</v>
      </c>
      <c r="U3463">
        <v>2.16</v>
      </c>
      <c r="V3463">
        <v>1.62</v>
      </c>
      <c r="W3463">
        <v>74.349999999999994</v>
      </c>
      <c r="X3463">
        <v>15.63</v>
      </c>
      <c r="Y3463">
        <v>16.48</v>
      </c>
      <c r="Z3463">
        <v>28.92</v>
      </c>
      <c r="AA3463">
        <v>40</v>
      </c>
      <c r="AB3463">
        <v>10.11</v>
      </c>
      <c r="AC3463">
        <v>56.88</v>
      </c>
    </row>
    <row r="3464" spans="1:29" x14ac:dyDescent="0.2">
      <c r="A3464" t="s">
        <v>857</v>
      </c>
      <c r="B3464" s="2" t="s">
        <v>5085</v>
      </c>
      <c r="C3464" s="2">
        <v>2</v>
      </c>
      <c r="D3464" s="2">
        <v>2</v>
      </c>
      <c r="E3464" s="2">
        <v>1</v>
      </c>
      <c r="F3464" s="1">
        <v>42950.561805555553</v>
      </c>
      <c r="G3464">
        <v>83.72</v>
      </c>
      <c r="H3464">
        <v>1.51</v>
      </c>
      <c r="I3464">
        <v>1.18</v>
      </c>
      <c r="J3464">
        <v>2.96</v>
      </c>
      <c r="K3464">
        <v>1.84</v>
      </c>
      <c r="L3464">
        <v>0.67</v>
      </c>
      <c r="M3464">
        <v>0.9</v>
      </c>
      <c r="N3464">
        <v>1.29</v>
      </c>
      <c r="O3464">
        <v>1.28</v>
      </c>
      <c r="P3464">
        <v>2.91</v>
      </c>
      <c r="Q3464">
        <v>4.0999999999999996</v>
      </c>
      <c r="R3464">
        <v>8.08</v>
      </c>
      <c r="S3464">
        <v>10.15</v>
      </c>
      <c r="T3464">
        <v>4.49</v>
      </c>
      <c r="U3464">
        <v>1.4</v>
      </c>
      <c r="V3464">
        <v>1.34</v>
      </c>
      <c r="W3464">
        <v>73.61</v>
      </c>
      <c r="X3464">
        <v>5.89</v>
      </c>
      <c r="Y3464">
        <v>6.65</v>
      </c>
      <c r="Z3464">
        <v>11.88</v>
      </c>
      <c r="AA3464">
        <v>14.02</v>
      </c>
      <c r="AB3464">
        <v>4</v>
      </c>
      <c r="AC3464">
        <v>15.23</v>
      </c>
    </row>
    <row r="3465" spans="1:29" x14ac:dyDescent="0.2">
      <c r="A3465" t="s">
        <v>3878</v>
      </c>
      <c r="B3465" s="2" t="s">
        <v>5126</v>
      </c>
      <c r="C3465" s="2">
        <v>2</v>
      </c>
      <c r="D3465" s="2">
        <v>1</v>
      </c>
      <c r="E3465" s="2">
        <v>5</v>
      </c>
      <c r="F3465" s="1">
        <v>43280.615972222222</v>
      </c>
      <c r="G3465">
        <v>83.71</v>
      </c>
      <c r="H3465">
        <v>2.33</v>
      </c>
      <c r="I3465">
        <v>1.41</v>
      </c>
      <c r="J3465">
        <v>3.64</v>
      </c>
      <c r="K3465">
        <v>2.37</v>
      </c>
      <c r="L3465">
        <v>0.24</v>
      </c>
      <c r="M3465">
        <v>0.19</v>
      </c>
      <c r="N3465">
        <v>1.72</v>
      </c>
      <c r="O3465">
        <v>1.74</v>
      </c>
      <c r="P3465">
        <v>1.43</v>
      </c>
      <c r="Q3465">
        <v>1.54</v>
      </c>
      <c r="R3465">
        <v>9.18</v>
      </c>
      <c r="S3465">
        <v>12.2</v>
      </c>
      <c r="T3465">
        <v>4.8600000000000003</v>
      </c>
      <c r="U3465">
        <v>1.91</v>
      </c>
      <c r="V3465">
        <v>1.51</v>
      </c>
      <c r="W3465">
        <v>68.89</v>
      </c>
      <c r="X3465">
        <v>5.78</v>
      </c>
      <c r="Y3465">
        <v>7.89</v>
      </c>
      <c r="Z3465">
        <v>10.38</v>
      </c>
      <c r="AA3465">
        <v>22.66</v>
      </c>
      <c r="AB3465">
        <v>9.18</v>
      </c>
      <c r="AC3465">
        <v>19.5</v>
      </c>
    </row>
    <row r="3466" spans="1:29" x14ac:dyDescent="0.2">
      <c r="A3466" t="s">
        <v>1688</v>
      </c>
      <c r="B3466" s="2" t="s">
        <v>4955</v>
      </c>
      <c r="C3466" s="2">
        <v>2</v>
      </c>
      <c r="D3466" s="2">
        <v>1</v>
      </c>
      <c r="E3466" s="2">
        <v>2</v>
      </c>
      <c r="F3466" s="1">
        <v>42989.760416666664</v>
      </c>
      <c r="G3466">
        <v>83.71</v>
      </c>
      <c r="H3466">
        <v>1.84</v>
      </c>
      <c r="I3466">
        <v>1.4</v>
      </c>
      <c r="J3466">
        <v>2.58</v>
      </c>
      <c r="K3466">
        <v>2.16</v>
      </c>
      <c r="L3466">
        <v>0.28999999999999998</v>
      </c>
      <c r="M3466">
        <v>0.3</v>
      </c>
      <c r="N3466">
        <v>1.77</v>
      </c>
      <c r="O3466">
        <v>1.78</v>
      </c>
      <c r="P3466">
        <v>1.55</v>
      </c>
      <c r="Q3466">
        <v>1.94</v>
      </c>
      <c r="R3466">
        <v>8.6999999999999993</v>
      </c>
      <c r="S3466">
        <v>12.13</v>
      </c>
      <c r="T3466">
        <v>4.45</v>
      </c>
      <c r="U3466">
        <v>1.47</v>
      </c>
      <c r="V3466">
        <v>1.44</v>
      </c>
      <c r="W3466">
        <v>70.709999999999994</v>
      </c>
      <c r="X3466">
        <v>5.65</v>
      </c>
      <c r="Y3466">
        <v>6.9</v>
      </c>
      <c r="Z3466">
        <v>11.72</v>
      </c>
      <c r="AA3466">
        <v>15.4</v>
      </c>
      <c r="AB3466">
        <v>7.78</v>
      </c>
      <c r="AC3466">
        <v>13.31</v>
      </c>
    </row>
    <row r="3467" spans="1:29" x14ac:dyDescent="0.2">
      <c r="A3467" t="s">
        <v>4059</v>
      </c>
      <c r="B3467" s="2" t="s">
        <v>4781</v>
      </c>
      <c r="C3467" s="2">
        <v>1</v>
      </c>
      <c r="D3467" s="2">
        <v>2</v>
      </c>
      <c r="E3467" s="2">
        <v>5</v>
      </c>
      <c r="F3467" s="1">
        <v>43283.623611111114</v>
      </c>
      <c r="G3467">
        <v>83.71</v>
      </c>
      <c r="H3467">
        <v>2.38</v>
      </c>
      <c r="I3467">
        <v>1.41</v>
      </c>
      <c r="J3467">
        <v>3.95</v>
      </c>
      <c r="K3467">
        <v>2.4</v>
      </c>
      <c r="L3467">
        <v>0.23</v>
      </c>
      <c r="M3467">
        <v>0.22</v>
      </c>
      <c r="N3467">
        <v>1.77</v>
      </c>
      <c r="O3467">
        <v>1.76</v>
      </c>
      <c r="P3467">
        <v>1.42</v>
      </c>
      <c r="Q3467">
        <v>1.63</v>
      </c>
      <c r="R3467">
        <v>9.17</v>
      </c>
      <c r="S3467">
        <v>12.55</v>
      </c>
      <c r="T3467">
        <v>4.84</v>
      </c>
      <c r="U3467">
        <v>2.06</v>
      </c>
      <c r="V3467">
        <v>1.57</v>
      </c>
      <c r="W3467">
        <v>68.2</v>
      </c>
      <c r="X3467">
        <v>6.76</v>
      </c>
      <c r="Y3467">
        <v>9.48</v>
      </c>
      <c r="Z3467">
        <v>11.51</v>
      </c>
      <c r="AA3467">
        <v>27.04</v>
      </c>
      <c r="AB3467">
        <v>8.86</v>
      </c>
      <c r="AC3467">
        <v>21.12</v>
      </c>
    </row>
    <row r="3468" spans="1:29" x14ac:dyDescent="0.2">
      <c r="A3468" t="s">
        <v>2984</v>
      </c>
      <c r="B3468" s="2" t="s">
        <v>4986</v>
      </c>
      <c r="C3468" s="2">
        <v>2</v>
      </c>
      <c r="D3468" s="2">
        <v>1</v>
      </c>
      <c r="E3468" s="2">
        <v>4</v>
      </c>
      <c r="F3468" s="1">
        <v>43185.752083333333</v>
      </c>
      <c r="G3468">
        <v>83.71</v>
      </c>
      <c r="H3468">
        <v>1.86</v>
      </c>
      <c r="I3468">
        <v>1.25</v>
      </c>
      <c r="J3468">
        <v>1.22</v>
      </c>
      <c r="K3468">
        <v>2.76</v>
      </c>
      <c r="L3468">
        <v>0.71</v>
      </c>
      <c r="M3468">
        <v>0.3</v>
      </c>
      <c r="N3468">
        <v>1.96</v>
      </c>
      <c r="O3468">
        <v>1.9</v>
      </c>
      <c r="P3468">
        <v>3.44</v>
      </c>
      <c r="Q3468">
        <v>4.0199999999999996</v>
      </c>
      <c r="R3468">
        <v>1.89</v>
      </c>
      <c r="S3468">
        <v>16.97</v>
      </c>
      <c r="T3468">
        <v>4.18</v>
      </c>
      <c r="U3468">
        <v>2.2999999999999998</v>
      </c>
      <c r="V3468">
        <v>1.69</v>
      </c>
      <c r="W3468">
        <v>74.489999999999995</v>
      </c>
      <c r="X3468">
        <v>24.48</v>
      </c>
      <c r="Y3468">
        <v>30.58</v>
      </c>
      <c r="Z3468">
        <v>44.37</v>
      </c>
      <c r="AA3468">
        <v>81.010000000000005</v>
      </c>
      <c r="AB3468">
        <v>16.45</v>
      </c>
      <c r="AC3468">
        <v>83.51</v>
      </c>
    </row>
    <row r="3469" spans="1:29" x14ac:dyDescent="0.2">
      <c r="A3469" t="s">
        <v>4214</v>
      </c>
      <c r="B3469" s="4">
        <v>2369</v>
      </c>
      <c r="C3469" s="2">
        <v>1</v>
      </c>
      <c r="D3469" s="2">
        <v>1</v>
      </c>
      <c r="E3469" s="2">
        <v>5</v>
      </c>
      <c r="F3469" s="1">
        <v>43286.44027777778</v>
      </c>
      <c r="G3469">
        <v>83.7</v>
      </c>
      <c r="H3469">
        <v>2.02</v>
      </c>
      <c r="I3469">
        <v>1.26</v>
      </c>
      <c r="J3469">
        <v>4.6399999999999997</v>
      </c>
      <c r="K3469">
        <v>1.94</v>
      </c>
      <c r="L3469">
        <v>0.26</v>
      </c>
      <c r="M3469">
        <v>0.21</v>
      </c>
      <c r="N3469">
        <v>1.49</v>
      </c>
      <c r="O3469">
        <v>1.51</v>
      </c>
      <c r="P3469">
        <v>1.47</v>
      </c>
      <c r="Q3469">
        <v>1.67</v>
      </c>
      <c r="R3469">
        <v>9.69</v>
      </c>
      <c r="S3469">
        <v>10.39</v>
      </c>
      <c r="T3469">
        <v>6.22</v>
      </c>
      <c r="U3469">
        <v>1.66</v>
      </c>
      <c r="V3469">
        <v>1.4</v>
      </c>
      <c r="W3469">
        <v>67.989999999999995</v>
      </c>
      <c r="X3469">
        <v>9.36</v>
      </c>
      <c r="Y3469">
        <v>10.77</v>
      </c>
      <c r="Z3469">
        <v>11.54</v>
      </c>
      <c r="AA3469">
        <v>18.93</v>
      </c>
      <c r="AB3469">
        <v>6.41</v>
      </c>
      <c r="AC3469">
        <v>25.35</v>
      </c>
    </row>
    <row r="3470" spans="1:29" x14ac:dyDescent="0.2">
      <c r="A3470" t="s">
        <v>812</v>
      </c>
      <c r="B3470" s="2" t="s">
        <v>4863</v>
      </c>
      <c r="C3470" s="2">
        <v>1</v>
      </c>
      <c r="D3470" s="2">
        <v>2</v>
      </c>
      <c r="E3470" s="2">
        <v>1</v>
      </c>
      <c r="F3470" s="1">
        <v>42948.604166666664</v>
      </c>
      <c r="G3470">
        <v>83.7</v>
      </c>
      <c r="H3470">
        <v>1.59</v>
      </c>
      <c r="I3470">
        <v>1.19</v>
      </c>
      <c r="J3470">
        <v>2.2000000000000002</v>
      </c>
      <c r="K3470">
        <v>1.92</v>
      </c>
      <c r="L3470">
        <v>0.5</v>
      </c>
      <c r="M3470">
        <v>0.53</v>
      </c>
      <c r="N3470">
        <v>1.41</v>
      </c>
      <c r="O3470">
        <v>1.44</v>
      </c>
      <c r="P3470">
        <v>2.23</v>
      </c>
      <c r="Q3470">
        <v>2.7</v>
      </c>
      <c r="R3470">
        <v>8.31</v>
      </c>
      <c r="S3470">
        <v>10.57</v>
      </c>
      <c r="T3470">
        <v>3.73</v>
      </c>
      <c r="U3470">
        <v>1.56</v>
      </c>
      <c r="V3470">
        <v>1.37</v>
      </c>
      <c r="W3470">
        <v>72.209999999999994</v>
      </c>
      <c r="X3470">
        <v>5.74</v>
      </c>
      <c r="Y3470">
        <v>6.75</v>
      </c>
      <c r="Z3470">
        <v>11.68</v>
      </c>
      <c r="AA3470">
        <v>18.079999999999998</v>
      </c>
      <c r="AB3470">
        <v>5.54</v>
      </c>
      <c r="AC3470">
        <v>13.36</v>
      </c>
    </row>
    <row r="3471" spans="1:29" x14ac:dyDescent="0.2">
      <c r="A3471" t="s">
        <v>3421</v>
      </c>
      <c r="B3471" s="2" t="s">
        <v>4724</v>
      </c>
      <c r="C3471" s="2">
        <v>1</v>
      </c>
      <c r="D3471" s="2">
        <v>2</v>
      </c>
      <c r="E3471" s="2">
        <v>4</v>
      </c>
      <c r="F3471" s="1">
        <v>43206.755555555559</v>
      </c>
      <c r="G3471">
        <v>83.7</v>
      </c>
      <c r="H3471">
        <v>1.84</v>
      </c>
      <c r="I3471">
        <v>1.23</v>
      </c>
      <c r="J3471">
        <v>1.47</v>
      </c>
      <c r="K3471">
        <v>2.66</v>
      </c>
      <c r="L3471">
        <v>0.73</v>
      </c>
      <c r="M3471">
        <v>0.42</v>
      </c>
      <c r="N3471">
        <v>1.77</v>
      </c>
      <c r="O3471">
        <v>1.72</v>
      </c>
      <c r="P3471">
        <v>3.45</v>
      </c>
      <c r="Q3471">
        <v>4.2699999999999996</v>
      </c>
      <c r="R3471">
        <v>2.96</v>
      </c>
      <c r="S3471">
        <v>15.38</v>
      </c>
      <c r="T3471">
        <v>3.89</v>
      </c>
      <c r="U3471">
        <v>2.23</v>
      </c>
      <c r="V3471">
        <v>1.61</v>
      </c>
      <c r="W3471">
        <v>75.209999999999994</v>
      </c>
      <c r="X3471">
        <v>18.54</v>
      </c>
      <c r="Y3471">
        <v>24.41</v>
      </c>
      <c r="Z3471">
        <v>36.590000000000003</v>
      </c>
      <c r="AA3471">
        <v>64.48</v>
      </c>
      <c r="AB3471">
        <v>13.78</v>
      </c>
      <c r="AC3471">
        <v>60.12</v>
      </c>
    </row>
    <row r="3472" spans="1:29" x14ac:dyDescent="0.2">
      <c r="A3472" t="s">
        <v>1014</v>
      </c>
      <c r="B3472" s="2" t="s">
        <v>4779</v>
      </c>
      <c r="C3472" s="2">
        <v>1</v>
      </c>
      <c r="D3472" s="2">
        <v>2</v>
      </c>
      <c r="E3472" s="2">
        <v>2</v>
      </c>
      <c r="F3472" s="1">
        <v>42958.549305555556</v>
      </c>
      <c r="G3472">
        <v>83.69</v>
      </c>
      <c r="H3472">
        <v>1.97</v>
      </c>
      <c r="I3472">
        <v>1.34</v>
      </c>
      <c r="J3472">
        <v>3.63</v>
      </c>
      <c r="K3472">
        <v>1.92</v>
      </c>
      <c r="L3472">
        <v>0.3</v>
      </c>
      <c r="M3472">
        <v>0.31</v>
      </c>
      <c r="N3472">
        <v>1.57</v>
      </c>
      <c r="O3472">
        <v>1.57</v>
      </c>
      <c r="P3472">
        <v>1.47</v>
      </c>
      <c r="Q3472">
        <v>1.86</v>
      </c>
      <c r="R3472">
        <v>9.8699999999999992</v>
      </c>
      <c r="S3472">
        <v>10.96</v>
      </c>
      <c r="T3472">
        <v>4.57</v>
      </c>
      <c r="U3472">
        <v>1.64</v>
      </c>
      <c r="V3472">
        <v>1.43</v>
      </c>
      <c r="W3472">
        <v>69.61</v>
      </c>
      <c r="X3472">
        <v>5.73</v>
      </c>
      <c r="Y3472">
        <v>6.93</v>
      </c>
      <c r="Z3472">
        <v>9.9</v>
      </c>
      <c r="AA3472">
        <v>16.649999999999999</v>
      </c>
      <c r="AB3472">
        <v>6.2</v>
      </c>
      <c r="AC3472">
        <v>12.91</v>
      </c>
    </row>
    <row r="3473" spans="1:29" x14ac:dyDescent="0.2">
      <c r="A3473" t="s">
        <v>1583</v>
      </c>
      <c r="B3473" s="2" t="s">
        <v>4800</v>
      </c>
      <c r="C3473" s="2">
        <v>1</v>
      </c>
      <c r="D3473" s="2">
        <v>1</v>
      </c>
      <c r="E3473" s="2">
        <v>2</v>
      </c>
      <c r="F3473" s="1">
        <v>42989.430555555555</v>
      </c>
      <c r="G3473">
        <v>83.69</v>
      </c>
      <c r="H3473">
        <v>1.68</v>
      </c>
      <c r="I3473">
        <v>1.32</v>
      </c>
      <c r="J3473">
        <v>3.91</v>
      </c>
      <c r="K3473">
        <v>1.81</v>
      </c>
      <c r="L3473">
        <v>0.5</v>
      </c>
      <c r="M3473">
        <v>0.47</v>
      </c>
      <c r="N3473">
        <v>1.42</v>
      </c>
      <c r="O3473">
        <v>1.42</v>
      </c>
      <c r="P3473">
        <v>2.11</v>
      </c>
      <c r="Q3473">
        <v>2.4700000000000002</v>
      </c>
      <c r="R3473">
        <v>9.69</v>
      </c>
      <c r="S3473">
        <v>10.039999999999999</v>
      </c>
      <c r="T3473">
        <v>4.28</v>
      </c>
      <c r="U3473">
        <v>1.46</v>
      </c>
      <c r="V3473">
        <v>1.41</v>
      </c>
      <c r="W3473">
        <v>71.7</v>
      </c>
      <c r="X3473">
        <v>5.72</v>
      </c>
      <c r="Y3473">
        <v>6.23</v>
      </c>
      <c r="Z3473">
        <v>10.91</v>
      </c>
      <c r="AA3473">
        <v>12.11</v>
      </c>
      <c r="AB3473">
        <v>3.8</v>
      </c>
      <c r="AC3473">
        <v>12.99</v>
      </c>
    </row>
    <row r="3474" spans="1:29" x14ac:dyDescent="0.2">
      <c r="A3474" t="s">
        <v>409</v>
      </c>
      <c r="B3474" s="2" t="s">
        <v>5027</v>
      </c>
      <c r="C3474" s="2">
        <v>2</v>
      </c>
      <c r="D3474" s="2">
        <v>1</v>
      </c>
      <c r="E3474" s="2">
        <v>1</v>
      </c>
      <c r="F3474" s="1">
        <v>42916.588194444441</v>
      </c>
      <c r="G3474">
        <v>83.69</v>
      </c>
      <c r="H3474">
        <v>1.76</v>
      </c>
      <c r="I3474">
        <v>1.32</v>
      </c>
      <c r="J3474">
        <v>1.92</v>
      </c>
      <c r="K3474">
        <v>2.33</v>
      </c>
      <c r="L3474">
        <v>0.6</v>
      </c>
      <c r="M3474">
        <v>0.68</v>
      </c>
      <c r="N3474">
        <v>1.78</v>
      </c>
      <c r="O3474">
        <v>1.79</v>
      </c>
      <c r="P3474">
        <v>2.72</v>
      </c>
      <c r="Q3474">
        <v>3.46</v>
      </c>
      <c r="R3474">
        <v>5.85</v>
      </c>
      <c r="S3474">
        <v>14.38</v>
      </c>
      <c r="T3474">
        <v>3.92</v>
      </c>
      <c r="U3474">
        <v>1.72</v>
      </c>
      <c r="V3474">
        <v>1.51</v>
      </c>
      <c r="W3474">
        <v>72.040000000000006</v>
      </c>
      <c r="X3474">
        <v>7.59</v>
      </c>
      <c r="Y3474">
        <v>10.43</v>
      </c>
      <c r="Z3474">
        <v>14.86</v>
      </c>
      <c r="AA3474">
        <v>34.9</v>
      </c>
      <c r="AB3474">
        <v>12.61</v>
      </c>
      <c r="AC3474">
        <v>28.87</v>
      </c>
    </row>
    <row r="3475" spans="1:29" x14ac:dyDescent="0.2">
      <c r="A3475" t="s">
        <v>4287</v>
      </c>
      <c r="B3475" s="2" t="s">
        <v>4718</v>
      </c>
      <c r="C3475" s="2">
        <v>1</v>
      </c>
      <c r="D3475" s="2">
        <v>1</v>
      </c>
      <c r="E3475" s="2">
        <v>5</v>
      </c>
      <c r="F3475" s="1">
        <v>43286.57708333333</v>
      </c>
      <c r="G3475">
        <v>83.69</v>
      </c>
      <c r="H3475">
        <v>2.25</v>
      </c>
      <c r="I3475">
        <v>1.4</v>
      </c>
      <c r="J3475">
        <v>3.67</v>
      </c>
      <c r="K3475">
        <v>2.33</v>
      </c>
      <c r="L3475">
        <v>0.21</v>
      </c>
      <c r="M3475">
        <v>0.16</v>
      </c>
      <c r="N3475">
        <v>1.72</v>
      </c>
      <c r="O3475">
        <v>1.72</v>
      </c>
      <c r="P3475">
        <v>1.35</v>
      </c>
      <c r="Q3475">
        <v>1.63</v>
      </c>
      <c r="R3475">
        <v>8.9499999999999993</v>
      </c>
      <c r="S3475">
        <v>12.28</v>
      </c>
      <c r="T3475">
        <v>5.07</v>
      </c>
      <c r="U3475">
        <v>1.65</v>
      </c>
      <c r="V3475">
        <v>1.47</v>
      </c>
      <c r="W3475">
        <v>68.48</v>
      </c>
      <c r="X3475">
        <v>6.44</v>
      </c>
      <c r="Y3475">
        <v>8.8000000000000007</v>
      </c>
      <c r="Z3475">
        <v>9.75</v>
      </c>
      <c r="AA3475">
        <v>24.85</v>
      </c>
      <c r="AB3475">
        <v>10.86</v>
      </c>
      <c r="AC3475">
        <v>24.75</v>
      </c>
    </row>
    <row r="3476" spans="1:29" x14ac:dyDescent="0.2">
      <c r="A3476" t="s">
        <v>1568</v>
      </c>
      <c r="B3476" s="2" t="s">
        <v>4709</v>
      </c>
      <c r="C3476" s="2">
        <v>1</v>
      </c>
      <c r="D3476" s="2">
        <v>1</v>
      </c>
      <c r="E3476" s="2">
        <v>2</v>
      </c>
      <c r="F3476" s="1">
        <v>42989.411805555559</v>
      </c>
      <c r="G3476">
        <v>83.68</v>
      </c>
      <c r="H3476">
        <v>1.77</v>
      </c>
      <c r="I3476">
        <v>1.31</v>
      </c>
      <c r="J3476">
        <v>3.4</v>
      </c>
      <c r="K3476">
        <v>1.97</v>
      </c>
      <c r="L3476">
        <v>0.46</v>
      </c>
      <c r="M3476">
        <v>0.47</v>
      </c>
      <c r="N3476">
        <v>1.51</v>
      </c>
      <c r="O3476">
        <v>1.52</v>
      </c>
      <c r="P3476">
        <v>2.12</v>
      </c>
      <c r="Q3476">
        <v>2.58</v>
      </c>
      <c r="R3476">
        <v>8.6999999999999993</v>
      </c>
      <c r="S3476">
        <v>10.96</v>
      </c>
      <c r="T3476">
        <v>4.1900000000000004</v>
      </c>
      <c r="U3476">
        <v>1.55</v>
      </c>
      <c r="V3476">
        <v>1.43</v>
      </c>
      <c r="W3476">
        <v>71.150000000000006</v>
      </c>
      <c r="X3476">
        <v>5.43</v>
      </c>
      <c r="Y3476">
        <v>6.58</v>
      </c>
      <c r="Z3476">
        <v>11.48</v>
      </c>
      <c r="AA3476">
        <v>15.68</v>
      </c>
      <c r="AB3476">
        <v>4.93</v>
      </c>
      <c r="AC3476">
        <v>14.46</v>
      </c>
    </row>
    <row r="3477" spans="1:29" x14ac:dyDescent="0.2">
      <c r="A3477" t="s">
        <v>550</v>
      </c>
      <c r="B3477" s="2" t="s">
        <v>5009</v>
      </c>
      <c r="C3477" s="2">
        <v>2</v>
      </c>
      <c r="D3477" s="2">
        <v>1</v>
      </c>
      <c r="E3477" s="2">
        <v>1</v>
      </c>
      <c r="F3477" s="1">
        <v>42923.47152777778</v>
      </c>
      <c r="G3477">
        <v>83.68</v>
      </c>
      <c r="H3477">
        <v>1.97</v>
      </c>
      <c r="I3477">
        <v>1.4</v>
      </c>
      <c r="J3477">
        <v>3.32</v>
      </c>
      <c r="K3477">
        <v>2.31</v>
      </c>
      <c r="L3477">
        <v>0.53</v>
      </c>
      <c r="M3477">
        <v>0.53</v>
      </c>
      <c r="N3477">
        <v>1.83</v>
      </c>
      <c r="O3477">
        <v>1.84</v>
      </c>
      <c r="P3477">
        <v>2.64</v>
      </c>
      <c r="Q3477">
        <v>3.04</v>
      </c>
      <c r="R3477">
        <v>6.22</v>
      </c>
      <c r="S3477">
        <v>14.26</v>
      </c>
      <c r="T3477">
        <v>5.36</v>
      </c>
      <c r="U3477">
        <v>1.84</v>
      </c>
      <c r="V3477">
        <v>1.6</v>
      </c>
      <c r="W3477">
        <v>71.09</v>
      </c>
      <c r="X3477">
        <v>8.82</v>
      </c>
      <c r="Y3477">
        <v>10.98</v>
      </c>
      <c r="Z3477">
        <v>15.25</v>
      </c>
      <c r="AA3477">
        <v>31.36</v>
      </c>
      <c r="AB3477">
        <v>9.6</v>
      </c>
      <c r="AC3477">
        <v>35.4</v>
      </c>
    </row>
    <row r="3478" spans="1:29" x14ac:dyDescent="0.2">
      <c r="A3478" t="s">
        <v>1884</v>
      </c>
      <c r="B3478" s="2" t="s">
        <v>4785</v>
      </c>
      <c r="C3478" s="2">
        <v>1</v>
      </c>
      <c r="D3478" s="2">
        <v>2</v>
      </c>
      <c r="E3478" s="2">
        <v>1</v>
      </c>
      <c r="F3478" s="1">
        <v>42990.67083333333</v>
      </c>
      <c r="G3478">
        <v>83.68</v>
      </c>
      <c r="H3478">
        <v>1.7</v>
      </c>
      <c r="I3478">
        <v>1.21</v>
      </c>
      <c r="J3478">
        <v>3.54</v>
      </c>
      <c r="K3478">
        <v>1.73</v>
      </c>
      <c r="L3478">
        <v>0.35</v>
      </c>
      <c r="M3478">
        <v>0.31</v>
      </c>
      <c r="N3478">
        <v>1.33</v>
      </c>
      <c r="O3478">
        <v>1.35</v>
      </c>
      <c r="P3478">
        <v>1.55</v>
      </c>
      <c r="Q3478">
        <v>1.91</v>
      </c>
      <c r="R3478">
        <v>10.4</v>
      </c>
      <c r="S3478">
        <v>8.7799999999999994</v>
      </c>
      <c r="T3478">
        <v>4.2</v>
      </c>
      <c r="U3478">
        <v>1.43</v>
      </c>
      <c r="V3478">
        <v>1.31</v>
      </c>
      <c r="W3478">
        <v>71.19</v>
      </c>
      <c r="X3478">
        <v>5.57</v>
      </c>
      <c r="Y3478">
        <v>6.43</v>
      </c>
      <c r="Z3478">
        <v>9.07</v>
      </c>
      <c r="AA3478">
        <v>12.72</v>
      </c>
      <c r="AB3478">
        <v>5.72</v>
      </c>
      <c r="AC3478">
        <v>6.72</v>
      </c>
    </row>
    <row r="3479" spans="1:29" x14ac:dyDescent="0.2">
      <c r="A3479" t="s">
        <v>1670</v>
      </c>
      <c r="B3479" s="2" t="s">
        <v>4823</v>
      </c>
      <c r="C3479" s="2">
        <v>1</v>
      </c>
      <c r="D3479" s="2">
        <v>1</v>
      </c>
      <c r="E3479" s="2">
        <v>2</v>
      </c>
      <c r="F3479" s="1">
        <v>42990.419444444444</v>
      </c>
      <c r="G3479">
        <v>83.68</v>
      </c>
      <c r="H3479">
        <v>1.77</v>
      </c>
      <c r="I3479">
        <v>1.34</v>
      </c>
      <c r="J3479">
        <v>3.66</v>
      </c>
      <c r="K3479">
        <v>1.91</v>
      </c>
      <c r="L3479">
        <v>0.36</v>
      </c>
      <c r="M3479">
        <v>0.28999999999999998</v>
      </c>
      <c r="N3479">
        <v>1.52</v>
      </c>
      <c r="O3479">
        <v>1.52</v>
      </c>
      <c r="P3479">
        <v>1.67</v>
      </c>
      <c r="Q3479">
        <v>1.96</v>
      </c>
      <c r="R3479">
        <v>9.6</v>
      </c>
      <c r="S3479">
        <v>10.57</v>
      </c>
      <c r="T3479">
        <v>4.5199999999999996</v>
      </c>
      <c r="U3479">
        <v>1.43</v>
      </c>
      <c r="V3479">
        <v>1.39</v>
      </c>
      <c r="W3479">
        <v>70.150000000000006</v>
      </c>
      <c r="X3479">
        <v>5.75</v>
      </c>
      <c r="Y3479">
        <v>6.78</v>
      </c>
      <c r="Z3479">
        <v>10.73</v>
      </c>
      <c r="AA3479">
        <v>14</v>
      </c>
      <c r="AB3479">
        <v>5.1100000000000003</v>
      </c>
      <c r="AC3479">
        <v>12.53</v>
      </c>
    </row>
    <row r="3480" spans="1:29" x14ac:dyDescent="0.2">
      <c r="A3480" t="s">
        <v>1572</v>
      </c>
      <c r="B3480" s="2" t="s">
        <v>4731</v>
      </c>
      <c r="C3480" s="2">
        <v>1</v>
      </c>
      <c r="D3480" s="2">
        <v>2</v>
      </c>
      <c r="E3480" s="2">
        <v>2</v>
      </c>
      <c r="F3480" s="1">
        <v>42989.415972222225</v>
      </c>
      <c r="G3480">
        <v>83.68</v>
      </c>
      <c r="H3480">
        <v>1.8</v>
      </c>
      <c r="I3480">
        <v>1.34</v>
      </c>
      <c r="J3480">
        <v>3.62</v>
      </c>
      <c r="K3480">
        <v>1.89</v>
      </c>
      <c r="L3480">
        <v>0.47</v>
      </c>
      <c r="M3480">
        <v>0.44</v>
      </c>
      <c r="N3480">
        <v>1.49</v>
      </c>
      <c r="O3480">
        <v>1.49</v>
      </c>
      <c r="P3480">
        <v>2.21</v>
      </c>
      <c r="Q3480">
        <v>2.71</v>
      </c>
      <c r="R3480">
        <v>9.17</v>
      </c>
      <c r="S3480">
        <v>10.81</v>
      </c>
      <c r="T3480">
        <v>4.58</v>
      </c>
      <c r="U3480">
        <v>1.52</v>
      </c>
      <c r="V3480">
        <v>1.43</v>
      </c>
      <c r="W3480">
        <v>71.22</v>
      </c>
      <c r="X3480">
        <v>6.6</v>
      </c>
      <c r="Y3480">
        <v>6.45</v>
      </c>
      <c r="Z3480">
        <v>11.58</v>
      </c>
      <c r="AA3480">
        <v>15.06</v>
      </c>
      <c r="AB3480">
        <v>4.76</v>
      </c>
      <c r="AC3480">
        <v>18.47</v>
      </c>
    </row>
    <row r="3481" spans="1:29" x14ac:dyDescent="0.2">
      <c r="A3481" t="s">
        <v>1203</v>
      </c>
      <c r="B3481" s="2" t="s">
        <v>5030</v>
      </c>
      <c r="C3481" s="2">
        <v>2</v>
      </c>
      <c r="D3481" s="2">
        <v>1</v>
      </c>
      <c r="E3481" s="2">
        <v>2</v>
      </c>
      <c r="F3481" s="1">
        <v>42965.56527777778</v>
      </c>
      <c r="G3481">
        <v>83.67</v>
      </c>
      <c r="H3481">
        <v>2.56</v>
      </c>
      <c r="I3481">
        <v>1.55</v>
      </c>
      <c r="J3481">
        <v>3.71</v>
      </c>
      <c r="K3481">
        <v>2.83</v>
      </c>
      <c r="L3481">
        <v>0.35</v>
      </c>
      <c r="M3481">
        <v>0.51</v>
      </c>
      <c r="N3481">
        <v>1.74</v>
      </c>
      <c r="O3481">
        <v>1.78</v>
      </c>
      <c r="P3481">
        <v>2.0699999999999998</v>
      </c>
      <c r="Q3481">
        <v>2.42</v>
      </c>
      <c r="R3481">
        <v>7.72</v>
      </c>
      <c r="S3481">
        <v>12.13</v>
      </c>
      <c r="T3481">
        <v>4.7300000000000004</v>
      </c>
      <c r="U3481">
        <v>2.36</v>
      </c>
      <c r="V3481">
        <v>1.59</v>
      </c>
      <c r="W3481">
        <v>70.239999999999995</v>
      </c>
      <c r="X3481">
        <v>6.24</v>
      </c>
      <c r="Y3481">
        <v>8.06</v>
      </c>
      <c r="Z3481">
        <v>15.89</v>
      </c>
      <c r="AA3481">
        <v>17.96</v>
      </c>
      <c r="AB3481">
        <v>7.15</v>
      </c>
      <c r="AC3481">
        <v>17.260000000000002</v>
      </c>
    </row>
    <row r="3482" spans="1:29" x14ac:dyDescent="0.2">
      <c r="A3482" t="s">
        <v>1625</v>
      </c>
      <c r="B3482" s="2" t="s">
        <v>4942</v>
      </c>
      <c r="C3482" s="2">
        <v>1</v>
      </c>
      <c r="D3482" s="2">
        <v>2</v>
      </c>
      <c r="E3482" s="2">
        <v>2</v>
      </c>
      <c r="F3482" s="1">
        <v>42989.566666666666</v>
      </c>
      <c r="G3482">
        <v>83.67</v>
      </c>
      <c r="H3482">
        <v>1.69</v>
      </c>
      <c r="I3482">
        <v>1.31</v>
      </c>
      <c r="J3482">
        <v>3.36</v>
      </c>
      <c r="K3482">
        <v>1.77</v>
      </c>
      <c r="L3482">
        <v>0.33</v>
      </c>
      <c r="M3482">
        <v>0.36</v>
      </c>
      <c r="N3482">
        <v>1.51</v>
      </c>
      <c r="O3482">
        <v>1.53</v>
      </c>
      <c r="P3482">
        <v>1.63</v>
      </c>
      <c r="Q3482">
        <v>2.15</v>
      </c>
      <c r="R3482">
        <v>10.42</v>
      </c>
      <c r="S3482">
        <v>10.09</v>
      </c>
      <c r="T3482">
        <v>4.58</v>
      </c>
      <c r="U3482">
        <v>1.31</v>
      </c>
      <c r="V3482">
        <v>1.37</v>
      </c>
      <c r="W3482">
        <v>70.97</v>
      </c>
      <c r="X3482">
        <v>5.81</v>
      </c>
      <c r="Y3482">
        <v>6.17</v>
      </c>
      <c r="Z3482">
        <v>10.220000000000001</v>
      </c>
      <c r="AA3482">
        <v>11.85</v>
      </c>
      <c r="AB3482">
        <v>5.53</v>
      </c>
      <c r="AC3482">
        <v>10.27</v>
      </c>
    </row>
    <row r="3483" spans="1:29" x14ac:dyDescent="0.2">
      <c r="A3483" t="s">
        <v>4119</v>
      </c>
      <c r="B3483" s="2" t="s">
        <v>4965</v>
      </c>
      <c r="C3483" s="2">
        <v>2</v>
      </c>
      <c r="D3483" s="2">
        <v>2</v>
      </c>
      <c r="E3483" s="2">
        <v>5</v>
      </c>
      <c r="F3483" s="1">
        <v>43284.397222222222</v>
      </c>
      <c r="G3483">
        <v>83.67</v>
      </c>
      <c r="H3483">
        <v>2.5099999999999998</v>
      </c>
      <c r="I3483">
        <v>1.36</v>
      </c>
      <c r="J3483">
        <v>5.0599999999999996</v>
      </c>
      <c r="K3483">
        <v>2.5299999999999998</v>
      </c>
      <c r="L3483">
        <v>0.25</v>
      </c>
      <c r="M3483">
        <v>0.26</v>
      </c>
      <c r="N3483">
        <v>1.49</v>
      </c>
      <c r="O3483">
        <v>1.52</v>
      </c>
      <c r="P3483">
        <v>1.53</v>
      </c>
      <c r="Q3483">
        <v>1.71</v>
      </c>
      <c r="R3483">
        <v>10.06</v>
      </c>
      <c r="S3483">
        <v>10.44</v>
      </c>
      <c r="T3483">
        <v>5.25</v>
      </c>
      <c r="U3483">
        <v>2.2000000000000002</v>
      </c>
      <c r="V3483">
        <v>1.48</v>
      </c>
      <c r="W3483">
        <v>67.489999999999995</v>
      </c>
      <c r="X3483">
        <v>6.71</v>
      </c>
      <c r="Y3483">
        <v>9.7100000000000009</v>
      </c>
      <c r="Z3483">
        <v>13.29</v>
      </c>
      <c r="AA3483">
        <v>21.21</v>
      </c>
      <c r="AB3483">
        <v>6.74</v>
      </c>
      <c r="AC3483">
        <v>21.69</v>
      </c>
    </row>
    <row r="3484" spans="1:29" x14ac:dyDescent="0.2">
      <c r="A3484" t="s">
        <v>3228</v>
      </c>
      <c r="B3484" s="2" t="s">
        <v>5117</v>
      </c>
      <c r="C3484" s="2">
        <v>2</v>
      </c>
      <c r="D3484" s="2">
        <v>1</v>
      </c>
      <c r="E3484" s="2">
        <v>4</v>
      </c>
      <c r="F3484" s="1">
        <v>43200.586111111108</v>
      </c>
      <c r="G3484">
        <v>83.67</v>
      </c>
      <c r="H3484">
        <v>1.62</v>
      </c>
      <c r="I3484">
        <v>1.07</v>
      </c>
      <c r="J3484">
        <v>1</v>
      </c>
      <c r="K3484">
        <v>2.5499999999999998</v>
      </c>
      <c r="L3484">
        <v>0.68</v>
      </c>
      <c r="M3484">
        <v>0.3</v>
      </c>
      <c r="N3484">
        <v>1.61</v>
      </c>
      <c r="O3484">
        <v>1.58</v>
      </c>
      <c r="P3484">
        <v>3.29</v>
      </c>
      <c r="Q3484">
        <v>3.81</v>
      </c>
      <c r="R3484">
        <v>3.53</v>
      </c>
      <c r="S3484">
        <v>13.9</v>
      </c>
      <c r="T3484">
        <v>3.65</v>
      </c>
      <c r="U3484">
        <v>2.0699999999999998</v>
      </c>
      <c r="V3484">
        <v>1.56</v>
      </c>
      <c r="W3484">
        <v>75.91</v>
      </c>
      <c r="X3484">
        <v>19.68</v>
      </c>
      <c r="Y3484">
        <v>25.82</v>
      </c>
      <c r="Z3484">
        <v>35.200000000000003</v>
      </c>
      <c r="AA3484">
        <v>66.459999999999994</v>
      </c>
      <c r="AB3484">
        <v>12.91</v>
      </c>
      <c r="AC3484">
        <v>57.01</v>
      </c>
    </row>
    <row r="3485" spans="1:29" x14ac:dyDescent="0.2">
      <c r="A3485" t="s">
        <v>3866</v>
      </c>
      <c r="B3485" s="2" t="s">
        <v>4982</v>
      </c>
      <c r="C3485" s="2">
        <v>2</v>
      </c>
      <c r="D3485" s="2">
        <v>1</v>
      </c>
      <c r="E3485" s="2">
        <v>5</v>
      </c>
      <c r="F3485" s="1">
        <v>43280.600694444445</v>
      </c>
      <c r="G3485">
        <v>83.66</v>
      </c>
      <c r="H3485">
        <v>2.02</v>
      </c>
      <c r="I3485">
        <v>1.1499999999999999</v>
      </c>
      <c r="J3485">
        <v>3.45</v>
      </c>
      <c r="K3485">
        <v>2.13</v>
      </c>
      <c r="L3485">
        <v>0.24</v>
      </c>
      <c r="M3485">
        <v>0.19</v>
      </c>
      <c r="N3485">
        <v>1.3</v>
      </c>
      <c r="O3485">
        <v>1.32</v>
      </c>
      <c r="P3485">
        <v>1.43</v>
      </c>
      <c r="Q3485">
        <v>1.39</v>
      </c>
      <c r="R3485">
        <v>10.51</v>
      </c>
      <c r="S3485">
        <v>8.6999999999999993</v>
      </c>
      <c r="T3485">
        <v>4.72</v>
      </c>
      <c r="U3485">
        <v>1.78</v>
      </c>
      <c r="V3485">
        <v>1.35</v>
      </c>
      <c r="W3485">
        <v>68.489999999999995</v>
      </c>
      <c r="X3485">
        <v>6.54</v>
      </c>
      <c r="Y3485">
        <v>8.17</v>
      </c>
      <c r="Z3485">
        <v>9.86</v>
      </c>
      <c r="AA3485">
        <v>19.41</v>
      </c>
      <c r="AB3485">
        <v>6.38</v>
      </c>
      <c r="AC3485">
        <v>19.77</v>
      </c>
    </row>
    <row r="3486" spans="1:29" x14ac:dyDescent="0.2">
      <c r="A3486" t="s">
        <v>1404</v>
      </c>
      <c r="B3486" s="2" t="s">
        <v>5081</v>
      </c>
      <c r="C3486" s="2">
        <v>2</v>
      </c>
      <c r="D3486" s="2">
        <v>1</v>
      </c>
      <c r="E3486" s="2">
        <v>2</v>
      </c>
      <c r="F3486" s="1">
        <v>42976.474999999999</v>
      </c>
      <c r="G3486">
        <v>83.66</v>
      </c>
      <c r="H3486">
        <v>2.29</v>
      </c>
      <c r="I3486">
        <v>1.73</v>
      </c>
      <c r="J3486">
        <v>4.53</v>
      </c>
      <c r="K3486">
        <v>2.44</v>
      </c>
      <c r="L3486">
        <v>0.43</v>
      </c>
      <c r="M3486">
        <v>0.43</v>
      </c>
      <c r="N3486">
        <v>2.12</v>
      </c>
      <c r="O3486">
        <v>2.09</v>
      </c>
      <c r="P3486">
        <v>2.0099999999999998</v>
      </c>
      <c r="Q3486">
        <v>2.23</v>
      </c>
      <c r="R3486">
        <v>7.61</v>
      </c>
      <c r="S3486">
        <v>15.58</v>
      </c>
      <c r="T3486">
        <v>4.46</v>
      </c>
      <c r="U3486">
        <v>2.04</v>
      </c>
      <c r="V3486">
        <v>1.7</v>
      </c>
      <c r="W3486">
        <v>68.98</v>
      </c>
      <c r="X3486">
        <v>7.73</v>
      </c>
      <c r="Y3486">
        <v>8.18</v>
      </c>
      <c r="Z3486">
        <v>15.99</v>
      </c>
      <c r="AA3486">
        <v>23.12</v>
      </c>
      <c r="AB3486">
        <v>7.32</v>
      </c>
      <c r="AC3486">
        <v>26.41</v>
      </c>
    </row>
    <row r="3487" spans="1:29" x14ac:dyDescent="0.2">
      <c r="A3487" t="s">
        <v>4599</v>
      </c>
      <c r="B3487" s="2" t="s">
        <v>5194</v>
      </c>
      <c r="C3487" s="2">
        <v>2</v>
      </c>
      <c r="D3487" s="2">
        <v>2</v>
      </c>
      <c r="E3487" s="2">
        <v>5</v>
      </c>
      <c r="F3487" s="1">
        <v>43304.664583333331</v>
      </c>
      <c r="G3487">
        <v>83.66</v>
      </c>
      <c r="H3487">
        <v>1.7</v>
      </c>
      <c r="I3487">
        <v>1.1299999999999999</v>
      </c>
      <c r="J3487">
        <v>3.32</v>
      </c>
      <c r="K3487">
        <v>1.68</v>
      </c>
      <c r="L3487">
        <v>0.27</v>
      </c>
      <c r="M3487">
        <v>0.21</v>
      </c>
      <c r="N3487">
        <v>1.29</v>
      </c>
      <c r="O3487">
        <v>1.31</v>
      </c>
      <c r="P3487">
        <v>1.23</v>
      </c>
      <c r="Q3487">
        <v>1.68</v>
      </c>
      <c r="R3487">
        <v>10.87</v>
      </c>
      <c r="S3487">
        <v>8.56</v>
      </c>
      <c r="T3487">
        <v>4.67</v>
      </c>
      <c r="U3487">
        <v>1.39</v>
      </c>
      <c r="V3487">
        <v>1.23</v>
      </c>
      <c r="W3487">
        <v>70.12</v>
      </c>
      <c r="X3487">
        <v>6.62</v>
      </c>
      <c r="Y3487">
        <v>7.72</v>
      </c>
      <c r="Z3487">
        <v>8.33</v>
      </c>
      <c r="AA3487">
        <v>14.77</v>
      </c>
      <c r="AB3487">
        <v>7.54</v>
      </c>
      <c r="AC3487">
        <v>11.75</v>
      </c>
    </row>
    <row r="3488" spans="1:29" x14ac:dyDescent="0.2">
      <c r="A3488" t="s">
        <v>56</v>
      </c>
      <c r="B3488" s="2" t="s">
        <v>4891</v>
      </c>
      <c r="C3488" s="2">
        <v>1</v>
      </c>
      <c r="D3488" s="2">
        <v>1</v>
      </c>
      <c r="E3488" s="2">
        <v>1</v>
      </c>
      <c r="F3488" s="1">
        <v>42898.637499999997</v>
      </c>
      <c r="G3488">
        <v>83.65</v>
      </c>
      <c r="H3488">
        <v>1.92</v>
      </c>
      <c r="I3488">
        <v>1.25</v>
      </c>
      <c r="J3488">
        <v>2.0699999999999998</v>
      </c>
      <c r="K3488">
        <v>2.21</v>
      </c>
      <c r="L3488">
        <v>0.46</v>
      </c>
      <c r="M3488">
        <v>0.48</v>
      </c>
      <c r="N3488">
        <v>1.78</v>
      </c>
      <c r="O3488">
        <v>1.77</v>
      </c>
      <c r="P3488">
        <v>2.52</v>
      </c>
      <c r="Q3488">
        <v>3.47</v>
      </c>
      <c r="R3488">
        <v>6.63</v>
      </c>
      <c r="S3488">
        <v>13.74</v>
      </c>
      <c r="T3488">
        <v>4.78</v>
      </c>
      <c r="U3488">
        <v>1.78</v>
      </c>
      <c r="V3488">
        <v>1.56</v>
      </c>
      <c r="W3488">
        <v>72.31</v>
      </c>
      <c r="X3488">
        <v>8.43</v>
      </c>
      <c r="Y3488">
        <v>10.61</v>
      </c>
      <c r="Z3488">
        <v>13.89</v>
      </c>
      <c r="AA3488">
        <v>36.67</v>
      </c>
      <c r="AB3488">
        <v>12.41</v>
      </c>
      <c r="AC3488">
        <v>34.85</v>
      </c>
    </row>
    <row r="3489" spans="1:29" x14ac:dyDescent="0.2">
      <c r="A3489" t="s">
        <v>3501</v>
      </c>
      <c r="B3489" s="2" t="s">
        <v>4918</v>
      </c>
      <c r="C3489" s="2">
        <v>1</v>
      </c>
      <c r="D3489" s="2">
        <v>2</v>
      </c>
      <c r="E3489" s="2">
        <v>4</v>
      </c>
      <c r="F3489" s="1">
        <v>43208.75</v>
      </c>
      <c r="G3489">
        <v>83.65</v>
      </c>
      <c r="H3489">
        <v>1.84</v>
      </c>
      <c r="I3489">
        <v>1.1499999999999999</v>
      </c>
      <c r="J3489">
        <v>2.67</v>
      </c>
      <c r="K3489">
        <v>2.54</v>
      </c>
      <c r="L3489">
        <v>0.68</v>
      </c>
      <c r="M3489">
        <v>0.37</v>
      </c>
      <c r="N3489">
        <v>1.62</v>
      </c>
      <c r="O3489">
        <v>1.6</v>
      </c>
      <c r="P3489">
        <v>3.27</v>
      </c>
      <c r="Q3489">
        <v>3.72</v>
      </c>
      <c r="R3489">
        <v>2.79</v>
      </c>
      <c r="S3489">
        <v>13.8</v>
      </c>
      <c r="T3489">
        <v>4.72</v>
      </c>
      <c r="U3489">
        <v>2.25</v>
      </c>
      <c r="V3489">
        <v>1.49</v>
      </c>
      <c r="W3489">
        <v>73.34</v>
      </c>
      <c r="X3489">
        <v>18.14</v>
      </c>
      <c r="Y3489">
        <v>24.7</v>
      </c>
      <c r="Z3489">
        <v>31.57</v>
      </c>
      <c r="AA3489">
        <v>60.2</v>
      </c>
      <c r="AB3489">
        <v>16.57</v>
      </c>
      <c r="AC3489">
        <v>77.599999999999994</v>
      </c>
    </row>
    <row r="3490" spans="1:29" x14ac:dyDescent="0.2">
      <c r="A3490" t="s">
        <v>3408</v>
      </c>
      <c r="B3490" s="2" t="s">
        <v>4870</v>
      </c>
      <c r="C3490" s="2">
        <v>1</v>
      </c>
      <c r="D3490" s="2">
        <v>1</v>
      </c>
      <c r="E3490" s="2">
        <v>4</v>
      </c>
      <c r="F3490" s="1">
        <v>43206.73333333333</v>
      </c>
      <c r="G3490">
        <v>83.65</v>
      </c>
      <c r="H3490">
        <v>1.96</v>
      </c>
      <c r="I3490">
        <v>1.29</v>
      </c>
      <c r="J3490">
        <v>1.59</v>
      </c>
      <c r="K3490">
        <v>2.68</v>
      </c>
      <c r="L3490">
        <v>0.69</v>
      </c>
      <c r="M3490">
        <v>0.4</v>
      </c>
      <c r="N3490">
        <v>1.85</v>
      </c>
      <c r="O3490">
        <v>1.8</v>
      </c>
      <c r="P3490">
        <v>3.34</v>
      </c>
      <c r="Q3490">
        <v>3.82</v>
      </c>
      <c r="R3490">
        <v>2.94</v>
      </c>
      <c r="S3490">
        <v>15.74</v>
      </c>
      <c r="T3490">
        <v>3.91</v>
      </c>
      <c r="U3490">
        <v>2.39</v>
      </c>
      <c r="V3490">
        <v>1.66</v>
      </c>
      <c r="W3490">
        <v>74.48</v>
      </c>
      <c r="X3490">
        <v>16.059999999999999</v>
      </c>
      <c r="Y3490">
        <v>21.51</v>
      </c>
      <c r="Z3490">
        <v>34.770000000000003</v>
      </c>
      <c r="AA3490">
        <v>64.209999999999994</v>
      </c>
      <c r="AB3490">
        <v>14.24</v>
      </c>
      <c r="AC3490">
        <v>57.52</v>
      </c>
    </row>
    <row r="3491" spans="1:29" x14ac:dyDescent="0.2">
      <c r="A3491" t="s">
        <v>3742</v>
      </c>
      <c r="B3491" s="2" t="s">
        <v>4930</v>
      </c>
      <c r="C3491" s="2">
        <v>1</v>
      </c>
      <c r="D3491" s="2">
        <v>2</v>
      </c>
      <c r="E3491" s="2">
        <v>4</v>
      </c>
      <c r="F3491" s="1">
        <v>43217.631249999999</v>
      </c>
      <c r="G3491">
        <v>83.65</v>
      </c>
      <c r="H3491">
        <v>1.75</v>
      </c>
      <c r="I3491">
        <v>1.1399999999999999</v>
      </c>
      <c r="J3491">
        <v>1.29</v>
      </c>
      <c r="K3491">
        <v>2.4300000000000002</v>
      </c>
      <c r="L3491">
        <v>0.62</v>
      </c>
      <c r="M3491">
        <v>0.16</v>
      </c>
      <c r="N3491">
        <v>1.73</v>
      </c>
      <c r="O3491">
        <v>1.71</v>
      </c>
      <c r="P3491">
        <v>3.19</v>
      </c>
      <c r="Q3491">
        <v>3.61</v>
      </c>
      <c r="R3491">
        <v>3.11</v>
      </c>
      <c r="S3491">
        <v>14.43</v>
      </c>
      <c r="T3491">
        <v>4.8099999999999996</v>
      </c>
      <c r="U3491">
        <v>2.04</v>
      </c>
      <c r="V3491">
        <v>1.55</v>
      </c>
      <c r="W3491">
        <v>74.849999999999994</v>
      </c>
      <c r="X3491">
        <v>19.829999999999998</v>
      </c>
      <c r="Y3491">
        <v>25.59</v>
      </c>
      <c r="Z3491">
        <v>32.9</v>
      </c>
      <c r="AA3491">
        <v>66.17</v>
      </c>
      <c r="AB3491">
        <v>20.73</v>
      </c>
      <c r="AC3491">
        <v>84.12</v>
      </c>
    </row>
    <row r="3492" spans="1:29" x14ac:dyDescent="0.2">
      <c r="A3492" t="s">
        <v>1181</v>
      </c>
      <c r="B3492" s="2" t="s">
        <v>4996</v>
      </c>
      <c r="C3492" s="2">
        <v>2</v>
      </c>
      <c r="D3492" s="2">
        <v>2</v>
      </c>
      <c r="E3492" s="2">
        <v>2</v>
      </c>
      <c r="F3492" s="1">
        <v>42965.518055555556</v>
      </c>
      <c r="G3492">
        <v>83.65</v>
      </c>
      <c r="H3492">
        <v>1.56</v>
      </c>
      <c r="I3492">
        <v>1.27</v>
      </c>
      <c r="J3492">
        <v>3.27</v>
      </c>
      <c r="K3492">
        <v>1.66</v>
      </c>
      <c r="L3492">
        <v>0.46</v>
      </c>
      <c r="M3492">
        <v>0.56999999999999995</v>
      </c>
      <c r="N3492">
        <v>1.37</v>
      </c>
      <c r="O3492">
        <v>1.36</v>
      </c>
      <c r="P3492">
        <v>1.99</v>
      </c>
      <c r="Q3492">
        <v>2.83</v>
      </c>
      <c r="R3492">
        <v>10.19</v>
      </c>
      <c r="S3492">
        <v>9.18</v>
      </c>
      <c r="T3492">
        <v>4.18</v>
      </c>
      <c r="U3492">
        <v>1.34</v>
      </c>
      <c r="V3492">
        <v>1.33</v>
      </c>
      <c r="W3492">
        <v>72.05</v>
      </c>
      <c r="X3492">
        <v>5.54</v>
      </c>
      <c r="Y3492">
        <v>6.13</v>
      </c>
      <c r="Z3492">
        <v>11.89</v>
      </c>
      <c r="AA3492">
        <v>10.73</v>
      </c>
      <c r="AB3492">
        <v>4.01</v>
      </c>
      <c r="AC3492">
        <v>9.77</v>
      </c>
    </row>
    <row r="3493" spans="1:29" x14ac:dyDescent="0.2">
      <c r="A3493" t="s">
        <v>1586</v>
      </c>
      <c r="B3493" s="2" t="s">
        <v>5051</v>
      </c>
      <c r="C3493" s="2">
        <v>2</v>
      </c>
      <c r="D3493" s="2">
        <v>2</v>
      </c>
      <c r="E3493" s="2">
        <v>2</v>
      </c>
      <c r="F3493" s="1">
        <v>42989.521527777775</v>
      </c>
      <c r="G3493">
        <v>83.65</v>
      </c>
      <c r="H3493">
        <v>1.82</v>
      </c>
      <c r="I3493">
        <v>1.51</v>
      </c>
      <c r="J3493">
        <v>3.72</v>
      </c>
      <c r="K3493">
        <v>1.93</v>
      </c>
      <c r="L3493">
        <v>0.43</v>
      </c>
      <c r="M3493">
        <v>0.37</v>
      </c>
      <c r="N3493">
        <v>1.81</v>
      </c>
      <c r="O3493">
        <v>1.77</v>
      </c>
      <c r="P3493">
        <v>1.84</v>
      </c>
      <c r="Q3493">
        <v>2.09</v>
      </c>
      <c r="R3493">
        <v>9.1300000000000008</v>
      </c>
      <c r="S3493">
        <v>12.93</v>
      </c>
      <c r="T3493">
        <v>4.22</v>
      </c>
      <c r="U3493">
        <v>1.45</v>
      </c>
      <c r="V3493">
        <v>1.52</v>
      </c>
      <c r="W3493">
        <v>70.77</v>
      </c>
      <c r="X3493">
        <v>6.25</v>
      </c>
      <c r="Y3493">
        <v>6.77</v>
      </c>
      <c r="Z3493">
        <v>13.74</v>
      </c>
      <c r="AA3493">
        <v>15.58</v>
      </c>
      <c r="AB3493">
        <v>5.16</v>
      </c>
      <c r="AC3493">
        <v>16.11</v>
      </c>
    </row>
    <row r="3494" spans="1:29" x14ac:dyDescent="0.2">
      <c r="A3494" t="s">
        <v>4354</v>
      </c>
      <c r="B3494" s="2" t="s">
        <v>4978</v>
      </c>
      <c r="C3494" s="2">
        <v>2</v>
      </c>
      <c r="D3494" s="2">
        <v>1</v>
      </c>
      <c r="E3494" s="2">
        <v>5</v>
      </c>
      <c r="F3494" s="1">
        <v>43286.669444444444</v>
      </c>
      <c r="G3494">
        <v>83.65</v>
      </c>
      <c r="H3494">
        <v>2.19</v>
      </c>
      <c r="I3494">
        <v>1.36</v>
      </c>
      <c r="J3494">
        <v>3.82</v>
      </c>
      <c r="K3494">
        <v>2.23</v>
      </c>
      <c r="L3494">
        <v>0.32</v>
      </c>
      <c r="M3494">
        <v>0.37</v>
      </c>
      <c r="N3494">
        <v>1.55</v>
      </c>
      <c r="O3494">
        <v>1.57</v>
      </c>
      <c r="P3494">
        <v>1.81</v>
      </c>
      <c r="Q3494">
        <v>2.25</v>
      </c>
      <c r="R3494">
        <v>9.3699999999999992</v>
      </c>
      <c r="S3494">
        <v>10.9</v>
      </c>
      <c r="T3494">
        <v>5.0999999999999996</v>
      </c>
      <c r="U3494">
        <v>1.79</v>
      </c>
      <c r="V3494">
        <v>1.45</v>
      </c>
      <c r="W3494">
        <v>69.67</v>
      </c>
      <c r="X3494">
        <v>5.09</v>
      </c>
      <c r="Y3494">
        <v>6.67</v>
      </c>
      <c r="Z3494">
        <v>9.36</v>
      </c>
      <c r="AA3494">
        <v>17.63</v>
      </c>
      <c r="AB3494">
        <v>6.83</v>
      </c>
      <c r="AC3494">
        <v>16.579999999999998</v>
      </c>
    </row>
    <row r="3495" spans="1:29" x14ac:dyDescent="0.2">
      <c r="A3495" t="s">
        <v>1569</v>
      </c>
      <c r="B3495" s="2" t="s">
        <v>4889</v>
      </c>
      <c r="C3495" s="2">
        <v>1</v>
      </c>
      <c r="D3495" s="2">
        <v>1</v>
      </c>
      <c r="E3495" s="2">
        <v>2</v>
      </c>
      <c r="F3495" s="1">
        <v>42989.412499999999</v>
      </c>
      <c r="G3495">
        <v>83.65</v>
      </c>
      <c r="H3495">
        <v>1.61</v>
      </c>
      <c r="I3495">
        <v>1.21</v>
      </c>
      <c r="J3495">
        <v>4.5599999999999996</v>
      </c>
      <c r="K3495">
        <v>1.71</v>
      </c>
      <c r="L3495">
        <v>0.49</v>
      </c>
      <c r="M3495">
        <v>0.47</v>
      </c>
      <c r="N3495">
        <v>1.26</v>
      </c>
      <c r="O3495">
        <v>1.28</v>
      </c>
      <c r="P3495">
        <v>2.1800000000000002</v>
      </c>
      <c r="Q3495">
        <v>2.7</v>
      </c>
      <c r="R3495">
        <v>9.83</v>
      </c>
      <c r="S3495">
        <v>9.06</v>
      </c>
      <c r="T3495">
        <v>5.14</v>
      </c>
      <c r="U3495">
        <v>1.39</v>
      </c>
      <c r="V3495">
        <v>1.33</v>
      </c>
      <c r="W3495">
        <v>70.77</v>
      </c>
      <c r="X3495">
        <v>9.14</v>
      </c>
      <c r="Y3495">
        <v>8.36</v>
      </c>
      <c r="Z3495">
        <v>12.15</v>
      </c>
      <c r="AA3495">
        <v>12.8</v>
      </c>
      <c r="AB3495">
        <v>3.9</v>
      </c>
      <c r="AC3495">
        <v>20.48</v>
      </c>
    </row>
    <row r="3496" spans="1:29" x14ac:dyDescent="0.2">
      <c r="A3496" t="s">
        <v>381</v>
      </c>
      <c r="B3496" s="2" t="s">
        <v>5024</v>
      </c>
      <c r="C3496" s="2">
        <v>2</v>
      </c>
      <c r="D3496" s="2">
        <v>2</v>
      </c>
      <c r="E3496" s="2">
        <v>1</v>
      </c>
      <c r="F3496" s="1">
        <v>42916.489583333336</v>
      </c>
      <c r="G3496">
        <v>83.65</v>
      </c>
      <c r="H3496">
        <v>1.69</v>
      </c>
      <c r="I3496">
        <v>1.24</v>
      </c>
      <c r="J3496">
        <v>2.96</v>
      </c>
      <c r="K3496">
        <v>2.15</v>
      </c>
      <c r="L3496">
        <v>0.67</v>
      </c>
      <c r="M3496">
        <v>0.8</v>
      </c>
      <c r="N3496">
        <v>1.63</v>
      </c>
      <c r="O3496">
        <v>1.65</v>
      </c>
      <c r="P3496">
        <v>3.07</v>
      </c>
      <c r="Q3496">
        <v>3.76</v>
      </c>
      <c r="R3496">
        <v>5.22</v>
      </c>
      <c r="S3496">
        <v>13.96</v>
      </c>
      <c r="T3496">
        <v>5.13</v>
      </c>
      <c r="U3496">
        <v>1.7</v>
      </c>
      <c r="V3496">
        <v>1.51</v>
      </c>
      <c r="W3496">
        <v>71.37</v>
      </c>
      <c r="X3496">
        <v>10.64</v>
      </c>
      <c r="Y3496">
        <v>14.02</v>
      </c>
      <c r="Z3496">
        <v>18.72</v>
      </c>
      <c r="AA3496">
        <v>31.92</v>
      </c>
      <c r="AB3496">
        <v>8.57</v>
      </c>
      <c r="AC3496">
        <v>38.909999999999997</v>
      </c>
    </row>
    <row r="3497" spans="1:29" x14ac:dyDescent="0.2">
      <c r="A3497" t="s">
        <v>4251</v>
      </c>
      <c r="B3497" s="2" t="s">
        <v>4934</v>
      </c>
      <c r="C3497" s="2">
        <v>1</v>
      </c>
      <c r="D3497" s="2">
        <v>2</v>
      </c>
      <c r="E3497" s="2">
        <v>5</v>
      </c>
      <c r="F3497" s="1">
        <v>43286.527777777781</v>
      </c>
      <c r="G3497">
        <v>83.64</v>
      </c>
      <c r="H3497">
        <v>1.93</v>
      </c>
      <c r="I3497">
        <v>1.28</v>
      </c>
      <c r="J3497">
        <v>3.67</v>
      </c>
      <c r="K3497">
        <v>1.97</v>
      </c>
      <c r="L3497">
        <v>0.22</v>
      </c>
      <c r="M3497">
        <v>0.15</v>
      </c>
      <c r="N3497">
        <v>1.56</v>
      </c>
      <c r="O3497">
        <v>1.58</v>
      </c>
      <c r="P3497">
        <v>1.28</v>
      </c>
      <c r="Q3497">
        <v>1.48</v>
      </c>
      <c r="R3497">
        <v>9.98</v>
      </c>
      <c r="S3497">
        <v>10.86</v>
      </c>
      <c r="T3497">
        <v>5.36</v>
      </c>
      <c r="U3497">
        <v>1.49</v>
      </c>
      <c r="V3497">
        <v>1.39</v>
      </c>
      <c r="W3497">
        <v>69.19</v>
      </c>
      <c r="X3497">
        <v>6.39</v>
      </c>
      <c r="Y3497">
        <v>8.32</v>
      </c>
      <c r="Z3497">
        <v>9.26</v>
      </c>
      <c r="AA3497">
        <v>18.38</v>
      </c>
      <c r="AB3497">
        <v>8.59</v>
      </c>
      <c r="AC3497">
        <v>17.98</v>
      </c>
    </row>
    <row r="3498" spans="1:29" x14ac:dyDescent="0.2">
      <c r="A3498" t="s">
        <v>4595</v>
      </c>
      <c r="B3498" s="4">
        <v>911</v>
      </c>
      <c r="C3498" s="2">
        <v>1</v>
      </c>
      <c r="D3498" s="2">
        <v>2</v>
      </c>
      <c r="E3498" s="2">
        <v>5</v>
      </c>
      <c r="F3498" s="1">
        <v>43304.65902777778</v>
      </c>
      <c r="G3498">
        <v>83.63</v>
      </c>
      <c r="H3498">
        <v>2.1</v>
      </c>
      <c r="I3498">
        <v>1.4</v>
      </c>
      <c r="J3498">
        <v>3.38</v>
      </c>
      <c r="K3498">
        <v>1.97</v>
      </c>
      <c r="L3498">
        <v>0.24</v>
      </c>
      <c r="M3498">
        <v>0.19</v>
      </c>
      <c r="N3498">
        <v>1.73</v>
      </c>
      <c r="O3498">
        <v>1.72</v>
      </c>
      <c r="P3498">
        <v>1.38</v>
      </c>
      <c r="Q3498">
        <v>1.64</v>
      </c>
      <c r="R3498">
        <v>10.199999999999999</v>
      </c>
      <c r="S3498">
        <v>12.05</v>
      </c>
      <c r="T3498">
        <v>4.63</v>
      </c>
      <c r="U3498">
        <v>1.62</v>
      </c>
      <c r="V3498">
        <v>1.5</v>
      </c>
      <c r="W3498">
        <v>69.81</v>
      </c>
      <c r="X3498">
        <v>5.83</v>
      </c>
      <c r="Y3498">
        <v>6.87</v>
      </c>
      <c r="Z3498">
        <v>9.06</v>
      </c>
      <c r="AA3498">
        <v>18.86</v>
      </c>
      <c r="AB3498">
        <v>8.51</v>
      </c>
      <c r="AC3498">
        <v>14.88</v>
      </c>
    </row>
    <row r="3499" spans="1:29" x14ac:dyDescent="0.2">
      <c r="A3499" t="s">
        <v>4160</v>
      </c>
      <c r="B3499" s="2" t="s">
        <v>5078</v>
      </c>
      <c r="C3499" s="2">
        <v>2</v>
      </c>
      <c r="D3499" s="2">
        <v>1</v>
      </c>
      <c r="E3499" s="2">
        <v>5</v>
      </c>
      <c r="F3499" s="1">
        <v>43284.462500000001</v>
      </c>
      <c r="G3499">
        <v>83.63</v>
      </c>
      <c r="H3499">
        <v>1.89</v>
      </c>
      <c r="I3499">
        <v>1.3</v>
      </c>
      <c r="J3499">
        <v>3.68</v>
      </c>
      <c r="K3499">
        <v>1.96</v>
      </c>
      <c r="L3499">
        <v>0.26</v>
      </c>
      <c r="M3499">
        <v>0.17</v>
      </c>
      <c r="N3499">
        <v>1.57</v>
      </c>
      <c r="O3499">
        <v>1.6</v>
      </c>
      <c r="P3499">
        <v>1.46</v>
      </c>
      <c r="Q3499">
        <v>1.41</v>
      </c>
      <c r="R3499">
        <v>9.68</v>
      </c>
      <c r="S3499">
        <v>10.73</v>
      </c>
      <c r="T3499">
        <v>5.4</v>
      </c>
      <c r="U3499">
        <v>1.53</v>
      </c>
      <c r="V3499">
        <v>1.41</v>
      </c>
      <c r="W3499">
        <v>69.67</v>
      </c>
      <c r="X3499">
        <v>6.42</v>
      </c>
      <c r="Y3499">
        <v>7.87</v>
      </c>
      <c r="Z3499">
        <v>9.4</v>
      </c>
      <c r="AA3499">
        <v>17.37</v>
      </c>
      <c r="AB3499">
        <v>8.16</v>
      </c>
      <c r="AC3499">
        <v>18.82</v>
      </c>
    </row>
    <row r="3500" spans="1:29" x14ac:dyDescent="0.2">
      <c r="A3500" t="s">
        <v>1712</v>
      </c>
      <c r="B3500" s="2" t="s">
        <v>4918</v>
      </c>
      <c r="C3500" s="2">
        <v>1</v>
      </c>
      <c r="D3500" s="2">
        <v>1</v>
      </c>
      <c r="E3500" s="2">
        <v>2</v>
      </c>
      <c r="F3500" s="1">
        <v>42989.808333333334</v>
      </c>
      <c r="G3500">
        <v>83.63</v>
      </c>
      <c r="H3500">
        <v>1.87</v>
      </c>
      <c r="I3500">
        <v>1.44</v>
      </c>
      <c r="J3500">
        <v>3.99</v>
      </c>
      <c r="K3500">
        <v>1.99</v>
      </c>
      <c r="L3500">
        <v>0.3</v>
      </c>
      <c r="M3500">
        <v>0.26</v>
      </c>
      <c r="N3500">
        <v>1.73</v>
      </c>
      <c r="O3500">
        <v>1.73</v>
      </c>
      <c r="P3500">
        <v>1.49</v>
      </c>
      <c r="Q3500">
        <v>1.61</v>
      </c>
      <c r="R3500">
        <v>9.67</v>
      </c>
      <c r="S3500">
        <v>11.81</v>
      </c>
      <c r="T3500">
        <v>4.9800000000000004</v>
      </c>
      <c r="U3500">
        <v>1.54</v>
      </c>
      <c r="V3500">
        <v>1.46</v>
      </c>
      <c r="W3500">
        <v>69.540000000000006</v>
      </c>
      <c r="X3500">
        <v>6.18</v>
      </c>
      <c r="Y3500">
        <v>6.77</v>
      </c>
      <c r="Z3500">
        <v>11.75</v>
      </c>
      <c r="AA3500">
        <v>15</v>
      </c>
      <c r="AB3500">
        <v>6.19</v>
      </c>
      <c r="AC3500">
        <v>15.88</v>
      </c>
    </row>
    <row r="3501" spans="1:29" x14ac:dyDescent="0.2">
      <c r="A3501" t="s">
        <v>1052</v>
      </c>
      <c r="B3501" s="2" t="s">
        <v>5011</v>
      </c>
      <c r="C3501" s="2">
        <v>2</v>
      </c>
      <c r="D3501" s="2">
        <v>2</v>
      </c>
      <c r="E3501" s="2">
        <v>2</v>
      </c>
      <c r="F3501" s="1">
        <v>42958.637499999997</v>
      </c>
      <c r="G3501">
        <v>83.63</v>
      </c>
      <c r="H3501">
        <v>1.96</v>
      </c>
      <c r="I3501">
        <v>1.5</v>
      </c>
      <c r="J3501">
        <v>3.34</v>
      </c>
      <c r="K3501">
        <v>2.23</v>
      </c>
      <c r="L3501">
        <v>0.36</v>
      </c>
      <c r="M3501">
        <v>0.34</v>
      </c>
      <c r="N3501">
        <v>1.78</v>
      </c>
      <c r="O3501">
        <v>1.78</v>
      </c>
      <c r="P3501">
        <v>1.82</v>
      </c>
      <c r="Q3501">
        <v>2.2400000000000002</v>
      </c>
      <c r="R3501">
        <v>8.14</v>
      </c>
      <c r="S3501">
        <v>12.33</v>
      </c>
      <c r="T3501">
        <v>4.5599999999999996</v>
      </c>
      <c r="U3501">
        <v>1.56</v>
      </c>
      <c r="V3501">
        <v>1.46</v>
      </c>
      <c r="W3501">
        <v>71.78</v>
      </c>
      <c r="X3501">
        <v>6.11</v>
      </c>
      <c r="Y3501">
        <v>7.4</v>
      </c>
      <c r="Z3501">
        <v>11.41</v>
      </c>
      <c r="AA3501">
        <v>15.79</v>
      </c>
      <c r="AB3501">
        <v>9.5</v>
      </c>
      <c r="AC3501">
        <v>15.23</v>
      </c>
    </row>
    <row r="3502" spans="1:29" x14ac:dyDescent="0.2">
      <c r="A3502" t="s">
        <v>1164</v>
      </c>
      <c r="B3502" s="2" t="s">
        <v>4834</v>
      </c>
      <c r="C3502" s="2">
        <v>1</v>
      </c>
      <c r="D3502" s="2">
        <v>2</v>
      </c>
      <c r="E3502" s="2">
        <v>2</v>
      </c>
      <c r="F3502" s="1">
        <v>42965.476388888892</v>
      </c>
      <c r="G3502">
        <v>83.63</v>
      </c>
      <c r="H3502">
        <v>1.97</v>
      </c>
      <c r="I3502">
        <v>1.46</v>
      </c>
      <c r="J3502">
        <v>2.94</v>
      </c>
      <c r="K3502">
        <v>2.0299999999999998</v>
      </c>
      <c r="L3502">
        <v>0.42</v>
      </c>
      <c r="M3502">
        <v>0.45</v>
      </c>
      <c r="N3502">
        <v>1.63</v>
      </c>
      <c r="O3502">
        <v>1.62</v>
      </c>
      <c r="P3502">
        <v>2.02</v>
      </c>
      <c r="Q3502">
        <v>2.5099999999999998</v>
      </c>
      <c r="R3502">
        <v>8.98</v>
      </c>
      <c r="S3502">
        <v>11.44</v>
      </c>
      <c r="T3502">
        <v>3.8</v>
      </c>
      <c r="U3502">
        <v>1.69</v>
      </c>
      <c r="V3502">
        <v>1.49</v>
      </c>
      <c r="W3502">
        <v>71.260000000000005</v>
      </c>
      <c r="X3502">
        <v>4.8</v>
      </c>
      <c r="Y3502">
        <v>5.38</v>
      </c>
      <c r="Z3502">
        <v>12.18</v>
      </c>
      <c r="AA3502">
        <v>13.7</v>
      </c>
      <c r="AB3502">
        <v>5.53</v>
      </c>
      <c r="AC3502">
        <v>13.74</v>
      </c>
    </row>
    <row r="3503" spans="1:29" x14ac:dyDescent="0.2">
      <c r="A3503" t="s">
        <v>2916</v>
      </c>
      <c r="B3503" s="2" t="s">
        <v>4882</v>
      </c>
      <c r="C3503" s="2">
        <v>1</v>
      </c>
      <c r="D3503" s="2">
        <v>2</v>
      </c>
      <c r="E3503" s="2">
        <v>4</v>
      </c>
      <c r="F3503" s="1">
        <v>43178.570138888892</v>
      </c>
      <c r="G3503">
        <v>83.63</v>
      </c>
      <c r="H3503">
        <v>1.1499999999999999</v>
      </c>
      <c r="I3503">
        <v>0.65</v>
      </c>
      <c r="J3503">
        <v>-4.17</v>
      </c>
      <c r="K3503">
        <v>1.56</v>
      </c>
      <c r="L3503">
        <v>0.92</v>
      </c>
      <c r="M3503">
        <v>-0.05</v>
      </c>
      <c r="N3503">
        <v>1.46</v>
      </c>
      <c r="O3503">
        <v>1.3</v>
      </c>
      <c r="P3503">
        <v>3.17</v>
      </c>
      <c r="Q3503">
        <v>0.23</v>
      </c>
      <c r="R3503">
        <v>6.38</v>
      </c>
      <c r="S3503">
        <v>13.45</v>
      </c>
      <c r="T3503">
        <v>0.04</v>
      </c>
      <c r="U3503">
        <v>3.67</v>
      </c>
      <c r="V3503">
        <v>1.56</v>
      </c>
      <c r="W3503">
        <v>71.150000000000006</v>
      </c>
      <c r="X3503">
        <v>65.77</v>
      </c>
      <c r="Y3503">
        <v>101.25</v>
      </c>
      <c r="Z3503">
        <v>218.08</v>
      </c>
      <c r="AA3503">
        <v>215.17</v>
      </c>
      <c r="AB3503">
        <v>36.47</v>
      </c>
      <c r="AC3503">
        <v>140.47</v>
      </c>
    </row>
    <row r="3504" spans="1:29" x14ac:dyDescent="0.2">
      <c r="A3504" t="s">
        <v>4255</v>
      </c>
      <c r="B3504" s="2" t="s">
        <v>4796</v>
      </c>
      <c r="C3504" s="2">
        <v>1</v>
      </c>
      <c r="D3504" s="2">
        <v>2</v>
      </c>
      <c r="E3504" s="2">
        <v>5</v>
      </c>
      <c r="F3504" s="1">
        <v>43286.533333333333</v>
      </c>
      <c r="G3504">
        <v>83.63</v>
      </c>
      <c r="H3504">
        <v>2.86</v>
      </c>
      <c r="I3504">
        <v>1.62</v>
      </c>
      <c r="J3504">
        <v>3.97</v>
      </c>
      <c r="K3504">
        <v>2.83</v>
      </c>
      <c r="L3504">
        <v>0.15</v>
      </c>
      <c r="M3504">
        <v>0.15</v>
      </c>
      <c r="N3504">
        <v>2.09</v>
      </c>
      <c r="O3504">
        <v>2.08</v>
      </c>
      <c r="P3504">
        <v>1.39</v>
      </c>
      <c r="Q3504">
        <v>1.4</v>
      </c>
      <c r="R3504">
        <v>8.3800000000000008</v>
      </c>
      <c r="S3504">
        <v>14.98</v>
      </c>
      <c r="T3504">
        <v>5.2</v>
      </c>
      <c r="U3504">
        <v>2.27</v>
      </c>
      <c r="V3504">
        <v>1.78</v>
      </c>
      <c r="W3504">
        <v>67.16</v>
      </c>
      <c r="X3504">
        <v>7.49</v>
      </c>
      <c r="Y3504">
        <v>10.039999999999999</v>
      </c>
      <c r="Z3504">
        <v>18</v>
      </c>
      <c r="AA3504">
        <v>28.99</v>
      </c>
      <c r="AB3504">
        <v>10.29</v>
      </c>
      <c r="AC3504">
        <v>29.23</v>
      </c>
    </row>
    <row r="3505" spans="1:29" x14ac:dyDescent="0.2">
      <c r="A3505" t="s">
        <v>1589</v>
      </c>
      <c r="B3505" s="2" t="s">
        <v>4977</v>
      </c>
      <c r="C3505" s="2">
        <v>2</v>
      </c>
      <c r="D3505" s="2">
        <v>1</v>
      </c>
      <c r="E3505" s="2">
        <v>2</v>
      </c>
      <c r="F3505" s="1">
        <v>42989.524305555555</v>
      </c>
      <c r="G3505">
        <v>83.63</v>
      </c>
      <c r="H3505">
        <v>1.81</v>
      </c>
      <c r="I3505">
        <v>1.54</v>
      </c>
      <c r="J3505">
        <v>3.42</v>
      </c>
      <c r="K3505">
        <v>2</v>
      </c>
      <c r="L3505">
        <v>0.46</v>
      </c>
      <c r="M3505">
        <v>0.6</v>
      </c>
      <c r="N3505">
        <v>1.89</v>
      </c>
      <c r="O3505">
        <v>1.84</v>
      </c>
      <c r="P3505">
        <v>2.0499999999999998</v>
      </c>
      <c r="Q3505">
        <v>2.63</v>
      </c>
      <c r="R3505">
        <v>8.5500000000000007</v>
      </c>
      <c r="S3505">
        <v>13.77</v>
      </c>
      <c r="T3505">
        <v>3.71</v>
      </c>
      <c r="U3505">
        <v>1.6</v>
      </c>
      <c r="V3505">
        <v>1.57</v>
      </c>
      <c r="W3505">
        <v>71.209999999999994</v>
      </c>
      <c r="X3505">
        <v>5.38</v>
      </c>
      <c r="Y3505">
        <v>6.4</v>
      </c>
      <c r="Z3505">
        <v>13.3</v>
      </c>
      <c r="AA3505">
        <v>18.41</v>
      </c>
      <c r="AB3505">
        <v>6.02</v>
      </c>
      <c r="AC3505">
        <v>14.79</v>
      </c>
    </row>
    <row r="3506" spans="1:29" x14ac:dyDescent="0.2">
      <c r="A3506" t="s">
        <v>4025</v>
      </c>
      <c r="B3506" s="2" t="s">
        <v>5041</v>
      </c>
      <c r="C3506" s="2">
        <v>2</v>
      </c>
      <c r="D3506" s="2">
        <v>1</v>
      </c>
      <c r="E3506" s="2">
        <v>5</v>
      </c>
      <c r="F3506" s="1">
        <v>43283.57916666667</v>
      </c>
      <c r="G3506">
        <v>83.63</v>
      </c>
      <c r="H3506">
        <v>1.85</v>
      </c>
      <c r="I3506">
        <v>1.21</v>
      </c>
      <c r="J3506">
        <v>2.81</v>
      </c>
      <c r="K3506">
        <v>1.9</v>
      </c>
      <c r="L3506">
        <v>0.26</v>
      </c>
      <c r="M3506">
        <v>0.27</v>
      </c>
      <c r="N3506">
        <v>1.64</v>
      </c>
      <c r="O3506">
        <v>1.65</v>
      </c>
      <c r="P3506">
        <v>1.41</v>
      </c>
      <c r="Q3506">
        <v>1.76</v>
      </c>
      <c r="R3506">
        <v>9.59</v>
      </c>
      <c r="S3506">
        <v>11.34</v>
      </c>
      <c r="T3506">
        <v>4.9000000000000004</v>
      </c>
      <c r="U3506">
        <v>1.69</v>
      </c>
      <c r="V3506">
        <v>1.46</v>
      </c>
      <c r="W3506">
        <v>69.58</v>
      </c>
      <c r="X3506">
        <v>7.21</v>
      </c>
      <c r="Y3506">
        <v>7.9</v>
      </c>
      <c r="Z3506">
        <v>9.64</v>
      </c>
      <c r="AA3506">
        <v>24.34</v>
      </c>
      <c r="AB3506">
        <v>9.41</v>
      </c>
      <c r="AC3506">
        <v>17.36</v>
      </c>
    </row>
    <row r="3507" spans="1:29" x14ac:dyDescent="0.2">
      <c r="A3507" t="s">
        <v>4382</v>
      </c>
      <c r="B3507" s="2" t="s">
        <v>4900</v>
      </c>
      <c r="C3507" s="2">
        <v>1</v>
      </c>
      <c r="D3507" s="2">
        <v>2</v>
      </c>
      <c r="E3507" s="2">
        <v>5</v>
      </c>
      <c r="F3507" s="1">
        <v>43291.553472222222</v>
      </c>
      <c r="G3507">
        <v>83.63</v>
      </c>
      <c r="H3507">
        <v>2.29</v>
      </c>
      <c r="I3507">
        <v>1.38</v>
      </c>
      <c r="J3507">
        <v>3.98</v>
      </c>
      <c r="K3507">
        <v>2.39</v>
      </c>
      <c r="L3507">
        <v>0.34</v>
      </c>
      <c r="M3507">
        <v>0.26</v>
      </c>
      <c r="N3507">
        <v>1.64</v>
      </c>
      <c r="O3507">
        <v>1.67</v>
      </c>
      <c r="P3507">
        <v>1.69</v>
      </c>
      <c r="Q3507">
        <v>1.94</v>
      </c>
      <c r="R3507">
        <v>8.56</v>
      </c>
      <c r="S3507">
        <v>12.09</v>
      </c>
      <c r="T3507">
        <v>4.59</v>
      </c>
      <c r="U3507">
        <v>2.04</v>
      </c>
      <c r="V3507">
        <v>1.47</v>
      </c>
      <c r="W3507">
        <v>69.34</v>
      </c>
      <c r="X3507">
        <v>6.24</v>
      </c>
      <c r="Y3507">
        <v>8.68</v>
      </c>
      <c r="Z3507">
        <v>10.8</v>
      </c>
      <c r="AA3507">
        <v>25.39</v>
      </c>
      <c r="AB3507">
        <v>10.27</v>
      </c>
      <c r="AC3507">
        <v>20.22</v>
      </c>
    </row>
    <row r="3508" spans="1:29" x14ac:dyDescent="0.2">
      <c r="A3508" t="s">
        <v>1253</v>
      </c>
      <c r="B3508" s="2" t="s">
        <v>4872</v>
      </c>
      <c r="C3508" s="2">
        <v>1</v>
      </c>
      <c r="D3508" s="2">
        <v>2</v>
      </c>
      <c r="E3508" s="2">
        <v>2</v>
      </c>
      <c r="F3508" s="1">
        <v>42968.652083333334</v>
      </c>
      <c r="G3508">
        <v>83.63</v>
      </c>
      <c r="H3508">
        <v>2.0499999999999998</v>
      </c>
      <c r="I3508">
        <v>1.59</v>
      </c>
      <c r="J3508">
        <v>3.1</v>
      </c>
      <c r="K3508">
        <v>2.27</v>
      </c>
      <c r="L3508">
        <v>0.37</v>
      </c>
      <c r="M3508">
        <v>0.36</v>
      </c>
      <c r="N3508">
        <v>1.9</v>
      </c>
      <c r="O3508">
        <v>1.88</v>
      </c>
      <c r="P3508">
        <v>1.86</v>
      </c>
      <c r="Q3508">
        <v>2.2799999999999998</v>
      </c>
      <c r="R3508">
        <v>7.9</v>
      </c>
      <c r="S3508">
        <v>13.42</v>
      </c>
      <c r="T3508">
        <v>4.07</v>
      </c>
      <c r="U3508">
        <v>1.63</v>
      </c>
      <c r="V3508">
        <v>1.54</v>
      </c>
      <c r="W3508">
        <v>71.099999999999994</v>
      </c>
      <c r="X3508">
        <v>5.36</v>
      </c>
      <c r="Y3508">
        <v>5.77</v>
      </c>
      <c r="Z3508">
        <v>11.71</v>
      </c>
      <c r="AA3508">
        <v>14.24</v>
      </c>
      <c r="AB3508">
        <v>7.12</v>
      </c>
      <c r="AC3508">
        <v>16.02</v>
      </c>
    </row>
    <row r="3509" spans="1:29" x14ac:dyDescent="0.2">
      <c r="A3509" t="s">
        <v>1812</v>
      </c>
      <c r="B3509" s="2" t="s">
        <v>4994</v>
      </c>
      <c r="C3509" s="2">
        <v>2</v>
      </c>
      <c r="D3509" s="2">
        <v>2</v>
      </c>
      <c r="E3509" s="2">
        <v>2</v>
      </c>
      <c r="F3509" s="1">
        <v>42990.576388888891</v>
      </c>
      <c r="G3509">
        <v>83.62</v>
      </c>
      <c r="H3509">
        <v>1.92</v>
      </c>
      <c r="I3509">
        <v>1.48</v>
      </c>
      <c r="J3509">
        <v>4.12</v>
      </c>
      <c r="K3509">
        <v>2.08</v>
      </c>
      <c r="L3509">
        <v>0.33</v>
      </c>
      <c r="M3509">
        <v>0.31</v>
      </c>
      <c r="N3509">
        <v>1.83</v>
      </c>
      <c r="O3509">
        <v>1.8</v>
      </c>
      <c r="P3509">
        <v>1.47</v>
      </c>
      <c r="Q3509">
        <v>1.36</v>
      </c>
      <c r="R3509">
        <v>8.99</v>
      </c>
      <c r="S3509">
        <v>12.67</v>
      </c>
      <c r="T3509">
        <v>4.17</v>
      </c>
      <c r="U3509">
        <v>1.69</v>
      </c>
      <c r="V3509">
        <v>1.51</v>
      </c>
      <c r="W3509">
        <v>69.709999999999994</v>
      </c>
      <c r="X3509">
        <v>5.61</v>
      </c>
      <c r="Y3509">
        <v>6.63</v>
      </c>
      <c r="Z3509">
        <v>11.75</v>
      </c>
      <c r="AA3509">
        <v>18.96</v>
      </c>
      <c r="AB3509">
        <v>7.04</v>
      </c>
      <c r="AC3509">
        <v>13.77</v>
      </c>
    </row>
    <row r="3510" spans="1:29" x14ac:dyDescent="0.2">
      <c r="A3510" t="s">
        <v>217</v>
      </c>
      <c r="B3510" s="2" t="s">
        <v>4802</v>
      </c>
      <c r="C3510" s="2">
        <v>1</v>
      </c>
      <c r="D3510" s="2">
        <v>2</v>
      </c>
      <c r="E3510" s="2">
        <v>1</v>
      </c>
      <c r="F3510" s="1">
        <v>42902.544444444444</v>
      </c>
      <c r="G3510">
        <v>83.62</v>
      </c>
      <c r="H3510">
        <v>1.97</v>
      </c>
      <c r="I3510">
        <v>1.25</v>
      </c>
      <c r="J3510">
        <v>2.94</v>
      </c>
      <c r="K3510">
        <v>2.2999999999999998</v>
      </c>
      <c r="L3510">
        <v>0.46</v>
      </c>
      <c r="M3510">
        <v>0.51</v>
      </c>
      <c r="N3510">
        <v>1.72</v>
      </c>
      <c r="O3510">
        <v>1.74</v>
      </c>
      <c r="P3510">
        <v>2.39</v>
      </c>
      <c r="Q3510">
        <v>2.89</v>
      </c>
      <c r="R3510">
        <v>6.89</v>
      </c>
      <c r="S3510">
        <v>13.4</v>
      </c>
      <c r="T3510">
        <v>4.41</v>
      </c>
      <c r="U3510">
        <v>1.99</v>
      </c>
      <c r="V3510">
        <v>1.57</v>
      </c>
      <c r="W3510">
        <v>70.739999999999995</v>
      </c>
      <c r="X3510">
        <v>8.09</v>
      </c>
      <c r="Y3510">
        <v>11.13</v>
      </c>
      <c r="Z3510">
        <v>13.71</v>
      </c>
      <c r="AA3510">
        <v>36.880000000000003</v>
      </c>
      <c r="AB3510">
        <v>11.94</v>
      </c>
      <c r="AC3510">
        <v>34.71</v>
      </c>
    </row>
    <row r="3511" spans="1:29" x14ac:dyDescent="0.2">
      <c r="A3511" t="s">
        <v>810</v>
      </c>
      <c r="B3511" s="2" t="s">
        <v>4793</v>
      </c>
      <c r="C3511" s="2">
        <v>1</v>
      </c>
      <c r="D3511" s="2">
        <v>2</v>
      </c>
      <c r="E3511" s="2">
        <v>1</v>
      </c>
      <c r="F3511" s="1">
        <v>42948.6</v>
      </c>
      <c r="G3511">
        <v>83.62</v>
      </c>
      <c r="H3511">
        <v>1.89</v>
      </c>
      <c r="I3511">
        <v>1.35</v>
      </c>
      <c r="J3511">
        <v>3.58</v>
      </c>
      <c r="K3511">
        <v>2.0299999999999998</v>
      </c>
      <c r="L3511">
        <v>0.44</v>
      </c>
      <c r="M3511">
        <v>0.49</v>
      </c>
      <c r="N3511">
        <v>1.66</v>
      </c>
      <c r="O3511">
        <v>1.67</v>
      </c>
      <c r="P3511">
        <v>2.04</v>
      </c>
      <c r="Q3511">
        <v>2.38</v>
      </c>
      <c r="R3511">
        <v>8.17</v>
      </c>
      <c r="S3511">
        <v>12.14</v>
      </c>
      <c r="T3511">
        <v>4.4400000000000004</v>
      </c>
      <c r="U3511">
        <v>1.59</v>
      </c>
      <c r="V3511">
        <v>1.48</v>
      </c>
      <c r="W3511">
        <v>70.61</v>
      </c>
      <c r="X3511">
        <v>6.25</v>
      </c>
      <c r="Y3511">
        <v>7.21</v>
      </c>
      <c r="Z3511">
        <v>12.1</v>
      </c>
      <c r="AA3511">
        <v>19.2</v>
      </c>
      <c r="AB3511">
        <v>6.16</v>
      </c>
      <c r="AC3511">
        <v>17.57</v>
      </c>
    </row>
    <row r="3512" spans="1:29" x14ac:dyDescent="0.2">
      <c r="A3512" t="s">
        <v>824</v>
      </c>
      <c r="B3512" s="2" t="s">
        <v>5139</v>
      </c>
      <c r="C3512" s="2">
        <v>2</v>
      </c>
      <c r="D3512" s="2">
        <v>2</v>
      </c>
      <c r="E3512" s="2">
        <v>1</v>
      </c>
      <c r="F3512" s="1">
        <v>42950.47152777778</v>
      </c>
      <c r="G3512">
        <v>83.62</v>
      </c>
      <c r="H3512">
        <v>1.7</v>
      </c>
      <c r="I3512">
        <v>1.1200000000000001</v>
      </c>
      <c r="J3512">
        <v>3.48</v>
      </c>
      <c r="K3512">
        <v>1.94</v>
      </c>
      <c r="L3512">
        <v>0.54</v>
      </c>
      <c r="M3512">
        <v>0.51</v>
      </c>
      <c r="N3512">
        <v>1.23</v>
      </c>
      <c r="O3512">
        <v>1.25</v>
      </c>
      <c r="P3512">
        <v>2.5099999999999998</v>
      </c>
      <c r="Q3512">
        <v>3.13</v>
      </c>
      <c r="R3512">
        <v>8.32</v>
      </c>
      <c r="S3512">
        <v>9.14</v>
      </c>
      <c r="T3512">
        <v>4.8600000000000003</v>
      </c>
      <c r="U3512">
        <v>1.64</v>
      </c>
      <c r="V3512">
        <v>1.37</v>
      </c>
      <c r="W3512">
        <v>72.349999999999994</v>
      </c>
      <c r="X3512">
        <v>8.18</v>
      </c>
      <c r="Y3512">
        <v>9.24</v>
      </c>
      <c r="Z3512">
        <v>10.84</v>
      </c>
      <c r="AA3512">
        <v>18.96</v>
      </c>
      <c r="AB3512">
        <v>5.13</v>
      </c>
      <c r="AC3512">
        <v>19.22</v>
      </c>
    </row>
    <row r="3513" spans="1:29" x14ac:dyDescent="0.2">
      <c r="A3513" t="s">
        <v>896</v>
      </c>
      <c r="B3513" s="2" t="s">
        <v>5021</v>
      </c>
      <c r="C3513" s="2">
        <v>2</v>
      </c>
      <c r="D3513" s="2">
        <v>1</v>
      </c>
      <c r="E3513" s="2">
        <v>2</v>
      </c>
      <c r="F3513" s="1">
        <v>42950.666666666664</v>
      </c>
      <c r="G3513">
        <v>83.62</v>
      </c>
      <c r="H3513">
        <v>1.64</v>
      </c>
      <c r="I3513">
        <v>1.29</v>
      </c>
      <c r="J3513">
        <v>3.89</v>
      </c>
      <c r="K3513">
        <v>1.66</v>
      </c>
      <c r="L3513">
        <v>0.47</v>
      </c>
      <c r="M3513">
        <v>0.52</v>
      </c>
      <c r="N3513">
        <v>1.45</v>
      </c>
      <c r="O3513">
        <v>1.43</v>
      </c>
      <c r="P3513">
        <v>1.93</v>
      </c>
      <c r="Q3513">
        <v>2.48</v>
      </c>
      <c r="R3513">
        <v>9.67</v>
      </c>
      <c r="S3513">
        <v>10.29</v>
      </c>
      <c r="T3513">
        <v>4.1900000000000004</v>
      </c>
      <c r="U3513">
        <v>1.38</v>
      </c>
      <c r="V3513">
        <v>1.36</v>
      </c>
      <c r="W3513">
        <v>71.17</v>
      </c>
      <c r="X3513">
        <v>5.77</v>
      </c>
      <c r="Y3513">
        <v>6.09</v>
      </c>
      <c r="Z3513">
        <v>11.51</v>
      </c>
      <c r="AA3513">
        <v>13.3</v>
      </c>
      <c r="AB3513">
        <v>4.26</v>
      </c>
      <c r="AC3513">
        <v>11.24</v>
      </c>
    </row>
    <row r="3514" spans="1:29" x14ac:dyDescent="0.2">
      <c r="A3514" t="s">
        <v>3793</v>
      </c>
      <c r="B3514" s="2" t="s">
        <v>4852</v>
      </c>
      <c r="C3514" s="2">
        <v>1</v>
      </c>
      <c r="D3514" s="2">
        <v>1</v>
      </c>
      <c r="E3514" s="2">
        <v>5</v>
      </c>
      <c r="F3514" s="1">
        <v>43280.408333333333</v>
      </c>
      <c r="G3514">
        <v>83.61</v>
      </c>
      <c r="H3514">
        <v>2.13</v>
      </c>
      <c r="I3514">
        <v>1.37</v>
      </c>
      <c r="J3514">
        <v>3.18</v>
      </c>
      <c r="K3514">
        <v>2.16</v>
      </c>
      <c r="L3514">
        <v>0.19</v>
      </c>
      <c r="M3514">
        <v>0.15</v>
      </c>
      <c r="N3514">
        <v>1.79</v>
      </c>
      <c r="O3514">
        <v>1.8</v>
      </c>
      <c r="P3514">
        <v>1.26</v>
      </c>
      <c r="Q3514">
        <v>1.17</v>
      </c>
      <c r="R3514">
        <v>9.4700000000000006</v>
      </c>
      <c r="S3514">
        <v>12.52</v>
      </c>
      <c r="T3514">
        <v>4.78</v>
      </c>
      <c r="U3514">
        <v>1.71</v>
      </c>
      <c r="V3514">
        <v>1.57</v>
      </c>
      <c r="W3514">
        <v>67.73</v>
      </c>
      <c r="X3514">
        <v>5.87</v>
      </c>
      <c r="Y3514">
        <v>7.47</v>
      </c>
      <c r="Z3514">
        <v>9.9499999999999993</v>
      </c>
      <c r="AA3514">
        <v>23.88</v>
      </c>
      <c r="AB3514">
        <v>8.43</v>
      </c>
      <c r="AC3514">
        <v>22.69</v>
      </c>
    </row>
    <row r="3515" spans="1:29" x14ac:dyDescent="0.2">
      <c r="A3515" t="s">
        <v>1750</v>
      </c>
      <c r="B3515" s="2" t="s">
        <v>4710</v>
      </c>
      <c r="C3515" s="2">
        <v>1</v>
      </c>
      <c r="D3515" s="2">
        <v>2</v>
      </c>
      <c r="E3515" s="2">
        <v>2</v>
      </c>
      <c r="F3515" s="1">
        <v>42990.461805555555</v>
      </c>
      <c r="G3515">
        <v>83.61</v>
      </c>
      <c r="H3515">
        <v>2.04</v>
      </c>
      <c r="I3515">
        <v>1.59</v>
      </c>
      <c r="J3515">
        <v>2.88</v>
      </c>
      <c r="K3515">
        <v>2.33</v>
      </c>
      <c r="L3515">
        <v>0.33</v>
      </c>
      <c r="M3515">
        <v>0.25</v>
      </c>
      <c r="N3515">
        <v>1.97</v>
      </c>
      <c r="O3515">
        <v>1.98</v>
      </c>
      <c r="P3515">
        <v>1.72</v>
      </c>
      <c r="Q3515">
        <v>1.75</v>
      </c>
      <c r="R3515">
        <v>8.3699999999999992</v>
      </c>
      <c r="S3515">
        <v>13.77</v>
      </c>
      <c r="T3515">
        <v>4.1100000000000003</v>
      </c>
      <c r="U3515">
        <v>1.7</v>
      </c>
      <c r="V3515">
        <v>1.57</v>
      </c>
      <c r="W3515">
        <v>70.52</v>
      </c>
      <c r="X3515">
        <v>5.88</v>
      </c>
      <c r="Y3515">
        <v>6.21</v>
      </c>
      <c r="Z3515">
        <v>13.78</v>
      </c>
      <c r="AA3515">
        <v>17.28</v>
      </c>
      <c r="AB3515">
        <v>7.59</v>
      </c>
      <c r="AC3515">
        <v>16.309999999999999</v>
      </c>
    </row>
    <row r="3516" spans="1:29" x14ac:dyDescent="0.2">
      <c r="A3516" t="s">
        <v>314</v>
      </c>
      <c r="B3516" s="2" t="s">
        <v>4987</v>
      </c>
      <c r="C3516" s="2">
        <v>2</v>
      </c>
      <c r="D3516" s="2">
        <v>1</v>
      </c>
      <c r="E3516" s="2">
        <v>1</v>
      </c>
      <c r="F3516" s="1">
        <v>42914.593055555553</v>
      </c>
      <c r="G3516">
        <v>83.61</v>
      </c>
      <c r="H3516">
        <v>2.06</v>
      </c>
      <c r="I3516">
        <v>1.37</v>
      </c>
      <c r="J3516">
        <v>2.56</v>
      </c>
      <c r="K3516">
        <v>2.4700000000000002</v>
      </c>
      <c r="L3516">
        <v>0.51</v>
      </c>
      <c r="M3516">
        <v>0.5</v>
      </c>
      <c r="N3516">
        <v>1.79</v>
      </c>
      <c r="O3516">
        <v>1.82</v>
      </c>
      <c r="P3516">
        <v>2.6</v>
      </c>
      <c r="Q3516">
        <v>3.18</v>
      </c>
      <c r="R3516">
        <v>6.58</v>
      </c>
      <c r="S3516">
        <v>13.96</v>
      </c>
      <c r="T3516">
        <v>5.07</v>
      </c>
      <c r="U3516">
        <v>1.79</v>
      </c>
      <c r="V3516">
        <v>1.57</v>
      </c>
      <c r="W3516">
        <v>71.52</v>
      </c>
      <c r="X3516">
        <v>8.48</v>
      </c>
      <c r="Y3516">
        <v>9.84</v>
      </c>
      <c r="Z3516">
        <v>15.97</v>
      </c>
      <c r="AA3516">
        <v>28.51</v>
      </c>
      <c r="AB3516">
        <v>9.6300000000000008</v>
      </c>
      <c r="AC3516">
        <v>32.19</v>
      </c>
    </row>
    <row r="3517" spans="1:29" x14ac:dyDescent="0.2">
      <c r="A3517" t="s">
        <v>1777</v>
      </c>
      <c r="B3517" s="2" t="s">
        <v>5182</v>
      </c>
      <c r="C3517" s="2">
        <v>2</v>
      </c>
      <c r="D3517" s="2">
        <v>1</v>
      </c>
      <c r="E3517" s="2">
        <v>2</v>
      </c>
      <c r="F3517" s="1">
        <v>42990.503472222219</v>
      </c>
      <c r="G3517">
        <v>83.61</v>
      </c>
      <c r="H3517">
        <v>1.59</v>
      </c>
      <c r="I3517">
        <v>1.17</v>
      </c>
      <c r="J3517">
        <v>3.86</v>
      </c>
      <c r="K3517">
        <v>1.68</v>
      </c>
      <c r="L3517">
        <v>0.42</v>
      </c>
      <c r="M3517">
        <v>0.42</v>
      </c>
      <c r="N3517">
        <v>1.27</v>
      </c>
      <c r="O3517">
        <v>1.28</v>
      </c>
      <c r="P3517">
        <v>1.91</v>
      </c>
      <c r="Q3517">
        <v>2.44</v>
      </c>
      <c r="R3517">
        <v>10.5</v>
      </c>
      <c r="S3517">
        <v>8.68</v>
      </c>
      <c r="T3517">
        <v>4.78</v>
      </c>
      <c r="U3517">
        <v>1.49</v>
      </c>
      <c r="V3517">
        <v>1.31</v>
      </c>
      <c r="W3517">
        <v>71.22</v>
      </c>
      <c r="X3517">
        <v>6.74</v>
      </c>
      <c r="Y3517">
        <v>7.14</v>
      </c>
      <c r="Z3517">
        <v>9.75</v>
      </c>
      <c r="AA3517">
        <v>12.83</v>
      </c>
      <c r="AB3517">
        <v>4.29</v>
      </c>
      <c r="AC3517">
        <v>12.37</v>
      </c>
    </row>
    <row r="3518" spans="1:29" x14ac:dyDescent="0.2">
      <c r="A3518" t="s">
        <v>948</v>
      </c>
      <c r="B3518" s="2" t="s">
        <v>4805</v>
      </c>
      <c r="C3518" s="2">
        <v>1</v>
      </c>
      <c r="D3518" s="2">
        <v>2</v>
      </c>
      <c r="E3518" s="2">
        <v>2</v>
      </c>
      <c r="F3518" s="1">
        <v>42955.590277777781</v>
      </c>
      <c r="G3518">
        <v>83.6</v>
      </c>
      <c r="H3518">
        <v>1.74</v>
      </c>
      <c r="I3518">
        <v>1.44</v>
      </c>
      <c r="J3518">
        <v>3.11</v>
      </c>
      <c r="K3518">
        <v>1.92</v>
      </c>
      <c r="L3518">
        <v>0.44</v>
      </c>
      <c r="M3518">
        <v>0.44</v>
      </c>
      <c r="N3518">
        <v>1.73</v>
      </c>
      <c r="O3518">
        <v>1.7</v>
      </c>
      <c r="P3518">
        <v>1.94</v>
      </c>
      <c r="Q3518">
        <v>2.44</v>
      </c>
      <c r="R3518">
        <v>8.2200000000000006</v>
      </c>
      <c r="S3518">
        <v>12.75</v>
      </c>
      <c r="T3518">
        <v>3.84</v>
      </c>
      <c r="U3518">
        <v>1.42</v>
      </c>
      <c r="V3518">
        <v>1.46</v>
      </c>
      <c r="W3518">
        <v>71.55</v>
      </c>
      <c r="X3518">
        <v>5.72</v>
      </c>
      <c r="Y3518">
        <v>6.86</v>
      </c>
      <c r="Z3518">
        <v>12.35</v>
      </c>
      <c r="AA3518">
        <v>16.79</v>
      </c>
      <c r="AB3518">
        <v>6.66</v>
      </c>
      <c r="AC3518">
        <v>16.28</v>
      </c>
    </row>
    <row r="3519" spans="1:29" x14ac:dyDescent="0.2">
      <c r="A3519" t="s">
        <v>1308</v>
      </c>
      <c r="B3519" s="2" t="s">
        <v>4808</v>
      </c>
      <c r="C3519" s="2">
        <v>1</v>
      </c>
      <c r="D3519" s="2">
        <v>2</v>
      </c>
      <c r="E3519" s="2">
        <v>2</v>
      </c>
      <c r="F3519" s="1">
        <v>42972.588194444441</v>
      </c>
      <c r="G3519">
        <v>83.6</v>
      </c>
      <c r="H3519">
        <v>1.76</v>
      </c>
      <c r="I3519">
        <v>1.38</v>
      </c>
      <c r="J3519">
        <v>4.1399999999999997</v>
      </c>
      <c r="K3519">
        <v>1.84</v>
      </c>
      <c r="L3519">
        <v>0.44</v>
      </c>
      <c r="M3519">
        <v>0.5</v>
      </c>
      <c r="N3519">
        <v>1.5</v>
      </c>
      <c r="O3519">
        <v>1.48</v>
      </c>
      <c r="P3519">
        <v>1.92</v>
      </c>
      <c r="Q3519">
        <v>2.42</v>
      </c>
      <c r="R3519">
        <v>10.09</v>
      </c>
      <c r="S3519">
        <v>10.47</v>
      </c>
      <c r="T3519">
        <v>4.54</v>
      </c>
      <c r="U3519">
        <v>1.51</v>
      </c>
      <c r="V3519">
        <v>1.4</v>
      </c>
      <c r="W3519">
        <v>70.72</v>
      </c>
      <c r="X3519">
        <v>5.63</v>
      </c>
      <c r="Y3519">
        <v>6.51</v>
      </c>
      <c r="Z3519">
        <v>11.91</v>
      </c>
      <c r="AA3519">
        <v>10.88</v>
      </c>
      <c r="AB3519">
        <v>3.67</v>
      </c>
      <c r="AC3519">
        <v>12.65</v>
      </c>
    </row>
    <row r="3520" spans="1:29" x14ac:dyDescent="0.2">
      <c r="A3520" t="s">
        <v>711</v>
      </c>
      <c r="B3520" s="2" t="s">
        <v>5156</v>
      </c>
      <c r="C3520" s="2">
        <v>2</v>
      </c>
      <c r="D3520" s="2">
        <v>1</v>
      </c>
      <c r="E3520" s="2">
        <v>1</v>
      </c>
      <c r="F3520" s="1">
        <v>42933.666666666664</v>
      </c>
      <c r="G3520">
        <v>83.6</v>
      </c>
      <c r="H3520">
        <v>2.12</v>
      </c>
      <c r="I3520">
        <v>1.34</v>
      </c>
      <c r="J3520">
        <v>3.41</v>
      </c>
      <c r="K3520">
        <v>2.42</v>
      </c>
      <c r="L3520">
        <v>0.37</v>
      </c>
      <c r="M3520">
        <v>0.41</v>
      </c>
      <c r="N3520">
        <v>1.62</v>
      </c>
      <c r="O3520">
        <v>1.64</v>
      </c>
      <c r="P3520">
        <v>2.0699999999999998</v>
      </c>
      <c r="Q3520">
        <v>2.8</v>
      </c>
      <c r="R3520">
        <v>7.06</v>
      </c>
      <c r="S3520">
        <v>11.72</v>
      </c>
      <c r="T3520">
        <v>5.0199999999999996</v>
      </c>
      <c r="U3520">
        <v>1.86</v>
      </c>
      <c r="V3520">
        <v>1.45</v>
      </c>
      <c r="W3520">
        <v>70.540000000000006</v>
      </c>
      <c r="X3520">
        <v>7.55</v>
      </c>
      <c r="Y3520">
        <v>10.17</v>
      </c>
      <c r="Z3520">
        <v>12.04</v>
      </c>
      <c r="AA3520">
        <v>21.99</v>
      </c>
      <c r="AB3520">
        <v>10.220000000000001</v>
      </c>
      <c r="AC3520">
        <v>28.1</v>
      </c>
    </row>
    <row r="3521" spans="1:29" x14ac:dyDescent="0.2">
      <c r="A3521" t="s">
        <v>4126</v>
      </c>
      <c r="B3521" s="2" t="s">
        <v>5194</v>
      </c>
      <c r="C3521" s="2">
        <v>2</v>
      </c>
      <c r="D3521" s="2">
        <v>1</v>
      </c>
      <c r="E3521" s="2">
        <v>5</v>
      </c>
      <c r="F3521" s="1">
        <v>43284.40625</v>
      </c>
      <c r="G3521">
        <v>83.6</v>
      </c>
      <c r="H3521">
        <v>1.79</v>
      </c>
      <c r="I3521">
        <v>1.22</v>
      </c>
      <c r="J3521">
        <v>3.85</v>
      </c>
      <c r="K3521">
        <v>1.85</v>
      </c>
      <c r="L3521">
        <v>0.26</v>
      </c>
      <c r="M3521">
        <v>0.24</v>
      </c>
      <c r="N3521">
        <v>1.37</v>
      </c>
      <c r="O3521">
        <v>1.39</v>
      </c>
      <c r="P3521">
        <v>1.22</v>
      </c>
      <c r="Q3521">
        <v>1.64</v>
      </c>
      <c r="R3521">
        <v>10.74</v>
      </c>
      <c r="S3521">
        <v>9.35</v>
      </c>
      <c r="T3521">
        <v>5.1100000000000003</v>
      </c>
      <c r="U3521">
        <v>1.38</v>
      </c>
      <c r="V3521">
        <v>1.26</v>
      </c>
      <c r="W3521">
        <v>68.69</v>
      </c>
      <c r="X3521">
        <v>6.52</v>
      </c>
      <c r="Y3521">
        <v>8.6</v>
      </c>
      <c r="Z3521">
        <v>9.06</v>
      </c>
      <c r="AA3521">
        <v>15.11</v>
      </c>
      <c r="AB3521">
        <v>6.65</v>
      </c>
      <c r="AC3521">
        <v>18.03</v>
      </c>
    </row>
    <row r="3522" spans="1:29" x14ac:dyDescent="0.2">
      <c r="A3522" t="s">
        <v>3781</v>
      </c>
      <c r="B3522" s="2" t="s">
        <v>4866</v>
      </c>
      <c r="C3522" s="2">
        <v>1</v>
      </c>
      <c r="D3522" s="2">
        <v>1</v>
      </c>
      <c r="E3522" s="2">
        <v>5</v>
      </c>
      <c r="F3522" s="1">
        <v>43280.388194444444</v>
      </c>
      <c r="G3522">
        <v>83.6</v>
      </c>
      <c r="H3522">
        <v>2.34</v>
      </c>
      <c r="I3522">
        <v>1.46</v>
      </c>
      <c r="J3522">
        <v>4.5999999999999996</v>
      </c>
      <c r="K3522">
        <v>2.31</v>
      </c>
      <c r="L3522">
        <v>0.24</v>
      </c>
      <c r="M3522">
        <v>0.13</v>
      </c>
      <c r="N3522">
        <v>1.82</v>
      </c>
      <c r="O3522">
        <v>1.83</v>
      </c>
      <c r="P3522">
        <v>1.43</v>
      </c>
      <c r="Q3522">
        <v>1.48</v>
      </c>
      <c r="R3522">
        <v>9.1300000000000008</v>
      </c>
      <c r="S3522">
        <v>13.13</v>
      </c>
      <c r="T3522">
        <v>5.73</v>
      </c>
      <c r="U3522">
        <v>1.81</v>
      </c>
      <c r="V3522">
        <v>1.58</v>
      </c>
      <c r="W3522">
        <v>67.489999999999995</v>
      </c>
      <c r="X3522">
        <v>8.91</v>
      </c>
      <c r="Y3522">
        <v>9.32</v>
      </c>
      <c r="Z3522">
        <v>13.25</v>
      </c>
      <c r="AA3522">
        <v>22.61</v>
      </c>
      <c r="AB3522">
        <v>7.95</v>
      </c>
      <c r="AC3522">
        <v>30.18</v>
      </c>
    </row>
    <row r="3523" spans="1:29" x14ac:dyDescent="0.2">
      <c r="A3523" t="s">
        <v>1142</v>
      </c>
      <c r="B3523" s="2" t="s">
        <v>5134</v>
      </c>
      <c r="C3523" s="2">
        <v>2</v>
      </c>
      <c r="D3523" s="2">
        <v>2</v>
      </c>
      <c r="E3523" s="2">
        <v>2</v>
      </c>
      <c r="F3523" s="1">
        <v>42965.420138888891</v>
      </c>
      <c r="G3523">
        <v>83.6</v>
      </c>
      <c r="H3523">
        <v>1.81</v>
      </c>
      <c r="I3523">
        <v>1.35</v>
      </c>
      <c r="J3523">
        <v>3.25</v>
      </c>
      <c r="K3523">
        <v>1.87</v>
      </c>
      <c r="L3523">
        <v>0.47</v>
      </c>
      <c r="M3523">
        <v>0.6</v>
      </c>
      <c r="N3523">
        <v>1.53</v>
      </c>
      <c r="O3523">
        <v>1.51</v>
      </c>
      <c r="P3523">
        <v>2.0499999999999998</v>
      </c>
      <c r="Q3523">
        <v>2.69</v>
      </c>
      <c r="R3523">
        <v>9.48</v>
      </c>
      <c r="S3523">
        <v>10.7</v>
      </c>
      <c r="T3523">
        <v>3.8</v>
      </c>
      <c r="U3523">
        <v>1.73</v>
      </c>
      <c r="V3523">
        <v>1.42</v>
      </c>
      <c r="W3523">
        <v>71.41</v>
      </c>
      <c r="X3523">
        <v>4.96</v>
      </c>
      <c r="Y3523">
        <v>5.17</v>
      </c>
      <c r="Z3523">
        <v>11.69</v>
      </c>
      <c r="AA3523">
        <v>14.48</v>
      </c>
      <c r="AB3523">
        <v>4.62</v>
      </c>
      <c r="AC3523">
        <v>11.25</v>
      </c>
    </row>
    <row r="3524" spans="1:29" x14ac:dyDescent="0.2">
      <c r="A3524" t="s">
        <v>1631</v>
      </c>
      <c r="B3524" s="2" t="s">
        <v>4891</v>
      </c>
      <c r="C3524" s="2">
        <v>1</v>
      </c>
      <c r="D3524" s="2">
        <v>2</v>
      </c>
      <c r="E3524" s="2">
        <v>2</v>
      </c>
      <c r="F3524" s="1">
        <v>42989.572222222225</v>
      </c>
      <c r="G3524">
        <v>83.59</v>
      </c>
      <c r="H3524">
        <v>1.79</v>
      </c>
      <c r="I3524">
        <v>1.38</v>
      </c>
      <c r="J3524">
        <v>3.85</v>
      </c>
      <c r="K3524">
        <v>1.8</v>
      </c>
      <c r="L3524">
        <v>0.36</v>
      </c>
      <c r="M3524">
        <v>0.31</v>
      </c>
      <c r="N3524">
        <v>1.66</v>
      </c>
      <c r="O3524">
        <v>1.65</v>
      </c>
      <c r="P3524">
        <v>1.61</v>
      </c>
      <c r="Q3524">
        <v>1.89</v>
      </c>
      <c r="R3524">
        <v>9.59</v>
      </c>
      <c r="S3524">
        <v>11.67</v>
      </c>
      <c r="T3524">
        <v>4.5599999999999996</v>
      </c>
      <c r="U3524">
        <v>1.45</v>
      </c>
      <c r="V3524">
        <v>1.44</v>
      </c>
      <c r="W3524">
        <v>69.900000000000006</v>
      </c>
      <c r="X3524">
        <v>5.82</v>
      </c>
      <c r="Y3524">
        <v>6.39</v>
      </c>
      <c r="Z3524">
        <v>11.55</v>
      </c>
      <c r="AA3524">
        <v>15.61</v>
      </c>
      <c r="AB3524">
        <v>5.64</v>
      </c>
      <c r="AC3524">
        <v>14.71</v>
      </c>
    </row>
    <row r="3525" spans="1:29" x14ac:dyDescent="0.2">
      <c r="A3525" t="s">
        <v>3536</v>
      </c>
      <c r="B3525" s="2" t="s">
        <v>4874</v>
      </c>
      <c r="C3525" s="2">
        <v>1</v>
      </c>
      <c r="D3525" s="2">
        <v>2</v>
      </c>
      <c r="E3525" s="2">
        <v>4</v>
      </c>
      <c r="F3525" s="1">
        <v>43209.518750000003</v>
      </c>
      <c r="G3525">
        <v>83.59</v>
      </c>
      <c r="H3525">
        <v>1.82</v>
      </c>
      <c r="I3525">
        <v>1.18</v>
      </c>
      <c r="J3525">
        <v>1.72</v>
      </c>
      <c r="K3525">
        <v>2.5299999999999998</v>
      </c>
      <c r="L3525">
        <v>0.64</v>
      </c>
      <c r="M3525">
        <v>0.27</v>
      </c>
      <c r="N3525">
        <v>1.77</v>
      </c>
      <c r="O3525">
        <v>1.73</v>
      </c>
      <c r="P3525">
        <v>3.18</v>
      </c>
      <c r="Q3525">
        <v>3.55</v>
      </c>
      <c r="R3525">
        <v>2.58</v>
      </c>
      <c r="S3525">
        <v>14.87</v>
      </c>
      <c r="T3525">
        <v>4.6500000000000004</v>
      </c>
      <c r="U3525">
        <v>2.13</v>
      </c>
      <c r="V3525">
        <v>1.56</v>
      </c>
      <c r="W3525">
        <v>74.12</v>
      </c>
      <c r="X3525">
        <v>17.739999999999998</v>
      </c>
      <c r="Y3525">
        <v>24.82</v>
      </c>
      <c r="Z3525">
        <v>32.53</v>
      </c>
      <c r="AA3525">
        <v>65.63</v>
      </c>
      <c r="AB3525">
        <v>18.71</v>
      </c>
      <c r="AC3525">
        <v>79.97</v>
      </c>
    </row>
    <row r="3526" spans="1:29" x14ac:dyDescent="0.2">
      <c r="A3526" t="s">
        <v>645</v>
      </c>
      <c r="B3526" s="2" t="s">
        <v>4810</v>
      </c>
      <c r="C3526" s="2">
        <v>1</v>
      </c>
      <c r="D3526" s="2">
        <v>2</v>
      </c>
      <c r="E3526" s="2">
        <v>1</v>
      </c>
      <c r="F3526" s="1">
        <v>42933.379861111112</v>
      </c>
      <c r="G3526">
        <v>83.59</v>
      </c>
      <c r="H3526">
        <v>1.78</v>
      </c>
      <c r="I3526">
        <v>1.24</v>
      </c>
      <c r="J3526">
        <v>3.15</v>
      </c>
      <c r="K3526">
        <v>2.08</v>
      </c>
      <c r="L3526">
        <v>0.55000000000000004</v>
      </c>
      <c r="M3526">
        <v>0.59</v>
      </c>
      <c r="N3526">
        <v>1.47</v>
      </c>
      <c r="O3526">
        <v>1.47</v>
      </c>
      <c r="P3526">
        <v>2.54</v>
      </c>
      <c r="Q3526">
        <v>3.46</v>
      </c>
      <c r="R3526">
        <v>6.64</v>
      </c>
      <c r="S3526">
        <v>11.17</v>
      </c>
      <c r="T3526">
        <v>4.68</v>
      </c>
      <c r="U3526">
        <v>1.67</v>
      </c>
      <c r="V3526">
        <v>1.37</v>
      </c>
      <c r="W3526">
        <v>72.069999999999993</v>
      </c>
      <c r="X3526">
        <v>7.13</v>
      </c>
      <c r="Y3526">
        <v>8.93</v>
      </c>
      <c r="Z3526">
        <v>12.31</v>
      </c>
      <c r="AA3526">
        <v>23.12</v>
      </c>
      <c r="AB3526">
        <v>9.15</v>
      </c>
      <c r="AC3526">
        <v>28.55</v>
      </c>
    </row>
    <row r="3527" spans="1:29" x14ac:dyDescent="0.2">
      <c r="A3527" t="s">
        <v>4130</v>
      </c>
      <c r="B3527" s="2" t="s">
        <v>5061</v>
      </c>
      <c r="C3527" s="2">
        <v>2</v>
      </c>
      <c r="D3527" s="2">
        <v>1</v>
      </c>
      <c r="E3527" s="2">
        <v>5</v>
      </c>
      <c r="F3527" s="1">
        <v>43284.411805555559</v>
      </c>
      <c r="G3527">
        <v>83.59</v>
      </c>
      <c r="H3527">
        <v>2.54</v>
      </c>
      <c r="I3527">
        <v>1.42</v>
      </c>
      <c r="J3527">
        <v>4.37</v>
      </c>
      <c r="K3527">
        <v>2.59</v>
      </c>
      <c r="L3527">
        <v>0.2</v>
      </c>
      <c r="M3527">
        <v>0.21</v>
      </c>
      <c r="N3527">
        <v>1.73</v>
      </c>
      <c r="O3527">
        <v>1.75</v>
      </c>
      <c r="P3527">
        <v>1.42</v>
      </c>
      <c r="Q3527">
        <v>1.4</v>
      </c>
      <c r="R3527">
        <v>8.9600000000000009</v>
      </c>
      <c r="S3527">
        <v>12.18</v>
      </c>
      <c r="T3527">
        <v>5.8</v>
      </c>
      <c r="U3527">
        <v>2.2599999999999998</v>
      </c>
      <c r="V3527">
        <v>1.59</v>
      </c>
      <c r="W3527">
        <v>67.849999999999994</v>
      </c>
      <c r="X3527">
        <v>7.33</v>
      </c>
      <c r="Y3527">
        <v>10.8</v>
      </c>
      <c r="Z3527">
        <v>14.21</v>
      </c>
      <c r="AA3527">
        <v>25.06</v>
      </c>
      <c r="AB3527">
        <v>8.65</v>
      </c>
      <c r="AC3527">
        <v>25.31</v>
      </c>
    </row>
    <row r="3528" spans="1:29" x14ac:dyDescent="0.2">
      <c r="A3528" t="s">
        <v>3605</v>
      </c>
      <c r="B3528" s="2" t="s">
        <v>5100</v>
      </c>
      <c r="C3528" s="2">
        <v>2</v>
      </c>
      <c r="D3528" s="2">
        <v>2</v>
      </c>
      <c r="E3528" s="2">
        <v>4</v>
      </c>
      <c r="F3528" s="1">
        <v>43216.567361111112</v>
      </c>
      <c r="G3528">
        <v>83.59</v>
      </c>
      <c r="H3528">
        <v>1.72</v>
      </c>
      <c r="I3528">
        <v>1.01</v>
      </c>
      <c r="J3528">
        <v>1.35</v>
      </c>
      <c r="K3528">
        <v>2.5</v>
      </c>
      <c r="L3528">
        <v>0.7</v>
      </c>
      <c r="M3528">
        <v>0.48</v>
      </c>
      <c r="N3528">
        <v>1.55</v>
      </c>
      <c r="O3528">
        <v>1.53</v>
      </c>
      <c r="P3528">
        <v>3.43</v>
      </c>
      <c r="Q3528">
        <v>4.0599999999999996</v>
      </c>
      <c r="R3528">
        <v>3.51</v>
      </c>
      <c r="S3528">
        <v>13.47</v>
      </c>
      <c r="T3528">
        <v>3.8</v>
      </c>
      <c r="U3528">
        <v>2.34</v>
      </c>
      <c r="V3528">
        <v>1.55</v>
      </c>
      <c r="W3528">
        <v>75.06</v>
      </c>
      <c r="X3528">
        <v>19.670000000000002</v>
      </c>
      <c r="Y3528">
        <v>26.01</v>
      </c>
      <c r="Z3528">
        <v>35.479999999999997</v>
      </c>
      <c r="AA3528">
        <v>66.91</v>
      </c>
      <c r="AB3528">
        <v>12.99</v>
      </c>
      <c r="AC3528">
        <v>63.84</v>
      </c>
    </row>
    <row r="3529" spans="1:29" x14ac:dyDescent="0.2">
      <c r="A3529" t="s">
        <v>1717</v>
      </c>
      <c r="B3529" s="2" t="s">
        <v>5112</v>
      </c>
      <c r="C3529" s="2">
        <v>2</v>
      </c>
      <c r="D3529" s="2">
        <v>2</v>
      </c>
      <c r="E3529" s="2">
        <v>2</v>
      </c>
      <c r="F3529" s="1">
        <v>42989.751388888886</v>
      </c>
      <c r="G3529">
        <v>83.59</v>
      </c>
      <c r="H3529">
        <v>1.92</v>
      </c>
      <c r="I3529">
        <v>1.38</v>
      </c>
      <c r="J3529">
        <v>4.22</v>
      </c>
      <c r="K3529">
        <v>1.87</v>
      </c>
      <c r="L3529">
        <v>0.34</v>
      </c>
      <c r="M3529">
        <v>0.33</v>
      </c>
      <c r="N3529">
        <v>1.61</v>
      </c>
      <c r="O3529">
        <v>1.59</v>
      </c>
      <c r="P3529">
        <v>1.58</v>
      </c>
      <c r="Q3529">
        <v>2.0499999999999998</v>
      </c>
      <c r="R3529">
        <v>10.23</v>
      </c>
      <c r="S3529">
        <v>11.27</v>
      </c>
      <c r="T3529">
        <v>4.67</v>
      </c>
      <c r="U3529">
        <v>1.59</v>
      </c>
      <c r="V3529">
        <v>1.44</v>
      </c>
      <c r="W3529">
        <v>69.510000000000005</v>
      </c>
      <c r="X3529">
        <v>5.93</v>
      </c>
      <c r="Y3529">
        <v>6.47</v>
      </c>
      <c r="Z3529">
        <v>9.77</v>
      </c>
      <c r="AA3529">
        <v>13.49</v>
      </c>
      <c r="AB3529">
        <v>4.59</v>
      </c>
      <c r="AC3529">
        <v>13.23</v>
      </c>
    </row>
    <row r="3530" spans="1:29" x14ac:dyDescent="0.2">
      <c r="A3530" t="s">
        <v>1808</v>
      </c>
      <c r="B3530" s="2" t="s">
        <v>5187</v>
      </c>
      <c r="C3530" s="2">
        <v>2</v>
      </c>
      <c r="D3530" s="2">
        <v>2</v>
      </c>
      <c r="E3530" s="2">
        <v>2</v>
      </c>
      <c r="F3530" s="1">
        <v>42990.572222222225</v>
      </c>
      <c r="G3530">
        <v>83.59</v>
      </c>
      <c r="H3530">
        <v>1.83</v>
      </c>
      <c r="I3530">
        <v>1.54</v>
      </c>
      <c r="J3530">
        <v>3.48</v>
      </c>
      <c r="K3530">
        <v>1.95</v>
      </c>
      <c r="L3530">
        <v>0.34</v>
      </c>
      <c r="M3530">
        <v>0.39</v>
      </c>
      <c r="N3530">
        <v>1.84</v>
      </c>
      <c r="O3530">
        <v>1.8</v>
      </c>
      <c r="P3530">
        <v>1.59</v>
      </c>
      <c r="Q3530">
        <v>2.13</v>
      </c>
      <c r="R3530">
        <v>9.27</v>
      </c>
      <c r="S3530">
        <v>12.63</v>
      </c>
      <c r="T3530">
        <v>4.12</v>
      </c>
      <c r="U3530">
        <v>1.18</v>
      </c>
      <c r="V3530">
        <v>1.48</v>
      </c>
      <c r="W3530">
        <v>70.67</v>
      </c>
      <c r="X3530">
        <v>5.19</v>
      </c>
      <c r="Y3530">
        <v>6.34</v>
      </c>
      <c r="Z3530">
        <v>12.55</v>
      </c>
      <c r="AA3530">
        <v>13.81</v>
      </c>
      <c r="AB3530">
        <v>6.17</v>
      </c>
      <c r="AC3530">
        <v>11.86</v>
      </c>
    </row>
    <row r="3531" spans="1:29" x14ac:dyDescent="0.2">
      <c r="A3531" t="s">
        <v>3891</v>
      </c>
      <c r="B3531" s="2" t="s">
        <v>4745</v>
      </c>
      <c r="C3531" s="2">
        <v>1</v>
      </c>
      <c r="D3531" s="2">
        <v>1</v>
      </c>
      <c r="E3531" s="2">
        <v>5</v>
      </c>
      <c r="F3531" s="1">
        <v>43280.631249999999</v>
      </c>
      <c r="G3531">
        <v>83.59</v>
      </c>
      <c r="H3531">
        <v>2.33</v>
      </c>
      <c r="I3531">
        <v>1.42</v>
      </c>
      <c r="J3531">
        <v>3.89</v>
      </c>
      <c r="K3531">
        <v>2.2599999999999998</v>
      </c>
      <c r="L3531">
        <v>0.23</v>
      </c>
      <c r="M3531">
        <v>0.23</v>
      </c>
      <c r="N3531">
        <v>1.78</v>
      </c>
      <c r="O3531">
        <v>1.78</v>
      </c>
      <c r="P3531">
        <v>1.45</v>
      </c>
      <c r="Q3531">
        <v>1.62</v>
      </c>
      <c r="R3531">
        <v>9.19</v>
      </c>
      <c r="S3531">
        <v>12.78</v>
      </c>
      <c r="T3531">
        <v>5.26</v>
      </c>
      <c r="U3531">
        <v>1.72</v>
      </c>
      <c r="V3531">
        <v>1.56</v>
      </c>
      <c r="W3531">
        <v>68.62</v>
      </c>
      <c r="X3531">
        <v>6.31</v>
      </c>
      <c r="Y3531">
        <v>7.4</v>
      </c>
      <c r="Z3531">
        <v>10.19</v>
      </c>
      <c r="AA3531">
        <v>22.19</v>
      </c>
      <c r="AB3531">
        <v>9.24</v>
      </c>
      <c r="AC3531">
        <v>23.02</v>
      </c>
    </row>
    <row r="3532" spans="1:29" x14ac:dyDescent="0.2">
      <c r="A3532" t="s">
        <v>4186</v>
      </c>
      <c r="B3532" s="2" t="s">
        <v>5168</v>
      </c>
      <c r="C3532" s="2">
        <v>2</v>
      </c>
      <c r="D3532" s="2">
        <v>1</v>
      </c>
      <c r="E3532" s="2">
        <v>5</v>
      </c>
      <c r="F3532" s="1">
        <v>43286.401388888888</v>
      </c>
      <c r="G3532">
        <v>83.58</v>
      </c>
      <c r="H3532">
        <v>1.97</v>
      </c>
      <c r="I3532">
        <v>1.27</v>
      </c>
      <c r="J3532">
        <v>4.29</v>
      </c>
      <c r="K3532">
        <v>2.02</v>
      </c>
      <c r="L3532">
        <v>0.27</v>
      </c>
      <c r="M3532">
        <v>0.26</v>
      </c>
      <c r="N3532">
        <v>1.52</v>
      </c>
      <c r="O3532">
        <v>1.55</v>
      </c>
      <c r="P3532">
        <v>1.56</v>
      </c>
      <c r="Q3532">
        <v>1.82</v>
      </c>
      <c r="R3532">
        <v>9.6300000000000008</v>
      </c>
      <c r="S3532">
        <v>10.66</v>
      </c>
      <c r="T3532">
        <v>6.02</v>
      </c>
      <c r="U3532">
        <v>1.64</v>
      </c>
      <c r="V3532">
        <v>1.42</v>
      </c>
      <c r="W3532">
        <v>68.61</v>
      </c>
      <c r="X3532">
        <v>9.1199999999999992</v>
      </c>
      <c r="Y3532">
        <v>9.86</v>
      </c>
      <c r="Z3532">
        <v>11.98</v>
      </c>
      <c r="AA3532">
        <v>18.72</v>
      </c>
      <c r="AB3532">
        <v>6.82</v>
      </c>
      <c r="AC3532">
        <v>26.01</v>
      </c>
    </row>
    <row r="3533" spans="1:29" x14ac:dyDescent="0.2">
      <c r="A3533" t="s">
        <v>4434</v>
      </c>
      <c r="B3533" s="2" t="s">
        <v>4802</v>
      </c>
      <c r="C3533" s="2">
        <v>1</v>
      </c>
      <c r="D3533" s="2">
        <v>1</v>
      </c>
      <c r="E3533" s="2">
        <v>5</v>
      </c>
      <c r="F3533" s="1">
        <v>43291.613888888889</v>
      </c>
      <c r="G3533">
        <v>83.57</v>
      </c>
      <c r="H3533">
        <v>2.1800000000000002</v>
      </c>
      <c r="I3533">
        <v>1.37</v>
      </c>
      <c r="J3533">
        <v>3.58</v>
      </c>
      <c r="K3533">
        <v>2.4</v>
      </c>
      <c r="L3533">
        <v>0.22</v>
      </c>
      <c r="M3533">
        <v>0.15</v>
      </c>
      <c r="N3533">
        <v>1.82</v>
      </c>
      <c r="O3533">
        <v>1.82</v>
      </c>
      <c r="P3533">
        <v>1.6</v>
      </c>
      <c r="Q3533">
        <v>1.53</v>
      </c>
      <c r="R3533">
        <v>8.31</v>
      </c>
      <c r="S3533">
        <v>12.73</v>
      </c>
      <c r="T3533">
        <v>5.7</v>
      </c>
      <c r="U3533">
        <v>1.93</v>
      </c>
      <c r="V3533">
        <v>1.57</v>
      </c>
      <c r="W3533">
        <v>69.75</v>
      </c>
      <c r="X3533">
        <v>7.54</v>
      </c>
      <c r="Y3533">
        <v>10.9</v>
      </c>
      <c r="Z3533">
        <v>12.14</v>
      </c>
      <c r="AA3533">
        <v>27.48</v>
      </c>
      <c r="AB3533">
        <v>11.77</v>
      </c>
      <c r="AC3533">
        <v>28.49</v>
      </c>
    </row>
    <row r="3534" spans="1:29" x14ac:dyDescent="0.2">
      <c r="A3534" t="s">
        <v>486</v>
      </c>
      <c r="B3534" s="2" t="s">
        <v>4930</v>
      </c>
      <c r="C3534" s="2">
        <v>1</v>
      </c>
      <c r="D3534" s="2">
        <v>2</v>
      </c>
      <c r="E3534" s="2">
        <v>1</v>
      </c>
      <c r="F3534" s="1">
        <v>42921.629861111112</v>
      </c>
      <c r="G3534">
        <v>83.57</v>
      </c>
      <c r="H3534">
        <v>1.77</v>
      </c>
      <c r="I3534">
        <v>1.26</v>
      </c>
      <c r="J3534">
        <v>2.73</v>
      </c>
      <c r="K3534">
        <v>2.17</v>
      </c>
      <c r="L3534">
        <v>0.51</v>
      </c>
      <c r="M3534">
        <v>0.5</v>
      </c>
      <c r="N3534">
        <v>1.55</v>
      </c>
      <c r="O3534">
        <v>1.57</v>
      </c>
      <c r="P3534">
        <v>2.36</v>
      </c>
      <c r="Q3534">
        <v>3.15</v>
      </c>
      <c r="R3534">
        <v>7.8</v>
      </c>
      <c r="S3534">
        <v>11.62</v>
      </c>
      <c r="T3534">
        <v>4.1900000000000004</v>
      </c>
      <c r="U3534">
        <v>1.61</v>
      </c>
      <c r="V3534">
        <v>1.41</v>
      </c>
      <c r="W3534">
        <v>72.010000000000005</v>
      </c>
      <c r="X3534">
        <v>6.21</v>
      </c>
      <c r="Y3534">
        <v>7.9</v>
      </c>
      <c r="Z3534">
        <v>10.34</v>
      </c>
      <c r="AA3534">
        <v>21.64</v>
      </c>
      <c r="AB3534">
        <v>7.74</v>
      </c>
      <c r="AC3534">
        <v>19.21</v>
      </c>
    </row>
    <row r="3535" spans="1:29" x14ac:dyDescent="0.2">
      <c r="A3535" t="s">
        <v>4539</v>
      </c>
      <c r="B3535" s="2" t="s">
        <v>5053</v>
      </c>
      <c r="C3535" s="2">
        <v>2</v>
      </c>
      <c r="D3535" s="2">
        <v>2</v>
      </c>
      <c r="E3535" s="2">
        <v>5</v>
      </c>
      <c r="F3535" s="1">
        <v>43304.579861111109</v>
      </c>
      <c r="G3535">
        <v>83.57</v>
      </c>
      <c r="H3535">
        <v>2.0099999999999998</v>
      </c>
      <c r="I3535">
        <v>1.32</v>
      </c>
      <c r="J3535">
        <v>3.12</v>
      </c>
      <c r="K3535">
        <v>2.15</v>
      </c>
      <c r="L3535">
        <v>0.16</v>
      </c>
      <c r="M3535">
        <v>0.21</v>
      </c>
      <c r="N3535">
        <v>1.74</v>
      </c>
      <c r="O3535">
        <v>1.74</v>
      </c>
      <c r="P3535">
        <v>1.18</v>
      </c>
      <c r="Q3535">
        <v>1.29</v>
      </c>
      <c r="R3535">
        <v>9.7100000000000009</v>
      </c>
      <c r="S3535">
        <v>11.66</v>
      </c>
      <c r="T3535">
        <v>5.25</v>
      </c>
      <c r="U3535">
        <v>1.73</v>
      </c>
      <c r="V3535">
        <v>1.48</v>
      </c>
      <c r="W3535">
        <v>69.260000000000005</v>
      </c>
      <c r="X3535">
        <v>6.44</v>
      </c>
      <c r="Y3535">
        <v>8.48</v>
      </c>
      <c r="Z3535">
        <v>10.28</v>
      </c>
      <c r="AA3535">
        <v>20.14</v>
      </c>
      <c r="AB3535">
        <v>10.039999999999999</v>
      </c>
      <c r="AC3535">
        <v>19.45</v>
      </c>
    </row>
    <row r="3536" spans="1:29" x14ac:dyDescent="0.2">
      <c r="A3536" t="s">
        <v>3627</v>
      </c>
      <c r="B3536" s="2" t="s">
        <v>4938</v>
      </c>
      <c r="C3536" s="2">
        <v>1</v>
      </c>
      <c r="D3536" s="2">
        <v>2</v>
      </c>
      <c r="E3536" s="2">
        <v>4</v>
      </c>
      <c r="F3536" s="1">
        <v>43216.583333333336</v>
      </c>
      <c r="G3536">
        <v>83.57</v>
      </c>
      <c r="H3536">
        <v>1.71</v>
      </c>
      <c r="I3536">
        <v>1.2</v>
      </c>
      <c r="J3536">
        <v>1.82</v>
      </c>
      <c r="K3536">
        <v>2.41</v>
      </c>
      <c r="L3536">
        <v>0.69</v>
      </c>
      <c r="M3536">
        <v>0.34</v>
      </c>
      <c r="N3536">
        <v>1.79</v>
      </c>
      <c r="O3536">
        <v>1.75</v>
      </c>
      <c r="P3536">
        <v>3.31</v>
      </c>
      <c r="Q3536">
        <v>3.67</v>
      </c>
      <c r="R3536">
        <v>2.87</v>
      </c>
      <c r="S3536">
        <v>15.26</v>
      </c>
      <c r="T3536">
        <v>4.3</v>
      </c>
      <c r="U3536">
        <v>2.1800000000000002</v>
      </c>
      <c r="V3536">
        <v>1.61</v>
      </c>
      <c r="W3536">
        <v>74.12</v>
      </c>
      <c r="X3536">
        <v>20.83</v>
      </c>
      <c r="Y3536">
        <v>26.88</v>
      </c>
      <c r="Z3536">
        <v>36.78</v>
      </c>
      <c r="AA3536">
        <v>70.5</v>
      </c>
      <c r="AB3536">
        <v>14.88</v>
      </c>
      <c r="AC3536">
        <v>71.88</v>
      </c>
    </row>
    <row r="3537" spans="1:29" x14ac:dyDescent="0.2">
      <c r="A3537" t="s">
        <v>4395</v>
      </c>
      <c r="B3537" s="2" t="s">
        <v>4860</v>
      </c>
      <c r="C3537" s="2">
        <v>1</v>
      </c>
      <c r="D3537" s="2">
        <v>2</v>
      </c>
      <c r="E3537" s="2">
        <v>5</v>
      </c>
      <c r="F3537" s="1">
        <v>43291.572222222225</v>
      </c>
      <c r="G3537">
        <v>83.57</v>
      </c>
      <c r="H3537">
        <v>2.25</v>
      </c>
      <c r="I3537">
        <v>1.36</v>
      </c>
      <c r="J3537">
        <v>3.97</v>
      </c>
      <c r="K3537">
        <v>2.34</v>
      </c>
      <c r="L3537">
        <v>0.26</v>
      </c>
      <c r="M3537">
        <v>0.17</v>
      </c>
      <c r="N3537">
        <v>1.63</v>
      </c>
      <c r="O3537">
        <v>1.64</v>
      </c>
      <c r="P3537">
        <v>1.46</v>
      </c>
      <c r="Q3537">
        <v>1.66</v>
      </c>
      <c r="R3537">
        <v>8.9600000000000009</v>
      </c>
      <c r="S3537">
        <v>11.68</v>
      </c>
      <c r="T3537">
        <v>4.9400000000000004</v>
      </c>
      <c r="U3537">
        <v>1.81</v>
      </c>
      <c r="V3537">
        <v>1.47</v>
      </c>
      <c r="W3537">
        <v>68.569999999999993</v>
      </c>
      <c r="X3537">
        <v>6.78</v>
      </c>
      <c r="Y3537">
        <v>9.25</v>
      </c>
      <c r="Z3537">
        <v>10.23</v>
      </c>
      <c r="AA3537">
        <v>22.66</v>
      </c>
      <c r="AB3537">
        <v>9.32</v>
      </c>
      <c r="AC3537">
        <v>24.97</v>
      </c>
    </row>
    <row r="3538" spans="1:29" x14ac:dyDescent="0.2">
      <c r="A3538" t="s">
        <v>4110</v>
      </c>
      <c r="B3538" s="2" t="s">
        <v>5032</v>
      </c>
      <c r="C3538" s="2">
        <v>2</v>
      </c>
      <c r="D3538" s="2">
        <v>2</v>
      </c>
      <c r="E3538" s="2">
        <v>5</v>
      </c>
      <c r="F3538" s="1">
        <v>43284.37777777778</v>
      </c>
      <c r="G3538">
        <v>83.57</v>
      </c>
      <c r="H3538">
        <v>2.36</v>
      </c>
      <c r="I3538">
        <v>1.47</v>
      </c>
      <c r="J3538">
        <v>4.78</v>
      </c>
      <c r="K3538">
        <v>2.37</v>
      </c>
      <c r="L3538">
        <v>0.21</v>
      </c>
      <c r="M3538">
        <v>0.06</v>
      </c>
      <c r="N3538">
        <v>1.72</v>
      </c>
      <c r="O3538">
        <v>1.75</v>
      </c>
      <c r="P3538">
        <v>1.23</v>
      </c>
      <c r="Q3538">
        <v>1.01</v>
      </c>
      <c r="R3538">
        <v>9.6</v>
      </c>
      <c r="S3538">
        <v>12.19</v>
      </c>
      <c r="T3538">
        <v>5.64</v>
      </c>
      <c r="U3538">
        <v>1.81</v>
      </c>
      <c r="V3538">
        <v>1.52</v>
      </c>
      <c r="W3538">
        <v>66.569999999999993</v>
      </c>
      <c r="X3538">
        <v>8.3699999999999992</v>
      </c>
      <c r="Y3538">
        <v>10.56</v>
      </c>
      <c r="Z3538">
        <v>13.84</v>
      </c>
      <c r="AA3538">
        <v>21.02</v>
      </c>
      <c r="AB3538">
        <v>7.45</v>
      </c>
      <c r="AC3538">
        <v>27.94</v>
      </c>
    </row>
    <row r="3539" spans="1:29" x14ac:dyDescent="0.2">
      <c r="A3539" t="s">
        <v>3365</v>
      </c>
      <c r="B3539" s="2" t="s">
        <v>4756</v>
      </c>
      <c r="C3539" s="2">
        <v>1</v>
      </c>
      <c r="D3539" s="2">
        <v>1</v>
      </c>
      <c r="E3539" s="2">
        <v>4</v>
      </c>
      <c r="F3539" s="1">
        <v>43203.643055555556</v>
      </c>
      <c r="G3539">
        <v>83.57</v>
      </c>
      <c r="H3539">
        <v>1.81</v>
      </c>
      <c r="I3539">
        <v>1.1100000000000001</v>
      </c>
      <c r="J3539">
        <v>2.2000000000000002</v>
      </c>
      <c r="K3539">
        <v>2.59</v>
      </c>
      <c r="L3539">
        <v>0.66</v>
      </c>
      <c r="M3539">
        <v>0.27</v>
      </c>
      <c r="N3539">
        <v>1.65</v>
      </c>
      <c r="O3539">
        <v>1.64</v>
      </c>
      <c r="P3539">
        <v>3.3</v>
      </c>
      <c r="Q3539">
        <v>3.83</v>
      </c>
      <c r="R3539">
        <v>3.32</v>
      </c>
      <c r="S3539">
        <v>14.02</v>
      </c>
      <c r="T3539">
        <v>4.59</v>
      </c>
      <c r="U3539">
        <v>2.23</v>
      </c>
      <c r="V3539">
        <v>1.57</v>
      </c>
      <c r="W3539">
        <v>74.28</v>
      </c>
      <c r="X3539">
        <v>20.75</v>
      </c>
      <c r="Y3539">
        <v>26.13</v>
      </c>
      <c r="Z3539">
        <v>33.299999999999997</v>
      </c>
      <c r="AA3539">
        <v>63.92</v>
      </c>
      <c r="AB3539">
        <v>13.79</v>
      </c>
      <c r="AC3539">
        <v>72.75</v>
      </c>
    </row>
    <row r="3540" spans="1:29" x14ac:dyDescent="0.2">
      <c r="A3540" t="s">
        <v>296</v>
      </c>
      <c r="B3540" s="2" t="s">
        <v>4936</v>
      </c>
      <c r="C3540" s="2">
        <v>1</v>
      </c>
      <c r="D3540" s="2">
        <v>1</v>
      </c>
      <c r="E3540" s="2">
        <v>1</v>
      </c>
      <c r="F3540" s="1">
        <v>42914.518750000003</v>
      </c>
      <c r="G3540">
        <v>83.57</v>
      </c>
      <c r="H3540">
        <v>1.77</v>
      </c>
      <c r="I3540">
        <v>1.41</v>
      </c>
      <c r="J3540">
        <v>1.67</v>
      </c>
      <c r="K3540">
        <v>2.39</v>
      </c>
      <c r="L3540">
        <v>0.62</v>
      </c>
      <c r="M3540">
        <v>0.72</v>
      </c>
      <c r="N3540">
        <v>1.88</v>
      </c>
      <c r="O3540">
        <v>1.86</v>
      </c>
      <c r="P3540">
        <v>2.67</v>
      </c>
      <c r="Q3540">
        <v>3.33</v>
      </c>
      <c r="R3540">
        <v>5.0999999999999996</v>
      </c>
      <c r="S3540">
        <v>15.08</v>
      </c>
      <c r="T3540">
        <v>3.41</v>
      </c>
      <c r="U3540">
        <v>1.64</v>
      </c>
      <c r="V3540">
        <v>1.53</v>
      </c>
      <c r="W3540">
        <v>71.78</v>
      </c>
      <c r="X3540">
        <v>7.09</v>
      </c>
      <c r="Y3540">
        <v>10.029999999999999</v>
      </c>
      <c r="Z3540">
        <v>15.18</v>
      </c>
      <c r="AA3540">
        <v>35.229999999999997</v>
      </c>
      <c r="AB3540">
        <v>13.63</v>
      </c>
      <c r="AC3540">
        <v>26.33</v>
      </c>
    </row>
    <row r="3541" spans="1:29" x14ac:dyDescent="0.2">
      <c r="A3541" t="s">
        <v>886</v>
      </c>
      <c r="B3541" s="2" t="s">
        <v>5000</v>
      </c>
      <c r="C3541" s="2">
        <v>2</v>
      </c>
      <c r="D3541" s="2">
        <v>1</v>
      </c>
      <c r="E3541" s="2">
        <v>1</v>
      </c>
      <c r="F3541" s="1">
        <v>42950.612500000003</v>
      </c>
      <c r="G3541">
        <v>83.56</v>
      </c>
      <c r="H3541">
        <v>1.88</v>
      </c>
      <c r="I3541">
        <v>1.33</v>
      </c>
      <c r="J3541">
        <v>3.4</v>
      </c>
      <c r="K3541">
        <v>2.2200000000000002</v>
      </c>
      <c r="L3541">
        <v>0.59</v>
      </c>
      <c r="M3541">
        <v>0.66</v>
      </c>
      <c r="N3541">
        <v>1.53</v>
      </c>
      <c r="O3541">
        <v>1.54</v>
      </c>
      <c r="P3541">
        <v>2.68</v>
      </c>
      <c r="Q3541">
        <v>3.18</v>
      </c>
      <c r="R3541">
        <v>6.41</v>
      </c>
      <c r="S3541">
        <v>11.94</v>
      </c>
      <c r="T3541">
        <v>4.49</v>
      </c>
      <c r="U3541">
        <v>1.84</v>
      </c>
      <c r="V3541">
        <v>1.48</v>
      </c>
      <c r="W3541">
        <v>71.81</v>
      </c>
      <c r="X3541">
        <v>6.7</v>
      </c>
      <c r="Y3541">
        <v>8.06</v>
      </c>
      <c r="Z3541">
        <v>13.89</v>
      </c>
      <c r="AA3541">
        <v>20.51</v>
      </c>
      <c r="AB3541">
        <v>5.52</v>
      </c>
      <c r="AC3541">
        <v>21.51</v>
      </c>
    </row>
    <row r="3542" spans="1:29" x14ac:dyDescent="0.2">
      <c r="A3542" t="s">
        <v>3993</v>
      </c>
      <c r="B3542" s="2" t="s">
        <v>4957</v>
      </c>
      <c r="C3542" s="2">
        <v>2</v>
      </c>
      <c r="D3542" s="2">
        <v>1</v>
      </c>
      <c r="E3542" s="2">
        <v>5</v>
      </c>
      <c r="F3542" s="1">
        <v>43283.540277777778</v>
      </c>
      <c r="G3542">
        <v>83.56</v>
      </c>
      <c r="H3542">
        <v>1.87</v>
      </c>
      <c r="I3542">
        <v>1.24</v>
      </c>
      <c r="J3542">
        <v>3.45</v>
      </c>
      <c r="K3542">
        <v>1.99</v>
      </c>
      <c r="L3542">
        <v>0.32</v>
      </c>
      <c r="M3542">
        <v>0.28000000000000003</v>
      </c>
      <c r="N3542">
        <v>1.57</v>
      </c>
      <c r="O3542">
        <v>1.6</v>
      </c>
      <c r="P3542">
        <v>1.65</v>
      </c>
      <c r="Q3542">
        <v>1.91</v>
      </c>
      <c r="R3542">
        <v>9.08</v>
      </c>
      <c r="S3542">
        <v>11.35</v>
      </c>
      <c r="T3542">
        <v>4.9000000000000004</v>
      </c>
      <c r="U3542">
        <v>1.69</v>
      </c>
      <c r="V3542">
        <v>1.45</v>
      </c>
      <c r="W3542">
        <v>69.25</v>
      </c>
      <c r="X3542">
        <v>7.12</v>
      </c>
      <c r="Y3542">
        <v>8.07</v>
      </c>
      <c r="Z3542">
        <v>10.4</v>
      </c>
      <c r="AA3542">
        <v>23.99</v>
      </c>
      <c r="AB3542">
        <v>8.6300000000000008</v>
      </c>
      <c r="AC3542">
        <v>19.61</v>
      </c>
    </row>
    <row r="3543" spans="1:29" x14ac:dyDescent="0.2">
      <c r="A3543" t="s">
        <v>3268</v>
      </c>
      <c r="B3543" s="2" t="s">
        <v>5051</v>
      </c>
      <c r="C3543" s="2">
        <v>2</v>
      </c>
      <c r="D3543" s="2">
        <v>1</v>
      </c>
      <c r="E3543" s="2">
        <v>4</v>
      </c>
      <c r="F3543" s="1">
        <v>43200.643055555556</v>
      </c>
      <c r="G3543">
        <v>83.56</v>
      </c>
      <c r="H3543">
        <v>2.02</v>
      </c>
      <c r="I3543">
        <v>1.44</v>
      </c>
      <c r="J3543">
        <v>2.5</v>
      </c>
      <c r="K3543">
        <v>2.7</v>
      </c>
      <c r="L3543">
        <v>0.67</v>
      </c>
      <c r="M3543">
        <v>0.35</v>
      </c>
      <c r="N3543">
        <v>1.96</v>
      </c>
      <c r="O3543">
        <v>1.91</v>
      </c>
      <c r="P3543">
        <v>3.16</v>
      </c>
      <c r="Q3543">
        <v>3.65</v>
      </c>
      <c r="R3543">
        <v>4.34</v>
      </c>
      <c r="S3543">
        <v>16.07</v>
      </c>
      <c r="T3543">
        <v>3.89</v>
      </c>
      <c r="U3543">
        <v>2.2000000000000002</v>
      </c>
      <c r="V3543">
        <v>1.74</v>
      </c>
      <c r="W3543">
        <v>74.38</v>
      </c>
      <c r="X3543">
        <v>16.239999999999998</v>
      </c>
      <c r="Y3543">
        <v>18.52</v>
      </c>
      <c r="Z3543">
        <v>33.36</v>
      </c>
      <c r="AA3543">
        <v>51.46</v>
      </c>
      <c r="AB3543">
        <v>9.56</v>
      </c>
      <c r="AC3543">
        <v>44.89</v>
      </c>
    </row>
    <row r="3544" spans="1:29" x14ac:dyDescent="0.2">
      <c r="A3544" t="s">
        <v>1092</v>
      </c>
      <c r="B3544" s="2" t="s">
        <v>5174</v>
      </c>
      <c r="C3544" s="2">
        <v>2</v>
      </c>
      <c r="D3544" s="2">
        <v>2</v>
      </c>
      <c r="E3544" s="2">
        <v>2</v>
      </c>
      <c r="F3544" s="1">
        <v>42963.529861111114</v>
      </c>
      <c r="G3544">
        <v>83.56</v>
      </c>
      <c r="H3544">
        <v>1.76</v>
      </c>
      <c r="I3544">
        <v>1.28</v>
      </c>
      <c r="J3544">
        <v>2.88</v>
      </c>
      <c r="K3544">
        <v>1.94</v>
      </c>
      <c r="L3544">
        <v>0.36</v>
      </c>
      <c r="M3544">
        <v>0.36</v>
      </c>
      <c r="N3544">
        <v>1.66</v>
      </c>
      <c r="O3544">
        <v>1.66</v>
      </c>
      <c r="P3544">
        <v>1.69</v>
      </c>
      <c r="Q3544">
        <v>1.87</v>
      </c>
      <c r="R3544">
        <v>8.2899999999999991</v>
      </c>
      <c r="S3544">
        <v>12.06</v>
      </c>
      <c r="T3544">
        <v>4</v>
      </c>
      <c r="U3544">
        <v>1.61</v>
      </c>
      <c r="V3544">
        <v>1.46</v>
      </c>
      <c r="W3544">
        <v>71.08</v>
      </c>
      <c r="X3544">
        <v>6.56</v>
      </c>
      <c r="Y3544">
        <v>8.1199999999999992</v>
      </c>
      <c r="Z3544">
        <v>11.43</v>
      </c>
      <c r="AA3544">
        <v>23.43</v>
      </c>
      <c r="AB3544">
        <v>8.67</v>
      </c>
      <c r="AC3544">
        <v>14.84</v>
      </c>
    </row>
    <row r="3545" spans="1:29" x14ac:dyDescent="0.2">
      <c r="A3545" t="s">
        <v>1849</v>
      </c>
      <c r="B3545" s="2" t="s">
        <v>4915</v>
      </c>
      <c r="C3545" s="2">
        <v>1</v>
      </c>
      <c r="D3545" s="2">
        <v>1</v>
      </c>
      <c r="E3545" s="2">
        <v>2</v>
      </c>
      <c r="F3545" s="1">
        <v>42990.622916666667</v>
      </c>
      <c r="G3545">
        <v>83.55</v>
      </c>
      <c r="H3545">
        <v>2.37</v>
      </c>
      <c r="I3545">
        <v>1.53</v>
      </c>
      <c r="J3545">
        <v>4.24</v>
      </c>
      <c r="K3545">
        <v>2.48</v>
      </c>
      <c r="L3545">
        <v>0.28000000000000003</v>
      </c>
      <c r="M3545">
        <v>0.28999999999999998</v>
      </c>
      <c r="N3545">
        <v>1.79</v>
      </c>
      <c r="O3545">
        <v>1.79</v>
      </c>
      <c r="P3545">
        <v>1.54</v>
      </c>
      <c r="Q3545">
        <v>1.69</v>
      </c>
      <c r="R3545">
        <v>9.6199999999999992</v>
      </c>
      <c r="S3545">
        <v>12.28</v>
      </c>
      <c r="T3545">
        <v>4.57</v>
      </c>
      <c r="U3545">
        <v>2.14</v>
      </c>
      <c r="V3545">
        <v>1.58</v>
      </c>
      <c r="W3545">
        <v>68.680000000000007</v>
      </c>
      <c r="X3545">
        <v>6.47</v>
      </c>
      <c r="Y3545">
        <v>8.14</v>
      </c>
      <c r="Z3545">
        <v>15.64</v>
      </c>
      <c r="AA3545">
        <v>19.010000000000002</v>
      </c>
      <c r="AB3545">
        <v>6.04</v>
      </c>
      <c r="AC3545">
        <v>16.37</v>
      </c>
    </row>
    <row r="3546" spans="1:29" x14ac:dyDescent="0.2">
      <c r="A3546" t="s">
        <v>2872</v>
      </c>
      <c r="B3546" s="2" t="s">
        <v>4945</v>
      </c>
      <c r="C3546" s="2">
        <v>1</v>
      </c>
      <c r="D3546" s="2">
        <v>2</v>
      </c>
      <c r="E3546" s="2">
        <v>4</v>
      </c>
      <c r="F3546" s="1">
        <v>43178.523611111108</v>
      </c>
      <c r="G3546">
        <v>83.55</v>
      </c>
      <c r="H3546">
        <v>1.67</v>
      </c>
      <c r="I3546">
        <v>0.86</v>
      </c>
      <c r="J3546">
        <v>-1.27</v>
      </c>
      <c r="K3546">
        <v>2.38</v>
      </c>
      <c r="L3546">
        <v>0.74</v>
      </c>
      <c r="M3546">
        <v>0.71</v>
      </c>
      <c r="N3546">
        <v>1.62</v>
      </c>
      <c r="O3546">
        <v>1.56</v>
      </c>
      <c r="P3546">
        <v>3.54</v>
      </c>
      <c r="Q3546">
        <v>3.65</v>
      </c>
      <c r="R3546">
        <v>2.72</v>
      </c>
      <c r="S3546">
        <v>14.94</v>
      </c>
      <c r="T3546">
        <v>2.6</v>
      </c>
      <c r="U3546">
        <v>2.74</v>
      </c>
      <c r="V3546">
        <v>1.64</v>
      </c>
      <c r="W3546">
        <v>74.930000000000007</v>
      </c>
      <c r="X3546">
        <v>20.58</v>
      </c>
      <c r="Y3546">
        <v>27.23</v>
      </c>
      <c r="Z3546">
        <v>44.18</v>
      </c>
      <c r="AA3546">
        <v>101.16</v>
      </c>
      <c r="AB3546">
        <v>22.05</v>
      </c>
      <c r="AC3546">
        <v>79.41</v>
      </c>
    </row>
    <row r="3547" spans="1:29" x14ac:dyDescent="0.2">
      <c r="A3547" t="s">
        <v>4613</v>
      </c>
      <c r="B3547" s="2" t="s">
        <v>4768</v>
      </c>
      <c r="C3547" s="2">
        <v>1</v>
      </c>
      <c r="D3547" s="2">
        <v>2</v>
      </c>
      <c r="E3547" s="2">
        <v>5</v>
      </c>
      <c r="F3547" s="1">
        <v>43305.370138888888</v>
      </c>
      <c r="G3547">
        <v>83.55</v>
      </c>
      <c r="H3547">
        <v>2.2200000000000002</v>
      </c>
      <c r="I3547">
        <v>1.38</v>
      </c>
      <c r="J3547">
        <v>3.89</v>
      </c>
      <c r="K3547">
        <v>2.16</v>
      </c>
      <c r="L3547">
        <v>0.22</v>
      </c>
      <c r="M3547">
        <v>0.17</v>
      </c>
      <c r="N3547">
        <v>1.69</v>
      </c>
      <c r="O3547">
        <v>1.7</v>
      </c>
      <c r="P3547">
        <v>1.3</v>
      </c>
      <c r="Q3547">
        <v>1.43</v>
      </c>
      <c r="R3547">
        <v>10.25</v>
      </c>
      <c r="S3547">
        <v>11.65</v>
      </c>
      <c r="T3547">
        <v>5.0999999999999996</v>
      </c>
      <c r="U3547">
        <v>1.81</v>
      </c>
      <c r="V3547">
        <v>1.5</v>
      </c>
      <c r="W3547">
        <v>68.56</v>
      </c>
      <c r="X3547">
        <v>6.31</v>
      </c>
      <c r="Y3547">
        <v>7.63</v>
      </c>
      <c r="Z3547">
        <v>9.7799999999999994</v>
      </c>
      <c r="AA3547">
        <v>19.5</v>
      </c>
      <c r="AB3547">
        <v>7.66</v>
      </c>
      <c r="AC3547">
        <v>17.48</v>
      </c>
    </row>
    <row r="3548" spans="1:29" x14ac:dyDescent="0.2">
      <c r="A3548" t="s">
        <v>1801</v>
      </c>
      <c r="B3548" s="2" t="s">
        <v>4924</v>
      </c>
      <c r="C3548" s="2">
        <v>1</v>
      </c>
      <c r="D3548" s="2">
        <v>1</v>
      </c>
      <c r="E3548" s="2">
        <v>2</v>
      </c>
      <c r="F3548" s="1">
        <v>42990.563194444447</v>
      </c>
      <c r="G3548">
        <v>83.55</v>
      </c>
      <c r="H3548">
        <v>2.2999999999999998</v>
      </c>
      <c r="I3548">
        <v>1.72</v>
      </c>
      <c r="J3548">
        <v>4.3600000000000003</v>
      </c>
      <c r="K3548">
        <v>2.2799999999999998</v>
      </c>
      <c r="L3548">
        <v>0.3</v>
      </c>
      <c r="M3548">
        <v>0.24</v>
      </c>
      <c r="N3548">
        <v>2.14</v>
      </c>
      <c r="O3548">
        <v>2.1</v>
      </c>
      <c r="P3548">
        <v>1.47</v>
      </c>
      <c r="Q3548">
        <v>1.3</v>
      </c>
      <c r="R3548">
        <v>9.01</v>
      </c>
      <c r="S3548">
        <v>14.94</v>
      </c>
      <c r="T3548">
        <v>4.41</v>
      </c>
      <c r="U3548">
        <v>1.95</v>
      </c>
      <c r="V3548">
        <v>1.69</v>
      </c>
      <c r="W3548">
        <v>69</v>
      </c>
      <c r="X3548">
        <v>6.57</v>
      </c>
      <c r="Y3548">
        <v>6.96</v>
      </c>
      <c r="Z3548">
        <v>15.65</v>
      </c>
      <c r="AA3548">
        <v>18.54</v>
      </c>
      <c r="AB3548">
        <v>6.14</v>
      </c>
      <c r="AC3548">
        <v>19.989999999999998</v>
      </c>
    </row>
    <row r="3549" spans="1:29" x14ac:dyDescent="0.2">
      <c r="A3549" t="s">
        <v>971</v>
      </c>
      <c r="B3549" s="2" t="s">
        <v>4871</v>
      </c>
      <c r="C3549" s="2">
        <v>1</v>
      </c>
      <c r="D3549" s="2">
        <v>2</v>
      </c>
      <c r="E3549" s="2">
        <v>2</v>
      </c>
      <c r="F3549" s="1">
        <v>42955.645833333336</v>
      </c>
      <c r="G3549">
        <v>83.55</v>
      </c>
      <c r="H3549">
        <v>1.97</v>
      </c>
      <c r="I3549">
        <v>1.34</v>
      </c>
      <c r="J3549">
        <v>4.16</v>
      </c>
      <c r="K3549">
        <v>2</v>
      </c>
      <c r="L3549">
        <v>0.44</v>
      </c>
      <c r="M3549">
        <v>0.48</v>
      </c>
      <c r="N3549">
        <v>1.69</v>
      </c>
      <c r="O3549">
        <v>1.66</v>
      </c>
      <c r="P3549">
        <v>2.14</v>
      </c>
      <c r="Q3549">
        <v>2.66</v>
      </c>
      <c r="R3549">
        <v>7.76</v>
      </c>
      <c r="S3549">
        <v>12.7</v>
      </c>
      <c r="T3549">
        <v>5.01</v>
      </c>
      <c r="U3549">
        <v>1.81</v>
      </c>
      <c r="V3549">
        <v>1.53</v>
      </c>
      <c r="W3549">
        <v>70.56</v>
      </c>
      <c r="X3549">
        <v>8.42</v>
      </c>
      <c r="Y3549">
        <v>9.36</v>
      </c>
      <c r="Z3549">
        <v>13.97</v>
      </c>
      <c r="AA3549">
        <v>23.13</v>
      </c>
      <c r="AB3549">
        <v>6.61</v>
      </c>
      <c r="AC3549">
        <v>26.94</v>
      </c>
    </row>
    <row r="3550" spans="1:29" x14ac:dyDescent="0.2">
      <c r="A3550" t="s">
        <v>4156</v>
      </c>
      <c r="B3550" s="2" t="s">
        <v>5069</v>
      </c>
      <c r="C3550" s="2">
        <v>2</v>
      </c>
      <c r="D3550" s="2">
        <v>1</v>
      </c>
      <c r="E3550" s="2">
        <v>5</v>
      </c>
      <c r="F3550" s="1">
        <v>43284.456944444442</v>
      </c>
      <c r="G3550">
        <v>83.54</v>
      </c>
      <c r="H3550">
        <v>1.96</v>
      </c>
      <c r="I3550">
        <v>1.24</v>
      </c>
      <c r="J3550">
        <v>3.95</v>
      </c>
      <c r="K3550">
        <v>2.08</v>
      </c>
      <c r="L3550">
        <v>0.24</v>
      </c>
      <c r="M3550">
        <v>0.22</v>
      </c>
      <c r="N3550">
        <v>1.58</v>
      </c>
      <c r="O3550">
        <v>1.61</v>
      </c>
      <c r="P3550">
        <v>1.5</v>
      </c>
      <c r="Q3550">
        <v>1.67</v>
      </c>
      <c r="R3550">
        <v>9.44</v>
      </c>
      <c r="S3550">
        <v>11.13</v>
      </c>
      <c r="T3550">
        <v>5.97</v>
      </c>
      <c r="U3550">
        <v>1.74</v>
      </c>
      <c r="V3550">
        <v>1.43</v>
      </c>
      <c r="W3550">
        <v>68.959999999999994</v>
      </c>
      <c r="X3550">
        <v>8.26</v>
      </c>
      <c r="Y3550">
        <v>10.3</v>
      </c>
      <c r="Z3550">
        <v>11.47</v>
      </c>
      <c r="AA3550">
        <v>22.18</v>
      </c>
      <c r="AB3550">
        <v>8.48</v>
      </c>
      <c r="AC3550">
        <v>26.13</v>
      </c>
    </row>
    <row r="3551" spans="1:29" x14ac:dyDescent="0.2">
      <c r="A3551" t="s">
        <v>4018</v>
      </c>
      <c r="B3551" s="2" t="s">
        <v>4747</v>
      </c>
      <c r="C3551" s="2">
        <v>1</v>
      </c>
      <c r="D3551" s="2">
        <v>2</v>
      </c>
      <c r="E3551" s="2">
        <v>5</v>
      </c>
      <c r="F3551" s="1">
        <v>43283.570833333331</v>
      </c>
      <c r="G3551">
        <v>83.54</v>
      </c>
      <c r="H3551">
        <v>2.29</v>
      </c>
      <c r="I3551">
        <v>1.41</v>
      </c>
      <c r="J3551">
        <v>3.73</v>
      </c>
      <c r="K3551">
        <v>2.3199999999999998</v>
      </c>
      <c r="L3551">
        <v>0.25</v>
      </c>
      <c r="M3551">
        <v>0.24</v>
      </c>
      <c r="N3551">
        <v>1.79</v>
      </c>
      <c r="O3551">
        <v>1.8</v>
      </c>
      <c r="P3551">
        <v>1.43</v>
      </c>
      <c r="Q3551">
        <v>1.63</v>
      </c>
      <c r="R3551">
        <v>8.94</v>
      </c>
      <c r="S3551">
        <v>12.64</v>
      </c>
      <c r="T3551">
        <v>5.0199999999999996</v>
      </c>
      <c r="U3551">
        <v>1.93</v>
      </c>
      <c r="V3551">
        <v>1.56</v>
      </c>
      <c r="W3551">
        <v>68.78</v>
      </c>
      <c r="X3551">
        <v>6.29</v>
      </c>
      <c r="Y3551">
        <v>7.83</v>
      </c>
      <c r="Z3551">
        <v>10.17</v>
      </c>
      <c r="AA3551">
        <v>25.22</v>
      </c>
      <c r="AB3551">
        <v>10.36</v>
      </c>
      <c r="AC3551">
        <v>19.78</v>
      </c>
    </row>
    <row r="3552" spans="1:29" x14ac:dyDescent="0.2">
      <c r="A3552" t="s">
        <v>1412</v>
      </c>
      <c r="B3552" s="2" t="s">
        <v>5039</v>
      </c>
      <c r="C3552" s="2">
        <v>2</v>
      </c>
      <c r="D3552" s="2">
        <v>2</v>
      </c>
      <c r="E3552" s="2">
        <v>2</v>
      </c>
      <c r="F3552" s="1">
        <v>42976.490972222222</v>
      </c>
      <c r="G3552">
        <v>83.54</v>
      </c>
      <c r="H3552">
        <v>2.13</v>
      </c>
      <c r="I3552">
        <v>1.47</v>
      </c>
      <c r="J3552">
        <v>2.96</v>
      </c>
      <c r="K3552">
        <v>2.3199999999999998</v>
      </c>
      <c r="L3552">
        <v>0.31</v>
      </c>
      <c r="M3552">
        <v>0.26</v>
      </c>
      <c r="N3552">
        <v>1.92</v>
      </c>
      <c r="O3552">
        <v>1.93</v>
      </c>
      <c r="P3552">
        <v>1.83</v>
      </c>
      <c r="Q3552">
        <v>1.92</v>
      </c>
      <c r="R3552">
        <v>7.71</v>
      </c>
      <c r="S3552">
        <v>13.88</v>
      </c>
      <c r="T3552">
        <v>4.87</v>
      </c>
      <c r="U3552">
        <v>1.79</v>
      </c>
      <c r="V3552">
        <v>1.63</v>
      </c>
      <c r="W3552">
        <v>70.3</v>
      </c>
      <c r="X3552">
        <v>6.86</v>
      </c>
      <c r="Y3552">
        <v>7.97</v>
      </c>
      <c r="Z3552">
        <v>13.55</v>
      </c>
      <c r="AA3552">
        <v>23.76</v>
      </c>
      <c r="AB3552">
        <v>9.01</v>
      </c>
      <c r="AC3552">
        <v>24.63</v>
      </c>
    </row>
    <row r="3553" spans="1:29" x14ac:dyDescent="0.2">
      <c r="A3553" t="s">
        <v>4118</v>
      </c>
      <c r="B3553" s="2" t="s">
        <v>4996</v>
      </c>
      <c r="C3553" s="2">
        <v>2</v>
      </c>
      <c r="D3553" s="2">
        <v>2</v>
      </c>
      <c r="E3553" s="2">
        <v>5</v>
      </c>
      <c r="F3553" s="1">
        <v>43284.395833333336</v>
      </c>
      <c r="G3553">
        <v>83.53</v>
      </c>
      <c r="H3553">
        <v>2</v>
      </c>
      <c r="I3553">
        <v>1.23</v>
      </c>
      <c r="J3553">
        <v>4.2</v>
      </c>
      <c r="K3553">
        <v>1.94</v>
      </c>
      <c r="L3553">
        <v>0.22</v>
      </c>
      <c r="M3553">
        <v>0.23</v>
      </c>
      <c r="N3553">
        <v>1.47</v>
      </c>
      <c r="O3553">
        <v>1.5</v>
      </c>
      <c r="P3553">
        <v>1.37</v>
      </c>
      <c r="Q3553">
        <v>1.64</v>
      </c>
      <c r="R3553">
        <v>10.35</v>
      </c>
      <c r="S3553">
        <v>10.02</v>
      </c>
      <c r="T3553">
        <v>5.98</v>
      </c>
      <c r="U3553">
        <v>1.64</v>
      </c>
      <c r="V3553">
        <v>1.41</v>
      </c>
      <c r="W3553">
        <v>68.91</v>
      </c>
      <c r="X3553">
        <v>8</v>
      </c>
      <c r="Y3553">
        <v>9.4</v>
      </c>
      <c r="Z3553">
        <v>10.66</v>
      </c>
      <c r="AA3553">
        <v>18.850000000000001</v>
      </c>
      <c r="AB3553">
        <v>7.44</v>
      </c>
      <c r="AC3553">
        <v>18.98</v>
      </c>
    </row>
    <row r="3554" spans="1:29" x14ac:dyDescent="0.2">
      <c r="A3554" t="s">
        <v>3832</v>
      </c>
      <c r="B3554" s="2" t="s">
        <v>5175</v>
      </c>
      <c r="C3554" s="2">
        <v>2</v>
      </c>
      <c r="D3554" s="2">
        <v>1</v>
      </c>
      <c r="E3554" s="2">
        <v>5</v>
      </c>
      <c r="F3554" s="1">
        <v>43280.460416666669</v>
      </c>
      <c r="G3554">
        <v>83.53</v>
      </c>
      <c r="H3554">
        <v>1.86</v>
      </c>
      <c r="I3554">
        <v>1.44</v>
      </c>
      <c r="J3554">
        <v>4.4800000000000004</v>
      </c>
      <c r="K3554">
        <v>2.1800000000000002</v>
      </c>
      <c r="L3554">
        <v>0.33</v>
      </c>
      <c r="M3554">
        <v>0.15</v>
      </c>
      <c r="N3554">
        <v>1.51</v>
      </c>
      <c r="O3554">
        <v>1.54</v>
      </c>
      <c r="P3554">
        <v>1.34</v>
      </c>
      <c r="Q3554">
        <v>1.35</v>
      </c>
      <c r="R3554">
        <v>9.61</v>
      </c>
      <c r="S3554">
        <v>10.77</v>
      </c>
      <c r="T3554">
        <v>4.66</v>
      </c>
      <c r="U3554">
        <v>1.36</v>
      </c>
      <c r="V3554">
        <v>1.3</v>
      </c>
      <c r="W3554">
        <v>67.430000000000007</v>
      </c>
      <c r="X3554">
        <v>5.5</v>
      </c>
      <c r="Y3554">
        <v>8.51</v>
      </c>
      <c r="Z3554">
        <v>10.25</v>
      </c>
      <c r="AA3554">
        <v>16.02</v>
      </c>
      <c r="AB3554">
        <v>6.3</v>
      </c>
      <c r="AC3554">
        <v>23.43</v>
      </c>
    </row>
    <row r="3555" spans="1:29" x14ac:dyDescent="0.2">
      <c r="A3555" t="s">
        <v>4056</v>
      </c>
      <c r="B3555" s="2" t="s">
        <v>4730</v>
      </c>
      <c r="C3555" s="2">
        <v>1</v>
      </c>
      <c r="D3555" s="2">
        <v>2</v>
      </c>
      <c r="E3555" s="2">
        <v>5</v>
      </c>
      <c r="F3555" s="1">
        <v>43283.620833333334</v>
      </c>
      <c r="G3555">
        <v>83.52</v>
      </c>
      <c r="H3555">
        <v>2.41</v>
      </c>
      <c r="I3555">
        <v>1.49</v>
      </c>
      <c r="J3555">
        <v>3.75</v>
      </c>
      <c r="K3555">
        <v>2.4500000000000002</v>
      </c>
      <c r="L3555">
        <v>0.12</v>
      </c>
      <c r="M3555">
        <v>7.0000000000000007E-2</v>
      </c>
      <c r="N3555">
        <v>1.86</v>
      </c>
      <c r="O3555">
        <v>1.83</v>
      </c>
      <c r="P3555">
        <v>1.04</v>
      </c>
      <c r="Q3555">
        <v>1.07</v>
      </c>
      <c r="R3555">
        <v>9.89</v>
      </c>
      <c r="S3555">
        <v>12.62</v>
      </c>
      <c r="T3555">
        <v>4.83</v>
      </c>
      <c r="U3555">
        <v>1.88</v>
      </c>
      <c r="V3555">
        <v>1.53</v>
      </c>
      <c r="W3555">
        <v>67.33</v>
      </c>
      <c r="X3555">
        <v>5.92</v>
      </c>
      <c r="Y3555">
        <v>8.7100000000000009</v>
      </c>
      <c r="Z3555">
        <v>10.26</v>
      </c>
      <c r="AA3555">
        <v>23.64</v>
      </c>
      <c r="AB3555">
        <v>10.36</v>
      </c>
      <c r="AC3555">
        <v>24.13</v>
      </c>
    </row>
    <row r="3556" spans="1:29" x14ac:dyDescent="0.2">
      <c r="A3556" t="s">
        <v>823</v>
      </c>
      <c r="B3556" s="2" t="s">
        <v>5136</v>
      </c>
      <c r="C3556" s="2">
        <v>2</v>
      </c>
      <c r="D3556" s="2">
        <v>2</v>
      </c>
      <c r="E3556" s="2">
        <v>1</v>
      </c>
      <c r="F3556" s="1">
        <v>42950.467361111114</v>
      </c>
      <c r="G3556">
        <v>83.52</v>
      </c>
      <c r="H3556">
        <v>1.47</v>
      </c>
      <c r="I3556">
        <v>1.1200000000000001</v>
      </c>
      <c r="J3556">
        <v>3.07</v>
      </c>
      <c r="K3556">
        <v>1.75</v>
      </c>
      <c r="L3556">
        <v>0.59</v>
      </c>
      <c r="M3556">
        <v>0.67</v>
      </c>
      <c r="N3556">
        <v>1.26</v>
      </c>
      <c r="O3556">
        <v>1.26</v>
      </c>
      <c r="P3556">
        <v>2.5499999999999998</v>
      </c>
      <c r="Q3556">
        <v>3.08</v>
      </c>
      <c r="R3556">
        <v>8.18</v>
      </c>
      <c r="S3556">
        <v>9.5500000000000007</v>
      </c>
      <c r="T3556">
        <v>4.41</v>
      </c>
      <c r="U3556">
        <v>1.53</v>
      </c>
      <c r="V3556">
        <v>1.34</v>
      </c>
      <c r="W3556">
        <v>72.67</v>
      </c>
      <c r="X3556">
        <v>7.44</v>
      </c>
      <c r="Y3556">
        <v>8.2100000000000009</v>
      </c>
      <c r="Z3556">
        <v>13.11</v>
      </c>
      <c r="AA3556">
        <v>18.489999999999998</v>
      </c>
      <c r="AB3556">
        <v>4.8499999999999996</v>
      </c>
      <c r="AC3556">
        <v>17.09</v>
      </c>
    </row>
    <row r="3557" spans="1:29" x14ac:dyDescent="0.2">
      <c r="A3557" t="s">
        <v>994</v>
      </c>
      <c r="B3557" s="2" t="s">
        <v>4756</v>
      </c>
      <c r="C3557" s="2">
        <v>1</v>
      </c>
      <c r="D3557" s="2">
        <v>1</v>
      </c>
      <c r="E3557" s="2">
        <v>2</v>
      </c>
      <c r="F3557" s="1">
        <v>42958.445833333331</v>
      </c>
      <c r="G3557">
        <v>83.52</v>
      </c>
      <c r="H3557">
        <v>1.83</v>
      </c>
      <c r="I3557">
        <v>1.39</v>
      </c>
      <c r="J3557">
        <v>4.24</v>
      </c>
      <c r="K3557">
        <v>1.91</v>
      </c>
      <c r="L3557">
        <v>0.4</v>
      </c>
      <c r="M3557">
        <v>0.36</v>
      </c>
      <c r="N3557">
        <v>1.59</v>
      </c>
      <c r="O3557">
        <v>1.59</v>
      </c>
      <c r="P3557">
        <v>1.77</v>
      </c>
      <c r="Q3557">
        <v>2.16</v>
      </c>
      <c r="R3557">
        <v>9.08</v>
      </c>
      <c r="S3557">
        <v>11.09</v>
      </c>
      <c r="T3557">
        <v>4.74</v>
      </c>
      <c r="U3557">
        <v>1.6</v>
      </c>
      <c r="V3557">
        <v>1.41</v>
      </c>
      <c r="W3557">
        <v>69.930000000000007</v>
      </c>
      <c r="X3557">
        <v>5.98</v>
      </c>
      <c r="Y3557">
        <v>6.76</v>
      </c>
      <c r="Z3557">
        <v>11.15</v>
      </c>
      <c r="AA3557">
        <v>14.08</v>
      </c>
      <c r="AB3557">
        <v>5.07</v>
      </c>
      <c r="AC3557">
        <v>16.62</v>
      </c>
    </row>
    <row r="3558" spans="1:29" x14ac:dyDescent="0.2">
      <c r="A3558" t="s">
        <v>3979</v>
      </c>
      <c r="B3558" s="2" t="s">
        <v>5086</v>
      </c>
      <c r="C3558" s="2">
        <v>2</v>
      </c>
      <c r="D3558" s="2">
        <v>1</v>
      </c>
      <c r="E3558" s="2">
        <v>5</v>
      </c>
      <c r="F3558" s="1">
        <v>43283.496527777781</v>
      </c>
      <c r="G3558">
        <v>83.52</v>
      </c>
      <c r="H3558">
        <v>2.1</v>
      </c>
      <c r="I3558">
        <v>1.28</v>
      </c>
      <c r="J3558">
        <v>2.78</v>
      </c>
      <c r="K3558">
        <v>2.34</v>
      </c>
      <c r="L3558">
        <v>0.26</v>
      </c>
      <c r="M3558">
        <v>0.28000000000000003</v>
      </c>
      <c r="N3558">
        <v>1.63</v>
      </c>
      <c r="O3558">
        <v>1.65</v>
      </c>
      <c r="P3558">
        <v>1.45</v>
      </c>
      <c r="Q3558">
        <v>1.59</v>
      </c>
      <c r="R3558">
        <v>9.77</v>
      </c>
      <c r="S3558">
        <v>11.38</v>
      </c>
      <c r="T3558">
        <v>4.32</v>
      </c>
      <c r="U3558">
        <v>2.02</v>
      </c>
      <c r="V3558">
        <v>1.49</v>
      </c>
      <c r="W3558">
        <v>68.48</v>
      </c>
      <c r="X3558">
        <v>5.43</v>
      </c>
      <c r="Y3558">
        <v>7.15</v>
      </c>
      <c r="Z3558">
        <v>10.15</v>
      </c>
      <c r="AA3558">
        <v>23.93</v>
      </c>
      <c r="AB3558">
        <v>8.39</v>
      </c>
      <c r="AC3558">
        <v>15.27</v>
      </c>
    </row>
    <row r="3559" spans="1:29" x14ac:dyDescent="0.2">
      <c r="A3559" t="s">
        <v>1030</v>
      </c>
      <c r="B3559" s="2" t="s">
        <v>4939</v>
      </c>
      <c r="C3559" s="2">
        <v>1</v>
      </c>
      <c r="D3559" s="2">
        <v>1</v>
      </c>
      <c r="E3559" s="2">
        <v>2</v>
      </c>
      <c r="F3559" s="1">
        <v>42958.583333333336</v>
      </c>
      <c r="G3559">
        <v>83.51</v>
      </c>
      <c r="H3559">
        <v>1.91</v>
      </c>
      <c r="I3559">
        <v>1.2</v>
      </c>
      <c r="J3559">
        <v>3.67</v>
      </c>
      <c r="K3559">
        <v>1.79</v>
      </c>
      <c r="L3559">
        <v>0.28000000000000003</v>
      </c>
      <c r="M3559">
        <v>0.35</v>
      </c>
      <c r="N3559">
        <v>1.48</v>
      </c>
      <c r="O3559">
        <v>1.5</v>
      </c>
      <c r="P3559">
        <v>1.78</v>
      </c>
      <c r="Q3559">
        <v>1.99</v>
      </c>
      <c r="R3559">
        <v>9.5399999999999991</v>
      </c>
      <c r="S3559">
        <v>10.39</v>
      </c>
      <c r="T3559">
        <v>5.48</v>
      </c>
      <c r="U3559">
        <v>1.72</v>
      </c>
      <c r="V3559">
        <v>1.48</v>
      </c>
      <c r="W3559">
        <v>70.08</v>
      </c>
      <c r="X3559">
        <v>8.58</v>
      </c>
      <c r="Y3559">
        <v>8.49</v>
      </c>
      <c r="Z3559">
        <v>10.79</v>
      </c>
      <c r="AA3559">
        <v>20.76</v>
      </c>
      <c r="AB3559">
        <v>7.62</v>
      </c>
      <c r="AC3559">
        <v>25.54</v>
      </c>
    </row>
    <row r="3560" spans="1:29" x14ac:dyDescent="0.2">
      <c r="A3560" t="s">
        <v>2974</v>
      </c>
      <c r="B3560" s="2" t="s">
        <v>4710</v>
      </c>
      <c r="C3560" s="2">
        <v>1</v>
      </c>
      <c r="D3560" s="2">
        <v>1</v>
      </c>
      <c r="E3560" s="2">
        <v>4</v>
      </c>
      <c r="F3560" s="1">
        <v>43185.722222222219</v>
      </c>
      <c r="G3560">
        <v>83.51</v>
      </c>
      <c r="H3560">
        <v>1.98</v>
      </c>
      <c r="I3560">
        <v>1.32</v>
      </c>
      <c r="J3560">
        <v>1.54</v>
      </c>
      <c r="K3560">
        <v>2.81</v>
      </c>
      <c r="L3560">
        <v>0.66</v>
      </c>
      <c r="M3560">
        <v>0.31</v>
      </c>
      <c r="N3560">
        <v>2</v>
      </c>
      <c r="O3560">
        <v>1.97</v>
      </c>
      <c r="P3560">
        <v>3.21</v>
      </c>
      <c r="Q3560">
        <v>3.64</v>
      </c>
      <c r="R3560">
        <v>1.77</v>
      </c>
      <c r="S3560">
        <v>17.010000000000002</v>
      </c>
      <c r="T3560">
        <v>4.0599999999999996</v>
      </c>
      <c r="U3560">
        <v>2.35</v>
      </c>
      <c r="V3560">
        <v>1.68</v>
      </c>
      <c r="W3560">
        <v>73.790000000000006</v>
      </c>
      <c r="X3560">
        <v>19.93</v>
      </c>
      <c r="Y3560">
        <v>24.94</v>
      </c>
      <c r="Z3560">
        <v>37.46</v>
      </c>
      <c r="AA3560">
        <v>73.73</v>
      </c>
      <c r="AB3560">
        <v>17.559999999999999</v>
      </c>
      <c r="AC3560">
        <v>73.58</v>
      </c>
    </row>
    <row r="3561" spans="1:29" x14ac:dyDescent="0.2">
      <c r="A3561" t="s">
        <v>1542</v>
      </c>
      <c r="B3561" s="2" t="s">
        <v>5060</v>
      </c>
      <c r="C3561" s="2">
        <v>2</v>
      </c>
      <c r="D3561" s="2">
        <v>1</v>
      </c>
      <c r="E3561" s="2">
        <v>2</v>
      </c>
      <c r="F3561" s="1">
        <v>42984.773611111108</v>
      </c>
      <c r="G3561">
        <v>83.51</v>
      </c>
      <c r="H3561">
        <v>1.9</v>
      </c>
      <c r="I3561">
        <v>1.38</v>
      </c>
      <c r="J3561">
        <v>4.09</v>
      </c>
      <c r="K3561">
        <v>2.0299999999999998</v>
      </c>
      <c r="L3561">
        <v>0.44</v>
      </c>
      <c r="M3561">
        <v>0.48</v>
      </c>
      <c r="N3561">
        <v>1.73</v>
      </c>
      <c r="O3561">
        <v>1.7</v>
      </c>
      <c r="P3561">
        <v>2.11</v>
      </c>
      <c r="Q3561">
        <v>2.71</v>
      </c>
      <c r="R3561">
        <v>8.23</v>
      </c>
      <c r="S3561">
        <v>13.01</v>
      </c>
      <c r="T3561">
        <v>4.6500000000000004</v>
      </c>
      <c r="U3561">
        <v>1.77</v>
      </c>
      <c r="V3561">
        <v>1.53</v>
      </c>
      <c r="W3561">
        <v>69.55</v>
      </c>
      <c r="X3561">
        <v>8.83</v>
      </c>
      <c r="Y3561">
        <v>9.5500000000000007</v>
      </c>
      <c r="Z3561">
        <v>16.309999999999999</v>
      </c>
      <c r="AA3561">
        <v>23.75</v>
      </c>
      <c r="AB3561">
        <v>6.22</v>
      </c>
      <c r="AC3561">
        <v>26.07</v>
      </c>
    </row>
    <row r="3562" spans="1:29" x14ac:dyDescent="0.2">
      <c r="A3562" t="s">
        <v>1269</v>
      </c>
      <c r="B3562" s="2" t="s">
        <v>4765</v>
      </c>
      <c r="C3562" s="2">
        <v>1</v>
      </c>
      <c r="D3562" s="2">
        <v>2</v>
      </c>
      <c r="E3562" s="2">
        <v>2</v>
      </c>
      <c r="F3562" s="1">
        <v>42972.490277777775</v>
      </c>
      <c r="G3562">
        <v>83.51</v>
      </c>
      <c r="H3562">
        <v>1.69</v>
      </c>
      <c r="I3562">
        <v>1.36</v>
      </c>
      <c r="J3562">
        <v>3.46</v>
      </c>
      <c r="K3562">
        <v>1.81</v>
      </c>
      <c r="L3562">
        <v>0.37</v>
      </c>
      <c r="M3562">
        <v>0.34</v>
      </c>
      <c r="N3562">
        <v>1.62</v>
      </c>
      <c r="O3562">
        <v>1.62</v>
      </c>
      <c r="P3562">
        <v>1.73</v>
      </c>
      <c r="Q3562">
        <v>2.0499999999999998</v>
      </c>
      <c r="R3562">
        <v>9.85</v>
      </c>
      <c r="S3562">
        <v>10.97</v>
      </c>
      <c r="T3562">
        <v>4.57</v>
      </c>
      <c r="U3562">
        <v>1.48</v>
      </c>
      <c r="V3562">
        <v>1.41</v>
      </c>
      <c r="W3562">
        <v>70.8</v>
      </c>
      <c r="X3562">
        <v>6.14</v>
      </c>
      <c r="Y3562">
        <v>6.54</v>
      </c>
      <c r="Z3562">
        <v>11.81</v>
      </c>
      <c r="AA3562">
        <v>14.12</v>
      </c>
      <c r="AB3562">
        <v>5.68</v>
      </c>
      <c r="AC3562">
        <v>14</v>
      </c>
    </row>
    <row r="3563" spans="1:29" x14ac:dyDescent="0.2">
      <c r="A3563" t="s">
        <v>591</v>
      </c>
      <c r="B3563" s="2" t="s">
        <v>5007</v>
      </c>
      <c r="C3563" s="2">
        <v>2</v>
      </c>
      <c r="D3563" s="2">
        <v>1</v>
      </c>
      <c r="E3563" s="2">
        <v>1</v>
      </c>
      <c r="F3563" s="1">
        <v>42922.704861111109</v>
      </c>
      <c r="G3563">
        <v>83.51</v>
      </c>
      <c r="H3563">
        <v>1.77</v>
      </c>
      <c r="I3563">
        <v>1.26</v>
      </c>
      <c r="J3563">
        <v>1.52</v>
      </c>
      <c r="K3563">
        <v>2.2999999999999998</v>
      </c>
      <c r="L3563">
        <v>0.56000000000000005</v>
      </c>
      <c r="M3563">
        <v>0.75</v>
      </c>
      <c r="N3563">
        <v>1.82</v>
      </c>
      <c r="O3563">
        <v>1.8</v>
      </c>
      <c r="P3563">
        <v>2.6</v>
      </c>
      <c r="Q3563">
        <v>3.26</v>
      </c>
      <c r="R3563">
        <v>6.31</v>
      </c>
      <c r="S3563">
        <v>14.45</v>
      </c>
      <c r="T3563">
        <v>3.76</v>
      </c>
      <c r="U3563">
        <v>1.92</v>
      </c>
      <c r="V3563">
        <v>1.58</v>
      </c>
      <c r="W3563">
        <v>71.540000000000006</v>
      </c>
      <c r="X3563">
        <v>7.53</v>
      </c>
      <c r="Y3563">
        <v>10.86</v>
      </c>
      <c r="Z3563">
        <v>17.09</v>
      </c>
      <c r="AA3563">
        <v>38.1</v>
      </c>
      <c r="AB3563">
        <v>11.64</v>
      </c>
      <c r="AC3563">
        <v>29.5</v>
      </c>
    </row>
    <row r="3564" spans="1:29" x14ac:dyDescent="0.2">
      <c r="A3564" t="s">
        <v>131</v>
      </c>
      <c r="B3564" s="2" t="s">
        <v>4841</v>
      </c>
      <c r="C3564" s="2">
        <v>1</v>
      </c>
      <c r="D3564" s="2">
        <v>2</v>
      </c>
      <c r="E3564" s="2">
        <v>1</v>
      </c>
      <c r="F3564" s="1">
        <v>42899.618055555555</v>
      </c>
      <c r="G3564">
        <v>83.51</v>
      </c>
      <c r="H3564">
        <v>2.09</v>
      </c>
      <c r="I3564">
        <v>1.28</v>
      </c>
      <c r="J3564">
        <v>3.81</v>
      </c>
      <c r="K3564">
        <v>2.2400000000000002</v>
      </c>
      <c r="L3564">
        <v>0.48</v>
      </c>
      <c r="M3564">
        <v>0.54</v>
      </c>
      <c r="N3564">
        <v>1.65</v>
      </c>
      <c r="O3564">
        <v>1.67</v>
      </c>
      <c r="P3564">
        <v>2.5299999999999998</v>
      </c>
      <c r="Q3564">
        <v>3</v>
      </c>
      <c r="R3564">
        <v>7.21</v>
      </c>
      <c r="S3564">
        <v>13.05</v>
      </c>
      <c r="T3564">
        <v>5.61</v>
      </c>
      <c r="U3564">
        <v>2.02</v>
      </c>
      <c r="V3564">
        <v>1.58</v>
      </c>
      <c r="W3564">
        <v>70.319999999999993</v>
      </c>
      <c r="X3564">
        <v>11.03</v>
      </c>
      <c r="Y3564">
        <v>12.91</v>
      </c>
      <c r="Z3564">
        <v>16.940000000000001</v>
      </c>
      <c r="AA3564">
        <v>32.17</v>
      </c>
      <c r="AB3564">
        <v>8.09</v>
      </c>
      <c r="AC3564">
        <v>37.06</v>
      </c>
    </row>
    <row r="3565" spans="1:29" x14ac:dyDescent="0.2">
      <c r="A3565" t="s">
        <v>1541</v>
      </c>
      <c r="B3565" s="2" t="s">
        <v>5138</v>
      </c>
      <c r="C3565" s="2">
        <v>2</v>
      </c>
      <c r="D3565" s="2">
        <v>2</v>
      </c>
      <c r="E3565" s="2">
        <v>2</v>
      </c>
      <c r="F3565" s="1">
        <v>42984.770833333336</v>
      </c>
      <c r="G3565">
        <v>83.51</v>
      </c>
      <c r="H3565">
        <v>1.69</v>
      </c>
      <c r="I3565">
        <v>1.2</v>
      </c>
      <c r="J3565">
        <v>3.11</v>
      </c>
      <c r="K3565">
        <v>1.86</v>
      </c>
      <c r="L3565">
        <v>0.44</v>
      </c>
      <c r="M3565">
        <v>0.48</v>
      </c>
      <c r="N3565">
        <v>1.39</v>
      </c>
      <c r="O3565">
        <v>1.38</v>
      </c>
      <c r="P3565">
        <v>1.96</v>
      </c>
      <c r="Q3565">
        <v>2.77</v>
      </c>
      <c r="R3565">
        <v>9.75</v>
      </c>
      <c r="S3565">
        <v>9.7899999999999991</v>
      </c>
      <c r="T3565">
        <v>4.03</v>
      </c>
      <c r="U3565">
        <v>1.6</v>
      </c>
      <c r="V3565">
        <v>1.35</v>
      </c>
      <c r="W3565">
        <v>71.75</v>
      </c>
      <c r="X3565">
        <v>5.86</v>
      </c>
      <c r="Y3565">
        <v>7.06</v>
      </c>
      <c r="Z3565">
        <v>10.67</v>
      </c>
      <c r="AA3565">
        <v>16.18</v>
      </c>
      <c r="AB3565">
        <v>5.27</v>
      </c>
      <c r="AC3565">
        <v>10.52</v>
      </c>
    </row>
    <row r="3566" spans="1:29" x14ac:dyDescent="0.2">
      <c r="A3566" t="s">
        <v>3347</v>
      </c>
      <c r="B3566" s="2" t="s">
        <v>4884</v>
      </c>
      <c r="C3566" s="2">
        <v>1</v>
      </c>
      <c r="D3566" s="2">
        <v>2</v>
      </c>
      <c r="E3566" s="2">
        <v>4</v>
      </c>
      <c r="F3566" s="1">
        <v>43203.60833333333</v>
      </c>
      <c r="G3566">
        <v>83.5</v>
      </c>
      <c r="H3566">
        <v>1.81</v>
      </c>
      <c r="I3566">
        <v>1.1200000000000001</v>
      </c>
      <c r="J3566">
        <v>2.66</v>
      </c>
      <c r="K3566">
        <v>2.4700000000000002</v>
      </c>
      <c r="L3566">
        <v>0.64</v>
      </c>
      <c r="M3566">
        <v>0.28999999999999998</v>
      </c>
      <c r="N3566">
        <v>1.61</v>
      </c>
      <c r="O3566">
        <v>1.59</v>
      </c>
      <c r="P3566">
        <v>3.18</v>
      </c>
      <c r="Q3566">
        <v>3.79</v>
      </c>
      <c r="R3566">
        <v>3.82</v>
      </c>
      <c r="S3566">
        <v>13.8</v>
      </c>
      <c r="T3566">
        <v>4.7300000000000004</v>
      </c>
      <c r="U3566">
        <v>2.2400000000000002</v>
      </c>
      <c r="V3566">
        <v>1.55</v>
      </c>
      <c r="W3566">
        <v>73.67</v>
      </c>
      <c r="X3566">
        <v>19.899999999999999</v>
      </c>
      <c r="Y3566">
        <v>25.49</v>
      </c>
      <c r="Z3566">
        <v>31.91</v>
      </c>
      <c r="AA3566">
        <v>57.64</v>
      </c>
      <c r="AB3566">
        <v>12.41</v>
      </c>
      <c r="AC3566">
        <v>69.05</v>
      </c>
    </row>
    <row r="3567" spans="1:29" x14ac:dyDescent="0.2">
      <c r="A3567" t="s">
        <v>3822</v>
      </c>
      <c r="B3567" s="2" t="s">
        <v>5022</v>
      </c>
      <c r="C3567" s="2">
        <v>2</v>
      </c>
      <c r="D3567" s="2">
        <v>1</v>
      </c>
      <c r="E3567" s="2">
        <v>5</v>
      </c>
      <c r="F3567" s="1">
        <v>43280.448611111111</v>
      </c>
      <c r="G3567">
        <v>83.5</v>
      </c>
      <c r="H3567">
        <v>2.2000000000000002</v>
      </c>
      <c r="I3567">
        <v>1.46</v>
      </c>
      <c r="J3567">
        <v>3.91</v>
      </c>
      <c r="K3567">
        <v>2.31</v>
      </c>
      <c r="L3567">
        <v>0.19</v>
      </c>
      <c r="M3567">
        <v>0.18</v>
      </c>
      <c r="N3567">
        <v>1.88</v>
      </c>
      <c r="O3567">
        <v>1.9</v>
      </c>
      <c r="P3567">
        <v>1.33</v>
      </c>
      <c r="Q3567">
        <v>1.24</v>
      </c>
      <c r="R3567">
        <v>9.15</v>
      </c>
      <c r="S3567">
        <v>13.24</v>
      </c>
      <c r="T3567">
        <v>6.24</v>
      </c>
      <c r="U3567">
        <v>1.84</v>
      </c>
      <c r="V3567">
        <v>1.57</v>
      </c>
      <c r="W3567">
        <v>67.680000000000007</v>
      </c>
      <c r="X3567">
        <v>8.68</v>
      </c>
      <c r="Y3567">
        <v>9.43</v>
      </c>
      <c r="Z3567">
        <v>16.52</v>
      </c>
      <c r="AA3567">
        <v>22.76</v>
      </c>
      <c r="AB3567">
        <v>9</v>
      </c>
      <c r="AC3567">
        <v>28.68</v>
      </c>
    </row>
    <row r="3568" spans="1:29" x14ac:dyDescent="0.2">
      <c r="A3568" t="s">
        <v>801</v>
      </c>
      <c r="B3568" s="2" t="s">
        <v>4741</v>
      </c>
      <c r="C3568" s="2">
        <v>2</v>
      </c>
      <c r="D3568" s="2">
        <v>2</v>
      </c>
      <c r="E3568" s="2">
        <v>1</v>
      </c>
      <c r="F3568" s="1">
        <v>42950.527777777781</v>
      </c>
      <c r="G3568">
        <v>83.5</v>
      </c>
      <c r="H3568">
        <v>1.88</v>
      </c>
      <c r="I3568">
        <v>1.38</v>
      </c>
      <c r="J3568">
        <v>2.23</v>
      </c>
      <c r="K3568">
        <v>2.09</v>
      </c>
      <c r="L3568">
        <v>0.55000000000000004</v>
      </c>
      <c r="M3568">
        <v>0.66</v>
      </c>
      <c r="N3568">
        <v>1.69</v>
      </c>
      <c r="O3568">
        <v>1.68</v>
      </c>
      <c r="P3568">
        <v>2.58</v>
      </c>
      <c r="Q3568">
        <v>3.24</v>
      </c>
      <c r="R3568">
        <v>7.17</v>
      </c>
      <c r="S3568">
        <v>12.76</v>
      </c>
      <c r="T3568">
        <v>3.74</v>
      </c>
      <c r="U3568">
        <v>1.77</v>
      </c>
      <c r="V3568">
        <v>1.53</v>
      </c>
      <c r="W3568">
        <v>72.599999999999994</v>
      </c>
      <c r="X3568">
        <v>5.72</v>
      </c>
      <c r="Y3568">
        <v>6.16</v>
      </c>
      <c r="Z3568">
        <v>13.6</v>
      </c>
      <c r="AA3568">
        <v>21.93</v>
      </c>
      <c r="AB3568">
        <v>7.16</v>
      </c>
      <c r="AC3568">
        <v>19.41</v>
      </c>
    </row>
    <row r="3569" spans="1:29" x14ac:dyDescent="0.2">
      <c r="A3569" t="s">
        <v>4451</v>
      </c>
      <c r="B3569" s="2" t="s">
        <v>4883</v>
      </c>
      <c r="C3569" s="2">
        <v>1</v>
      </c>
      <c r="D3569" s="2">
        <v>1</v>
      </c>
      <c r="E3569" s="2">
        <v>5</v>
      </c>
      <c r="F3569" s="1">
        <v>43297.569444444445</v>
      </c>
      <c r="G3569">
        <v>83.5</v>
      </c>
      <c r="H3569">
        <v>2.2599999999999998</v>
      </c>
      <c r="I3569">
        <v>1.31</v>
      </c>
      <c r="J3569">
        <v>3.73</v>
      </c>
      <c r="K3569">
        <v>2.23</v>
      </c>
      <c r="L3569">
        <v>0.23</v>
      </c>
      <c r="M3569">
        <v>0.23</v>
      </c>
      <c r="N3569">
        <v>1.51</v>
      </c>
      <c r="O3569">
        <v>1.54</v>
      </c>
      <c r="P3569">
        <v>1.4</v>
      </c>
      <c r="Q3569">
        <v>1.68</v>
      </c>
      <c r="R3569">
        <v>10.9</v>
      </c>
      <c r="S3569">
        <v>10.37</v>
      </c>
      <c r="T3569">
        <v>4.88</v>
      </c>
      <c r="U3569">
        <v>2.02</v>
      </c>
      <c r="V3569">
        <v>1.47</v>
      </c>
      <c r="W3569">
        <v>68.89</v>
      </c>
      <c r="X3569">
        <v>6.23</v>
      </c>
      <c r="Y3569">
        <v>7.6</v>
      </c>
      <c r="Z3569">
        <v>10.68</v>
      </c>
      <c r="AA3569">
        <v>18.43</v>
      </c>
      <c r="AB3569">
        <v>6.47</v>
      </c>
      <c r="AC3569">
        <v>14.16</v>
      </c>
    </row>
    <row r="3570" spans="1:29" x14ac:dyDescent="0.2">
      <c r="A3570" t="s">
        <v>884</v>
      </c>
      <c r="B3570" s="2" t="s">
        <v>4997</v>
      </c>
      <c r="C3570" s="2">
        <v>2</v>
      </c>
      <c r="D3570" s="2">
        <v>1</v>
      </c>
      <c r="E3570" s="2">
        <v>1</v>
      </c>
      <c r="F3570" s="1">
        <v>42950.609722222223</v>
      </c>
      <c r="G3570">
        <v>83.5</v>
      </c>
      <c r="H3570">
        <v>1.62</v>
      </c>
      <c r="I3570">
        <v>1.32</v>
      </c>
      <c r="J3570">
        <v>2.8</v>
      </c>
      <c r="K3570">
        <v>2.0099999999999998</v>
      </c>
      <c r="L3570">
        <v>0.59</v>
      </c>
      <c r="M3570">
        <v>0.66</v>
      </c>
      <c r="N3570">
        <v>1.56</v>
      </c>
      <c r="O3570">
        <v>1.53</v>
      </c>
      <c r="P3570">
        <v>2.64</v>
      </c>
      <c r="Q3570">
        <v>3.58</v>
      </c>
      <c r="R3570">
        <v>7.24</v>
      </c>
      <c r="S3570">
        <v>11.58</v>
      </c>
      <c r="T3570">
        <v>4.12</v>
      </c>
      <c r="U3570">
        <v>1.41</v>
      </c>
      <c r="V3570">
        <v>1.4</v>
      </c>
      <c r="W3570">
        <v>74.08</v>
      </c>
      <c r="X3570">
        <v>6.08</v>
      </c>
      <c r="Y3570">
        <v>7.34</v>
      </c>
      <c r="Z3570">
        <v>13.13</v>
      </c>
      <c r="AA3570">
        <v>16.5</v>
      </c>
      <c r="AB3570">
        <v>6.16</v>
      </c>
      <c r="AC3570">
        <v>13.86</v>
      </c>
    </row>
    <row r="3571" spans="1:29" x14ac:dyDescent="0.2">
      <c r="A3571" t="s">
        <v>63</v>
      </c>
      <c r="B3571" s="2" t="s">
        <v>4871</v>
      </c>
      <c r="C3571" s="2">
        <v>1</v>
      </c>
      <c r="D3571" s="2">
        <v>1</v>
      </c>
      <c r="E3571" s="2">
        <v>1</v>
      </c>
      <c r="F3571" s="1">
        <v>42898.647222222222</v>
      </c>
      <c r="G3571">
        <v>83.5</v>
      </c>
      <c r="H3571">
        <v>2.23</v>
      </c>
      <c r="I3571">
        <v>1.34</v>
      </c>
      <c r="J3571">
        <v>3.02</v>
      </c>
      <c r="K3571">
        <v>2.52</v>
      </c>
      <c r="L3571">
        <v>0.53</v>
      </c>
      <c r="M3571">
        <v>0.67</v>
      </c>
      <c r="N3571">
        <v>1.87</v>
      </c>
      <c r="O3571">
        <v>1.85</v>
      </c>
      <c r="P3571">
        <v>2.72</v>
      </c>
      <c r="Q3571">
        <v>3.64</v>
      </c>
      <c r="R3571">
        <v>5.82</v>
      </c>
      <c r="S3571">
        <v>14.99</v>
      </c>
      <c r="T3571">
        <v>5.01</v>
      </c>
      <c r="U3571">
        <v>2.31</v>
      </c>
      <c r="V3571">
        <v>1.66</v>
      </c>
      <c r="W3571">
        <v>70.61</v>
      </c>
      <c r="X3571">
        <v>9.65</v>
      </c>
      <c r="Y3571">
        <v>12.86</v>
      </c>
      <c r="Z3571">
        <v>18.36</v>
      </c>
      <c r="AA3571">
        <v>41.5</v>
      </c>
      <c r="AB3571">
        <v>12.05</v>
      </c>
      <c r="AC3571">
        <v>41.44</v>
      </c>
    </row>
    <row r="3572" spans="1:29" x14ac:dyDescent="0.2">
      <c r="A3572" t="s">
        <v>1848</v>
      </c>
      <c r="B3572" s="2" t="s">
        <v>4936</v>
      </c>
      <c r="C3572" s="2">
        <v>1</v>
      </c>
      <c r="D3572" s="2">
        <v>2</v>
      </c>
      <c r="E3572" s="2">
        <v>2</v>
      </c>
      <c r="F3572" s="1">
        <v>42990.62222222222</v>
      </c>
      <c r="G3572">
        <v>83.5</v>
      </c>
      <c r="H3572">
        <v>1.96</v>
      </c>
      <c r="I3572">
        <v>1.52</v>
      </c>
      <c r="J3572">
        <v>3.24</v>
      </c>
      <c r="K3572">
        <v>2.12</v>
      </c>
      <c r="L3572">
        <v>0.28999999999999998</v>
      </c>
      <c r="M3572">
        <v>0.26</v>
      </c>
      <c r="N3572">
        <v>1.81</v>
      </c>
      <c r="O3572">
        <v>1.82</v>
      </c>
      <c r="P3572">
        <v>1.48</v>
      </c>
      <c r="Q3572">
        <v>1.53</v>
      </c>
      <c r="R3572">
        <v>9.39</v>
      </c>
      <c r="S3572">
        <v>12.36</v>
      </c>
      <c r="T3572">
        <v>4.03</v>
      </c>
      <c r="U3572">
        <v>1.59</v>
      </c>
      <c r="V3572">
        <v>1.52</v>
      </c>
      <c r="W3572">
        <v>69.900000000000006</v>
      </c>
      <c r="X3572">
        <v>5.23</v>
      </c>
      <c r="Y3572">
        <v>6.32</v>
      </c>
      <c r="Z3572">
        <v>12.56</v>
      </c>
      <c r="AA3572">
        <v>15.36</v>
      </c>
      <c r="AB3572">
        <v>6.03</v>
      </c>
      <c r="AC3572">
        <v>11.94</v>
      </c>
    </row>
    <row r="3573" spans="1:29" x14ac:dyDescent="0.2">
      <c r="A3573" t="s">
        <v>3734</v>
      </c>
      <c r="B3573" s="2" t="s">
        <v>5135</v>
      </c>
      <c r="C3573" s="2">
        <v>2</v>
      </c>
      <c r="D3573" s="2">
        <v>1</v>
      </c>
      <c r="E3573" s="2">
        <v>4</v>
      </c>
      <c r="F3573" s="1">
        <v>43217.609027777777</v>
      </c>
      <c r="G3573">
        <v>83.49</v>
      </c>
      <c r="H3573">
        <v>2.25</v>
      </c>
      <c r="I3573">
        <v>1.34</v>
      </c>
      <c r="J3573">
        <v>1.59</v>
      </c>
      <c r="K3573">
        <v>2.86</v>
      </c>
      <c r="L3573">
        <v>0.6</v>
      </c>
      <c r="M3573">
        <v>0.26</v>
      </c>
      <c r="N3573">
        <v>2.0299999999999998</v>
      </c>
      <c r="O3573">
        <v>2</v>
      </c>
      <c r="P3573">
        <v>3.38</v>
      </c>
      <c r="Q3573">
        <v>3.76</v>
      </c>
      <c r="R3573">
        <v>1.52</v>
      </c>
      <c r="S3573">
        <v>16.850000000000001</v>
      </c>
      <c r="T3573">
        <v>4.91</v>
      </c>
      <c r="U3573">
        <v>2.36</v>
      </c>
      <c r="V3573">
        <v>1.76</v>
      </c>
      <c r="W3573">
        <v>74.36</v>
      </c>
      <c r="X3573">
        <v>18.239999999999998</v>
      </c>
      <c r="Y3573">
        <v>21.79</v>
      </c>
      <c r="Z3573">
        <v>37.630000000000003</v>
      </c>
      <c r="AA3573">
        <v>63.61</v>
      </c>
      <c r="AB3573">
        <v>21.62</v>
      </c>
      <c r="AC3573">
        <v>93.63</v>
      </c>
    </row>
    <row r="3574" spans="1:29" x14ac:dyDescent="0.2">
      <c r="A3574" t="s">
        <v>4524</v>
      </c>
      <c r="B3574" s="2" t="s">
        <v>4867</v>
      </c>
      <c r="C3574" s="2">
        <v>1</v>
      </c>
      <c r="D3574" s="2">
        <v>1</v>
      </c>
      <c r="E3574" s="2">
        <v>5</v>
      </c>
      <c r="F3574" s="1">
        <v>43297.664583333331</v>
      </c>
      <c r="G3574">
        <v>83.49</v>
      </c>
      <c r="H3574">
        <v>1.94</v>
      </c>
      <c r="I3574">
        <v>1.27</v>
      </c>
      <c r="J3574">
        <v>3.77</v>
      </c>
      <c r="K3574">
        <v>1.94</v>
      </c>
      <c r="L3574">
        <v>0.31</v>
      </c>
      <c r="M3574">
        <v>0.25</v>
      </c>
      <c r="N3574">
        <v>1.47</v>
      </c>
      <c r="O3574">
        <v>1.5</v>
      </c>
      <c r="P3574">
        <v>1.46</v>
      </c>
      <c r="Q3574">
        <v>1.72</v>
      </c>
      <c r="R3574">
        <v>10.07</v>
      </c>
      <c r="S3574">
        <v>10.18</v>
      </c>
      <c r="T3574">
        <v>5.07</v>
      </c>
      <c r="U3574">
        <v>1.58</v>
      </c>
      <c r="V3574">
        <v>1.37</v>
      </c>
      <c r="W3574">
        <v>68.959999999999994</v>
      </c>
      <c r="X3574">
        <v>6.43</v>
      </c>
      <c r="Y3574">
        <v>7.84</v>
      </c>
      <c r="Z3574">
        <v>11.19</v>
      </c>
      <c r="AA3574">
        <v>16.29</v>
      </c>
      <c r="AB3574">
        <v>5.91</v>
      </c>
      <c r="AC3574">
        <v>15.83</v>
      </c>
    </row>
    <row r="3575" spans="1:29" x14ac:dyDescent="0.2">
      <c r="A3575" t="s">
        <v>4011</v>
      </c>
      <c r="B3575" s="2" t="s">
        <v>5000</v>
      </c>
      <c r="C3575" s="2">
        <v>2</v>
      </c>
      <c r="D3575" s="2">
        <v>1</v>
      </c>
      <c r="E3575" s="2">
        <v>5</v>
      </c>
      <c r="F3575" s="1">
        <v>43283.5625</v>
      </c>
      <c r="G3575">
        <v>83.48</v>
      </c>
      <c r="H3575">
        <v>2.12</v>
      </c>
      <c r="I3575">
        <v>1.29</v>
      </c>
      <c r="J3575">
        <v>3.53</v>
      </c>
      <c r="K3575">
        <v>2.1800000000000002</v>
      </c>
      <c r="L3575">
        <v>0.3</v>
      </c>
      <c r="M3575">
        <v>0.36</v>
      </c>
      <c r="N3575">
        <v>1.66</v>
      </c>
      <c r="O3575">
        <v>1.67</v>
      </c>
      <c r="P3575">
        <v>1.65</v>
      </c>
      <c r="Q3575">
        <v>1.97</v>
      </c>
      <c r="R3575">
        <v>8.7200000000000006</v>
      </c>
      <c r="S3575">
        <v>12.29</v>
      </c>
      <c r="T3575">
        <v>4.97</v>
      </c>
      <c r="U3575">
        <v>1.99</v>
      </c>
      <c r="V3575">
        <v>1.54</v>
      </c>
      <c r="W3575">
        <v>69.03</v>
      </c>
      <c r="X3575">
        <v>7.33</v>
      </c>
      <c r="Y3575">
        <v>9.2799999999999994</v>
      </c>
      <c r="Z3575">
        <v>11.36</v>
      </c>
      <c r="AA3575">
        <v>28.22</v>
      </c>
      <c r="AB3575">
        <v>8.92</v>
      </c>
      <c r="AC3575">
        <v>21.33</v>
      </c>
    </row>
    <row r="3576" spans="1:29" x14ac:dyDescent="0.2">
      <c r="A3576" t="s">
        <v>4006</v>
      </c>
      <c r="B3576" s="2" t="s">
        <v>4954</v>
      </c>
      <c r="C3576" s="2">
        <v>2</v>
      </c>
      <c r="D3576" s="2">
        <v>1</v>
      </c>
      <c r="E3576" s="2">
        <v>5</v>
      </c>
      <c r="F3576" s="1">
        <v>43283.556250000001</v>
      </c>
      <c r="G3576">
        <v>83.48</v>
      </c>
      <c r="H3576">
        <v>2.19</v>
      </c>
      <c r="I3576">
        <v>1.45</v>
      </c>
      <c r="J3576">
        <v>3.53</v>
      </c>
      <c r="K3576">
        <v>2.35</v>
      </c>
      <c r="L3576">
        <v>0.33</v>
      </c>
      <c r="M3576">
        <v>0.23</v>
      </c>
      <c r="N3576">
        <v>1.76</v>
      </c>
      <c r="O3576">
        <v>1.77</v>
      </c>
      <c r="P3576">
        <v>1.62</v>
      </c>
      <c r="Q3576">
        <v>1.59</v>
      </c>
      <c r="R3576">
        <v>8.09</v>
      </c>
      <c r="S3576">
        <v>12.85</v>
      </c>
      <c r="T3576">
        <v>4.6399999999999997</v>
      </c>
      <c r="U3576">
        <v>1.76</v>
      </c>
      <c r="V3576">
        <v>1.5</v>
      </c>
      <c r="W3576">
        <v>69.67</v>
      </c>
      <c r="X3576">
        <v>5.6</v>
      </c>
      <c r="Y3576">
        <v>7.69</v>
      </c>
      <c r="Z3576">
        <v>9.36</v>
      </c>
      <c r="AA3576">
        <v>23.39</v>
      </c>
      <c r="AB3576">
        <v>9.86</v>
      </c>
      <c r="AC3576">
        <v>16.989999999999998</v>
      </c>
    </row>
    <row r="3577" spans="1:29" x14ac:dyDescent="0.2">
      <c r="A3577" t="s">
        <v>4387</v>
      </c>
      <c r="B3577" s="2" t="s">
        <v>4907</v>
      </c>
      <c r="C3577" s="2">
        <v>1</v>
      </c>
      <c r="D3577" s="2">
        <v>1</v>
      </c>
      <c r="E3577" s="2">
        <v>5</v>
      </c>
      <c r="F3577" s="1">
        <v>43291.5625</v>
      </c>
      <c r="G3577">
        <v>83.48</v>
      </c>
      <c r="H3577">
        <v>2.1</v>
      </c>
      <c r="I3577">
        <v>1.24</v>
      </c>
      <c r="J3577">
        <v>3.29</v>
      </c>
      <c r="K3577">
        <v>2.2599999999999998</v>
      </c>
      <c r="L3577">
        <v>0.34</v>
      </c>
      <c r="M3577">
        <v>0.25</v>
      </c>
      <c r="N3577">
        <v>1.49</v>
      </c>
      <c r="O3577">
        <v>1.52</v>
      </c>
      <c r="P3577">
        <v>1.83</v>
      </c>
      <c r="Q3577">
        <v>2.11</v>
      </c>
      <c r="R3577">
        <v>8.3000000000000007</v>
      </c>
      <c r="S3577">
        <v>10.91</v>
      </c>
      <c r="T3577">
        <v>4.8899999999999997</v>
      </c>
      <c r="U3577">
        <v>1.89</v>
      </c>
      <c r="V3577">
        <v>1.42</v>
      </c>
      <c r="W3577">
        <v>70.510000000000005</v>
      </c>
      <c r="X3577">
        <v>7.2</v>
      </c>
      <c r="Y3577">
        <v>10.210000000000001</v>
      </c>
      <c r="Z3577">
        <v>11.19</v>
      </c>
      <c r="AA3577">
        <v>25.04</v>
      </c>
      <c r="AB3577">
        <v>9.5399999999999991</v>
      </c>
      <c r="AC3577">
        <v>22.24</v>
      </c>
    </row>
    <row r="3578" spans="1:29" x14ac:dyDescent="0.2">
      <c r="A3578" t="s">
        <v>4515</v>
      </c>
      <c r="B3578" s="4">
        <v>912</v>
      </c>
      <c r="C3578" s="2">
        <v>1</v>
      </c>
      <c r="D3578" s="2">
        <v>1</v>
      </c>
      <c r="E3578" s="2">
        <v>5</v>
      </c>
      <c r="F3578" s="1">
        <v>43297.652083333334</v>
      </c>
      <c r="G3578">
        <v>83.47</v>
      </c>
      <c r="H3578">
        <v>2.2000000000000002</v>
      </c>
      <c r="I3578">
        <v>1.32</v>
      </c>
      <c r="J3578">
        <v>3.83</v>
      </c>
      <c r="K3578">
        <v>2.0699999999999998</v>
      </c>
      <c r="L3578">
        <v>0.25</v>
      </c>
      <c r="M3578">
        <v>0.2</v>
      </c>
      <c r="N3578">
        <v>1.61</v>
      </c>
      <c r="O3578">
        <v>1.62</v>
      </c>
      <c r="P3578">
        <v>1.45</v>
      </c>
      <c r="Q3578">
        <v>1.54</v>
      </c>
      <c r="R3578">
        <v>10.5</v>
      </c>
      <c r="S3578">
        <v>10.85</v>
      </c>
      <c r="T3578">
        <v>4.97</v>
      </c>
      <c r="U3578">
        <v>1.86</v>
      </c>
      <c r="V3578">
        <v>1.51</v>
      </c>
      <c r="W3578">
        <v>69.349999999999994</v>
      </c>
      <c r="X3578">
        <v>6.78</v>
      </c>
      <c r="Y3578">
        <v>7.41</v>
      </c>
      <c r="Z3578">
        <v>10.37</v>
      </c>
      <c r="AA3578">
        <v>20.73</v>
      </c>
      <c r="AB3578">
        <v>7.6</v>
      </c>
      <c r="AC3578">
        <v>15.39</v>
      </c>
    </row>
    <row r="3579" spans="1:29" x14ac:dyDescent="0.2">
      <c r="A3579" t="s">
        <v>3563</v>
      </c>
      <c r="B3579" s="2" t="s">
        <v>4730</v>
      </c>
      <c r="C3579" s="2">
        <v>1</v>
      </c>
      <c r="D3579" s="2">
        <v>2</v>
      </c>
      <c r="E3579" s="2">
        <v>4</v>
      </c>
      <c r="F3579" s="1">
        <v>43209.544444444444</v>
      </c>
      <c r="G3579">
        <v>83.47</v>
      </c>
      <c r="H3579">
        <v>1.74</v>
      </c>
      <c r="I3579">
        <v>1.0900000000000001</v>
      </c>
      <c r="J3579">
        <v>1.62</v>
      </c>
      <c r="K3579">
        <v>2.52</v>
      </c>
      <c r="L3579">
        <v>0.67</v>
      </c>
      <c r="M3579">
        <v>0.43</v>
      </c>
      <c r="N3579">
        <v>1.59</v>
      </c>
      <c r="O3579">
        <v>1.57</v>
      </c>
      <c r="P3579">
        <v>3.19</v>
      </c>
      <c r="Q3579">
        <v>4.01</v>
      </c>
      <c r="R3579">
        <v>2.8</v>
      </c>
      <c r="S3579">
        <v>13.77</v>
      </c>
      <c r="T3579">
        <v>3.89</v>
      </c>
      <c r="U3579">
        <v>2.12</v>
      </c>
      <c r="V3579">
        <v>1.44</v>
      </c>
      <c r="W3579">
        <v>74.63</v>
      </c>
      <c r="X3579">
        <v>16.18</v>
      </c>
      <c r="Y3579">
        <v>23.65</v>
      </c>
      <c r="Z3579">
        <v>29.28</v>
      </c>
      <c r="AA3579">
        <v>63.71</v>
      </c>
      <c r="AB3579">
        <v>18.87</v>
      </c>
      <c r="AC3579">
        <v>65.64</v>
      </c>
    </row>
    <row r="3580" spans="1:29" x14ac:dyDescent="0.2">
      <c r="A3580" t="s">
        <v>1209</v>
      </c>
      <c r="B3580" s="2" t="s">
        <v>4970</v>
      </c>
      <c r="C3580" s="2">
        <v>2</v>
      </c>
      <c r="D3580" s="2">
        <v>1</v>
      </c>
      <c r="E3580" s="2">
        <v>2</v>
      </c>
      <c r="F3580" s="1">
        <v>42965.579861111109</v>
      </c>
      <c r="G3580">
        <v>83.47</v>
      </c>
      <c r="H3580">
        <v>2</v>
      </c>
      <c r="I3580">
        <v>1.55</v>
      </c>
      <c r="J3580">
        <v>2.41</v>
      </c>
      <c r="K3580">
        <v>2.2000000000000002</v>
      </c>
      <c r="L3580">
        <v>0.35</v>
      </c>
      <c r="M3580">
        <v>0.44</v>
      </c>
      <c r="N3580">
        <v>1.91</v>
      </c>
      <c r="O3580">
        <v>1.88</v>
      </c>
      <c r="P3580">
        <v>1.8</v>
      </c>
      <c r="Q3580">
        <v>2.2000000000000002</v>
      </c>
      <c r="R3580">
        <v>8.08</v>
      </c>
      <c r="S3580">
        <v>13.32</v>
      </c>
      <c r="T3580">
        <v>4.6500000000000004</v>
      </c>
      <c r="U3580">
        <v>1.55</v>
      </c>
      <c r="V3580">
        <v>1.55</v>
      </c>
      <c r="W3580">
        <v>71.88</v>
      </c>
      <c r="X3580">
        <v>5.68</v>
      </c>
      <c r="Y3580">
        <v>6.69</v>
      </c>
      <c r="Z3580">
        <v>11.84</v>
      </c>
      <c r="AA3580">
        <v>15.77</v>
      </c>
      <c r="AB3580">
        <v>8.31</v>
      </c>
      <c r="AC3580">
        <v>13.62</v>
      </c>
    </row>
    <row r="3581" spans="1:29" x14ac:dyDescent="0.2">
      <c r="A3581" t="s">
        <v>1588</v>
      </c>
      <c r="B3581" s="2" t="s">
        <v>5054</v>
      </c>
      <c r="C3581" s="2">
        <v>2</v>
      </c>
      <c r="D3581" s="2">
        <v>1</v>
      </c>
      <c r="E3581" s="2">
        <v>2</v>
      </c>
      <c r="F3581" s="1">
        <v>42989.523611111108</v>
      </c>
      <c r="G3581">
        <v>83.47</v>
      </c>
      <c r="H3581">
        <v>1.62</v>
      </c>
      <c r="I3581">
        <v>1.1399999999999999</v>
      </c>
      <c r="J3581">
        <v>3.32</v>
      </c>
      <c r="K3581">
        <v>1.82</v>
      </c>
      <c r="L3581">
        <v>0.5</v>
      </c>
      <c r="M3581">
        <v>0.55000000000000004</v>
      </c>
      <c r="N3581">
        <v>1.36</v>
      </c>
      <c r="O3581">
        <v>1.34</v>
      </c>
      <c r="P3581">
        <v>2.15</v>
      </c>
      <c r="Q3581">
        <v>2.5099999999999998</v>
      </c>
      <c r="R3581">
        <v>8.75</v>
      </c>
      <c r="S3581">
        <v>10.119999999999999</v>
      </c>
      <c r="T3581">
        <v>4.17</v>
      </c>
      <c r="U3581">
        <v>1.77</v>
      </c>
      <c r="V3581">
        <v>1.42</v>
      </c>
      <c r="W3581">
        <v>71.45</v>
      </c>
      <c r="X3581">
        <v>7.39</v>
      </c>
      <c r="Y3581">
        <v>8.16</v>
      </c>
      <c r="Z3581">
        <v>13.67</v>
      </c>
      <c r="AA3581">
        <v>23.07</v>
      </c>
      <c r="AB3581">
        <v>6.45</v>
      </c>
      <c r="AC3581">
        <v>15.06</v>
      </c>
    </row>
    <row r="3582" spans="1:29" x14ac:dyDescent="0.2">
      <c r="A3582" t="s">
        <v>1881</v>
      </c>
      <c r="B3582" s="2" t="s">
        <v>4963</v>
      </c>
      <c r="C3582" s="2">
        <v>2</v>
      </c>
      <c r="D3582" s="2">
        <v>2</v>
      </c>
      <c r="E3582" s="2">
        <v>1</v>
      </c>
      <c r="F3582" s="1">
        <v>42990.668749999997</v>
      </c>
      <c r="G3582">
        <v>83.47</v>
      </c>
      <c r="H3582">
        <v>1.76</v>
      </c>
      <c r="I3582">
        <v>1.24</v>
      </c>
      <c r="J3582">
        <v>3.91</v>
      </c>
      <c r="K3582">
        <v>1.84</v>
      </c>
      <c r="L3582">
        <v>0.34</v>
      </c>
      <c r="M3582">
        <v>0.31</v>
      </c>
      <c r="N3582">
        <v>1.48</v>
      </c>
      <c r="O3582">
        <v>1.47</v>
      </c>
      <c r="P3582">
        <v>1.73</v>
      </c>
      <c r="Q3582">
        <v>2.2400000000000002</v>
      </c>
      <c r="R3582">
        <v>9.39</v>
      </c>
      <c r="S3582">
        <v>10.210000000000001</v>
      </c>
      <c r="T3582">
        <v>5.15</v>
      </c>
      <c r="U3582">
        <v>1.42</v>
      </c>
      <c r="V3582">
        <v>1.39</v>
      </c>
      <c r="W3582">
        <v>70.42</v>
      </c>
      <c r="X3582">
        <v>6.88</v>
      </c>
      <c r="Y3582">
        <v>8.1</v>
      </c>
      <c r="Z3582">
        <v>10.62</v>
      </c>
      <c r="AA3582">
        <v>15.07</v>
      </c>
      <c r="AB3582">
        <v>5.5</v>
      </c>
      <c r="AC3582">
        <v>14.47</v>
      </c>
    </row>
    <row r="3583" spans="1:29" x14ac:dyDescent="0.2">
      <c r="A3583" t="s">
        <v>4014</v>
      </c>
      <c r="B3583" s="2" t="s">
        <v>4729</v>
      </c>
      <c r="C3583" s="2">
        <v>1</v>
      </c>
      <c r="D3583" s="2">
        <v>2</v>
      </c>
      <c r="E3583" s="2">
        <v>5</v>
      </c>
      <c r="F3583" s="1">
        <v>43283.565972222219</v>
      </c>
      <c r="G3583">
        <v>83.46</v>
      </c>
      <c r="H3583">
        <v>2.36</v>
      </c>
      <c r="I3583">
        <v>1.53</v>
      </c>
      <c r="J3583">
        <v>4.0199999999999996</v>
      </c>
      <c r="K3583">
        <v>2.33</v>
      </c>
      <c r="L3583">
        <v>0.27</v>
      </c>
      <c r="M3583">
        <v>0.25</v>
      </c>
      <c r="N3583">
        <v>1.84</v>
      </c>
      <c r="O3583">
        <v>1.81</v>
      </c>
      <c r="P3583">
        <v>1.53</v>
      </c>
      <c r="Q3583">
        <v>1.63</v>
      </c>
      <c r="R3583">
        <v>8.42</v>
      </c>
      <c r="S3583">
        <v>13.33</v>
      </c>
      <c r="T3583">
        <v>4.9400000000000004</v>
      </c>
      <c r="U3583">
        <v>1.78</v>
      </c>
      <c r="V3583">
        <v>1.58</v>
      </c>
      <c r="W3583">
        <v>69.22</v>
      </c>
      <c r="X3583">
        <v>5.91</v>
      </c>
      <c r="Y3583">
        <v>8.35</v>
      </c>
      <c r="Z3583">
        <v>10.23</v>
      </c>
      <c r="AA3583">
        <v>23.76</v>
      </c>
      <c r="AB3583">
        <v>9.93</v>
      </c>
      <c r="AC3583">
        <v>22.5</v>
      </c>
    </row>
    <row r="3584" spans="1:29" x14ac:dyDescent="0.2">
      <c r="A3584" t="s">
        <v>667</v>
      </c>
      <c r="B3584" s="2" t="s">
        <v>4970</v>
      </c>
      <c r="C3584" s="2">
        <v>2</v>
      </c>
      <c r="D3584" s="2">
        <v>2</v>
      </c>
      <c r="E3584" s="2">
        <v>1</v>
      </c>
      <c r="F3584" s="1">
        <v>42933.463888888888</v>
      </c>
      <c r="G3584">
        <v>83.46</v>
      </c>
      <c r="H3584">
        <v>1.77</v>
      </c>
      <c r="I3584">
        <v>1.37</v>
      </c>
      <c r="J3584">
        <v>1.85</v>
      </c>
      <c r="K3584">
        <v>2.23</v>
      </c>
      <c r="L3584">
        <v>0.56000000000000005</v>
      </c>
      <c r="M3584">
        <v>0.52</v>
      </c>
      <c r="N3584">
        <v>1.76</v>
      </c>
      <c r="O3584">
        <v>1.75</v>
      </c>
      <c r="P3584">
        <v>2.63</v>
      </c>
      <c r="Q3584">
        <v>3.27</v>
      </c>
      <c r="R3584">
        <v>4.87</v>
      </c>
      <c r="S3584">
        <v>13.64</v>
      </c>
      <c r="T3584">
        <v>4.38</v>
      </c>
      <c r="U3584">
        <v>1.5</v>
      </c>
      <c r="V3584">
        <v>1.48</v>
      </c>
      <c r="W3584">
        <v>73.39</v>
      </c>
      <c r="X3584">
        <v>7.59</v>
      </c>
      <c r="Y3584">
        <v>9.77</v>
      </c>
      <c r="Z3584">
        <v>14.9</v>
      </c>
      <c r="AA3584">
        <v>26.77</v>
      </c>
      <c r="AB3584">
        <v>12.86</v>
      </c>
      <c r="AC3584">
        <v>31.78</v>
      </c>
    </row>
    <row r="3585" spans="1:29" x14ac:dyDescent="0.2">
      <c r="A3585" t="s">
        <v>1866</v>
      </c>
      <c r="B3585" s="2" t="s">
        <v>5046</v>
      </c>
      <c r="C3585" s="2">
        <v>2</v>
      </c>
      <c r="D3585" s="2">
        <v>1</v>
      </c>
      <c r="E3585" s="2">
        <v>1</v>
      </c>
      <c r="F3585" s="1">
        <v>42990.65347222222</v>
      </c>
      <c r="G3585">
        <v>83.46</v>
      </c>
      <c r="H3585">
        <v>1.93</v>
      </c>
      <c r="I3585">
        <v>1.54</v>
      </c>
      <c r="J3585">
        <v>3.55</v>
      </c>
      <c r="K3585">
        <v>2.15</v>
      </c>
      <c r="L3585">
        <v>0.32</v>
      </c>
      <c r="M3585">
        <v>0.28000000000000003</v>
      </c>
      <c r="N3585">
        <v>1.91</v>
      </c>
      <c r="O3585">
        <v>1.91</v>
      </c>
      <c r="P3585">
        <v>1.66</v>
      </c>
      <c r="Q3585">
        <v>2.2400000000000002</v>
      </c>
      <c r="R3585">
        <v>8.4700000000000006</v>
      </c>
      <c r="S3585">
        <v>13.44</v>
      </c>
      <c r="T3585">
        <v>5.05</v>
      </c>
      <c r="U3585">
        <v>1.39</v>
      </c>
      <c r="V3585">
        <v>1.51</v>
      </c>
      <c r="W3585">
        <v>70</v>
      </c>
      <c r="X3585">
        <v>8</v>
      </c>
      <c r="Y3585">
        <v>7.69</v>
      </c>
      <c r="Z3585">
        <v>15.92</v>
      </c>
      <c r="AA3585">
        <v>16.29</v>
      </c>
      <c r="AB3585">
        <v>8.14</v>
      </c>
      <c r="AC3585">
        <v>19.28</v>
      </c>
    </row>
    <row r="3586" spans="1:29" x14ac:dyDescent="0.2">
      <c r="A3586" t="s">
        <v>972</v>
      </c>
      <c r="B3586" s="2" t="s">
        <v>4797</v>
      </c>
      <c r="C3586" s="2">
        <v>1</v>
      </c>
      <c r="D3586" s="2">
        <v>2</v>
      </c>
      <c r="E3586" s="2">
        <v>2</v>
      </c>
      <c r="F3586" s="1">
        <v>42955.648611111108</v>
      </c>
      <c r="G3586">
        <v>83.46</v>
      </c>
      <c r="H3586">
        <v>1.83</v>
      </c>
      <c r="I3586">
        <v>1.31</v>
      </c>
      <c r="J3586">
        <v>3.23</v>
      </c>
      <c r="K3586">
        <v>2.0099999999999998</v>
      </c>
      <c r="L3586">
        <v>0.46</v>
      </c>
      <c r="M3586">
        <v>0.57999999999999996</v>
      </c>
      <c r="N3586">
        <v>1.69</v>
      </c>
      <c r="O3586">
        <v>1.65</v>
      </c>
      <c r="P3586">
        <v>2.12</v>
      </c>
      <c r="Q3586">
        <v>2.78</v>
      </c>
      <c r="R3586">
        <v>8.24</v>
      </c>
      <c r="S3586">
        <v>12.41</v>
      </c>
      <c r="T3586">
        <v>3.9</v>
      </c>
      <c r="U3586">
        <v>1.88</v>
      </c>
      <c r="V3586">
        <v>1.52</v>
      </c>
      <c r="W3586">
        <v>70.900000000000006</v>
      </c>
      <c r="X3586">
        <v>6.6</v>
      </c>
      <c r="Y3586">
        <v>7.85</v>
      </c>
      <c r="Z3586">
        <v>14.09</v>
      </c>
      <c r="AA3586">
        <v>24.66</v>
      </c>
      <c r="AB3586">
        <v>7.05</v>
      </c>
      <c r="AC3586">
        <v>18.53</v>
      </c>
    </row>
    <row r="3587" spans="1:29" x14ac:dyDescent="0.2">
      <c r="A3587" t="s">
        <v>801</v>
      </c>
      <c r="B3587" s="2" t="s">
        <v>4741</v>
      </c>
      <c r="C3587" s="2">
        <v>2</v>
      </c>
      <c r="D3587" s="2">
        <v>2</v>
      </c>
      <c r="E3587" s="2">
        <v>1</v>
      </c>
      <c r="F3587" s="1">
        <v>42948.585416666669</v>
      </c>
      <c r="G3587">
        <v>83.46</v>
      </c>
      <c r="H3587">
        <v>1.85</v>
      </c>
      <c r="I3587">
        <v>1.39</v>
      </c>
      <c r="J3587">
        <v>2.3199999999999998</v>
      </c>
      <c r="K3587">
        <v>2.13</v>
      </c>
      <c r="L3587">
        <v>0.54</v>
      </c>
      <c r="M3587">
        <v>0.62</v>
      </c>
      <c r="N3587">
        <v>1.72</v>
      </c>
      <c r="O3587">
        <v>1.71</v>
      </c>
      <c r="P3587">
        <v>2.5099999999999998</v>
      </c>
      <c r="Q3587">
        <v>3.15</v>
      </c>
      <c r="R3587">
        <v>7.06</v>
      </c>
      <c r="S3587">
        <v>13.05</v>
      </c>
      <c r="T3587">
        <v>3.79</v>
      </c>
      <c r="U3587">
        <v>1.6</v>
      </c>
      <c r="V3587">
        <v>1.51</v>
      </c>
      <c r="W3587">
        <v>72.39</v>
      </c>
      <c r="X3587">
        <v>5.81</v>
      </c>
      <c r="Y3587">
        <v>6.22</v>
      </c>
      <c r="Z3587">
        <v>12.8</v>
      </c>
      <c r="AA3587">
        <v>22.61</v>
      </c>
      <c r="AB3587">
        <v>8.06</v>
      </c>
      <c r="AC3587">
        <v>19.05</v>
      </c>
    </row>
    <row r="3588" spans="1:29" x14ac:dyDescent="0.2">
      <c r="A3588" t="s">
        <v>1120</v>
      </c>
      <c r="B3588" s="2" t="s">
        <v>5182</v>
      </c>
      <c r="C3588" s="2">
        <v>2</v>
      </c>
      <c r="D3588" s="2">
        <v>2</v>
      </c>
      <c r="E3588" s="2">
        <v>2</v>
      </c>
      <c r="F3588" s="1">
        <v>42963.615277777775</v>
      </c>
      <c r="G3588">
        <v>83.46</v>
      </c>
      <c r="H3588">
        <v>1.66</v>
      </c>
      <c r="I3588">
        <v>1.07</v>
      </c>
      <c r="J3588">
        <v>3.76</v>
      </c>
      <c r="K3588">
        <v>1.8</v>
      </c>
      <c r="L3588">
        <v>0.4</v>
      </c>
      <c r="M3588">
        <v>0.43</v>
      </c>
      <c r="N3588">
        <v>1.3</v>
      </c>
      <c r="O3588">
        <v>1.31</v>
      </c>
      <c r="P3588">
        <v>1.97</v>
      </c>
      <c r="Q3588">
        <v>2.58</v>
      </c>
      <c r="R3588">
        <v>9.35</v>
      </c>
      <c r="S3588">
        <v>9.31</v>
      </c>
      <c r="T3588">
        <v>4.88</v>
      </c>
      <c r="U3588">
        <v>1.6</v>
      </c>
      <c r="V3588">
        <v>1.33</v>
      </c>
      <c r="W3588">
        <v>71.28</v>
      </c>
      <c r="X3588">
        <v>7.98</v>
      </c>
      <c r="Y3588">
        <v>9.39</v>
      </c>
      <c r="Z3588">
        <v>10.61</v>
      </c>
      <c r="AA3588">
        <v>19.34</v>
      </c>
      <c r="AB3588">
        <v>6.03</v>
      </c>
      <c r="AC3588">
        <v>18.14</v>
      </c>
    </row>
    <row r="3589" spans="1:29" x14ac:dyDescent="0.2">
      <c r="A3589" t="s">
        <v>1407</v>
      </c>
      <c r="B3589" s="2" t="s">
        <v>5173</v>
      </c>
      <c r="C3589" s="2">
        <v>2</v>
      </c>
      <c r="D3589" s="2">
        <v>1</v>
      </c>
      <c r="E3589" s="2">
        <v>2</v>
      </c>
      <c r="F3589" s="1">
        <v>42976.481249999997</v>
      </c>
      <c r="G3589">
        <v>83.46</v>
      </c>
      <c r="H3589">
        <v>1.85</v>
      </c>
      <c r="I3589">
        <v>1.31</v>
      </c>
      <c r="J3589">
        <v>3.65</v>
      </c>
      <c r="K3589">
        <v>1.96</v>
      </c>
      <c r="L3589">
        <v>0.41</v>
      </c>
      <c r="M3589">
        <v>0.41</v>
      </c>
      <c r="N3589">
        <v>1.64</v>
      </c>
      <c r="O3589">
        <v>1.64</v>
      </c>
      <c r="P3589">
        <v>1.95</v>
      </c>
      <c r="Q3589">
        <v>2.2400000000000002</v>
      </c>
      <c r="R3589">
        <v>8.33</v>
      </c>
      <c r="S3589">
        <v>12</v>
      </c>
      <c r="T3589">
        <v>4.5999999999999996</v>
      </c>
      <c r="U3589">
        <v>1.67</v>
      </c>
      <c r="V3589">
        <v>1.49</v>
      </c>
      <c r="W3589">
        <v>70.69</v>
      </c>
      <c r="X3589">
        <v>7.03</v>
      </c>
      <c r="Y3589">
        <v>8.74</v>
      </c>
      <c r="Z3589">
        <v>12.36</v>
      </c>
      <c r="AA3589">
        <v>22.13</v>
      </c>
      <c r="AB3589">
        <v>6.71</v>
      </c>
      <c r="AC3589">
        <v>18.72</v>
      </c>
    </row>
    <row r="3590" spans="1:29" x14ac:dyDescent="0.2">
      <c r="A3590" t="s">
        <v>261</v>
      </c>
      <c r="B3590" s="2" t="s">
        <v>4815</v>
      </c>
      <c r="C3590" s="2">
        <v>1</v>
      </c>
      <c r="D3590" s="2">
        <v>2</v>
      </c>
      <c r="E3590" s="2">
        <v>1</v>
      </c>
      <c r="F3590" s="1">
        <v>42913.620833333334</v>
      </c>
      <c r="G3590">
        <v>83.45</v>
      </c>
      <c r="H3590">
        <v>1.83</v>
      </c>
      <c r="I3590">
        <v>1.27</v>
      </c>
      <c r="J3590">
        <v>2.08</v>
      </c>
      <c r="K3590">
        <v>2</v>
      </c>
      <c r="L3590">
        <v>0.49</v>
      </c>
      <c r="M3590">
        <v>0.56999999999999995</v>
      </c>
      <c r="N3590">
        <v>1.86</v>
      </c>
      <c r="O3590">
        <v>1.84</v>
      </c>
      <c r="P3590">
        <v>2.44</v>
      </c>
      <c r="Q3590">
        <v>3</v>
      </c>
      <c r="R3590">
        <v>7.17</v>
      </c>
      <c r="S3590">
        <v>14.25</v>
      </c>
      <c r="T3590">
        <v>4.79</v>
      </c>
      <c r="U3590">
        <v>1.84</v>
      </c>
      <c r="V3590">
        <v>1.64</v>
      </c>
      <c r="W3590">
        <v>70.73</v>
      </c>
      <c r="X3590">
        <v>8.1199999999999992</v>
      </c>
      <c r="Y3590">
        <v>9.8800000000000008</v>
      </c>
      <c r="Z3590">
        <v>15.87</v>
      </c>
      <c r="AA3590">
        <v>35.630000000000003</v>
      </c>
      <c r="AB3590">
        <v>10.37</v>
      </c>
      <c r="AC3590">
        <v>35.21</v>
      </c>
    </row>
    <row r="3591" spans="1:29" x14ac:dyDescent="0.2">
      <c r="A3591" t="s">
        <v>3900</v>
      </c>
      <c r="B3591" s="2" t="s">
        <v>4773</v>
      </c>
      <c r="C3591" s="2">
        <v>1</v>
      </c>
      <c r="D3591" s="2">
        <v>1</v>
      </c>
      <c r="E3591" s="2">
        <v>5</v>
      </c>
      <c r="F3591" s="1">
        <v>43280.644444444442</v>
      </c>
      <c r="G3591">
        <v>83.44</v>
      </c>
      <c r="H3591">
        <v>2.4900000000000002</v>
      </c>
      <c r="I3591">
        <v>1.49</v>
      </c>
      <c r="J3591">
        <v>3.86</v>
      </c>
      <c r="K3591">
        <v>2.5099999999999998</v>
      </c>
      <c r="L3591">
        <v>0.2</v>
      </c>
      <c r="M3591">
        <v>0.22</v>
      </c>
      <c r="N3591">
        <v>1.89</v>
      </c>
      <c r="O3591">
        <v>1.89</v>
      </c>
      <c r="P3591">
        <v>1.44</v>
      </c>
      <c r="Q3591">
        <v>1.75</v>
      </c>
      <c r="R3591">
        <v>9.07</v>
      </c>
      <c r="S3591">
        <v>13.31</v>
      </c>
      <c r="T3591">
        <v>5.29</v>
      </c>
      <c r="U3591">
        <v>2.08</v>
      </c>
      <c r="V3591">
        <v>1.61</v>
      </c>
      <c r="W3591">
        <v>67.94</v>
      </c>
      <c r="X3591">
        <v>6.55</v>
      </c>
      <c r="Y3591">
        <v>8.0500000000000007</v>
      </c>
      <c r="Z3591">
        <v>14.12</v>
      </c>
      <c r="AA3591">
        <v>24.06</v>
      </c>
      <c r="AB3591">
        <v>9.1999999999999993</v>
      </c>
      <c r="AC3591">
        <v>24.75</v>
      </c>
    </row>
    <row r="3592" spans="1:29" x14ac:dyDescent="0.2">
      <c r="A3592" t="s">
        <v>388</v>
      </c>
      <c r="B3592" s="2" t="s">
        <v>4808</v>
      </c>
      <c r="C3592" s="2">
        <v>1</v>
      </c>
      <c r="D3592" s="2">
        <v>2</v>
      </c>
      <c r="E3592" s="2">
        <v>1</v>
      </c>
      <c r="F3592" s="1">
        <v>42916.501388888886</v>
      </c>
      <c r="G3592">
        <v>83.44</v>
      </c>
      <c r="H3592">
        <v>2.12</v>
      </c>
      <c r="I3592">
        <v>1.37</v>
      </c>
      <c r="J3592">
        <v>3.16</v>
      </c>
      <c r="K3592">
        <v>2.46</v>
      </c>
      <c r="L3592">
        <v>0.47</v>
      </c>
      <c r="M3592">
        <v>0.45</v>
      </c>
      <c r="N3592">
        <v>1.72</v>
      </c>
      <c r="O3592">
        <v>1.73</v>
      </c>
      <c r="P3592">
        <v>2.36</v>
      </c>
      <c r="Q3592">
        <v>2.9</v>
      </c>
      <c r="R3592">
        <v>6.92</v>
      </c>
      <c r="S3592">
        <v>13.03</v>
      </c>
      <c r="T3592">
        <v>4.84</v>
      </c>
      <c r="U3592">
        <v>1.91</v>
      </c>
      <c r="V3592">
        <v>1.54</v>
      </c>
      <c r="W3592">
        <v>70.92</v>
      </c>
      <c r="X3592">
        <v>7.09</v>
      </c>
      <c r="Y3592">
        <v>9.5500000000000007</v>
      </c>
      <c r="Z3592">
        <v>12</v>
      </c>
      <c r="AA3592">
        <v>27.69</v>
      </c>
      <c r="AB3592">
        <v>9.57</v>
      </c>
      <c r="AC3592">
        <v>27.7</v>
      </c>
    </row>
    <row r="3593" spans="1:29" x14ac:dyDescent="0.2">
      <c r="A3593" t="s">
        <v>4425</v>
      </c>
      <c r="B3593" s="2" t="s">
        <v>4791</v>
      </c>
      <c r="C3593" s="2">
        <v>1</v>
      </c>
      <c r="D3593" s="2">
        <v>1</v>
      </c>
      <c r="E3593" s="2">
        <v>5</v>
      </c>
      <c r="F3593" s="1">
        <v>43291.604166666664</v>
      </c>
      <c r="G3593">
        <v>83.44</v>
      </c>
      <c r="H3593">
        <v>2.2999999999999998</v>
      </c>
      <c r="I3593">
        <v>1.57</v>
      </c>
      <c r="J3593">
        <v>3.94</v>
      </c>
      <c r="K3593">
        <v>2.4300000000000002</v>
      </c>
      <c r="L3593">
        <v>0.33</v>
      </c>
      <c r="M3593">
        <v>0.18</v>
      </c>
      <c r="N3593">
        <v>1.85</v>
      </c>
      <c r="O3593">
        <v>1.83</v>
      </c>
      <c r="P3593">
        <v>1.78</v>
      </c>
      <c r="Q3593">
        <v>2.12</v>
      </c>
      <c r="R3593">
        <v>8.56</v>
      </c>
      <c r="S3593">
        <v>13.26</v>
      </c>
      <c r="T3593">
        <v>4.91</v>
      </c>
      <c r="U3593">
        <v>1.78</v>
      </c>
      <c r="V3593">
        <v>1.58</v>
      </c>
      <c r="W3593">
        <v>69.88</v>
      </c>
      <c r="X3593">
        <v>6.5</v>
      </c>
      <c r="Y3593">
        <v>8.14</v>
      </c>
      <c r="Z3593">
        <v>12.18</v>
      </c>
      <c r="AA3593">
        <v>20.76</v>
      </c>
      <c r="AB3593">
        <v>9.1</v>
      </c>
      <c r="AC3593">
        <v>22.32</v>
      </c>
    </row>
    <row r="3594" spans="1:29" x14ac:dyDescent="0.2">
      <c r="A3594" t="s">
        <v>52</v>
      </c>
      <c r="B3594" s="2" t="s">
        <v>5152</v>
      </c>
      <c r="C3594" s="2">
        <v>2</v>
      </c>
      <c r="D3594" s="2">
        <v>2</v>
      </c>
      <c r="E3594" s="2">
        <v>1</v>
      </c>
      <c r="F3594" s="1">
        <v>42898.631249999999</v>
      </c>
      <c r="G3594">
        <v>83.44</v>
      </c>
      <c r="H3594">
        <v>2.16</v>
      </c>
      <c r="I3594">
        <v>1.51</v>
      </c>
      <c r="J3594">
        <v>2.1</v>
      </c>
      <c r="K3594">
        <v>2.58</v>
      </c>
      <c r="L3594">
        <v>0.55000000000000004</v>
      </c>
      <c r="M3594">
        <v>0.54</v>
      </c>
      <c r="N3594">
        <v>2.1</v>
      </c>
      <c r="O3594">
        <v>2.11</v>
      </c>
      <c r="P3594">
        <v>2.88</v>
      </c>
      <c r="Q3594">
        <v>3.6</v>
      </c>
      <c r="R3594">
        <v>4.99</v>
      </c>
      <c r="S3594">
        <v>16.899999999999999</v>
      </c>
      <c r="T3594">
        <v>5.18</v>
      </c>
      <c r="U3594">
        <v>1.84</v>
      </c>
      <c r="V3594">
        <v>1.73</v>
      </c>
      <c r="W3594">
        <v>71.58</v>
      </c>
      <c r="X3594">
        <v>11.31</v>
      </c>
      <c r="Y3594">
        <v>11.13</v>
      </c>
      <c r="Z3594">
        <v>23.08</v>
      </c>
      <c r="AA3594">
        <v>35.479999999999997</v>
      </c>
      <c r="AB3594">
        <v>11.91</v>
      </c>
      <c r="AC3594">
        <v>47.92</v>
      </c>
    </row>
    <row r="3595" spans="1:29" x14ac:dyDescent="0.2">
      <c r="A3595" t="s">
        <v>1667</v>
      </c>
      <c r="B3595" s="2" t="s">
        <v>4901</v>
      </c>
      <c r="C3595" s="2">
        <v>1</v>
      </c>
      <c r="D3595" s="2">
        <v>1</v>
      </c>
      <c r="E3595" s="2">
        <v>2</v>
      </c>
      <c r="F3595" s="1">
        <v>42990.42083333333</v>
      </c>
      <c r="G3595">
        <v>83.44</v>
      </c>
      <c r="H3595">
        <v>1.85</v>
      </c>
      <c r="I3595">
        <v>1.34</v>
      </c>
      <c r="J3595">
        <v>3.76</v>
      </c>
      <c r="K3595">
        <v>1.95</v>
      </c>
      <c r="L3595">
        <v>0.35</v>
      </c>
      <c r="M3595">
        <v>0.41</v>
      </c>
      <c r="N3595">
        <v>1.61</v>
      </c>
      <c r="O3595">
        <v>1.6</v>
      </c>
      <c r="P3595">
        <v>1.78</v>
      </c>
      <c r="Q3595">
        <v>2.11</v>
      </c>
      <c r="R3595">
        <v>9.6199999999999992</v>
      </c>
      <c r="S3595">
        <v>11.06</v>
      </c>
      <c r="T3595">
        <v>4.74</v>
      </c>
      <c r="U3595">
        <v>1.71</v>
      </c>
      <c r="V3595">
        <v>1.47</v>
      </c>
      <c r="W3595">
        <v>70.59</v>
      </c>
      <c r="X3595">
        <v>5.78</v>
      </c>
      <c r="Y3595">
        <v>6.75</v>
      </c>
      <c r="Z3595">
        <v>10.72</v>
      </c>
      <c r="AA3595">
        <v>15.13</v>
      </c>
      <c r="AB3595">
        <v>4.97</v>
      </c>
      <c r="AC3595">
        <v>14.1</v>
      </c>
    </row>
    <row r="3596" spans="1:29" x14ac:dyDescent="0.2">
      <c r="A3596" t="s">
        <v>821</v>
      </c>
      <c r="B3596" s="2" t="s">
        <v>4889</v>
      </c>
      <c r="C3596" s="2">
        <v>1</v>
      </c>
      <c r="D3596" s="2">
        <v>2</v>
      </c>
      <c r="E3596" s="2">
        <v>1</v>
      </c>
      <c r="F3596" s="1">
        <v>42948.621527777781</v>
      </c>
      <c r="G3596">
        <v>83.44</v>
      </c>
      <c r="H3596">
        <v>1.95</v>
      </c>
      <c r="I3596">
        <v>1.19</v>
      </c>
      <c r="J3596">
        <v>4.01</v>
      </c>
      <c r="K3596">
        <v>2</v>
      </c>
      <c r="L3596">
        <v>0.41</v>
      </c>
      <c r="M3596">
        <v>0.46</v>
      </c>
      <c r="N3596">
        <v>1.47</v>
      </c>
      <c r="O3596">
        <v>1.48</v>
      </c>
      <c r="P3596">
        <v>2.25</v>
      </c>
      <c r="Q3596">
        <v>2.78</v>
      </c>
      <c r="R3596">
        <v>8.5</v>
      </c>
      <c r="S3596">
        <v>10.72</v>
      </c>
      <c r="T3596">
        <v>5.5</v>
      </c>
      <c r="U3596">
        <v>1.81</v>
      </c>
      <c r="V3596">
        <v>1.49</v>
      </c>
      <c r="W3596">
        <v>70.77</v>
      </c>
      <c r="X3596">
        <v>8.8800000000000008</v>
      </c>
      <c r="Y3596">
        <v>9.31</v>
      </c>
      <c r="Z3596">
        <v>12.79</v>
      </c>
      <c r="AA3596">
        <v>21.79</v>
      </c>
      <c r="AB3596">
        <v>5.82</v>
      </c>
      <c r="AC3596">
        <v>27.53</v>
      </c>
    </row>
    <row r="3597" spans="1:29" x14ac:dyDescent="0.2">
      <c r="A3597" t="s">
        <v>4075</v>
      </c>
      <c r="B3597" s="2" t="s">
        <v>4814</v>
      </c>
      <c r="C3597" s="2">
        <v>2</v>
      </c>
      <c r="D3597" s="2">
        <v>2</v>
      </c>
      <c r="E3597" s="2">
        <v>5</v>
      </c>
      <c r="F3597" s="1">
        <v>43283.649305555555</v>
      </c>
      <c r="G3597">
        <v>83.43</v>
      </c>
      <c r="H3597">
        <v>2.0099999999999998</v>
      </c>
      <c r="I3597">
        <v>1.26</v>
      </c>
      <c r="J3597">
        <v>3.22</v>
      </c>
      <c r="K3597">
        <v>1.95</v>
      </c>
      <c r="L3597">
        <v>0.2</v>
      </c>
      <c r="M3597">
        <v>0.14000000000000001</v>
      </c>
      <c r="N3597">
        <v>1.59</v>
      </c>
      <c r="O3597">
        <v>1.58</v>
      </c>
      <c r="P3597">
        <v>1.32</v>
      </c>
      <c r="Q3597">
        <v>1.35</v>
      </c>
      <c r="R3597">
        <v>10.25</v>
      </c>
      <c r="S3597">
        <v>10.77</v>
      </c>
      <c r="T3597">
        <v>5.09</v>
      </c>
      <c r="U3597">
        <v>1.59</v>
      </c>
      <c r="V3597">
        <v>1.45</v>
      </c>
      <c r="W3597">
        <v>68.760000000000005</v>
      </c>
      <c r="X3597">
        <v>6.35</v>
      </c>
      <c r="Y3597">
        <v>7.61</v>
      </c>
      <c r="Z3597">
        <v>8.89</v>
      </c>
      <c r="AA3597">
        <v>20.420000000000002</v>
      </c>
      <c r="AB3597">
        <v>7.75</v>
      </c>
      <c r="AC3597">
        <v>19.25</v>
      </c>
    </row>
    <row r="3598" spans="1:29" x14ac:dyDescent="0.2">
      <c r="A3598" t="s">
        <v>4683</v>
      </c>
      <c r="B3598" s="2" t="s">
        <v>4904</v>
      </c>
      <c r="C3598" s="2">
        <v>1</v>
      </c>
      <c r="D3598" s="2">
        <v>1</v>
      </c>
      <c r="E3598" s="2">
        <v>5</v>
      </c>
      <c r="F3598" s="1">
        <v>43307.38958333333</v>
      </c>
      <c r="G3598">
        <v>83.43</v>
      </c>
      <c r="H3598">
        <v>2.15</v>
      </c>
      <c r="I3598">
        <v>1.21</v>
      </c>
      <c r="J3598">
        <v>3.03</v>
      </c>
      <c r="K3598">
        <v>2.12</v>
      </c>
      <c r="L3598">
        <v>0.16</v>
      </c>
      <c r="M3598">
        <v>0.12</v>
      </c>
      <c r="N3598">
        <v>1.64</v>
      </c>
      <c r="O3598">
        <v>1.64</v>
      </c>
      <c r="P3598">
        <v>1.1299999999999999</v>
      </c>
      <c r="Q3598">
        <v>1.51</v>
      </c>
      <c r="R3598">
        <v>10.75</v>
      </c>
      <c r="S3598">
        <v>11.12</v>
      </c>
      <c r="T3598">
        <v>4.3</v>
      </c>
      <c r="U3598">
        <v>1.88</v>
      </c>
      <c r="V3598">
        <v>1.52</v>
      </c>
      <c r="W3598">
        <v>67.81</v>
      </c>
      <c r="X3598">
        <v>6.58</v>
      </c>
      <c r="Y3598">
        <v>8.08</v>
      </c>
      <c r="Z3598">
        <v>10.7</v>
      </c>
      <c r="AA3598">
        <v>24.53</v>
      </c>
      <c r="AB3598">
        <v>8.11</v>
      </c>
      <c r="AC3598">
        <v>14.78</v>
      </c>
    </row>
    <row r="3599" spans="1:29" x14ac:dyDescent="0.2">
      <c r="A3599" t="s">
        <v>4189</v>
      </c>
      <c r="B3599" s="2" t="s">
        <v>5136</v>
      </c>
      <c r="C3599" s="2">
        <v>2</v>
      </c>
      <c r="D3599" s="2">
        <v>1</v>
      </c>
      <c r="E3599" s="2">
        <v>5</v>
      </c>
      <c r="F3599" s="1">
        <v>43286.404861111114</v>
      </c>
      <c r="G3599">
        <v>83.43</v>
      </c>
      <c r="H3599">
        <v>2.2000000000000002</v>
      </c>
      <c r="I3599">
        <v>1.33</v>
      </c>
      <c r="J3599">
        <v>4.12</v>
      </c>
      <c r="K3599">
        <v>2.15</v>
      </c>
      <c r="L3599">
        <v>0.32</v>
      </c>
      <c r="M3599">
        <v>0.27</v>
      </c>
      <c r="N3599">
        <v>1.6</v>
      </c>
      <c r="O3599">
        <v>1.6</v>
      </c>
      <c r="P3599">
        <v>1.68</v>
      </c>
      <c r="Q3599">
        <v>1.73</v>
      </c>
      <c r="R3599">
        <v>8.89</v>
      </c>
      <c r="S3599">
        <v>11.47</v>
      </c>
      <c r="T3599">
        <v>5.18</v>
      </c>
      <c r="U3599">
        <v>1.86</v>
      </c>
      <c r="V3599">
        <v>1.49</v>
      </c>
      <c r="W3599">
        <v>69.599999999999994</v>
      </c>
      <c r="X3599">
        <v>7.16</v>
      </c>
      <c r="Y3599">
        <v>8.8699999999999992</v>
      </c>
      <c r="Z3599">
        <v>10.54</v>
      </c>
      <c r="AA3599">
        <v>23.21</v>
      </c>
      <c r="AB3599">
        <v>8.2899999999999991</v>
      </c>
      <c r="AC3599">
        <v>21.19</v>
      </c>
    </row>
    <row r="3600" spans="1:29" x14ac:dyDescent="0.2">
      <c r="A3600" t="s">
        <v>3711</v>
      </c>
      <c r="B3600" s="2" t="s">
        <v>5112</v>
      </c>
      <c r="C3600" s="2">
        <v>2</v>
      </c>
      <c r="D3600" s="2">
        <v>1</v>
      </c>
      <c r="E3600" s="2">
        <v>4</v>
      </c>
      <c r="F3600" s="1">
        <v>43217.563194444447</v>
      </c>
      <c r="G3600">
        <v>83.43</v>
      </c>
      <c r="H3600">
        <v>1.96</v>
      </c>
      <c r="I3600">
        <v>1.37</v>
      </c>
      <c r="J3600">
        <v>1.42</v>
      </c>
      <c r="K3600">
        <v>2.78</v>
      </c>
      <c r="L3600">
        <v>0.72</v>
      </c>
      <c r="M3600">
        <v>0.39</v>
      </c>
      <c r="N3600">
        <v>2</v>
      </c>
      <c r="O3600">
        <v>1.94</v>
      </c>
      <c r="P3600">
        <v>3.41</v>
      </c>
      <c r="Q3600">
        <v>4.07</v>
      </c>
      <c r="R3600">
        <v>1.6</v>
      </c>
      <c r="S3600">
        <v>16.87</v>
      </c>
      <c r="T3600">
        <v>3.67</v>
      </c>
      <c r="U3600">
        <v>2.36</v>
      </c>
      <c r="V3600">
        <v>1.65</v>
      </c>
      <c r="W3600">
        <v>75.11</v>
      </c>
      <c r="X3600">
        <v>17.399999999999999</v>
      </c>
      <c r="Y3600">
        <v>23.98</v>
      </c>
      <c r="Z3600">
        <v>38.020000000000003</v>
      </c>
      <c r="AA3600">
        <v>69.75</v>
      </c>
      <c r="AB3600">
        <v>20.440000000000001</v>
      </c>
      <c r="AC3600">
        <v>70.64</v>
      </c>
    </row>
    <row r="3601" spans="1:29" x14ac:dyDescent="0.2">
      <c r="A3601" t="s">
        <v>4334</v>
      </c>
      <c r="B3601" s="2" t="s">
        <v>4776</v>
      </c>
      <c r="C3601" s="2">
        <v>1</v>
      </c>
      <c r="D3601" s="2">
        <v>1</v>
      </c>
      <c r="E3601" s="2">
        <v>5</v>
      </c>
      <c r="F3601" s="1">
        <v>43286.631944444445</v>
      </c>
      <c r="G3601">
        <v>83.43</v>
      </c>
      <c r="H3601">
        <v>2.06</v>
      </c>
      <c r="I3601">
        <v>1.1399999999999999</v>
      </c>
      <c r="J3601">
        <v>3.19</v>
      </c>
      <c r="K3601">
        <v>2.21</v>
      </c>
      <c r="L3601">
        <v>0.2</v>
      </c>
      <c r="M3601">
        <v>0.21</v>
      </c>
      <c r="N3601">
        <v>1.3</v>
      </c>
      <c r="O3601">
        <v>1.32</v>
      </c>
      <c r="P3601">
        <v>1.25</v>
      </c>
      <c r="Q3601">
        <v>1.1499999999999999</v>
      </c>
      <c r="R3601">
        <v>10.99</v>
      </c>
      <c r="S3601">
        <v>8.5299999999999994</v>
      </c>
      <c r="T3601">
        <v>4.7300000000000004</v>
      </c>
      <c r="U3601">
        <v>1.94</v>
      </c>
      <c r="V3601">
        <v>1.34</v>
      </c>
      <c r="W3601">
        <v>68.47</v>
      </c>
      <c r="X3601">
        <v>6.37</v>
      </c>
      <c r="Y3601">
        <v>8.19</v>
      </c>
      <c r="Z3601">
        <v>9.08</v>
      </c>
      <c r="AA3601">
        <v>18.97</v>
      </c>
      <c r="AB3601">
        <v>6.33</v>
      </c>
      <c r="AC3601">
        <v>17.010000000000002</v>
      </c>
    </row>
    <row r="3602" spans="1:29" x14ac:dyDescent="0.2">
      <c r="A3602" t="s">
        <v>1524</v>
      </c>
      <c r="B3602" s="2" t="s">
        <v>5075</v>
      </c>
      <c r="C3602" s="2">
        <v>2</v>
      </c>
      <c r="D3602" s="2">
        <v>2</v>
      </c>
      <c r="E3602" s="2">
        <v>2</v>
      </c>
      <c r="F3602" s="1">
        <v>42979.658333333333</v>
      </c>
      <c r="G3602">
        <v>83.42</v>
      </c>
      <c r="H3602">
        <v>2</v>
      </c>
      <c r="I3602">
        <v>1.36</v>
      </c>
      <c r="J3602">
        <v>3.86</v>
      </c>
      <c r="K3602">
        <v>2.08</v>
      </c>
      <c r="L3602">
        <v>0.39</v>
      </c>
      <c r="M3602">
        <v>0.33</v>
      </c>
      <c r="N3602">
        <v>1.72</v>
      </c>
      <c r="O3602">
        <v>1.71</v>
      </c>
      <c r="P3602">
        <v>1.89</v>
      </c>
      <c r="Q3602">
        <v>2.2799999999999998</v>
      </c>
      <c r="R3602">
        <v>8.1199999999999992</v>
      </c>
      <c r="S3602">
        <v>12.47</v>
      </c>
      <c r="T3602">
        <v>4.76</v>
      </c>
      <c r="U3602">
        <v>1.73</v>
      </c>
      <c r="V3602">
        <v>1.51</v>
      </c>
      <c r="W3602">
        <v>70.7</v>
      </c>
      <c r="X3602">
        <v>6.82</v>
      </c>
      <c r="Y3602">
        <v>8.5399999999999991</v>
      </c>
      <c r="Z3602">
        <v>11.65</v>
      </c>
      <c r="AA3602">
        <v>22.84</v>
      </c>
      <c r="AB3602">
        <v>8.06</v>
      </c>
      <c r="AC3602">
        <v>19.239999999999998</v>
      </c>
    </row>
    <row r="3603" spans="1:29" x14ac:dyDescent="0.2">
      <c r="A3603" t="s">
        <v>4366</v>
      </c>
      <c r="B3603" s="2" t="s">
        <v>5124</v>
      </c>
      <c r="C3603" s="2">
        <v>2</v>
      </c>
      <c r="D3603" s="2">
        <v>1</v>
      </c>
      <c r="E3603" s="2">
        <v>5</v>
      </c>
      <c r="F3603" s="1">
        <v>43291.53125</v>
      </c>
      <c r="G3603">
        <v>83.42</v>
      </c>
      <c r="H3603">
        <v>2.13</v>
      </c>
      <c r="I3603">
        <v>1.34</v>
      </c>
      <c r="J3603">
        <v>3.41</v>
      </c>
      <c r="K3603">
        <v>2.2200000000000002</v>
      </c>
      <c r="L3603">
        <v>0.2</v>
      </c>
      <c r="M3603">
        <v>0.15</v>
      </c>
      <c r="N3603">
        <v>1.79</v>
      </c>
      <c r="O3603">
        <v>1.77</v>
      </c>
      <c r="P3603">
        <v>1.31</v>
      </c>
      <c r="Q3603">
        <v>1.59</v>
      </c>
      <c r="R3603">
        <v>8.52</v>
      </c>
      <c r="S3603">
        <v>12.65</v>
      </c>
      <c r="T3603">
        <v>4.96</v>
      </c>
      <c r="U3603">
        <v>1.71</v>
      </c>
      <c r="V3603">
        <v>1.49</v>
      </c>
      <c r="W3603">
        <v>69.84</v>
      </c>
      <c r="X3603">
        <v>6.95</v>
      </c>
      <c r="Y3603">
        <v>9.4499999999999993</v>
      </c>
      <c r="Z3603">
        <v>10.130000000000001</v>
      </c>
      <c r="AA3603">
        <v>27.57</v>
      </c>
      <c r="AB3603">
        <v>13.89</v>
      </c>
      <c r="AC3603">
        <v>24.97</v>
      </c>
    </row>
    <row r="3604" spans="1:29" x14ac:dyDescent="0.2">
      <c r="A3604" t="s">
        <v>4575</v>
      </c>
      <c r="B3604" s="2" t="s">
        <v>4824</v>
      </c>
      <c r="C3604" s="2">
        <v>1</v>
      </c>
      <c r="D3604" s="2">
        <v>2</v>
      </c>
      <c r="E3604" s="2">
        <v>5</v>
      </c>
      <c r="F3604" s="1">
        <v>43304.631944444445</v>
      </c>
      <c r="G3604">
        <v>83.41</v>
      </c>
      <c r="H3604">
        <v>2.33</v>
      </c>
      <c r="I3604">
        <v>1.29</v>
      </c>
      <c r="J3604">
        <v>3.74</v>
      </c>
      <c r="K3604">
        <v>2.5499999999999998</v>
      </c>
      <c r="L3604">
        <v>0.04</v>
      </c>
      <c r="M3604">
        <v>-0.16</v>
      </c>
      <c r="N3604">
        <v>1.88</v>
      </c>
      <c r="O3604">
        <v>1.89</v>
      </c>
      <c r="P3604">
        <v>0.9</v>
      </c>
      <c r="Q3604">
        <v>0.78</v>
      </c>
      <c r="R3604">
        <v>9.94</v>
      </c>
      <c r="S3604">
        <v>12.64</v>
      </c>
      <c r="T3604">
        <v>5.88</v>
      </c>
      <c r="U3604">
        <v>1.91</v>
      </c>
      <c r="V3604">
        <v>1.54</v>
      </c>
      <c r="W3604">
        <v>66.95</v>
      </c>
      <c r="X3604">
        <v>9.0399999999999991</v>
      </c>
      <c r="Y3604">
        <v>12.41</v>
      </c>
      <c r="Z3604">
        <v>11.7</v>
      </c>
      <c r="AA3604">
        <v>33.549999999999997</v>
      </c>
      <c r="AB3604">
        <v>14.28</v>
      </c>
      <c r="AC3604">
        <v>42.57</v>
      </c>
    </row>
    <row r="3605" spans="1:29" x14ac:dyDescent="0.2">
      <c r="A3605" t="s">
        <v>1155</v>
      </c>
      <c r="B3605" s="2" t="s">
        <v>4956</v>
      </c>
      <c r="C3605" s="2">
        <v>2</v>
      </c>
      <c r="D3605" s="2">
        <v>2</v>
      </c>
      <c r="E3605" s="2">
        <v>2</v>
      </c>
      <c r="F3605" s="1">
        <v>42965.452777777777</v>
      </c>
      <c r="G3605">
        <v>83.41</v>
      </c>
      <c r="H3605">
        <v>1.98</v>
      </c>
      <c r="I3605">
        <v>1.45</v>
      </c>
      <c r="J3605">
        <v>2.64</v>
      </c>
      <c r="K3605">
        <v>2.29</v>
      </c>
      <c r="L3605">
        <v>0.37</v>
      </c>
      <c r="M3605">
        <v>0.39</v>
      </c>
      <c r="N3605">
        <v>1.72</v>
      </c>
      <c r="O3605">
        <v>1.7</v>
      </c>
      <c r="P3605">
        <v>1.76</v>
      </c>
      <c r="Q3605">
        <v>2.33</v>
      </c>
      <c r="R3605">
        <v>8.15</v>
      </c>
      <c r="S3605">
        <v>12.06</v>
      </c>
      <c r="T3605">
        <v>3.92</v>
      </c>
      <c r="U3605">
        <v>1.77</v>
      </c>
      <c r="V3605">
        <v>1.44</v>
      </c>
      <c r="W3605">
        <v>71.739999999999995</v>
      </c>
      <c r="X3605">
        <v>5.46</v>
      </c>
      <c r="Y3605">
        <v>6.36</v>
      </c>
      <c r="Z3605">
        <v>10.92</v>
      </c>
      <c r="AA3605">
        <v>16.75</v>
      </c>
      <c r="AB3605">
        <v>7.95</v>
      </c>
      <c r="AC3605">
        <v>10.44</v>
      </c>
    </row>
    <row r="3606" spans="1:29" x14ac:dyDescent="0.2">
      <c r="A3606" t="s">
        <v>846</v>
      </c>
      <c r="B3606" s="2" t="s">
        <v>4728</v>
      </c>
      <c r="C3606" s="2">
        <v>1</v>
      </c>
      <c r="D3606" s="2">
        <v>2</v>
      </c>
      <c r="E3606" s="2">
        <v>1</v>
      </c>
      <c r="F3606" s="1">
        <v>42948.677083333336</v>
      </c>
      <c r="G3606">
        <v>83.41</v>
      </c>
      <c r="H3606">
        <v>1.84</v>
      </c>
      <c r="I3606">
        <v>1.36</v>
      </c>
      <c r="J3606">
        <v>2.0299999999999998</v>
      </c>
      <c r="K3606">
        <v>2.12</v>
      </c>
      <c r="L3606">
        <v>0.46</v>
      </c>
      <c r="M3606">
        <v>0.42</v>
      </c>
      <c r="N3606">
        <v>1.77</v>
      </c>
      <c r="O3606">
        <v>1.76</v>
      </c>
      <c r="P3606">
        <v>2.15</v>
      </c>
      <c r="Q3606">
        <v>2.48</v>
      </c>
      <c r="R3606">
        <v>7.05</v>
      </c>
      <c r="S3606">
        <v>13.27</v>
      </c>
      <c r="T3606">
        <v>3.93</v>
      </c>
      <c r="U3606">
        <v>1.63</v>
      </c>
      <c r="V3606">
        <v>1.52</v>
      </c>
      <c r="W3606">
        <v>72.48</v>
      </c>
      <c r="X3606">
        <v>6.44</v>
      </c>
      <c r="Y3606">
        <v>7.66</v>
      </c>
      <c r="Z3606">
        <v>12.11</v>
      </c>
      <c r="AA3606">
        <v>25.02</v>
      </c>
      <c r="AB3606">
        <v>9.2100000000000009</v>
      </c>
      <c r="AC3606">
        <v>17.45</v>
      </c>
    </row>
    <row r="3607" spans="1:29" x14ac:dyDescent="0.2">
      <c r="A3607" t="s">
        <v>4154</v>
      </c>
      <c r="B3607" s="2" t="s">
        <v>4958</v>
      </c>
      <c r="C3607" s="2">
        <v>2</v>
      </c>
      <c r="D3607" s="2">
        <v>1</v>
      </c>
      <c r="E3607" s="2">
        <v>5</v>
      </c>
      <c r="F3607" s="1">
        <v>43284.444444444445</v>
      </c>
      <c r="G3607">
        <v>83.41</v>
      </c>
      <c r="H3607">
        <v>2.13</v>
      </c>
      <c r="I3607">
        <v>1.36</v>
      </c>
      <c r="J3607">
        <v>3.96</v>
      </c>
      <c r="K3607">
        <v>2.1800000000000002</v>
      </c>
      <c r="L3607">
        <v>0.15</v>
      </c>
      <c r="M3607">
        <v>0.18</v>
      </c>
      <c r="N3607">
        <v>1.8</v>
      </c>
      <c r="O3607">
        <v>1.8</v>
      </c>
      <c r="P3607">
        <v>1.28</v>
      </c>
      <c r="Q3607">
        <v>1.29</v>
      </c>
      <c r="R3607">
        <v>9.86</v>
      </c>
      <c r="S3607">
        <v>11.96</v>
      </c>
      <c r="T3607">
        <v>6.38</v>
      </c>
      <c r="U3607">
        <v>1.85</v>
      </c>
      <c r="V3607">
        <v>1.53</v>
      </c>
      <c r="W3607">
        <v>69.010000000000005</v>
      </c>
      <c r="X3607">
        <v>8.5399999999999991</v>
      </c>
      <c r="Y3607">
        <v>9.41</v>
      </c>
      <c r="Z3607">
        <v>12.63</v>
      </c>
      <c r="AA3607">
        <v>21.79</v>
      </c>
      <c r="AB3607">
        <v>10.89</v>
      </c>
      <c r="AC3607">
        <v>26.02</v>
      </c>
    </row>
    <row r="3608" spans="1:29" x14ac:dyDescent="0.2">
      <c r="A3608" t="s">
        <v>3034</v>
      </c>
      <c r="B3608" s="2" t="s">
        <v>5164</v>
      </c>
      <c r="C3608" s="2">
        <v>2</v>
      </c>
      <c r="D3608" s="2">
        <v>2</v>
      </c>
      <c r="E3608" s="2">
        <v>4</v>
      </c>
      <c r="F3608" s="1">
        <v>43188.581250000003</v>
      </c>
      <c r="G3608">
        <v>83.41</v>
      </c>
      <c r="H3608">
        <v>2.09</v>
      </c>
      <c r="I3608">
        <v>1.2</v>
      </c>
      <c r="J3608">
        <v>1.96</v>
      </c>
      <c r="K3608">
        <v>2.77</v>
      </c>
      <c r="L3608">
        <v>0.63</v>
      </c>
      <c r="M3608">
        <v>0.28999999999999998</v>
      </c>
      <c r="N3608">
        <v>1.86</v>
      </c>
      <c r="O3608">
        <v>1.83</v>
      </c>
      <c r="P3608">
        <v>3.36</v>
      </c>
      <c r="Q3608">
        <v>3.8</v>
      </c>
      <c r="R3608">
        <v>1.99</v>
      </c>
      <c r="S3608">
        <v>16.059999999999999</v>
      </c>
      <c r="T3608">
        <v>5.08</v>
      </c>
      <c r="U3608">
        <v>2.4500000000000002</v>
      </c>
      <c r="V3608">
        <v>1.67</v>
      </c>
      <c r="W3608">
        <v>73.709999999999994</v>
      </c>
      <c r="X3608">
        <v>21.06</v>
      </c>
      <c r="Y3608">
        <v>26.43</v>
      </c>
      <c r="Z3608">
        <v>36.520000000000003</v>
      </c>
      <c r="AA3608">
        <v>73.94</v>
      </c>
      <c r="AB3608">
        <v>18.14</v>
      </c>
      <c r="AC3608">
        <v>92.85</v>
      </c>
    </row>
    <row r="3609" spans="1:29" x14ac:dyDescent="0.2">
      <c r="A3609" t="s">
        <v>3885</v>
      </c>
      <c r="B3609" s="2" t="s">
        <v>5025</v>
      </c>
      <c r="C3609" s="2">
        <v>2</v>
      </c>
      <c r="D3609" s="2">
        <v>2</v>
      </c>
      <c r="E3609" s="2">
        <v>5</v>
      </c>
      <c r="F3609" s="1">
        <v>43280.623611111114</v>
      </c>
      <c r="G3609">
        <v>83.41</v>
      </c>
      <c r="H3609">
        <v>2.08</v>
      </c>
      <c r="I3609">
        <v>1.43</v>
      </c>
      <c r="J3609">
        <v>3.01</v>
      </c>
      <c r="K3609">
        <v>2.11</v>
      </c>
      <c r="L3609">
        <v>0.21</v>
      </c>
      <c r="M3609">
        <v>0.23</v>
      </c>
      <c r="N3609">
        <v>1.85</v>
      </c>
      <c r="O3609">
        <v>1.85</v>
      </c>
      <c r="P3609">
        <v>1.27</v>
      </c>
      <c r="Q3609">
        <v>1.5</v>
      </c>
      <c r="R3609">
        <v>9.09</v>
      </c>
      <c r="S3609">
        <v>12.97</v>
      </c>
      <c r="T3609">
        <v>4.87</v>
      </c>
      <c r="U3609">
        <v>1.58</v>
      </c>
      <c r="V3609">
        <v>1.48</v>
      </c>
      <c r="W3609">
        <v>69.31</v>
      </c>
      <c r="X3609">
        <v>5.67</v>
      </c>
      <c r="Y3609">
        <v>6.74</v>
      </c>
      <c r="Z3609">
        <v>9.4</v>
      </c>
      <c r="AA3609">
        <v>21.91</v>
      </c>
      <c r="AB3609">
        <v>11.8</v>
      </c>
      <c r="AC3609">
        <v>19.07</v>
      </c>
    </row>
    <row r="3610" spans="1:29" x14ac:dyDescent="0.2">
      <c r="A3610" t="s">
        <v>4223</v>
      </c>
      <c r="B3610" s="2" t="s">
        <v>4863</v>
      </c>
      <c r="C3610" s="2">
        <v>1</v>
      </c>
      <c r="D3610" s="2">
        <v>1</v>
      </c>
      <c r="E3610" s="2">
        <v>5</v>
      </c>
      <c r="F3610" s="1">
        <v>43286.45208333333</v>
      </c>
      <c r="G3610">
        <v>83.4</v>
      </c>
      <c r="H3610">
        <v>2.39</v>
      </c>
      <c r="I3610">
        <v>1.56</v>
      </c>
      <c r="J3610">
        <v>3.98</v>
      </c>
      <c r="K3610">
        <v>2.4900000000000002</v>
      </c>
      <c r="L3610">
        <v>0.34</v>
      </c>
      <c r="M3610">
        <v>0.22</v>
      </c>
      <c r="N3610">
        <v>1.83</v>
      </c>
      <c r="O3610">
        <v>1.84</v>
      </c>
      <c r="P3610">
        <v>1.66</v>
      </c>
      <c r="Q3610">
        <v>1.79</v>
      </c>
      <c r="R3610">
        <v>7.97</v>
      </c>
      <c r="S3610">
        <v>13.47</v>
      </c>
      <c r="T3610">
        <v>5.01</v>
      </c>
      <c r="U3610">
        <v>1.92</v>
      </c>
      <c r="V3610">
        <v>1.53</v>
      </c>
      <c r="W3610">
        <v>68.47</v>
      </c>
      <c r="X3610">
        <v>6.25</v>
      </c>
      <c r="Y3610">
        <v>8.57</v>
      </c>
      <c r="Z3610">
        <v>13.96</v>
      </c>
      <c r="AA3610">
        <v>22.9</v>
      </c>
      <c r="AB3610">
        <v>8.81</v>
      </c>
      <c r="AC3610">
        <v>22.97</v>
      </c>
    </row>
    <row r="3611" spans="1:29" x14ac:dyDescent="0.2">
      <c r="A3611" t="s">
        <v>3928</v>
      </c>
      <c r="B3611" s="2" t="s">
        <v>4824</v>
      </c>
      <c r="C3611" s="2">
        <v>1</v>
      </c>
      <c r="D3611" s="2">
        <v>1</v>
      </c>
      <c r="E3611" s="2">
        <v>5</v>
      </c>
      <c r="F3611" s="1">
        <v>43280.675000000003</v>
      </c>
      <c r="G3611">
        <v>83.4</v>
      </c>
      <c r="H3611">
        <v>1.98</v>
      </c>
      <c r="I3611">
        <v>1.23</v>
      </c>
      <c r="J3611">
        <v>3.31</v>
      </c>
      <c r="K3611">
        <v>2.1</v>
      </c>
      <c r="L3611">
        <v>0.22</v>
      </c>
      <c r="M3611">
        <v>0.19</v>
      </c>
      <c r="N3611">
        <v>1.58</v>
      </c>
      <c r="O3611">
        <v>1.6</v>
      </c>
      <c r="P3611">
        <v>1.49</v>
      </c>
      <c r="Q3611">
        <v>1.56</v>
      </c>
      <c r="R3611">
        <v>9.3000000000000007</v>
      </c>
      <c r="S3611">
        <v>11.01</v>
      </c>
      <c r="T3611">
        <v>5.47</v>
      </c>
      <c r="U3611">
        <v>1.69</v>
      </c>
      <c r="V3611">
        <v>1.46</v>
      </c>
      <c r="W3611">
        <v>69.989999999999995</v>
      </c>
      <c r="X3611">
        <v>7.61</v>
      </c>
      <c r="Y3611">
        <v>9.5</v>
      </c>
      <c r="Z3611">
        <v>10.17</v>
      </c>
      <c r="AA3611">
        <v>22.37</v>
      </c>
      <c r="AB3611">
        <v>9.81</v>
      </c>
      <c r="AC3611">
        <v>22.42</v>
      </c>
    </row>
    <row r="3612" spans="1:29" x14ac:dyDescent="0.2">
      <c r="A3612" t="s">
        <v>3809</v>
      </c>
      <c r="B3612" s="2" t="s">
        <v>5079</v>
      </c>
      <c r="C3612" s="2">
        <v>2</v>
      </c>
      <c r="D3612" s="2">
        <v>1</v>
      </c>
      <c r="E3612" s="2">
        <v>5</v>
      </c>
      <c r="F3612" s="1">
        <v>43280.479166666664</v>
      </c>
      <c r="G3612">
        <v>83.4</v>
      </c>
      <c r="H3612">
        <v>2.08</v>
      </c>
      <c r="I3612">
        <v>1.26</v>
      </c>
      <c r="J3612">
        <v>3.98</v>
      </c>
      <c r="K3612">
        <v>2.0299999999999998</v>
      </c>
      <c r="L3612">
        <v>0.23</v>
      </c>
      <c r="M3612">
        <v>0.17</v>
      </c>
      <c r="N3612">
        <v>1.53</v>
      </c>
      <c r="O3612">
        <v>1.54</v>
      </c>
      <c r="P3612">
        <v>1.3</v>
      </c>
      <c r="Q3612">
        <v>1.47</v>
      </c>
      <c r="R3612">
        <v>10.28</v>
      </c>
      <c r="S3612">
        <v>10.43</v>
      </c>
      <c r="T3612">
        <v>5.1100000000000003</v>
      </c>
      <c r="U3612">
        <v>1.73</v>
      </c>
      <c r="V3612">
        <v>1.41</v>
      </c>
      <c r="W3612">
        <v>68.25</v>
      </c>
      <c r="X3612">
        <v>7.1</v>
      </c>
      <c r="Y3612">
        <v>8.4499999999999993</v>
      </c>
      <c r="Z3612">
        <v>10.25</v>
      </c>
      <c r="AA3612">
        <v>18.850000000000001</v>
      </c>
      <c r="AB3612">
        <v>7.04</v>
      </c>
      <c r="AC3612">
        <v>19.89</v>
      </c>
    </row>
    <row r="3613" spans="1:29" x14ac:dyDescent="0.2">
      <c r="A3613" t="s">
        <v>4196</v>
      </c>
      <c r="B3613" s="2" t="s">
        <v>5144</v>
      </c>
      <c r="C3613" s="2">
        <v>2</v>
      </c>
      <c r="D3613" s="2">
        <v>1</v>
      </c>
      <c r="E3613" s="2">
        <v>5</v>
      </c>
      <c r="F3613" s="1">
        <v>43286.413888888892</v>
      </c>
      <c r="G3613">
        <v>83.4</v>
      </c>
      <c r="H3613">
        <v>2.15</v>
      </c>
      <c r="I3613">
        <v>1.4</v>
      </c>
      <c r="J3613">
        <v>3.82</v>
      </c>
      <c r="K3613">
        <v>2.16</v>
      </c>
      <c r="L3613">
        <v>0.28999999999999998</v>
      </c>
      <c r="M3613">
        <v>0.23</v>
      </c>
      <c r="N3613">
        <v>1.72</v>
      </c>
      <c r="O3613">
        <v>1.71</v>
      </c>
      <c r="P3613">
        <v>1.51</v>
      </c>
      <c r="Q3613">
        <v>1.61</v>
      </c>
      <c r="R3613">
        <v>8.51</v>
      </c>
      <c r="S3613">
        <v>12.26</v>
      </c>
      <c r="T3613">
        <v>5.21</v>
      </c>
      <c r="U3613">
        <v>1.68</v>
      </c>
      <c r="V3613">
        <v>1.48</v>
      </c>
      <c r="W3613">
        <v>69.22</v>
      </c>
      <c r="X3613">
        <v>6.1</v>
      </c>
      <c r="Y3613">
        <v>8.27</v>
      </c>
      <c r="Z3613">
        <v>10.82</v>
      </c>
      <c r="AA3613">
        <v>21.25</v>
      </c>
      <c r="AB3613">
        <v>8.5399999999999991</v>
      </c>
      <c r="AC3613">
        <v>20.6</v>
      </c>
    </row>
    <row r="3614" spans="1:29" x14ac:dyDescent="0.2">
      <c r="A3614" t="s">
        <v>1666</v>
      </c>
      <c r="B3614" s="2" t="s">
        <v>4725</v>
      </c>
      <c r="C3614" s="2">
        <v>1</v>
      </c>
      <c r="D3614" s="2">
        <v>1</v>
      </c>
      <c r="E3614" s="2">
        <v>2</v>
      </c>
      <c r="F3614" s="1">
        <v>42989.615972222222</v>
      </c>
      <c r="G3614">
        <v>83.4</v>
      </c>
      <c r="H3614">
        <v>2.09</v>
      </c>
      <c r="I3614">
        <v>1.37</v>
      </c>
      <c r="J3614">
        <v>4.24</v>
      </c>
      <c r="K3614">
        <v>1.93</v>
      </c>
      <c r="L3614">
        <v>0.27</v>
      </c>
      <c r="M3614">
        <v>0.24</v>
      </c>
      <c r="N3614">
        <v>1.67</v>
      </c>
      <c r="O3614">
        <v>1.67</v>
      </c>
      <c r="P3614">
        <v>1.47</v>
      </c>
      <c r="Q3614">
        <v>1.59</v>
      </c>
      <c r="R3614">
        <v>10.23</v>
      </c>
      <c r="S3614">
        <v>11.53</v>
      </c>
      <c r="T3614">
        <v>5.26</v>
      </c>
      <c r="U3614">
        <v>1.77</v>
      </c>
      <c r="V3614">
        <v>1.53</v>
      </c>
      <c r="W3614">
        <v>69.010000000000005</v>
      </c>
      <c r="X3614">
        <v>7.39</v>
      </c>
      <c r="Y3614">
        <v>7.68</v>
      </c>
      <c r="Z3614">
        <v>11.96</v>
      </c>
      <c r="AA3614">
        <v>17.399999999999999</v>
      </c>
      <c r="AB3614">
        <v>5.97</v>
      </c>
      <c r="AC3614">
        <v>16.440000000000001</v>
      </c>
    </row>
    <row r="3615" spans="1:29" x14ac:dyDescent="0.2">
      <c r="A3615" t="s">
        <v>3503</v>
      </c>
      <c r="B3615" s="2" t="s">
        <v>4889</v>
      </c>
      <c r="C3615" s="2">
        <v>1</v>
      </c>
      <c r="D3615" s="2">
        <v>2</v>
      </c>
      <c r="E3615" s="2">
        <v>4</v>
      </c>
      <c r="F3615" s="1">
        <v>43208.753472222219</v>
      </c>
      <c r="G3615">
        <v>83.4</v>
      </c>
      <c r="H3615">
        <v>1.65</v>
      </c>
      <c r="I3615">
        <v>1.02</v>
      </c>
      <c r="J3615">
        <v>2.02</v>
      </c>
      <c r="K3615">
        <v>2.2999999999999998</v>
      </c>
      <c r="L3615">
        <v>0.69</v>
      </c>
      <c r="M3615">
        <v>0.51</v>
      </c>
      <c r="N3615">
        <v>1.44</v>
      </c>
      <c r="O3615">
        <v>1.43</v>
      </c>
      <c r="P3615">
        <v>3.34</v>
      </c>
      <c r="Q3615">
        <v>4.0599999999999996</v>
      </c>
      <c r="R3615">
        <v>3.89</v>
      </c>
      <c r="S3615">
        <v>12.21</v>
      </c>
      <c r="T3615">
        <v>4.05</v>
      </c>
      <c r="U3615">
        <v>2.04</v>
      </c>
      <c r="V3615">
        <v>1.43</v>
      </c>
      <c r="W3615">
        <v>75.09</v>
      </c>
      <c r="X3615">
        <v>15.36</v>
      </c>
      <c r="Y3615">
        <v>21.26</v>
      </c>
      <c r="Z3615">
        <v>27.91</v>
      </c>
      <c r="AA3615">
        <v>54.43</v>
      </c>
      <c r="AB3615">
        <v>15.42</v>
      </c>
      <c r="AC3615">
        <v>59.15</v>
      </c>
    </row>
    <row r="3616" spans="1:29" x14ac:dyDescent="0.2">
      <c r="A3616" t="s">
        <v>4357</v>
      </c>
      <c r="B3616" s="2" t="s">
        <v>5180</v>
      </c>
      <c r="C3616" s="2">
        <v>2</v>
      </c>
      <c r="D3616" s="2">
        <v>1</v>
      </c>
      <c r="E3616" s="2">
        <v>5</v>
      </c>
      <c r="F3616" s="1">
        <v>43286.673611111109</v>
      </c>
      <c r="G3616">
        <v>83.4</v>
      </c>
      <c r="H3616">
        <v>1.79</v>
      </c>
      <c r="I3616">
        <v>1.1299999999999999</v>
      </c>
      <c r="J3616">
        <v>3.07</v>
      </c>
      <c r="K3616">
        <v>1.83</v>
      </c>
      <c r="L3616">
        <v>0.35</v>
      </c>
      <c r="M3616">
        <v>0.36</v>
      </c>
      <c r="N3616">
        <v>1.37</v>
      </c>
      <c r="O3616">
        <v>1.37</v>
      </c>
      <c r="P3616">
        <v>1.69</v>
      </c>
      <c r="Q3616">
        <v>2.27</v>
      </c>
      <c r="R3616">
        <v>9.3800000000000008</v>
      </c>
      <c r="S3616">
        <v>9.7899999999999991</v>
      </c>
      <c r="T3616">
        <v>4.54</v>
      </c>
      <c r="U3616">
        <v>1.5</v>
      </c>
      <c r="V3616">
        <v>1.3</v>
      </c>
      <c r="W3616">
        <v>71.45</v>
      </c>
      <c r="X3616">
        <v>6.52</v>
      </c>
      <c r="Y3616">
        <v>8.14</v>
      </c>
      <c r="Z3616">
        <v>8.16</v>
      </c>
      <c r="AA3616">
        <v>19.64</v>
      </c>
      <c r="AB3616">
        <v>8.69</v>
      </c>
      <c r="AC3616">
        <v>12.17</v>
      </c>
    </row>
    <row r="3617" spans="1:29" x14ac:dyDescent="0.2">
      <c r="A3617" t="s">
        <v>4157</v>
      </c>
      <c r="B3617" s="2" t="s">
        <v>5070</v>
      </c>
      <c r="C3617" s="2">
        <v>2</v>
      </c>
      <c r="D3617" s="2">
        <v>1</v>
      </c>
      <c r="E3617" s="2">
        <v>5</v>
      </c>
      <c r="F3617" s="1">
        <v>43284.458333333336</v>
      </c>
      <c r="G3617">
        <v>83.4</v>
      </c>
      <c r="H3617">
        <v>2.68</v>
      </c>
      <c r="I3617">
        <v>1.45</v>
      </c>
      <c r="J3617">
        <v>3.58</v>
      </c>
      <c r="K3617">
        <v>2.8</v>
      </c>
      <c r="L3617">
        <v>0.22</v>
      </c>
      <c r="M3617">
        <v>0.24</v>
      </c>
      <c r="N3617">
        <v>1.82</v>
      </c>
      <c r="O3617">
        <v>1.82</v>
      </c>
      <c r="P3617">
        <v>1.58</v>
      </c>
      <c r="Q3617">
        <v>1.64</v>
      </c>
      <c r="R3617">
        <v>7.78</v>
      </c>
      <c r="S3617">
        <v>13.13</v>
      </c>
      <c r="T3617">
        <v>4.5999999999999996</v>
      </c>
      <c r="U3617">
        <v>2.44</v>
      </c>
      <c r="V3617">
        <v>1.63</v>
      </c>
      <c r="W3617">
        <v>69.28</v>
      </c>
      <c r="X3617">
        <v>7.06</v>
      </c>
      <c r="Y3617">
        <v>10.220000000000001</v>
      </c>
      <c r="Z3617">
        <v>12.78</v>
      </c>
      <c r="AA3617">
        <v>30.46</v>
      </c>
      <c r="AB3617">
        <v>12.58</v>
      </c>
      <c r="AC3617">
        <v>24.44</v>
      </c>
    </row>
    <row r="3618" spans="1:29" x14ac:dyDescent="0.2">
      <c r="A3618" t="s">
        <v>3206</v>
      </c>
      <c r="B3618" s="2" t="s">
        <v>5088</v>
      </c>
      <c r="C3618" s="2">
        <v>2</v>
      </c>
      <c r="D3618" s="2">
        <v>1</v>
      </c>
      <c r="E3618" s="2">
        <v>4</v>
      </c>
      <c r="F3618" s="1">
        <v>43195.670138888891</v>
      </c>
      <c r="G3618">
        <v>83.4</v>
      </c>
      <c r="H3618">
        <v>2.0099999999999998</v>
      </c>
      <c r="I3618">
        <v>1.32</v>
      </c>
      <c r="J3618">
        <v>1.43</v>
      </c>
      <c r="K3618">
        <v>3.06</v>
      </c>
      <c r="L3618">
        <v>0.72</v>
      </c>
      <c r="M3618">
        <v>0.45</v>
      </c>
      <c r="N3618">
        <v>1.94</v>
      </c>
      <c r="O3618">
        <v>1.92</v>
      </c>
      <c r="P3618">
        <v>3.39</v>
      </c>
      <c r="Q3618">
        <v>3.93</v>
      </c>
      <c r="R3618">
        <v>1.88</v>
      </c>
      <c r="S3618">
        <v>16.71</v>
      </c>
      <c r="T3618">
        <v>3.56</v>
      </c>
      <c r="U3618">
        <v>2.48</v>
      </c>
      <c r="V3618">
        <v>1.71</v>
      </c>
      <c r="W3618">
        <v>74.87</v>
      </c>
      <c r="X3618">
        <v>20.09</v>
      </c>
      <c r="Y3618">
        <v>24.54</v>
      </c>
      <c r="Z3618">
        <v>40.56</v>
      </c>
      <c r="AA3618">
        <v>68.87</v>
      </c>
      <c r="AB3618">
        <v>12.92</v>
      </c>
      <c r="AC3618">
        <v>57.58</v>
      </c>
    </row>
    <row r="3619" spans="1:29" x14ac:dyDescent="0.2">
      <c r="A3619" t="s">
        <v>4103</v>
      </c>
      <c r="B3619" s="2" t="s">
        <v>4749</v>
      </c>
      <c r="C3619" s="2">
        <v>1</v>
      </c>
      <c r="D3619" s="2">
        <v>2</v>
      </c>
      <c r="E3619" s="2">
        <v>5</v>
      </c>
      <c r="F3619" s="1">
        <v>43284.368750000001</v>
      </c>
      <c r="G3619">
        <v>83.39</v>
      </c>
      <c r="H3619">
        <v>1.97</v>
      </c>
      <c r="I3619">
        <v>1.19</v>
      </c>
      <c r="J3619">
        <v>3.43</v>
      </c>
      <c r="K3619">
        <v>1.98</v>
      </c>
      <c r="L3619">
        <v>0.2</v>
      </c>
      <c r="M3619">
        <v>0.17</v>
      </c>
      <c r="N3619">
        <v>1.47</v>
      </c>
      <c r="O3619">
        <v>1.51</v>
      </c>
      <c r="P3619">
        <v>1.2</v>
      </c>
      <c r="Q3619">
        <v>1.49</v>
      </c>
      <c r="R3619">
        <v>10.19</v>
      </c>
      <c r="S3619">
        <v>10.119999999999999</v>
      </c>
      <c r="T3619">
        <v>5.15</v>
      </c>
      <c r="U3619">
        <v>1.57</v>
      </c>
      <c r="V3619">
        <v>1.38</v>
      </c>
      <c r="W3619">
        <v>68.739999999999995</v>
      </c>
      <c r="X3619">
        <v>7.51</v>
      </c>
      <c r="Y3619">
        <v>9.51</v>
      </c>
      <c r="Z3619">
        <v>10.02</v>
      </c>
      <c r="AA3619">
        <v>19.420000000000002</v>
      </c>
      <c r="AB3619">
        <v>8.49</v>
      </c>
      <c r="AC3619">
        <v>19.7</v>
      </c>
    </row>
    <row r="3620" spans="1:29" x14ac:dyDescent="0.2">
      <c r="A3620" t="s">
        <v>3809</v>
      </c>
      <c r="B3620" s="2" t="s">
        <v>5079</v>
      </c>
      <c r="C3620" s="2">
        <v>2</v>
      </c>
      <c r="D3620" s="2">
        <v>1</v>
      </c>
      <c r="E3620" s="2">
        <v>5</v>
      </c>
      <c r="F3620" s="1">
        <v>43280.431944444441</v>
      </c>
      <c r="G3620">
        <v>83.39</v>
      </c>
      <c r="H3620">
        <v>2.09</v>
      </c>
      <c r="I3620">
        <v>1.25</v>
      </c>
      <c r="J3620">
        <v>3.95</v>
      </c>
      <c r="K3620">
        <v>2.08</v>
      </c>
      <c r="L3620">
        <v>0.24</v>
      </c>
      <c r="M3620">
        <v>0.17</v>
      </c>
      <c r="N3620">
        <v>1.5</v>
      </c>
      <c r="O3620">
        <v>1.51</v>
      </c>
      <c r="P3620">
        <v>1.32</v>
      </c>
      <c r="Q3620">
        <v>1.54</v>
      </c>
      <c r="R3620">
        <v>10.210000000000001</v>
      </c>
      <c r="S3620">
        <v>10.31</v>
      </c>
      <c r="T3620">
        <v>5.16</v>
      </c>
      <c r="U3620">
        <v>1.72</v>
      </c>
      <c r="V3620">
        <v>1.4</v>
      </c>
      <c r="W3620">
        <v>68.650000000000006</v>
      </c>
      <c r="X3620">
        <v>6.52</v>
      </c>
      <c r="Y3620">
        <v>8.0399999999999991</v>
      </c>
      <c r="Z3620">
        <v>9.67</v>
      </c>
      <c r="AA3620">
        <v>19</v>
      </c>
      <c r="AB3620">
        <v>7.27</v>
      </c>
      <c r="AC3620">
        <v>17.93</v>
      </c>
    </row>
    <row r="3621" spans="1:29" x14ac:dyDescent="0.2">
      <c r="A3621" t="s">
        <v>4600</v>
      </c>
      <c r="B3621" s="2" t="s">
        <v>5178</v>
      </c>
      <c r="C3621" s="2">
        <v>2</v>
      </c>
      <c r="D3621" s="2">
        <v>2</v>
      </c>
      <c r="E3621" s="2">
        <v>5</v>
      </c>
      <c r="F3621" s="1">
        <v>43304.665277777778</v>
      </c>
      <c r="G3621">
        <v>83.39</v>
      </c>
      <c r="H3621">
        <v>1.74</v>
      </c>
      <c r="I3621">
        <v>1.1499999999999999</v>
      </c>
      <c r="J3621">
        <v>3.08</v>
      </c>
      <c r="K3621">
        <v>1.83</v>
      </c>
      <c r="L3621">
        <v>0.19</v>
      </c>
      <c r="M3621">
        <v>0.15</v>
      </c>
      <c r="N3621">
        <v>1.43</v>
      </c>
      <c r="O3621">
        <v>1.45</v>
      </c>
      <c r="P3621">
        <v>1.1299999999999999</v>
      </c>
      <c r="Q3621">
        <v>1.42</v>
      </c>
      <c r="R3621">
        <v>10.99</v>
      </c>
      <c r="S3621">
        <v>9.2899999999999991</v>
      </c>
      <c r="T3621">
        <v>4.9800000000000004</v>
      </c>
      <c r="U3621">
        <v>1.51</v>
      </c>
      <c r="V3621">
        <v>1.33</v>
      </c>
      <c r="W3621">
        <v>70.09</v>
      </c>
      <c r="X3621">
        <v>6.85</v>
      </c>
      <c r="Y3621">
        <v>8.3699999999999992</v>
      </c>
      <c r="Z3621">
        <v>7.91</v>
      </c>
      <c r="AA3621">
        <v>16.7</v>
      </c>
      <c r="AB3621">
        <v>9.15</v>
      </c>
      <c r="AC3621">
        <v>12.58</v>
      </c>
    </row>
    <row r="3622" spans="1:29" x14ac:dyDescent="0.2">
      <c r="A3622" t="s">
        <v>903</v>
      </c>
      <c r="B3622" s="2" t="s">
        <v>4807</v>
      </c>
      <c r="C3622" s="2">
        <v>1</v>
      </c>
      <c r="D3622" s="2">
        <v>2</v>
      </c>
      <c r="E3622" s="2">
        <v>2</v>
      </c>
      <c r="F3622" s="1">
        <v>42950.675000000003</v>
      </c>
      <c r="G3622">
        <v>83.38</v>
      </c>
      <c r="H3622">
        <v>1.7</v>
      </c>
      <c r="I3622">
        <v>1.29</v>
      </c>
      <c r="J3622">
        <v>3.14</v>
      </c>
      <c r="K3622">
        <v>1.76</v>
      </c>
      <c r="L3622">
        <v>0.44</v>
      </c>
      <c r="M3622">
        <v>0.52</v>
      </c>
      <c r="N3622">
        <v>1.44</v>
      </c>
      <c r="O3622">
        <v>1.44</v>
      </c>
      <c r="P3622">
        <v>1.9</v>
      </c>
      <c r="Q3622">
        <v>2.5499999999999998</v>
      </c>
      <c r="R3622">
        <v>10.220000000000001</v>
      </c>
      <c r="S3622">
        <v>9.9499999999999993</v>
      </c>
      <c r="T3622">
        <v>3.61</v>
      </c>
      <c r="U3622">
        <v>1.56</v>
      </c>
      <c r="V3622">
        <v>1.38</v>
      </c>
      <c r="W3622">
        <v>71.650000000000006</v>
      </c>
      <c r="X3622">
        <v>4.67</v>
      </c>
      <c r="Y3622">
        <v>4.9400000000000004</v>
      </c>
      <c r="Z3622">
        <v>10.1</v>
      </c>
      <c r="AA3622">
        <v>12.6</v>
      </c>
      <c r="AB3622">
        <v>4.03</v>
      </c>
      <c r="AC3622">
        <v>8.0399999999999991</v>
      </c>
    </row>
    <row r="3623" spans="1:29" x14ac:dyDescent="0.2">
      <c r="A3623" t="s">
        <v>487</v>
      </c>
      <c r="B3623" s="2" t="s">
        <v>4942</v>
      </c>
      <c r="C3623" s="2">
        <v>1</v>
      </c>
      <c r="D3623" s="2">
        <v>2</v>
      </c>
      <c r="E3623" s="2">
        <v>1</v>
      </c>
      <c r="F3623" s="1">
        <v>42921.630555555559</v>
      </c>
      <c r="G3623">
        <v>83.38</v>
      </c>
      <c r="H3623">
        <v>1.59</v>
      </c>
      <c r="I3623">
        <v>1.23</v>
      </c>
      <c r="J3623">
        <v>2.2000000000000002</v>
      </c>
      <c r="K3623">
        <v>1.97</v>
      </c>
      <c r="L3623">
        <v>0.54</v>
      </c>
      <c r="M3623">
        <v>0.66</v>
      </c>
      <c r="N3623">
        <v>1.53</v>
      </c>
      <c r="O3623">
        <v>1.53</v>
      </c>
      <c r="P3623">
        <v>2.38</v>
      </c>
      <c r="Q3623">
        <v>3.04</v>
      </c>
      <c r="R3623">
        <v>7.92</v>
      </c>
      <c r="S3623">
        <v>11.53</v>
      </c>
      <c r="T3623">
        <v>3.83</v>
      </c>
      <c r="U3623">
        <v>1.64</v>
      </c>
      <c r="V3623">
        <v>1.4</v>
      </c>
      <c r="W3623">
        <v>72.34</v>
      </c>
      <c r="X3623">
        <v>6</v>
      </c>
      <c r="Y3623">
        <v>7.99</v>
      </c>
      <c r="Z3623">
        <v>10.49</v>
      </c>
      <c r="AA3623">
        <v>24.94</v>
      </c>
      <c r="AB3623">
        <v>8.2200000000000006</v>
      </c>
      <c r="AC3623">
        <v>15.18</v>
      </c>
    </row>
    <row r="3624" spans="1:29" x14ac:dyDescent="0.2">
      <c r="A3624" t="s">
        <v>781</v>
      </c>
      <c r="B3624" s="2" t="s">
        <v>5155</v>
      </c>
      <c r="C3624" s="2">
        <v>2</v>
      </c>
      <c r="D3624" s="2">
        <v>1</v>
      </c>
      <c r="E3624" s="2">
        <v>1</v>
      </c>
      <c r="F3624" s="1">
        <v>42948.54791666667</v>
      </c>
      <c r="G3624">
        <v>83.38</v>
      </c>
      <c r="H3624">
        <v>2.3199999999999998</v>
      </c>
      <c r="I3624">
        <v>1.68</v>
      </c>
      <c r="J3624">
        <v>3.29</v>
      </c>
      <c r="K3624">
        <v>2.44</v>
      </c>
      <c r="L3624">
        <v>0.38</v>
      </c>
      <c r="M3624">
        <v>0.37</v>
      </c>
      <c r="N3624">
        <v>2.13</v>
      </c>
      <c r="O3624">
        <v>2.08</v>
      </c>
      <c r="P3624">
        <v>1.98</v>
      </c>
      <c r="Q3624">
        <v>2.27</v>
      </c>
      <c r="R3624">
        <v>7.09</v>
      </c>
      <c r="S3624">
        <v>15.52</v>
      </c>
      <c r="T3624">
        <v>4.12</v>
      </c>
      <c r="U3624">
        <v>1.83</v>
      </c>
      <c r="V3624">
        <v>1.7</v>
      </c>
      <c r="W3624">
        <v>69.94</v>
      </c>
      <c r="X3624">
        <v>6.35</v>
      </c>
      <c r="Y3624">
        <v>6.62</v>
      </c>
      <c r="Z3624">
        <v>15.46</v>
      </c>
      <c r="AA3624">
        <v>22.05</v>
      </c>
      <c r="AB3624">
        <v>8.89</v>
      </c>
      <c r="AC3624">
        <v>25.71</v>
      </c>
    </row>
    <row r="3625" spans="1:29" x14ac:dyDescent="0.2">
      <c r="A3625" t="s">
        <v>4513</v>
      </c>
      <c r="B3625" s="2" t="s">
        <v>4846</v>
      </c>
      <c r="C3625" s="2">
        <v>1</v>
      </c>
      <c r="D3625" s="2">
        <v>1</v>
      </c>
      <c r="E3625" s="2">
        <v>5</v>
      </c>
      <c r="F3625" s="1">
        <v>43297.65</v>
      </c>
      <c r="G3625">
        <v>83.38</v>
      </c>
      <c r="H3625">
        <v>2.21</v>
      </c>
      <c r="I3625">
        <v>1.3</v>
      </c>
      <c r="J3625">
        <v>4.57</v>
      </c>
      <c r="K3625">
        <v>2.0699999999999998</v>
      </c>
      <c r="L3625">
        <v>0.22</v>
      </c>
      <c r="M3625">
        <v>0.21</v>
      </c>
      <c r="N3625">
        <v>1.5</v>
      </c>
      <c r="O3625">
        <v>1.52</v>
      </c>
      <c r="P3625">
        <v>1.32</v>
      </c>
      <c r="Q3625">
        <v>1.27</v>
      </c>
      <c r="R3625">
        <v>11</v>
      </c>
      <c r="S3625">
        <v>10.16</v>
      </c>
      <c r="T3625">
        <v>5.64</v>
      </c>
      <c r="U3625">
        <v>1.83</v>
      </c>
      <c r="V3625">
        <v>1.49</v>
      </c>
      <c r="W3625">
        <v>67.86</v>
      </c>
      <c r="X3625">
        <v>7.89</v>
      </c>
      <c r="Y3625">
        <v>9.27</v>
      </c>
      <c r="Z3625">
        <v>10.82</v>
      </c>
      <c r="AA3625">
        <v>17.850000000000001</v>
      </c>
      <c r="AB3625">
        <v>5.62</v>
      </c>
      <c r="AC3625">
        <v>17.88</v>
      </c>
    </row>
    <row r="3626" spans="1:29" x14ac:dyDescent="0.2">
      <c r="A3626" t="s">
        <v>3964</v>
      </c>
      <c r="B3626" s="2" t="s">
        <v>4924</v>
      </c>
      <c r="C3626" s="2">
        <v>1</v>
      </c>
      <c r="D3626" s="2">
        <v>2</v>
      </c>
      <c r="E3626" s="2">
        <v>5</v>
      </c>
      <c r="F3626" s="1">
        <v>43283.481249999997</v>
      </c>
      <c r="G3626">
        <v>83.38</v>
      </c>
      <c r="H3626">
        <v>2.64</v>
      </c>
      <c r="I3626">
        <v>1.56</v>
      </c>
      <c r="J3626">
        <v>4.46</v>
      </c>
      <c r="K3626">
        <v>2.68</v>
      </c>
      <c r="L3626">
        <v>0.26</v>
      </c>
      <c r="M3626">
        <v>0.21</v>
      </c>
      <c r="N3626">
        <v>2.02</v>
      </c>
      <c r="O3626">
        <v>2</v>
      </c>
      <c r="P3626">
        <v>1.61</v>
      </c>
      <c r="Q3626">
        <v>1.83</v>
      </c>
      <c r="R3626">
        <v>7.58</v>
      </c>
      <c r="S3626">
        <v>14.62</v>
      </c>
      <c r="T3626">
        <v>5.2</v>
      </c>
      <c r="U3626">
        <v>2.23</v>
      </c>
      <c r="V3626">
        <v>1.66</v>
      </c>
      <c r="W3626">
        <v>68.33</v>
      </c>
      <c r="X3626">
        <v>7.06</v>
      </c>
      <c r="Y3626">
        <v>9.33</v>
      </c>
      <c r="Z3626">
        <v>14.49</v>
      </c>
      <c r="AA3626">
        <v>30.35</v>
      </c>
      <c r="AB3626">
        <v>12.13</v>
      </c>
      <c r="AC3626">
        <v>28.51</v>
      </c>
    </row>
    <row r="3627" spans="1:29" x14ac:dyDescent="0.2">
      <c r="A3627" t="s">
        <v>921</v>
      </c>
      <c r="B3627" s="2" t="s">
        <v>4745</v>
      </c>
      <c r="C3627" s="2">
        <v>1</v>
      </c>
      <c r="D3627" s="2">
        <v>2</v>
      </c>
      <c r="E3627" s="2">
        <v>2</v>
      </c>
      <c r="F3627" s="1">
        <v>42990.579861111109</v>
      </c>
      <c r="G3627">
        <v>83.38</v>
      </c>
      <c r="H3627">
        <v>1.96</v>
      </c>
      <c r="I3627">
        <v>1.41</v>
      </c>
      <c r="J3627">
        <v>3.44</v>
      </c>
      <c r="K3627">
        <v>2.0099999999999998</v>
      </c>
      <c r="L3627">
        <v>0.26</v>
      </c>
      <c r="M3627">
        <v>0.28000000000000003</v>
      </c>
      <c r="N3627">
        <v>1.78</v>
      </c>
      <c r="O3627">
        <v>1.77</v>
      </c>
      <c r="P3627">
        <v>1.51</v>
      </c>
      <c r="Q3627">
        <v>1.72</v>
      </c>
      <c r="R3627">
        <v>9.6999999999999993</v>
      </c>
      <c r="S3627">
        <v>12.18</v>
      </c>
      <c r="T3627">
        <v>4.8099999999999996</v>
      </c>
      <c r="U3627">
        <v>1.65</v>
      </c>
      <c r="V3627">
        <v>1.51</v>
      </c>
      <c r="W3627">
        <v>70.650000000000006</v>
      </c>
      <c r="X3627">
        <v>6.42</v>
      </c>
      <c r="Y3627">
        <v>7.63</v>
      </c>
      <c r="Z3627">
        <v>11.22</v>
      </c>
      <c r="AA3627">
        <v>18.47</v>
      </c>
      <c r="AB3627">
        <v>9.08</v>
      </c>
      <c r="AC3627">
        <v>15.45</v>
      </c>
    </row>
    <row r="3628" spans="1:29" x14ac:dyDescent="0.2">
      <c r="A3628" t="s">
        <v>795</v>
      </c>
      <c r="B3628" s="2" t="s">
        <v>4910</v>
      </c>
      <c r="C3628" s="2">
        <v>1</v>
      </c>
      <c r="D3628" s="2">
        <v>2</v>
      </c>
      <c r="E3628" s="2">
        <v>1</v>
      </c>
      <c r="F3628" s="1">
        <v>42948.575694444444</v>
      </c>
      <c r="G3628">
        <v>83.37</v>
      </c>
      <c r="H3628">
        <v>1.81</v>
      </c>
      <c r="I3628">
        <v>1.21</v>
      </c>
      <c r="J3628">
        <v>2.86</v>
      </c>
      <c r="K3628">
        <v>1.92</v>
      </c>
      <c r="L3628">
        <v>0.52</v>
      </c>
      <c r="M3628">
        <v>0.61</v>
      </c>
      <c r="N3628">
        <v>1.54</v>
      </c>
      <c r="O3628">
        <v>1.53</v>
      </c>
      <c r="P3628">
        <v>2.5299999999999998</v>
      </c>
      <c r="Q3628">
        <v>2.93</v>
      </c>
      <c r="R3628">
        <v>7.36</v>
      </c>
      <c r="S3628">
        <v>11.95</v>
      </c>
      <c r="T3628">
        <v>4.28</v>
      </c>
      <c r="U3628">
        <v>1.81</v>
      </c>
      <c r="V3628">
        <v>1.52</v>
      </c>
      <c r="W3628">
        <v>72.22</v>
      </c>
      <c r="X3628">
        <v>7.76</v>
      </c>
      <c r="Y3628">
        <v>8.14</v>
      </c>
      <c r="Z3628">
        <v>13.46</v>
      </c>
      <c r="AA3628">
        <v>27.28</v>
      </c>
      <c r="AB3628">
        <v>7.97</v>
      </c>
      <c r="AC3628">
        <v>25.56</v>
      </c>
    </row>
    <row r="3629" spans="1:29" x14ac:dyDescent="0.2">
      <c r="A3629" t="s">
        <v>473</v>
      </c>
      <c r="B3629" s="2" t="s">
        <v>5191</v>
      </c>
      <c r="C3629" s="2">
        <v>2</v>
      </c>
      <c r="D3629" s="2">
        <v>2</v>
      </c>
      <c r="E3629" s="2">
        <v>1</v>
      </c>
      <c r="F3629" s="1">
        <v>42921.601388888892</v>
      </c>
      <c r="G3629">
        <v>83.37</v>
      </c>
      <c r="H3629">
        <v>1.98</v>
      </c>
      <c r="I3629">
        <v>1.39</v>
      </c>
      <c r="J3629">
        <v>2.84</v>
      </c>
      <c r="K3629">
        <v>2.41</v>
      </c>
      <c r="L3629">
        <v>0.62</v>
      </c>
      <c r="M3629">
        <v>0.67</v>
      </c>
      <c r="N3629">
        <v>1.9</v>
      </c>
      <c r="O3629">
        <v>1.9</v>
      </c>
      <c r="P3629">
        <v>2.87</v>
      </c>
      <c r="Q3629">
        <v>3.38</v>
      </c>
      <c r="R3629">
        <v>5.48</v>
      </c>
      <c r="S3629">
        <v>15.41</v>
      </c>
      <c r="T3629">
        <v>4.78</v>
      </c>
      <c r="U3629">
        <v>1.99</v>
      </c>
      <c r="V3629">
        <v>1.68</v>
      </c>
      <c r="W3629">
        <v>69.81</v>
      </c>
      <c r="X3629">
        <v>10.59</v>
      </c>
      <c r="Y3629">
        <v>12.3</v>
      </c>
      <c r="Z3629">
        <v>20.97</v>
      </c>
      <c r="AA3629">
        <v>37.19</v>
      </c>
      <c r="AB3629">
        <v>10.119999999999999</v>
      </c>
      <c r="AC3629">
        <v>45.45</v>
      </c>
    </row>
    <row r="3630" spans="1:29" x14ac:dyDescent="0.2">
      <c r="A3630" t="s">
        <v>4044</v>
      </c>
      <c r="B3630" s="2" t="s">
        <v>4840</v>
      </c>
      <c r="C3630" s="2">
        <v>1</v>
      </c>
      <c r="D3630" s="2">
        <v>2</v>
      </c>
      <c r="E3630" s="2">
        <v>5</v>
      </c>
      <c r="F3630" s="1">
        <v>43283.605555555558</v>
      </c>
      <c r="G3630">
        <v>83.37</v>
      </c>
      <c r="H3630">
        <v>2.0699999999999998</v>
      </c>
      <c r="I3630">
        <v>1.1299999999999999</v>
      </c>
      <c r="J3630">
        <v>3</v>
      </c>
      <c r="K3630">
        <v>2.08</v>
      </c>
      <c r="L3630">
        <v>0.1</v>
      </c>
      <c r="M3630">
        <v>0.1</v>
      </c>
      <c r="N3630">
        <v>1.54</v>
      </c>
      <c r="O3630">
        <v>1.56</v>
      </c>
      <c r="P3630">
        <v>1.03</v>
      </c>
      <c r="Q3630">
        <v>1.1000000000000001</v>
      </c>
      <c r="R3630">
        <v>10.86</v>
      </c>
      <c r="S3630">
        <v>10.02</v>
      </c>
      <c r="T3630">
        <v>5.27</v>
      </c>
      <c r="U3630">
        <v>1.74</v>
      </c>
      <c r="V3630">
        <v>1.41</v>
      </c>
      <c r="W3630">
        <v>68.19</v>
      </c>
      <c r="X3630">
        <v>7.89</v>
      </c>
      <c r="Y3630">
        <v>9.42</v>
      </c>
      <c r="Z3630">
        <v>9.2899999999999991</v>
      </c>
      <c r="AA3630">
        <v>24.25</v>
      </c>
      <c r="AB3630">
        <v>10.1</v>
      </c>
      <c r="AC3630">
        <v>24.11</v>
      </c>
    </row>
    <row r="3631" spans="1:29" x14ac:dyDescent="0.2">
      <c r="A3631" t="s">
        <v>1325</v>
      </c>
      <c r="B3631" s="2" t="s">
        <v>4841</v>
      </c>
      <c r="C3631" s="2">
        <v>1</v>
      </c>
      <c r="D3631" s="2">
        <v>1</v>
      </c>
      <c r="E3631" s="2">
        <v>2</v>
      </c>
      <c r="F3631" s="1">
        <v>42972.638194444444</v>
      </c>
      <c r="G3631">
        <v>83.37</v>
      </c>
      <c r="H3631">
        <v>2.02</v>
      </c>
      <c r="I3631">
        <v>1.45</v>
      </c>
      <c r="J3631">
        <v>3.88</v>
      </c>
      <c r="K3631">
        <v>2.29</v>
      </c>
      <c r="L3631">
        <v>0.41</v>
      </c>
      <c r="M3631">
        <v>0.42</v>
      </c>
      <c r="N3631">
        <v>1.75</v>
      </c>
      <c r="O3631">
        <v>1.75</v>
      </c>
      <c r="P3631">
        <v>2.09</v>
      </c>
      <c r="Q3631">
        <v>2.54</v>
      </c>
      <c r="R3631">
        <v>7.9</v>
      </c>
      <c r="S3631">
        <v>12.71</v>
      </c>
      <c r="T3631">
        <v>5.05</v>
      </c>
      <c r="U3631">
        <v>1.74</v>
      </c>
      <c r="V3631">
        <v>1.51</v>
      </c>
      <c r="W3631">
        <v>70.72</v>
      </c>
      <c r="X3631">
        <v>7.62</v>
      </c>
      <c r="Y3631">
        <v>8.34</v>
      </c>
      <c r="Z3631">
        <v>13.52</v>
      </c>
      <c r="AA3631">
        <v>16.59</v>
      </c>
      <c r="AB3631">
        <v>6.43</v>
      </c>
      <c r="AC3631">
        <v>21.54</v>
      </c>
    </row>
    <row r="3632" spans="1:29" x14ac:dyDescent="0.2">
      <c r="A3632" t="s">
        <v>3700</v>
      </c>
      <c r="B3632" s="2" t="s">
        <v>4943</v>
      </c>
      <c r="C3632" s="2">
        <v>1</v>
      </c>
      <c r="D3632" s="2">
        <v>2</v>
      </c>
      <c r="E3632" s="2">
        <v>4</v>
      </c>
      <c r="F3632" s="1">
        <v>43216.62777777778</v>
      </c>
      <c r="G3632">
        <v>83.36</v>
      </c>
      <c r="H3632">
        <v>2.0099999999999998</v>
      </c>
      <c r="I3632">
        <v>1.18</v>
      </c>
      <c r="J3632">
        <v>0.87</v>
      </c>
      <c r="K3632">
        <v>2.77</v>
      </c>
      <c r="L3632">
        <v>0.68</v>
      </c>
      <c r="M3632">
        <v>0.28000000000000003</v>
      </c>
      <c r="N3632">
        <v>1.72</v>
      </c>
      <c r="O3632">
        <v>1.68</v>
      </c>
      <c r="P3632">
        <v>3.48</v>
      </c>
      <c r="Q3632">
        <v>3.9</v>
      </c>
      <c r="R3632">
        <v>1.64</v>
      </c>
      <c r="S3632">
        <v>14.82</v>
      </c>
      <c r="T3632">
        <v>4.6500000000000004</v>
      </c>
      <c r="U3632">
        <v>2.33</v>
      </c>
      <c r="V3632">
        <v>1.61</v>
      </c>
      <c r="W3632">
        <v>75.47</v>
      </c>
      <c r="X3632">
        <v>19.84</v>
      </c>
      <c r="Y3632">
        <v>29.07</v>
      </c>
      <c r="Z3632">
        <v>35.53</v>
      </c>
      <c r="AA3632">
        <v>76.83</v>
      </c>
      <c r="AB3632">
        <v>20.66</v>
      </c>
      <c r="AC3632">
        <v>81.19</v>
      </c>
    </row>
    <row r="3633" spans="1:29" x14ac:dyDescent="0.2">
      <c r="A3633" t="s">
        <v>1578</v>
      </c>
      <c r="B3633" s="2" t="s">
        <v>4773</v>
      </c>
      <c r="C3633" s="2">
        <v>1</v>
      </c>
      <c r="D3633" s="2">
        <v>1</v>
      </c>
      <c r="E3633" s="2">
        <v>2</v>
      </c>
      <c r="F3633" s="1">
        <v>42989.424305555556</v>
      </c>
      <c r="G3633">
        <v>83.36</v>
      </c>
      <c r="H3633">
        <v>1.84</v>
      </c>
      <c r="I3633">
        <v>1.3</v>
      </c>
      <c r="J3633">
        <v>3.04</v>
      </c>
      <c r="K3633">
        <v>1.91</v>
      </c>
      <c r="L3633">
        <v>0.44</v>
      </c>
      <c r="M3633">
        <v>0.5</v>
      </c>
      <c r="N3633">
        <v>1.61</v>
      </c>
      <c r="O3633">
        <v>1.6</v>
      </c>
      <c r="P3633">
        <v>2.14</v>
      </c>
      <c r="Q3633">
        <v>2.8</v>
      </c>
      <c r="R3633">
        <v>8.5500000000000007</v>
      </c>
      <c r="S3633">
        <v>11.69</v>
      </c>
      <c r="T3633">
        <v>4.38</v>
      </c>
      <c r="U3633">
        <v>1.55</v>
      </c>
      <c r="V3633">
        <v>1.47</v>
      </c>
      <c r="W3633">
        <v>71.150000000000006</v>
      </c>
      <c r="X3633">
        <v>5.91</v>
      </c>
      <c r="Y3633">
        <v>6.25</v>
      </c>
      <c r="Z3633">
        <v>11.78</v>
      </c>
      <c r="AA3633">
        <v>18.72</v>
      </c>
      <c r="AB3633">
        <v>6</v>
      </c>
      <c r="AC3633">
        <v>17.59</v>
      </c>
    </row>
    <row r="3634" spans="1:29" x14ac:dyDescent="0.2">
      <c r="A3634" t="s">
        <v>1782</v>
      </c>
      <c r="B3634" s="2" t="s">
        <v>5165</v>
      </c>
      <c r="C3634" s="2">
        <v>2</v>
      </c>
      <c r="D3634" s="2">
        <v>1</v>
      </c>
      <c r="E3634" s="2">
        <v>2</v>
      </c>
      <c r="F3634" s="1">
        <v>42990.508333333331</v>
      </c>
      <c r="G3634">
        <v>83.36</v>
      </c>
      <c r="H3634">
        <v>1.63</v>
      </c>
      <c r="I3634">
        <v>1.1599999999999999</v>
      </c>
      <c r="J3634">
        <v>3.7</v>
      </c>
      <c r="K3634">
        <v>1.71</v>
      </c>
      <c r="L3634">
        <v>0.41</v>
      </c>
      <c r="M3634">
        <v>0.42</v>
      </c>
      <c r="N3634">
        <v>1.29</v>
      </c>
      <c r="O3634">
        <v>1.3</v>
      </c>
      <c r="P3634">
        <v>1.85</v>
      </c>
      <c r="Q3634">
        <v>2.42</v>
      </c>
      <c r="R3634">
        <v>10.07</v>
      </c>
      <c r="S3634">
        <v>9</v>
      </c>
      <c r="T3634">
        <v>4.6399999999999997</v>
      </c>
      <c r="U3634">
        <v>1.5</v>
      </c>
      <c r="V3634">
        <v>1.32</v>
      </c>
      <c r="W3634">
        <v>71.150000000000006</v>
      </c>
      <c r="X3634">
        <v>6.87</v>
      </c>
      <c r="Y3634">
        <v>7.87</v>
      </c>
      <c r="Z3634">
        <v>10.74</v>
      </c>
      <c r="AA3634">
        <v>14.33</v>
      </c>
      <c r="AB3634">
        <v>4.7</v>
      </c>
      <c r="AC3634">
        <v>12.34</v>
      </c>
    </row>
    <row r="3635" spans="1:29" x14ac:dyDescent="0.2">
      <c r="A3635" t="s">
        <v>1728</v>
      </c>
      <c r="B3635" s="2" t="s">
        <v>5046</v>
      </c>
      <c r="C3635" s="2">
        <v>2</v>
      </c>
      <c r="D3635" s="2">
        <v>1</v>
      </c>
      <c r="E3635" s="2">
        <v>2</v>
      </c>
      <c r="F3635" s="1">
        <v>42990.411111111112</v>
      </c>
      <c r="G3635">
        <v>83.36</v>
      </c>
      <c r="H3635">
        <v>1.83</v>
      </c>
      <c r="I3635">
        <v>1.44</v>
      </c>
      <c r="J3635">
        <v>3.65</v>
      </c>
      <c r="K3635">
        <v>1.98</v>
      </c>
      <c r="L3635">
        <v>0.35</v>
      </c>
      <c r="M3635">
        <v>0.33</v>
      </c>
      <c r="N3635">
        <v>1.74</v>
      </c>
      <c r="O3635">
        <v>1.74</v>
      </c>
      <c r="P3635">
        <v>1.71</v>
      </c>
      <c r="Q3635">
        <v>2.0099999999999998</v>
      </c>
      <c r="R3635">
        <v>8.6199999999999992</v>
      </c>
      <c r="S3635">
        <v>12.46</v>
      </c>
      <c r="T3635">
        <v>5.0599999999999996</v>
      </c>
      <c r="U3635">
        <v>1.46</v>
      </c>
      <c r="V3635">
        <v>1.45</v>
      </c>
      <c r="W3635">
        <v>70.06</v>
      </c>
      <c r="X3635">
        <v>7.43</v>
      </c>
      <c r="Y3635">
        <v>7.29</v>
      </c>
      <c r="Z3635">
        <v>13.62</v>
      </c>
      <c r="AA3635">
        <v>14.6</v>
      </c>
      <c r="AB3635">
        <v>6.33</v>
      </c>
      <c r="AC3635">
        <v>18.809999999999999</v>
      </c>
    </row>
    <row r="3636" spans="1:29" x14ac:dyDescent="0.2">
      <c r="A3636" t="s">
        <v>889</v>
      </c>
      <c r="B3636" s="2" t="s">
        <v>4907</v>
      </c>
      <c r="C3636" s="2">
        <v>1</v>
      </c>
      <c r="D3636" s="2">
        <v>2</v>
      </c>
      <c r="E3636" s="2">
        <v>2</v>
      </c>
      <c r="F3636" s="1">
        <v>42950.656944444447</v>
      </c>
      <c r="G3636">
        <v>83.36</v>
      </c>
      <c r="H3636">
        <v>1.78</v>
      </c>
      <c r="I3636">
        <v>1.2</v>
      </c>
      <c r="J3636">
        <v>3.13</v>
      </c>
      <c r="K3636">
        <v>1.9</v>
      </c>
      <c r="L3636">
        <v>0.33</v>
      </c>
      <c r="M3636">
        <v>0.43</v>
      </c>
      <c r="N3636">
        <v>1.48</v>
      </c>
      <c r="O3636">
        <v>1.47</v>
      </c>
      <c r="P3636">
        <v>1.8</v>
      </c>
      <c r="Q3636">
        <v>2.54</v>
      </c>
      <c r="R3636">
        <v>9.59</v>
      </c>
      <c r="S3636">
        <v>10.07</v>
      </c>
      <c r="T3636">
        <v>4.63</v>
      </c>
      <c r="U3636">
        <v>1.63</v>
      </c>
      <c r="V3636">
        <v>1.39</v>
      </c>
      <c r="W3636">
        <v>71.94</v>
      </c>
      <c r="X3636">
        <v>6.97</v>
      </c>
      <c r="Y3636">
        <v>8.16</v>
      </c>
      <c r="Z3636">
        <v>10</v>
      </c>
      <c r="AA3636">
        <v>18.07</v>
      </c>
      <c r="AB3636">
        <v>7.68</v>
      </c>
      <c r="AC3636">
        <v>12.3</v>
      </c>
    </row>
    <row r="3637" spans="1:29" x14ac:dyDescent="0.2">
      <c r="A3637" t="s">
        <v>371</v>
      </c>
      <c r="B3637" s="2" t="s">
        <v>5075</v>
      </c>
      <c r="C3637" s="2">
        <v>2</v>
      </c>
      <c r="D3637" s="2">
        <v>2</v>
      </c>
      <c r="E3637" s="2">
        <v>1</v>
      </c>
      <c r="F3637" s="1">
        <v>42916.466666666667</v>
      </c>
      <c r="G3637">
        <v>83.35</v>
      </c>
      <c r="H3637">
        <v>2.13</v>
      </c>
      <c r="I3637">
        <v>1.39</v>
      </c>
      <c r="J3637">
        <v>3.74</v>
      </c>
      <c r="K3637">
        <v>2.34</v>
      </c>
      <c r="L3637">
        <v>0.51</v>
      </c>
      <c r="M3637">
        <v>0.5</v>
      </c>
      <c r="N3637">
        <v>1.91</v>
      </c>
      <c r="O3637">
        <v>1.94</v>
      </c>
      <c r="P3637">
        <v>2.74</v>
      </c>
      <c r="Q3637">
        <v>3.29</v>
      </c>
      <c r="R3637">
        <v>6</v>
      </c>
      <c r="S3637">
        <v>15.03</v>
      </c>
      <c r="T3637">
        <v>6.24</v>
      </c>
      <c r="U3637">
        <v>1.94</v>
      </c>
      <c r="V3637">
        <v>1.68</v>
      </c>
      <c r="W3637">
        <v>70.28</v>
      </c>
      <c r="X3637">
        <v>13.46</v>
      </c>
      <c r="Y3637">
        <v>12.99</v>
      </c>
      <c r="Z3637">
        <v>22.44</v>
      </c>
      <c r="AA3637">
        <v>34.57</v>
      </c>
      <c r="AB3637">
        <v>9.91</v>
      </c>
      <c r="AC3637">
        <v>50.73</v>
      </c>
    </row>
    <row r="3638" spans="1:29" x14ac:dyDescent="0.2">
      <c r="A3638" t="s">
        <v>4408</v>
      </c>
      <c r="B3638" s="2" t="s">
        <v>4709</v>
      </c>
      <c r="C3638" s="2">
        <v>1</v>
      </c>
      <c r="D3638" s="2">
        <v>2</v>
      </c>
      <c r="E3638" s="2">
        <v>5</v>
      </c>
      <c r="F3638" s="1">
        <v>43291.586111111108</v>
      </c>
      <c r="G3638">
        <v>83.35</v>
      </c>
      <c r="H3638">
        <v>2.16</v>
      </c>
      <c r="I3638">
        <v>1.35</v>
      </c>
      <c r="J3638">
        <v>3.79</v>
      </c>
      <c r="K3638">
        <v>2.27</v>
      </c>
      <c r="L3638">
        <v>0.23</v>
      </c>
      <c r="M3638">
        <v>0.19</v>
      </c>
      <c r="N3638">
        <v>1.74</v>
      </c>
      <c r="O3638">
        <v>1.76</v>
      </c>
      <c r="P3638">
        <v>1.58</v>
      </c>
      <c r="Q3638">
        <v>1.73</v>
      </c>
      <c r="R3638">
        <v>8.6999999999999993</v>
      </c>
      <c r="S3638">
        <v>12.4</v>
      </c>
      <c r="T3638">
        <v>5.63</v>
      </c>
      <c r="U3638">
        <v>1.91</v>
      </c>
      <c r="V3638">
        <v>1.53</v>
      </c>
      <c r="W3638">
        <v>69.28</v>
      </c>
      <c r="X3638">
        <v>7.03</v>
      </c>
      <c r="Y3638">
        <v>9.49</v>
      </c>
      <c r="Z3638">
        <v>11.68</v>
      </c>
      <c r="AA3638">
        <v>26.04</v>
      </c>
      <c r="AB3638">
        <v>10.54</v>
      </c>
      <c r="AC3638">
        <v>26.61</v>
      </c>
    </row>
    <row r="3639" spans="1:29" x14ac:dyDescent="0.2">
      <c r="A3639" t="s">
        <v>4317</v>
      </c>
      <c r="B3639" s="2" t="s">
        <v>4782</v>
      </c>
      <c r="C3639" s="2">
        <v>1</v>
      </c>
      <c r="D3639" s="2">
        <v>1</v>
      </c>
      <c r="E3639" s="2">
        <v>5</v>
      </c>
      <c r="F3639" s="1">
        <v>43286.609722222223</v>
      </c>
      <c r="G3639">
        <v>83.35</v>
      </c>
      <c r="H3639">
        <v>1.83</v>
      </c>
      <c r="I3639">
        <v>1.17</v>
      </c>
      <c r="J3639">
        <v>3.55</v>
      </c>
      <c r="K3639">
        <v>1.84</v>
      </c>
      <c r="L3639">
        <v>0.26</v>
      </c>
      <c r="M3639">
        <v>0.3</v>
      </c>
      <c r="N3639">
        <v>1.37</v>
      </c>
      <c r="O3639">
        <v>1.37</v>
      </c>
      <c r="P3639">
        <v>1.26</v>
      </c>
      <c r="Q3639">
        <v>1.72</v>
      </c>
      <c r="R3639">
        <v>11.08</v>
      </c>
      <c r="S3639">
        <v>9.26</v>
      </c>
      <c r="T3639">
        <v>4.8</v>
      </c>
      <c r="U3639">
        <v>1.51</v>
      </c>
      <c r="V3639">
        <v>1.3</v>
      </c>
      <c r="W3639">
        <v>69.7</v>
      </c>
      <c r="X3639">
        <v>6.2</v>
      </c>
      <c r="Y3639">
        <v>7.26</v>
      </c>
      <c r="Z3639">
        <v>7.94</v>
      </c>
      <c r="AA3639">
        <v>15.06</v>
      </c>
      <c r="AB3639">
        <v>6.19</v>
      </c>
      <c r="AC3639">
        <v>9.44</v>
      </c>
    </row>
    <row r="3640" spans="1:29" x14ac:dyDescent="0.2">
      <c r="A3640" t="s">
        <v>4114</v>
      </c>
      <c r="B3640" s="2" t="s">
        <v>4940</v>
      </c>
      <c r="C3640" s="2">
        <v>1</v>
      </c>
      <c r="D3640" s="2">
        <v>1</v>
      </c>
      <c r="E3640" s="2">
        <v>5</v>
      </c>
      <c r="F3640" s="1">
        <v>43284.390277777777</v>
      </c>
      <c r="G3640">
        <v>83.35</v>
      </c>
      <c r="H3640">
        <v>2.36</v>
      </c>
      <c r="I3640">
        <v>1.38</v>
      </c>
      <c r="J3640">
        <v>3.97</v>
      </c>
      <c r="K3640">
        <v>2.35</v>
      </c>
      <c r="L3640">
        <v>0.24</v>
      </c>
      <c r="M3640">
        <v>0.17</v>
      </c>
      <c r="N3640">
        <v>1.72</v>
      </c>
      <c r="O3640">
        <v>1.74</v>
      </c>
      <c r="P3640">
        <v>1.46</v>
      </c>
      <c r="Q3640">
        <v>1.57</v>
      </c>
      <c r="R3640">
        <v>9.0500000000000007</v>
      </c>
      <c r="S3640">
        <v>12.21</v>
      </c>
      <c r="T3640">
        <v>5.64</v>
      </c>
      <c r="U3640">
        <v>1.91</v>
      </c>
      <c r="V3640">
        <v>1.55</v>
      </c>
      <c r="W3640">
        <v>68.709999999999994</v>
      </c>
      <c r="X3640">
        <v>7.37</v>
      </c>
      <c r="Y3640">
        <v>9.91</v>
      </c>
      <c r="Z3640">
        <v>12.3</v>
      </c>
      <c r="AA3640">
        <v>24.35</v>
      </c>
      <c r="AB3640">
        <v>9.2899999999999991</v>
      </c>
      <c r="AC3640">
        <v>23.45</v>
      </c>
    </row>
    <row r="3641" spans="1:29" x14ac:dyDescent="0.2">
      <c r="A3641" t="s">
        <v>1233</v>
      </c>
      <c r="B3641" s="2" t="s">
        <v>4741</v>
      </c>
      <c r="C3641" s="2">
        <v>2</v>
      </c>
      <c r="D3641" s="2">
        <v>1</v>
      </c>
      <c r="E3641" s="2">
        <v>2</v>
      </c>
      <c r="F3641" s="1">
        <v>42965.648611111108</v>
      </c>
      <c r="G3641">
        <v>83.35</v>
      </c>
      <c r="H3641">
        <v>1.97</v>
      </c>
      <c r="I3641">
        <v>1.47</v>
      </c>
      <c r="J3641">
        <v>2.98</v>
      </c>
      <c r="K3641">
        <v>2</v>
      </c>
      <c r="L3641">
        <v>0.44</v>
      </c>
      <c r="M3641">
        <v>0.51</v>
      </c>
      <c r="N3641">
        <v>1.74</v>
      </c>
      <c r="O3641">
        <v>1.7</v>
      </c>
      <c r="P3641">
        <v>2.04</v>
      </c>
      <c r="Q3641">
        <v>2.7</v>
      </c>
      <c r="R3641">
        <v>8.56</v>
      </c>
      <c r="S3641">
        <v>12.42</v>
      </c>
      <c r="T3641">
        <v>3.96</v>
      </c>
      <c r="U3641">
        <v>1.68</v>
      </c>
      <c r="V3641">
        <v>1.52</v>
      </c>
      <c r="W3641">
        <v>71.52</v>
      </c>
      <c r="X3641">
        <v>5.0599999999999996</v>
      </c>
      <c r="Y3641">
        <v>5.61</v>
      </c>
      <c r="Z3641">
        <v>11.96</v>
      </c>
      <c r="AA3641">
        <v>16.239999999999998</v>
      </c>
      <c r="AB3641">
        <v>5.45</v>
      </c>
      <c r="AC3641">
        <v>14.75</v>
      </c>
    </row>
    <row r="3642" spans="1:29" x14ac:dyDescent="0.2">
      <c r="A3642" t="s">
        <v>1045</v>
      </c>
      <c r="B3642" s="2" t="s">
        <v>4838</v>
      </c>
      <c r="C3642" s="2">
        <v>1</v>
      </c>
      <c r="D3642" s="2">
        <v>2</v>
      </c>
      <c r="E3642" s="2">
        <v>2</v>
      </c>
      <c r="F3642" s="1">
        <v>42958.615277777775</v>
      </c>
      <c r="G3642">
        <v>83.35</v>
      </c>
      <c r="H3642">
        <v>2</v>
      </c>
      <c r="I3642">
        <v>1.37</v>
      </c>
      <c r="J3642">
        <v>3.06</v>
      </c>
      <c r="K3642">
        <v>2.17</v>
      </c>
      <c r="L3642">
        <v>0.37</v>
      </c>
      <c r="M3642">
        <v>0.43</v>
      </c>
      <c r="N3642">
        <v>1.65</v>
      </c>
      <c r="O3642">
        <v>1.64</v>
      </c>
      <c r="P3642">
        <v>1.9</v>
      </c>
      <c r="Q3642">
        <v>2.4500000000000002</v>
      </c>
      <c r="R3642">
        <v>8.69</v>
      </c>
      <c r="S3642">
        <v>11.66</v>
      </c>
      <c r="T3642">
        <v>4.25</v>
      </c>
      <c r="U3642">
        <v>1.74</v>
      </c>
      <c r="V3642">
        <v>1.47</v>
      </c>
      <c r="W3642">
        <v>71.19</v>
      </c>
      <c r="X3642">
        <v>5.41</v>
      </c>
      <c r="Y3642">
        <v>6.91</v>
      </c>
      <c r="Z3642">
        <v>10.08</v>
      </c>
      <c r="AA3642">
        <v>18.46</v>
      </c>
      <c r="AB3642">
        <v>7.3</v>
      </c>
      <c r="AC3642">
        <v>13.99</v>
      </c>
    </row>
    <row r="3643" spans="1:29" x14ac:dyDescent="0.2">
      <c r="A3643" t="s">
        <v>4010</v>
      </c>
      <c r="B3643" s="2" t="s">
        <v>4826</v>
      </c>
      <c r="C3643" s="2">
        <v>1</v>
      </c>
      <c r="D3643" s="2">
        <v>2</v>
      </c>
      <c r="E3643" s="2">
        <v>5</v>
      </c>
      <c r="F3643" s="1">
        <v>43283.561111111114</v>
      </c>
      <c r="G3643">
        <v>83.34</v>
      </c>
      <c r="H3643">
        <v>2.0299999999999998</v>
      </c>
      <c r="I3643">
        <v>1.18</v>
      </c>
      <c r="J3643">
        <v>3.37</v>
      </c>
      <c r="K3643">
        <v>1.98</v>
      </c>
      <c r="L3643">
        <v>0.26</v>
      </c>
      <c r="M3643">
        <v>0.27</v>
      </c>
      <c r="N3643">
        <v>1.44</v>
      </c>
      <c r="O3643">
        <v>1.45</v>
      </c>
      <c r="P3643">
        <v>1.51</v>
      </c>
      <c r="Q3643">
        <v>1.77</v>
      </c>
      <c r="R3643">
        <v>9.52</v>
      </c>
      <c r="S3643">
        <v>10.11</v>
      </c>
      <c r="T3643">
        <v>5.0999999999999996</v>
      </c>
      <c r="U3643">
        <v>1.74</v>
      </c>
      <c r="V3643">
        <v>1.38</v>
      </c>
      <c r="W3643">
        <v>70.569999999999993</v>
      </c>
      <c r="X3643">
        <v>7.13</v>
      </c>
      <c r="Y3643">
        <v>9.09</v>
      </c>
      <c r="Z3643">
        <v>8.77</v>
      </c>
      <c r="AA3643">
        <v>22.1</v>
      </c>
      <c r="AB3643">
        <v>9.73</v>
      </c>
      <c r="AC3643">
        <v>16.04</v>
      </c>
    </row>
    <row r="3644" spans="1:29" x14ac:dyDescent="0.2">
      <c r="A3644" t="s">
        <v>4374</v>
      </c>
      <c r="B3644" s="2" t="s">
        <v>4789</v>
      </c>
      <c r="C3644" s="2">
        <v>1</v>
      </c>
      <c r="D3644" s="2">
        <v>2</v>
      </c>
      <c r="E3644" s="2">
        <v>5</v>
      </c>
      <c r="F3644" s="1">
        <v>43291.543055555558</v>
      </c>
      <c r="G3644">
        <v>83.34</v>
      </c>
      <c r="H3644">
        <v>2.5</v>
      </c>
      <c r="I3644">
        <v>1.52</v>
      </c>
      <c r="J3644">
        <v>3.71</v>
      </c>
      <c r="K3644">
        <v>2.57</v>
      </c>
      <c r="L3644">
        <v>0.24</v>
      </c>
      <c r="M3644">
        <v>0.16</v>
      </c>
      <c r="N3644">
        <v>1.94</v>
      </c>
      <c r="O3644">
        <v>1.93</v>
      </c>
      <c r="P3644">
        <v>1.5</v>
      </c>
      <c r="Q3644">
        <v>1.33</v>
      </c>
      <c r="R3644">
        <v>8.01</v>
      </c>
      <c r="S3644">
        <v>13.88</v>
      </c>
      <c r="T3644">
        <v>4.79</v>
      </c>
      <c r="U3644">
        <v>2.0499999999999998</v>
      </c>
      <c r="V3644">
        <v>1.63</v>
      </c>
      <c r="W3644">
        <v>69.02</v>
      </c>
      <c r="X3644">
        <v>6.18</v>
      </c>
      <c r="Y3644">
        <v>8.2799999999999994</v>
      </c>
      <c r="Z3644">
        <v>11.74</v>
      </c>
      <c r="AA3644">
        <v>27.06</v>
      </c>
      <c r="AB3644">
        <v>11.98</v>
      </c>
      <c r="AC3644">
        <v>25.91</v>
      </c>
    </row>
    <row r="3645" spans="1:29" x14ac:dyDescent="0.2">
      <c r="A3645" t="s">
        <v>1686</v>
      </c>
      <c r="B3645" s="2" t="s">
        <v>4734</v>
      </c>
      <c r="C3645" s="2">
        <v>1</v>
      </c>
      <c r="D3645" s="2">
        <v>1</v>
      </c>
      <c r="E3645" s="2">
        <v>2</v>
      </c>
      <c r="F3645" s="1">
        <v>42989.666666666664</v>
      </c>
      <c r="G3645">
        <v>83.33</v>
      </c>
      <c r="H3645">
        <v>1.91</v>
      </c>
      <c r="I3645">
        <v>1.46</v>
      </c>
      <c r="J3645">
        <v>3.53</v>
      </c>
      <c r="K3645">
        <v>1.95</v>
      </c>
      <c r="L3645">
        <v>0.3</v>
      </c>
      <c r="M3645">
        <v>0.23</v>
      </c>
      <c r="N3645">
        <v>1.68</v>
      </c>
      <c r="O3645">
        <v>1.69</v>
      </c>
      <c r="P3645">
        <v>1.37</v>
      </c>
      <c r="Q3645">
        <v>1.57</v>
      </c>
      <c r="R3645">
        <v>10.46</v>
      </c>
      <c r="S3645">
        <v>11.32</v>
      </c>
      <c r="T3645">
        <v>3.95</v>
      </c>
      <c r="U3645">
        <v>1.56</v>
      </c>
      <c r="V3645">
        <v>1.43</v>
      </c>
      <c r="W3645">
        <v>69.989999999999995</v>
      </c>
      <c r="X3645">
        <v>4.42</v>
      </c>
      <c r="Y3645">
        <v>5.18</v>
      </c>
      <c r="Z3645">
        <v>9.35</v>
      </c>
      <c r="AA3645">
        <v>12.54</v>
      </c>
      <c r="AB3645">
        <v>5.27</v>
      </c>
      <c r="AC3645">
        <v>8.36</v>
      </c>
    </row>
    <row r="3646" spans="1:29" x14ac:dyDescent="0.2">
      <c r="A3646" t="s">
        <v>2961</v>
      </c>
      <c r="B3646" s="2" t="s">
        <v>4885</v>
      </c>
      <c r="C3646" s="2">
        <v>1</v>
      </c>
      <c r="D3646" s="2">
        <v>2</v>
      </c>
      <c r="E3646" s="2">
        <v>4</v>
      </c>
      <c r="F3646" s="1">
        <v>43178.616666666669</v>
      </c>
      <c r="G3646">
        <v>83.33</v>
      </c>
      <c r="H3646">
        <v>1.68</v>
      </c>
      <c r="I3646">
        <v>0.82</v>
      </c>
      <c r="J3646">
        <v>1.1399999999999999</v>
      </c>
      <c r="K3646">
        <v>2.04</v>
      </c>
      <c r="L3646">
        <v>0.74</v>
      </c>
      <c r="M3646">
        <v>0.57999999999999996</v>
      </c>
      <c r="N3646">
        <v>1.51</v>
      </c>
      <c r="O3646">
        <v>1.47</v>
      </c>
      <c r="P3646">
        <v>3.51</v>
      </c>
      <c r="Q3646">
        <v>3.16</v>
      </c>
      <c r="R3646">
        <v>4.6399999999999997</v>
      </c>
      <c r="S3646">
        <v>14.14</v>
      </c>
      <c r="T3646">
        <v>4.9400000000000004</v>
      </c>
      <c r="U3646">
        <v>2.46</v>
      </c>
      <c r="V3646">
        <v>1.67</v>
      </c>
      <c r="W3646">
        <v>70.8</v>
      </c>
      <c r="X3646">
        <v>27</v>
      </c>
      <c r="Y3646">
        <v>31.51</v>
      </c>
      <c r="Z3646">
        <v>50.45</v>
      </c>
      <c r="AA3646">
        <v>81.680000000000007</v>
      </c>
      <c r="AB3646">
        <v>13.77</v>
      </c>
      <c r="AC3646">
        <v>105.31</v>
      </c>
    </row>
    <row r="3647" spans="1:29" x14ac:dyDescent="0.2">
      <c r="A3647" t="s">
        <v>4380</v>
      </c>
      <c r="B3647" s="2" t="s">
        <v>4928</v>
      </c>
      <c r="C3647" s="2">
        <v>1</v>
      </c>
      <c r="D3647" s="2">
        <v>2</v>
      </c>
      <c r="E3647" s="2">
        <v>5</v>
      </c>
      <c r="F3647" s="1">
        <v>43291.550694444442</v>
      </c>
      <c r="G3647">
        <v>83.33</v>
      </c>
      <c r="H3647">
        <v>2.2999999999999998</v>
      </c>
      <c r="I3647">
        <v>1.52</v>
      </c>
      <c r="J3647">
        <v>4.0999999999999996</v>
      </c>
      <c r="K3647">
        <v>2.37</v>
      </c>
      <c r="L3647">
        <v>0.27</v>
      </c>
      <c r="M3647">
        <v>0.11</v>
      </c>
      <c r="N3647">
        <v>1.95</v>
      </c>
      <c r="O3647">
        <v>1.95</v>
      </c>
      <c r="P3647">
        <v>1.51</v>
      </c>
      <c r="Q3647">
        <v>1.21</v>
      </c>
      <c r="R3647">
        <v>8.16</v>
      </c>
      <c r="S3647">
        <v>13.59</v>
      </c>
      <c r="T3647">
        <v>5.08</v>
      </c>
      <c r="U3647">
        <v>1.78</v>
      </c>
      <c r="V3647">
        <v>1.6</v>
      </c>
      <c r="W3647">
        <v>68.819999999999993</v>
      </c>
      <c r="X3647">
        <v>6.36</v>
      </c>
      <c r="Y3647">
        <v>8.15</v>
      </c>
      <c r="Z3647">
        <v>10.61</v>
      </c>
      <c r="AA3647">
        <v>24.64</v>
      </c>
      <c r="AB3647">
        <v>10.89</v>
      </c>
      <c r="AC3647">
        <v>25.58</v>
      </c>
    </row>
    <row r="3648" spans="1:29" x14ac:dyDescent="0.2">
      <c r="A3648" t="s">
        <v>4358</v>
      </c>
      <c r="B3648" s="2" t="s">
        <v>5085</v>
      </c>
      <c r="C3648" s="2">
        <v>2</v>
      </c>
      <c r="D3648" s="2">
        <v>1</v>
      </c>
      <c r="E3648" s="2">
        <v>5</v>
      </c>
      <c r="F3648" s="1">
        <v>43286.675000000003</v>
      </c>
      <c r="G3648">
        <v>83.33</v>
      </c>
      <c r="H3648">
        <v>1.91</v>
      </c>
      <c r="I3648">
        <v>1.28</v>
      </c>
      <c r="J3648">
        <v>3.4</v>
      </c>
      <c r="K3648">
        <v>2.06</v>
      </c>
      <c r="L3648">
        <v>0.38</v>
      </c>
      <c r="M3648">
        <v>0.44</v>
      </c>
      <c r="N3648">
        <v>1.45</v>
      </c>
      <c r="O3648">
        <v>1.47</v>
      </c>
      <c r="P3648">
        <v>1.85</v>
      </c>
      <c r="Q3648">
        <v>2.5499999999999998</v>
      </c>
      <c r="R3648">
        <v>9.49</v>
      </c>
      <c r="S3648">
        <v>10.43</v>
      </c>
      <c r="T3648">
        <v>4.62</v>
      </c>
      <c r="U3648">
        <v>1.59</v>
      </c>
      <c r="V3648">
        <v>1.35</v>
      </c>
      <c r="W3648">
        <v>70.709999999999994</v>
      </c>
      <c r="X3648">
        <v>5.15</v>
      </c>
      <c r="Y3648">
        <v>7.21</v>
      </c>
      <c r="Z3648">
        <v>8.7799999999999994</v>
      </c>
      <c r="AA3648">
        <v>15.69</v>
      </c>
      <c r="AB3648">
        <v>5.91</v>
      </c>
      <c r="AC3648">
        <v>11.58</v>
      </c>
    </row>
    <row r="3649" spans="1:29" x14ac:dyDescent="0.2">
      <c r="A3649" t="s">
        <v>1684</v>
      </c>
      <c r="B3649" s="2" t="s">
        <v>4878</v>
      </c>
      <c r="C3649" s="2">
        <v>1</v>
      </c>
      <c r="D3649" s="2">
        <v>1</v>
      </c>
      <c r="E3649" s="2">
        <v>2</v>
      </c>
      <c r="F3649" s="1">
        <v>42989.663888888892</v>
      </c>
      <c r="G3649">
        <v>83.33</v>
      </c>
      <c r="H3649">
        <v>1.83</v>
      </c>
      <c r="I3649">
        <v>1.28</v>
      </c>
      <c r="J3649">
        <v>3.8</v>
      </c>
      <c r="K3649">
        <v>1.87</v>
      </c>
      <c r="L3649">
        <v>0.34</v>
      </c>
      <c r="M3649">
        <v>0.28999999999999998</v>
      </c>
      <c r="N3649">
        <v>1.46</v>
      </c>
      <c r="O3649">
        <v>1.48</v>
      </c>
      <c r="P3649">
        <v>1.49</v>
      </c>
      <c r="Q3649">
        <v>1.7</v>
      </c>
      <c r="R3649">
        <v>10.48</v>
      </c>
      <c r="S3649">
        <v>10.16</v>
      </c>
      <c r="T3649">
        <v>4.29</v>
      </c>
      <c r="U3649">
        <v>1.5</v>
      </c>
      <c r="V3649">
        <v>1.38</v>
      </c>
      <c r="W3649">
        <v>70.040000000000006</v>
      </c>
      <c r="X3649">
        <v>5.4</v>
      </c>
      <c r="Y3649">
        <v>6.59</v>
      </c>
      <c r="Z3649">
        <v>9.39</v>
      </c>
      <c r="AA3649">
        <v>13.17</v>
      </c>
      <c r="AB3649">
        <v>5.15</v>
      </c>
      <c r="AC3649">
        <v>9.6199999999999992</v>
      </c>
    </row>
    <row r="3650" spans="1:29" x14ac:dyDescent="0.2">
      <c r="A3650" t="s">
        <v>3654</v>
      </c>
      <c r="B3650" s="2" t="s">
        <v>4733</v>
      </c>
      <c r="C3650" s="2">
        <v>1</v>
      </c>
      <c r="D3650" s="2">
        <v>1</v>
      </c>
      <c r="E3650" s="2">
        <v>4</v>
      </c>
      <c r="F3650" s="1">
        <v>43216.602083333331</v>
      </c>
      <c r="G3650">
        <v>83.32</v>
      </c>
      <c r="H3650">
        <v>1.88</v>
      </c>
      <c r="I3650">
        <v>1.22</v>
      </c>
      <c r="J3650">
        <v>1.34</v>
      </c>
      <c r="K3650">
        <v>2.4900000000000002</v>
      </c>
      <c r="L3650">
        <v>0.65</v>
      </c>
      <c r="M3650">
        <v>0.28999999999999998</v>
      </c>
      <c r="N3650">
        <v>1.94</v>
      </c>
      <c r="O3650">
        <v>1.87</v>
      </c>
      <c r="P3650">
        <v>3.42</v>
      </c>
      <c r="Q3650">
        <v>4.09</v>
      </c>
      <c r="R3650">
        <v>2.02</v>
      </c>
      <c r="S3650">
        <v>16.57</v>
      </c>
      <c r="T3650">
        <v>4.6500000000000004</v>
      </c>
      <c r="U3650">
        <v>2.09</v>
      </c>
      <c r="V3650">
        <v>1.69</v>
      </c>
      <c r="W3650">
        <v>75.260000000000005</v>
      </c>
      <c r="X3650">
        <v>19.21</v>
      </c>
      <c r="Y3650">
        <v>24.37</v>
      </c>
      <c r="Z3650">
        <v>37.69</v>
      </c>
      <c r="AA3650">
        <v>71.540000000000006</v>
      </c>
      <c r="AB3650">
        <v>19.850000000000001</v>
      </c>
      <c r="AC3650">
        <v>86.89</v>
      </c>
    </row>
    <row r="3651" spans="1:29" x14ac:dyDescent="0.2">
      <c r="A3651" t="s">
        <v>4022</v>
      </c>
      <c r="B3651" s="2" t="s">
        <v>4780</v>
      </c>
      <c r="C3651" s="2">
        <v>1</v>
      </c>
      <c r="D3651" s="2">
        <v>2</v>
      </c>
      <c r="E3651" s="2">
        <v>5</v>
      </c>
      <c r="F3651" s="1">
        <v>43283.575694444444</v>
      </c>
      <c r="G3651">
        <v>83.3</v>
      </c>
      <c r="H3651">
        <v>2.17</v>
      </c>
      <c r="I3651">
        <v>1.27</v>
      </c>
      <c r="J3651">
        <v>4.1100000000000003</v>
      </c>
      <c r="K3651">
        <v>2.1</v>
      </c>
      <c r="L3651">
        <v>0.24</v>
      </c>
      <c r="M3651">
        <v>0.2</v>
      </c>
      <c r="N3651">
        <v>1.6</v>
      </c>
      <c r="O3651">
        <v>1.63</v>
      </c>
      <c r="P3651">
        <v>1.53</v>
      </c>
      <c r="Q3651">
        <v>1.48</v>
      </c>
      <c r="R3651">
        <v>9.31</v>
      </c>
      <c r="S3651">
        <v>11.19</v>
      </c>
      <c r="T3651">
        <v>5.93</v>
      </c>
      <c r="U3651">
        <v>1.83</v>
      </c>
      <c r="V3651">
        <v>1.5</v>
      </c>
      <c r="W3651">
        <v>68.78</v>
      </c>
      <c r="X3651">
        <v>8.18</v>
      </c>
      <c r="Y3651">
        <v>9.7100000000000009</v>
      </c>
      <c r="Z3651">
        <v>11.94</v>
      </c>
      <c r="AA3651">
        <v>23.78</v>
      </c>
      <c r="AB3651">
        <v>8.41</v>
      </c>
      <c r="AC3651">
        <v>26.67</v>
      </c>
    </row>
    <row r="3652" spans="1:29" x14ac:dyDescent="0.2">
      <c r="A3652" t="s">
        <v>1348</v>
      </c>
      <c r="B3652" s="2" t="s">
        <v>5009</v>
      </c>
      <c r="C3652" s="2">
        <v>2</v>
      </c>
      <c r="D3652" s="2">
        <v>2</v>
      </c>
      <c r="E3652" s="2">
        <v>2</v>
      </c>
      <c r="F3652" s="1">
        <v>42976.378472222219</v>
      </c>
      <c r="G3652">
        <v>83.3</v>
      </c>
      <c r="H3652">
        <v>1.78</v>
      </c>
      <c r="I3652">
        <v>1.4</v>
      </c>
      <c r="J3652">
        <v>3.6</v>
      </c>
      <c r="K3652">
        <v>1.93</v>
      </c>
      <c r="L3652">
        <v>0.43</v>
      </c>
      <c r="M3652">
        <v>0.49</v>
      </c>
      <c r="N3652">
        <v>1.63</v>
      </c>
      <c r="O3652">
        <v>1.59</v>
      </c>
      <c r="P3652">
        <v>1.99</v>
      </c>
      <c r="Q3652">
        <v>2.69</v>
      </c>
      <c r="R3652">
        <v>9.16</v>
      </c>
      <c r="S3652">
        <v>11.46</v>
      </c>
      <c r="T3652">
        <v>4.5199999999999996</v>
      </c>
      <c r="U3652">
        <v>1.4</v>
      </c>
      <c r="V3652">
        <v>1.45</v>
      </c>
      <c r="W3652">
        <v>72.11</v>
      </c>
      <c r="X3652">
        <v>5.35</v>
      </c>
      <c r="Y3652">
        <v>6.45</v>
      </c>
      <c r="Z3652">
        <v>9.34</v>
      </c>
      <c r="AA3652">
        <v>15.01</v>
      </c>
      <c r="AB3652">
        <v>6.16</v>
      </c>
      <c r="AC3652">
        <v>11.98</v>
      </c>
    </row>
    <row r="3653" spans="1:29" x14ac:dyDescent="0.2">
      <c r="A3653" t="s">
        <v>4589</v>
      </c>
      <c r="B3653" s="2" t="s">
        <v>5155</v>
      </c>
      <c r="C3653" s="2">
        <v>2</v>
      </c>
      <c r="D3653" s="2">
        <v>2</v>
      </c>
      <c r="E3653" s="2">
        <v>5</v>
      </c>
      <c r="F3653" s="1">
        <v>43304.650694444441</v>
      </c>
      <c r="G3653">
        <v>83.3</v>
      </c>
      <c r="H3653">
        <v>1.97</v>
      </c>
      <c r="I3653">
        <v>1.29</v>
      </c>
      <c r="J3653">
        <v>4.22</v>
      </c>
      <c r="K3653">
        <v>2.0099999999999998</v>
      </c>
      <c r="L3653">
        <v>0.28999999999999998</v>
      </c>
      <c r="M3653">
        <v>0.28000000000000003</v>
      </c>
      <c r="N3653">
        <v>1.49</v>
      </c>
      <c r="O3653">
        <v>1.51</v>
      </c>
      <c r="P3653">
        <v>1.48</v>
      </c>
      <c r="Q3653">
        <v>1.93</v>
      </c>
      <c r="R3653">
        <v>10.119999999999999</v>
      </c>
      <c r="S3653">
        <v>10.42</v>
      </c>
      <c r="T3653">
        <v>5.52</v>
      </c>
      <c r="U3653">
        <v>1.64</v>
      </c>
      <c r="V3653">
        <v>1.38</v>
      </c>
      <c r="W3653">
        <v>68.790000000000006</v>
      </c>
      <c r="X3653">
        <v>6.86</v>
      </c>
      <c r="Y3653">
        <v>8.9499999999999993</v>
      </c>
      <c r="Z3653">
        <v>10.18</v>
      </c>
      <c r="AA3653">
        <v>15.55</v>
      </c>
      <c r="AB3653">
        <v>5.62</v>
      </c>
      <c r="AC3653">
        <v>17.52</v>
      </c>
    </row>
    <row r="3654" spans="1:29" x14ac:dyDescent="0.2">
      <c r="A3654" t="s">
        <v>1232</v>
      </c>
      <c r="B3654" s="2" t="s">
        <v>4728</v>
      </c>
      <c r="C3654" s="2">
        <v>1</v>
      </c>
      <c r="D3654" s="2">
        <v>2</v>
      </c>
      <c r="E3654" s="2">
        <v>2</v>
      </c>
      <c r="F3654" s="1">
        <v>42965.646527777775</v>
      </c>
      <c r="G3654">
        <v>83.3</v>
      </c>
      <c r="H3654">
        <v>1.71</v>
      </c>
      <c r="I3654">
        <v>1.46</v>
      </c>
      <c r="J3654">
        <v>2.36</v>
      </c>
      <c r="K3654">
        <v>1.87</v>
      </c>
      <c r="L3654">
        <v>0.38</v>
      </c>
      <c r="M3654">
        <v>0.38</v>
      </c>
      <c r="N3654">
        <v>1.8</v>
      </c>
      <c r="O3654">
        <v>1.76</v>
      </c>
      <c r="P3654">
        <v>1.66</v>
      </c>
      <c r="Q3654">
        <v>2.02</v>
      </c>
      <c r="R3654">
        <v>8.7200000000000006</v>
      </c>
      <c r="S3654">
        <v>12.42</v>
      </c>
      <c r="T3654">
        <v>3.78</v>
      </c>
      <c r="U3654">
        <v>1.3</v>
      </c>
      <c r="V3654">
        <v>1.44</v>
      </c>
      <c r="W3654">
        <v>71.87</v>
      </c>
      <c r="X3654">
        <v>5.32</v>
      </c>
      <c r="Y3654">
        <v>5.72</v>
      </c>
      <c r="Z3654">
        <v>11.01</v>
      </c>
      <c r="AA3654">
        <v>15.17</v>
      </c>
      <c r="AB3654">
        <v>7.3</v>
      </c>
      <c r="AC3654">
        <v>10.42</v>
      </c>
    </row>
    <row r="3655" spans="1:29" x14ac:dyDescent="0.2">
      <c r="A3655" t="s">
        <v>808</v>
      </c>
      <c r="B3655" s="2" t="s">
        <v>4762</v>
      </c>
      <c r="C3655" s="2">
        <v>1</v>
      </c>
      <c r="D3655" s="2">
        <v>2</v>
      </c>
      <c r="E3655" s="2">
        <v>1</v>
      </c>
      <c r="F3655" s="1">
        <v>42950.419444444444</v>
      </c>
      <c r="G3655">
        <v>83.3</v>
      </c>
      <c r="H3655">
        <v>1.68</v>
      </c>
      <c r="I3655">
        <v>1.1299999999999999</v>
      </c>
      <c r="J3655">
        <v>2.89</v>
      </c>
      <c r="K3655">
        <v>1.78</v>
      </c>
      <c r="L3655">
        <v>0.49</v>
      </c>
      <c r="M3655">
        <v>0.62</v>
      </c>
      <c r="N3655">
        <v>1.36</v>
      </c>
      <c r="O3655">
        <v>1.38</v>
      </c>
      <c r="P3655">
        <v>2.2599999999999998</v>
      </c>
      <c r="Q3655">
        <v>2.68</v>
      </c>
      <c r="R3655">
        <v>8.5500000000000007</v>
      </c>
      <c r="S3655">
        <v>10.06</v>
      </c>
      <c r="T3655">
        <v>4.3</v>
      </c>
      <c r="U3655">
        <v>1.75</v>
      </c>
      <c r="V3655">
        <v>1.41</v>
      </c>
      <c r="W3655">
        <v>72.08</v>
      </c>
      <c r="X3655">
        <v>7.07</v>
      </c>
      <c r="Y3655">
        <v>7.82</v>
      </c>
      <c r="Z3655">
        <v>12.75</v>
      </c>
      <c r="AA3655">
        <v>19.489999999999998</v>
      </c>
      <c r="AB3655">
        <v>5.62</v>
      </c>
      <c r="AC3655">
        <v>15.72</v>
      </c>
    </row>
    <row r="3656" spans="1:29" x14ac:dyDescent="0.2">
      <c r="A3656" t="s">
        <v>867</v>
      </c>
      <c r="B3656" s="2" t="s">
        <v>4839</v>
      </c>
      <c r="C3656" s="2">
        <v>1</v>
      </c>
      <c r="D3656" s="2">
        <v>2</v>
      </c>
      <c r="E3656" s="2">
        <v>1</v>
      </c>
      <c r="F3656" s="1">
        <v>42950.587500000001</v>
      </c>
      <c r="G3656">
        <v>83.3</v>
      </c>
      <c r="H3656">
        <v>1.81</v>
      </c>
      <c r="I3656">
        <v>1.31</v>
      </c>
      <c r="J3656">
        <v>3.17</v>
      </c>
      <c r="K3656">
        <v>2.0299999999999998</v>
      </c>
      <c r="L3656">
        <v>0.51</v>
      </c>
      <c r="M3656">
        <v>0.54</v>
      </c>
      <c r="N3656">
        <v>1.52</v>
      </c>
      <c r="O3656">
        <v>1.52</v>
      </c>
      <c r="P3656">
        <v>2.44</v>
      </c>
      <c r="Q3656">
        <v>3.11</v>
      </c>
      <c r="R3656">
        <v>8.2100000000000009</v>
      </c>
      <c r="S3656">
        <v>11.24</v>
      </c>
      <c r="T3656">
        <v>4.38</v>
      </c>
      <c r="U3656">
        <v>1.66</v>
      </c>
      <c r="V3656">
        <v>1.47</v>
      </c>
      <c r="W3656">
        <v>72.27</v>
      </c>
      <c r="X3656">
        <v>6.59</v>
      </c>
      <c r="Y3656">
        <v>7.1</v>
      </c>
      <c r="Z3656">
        <v>12.21</v>
      </c>
      <c r="AA3656">
        <v>16.48</v>
      </c>
      <c r="AB3656">
        <v>5.01</v>
      </c>
      <c r="AC3656">
        <v>18.36</v>
      </c>
    </row>
    <row r="3657" spans="1:29" x14ac:dyDescent="0.2">
      <c r="A3657" t="s">
        <v>4410</v>
      </c>
      <c r="B3657" s="2" t="s">
        <v>4937</v>
      </c>
      <c r="C3657" s="2">
        <v>1</v>
      </c>
      <c r="D3657" s="2">
        <v>2</v>
      </c>
      <c r="E3657" s="2">
        <v>5</v>
      </c>
      <c r="F3657" s="1">
        <v>43291.588194444441</v>
      </c>
      <c r="G3657">
        <v>83.3</v>
      </c>
      <c r="H3657">
        <v>2.1</v>
      </c>
      <c r="I3657">
        <v>1.2</v>
      </c>
      <c r="J3657">
        <v>3.61</v>
      </c>
      <c r="K3657">
        <v>2.17</v>
      </c>
      <c r="L3657">
        <v>0.28999999999999998</v>
      </c>
      <c r="M3657">
        <v>0.25</v>
      </c>
      <c r="N3657">
        <v>1.44</v>
      </c>
      <c r="O3657">
        <v>1.47</v>
      </c>
      <c r="P3657">
        <v>1.58</v>
      </c>
      <c r="Q3657">
        <v>1.61</v>
      </c>
      <c r="R3657">
        <v>9.33</v>
      </c>
      <c r="S3657">
        <v>10.18</v>
      </c>
      <c r="T3657">
        <v>4.67</v>
      </c>
      <c r="U3657">
        <v>1.96</v>
      </c>
      <c r="V3657">
        <v>1.39</v>
      </c>
      <c r="W3657">
        <v>70.31</v>
      </c>
      <c r="X3657">
        <v>7.36</v>
      </c>
      <c r="Y3657">
        <v>9.93</v>
      </c>
      <c r="Z3657">
        <v>10.64</v>
      </c>
      <c r="AA3657">
        <v>25.6</v>
      </c>
      <c r="AB3657">
        <v>10.63</v>
      </c>
      <c r="AC3657">
        <v>18.87</v>
      </c>
    </row>
    <row r="3658" spans="1:29" x14ac:dyDescent="0.2">
      <c r="A3658" t="s">
        <v>317</v>
      </c>
      <c r="B3658" s="2" t="s">
        <v>4819</v>
      </c>
      <c r="C3658" s="2">
        <v>1</v>
      </c>
      <c r="D3658" s="2">
        <v>1</v>
      </c>
      <c r="E3658" s="2">
        <v>1</v>
      </c>
      <c r="F3658" s="1">
        <v>42914.604166666664</v>
      </c>
      <c r="G3658">
        <v>83.29</v>
      </c>
      <c r="H3658">
        <v>1.95</v>
      </c>
      <c r="I3658">
        <v>1.49</v>
      </c>
      <c r="J3658">
        <v>3.3</v>
      </c>
      <c r="K3658">
        <v>2.2200000000000002</v>
      </c>
      <c r="L3658">
        <v>0.51</v>
      </c>
      <c r="M3658">
        <v>0.55000000000000004</v>
      </c>
      <c r="N3658">
        <v>2.0099999999999998</v>
      </c>
      <c r="O3658">
        <v>2.0299999999999998</v>
      </c>
      <c r="P3658">
        <v>2.41</v>
      </c>
      <c r="Q3658">
        <v>2.92</v>
      </c>
      <c r="R3658">
        <v>6.96</v>
      </c>
      <c r="S3658">
        <v>15.57</v>
      </c>
      <c r="T3658">
        <v>5.24</v>
      </c>
      <c r="U3658">
        <v>1.68</v>
      </c>
      <c r="V3658">
        <v>1.63</v>
      </c>
      <c r="W3658">
        <v>69.89</v>
      </c>
      <c r="X3658">
        <v>9.65</v>
      </c>
      <c r="Y3658">
        <v>10.84</v>
      </c>
      <c r="Z3658">
        <v>18.260000000000002</v>
      </c>
      <c r="AA3658">
        <v>29.76</v>
      </c>
      <c r="AB3658">
        <v>10.69</v>
      </c>
      <c r="AC3658">
        <v>34.119999999999997</v>
      </c>
    </row>
    <row r="3659" spans="1:29" x14ac:dyDescent="0.2">
      <c r="A3659" t="s">
        <v>3683</v>
      </c>
      <c r="B3659" s="2" t="s">
        <v>4740</v>
      </c>
      <c r="C3659" s="2">
        <v>1</v>
      </c>
      <c r="D3659" s="2">
        <v>1</v>
      </c>
      <c r="E3659" s="2">
        <v>4</v>
      </c>
      <c r="F3659" s="1">
        <v>43216.618055555555</v>
      </c>
      <c r="G3659">
        <v>83.29</v>
      </c>
      <c r="H3659">
        <v>1.66</v>
      </c>
      <c r="I3659">
        <v>1.1499999999999999</v>
      </c>
      <c r="J3659">
        <v>0.83</v>
      </c>
      <c r="K3659">
        <v>2.35</v>
      </c>
      <c r="L3659">
        <v>0.69</v>
      </c>
      <c r="M3659">
        <v>0.26</v>
      </c>
      <c r="N3659">
        <v>1.92</v>
      </c>
      <c r="O3659">
        <v>1.84</v>
      </c>
      <c r="P3659">
        <v>3.51</v>
      </c>
      <c r="Q3659">
        <v>4.21</v>
      </c>
      <c r="R3659">
        <v>1.92</v>
      </c>
      <c r="S3659">
        <v>16.190000000000001</v>
      </c>
      <c r="T3659">
        <v>4.3899999999999997</v>
      </c>
      <c r="U3659">
        <v>1.87</v>
      </c>
      <c r="V3659">
        <v>1.65</v>
      </c>
      <c r="W3659">
        <v>76.53</v>
      </c>
      <c r="X3659">
        <v>21.18</v>
      </c>
      <c r="Y3659">
        <v>28.19</v>
      </c>
      <c r="Z3659">
        <v>44.5</v>
      </c>
      <c r="AA3659">
        <v>76.569999999999993</v>
      </c>
      <c r="AB3659">
        <v>21.41</v>
      </c>
      <c r="AC3659">
        <v>86.91</v>
      </c>
    </row>
    <row r="3660" spans="1:29" x14ac:dyDescent="0.2">
      <c r="A3660" t="s">
        <v>720</v>
      </c>
      <c r="B3660" s="2" t="s">
        <v>4920</v>
      </c>
      <c r="C3660" s="2">
        <v>1</v>
      </c>
      <c r="D3660" s="2">
        <v>1</v>
      </c>
      <c r="E3660" s="2">
        <v>1</v>
      </c>
      <c r="F3660" s="1">
        <v>42948.37777777778</v>
      </c>
      <c r="G3660">
        <v>83.29</v>
      </c>
      <c r="H3660">
        <v>1.77</v>
      </c>
      <c r="I3660">
        <v>1.29</v>
      </c>
      <c r="J3660">
        <v>3.38</v>
      </c>
      <c r="K3660">
        <v>2.0499999999999998</v>
      </c>
      <c r="L3660">
        <v>0.64</v>
      </c>
      <c r="M3660">
        <v>0.76</v>
      </c>
      <c r="N3660">
        <v>1.6</v>
      </c>
      <c r="O3660">
        <v>1.58</v>
      </c>
      <c r="P3660">
        <v>2.92</v>
      </c>
      <c r="Q3660">
        <v>3.67</v>
      </c>
      <c r="R3660">
        <v>5.73</v>
      </c>
      <c r="S3660">
        <v>12.85</v>
      </c>
      <c r="T3660">
        <v>4.6399999999999997</v>
      </c>
      <c r="U3660">
        <v>1.82</v>
      </c>
      <c r="V3660">
        <v>1.5</v>
      </c>
      <c r="W3660">
        <v>71.94</v>
      </c>
      <c r="X3660">
        <v>8.52</v>
      </c>
      <c r="Y3660">
        <v>9.48</v>
      </c>
      <c r="Z3660">
        <v>18.46</v>
      </c>
      <c r="AA3660">
        <v>26.16</v>
      </c>
      <c r="AB3660">
        <v>6.69</v>
      </c>
      <c r="AC3660">
        <v>29.67</v>
      </c>
    </row>
    <row r="3661" spans="1:29" x14ac:dyDescent="0.2">
      <c r="A3661" t="s">
        <v>3640</v>
      </c>
      <c r="B3661" s="2" t="s">
        <v>5187</v>
      </c>
      <c r="C3661" s="2">
        <v>2</v>
      </c>
      <c r="D3661" s="2">
        <v>1</v>
      </c>
      <c r="E3661" s="2">
        <v>4</v>
      </c>
      <c r="F3661" s="1">
        <v>43216.59375</v>
      </c>
      <c r="G3661">
        <v>83.29</v>
      </c>
      <c r="H3661">
        <v>1.96</v>
      </c>
      <c r="I3661">
        <v>1.51</v>
      </c>
      <c r="J3661">
        <v>2.65</v>
      </c>
      <c r="K3661">
        <v>2.44</v>
      </c>
      <c r="L3661">
        <v>0.74</v>
      </c>
      <c r="M3661">
        <v>0.55000000000000004</v>
      </c>
      <c r="N3661">
        <v>2.2799999999999998</v>
      </c>
      <c r="O3661">
        <v>2.15</v>
      </c>
      <c r="P3661">
        <v>3.59</v>
      </c>
      <c r="Q3661">
        <v>4.38</v>
      </c>
      <c r="R3661">
        <v>2.61</v>
      </c>
      <c r="S3661">
        <v>18.84</v>
      </c>
      <c r="T3661">
        <v>5.49</v>
      </c>
      <c r="U3661">
        <v>2.19</v>
      </c>
      <c r="V3661">
        <v>1.85</v>
      </c>
      <c r="W3661">
        <v>74.56</v>
      </c>
      <c r="X3661">
        <v>22.18</v>
      </c>
      <c r="Y3661">
        <v>22.78</v>
      </c>
      <c r="Z3661">
        <v>43.99</v>
      </c>
      <c r="AA3661">
        <v>57.98</v>
      </c>
      <c r="AB3661">
        <v>12.17</v>
      </c>
      <c r="AC3661">
        <v>80.48</v>
      </c>
    </row>
    <row r="3662" spans="1:29" x14ac:dyDescent="0.2">
      <c r="A3662" t="s">
        <v>914</v>
      </c>
      <c r="B3662" s="2" t="s">
        <v>4929</v>
      </c>
      <c r="C3662" s="2">
        <v>1</v>
      </c>
      <c r="D3662" s="2">
        <v>2</v>
      </c>
      <c r="E3662" s="2">
        <v>2</v>
      </c>
      <c r="F3662" s="1">
        <v>42950.695833333331</v>
      </c>
      <c r="G3662">
        <v>83.29</v>
      </c>
      <c r="H3662">
        <v>1.63</v>
      </c>
      <c r="I3662">
        <v>1.18</v>
      </c>
      <c r="J3662">
        <v>3.32</v>
      </c>
      <c r="K3662">
        <v>1.66</v>
      </c>
      <c r="L3662">
        <v>0.44</v>
      </c>
      <c r="M3662">
        <v>0.54</v>
      </c>
      <c r="N3662">
        <v>1.42</v>
      </c>
      <c r="O3662">
        <v>1.42</v>
      </c>
      <c r="P3662">
        <v>1.99</v>
      </c>
      <c r="Q3662">
        <v>2.36</v>
      </c>
      <c r="R3662">
        <v>9.5</v>
      </c>
      <c r="S3662">
        <v>10.029999999999999</v>
      </c>
      <c r="T3662">
        <v>4.16</v>
      </c>
      <c r="U3662">
        <v>1.63</v>
      </c>
      <c r="V3662">
        <v>1.42</v>
      </c>
      <c r="W3662">
        <v>71.59</v>
      </c>
      <c r="X3662">
        <v>6.78</v>
      </c>
      <c r="Y3662">
        <v>6.96</v>
      </c>
      <c r="Z3662">
        <v>12.31</v>
      </c>
      <c r="AA3662">
        <v>17.73</v>
      </c>
      <c r="AB3662">
        <v>5.4</v>
      </c>
      <c r="AC3662">
        <v>13.1</v>
      </c>
    </row>
    <row r="3663" spans="1:29" x14ac:dyDescent="0.2">
      <c r="A3663" t="s">
        <v>2892</v>
      </c>
      <c r="B3663" s="2" t="s">
        <v>5095</v>
      </c>
      <c r="C3663" s="2">
        <v>2</v>
      </c>
      <c r="D3663" s="2">
        <v>2</v>
      </c>
      <c r="E3663" s="2">
        <v>4</v>
      </c>
      <c r="F3663" s="1">
        <v>43178.543055555558</v>
      </c>
      <c r="G3663">
        <v>83.29</v>
      </c>
      <c r="H3663">
        <v>1.1200000000000001</v>
      </c>
      <c r="I3663">
        <v>0.69</v>
      </c>
      <c r="J3663">
        <v>-2.0499999999999998</v>
      </c>
      <c r="K3663">
        <v>1.7</v>
      </c>
      <c r="L3663">
        <v>0.96</v>
      </c>
      <c r="M3663">
        <v>0.35</v>
      </c>
      <c r="N3663">
        <v>1.4</v>
      </c>
      <c r="O3663">
        <v>1.25</v>
      </c>
      <c r="P3663">
        <v>3.37</v>
      </c>
      <c r="Q3663">
        <v>1.55</v>
      </c>
      <c r="R3663">
        <v>5.59</v>
      </c>
      <c r="S3663">
        <v>13.42</v>
      </c>
      <c r="T3663">
        <v>1.61</v>
      </c>
      <c r="U3663">
        <v>3.21</v>
      </c>
      <c r="V3663">
        <v>1.54</v>
      </c>
      <c r="W3663">
        <v>72.19</v>
      </c>
      <c r="X3663">
        <v>44.16</v>
      </c>
      <c r="Y3663">
        <v>70.94</v>
      </c>
      <c r="Z3663">
        <v>140.32</v>
      </c>
      <c r="AA3663">
        <v>147.58000000000001</v>
      </c>
      <c r="AB3663">
        <v>22.7</v>
      </c>
      <c r="AC3663">
        <v>102.28</v>
      </c>
    </row>
    <row r="3664" spans="1:29" x14ac:dyDescent="0.2">
      <c r="A3664" t="s">
        <v>4031</v>
      </c>
      <c r="B3664" s="2" t="s">
        <v>4891</v>
      </c>
      <c r="C3664" s="2">
        <v>1</v>
      </c>
      <c r="D3664" s="2">
        <v>2</v>
      </c>
      <c r="E3664" s="2">
        <v>5</v>
      </c>
      <c r="F3664" s="1">
        <v>43283.59097222222</v>
      </c>
      <c r="G3664">
        <v>83.28</v>
      </c>
      <c r="H3664">
        <v>2.19</v>
      </c>
      <c r="I3664">
        <v>1.31</v>
      </c>
      <c r="J3664">
        <v>3.99</v>
      </c>
      <c r="K3664">
        <v>2.15</v>
      </c>
      <c r="L3664">
        <v>0.19</v>
      </c>
      <c r="M3664">
        <v>0.16</v>
      </c>
      <c r="N3664">
        <v>1.66</v>
      </c>
      <c r="O3664">
        <v>1.7</v>
      </c>
      <c r="P3664">
        <v>1.26</v>
      </c>
      <c r="Q3664">
        <v>1.32</v>
      </c>
      <c r="R3664">
        <v>9.69</v>
      </c>
      <c r="S3664">
        <v>11.71</v>
      </c>
      <c r="T3664">
        <v>5.87</v>
      </c>
      <c r="U3664">
        <v>1.71</v>
      </c>
      <c r="V3664">
        <v>1.47</v>
      </c>
      <c r="W3664">
        <v>67.599999999999994</v>
      </c>
      <c r="X3664">
        <v>7.89</v>
      </c>
      <c r="Y3664">
        <v>9.67</v>
      </c>
      <c r="Z3664">
        <v>12.08</v>
      </c>
      <c r="AA3664">
        <v>23.4</v>
      </c>
      <c r="AB3664">
        <v>8.94</v>
      </c>
      <c r="AC3664">
        <v>26.68</v>
      </c>
    </row>
    <row r="3665" spans="1:29" x14ac:dyDescent="0.2">
      <c r="A3665" t="s">
        <v>608</v>
      </c>
      <c r="B3665" s="2" t="s">
        <v>4884</v>
      </c>
      <c r="C3665" s="2">
        <v>1</v>
      </c>
      <c r="D3665" s="2">
        <v>2</v>
      </c>
      <c r="E3665" s="2">
        <v>1</v>
      </c>
      <c r="F3665" s="1">
        <v>42928.614583333336</v>
      </c>
      <c r="G3665">
        <v>83.28</v>
      </c>
      <c r="H3665">
        <v>1.95</v>
      </c>
      <c r="I3665">
        <v>1.28</v>
      </c>
      <c r="J3665">
        <v>3.34</v>
      </c>
      <c r="K3665">
        <v>2.09</v>
      </c>
      <c r="L3665">
        <v>0.45</v>
      </c>
      <c r="M3665">
        <v>0.48</v>
      </c>
      <c r="N3665">
        <v>1.82</v>
      </c>
      <c r="O3665">
        <v>1.81</v>
      </c>
      <c r="P3665">
        <v>2.41</v>
      </c>
      <c r="Q3665">
        <v>3.19</v>
      </c>
      <c r="R3665">
        <v>7.3</v>
      </c>
      <c r="S3665">
        <v>13.63</v>
      </c>
      <c r="T3665">
        <v>5.4</v>
      </c>
      <c r="U3665">
        <v>1.8</v>
      </c>
      <c r="V3665">
        <v>1.58</v>
      </c>
      <c r="W3665">
        <v>71.27</v>
      </c>
      <c r="X3665">
        <v>9.75</v>
      </c>
      <c r="Y3665">
        <v>10.19</v>
      </c>
      <c r="Z3665">
        <v>14.57</v>
      </c>
      <c r="AA3665">
        <v>29.51</v>
      </c>
      <c r="AB3665">
        <v>9.6199999999999992</v>
      </c>
      <c r="AC3665">
        <v>38.369999999999997</v>
      </c>
    </row>
    <row r="3666" spans="1:29" x14ac:dyDescent="0.2">
      <c r="A3666" t="s">
        <v>3916</v>
      </c>
      <c r="B3666" s="2" t="s">
        <v>4741</v>
      </c>
      <c r="C3666" s="2">
        <v>1</v>
      </c>
      <c r="D3666" s="2">
        <v>1</v>
      </c>
      <c r="E3666" s="2">
        <v>5</v>
      </c>
      <c r="F3666" s="1">
        <v>43280.662499999999</v>
      </c>
      <c r="G3666">
        <v>83.28</v>
      </c>
      <c r="H3666">
        <v>2.65</v>
      </c>
      <c r="I3666">
        <v>1.48</v>
      </c>
      <c r="J3666">
        <v>3.48</v>
      </c>
      <c r="K3666">
        <v>2.68</v>
      </c>
      <c r="L3666">
        <v>0.2</v>
      </c>
      <c r="M3666">
        <v>0.19</v>
      </c>
      <c r="N3666">
        <v>1.9</v>
      </c>
      <c r="O3666">
        <v>1.91</v>
      </c>
      <c r="P3666">
        <v>1.47</v>
      </c>
      <c r="Q3666">
        <v>1.54</v>
      </c>
      <c r="R3666">
        <v>8.56</v>
      </c>
      <c r="S3666">
        <v>13.73</v>
      </c>
      <c r="T3666">
        <v>4.92</v>
      </c>
      <c r="U3666">
        <v>2.17</v>
      </c>
      <c r="V3666">
        <v>1.64</v>
      </c>
      <c r="W3666">
        <v>68.42</v>
      </c>
      <c r="X3666">
        <v>6.38</v>
      </c>
      <c r="Y3666">
        <v>8.1199999999999992</v>
      </c>
      <c r="Z3666">
        <v>12.94</v>
      </c>
      <c r="AA3666">
        <v>27.17</v>
      </c>
      <c r="AB3666">
        <v>11.83</v>
      </c>
      <c r="AC3666">
        <v>25.74</v>
      </c>
    </row>
    <row r="3667" spans="1:29" x14ac:dyDescent="0.2">
      <c r="A3667" t="s">
        <v>1279</v>
      </c>
      <c r="B3667" s="2" t="s">
        <v>5192</v>
      </c>
      <c r="C3667" s="2">
        <v>2</v>
      </c>
      <c r="D3667" s="2">
        <v>1</v>
      </c>
      <c r="E3667" s="2">
        <v>2</v>
      </c>
      <c r="F3667" s="1">
        <v>42972.513888888891</v>
      </c>
      <c r="G3667">
        <v>83.28</v>
      </c>
      <c r="H3667">
        <v>1.67</v>
      </c>
      <c r="I3667">
        <v>1.19</v>
      </c>
      <c r="J3667">
        <v>4.13</v>
      </c>
      <c r="K3667">
        <v>1.7</v>
      </c>
      <c r="L3667">
        <v>0.36</v>
      </c>
      <c r="M3667">
        <v>0.41</v>
      </c>
      <c r="N3667">
        <v>1.41</v>
      </c>
      <c r="O3667">
        <v>1.39</v>
      </c>
      <c r="P3667">
        <v>1.8</v>
      </c>
      <c r="Q3667">
        <v>2.4900000000000002</v>
      </c>
      <c r="R3667">
        <v>10.15</v>
      </c>
      <c r="S3667">
        <v>9.59</v>
      </c>
      <c r="T3667">
        <v>5.31</v>
      </c>
      <c r="U3667">
        <v>1.5</v>
      </c>
      <c r="V3667">
        <v>1.35</v>
      </c>
      <c r="W3667">
        <v>70.510000000000005</v>
      </c>
      <c r="X3667">
        <v>8.69</v>
      </c>
      <c r="Y3667">
        <v>8.43</v>
      </c>
      <c r="Z3667">
        <v>10.93</v>
      </c>
      <c r="AA3667">
        <v>14.75</v>
      </c>
      <c r="AB3667">
        <v>5.58</v>
      </c>
      <c r="AC3667">
        <v>17.989999999999998</v>
      </c>
    </row>
    <row r="3668" spans="1:29" x14ac:dyDescent="0.2">
      <c r="A3668" t="s">
        <v>1453</v>
      </c>
      <c r="B3668" s="2" t="s">
        <v>5134</v>
      </c>
      <c r="C3668" s="2">
        <v>2</v>
      </c>
      <c r="D3668" s="2">
        <v>1</v>
      </c>
      <c r="E3668" s="2">
        <v>2</v>
      </c>
      <c r="F3668" s="1">
        <v>42979.474305555559</v>
      </c>
      <c r="G3668">
        <v>83.28</v>
      </c>
      <c r="H3668">
        <v>1.76</v>
      </c>
      <c r="I3668">
        <v>1.23</v>
      </c>
      <c r="J3668">
        <v>3.29</v>
      </c>
      <c r="K3668">
        <v>1.96</v>
      </c>
      <c r="L3668">
        <v>0.46</v>
      </c>
      <c r="M3668">
        <v>0.41</v>
      </c>
      <c r="N3668">
        <v>1.47</v>
      </c>
      <c r="O3668">
        <v>1.46</v>
      </c>
      <c r="P3668">
        <v>2.02</v>
      </c>
      <c r="Q3668">
        <v>2.74</v>
      </c>
      <c r="R3668">
        <v>8.6999999999999993</v>
      </c>
      <c r="S3668">
        <v>10.59</v>
      </c>
      <c r="T3668">
        <v>4.09</v>
      </c>
      <c r="U3668">
        <v>1.69</v>
      </c>
      <c r="V3668">
        <v>1.36</v>
      </c>
      <c r="W3668">
        <v>72.209999999999994</v>
      </c>
      <c r="X3668">
        <v>6</v>
      </c>
      <c r="Y3668">
        <v>7.49</v>
      </c>
      <c r="Z3668">
        <v>11.01</v>
      </c>
      <c r="AA3668">
        <v>18.989999999999998</v>
      </c>
      <c r="AB3668">
        <v>7.29</v>
      </c>
      <c r="AC3668">
        <v>12</v>
      </c>
    </row>
    <row r="3669" spans="1:29" x14ac:dyDescent="0.2">
      <c r="A3669" t="s">
        <v>989</v>
      </c>
      <c r="B3669" s="2" t="s">
        <v>4924</v>
      </c>
      <c r="C3669" s="2">
        <v>1</v>
      </c>
      <c r="D3669" s="2">
        <v>2</v>
      </c>
      <c r="E3669" s="2">
        <v>2</v>
      </c>
      <c r="F3669" s="1">
        <v>42958.427777777775</v>
      </c>
      <c r="G3669">
        <v>83.28</v>
      </c>
      <c r="H3669">
        <v>2.4700000000000002</v>
      </c>
      <c r="I3669">
        <v>1.84</v>
      </c>
      <c r="J3669">
        <v>4.63</v>
      </c>
      <c r="K3669">
        <v>2.4900000000000002</v>
      </c>
      <c r="L3669">
        <v>0.46</v>
      </c>
      <c r="M3669">
        <v>0.4</v>
      </c>
      <c r="N3669">
        <v>2.21</v>
      </c>
      <c r="O3669">
        <v>2.15</v>
      </c>
      <c r="P3669">
        <v>2.14</v>
      </c>
      <c r="Q3669">
        <v>2.4900000000000002</v>
      </c>
      <c r="R3669">
        <v>6.92</v>
      </c>
      <c r="S3669">
        <v>16.09</v>
      </c>
      <c r="T3669">
        <v>4.32</v>
      </c>
      <c r="U3669">
        <v>2.08</v>
      </c>
      <c r="V3669">
        <v>1.74</v>
      </c>
      <c r="W3669">
        <v>69.510000000000005</v>
      </c>
      <c r="X3669">
        <v>8.41</v>
      </c>
      <c r="Y3669">
        <v>7.32</v>
      </c>
      <c r="Z3669">
        <v>18.399999999999999</v>
      </c>
      <c r="AA3669">
        <v>19.11</v>
      </c>
      <c r="AB3669">
        <v>7.03</v>
      </c>
      <c r="AC3669">
        <v>31.1</v>
      </c>
    </row>
    <row r="3670" spans="1:29" x14ac:dyDescent="0.2">
      <c r="A3670" t="s">
        <v>4019</v>
      </c>
      <c r="B3670" s="2" t="s">
        <v>5057</v>
      </c>
      <c r="C3670" s="2">
        <v>2</v>
      </c>
      <c r="D3670" s="2">
        <v>1</v>
      </c>
      <c r="E3670" s="2">
        <v>5</v>
      </c>
      <c r="F3670" s="1">
        <v>43283.571527777778</v>
      </c>
      <c r="G3670">
        <v>83.27</v>
      </c>
      <c r="H3670">
        <v>2.1800000000000002</v>
      </c>
      <c r="I3670">
        <v>1.44</v>
      </c>
      <c r="J3670">
        <v>4.0999999999999996</v>
      </c>
      <c r="K3670">
        <v>2.13</v>
      </c>
      <c r="L3670">
        <v>0.27</v>
      </c>
      <c r="M3670">
        <v>0.23</v>
      </c>
      <c r="N3670">
        <v>1.96</v>
      </c>
      <c r="O3670">
        <v>1.95</v>
      </c>
      <c r="P3670">
        <v>1.51</v>
      </c>
      <c r="Q3670">
        <v>1.52</v>
      </c>
      <c r="R3670">
        <v>7.98</v>
      </c>
      <c r="S3670">
        <v>14.27</v>
      </c>
      <c r="T3670">
        <v>5.61</v>
      </c>
      <c r="U3670">
        <v>1.71</v>
      </c>
      <c r="V3670">
        <v>1.59</v>
      </c>
      <c r="W3670">
        <v>68.56</v>
      </c>
      <c r="X3670">
        <v>8.15</v>
      </c>
      <c r="Y3670">
        <v>9.69</v>
      </c>
      <c r="Z3670">
        <v>11.82</v>
      </c>
      <c r="AA3670">
        <v>28.21</v>
      </c>
      <c r="AB3670">
        <v>10.98</v>
      </c>
      <c r="AC3670">
        <v>28.62</v>
      </c>
    </row>
    <row r="3671" spans="1:29" x14ac:dyDescent="0.2">
      <c r="A3671" t="s">
        <v>985</v>
      </c>
      <c r="B3671" s="2" t="s">
        <v>4856</v>
      </c>
      <c r="C3671" s="2">
        <v>1</v>
      </c>
      <c r="D3671" s="2">
        <v>2</v>
      </c>
      <c r="E3671" s="2">
        <v>2</v>
      </c>
      <c r="F3671" s="1">
        <v>42958.411111111112</v>
      </c>
      <c r="G3671">
        <v>83.27</v>
      </c>
      <c r="H3671">
        <v>1.77</v>
      </c>
      <c r="I3671">
        <v>1.26</v>
      </c>
      <c r="J3671">
        <v>3.86</v>
      </c>
      <c r="K3671">
        <v>1.83</v>
      </c>
      <c r="L3671">
        <v>0.43</v>
      </c>
      <c r="M3671">
        <v>0.39</v>
      </c>
      <c r="N3671">
        <v>1.53</v>
      </c>
      <c r="O3671">
        <v>1.53</v>
      </c>
      <c r="P3671">
        <v>2.04</v>
      </c>
      <c r="Q3671">
        <v>2.4</v>
      </c>
      <c r="R3671">
        <v>8.5399999999999991</v>
      </c>
      <c r="S3671">
        <v>10.95</v>
      </c>
      <c r="T3671">
        <v>5.14</v>
      </c>
      <c r="U3671">
        <v>1.59</v>
      </c>
      <c r="V3671">
        <v>1.45</v>
      </c>
      <c r="W3671">
        <v>70.58</v>
      </c>
      <c r="X3671">
        <v>8.66</v>
      </c>
      <c r="Y3671">
        <v>8.7100000000000009</v>
      </c>
      <c r="Z3671">
        <v>13.01</v>
      </c>
      <c r="AA3671">
        <v>17.989999999999998</v>
      </c>
      <c r="AB3671">
        <v>5.67</v>
      </c>
      <c r="AC3671">
        <v>24.61</v>
      </c>
    </row>
    <row r="3672" spans="1:29" x14ac:dyDescent="0.2">
      <c r="A3672" t="s">
        <v>3214</v>
      </c>
      <c r="B3672" s="2" t="s">
        <v>5169</v>
      </c>
      <c r="C3672" s="2">
        <v>2</v>
      </c>
      <c r="D3672" s="2">
        <v>2</v>
      </c>
      <c r="E3672" s="2">
        <v>4</v>
      </c>
      <c r="F3672" s="1">
        <v>43200.567361111112</v>
      </c>
      <c r="G3672">
        <v>83.27</v>
      </c>
      <c r="H3672">
        <v>1.91</v>
      </c>
      <c r="I3672">
        <v>1.26</v>
      </c>
      <c r="J3672">
        <v>1.1499999999999999</v>
      </c>
      <c r="K3672">
        <v>2.74</v>
      </c>
      <c r="L3672">
        <v>0.7</v>
      </c>
      <c r="M3672">
        <v>0.41</v>
      </c>
      <c r="N3672">
        <v>1.97</v>
      </c>
      <c r="O3672">
        <v>1.93</v>
      </c>
      <c r="P3672">
        <v>3.42</v>
      </c>
      <c r="Q3672">
        <v>3.99</v>
      </c>
      <c r="R3672">
        <v>2.39</v>
      </c>
      <c r="S3672">
        <v>16.63</v>
      </c>
      <c r="T3672">
        <v>3.97</v>
      </c>
      <c r="U3672">
        <v>2.29</v>
      </c>
      <c r="V3672">
        <v>1.73</v>
      </c>
      <c r="W3672">
        <v>74.98</v>
      </c>
      <c r="X3672">
        <v>19.07</v>
      </c>
      <c r="Y3672">
        <v>23.35</v>
      </c>
      <c r="Z3672">
        <v>38.659999999999997</v>
      </c>
      <c r="AA3672">
        <v>70.36</v>
      </c>
      <c r="AB3672">
        <v>13.52</v>
      </c>
      <c r="AC3672">
        <v>61.89</v>
      </c>
    </row>
    <row r="3673" spans="1:29" x14ac:dyDescent="0.2">
      <c r="A3673" t="s">
        <v>3688</v>
      </c>
      <c r="B3673" s="2" t="s">
        <v>5014</v>
      </c>
      <c r="C3673" s="2">
        <v>2</v>
      </c>
      <c r="D3673" s="2">
        <v>2</v>
      </c>
      <c r="E3673" s="2">
        <v>4</v>
      </c>
      <c r="F3673" s="1">
        <v>43216.620833333334</v>
      </c>
      <c r="G3673">
        <v>83.27</v>
      </c>
      <c r="H3673">
        <v>2.27</v>
      </c>
      <c r="I3673">
        <v>1.21</v>
      </c>
      <c r="J3673">
        <v>1.82</v>
      </c>
      <c r="K3673">
        <v>2.99</v>
      </c>
      <c r="L3673">
        <v>0.6</v>
      </c>
      <c r="M3673">
        <v>0.19</v>
      </c>
      <c r="N3673">
        <v>1.77</v>
      </c>
      <c r="O3673">
        <v>1.78</v>
      </c>
      <c r="P3673">
        <v>3.41</v>
      </c>
      <c r="Q3673">
        <v>3.62</v>
      </c>
      <c r="R3673">
        <v>2.4500000000000002</v>
      </c>
      <c r="S3673">
        <v>15.14</v>
      </c>
      <c r="T3673">
        <v>5.44</v>
      </c>
      <c r="U3673">
        <v>2.54</v>
      </c>
      <c r="V3673">
        <v>1.73</v>
      </c>
      <c r="W3673">
        <v>74.31</v>
      </c>
      <c r="X3673">
        <v>24.23</v>
      </c>
      <c r="Y3673">
        <v>31.64</v>
      </c>
      <c r="Z3673">
        <v>39.35</v>
      </c>
      <c r="AA3673">
        <v>74.569999999999993</v>
      </c>
      <c r="AB3673">
        <v>18.38</v>
      </c>
      <c r="AC3673">
        <v>93.09</v>
      </c>
    </row>
    <row r="3674" spans="1:29" x14ac:dyDescent="0.2">
      <c r="A3674" t="s">
        <v>4308</v>
      </c>
      <c r="B3674" s="2" t="s">
        <v>4722</v>
      </c>
      <c r="C3674" s="2">
        <v>1</v>
      </c>
      <c r="D3674" s="2">
        <v>1</v>
      </c>
      <c r="E3674" s="2">
        <v>5</v>
      </c>
      <c r="F3674" s="1">
        <v>43286.601388888892</v>
      </c>
      <c r="G3674">
        <v>83.27</v>
      </c>
      <c r="H3674">
        <v>2.0499999999999998</v>
      </c>
      <c r="I3674">
        <v>1.1599999999999999</v>
      </c>
      <c r="J3674">
        <v>3.57</v>
      </c>
      <c r="K3674">
        <v>2.17</v>
      </c>
      <c r="L3674">
        <v>0.26</v>
      </c>
      <c r="M3674">
        <v>0.18</v>
      </c>
      <c r="N3674">
        <v>1.33</v>
      </c>
      <c r="O3674">
        <v>1.33</v>
      </c>
      <c r="P3674">
        <v>1.41</v>
      </c>
      <c r="Q3674">
        <v>1.59</v>
      </c>
      <c r="R3674">
        <v>10.1</v>
      </c>
      <c r="S3674">
        <v>8.9499999999999993</v>
      </c>
      <c r="T3674">
        <v>4.51</v>
      </c>
      <c r="U3674">
        <v>1.89</v>
      </c>
      <c r="V3674">
        <v>1.34</v>
      </c>
      <c r="W3674">
        <v>69.14</v>
      </c>
      <c r="X3674">
        <v>6.71</v>
      </c>
      <c r="Y3674">
        <v>8.3000000000000007</v>
      </c>
      <c r="Z3674">
        <v>9.27</v>
      </c>
      <c r="AA3674">
        <v>20.64</v>
      </c>
      <c r="AB3674">
        <v>7.79</v>
      </c>
      <c r="AC3674">
        <v>17.66</v>
      </c>
    </row>
    <row r="3675" spans="1:29" x14ac:dyDescent="0.2">
      <c r="A3675" t="s">
        <v>492</v>
      </c>
      <c r="B3675" s="2" t="s">
        <v>4796</v>
      </c>
      <c r="C3675" s="2">
        <v>1</v>
      </c>
      <c r="D3675" s="2">
        <v>2</v>
      </c>
      <c r="E3675" s="2">
        <v>1</v>
      </c>
      <c r="F3675" s="1">
        <v>42921.638888888891</v>
      </c>
      <c r="G3675">
        <v>83.27</v>
      </c>
      <c r="H3675">
        <v>2.2999999999999998</v>
      </c>
      <c r="I3675">
        <v>1.55</v>
      </c>
      <c r="J3675">
        <v>3.31</v>
      </c>
      <c r="K3675">
        <v>2.5499999999999998</v>
      </c>
      <c r="L3675">
        <v>0.49</v>
      </c>
      <c r="M3675">
        <v>0.67</v>
      </c>
      <c r="N3675">
        <v>2.0499999999999998</v>
      </c>
      <c r="O3675">
        <v>2.0299999999999998</v>
      </c>
      <c r="P3675">
        <v>2.5</v>
      </c>
      <c r="Q3675">
        <v>3.09</v>
      </c>
      <c r="R3675">
        <v>6.36</v>
      </c>
      <c r="S3675">
        <v>15.93</v>
      </c>
      <c r="T3675">
        <v>4.5999999999999996</v>
      </c>
      <c r="U3675">
        <v>2.0699999999999998</v>
      </c>
      <c r="V3675">
        <v>1.73</v>
      </c>
      <c r="W3675">
        <v>70.5</v>
      </c>
      <c r="X3675">
        <v>7.43</v>
      </c>
      <c r="Y3675">
        <v>9.77</v>
      </c>
      <c r="Z3675">
        <v>16.649999999999999</v>
      </c>
      <c r="AA3675">
        <v>32.9</v>
      </c>
      <c r="AB3675">
        <v>10.26</v>
      </c>
      <c r="AC3675">
        <v>30.77</v>
      </c>
    </row>
    <row r="3676" spans="1:29" x14ac:dyDescent="0.2">
      <c r="A3676" t="s">
        <v>1314</v>
      </c>
      <c r="B3676" s="2" t="s">
        <v>5168</v>
      </c>
      <c r="C3676" s="2">
        <v>2</v>
      </c>
      <c r="D3676" s="2">
        <v>2</v>
      </c>
      <c r="E3676" s="2">
        <v>2</v>
      </c>
      <c r="F3676" s="1">
        <v>42972.606249999997</v>
      </c>
      <c r="G3676">
        <v>83.27</v>
      </c>
      <c r="H3676">
        <v>1.67</v>
      </c>
      <c r="I3676">
        <v>1.0900000000000001</v>
      </c>
      <c r="J3676">
        <v>3.83</v>
      </c>
      <c r="K3676">
        <v>1.6</v>
      </c>
      <c r="L3676">
        <v>0.41</v>
      </c>
      <c r="M3676">
        <v>0.46</v>
      </c>
      <c r="N3676">
        <v>1.24</v>
      </c>
      <c r="O3676">
        <v>1.25</v>
      </c>
      <c r="P3676">
        <v>1.83</v>
      </c>
      <c r="Q3676">
        <v>2.35</v>
      </c>
      <c r="R3676">
        <v>10.4</v>
      </c>
      <c r="S3676">
        <v>8.52</v>
      </c>
      <c r="T3676">
        <v>5.01</v>
      </c>
      <c r="U3676">
        <v>1.61</v>
      </c>
      <c r="V3676">
        <v>1.34</v>
      </c>
      <c r="W3676">
        <v>70.739999999999995</v>
      </c>
      <c r="X3676">
        <v>8.74</v>
      </c>
      <c r="Y3676">
        <v>8.41</v>
      </c>
      <c r="Z3676">
        <v>11.17</v>
      </c>
      <c r="AA3676">
        <v>15.06</v>
      </c>
      <c r="AB3676">
        <v>4.99</v>
      </c>
      <c r="AC3676">
        <v>14.8</v>
      </c>
    </row>
    <row r="3677" spans="1:29" x14ac:dyDescent="0.2">
      <c r="A3677" t="s">
        <v>559</v>
      </c>
      <c r="B3677" s="2" t="s">
        <v>4938</v>
      </c>
      <c r="C3677" s="2">
        <v>1</v>
      </c>
      <c r="D3677" s="2">
        <v>1</v>
      </c>
      <c r="E3677" s="2">
        <v>1</v>
      </c>
      <c r="F3677" s="1">
        <v>42922.601388888892</v>
      </c>
      <c r="G3677">
        <v>83.27</v>
      </c>
      <c r="H3677">
        <v>1.6</v>
      </c>
      <c r="I3677">
        <v>1.24</v>
      </c>
      <c r="J3677">
        <v>2.2400000000000002</v>
      </c>
      <c r="K3677">
        <v>2.04</v>
      </c>
      <c r="L3677">
        <v>0.62</v>
      </c>
      <c r="M3677">
        <v>0.69</v>
      </c>
      <c r="N3677">
        <v>1.71</v>
      </c>
      <c r="O3677">
        <v>1.71</v>
      </c>
      <c r="P3677">
        <v>2.73</v>
      </c>
      <c r="Q3677">
        <v>3.41</v>
      </c>
      <c r="R3677">
        <v>6.31</v>
      </c>
      <c r="S3677">
        <v>13.99</v>
      </c>
      <c r="T3677">
        <v>4.67</v>
      </c>
      <c r="U3677">
        <v>1.64</v>
      </c>
      <c r="V3677">
        <v>1.52</v>
      </c>
      <c r="W3677">
        <v>71.39</v>
      </c>
      <c r="X3677">
        <v>9.23</v>
      </c>
      <c r="Y3677">
        <v>12.27</v>
      </c>
      <c r="Z3677">
        <v>15.93</v>
      </c>
      <c r="AA3677">
        <v>34.29</v>
      </c>
      <c r="AB3677">
        <v>9.8000000000000007</v>
      </c>
      <c r="AC3677">
        <v>36.36</v>
      </c>
    </row>
    <row r="3678" spans="1:29" x14ac:dyDescent="0.2">
      <c r="A3678" t="s">
        <v>3634</v>
      </c>
      <c r="B3678" s="2" t="s">
        <v>4984</v>
      </c>
      <c r="C3678" s="2">
        <v>2</v>
      </c>
      <c r="D3678" s="2">
        <v>1</v>
      </c>
      <c r="E3678" s="2">
        <v>4</v>
      </c>
      <c r="F3678" s="1">
        <v>43216.589583333334</v>
      </c>
      <c r="G3678">
        <v>83.27</v>
      </c>
      <c r="H3678">
        <v>2.19</v>
      </c>
      <c r="I3678">
        <v>1.1499999999999999</v>
      </c>
      <c r="J3678">
        <v>1.39</v>
      </c>
      <c r="K3678">
        <v>2.83</v>
      </c>
      <c r="L3678">
        <v>0.6</v>
      </c>
      <c r="M3678">
        <v>0.17</v>
      </c>
      <c r="N3678">
        <v>1.73</v>
      </c>
      <c r="O3678">
        <v>1.71</v>
      </c>
      <c r="P3678">
        <v>3.37</v>
      </c>
      <c r="Q3678">
        <v>3.78</v>
      </c>
      <c r="R3678">
        <v>2.99</v>
      </c>
      <c r="S3678">
        <v>14.3</v>
      </c>
      <c r="T3678">
        <v>4.9400000000000004</v>
      </c>
      <c r="U3678">
        <v>2.6</v>
      </c>
      <c r="V3678">
        <v>1.7</v>
      </c>
      <c r="W3678">
        <v>75.34</v>
      </c>
      <c r="X3678">
        <v>19.98</v>
      </c>
      <c r="Y3678">
        <v>27.2</v>
      </c>
      <c r="Z3678">
        <v>33.81</v>
      </c>
      <c r="AA3678">
        <v>74.05</v>
      </c>
      <c r="AB3678">
        <v>18.440000000000001</v>
      </c>
      <c r="AC3678">
        <v>80.260000000000005</v>
      </c>
    </row>
    <row r="3679" spans="1:29" x14ac:dyDescent="0.2">
      <c r="A3679" t="s">
        <v>243</v>
      </c>
      <c r="B3679" s="2" t="s">
        <v>5052</v>
      </c>
      <c r="C3679" s="2">
        <v>2</v>
      </c>
      <c r="D3679" s="2">
        <v>1</v>
      </c>
      <c r="E3679" s="2">
        <v>1</v>
      </c>
      <c r="F3679" s="1">
        <v>42908.583333333336</v>
      </c>
      <c r="G3679">
        <v>83.27</v>
      </c>
      <c r="H3679">
        <v>1.93</v>
      </c>
      <c r="I3679">
        <v>1.33</v>
      </c>
      <c r="J3679">
        <v>2.41</v>
      </c>
      <c r="K3679">
        <v>2.44</v>
      </c>
      <c r="L3679">
        <v>0.56999999999999995</v>
      </c>
      <c r="M3679">
        <v>0.53</v>
      </c>
      <c r="N3679">
        <v>1.85</v>
      </c>
      <c r="O3679">
        <v>1.86</v>
      </c>
      <c r="P3679">
        <v>2.81</v>
      </c>
      <c r="Q3679">
        <v>3.59</v>
      </c>
      <c r="R3679">
        <v>5.01</v>
      </c>
      <c r="S3679">
        <v>14.8</v>
      </c>
      <c r="T3679">
        <v>5.68</v>
      </c>
      <c r="U3679">
        <v>1.73</v>
      </c>
      <c r="V3679">
        <v>1.58</v>
      </c>
      <c r="W3679">
        <v>71.92</v>
      </c>
      <c r="X3679">
        <v>11.01</v>
      </c>
      <c r="Y3679">
        <v>12.38</v>
      </c>
      <c r="Z3679">
        <v>18.82</v>
      </c>
      <c r="AA3679">
        <v>35.39</v>
      </c>
      <c r="AB3679">
        <v>11.02</v>
      </c>
      <c r="AC3679">
        <v>43.42</v>
      </c>
    </row>
    <row r="3680" spans="1:29" x14ac:dyDescent="0.2">
      <c r="A3680" t="s">
        <v>822</v>
      </c>
      <c r="B3680" s="2" t="s">
        <v>4886</v>
      </c>
      <c r="C3680" s="2">
        <v>1</v>
      </c>
      <c r="D3680" s="2">
        <v>2</v>
      </c>
      <c r="E3680" s="2">
        <v>1</v>
      </c>
      <c r="F3680" s="1">
        <v>42948.623611111114</v>
      </c>
      <c r="G3680">
        <v>83.26</v>
      </c>
      <c r="H3680">
        <v>2.17</v>
      </c>
      <c r="I3680">
        <v>1.48</v>
      </c>
      <c r="J3680">
        <v>3.17</v>
      </c>
      <c r="K3680">
        <v>2.25</v>
      </c>
      <c r="L3680">
        <v>0.43</v>
      </c>
      <c r="M3680">
        <v>0.44</v>
      </c>
      <c r="N3680">
        <v>2.0299999999999998</v>
      </c>
      <c r="O3680">
        <v>1.99</v>
      </c>
      <c r="P3680">
        <v>2.29</v>
      </c>
      <c r="Q3680">
        <v>2.57</v>
      </c>
      <c r="R3680">
        <v>6.44</v>
      </c>
      <c r="S3680">
        <v>15.43</v>
      </c>
      <c r="T3680">
        <v>5.05</v>
      </c>
      <c r="U3680">
        <v>1.93</v>
      </c>
      <c r="V3680">
        <v>1.72</v>
      </c>
      <c r="W3680">
        <v>70.89</v>
      </c>
      <c r="X3680">
        <v>8.59</v>
      </c>
      <c r="Y3680">
        <v>9.15</v>
      </c>
      <c r="Z3680">
        <v>16.05</v>
      </c>
      <c r="AA3680">
        <v>30.53</v>
      </c>
      <c r="AB3680">
        <v>9.6</v>
      </c>
      <c r="AC3680">
        <v>36.58</v>
      </c>
    </row>
    <row r="3681" spans="1:29" x14ac:dyDescent="0.2">
      <c r="A3681" t="s">
        <v>718</v>
      </c>
      <c r="B3681" s="2" t="s">
        <v>4921</v>
      </c>
      <c r="C3681" s="2">
        <v>1</v>
      </c>
      <c r="D3681" s="2">
        <v>1</v>
      </c>
      <c r="E3681" s="2">
        <v>1</v>
      </c>
      <c r="F3681" s="1">
        <v>42948.374305555553</v>
      </c>
      <c r="G3681">
        <v>83.26</v>
      </c>
      <c r="H3681">
        <v>1.72</v>
      </c>
      <c r="I3681">
        <v>1.33</v>
      </c>
      <c r="J3681">
        <v>3.28</v>
      </c>
      <c r="K3681">
        <v>1.93</v>
      </c>
      <c r="L3681">
        <v>0.61</v>
      </c>
      <c r="M3681">
        <v>0.72</v>
      </c>
      <c r="N3681">
        <v>1.69</v>
      </c>
      <c r="O3681">
        <v>1.67</v>
      </c>
      <c r="P3681">
        <v>2.86</v>
      </c>
      <c r="Q3681">
        <v>3.35</v>
      </c>
      <c r="R3681">
        <v>5.9</v>
      </c>
      <c r="S3681">
        <v>13.15</v>
      </c>
      <c r="T3681">
        <v>4.88</v>
      </c>
      <c r="U3681">
        <v>1.61</v>
      </c>
      <c r="V3681">
        <v>1.55</v>
      </c>
      <c r="W3681">
        <v>72.13</v>
      </c>
      <c r="X3681">
        <v>8.24</v>
      </c>
      <c r="Y3681">
        <v>8.08</v>
      </c>
      <c r="Z3681">
        <v>16.829999999999998</v>
      </c>
      <c r="AA3681">
        <v>24.34</v>
      </c>
      <c r="AB3681">
        <v>6.98</v>
      </c>
      <c r="AC3681">
        <v>32.31</v>
      </c>
    </row>
    <row r="3682" spans="1:29" x14ac:dyDescent="0.2">
      <c r="A3682" t="s">
        <v>3810</v>
      </c>
      <c r="B3682" s="2" t="s">
        <v>4880</v>
      </c>
      <c r="C3682" s="2">
        <v>1</v>
      </c>
      <c r="D3682" s="2">
        <v>1</v>
      </c>
      <c r="E3682" s="2">
        <v>5</v>
      </c>
      <c r="F3682" s="1">
        <v>43280.432638888888</v>
      </c>
      <c r="G3682">
        <v>83.26</v>
      </c>
      <c r="H3682">
        <v>2.23</v>
      </c>
      <c r="I3682">
        <v>1.45</v>
      </c>
      <c r="J3682">
        <v>4.43</v>
      </c>
      <c r="K3682">
        <v>2.19</v>
      </c>
      <c r="L3682">
        <v>0.28000000000000003</v>
      </c>
      <c r="M3682">
        <v>0.24</v>
      </c>
      <c r="N3682">
        <v>1.74</v>
      </c>
      <c r="O3682">
        <v>1.77</v>
      </c>
      <c r="P3682">
        <v>1.46</v>
      </c>
      <c r="Q3682">
        <v>1.55</v>
      </c>
      <c r="R3682">
        <v>9.91</v>
      </c>
      <c r="S3682">
        <v>12.11</v>
      </c>
      <c r="T3682">
        <v>5.19</v>
      </c>
      <c r="U3682">
        <v>1.73</v>
      </c>
      <c r="V3682">
        <v>1.53</v>
      </c>
      <c r="W3682">
        <v>68.510000000000005</v>
      </c>
      <c r="X3682">
        <v>6.25</v>
      </c>
      <c r="Y3682">
        <v>7.48</v>
      </c>
      <c r="Z3682">
        <v>10.56</v>
      </c>
      <c r="AA3682">
        <v>19.16</v>
      </c>
      <c r="AB3682">
        <v>7.12</v>
      </c>
      <c r="AC3682">
        <v>16.809999999999999</v>
      </c>
    </row>
    <row r="3683" spans="1:29" x14ac:dyDescent="0.2">
      <c r="A3683" t="s">
        <v>4577</v>
      </c>
      <c r="B3683" s="2" t="s">
        <v>4744</v>
      </c>
      <c r="C3683" s="2">
        <v>1</v>
      </c>
      <c r="D3683" s="2">
        <v>2</v>
      </c>
      <c r="E3683" s="2">
        <v>5</v>
      </c>
      <c r="F3683" s="1">
        <v>43304.634027777778</v>
      </c>
      <c r="G3683">
        <v>83.26</v>
      </c>
      <c r="H3683">
        <v>2.11</v>
      </c>
      <c r="I3683">
        <v>1.37</v>
      </c>
      <c r="J3683">
        <v>3.65</v>
      </c>
      <c r="K3683">
        <v>1.95</v>
      </c>
      <c r="L3683">
        <v>0.24</v>
      </c>
      <c r="M3683">
        <v>0.21</v>
      </c>
      <c r="N3683">
        <v>1.68</v>
      </c>
      <c r="O3683">
        <v>1.69</v>
      </c>
      <c r="P3683">
        <v>1.33</v>
      </c>
      <c r="Q3683">
        <v>1.55</v>
      </c>
      <c r="R3683">
        <v>10.26</v>
      </c>
      <c r="S3683">
        <v>11.7</v>
      </c>
      <c r="T3683">
        <v>5.41</v>
      </c>
      <c r="U3683">
        <v>1.63</v>
      </c>
      <c r="V3683">
        <v>1.5</v>
      </c>
      <c r="W3683">
        <v>68.53</v>
      </c>
      <c r="X3683">
        <v>6.69</v>
      </c>
      <c r="Y3683">
        <v>7.77</v>
      </c>
      <c r="Z3683">
        <v>10.88</v>
      </c>
      <c r="AA3683">
        <v>17.559999999999999</v>
      </c>
      <c r="AB3683">
        <v>6.6</v>
      </c>
      <c r="AC3683">
        <v>16.829999999999998</v>
      </c>
    </row>
    <row r="3684" spans="1:29" x14ac:dyDescent="0.2">
      <c r="A3684" t="s">
        <v>214</v>
      </c>
      <c r="B3684" s="2" t="s">
        <v>5039</v>
      </c>
      <c r="C3684" s="2">
        <v>2</v>
      </c>
      <c r="D3684" s="2">
        <v>2</v>
      </c>
      <c r="E3684" s="2">
        <v>1</v>
      </c>
      <c r="F3684" s="1">
        <v>42902.536111111112</v>
      </c>
      <c r="G3684">
        <v>83.26</v>
      </c>
      <c r="H3684">
        <v>2.0699999999999998</v>
      </c>
      <c r="I3684">
        <v>1.42</v>
      </c>
      <c r="J3684">
        <v>2.34</v>
      </c>
      <c r="K3684">
        <v>2.48</v>
      </c>
      <c r="L3684">
        <v>0.47</v>
      </c>
      <c r="M3684">
        <v>0.54</v>
      </c>
      <c r="N3684">
        <v>1.99</v>
      </c>
      <c r="O3684">
        <v>1.97</v>
      </c>
      <c r="P3684">
        <v>2.3199999999999998</v>
      </c>
      <c r="Q3684">
        <v>2.94</v>
      </c>
      <c r="R3684">
        <v>6.15</v>
      </c>
      <c r="S3684">
        <v>15.45</v>
      </c>
      <c r="T3684">
        <v>3.9</v>
      </c>
      <c r="U3684">
        <v>1.97</v>
      </c>
      <c r="V3684">
        <v>1.64</v>
      </c>
      <c r="W3684">
        <v>70.33</v>
      </c>
      <c r="X3684">
        <v>7.26</v>
      </c>
      <c r="Y3684">
        <v>10.220000000000001</v>
      </c>
      <c r="Z3684">
        <v>15.27</v>
      </c>
      <c r="AA3684">
        <v>38.68</v>
      </c>
      <c r="AB3684">
        <v>13.64</v>
      </c>
      <c r="AC3684">
        <v>31.1</v>
      </c>
    </row>
    <row r="3685" spans="1:29" x14ac:dyDescent="0.2">
      <c r="A3685" t="s">
        <v>540</v>
      </c>
      <c r="B3685" s="2" t="s">
        <v>5068</v>
      </c>
      <c r="C3685" s="2">
        <v>2</v>
      </c>
      <c r="D3685" s="2">
        <v>2</v>
      </c>
      <c r="E3685" s="2">
        <v>1</v>
      </c>
      <c r="F3685" s="1">
        <v>42923.585416666669</v>
      </c>
      <c r="G3685">
        <v>83.26</v>
      </c>
      <c r="H3685">
        <v>2.0099999999999998</v>
      </c>
      <c r="I3685">
        <v>1.42</v>
      </c>
      <c r="J3685">
        <v>1.77</v>
      </c>
      <c r="K3685">
        <v>2.42</v>
      </c>
      <c r="L3685">
        <v>0.5</v>
      </c>
      <c r="M3685">
        <v>0.53</v>
      </c>
      <c r="N3685">
        <v>1.96</v>
      </c>
      <c r="O3685">
        <v>1.94</v>
      </c>
      <c r="P3685">
        <v>2.52</v>
      </c>
      <c r="Q3685">
        <v>3.18</v>
      </c>
      <c r="R3685">
        <v>5.99</v>
      </c>
      <c r="S3685">
        <v>15.01</v>
      </c>
      <c r="T3685">
        <v>4.1399999999999997</v>
      </c>
      <c r="U3685">
        <v>1.84</v>
      </c>
      <c r="V3685">
        <v>1.6</v>
      </c>
      <c r="W3685">
        <v>72.83</v>
      </c>
      <c r="X3685">
        <v>7.07</v>
      </c>
      <c r="Y3685">
        <v>8.94</v>
      </c>
      <c r="Z3685">
        <v>12.71</v>
      </c>
      <c r="AA3685">
        <v>33.770000000000003</v>
      </c>
      <c r="AB3685">
        <v>13.76</v>
      </c>
      <c r="AC3685">
        <v>29.28</v>
      </c>
    </row>
    <row r="3686" spans="1:29" x14ac:dyDescent="0.2">
      <c r="A3686" t="s">
        <v>695</v>
      </c>
      <c r="B3686" s="2" t="s">
        <v>5082</v>
      </c>
      <c r="C3686" s="2">
        <v>2</v>
      </c>
      <c r="D3686" s="2">
        <v>1</v>
      </c>
      <c r="E3686" s="2">
        <v>1</v>
      </c>
      <c r="F3686" s="1">
        <v>42933.613888888889</v>
      </c>
      <c r="G3686">
        <v>83.25</v>
      </c>
      <c r="H3686">
        <v>1.69</v>
      </c>
      <c r="I3686">
        <v>1.22</v>
      </c>
      <c r="J3686">
        <v>3.22</v>
      </c>
      <c r="K3686">
        <v>2.09</v>
      </c>
      <c r="L3686">
        <v>0.55000000000000004</v>
      </c>
      <c r="M3686">
        <v>0.57999999999999996</v>
      </c>
      <c r="N3686">
        <v>1.5</v>
      </c>
      <c r="O3686">
        <v>1.51</v>
      </c>
      <c r="P3686">
        <v>2.65</v>
      </c>
      <c r="Q3686">
        <v>3.75</v>
      </c>
      <c r="R3686">
        <v>5.93</v>
      </c>
      <c r="S3686">
        <v>11.75</v>
      </c>
      <c r="T3686">
        <v>5.52</v>
      </c>
      <c r="U3686">
        <v>1.4</v>
      </c>
      <c r="V3686">
        <v>1.37</v>
      </c>
      <c r="W3686">
        <v>72.010000000000005</v>
      </c>
      <c r="X3686">
        <v>10.11</v>
      </c>
      <c r="Y3686">
        <v>12.12</v>
      </c>
      <c r="Z3686">
        <v>13.86</v>
      </c>
      <c r="AA3686">
        <v>21.94</v>
      </c>
      <c r="AB3686">
        <v>8.17</v>
      </c>
      <c r="AC3686">
        <v>34.14</v>
      </c>
    </row>
    <row r="3687" spans="1:29" x14ac:dyDescent="0.2">
      <c r="A3687" t="s">
        <v>3753</v>
      </c>
      <c r="B3687" s="2" t="s">
        <v>4723</v>
      </c>
      <c r="C3687" s="2">
        <v>1</v>
      </c>
      <c r="D3687" s="2">
        <v>1</v>
      </c>
      <c r="E3687" s="2">
        <v>4</v>
      </c>
      <c r="F3687" s="1">
        <v>43217.652083333334</v>
      </c>
      <c r="G3687">
        <v>83.24</v>
      </c>
      <c r="H3687">
        <v>1.5</v>
      </c>
      <c r="I3687">
        <v>1.1499999999999999</v>
      </c>
      <c r="J3687">
        <v>1.82</v>
      </c>
      <c r="K3687">
        <v>2.23</v>
      </c>
      <c r="L3687">
        <v>0.73</v>
      </c>
      <c r="M3687">
        <v>0.44</v>
      </c>
      <c r="N3687">
        <v>1.6</v>
      </c>
      <c r="O3687">
        <v>1.58</v>
      </c>
      <c r="P3687">
        <v>3.24</v>
      </c>
      <c r="Q3687">
        <v>3.8</v>
      </c>
      <c r="R3687">
        <v>3.13</v>
      </c>
      <c r="S3687">
        <v>13.75</v>
      </c>
      <c r="T3687">
        <v>4.21</v>
      </c>
      <c r="U3687">
        <v>1.73</v>
      </c>
      <c r="V3687">
        <v>1.44</v>
      </c>
      <c r="W3687">
        <v>74.7</v>
      </c>
      <c r="X3687">
        <v>16.43</v>
      </c>
      <c r="Y3687">
        <v>22.59</v>
      </c>
      <c r="Z3687">
        <v>32.01</v>
      </c>
      <c r="AA3687">
        <v>51.63</v>
      </c>
      <c r="AB3687">
        <v>13.91</v>
      </c>
      <c r="AC3687">
        <v>55.51</v>
      </c>
    </row>
    <row r="3688" spans="1:29" x14ac:dyDescent="0.2">
      <c r="A3688" t="s">
        <v>1062</v>
      </c>
      <c r="B3688" s="2" t="s">
        <v>4993</v>
      </c>
      <c r="C3688" s="2">
        <v>2</v>
      </c>
      <c r="D3688" s="2">
        <v>2</v>
      </c>
      <c r="E3688" s="2">
        <v>2</v>
      </c>
      <c r="F3688" s="1">
        <v>42958.656944444447</v>
      </c>
      <c r="G3688">
        <v>83.24</v>
      </c>
      <c r="H3688">
        <v>2.12</v>
      </c>
      <c r="I3688">
        <v>1.74</v>
      </c>
      <c r="J3688">
        <v>3.37</v>
      </c>
      <c r="K3688">
        <v>2.33</v>
      </c>
      <c r="L3688">
        <v>0.39</v>
      </c>
      <c r="M3688">
        <v>0.38</v>
      </c>
      <c r="N3688">
        <v>2.16</v>
      </c>
      <c r="O3688">
        <v>2.12</v>
      </c>
      <c r="P3688">
        <v>1.93</v>
      </c>
      <c r="Q3688">
        <v>2.48</v>
      </c>
      <c r="R3688">
        <v>7.27</v>
      </c>
      <c r="S3688">
        <v>15.24</v>
      </c>
      <c r="T3688">
        <v>4.6900000000000004</v>
      </c>
      <c r="U3688">
        <v>1.57</v>
      </c>
      <c r="V3688">
        <v>1.62</v>
      </c>
      <c r="W3688">
        <v>71.56</v>
      </c>
      <c r="X3688">
        <v>7.17</v>
      </c>
      <c r="Y3688">
        <v>6.65</v>
      </c>
      <c r="Z3688">
        <v>15.27</v>
      </c>
      <c r="AA3688">
        <v>16.91</v>
      </c>
      <c r="AB3688">
        <v>9.5299999999999994</v>
      </c>
      <c r="AC3688">
        <v>22.18</v>
      </c>
    </row>
    <row r="3689" spans="1:29" x14ac:dyDescent="0.2">
      <c r="A3689" t="s">
        <v>1651</v>
      </c>
      <c r="B3689" s="2" t="s">
        <v>4796</v>
      </c>
      <c r="C3689" s="2">
        <v>1</v>
      </c>
      <c r="D3689" s="2">
        <v>1</v>
      </c>
      <c r="E3689" s="2">
        <v>2</v>
      </c>
      <c r="F3689" s="1">
        <v>42989.599999999999</v>
      </c>
      <c r="G3689">
        <v>83.24</v>
      </c>
      <c r="H3689">
        <v>1.97</v>
      </c>
      <c r="I3689">
        <v>1.5</v>
      </c>
      <c r="J3689">
        <v>3.9</v>
      </c>
      <c r="K3689">
        <v>1.84</v>
      </c>
      <c r="L3689">
        <v>0.32</v>
      </c>
      <c r="M3689">
        <v>0.33</v>
      </c>
      <c r="N3689">
        <v>1.77</v>
      </c>
      <c r="O3689">
        <v>1.76</v>
      </c>
      <c r="P3689">
        <v>1.48</v>
      </c>
      <c r="Q3689">
        <v>1.63</v>
      </c>
      <c r="R3689">
        <v>10.29</v>
      </c>
      <c r="S3689">
        <v>12.18</v>
      </c>
      <c r="T3689">
        <v>4.4800000000000004</v>
      </c>
      <c r="U3689">
        <v>1.54</v>
      </c>
      <c r="V3689">
        <v>1.52</v>
      </c>
      <c r="W3689">
        <v>69.12</v>
      </c>
      <c r="X3689">
        <v>5.51</v>
      </c>
      <c r="Y3689">
        <v>6.11</v>
      </c>
      <c r="Z3689">
        <v>12.14</v>
      </c>
      <c r="AA3689">
        <v>12.94</v>
      </c>
      <c r="AB3689">
        <v>4.6100000000000003</v>
      </c>
      <c r="AC3689">
        <v>12.92</v>
      </c>
    </row>
    <row r="3690" spans="1:29" x14ac:dyDescent="0.2">
      <c r="A3690" t="s">
        <v>3937</v>
      </c>
      <c r="B3690" s="2" t="s">
        <v>5181</v>
      </c>
      <c r="C3690" s="2">
        <v>2</v>
      </c>
      <c r="D3690" s="2">
        <v>1</v>
      </c>
      <c r="E3690" s="2">
        <v>5</v>
      </c>
      <c r="F3690" s="1">
        <v>43283.449305555558</v>
      </c>
      <c r="G3690">
        <v>83.24</v>
      </c>
      <c r="H3690">
        <v>2.4300000000000002</v>
      </c>
      <c r="I3690">
        <v>1.59</v>
      </c>
      <c r="J3690">
        <v>4.33</v>
      </c>
      <c r="K3690">
        <v>2.5099999999999998</v>
      </c>
      <c r="L3690">
        <v>0.24</v>
      </c>
      <c r="M3690">
        <v>0.22</v>
      </c>
      <c r="N3690">
        <v>1.9</v>
      </c>
      <c r="O3690">
        <v>1.89</v>
      </c>
      <c r="P3690">
        <v>1.42</v>
      </c>
      <c r="Q3690">
        <v>1.43</v>
      </c>
      <c r="R3690">
        <v>8.8800000000000008</v>
      </c>
      <c r="S3690">
        <v>13.78</v>
      </c>
      <c r="T3690">
        <v>5.22</v>
      </c>
      <c r="U3690">
        <v>1.89</v>
      </c>
      <c r="V3690">
        <v>1.62</v>
      </c>
      <c r="W3690">
        <v>67.22</v>
      </c>
      <c r="X3690">
        <v>6.17</v>
      </c>
      <c r="Y3690">
        <v>8.6999999999999993</v>
      </c>
      <c r="Z3690">
        <v>12.42</v>
      </c>
      <c r="AA3690">
        <v>22.54</v>
      </c>
      <c r="AB3690">
        <v>7.92</v>
      </c>
      <c r="AC3690">
        <v>22.98</v>
      </c>
    </row>
    <row r="3691" spans="1:29" x14ac:dyDescent="0.2">
      <c r="A3691" t="s">
        <v>3593</v>
      </c>
      <c r="B3691" s="2" t="s">
        <v>5109</v>
      </c>
      <c r="C3691" s="2">
        <v>2</v>
      </c>
      <c r="D3691" s="2">
        <v>2</v>
      </c>
      <c r="E3691" s="2">
        <v>3</v>
      </c>
      <c r="F3691" s="1">
        <v>43216.554166666669</v>
      </c>
      <c r="G3691">
        <v>83.24</v>
      </c>
      <c r="H3691">
        <v>1.72</v>
      </c>
      <c r="I3691">
        <v>1.1299999999999999</v>
      </c>
      <c r="J3691">
        <v>0.35</v>
      </c>
      <c r="K3691">
        <v>2.58</v>
      </c>
      <c r="L3691">
        <v>0.75</v>
      </c>
      <c r="M3691">
        <v>0.54</v>
      </c>
      <c r="N3691">
        <v>1.85</v>
      </c>
      <c r="O3691">
        <v>1.78</v>
      </c>
      <c r="P3691">
        <v>3.66</v>
      </c>
      <c r="Q3691">
        <v>4.66</v>
      </c>
      <c r="R3691">
        <v>1.87</v>
      </c>
      <c r="S3691">
        <v>16.100000000000001</v>
      </c>
      <c r="T3691">
        <v>3.8</v>
      </c>
      <c r="U3691">
        <v>2.17</v>
      </c>
      <c r="V3691">
        <v>1.65</v>
      </c>
      <c r="W3691">
        <v>76.56</v>
      </c>
      <c r="X3691">
        <v>20.29</v>
      </c>
      <c r="Y3691">
        <v>26.26</v>
      </c>
      <c r="Z3691">
        <v>43.31</v>
      </c>
      <c r="AA3691">
        <v>75.19</v>
      </c>
      <c r="AB3691">
        <v>16.11</v>
      </c>
      <c r="AC3691">
        <v>70.73</v>
      </c>
    </row>
    <row r="3692" spans="1:29" x14ac:dyDescent="0.2">
      <c r="A3692" t="s">
        <v>4232</v>
      </c>
      <c r="B3692" s="2" t="s">
        <v>4972</v>
      </c>
      <c r="C3692" s="2">
        <v>2</v>
      </c>
      <c r="D3692" s="2">
        <v>1</v>
      </c>
      <c r="E3692" s="2">
        <v>5</v>
      </c>
      <c r="F3692" s="1">
        <v>43286.463194444441</v>
      </c>
      <c r="G3692">
        <v>83.24</v>
      </c>
      <c r="H3692">
        <v>2.11</v>
      </c>
      <c r="I3692">
        <v>1.3</v>
      </c>
      <c r="J3692">
        <v>3.37</v>
      </c>
      <c r="K3692">
        <v>2.06</v>
      </c>
      <c r="L3692">
        <v>0.24</v>
      </c>
      <c r="M3692">
        <v>0.22</v>
      </c>
      <c r="N3692">
        <v>1.64</v>
      </c>
      <c r="O3692">
        <v>1.65</v>
      </c>
      <c r="P3692">
        <v>1.54</v>
      </c>
      <c r="Q3692">
        <v>1.75</v>
      </c>
      <c r="R3692">
        <v>8.98</v>
      </c>
      <c r="S3692">
        <v>11.43</v>
      </c>
      <c r="T3692">
        <v>5.26</v>
      </c>
      <c r="U3692">
        <v>1.72</v>
      </c>
      <c r="V3692">
        <v>1.48</v>
      </c>
      <c r="W3692">
        <v>70.099999999999994</v>
      </c>
      <c r="X3692">
        <v>6.41</v>
      </c>
      <c r="Y3692">
        <v>8.15</v>
      </c>
      <c r="Z3692">
        <v>9.25</v>
      </c>
      <c r="AA3692">
        <v>23.49</v>
      </c>
      <c r="AB3692">
        <v>11.17</v>
      </c>
      <c r="AC3692">
        <v>20.54</v>
      </c>
    </row>
    <row r="3693" spans="1:29" x14ac:dyDescent="0.2">
      <c r="A3693" t="s">
        <v>1073</v>
      </c>
      <c r="B3693" s="2" t="s">
        <v>5123</v>
      </c>
      <c r="C3693" s="2">
        <v>2</v>
      </c>
      <c r="D3693" s="2">
        <v>2</v>
      </c>
      <c r="E3693" s="2">
        <v>2</v>
      </c>
      <c r="F3693" s="1">
        <v>42963.468055555553</v>
      </c>
      <c r="G3693">
        <v>83.23</v>
      </c>
      <c r="H3693">
        <v>2.0099999999999998</v>
      </c>
      <c r="I3693">
        <v>1.4</v>
      </c>
      <c r="J3693">
        <v>3.04</v>
      </c>
      <c r="K3693">
        <v>2.11</v>
      </c>
      <c r="L3693">
        <v>0.37</v>
      </c>
      <c r="M3693">
        <v>0.47</v>
      </c>
      <c r="N3693">
        <v>1.82</v>
      </c>
      <c r="O3693">
        <v>1.8</v>
      </c>
      <c r="P3693">
        <v>1.86</v>
      </c>
      <c r="Q3693">
        <v>2.44</v>
      </c>
      <c r="R3693">
        <v>8.39</v>
      </c>
      <c r="S3693">
        <v>13.07</v>
      </c>
      <c r="T3693">
        <v>4.67</v>
      </c>
      <c r="U3693">
        <v>1.73</v>
      </c>
      <c r="V3693">
        <v>1.54</v>
      </c>
      <c r="W3693">
        <v>70.5</v>
      </c>
      <c r="X3693">
        <v>5.75</v>
      </c>
      <c r="Y3693">
        <v>6.98</v>
      </c>
      <c r="Z3693">
        <v>12.03</v>
      </c>
      <c r="AA3693">
        <v>20.66</v>
      </c>
      <c r="AB3693">
        <v>7.07</v>
      </c>
      <c r="AC3693">
        <v>16.87</v>
      </c>
    </row>
    <row r="3694" spans="1:29" x14ac:dyDescent="0.2">
      <c r="A3694" t="s">
        <v>1855</v>
      </c>
      <c r="B3694" s="2" t="s">
        <v>4802</v>
      </c>
      <c r="C3694" s="2">
        <v>1</v>
      </c>
      <c r="D3694" s="2">
        <v>1</v>
      </c>
      <c r="E3694" s="2">
        <v>2</v>
      </c>
      <c r="F3694" s="1">
        <v>42990.635416666664</v>
      </c>
      <c r="G3694">
        <v>83.23</v>
      </c>
      <c r="H3694">
        <v>1.91</v>
      </c>
      <c r="I3694">
        <v>1.36</v>
      </c>
      <c r="J3694">
        <v>3.77</v>
      </c>
      <c r="K3694">
        <v>1.93</v>
      </c>
      <c r="L3694">
        <v>0.28999999999999998</v>
      </c>
      <c r="M3694">
        <v>0.31</v>
      </c>
      <c r="N3694">
        <v>1.67</v>
      </c>
      <c r="O3694">
        <v>1.67</v>
      </c>
      <c r="P3694">
        <v>1.43</v>
      </c>
      <c r="Q3694">
        <v>1.75</v>
      </c>
      <c r="R3694">
        <v>9.99</v>
      </c>
      <c r="S3694">
        <v>11.42</v>
      </c>
      <c r="T3694">
        <v>4.4000000000000004</v>
      </c>
      <c r="U3694">
        <v>1.55</v>
      </c>
      <c r="V3694">
        <v>1.46</v>
      </c>
      <c r="W3694">
        <v>69.540000000000006</v>
      </c>
      <c r="X3694">
        <v>6.3</v>
      </c>
      <c r="Y3694">
        <v>7.95</v>
      </c>
      <c r="Z3694">
        <v>13.39</v>
      </c>
      <c r="AA3694">
        <v>17.190000000000001</v>
      </c>
      <c r="AB3694">
        <v>6.39</v>
      </c>
      <c r="AC3694">
        <v>14.35</v>
      </c>
    </row>
    <row r="3695" spans="1:29" x14ac:dyDescent="0.2">
      <c r="A3695" t="s">
        <v>805</v>
      </c>
      <c r="B3695" s="2" t="s">
        <v>4738</v>
      </c>
      <c r="C3695" s="2">
        <v>1</v>
      </c>
      <c r="D3695" s="2">
        <v>2</v>
      </c>
      <c r="E3695" s="2">
        <v>1</v>
      </c>
      <c r="F3695" s="1">
        <v>42950.492361111108</v>
      </c>
      <c r="G3695">
        <v>83.23</v>
      </c>
      <c r="H3695">
        <v>1.69</v>
      </c>
      <c r="I3695">
        <v>1.34</v>
      </c>
      <c r="J3695">
        <v>4.2699999999999996</v>
      </c>
      <c r="K3695">
        <v>1.81</v>
      </c>
      <c r="L3695">
        <v>0.54</v>
      </c>
      <c r="M3695">
        <v>0.53</v>
      </c>
      <c r="N3695">
        <v>1.52</v>
      </c>
      <c r="O3695">
        <v>1.54</v>
      </c>
      <c r="P3695">
        <v>2.42</v>
      </c>
      <c r="Q3695">
        <v>2.65</v>
      </c>
      <c r="R3695">
        <v>7.87</v>
      </c>
      <c r="S3695">
        <v>11.2</v>
      </c>
      <c r="T3695">
        <v>5.05</v>
      </c>
      <c r="U3695">
        <v>1.46</v>
      </c>
      <c r="V3695">
        <v>1.46</v>
      </c>
      <c r="W3695">
        <v>70.84</v>
      </c>
      <c r="X3695">
        <v>8.84</v>
      </c>
      <c r="Y3695">
        <v>7.74</v>
      </c>
      <c r="Z3695">
        <v>15.6</v>
      </c>
      <c r="AA3695">
        <v>16.399999999999999</v>
      </c>
      <c r="AB3695">
        <v>4.62</v>
      </c>
      <c r="AC3695">
        <v>25.58</v>
      </c>
    </row>
    <row r="3696" spans="1:29" x14ac:dyDescent="0.2">
      <c r="A3696" t="s">
        <v>4293</v>
      </c>
      <c r="B3696" s="2" t="s">
        <v>4714</v>
      </c>
      <c r="C3696" s="2">
        <v>1</v>
      </c>
      <c r="D3696" s="2">
        <v>1</v>
      </c>
      <c r="E3696" s="2">
        <v>5</v>
      </c>
      <c r="F3696" s="1">
        <v>43286.582638888889</v>
      </c>
      <c r="G3696">
        <v>83.23</v>
      </c>
      <c r="H3696">
        <v>2.35</v>
      </c>
      <c r="I3696">
        <v>1.36</v>
      </c>
      <c r="J3696">
        <v>4.21</v>
      </c>
      <c r="K3696">
        <v>2.27</v>
      </c>
      <c r="L3696">
        <v>0.2</v>
      </c>
      <c r="M3696">
        <v>0.16</v>
      </c>
      <c r="N3696">
        <v>1.78</v>
      </c>
      <c r="O3696">
        <v>1.82</v>
      </c>
      <c r="P3696">
        <v>1.37</v>
      </c>
      <c r="Q3696">
        <v>1.41</v>
      </c>
      <c r="R3696">
        <v>9.7200000000000006</v>
      </c>
      <c r="S3696">
        <v>12.35</v>
      </c>
      <c r="T3696">
        <v>6.28</v>
      </c>
      <c r="U3696">
        <v>1.96</v>
      </c>
      <c r="V3696">
        <v>1.58</v>
      </c>
      <c r="W3696">
        <v>67.23</v>
      </c>
      <c r="X3696">
        <v>8.7200000000000006</v>
      </c>
      <c r="Y3696">
        <v>9.4499999999999993</v>
      </c>
      <c r="Z3696">
        <v>14.75</v>
      </c>
      <c r="AA3696">
        <v>23.76</v>
      </c>
      <c r="AB3696">
        <v>7.59</v>
      </c>
      <c r="AC3696">
        <v>27.64</v>
      </c>
    </row>
    <row r="3697" spans="1:29" x14ac:dyDescent="0.2">
      <c r="A3697" t="s">
        <v>1490</v>
      </c>
      <c r="B3697" s="2" t="s">
        <v>4956</v>
      </c>
      <c r="C3697" s="2">
        <v>2</v>
      </c>
      <c r="D3697" s="2">
        <v>1</v>
      </c>
      <c r="E3697" s="2">
        <v>2</v>
      </c>
      <c r="F3697" s="1">
        <v>42979.581250000003</v>
      </c>
      <c r="G3697">
        <v>83.23</v>
      </c>
      <c r="H3697">
        <v>1.82</v>
      </c>
      <c r="I3697">
        <v>1.32</v>
      </c>
      <c r="J3697">
        <v>2.74</v>
      </c>
      <c r="K3697">
        <v>2.06</v>
      </c>
      <c r="L3697">
        <v>0.44</v>
      </c>
      <c r="M3697">
        <v>0.38</v>
      </c>
      <c r="N3697">
        <v>1.64</v>
      </c>
      <c r="O3697">
        <v>1.62</v>
      </c>
      <c r="P3697">
        <v>1.94</v>
      </c>
      <c r="Q3697">
        <v>2.48</v>
      </c>
      <c r="R3697">
        <v>8.41</v>
      </c>
      <c r="S3697">
        <v>11.89</v>
      </c>
      <c r="T3697">
        <v>3.87</v>
      </c>
      <c r="U3697">
        <v>1.67</v>
      </c>
      <c r="V3697">
        <v>1.43</v>
      </c>
      <c r="W3697">
        <v>72.16</v>
      </c>
      <c r="X3697">
        <v>5.85</v>
      </c>
      <c r="Y3697">
        <v>7.03</v>
      </c>
      <c r="Z3697">
        <v>11.22</v>
      </c>
      <c r="AA3697">
        <v>20.2</v>
      </c>
      <c r="AB3697">
        <v>7.9</v>
      </c>
      <c r="AC3697">
        <v>11.99</v>
      </c>
    </row>
    <row r="3698" spans="1:29" x14ac:dyDescent="0.2">
      <c r="A3698" t="s">
        <v>824</v>
      </c>
      <c r="B3698" s="2" t="s">
        <v>5139</v>
      </c>
      <c r="C3698" s="2">
        <v>2</v>
      </c>
      <c r="D3698" s="2">
        <v>2</v>
      </c>
      <c r="E3698" s="2">
        <v>1</v>
      </c>
      <c r="F3698" s="1">
        <v>42948.627083333333</v>
      </c>
      <c r="G3698">
        <v>83.23</v>
      </c>
      <c r="H3698">
        <v>1.66</v>
      </c>
      <c r="I3698">
        <v>1.08</v>
      </c>
      <c r="J3698">
        <v>3.36</v>
      </c>
      <c r="K3698">
        <v>1.97</v>
      </c>
      <c r="L3698">
        <v>0.52</v>
      </c>
      <c r="M3698">
        <v>0.5</v>
      </c>
      <c r="N3698">
        <v>1.23</v>
      </c>
      <c r="O3698">
        <v>1.26</v>
      </c>
      <c r="P3698">
        <v>2.41</v>
      </c>
      <c r="Q3698">
        <v>3</v>
      </c>
      <c r="R3698">
        <v>7.94</v>
      </c>
      <c r="S3698">
        <v>9.44</v>
      </c>
      <c r="T3698">
        <v>4.93</v>
      </c>
      <c r="U3698">
        <v>1.57</v>
      </c>
      <c r="V3698">
        <v>1.35</v>
      </c>
      <c r="W3698">
        <v>72.25</v>
      </c>
      <c r="X3698">
        <v>9.44</v>
      </c>
      <c r="Y3698">
        <v>11.42</v>
      </c>
      <c r="Z3698">
        <v>11.68</v>
      </c>
      <c r="AA3698">
        <v>22.64</v>
      </c>
      <c r="AB3698">
        <v>6.12</v>
      </c>
      <c r="AC3698">
        <v>21.59</v>
      </c>
    </row>
    <row r="3699" spans="1:29" x14ac:dyDescent="0.2">
      <c r="A3699" t="s">
        <v>3957</v>
      </c>
      <c r="B3699" s="2" t="s">
        <v>4909</v>
      </c>
      <c r="C3699" s="2">
        <v>1</v>
      </c>
      <c r="D3699" s="2">
        <v>2</v>
      </c>
      <c r="E3699" s="2">
        <v>5</v>
      </c>
      <c r="F3699" s="1">
        <v>43283.47152777778</v>
      </c>
      <c r="G3699">
        <v>83.23</v>
      </c>
      <c r="H3699">
        <v>1.96</v>
      </c>
      <c r="I3699">
        <v>1.34</v>
      </c>
      <c r="J3699">
        <v>3.63</v>
      </c>
      <c r="K3699">
        <v>1.98</v>
      </c>
      <c r="L3699">
        <v>0.27</v>
      </c>
      <c r="M3699">
        <v>0.26</v>
      </c>
      <c r="N3699">
        <v>1.58</v>
      </c>
      <c r="O3699">
        <v>1.57</v>
      </c>
      <c r="P3699">
        <v>1.26</v>
      </c>
      <c r="Q3699">
        <v>1.79</v>
      </c>
      <c r="R3699">
        <v>10.34</v>
      </c>
      <c r="S3699">
        <v>10.91</v>
      </c>
      <c r="T3699">
        <v>4.67</v>
      </c>
      <c r="U3699">
        <v>1.42</v>
      </c>
      <c r="V3699">
        <v>1.34</v>
      </c>
      <c r="W3699">
        <v>68.400000000000006</v>
      </c>
      <c r="X3699">
        <v>5.54</v>
      </c>
      <c r="Y3699">
        <v>6.97</v>
      </c>
      <c r="Z3699">
        <v>9.44</v>
      </c>
      <c r="AA3699">
        <v>16.5</v>
      </c>
      <c r="AB3699">
        <v>7.16</v>
      </c>
      <c r="AC3699">
        <v>15.62</v>
      </c>
    </row>
    <row r="3700" spans="1:29" x14ac:dyDescent="0.2">
      <c r="A3700" t="s">
        <v>921</v>
      </c>
      <c r="B3700" s="2" t="s">
        <v>4745</v>
      </c>
      <c r="C3700" s="2">
        <v>1</v>
      </c>
      <c r="D3700" s="2">
        <v>2</v>
      </c>
      <c r="E3700" s="2">
        <v>2</v>
      </c>
      <c r="F3700" s="1">
        <v>42955.527777777781</v>
      </c>
      <c r="G3700">
        <v>83.23</v>
      </c>
      <c r="H3700">
        <v>1.75</v>
      </c>
      <c r="I3700">
        <v>1.27</v>
      </c>
      <c r="J3700">
        <v>3.31</v>
      </c>
      <c r="K3700">
        <v>1.77</v>
      </c>
      <c r="L3700">
        <v>0.42</v>
      </c>
      <c r="M3700">
        <v>0.55000000000000004</v>
      </c>
      <c r="N3700">
        <v>1.6</v>
      </c>
      <c r="O3700">
        <v>1.56</v>
      </c>
      <c r="P3700">
        <v>1.94</v>
      </c>
      <c r="Q3700">
        <v>2.87</v>
      </c>
      <c r="R3700">
        <v>8.77</v>
      </c>
      <c r="S3700">
        <v>11.69</v>
      </c>
      <c r="T3700">
        <v>4.24</v>
      </c>
      <c r="U3700">
        <v>1.44</v>
      </c>
      <c r="V3700">
        <v>1.42</v>
      </c>
      <c r="W3700">
        <v>71.48</v>
      </c>
      <c r="X3700">
        <v>5.99</v>
      </c>
      <c r="Y3700">
        <v>7.03</v>
      </c>
      <c r="Z3700">
        <v>10.52</v>
      </c>
      <c r="AA3700">
        <v>18.559999999999999</v>
      </c>
      <c r="AB3700">
        <v>6.8</v>
      </c>
      <c r="AC3700">
        <v>14.55</v>
      </c>
    </row>
    <row r="3701" spans="1:29" x14ac:dyDescent="0.2">
      <c r="A3701" t="s">
        <v>1563</v>
      </c>
      <c r="B3701" s="2" t="s">
        <v>4750</v>
      </c>
      <c r="C3701" s="2">
        <v>1</v>
      </c>
      <c r="D3701" s="2">
        <v>1</v>
      </c>
      <c r="E3701" s="2">
        <v>2</v>
      </c>
      <c r="F3701" s="1">
        <v>42989.40625</v>
      </c>
      <c r="G3701">
        <v>83.22</v>
      </c>
      <c r="H3701">
        <v>1.74</v>
      </c>
      <c r="I3701">
        <v>1.39</v>
      </c>
      <c r="J3701">
        <v>3.23</v>
      </c>
      <c r="K3701">
        <v>1.9</v>
      </c>
      <c r="L3701">
        <v>0.47</v>
      </c>
      <c r="M3701">
        <v>0.45</v>
      </c>
      <c r="N3701">
        <v>1.64</v>
      </c>
      <c r="O3701">
        <v>1.62</v>
      </c>
      <c r="P3701">
        <v>2</v>
      </c>
      <c r="Q3701">
        <v>2.34</v>
      </c>
      <c r="R3701">
        <v>8.43</v>
      </c>
      <c r="S3701">
        <v>11.76</v>
      </c>
      <c r="T3701">
        <v>3.65</v>
      </c>
      <c r="U3701">
        <v>1.5</v>
      </c>
      <c r="V3701">
        <v>1.44</v>
      </c>
      <c r="W3701">
        <v>71.86</v>
      </c>
      <c r="X3701">
        <v>5.24</v>
      </c>
      <c r="Y3701">
        <v>6.25</v>
      </c>
      <c r="Z3701">
        <v>11.4</v>
      </c>
      <c r="AA3701">
        <v>17.559999999999999</v>
      </c>
      <c r="AB3701">
        <v>6.6</v>
      </c>
      <c r="AC3701">
        <v>11.4</v>
      </c>
    </row>
    <row r="3702" spans="1:29" x14ac:dyDescent="0.2">
      <c r="A3702" t="s">
        <v>1252</v>
      </c>
      <c r="B3702" s="2" t="s">
        <v>5013</v>
      </c>
      <c r="C3702" s="2">
        <v>2</v>
      </c>
      <c r="D3702" s="2">
        <v>1</v>
      </c>
      <c r="E3702" s="2">
        <v>2</v>
      </c>
      <c r="F3702" s="1">
        <v>42968.647916666669</v>
      </c>
      <c r="G3702">
        <v>83.22</v>
      </c>
      <c r="H3702">
        <v>1.6</v>
      </c>
      <c r="I3702">
        <v>1.4</v>
      </c>
      <c r="J3702">
        <v>2.88</v>
      </c>
      <c r="K3702">
        <v>1.7</v>
      </c>
      <c r="L3702">
        <v>0.42</v>
      </c>
      <c r="M3702">
        <v>0.43</v>
      </c>
      <c r="N3702">
        <v>1.64</v>
      </c>
      <c r="O3702">
        <v>1.61</v>
      </c>
      <c r="P3702">
        <v>1.75</v>
      </c>
      <c r="Q3702">
        <v>2.2400000000000002</v>
      </c>
      <c r="R3702">
        <v>9.34</v>
      </c>
      <c r="S3702">
        <v>11.37</v>
      </c>
      <c r="T3702">
        <v>3.95</v>
      </c>
      <c r="U3702">
        <v>1.21</v>
      </c>
      <c r="V3702">
        <v>1.4</v>
      </c>
      <c r="W3702">
        <v>71.64</v>
      </c>
      <c r="X3702">
        <v>5.03</v>
      </c>
      <c r="Y3702">
        <v>6.05</v>
      </c>
      <c r="Z3702">
        <v>12.17</v>
      </c>
      <c r="AA3702">
        <v>12.55</v>
      </c>
      <c r="AB3702">
        <v>5.33</v>
      </c>
      <c r="AC3702">
        <v>9.4</v>
      </c>
    </row>
    <row r="3703" spans="1:29" x14ac:dyDescent="0.2">
      <c r="A3703" t="s">
        <v>1463</v>
      </c>
      <c r="B3703" s="2" t="s">
        <v>5170</v>
      </c>
      <c r="C3703" s="2">
        <v>2</v>
      </c>
      <c r="D3703" s="2">
        <v>2</v>
      </c>
      <c r="E3703" s="2">
        <v>2</v>
      </c>
      <c r="F3703" s="1">
        <v>42979.495138888888</v>
      </c>
      <c r="G3703">
        <v>83.22</v>
      </c>
      <c r="H3703">
        <v>1.84</v>
      </c>
      <c r="I3703">
        <v>1.49</v>
      </c>
      <c r="J3703">
        <v>3.72</v>
      </c>
      <c r="K3703">
        <v>2.0299999999999998</v>
      </c>
      <c r="L3703">
        <v>0.41</v>
      </c>
      <c r="M3703">
        <v>0.34</v>
      </c>
      <c r="N3703">
        <v>1.9</v>
      </c>
      <c r="O3703">
        <v>1.88</v>
      </c>
      <c r="P3703">
        <v>1.95</v>
      </c>
      <c r="Q3703">
        <v>2.2999999999999998</v>
      </c>
      <c r="R3703">
        <v>7.84</v>
      </c>
      <c r="S3703">
        <v>13.84</v>
      </c>
      <c r="T3703">
        <v>4.9800000000000004</v>
      </c>
      <c r="U3703">
        <v>1.5</v>
      </c>
      <c r="V3703">
        <v>1.54</v>
      </c>
      <c r="W3703">
        <v>70.44</v>
      </c>
      <c r="X3703">
        <v>7.89</v>
      </c>
      <c r="Y3703">
        <v>8.07</v>
      </c>
      <c r="Z3703">
        <v>15.43</v>
      </c>
      <c r="AA3703">
        <v>19.41</v>
      </c>
      <c r="AB3703">
        <v>7.06</v>
      </c>
      <c r="AC3703">
        <v>24.62</v>
      </c>
    </row>
    <row r="3704" spans="1:29" x14ac:dyDescent="0.2">
      <c r="A3704" t="s">
        <v>678</v>
      </c>
      <c r="B3704" s="2" t="s">
        <v>5084</v>
      </c>
      <c r="C3704" s="2">
        <v>2</v>
      </c>
      <c r="D3704" s="2">
        <v>2</v>
      </c>
      <c r="E3704" s="2">
        <v>1</v>
      </c>
      <c r="F3704" s="1">
        <v>42933.504166666666</v>
      </c>
      <c r="G3704">
        <v>83.22</v>
      </c>
      <c r="H3704">
        <v>2.36</v>
      </c>
      <c r="I3704">
        <v>1.27</v>
      </c>
      <c r="J3704">
        <v>2.83</v>
      </c>
      <c r="K3704">
        <v>2.78</v>
      </c>
      <c r="L3704">
        <v>0.52</v>
      </c>
      <c r="M3704">
        <v>0.62</v>
      </c>
      <c r="N3704">
        <v>1.65</v>
      </c>
      <c r="O3704">
        <v>1.67</v>
      </c>
      <c r="P3704">
        <v>2.73</v>
      </c>
      <c r="Q3704">
        <v>3.34</v>
      </c>
      <c r="R3704">
        <v>4.49</v>
      </c>
      <c r="S3704">
        <v>13.1</v>
      </c>
      <c r="T3704">
        <v>4.62</v>
      </c>
      <c r="U3704">
        <v>2.5099999999999998</v>
      </c>
      <c r="V3704">
        <v>1.59</v>
      </c>
      <c r="W3704">
        <v>71.489999999999995</v>
      </c>
      <c r="X3704">
        <v>9.35</v>
      </c>
      <c r="Y3704">
        <v>13.35</v>
      </c>
      <c r="Z3704">
        <v>18.5</v>
      </c>
      <c r="AA3704">
        <v>41.66</v>
      </c>
      <c r="AB3704">
        <v>13.1</v>
      </c>
      <c r="AC3704">
        <v>40.770000000000003</v>
      </c>
    </row>
    <row r="3705" spans="1:29" x14ac:dyDescent="0.2">
      <c r="A3705" t="s">
        <v>1677</v>
      </c>
      <c r="B3705" s="2" t="s">
        <v>4932</v>
      </c>
      <c r="C3705" s="2">
        <v>1</v>
      </c>
      <c r="D3705" s="2">
        <v>2</v>
      </c>
      <c r="E3705" s="2">
        <v>2</v>
      </c>
      <c r="F3705" s="1">
        <v>42989.656944444447</v>
      </c>
      <c r="G3705">
        <v>83.22</v>
      </c>
      <c r="H3705">
        <v>1.95</v>
      </c>
      <c r="I3705">
        <v>1.35</v>
      </c>
      <c r="J3705">
        <v>3.28</v>
      </c>
      <c r="K3705">
        <v>1.91</v>
      </c>
      <c r="L3705">
        <v>0.25</v>
      </c>
      <c r="M3705">
        <v>0.32</v>
      </c>
      <c r="N3705">
        <v>1.67</v>
      </c>
      <c r="O3705">
        <v>1.69</v>
      </c>
      <c r="P3705">
        <v>1.45</v>
      </c>
      <c r="Q3705">
        <v>1.83</v>
      </c>
      <c r="R3705">
        <v>10.76</v>
      </c>
      <c r="S3705">
        <v>11.1</v>
      </c>
      <c r="T3705">
        <v>4.55</v>
      </c>
      <c r="U3705">
        <v>1.74</v>
      </c>
      <c r="V3705">
        <v>1.49</v>
      </c>
      <c r="W3705">
        <v>70.16</v>
      </c>
      <c r="X3705">
        <v>5.97</v>
      </c>
      <c r="Y3705">
        <v>6.07</v>
      </c>
      <c r="Z3705">
        <v>10.78</v>
      </c>
      <c r="AA3705">
        <v>16.25</v>
      </c>
      <c r="AB3705">
        <v>7.05</v>
      </c>
      <c r="AC3705">
        <v>12.42</v>
      </c>
    </row>
    <row r="3706" spans="1:29" x14ac:dyDescent="0.2">
      <c r="A3706" t="s">
        <v>4420</v>
      </c>
      <c r="B3706" s="2" t="s">
        <v>4793</v>
      </c>
      <c r="C3706" s="2">
        <v>1</v>
      </c>
      <c r="D3706" s="2">
        <v>1</v>
      </c>
      <c r="E3706" s="2">
        <v>5</v>
      </c>
      <c r="F3706" s="1">
        <v>43291.598611111112</v>
      </c>
      <c r="G3706">
        <v>83.22</v>
      </c>
      <c r="H3706">
        <v>2.38</v>
      </c>
      <c r="I3706">
        <v>1.55</v>
      </c>
      <c r="J3706">
        <v>2.95</v>
      </c>
      <c r="K3706">
        <v>2.4500000000000002</v>
      </c>
      <c r="L3706">
        <v>0.27</v>
      </c>
      <c r="M3706">
        <v>0.21</v>
      </c>
      <c r="N3706">
        <v>2.04</v>
      </c>
      <c r="O3706">
        <v>2.0299999999999998</v>
      </c>
      <c r="P3706">
        <v>1.75</v>
      </c>
      <c r="Q3706">
        <v>1.82</v>
      </c>
      <c r="R3706">
        <v>7.38</v>
      </c>
      <c r="S3706">
        <v>14.65</v>
      </c>
      <c r="T3706">
        <v>4.4400000000000004</v>
      </c>
      <c r="U3706">
        <v>1.9</v>
      </c>
      <c r="V3706">
        <v>1.67</v>
      </c>
      <c r="W3706">
        <v>70.62</v>
      </c>
      <c r="X3706">
        <v>6.39</v>
      </c>
      <c r="Y3706">
        <v>7.52</v>
      </c>
      <c r="Z3706">
        <v>12.06</v>
      </c>
      <c r="AA3706">
        <v>28.63</v>
      </c>
      <c r="AB3706">
        <v>14.55</v>
      </c>
      <c r="AC3706">
        <v>27.91</v>
      </c>
    </row>
    <row r="3707" spans="1:29" x14ac:dyDescent="0.2">
      <c r="A3707" t="s">
        <v>2906</v>
      </c>
      <c r="B3707" s="2" t="s">
        <v>4725</v>
      </c>
      <c r="C3707" s="2">
        <v>1</v>
      </c>
      <c r="D3707" s="2">
        <v>2</v>
      </c>
      <c r="E3707" s="2">
        <v>4</v>
      </c>
      <c r="F3707" s="1">
        <v>43178.55972222222</v>
      </c>
      <c r="G3707">
        <v>83.22</v>
      </c>
      <c r="H3707">
        <v>1.5</v>
      </c>
      <c r="I3707">
        <v>0.9</v>
      </c>
      <c r="J3707">
        <v>0.55000000000000004</v>
      </c>
      <c r="K3707">
        <v>1.85</v>
      </c>
      <c r="L3707">
        <v>0.83</v>
      </c>
      <c r="M3707">
        <v>0.19</v>
      </c>
      <c r="N3707">
        <v>1.63</v>
      </c>
      <c r="O3707">
        <v>1.49</v>
      </c>
      <c r="P3707">
        <v>3.3</v>
      </c>
      <c r="Q3707">
        <v>2.0499999999999998</v>
      </c>
      <c r="R3707">
        <v>6.05</v>
      </c>
      <c r="S3707">
        <v>14.5</v>
      </c>
      <c r="T3707">
        <v>3.25</v>
      </c>
      <c r="U3707">
        <v>2.94</v>
      </c>
      <c r="V3707">
        <v>1.71</v>
      </c>
      <c r="W3707">
        <v>70.88</v>
      </c>
      <c r="X3707">
        <v>36.200000000000003</v>
      </c>
      <c r="Y3707">
        <v>53</v>
      </c>
      <c r="Z3707">
        <v>96.73</v>
      </c>
      <c r="AA3707">
        <v>111.93</v>
      </c>
      <c r="AB3707">
        <v>16.07</v>
      </c>
      <c r="AC3707">
        <v>108.83</v>
      </c>
    </row>
    <row r="3708" spans="1:29" x14ac:dyDescent="0.2">
      <c r="A3708" t="s">
        <v>4306</v>
      </c>
      <c r="B3708" s="2" t="s">
        <v>4771</v>
      </c>
      <c r="C3708" s="2">
        <v>1</v>
      </c>
      <c r="D3708" s="2">
        <v>1</v>
      </c>
      <c r="E3708" s="2">
        <v>5</v>
      </c>
      <c r="F3708" s="1">
        <v>43286.599305555559</v>
      </c>
      <c r="G3708">
        <v>83.22</v>
      </c>
      <c r="H3708">
        <v>2.52</v>
      </c>
      <c r="I3708">
        <v>1.41</v>
      </c>
      <c r="J3708">
        <v>4.13</v>
      </c>
      <c r="K3708">
        <v>2.52</v>
      </c>
      <c r="L3708">
        <v>0.18</v>
      </c>
      <c r="M3708">
        <v>0.19</v>
      </c>
      <c r="N3708">
        <v>1.83</v>
      </c>
      <c r="O3708">
        <v>1.8</v>
      </c>
      <c r="P3708">
        <v>1.26</v>
      </c>
      <c r="Q3708">
        <v>1.4</v>
      </c>
      <c r="R3708">
        <v>9.56</v>
      </c>
      <c r="S3708">
        <v>12.6</v>
      </c>
      <c r="T3708">
        <v>5.13</v>
      </c>
      <c r="U3708">
        <v>2.33</v>
      </c>
      <c r="V3708">
        <v>1.62</v>
      </c>
      <c r="W3708">
        <v>67.069999999999993</v>
      </c>
      <c r="X3708">
        <v>6.96</v>
      </c>
      <c r="Y3708">
        <v>9.9</v>
      </c>
      <c r="Z3708">
        <v>12.52</v>
      </c>
      <c r="AA3708">
        <v>29.1</v>
      </c>
      <c r="AB3708">
        <v>8.9600000000000009</v>
      </c>
      <c r="AC3708">
        <v>24.48</v>
      </c>
    </row>
    <row r="3709" spans="1:29" x14ac:dyDescent="0.2">
      <c r="A3709" t="s">
        <v>1749</v>
      </c>
      <c r="B3709" s="2" t="s">
        <v>4843</v>
      </c>
      <c r="C3709" s="2">
        <v>1</v>
      </c>
      <c r="D3709" s="2">
        <v>2</v>
      </c>
      <c r="E3709" s="2">
        <v>2</v>
      </c>
      <c r="F3709" s="1">
        <v>42990.460416666669</v>
      </c>
      <c r="G3709">
        <v>83.22</v>
      </c>
      <c r="H3709">
        <v>1.97</v>
      </c>
      <c r="I3709">
        <v>1.49</v>
      </c>
      <c r="J3709">
        <v>4.1500000000000004</v>
      </c>
      <c r="K3709">
        <v>2.0099999999999998</v>
      </c>
      <c r="L3709">
        <v>0.4</v>
      </c>
      <c r="M3709">
        <v>0.42</v>
      </c>
      <c r="N3709">
        <v>1.8</v>
      </c>
      <c r="O3709">
        <v>1.77</v>
      </c>
      <c r="P3709">
        <v>1.77</v>
      </c>
      <c r="Q3709">
        <v>2.39</v>
      </c>
      <c r="R3709">
        <v>8.93</v>
      </c>
      <c r="S3709">
        <v>12.8</v>
      </c>
      <c r="T3709">
        <v>4.1399999999999997</v>
      </c>
      <c r="U3709">
        <v>1.72</v>
      </c>
      <c r="V3709">
        <v>1.51</v>
      </c>
      <c r="W3709">
        <v>70.06</v>
      </c>
      <c r="X3709">
        <v>5.65</v>
      </c>
      <c r="Y3709">
        <v>6.64</v>
      </c>
      <c r="Z3709">
        <v>11.75</v>
      </c>
      <c r="AA3709">
        <v>18.100000000000001</v>
      </c>
      <c r="AB3709">
        <v>5.8</v>
      </c>
      <c r="AC3709">
        <v>13.65</v>
      </c>
    </row>
    <row r="3710" spans="1:29" x14ac:dyDescent="0.2">
      <c r="A3710" t="s">
        <v>3798</v>
      </c>
      <c r="B3710" s="2" t="s">
        <v>4924</v>
      </c>
      <c r="C3710" s="2">
        <v>1</v>
      </c>
      <c r="D3710" s="2">
        <v>1</v>
      </c>
      <c r="E3710" s="2">
        <v>5</v>
      </c>
      <c r="F3710" s="1">
        <v>43280.415972222225</v>
      </c>
      <c r="G3710">
        <v>83.22</v>
      </c>
      <c r="H3710">
        <v>2.65</v>
      </c>
      <c r="I3710">
        <v>1.53</v>
      </c>
      <c r="J3710">
        <v>4.4400000000000004</v>
      </c>
      <c r="K3710">
        <v>2.61</v>
      </c>
      <c r="L3710">
        <v>0.21</v>
      </c>
      <c r="M3710">
        <v>0.24</v>
      </c>
      <c r="N3710">
        <v>2.02</v>
      </c>
      <c r="O3710">
        <v>2.04</v>
      </c>
      <c r="P3710">
        <v>1.49</v>
      </c>
      <c r="Q3710">
        <v>1.63</v>
      </c>
      <c r="R3710">
        <v>8.19</v>
      </c>
      <c r="S3710">
        <v>14.39</v>
      </c>
      <c r="T3710">
        <v>5.28</v>
      </c>
      <c r="U3710">
        <v>2.38</v>
      </c>
      <c r="V3710">
        <v>1.72</v>
      </c>
      <c r="W3710">
        <v>67.55</v>
      </c>
      <c r="X3710">
        <v>7.38</v>
      </c>
      <c r="Y3710">
        <v>9.82</v>
      </c>
      <c r="Z3710">
        <v>15.41</v>
      </c>
      <c r="AA3710">
        <v>30.74</v>
      </c>
      <c r="AB3710">
        <v>11.01</v>
      </c>
      <c r="AC3710">
        <v>26.97</v>
      </c>
    </row>
    <row r="3711" spans="1:29" x14ac:dyDescent="0.2">
      <c r="A3711" t="s">
        <v>4175</v>
      </c>
      <c r="B3711" s="2" t="s">
        <v>5133</v>
      </c>
      <c r="C3711" s="2">
        <v>2</v>
      </c>
      <c r="D3711" s="2">
        <v>1</v>
      </c>
      <c r="E3711" s="2">
        <v>5</v>
      </c>
      <c r="F3711" s="1">
        <v>43284.480555555558</v>
      </c>
      <c r="G3711">
        <v>83.21</v>
      </c>
      <c r="H3711">
        <v>2.2599999999999998</v>
      </c>
      <c r="I3711">
        <v>1.34</v>
      </c>
      <c r="J3711">
        <v>4.32</v>
      </c>
      <c r="K3711">
        <v>2.2200000000000002</v>
      </c>
      <c r="L3711">
        <v>0.28000000000000003</v>
      </c>
      <c r="M3711">
        <v>0.25</v>
      </c>
      <c r="N3711">
        <v>1.59</v>
      </c>
      <c r="O3711">
        <v>1.6</v>
      </c>
      <c r="P3711">
        <v>1.52</v>
      </c>
      <c r="Q3711">
        <v>1.66</v>
      </c>
      <c r="R3711">
        <v>9.26</v>
      </c>
      <c r="S3711">
        <v>11.32</v>
      </c>
      <c r="T3711">
        <v>5.75</v>
      </c>
      <c r="U3711">
        <v>1.89</v>
      </c>
      <c r="V3711">
        <v>1.49</v>
      </c>
      <c r="W3711">
        <v>68.55</v>
      </c>
      <c r="X3711">
        <v>6.67</v>
      </c>
      <c r="Y3711">
        <v>8.91</v>
      </c>
      <c r="Z3711">
        <v>10.83</v>
      </c>
      <c r="AA3711">
        <v>21.19</v>
      </c>
      <c r="AB3711">
        <v>7.13</v>
      </c>
      <c r="AC3711">
        <v>21.8</v>
      </c>
    </row>
    <row r="3712" spans="1:29" x14ac:dyDescent="0.2">
      <c r="A3712" t="s">
        <v>3804</v>
      </c>
      <c r="B3712" s="2" t="s">
        <v>4741</v>
      </c>
      <c r="C3712" s="2">
        <v>2</v>
      </c>
      <c r="D3712" s="2">
        <v>1</v>
      </c>
      <c r="E3712" s="2">
        <v>5</v>
      </c>
      <c r="F3712" s="1">
        <v>43280.425000000003</v>
      </c>
      <c r="G3712">
        <v>83.21</v>
      </c>
      <c r="H3712">
        <v>2.39</v>
      </c>
      <c r="I3712">
        <v>1.48</v>
      </c>
      <c r="J3712">
        <v>3.14</v>
      </c>
      <c r="K3712">
        <v>2.39</v>
      </c>
      <c r="L3712">
        <v>0.25</v>
      </c>
      <c r="M3712">
        <v>0.23</v>
      </c>
      <c r="N3712">
        <v>1.88</v>
      </c>
      <c r="O3712">
        <v>1.88</v>
      </c>
      <c r="P3712">
        <v>1.53</v>
      </c>
      <c r="Q3712">
        <v>1.93</v>
      </c>
      <c r="R3712">
        <v>8.51</v>
      </c>
      <c r="S3712">
        <v>13.51</v>
      </c>
      <c r="T3712">
        <v>4.3899999999999997</v>
      </c>
      <c r="U3712">
        <v>1.89</v>
      </c>
      <c r="V3712">
        <v>1.56</v>
      </c>
      <c r="W3712">
        <v>70.08</v>
      </c>
      <c r="X3712">
        <v>5.79</v>
      </c>
      <c r="Y3712">
        <v>6.84</v>
      </c>
      <c r="Z3712">
        <v>9.91</v>
      </c>
      <c r="AA3712">
        <v>24.67</v>
      </c>
      <c r="AB3712">
        <v>12.93</v>
      </c>
      <c r="AC3712">
        <v>19.190000000000001</v>
      </c>
    </row>
    <row r="3713" spans="1:29" x14ac:dyDescent="0.2">
      <c r="A3713" t="s">
        <v>4633</v>
      </c>
      <c r="B3713" s="2" t="s">
        <v>4828</v>
      </c>
      <c r="C3713" s="2">
        <v>1</v>
      </c>
      <c r="D3713" s="2">
        <v>2</v>
      </c>
      <c r="E3713" s="2">
        <v>5</v>
      </c>
      <c r="F3713" s="1">
        <v>43306.618750000001</v>
      </c>
      <c r="G3713">
        <v>83.21</v>
      </c>
      <c r="H3713">
        <v>2.2400000000000002</v>
      </c>
      <c r="I3713">
        <v>1.48</v>
      </c>
      <c r="J3713">
        <v>3.49</v>
      </c>
      <c r="K3713">
        <v>2.39</v>
      </c>
      <c r="L3713">
        <v>0.18</v>
      </c>
      <c r="M3713">
        <v>0.21</v>
      </c>
      <c r="N3713">
        <v>1.87</v>
      </c>
      <c r="O3713">
        <v>1.86</v>
      </c>
      <c r="P3713">
        <v>1.03</v>
      </c>
      <c r="Q3713">
        <v>1.1200000000000001</v>
      </c>
      <c r="R3713">
        <v>10.02</v>
      </c>
      <c r="S3713">
        <v>12.94</v>
      </c>
      <c r="T3713">
        <v>4.33</v>
      </c>
      <c r="U3713">
        <v>1.79</v>
      </c>
      <c r="V3713">
        <v>1.55</v>
      </c>
      <c r="W3713">
        <v>67.290000000000006</v>
      </c>
      <c r="X3713">
        <v>5.26</v>
      </c>
      <c r="Y3713">
        <v>7.06</v>
      </c>
      <c r="Z3713">
        <v>9.31</v>
      </c>
      <c r="AA3713">
        <v>21.12</v>
      </c>
      <c r="AB3713">
        <v>8.2100000000000009</v>
      </c>
      <c r="AC3713">
        <v>18.12</v>
      </c>
    </row>
    <row r="3714" spans="1:29" x14ac:dyDescent="0.2">
      <c r="A3714" t="s">
        <v>3981</v>
      </c>
      <c r="B3714" s="2" t="s">
        <v>5092</v>
      </c>
      <c r="C3714" s="2">
        <v>2</v>
      </c>
      <c r="D3714" s="2">
        <v>1</v>
      </c>
      <c r="E3714" s="2">
        <v>5</v>
      </c>
      <c r="F3714" s="1">
        <v>43283.522222222222</v>
      </c>
      <c r="G3714">
        <v>83.2</v>
      </c>
      <c r="H3714">
        <v>2.02</v>
      </c>
      <c r="I3714">
        <v>1.22</v>
      </c>
      <c r="J3714">
        <v>3.62</v>
      </c>
      <c r="K3714">
        <v>2.11</v>
      </c>
      <c r="L3714">
        <v>0.28000000000000003</v>
      </c>
      <c r="M3714">
        <v>0.3</v>
      </c>
      <c r="N3714">
        <v>1.62</v>
      </c>
      <c r="O3714">
        <v>1.66</v>
      </c>
      <c r="P3714">
        <v>1.54</v>
      </c>
      <c r="Q3714">
        <v>1.8</v>
      </c>
      <c r="R3714">
        <v>8.81</v>
      </c>
      <c r="S3714">
        <v>11.76</v>
      </c>
      <c r="T3714">
        <v>5.21</v>
      </c>
      <c r="U3714">
        <v>1.86</v>
      </c>
      <c r="V3714">
        <v>1.48</v>
      </c>
      <c r="W3714">
        <v>69.19</v>
      </c>
      <c r="X3714">
        <v>8</v>
      </c>
      <c r="Y3714">
        <v>9.18</v>
      </c>
      <c r="Z3714">
        <v>10.42</v>
      </c>
      <c r="AA3714">
        <v>27.2</v>
      </c>
      <c r="AB3714">
        <v>10.050000000000001</v>
      </c>
      <c r="AC3714">
        <v>22.15</v>
      </c>
    </row>
    <row r="3715" spans="1:29" x14ac:dyDescent="0.2">
      <c r="A3715" t="s">
        <v>3953</v>
      </c>
      <c r="B3715" s="2" t="s">
        <v>4846</v>
      </c>
      <c r="C3715" s="2">
        <v>1</v>
      </c>
      <c r="D3715" s="2">
        <v>2</v>
      </c>
      <c r="E3715" s="2">
        <v>5</v>
      </c>
      <c r="F3715" s="1">
        <v>43283.468055555553</v>
      </c>
      <c r="G3715">
        <v>83.2</v>
      </c>
      <c r="H3715">
        <v>2.09</v>
      </c>
      <c r="I3715">
        <v>1.25</v>
      </c>
      <c r="J3715">
        <v>3.82</v>
      </c>
      <c r="K3715">
        <v>2.06</v>
      </c>
      <c r="L3715">
        <v>0.16</v>
      </c>
      <c r="M3715">
        <v>0.22</v>
      </c>
      <c r="N3715">
        <v>1.58</v>
      </c>
      <c r="O3715">
        <v>1.62</v>
      </c>
      <c r="P3715">
        <v>1.1100000000000001</v>
      </c>
      <c r="Q3715">
        <v>1.22</v>
      </c>
      <c r="R3715">
        <v>11.05</v>
      </c>
      <c r="S3715">
        <v>10.75</v>
      </c>
      <c r="T3715">
        <v>5.19</v>
      </c>
      <c r="U3715">
        <v>1.75</v>
      </c>
      <c r="V3715">
        <v>1.5</v>
      </c>
      <c r="W3715">
        <v>67.19</v>
      </c>
      <c r="X3715">
        <v>7.13</v>
      </c>
      <c r="Y3715">
        <v>7.89</v>
      </c>
      <c r="Z3715">
        <v>9.75</v>
      </c>
      <c r="AA3715">
        <v>20.5</v>
      </c>
      <c r="AB3715">
        <v>6.62</v>
      </c>
      <c r="AC3715">
        <v>17.77</v>
      </c>
    </row>
    <row r="3716" spans="1:29" x14ac:dyDescent="0.2">
      <c r="A3716" t="s">
        <v>1375</v>
      </c>
      <c r="B3716" s="2" t="s">
        <v>4743</v>
      </c>
      <c r="C3716" s="2">
        <v>1</v>
      </c>
      <c r="D3716" s="2">
        <v>1</v>
      </c>
      <c r="E3716" s="2">
        <v>2</v>
      </c>
      <c r="F3716" s="1">
        <v>42976.424305555556</v>
      </c>
      <c r="G3716">
        <v>83.2</v>
      </c>
      <c r="H3716">
        <v>1.84</v>
      </c>
      <c r="I3716">
        <v>1.31</v>
      </c>
      <c r="J3716">
        <v>3.03</v>
      </c>
      <c r="K3716">
        <v>2.0699999999999998</v>
      </c>
      <c r="L3716">
        <v>0.39</v>
      </c>
      <c r="M3716">
        <v>0.41</v>
      </c>
      <c r="N3716">
        <v>1.68</v>
      </c>
      <c r="O3716">
        <v>1.67</v>
      </c>
      <c r="P3716">
        <v>2.0099999999999998</v>
      </c>
      <c r="Q3716">
        <v>2.52</v>
      </c>
      <c r="R3716">
        <v>8.1199999999999992</v>
      </c>
      <c r="S3716">
        <v>11.89</v>
      </c>
      <c r="T3716">
        <v>4.6500000000000004</v>
      </c>
      <c r="U3716">
        <v>1.61</v>
      </c>
      <c r="V3716">
        <v>1.46</v>
      </c>
      <c r="W3716">
        <v>72.099999999999994</v>
      </c>
      <c r="X3716">
        <v>6.35</v>
      </c>
      <c r="Y3716">
        <v>7.9</v>
      </c>
      <c r="Z3716">
        <v>11.29</v>
      </c>
      <c r="AA3716">
        <v>20.05</v>
      </c>
      <c r="AB3716">
        <v>8.2100000000000009</v>
      </c>
      <c r="AC3716">
        <v>16.89</v>
      </c>
    </row>
    <row r="3717" spans="1:29" x14ac:dyDescent="0.2">
      <c r="A3717" t="s">
        <v>4550</v>
      </c>
      <c r="B3717" s="2" t="s">
        <v>4992</v>
      </c>
      <c r="C3717" s="2">
        <v>2</v>
      </c>
      <c r="D3717" s="2">
        <v>2</v>
      </c>
      <c r="E3717" s="2">
        <v>5</v>
      </c>
      <c r="F3717" s="1">
        <v>43304.595138888886</v>
      </c>
      <c r="G3717">
        <v>83.2</v>
      </c>
      <c r="H3717">
        <v>2.2000000000000002</v>
      </c>
      <c r="I3717">
        <v>1.47</v>
      </c>
      <c r="J3717">
        <v>3.28</v>
      </c>
      <c r="K3717">
        <v>2.21</v>
      </c>
      <c r="L3717">
        <v>0.19</v>
      </c>
      <c r="M3717">
        <v>0.19</v>
      </c>
      <c r="N3717">
        <v>1.76</v>
      </c>
      <c r="O3717">
        <v>1.76</v>
      </c>
      <c r="P3717">
        <v>1.1399999999999999</v>
      </c>
      <c r="Q3717">
        <v>1.1499999999999999</v>
      </c>
      <c r="R3717">
        <v>10.46</v>
      </c>
      <c r="S3717">
        <v>11.88</v>
      </c>
      <c r="T3717">
        <v>4.3600000000000003</v>
      </c>
      <c r="U3717">
        <v>1.74</v>
      </c>
      <c r="V3717">
        <v>1.5</v>
      </c>
      <c r="W3717">
        <v>68.569999999999993</v>
      </c>
      <c r="X3717">
        <v>4.7699999999999996</v>
      </c>
      <c r="Y3717">
        <v>6</v>
      </c>
      <c r="Z3717">
        <v>9.17</v>
      </c>
      <c r="AA3717">
        <v>17.059999999999999</v>
      </c>
      <c r="AB3717">
        <v>7.71</v>
      </c>
      <c r="AC3717">
        <v>12.96</v>
      </c>
    </row>
    <row r="3718" spans="1:29" x14ac:dyDescent="0.2">
      <c r="A3718" t="s">
        <v>1804</v>
      </c>
      <c r="B3718" s="2" t="s">
        <v>4751</v>
      </c>
      <c r="C3718" s="2">
        <v>1</v>
      </c>
      <c r="D3718" s="2">
        <v>2</v>
      </c>
      <c r="E3718" s="2">
        <v>2</v>
      </c>
      <c r="F3718" s="1">
        <v>42990.568749999999</v>
      </c>
      <c r="G3718">
        <v>83.19</v>
      </c>
      <c r="H3718">
        <v>2.23</v>
      </c>
      <c r="I3718">
        <v>1.79</v>
      </c>
      <c r="J3718">
        <v>4.41</v>
      </c>
      <c r="K3718">
        <v>2.12</v>
      </c>
      <c r="L3718">
        <v>0.31</v>
      </c>
      <c r="M3718">
        <v>0.33</v>
      </c>
      <c r="N3718">
        <v>2.2599999999999998</v>
      </c>
      <c r="O3718">
        <v>2.17</v>
      </c>
      <c r="P3718">
        <v>1.54</v>
      </c>
      <c r="Q3718">
        <v>1.45</v>
      </c>
      <c r="R3718">
        <v>9.52</v>
      </c>
      <c r="S3718">
        <v>15.46</v>
      </c>
      <c r="T3718">
        <v>4.5999999999999996</v>
      </c>
      <c r="U3718">
        <v>1.64</v>
      </c>
      <c r="V3718">
        <v>1.75</v>
      </c>
      <c r="W3718">
        <v>69.89</v>
      </c>
      <c r="X3718">
        <v>6.83</v>
      </c>
      <c r="Y3718">
        <v>7.11</v>
      </c>
      <c r="Z3718">
        <v>15.08</v>
      </c>
      <c r="AA3718">
        <v>17.79</v>
      </c>
      <c r="AB3718">
        <v>6.75</v>
      </c>
      <c r="AC3718">
        <v>23.18</v>
      </c>
    </row>
    <row r="3719" spans="1:29" x14ac:dyDescent="0.2">
      <c r="A3719" t="s">
        <v>1168</v>
      </c>
      <c r="B3719" s="2" t="s">
        <v>4735</v>
      </c>
      <c r="C3719" s="2">
        <v>1</v>
      </c>
      <c r="D3719" s="2">
        <v>2</v>
      </c>
      <c r="E3719" s="2">
        <v>2</v>
      </c>
      <c r="F3719" s="1">
        <v>42965.484722222223</v>
      </c>
      <c r="G3719">
        <v>83.19</v>
      </c>
      <c r="H3719">
        <v>1.68</v>
      </c>
      <c r="I3719">
        <v>1.42</v>
      </c>
      <c r="J3719">
        <v>2.67</v>
      </c>
      <c r="K3719">
        <v>1.77</v>
      </c>
      <c r="L3719">
        <v>0.46</v>
      </c>
      <c r="M3719">
        <v>0.48</v>
      </c>
      <c r="N3719">
        <v>1.62</v>
      </c>
      <c r="O3719">
        <v>1.6</v>
      </c>
      <c r="P3719">
        <v>1.97</v>
      </c>
      <c r="Q3719">
        <v>2.72</v>
      </c>
      <c r="R3719">
        <v>9.19</v>
      </c>
      <c r="S3719">
        <v>11.32</v>
      </c>
      <c r="T3719">
        <v>3.64</v>
      </c>
      <c r="U3719">
        <v>1.32</v>
      </c>
      <c r="V3719">
        <v>1.44</v>
      </c>
      <c r="W3719">
        <v>71.75</v>
      </c>
      <c r="X3719">
        <v>4.8600000000000003</v>
      </c>
      <c r="Y3719">
        <v>5.55</v>
      </c>
      <c r="Z3719">
        <v>13.38</v>
      </c>
      <c r="AA3719">
        <v>12.36</v>
      </c>
      <c r="AB3719">
        <v>4.4400000000000004</v>
      </c>
      <c r="AC3719">
        <v>9.64</v>
      </c>
    </row>
    <row r="3720" spans="1:29" x14ac:dyDescent="0.2">
      <c r="A3720" t="s">
        <v>1065</v>
      </c>
      <c r="B3720" s="2" t="s">
        <v>5004</v>
      </c>
      <c r="C3720" s="2">
        <v>2</v>
      </c>
      <c r="D3720" s="2">
        <v>1</v>
      </c>
      <c r="E3720" s="2">
        <v>2</v>
      </c>
      <c r="F3720" s="1">
        <v>42958.664583333331</v>
      </c>
      <c r="G3720">
        <v>83.19</v>
      </c>
      <c r="H3720">
        <v>1.99</v>
      </c>
      <c r="I3720">
        <v>1.36</v>
      </c>
      <c r="J3720">
        <v>3.07</v>
      </c>
      <c r="K3720">
        <v>2.11</v>
      </c>
      <c r="L3720">
        <v>0.4</v>
      </c>
      <c r="M3720">
        <v>0.43</v>
      </c>
      <c r="N3720">
        <v>1.7</v>
      </c>
      <c r="O3720">
        <v>1.68</v>
      </c>
      <c r="P3720">
        <v>1.91</v>
      </c>
      <c r="Q3720">
        <v>2.38</v>
      </c>
      <c r="R3720">
        <v>8.2799999999999994</v>
      </c>
      <c r="S3720">
        <v>12.13</v>
      </c>
      <c r="T3720">
        <v>3.63</v>
      </c>
      <c r="U3720">
        <v>1.92</v>
      </c>
      <c r="V3720">
        <v>1.52</v>
      </c>
      <c r="W3720">
        <v>71.12</v>
      </c>
      <c r="X3720">
        <v>5.7</v>
      </c>
      <c r="Y3720">
        <v>6.86</v>
      </c>
      <c r="Z3720">
        <v>13.22</v>
      </c>
      <c r="AA3720">
        <v>21.33</v>
      </c>
      <c r="AB3720">
        <v>7.34</v>
      </c>
      <c r="AC3720">
        <v>12.35</v>
      </c>
    </row>
    <row r="3721" spans="1:29" x14ac:dyDescent="0.2">
      <c r="A3721" t="s">
        <v>1710</v>
      </c>
      <c r="B3721" s="2" t="s">
        <v>4741</v>
      </c>
      <c r="C3721" s="2">
        <v>1</v>
      </c>
      <c r="D3721" s="2">
        <v>1</v>
      </c>
      <c r="E3721" s="2">
        <v>2</v>
      </c>
      <c r="F3721" s="1">
        <v>42989.731944444444</v>
      </c>
      <c r="G3721">
        <v>83.19</v>
      </c>
      <c r="H3721">
        <v>2.06</v>
      </c>
      <c r="I3721">
        <v>1.44</v>
      </c>
      <c r="J3721">
        <v>3.15</v>
      </c>
      <c r="K3721">
        <v>2.08</v>
      </c>
      <c r="L3721">
        <v>0.31</v>
      </c>
      <c r="M3721">
        <v>0.34</v>
      </c>
      <c r="N3721">
        <v>1.73</v>
      </c>
      <c r="O3721">
        <v>1.73</v>
      </c>
      <c r="P3721">
        <v>1.66</v>
      </c>
      <c r="Q3721">
        <v>2</v>
      </c>
      <c r="R3721">
        <v>9.74</v>
      </c>
      <c r="S3721">
        <v>12.08</v>
      </c>
      <c r="T3721">
        <v>4.17</v>
      </c>
      <c r="U3721">
        <v>1.72</v>
      </c>
      <c r="V3721">
        <v>1.52</v>
      </c>
      <c r="W3721">
        <v>70.16</v>
      </c>
      <c r="X3721">
        <v>5.23</v>
      </c>
      <c r="Y3721">
        <v>5.77</v>
      </c>
      <c r="Z3721">
        <v>11.62</v>
      </c>
      <c r="AA3721">
        <v>16.78</v>
      </c>
      <c r="AB3721">
        <v>6.09</v>
      </c>
      <c r="AC3721">
        <v>13.11</v>
      </c>
    </row>
    <row r="3722" spans="1:29" x14ac:dyDescent="0.2">
      <c r="A3722" t="s">
        <v>1725</v>
      </c>
      <c r="B3722" s="2" t="s">
        <v>5096</v>
      </c>
      <c r="C3722" s="2">
        <v>2</v>
      </c>
      <c r="D3722" s="2">
        <v>1</v>
      </c>
      <c r="E3722" s="2">
        <v>2</v>
      </c>
      <c r="F3722" s="1">
        <v>42990.408333333333</v>
      </c>
      <c r="G3722">
        <v>83.18</v>
      </c>
      <c r="H3722">
        <v>1.8</v>
      </c>
      <c r="I3722">
        <v>1.51</v>
      </c>
      <c r="J3722">
        <v>3.65</v>
      </c>
      <c r="K3722">
        <v>1.85</v>
      </c>
      <c r="L3722">
        <v>0.37</v>
      </c>
      <c r="M3722">
        <v>0.4</v>
      </c>
      <c r="N3722">
        <v>1.84</v>
      </c>
      <c r="O3722">
        <v>1.8</v>
      </c>
      <c r="P3722">
        <v>1.67</v>
      </c>
      <c r="Q3722">
        <v>1.94</v>
      </c>
      <c r="R3722">
        <v>9.6199999999999992</v>
      </c>
      <c r="S3722">
        <v>12.72</v>
      </c>
      <c r="T3722">
        <v>4.74</v>
      </c>
      <c r="U3722">
        <v>1.42</v>
      </c>
      <c r="V3722">
        <v>1.51</v>
      </c>
      <c r="W3722">
        <v>70.680000000000007</v>
      </c>
      <c r="X3722">
        <v>5.61</v>
      </c>
      <c r="Y3722">
        <v>6.1</v>
      </c>
      <c r="Z3722">
        <v>12.2</v>
      </c>
      <c r="AA3722">
        <v>13.18</v>
      </c>
      <c r="AB3722">
        <v>4.87</v>
      </c>
      <c r="AC3722">
        <v>13.87</v>
      </c>
    </row>
    <row r="3723" spans="1:29" x14ac:dyDescent="0.2">
      <c r="A3723" t="s">
        <v>1379</v>
      </c>
      <c r="B3723" s="2" t="s">
        <v>5084</v>
      </c>
      <c r="C3723" s="2">
        <v>2</v>
      </c>
      <c r="D3723" s="2">
        <v>2</v>
      </c>
      <c r="E3723" s="2">
        <v>2</v>
      </c>
      <c r="F3723" s="1">
        <v>42976.429166666669</v>
      </c>
      <c r="G3723">
        <v>83.18</v>
      </c>
      <c r="H3723">
        <v>2.39</v>
      </c>
      <c r="I3723">
        <v>1.44</v>
      </c>
      <c r="J3723">
        <v>2.99</v>
      </c>
      <c r="K3723">
        <v>2.73</v>
      </c>
      <c r="L3723">
        <v>0.34</v>
      </c>
      <c r="M3723">
        <v>0.34</v>
      </c>
      <c r="N3723">
        <v>1.78</v>
      </c>
      <c r="O3723">
        <v>1.81</v>
      </c>
      <c r="P3723">
        <v>2</v>
      </c>
      <c r="Q3723">
        <v>2.4</v>
      </c>
      <c r="R3723">
        <v>7.21</v>
      </c>
      <c r="S3723">
        <v>12.78</v>
      </c>
      <c r="T3723">
        <v>4.45</v>
      </c>
      <c r="U3723">
        <v>2.21</v>
      </c>
      <c r="V3723">
        <v>1.58</v>
      </c>
      <c r="W3723">
        <v>70.959999999999994</v>
      </c>
      <c r="X3723">
        <v>7.25</v>
      </c>
      <c r="Y3723">
        <v>9.59</v>
      </c>
      <c r="Z3723">
        <v>14.04</v>
      </c>
      <c r="AA3723">
        <v>25.64</v>
      </c>
      <c r="AB3723">
        <v>9.73</v>
      </c>
      <c r="AC3723">
        <v>20.54</v>
      </c>
    </row>
    <row r="3724" spans="1:29" x14ac:dyDescent="0.2">
      <c r="A3724" t="s">
        <v>295</v>
      </c>
      <c r="B3724" s="2" t="s">
        <v>4872</v>
      </c>
      <c r="C3724" s="2">
        <v>1</v>
      </c>
      <c r="D3724" s="2">
        <v>2</v>
      </c>
      <c r="E3724" s="2">
        <v>1</v>
      </c>
      <c r="F3724" s="1">
        <v>42914.515277777777</v>
      </c>
      <c r="G3724">
        <v>83.18</v>
      </c>
      <c r="H3724">
        <v>2.1800000000000002</v>
      </c>
      <c r="I3724">
        <v>1.42</v>
      </c>
      <c r="J3724">
        <v>2.91</v>
      </c>
      <c r="K3724">
        <v>2.39</v>
      </c>
      <c r="L3724">
        <v>0.43</v>
      </c>
      <c r="M3724">
        <v>0.49</v>
      </c>
      <c r="N3724">
        <v>2</v>
      </c>
      <c r="O3724">
        <v>1.99</v>
      </c>
      <c r="P3724">
        <v>2.27</v>
      </c>
      <c r="Q3724">
        <v>2.63</v>
      </c>
      <c r="R3724">
        <v>6.65</v>
      </c>
      <c r="S3724">
        <v>15.34</v>
      </c>
      <c r="T3724">
        <v>5.1100000000000003</v>
      </c>
      <c r="U3724">
        <v>2.12</v>
      </c>
      <c r="V3724">
        <v>1.72</v>
      </c>
      <c r="W3724">
        <v>69.63</v>
      </c>
      <c r="X3724">
        <v>8.64</v>
      </c>
      <c r="Y3724">
        <v>11.6</v>
      </c>
      <c r="Z3724">
        <v>15.64</v>
      </c>
      <c r="AA3724">
        <v>38.22</v>
      </c>
      <c r="AB3724">
        <v>11.05</v>
      </c>
      <c r="AC3724">
        <v>39.01</v>
      </c>
    </row>
    <row r="3725" spans="1:29" x14ac:dyDescent="0.2">
      <c r="A3725" t="s">
        <v>3912</v>
      </c>
      <c r="B3725" s="2" t="s">
        <v>4756</v>
      </c>
      <c r="C3725" s="2">
        <v>1</v>
      </c>
      <c r="D3725" s="2">
        <v>1</v>
      </c>
      <c r="E3725" s="2">
        <v>5</v>
      </c>
      <c r="F3725" s="1">
        <v>43280.657638888886</v>
      </c>
      <c r="G3725">
        <v>83.18</v>
      </c>
      <c r="H3725">
        <v>2.27</v>
      </c>
      <c r="I3725">
        <v>1.31</v>
      </c>
      <c r="J3725">
        <v>4.4000000000000004</v>
      </c>
      <c r="K3725">
        <v>2.27</v>
      </c>
      <c r="L3725">
        <v>0.18</v>
      </c>
      <c r="M3725">
        <v>0.13</v>
      </c>
      <c r="N3725">
        <v>1.65</v>
      </c>
      <c r="O3725">
        <v>1.67</v>
      </c>
      <c r="P3725">
        <v>1.24</v>
      </c>
      <c r="Q3725">
        <v>1.1399999999999999</v>
      </c>
      <c r="R3725">
        <v>9.64</v>
      </c>
      <c r="S3725">
        <v>11.45</v>
      </c>
      <c r="T3725">
        <v>5.56</v>
      </c>
      <c r="U3725">
        <v>1.91</v>
      </c>
      <c r="V3725">
        <v>1.49</v>
      </c>
      <c r="W3725">
        <v>67.78</v>
      </c>
      <c r="X3725">
        <v>7.66</v>
      </c>
      <c r="Y3725">
        <v>9.82</v>
      </c>
      <c r="Z3725">
        <v>11.27</v>
      </c>
      <c r="AA3725">
        <v>23.47</v>
      </c>
      <c r="AB3725">
        <v>8.94</v>
      </c>
      <c r="AC3725">
        <v>27.09</v>
      </c>
    </row>
    <row r="3726" spans="1:29" x14ac:dyDescent="0.2">
      <c r="A3726" t="s">
        <v>1295</v>
      </c>
      <c r="B3726" s="2" t="s">
        <v>4714</v>
      </c>
      <c r="C3726" s="2">
        <v>1</v>
      </c>
      <c r="D3726" s="2">
        <v>2</v>
      </c>
      <c r="E3726" s="2">
        <v>2</v>
      </c>
      <c r="F3726" s="1">
        <v>42972.554166666669</v>
      </c>
      <c r="G3726">
        <v>83.17</v>
      </c>
      <c r="H3726">
        <v>1.76</v>
      </c>
      <c r="I3726">
        <v>1.39</v>
      </c>
      <c r="J3726">
        <v>3.46</v>
      </c>
      <c r="K3726">
        <v>1.88</v>
      </c>
      <c r="L3726">
        <v>0.44</v>
      </c>
      <c r="M3726">
        <v>0.45</v>
      </c>
      <c r="N3726">
        <v>1.63</v>
      </c>
      <c r="O3726">
        <v>1.61</v>
      </c>
      <c r="P3726">
        <v>1.85</v>
      </c>
      <c r="Q3726">
        <v>2.4900000000000002</v>
      </c>
      <c r="R3726">
        <v>8.94</v>
      </c>
      <c r="S3726">
        <v>11.57</v>
      </c>
      <c r="T3726">
        <v>4.0199999999999996</v>
      </c>
      <c r="U3726">
        <v>1.49</v>
      </c>
      <c r="V3726">
        <v>1.41</v>
      </c>
      <c r="W3726">
        <v>70.900000000000006</v>
      </c>
      <c r="X3726">
        <v>5.22</v>
      </c>
      <c r="Y3726">
        <v>6.03</v>
      </c>
      <c r="Z3726">
        <v>12.23</v>
      </c>
      <c r="AA3726">
        <v>14.07</v>
      </c>
      <c r="AB3726">
        <v>5.0199999999999996</v>
      </c>
      <c r="AC3726">
        <v>11.36</v>
      </c>
    </row>
    <row r="3727" spans="1:29" x14ac:dyDescent="0.2">
      <c r="A3727" t="s">
        <v>1780</v>
      </c>
      <c r="B3727" s="2" t="s">
        <v>4854</v>
      </c>
      <c r="C3727" s="2">
        <v>1</v>
      </c>
      <c r="D3727" s="2">
        <v>2</v>
      </c>
      <c r="E3727" s="2">
        <v>2</v>
      </c>
      <c r="F3727" s="1">
        <v>42990.506249999999</v>
      </c>
      <c r="G3727">
        <v>83.17</v>
      </c>
      <c r="H3727">
        <v>1.81</v>
      </c>
      <c r="I3727">
        <v>1.41</v>
      </c>
      <c r="J3727">
        <v>4</v>
      </c>
      <c r="K3727">
        <v>1.86</v>
      </c>
      <c r="L3727">
        <v>0.37</v>
      </c>
      <c r="M3727">
        <v>0.34</v>
      </c>
      <c r="N3727">
        <v>1.62</v>
      </c>
      <c r="O3727">
        <v>1.63</v>
      </c>
      <c r="P3727">
        <v>1.69</v>
      </c>
      <c r="Q3727">
        <v>1.79</v>
      </c>
      <c r="R3727">
        <v>9.8699999999999992</v>
      </c>
      <c r="S3727">
        <v>11.17</v>
      </c>
      <c r="T3727">
        <v>4.93</v>
      </c>
      <c r="U3727">
        <v>1.51</v>
      </c>
      <c r="V3727">
        <v>1.43</v>
      </c>
      <c r="W3727">
        <v>70.06</v>
      </c>
      <c r="X3727">
        <v>6.23</v>
      </c>
      <c r="Y3727">
        <v>6.29</v>
      </c>
      <c r="Z3727">
        <v>11.38</v>
      </c>
      <c r="AA3727">
        <v>13.7</v>
      </c>
      <c r="AB3727">
        <v>5.09</v>
      </c>
      <c r="AC3727">
        <v>14.93</v>
      </c>
    </row>
    <row r="3728" spans="1:29" x14ac:dyDescent="0.2">
      <c r="A3728" t="s">
        <v>861</v>
      </c>
      <c r="B3728" s="2" t="s">
        <v>4853</v>
      </c>
      <c r="C3728" s="2">
        <v>1</v>
      </c>
      <c r="D3728" s="2">
        <v>2</v>
      </c>
      <c r="E3728" s="2">
        <v>1</v>
      </c>
      <c r="F3728" s="1">
        <v>42950.567361111112</v>
      </c>
      <c r="G3728">
        <v>83.17</v>
      </c>
      <c r="H3728">
        <v>1.83</v>
      </c>
      <c r="I3728">
        <v>1.36</v>
      </c>
      <c r="J3728">
        <v>2.5299999999999998</v>
      </c>
      <c r="K3728">
        <v>1.95</v>
      </c>
      <c r="L3728">
        <v>0.46</v>
      </c>
      <c r="M3728">
        <v>0.49</v>
      </c>
      <c r="N3728">
        <v>1.78</v>
      </c>
      <c r="O3728">
        <v>1.77</v>
      </c>
      <c r="P3728">
        <v>2.3199999999999998</v>
      </c>
      <c r="Q3728">
        <v>2.81</v>
      </c>
      <c r="R3728">
        <v>7.48</v>
      </c>
      <c r="S3728">
        <v>13.14</v>
      </c>
      <c r="T3728">
        <v>4.6399999999999997</v>
      </c>
      <c r="U3728">
        <v>1.64</v>
      </c>
      <c r="V3728">
        <v>1.56</v>
      </c>
      <c r="W3728">
        <v>72.11</v>
      </c>
      <c r="X3728">
        <v>6.87</v>
      </c>
      <c r="Y3728">
        <v>6.88</v>
      </c>
      <c r="Z3728">
        <v>14.6</v>
      </c>
      <c r="AA3728">
        <v>21.47</v>
      </c>
      <c r="AB3728">
        <v>6.74</v>
      </c>
      <c r="AC3728">
        <v>24.54</v>
      </c>
    </row>
    <row r="3729" spans="1:29" x14ac:dyDescent="0.2">
      <c r="A3729" t="s">
        <v>4218</v>
      </c>
      <c r="B3729" s="2" t="s">
        <v>4741</v>
      </c>
      <c r="C3729" s="2">
        <v>1</v>
      </c>
      <c r="D3729" s="2">
        <v>1</v>
      </c>
      <c r="E3729" s="2">
        <v>5</v>
      </c>
      <c r="F3729" s="1">
        <v>43286.445833333331</v>
      </c>
      <c r="G3729">
        <v>83.17</v>
      </c>
      <c r="H3729">
        <v>2.37</v>
      </c>
      <c r="I3729">
        <v>1.49</v>
      </c>
      <c r="J3729">
        <v>3.28</v>
      </c>
      <c r="K3729">
        <v>2.39</v>
      </c>
      <c r="L3729">
        <v>0.31</v>
      </c>
      <c r="M3729">
        <v>0.31</v>
      </c>
      <c r="N3729">
        <v>1.87</v>
      </c>
      <c r="O3729">
        <v>1.86</v>
      </c>
      <c r="P3729">
        <v>1.75</v>
      </c>
      <c r="Q3729">
        <v>2.1800000000000002</v>
      </c>
      <c r="R3729">
        <v>7.67</v>
      </c>
      <c r="S3729">
        <v>13.62</v>
      </c>
      <c r="T3729">
        <v>4.51</v>
      </c>
      <c r="U3729">
        <v>1.89</v>
      </c>
      <c r="V3729">
        <v>1.56</v>
      </c>
      <c r="W3729">
        <v>70.37</v>
      </c>
      <c r="X3729">
        <v>5.73</v>
      </c>
      <c r="Y3729">
        <v>6.92</v>
      </c>
      <c r="Z3729">
        <v>9.86</v>
      </c>
      <c r="AA3729">
        <v>25.87</v>
      </c>
      <c r="AB3729">
        <v>12.41</v>
      </c>
      <c r="AC3729">
        <v>20.14</v>
      </c>
    </row>
    <row r="3730" spans="1:29" x14ac:dyDescent="0.2">
      <c r="A3730" t="s">
        <v>4320</v>
      </c>
      <c r="B3730" s="2" t="s">
        <v>4784</v>
      </c>
      <c r="C3730" s="2">
        <v>1</v>
      </c>
      <c r="D3730" s="2">
        <v>1</v>
      </c>
      <c r="E3730" s="2">
        <v>5</v>
      </c>
      <c r="F3730" s="1">
        <v>43286.612500000003</v>
      </c>
      <c r="G3730">
        <v>83.17</v>
      </c>
      <c r="H3730">
        <v>2.21</v>
      </c>
      <c r="I3730">
        <v>1.28</v>
      </c>
      <c r="J3730">
        <v>3.59</v>
      </c>
      <c r="K3730">
        <v>2.23</v>
      </c>
      <c r="L3730">
        <v>0.23</v>
      </c>
      <c r="M3730">
        <v>0.26</v>
      </c>
      <c r="N3730">
        <v>1.5</v>
      </c>
      <c r="O3730">
        <v>1.51</v>
      </c>
      <c r="P3730">
        <v>1.37</v>
      </c>
      <c r="Q3730">
        <v>1.65</v>
      </c>
      <c r="R3730">
        <v>10.16</v>
      </c>
      <c r="S3730">
        <v>10.39</v>
      </c>
      <c r="T3730">
        <v>5</v>
      </c>
      <c r="U3730">
        <v>1.85</v>
      </c>
      <c r="V3730">
        <v>1.41</v>
      </c>
      <c r="W3730">
        <v>68.38</v>
      </c>
      <c r="X3730">
        <v>5.6</v>
      </c>
      <c r="Y3730">
        <v>7.71</v>
      </c>
      <c r="Z3730">
        <v>8.74</v>
      </c>
      <c r="AA3730">
        <v>19.41</v>
      </c>
      <c r="AB3730">
        <v>7.13</v>
      </c>
      <c r="AC3730">
        <v>16.05</v>
      </c>
    </row>
    <row r="3731" spans="1:29" x14ac:dyDescent="0.2">
      <c r="A3731" t="s">
        <v>3757</v>
      </c>
      <c r="B3731" s="2" t="s">
        <v>4981</v>
      </c>
      <c r="C3731" s="2">
        <v>2</v>
      </c>
      <c r="D3731" s="2">
        <v>1</v>
      </c>
      <c r="E3731" s="2">
        <v>4</v>
      </c>
      <c r="F3731" s="1">
        <v>43217.65902777778</v>
      </c>
      <c r="G3731">
        <v>83.17</v>
      </c>
      <c r="H3731">
        <v>2.12</v>
      </c>
      <c r="I3731">
        <v>1.56</v>
      </c>
      <c r="J3731">
        <v>1.5</v>
      </c>
      <c r="K3731">
        <v>2.75</v>
      </c>
      <c r="L3731">
        <v>0.67</v>
      </c>
      <c r="M3731">
        <v>0.24</v>
      </c>
      <c r="N3731">
        <v>2.29</v>
      </c>
      <c r="O3731">
        <v>2.21</v>
      </c>
      <c r="P3731">
        <v>3.28</v>
      </c>
      <c r="Q3731">
        <v>3.61</v>
      </c>
      <c r="R3731">
        <v>1.53</v>
      </c>
      <c r="S3731">
        <v>19.149999999999999</v>
      </c>
      <c r="T3731">
        <v>4.04</v>
      </c>
      <c r="U3731">
        <v>2.1</v>
      </c>
      <c r="V3731">
        <v>1.81</v>
      </c>
      <c r="W3731">
        <v>74.37</v>
      </c>
      <c r="X3731">
        <v>19.149999999999999</v>
      </c>
      <c r="Y3731">
        <v>22.32</v>
      </c>
      <c r="Z3731">
        <v>42.15</v>
      </c>
      <c r="AA3731">
        <v>65.760000000000005</v>
      </c>
      <c r="AB3731">
        <v>21.2</v>
      </c>
      <c r="AC3731">
        <v>82.93</v>
      </c>
    </row>
    <row r="3732" spans="1:29" x14ac:dyDescent="0.2">
      <c r="A3732" t="s">
        <v>4378</v>
      </c>
      <c r="B3732" s="2" t="s">
        <v>4726</v>
      </c>
      <c r="C3732" s="2">
        <v>1</v>
      </c>
      <c r="D3732" s="2">
        <v>2</v>
      </c>
      <c r="E3732" s="2">
        <v>5</v>
      </c>
      <c r="F3732" s="1">
        <v>43291.548611111109</v>
      </c>
      <c r="G3732">
        <v>83.17</v>
      </c>
      <c r="H3732">
        <v>2.29</v>
      </c>
      <c r="I3732">
        <v>1.42</v>
      </c>
      <c r="J3732">
        <v>3.93</v>
      </c>
      <c r="K3732">
        <v>2.39</v>
      </c>
      <c r="L3732">
        <v>0.3</v>
      </c>
      <c r="M3732">
        <v>0.18</v>
      </c>
      <c r="N3732">
        <v>1.75</v>
      </c>
      <c r="O3732">
        <v>1.77</v>
      </c>
      <c r="P3732">
        <v>1.58</v>
      </c>
      <c r="Q3732">
        <v>1.57</v>
      </c>
      <c r="R3732">
        <v>8.26</v>
      </c>
      <c r="S3732">
        <v>12.39</v>
      </c>
      <c r="T3732">
        <v>4.84</v>
      </c>
      <c r="U3732">
        <v>1.89</v>
      </c>
      <c r="V3732">
        <v>1.51</v>
      </c>
      <c r="W3732">
        <v>69.81</v>
      </c>
      <c r="X3732">
        <v>6.18</v>
      </c>
      <c r="Y3732">
        <v>8.5</v>
      </c>
      <c r="Z3732">
        <v>9.33</v>
      </c>
      <c r="AA3732">
        <v>25.67</v>
      </c>
      <c r="AB3732">
        <v>12.07</v>
      </c>
      <c r="AC3732">
        <v>20.72</v>
      </c>
    </row>
    <row r="3733" spans="1:29" x14ac:dyDescent="0.2">
      <c r="A3733" t="s">
        <v>504</v>
      </c>
      <c r="B3733" s="2" t="s">
        <v>5042</v>
      </c>
      <c r="C3733" s="2">
        <v>2</v>
      </c>
      <c r="D3733" s="2">
        <v>1</v>
      </c>
      <c r="E3733" s="2">
        <v>1</v>
      </c>
      <c r="F3733" s="1">
        <v>42922.376388888886</v>
      </c>
      <c r="G3733">
        <v>83.17</v>
      </c>
      <c r="H3733">
        <v>2.34</v>
      </c>
      <c r="I3733">
        <v>1.53</v>
      </c>
      <c r="J3733">
        <v>2.09</v>
      </c>
      <c r="K3733">
        <v>2.81</v>
      </c>
      <c r="L3733">
        <v>0.5</v>
      </c>
      <c r="M3733">
        <v>0.43</v>
      </c>
      <c r="N3733">
        <v>2.1</v>
      </c>
      <c r="O3733">
        <v>2.09</v>
      </c>
      <c r="P3733">
        <v>2.7</v>
      </c>
      <c r="Q3733">
        <v>3.29</v>
      </c>
      <c r="R3733">
        <v>4.7699999999999996</v>
      </c>
      <c r="S3733">
        <v>16.28</v>
      </c>
      <c r="T3733">
        <v>4.68</v>
      </c>
      <c r="U3733">
        <v>2.08</v>
      </c>
      <c r="V3733">
        <v>1.72</v>
      </c>
      <c r="W3733">
        <v>72.510000000000005</v>
      </c>
      <c r="X3733">
        <v>8.99</v>
      </c>
      <c r="Y3733">
        <v>10.02</v>
      </c>
      <c r="Z3733">
        <v>16.690000000000001</v>
      </c>
      <c r="AA3733">
        <v>37.49</v>
      </c>
      <c r="AB3733">
        <v>14.48</v>
      </c>
      <c r="AC3733">
        <v>40.840000000000003</v>
      </c>
    </row>
    <row r="3734" spans="1:29" x14ac:dyDescent="0.2">
      <c r="A3734" t="s">
        <v>4349</v>
      </c>
      <c r="B3734" s="2" t="s">
        <v>5008</v>
      </c>
      <c r="C3734" s="2">
        <v>2</v>
      </c>
      <c r="D3734" s="2">
        <v>1</v>
      </c>
      <c r="E3734" s="2">
        <v>5</v>
      </c>
      <c r="F3734" s="1">
        <v>43286.663888888892</v>
      </c>
      <c r="G3734">
        <v>83.16</v>
      </c>
      <c r="H3734">
        <v>2.0099999999999998</v>
      </c>
      <c r="I3734">
        <v>1.26</v>
      </c>
      <c r="J3734">
        <v>3.15</v>
      </c>
      <c r="K3734">
        <v>2.09</v>
      </c>
      <c r="L3734">
        <v>0.28000000000000003</v>
      </c>
      <c r="M3734">
        <v>0.25</v>
      </c>
      <c r="N3734">
        <v>1.55</v>
      </c>
      <c r="O3734">
        <v>1.55</v>
      </c>
      <c r="P3734">
        <v>1.59</v>
      </c>
      <c r="Q3734">
        <v>1.89</v>
      </c>
      <c r="R3734">
        <v>9.19</v>
      </c>
      <c r="S3734">
        <v>10.68</v>
      </c>
      <c r="T3734">
        <v>4.8099999999999996</v>
      </c>
      <c r="U3734">
        <v>1.73</v>
      </c>
      <c r="V3734">
        <v>1.41</v>
      </c>
      <c r="W3734">
        <v>70.709999999999994</v>
      </c>
      <c r="X3734">
        <v>5.88</v>
      </c>
      <c r="Y3734">
        <v>7.37</v>
      </c>
      <c r="Z3734">
        <v>8.41</v>
      </c>
      <c r="AA3734">
        <v>20.440000000000001</v>
      </c>
      <c r="AB3734">
        <v>9.35</v>
      </c>
      <c r="AC3734">
        <v>15.22</v>
      </c>
    </row>
    <row r="3735" spans="1:29" x14ac:dyDescent="0.2">
      <c r="A3735" t="s">
        <v>1038</v>
      </c>
      <c r="B3735" s="2" t="s">
        <v>5029</v>
      </c>
      <c r="C3735" s="2">
        <v>2</v>
      </c>
      <c r="D3735" s="2">
        <v>2</v>
      </c>
      <c r="E3735" s="2">
        <v>2</v>
      </c>
      <c r="F3735" s="1">
        <v>42958.597916666666</v>
      </c>
      <c r="G3735">
        <v>83.16</v>
      </c>
      <c r="H3735">
        <v>1.77</v>
      </c>
      <c r="I3735">
        <v>1.31</v>
      </c>
      <c r="J3735">
        <v>3.4</v>
      </c>
      <c r="K3735">
        <v>2</v>
      </c>
      <c r="L3735">
        <v>0.39</v>
      </c>
      <c r="M3735">
        <v>0.41</v>
      </c>
      <c r="N3735">
        <v>1.57</v>
      </c>
      <c r="O3735">
        <v>1.58</v>
      </c>
      <c r="P3735">
        <v>1.83</v>
      </c>
      <c r="Q3735">
        <v>2.17</v>
      </c>
      <c r="R3735">
        <v>8.76</v>
      </c>
      <c r="S3735">
        <v>11.24</v>
      </c>
      <c r="T3735">
        <v>4.5199999999999996</v>
      </c>
      <c r="U3735">
        <v>1.54</v>
      </c>
      <c r="V3735">
        <v>1.42</v>
      </c>
      <c r="W3735">
        <v>70.650000000000006</v>
      </c>
      <c r="X3735">
        <v>6.08</v>
      </c>
      <c r="Y3735">
        <v>7.92</v>
      </c>
      <c r="Z3735">
        <v>12.04</v>
      </c>
      <c r="AA3735">
        <v>16.34</v>
      </c>
      <c r="AB3735">
        <v>5.28</v>
      </c>
      <c r="AC3735">
        <v>13.92</v>
      </c>
    </row>
    <row r="3736" spans="1:29" x14ac:dyDescent="0.2">
      <c r="A3736" t="s">
        <v>987</v>
      </c>
      <c r="B3736" s="2" t="s">
        <v>5035</v>
      </c>
      <c r="C3736" s="2">
        <v>2</v>
      </c>
      <c r="D3736" s="2">
        <v>1</v>
      </c>
      <c r="E3736" s="2">
        <v>2</v>
      </c>
      <c r="F3736" s="1">
        <v>42958.419444444444</v>
      </c>
      <c r="G3736">
        <v>83.16</v>
      </c>
      <c r="H3736">
        <v>1.73</v>
      </c>
      <c r="I3736">
        <v>1.35</v>
      </c>
      <c r="J3736">
        <v>3.83</v>
      </c>
      <c r="K3736">
        <v>1.82</v>
      </c>
      <c r="L3736">
        <v>0.41</v>
      </c>
      <c r="M3736">
        <v>0.33</v>
      </c>
      <c r="N3736">
        <v>1.58</v>
      </c>
      <c r="O3736">
        <v>1.57</v>
      </c>
      <c r="P3736">
        <v>1.83</v>
      </c>
      <c r="Q3736">
        <v>2.2400000000000002</v>
      </c>
      <c r="R3736">
        <v>8.73</v>
      </c>
      <c r="S3736">
        <v>11.1</v>
      </c>
      <c r="T3736">
        <v>4.5</v>
      </c>
      <c r="U3736">
        <v>1.46</v>
      </c>
      <c r="V3736">
        <v>1.42</v>
      </c>
      <c r="W3736">
        <v>70.66</v>
      </c>
      <c r="X3736">
        <v>6.17</v>
      </c>
      <c r="Y3736">
        <v>7.37</v>
      </c>
      <c r="Z3736">
        <v>12.56</v>
      </c>
      <c r="AA3736">
        <v>15</v>
      </c>
      <c r="AB3736">
        <v>5.65</v>
      </c>
      <c r="AC3736">
        <v>15.75</v>
      </c>
    </row>
    <row r="3737" spans="1:29" x14ac:dyDescent="0.2">
      <c r="A3737" t="s">
        <v>648</v>
      </c>
      <c r="B3737" s="2" t="s">
        <v>5158</v>
      </c>
      <c r="C3737" s="2">
        <v>2</v>
      </c>
      <c r="D3737" s="2">
        <v>2</v>
      </c>
      <c r="E3737" s="2">
        <v>1</v>
      </c>
      <c r="F3737" s="1">
        <v>42933.39166666667</v>
      </c>
      <c r="G3737">
        <v>83.16</v>
      </c>
      <c r="H3737">
        <v>1.58</v>
      </c>
      <c r="I3737">
        <v>1.23</v>
      </c>
      <c r="J3737">
        <v>3.08</v>
      </c>
      <c r="K3737">
        <v>2.0499999999999998</v>
      </c>
      <c r="L3737">
        <v>0.61</v>
      </c>
      <c r="M3737">
        <v>0.57999999999999996</v>
      </c>
      <c r="N3737">
        <v>1.59</v>
      </c>
      <c r="O3737">
        <v>1.59</v>
      </c>
      <c r="P3737">
        <v>2.72</v>
      </c>
      <c r="Q3737">
        <v>3.4</v>
      </c>
      <c r="R3737">
        <v>4.5999999999999996</v>
      </c>
      <c r="S3737">
        <v>12.66</v>
      </c>
      <c r="T3737">
        <v>5.3</v>
      </c>
      <c r="U3737">
        <v>1.49</v>
      </c>
      <c r="V3737">
        <v>1.37</v>
      </c>
      <c r="W3737">
        <v>72.430000000000007</v>
      </c>
      <c r="X3737">
        <v>10.43</v>
      </c>
      <c r="Y3737">
        <v>12.68</v>
      </c>
      <c r="Z3737">
        <v>15.55</v>
      </c>
      <c r="AA3737">
        <v>28.17</v>
      </c>
      <c r="AB3737">
        <v>11.65</v>
      </c>
      <c r="AC3737">
        <v>44.47</v>
      </c>
    </row>
    <row r="3738" spans="1:29" x14ac:dyDescent="0.2">
      <c r="A3738" t="s">
        <v>3621</v>
      </c>
      <c r="B3738" s="2" t="s">
        <v>5109</v>
      </c>
      <c r="C3738" s="2">
        <v>2</v>
      </c>
      <c r="D3738" s="2">
        <v>1</v>
      </c>
      <c r="E3738" s="2">
        <v>4</v>
      </c>
      <c r="F3738" s="1">
        <v>43216.57916666667</v>
      </c>
      <c r="G3738">
        <v>83.16</v>
      </c>
      <c r="H3738">
        <v>1.61</v>
      </c>
      <c r="I3738">
        <v>1.1499999999999999</v>
      </c>
      <c r="J3738">
        <v>2.06</v>
      </c>
      <c r="K3738">
        <v>2.31</v>
      </c>
      <c r="L3738">
        <v>0.73</v>
      </c>
      <c r="M3738">
        <v>0.45</v>
      </c>
      <c r="N3738">
        <v>1.73</v>
      </c>
      <c r="O3738">
        <v>1.66</v>
      </c>
      <c r="P3738">
        <v>3.37</v>
      </c>
      <c r="Q3738">
        <v>3.85</v>
      </c>
      <c r="R3738">
        <v>3.4</v>
      </c>
      <c r="S3738">
        <v>14.58</v>
      </c>
      <c r="T3738">
        <v>4.45</v>
      </c>
      <c r="U3738">
        <v>2.16</v>
      </c>
      <c r="V3738">
        <v>1.58</v>
      </c>
      <c r="W3738">
        <v>75.16</v>
      </c>
      <c r="X3738">
        <v>19.59</v>
      </c>
      <c r="Y3738">
        <v>24.74</v>
      </c>
      <c r="Z3738">
        <v>37.549999999999997</v>
      </c>
      <c r="AA3738">
        <v>60.66</v>
      </c>
      <c r="AB3738">
        <v>12.45</v>
      </c>
      <c r="AC3738">
        <v>61.46</v>
      </c>
    </row>
    <row r="3739" spans="1:29" x14ac:dyDescent="0.2">
      <c r="A3739" t="s">
        <v>895</v>
      </c>
      <c r="B3739" s="2" t="s">
        <v>4980</v>
      </c>
      <c r="C3739" s="2">
        <v>2</v>
      </c>
      <c r="D3739" s="2">
        <v>1</v>
      </c>
      <c r="E3739" s="2">
        <v>2</v>
      </c>
      <c r="F3739" s="1">
        <v>42950.664583333331</v>
      </c>
      <c r="G3739">
        <v>83.16</v>
      </c>
      <c r="H3739">
        <v>1.44</v>
      </c>
      <c r="I3739">
        <v>1.1299999999999999</v>
      </c>
      <c r="J3739">
        <v>2.75</v>
      </c>
      <c r="K3739">
        <v>1.55</v>
      </c>
      <c r="L3739">
        <v>0.45</v>
      </c>
      <c r="M3739">
        <v>0.46</v>
      </c>
      <c r="N3739">
        <v>1.36</v>
      </c>
      <c r="O3739">
        <v>1.36</v>
      </c>
      <c r="P3739">
        <v>1.91</v>
      </c>
      <c r="Q3739">
        <v>2.2200000000000002</v>
      </c>
      <c r="R3739">
        <v>9.2100000000000009</v>
      </c>
      <c r="S3739">
        <v>9.66</v>
      </c>
      <c r="T3739">
        <v>3.93</v>
      </c>
      <c r="U3739">
        <v>1.28</v>
      </c>
      <c r="V3739">
        <v>1.32</v>
      </c>
      <c r="W3739">
        <v>72.069999999999993</v>
      </c>
      <c r="X3739">
        <v>6.72</v>
      </c>
      <c r="Y3739">
        <v>7.42</v>
      </c>
      <c r="Z3739">
        <v>12.21</v>
      </c>
      <c r="AA3739">
        <v>16.13</v>
      </c>
      <c r="AB3739">
        <v>5.84</v>
      </c>
      <c r="AC3739">
        <v>10.78</v>
      </c>
    </row>
    <row r="3740" spans="1:29" x14ac:dyDescent="0.2">
      <c r="A3740" t="s">
        <v>3443</v>
      </c>
      <c r="B3740" s="2" t="s">
        <v>4874</v>
      </c>
      <c r="C3740" s="2">
        <v>1</v>
      </c>
      <c r="D3740" s="2">
        <v>1</v>
      </c>
      <c r="E3740" s="2">
        <v>4</v>
      </c>
      <c r="F3740" s="1">
        <v>43206.793749999997</v>
      </c>
      <c r="G3740">
        <v>83.15</v>
      </c>
      <c r="H3740">
        <v>1.47</v>
      </c>
      <c r="I3740">
        <v>1.08</v>
      </c>
      <c r="J3740">
        <v>1.31</v>
      </c>
      <c r="K3740">
        <v>2.1800000000000002</v>
      </c>
      <c r="L3740">
        <v>0.73</v>
      </c>
      <c r="M3740">
        <v>0.48</v>
      </c>
      <c r="N3740">
        <v>1.64</v>
      </c>
      <c r="O3740">
        <v>1.58</v>
      </c>
      <c r="P3740">
        <v>3.31</v>
      </c>
      <c r="Q3740">
        <v>3.75</v>
      </c>
      <c r="R3740">
        <v>3.3</v>
      </c>
      <c r="S3740">
        <v>14.25</v>
      </c>
      <c r="T3740">
        <v>3.64</v>
      </c>
      <c r="U3740">
        <v>2.0099999999999998</v>
      </c>
      <c r="V3740">
        <v>1.5</v>
      </c>
      <c r="W3740">
        <v>74.91</v>
      </c>
      <c r="X3740">
        <v>17.670000000000002</v>
      </c>
      <c r="Y3740">
        <v>24.31</v>
      </c>
      <c r="Z3740">
        <v>37.369999999999997</v>
      </c>
      <c r="AA3740">
        <v>65.599999999999994</v>
      </c>
      <c r="AB3740">
        <v>13.9</v>
      </c>
      <c r="AC3740">
        <v>55.98</v>
      </c>
    </row>
    <row r="3741" spans="1:29" x14ac:dyDescent="0.2">
      <c r="A3741" t="s">
        <v>3780</v>
      </c>
      <c r="B3741" s="2" t="s">
        <v>4814</v>
      </c>
      <c r="C3741" s="2">
        <v>1</v>
      </c>
      <c r="D3741" s="2">
        <v>1</v>
      </c>
      <c r="E3741" s="2">
        <v>5</v>
      </c>
      <c r="F3741" s="1">
        <v>43280.384027777778</v>
      </c>
      <c r="G3741">
        <v>83.15</v>
      </c>
      <c r="H3741">
        <v>1.88</v>
      </c>
      <c r="I3741">
        <v>1.36</v>
      </c>
      <c r="J3741">
        <v>3.96</v>
      </c>
      <c r="K3741">
        <v>1.96</v>
      </c>
      <c r="L3741">
        <v>0.34</v>
      </c>
      <c r="M3741">
        <v>0.16</v>
      </c>
      <c r="N3741">
        <v>1.7</v>
      </c>
      <c r="O3741">
        <v>1.75</v>
      </c>
      <c r="P3741">
        <v>1.55</v>
      </c>
      <c r="Q3741">
        <v>1.61</v>
      </c>
      <c r="R3741">
        <v>9.3800000000000008</v>
      </c>
      <c r="S3741">
        <v>12.18</v>
      </c>
      <c r="T3741">
        <v>4.8899999999999997</v>
      </c>
      <c r="U3741">
        <v>1.53</v>
      </c>
      <c r="V3741">
        <v>1.51</v>
      </c>
      <c r="W3741">
        <v>67.36</v>
      </c>
      <c r="X3741">
        <v>7.19</v>
      </c>
      <c r="Y3741">
        <v>7.84</v>
      </c>
      <c r="Z3741">
        <v>11.54</v>
      </c>
      <c r="AA3741">
        <v>20.52</v>
      </c>
      <c r="AB3741">
        <v>7.15</v>
      </c>
      <c r="AC3741">
        <v>22.66</v>
      </c>
    </row>
    <row r="3742" spans="1:29" x14ac:dyDescent="0.2">
      <c r="A3742" t="s">
        <v>514</v>
      </c>
      <c r="B3742" s="2" t="s">
        <v>5084</v>
      </c>
      <c r="C3742" s="2">
        <v>2</v>
      </c>
      <c r="D3742" s="2">
        <v>1</v>
      </c>
      <c r="E3742" s="2">
        <v>1</v>
      </c>
      <c r="F3742" s="1">
        <v>42922.400694444441</v>
      </c>
      <c r="G3742">
        <v>83.15</v>
      </c>
      <c r="H3742">
        <v>2.31</v>
      </c>
      <c r="I3742">
        <v>1.3</v>
      </c>
      <c r="J3742">
        <v>1.89</v>
      </c>
      <c r="K3742">
        <v>2.74</v>
      </c>
      <c r="L3742">
        <v>0.47</v>
      </c>
      <c r="M3742">
        <v>0.51</v>
      </c>
      <c r="N3742">
        <v>1.83</v>
      </c>
      <c r="O3742">
        <v>1.84</v>
      </c>
      <c r="P3742">
        <v>2.61</v>
      </c>
      <c r="Q3742">
        <v>3.17</v>
      </c>
      <c r="R3742">
        <v>5.53</v>
      </c>
      <c r="S3742">
        <v>14.15</v>
      </c>
      <c r="T3742">
        <v>4.6900000000000004</v>
      </c>
      <c r="U3742">
        <v>2.2999999999999998</v>
      </c>
      <c r="V3742">
        <v>1.65</v>
      </c>
      <c r="W3742">
        <v>72.069999999999993</v>
      </c>
      <c r="X3742">
        <v>9.11</v>
      </c>
      <c r="Y3742">
        <v>12</v>
      </c>
      <c r="Z3742">
        <v>16.14</v>
      </c>
      <c r="AA3742">
        <v>44.67</v>
      </c>
      <c r="AB3742">
        <v>13.69</v>
      </c>
      <c r="AC3742">
        <v>37.08</v>
      </c>
    </row>
    <row r="3743" spans="1:29" x14ac:dyDescent="0.2">
      <c r="A3743" t="s">
        <v>4345</v>
      </c>
      <c r="B3743" s="2" t="s">
        <v>5008</v>
      </c>
      <c r="C3743" s="2">
        <v>2</v>
      </c>
      <c r="D3743" s="2">
        <v>2</v>
      </c>
      <c r="E3743" s="2">
        <v>5</v>
      </c>
      <c r="F3743" s="1">
        <v>43286.647222222222</v>
      </c>
      <c r="G3743">
        <v>83.15</v>
      </c>
      <c r="H3743">
        <v>2.1800000000000002</v>
      </c>
      <c r="I3743">
        <v>1.21</v>
      </c>
      <c r="J3743">
        <v>3.45</v>
      </c>
      <c r="K3743">
        <v>2.08</v>
      </c>
      <c r="L3743">
        <v>0.15</v>
      </c>
      <c r="M3743">
        <v>0.22</v>
      </c>
      <c r="N3743">
        <v>1.5</v>
      </c>
      <c r="O3743">
        <v>1.51</v>
      </c>
      <c r="P3743">
        <v>1.17</v>
      </c>
      <c r="Q3743">
        <v>1.34</v>
      </c>
      <c r="R3743">
        <v>11.28</v>
      </c>
      <c r="S3743">
        <v>9.7100000000000009</v>
      </c>
      <c r="T3743">
        <v>5.3</v>
      </c>
      <c r="U3743">
        <v>1.95</v>
      </c>
      <c r="V3743">
        <v>1.44</v>
      </c>
      <c r="W3743">
        <v>67.92</v>
      </c>
      <c r="X3743">
        <v>6.44</v>
      </c>
      <c r="Y3743">
        <v>7.65</v>
      </c>
      <c r="Z3743">
        <v>9.49</v>
      </c>
      <c r="AA3743">
        <v>19.29</v>
      </c>
      <c r="AB3743">
        <v>6.83</v>
      </c>
      <c r="AC3743">
        <v>16.53</v>
      </c>
    </row>
    <row r="3744" spans="1:29" x14ac:dyDescent="0.2">
      <c r="A3744" t="s">
        <v>593</v>
      </c>
      <c r="B3744" s="2" t="s">
        <v>5114</v>
      </c>
      <c r="C3744" s="2">
        <v>2</v>
      </c>
      <c r="D3744" s="2">
        <v>1</v>
      </c>
      <c r="E3744" s="2">
        <v>1</v>
      </c>
      <c r="F3744" s="1">
        <v>42922.706944444442</v>
      </c>
      <c r="G3744">
        <v>83.15</v>
      </c>
      <c r="H3744">
        <v>2.0699999999999998</v>
      </c>
      <c r="I3744">
        <v>1.35</v>
      </c>
      <c r="J3744">
        <v>3.2</v>
      </c>
      <c r="K3744">
        <v>2.38</v>
      </c>
      <c r="L3744">
        <v>0.5</v>
      </c>
      <c r="M3744">
        <v>0.61</v>
      </c>
      <c r="N3744">
        <v>1.9</v>
      </c>
      <c r="O3744">
        <v>1.91</v>
      </c>
      <c r="P3744">
        <v>2.52</v>
      </c>
      <c r="Q3744">
        <v>3.06</v>
      </c>
      <c r="R3744">
        <v>6.04</v>
      </c>
      <c r="S3744">
        <v>15.07</v>
      </c>
      <c r="T3744">
        <v>5.0999999999999996</v>
      </c>
      <c r="U3744">
        <v>1.99</v>
      </c>
      <c r="V3744">
        <v>1.65</v>
      </c>
      <c r="W3744">
        <v>70.02</v>
      </c>
      <c r="X3744">
        <v>10.16</v>
      </c>
      <c r="Y3744">
        <v>12.6</v>
      </c>
      <c r="Z3744">
        <v>18.79</v>
      </c>
      <c r="AA3744">
        <v>37.17</v>
      </c>
      <c r="AB3744">
        <v>10.67</v>
      </c>
      <c r="AC3744">
        <v>41.2</v>
      </c>
    </row>
    <row r="3745" spans="1:29" x14ac:dyDescent="0.2">
      <c r="A3745" t="s">
        <v>1685</v>
      </c>
      <c r="B3745" s="2" t="s">
        <v>4761</v>
      </c>
      <c r="C3745" s="2">
        <v>1</v>
      </c>
      <c r="D3745" s="2">
        <v>1</v>
      </c>
      <c r="E3745" s="2">
        <v>2</v>
      </c>
      <c r="F3745" s="1">
        <v>42989.665277777778</v>
      </c>
      <c r="G3745">
        <v>83.15</v>
      </c>
      <c r="H3745">
        <v>1.89</v>
      </c>
      <c r="I3745">
        <v>1.38</v>
      </c>
      <c r="J3745">
        <v>3.95</v>
      </c>
      <c r="K3745">
        <v>1.91</v>
      </c>
      <c r="L3745">
        <v>0.35</v>
      </c>
      <c r="M3745">
        <v>0.34</v>
      </c>
      <c r="N3745">
        <v>1.57</v>
      </c>
      <c r="O3745">
        <v>1.6</v>
      </c>
      <c r="P3745">
        <v>1.72</v>
      </c>
      <c r="Q3745">
        <v>2.1</v>
      </c>
      <c r="R3745">
        <v>10.07</v>
      </c>
      <c r="S3745">
        <v>11.05</v>
      </c>
      <c r="T3745">
        <v>4.72</v>
      </c>
      <c r="U3745">
        <v>1.54</v>
      </c>
      <c r="V3745">
        <v>1.44</v>
      </c>
      <c r="W3745">
        <v>69.52</v>
      </c>
      <c r="X3745">
        <v>6.6</v>
      </c>
      <c r="Y3745">
        <v>6.71</v>
      </c>
      <c r="Z3745">
        <v>12.49</v>
      </c>
      <c r="AA3745">
        <v>13.9</v>
      </c>
      <c r="AB3745">
        <v>4.53</v>
      </c>
      <c r="AC3745">
        <v>14.97</v>
      </c>
    </row>
    <row r="3746" spans="1:29" x14ac:dyDescent="0.2">
      <c r="A3746" t="s">
        <v>1283</v>
      </c>
      <c r="B3746" s="2" t="s">
        <v>4998</v>
      </c>
      <c r="C3746" s="2">
        <v>2</v>
      </c>
      <c r="D3746" s="2">
        <v>1</v>
      </c>
      <c r="E3746" s="2">
        <v>2</v>
      </c>
      <c r="F3746" s="1">
        <v>42972.522222222222</v>
      </c>
      <c r="G3746">
        <v>83.15</v>
      </c>
      <c r="H3746">
        <v>1.94</v>
      </c>
      <c r="I3746">
        <v>1.37</v>
      </c>
      <c r="J3746">
        <v>4.1399999999999997</v>
      </c>
      <c r="K3746">
        <v>1.99</v>
      </c>
      <c r="L3746">
        <v>0.43</v>
      </c>
      <c r="M3746">
        <v>0.52</v>
      </c>
      <c r="N3746">
        <v>1.48</v>
      </c>
      <c r="O3746">
        <v>1.48</v>
      </c>
      <c r="P3746">
        <v>1.96</v>
      </c>
      <c r="Q3746">
        <v>2.75</v>
      </c>
      <c r="R3746">
        <v>10.119999999999999</v>
      </c>
      <c r="S3746">
        <v>10.3</v>
      </c>
      <c r="T3746">
        <v>4.3</v>
      </c>
      <c r="U3746">
        <v>1.74</v>
      </c>
      <c r="V3746">
        <v>1.43</v>
      </c>
      <c r="W3746">
        <v>70.36</v>
      </c>
      <c r="X3746">
        <v>5.86</v>
      </c>
      <c r="Y3746">
        <v>6.58</v>
      </c>
      <c r="Z3746">
        <v>11.48</v>
      </c>
      <c r="AA3746">
        <v>12.03</v>
      </c>
      <c r="AB3746">
        <v>3.79</v>
      </c>
      <c r="AC3746">
        <v>12.49</v>
      </c>
    </row>
    <row r="3747" spans="1:29" x14ac:dyDescent="0.2">
      <c r="A3747" t="s">
        <v>4201</v>
      </c>
      <c r="B3747" s="2" t="s">
        <v>4963</v>
      </c>
      <c r="C3747" s="2">
        <v>2</v>
      </c>
      <c r="D3747" s="2">
        <v>1</v>
      </c>
      <c r="E3747" s="2">
        <v>5</v>
      </c>
      <c r="F3747" s="1">
        <v>43286.42291666667</v>
      </c>
      <c r="G3747">
        <v>83.15</v>
      </c>
      <c r="H3747">
        <v>2.23</v>
      </c>
      <c r="I3747">
        <v>1.34</v>
      </c>
      <c r="J3747">
        <v>3.88</v>
      </c>
      <c r="K3747">
        <v>2.15</v>
      </c>
      <c r="L3747">
        <v>0.28999999999999998</v>
      </c>
      <c r="M3747">
        <v>0.26</v>
      </c>
      <c r="N3747">
        <v>1.6</v>
      </c>
      <c r="O3747">
        <v>1.63</v>
      </c>
      <c r="P3747">
        <v>1.62</v>
      </c>
      <c r="Q3747">
        <v>1.66</v>
      </c>
      <c r="R3747">
        <v>9.1</v>
      </c>
      <c r="S3747">
        <v>11.49</v>
      </c>
      <c r="T3747">
        <v>5.38</v>
      </c>
      <c r="U3747">
        <v>1.81</v>
      </c>
      <c r="V3747">
        <v>1.51</v>
      </c>
      <c r="W3747">
        <v>69.23</v>
      </c>
      <c r="X3747">
        <v>6.66</v>
      </c>
      <c r="Y3747">
        <v>8.81</v>
      </c>
      <c r="Z3747">
        <v>10.68</v>
      </c>
      <c r="AA3747">
        <v>21.4</v>
      </c>
      <c r="AB3747">
        <v>8.16</v>
      </c>
      <c r="AC3747">
        <v>20.89</v>
      </c>
    </row>
    <row r="3748" spans="1:29" x14ac:dyDescent="0.2">
      <c r="A3748" t="s">
        <v>633</v>
      </c>
      <c r="B3748" s="2" t="s">
        <v>4926</v>
      </c>
      <c r="C3748" s="2">
        <v>1</v>
      </c>
      <c r="D3748" s="2">
        <v>1</v>
      </c>
      <c r="E3748" s="2">
        <v>1</v>
      </c>
      <c r="F3748" s="1">
        <v>42928.67291666667</v>
      </c>
      <c r="G3748">
        <v>83.14</v>
      </c>
      <c r="H3748">
        <v>1.97</v>
      </c>
      <c r="I3748">
        <v>1.53</v>
      </c>
      <c r="J3748">
        <v>1.94</v>
      </c>
      <c r="K3748">
        <v>2.4300000000000002</v>
      </c>
      <c r="L3748">
        <v>0.55000000000000004</v>
      </c>
      <c r="M3748">
        <v>0.59</v>
      </c>
      <c r="N3748">
        <v>2.13</v>
      </c>
      <c r="O3748">
        <v>2.12</v>
      </c>
      <c r="P3748">
        <v>2.59</v>
      </c>
      <c r="Q3748">
        <v>3.24</v>
      </c>
      <c r="R3748">
        <v>4.8600000000000003</v>
      </c>
      <c r="S3748">
        <v>16.5</v>
      </c>
      <c r="T3748">
        <v>4.2300000000000004</v>
      </c>
      <c r="U3748">
        <v>1.67</v>
      </c>
      <c r="V3748">
        <v>1.64</v>
      </c>
      <c r="W3748">
        <v>72.239999999999995</v>
      </c>
      <c r="X3748">
        <v>8.1199999999999992</v>
      </c>
      <c r="Y3748">
        <v>8.9499999999999993</v>
      </c>
      <c r="Z3748">
        <v>15.78</v>
      </c>
      <c r="AA3748">
        <v>32.590000000000003</v>
      </c>
      <c r="AB3748">
        <v>14.15</v>
      </c>
      <c r="AC3748">
        <v>31.3</v>
      </c>
    </row>
    <row r="3749" spans="1:29" x14ac:dyDescent="0.2">
      <c r="A3749" t="s">
        <v>553</v>
      </c>
      <c r="B3749" s="2" t="s">
        <v>5011</v>
      </c>
      <c r="C3749" s="2">
        <v>2</v>
      </c>
      <c r="D3749" s="2">
        <v>1</v>
      </c>
      <c r="E3749" s="2">
        <v>1</v>
      </c>
      <c r="F3749" s="1">
        <v>42922.584722222222</v>
      </c>
      <c r="G3749">
        <v>83.14</v>
      </c>
      <c r="H3749">
        <v>1.84</v>
      </c>
      <c r="I3749">
        <v>1.28</v>
      </c>
      <c r="J3749">
        <v>2.61</v>
      </c>
      <c r="K3749">
        <v>2.13</v>
      </c>
      <c r="L3749">
        <v>0.56000000000000005</v>
      </c>
      <c r="M3749">
        <v>0.66</v>
      </c>
      <c r="N3749">
        <v>1.74</v>
      </c>
      <c r="O3749">
        <v>1.74</v>
      </c>
      <c r="P3749">
        <v>2.73</v>
      </c>
      <c r="Q3749">
        <v>3.29</v>
      </c>
      <c r="R3749">
        <v>6.14</v>
      </c>
      <c r="S3749">
        <v>13.78</v>
      </c>
      <c r="T3749">
        <v>5.01</v>
      </c>
      <c r="U3749">
        <v>1.82</v>
      </c>
      <c r="V3749">
        <v>1.55</v>
      </c>
      <c r="W3749">
        <v>72.209999999999994</v>
      </c>
      <c r="X3749">
        <v>8.58</v>
      </c>
      <c r="Y3749">
        <v>11.03</v>
      </c>
      <c r="Z3749">
        <v>13.98</v>
      </c>
      <c r="AA3749">
        <v>34.119999999999997</v>
      </c>
      <c r="AB3749">
        <v>10.29</v>
      </c>
      <c r="AC3749">
        <v>34.53</v>
      </c>
    </row>
    <row r="3750" spans="1:29" x14ac:dyDescent="0.2">
      <c r="A3750" t="s">
        <v>577</v>
      </c>
      <c r="B3750" s="2" t="s">
        <v>5094</v>
      </c>
      <c r="C3750" s="2">
        <v>2</v>
      </c>
      <c r="D3750" s="2">
        <v>1</v>
      </c>
      <c r="E3750" s="2">
        <v>1</v>
      </c>
      <c r="F3750" s="1">
        <v>42922.638888888891</v>
      </c>
      <c r="G3750">
        <v>83.14</v>
      </c>
      <c r="H3750">
        <v>1.98</v>
      </c>
      <c r="I3750">
        <v>1.39</v>
      </c>
      <c r="J3750">
        <v>2.5</v>
      </c>
      <c r="K3750">
        <v>2.2000000000000002</v>
      </c>
      <c r="L3750">
        <v>0.47</v>
      </c>
      <c r="M3750">
        <v>0.62</v>
      </c>
      <c r="N3750">
        <v>1.88</v>
      </c>
      <c r="O3750">
        <v>1.9</v>
      </c>
      <c r="P3750">
        <v>2.36</v>
      </c>
      <c r="Q3750">
        <v>3.07</v>
      </c>
      <c r="R3750">
        <v>7.24</v>
      </c>
      <c r="S3750">
        <v>14.24</v>
      </c>
      <c r="T3750">
        <v>4.92</v>
      </c>
      <c r="U3750">
        <v>1.73</v>
      </c>
      <c r="V3750">
        <v>1.59</v>
      </c>
      <c r="W3750">
        <v>71.290000000000006</v>
      </c>
      <c r="X3750">
        <v>6.61</v>
      </c>
      <c r="Y3750">
        <v>8.5399999999999991</v>
      </c>
      <c r="Z3750">
        <v>12.63</v>
      </c>
      <c r="AA3750">
        <v>28.14</v>
      </c>
      <c r="AB3750">
        <v>10.17</v>
      </c>
      <c r="AC3750">
        <v>25.77</v>
      </c>
    </row>
    <row r="3751" spans="1:29" x14ac:dyDescent="0.2">
      <c r="A3751" t="s">
        <v>700</v>
      </c>
      <c r="B3751" s="2" t="s">
        <v>5077</v>
      </c>
      <c r="C3751" s="2">
        <v>2</v>
      </c>
      <c r="D3751" s="2">
        <v>1</v>
      </c>
      <c r="E3751" s="2">
        <v>1</v>
      </c>
      <c r="F3751" s="1">
        <v>42933.632638888892</v>
      </c>
      <c r="G3751">
        <v>83.14</v>
      </c>
      <c r="H3751">
        <v>1.9</v>
      </c>
      <c r="I3751">
        <v>1.36</v>
      </c>
      <c r="J3751">
        <v>1.8</v>
      </c>
      <c r="K3751">
        <v>2.27</v>
      </c>
      <c r="L3751">
        <v>0.5</v>
      </c>
      <c r="M3751">
        <v>0.53</v>
      </c>
      <c r="N3751">
        <v>1.86</v>
      </c>
      <c r="O3751">
        <v>1.85</v>
      </c>
      <c r="P3751">
        <v>2.52</v>
      </c>
      <c r="Q3751">
        <v>3.15</v>
      </c>
      <c r="R3751">
        <v>5.08</v>
      </c>
      <c r="S3751">
        <v>14.07</v>
      </c>
      <c r="T3751">
        <v>4.43</v>
      </c>
      <c r="U3751">
        <v>1.71</v>
      </c>
      <c r="V3751">
        <v>1.52</v>
      </c>
      <c r="W3751">
        <v>73.040000000000006</v>
      </c>
      <c r="X3751">
        <v>7.05</v>
      </c>
      <c r="Y3751">
        <v>8.5299999999999994</v>
      </c>
      <c r="Z3751">
        <v>13.25</v>
      </c>
      <c r="AA3751">
        <v>30.51</v>
      </c>
      <c r="AB3751">
        <v>14.83</v>
      </c>
      <c r="AC3751">
        <v>33.42</v>
      </c>
    </row>
    <row r="3752" spans="1:29" x14ac:dyDescent="0.2">
      <c r="A3752" t="s">
        <v>1561</v>
      </c>
      <c r="B3752" s="2" t="s">
        <v>4786</v>
      </c>
      <c r="C3752" s="2">
        <v>1</v>
      </c>
      <c r="D3752" s="2">
        <v>2</v>
      </c>
      <c r="E3752" s="2">
        <v>2</v>
      </c>
      <c r="F3752" s="1">
        <v>42989.40347222222</v>
      </c>
      <c r="G3752">
        <v>83.13</v>
      </c>
      <c r="H3752">
        <v>1.86</v>
      </c>
      <c r="I3752">
        <v>1.48</v>
      </c>
      <c r="J3752">
        <v>3.89</v>
      </c>
      <c r="K3752">
        <v>1.99</v>
      </c>
      <c r="L3752">
        <v>0.45</v>
      </c>
      <c r="M3752">
        <v>0.41</v>
      </c>
      <c r="N3752">
        <v>1.73</v>
      </c>
      <c r="O3752">
        <v>1.72</v>
      </c>
      <c r="P3752">
        <v>2.0099999999999998</v>
      </c>
      <c r="Q3752">
        <v>2.3199999999999998</v>
      </c>
      <c r="R3752">
        <v>8.52</v>
      </c>
      <c r="S3752">
        <v>12.29</v>
      </c>
      <c r="T3752">
        <v>4.55</v>
      </c>
      <c r="U3752">
        <v>1.54</v>
      </c>
      <c r="V3752">
        <v>1.49</v>
      </c>
      <c r="W3752">
        <v>70.900000000000006</v>
      </c>
      <c r="X3752">
        <v>6.04</v>
      </c>
      <c r="Y3752">
        <v>6.54</v>
      </c>
      <c r="Z3752">
        <v>13.11</v>
      </c>
      <c r="AA3752">
        <v>15.62</v>
      </c>
      <c r="AB3752">
        <v>5.29</v>
      </c>
      <c r="AC3752">
        <v>17.239999999999998</v>
      </c>
    </row>
    <row r="3753" spans="1:29" x14ac:dyDescent="0.2">
      <c r="A3753" t="s">
        <v>4073</v>
      </c>
      <c r="B3753" s="2" t="s">
        <v>4814</v>
      </c>
      <c r="C3753" s="2">
        <v>1</v>
      </c>
      <c r="D3753" s="2">
        <v>2</v>
      </c>
      <c r="E3753" s="2">
        <v>5</v>
      </c>
      <c r="F3753" s="1">
        <v>43283.647222222222</v>
      </c>
      <c r="G3753">
        <v>83.13</v>
      </c>
      <c r="H3753">
        <v>2.0699999999999998</v>
      </c>
      <c r="I3753">
        <v>1.25</v>
      </c>
      <c r="J3753">
        <v>3.52</v>
      </c>
      <c r="K3753">
        <v>1.98</v>
      </c>
      <c r="L3753">
        <v>0.16</v>
      </c>
      <c r="M3753">
        <v>0.14000000000000001</v>
      </c>
      <c r="N3753">
        <v>1.67</v>
      </c>
      <c r="O3753">
        <v>1.67</v>
      </c>
      <c r="P3753">
        <v>1.19</v>
      </c>
      <c r="Q3753">
        <v>1.31</v>
      </c>
      <c r="R3753">
        <v>10.039999999999999</v>
      </c>
      <c r="S3753">
        <v>11.4</v>
      </c>
      <c r="T3753">
        <v>5.38</v>
      </c>
      <c r="U3753">
        <v>1.64</v>
      </c>
      <c r="V3753">
        <v>1.48</v>
      </c>
      <c r="W3753">
        <v>68.849999999999994</v>
      </c>
      <c r="X3753">
        <v>6.94</v>
      </c>
      <c r="Y3753">
        <v>8.17</v>
      </c>
      <c r="Z3753">
        <v>9.02</v>
      </c>
      <c r="AA3753">
        <v>22.81</v>
      </c>
      <c r="AB3753">
        <v>9.8000000000000007</v>
      </c>
      <c r="AC3753">
        <v>20.49</v>
      </c>
    </row>
    <row r="3754" spans="1:29" x14ac:dyDescent="0.2">
      <c r="A3754" t="s">
        <v>1224</v>
      </c>
      <c r="B3754" s="2" t="s">
        <v>4730</v>
      </c>
      <c r="C3754" s="2">
        <v>1</v>
      </c>
      <c r="D3754" s="2">
        <v>2</v>
      </c>
      <c r="E3754" s="2">
        <v>2</v>
      </c>
      <c r="F3754" s="1">
        <v>42965.629166666666</v>
      </c>
      <c r="G3754">
        <v>83.13</v>
      </c>
      <c r="H3754">
        <v>1.75</v>
      </c>
      <c r="I3754">
        <v>1.35</v>
      </c>
      <c r="J3754">
        <v>3.25</v>
      </c>
      <c r="K3754">
        <v>1.88</v>
      </c>
      <c r="L3754">
        <v>0.39</v>
      </c>
      <c r="M3754">
        <v>0.42</v>
      </c>
      <c r="N3754">
        <v>1.6</v>
      </c>
      <c r="O3754">
        <v>1.6</v>
      </c>
      <c r="P3754">
        <v>1.82</v>
      </c>
      <c r="Q3754">
        <v>2.2599999999999998</v>
      </c>
      <c r="R3754">
        <v>8.99</v>
      </c>
      <c r="S3754">
        <v>11.36</v>
      </c>
      <c r="T3754">
        <v>4.59</v>
      </c>
      <c r="U3754">
        <v>1.44</v>
      </c>
      <c r="V3754">
        <v>1.41</v>
      </c>
      <c r="W3754">
        <v>71.319999999999993</v>
      </c>
      <c r="X3754">
        <v>5.73</v>
      </c>
      <c r="Y3754">
        <v>6.86</v>
      </c>
      <c r="Z3754">
        <v>10.97</v>
      </c>
      <c r="AA3754">
        <v>15.3</v>
      </c>
      <c r="AB3754">
        <v>6.24</v>
      </c>
      <c r="AC3754">
        <v>12.75</v>
      </c>
    </row>
    <row r="3755" spans="1:29" x14ac:dyDescent="0.2">
      <c r="A3755" t="s">
        <v>1136</v>
      </c>
      <c r="B3755" s="2" t="s">
        <v>5017</v>
      </c>
      <c r="C3755" s="2">
        <v>2</v>
      </c>
      <c r="D3755" s="2">
        <v>2</v>
      </c>
      <c r="E3755" s="2">
        <v>2</v>
      </c>
      <c r="F3755" s="1">
        <v>42965.408333333333</v>
      </c>
      <c r="G3755">
        <v>83.13</v>
      </c>
      <c r="H3755">
        <v>1.65</v>
      </c>
      <c r="I3755">
        <v>1.33</v>
      </c>
      <c r="J3755">
        <v>3</v>
      </c>
      <c r="K3755">
        <v>1.74</v>
      </c>
      <c r="L3755">
        <v>0.46</v>
      </c>
      <c r="M3755">
        <v>0.51</v>
      </c>
      <c r="N3755">
        <v>1.52</v>
      </c>
      <c r="O3755">
        <v>1.5</v>
      </c>
      <c r="P3755">
        <v>1.88</v>
      </c>
      <c r="Q3755">
        <v>2.64</v>
      </c>
      <c r="R3755">
        <v>9.5</v>
      </c>
      <c r="S3755">
        <v>10.31</v>
      </c>
      <c r="T3755">
        <v>3.6</v>
      </c>
      <c r="U3755">
        <v>1.49</v>
      </c>
      <c r="V3755">
        <v>1.37</v>
      </c>
      <c r="W3755">
        <v>71.97</v>
      </c>
      <c r="X3755">
        <v>4.7699999999999996</v>
      </c>
      <c r="Y3755">
        <v>5.21</v>
      </c>
      <c r="Z3755">
        <v>11.73</v>
      </c>
      <c r="AA3755">
        <v>12.36</v>
      </c>
      <c r="AB3755">
        <v>4.83</v>
      </c>
      <c r="AC3755">
        <v>8.49</v>
      </c>
    </row>
    <row r="3756" spans="1:29" x14ac:dyDescent="0.2">
      <c r="A3756" t="s">
        <v>677</v>
      </c>
      <c r="B3756" s="2" t="s">
        <v>4797</v>
      </c>
      <c r="C3756" s="2">
        <v>1</v>
      </c>
      <c r="D3756" s="2">
        <v>1</v>
      </c>
      <c r="E3756" s="2">
        <v>1</v>
      </c>
      <c r="F3756" s="1">
        <v>42933.500694444447</v>
      </c>
      <c r="G3756">
        <v>83.13</v>
      </c>
      <c r="H3756">
        <v>1.89</v>
      </c>
      <c r="I3756">
        <v>1.31</v>
      </c>
      <c r="J3756">
        <v>2.71</v>
      </c>
      <c r="K3756">
        <v>2.2400000000000002</v>
      </c>
      <c r="L3756">
        <v>0.56999999999999995</v>
      </c>
      <c r="M3756">
        <v>0.74</v>
      </c>
      <c r="N3756">
        <v>1.73</v>
      </c>
      <c r="O3756">
        <v>1.72</v>
      </c>
      <c r="P3756">
        <v>2.61</v>
      </c>
      <c r="Q3756">
        <v>3.26</v>
      </c>
      <c r="R3756">
        <v>5.43</v>
      </c>
      <c r="S3756">
        <v>13.46</v>
      </c>
      <c r="T3756">
        <v>4.1399999999999997</v>
      </c>
      <c r="U3756">
        <v>2.0099999999999998</v>
      </c>
      <c r="V3756">
        <v>1.52</v>
      </c>
      <c r="W3756">
        <v>71.33</v>
      </c>
      <c r="X3756">
        <v>6.95</v>
      </c>
      <c r="Y3756">
        <v>9.11</v>
      </c>
      <c r="Z3756">
        <v>15.18</v>
      </c>
      <c r="AA3756">
        <v>32.6</v>
      </c>
      <c r="AB3756">
        <v>12.13</v>
      </c>
      <c r="AC3756">
        <v>31.64</v>
      </c>
    </row>
    <row r="3757" spans="1:29" x14ac:dyDescent="0.2">
      <c r="A3757" t="s">
        <v>1286</v>
      </c>
      <c r="B3757" s="2" t="s">
        <v>5166</v>
      </c>
      <c r="C3757" s="2">
        <v>2</v>
      </c>
      <c r="D3757" s="2">
        <v>2</v>
      </c>
      <c r="E3757" s="2">
        <v>2</v>
      </c>
      <c r="F3757" s="1">
        <v>42972.529166666667</v>
      </c>
      <c r="G3757">
        <v>83.13</v>
      </c>
      <c r="H3757">
        <v>1.92</v>
      </c>
      <c r="I3757">
        <v>1.48</v>
      </c>
      <c r="J3757">
        <v>3.51</v>
      </c>
      <c r="K3757">
        <v>1.95</v>
      </c>
      <c r="L3757">
        <v>0.41</v>
      </c>
      <c r="M3757">
        <v>0.48</v>
      </c>
      <c r="N3757">
        <v>1.83</v>
      </c>
      <c r="O3757">
        <v>1.8</v>
      </c>
      <c r="P3757">
        <v>1.79</v>
      </c>
      <c r="Q3757">
        <v>2.42</v>
      </c>
      <c r="R3757">
        <v>9.18</v>
      </c>
      <c r="S3757">
        <v>12.8</v>
      </c>
      <c r="T3757">
        <v>3.93</v>
      </c>
      <c r="U3757">
        <v>1.64</v>
      </c>
      <c r="V3757">
        <v>1.53</v>
      </c>
      <c r="W3757">
        <v>70.349999999999994</v>
      </c>
      <c r="X3757">
        <v>5.49</v>
      </c>
      <c r="Y3757">
        <v>6.1</v>
      </c>
      <c r="Z3757">
        <v>13.57</v>
      </c>
      <c r="AA3757">
        <v>15.85</v>
      </c>
      <c r="AB3757">
        <v>5.25</v>
      </c>
      <c r="AC3757">
        <v>13.02</v>
      </c>
    </row>
    <row r="3758" spans="1:29" x14ac:dyDescent="0.2">
      <c r="A3758" t="s">
        <v>1151</v>
      </c>
      <c r="B3758" s="2" t="s">
        <v>5183</v>
      </c>
      <c r="C3758" s="2">
        <v>2</v>
      </c>
      <c r="D3758" s="2">
        <v>2</v>
      </c>
      <c r="E3758" s="2">
        <v>2</v>
      </c>
      <c r="F3758" s="1">
        <v>42965.439583333333</v>
      </c>
      <c r="G3758">
        <v>83.13</v>
      </c>
      <c r="H3758">
        <v>1.9</v>
      </c>
      <c r="I3758">
        <v>1.5</v>
      </c>
      <c r="J3758">
        <v>3.64</v>
      </c>
      <c r="K3758">
        <v>2.0499999999999998</v>
      </c>
      <c r="L3758">
        <v>0.39</v>
      </c>
      <c r="M3758">
        <v>0.44</v>
      </c>
      <c r="N3758">
        <v>1.81</v>
      </c>
      <c r="O3758">
        <v>1.78</v>
      </c>
      <c r="P3758">
        <v>1.93</v>
      </c>
      <c r="Q3758">
        <v>2.52</v>
      </c>
      <c r="R3758">
        <v>8.31</v>
      </c>
      <c r="S3758">
        <v>12.55</v>
      </c>
      <c r="T3758">
        <v>5.12</v>
      </c>
      <c r="U3758">
        <v>1.43</v>
      </c>
      <c r="V3758">
        <v>1.49</v>
      </c>
      <c r="W3758">
        <v>70.95</v>
      </c>
      <c r="X3758">
        <v>6.13</v>
      </c>
      <c r="Y3758">
        <v>6.23</v>
      </c>
      <c r="Z3758">
        <v>13.13</v>
      </c>
      <c r="AA3758">
        <v>12.96</v>
      </c>
      <c r="AB3758">
        <v>5.59</v>
      </c>
      <c r="AC3758">
        <v>16.5</v>
      </c>
    </row>
    <row r="3759" spans="1:29" x14ac:dyDescent="0.2">
      <c r="A3759" t="s">
        <v>3620</v>
      </c>
      <c r="B3759" s="2" t="s">
        <v>5183</v>
      </c>
      <c r="C3759" s="2">
        <v>2</v>
      </c>
      <c r="D3759" s="2">
        <v>2</v>
      </c>
      <c r="E3759" s="2">
        <v>4</v>
      </c>
      <c r="F3759" s="1">
        <v>43216.578472222223</v>
      </c>
      <c r="G3759">
        <v>83.13</v>
      </c>
      <c r="H3759">
        <v>1.58</v>
      </c>
      <c r="I3759">
        <v>1.0900000000000001</v>
      </c>
      <c r="J3759">
        <v>1.63</v>
      </c>
      <c r="K3759">
        <v>2.16</v>
      </c>
      <c r="L3759">
        <v>0.69</v>
      </c>
      <c r="M3759">
        <v>0.46</v>
      </c>
      <c r="N3759">
        <v>1.71</v>
      </c>
      <c r="O3759">
        <v>1.66</v>
      </c>
      <c r="P3759">
        <v>3.39</v>
      </c>
      <c r="Q3759">
        <v>4.24</v>
      </c>
      <c r="R3759">
        <v>3.51</v>
      </c>
      <c r="S3759">
        <v>14.39</v>
      </c>
      <c r="T3759">
        <v>4.6500000000000004</v>
      </c>
      <c r="U3759">
        <v>1.85</v>
      </c>
      <c r="V3759">
        <v>1.57</v>
      </c>
      <c r="W3759">
        <v>75.16</v>
      </c>
      <c r="X3759">
        <v>17.03</v>
      </c>
      <c r="Y3759">
        <v>21.07</v>
      </c>
      <c r="Z3759">
        <v>30.28</v>
      </c>
      <c r="AA3759">
        <v>56.54</v>
      </c>
      <c r="AB3759">
        <v>13.24</v>
      </c>
      <c r="AC3759">
        <v>62.3</v>
      </c>
    </row>
    <row r="3760" spans="1:29" x14ac:dyDescent="0.2">
      <c r="A3760" t="s">
        <v>287</v>
      </c>
      <c r="B3760" s="2" t="s">
        <v>4980</v>
      </c>
      <c r="C3760" s="2">
        <v>2</v>
      </c>
      <c r="D3760" s="2">
        <v>1</v>
      </c>
      <c r="E3760" s="2">
        <v>1</v>
      </c>
      <c r="F3760" s="1">
        <v>42913.679861111108</v>
      </c>
      <c r="G3760">
        <v>83.13</v>
      </c>
      <c r="H3760">
        <v>1.57</v>
      </c>
      <c r="I3760">
        <v>1.26</v>
      </c>
      <c r="J3760">
        <v>1.53</v>
      </c>
      <c r="K3760">
        <v>2.15</v>
      </c>
      <c r="L3760">
        <v>0.57999999999999996</v>
      </c>
      <c r="M3760">
        <v>0.48</v>
      </c>
      <c r="N3760">
        <v>1.7</v>
      </c>
      <c r="O3760">
        <v>1.71</v>
      </c>
      <c r="P3760">
        <v>2.59</v>
      </c>
      <c r="Q3760">
        <v>3.24</v>
      </c>
      <c r="R3760">
        <v>5.56</v>
      </c>
      <c r="S3760">
        <v>13.44</v>
      </c>
      <c r="T3760">
        <v>4.42</v>
      </c>
      <c r="U3760">
        <v>1.34</v>
      </c>
      <c r="V3760">
        <v>1.42</v>
      </c>
      <c r="W3760">
        <v>73.599999999999994</v>
      </c>
      <c r="X3760">
        <v>7.95</v>
      </c>
      <c r="Y3760">
        <v>10.51</v>
      </c>
      <c r="Z3760">
        <v>13.6</v>
      </c>
      <c r="AA3760">
        <v>28.58</v>
      </c>
      <c r="AB3760">
        <v>10.89</v>
      </c>
      <c r="AC3760">
        <v>24.42</v>
      </c>
    </row>
    <row r="3761" spans="1:29" x14ac:dyDescent="0.2">
      <c r="A3761" t="s">
        <v>1410</v>
      </c>
      <c r="B3761" s="4">
        <v>764</v>
      </c>
      <c r="C3761" s="2">
        <v>1</v>
      </c>
      <c r="D3761" s="2">
        <v>1</v>
      </c>
      <c r="E3761" s="2">
        <v>2</v>
      </c>
      <c r="F3761" s="1">
        <v>42976.48541666667</v>
      </c>
      <c r="G3761">
        <v>83.12</v>
      </c>
      <c r="H3761">
        <v>1.71</v>
      </c>
      <c r="I3761">
        <v>1.21</v>
      </c>
      <c r="J3761">
        <v>2.72</v>
      </c>
      <c r="K3761">
        <v>1.76</v>
      </c>
      <c r="L3761">
        <v>0.38</v>
      </c>
      <c r="M3761">
        <v>0.37</v>
      </c>
      <c r="N3761">
        <v>1.6</v>
      </c>
      <c r="O3761">
        <v>1.61</v>
      </c>
      <c r="P3761">
        <v>1.86</v>
      </c>
      <c r="Q3761">
        <v>2.13</v>
      </c>
      <c r="R3761">
        <v>8.7200000000000006</v>
      </c>
      <c r="S3761">
        <v>11.3</v>
      </c>
      <c r="T3761">
        <v>4.67</v>
      </c>
      <c r="U3761">
        <v>1.51</v>
      </c>
      <c r="V3761">
        <v>1.45</v>
      </c>
      <c r="W3761">
        <v>71.510000000000005</v>
      </c>
      <c r="X3761">
        <v>6.69</v>
      </c>
      <c r="Y3761">
        <v>7.73</v>
      </c>
      <c r="Z3761">
        <v>10.63</v>
      </c>
      <c r="AA3761">
        <v>20.39</v>
      </c>
      <c r="AB3761">
        <v>7.46</v>
      </c>
      <c r="AC3761">
        <v>16.48</v>
      </c>
    </row>
    <row r="3762" spans="1:29" x14ac:dyDescent="0.2">
      <c r="A3762" t="s">
        <v>4343</v>
      </c>
      <c r="B3762" s="2" t="s">
        <v>5055</v>
      </c>
      <c r="C3762" s="2">
        <v>2</v>
      </c>
      <c r="D3762" s="2">
        <v>2</v>
      </c>
      <c r="E3762" s="2">
        <v>5</v>
      </c>
      <c r="F3762" s="1">
        <v>43286.645138888889</v>
      </c>
      <c r="G3762">
        <v>83.12</v>
      </c>
      <c r="H3762">
        <v>2.38</v>
      </c>
      <c r="I3762">
        <v>1.5</v>
      </c>
      <c r="J3762">
        <v>2.89</v>
      </c>
      <c r="K3762">
        <v>2.4700000000000002</v>
      </c>
      <c r="L3762">
        <v>0.11</v>
      </c>
      <c r="M3762">
        <v>0.17</v>
      </c>
      <c r="N3762">
        <v>2.0299999999999998</v>
      </c>
      <c r="O3762">
        <v>2.02</v>
      </c>
      <c r="P3762">
        <v>1.2</v>
      </c>
      <c r="Q3762">
        <v>1.27</v>
      </c>
      <c r="R3762">
        <v>8.9600000000000009</v>
      </c>
      <c r="S3762">
        <v>13.7</v>
      </c>
      <c r="T3762">
        <v>5.43</v>
      </c>
      <c r="U3762">
        <v>1.89</v>
      </c>
      <c r="V3762">
        <v>1.63</v>
      </c>
      <c r="W3762">
        <v>69.37</v>
      </c>
      <c r="X3762">
        <v>6.33</v>
      </c>
      <c r="Y3762">
        <v>8.2100000000000009</v>
      </c>
      <c r="Z3762">
        <v>11.41</v>
      </c>
      <c r="AA3762">
        <v>24.06</v>
      </c>
      <c r="AB3762">
        <v>12.92</v>
      </c>
      <c r="AC3762">
        <v>22.1</v>
      </c>
    </row>
    <row r="3763" spans="1:29" x14ac:dyDescent="0.2">
      <c r="A3763" t="s">
        <v>309</v>
      </c>
      <c r="B3763" s="2" t="s">
        <v>4723</v>
      </c>
      <c r="C3763" s="2">
        <v>1</v>
      </c>
      <c r="D3763" s="2">
        <v>2</v>
      </c>
      <c r="E3763" s="2">
        <v>1</v>
      </c>
      <c r="F3763" s="1">
        <v>42914.574305555558</v>
      </c>
      <c r="G3763">
        <v>83.12</v>
      </c>
      <c r="H3763">
        <v>1.82</v>
      </c>
      <c r="I3763">
        <v>1.35</v>
      </c>
      <c r="J3763">
        <v>2.46</v>
      </c>
      <c r="K3763">
        <v>2.23</v>
      </c>
      <c r="L3763">
        <v>0.51</v>
      </c>
      <c r="M3763">
        <v>0.51</v>
      </c>
      <c r="N3763">
        <v>1.77</v>
      </c>
      <c r="O3763">
        <v>1.78</v>
      </c>
      <c r="P3763">
        <v>2.44</v>
      </c>
      <c r="Q3763">
        <v>3.27</v>
      </c>
      <c r="R3763">
        <v>7.14</v>
      </c>
      <c r="S3763">
        <v>13.43</v>
      </c>
      <c r="T3763">
        <v>4.78</v>
      </c>
      <c r="U3763">
        <v>1.56</v>
      </c>
      <c r="V3763">
        <v>1.48</v>
      </c>
      <c r="W3763">
        <v>72.150000000000006</v>
      </c>
      <c r="X3763">
        <v>7.06</v>
      </c>
      <c r="Y3763">
        <v>8.81</v>
      </c>
      <c r="Z3763">
        <v>13.8</v>
      </c>
      <c r="AA3763">
        <v>24.25</v>
      </c>
      <c r="AB3763">
        <v>9.57</v>
      </c>
      <c r="AC3763">
        <v>23.47</v>
      </c>
    </row>
    <row r="3764" spans="1:29" x14ac:dyDescent="0.2">
      <c r="A3764" t="s">
        <v>4054</v>
      </c>
      <c r="B3764" s="2" t="s">
        <v>4783</v>
      </c>
      <c r="C3764" s="2">
        <v>1</v>
      </c>
      <c r="D3764" s="2">
        <v>2</v>
      </c>
      <c r="E3764" s="2">
        <v>5</v>
      </c>
      <c r="F3764" s="1">
        <v>43283.618055555555</v>
      </c>
      <c r="G3764">
        <v>83.12</v>
      </c>
      <c r="H3764">
        <v>2.16</v>
      </c>
      <c r="I3764">
        <v>1.27</v>
      </c>
      <c r="J3764">
        <v>3.56</v>
      </c>
      <c r="K3764">
        <v>2.13</v>
      </c>
      <c r="L3764">
        <v>0.18</v>
      </c>
      <c r="M3764">
        <v>0.18</v>
      </c>
      <c r="N3764">
        <v>1.69</v>
      </c>
      <c r="O3764">
        <v>1.71</v>
      </c>
      <c r="P3764">
        <v>1.34</v>
      </c>
      <c r="Q3764">
        <v>1.41</v>
      </c>
      <c r="R3764">
        <v>9.3699999999999992</v>
      </c>
      <c r="S3764">
        <v>11.87</v>
      </c>
      <c r="T3764">
        <v>5.57</v>
      </c>
      <c r="U3764">
        <v>1.78</v>
      </c>
      <c r="V3764">
        <v>1.5</v>
      </c>
      <c r="W3764">
        <v>68.94</v>
      </c>
      <c r="X3764">
        <v>7.34</v>
      </c>
      <c r="Y3764">
        <v>8.99</v>
      </c>
      <c r="Z3764">
        <v>9.6199999999999992</v>
      </c>
      <c r="AA3764">
        <v>25.53</v>
      </c>
      <c r="AB3764">
        <v>11.03</v>
      </c>
      <c r="AC3764">
        <v>24.77</v>
      </c>
    </row>
    <row r="3765" spans="1:29" x14ac:dyDescent="0.2">
      <c r="A3765" t="s">
        <v>3827</v>
      </c>
      <c r="B3765" s="2" t="s">
        <v>4927</v>
      </c>
      <c r="C3765" s="2">
        <v>1</v>
      </c>
      <c r="D3765" s="2">
        <v>1</v>
      </c>
      <c r="E3765" s="2">
        <v>5</v>
      </c>
      <c r="F3765" s="1">
        <v>43280.454861111109</v>
      </c>
      <c r="G3765">
        <v>83.12</v>
      </c>
      <c r="H3765">
        <v>2.12</v>
      </c>
      <c r="I3765">
        <v>1.4</v>
      </c>
      <c r="J3765">
        <v>3.6</v>
      </c>
      <c r="K3765">
        <v>2.19</v>
      </c>
      <c r="L3765">
        <v>0.26</v>
      </c>
      <c r="M3765">
        <v>0.28000000000000003</v>
      </c>
      <c r="N3765">
        <v>1.83</v>
      </c>
      <c r="O3765">
        <v>1.84</v>
      </c>
      <c r="P3765">
        <v>1.45</v>
      </c>
      <c r="Q3765">
        <v>1.72</v>
      </c>
      <c r="R3765">
        <v>9.18</v>
      </c>
      <c r="S3765">
        <v>12.76</v>
      </c>
      <c r="T3765">
        <v>4.84</v>
      </c>
      <c r="U3765">
        <v>1.77</v>
      </c>
      <c r="V3765">
        <v>1.57</v>
      </c>
      <c r="W3765">
        <v>69.09</v>
      </c>
      <c r="X3765">
        <v>6.38</v>
      </c>
      <c r="Y3765">
        <v>7.78</v>
      </c>
      <c r="Z3765">
        <v>10.06</v>
      </c>
      <c r="AA3765">
        <v>24.57</v>
      </c>
      <c r="AB3765">
        <v>9.61</v>
      </c>
      <c r="AC3765">
        <v>17.309999999999999</v>
      </c>
    </row>
    <row r="3766" spans="1:29" x14ac:dyDescent="0.2">
      <c r="A3766" t="s">
        <v>4202</v>
      </c>
      <c r="B3766" s="2" t="s">
        <v>5155</v>
      </c>
      <c r="C3766" s="2">
        <v>2</v>
      </c>
      <c r="D3766" s="2">
        <v>1</v>
      </c>
      <c r="E3766" s="2">
        <v>5</v>
      </c>
      <c r="F3766" s="1">
        <v>43286.424305555556</v>
      </c>
      <c r="G3766">
        <v>83.11</v>
      </c>
      <c r="H3766">
        <v>1.85</v>
      </c>
      <c r="I3766">
        <v>1.24</v>
      </c>
      <c r="J3766">
        <v>3.42</v>
      </c>
      <c r="K3766">
        <v>1.95</v>
      </c>
      <c r="L3766">
        <v>0.33</v>
      </c>
      <c r="M3766">
        <v>0.31</v>
      </c>
      <c r="N3766">
        <v>1.52</v>
      </c>
      <c r="O3766">
        <v>1.51</v>
      </c>
      <c r="P3766">
        <v>1.71</v>
      </c>
      <c r="Q3766">
        <v>2.2400000000000002</v>
      </c>
      <c r="R3766">
        <v>8.9499999999999993</v>
      </c>
      <c r="S3766">
        <v>10.88</v>
      </c>
      <c r="T3766">
        <v>4.95</v>
      </c>
      <c r="U3766">
        <v>1.47</v>
      </c>
      <c r="V3766">
        <v>1.37</v>
      </c>
      <c r="W3766">
        <v>70.87</v>
      </c>
      <c r="X3766">
        <v>6.22</v>
      </c>
      <c r="Y3766">
        <v>8.5</v>
      </c>
      <c r="Z3766">
        <v>9.0299999999999994</v>
      </c>
      <c r="AA3766">
        <v>18.77</v>
      </c>
      <c r="AB3766">
        <v>7.74</v>
      </c>
      <c r="AC3766">
        <v>15.29</v>
      </c>
    </row>
    <row r="3767" spans="1:29" x14ac:dyDescent="0.2">
      <c r="A3767" t="s">
        <v>4370</v>
      </c>
      <c r="B3767" s="2" t="s">
        <v>4801</v>
      </c>
      <c r="C3767" s="2">
        <v>1</v>
      </c>
      <c r="D3767" s="2">
        <v>1</v>
      </c>
      <c r="E3767" s="2">
        <v>5</v>
      </c>
      <c r="F3767" s="1">
        <v>43291.536805555559</v>
      </c>
      <c r="G3767">
        <v>83.11</v>
      </c>
      <c r="H3767">
        <v>2.1</v>
      </c>
      <c r="I3767">
        <v>1.28</v>
      </c>
      <c r="J3767">
        <v>3.67</v>
      </c>
      <c r="K3767">
        <v>2.2799999999999998</v>
      </c>
      <c r="L3767">
        <v>0.38</v>
      </c>
      <c r="M3767">
        <v>0.4</v>
      </c>
      <c r="N3767">
        <v>1.47</v>
      </c>
      <c r="O3767">
        <v>1.52</v>
      </c>
      <c r="P3767">
        <v>1.98</v>
      </c>
      <c r="Q3767">
        <v>2.46</v>
      </c>
      <c r="R3767">
        <v>8.59</v>
      </c>
      <c r="S3767">
        <v>10.82</v>
      </c>
      <c r="T3767">
        <v>5.21</v>
      </c>
      <c r="U3767">
        <v>1.82</v>
      </c>
      <c r="V3767">
        <v>1.42</v>
      </c>
      <c r="W3767">
        <v>70.209999999999994</v>
      </c>
      <c r="X3767">
        <v>6.19</v>
      </c>
      <c r="Y3767">
        <v>9.11</v>
      </c>
      <c r="Z3767">
        <v>10.55</v>
      </c>
      <c r="AA3767">
        <v>20.58</v>
      </c>
      <c r="AB3767">
        <v>7.18</v>
      </c>
      <c r="AC3767">
        <v>18.809999999999999</v>
      </c>
    </row>
    <row r="3768" spans="1:29" x14ac:dyDescent="0.2">
      <c r="A3768" t="s">
        <v>717</v>
      </c>
      <c r="B3768" s="2" t="s">
        <v>4908</v>
      </c>
      <c r="C3768" s="2">
        <v>1</v>
      </c>
      <c r="D3768" s="2">
        <v>1</v>
      </c>
      <c r="E3768" s="2">
        <v>1</v>
      </c>
      <c r="F3768" s="1">
        <v>42948.37222222222</v>
      </c>
      <c r="G3768">
        <v>83.1</v>
      </c>
      <c r="H3768">
        <v>1.9</v>
      </c>
      <c r="I3768">
        <v>1.28</v>
      </c>
      <c r="J3768">
        <v>3.88</v>
      </c>
      <c r="K3768">
        <v>2.0699999999999998</v>
      </c>
      <c r="L3768">
        <v>0.57999999999999996</v>
      </c>
      <c r="M3768">
        <v>0.6</v>
      </c>
      <c r="N3768">
        <v>1.61</v>
      </c>
      <c r="O3768">
        <v>1.62</v>
      </c>
      <c r="P3768">
        <v>2.82</v>
      </c>
      <c r="Q3768">
        <v>3.33</v>
      </c>
      <c r="R3768">
        <v>6.58</v>
      </c>
      <c r="S3768">
        <v>12.37</v>
      </c>
      <c r="T3768">
        <v>5.43</v>
      </c>
      <c r="U3768">
        <v>1.8</v>
      </c>
      <c r="V3768">
        <v>1.55</v>
      </c>
      <c r="W3768">
        <v>71.98</v>
      </c>
      <c r="X3768">
        <v>9.6999999999999993</v>
      </c>
      <c r="Y3768">
        <v>8.9700000000000006</v>
      </c>
      <c r="Z3768">
        <v>16.100000000000001</v>
      </c>
      <c r="AA3768">
        <v>23.86</v>
      </c>
      <c r="AB3768">
        <v>6.49</v>
      </c>
      <c r="AC3768">
        <v>35.79</v>
      </c>
    </row>
    <row r="3769" spans="1:29" x14ac:dyDescent="0.2">
      <c r="A3769" t="s">
        <v>835</v>
      </c>
      <c r="B3769" s="2" t="s">
        <v>4995</v>
      </c>
      <c r="C3769" s="2">
        <v>2</v>
      </c>
      <c r="D3769" s="2">
        <v>1</v>
      </c>
      <c r="E3769" s="2">
        <v>1</v>
      </c>
      <c r="F3769" s="1">
        <v>42950.436111111114</v>
      </c>
      <c r="G3769">
        <v>83.1</v>
      </c>
      <c r="H3769">
        <v>1.79</v>
      </c>
      <c r="I3769">
        <v>1.56</v>
      </c>
      <c r="J3769">
        <v>2.82</v>
      </c>
      <c r="K3769">
        <v>1.99</v>
      </c>
      <c r="L3769">
        <v>0.59</v>
      </c>
      <c r="M3769">
        <v>0.63</v>
      </c>
      <c r="N3769">
        <v>2.02</v>
      </c>
      <c r="O3769">
        <v>2.0099999999999998</v>
      </c>
      <c r="P3769">
        <v>2.68</v>
      </c>
      <c r="Q3769">
        <v>3.04</v>
      </c>
      <c r="R3769">
        <v>6.13</v>
      </c>
      <c r="S3769">
        <v>15.27</v>
      </c>
      <c r="T3769">
        <v>4.75</v>
      </c>
      <c r="U3769">
        <v>1.45</v>
      </c>
      <c r="V3769">
        <v>1.65</v>
      </c>
      <c r="W3769">
        <v>71.95</v>
      </c>
      <c r="X3769">
        <v>8.4700000000000006</v>
      </c>
      <c r="Y3769">
        <v>6.97</v>
      </c>
      <c r="Z3769">
        <v>18.97</v>
      </c>
      <c r="AA3769">
        <v>19.920000000000002</v>
      </c>
      <c r="AB3769">
        <v>6.86</v>
      </c>
      <c r="AC3769">
        <v>31.74</v>
      </c>
    </row>
    <row r="3770" spans="1:29" x14ac:dyDescent="0.2">
      <c r="A3770" t="s">
        <v>715</v>
      </c>
      <c r="B3770" s="2" t="s">
        <v>4916</v>
      </c>
      <c r="C3770" s="2">
        <v>1</v>
      </c>
      <c r="D3770" s="2">
        <v>1</v>
      </c>
      <c r="E3770" s="2">
        <v>1</v>
      </c>
      <c r="F3770" s="1">
        <v>42948.368055555555</v>
      </c>
      <c r="G3770">
        <v>83.1</v>
      </c>
      <c r="H3770">
        <v>1.42</v>
      </c>
      <c r="I3770">
        <v>1.0900000000000001</v>
      </c>
      <c r="J3770">
        <v>2.86</v>
      </c>
      <c r="K3770">
        <v>1.7</v>
      </c>
      <c r="L3770">
        <v>0.59</v>
      </c>
      <c r="M3770">
        <v>0.67</v>
      </c>
      <c r="N3770">
        <v>1.4</v>
      </c>
      <c r="O3770">
        <v>1.4</v>
      </c>
      <c r="P3770">
        <v>2.68</v>
      </c>
      <c r="Q3770">
        <v>3.39</v>
      </c>
      <c r="R3770">
        <v>6.85</v>
      </c>
      <c r="S3770">
        <v>10.94</v>
      </c>
      <c r="T3770">
        <v>4.82</v>
      </c>
      <c r="U3770">
        <v>1.4</v>
      </c>
      <c r="V3770">
        <v>1.38</v>
      </c>
      <c r="W3770">
        <v>72.78</v>
      </c>
      <c r="X3770">
        <v>8.89</v>
      </c>
      <c r="Y3770">
        <v>9.42</v>
      </c>
      <c r="Z3770">
        <v>15.4</v>
      </c>
      <c r="AA3770">
        <v>23.48</v>
      </c>
      <c r="AB3770">
        <v>6.41</v>
      </c>
      <c r="AC3770">
        <v>26</v>
      </c>
    </row>
    <row r="3771" spans="1:29" x14ac:dyDescent="0.2">
      <c r="A3771" t="s">
        <v>3632</v>
      </c>
      <c r="B3771" s="2" t="s">
        <v>5176</v>
      </c>
      <c r="C3771" s="2">
        <v>2</v>
      </c>
      <c r="D3771" s="2">
        <v>2</v>
      </c>
      <c r="E3771" s="2">
        <v>4</v>
      </c>
      <c r="F3771" s="1">
        <v>43216.588194444441</v>
      </c>
      <c r="G3771">
        <v>83.09</v>
      </c>
      <c r="H3771">
        <v>2.0699999999999998</v>
      </c>
      <c r="I3771">
        <v>1.35</v>
      </c>
      <c r="J3771">
        <v>3.44</v>
      </c>
      <c r="K3771">
        <v>2.63</v>
      </c>
      <c r="L3771">
        <v>0.7</v>
      </c>
      <c r="M3771">
        <v>0.36</v>
      </c>
      <c r="N3771">
        <v>1.92</v>
      </c>
      <c r="O3771">
        <v>1.91</v>
      </c>
      <c r="P3771">
        <v>3.5</v>
      </c>
      <c r="Q3771">
        <v>3.72</v>
      </c>
      <c r="R3771">
        <v>2.63</v>
      </c>
      <c r="S3771">
        <v>16.25</v>
      </c>
      <c r="T3771">
        <v>5.48</v>
      </c>
      <c r="U3771">
        <v>2.3199999999999998</v>
      </c>
      <c r="V3771">
        <v>1.76</v>
      </c>
      <c r="W3771">
        <v>72.95</v>
      </c>
      <c r="X3771">
        <v>24.22</v>
      </c>
      <c r="Y3771">
        <v>23.27</v>
      </c>
      <c r="Z3771">
        <v>37.950000000000003</v>
      </c>
      <c r="AA3771">
        <v>57.55</v>
      </c>
      <c r="AB3771">
        <v>11.3</v>
      </c>
      <c r="AC3771">
        <v>81.69</v>
      </c>
    </row>
    <row r="3772" spans="1:29" x14ac:dyDescent="0.2">
      <c r="A3772" t="s">
        <v>4301</v>
      </c>
      <c r="B3772" s="2" t="s">
        <v>4750</v>
      </c>
      <c r="C3772" s="2">
        <v>1</v>
      </c>
      <c r="D3772" s="2">
        <v>1</v>
      </c>
      <c r="E3772" s="2">
        <v>5</v>
      </c>
      <c r="F3772" s="1">
        <v>43286.593055555553</v>
      </c>
      <c r="G3772">
        <v>83.08</v>
      </c>
      <c r="H3772">
        <v>2.33</v>
      </c>
      <c r="I3772">
        <v>1.36</v>
      </c>
      <c r="J3772">
        <v>3.01</v>
      </c>
      <c r="K3772">
        <v>2.4900000000000002</v>
      </c>
      <c r="L3772">
        <v>0.18</v>
      </c>
      <c r="M3772">
        <v>0.19</v>
      </c>
      <c r="N3772">
        <v>1.8</v>
      </c>
      <c r="O3772">
        <v>1.8</v>
      </c>
      <c r="P3772">
        <v>1.22</v>
      </c>
      <c r="Q3772">
        <v>1.18</v>
      </c>
      <c r="R3772">
        <v>9.5399999999999991</v>
      </c>
      <c r="S3772">
        <v>12.44</v>
      </c>
      <c r="T3772">
        <v>4.24</v>
      </c>
      <c r="U3772">
        <v>2.0499999999999998</v>
      </c>
      <c r="V3772">
        <v>1.58</v>
      </c>
      <c r="W3772">
        <v>68.290000000000006</v>
      </c>
      <c r="X3772">
        <v>5.98</v>
      </c>
      <c r="Y3772">
        <v>7.9</v>
      </c>
      <c r="Z3772">
        <v>11.03</v>
      </c>
      <c r="AA3772">
        <v>26.5</v>
      </c>
      <c r="AB3772">
        <v>9.25</v>
      </c>
      <c r="AC3772">
        <v>18.420000000000002</v>
      </c>
    </row>
    <row r="3773" spans="1:29" x14ac:dyDescent="0.2">
      <c r="A3773" t="s">
        <v>811</v>
      </c>
      <c r="B3773" s="2" t="s">
        <v>5012</v>
      </c>
      <c r="C3773" s="2">
        <v>2</v>
      </c>
      <c r="D3773" s="2">
        <v>2</v>
      </c>
      <c r="E3773" s="2">
        <v>1</v>
      </c>
      <c r="F3773" s="1">
        <v>42948.602083333331</v>
      </c>
      <c r="G3773">
        <v>83.08</v>
      </c>
      <c r="H3773">
        <v>1.98</v>
      </c>
      <c r="I3773">
        <v>1.44</v>
      </c>
      <c r="J3773">
        <v>3.39</v>
      </c>
      <c r="K3773">
        <v>2.2400000000000002</v>
      </c>
      <c r="L3773">
        <v>0.49</v>
      </c>
      <c r="M3773">
        <v>0.52</v>
      </c>
      <c r="N3773">
        <v>1.81</v>
      </c>
      <c r="O3773">
        <v>1.82</v>
      </c>
      <c r="P3773">
        <v>2.2799999999999998</v>
      </c>
      <c r="Q3773">
        <v>2.4900000000000002</v>
      </c>
      <c r="R3773">
        <v>6.91</v>
      </c>
      <c r="S3773">
        <v>13.63</v>
      </c>
      <c r="T3773">
        <v>4.49</v>
      </c>
      <c r="U3773">
        <v>1.88</v>
      </c>
      <c r="V3773">
        <v>1.57</v>
      </c>
      <c r="W3773">
        <v>71.08</v>
      </c>
      <c r="X3773">
        <v>6.31</v>
      </c>
      <c r="Y3773">
        <v>7.39</v>
      </c>
      <c r="Z3773">
        <v>13.75</v>
      </c>
      <c r="AA3773">
        <v>23.01</v>
      </c>
      <c r="AB3773">
        <v>7.52</v>
      </c>
      <c r="AC3773">
        <v>21.15</v>
      </c>
    </row>
    <row r="3774" spans="1:29" x14ac:dyDescent="0.2">
      <c r="A3774" t="s">
        <v>1312</v>
      </c>
      <c r="B3774" s="2" t="s">
        <v>5105</v>
      </c>
      <c r="C3774" s="2">
        <v>2</v>
      </c>
      <c r="D3774" s="2">
        <v>1</v>
      </c>
      <c r="E3774" s="2">
        <v>2</v>
      </c>
      <c r="F3774" s="1">
        <v>42972.602083333331</v>
      </c>
      <c r="G3774">
        <v>83.08</v>
      </c>
      <c r="H3774">
        <v>2.17</v>
      </c>
      <c r="I3774">
        <v>1.51</v>
      </c>
      <c r="J3774">
        <v>2.8</v>
      </c>
      <c r="K3774">
        <v>2.54</v>
      </c>
      <c r="L3774">
        <v>0.36</v>
      </c>
      <c r="M3774">
        <v>0.37</v>
      </c>
      <c r="N3774">
        <v>1.76</v>
      </c>
      <c r="O3774">
        <v>1.77</v>
      </c>
      <c r="P3774">
        <v>1.9</v>
      </c>
      <c r="Q3774">
        <v>2.4</v>
      </c>
      <c r="R3774">
        <v>7.88</v>
      </c>
      <c r="S3774">
        <v>12.12</v>
      </c>
      <c r="T3774">
        <v>4.17</v>
      </c>
      <c r="U3774">
        <v>1.79</v>
      </c>
      <c r="V3774">
        <v>1.49</v>
      </c>
      <c r="W3774">
        <v>71.61</v>
      </c>
      <c r="X3774">
        <v>6.11</v>
      </c>
      <c r="Y3774">
        <v>7.89</v>
      </c>
      <c r="Z3774">
        <v>12.35</v>
      </c>
      <c r="AA3774">
        <v>16.8</v>
      </c>
      <c r="AB3774">
        <v>8.44</v>
      </c>
      <c r="AC3774">
        <v>12.92</v>
      </c>
    </row>
    <row r="3775" spans="1:29" x14ac:dyDescent="0.2">
      <c r="A3775" t="s">
        <v>708</v>
      </c>
      <c r="B3775" s="2" t="s">
        <v>5037</v>
      </c>
      <c r="C3775" s="2">
        <v>2</v>
      </c>
      <c r="D3775" s="2">
        <v>2</v>
      </c>
      <c r="E3775" s="2">
        <v>1</v>
      </c>
      <c r="F3775" s="1">
        <v>42933.65902777778</v>
      </c>
      <c r="G3775">
        <v>83.08</v>
      </c>
      <c r="H3775">
        <v>2.0299999999999998</v>
      </c>
      <c r="I3775">
        <v>1.17</v>
      </c>
      <c r="J3775">
        <v>3.35</v>
      </c>
      <c r="K3775">
        <v>2.31</v>
      </c>
      <c r="L3775">
        <v>0.59</v>
      </c>
      <c r="M3775">
        <v>0.65</v>
      </c>
      <c r="N3775">
        <v>1.6</v>
      </c>
      <c r="O3775">
        <v>1.66</v>
      </c>
      <c r="P3775">
        <v>2.91</v>
      </c>
      <c r="Q3775">
        <v>2.99</v>
      </c>
      <c r="R3775">
        <v>4.78</v>
      </c>
      <c r="S3775">
        <v>13.36</v>
      </c>
      <c r="T3775">
        <v>5.93</v>
      </c>
      <c r="U3775">
        <v>2.1800000000000002</v>
      </c>
      <c r="V3775">
        <v>1.62</v>
      </c>
      <c r="W3775">
        <v>69.98</v>
      </c>
      <c r="X3775">
        <v>13.63</v>
      </c>
      <c r="Y3775">
        <v>14.83</v>
      </c>
      <c r="Z3775">
        <v>19.829999999999998</v>
      </c>
      <c r="AA3775">
        <v>40.9</v>
      </c>
      <c r="AB3775">
        <v>10.029999999999999</v>
      </c>
      <c r="AC3775">
        <v>63.03</v>
      </c>
    </row>
    <row r="3776" spans="1:29" x14ac:dyDescent="0.2">
      <c r="A3776" t="s">
        <v>4586</v>
      </c>
      <c r="B3776" s="2" t="s">
        <v>5072</v>
      </c>
      <c r="C3776" s="2">
        <v>2</v>
      </c>
      <c r="D3776" s="2">
        <v>2</v>
      </c>
      <c r="E3776" s="2">
        <v>5</v>
      </c>
      <c r="F3776" s="1">
        <v>43304.647222222222</v>
      </c>
      <c r="G3776">
        <v>83.08</v>
      </c>
      <c r="H3776">
        <v>2.42</v>
      </c>
      <c r="I3776">
        <v>1.52</v>
      </c>
      <c r="J3776">
        <v>3.35</v>
      </c>
      <c r="K3776">
        <v>2.5</v>
      </c>
      <c r="L3776">
        <v>0.13</v>
      </c>
      <c r="M3776">
        <v>0.13</v>
      </c>
      <c r="N3776">
        <v>1.95</v>
      </c>
      <c r="O3776">
        <v>1.95</v>
      </c>
      <c r="P3776">
        <v>1.1100000000000001</v>
      </c>
      <c r="Q3776">
        <v>1.0900000000000001</v>
      </c>
      <c r="R3776">
        <v>9.9700000000000006</v>
      </c>
      <c r="S3776">
        <v>12.86</v>
      </c>
      <c r="T3776">
        <v>5.25</v>
      </c>
      <c r="U3776">
        <v>2.0699999999999998</v>
      </c>
      <c r="V3776">
        <v>1.59</v>
      </c>
      <c r="W3776">
        <v>68.69</v>
      </c>
      <c r="X3776">
        <v>6.33</v>
      </c>
      <c r="Y3776">
        <v>8.1300000000000008</v>
      </c>
      <c r="Z3776">
        <v>13.25</v>
      </c>
      <c r="AA3776">
        <v>22.09</v>
      </c>
      <c r="AB3776">
        <v>11.1</v>
      </c>
      <c r="AC3776">
        <v>19.22</v>
      </c>
    </row>
    <row r="3777" spans="1:29" x14ac:dyDescent="0.2">
      <c r="A3777" t="s">
        <v>3965</v>
      </c>
      <c r="B3777" s="2" t="s">
        <v>4876</v>
      </c>
      <c r="C3777" s="2">
        <v>1</v>
      </c>
      <c r="D3777" s="2">
        <v>2</v>
      </c>
      <c r="E3777" s="2">
        <v>5</v>
      </c>
      <c r="F3777" s="1">
        <v>43283.481944444444</v>
      </c>
      <c r="G3777">
        <v>83.08</v>
      </c>
      <c r="H3777">
        <v>1.97</v>
      </c>
      <c r="I3777">
        <v>1.26</v>
      </c>
      <c r="J3777">
        <v>3.24</v>
      </c>
      <c r="K3777">
        <v>1.91</v>
      </c>
      <c r="L3777">
        <v>0.28000000000000003</v>
      </c>
      <c r="M3777">
        <v>0.2</v>
      </c>
      <c r="N3777">
        <v>1.63</v>
      </c>
      <c r="O3777">
        <v>1.62</v>
      </c>
      <c r="P3777">
        <v>1.62</v>
      </c>
      <c r="Q3777">
        <v>2.0099999999999998</v>
      </c>
      <c r="R3777">
        <v>9.42</v>
      </c>
      <c r="S3777">
        <v>11.4</v>
      </c>
      <c r="T3777">
        <v>5.0199999999999996</v>
      </c>
      <c r="U3777">
        <v>1.6</v>
      </c>
      <c r="V3777">
        <v>1.45</v>
      </c>
      <c r="W3777">
        <v>70.67</v>
      </c>
      <c r="X3777">
        <v>7.12</v>
      </c>
      <c r="Y3777">
        <v>8.23</v>
      </c>
      <c r="Z3777">
        <v>8.92</v>
      </c>
      <c r="AA3777">
        <v>22.86</v>
      </c>
      <c r="AB3777">
        <v>10.47</v>
      </c>
      <c r="AC3777">
        <v>20.29</v>
      </c>
    </row>
    <row r="3778" spans="1:29" x14ac:dyDescent="0.2">
      <c r="A3778" t="s">
        <v>4009</v>
      </c>
      <c r="B3778" s="2" t="s">
        <v>5134</v>
      </c>
      <c r="C3778" s="2">
        <v>2</v>
      </c>
      <c r="D3778" s="2">
        <v>1</v>
      </c>
      <c r="E3778" s="2">
        <v>5</v>
      </c>
      <c r="F3778" s="1">
        <v>43283.560416666667</v>
      </c>
      <c r="G3778">
        <v>83.08</v>
      </c>
      <c r="H3778">
        <v>2.11</v>
      </c>
      <c r="I3778">
        <v>1.32</v>
      </c>
      <c r="J3778">
        <v>2.75</v>
      </c>
      <c r="K3778">
        <v>2.19</v>
      </c>
      <c r="L3778">
        <v>0.24</v>
      </c>
      <c r="M3778">
        <v>0.3</v>
      </c>
      <c r="N3778">
        <v>1.73</v>
      </c>
      <c r="O3778">
        <v>1.76</v>
      </c>
      <c r="P3778">
        <v>1.6</v>
      </c>
      <c r="Q3778">
        <v>1.82</v>
      </c>
      <c r="R3778">
        <v>9.2100000000000009</v>
      </c>
      <c r="S3778">
        <v>12.01</v>
      </c>
      <c r="T3778">
        <v>5.46</v>
      </c>
      <c r="U3778">
        <v>1.8</v>
      </c>
      <c r="V3778">
        <v>1.51</v>
      </c>
      <c r="W3778">
        <v>70.849999999999994</v>
      </c>
      <c r="X3778">
        <v>6.33</v>
      </c>
      <c r="Y3778">
        <v>7.5</v>
      </c>
      <c r="Z3778">
        <v>10.32</v>
      </c>
      <c r="AA3778">
        <v>21.35</v>
      </c>
      <c r="AB3778">
        <v>10.55</v>
      </c>
      <c r="AC3778">
        <v>17.84</v>
      </c>
    </row>
    <row r="3779" spans="1:29" x14ac:dyDescent="0.2">
      <c r="A3779" t="s">
        <v>828</v>
      </c>
      <c r="B3779" s="2" t="s">
        <v>5035</v>
      </c>
      <c r="C3779" s="2">
        <v>2</v>
      </c>
      <c r="D3779" s="2">
        <v>2</v>
      </c>
      <c r="E3779" s="2">
        <v>1</v>
      </c>
      <c r="F3779" s="1">
        <v>42948.634722222225</v>
      </c>
      <c r="G3779">
        <v>83.08</v>
      </c>
      <c r="H3779">
        <v>1.55</v>
      </c>
      <c r="I3779">
        <v>1.21</v>
      </c>
      <c r="J3779">
        <v>2.85</v>
      </c>
      <c r="K3779">
        <v>1.76</v>
      </c>
      <c r="L3779">
        <v>0.51</v>
      </c>
      <c r="M3779">
        <v>0.56999999999999995</v>
      </c>
      <c r="N3779">
        <v>1.53</v>
      </c>
      <c r="O3779">
        <v>1.53</v>
      </c>
      <c r="P3779">
        <v>2.29</v>
      </c>
      <c r="Q3779">
        <v>2.52</v>
      </c>
      <c r="R3779">
        <v>7.28</v>
      </c>
      <c r="S3779">
        <v>11.52</v>
      </c>
      <c r="T3779">
        <v>4.68</v>
      </c>
      <c r="U3779">
        <v>1.49</v>
      </c>
      <c r="V3779">
        <v>1.44</v>
      </c>
      <c r="W3779">
        <v>71.81</v>
      </c>
      <c r="X3779">
        <v>7.49</v>
      </c>
      <c r="Y3779">
        <v>8.5</v>
      </c>
      <c r="Z3779">
        <v>13.37</v>
      </c>
      <c r="AA3779">
        <v>23.26</v>
      </c>
      <c r="AB3779">
        <v>6.64</v>
      </c>
      <c r="AC3779">
        <v>20.239999999999998</v>
      </c>
    </row>
    <row r="3780" spans="1:29" x14ac:dyDescent="0.2">
      <c r="A3780" t="s">
        <v>3847</v>
      </c>
      <c r="B3780" s="2" t="s">
        <v>4970</v>
      </c>
      <c r="C3780" s="2">
        <v>2</v>
      </c>
      <c r="D3780" s="2">
        <v>1</v>
      </c>
      <c r="E3780" s="2">
        <v>5</v>
      </c>
      <c r="F3780" s="1">
        <v>43280.478472222225</v>
      </c>
      <c r="G3780">
        <v>83.07</v>
      </c>
      <c r="H3780">
        <v>2.25</v>
      </c>
      <c r="I3780">
        <v>1.48</v>
      </c>
      <c r="J3780">
        <v>3.65</v>
      </c>
      <c r="K3780">
        <v>2.25</v>
      </c>
      <c r="L3780">
        <v>0.25</v>
      </c>
      <c r="M3780">
        <v>0.19</v>
      </c>
      <c r="N3780">
        <v>1.78</v>
      </c>
      <c r="O3780">
        <v>1.76</v>
      </c>
      <c r="P3780">
        <v>1.36</v>
      </c>
      <c r="Q3780">
        <v>1.37</v>
      </c>
      <c r="R3780">
        <v>9.3699999999999992</v>
      </c>
      <c r="S3780">
        <v>12.67</v>
      </c>
      <c r="T3780">
        <v>4.83</v>
      </c>
      <c r="U3780">
        <v>1.73</v>
      </c>
      <c r="V3780">
        <v>1.54</v>
      </c>
      <c r="W3780">
        <v>68.430000000000007</v>
      </c>
      <c r="X3780">
        <v>5.42</v>
      </c>
      <c r="Y3780">
        <v>7.38</v>
      </c>
      <c r="Z3780">
        <v>10.07</v>
      </c>
      <c r="AA3780">
        <v>19.579999999999998</v>
      </c>
      <c r="AB3780">
        <v>7.41</v>
      </c>
      <c r="AC3780">
        <v>17.27</v>
      </c>
    </row>
    <row r="3781" spans="1:29" x14ac:dyDescent="0.2">
      <c r="A3781" t="s">
        <v>856</v>
      </c>
      <c r="B3781" s="2" t="s">
        <v>5045</v>
      </c>
      <c r="C3781" s="2">
        <v>2</v>
      </c>
      <c r="D3781" s="2">
        <v>2</v>
      </c>
      <c r="E3781" s="2">
        <v>1</v>
      </c>
      <c r="F3781" s="1">
        <v>42950.561111111114</v>
      </c>
      <c r="G3781">
        <v>83.07</v>
      </c>
      <c r="H3781">
        <v>1.62</v>
      </c>
      <c r="I3781">
        <v>1.28</v>
      </c>
      <c r="J3781">
        <v>3.2</v>
      </c>
      <c r="K3781">
        <v>1.89</v>
      </c>
      <c r="L3781">
        <v>0.59</v>
      </c>
      <c r="M3781">
        <v>0.64</v>
      </c>
      <c r="N3781">
        <v>1.53</v>
      </c>
      <c r="O3781">
        <v>1.53</v>
      </c>
      <c r="P3781">
        <v>2.52</v>
      </c>
      <c r="Q3781">
        <v>3.11</v>
      </c>
      <c r="R3781">
        <v>7.16</v>
      </c>
      <c r="S3781">
        <v>11.53</v>
      </c>
      <c r="T3781">
        <v>4.46</v>
      </c>
      <c r="U3781">
        <v>1.57</v>
      </c>
      <c r="V3781">
        <v>1.43</v>
      </c>
      <c r="W3781">
        <v>72.39</v>
      </c>
      <c r="X3781">
        <v>6.53</v>
      </c>
      <c r="Y3781">
        <v>7.65</v>
      </c>
      <c r="Z3781">
        <v>12.79</v>
      </c>
      <c r="AA3781">
        <v>20.45</v>
      </c>
      <c r="AB3781">
        <v>6.2</v>
      </c>
      <c r="AC3781">
        <v>16.84</v>
      </c>
    </row>
    <row r="3782" spans="1:29" x14ac:dyDescent="0.2">
      <c r="A3782" t="s">
        <v>1448</v>
      </c>
      <c r="B3782" s="2" t="s">
        <v>5124</v>
      </c>
      <c r="C3782" s="2">
        <v>2</v>
      </c>
      <c r="D3782" s="2">
        <v>1</v>
      </c>
      <c r="E3782" s="2">
        <v>2</v>
      </c>
      <c r="F3782" s="1">
        <v>42979.463194444441</v>
      </c>
      <c r="G3782">
        <v>83.07</v>
      </c>
      <c r="H3782">
        <v>1.87</v>
      </c>
      <c r="I3782">
        <v>1.29</v>
      </c>
      <c r="J3782">
        <v>3.13</v>
      </c>
      <c r="K3782">
        <v>2.0299999999999998</v>
      </c>
      <c r="L3782">
        <v>0.36</v>
      </c>
      <c r="M3782">
        <v>0.34</v>
      </c>
      <c r="N3782">
        <v>1.66</v>
      </c>
      <c r="O3782">
        <v>1.65</v>
      </c>
      <c r="P3782">
        <v>1.93</v>
      </c>
      <c r="Q3782">
        <v>2.4900000000000002</v>
      </c>
      <c r="R3782">
        <v>8.4700000000000006</v>
      </c>
      <c r="S3782">
        <v>11.89</v>
      </c>
      <c r="T3782">
        <v>4.63</v>
      </c>
      <c r="U3782">
        <v>1.69</v>
      </c>
      <c r="V3782">
        <v>1.48</v>
      </c>
      <c r="W3782">
        <v>71.34</v>
      </c>
      <c r="X3782">
        <v>6.67</v>
      </c>
      <c r="Y3782">
        <v>8.07</v>
      </c>
      <c r="Z3782">
        <v>12.07</v>
      </c>
      <c r="AA3782">
        <v>21.57</v>
      </c>
      <c r="AB3782">
        <v>7.88</v>
      </c>
      <c r="AC3782">
        <v>19.190000000000001</v>
      </c>
    </row>
    <row r="3783" spans="1:29" x14ac:dyDescent="0.2">
      <c r="A3783" t="s">
        <v>1243</v>
      </c>
      <c r="B3783" s="2" t="s">
        <v>5148</v>
      </c>
      <c r="C3783" s="2">
        <v>2</v>
      </c>
      <c r="D3783" s="2">
        <v>1</v>
      </c>
      <c r="E3783" s="2">
        <v>2</v>
      </c>
      <c r="F3783" s="1">
        <v>42965.671527777777</v>
      </c>
      <c r="G3783">
        <v>83.07</v>
      </c>
      <c r="H3783">
        <v>1.77</v>
      </c>
      <c r="I3783">
        <v>1.32</v>
      </c>
      <c r="J3783">
        <v>3.4</v>
      </c>
      <c r="K3783">
        <v>1.83</v>
      </c>
      <c r="L3783">
        <v>0.49</v>
      </c>
      <c r="M3783">
        <v>0.67</v>
      </c>
      <c r="N3783">
        <v>1.51</v>
      </c>
      <c r="O3783">
        <v>1.49</v>
      </c>
      <c r="P3783">
        <v>2.11</v>
      </c>
      <c r="Q3783">
        <v>2.9</v>
      </c>
      <c r="R3783">
        <v>8.84</v>
      </c>
      <c r="S3783">
        <v>10.98</v>
      </c>
      <c r="T3783">
        <v>4.0199999999999996</v>
      </c>
      <c r="U3783">
        <v>1.54</v>
      </c>
      <c r="V3783">
        <v>1.42</v>
      </c>
      <c r="W3783">
        <v>71.959999999999994</v>
      </c>
      <c r="X3783">
        <v>4.96</v>
      </c>
      <c r="Y3783">
        <v>5.94</v>
      </c>
      <c r="Z3783">
        <v>10.88</v>
      </c>
      <c r="AA3783">
        <v>14.26</v>
      </c>
      <c r="AB3783">
        <v>4.58</v>
      </c>
      <c r="AC3783">
        <v>9.1300000000000008</v>
      </c>
    </row>
    <row r="3784" spans="1:29" x14ac:dyDescent="0.2">
      <c r="A3784" t="s">
        <v>1591</v>
      </c>
      <c r="B3784" s="2" t="s">
        <v>4942</v>
      </c>
      <c r="C3784" s="2">
        <v>1</v>
      </c>
      <c r="D3784" s="2">
        <v>1</v>
      </c>
      <c r="E3784" s="2">
        <v>2</v>
      </c>
      <c r="F3784" s="1">
        <v>42989.526388888888</v>
      </c>
      <c r="G3784">
        <v>83.06</v>
      </c>
      <c r="H3784">
        <v>1.58</v>
      </c>
      <c r="I3784">
        <v>1.28</v>
      </c>
      <c r="J3784">
        <v>3.09</v>
      </c>
      <c r="K3784">
        <v>1.66</v>
      </c>
      <c r="L3784">
        <v>0.47</v>
      </c>
      <c r="M3784">
        <v>0.54</v>
      </c>
      <c r="N3784">
        <v>1.5</v>
      </c>
      <c r="O3784">
        <v>1.51</v>
      </c>
      <c r="P3784">
        <v>2</v>
      </c>
      <c r="Q3784">
        <v>2.4700000000000002</v>
      </c>
      <c r="R3784">
        <v>9.1300000000000008</v>
      </c>
      <c r="S3784">
        <v>11</v>
      </c>
      <c r="T3784">
        <v>3.94</v>
      </c>
      <c r="U3784">
        <v>1.39</v>
      </c>
      <c r="V3784">
        <v>1.39</v>
      </c>
      <c r="W3784">
        <v>71.77</v>
      </c>
      <c r="X3784">
        <v>5.73</v>
      </c>
      <c r="Y3784">
        <v>6.43</v>
      </c>
      <c r="Z3784">
        <v>11.51</v>
      </c>
      <c r="AA3784">
        <v>16.02</v>
      </c>
      <c r="AB3784">
        <v>5.51</v>
      </c>
      <c r="AC3784">
        <v>11.11</v>
      </c>
    </row>
    <row r="3785" spans="1:29" x14ac:dyDescent="0.2">
      <c r="A3785" t="s">
        <v>619</v>
      </c>
      <c r="B3785" s="2" t="s">
        <v>5014</v>
      </c>
      <c r="C3785" s="2">
        <v>2</v>
      </c>
      <c r="D3785" s="2">
        <v>2</v>
      </c>
      <c r="E3785" s="2">
        <v>1</v>
      </c>
      <c r="F3785" s="1">
        <v>42928.638194444444</v>
      </c>
      <c r="G3785">
        <v>83.06</v>
      </c>
      <c r="H3785">
        <v>2.12</v>
      </c>
      <c r="I3785">
        <v>1.37</v>
      </c>
      <c r="J3785">
        <v>2.83</v>
      </c>
      <c r="K3785">
        <v>2.5</v>
      </c>
      <c r="L3785">
        <v>0.55000000000000004</v>
      </c>
      <c r="M3785">
        <v>0.47</v>
      </c>
      <c r="N3785">
        <v>1.91</v>
      </c>
      <c r="O3785">
        <v>1.93</v>
      </c>
      <c r="P3785">
        <v>2.85</v>
      </c>
      <c r="Q3785">
        <v>3.3</v>
      </c>
      <c r="R3785">
        <v>5.15</v>
      </c>
      <c r="S3785">
        <v>15.26</v>
      </c>
      <c r="T3785">
        <v>5.66</v>
      </c>
      <c r="U3785">
        <v>1.86</v>
      </c>
      <c r="V3785">
        <v>1.7</v>
      </c>
      <c r="W3785">
        <v>71.819999999999993</v>
      </c>
      <c r="X3785">
        <v>11.66</v>
      </c>
      <c r="Y3785">
        <v>13.16</v>
      </c>
      <c r="Z3785">
        <v>19.22</v>
      </c>
      <c r="AA3785">
        <v>36.44</v>
      </c>
      <c r="AB3785">
        <v>9.85</v>
      </c>
      <c r="AC3785">
        <v>46.58</v>
      </c>
    </row>
    <row r="3786" spans="1:29" x14ac:dyDescent="0.2">
      <c r="A3786" t="s">
        <v>4140</v>
      </c>
      <c r="B3786" s="2" t="s">
        <v>5106</v>
      </c>
      <c r="C3786" s="2">
        <v>2</v>
      </c>
      <c r="D3786" s="2">
        <v>2</v>
      </c>
      <c r="E3786" s="2">
        <v>5</v>
      </c>
      <c r="F3786" s="1">
        <v>43284.426388888889</v>
      </c>
      <c r="G3786">
        <v>83.06</v>
      </c>
      <c r="H3786">
        <v>2.36</v>
      </c>
      <c r="I3786">
        <v>1.49</v>
      </c>
      <c r="J3786">
        <v>4.59</v>
      </c>
      <c r="K3786">
        <v>2.2799999999999998</v>
      </c>
      <c r="L3786">
        <v>0.24</v>
      </c>
      <c r="M3786">
        <v>0.16</v>
      </c>
      <c r="N3786">
        <v>1.8</v>
      </c>
      <c r="O3786">
        <v>1.81</v>
      </c>
      <c r="P3786">
        <v>1.33</v>
      </c>
      <c r="Q3786">
        <v>1.18</v>
      </c>
      <c r="R3786">
        <v>9.39</v>
      </c>
      <c r="S3786">
        <v>12.66</v>
      </c>
      <c r="T3786">
        <v>5.77</v>
      </c>
      <c r="U3786">
        <v>1.93</v>
      </c>
      <c r="V3786">
        <v>1.56</v>
      </c>
      <c r="W3786">
        <v>67.66</v>
      </c>
      <c r="X3786">
        <v>7</v>
      </c>
      <c r="Y3786">
        <v>8.1199999999999992</v>
      </c>
      <c r="Z3786">
        <v>11.82</v>
      </c>
      <c r="AA3786">
        <v>20.84</v>
      </c>
      <c r="AB3786">
        <v>7.68</v>
      </c>
      <c r="AC3786">
        <v>23.61</v>
      </c>
    </row>
    <row r="3787" spans="1:29" x14ac:dyDescent="0.2">
      <c r="A3787" t="s">
        <v>3850</v>
      </c>
      <c r="B3787" s="2" t="s">
        <v>4976</v>
      </c>
      <c r="C3787" s="2">
        <v>2</v>
      </c>
      <c r="D3787" s="2">
        <v>2</v>
      </c>
      <c r="E3787" s="2">
        <v>5</v>
      </c>
      <c r="F3787" s="1">
        <v>43280.581944444442</v>
      </c>
      <c r="G3787">
        <v>83.06</v>
      </c>
      <c r="H3787">
        <v>1.95</v>
      </c>
      <c r="I3787">
        <v>1.33</v>
      </c>
      <c r="J3787">
        <v>3.5</v>
      </c>
      <c r="K3787">
        <v>2.0299999999999998</v>
      </c>
      <c r="L3787">
        <v>0.2</v>
      </c>
      <c r="M3787">
        <v>0.17</v>
      </c>
      <c r="N3787">
        <v>1.75</v>
      </c>
      <c r="O3787">
        <v>1.75</v>
      </c>
      <c r="P3787">
        <v>1.3</v>
      </c>
      <c r="Q3787">
        <v>1.56</v>
      </c>
      <c r="R3787">
        <v>9.41</v>
      </c>
      <c r="S3787">
        <v>12.11</v>
      </c>
      <c r="T3787">
        <v>5.47</v>
      </c>
      <c r="U3787">
        <v>1.47</v>
      </c>
      <c r="V3787">
        <v>1.47</v>
      </c>
      <c r="W3787">
        <v>69.150000000000006</v>
      </c>
      <c r="X3787">
        <v>6.53</v>
      </c>
      <c r="Y3787">
        <v>8.49</v>
      </c>
      <c r="Z3787">
        <v>10.01</v>
      </c>
      <c r="AA3787">
        <v>21.71</v>
      </c>
      <c r="AB3787">
        <v>10.43</v>
      </c>
      <c r="AC3787">
        <v>21.74</v>
      </c>
    </row>
    <row r="3788" spans="1:29" x14ac:dyDescent="0.2">
      <c r="A3788" t="s">
        <v>4525</v>
      </c>
      <c r="B3788" s="2" t="s">
        <v>4840</v>
      </c>
      <c r="C3788" s="2">
        <v>1</v>
      </c>
      <c r="D3788" s="2">
        <v>1</v>
      </c>
      <c r="E3788" s="2">
        <v>5</v>
      </c>
      <c r="F3788" s="1">
        <v>43297.665277777778</v>
      </c>
      <c r="G3788">
        <v>83.06</v>
      </c>
      <c r="H3788">
        <v>1.83</v>
      </c>
      <c r="I3788">
        <v>1.28</v>
      </c>
      <c r="J3788">
        <v>3</v>
      </c>
      <c r="K3788">
        <v>1.93</v>
      </c>
      <c r="L3788">
        <v>0.21</v>
      </c>
      <c r="M3788">
        <v>0.18</v>
      </c>
      <c r="N3788">
        <v>1.68</v>
      </c>
      <c r="O3788">
        <v>1.68</v>
      </c>
      <c r="P3788">
        <v>1.28</v>
      </c>
      <c r="Q3788">
        <v>1.6</v>
      </c>
      <c r="R3788">
        <v>9.99</v>
      </c>
      <c r="S3788">
        <v>11.18</v>
      </c>
      <c r="T3788">
        <v>5.53</v>
      </c>
      <c r="U3788">
        <v>1.43</v>
      </c>
      <c r="V3788">
        <v>1.41</v>
      </c>
      <c r="W3788">
        <v>69.87</v>
      </c>
      <c r="X3788">
        <v>7.57</v>
      </c>
      <c r="Y3788">
        <v>8.67</v>
      </c>
      <c r="Z3788">
        <v>10.24</v>
      </c>
      <c r="AA3788">
        <v>18.84</v>
      </c>
      <c r="AB3788">
        <v>10.69</v>
      </c>
      <c r="AC3788">
        <v>18.2</v>
      </c>
    </row>
    <row r="3789" spans="1:29" x14ac:dyDescent="0.2">
      <c r="A3789" t="s">
        <v>3786</v>
      </c>
      <c r="B3789" s="2" t="s">
        <v>4747</v>
      </c>
      <c r="C3789" s="2">
        <v>1</v>
      </c>
      <c r="D3789" s="2">
        <v>1</v>
      </c>
      <c r="E3789" s="2">
        <v>5</v>
      </c>
      <c r="F3789" s="1">
        <v>43280.396527777775</v>
      </c>
      <c r="G3789">
        <v>83.06</v>
      </c>
      <c r="H3789">
        <v>2.13</v>
      </c>
      <c r="I3789">
        <v>1.36</v>
      </c>
      <c r="J3789">
        <v>3.83</v>
      </c>
      <c r="K3789">
        <v>2.14</v>
      </c>
      <c r="L3789">
        <v>0.28999999999999998</v>
      </c>
      <c r="M3789">
        <v>0.19</v>
      </c>
      <c r="N3789">
        <v>1.73</v>
      </c>
      <c r="O3789">
        <v>1.75</v>
      </c>
      <c r="P3789">
        <v>1.47</v>
      </c>
      <c r="Q3789">
        <v>1.53</v>
      </c>
      <c r="R3789">
        <v>8.7200000000000006</v>
      </c>
      <c r="S3789">
        <v>12.49</v>
      </c>
      <c r="T3789">
        <v>5.07</v>
      </c>
      <c r="U3789">
        <v>1.67</v>
      </c>
      <c r="V3789">
        <v>1.5</v>
      </c>
      <c r="W3789">
        <v>68.900000000000006</v>
      </c>
      <c r="X3789">
        <v>6.76</v>
      </c>
      <c r="Y3789">
        <v>8.52</v>
      </c>
      <c r="Z3789">
        <v>10.44</v>
      </c>
      <c r="AA3789">
        <v>24.02</v>
      </c>
      <c r="AB3789">
        <v>9.4700000000000006</v>
      </c>
      <c r="AC3789">
        <v>21.08</v>
      </c>
    </row>
    <row r="3790" spans="1:29" x14ac:dyDescent="0.2">
      <c r="A3790" t="s">
        <v>4299</v>
      </c>
      <c r="B3790" s="2" t="s">
        <v>4834</v>
      </c>
      <c r="C3790" s="2">
        <v>1</v>
      </c>
      <c r="D3790" s="2">
        <v>1</v>
      </c>
      <c r="E3790" s="2">
        <v>5</v>
      </c>
      <c r="F3790" s="1">
        <v>43286.588194444441</v>
      </c>
      <c r="G3790">
        <v>83.05</v>
      </c>
      <c r="H3790">
        <v>2.42</v>
      </c>
      <c r="I3790">
        <v>1.5</v>
      </c>
      <c r="J3790">
        <v>3.88</v>
      </c>
      <c r="K3790">
        <v>2.44</v>
      </c>
      <c r="L3790">
        <v>0.2</v>
      </c>
      <c r="M3790">
        <v>0.15</v>
      </c>
      <c r="N3790">
        <v>1.86</v>
      </c>
      <c r="O3790">
        <v>1.87</v>
      </c>
      <c r="P3790">
        <v>1.29</v>
      </c>
      <c r="Q3790">
        <v>1.44</v>
      </c>
      <c r="R3790">
        <v>9</v>
      </c>
      <c r="S3790">
        <v>13.18</v>
      </c>
      <c r="T3790">
        <v>5.03</v>
      </c>
      <c r="U3790">
        <v>1.86</v>
      </c>
      <c r="V3790">
        <v>1.53</v>
      </c>
      <c r="W3790">
        <v>68.209999999999994</v>
      </c>
      <c r="X3790">
        <v>6.04</v>
      </c>
      <c r="Y3790">
        <v>7.53</v>
      </c>
      <c r="Z3790">
        <v>10.51</v>
      </c>
      <c r="AA3790">
        <v>24.02</v>
      </c>
      <c r="AB3790">
        <v>11.87</v>
      </c>
      <c r="AC3790">
        <v>23.34</v>
      </c>
    </row>
    <row r="3791" spans="1:29" x14ac:dyDescent="0.2">
      <c r="A3791" t="s">
        <v>3784</v>
      </c>
      <c r="B3791" s="2" t="s">
        <v>4752</v>
      </c>
      <c r="C3791" s="2">
        <v>1</v>
      </c>
      <c r="D3791" s="2">
        <v>1</v>
      </c>
      <c r="E3791" s="2">
        <v>5</v>
      </c>
      <c r="F3791" s="1">
        <v>43280.393055555556</v>
      </c>
      <c r="G3791">
        <v>83.05</v>
      </c>
      <c r="H3791">
        <v>2.15</v>
      </c>
      <c r="I3791">
        <v>1.35</v>
      </c>
      <c r="J3791">
        <v>3.87</v>
      </c>
      <c r="K3791">
        <v>2.35</v>
      </c>
      <c r="L3791">
        <v>0.28000000000000003</v>
      </c>
      <c r="M3791">
        <v>0.23</v>
      </c>
      <c r="N3791">
        <v>1.65</v>
      </c>
      <c r="O3791">
        <v>1.68</v>
      </c>
      <c r="P3791">
        <v>1.49</v>
      </c>
      <c r="Q3791">
        <v>1.72</v>
      </c>
      <c r="R3791">
        <v>8.93</v>
      </c>
      <c r="S3791">
        <v>11.75</v>
      </c>
      <c r="T3791">
        <v>4.74</v>
      </c>
      <c r="U3791">
        <v>1.9</v>
      </c>
      <c r="V3791">
        <v>1.47</v>
      </c>
      <c r="W3791">
        <v>68.650000000000006</v>
      </c>
      <c r="X3791">
        <v>6.14</v>
      </c>
      <c r="Y3791">
        <v>8.5399999999999991</v>
      </c>
      <c r="Z3791">
        <v>10.31</v>
      </c>
      <c r="AA3791">
        <v>24.68</v>
      </c>
      <c r="AB3791">
        <v>9.02</v>
      </c>
      <c r="AC3791">
        <v>18.03</v>
      </c>
    </row>
    <row r="3792" spans="1:29" x14ac:dyDescent="0.2">
      <c r="A3792" t="s">
        <v>1608</v>
      </c>
      <c r="B3792" s="2" t="s">
        <v>4793</v>
      </c>
      <c r="C3792" s="2">
        <v>1</v>
      </c>
      <c r="D3792" s="2">
        <v>1</v>
      </c>
      <c r="E3792" s="2">
        <v>2</v>
      </c>
      <c r="F3792" s="1">
        <v>42989.543749999997</v>
      </c>
      <c r="G3792">
        <v>83.05</v>
      </c>
      <c r="H3792">
        <v>2.0099999999999998</v>
      </c>
      <c r="I3792">
        <v>1.53</v>
      </c>
      <c r="J3792">
        <v>3.39</v>
      </c>
      <c r="K3792">
        <v>2.19</v>
      </c>
      <c r="L3792">
        <v>0.42</v>
      </c>
      <c r="M3792">
        <v>0.37</v>
      </c>
      <c r="N3792">
        <v>1.86</v>
      </c>
      <c r="O3792">
        <v>1.84</v>
      </c>
      <c r="P3792">
        <v>2.02</v>
      </c>
      <c r="Q3792">
        <v>2.46</v>
      </c>
      <c r="R3792">
        <v>8.2200000000000006</v>
      </c>
      <c r="S3792">
        <v>13.21</v>
      </c>
      <c r="T3792">
        <v>4.1500000000000004</v>
      </c>
      <c r="U3792">
        <v>1.66</v>
      </c>
      <c r="V3792">
        <v>1.53</v>
      </c>
      <c r="W3792">
        <v>71.61</v>
      </c>
      <c r="X3792">
        <v>5.76</v>
      </c>
      <c r="Y3792">
        <v>6.34</v>
      </c>
      <c r="Z3792">
        <v>12.21</v>
      </c>
      <c r="AA3792">
        <v>18.47</v>
      </c>
      <c r="AB3792">
        <v>7.82</v>
      </c>
      <c r="AC3792">
        <v>16.27</v>
      </c>
    </row>
    <row r="3793" spans="1:29" x14ac:dyDescent="0.2">
      <c r="A3793" t="s">
        <v>4211</v>
      </c>
      <c r="B3793" s="2" t="s">
        <v>4860</v>
      </c>
      <c r="C3793" s="2">
        <v>1</v>
      </c>
      <c r="D3793" s="2">
        <v>1</v>
      </c>
      <c r="E3793" s="2">
        <v>5</v>
      </c>
      <c r="F3793" s="1">
        <v>43286.436111111114</v>
      </c>
      <c r="G3793">
        <v>83.05</v>
      </c>
      <c r="H3793">
        <v>2.25</v>
      </c>
      <c r="I3793">
        <v>1.38</v>
      </c>
      <c r="J3793">
        <v>3.2</v>
      </c>
      <c r="K3793">
        <v>2.2599999999999998</v>
      </c>
      <c r="L3793">
        <v>0.24</v>
      </c>
      <c r="M3793">
        <v>0.25</v>
      </c>
      <c r="N3793">
        <v>1.78</v>
      </c>
      <c r="O3793">
        <v>1.77</v>
      </c>
      <c r="P3793">
        <v>1.45</v>
      </c>
      <c r="Q3793">
        <v>1.65</v>
      </c>
      <c r="R3793">
        <v>8.61</v>
      </c>
      <c r="S3793">
        <v>12.68</v>
      </c>
      <c r="T3793">
        <v>4.88</v>
      </c>
      <c r="U3793">
        <v>1.75</v>
      </c>
      <c r="V3793">
        <v>1.53</v>
      </c>
      <c r="W3793">
        <v>69.45</v>
      </c>
      <c r="X3793">
        <v>6.07</v>
      </c>
      <c r="Y3793">
        <v>8</v>
      </c>
      <c r="Z3793">
        <v>9.7200000000000006</v>
      </c>
      <c r="AA3793">
        <v>25.27</v>
      </c>
      <c r="AB3793">
        <v>10.35</v>
      </c>
      <c r="AC3793">
        <v>18.77</v>
      </c>
    </row>
    <row r="3794" spans="1:29" x14ac:dyDescent="0.2">
      <c r="A3794" t="s">
        <v>323</v>
      </c>
      <c r="B3794" s="2" t="s">
        <v>5120</v>
      </c>
      <c r="C3794" s="2">
        <v>2</v>
      </c>
      <c r="D3794" s="2">
        <v>1</v>
      </c>
      <c r="E3794" s="2">
        <v>1</v>
      </c>
      <c r="F3794" s="1">
        <v>42914.623611111114</v>
      </c>
      <c r="G3794">
        <v>83.05</v>
      </c>
      <c r="H3794">
        <v>1.88</v>
      </c>
      <c r="I3794">
        <v>1.45</v>
      </c>
      <c r="J3794">
        <v>2.2999999999999998</v>
      </c>
      <c r="K3794">
        <v>2.17</v>
      </c>
      <c r="L3794">
        <v>0.52</v>
      </c>
      <c r="M3794">
        <v>0.51</v>
      </c>
      <c r="N3794">
        <v>2.06</v>
      </c>
      <c r="O3794">
        <v>2.04</v>
      </c>
      <c r="P3794">
        <v>2.5099999999999998</v>
      </c>
      <c r="Q3794">
        <v>3.19</v>
      </c>
      <c r="R3794">
        <v>5.73</v>
      </c>
      <c r="S3794">
        <v>15.85</v>
      </c>
      <c r="T3794">
        <v>5.0199999999999996</v>
      </c>
      <c r="U3794">
        <v>1.55</v>
      </c>
      <c r="V3794">
        <v>1.63</v>
      </c>
      <c r="W3794">
        <v>71.989999999999995</v>
      </c>
      <c r="X3794">
        <v>8.24</v>
      </c>
      <c r="Y3794">
        <v>9.94</v>
      </c>
      <c r="Z3794">
        <v>14.49</v>
      </c>
      <c r="AA3794">
        <v>32.4</v>
      </c>
      <c r="AB3794">
        <v>12.26</v>
      </c>
      <c r="AC3794">
        <v>33.61</v>
      </c>
    </row>
    <row r="3795" spans="1:29" x14ac:dyDescent="0.2">
      <c r="A3795" t="s">
        <v>483</v>
      </c>
      <c r="B3795" s="2" t="s">
        <v>5123</v>
      </c>
      <c r="C3795" s="2">
        <v>2</v>
      </c>
      <c r="D3795" s="2">
        <v>2</v>
      </c>
      <c r="E3795" s="2">
        <v>1</v>
      </c>
      <c r="F3795" s="1">
        <v>42921.621527777781</v>
      </c>
      <c r="G3795">
        <v>83.04</v>
      </c>
      <c r="H3795">
        <v>1.84</v>
      </c>
      <c r="I3795">
        <v>1.35</v>
      </c>
      <c r="J3795">
        <v>2.85</v>
      </c>
      <c r="K3795">
        <v>2.1800000000000002</v>
      </c>
      <c r="L3795">
        <v>0.56000000000000005</v>
      </c>
      <c r="M3795">
        <v>0.78</v>
      </c>
      <c r="N3795">
        <v>1.7</v>
      </c>
      <c r="O3795">
        <v>1.68</v>
      </c>
      <c r="P3795">
        <v>2.5099999999999998</v>
      </c>
      <c r="Q3795">
        <v>3.59</v>
      </c>
      <c r="R3795">
        <v>7.42</v>
      </c>
      <c r="S3795">
        <v>13</v>
      </c>
      <c r="T3795">
        <v>4.1100000000000003</v>
      </c>
      <c r="U3795">
        <v>1.7</v>
      </c>
      <c r="V3795">
        <v>1.48</v>
      </c>
      <c r="W3795">
        <v>72.400000000000006</v>
      </c>
      <c r="X3795">
        <v>5.44</v>
      </c>
      <c r="Y3795">
        <v>7.59</v>
      </c>
      <c r="Z3795">
        <v>11.33</v>
      </c>
      <c r="AA3795">
        <v>22.77</v>
      </c>
      <c r="AB3795">
        <v>7.99</v>
      </c>
      <c r="AC3795">
        <v>14.34</v>
      </c>
    </row>
    <row r="3796" spans="1:29" x14ac:dyDescent="0.2">
      <c r="A3796" t="s">
        <v>1456</v>
      </c>
      <c r="B3796" s="2" t="s">
        <v>5102</v>
      </c>
      <c r="C3796" s="2">
        <v>2</v>
      </c>
      <c r="D3796" s="2">
        <v>1</v>
      </c>
      <c r="E3796" s="2">
        <v>2</v>
      </c>
      <c r="F3796" s="1">
        <v>42979.480555555558</v>
      </c>
      <c r="G3796">
        <v>83.04</v>
      </c>
      <c r="H3796">
        <v>2.12</v>
      </c>
      <c r="I3796">
        <v>1.53</v>
      </c>
      <c r="J3796">
        <v>3.93</v>
      </c>
      <c r="K3796">
        <v>2.31</v>
      </c>
      <c r="L3796">
        <v>0.4</v>
      </c>
      <c r="M3796">
        <v>0.23</v>
      </c>
      <c r="N3796">
        <v>1.83</v>
      </c>
      <c r="O3796">
        <v>1.84</v>
      </c>
      <c r="P3796">
        <v>1.95</v>
      </c>
      <c r="Q3796">
        <v>2.15</v>
      </c>
      <c r="R3796">
        <v>8.1199999999999992</v>
      </c>
      <c r="S3796">
        <v>13.17</v>
      </c>
      <c r="T3796">
        <v>4.76</v>
      </c>
      <c r="U3796">
        <v>1.87</v>
      </c>
      <c r="V3796">
        <v>1.56</v>
      </c>
      <c r="W3796">
        <v>70.11</v>
      </c>
      <c r="X3796">
        <v>7.17</v>
      </c>
      <c r="Y3796">
        <v>8.1300000000000008</v>
      </c>
      <c r="Z3796">
        <v>14.66</v>
      </c>
      <c r="AA3796">
        <v>19.98</v>
      </c>
      <c r="AB3796">
        <v>7.09</v>
      </c>
      <c r="AC3796">
        <v>21.88</v>
      </c>
    </row>
    <row r="3797" spans="1:29" x14ac:dyDescent="0.2">
      <c r="A3797" t="s">
        <v>4052</v>
      </c>
      <c r="B3797" s="2" t="s">
        <v>4814</v>
      </c>
      <c r="C3797" s="2">
        <v>1</v>
      </c>
      <c r="D3797" s="2">
        <v>2</v>
      </c>
      <c r="E3797" s="2">
        <v>5</v>
      </c>
      <c r="F3797" s="1">
        <v>43283.615972222222</v>
      </c>
      <c r="G3797">
        <v>83.04</v>
      </c>
      <c r="H3797">
        <v>2.08</v>
      </c>
      <c r="I3797">
        <v>1.36</v>
      </c>
      <c r="J3797">
        <v>3.71</v>
      </c>
      <c r="K3797">
        <v>2.19</v>
      </c>
      <c r="L3797">
        <v>0.16</v>
      </c>
      <c r="M3797">
        <v>0.1</v>
      </c>
      <c r="N3797">
        <v>1.83</v>
      </c>
      <c r="O3797">
        <v>1.84</v>
      </c>
      <c r="P3797">
        <v>1.21</v>
      </c>
      <c r="Q3797">
        <v>1.37</v>
      </c>
      <c r="R3797">
        <v>9.2200000000000006</v>
      </c>
      <c r="S3797">
        <v>12.67</v>
      </c>
      <c r="T3797">
        <v>5.66</v>
      </c>
      <c r="U3797">
        <v>1.59</v>
      </c>
      <c r="V3797">
        <v>1.49</v>
      </c>
      <c r="W3797">
        <v>68.53</v>
      </c>
      <c r="X3797">
        <v>7.34</v>
      </c>
      <c r="Y3797">
        <v>9.0500000000000007</v>
      </c>
      <c r="Z3797">
        <v>10.94</v>
      </c>
      <c r="AA3797">
        <v>23.83</v>
      </c>
      <c r="AB3797">
        <v>12.02</v>
      </c>
      <c r="AC3797">
        <v>26.89</v>
      </c>
    </row>
    <row r="3798" spans="1:29" x14ac:dyDescent="0.2">
      <c r="A3798" t="s">
        <v>4528</v>
      </c>
      <c r="B3798" s="2" t="s">
        <v>4708</v>
      </c>
      <c r="C3798" s="2">
        <v>1</v>
      </c>
      <c r="D3798" s="2">
        <v>1</v>
      </c>
      <c r="E3798" s="2">
        <v>5</v>
      </c>
      <c r="F3798" s="1">
        <v>43297.668055555558</v>
      </c>
      <c r="G3798">
        <v>83.04</v>
      </c>
      <c r="H3798">
        <v>2.19</v>
      </c>
      <c r="I3798">
        <v>1.38</v>
      </c>
      <c r="J3798">
        <v>3.1</v>
      </c>
      <c r="K3798">
        <v>2.0499999999999998</v>
      </c>
      <c r="L3798">
        <v>0.16</v>
      </c>
      <c r="M3798">
        <v>0.11</v>
      </c>
      <c r="N3798">
        <v>1.8</v>
      </c>
      <c r="O3798">
        <v>1.81</v>
      </c>
      <c r="P3798">
        <v>1.18</v>
      </c>
      <c r="Q3798">
        <v>1.19</v>
      </c>
      <c r="R3798">
        <v>9.9499999999999993</v>
      </c>
      <c r="S3798">
        <v>12.14</v>
      </c>
      <c r="T3798">
        <v>4.87</v>
      </c>
      <c r="U3798">
        <v>1.81</v>
      </c>
      <c r="V3798">
        <v>1.55</v>
      </c>
      <c r="W3798">
        <v>69.08</v>
      </c>
      <c r="X3798">
        <v>5.96</v>
      </c>
      <c r="Y3798">
        <v>6.88</v>
      </c>
      <c r="Z3798">
        <v>10.26</v>
      </c>
      <c r="AA3798">
        <v>20.12</v>
      </c>
      <c r="AB3798">
        <v>9.7100000000000009</v>
      </c>
      <c r="AC3798">
        <v>15.88</v>
      </c>
    </row>
    <row r="3799" spans="1:29" x14ac:dyDescent="0.2">
      <c r="A3799" t="s">
        <v>249</v>
      </c>
      <c r="B3799" s="2" t="s">
        <v>4857</v>
      </c>
      <c r="C3799" s="2">
        <v>1</v>
      </c>
      <c r="D3799" s="2">
        <v>1</v>
      </c>
      <c r="E3799" s="2">
        <v>1</v>
      </c>
      <c r="F3799" s="1">
        <v>42908.599305555559</v>
      </c>
      <c r="G3799">
        <v>83.04</v>
      </c>
      <c r="H3799">
        <v>2.1800000000000002</v>
      </c>
      <c r="I3799">
        <v>1.52</v>
      </c>
      <c r="J3799">
        <v>2.4500000000000002</v>
      </c>
      <c r="K3799">
        <v>2.58</v>
      </c>
      <c r="L3799">
        <v>0.56999999999999995</v>
      </c>
      <c r="M3799">
        <v>0.63</v>
      </c>
      <c r="N3799">
        <v>2.1</v>
      </c>
      <c r="O3799">
        <v>2.08</v>
      </c>
      <c r="P3799">
        <v>2.94</v>
      </c>
      <c r="Q3799">
        <v>3.94</v>
      </c>
      <c r="R3799">
        <v>4.66</v>
      </c>
      <c r="S3799">
        <v>16.489999999999998</v>
      </c>
      <c r="T3799">
        <v>5.39</v>
      </c>
      <c r="U3799">
        <v>1.81</v>
      </c>
      <c r="V3799">
        <v>1.7</v>
      </c>
      <c r="W3799">
        <v>72.78</v>
      </c>
      <c r="X3799">
        <v>9.25</v>
      </c>
      <c r="Y3799">
        <v>10.45</v>
      </c>
      <c r="Z3799">
        <v>18.72</v>
      </c>
      <c r="AA3799">
        <v>35.18</v>
      </c>
      <c r="AB3799">
        <v>13.62</v>
      </c>
      <c r="AC3799">
        <v>41.82</v>
      </c>
    </row>
    <row r="3800" spans="1:29" x14ac:dyDescent="0.2">
      <c r="A3800" t="s">
        <v>4206</v>
      </c>
      <c r="B3800" s="2" t="s">
        <v>5058</v>
      </c>
      <c r="C3800" s="2">
        <v>2</v>
      </c>
      <c r="D3800" s="2">
        <v>1</v>
      </c>
      <c r="E3800" s="2">
        <v>5</v>
      </c>
      <c r="F3800" s="1">
        <v>43286.430555555555</v>
      </c>
      <c r="G3800">
        <v>83.04</v>
      </c>
      <c r="H3800">
        <v>2.23</v>
      </c>
      <c r="I3800">
        <v>1.34</v>
      </c>
      <c r="J3800">
        <v>3.88</v>
      </c>
      <c r="K3800">
        <v>2.27</v>
      </c>
      <c r="L3800">
        <v>0.27</v>
      </c>
      <c r="M3800">
        <v>0.22</v>
      </c>
      <c r="N3800">
        <v>1.64</v>
      </c>
      <c r="O3800">
        <v>1.65</v>
      </c>
      <c r="P3800">
        <v>1.42</v>
      </c>
      <c r="Q3800">
        <v>1.51</v>
      </c>
      <c r="R3800">
        <v>8.86</v>
      </c>
      <c r="S3800">
        <v>11.71</v>
      </c>
      <c r="T3800">
        <v>5.52</v>
      </c>
      <c r="U3800">
        <v>1.85</v>
      </c>
      <c r="V3800">
        <v>1.47</v>
      </c>
      <c r="W3800">
        <v>68.430000000000007</v>
      </c>
      <c r="X3800">
        <v>6.58</v>
      </c>
      <c r="Y3800">
        <v>9.19</v>
      </c>
      <c r="Z3800">
        <v>11.11</v>
      </c>
      <c r="AA3800">
        <v>23.22</v>
      </c>
      <c r="AB3800">
        <v>8.18</v>
      </c>
      <c r="AC3800">
        <v>22.34</v>
      </c>
    </row>
    <row r="3801" spans="1:29" x14ac:dyDescent="0.2">
      <c r="A3801" t="s">
        <v>1354</v>
      </c>
      <c r="B3801" s="2" t="s">
        <v>5083</v>
      </c>
      <c r="C3801" s="2">
        <v>2</v>
      </c>
      <c r="D3801" s="2">
        <v>2</v>
      </c>
      <c r="E3801" s="2">
        <v>2</v>
      </c>
      <c r="F3801" s="1">
        <v>42976.388194444444</v>
      </c>
      <c r="G3801">
        <v>83.04</v>
      </c>
      <c r="H3801">
        <v>1.63</v>
      </c>
      <c r="I3801">
        <v>1.19</v>
      </c>
      <c r="J3801">
        <v>2.63</v>
      </c>
      <c r="K3801">
        <v>1.91</v>
      </c>
      <c r="L3801">
        <v>0.4</v>
      </c>
      <c r="M3801">
        <v>0.37</v>
      </c>
      <c r="N3801">
        <v>1.47</v>
      </c>
      <c r="O3801">
        <v>1.47</v>
      </c>
      <c r="P3801">
        <v>1.85</v>
      </c>
      <c r="Q3801">
        <v>2.46</v>
      </c>
      <c r="R3801">
        <v>8.65</v>
      </c>
      <c r="S3801">
        <v>10.42</v>
      </c>
      <c r="T3801">
        <v>4.1100000000000003</v>
      </c>
      <c r="U3801">
        <v>1.44</v>
      </c>
      <c r="V3801">
        <v>1.34</v>
      </c>
      <c r="W3801">
        <v>72.209999999999994</v>
      </c>
      <c r="X3801">
        <v>6.65</v>
      </c>
      <c r="Y3801">
        <v>8.5</v>
      </c>
      <c r="Z3801">
        <v>10.87</v>
      </c>
      <c r="AA3801">
        <v>19.47</v>
      </c>
      <c r="AB3801">
        <v>8.0299999999999994</v>
      </c>
      <c r="AC3801">
        <v>12.58</v>
      </c>
    </row>
    <row r="3802" spans="1:29" x14ac:dyDescent="0.2">
      <c r="A3802" t="s">
        <v>4437</v>
      </c>
      <c r="B3802" s="2" t="s">
        <v>4711</v>
      </c>
      <c r="C3802" s="2">
        <v>1</v>
      </c>
      <c r="D3802" s="2">
        <v>1</v>
      </c>
      <c r="E3802" s="2">
        <v>5</v>
      </c>
      <c r="F3802" s="1">
        <v>43291.616666666669</v>
      </c>
      <c r="G3802">
        <v>83.03</v>
      </c>
      <c r="H3802">
        <v>2.0299999999999998</v>
      </c>
      <c r="I3802">
        <v>1.64</v>
      </c>
      <c r="J3802">
        <v>4.41</v>
      </c>
      <c r="K3802">
        <v>2.2999999999999998</v>
      </c>
      <c r="L3802">
        <v>0.43</v>
      </c>
      <c r="M3802">
        <v>0.2</v>
      </c>
      <c r="N3802">
        <v>1.85</v>
      </c>
      <c r="O3802">
        <v>1.87</v>
      </c>
      <c r="P3802">
        <v>1.65</v>
      </c>
      <c r="Q3802">
        <v>1.7</v>
      </c>
      <c r="R3802">
        <v>7.35</v>
      </c>
      <c r="S3802">
        <v>14.01</v>
      </c>
      <c r="T3802">
        <v>4.59</v>
      </c>
      <c r="U3802">
        <v>1.38</v>
      </c>
      <c r="V3802">
        <v>1.44</v>
      </c>
      <c r="W3802">
        <v>68.38</v>
      </c>
      <c r="X3802">
        <v>7.37</v>
      </c>
      <c r="Y3802">
        <v>9.25</v>
      </c>
      <c r="Z3802">
        <v>14.24</v>
      </c>
      <c r="AA3802">
        <v>18.71</v>
      </c>
      <c r="AB3802">
        <v>8.75</v>
      </c>
      <c r="AC3802">
        <v>26.98</v>
      </c>
    </row>
    <row r="3803" spans="1:29" x14ac:dyDescent="0.2">
      <c r="A3803" t="s">
        <v>4268</v>
      </c>
      <c r="B3803" s="2" t="s">
        <v>4711</v>
      </c>
      <c r="C3803" s="2">
        <v>1</v>
      </c>
      <c r="D3803" s="2">
        <v>2</v>
      </c>
      <c r="E3803" s="2">
        <v>5</v>
      </c>
      <c r="F3803" s="1">
        <v>43286.551388888889</v>
      </c>
      <c r="G3803">
        <v>83.03</v>
      </c>
      <c r="H3803">
        <v>1.99</v>
      </c>
      <c r="I3803">
        <v>1.29</v>
      </c>
      <c r="J3803">
        <v>3.6</v>
      </c>
      <c r="K3803">
        <v>2.08</v>
      </c>
      <c r="L3803">
        <v>0.2</v>
      </c>
      <c r="M3803">
        <v>0.15</v>
      </c>
      <c r="N3803">
        <v>1.68</v>
      </c>
      <c r="O3803">
        <v>1.69</v>
      </c>
      <c r="P3803">
        <v>1.35</v>
      </c>
      <c r="Q3803">
        <v>1.54</v>
      </c>
      <c r="R3803">
        <v>9.2899999999999991</v>
      </c>
      <c r="S3803">
        <v>11.7</v>
      </c>
      <c r="T3803">
        <v>5.32</v>
      </c>
      <c r="U3803">
        <v>1.64</v>
      </c>
      <c r="V3803">
        <v>1.44</v>
      </c>
      <c r="W3803">
        <v>69.569999999999993</v>
      </c>
      <c r="X3803">
        <v>6.26</v>
      </c>
      <c r="Y3803">
        <v>7.98</v>
      </c>
      <c r="Z3803">
        <v>9.41</v>
      </c>
      <c r="AA3803">
        <v>21.97</v>
      </c>
      <c r="AB3803">
        <v>10.98</v>
      </c>
      <c r="AC3803">
        <v>20.46</v>
      </c>
    </row>
    <row r="3804" spans="1:29" x14ac:dyDescent="0.2">
      <c r="A3804" t="s">
        <v>1832</v>
      </c>
      <c r="B3804" s="2" t="s">
        <v>4974</v>
      </c>
      <c r="C3804" s="2">
        <v>2</v>
      </c>
      <c r="D3804" s="2">
        <v>1</v>
      </c>
      <c r="E3804" s="2">
        <v>2</v>
      </c>
      <c r="F3804" s="1">
        <v>42990.606944444444</v>
      </c>
      <c r="G3804">
        <v>83.03</v>
      </c>
      <c r="H3804">
        <v>2.2999999999999998</v>
      </c>
      <c r="I3804">
        <v>1.61</v>
      </c>
      <c r="J3804">
        <v>2.71</v>
      </c>
      <c r="K3804">
        <v>2.6</v>
      </c>
      <c r="L3804">
        <v>0.25</v>
      </c>
      <c r="M3804">
        <v>0.26</v>
      </c>
      <c r="N3804">
        <v>1.99</v>
      </c>
      <c r="O3804">
        <v>2.02</v>
      </c>
      <c r="P3804">
        <v>1.46</v>
      </c>
      <c r="Q3804">
        <v>1.55</v>
      </c>
      <c r="R3804">
        <v>8.1199999999999992</v>
      </c>
      <c r="S3804">
        <v>13.86</v>
      </c>
      <c r="T3804">
        <v>4.13</v>
      </c>
      <c r="U3804">
        <v>1.89</v>
      </c>
      <c r="V3804">
        <v>1.58</v>
      </c>
      <c r="W3804">
        <v>69.89</v>
      </c>
      <c r="X3804">
        <v>6.42</v>
      </c>
      <c r="Y3804">
        <v>7.31</v>
      </c>
      <c r="Z3804">
        <v>14.82</v>
      </c>
      <c r="AA3804">
        <v>20.12</v>
      </c>
      <c r="AB3804">
        <v>10.15</v>
      </c>
      <c r="AC3804">
        <v>18.43</v>
      </c>
    </row>
    <row r="3805" spans="1:29" x14ac:dyDescent="0.2">
      <c r="A3805" t="s">
        <v>4007</v>
      </c>
      <c r="B3805" s="2" t="s">
        <v>4962</v>
      </c>
      <c r="C3805" s="2">
        <v>2</v>
      </c>
      <c r="D3805" s="2">
        <v>1</v>
      </c>
      <c r="E3805" s="2">
        <v>5</v>
      </c>
      <c r="F3805" s="1">
        <v>43283.557638888888</v>
      </c>
      <c r="G3805">
        <v>83.03</v>
      </c>
      <c r="H3805">
        <v>1.99</v>
      </c>
      <c r="I3805">
        <v>1.22</v>
      </c>
      <c r="J3805">
        <v>3.55</v>
      </c>
      <c r="K3805">
        <v>1.92</v>
      </c>
      <c r="L3805">
        <v>0.3</v>
      </c>
      <c r="M3805">
        <v>0.28000000000000003</v>
      </c>
      <c r="N3805">
        <v>1.46</v>
      </c>
      <c r="O3805">
        <v>1.49</v>
      </c>
      <c r="P3805">
        <v>1.53</v>
      </c>
      <c r="Q3805">
        <v>1.79</v>
      </c>
      <c r="R3805">
        <v>9.7200000000000006</v>
      </c>
      <c r="S3805">
        <v>10.28</v>
      </c>
      <c r="T3805">
        <v>5.09</v>
      </c>
      <c r="U3805">
        <v>1.68</v>
      </c>
      <c r="V3805">
        <v>1.38</v>
      </c>
      <c r="W3805">
        <v>70.260000000000005</v>
      </c>
      <c r="X3805">
        <v>6.41</v>
      </c>
      <c r="Y3805">
        <v>7.79</v>
      </c>
      <c r="Z3805">
        <v>8.86</v>
      </c>
      <c r="AA3805">
        <v>19.93</v>
      </c>
      <c r="AB3805">
        <v>8.09</v>
      </c>
      <c r="AC3805">
        <v>13.15</v>
      </c>
    </row>
    <row r="3806" spans="1:29" x14ac:dyDescent="0.2">
      <c r="A3806" t="s">
        <v>344</v>
      </c>
      <c r="B3806" s="2" t="s">
        <v>5089</v>
      </c>
      <c r="C3806" s="2">
        <v>2</v>
      </c>
      <c r="D3806" s="2">
        <v>2</v>
      </c>
      <c r="E3806" s="2">
        <v>1</v>
      </c>
      <c r="F3806" s="1">
        <v>42914.676388888889</v>
      </c>
      <c r="G3806">
        <v>83.03</v>
      </c>
      <c r="H3806">
        <v>2.08</v>
      </c>
      <c r="I3806">
        <v>1.46</v>
      </c>
      <c r="J3806">
        <v>1.65</v>
      </c>
      <c r="K3806">
        <v>2.5499999999999998</v>
      </c>
      <c r="L3806">
        <v>0.56000000000000005</v>
      </c>
      <c r="M3806">
        <v>0.53</v>
      </c>
      <c r="N3806">
        <v>2.0699999999999998</v>
      </c>
      <c r="O3806">
        <v>2.0699999999999998</v>
      </c>
      <c r="P3806">
        <v>2.87</v>
      </c>
      <c r="Q3806">
        <v>3.45</v>
      </c>
      <c r="R3806">
        <v>4.83</v>
      </c>
      <c r="S3806">
        <v>16.21</v>
      </c>
      <c r="T3806">
        <v>5.25</v>
      </c>
      <c r="U3806">
        <v>1.85</v>
      </c>
      <c r="V3806">
        <v>1.69</v>
      </c>
      <c r="W3806">
        <v>72.73</v>
      </c>
      <c r="X3806">
        <v>9.1199999999999992</v>
      </c>
      <c r="Y3806">
        <v>9.4600000000000009</v>
      </c>
      <c r="Z3806">
        <v>18.91</v>
      </c>
      <c r="AA3806">
        <v>34.65</v>
      </c>
      <c r="AB3806">
        <v>12.38</v>
      </c>
      <c r="AC3806">
        <v>39.43</v>
      </c>
    </row>
    <row r="3807" spans="1:29" x14ac:dyDescent="0.2">
      <c r="A3807" t="s">
        <v>590</v>
      </c>
      <c r="B3807" s="2" t="s">
        <v>4874</v>
      </c>
      <c r="C3807" s="2">
        <v>1</v>
      </c>
      <c r="D3807" s="2">
        <v>2</v>
      </c>
      <c r="E3807" s="2">
        <v>1</v>
      </c>
      <c r="F3807" s="1">
        <v>42922.703472222223</v>
      </c>
      <c r="G3807">
        <v>83.02</v>
      </c>
      <c r="H3807">
        <v>1.75</v>
      </c>
      <c r="I3807">
        <v>1.24</v>
      </c>
      <c r="J3807">
        <v>2.36</v>
      </c>
      <c r="K3807">
        <v>2.0299999999999998</v>
      </c>
      <c r="L3807">
        <v>0.44</v>
      </c>
      <c r="M3807">
        <v>0.41</v>
      </c>
      <c r="N3807">
        <v>1.76</v>
      </c>
      <c r="O3807">
        <v>1.77</v>
      </c>
      <c r="P3807">
        <v>2.09</v>
      </c>
      <c r="Q3807">
        <v>2.62</v>
      </c>
      <c r="R3807">
        <v>7.31</v>
      </c>
      <c r="S3807">
        <v>13.08</v>
      </c>
      <c r="T3807">
        <v>4.6399999999999997</v>
      </c>
      <c r="U3807">
        <v>1.59</v>
      </c>
      <c r="V3807">
        <v>1.48</v>
      </c>
      <c r="W3807">
        <v>71.89</v>
      </c>
      <c r="X3807">
        <v>7.7</v>
      </c>
      <c r="Y3807">
        <v>10.11</v>
      </c>
      <c r="Z3807">
        <v>11.98</v>
      </c>
      <c r="AA3807">
        <v>29.8</v>
      </c>
      <c r="AB3807">
        <v>11.44</v>
      </c>
      <c r="AC3807">
        <v>25.19</v>
      </c>
    </row>
    <row r="3808" spans="1:29" x14ac:dyDescent="0.2">
      <c r="A3808" t="s">
        <v>3741</v>
      </c>
      <c r="B3808" s="2" t="s">
        <v>4754</v>
      </c>
      <c r="C3808" s="2">
        <v>1</v>
      </c>
      <c r="D3808" s="2">
        <v>1</v>
      </c>
      <c r="E3808" s="2">
        <v>4</v>
      </c>
      <c r="F3808" s="1">
        <v>43217.629861111112</v>
      </c>
      <c r="G3808">
        <v>83.02</v>
      </c>
      <c r="H3808">
        <v>1.88</v>
      </c>
      <c r="I3808">
        <v>1.31</v>
      </c>
      <c r="J3808">
        <v>2.97</v>
      </c>
      <c r="K3808">
        <v>2.42</v>
      </c>
      <c r="L3808">
        <v>0.71</v>
      </c>
      <c r="M3808">
        <v>0.32</v>
      </c>
      <c r="N3808">
        <v>1.83</v>
      </c>
      <c r="O3808">
        <v>1.8</v>
      </c>
      <c r="P3808">
        <v>3.36</v>
      </c>
      <c r="Q3808">
        <v>3.8</v>
      </c>
      <c r="R3808">
        <v>3.26</v>
      </c>
      <c r="S3808">
        <v>15.4</v>
      </c>
      <c r="T3808">
        <v>5.37</v>
      </c>
      <c r="U3808">
        <v>2.12</v>
      </c>
      <c r="V3808">
        <v>1.62</v>
      </c>
      <c r="W3808">
        <v>73.44</v>
      </c>
      <c r="X3808">
        <v>21.71</v>
      </c>
      <c r="Y3808">
        <v>21.93</v>
      </c>
      <c r="Z3808">
        <v>36.29</v>
      </c>
      <c r="AA3808">
        <v>50.82</v>
      </c>
      <c r="AB3808">
        <v>13.05</v>
      </c>
      <c r="AC3808">
        <v>75.28</v>
      </c>
    </row>
    <row r="3809" spans="1:29" x14ac:dyDescent="0.2">
      <c r="A3809" t="s">
        <v>1159</v>
      </c>
      <c r="B3809" s="2" t="s">
        <v>5001</v>
      </c>
      <c r="C3809" s="2">
        <v>2</v>
      </c>
      <c r="D3809" s="2">
        <v>2</v>
      </c>
      <c r="E3809" s="2">
        <v>2</v>
      </c>
      <c r="F3809" s="1">
        <v>42965.463888888888</v>
      </c>
      <c r="G3809">
        <v>83.02</v>
      </c>
      <c r="H3809">
        <v>1.93</v>
      </c>
      <c r="I3809">
        <v>1.4</v>
      </c>
      <c r="J3809">
        <v>4.71</v>
      </c>
      <c r="K3809">
        <v>1.82</v>
      </c>
      <c r="L3809">
        <v>0.46</v>
      </c>
      <c r="M3809">
        <v>0.61</v>
      </c>
      <c r="N3809">
        <v>1.62</v>
      </c>
      <c r="O3809">
        <v>1.58</v>
      </c>
      <c r="P3809">
        <v>2.0699999999999998</v>
      </c>
      <c r="Q3809">
        <v>2.67</v>
      </c>
      <c r="R3809">
        <v>8.41</v>
      </c>
      <c r="S3809">
        <v>11.94</v>
      </c>
      <c r="T3809">
        <v>4.96</v>
      </c>
      <c r="U3809">
        <v>1.69</v>
      </c>
      <c r="V3809">
        <v>1.54</v>
      </c>
      <c r="W3809">
        <v>69.78</v>
      </c>
      <c r="X3809">
        <v>8.3000000000000007</v>
      </c>
      <c r="Y3809">
        <v>8.51</v>
      </c>
      <c r="Z3809">
        <v>14.71</v>
      </c>
      <c r="AA3809">
        <v>17.170000000000002</v>
      </c>
      <c r="AB3809">
        <v>4.82</v>
      </c>
      <c r="AC3809">
        <v>21.28</v>
      </c>
    </row>
    <row r="3810" spans="1:29" x14ac:dyDescent="0.2">
      <c r="A3810" t="s">
        <v>3649</v>
      </c>
      <c r="B3810" s="2" t="s">
        <v>4903</v>
      </c>
      <c r="C3810" s="2">
        <v>1</v>
      </c>
      <c r="D3810" s="2">
        <v>2</v>
      </c>
      <c r="E3810" s="2">
        <v>4</v>
      </c>
      <c r="F3810" s="1">
        <v>43216.599305555559</v>
      </c>
      <c r="G3810">
        <v>83.02</v>
      </c>
      <c r="H3810">
        <v>2.09</v>
      </c>
      <c r="I3810">
        <v>1.34</v>
      </c>
      <c r="J3810">
        <v>1.21</v>
      </c>
      <c r="K3810">
        <v>2.88</v>
      </c>
      <c r="L3810">
        <v>0.67</v>
      </c>
      <c r="M3810">
        <v>0.34</v>
      </c>
      <c r="N3810">
        <v>2.0499999999999998</v>
      </c>
      <c r="O3810">
        <v>1.99</v>
      </c>
      <c r="P3810">
        <v>3.37</v>
      </c>
      <c r="Q3810">
        <v>3.93</v>
      </c>
      <c r="R3810">
        <v>1.39</v>
      </c>
      <c r="S3810">
        <v>17.11</v>
      </c>
      <c r="T3810">
        <v>4.07</v>
      </c>
      <c r="U3810">
        <v>2.4300000000000002</v>
      </c>
      <c r="V3810">
        <v>1.72</v>
      </c>
      <c r="W3810">
        <v>74.47</v>
      </c>
      <c r="X3810">
        <v>18.78</v>
      </c>
      <c r="Y3810">
        <v>23.99</v>
      </c>
      <c r="Z3810">
        <v>37.729999999999997</v>
      </c>
      <c r="AA3810">
        <v>74.209999999999994</v>
      </c>
      <c r="AB3810">
        <v>19.73</v>
      </c>
      <c r="AC3810">
        <v>78.78</v>
      </c>
    </row>
    <row r="3811" spans="1:29" x14ac:dyDescent="0.2">
      <c r="A3811" t="s">
        <v>3153</v>
      </c>
      <c r="B3811" s="2" t="s">
        <v>5170</v>
      </c>
      <c r="C3811" s="2">
        <v>2</v>
      </c>
      <c r="D3811" s="2">
        <v>2</v>
      </c>
      <c r="E3811" s="2">
        <v>4</v>
      </c>
      <c r="F3811" s="1">
        <v>43195.601388888892</v>
      </c>
      <c r="G3811">
        <v>83.01</v>
      </c>
      <c r="H3811">
        <v>2</v>
      </c>
      <c r="I3811">
        <v>1.31</v>
      </c>
      <c r="J3811">
        <v>1.47</v>
      </c>
      <c r="K3811">
        <v>2.73</v>
      </c>
      <c r="L3811">
        <v>0.7</v>
      </c>
      <c r="M3811">
        <v>0.51</v>
      </c>
      <c r="N3811">
        <v>2.08</v>
      </c>
      <c r="O3811">
        <v>2.02</v>
      </c>
      <c r="P3811">
        <v>3.45</v>
      </c>
      <c r="Q3811">
        <v>3.79</v>
      </c>
      <c r="R3811">
        <v>0.94</v>
      </c>
      <c r="S3811">
        <v>18.16</v>
      </c>
      <c r="T3811">
        <v>3.78</v>
      </c>
      <c r="U3811">
        <v>2.4700000000000002</v>
      </c>
      <c r="V3811">
        <v>1.77</v>
      </c>
      <c r="W3811">
        <v>73.81</v>
      </c>
      <c r="X3811">
        <v>19.77</v>
      </c>
      <c r="Y3811">
        <v>25.27</v>
      </c>
      <c r="Z3811">
        <v>42.63</v>
      </c>
      <c r="AA3811">
        <v>80.650000000000006</v>
      </c>
      <c r="AB3811">
        <v>16.64</v>
      </c>
      <c r="AC3811">
        <v>75.02</v>
      </c>
    </row>
    <row r="3812" spans="1:29" x14ac:dyDescent="0.2">
      <c r="A3812" t="s">
        <v>4593</v>
      </c>
      <c r="B3812" s="2" t="s">
        <v>4952</v>
      </c>
      <c r="C3812" s="2">
        <v>2</v>
      </c>
      <c r="D3812" s="2">
        <v>2</v>
      </c>
      <c r="E3812" s="2">
        <v>5</v>
      </c>
      <c r="F3812" s="1">
        <v>43304.654861111114</v>
      </c>
      <c r="G3812">
        <v>83.01</v>
      </c>
      <c r="H3812">
        <v>2.29</v>
      </c>
      <c r="I3812">
        <v>1.47</v>
      </c>
      <c r="J3812">
        <v>4.01</v>
      </c>
      <c r="K3812">
        <v>2.33</v>
      </c>
      <c r="L3812">
        <v>0.23</v>
      </c>
      <c r="M3812">
        <v>0.17</v>
      </c>
      <c r="N3812">
        <v>1.8</v>
      </c>
      <c r="O3812">
        <v>1.81</v>
      </c>
      <c r="P3812">
        <v>1.4</v>
      </c>
      <c r="Q3812">
        <v>1.61</v>
      </c>
      <c r="R3812">
        <v>9.2799999999999994</v>
      </c>
      <c r="S3812">
        <v>12.51</v>
      </c>
      <c r="T3812">
        <v>5.12</v>
      </c>
      <c r="U3812">
        <v>1.92</v>
      </c>
      <c r="V3812">
        <v>1.54</v>
      </c>
      <c r="W3812">
        <v>68.52</v>
      </c>
      <c r="X3812">
        <v>6.12</v>
      </c>
      <c r="Y3812">
        <v>7.98</v>
      </c>
      <c r="Z3812">
        <v>10.93</v>
      </c>
      <c r="AA3812">
        <v>19.79</v>
      </c>
      <c r="AB3812">
        <v>8.17</v>
      </c>
      <c r="AC3812">
        <v>19.05</v>
      </c>
    </row>
    <row r="3813" spans="1:29" x14ac:dyDescent="0.2">
      <c r="A3813" t="s">
        <v>4200</v>
      </c>
      <c r="B3813" s="2" t="s">
        <v>5034</v>
      </c>
      <c r="C3813" s="2">
        <v>2</v>
      </c>
      <c r="D3813" s="2">
        <v>1</v>
      </c>
      <c r="E3813" s="2">
        <v>5</v>
      </c>
      <c r="F3813" s="1">
        <v>43286.421527777777</v>
      </c>
      <c r="G3813">
        <v>83.01</v>
      </c>
      <c r="H3813">
        <v>2.17</v>
      </c>
      <c r="I3813">
        <v>1.3</v>
      </c>
      <c r="J3813">
        <v>3.99</v>
      </c>
      <c r="K3813">
        <v>2.08</v>
      </c>
      <c r="L3813">
        <v>0.3</v>
      </c>
      <c r="M3813">
        <v>0.25</v>
      </c>
      <c r="N3813">
        <v>1.6</v>
      </c>
      <c r="O3813">
        <v>1.62</v>
      </c>
      <c r="P3813">
        <v>1.63</v>
      </c>
      <c r="Q3813">
        <v>1.73</v>
      </c>
      <c r="R3813">
        <v>8.66</v>
      </c>
      <c r="S3813">
        <v>11.49</v>
      </c>
      <c r="T3813">
        <v>5.78</v>
      </c>
      <c r="U3813">
        <v>1.74</v>
      </c>
      <c r="V3813">
        <v>1.48</v>
      </c>
      <c r="W3813">
        <v>69.62</v>
      </c>
      <c r="X3813">
        <v>7.69</v>
      </c>
      <c r="Y3813">
        <v>9.86</v>
      </c>
      <c r="Z3813">
        <v>11.21</v>
      </c>
      <c r="AA3813">
        <v>23.6</v>
      </c>
      <c r="AB3813">
        <v>9.01</v>
      </c>
      <c r="AC3813">
        <v>22.09</v>
      </c>
    </row>
    <row r="3814" spans="1:29" x14ac:dyDescent="0.2">
      <c r="A3814" t="s">
        <v>3805</v>
      </c>
      <c r="B3814" s="2" t="s">
        <v>4979</v>
      </c>
      <c r="C3814" s="2">
        <v>2</v>
      </c>
      <c r="D3814" s="2">
        <v>1</v>
      </c>
      <c r="E3814" s="2">
        <v>5</v>
      </c>
      <c r="F3814" s="1">
        <v>43280.426388888889</v>
      </c>
      <c r="G3814">
        <v>83.01</v>
      </c>
      <c r="H3814">
        <v>2.11</v>
      </c>
      <c r="I3814">
        <v>1.25</v>
      </c>
      <c r="J3814">
        <v>2.98</v>
      </c>
      <c r="K3814">
        <v>2.25</v>
      </c>
      <c r="L3814">
        <v>0.17</v>
      </c>
      <c r="M3814">
        <v>0.19</v>
      </c>
      <c r="N3814">
        <v>1.61</v>
      </c>
      <c r="O3814">
        <v>1.64</v>
      </c>
      <c r="P3814">
        <v>1.25</v>
      </c>
      <c r="Q3814">
        <v>1.44</v>
      </c>
      <c r="R3814">
        <v>10.01</v>
      </c>
      <c r="S3814">
        <v>10.87</v>
      </c>
      <c r="T3814">
        <v>4.84</v>
      </c>
      <c r="U3814">
        <v>1.84</v>
      </c>
      <c r="V3814">
        <v>1.46</v>
      </c>
      <c r="W3814">
        <v>69.459999999999994</v>
      </c>
      <c r="X3814">
        <v>6.34</v>
      </c>
      <c r="Y3814">
        <v>8.65</v>
      </c>
      <c r="Z3814">
        <v>9.8000000000000007</v>
      </c>
      <c r="AA3814">
        <v>21.3</v>
      </c>
      <c r="AB3814">
        <v>9.6300000000000008</v>
      </c>
      <c r="AC3814">
        <v>16.989999999999998</v>
      </c>
    </row>
    <row r="3815" spans="1:29" x14ac:dyDescent="0.2">
      <c r="A3815" t="s">
        <v>3857</v>
      </c>
      <c r="B3815" s="2" t="s">
        <v>5035</v>
      </c>
      <c r="C3815" s="2">
        <v>2</v>
      </c>
      <c r="D3815" s="2">
        <v>1</v>
      </c>
      <c r="E3815" s="2">
        <v>5</v>
      </c>
      <c r="F3815" s="1">
        <v>43280.589583333334</v>
      </c>
      <c r="G3815">
        <v>83.01</v>
      </c>
      <c r="H3815">
        <v>2.1</v>
      </c>
      <c r="I3815">
        <v>1.34</v>
      </c>
      <c r="J3815">
        <v>3.64</v>
      </c>
      <c r="K3815">
        <v>1.99</v>
      </c>
      <c r="L3815">
        <v>0.21</v>
      </c>
      <c r="M3815">
        <v>0.17</v>
      </c>
      <c r="N3815">
        <v>1.8</v>
      </c>
      <c r="O3815">
        <v>1.81</v>
      </c>
      <c r="P3815">
        <v>1.31</v>
      </c>
      <c r="Q3815">
        <v>1.27</v>
      </c>
      <c r="R3815">
        <v>9.52</v>
      </c>
      <c r="S3815">
        <v>12.6</v>
      </c>
      <c r="T3815">
        <v>5.49</v>
      </c>
      <c r="U3815">
        <v>1.56</v>
      </c>
      <c r="V3815">
        <v>1.53</v>
      </c>
      <c r="W3815">
        <v>68.97</v>
      </c>
      <c r="X3815">
        <v>6.99</v>
      </c>
      <c r="Y3815">
        <v>8.0299999999999994</v>
      </c>
      <c r="Z3815">
        <v>10.09</v>
      </c>
      <c r="AA3815">
        <v>22.6</v>
      </c>
      <c r="AB3815">
        <v>10.15</v>
      </c>
      <c r="AC3815">
        <v>22</v>
      </c>
    </row>
    <row r="3816" spans="1:29" x14ac:dyDescent="0.2">
      <c r="A3816" t="s">
        <v>1139</v>
      </c>
      <c r="B3816" s="2" t="s">
        <v>5142</v>
      </c>
      <c r="C3816" s="2">
        <v>2</v>
      </c>
      <c r="D3816" s="2">
        <v>1</v>
      </c>
      <c r="E3816" s="2">
        <v>2</v>
      </c>
      <c r="F3816" s="1">
        <v>42965.414583333331</v>
      </c>
      <c r="G3816">
        <v>83</v>
      </c>
      <c r="H3816">
        <v>1.48</v>
      </c>
      <c r="I3816">
        <v>1.17</v>
      </c>
      <c r="J3816">
        <v>3.36</v>
      </c>
      <c r="K3816">
        <v>1.55</v>
      </c>
      <c r="L3816">
        <v>0.5</v>
      </c>
      <c r="M3816">
        <v>0.56999999999999995</v>
      </c>
      <c r="N3816">
        <v>1.24</v>
      </c>
      <c r="O3816">
        <v>1.25</v>
      </c>
      <c r="P3816">
        <v>2.12</v>
      </c>
      <c r="Q3816">
        <v>3.13</v>
      </c>
      <c r="R3816">
        <v>9.9600000000000009</v>
      </c>
      <c r="S3816">
        <v>8.8800000000000008</v>
      </c>
      <c r="T3816">
        <v>4.66</v>
      </c>
      <c r="U3816">
        <v>1.34</v>
      </c>
      <c r="V3816">
        <v>1.29</v>
      </c>
      <c r="W3816">
        <v>71.739999999999995</v>
      </c>
      <c r="X3816">
        <v>6.93</v>
      </c>
      <c r="Y3816">
        <v>6.7</v>
      </c>
      <c r="Z3816">
        <v>11.68</v>
      </c>
      <c r="AA3816">
        <v>11.56</v>
      </c>
      <c r="AB3816">
        <v>3.83</v>
      </c>
      <c r="AC3816">
        <v>13.18</v>
      </c>
    </row>
    <row r="3817" spans="1:29" x14ac:dyDescent="0.2">
      <c r="A3817" t="s">
        <v>1415</v>
      </c>
      <c r="B3817" s="2" t="s">
        <v>4915</v>
      </c>
      <c r="C3817" s="2">
        <v>1</v>
      </c>
      <c r="D3817" s="2">
        <v>2</v>
      </c>
      <c r="E3817" s="2">
        <v>2</v>
      </c>
      <c r="F3817" s="1">
        <v>42976.652777777781</v>
      </c>
      <c r="G3817">
        <v>83</v>
      </c>
      <c r="H3817">
        <v>2.4900000000000002</v>
      </c>
      <c r="I3817">
        <v>1.6</v>
      </c>
      <c r="J3817">
        <v>4.18</v>
      </c>
      <c r="K3817">
        <v>2.5099999999999998</v>
      </c>
      <c r="L3817">
        <v>0.37</v>
      </c>
      <c r="M3817">
        <v>0.39</v>
      </c>
      <c r="N3817">
        <v>1.97</v>
      </c>
      <c r="O3817">
        <v>1.96</v>
      </c>
      <c r="P3817">
        <v>2.04</v>
      </c>
      <c r="Q3817">
        <v>2.2200000000000002</v>
      </c>
      <c r="R3817">
        <v>7.94</v>
      </c>
      <c r="S3817">
        <v>14.36</v>
      </c>
      <c r="T3817">
        <v>4.9400000000000004</v>
      </c>
      <c r="U3817">
        <v>2.12</v>
      </c>
      <c r="V3817">
        <v>1.71</v>
      </c>
      <c r="W3817">
        <v>69.739999999999995</v>
      </c>
      <c r="X3817">
        <v>6.87</v>
      </c>
      <c r="Y3817">
        <v>7.86</v>
      </c>
      <c r="Z3817">
        <v>14.91</v>
      </c>
      <c r="AA3817">
        <v>22.9</v>
      </c>
      <c r="AB3817">
        <v>7.71</v>
      </c>
      <c r="AC3817">
        <v>26.48</v>
      </c>
    </row>
    <row r="3818" spans="1:29" x14ac:dyDescent="0.2">
      <c r="A3818" t="s">
        <v>4153</v>
      </c>
      <c r="B3818" s="2" t="s">
        <v>5153</v>
      </c>
      <c r="C3818" s="2">
        <v>2</v>
      </c>
      <c r="D3818" s="2">
        <v>2</v>
      </c>
      <c r="E3818" s="2">
        <v>5</v>
      </c>
      <c r="F3818" s="1">
        <v>43284.443055555559</v>
      </c>
      <c r="G3818">
        <v>83</v>
      </c>
      <c r="H3818">
        <v>2.23</v>
      </c>
      <c r="I3818">
        <v>1.29</v>
      </c>
      <c r="J3818">
        <v>4.34</v>
      </c>
      <c r="K3818">
        <v>2.21</v>
      </c>
      <c r="L3818">
        <v>0.19</v>
      </c>
      <c r="M3818">
        <v>0.18</v>
      </c>
      <c r="N3818">
        <v>1.55</v>
      </c>
      <c r="O3818">
        <v>1.59</v>
      </c>
      <c r="P3818">
        <v>1.25</v>
      </c>
      <c r="Q3818">
        <v>1.45</v>
      </c>
      <c r="R3818">
        <v>9.9600000000000009</v>
      </c>
      <c r="S3818">
        <v>10.72</v>
      </c>
      <c r="T3818">
        <v>5.76</v>
      </c>
      <c r="U3818">
        <v>1.91</v>
      </c>
      <c r="V3818">
        <v>1.44</v>
      </c>
      <c r="W3818">
        <v>67.7</v>
      </c>
      <c r="X3818">
        <v>7.05</v>
      </c>
      <c r="Y3818">
        <v>9.1300000000000008</v>
      </c>
      <c r="Z3818">
        <v>11.06</v>
      </c>
      <c r="AA3818">
        <v>21.23</v>
      </c>
      <c r="AB3818">
        <v>8.08</v>
      </c>
      <c r="AC3818">
        <v>23.04</v>
      </c>
    </row>
    <row r="3819" spans="1:29" x14ac:dyDescent="0.2">
      <c r="A3819" t="s">
        <v>501</v>
      </c>
      <c r="B3819" s="2" t="s">
        <v>4760</v>
      </c>
      <c r="C3819" s="2">
        <v>1</v>
      </c>
      <c r="D3819" s="2">
        <v>2</v>
      </c>
      <c r="E3819" s="2">
        <v>1</v>
      </c>
      <c r="F3819" s="1">
        <v>42922.369444444441</v>
      </c>
      <c r="G3819">
        <v>83</v>
      </c>
      <c r="H3819">
        <v>2.08</v>
      </c>
      <c r="I3819">
        <v>1.51</v>
      </c>
      <c r="J3819">
        <v>2.0699999999999998</v>
      </c>
      <c r="K3819">
        <v>2.44</v>
      </c>
      <c r="L3819">
        <v>0.42</v>
      </c>
      <c r="M3819">
        <v>0.4</v>
      </c>
      <c r="N3819">
        <v>2.0099999999999998</v>
      </c>
      <c r="O3819">
        <v>2.02</v>
      </c>
      <c r="P3819">
        <v>2.16</v>
      </c>
      <c r="Q3819">
        <v>2.68</v>
      </c>
      <c r="R3819">
        <v>7.06</v>
      </c>
      <c r="S3819">
        <v>14.82</v>
      </c>
      <c r="T3819">
        <v>4.32</v>
      </c>
      <c r="U3819">
        <v>1.74</v>
      </c>
      <c r="V3819">
        <v>1.61</v>
      </c>
      <c r="W3819">
        <v>71.650000000000006</v>
      </c>
      <c r="X3819">
        <v>6.67</v>
      </c>
      <c r="Y3819">
        <v>7.93</v>
      </c>
      <c r="Z3819">
        <v>12.91</v>
      </c>
      <c r="AA3819">
        <v>27.26</v>
      </c>
      <c r="AB3819">
        <v>11.91</v>
      </c>
      <c r="AC3819">
        <v>23.35</v>
      </c>
    </row>
    <row r="3820" spans="1:29" x14ac:dyDescent="0.2">
      <c r="A3820" t="s">
        <v>1663</v>
      </c>
      <c r="B3820" s="2" t="s">
        <v>4788</v>
      </c>
      <c r="C3820" s="2">
        <v>1</v>
      </c>
      <c r="D3820" s="2">
        <v>1</v>
      </c>
      <c r="E3820" s="2">
        <v>2</v>
      </c>
      <c r="F3820" s="1">
        <v>42989.612500000003</v>
      </c>
      <c r="G3820">
        <v>83</v>
      </c>
      <c r="H3820">
        <v>1.9</v>
      </c>
      <c r="I3820">
        <v>1.35</v>
      </c>
      <c r="J3820">
        <v>3.54</v>
      </c>
      <c r="K3820">
        <v>1.85</v>
      </c>
      <c r="L3820">
        <v>0.33</v>
      </c>
      <c r="M3820">
        <v>0.33</v>
      </c>
      <c r="N3820">
        <v>1.65</v>
      </c>
      <c r="O3820">
        <v>1.64</v>
      </c>
      <c r="P3820">
        <v>1.53</v>
      </c>
      <c r="Q3820">
        <v>1.97</v>
      </c>
      <c r="R3820">
        <v>9.84</v>
      </c>
      <c r="S3820">
        <v>11.24</v>
      </c>
      <c r="T3820">
        <v>4.41</v>
      </c>
      <c r="U3820">
        <v>1.52</v>
      </c>
      <c r="V3820">
        <v>1.45</v>
      </c>
      <c r="W3820">
        <v>70.47</v>
      </c>
      <c r="X3820">
        <v>5.31</v>
      </c>
      <c r="Y3820">
        <v>6.11</v>
      </c>
      <c r="Z3820">
        <v>10.33</v>
      </c>
      <c r="AA3820">
        <v>15.1</v>
      </c>
      <c r="AB3820">
        <v>6.09</v>
      </c>
      <c r="AC3820">
        <v>10.08</v>
      </c>
    </row>
    <row r="3821" spans="1:29" x14ac:dyDescent="0.2">
      <c r="A3821" t="s">
        <v>4684</v>
      </c>
      <c r="B3821" s="2" t="s">
        <v>5145</v>
      </c>
      <c r="C3821" s="2">
        <v>2</v>
      </c>
      <c r="D3821" s="2">
        <v>1</v>
      </c>
      <c r="E3821" s="2">
        <v>5</v>
      </c>
      <c r="F3821" s="1">
        <v>43307.39166666667</v>
      </c>
      <c r="G3821">
        <v>83</v>
      </c>
      <c r="H3821">
        <v>2.2200000000000002</v>
      </c>
      <c r="I3821">
        <v>1.38</v>
      </c>
      <c r="J3821">
        <v>3.58</v>
      </c>
      <c r="K3821">
        <v>2.23</v>
      </c>
      <c r="L3821">
        <v>0.18</v>
      </c>
      <c r="M3821">
        <v>0.17</v>
      </c>
      <c r="N3821">
        <v>1.73</v>
      </c>
      <c r="O3821">
        <v>1.74</v>
      </c>
      <c r="P3821">
        <v>1.21</v>
      </c>
      <c r="Q3821">
        <v>1.22</v>
      </c>
      <c r="R3821">
        <v>10.28</v>
      </c>
      <c r="S3821">
        <v>11.78</v>
      </c>
      <c r="T3821">
        <v>4.72</v>
      </c>
      <c r="U3821">
        <v>1.79</v>
      </c>
      <c r="V3821">
        <v>1.5</v>
      </c>
      <c r="W3821">
        <v>68.84</v>
      </c>
      <c r="X3821">
        <v>5.98</v>
      </c>
      <c r="Y3821">
        <v>7.56</v>
      </c>
      <c r="Z3821">
        <v>10.01</v>
      </c>
      <c r="AA3821">
        <v>22.6</v>
      </c>
      <c r="AB3821">
        <v>10.24</v>
      </c>
      <c r="AC3821">
        <v>18.5</v>
      </c>
    </row>
    <row r="3822" spans="1:29" x14ac:dyDescent="0.2">
      <c r="A3822" t="s">
        <v>4236</v>
      </c>
      <c r="B3822" s="2" t="s">
        <v>4976</v>
      </c>
      <c r="C3822" s="2">
        <v>2</v>
      </c>
      <c r="D3822" s="2">
        <v>1</v>
      </c>
      <c r="E3822" s="2">
        <v>5</v>
      </c>
      <c r="F3822" s="1">
        <v>43286.46875</v>
      </c>
      <c r="G3822">
        <v>83</v>
      </c>
      <c r="H3822">
        <v>2.19</v>
      </c>
      <c r="I3822">
        <v>1.4</v>
      </c>
      <c r="J3822">
        <v>3.75</v>
      </c>
      <c r="K3822">
        <v>2.17</v>
      </c>
      <c r="L3822">
        <v>0.25</v>
      </c>
      <c r="M3822">
        <v>0.24</v>
      </c>
      <c r="N3822">
        <v>1.79</v>
      </c>
      <c r="O3822">
        <v>1.78</v>
      </c>
      <c r="P3822">
        <v>1.38</v>
      </c>
      <c r="Q3822">
        <v>1.57</v>
      </c>
      <c r="R3822">
        <v>9.07</v>
      </c>
      <c r="S3822">
        <v>12.39</v>
      </c>
      <c r="T3822">
        <v>5.1100000000000003</v>
      </c>
      <c r="U3822">
        <v>1.71</v>
      </c>
      <c r="V3822">
        <v>1.51</v>
      </c>
      <c r="W3822">
        <v>68.75</v>
      </c>
      <c r="X3822">
        <v>5.89</v>
      </c>
      <c r="Y3822">
        <v>7.75</v>
      </c>
      <c r="Z3822">
        <v>9.85</v>
      </c>
      <c r="AA3822">
        <v>22.22</v>
      </c>
      <c r="AB3822">
        <v>8.94</v>
      </c>
      <c r="AC3822">
        <v>18.670000000000002</v>
      </c>
    </row>
    <row r="3823" spans="1:29" x14ac:dyDescent="0.2">
      <c r="A3823" t="s">
        <v>4411</v>
      </c>
      <c r="B3823" s="2" t="s">
        <v>4890</v>
      </c>
      <c r="C3823" s="2">
        <v>1</v>
      </c>
      <c r="D3823" s="2">
        <v>2</v>
      </c>
      <c r="E3823" s="2">
        <v>5</v>
      </c>
      <c r="F3823" s="1">
        <v>43291.589583333334</v>
      </c>
      <c r="G3823">
        <v>83</v>
      </c>
      <c r="H3823">
        <v>2.71</v>
      </c>
      <c r="I3823">
        <v>1.65</v>
      </c>
      <c r="J3823">
        <v>3.6</v>
      </c>
      <c r="K3823">
        <v>2.77</v>
      </c>
      <c r="L3823">
        <v>0.23</v>
      </c>
      <c r="M3823">
        <v>0.2</v>
      </c>
      <c r="N3823">
        <v>2.14</v>
      </c>
      <c r="O3823">
        <v>2.13</v>
      </c>
      <c r="P3823">
        <v>1.56</v>
      </c>
      <c r="Q3823">
        <v>1.45</v>
      </c>
      <c r="R3823">
        <v>7.34</v>
      </c>
      <c r="S3823">
        <v>15.63</v>
      </c>
      <c r="T3823">
        <v>4.6100000000000003</v>
      </c>
      <c r="U3823">
        <v>2.23</v>
      </c>
      <c r="V3823">
        <v>1.73</v>
      </c>
      <c r="W3823">
        <v>68.61</v>
      </c>
      <c r="X3823">
        <v>6.67</v>
      </c>
      <c r="Y3823">
        <v>8.19</v>
      </c>
      <c r="Z3823">
        <v>13.27</v>
      </c>
      <c r="AA3823">
        <v>31.19</v>
      </c>
      <c r="AB3823">
        <v>14.73</v>
      </c>
      <c r="AC3823">
        <v>31.77</v>
      </c>
    </row>
    <row r="3824" spans="1:29" x14ac:dyDescent="0.2">
      <c r="A3824" t="s">
        <v>3943</v>
      </c>
      <c r="B3824" s="2" t="s">
        <v>4997</v>
      </c>
      <c r="C3824" s="2">
        <v>2</v>
      </c>
      <c r="D3824" s="2">
        <v>1</v>
      </c>
      <c r="E3824" s="2">
        <v>5</v>
      </c>
      <c r="F3824" s="1">
        <v>43283.456944444442</v>
      </c>
      <c r="G3824">
        <v>83</v>
      </c>
      <c r="H3824">
        <v>2.14</v>
      </c>
      <c r="I3824">
        <v>1.45</v>
      </c>
      <c r="J3824">
        <v>3.91</v>
      </c>
      <c r="K3824">
        <v>2.21</v>
      </c>
      <c r="L3824">
        <v>0.3</v>
      </c>
      <c r="M3824">
        <v>0.31</v>
      </c>
      <c r="N3824">
        <v>1.85</v>
      </c>
      <c r="O3824">
        <v>1.85</v>
      </c>
      <c r="P3824">
        <v>1.47</v>
      </c>
      <c r="Q3824">
        <v>1.69</v>
      </c>
      <c r="R3824">
        <v>8.94</v>
      </c>
      <c r="S3824">
        <v>13.18</v>
      </c>
      <c r="T3824">
        <v>5.16</v>
      </c>
      <c r="U3824">
        <v>1.64</v>
      </c>
      <c r="V3824">
        <v>1.54</v>
      </c>
      <c r="W3824">
        <v>68.760000000000005</v>
      </c>
      <c r="X3824">
        <v>6.12</v>
      </c>
      <c r="Y3824">
        <v>8.14</v>
      </c>
      <c r="Z3824">
        <v>11.73</v>
      </c>
      <c r="AA3824">
        <v>22.28</v>
      </c>
      <c r="AB3824">
        <v>8</v>
      </c>
      <c r="AC3824">
        <v>17.100000000000001</v>
      </c>
    </row>
    <row r="3825" spans="1:29" x14ac:dyDescent="0.2">
      <c r="A3825" t="s">
        <v>4241</v>
      </c>
      <c r="B3825" s="2" t="s">
        <v>4969</v>
      </c>
      <c r="C3825" s="2">
        <v>2</v>
      </c>
      <c r="D3825" s="2">
        <v>1</v>
      </c>
      <c r="E3825" s="2">
        <v>5</v>
      </c>
      <c r="F3825" s="1">
        <v>43286.474305555559</v>
      </c>
      <c r="G3825">
        <v>82.99</v>
      </c>
      <c r="H3825">
        <v>2.31</v>
      </c>
      <c r="I3825">
        <v>1.51</v>
      </c>
      <c r="J3825">
        <v>3.76</v>
      </c>
      <c r="K3825">
        <v>2.4</v>
      </c>
      <c r="L3825">
        <v>0.26</v>
      </c>
      <c r="M3825">
        <v>0.18</v>
      </c>
      <c r="N3825">
        <v>1.8</v>
      </c>
      <c r="O3825">
        <v>1.8</v>
      </c>
      <c r="P3825">
        <v>1.42</v>
      </c>
      <c r="Q3825">
        <v>1.48</v>
      </c>
      <c r="R3825">
        <v>8.7899999999999991</v>
      </c>
      <c r="S3825">
        <v>12.72</v>
      </c>
      <c r="T3825">
        <v>4.6900000000000004</v>
      </c>
      <c r="U3825">
        <v>1.85</v>
      </c>
      <c r="V3825">
        <v>1.51</v>
      </c>
      <c r="W3825">
        <v>68.290000000000006</v>
      </c>
      <c r="X3825">
        <v>5.41</v>
      </c>
      <c r="Y3825">
        <v>7.49</v>
      </c>
      <c r="Z3825">
        <v>11.39</v>
      </c>
      <c r="AA3825">
        <v>23.31</v>
      </c>
      <c r="AB3825">
        <v>8.7799999999999994</v>
      </c>
      <c r="AC3825">
        <v>18.7</v>
      </c>
    </row>
    <row r="3826" spans="1:29" x14ac:dyDescent="0.2">
      <c r="A3826" t="s">
        <v>883</v>
      </c>
      <c r="B3826" s="2" t="s">
        <v>5003</v>
      </c>
      <c r="C3826" s="2">
        <v>2</v>
      </c>
      <c r="D3826" s="2">
        <v>1</v>
      </c>
      <c r="E3826" s="2">
        <v>1</v>
      </c>
      <c r="F3826" s="1">
        <v>42950.60833333333</v>
      </c>
      <c r="G3826">
        <v>82.99</v>
      </c>
      <c r="H3826">
        <v>1.54</v>
      </c>
      <c r="I3826">
        <v>1.18</v>
      </c>
      <c r="J3826">
        <v>3.03</v>
      </c>
      <c r="K3826">
        <v>1.86</v>
      </c>
      <c r="L3826">
        <v>0.62</v>
      </c>
      <c r="M3826">
        <v>0.61</v>
      </c>
      <c r="N3826">
        <v>1.39</v>
      </c>
      <c r="O3826">
        <v>1.39</v>
      </c>
      <c r="P3826">
        <v>2.68</v>
      </c>
      <c r="Q3826">
        <v>3.4</v>
      </c>
      <c r="R3826">
        <v>7.05</v>
      </c>
      <c r="S3826">
        <v>10.62</v>
      </c>
      <c r="T3826">
        <v>4.57</v>
      </c>
      <c r="U3826">
        <v>1.44</v>
      </c>
      <c r="V3826">
        <v>1.36</v>
      </c>
      <c r="W3826">
        <v>73.290000000000006</v>
      </c>
      <c r="X3826">
        <v>7.43</v>
      </c>
      <c r="Y3826">
        <v>8.2200000000000006</v>
      </c>
      <c r="Z3826">
        <v>12.74</v>
      </c>
      <c r="AA3826">
        <v>18.54</v>
      </c>
      <c r="AB3826">
        <v>5.73</v>
      </c>
      <c r="AC3826">
        <v>19.940000000000001</v>
      </c>
    </row>
    <row r="3827" spans="1:29" x14ac:dyDescent="0.2">
      <c r="A3827" t="s">
        <v>4367</v>
      </c>
      <c r="B3827" s="2" t="s">
        <v>4838</v>
      </c>
      <c r="C3827" s="2">
        <v>1</v>
      </c>
      <c r="D3827" s="2">
        <v>1</v>
      </c>
      <c r="E3827" s="2">
        <v>5</v>
      </c>
      <c r="F3827" s="1">
        <v>43291.533333333333</v>
      </c>
      <c r="G3827">
        <v>82.99</v>
      </c>
      <c r="H3827">
        <v>2.35</v>
      </c>
      <c r="I3827">
        <v>1.33</v>
      </c>
      <c r="J3827">
        <v>3.36</v>
      </c>
      <c r="K3827">
        <v>2.4300000000000002</v>
      </c>
      <c r="L3827">
        <v>0.3</v>
      </c>
      <c r="M3827">
        <v>0.25</v>
      </c>
      <c r="N3827">
        <v>1.67</v>
      </c>
      <c r="O3827">
        <v>1.7</v>
      </c>
      <c r="P3827">
        <v>1.77</v>
      </c>
      <c r="Q3827">
        <v>1.91</v>
      </c>
      <c r="R3827">
        <v>8.44</v>
      </c>
      <c r="S3827">
        <v>11.89</v>
      </c>
      <c r="T3827">
        <v>4.79</v>
      </c>
      <c r="U3827">
        <v>2.1</v>
      </c>
      <c r="V3827">
        <v>1.53</v>
      </c>
      <c r="W3827">
        <v>70.37</v>
      </c>
      <c r="X3827">
        <v>6.73</v>
      </c>
      <c r="Y3827">
        <v>9</v>
      </c>
      <c r="Z3827">
        <v>11.02</v>
      </c>
      <c r="AA3827">
        <v>29.3</v>
      </c>
      <c r="AB3827">
        <v>12.08</v>
      </c>
      <c r="AC3827">
        <v>23.03</v>
      </c>
    </row>
    <row r="3828" spans="1:29" x14ac:dyDescent="0.2">
      <c r="A3828" t="s">
        <v>1169</v>
      </c>
      <c r="B3828" s="2" t="s">
        <v>5121</v>
      </c>
      <c r="C3828" s="2">
        <v>2</v>
      </c>
      <c r="D3828" s="2">
        <v>2</v>
      </c>
      <c r="E3828" s="2">
        <v>2</v>
      </c>
      <c r="F3828" s="1">
        <v>42965.487500000003</v>
      </c>
      <c r="G3828">
        <v>82.98</v>
      </c>
      <c r="H3828">
        <v>1.76</v>
      </c>
      <c r="I3828">
        <v>1.44</v>
      </c>
      <c r="J3828">
        <v>3.84</v>
      </c>
      <c r="K3828">
        <v>1.79</v>
      </c>
      <c r="L3828">
        <v>0.44</v>
      </c>
      <c r="M3828">
        <v>0.41</v>
      </c>
      <c r="N3828">
        <v>1.66</v>
      </c>
      <c r="O3828">
        <v>1.64</v>
      </c>
      <c r="P3828">
        <v>1.9</v>
      </c>
      <c r="Q3828">
        <v>2.4</v>
      </c>
      <c r="R3828">
        <v>9.08</v>
      </c>
      <c r="S3828">
        <v>11.43</v>
      </c>
      <c r="T3828">
        <v>4.6900000000000004</v>
      </c>
      <c r="U3828">
        <v>1.43</v>
      </c>
      <c r="V3828">
        <v>1.44</v>
      </c>
      <c r="W3828">
        <v>71.16</v>
      </c>
      <c r="X3828">
        <v>6.18</v>
      </c>
      <c r="Y3828">
        <v>6.22</v>
      </c>
      <c r="Z3828">
        <v>12.9</v>
      </c>
      <c r="AA3828">
        <v>12.72</v>
      </c>
      <c r="AB3828">
        <v>4.88</v>
      </c>
      <c r="AC3828">
        <v>15.57</v>
      </c>
    </row>
    <row r="3829" spans="1:29" x14ac:dyDescent="0.2">
      <c r="A3829" t="s">
        <v>386</v>
      </c>
      <c r="B3829" s="2" t="s">
        <v>5105</v>
      </c>
      <c r="C3829" s="2">
        <v>2</v>
      </c>
      <c r="D3829" s="2">
        <v>1</v>
      </c>
      <c r="E3829" s="2">
        <v>1</v>
      </c>
      <c r="F3829" s="1">
        <v>42916.497916666667</v>
      </c>
      <c r="G3829">
        <v>82.98</v>
      </c>
      <c r="H3829">
        <v>2.57</v>
      </c>
      <c r="I3829">
        <v>1.44</v>
      </c>
      <c r="J3829">
        <v>2.65</v>
      </c>
      <c r="K3829">
        <v>2.91</v>
      </c>
      <c r="L3829">
        <v>0.44</v>
      </c>
      <c r="M3829">
        <v>0.44</v>
      </c>
      <c r="N3829">
        <v>1.86</v>
      </c>
      <c r="O3829">
        <v>1.88</v>
      </c>
      <c r="P3829">
        <v>2.5499999999999998</v>
      </c>
      <c r="Q3829">
        <v>2.81</v>
      </c>
      <c r="R3829">
        <v>6.07</v>
      </c>
      <c r="S3829">
        <v>14.44</v>
      </c>
      <c r="T3829">
        <v>4.45</v>
      </c>
      <c r="U3829">
        <v>2.4</v>
      </c>
      <c r="V3829">
        <v>1.7</v>
      </c>
      <c r="W3829">
        <v>71.22</v>
      </c>
      <c r="X3829">
        <v>7.95</v>
      </c>
      <c r="Y3829">
        <v>10.73</v>
      </c>
      <c r="Z3829">
        <v>16.010000000000002</v>
      </c>
      <c r="AA3829">
        <v>36.18</v>
      </c>
      <c r="AB3829">
        <v>12.12</v>
      </c>
      <c r="AC3829">
        <v>31.95</v>
      </c>
    </row>
    <row r="3830" spans="1:29" x14ac:dyDescent="0.2">
      <c r="A3830" t="s">
        <v>514</v>
      </c>
      <c r="B3830" s="2" t="s">
        <v>5084</v>
      </c>
      <c r="C3830" s="2">
        <v>2</v>
      </c>
      <c r="D3830" s="2">
        <v>1</v>
      </c>
      <c r="E3830" s="2">
        <v>1</v>
      </c>
      <c r="F3830" s="1">
        <v>42928.48333333333</v>
      </c>
      <c r="G3830">
        <v>82.98</v>
      </c>
      <c r="H3830">
        <v>2.29</v>
      </c>
      <c r="I3830">
        <v>1.34</v>
      </c>
      <c r="J3830">
        <v>2.36</v>
      </c>
      <c r="K3830">
        <v>2.69</v>
      </c>
      <c r="L3830">
        <v>0.48</v>
      </c>
      <c r="M3830">
        <v>0.5</v>
      </c>
      <c r="N3830">
        <v>1.85</v>
      </c>
      <c r="O3830">
        <v>1.88</v>
      </c>
      <c r="P3830">
        <v>2.57</v>
      </c>
      <c r="Q3830">
        <v>3.17</v>
      </c>
      <c r="R3830">
        <v>5.64</v>
      </c>
      <c r="S3830">
        <v>14.3</v>
      </c>
      <c r="T3830">
        <v>4.9800000000000004</v>
      </c>
      <c r="U3830">
        <v>2.15</v>
      </c>
      <c r="V3830">
        <v>1.66</v>
      </c>
      <c r="W3830">
        <v>71.48</v>
      </c>
      <c r="X3830">
        <v>8.68</v>
      </c>
      <c r="Y3830">
        <v>11.56</v>
      </c>
      <c r="Z3830">
        <v>16.2</v>
      </c>
      <c r="AA3830">
        <v>37.869999999999997</v>
      </c>
      <c r="AB3830">
        <v>11.36</v>
      </c>
      <c r="AC3830">
        <v>34.93</v>
      </c>
    </row>
    <row r="3831" spans="1:29" x14ac:dyDescent="0.2">
      <c r="A3831" t="s">
        <v>434</v>
      </c>
      <c r="B3831" s="2" t="s">
        <v>5132</v>
      </c>
      <c r="C3831" s="2">
        <v>2</v>
      </c>
      <c r="D3831" s="2">
        <v>1</v>
      </c>
      <c r="E3831" s="2">
        <v>1</v>
      </c>
      <c r="F3831" s="1">
        <v>42916.671527777777</v>
      </c>
      <c r="G3831">
        <v>82.98</v>
      </c>
      <c r="H3831">
        <v>1.82</v>
      </c>
      <c r="I3831">
        <v>1.28</v>
      </c>
      <c r="J3831">
        <v>2.64</v>
      </c>
      <c r="K3831">
        <v>2.17</v>
      </c>
      <c r="L3831">
        <v>0.51</v>
      </c>
      <c r="M3831">
        <v>0.56999999999999995</v>
      </c>
      <c r="N3831">
        <v>1.67</v>
      </c>
      <c r="O3831">
        <v>1.68</v>
      </c>
      <c r="P3831">
        <v>2.3199999999999998</v>
      </c>
      <c r="Q3831">
        <v>2.99</v>
      </c>
      <c r="R3831">
        <v>7.26</v>
      </c>
      <c r="S3831">
        <v>12.91</v>
      </c>
      <c r="T3831">
        <v>4.17</v>
      </c>
      <c r="U3831">
        <v>1.71</v>
      </c>
      <c r="V3831">
        <v>1.5</v>
      </c>
      <c r="W3831">
        <v>70.91</v>
      </c>
      <c r="X3831">
        <v>6.39</v>
      </c>
      <c r="Y3831">
        <v>9.15</v>
      </c>
      <c r="Z3831">
        <v>11.58</v>
      </c>
      <c r="AA3831">
        <v>29.68</v>
      </c>
      <c r="AB3831">
        <v>9.52</v>
      </c>
      <c r="AC3831">
        <v>19.690000000000001</v>
      </c>
    </row>
    <row r="3832" spans="1:29" x14ac:dyDescent="0.2">
      <c r="A3832" t="s">
        <v>501</v>
      </c>
      <c r="B3832" s="2" t="s">
        <v>4760</v>
      </c>
      <c r="C3832" s="2">
        <v>1</v>
      </c>
      <c r="D3832" s="2">
        <v>2</v>
      </c>
      <c r="E3832" s="2">
        <v>1</v>
      </c>
      <c r="F3832" s="1">
        <v>42928.489583333336</v>
      </c>
      <c r="G3832">
        <v>82.97</v>
      </c>
      <c r="H3832">
        <v>2.08</v>
      </c>
      <c r="I3832">
        <v>1.48</v>
      </c>
      <c r="J3832">
        <v>2.09</v>
      </c>
      <c r="K3832">
        <v>2.41</v>
      </c>
      <c r="L3832">
        <v>0.42</v>
      </c>
      <c r="M3832">
        <v>0.42</v>
      </c>
      <c r="N3832">
        <v>1.99</v>
      </c>
      <c r="O3832">
        <v>2</v>
      </c>
      <c r="P3832">
        <v>2.14</v>
      </c>
      <c r="Q3832">
        <v>2.64</v>
      </c>
      <c r="R3832">
        <v>7.26</v>
      </c>
      <c r="S3832">
        <v>14.6</v>
      </c>
      <c r="T3832">
        <v>3.98</v>
      </c>
      <c r="U3832">
        <v>1.76</v>
      </c>
      <c r="V3832">
        <v>1.61</v>
      </c>
      <c r="W3832">
        <v>71.67</v>
      </c>
      <c r="X3832">
        <v>6.15</v>
      </c>
      <c r="Y3832">
        <v>7.38</v>
      </c>
      <c r="Z3832">
        <v>12</v>
      </c>
      <c r="AA3832">
        <v>26.13</v>
      </c>
      <c r="AB3832">
        <v>11.36</v>
      </c>
      <c r="AC3832">
        <v>22.23</v>
      </c>
    </row>
    <row r="3833" spans="1:29" x14ac:dyDescent="0.2">
      <c r="A3833" t="s">
        <v>1033</v>
      </c>
      <c r="B3833" s="2" t="s">
        <v>4741</v>
      </c>
      <c r="C3833" s="2">
        <v>1</v>
      </c>
      <c r="D3833" s="2">
        <v>2</v>
      </c>
      <c r="E3833" s="2">
        <v>2</v>
      </c>
      <c r="F3833" s="1">
        <v>42958.588888888888</v>
      </c>
      <c r="G3833">
        <v>82.97</v>
      </c>
      <c r="H3833">
        <v>2.0699999999999998</v>
      </c>
      <c r="I3833">
        <v>1.39</v>
      </c>
      <c r="J3833">
        <v>3.19</v>
      </c>
      <c r="K3833">
        <v>2.13</v>
      </c>
      <c r="L3833">
        <v>0.3</v>
      </c>
      <c r="M3833">
        <v>0.36</v>
      </c>
      <c r="N3833">
        <v>1.7</v>
      </c>
      <c r="O3833">
        <v>1.7</v>
      </c>
      <c r="P3833">
        <v>1.62</v>
      </c>
      <c r="Q3833">
        <v>2.19</v>
      </c>
      <c r="R3833">
        <v>9.09</v>
      </c>
      <c r="S3833">
        <v>12.06</v>
      </c>
      <c r="T3833">
        <v>4.34</v>
      </c>
      <c r="U3833">
        <v>1.79</v>
      </c>
      <c r="V3833">
        <v>1.48</v>
      </c>
      <c r="W3833">
        <v>70.290000000000006</v>
      </c>
      <c r="X3833">
        <v>5.72</v>
      </c>
      <c r="Y3833">
        <v>7.03</v>
      </c>
      <c r="Z3833">
        <v>10.87</v>
      </c>
      <c r="AA3833">
        <v>20</v>
      </c>
      <c r="AB3833">
        <v>8.14</v>
      </c>
      <c r="AC3833">
        <v>14.96</v>
      </c>
    </row>
    <row r="3834" spans="1:29" x14ac:dyDescent="0.2">
      <c r="A3834" t="s">
        <v>4095</v>
      </c>
      <c r="B3834" s="2" t="s">
        <v>4787</v>
      </c>
      <c r="C3834" s="2">
        <v>1</v>
      </c>
      <c r="D3834" s="2">
        <v>2</v>
      </c>
      <c r="E3834" s="2">
        <v>5</v>
      </c>
      <c r="F3834" s="1">
        <v>43283.674305555556</v>
      </c>
      <c r="G3834">
        <v>82.97</v>
      </c>
      <c r="H3834">
        <v>2.3199999999999998</v>
      </c>
      <c r="I3834">
        <v>1.3</v>
      </c>
      <c r="J3834">
        <v>4.29</v>
      </c>
      <c r="K3834">
        <v>2.2599999999999998</v>
      </c>
      <c r="L3834">
        <v>0.23</v>
      </c>
      <c r="M3834">
        <v>0.22</v>
      </c>
      <c r="N3834">
        <v>1.51</v>
      </c>
      <c r="O3834">
        <v>1.53</v>
      </c>
      <c r="P3834">
        <v>1.35</v>
      </c>
      <c r="Q3834">
        <v>1.52</v>
      </c>
      <c r="R3834">
        <v>10.11</v>
      </c>
      <c r="S3834">
        <v>10.51</v>
      </c>
      <c r="T3834">
        <v>5.5</v>
      </c>
      <c r="U3834">
        <v>1.96</v>
      </c>
      <c r="V3834">
        <v>1.45</v>
      </c>
      <c r="W3834">
        <v>67.56</v>
      </c>
      <c r="X3834">
        <v>7.44</v>
      </c>
      <c r="Y3834">
        <v>9.7100000000000009</v>
      </c>
      <c r="Z3834">
        <v>11.13</v>
      </c>
      <c r="AA3834">
        <v>21.18</v>
      </c>
      <c r="AB3834">
        <v>6.99</v>
      </c>
      <c r="AC3834">
        <v>21.64</v>
      </c>
    </row>
    <row r="3835" spans="1:29" x14ac:dyDescent="0.2">
      <c r="A3835" t="s">
        <v>4062</v>
      </c>
      <c r="B3835" s="2" t="s">
        <v>4841</v>
      </c>
      <c r="C3835" s="2">
        <v>1</v>
      </c>
      <c r="D3835" s="2">
        <v>2</v>
      </c>
      <c r="E3835" s="2">
        <v>5</v>
      </c>
      <c r="F3835" s="1">
        <v>43283.62777777778</v>
      </c>
      <c r="G3835">
        <v>82.97</v>
      </c>
      <c r="H3835">
        <v>2.39</v>
      </c>
      <c r="I3835">
        <v>1.19</v>
      </c>
      <c r="J3835">
        <v>4.17</v>
      </c>
      <c r="K3835">
        <v>2.4300000000000002</v>
      </c>
      <c r="L3835">
        <v>0.17</v>
      </c>
      <c r="M3835">
        <v>0.21</v>
      </c>
      <c r="N3835">
        <v>1.59</v>
      </c>
      <c r="O3835">
        <v>1.65</v>
      </c>
      <c r="P3835">
        <v>1.4</v>
      </c>
      <c r="Q3835">
        <v>1.39</v>
      </c>
      <c r="R3835">
        <v>9.19</v>
      </c>
      <c r="S3835">
        <v>11.44</v>
      </c>
      <c r="T3835">
        <v>5.95</v>
      </c>
      <c r="U3835">
        <v>2.41</v>
      </c>
      <c r="V3835">
        <v>1.57</v>
      </c>
      <c r="W3835">
        <v>67.13</v>
      </c>
      <c r="X3835">
        <v>9.49</v>
      </c>
      <c r="Y3835">
        <v>12.98</v>
      </c>
      <c r="Z3835">
        <v>14.99</v>
      </c>
      <c r="AA3835">
        <v>32.86</v>
      </c>
      <c r="AB3835">
        <v>9.16</v>
      </c>
      <c r="AC3835">
        <v>32.74</v>
      </c>
    </row>
    <row r="3836" spans="1:29" x14ac:dyDescent="0.2">
      <c r="A3836" t="s">
        <v>522</v>
      </c>
      <c r="B3836" s="2" t="s">
        <v>5049</v>
      </c>
      <c r="C3836" s="2">
        <v>2</v>
      </c>
      <c r="D3836" s="2">
        <v>1</v>
      </c>
      <c r="E3836" s="2">
        <v>1</v>
      </c>
      <c r="F3836" s="1">
        <v>42923.628472222219</v>
      </c>
      <c r="G3836">
        <v>82.96</v>
      </c>
      <c r="H3836">
        <v>2.06</v>
      </c>
      <c r="I3836">
        <v>1.36</v>
      </c>
      <c r="J3836">
        <v>2.76</v>
      </c>
      <c r="K3836">
        <v>2.48</v>
      </c>
      <c r="L3836">
        <v>0.51</v>
      </c>
      <c r="M3836">
        <v>0.42</v>
      </c>
      <c r="N3836">
        <v>1.86</v>
      </c>
      <c r="O3836">
        <v>1.88</v>
      </c>
      <c r="P3836">
        <v>2.67</v>
      </c>
      <c r="Q3836">
        <v>3.16</v>
      </c>
      <c r="R3836">
        <v>6</v>
      </c>
      <c r="S3836">
        <v>14.53</v>
      </c>
      <c r="T3836">
        <v>5.52</v>
      </c>
      <c r="U3836">
        <v>1.87</v>
      </c>
      <c r="V3836">
        <v>1.62</v>
      </c>
      <c r="W3836">
        <v>71.709999999999994</v>
      </c>
      <c r="X3836">
        <v>10.52</v>
      </c>
      <c r="Y3836">
        <v>12.58</v>
      </c>
      <c r="Z3836">
        <v>17.850000000000001</v>
      </c>
      <c r="AA3836">
        <v>32.909999999999997</v>
      </c>
      <c r="AB3836">
        <v>9.7799999999999994</v>
      </c>
      <c r="AC3836">
        <v>39.270000000000003</v>
      </c>
    </row>
    <row r="3837" spans="1:29" x14ac:dyDescent="0.2">
      <c r="A3837" t="s">
        <v>336</v>
      </c>
      <c r="B3837" s="2" t="s">
        <v>5170</v>
      </c>
      <c r="C3837" s="2">
        <v>2</v>
      </c>
      <c r="D3837" s="2">
        <v>1</v>
      </c>
      <c r="E3837" s="2">
        <v>1</v>
      </c>
      <c r="F3837" s="1">
        <v>42914.655555555553</v>
      </c>
      <c r="G3837">
        <v>82.96</v>
      </c>
      <c r="H3837">
        <v>1.8</v>
      </c>
      <c r="I3837">
        <v>1.39</v>
      </c>
      <c r="J3837">
        <v>1.78</v>
      </c>
      <c r="K3837">
        <v>2.11</v>
      </c>
      <c r="L3837">
        <v>0.51</v>
      </c>
      <c r="M3837">
        <v>0.6</v>
      </c>
      <c r="N3837">
        <v>2.02</v>
      </c>
      <c r="O3837">
        <v>1.99</v>
      </c>
      <c r="P3837">
        <v>2.48</v>
      </c>
      <c r="Q3837">
        <v>3.13</v>
      </c>
      <c r="R3837">
        <v>6.17</v>
      </c>
      <c r="S3837">
        <v>15.47</v>
      </c>
      <c r="T3837">
        <v>4.8899999999999997</v>
      </c>
      <c r="U3837">
        <v>1.65</v>
      </c>
      <c r="V3837">
        <v>1.6</v>
      </c>
      <c r="W3837">
        <v>72.23</v>
      </c>
      <c r="X3837">
        <v>7.52</v>
      </c>
      <c r="Y3837">
        <v>9.76</v>
      </c>
      <c r="Z3837">
        <v>14.08</v>
      </c>
      <c r="AA3837">
        <v>34.29</v>
      </c>
      <c r="AB3837">
        <v>12.88</v>
      </c>
      <c r="AC3837">
        <v>30.17</v>
      </c>
    </row>
    <row r="3838" spans="1:29" x14ac:dyDescent="0.2">
      <c r="A3838" t="s">
        <v>593</v>
      </c>
      <c r="B3838" s="2" t="s">
        <v>5114</v>
      </c>
      <c r="C3838" s="2">
        <v>2</v>
      </c>
      <c r="D3838" s="2">
        <v>1</v>
      </c>
      <c r="E3838" s="2">
        <v>1</v>
      </c>
      <c r="F3838" s="1">
        <v>42923.535416666666</v>
      </c>
      <c r="G3838">
        <v>82.96</v>
      </c>
      <c r="H3838">
        <v>2.02</v>
      </c>
      <c r="I3838">
        <v>1.41</v>
      </c>
      <c r="J3838">
        <v>3.42</v>
      </c>
      <c r="K3838">
        <v>2.2000000000000002</v>
      </c>
      <c r="L3838">
        <v>0.52</v>
      </c>
      <c r="M3838">
        <v>0.56999999999999995</v>
      </c>
      <c r="N3838">
        <v>1.98</v>
      </c>
      <c r="O3838">
        <v>1.97</v>
      </c>
      <c r="P3838">
        <v>2.56</v>
      </c>
      <c r="Q3838">
        <v>3.19</v>
      </c>
      <c r="R3838">
        <v>6.35</v>
      </c>
      <c r="S3838">
        <v>15.45</v>
      </c>
      <c r="T3838">
        <v>5.55</v>
      </c>
      <c r="U3838">
        <v>1.93</v>
      </c>
      <c r="V3838">
        <v>1.66</v>
      </c>
      <c r="W3838">
        <v>70.3</v>
      </c>
      <c r="X3838">
        <v>11</v>
      </c>
      <c r="Y3838">
        <v>11.82</v>
      </c>
      <c r="Z3838">
        <v>18.059999999999999</v>
      </c>
      <c r="AA3838">
        <v>35.07</v>
      </c>
      <c r="AB3838">
        <v>10.48</v>
      </c>
      <c r="AC3838">
        <v>43.5</v>
      </c>
    </row>
    <row r="3839" spans="1:29" x14ac:dyDescent="0.2">
      <c r="A3839" t="s">
        <v>4573</v>
      </c>
      <c r="B3839" s="2" t="s">
        <v>4907</v>
      </c>
      <c r="C3839" s="2">
        <v>1</v>
      </c>
      <c r="D3839" s="2">
        <v>2</v>
      </c>
      <c r="E3839" s="2">
        <v>5</v>
      </c>
      <c r="F3839" s="1">
        <v>43304.629166666666</v>
      </c>
      <c r="G3839">
        <v>82.96</v>
      </c>
      <c r="H3839">
        <v>2.15</v>
      </c>
      <c r="I3839">
        <v>1.34</v>
      </c>
      <c r="J3839">
        <v>3.67</v>
      </c>
      <c r="K3839">
        <v>2.11</v>
      </c>
      <c r="L3839">
        <v>0.21</v>
      </c>
      <c r="M3839">
        <v>0.15</v>
      </c>
      <c r="N3839">
        <v>1.66</v>
      </c>
      <c r="O3839">
        <v>1.68</v>
      </c>
      <c r="P3839">
        <v>1.29</v>
      </c>
      <c r="Q3839">
        <v>1.53</v>
      </c>
      <c r="R3839">
        <v>10.06</v>
      </c>
      <c r="S3839">
        <v>11.52</v>
      </c>
      <c r="T3839">
        <v>5.36</v>
      </c>
      <c r="U3839">
        <v>1.83</v>
      </c>
      <c r="V3839">
        <v>1.5</v>
      </c>
      <c r="W3839">
        <v>68.91</v>
      </c>
      <c r="X3839">
        <v>6.81</v>
      </c>
      <c r="Y3839">
        <v>8.4</v>
      </c>
      <c r="Z3839">
        <v>10.68</v>
      </c>
      <c r="AA3839">
        <v>19.48</v>
      </c>
      <c r="AB3839">
        <v>8.32</v>
      </c>
      <c r="AC3839">
        <v>16.98</v>
      </c>
    </row>
    <row r="3840" spans="1:29" x14ac:dyDescent="0.2">
      <c r="A3840" t="s">
        <v>1395</v>
      </c>
      <c r="B3840" s="2" t="s">
        <v>5037</v>
      </c>
      <c r="C3840" s="2">
        <v>2</v>
      </c>
      <c r="D3840" s="2">
        <v>1</v>
      </c>
      <c r="E3840" s="2">
        <v>2</v>
      </c>
      <c r="F3840" s="1">
        <v>42976.456250000003</v>
      </c>
      <c r="G3840">
        <v>82.95</v>
      </c>
      <c r="H3840">
        <v>1.87</v>
      </c>
      <c r="I3840">
        <v>1.1200000000000001</v>
      </c>
      <c r="J3840">
        <v>3.14</v>
      </c>
      <c r="K3840">
        <v>2.0099999999999998</v>
      </c>
      <c r="L3840">
        <v>0.38</v>
      </c>
      <c r="M3840">
        <v>0.41</v>
      </c>
      <c r="N3840">
        <v>1.54</v>
      </c>
      <c r="O3840">
        <v>1.55</v>
      </c>
      <c r="P3840">
        <v>1.99</v>
      </c>
      <c r="Q3840">
        <v>2.12</v>
      </c>
      <c r="R3840">
        <v>8.57</v>
      </c>
      <c r="S3840">
        <v>11.29</v>
      </c>
      <c r="T3840">
        <v>4.63</v>
      </c>
      <c r="U3840">
        <v>2.0099999999999998</v>
      </c>
      <c r="V3840">
        <v>1.54</v>
      </c>
      <c r="W3840">
        <v>70.48</v>
      </c>
      <c r="X3840">
        <v>9.42</v>
      </c>
      <c r="Y3840">
        <v>10.73</v>
      </c>
      <c r="Z3840">
        <v>13.67</v>
      </c>
      <c r="AA3840">
        <v>31.64</v>
      </c>
      <c r="AB3840">
        <v>8.1999999999999993</v>
      </c>
      <c r="AC3840">
        <v>25.59</v>
      </c>
    </row>
    <row r="3841" spans="1:29" x14ac:dyDescent="0.2">
      <c r="A3841" t="s">
        <v>726</v>
      </c>
      <c r="B3841" s="2" t="s">
        <v>4944</v>
      </c>
      <c r="C3841" s="2">
        <v>1</v>
      </c>
      <c r="D3841" s="2">
        <v>2</v>
      </c>
      <c r="E3841" s="2">
        <v>1</v>
      </c>
      <c r="F3841" s="1">
        <v>42948.388888888891</v>
      </c>
      <c r="G3841">
        <v>82.95</v>
      </c>
      <c r="H3841">
        <v>1.64</v>
      </c>
      <c r="I3841">
        <v>1.44</v>
      </c>
      <c r="J3841">
        <v>3.23</v>
      </c>
      <c r="K3841">
        <v>1.83</v>
      </c>
      <c r="L3841">
        <v>0.56999999999999995</v>
      </c>
      <c r="M3841">
        <v>0.65</v>
      </c>
      <c r="N3841">
        <v>1.69</v>
      </c>
      <c r="O3841">
        <v>1.67</v>
      </c>
      <c r="P3841">
        <v>2.39</v>
      </c>
      <c r="Q3841">
        <v>2.73</v>
      </c>
      <c r="R3841">
        <v>7.49</v>
      </c>
      <c r="S3841">
        <v>12.47</v>
      </c>
      <c r="T3841">
        <v>4.25</v>
      </c>
      <c r="U3841">
        <v>1.54</v>
      </c>
      <c r="V3841">
        <v>1.48</v>
      </c>
      <c r="W3841">
        <v>71.349999999999994</v>
      </c>
      <c r="X3841">
        <v>5.89</v>
      </c>
      <c r="Y3841">
        <v>6.18</v>
      </c>
      <c r="Z3841">
        <v>13.68</v>
      </c>
      <c r="AA3841">
        <v>18.489999999999998</v>
      </c>
      <c r="AB3841">
        <v>5.79</v>
      </c>
      <c r="AC3841">
        <v>17.43</v>
      </c>
    </row>
    <row r="3842" spans="1:29" x14ac:dyDescent="0.2">
      <c r="A3842" t="s">
        <v>3921</v>
      </c>
      <c r="B3842" s="2" t="s">
        <v>4796</v>
      </c>
      <c r="C3842" s="2">
        <v>1</v>
      </c>
      <c r="D3842" s="2">
        <v>1</v>
      </c>
      <c r="E3842" s="2">
        <v>5</v>
      </c>
      <c r="F3842" s="1">
        <v>43280.667361111111</v>
      </c>
      <c r="G3842">
        <v>82.95</v>
      </c>
      <c r="H3842">
        <v>2.67</v>
      </c>
      <c r="I3842">
        <v>1.57</v>
      </c>
      <c r="J3842">
        <v>3.2</v>
      </c>
      <c r="K3842">
        <v>2.68</v>
      </c>
      <c r="L3842">
        <v>0.21</v>
      </c>
      <c r="M3842">
        <v>0.31</v>
      </c>
      <c r="N3842">
        <v>2.0699999999999998</v>
      </c>
      <c r="O3842">
        <v>2.04</v>
      </c>
      <c r="P3842">
        <v>1.54</v>
      </c>
      <c r="Q3842">
        <v>1.59</v>
      </c>
      <c r="R3842">
        <v>8.3800000000000008</v>
      </c>
      <c r="S3842">
        <v>14.86</v>
      </c>
      <c r="T3842">
        <v>4.76</v>
      </c>
      <c r="U3842">
        <v>2.11</v>
      </c>
      <c r="V3842">
        <v>1.76</v>
      </c>
      <c r="W3842">
        <v>68.31</v>
      </c>
      <c r="X3842">
        <v>6.48</v>
      </c>
      <c r="Y3842">
        <v>8.67</v>
      </c>
      <c r="Z3842">
        <v>15.02</v>
      </c>
      <c r="AA3842">
        <v>28.59</v>
      </c>
      <c r="AB3842">
        <v>10.01</v>
      </c>
      <c r="AC3842">
        <v>24.72</v>
      </c>
    </row>
    <row r="3843" spans="1:29" x14ac:dyDescent="0.2">
      <c r="A3843" t="s">
        <v>155</v>
      </c>
      <c r="B3843" s="2" t="s">
        <v>5018</v>
      </c>
      <c r="C3843" s="2">
        <v>2</v>
      </c>
      <c r="D3843" s="2">
        <v>1</v>
      </c>
      <c r="E3843" s="2">
        <v>1</v>
      </c>
      <c r="F3843" s="1">
        <v>42901.402083333334</v>
      </c>
      <c r="G3843">
        <v>82.95</v>
      </c>
      <c r="H3843">
        <v>1.85</v>
      </c>
      <c r="I3843">
        <v>1.43</v>
      </c>
      <c r="J3843">
        <v>1.89</v>
      </c>
      <c r="K3843">
        <v>2.3199999999999998</v>
      </c>
      <c r="L3843">
        <v>0.52</v>
      </c>
      <c r="M3843">
        <v>0.51</v>
      </c>
      <c r="N3843">
        <v>2.0099999999999998</v>
      </c>
      <c r="O3843">
        <v>2</v>
      </c>
      <c r="P3843">
        <v>2.48</v>
      </c>
      <c r="Q3843">
        <v>3.15</v>
      </c>
      <c r="R3843">
        <v>5.67</v>
      </c>
      <c r="S3843">
        <v>15.36</v>
      </c>
      <c r="T3843">
        <v>4.34</v>
      </c>
      <c r="U3843">
        <v>1.51</v>
      </c>
      <c r="V3843">
        <v>1.57</v>
      </c>
      <c r="W3843">
        <v>72.319999999999993</v>
      </c>
      <c r="X3843">
        <v>7.68</v>
      </c>
      <c r="Y3843">
        <v>9.2899999999999991</v>
      </c>
      <c r="Z3843">
        <v>14.84</v>
      </c>
      <c r="AA3843">
        <v>31.26</v>
      </c>
      <c r="AB3843">
        <v>12.75</v>
      </c>
      <c r="AC3843">
        <v>29.52</v>
      </c>
    </row>
    <row r="3844" spans="1:29" x14ac:dyDescent="0.2">
      <c r="A3844" t="s">
        <v>57</v>
      </c>
      <c r="B3844" s="2" t="s">
        <v>4874</v>
      </c>
      <c r="C3844" s="2">
        <v>1</v>
      </c>
      <c r="D3844" s="2">
        <v>1</v>
      </c>
      <c r="E3844" s="2">
        <v>1</v>
      </c>
      <c r="F3844" s="1">
        <v>42898.638888888891</v>
      </c>
      <c r="G3844">
        <v>82.94</v>
      </c>
      <c r="H3844">
        <v>1.84</v>
      </c>
      <c r="I3844">
        <v>1.22</v>
      </c>
      <c r="J3844">
        <v>2.15</v>
      </c>
      <c r="K3844">
        <v>2.1</v>
      </c>
      <c r="L3844">
        <v>0.45</v>
      </c>
      <c r="M3844">
        <v>0.38</v>
      </c>
      <c r="N3844">
        <v>1.74</v>
      </c>
      <c r="O3844">
        <v>1.75</v>
      </c>
      <c r="P3844">
        <v>2.4300000000000002</v>
      </c>
      <c r="Q3844">
        <v>3.11</v>
      </c>
      <c r="R3844">
        <v>7.14</v>
      </c>
      <c r="S3844">
        <v>13.09</v>
      </c>
      <c r="T3844">
        <v>5.08</v>
      </c>
      <c r="U3844">
        <v>1.69</v>
      </c>
      <c r="V3844">
        <v>1.53</v>
      </c>
      <c r="W3844">
        <v>72.31</v>
      </c>
      <c r="X3844">
        <v>9.01</v>
      </c>
      <c r="Y3844">
        <v>10.18</v>
      </c>
      <c r="Z3844">
        <v>13.23</v>
      </c>
      <c r="AA3844">
        <v>33.17</v>
      </c>
      <c r="AB3844">
        <v>12.07</v>
      </c>
      <c r="AC3844">
        <v>35.68</v>
      </c>
    </row>
    <row r="3845" spans="1:29" x14ac:dyDescent="0.2">
      <c r="A3845" t="s">
        <v>625</v>
      </c>
      <c r="B3845" s="2" t="s">
        <v>4946</v>
      </c>
      <c r="C3845" s="2">
        <v>1</v>
      </c>
      <c r="D3845" s="2">
        <v>2</v>
      </c>
      <c r="E3845" s="2">
        <v>1</v>
      </c>
      <c r="F3845" s="1">
        <v>42928.65347222222</v>
      </c>
      <c r="G3845">
        <v>82.94</v>
      </c>
      <c r="H3845">
        <v>1.91</v>
      </c>
      <c r="I3845">
        <v>1.2</v>
      </c>
      <c r="J3845">
        <v>3.14</v>
      </c>
      <c r="K3845">
        <v>2.08</v>
      </c>
      <c r="L3845">
        <v>0.46</v>
      </c>
      <c r="M3845">
        <v>0.53</v>
      </c>
      <c r="N3845">
        <v>1.7</v>
      </c>
      <c r="O3845">
        <v>1.71</v>
      </c>
      <c r="P3845">
        <v>2.41</v>
      </c>
      <c r="Q3845">
        <v>3</v>
      </c>
      <c r="R3845">
        <v>7.17</v>
      </c>
      <c r="S3845">
        <v>13.02</v>
      </c>
      <c r="T3845">
        <v>5.14</v>
      </c>
      <c r="U3845">
        <v>1.96</v>
      </c>
      <c r="V3845">
        <v>1.55</v>
      </c>
      <c r="W3845">
        <v>71.16</v>
      </c>
      <c r="X3845">
        <v>9.99</v>
      </c>
      <c r="Y3845">
        <v>11.67</v>
      </c>
      <c r="Z3845">
        <v>14.45</v>
      </c>
      <c r="AA3845">
        <v>35.65</v>
      </c>
      <c r="AB3845">
        <v>10.56</v>
      </c>
      <c r="AC3845">
        <v>36.44</v>
      </c>
    </row>
    <row r="3846" spans="1:29" x14ac:dyDescent="0.2">
      <c r="A3846" t="s">
        <v>4310</v>
      </c>
      <c r="B3846" s="2" t="s">
        <v>4826</v>
      </c>
      <c r="C3846" s="2">
        <v>1</v>
      </c>
      <c r="D3846" s="2">
        <v>1</v>
      </c>
      <c r="E3846" s="2">
        <v>5</v>
      </c>
      <c r="F3846" s="1">
        <v>43286.603472222225</v>
      </c>
      <c r="G3846">
        <v>82.94</v>
      </c>
      <c r="H3846">
        <v>2.21</v>
      </c>
      <c r="I3846">
        <v>1.32</v>
      </c>
      <c r="J3846">
        <v>3.84</v>
      </c>
      <c r="K3846">
        <v>2.38</v>
      </c>
      <c r="L3846">
        <v>0.24</v>
      </c>
      <c r="M3846">
        <v>0.18</v>
      </c>
      <c r="N3846">
        <v>1.49</v>
      </c>
      <c r="O3846">
        <v>1.52</v>
      </c>
      <c r="P3846">
        <v>1.32</v>
      </c>
      <c r="Q3846">
        <v>1.28</v>
      </c>
      <c r="R3846">
        <v>10.199999999999999</v>
      </c>
      <c r="S3846">
        <v>10.25</v>
      </c>
      <c r="T3846">
        <v>4.83</v>
      </c>
      <c r="U3846">
        <v>1.96</v>
      </c>
      <c r="V3846">
        <v>1.44</v>
      </c>
      <c r="W3846">
        <v>67.75</v>
      </c>
      <c r="X3846">
        <v>5.35</v>
      </c>
      <c r="Y3846">
        <v>8</v>
      </c>
      <c r="Z3846">
        <v>9.18</v>
      </c>
      <c r="AA3846">
        <v>18.62</v>
      </c>
      <c r="AB3846">
        <v>6.26</v>
      </c>
      <c r="AC3846">
        <v>15.87</v>
      </c>
    </row>
    <row r="3847" spans="1:29" x14ac:dyDescent="0.2">
      <c r="A3847" t="s">
        <v>1332</v>
      </c>
      <c r="B3847" s="2" t="s">
        <v>5092</v>
      </c>
      <c r="C3847" s="2">
        <v>2</v>
      </c>
      <c r="D3847" s="2">
        <v>2</v>
      </c>
      <c r="E3847" s="2">
        <v>2</v>
      </c>
      <c r="F3847" s="1">
        <v>42972.65347222222</v>
      </c>
      <c r="G3847">
        <v>82.94</v>
      </c>
      <c r="H3847">
        <v>2.15</v>
      </c>
      <c r="I3847">
        <v>1.49</v>
      </c>
      <c r="J3847">
        <v>3.67</v>
      </c>
      <c r="K3847">
        <v>2.4500000000000002</v>
      </c>
      <c r="L3847">
        <v>0.41</v>
      </c>
      <c r="M3847">
        <v>0.43</v>
      </c>
      <c r="N3847">
        <v>1.75</v>
      </c>
      <c r="O3847">
        <v>1.76</v>
      </c>
      <c r="P3847">
        <v>2</v>
      </c>
      <c r="Q3847">
        <v>2.64</v>
      </c>
      <c r="R3847">
        <v>7.72</v>
      </c>
      <c r="S3847">
        <v>12.67</v>
      </c>
      <c r="T3847">
        <v>4.57</v>
      </c>
      <c r="U3847">
        <v>1.85</v>
      </c>
      <c r="V3847">
        <v>1.5</v>
      </c>
      <c r="W3847">
        <v>70.45</v>
      </c>
      <c r="X3847">
        <v>6.13</v>
      </c>
      <c r="Y3847">
        <v>7.32</v>
      </c>
      <c r="Z3847">
        <v>12.67</v>
      </c>
      <c r="AA3847">
        <v>16.829999999999998</v>
      </c>
      <c r="AB3847">
        <v>6.67</v>
      </c>
      <c r="AC3847">
        <v>16.600000000000001</v>
      </c>
    </row>
    <row r="3848" spans="1:29" x14ac:dyDescent="0.2">
      <c r="A3848" t="s">
        <v>3795</v>
      </c>
      <c r="B3848" s="2" t="s">
        <v>4892</v>
      </c>
      <c r="C3848" s="2">
        <v>1</v>
      </c>
      <c r="D3848" s="2">
        <v>1</v>
      </c>
      <c r="E3848" s="2">
        <v>5</v>
      </c>
      <c r="F3848" s="1">
        <v>43280.411805555559</v>
      </c>
      <c r="G3848">
        <v>82.94</v>
      </c>
      <c r="H3848">
        <v>2.2000000000000002</v>
      </c>
      <c r="I3848">
        <v>1.31</v>
      </c>
      <c r="J3848">
        <v>3.82</v>
      </c>
      <c r="K3848">
        <v>2.25</v>
      </c>
      <c r="L3848">
        <v>0.24</v>
      </c>
      <c r="M3848">
        <v>0.12</v>
      </c>
      <c r="N3848">
        <v>1.61</v>
      </c>
      <c r="O3848">
        <v>1.64</v>
      </c>
      <c r="P3848">
        <v>1.41</v>
      </c>
      <c r="Q3848">
        <v>1.41</v>
      </c>
      <c r="R3848">
        <v>9.3699999999999992</v>
      </c>
      <c r="S3848">
        <v>11.14</v>
      </c>
      <c r="T3848">
        <v>4.7</v>
      </c>
      <c r="U3848">
        <v>1.78</v>
      </c>
      <c r="V3848">
        <v>1.46</v>
      </c>
      <c r="W3848">
        <v>69.25</v>
      </c>
      <c r="X3848">
        <v>6.18</v>
      </c>
      <c r="Y3848">
        <v>8.33</v>
      </c>
      <c r="Z3848">
        <v>10.130000000000001</v>
      </c>
      <c r="AA3848">
        <v>21.7</v>
      </c>
      <c r="AB3848">
        <v>9.36</v>
      </c>
      <c r="AC3848">
        <v>19.22</v>
      </c>
    </row>
    <row r="3849" spans="1:29" x14ac:dyDescent="0.2">
      <c r="A3849" t="s">
        <v>697</v>
      </c>
      <c r="B3849" s="2" t="s">
        <v>4796</v>
      </c>
      <c r="C3849" s="2">
        <v>1</v>
      </c>
      <c r="D3849" s="2">
        <v>1</v>
      </c>
      <c r="E3849" s="2">
        <v>1</v>
      </c>
      <c r="F3849" s="1">
        <v>42933.621527777781</v>
      </c>
      <c r="G3849">
        <v>82.94</v>
      </c>
      <c r="H3849">
        <v>2.2599999999999998</v>
      </c>
      <c r="I3849">
        <v>1.57</v>
      </c>
      <c r="J3849">
        <v>3.19</v>
      </c>
      <c r="K3849">
        <v>2.57</v>
      </c>
      <c r="L3849">
        <v>0.5</v>
      </c>
      <c r="M3849">
        <v>0.54</v>
      </c>
      <c r="N3849">
        <v>2</v>
      </c>
      <c r="O3849">
        <v>1.99</v>
      </c>
      <c r="P3849">
        <v>2.5499999999999998</v>
      </c>
      <c r="Q3849">
        <v>3.09</v>
      </c>
      <c r="R3849">
        <v>4.79</v>
      </c>
      <c r="S3849">
        <v>15.29</v>
      </c>
      <c r="T3849">
        <v>4.92</v>
      </c>
      <c r="U3849">
        <v>1.89</v>
      </c>
      <c r="V3849">
        <v>1.63</v>
      </c>
      <c r="W3849">
        <v>71.25</v>
      </c>
      <c r="X3849">
        <v>7.82</v>
      </c>
      <c r="Y3849">
        <v>8.83</v>
      </c>
      <c r="Z3849">
        <v>15.13</v>
      </c>
      <c r="AA3849">
        <v>26.29</v>
      </c>
      <c r="AB3849">
        <v>12.47</v>
      </c>
      <c r="AC3849">
        <v>38.94</v>
      </c>
    </row>
    <row r="3850" spans="1:29" x14ac:dyDescent="0.2">
      <c r="A3850" t="s">
        <v>1208</v>
      </c>
      <c r="B3850" s="2" t="s">
        <v>5110</v>
      </c>
      <c r="C3850" s="2">
        <v>2</v>
      </c>
      <c r="D3850" s="2">
        <v>1</v>
      </c>
      <c r="E3850" s="2">
        <v>2</v>
      </c>
      <c r="F3850" s="1">
        <v>42965.578472222223</v>
      </c>
      <c r="G3850">
        <v>82.94</v>
      </c>
      <c r="H3850">
        <v>1.79</v>
      </c>
      <c r="I3850">
        <v>1.3</v>
      </c>
      <c r="J3850">
        <v>3.77</v>
      </c>
      <c r="K3850">
        <v>1.94</v>
      </c>
      <c r="L3850">
        <v>0.4</v>
      </c>
      <c r="M3850">
        <v>0.48</v>
      </c>
      <c r="N3850">
        <v>1.48</v>
      </c>
      <c r="O3850">
        <v>1.49</v>
      </c>
      <c r="P3850">
        <v>1.92</v>
      </c>
      <c r="Q3850">
        <v>2.42</v>
      </c>
      <c r="R3850">
        <v>8.7799999999999994</v>
      </c>
      <c r="S3850">
        <v>10.25</v>
      </c>
      <c r="T3850">
        <v>5.18</v>
      </c>
      <c r="U3850">
        <v>1.56</v>
      </c>
      <c r="V3850">
        <v>1.38</v>
      </c>
      <c r="W3850">
        <v>70.97</v>
      </c>
      <c r="X3850">
        <v>6.43</v>
      </c>
      <c r="Y3850">
        <v>7.36</v>
      </c>
      <c r="Z3850">
        <v>11.37</v>
      </c>
      <c r="AA3850">
        <v>14.02</v>
      </c>
      <c r="AB3850">
        <v>5.55</v>
      </c>
      <c r="AC3850">
        <v>14.14</v>
      </c>
    </row>
    <row r="3851" spans="1:29" x14ac:dyDescent="0.2">
      <c r="A3851" t="s">
        <v>1356</v>
      </c>
      <c r="B3851" s="2" t="s">
        <v>4843</v>
      </c>
      <c r="C3851" s="2">
        <v>1</v>
      </c>
      <c r="D3851" s="2">
        <v>1</v>
      </c>
      <c r="E3851" s="2">
        <v>2</v>
      </c>
      <c r="F3851" s="1">
        <v>42976.390972222223</v>
      </c>
      <c r="G3851">
        <v>82.94</v>
      </c>
      <c r="H3851">
        <v>2.0099999999999998</v>
      </c>
      <c r="I3851">
        <v>1.49</v>
      </c>
      <c r="J3851">
        <v>3.47</v>
      </c>
      <c r="K3851">
        <v>2.16</v>
      </c>
      <c r="L3851">
        <v>0.39</v>
      </c>
      <c r="M3851">
        <v>0.34</v>
      </c>
      <c r="N3851">
        <v>1.91</v>
      </c>
      <c r="O3851">
        <v>1.89</v>
      </c>
      <c r="P3851">
        <v>1.99</v>
      </c>
      <c r="Q3851">
        <v>2.42</v>
      </c>
      <c r="R3851">
        <v>7.83</v>
      </c>
      <c r="S3851">
        <v>13.79</v>
      </c>
      <c r="T3851">
        <v>4.67</v>
      </c>
      <c r="U3851">
        <v>1.72</v>
      </c>
      <c r="V3851">
        <v>1.57</v>
      </c>
      <c r="W3851">
        <v>70.81</v>
      </c>
      <c r="X3851">
        <v>7.19</v>
      </c>
      <c r="Y3851">
        <v>7.49</v>
      </c>
      <c r="Z3851">
        <v>13.61</v>
      </c>
      <c r="AA3851">
        <v>21.47</v>
      </c>
      <c r="AB3851">
        <v>7.87</v>
      </c>
      <c r="AC3851">
        <v>23.07</v>
      </c>
    </row>
    <row r="3852" spans="1:29" x14ac:dyDescent="0.2">
      <c r="A3852" t="s">
        <v>1667</v>
      </c>
      <c r="B3852" s="2" t="s">
        <v>4901</v>
      </c>
      <c r="C3852" s="2">
        <v>1</v>
      </c>
      <c r="D3852" s="2">
        <v>1</v>
      </c>
      <c r="E3852" s="2">
        <v>2</v>
      </c>
      <c r="F3852" s="1">
        <v>42989.616666666669</v>
      </c>
      <c r="G3852">
        <v>82.94</v>
      </c>
      <c r="H3852">
        <v>2</v>
      </c>
      <c r="I3852">
        <v>1.32</v>
      </c>
      <c r="J3852">
        <v>3.75</v>
      </c>
      <c r="K3852">
        <v>1.96</v>
      </c>
      <c r="L3852">
        <v>0.31</v>
      </c>
      <c r="M3852">
        <v>0.36</v>
      </c>
      <c r="N3852">
        <v>1.61</v>
      </c>
      <c r="O3852">
        <v>1.6</v>
      </c>
      <c r="P3852">
        <v>1.71</v>
      </c>
      <c r="Q3852">
        <v>2.02</v>
      </c>
      <c r="R3852">
        <v>9.85</v>
      </c>
      <c r="S3852">
        <v>11</v>
      </c>
      <c r="T3852">
        <v>5.08</v>
      </c>
      <c r="U3852">
        <v>1.82</v>
      </c>
      <c r="V3852">
        <v>1.51</v>
      </c>
      <c r="W3852">
        <v>70.650000000000006</v>
      </c>
      <c r="X3852">
        <v>5.82</v>
      </c>
      <c r="Y3852">
        <v>6.98</v>
      </c>
      <c r="Z3852">
        <v>10.119999999999999</v>
      </c>
      <c r="AA3852">
        <v>16.43</v>
      </c>
      <c r="AB3852">
        <v>5.8</v>
      </c>
      <c r="AC3852">
        <v>13.55</v>
      </c>
    </row>
    <row r="3853" spans="1:29" x14ac:dyDescent="0.2">
      <c r="A3853" t="s">
        <v>729</v>
      </c>
      <c r="B3853" s="2" t="s">
        <v>5041</v>
      </c>
      <c r="C3853" s="2">
        <v>2</v>
      </c>
      <c r="D3853" s="2">
        <v>2</v>
      </c>
      <c r="E3853" s="2">
        <v>1</v>
      </c>
      <c r="F3853" s="1">
        <v>42948.395138888889</v>
      </c>
      <c r="G3853">
        <v>82.94</v>
      </c>
      <c r="H3853">
        <v>1.69</v>
      </c>
      <c r="I3853">
        <v>1.2</v>
      </c>
      <c r="J3853">
        <v>2.33</v>
      </c>
      <c r="K3853">
        <v>1.96</v>
      </c>
      <c r="L3853">
        <v>0.54</v>
      </c>
      <c r="M3853">
        <v>0.68</v>
      </c>
      <c r="N3853">
        <v>1.6</v>
      </c>
      <c r="O3853">
        <v>1.56</v>
      </c>
      <c r="P3853">
        <v>2.4500000000000002</v>
      </c>
      <c r="Q3853">
        <v>3.13</v>
      </c>
      <c r="R3853">
        <v>7.4</v>
      </c>
      <c r="S3853">
        <v>11.94</v>
      </c>
      <c r="T3853">
        <v>4.1100000000000003</v>
      </c>
      <c r="U3853">
        <v>1.82</v>
      </c>
      <c r="V3853">
        <v>1.49</v>
      </c>
      <c r="W3853">
        <v>72.41</v>
      </c>
      <c r="X3853">
        <v>7.09</v>
      </c>
      <c r="Y3853">
        <v>7.78</v>
      </c>
      <c r="Z3853">
        <v>14.24</v>
      </c>
      <c r="AA3853">
        <v>28.94</v>
      </c>
      <c r="AB3853">
        <v>8.5299999999999994</v>
      </c>
      <c r="AC3853">
        <v>18.100000000000001</v>
      </c>
    </row>
    <row r="3854" spans="1:29" x14ac:dyDescent="0.2">
      <c r="A3854" t="s">
        <v>4179</v>
      </c>
      <c r="B3854" s="2" t="s">
        <v>5044</v>
      </c>
      <c r="C3854" s="2">
        <v>2</v>
      </c>
      <c r="D3854" s="2">
        <v>1</v>
      </c>
      <c r="E3854" s="2">
        <v>5</v>
      </c>
      <c r="F3854" s="1">
        <v>43286.390277777777</v>
      </c>
      <c r="G3854">
        <v>82.94</v>
      </c>
      <c r="H3854">
        <v>2.25</v>
      </c>
      <c r="I3854">
        <v>1.47</v>
      </c>
      <c r="J3854">
        <v>3.3</v>
      </c>
      <c r="K3854">
        <v>2.4</v>
      </c>
      <c r="L3854">
        <v>0.28999999999999998</v>
      </c>
      <c r="M3854">
        <v>0.23</v>
      </c>
      <c r="N3854">
        <v>1.8</v>
      </c>
      <c r="O3854">
        <v>1.81</v>
      </c>
      <c r="P3854">
        <v>1.6</v>
      </c>
      <c r="Q3854">
        <v>1.85</v>
      </c>
      <c r="R3854">
        <v>8.3699999999999992</v>
      </c>
      <c r="S3854">
        <v>12.84</v>
      </c>
      <c r="T3854">
        <v>4.67</v>
      </c>
      <c r="U3854">
        <v>1.76</v>
      </c>
      <c r="V3854">
        <v>1.51</v>
      </c>
      <c r="W3854">
        <v>70.010000000000005</v>
      </c>
      <c r="X3854">
        <v>5.54</v>
      </c>
      <c r="Y3854">
        <v>7.14</v>
      </c>
      <c r="Z3854">
        <v>9.84</v>
      </c>
      <c r="AA3854">
        <v>21.84</v>
      </c>
      <c r="AB3854">
        <v>10.52</v>
      </c>
      <c r="AC3854">
        <v>18.38</v>
      </c>
    </row>
    <row r="3855" spans="1:29" x14ac:dyDescent="0.2">
      <c r="A3855" t="s">
        <v>1254</v>
      </c>
      <c r="B3855" s="2" t="s">
        <v>5068</v>
      </c>
      <c r="C3855" s="2">
        <v>2</v>
      </c>
      <c r="D3855" s="2">
        <v>2</v>
      </c>
      <c r="E3855" s="2">
        <v>2</v>
      </c>
      <c r="F3855" s="1">
        <v>42968.65625</v>
      </c>
      <c r="G3855">
        <v>82.94</v>
      </c>
      <c r="H3855">
        <v>1.97</v>
      </c>
      <c r="I3855">
        <v>1.6</v>
      </c>
      <c r="J3855">
        <v>2.59</v>
      </c>
      <c r="K3855">
        <v>2.2000000000000002</v>
      </c>
      <c r="L3855">
        <v>0.44</v>
      </c>
      <c r="M3855">
        <v>0.47</v>
      </c>
      <c r="N3855">
        <v>1.97</v>
      </c>
      <c r="O3855">
        <v>1.93</v>
      </c>
      <c r="P3855">
        <v>2</v>
      </c>
      <c r="Q3855">
        <v>2.62</v>
      </c>
      <c r="R3855">
        <v>7.15</v>
      </c>
      <c r="S3855">
        <v>13.99</v>
      </c>
      <c r="T3855">
        <v>3.75</v>
      </c>
      <c r="U3855">
        <v>1.53</v>
      </c>
      <c r="V3855">
        <v>1.53</v>
      </c>
      <c r="W3855">
        <v>72.37</v>
      </c>
      <c r="X3855">
        <v>5.65</v>
      </c>
      <c r="Y3855">
        <v>5.83</v>
      </c>
      <c r="Z3855">
        <v>12.71</v>
      </c>
      <c r="AA3855">
        <v>16.309999999999999</v>
      </c>
      <c r="AB3855">
        <v>8.75</v>
      </c>
      <c r="AC3855">
        <v>15.71</v>
      </c>
    </row>
    <row r="3856" spans="1:29" x14ac:dyDescent="0.2">
      <c r="A3856" t="s">
        <v>3051</v>
      </c>
      <c r="B3856" s="2" t="s">
        <v>4798</v>
      </c>
      <c r="C3856" s="2">
        <v>1</v>
      </c>
      <c r="D3856" s="2">
        <v>2</v>
      </c>
      <c r="E3856" s="2">
        <v>4</v>
      </c>
      <c r="F3856" s="1">
        <v>43188.602083333331</v>
      </c>
      <c r="G3856">
        <v>82.93</v>
      </c>
      <c r="H3856">
        <v>1.88</v>
      </c>
      <c r="I3856">
        <v>1.21</v>
      </c>
      <c r="J3856">
        <v>1.47</v>
      </c>
      <c r="K3856">
        <v>2.44</v>
      </c>
      <c r="L3856">
        <v>0.71</v>
      </c>
      <c r="M3856">
        <v>0.57999999999999996</v>
      </c>
      <c r="N3856">
        <v>1.89</v>
      </c>
      <c r="O3856">
        <v>1.83</v>
      </c>
      <c r="P3856">
        <v>3.56</v>
      </c>
      <c r="Q3856">
        <v>4.4800000000000004</v>
      </c>
      <c r="R3856">
        <v>2.4700000000000002</v>
      </c>
      <c r="S3856">
        <v>16.079999999999998</v>
      </c>
      <c r="T3856">
        <v>4.24</v>
      </c>
      <c r="U3856">
        <v>2.23</v>
      </c>
      <c r="V3856">
        <v>1.64</v>
      </c>
      <c r="W3856">
        <v>74.8</v>
      </c>
      <c r="X3856">
        <v>16.66</v>
      </c>
      <c r="Y3856">
        <v>21.39</v>
      </c>
      <c r="Z3856">
        <v>34.94</v>
      </c>
      <c r="AA3856">
        <v>65.48</v>
      </c>
      <c r="AB3856">
        <v>17.16</v>
      </c>
      <c r="AC3856">
        <v>71.28</v>
      </c>
    </row>
    <row r="3857" spans="1:29" x14ac:dyDescent="0.2">
      <c r="A3857" t="s">
        <v>522</v>
      </c>
      <c r="B3857" s="2" t="s">
        <v>5049</v>
      </c>
      <c r="C3857" s="2">
        <v>2</v>
      </c>
      <c r="D3857" s="2">
        <v>1</v>
      </c>
      <c r="E3857" s="2">
        <v>1</v>
      </c>
      <c r="F3857" s="1">
        <v>42922.42083333333</v>
      </c>
      <c r="G3857">
        <v>82.93</v>
      </c>
      <c r="H3857">
        <v>2.11</v>
      </c>
      <c r="I3857">
        <v>1.39</v>
      </c>
      <c r="J3857">
        <v>3.08</v>
      </c>
      <c r="K3857">
        <v>2.6</v>
      </c>
      <c r="L3857">
        <v>0.51</v>
      </c>
      <c r="M3857">
        <v>0.44</v>
      </c>
      <c r="N3857">
        <v>1.86</v>
      </c>
      <c r="O3857">
        <v>1.89</v>
      </c>
      <c r="P3857">
        <v>2.65</v>
      </c>
      <c r="Q3857">
        <v>3.21</v>
      </c>
      <c r="R3857">
        <v>5.71</v>
      </c>
      <c r="S3857">
        <v>14.6</v>
      </c>
      <c r="T3857">
        <v>5.48</v>
      </c>
      <c r="U3857">
        <v>1.84</v>
      </c>
      <c r="V3857">
        <v>1.63</v>
      </c>
      <c r="W3857">
        <v>71.28</v>
      </c>
      <c r="X3857">
        <v>11.92</v>
      </c>
      <c r="Y3857">
        <v>13.24</v>
      </c>
      <c r="Z3857">
        <v>20.2</v>
      </c>
      <c r="AA3857">
        <v>32.020000000000003</v>
      </c>
      <c r="AB3857">
        <v>9.57</v>
      </c>
      <c r="AC3857">
        <v>41.23</v>
      </c>
    </row>
    <row r="3858" spans="1:29" x14ac:dyDescent="0.2">
      <c r="A3858" t="s">
        <v>4668</v>
      </c>
      <c r="B3858" s="2" t="s">
        <v>4742</v>
      </c>
      <c r="C3858" s="2">
        <v>1</v>
      </c>
      <c r="D3858" s="2">
        <v>1</v>
      </c>
      <c r="E3858" s="2">
        <v>5</v>
      </c>
      <c r="F3858" s="1">
        <v>43306.664583333331</v>
      </c>
      <c r="G3858">
        <v>82.93</v>
      </c>
      <c r="H3858">
        <v>2.83</v>
      </c>
      <c r="I3858">
        <v>1.61</v>
      </c>
      <c r="J3858">
        <v>4.13</v>
      </c>
      <c r="K3858">
        <v>2.96</v>
      </c>
      <c r="L3858">
        <v>0.14000000000000001</v>
      </c>
      <c r="M3858">
        <v>0.16</v>
      </c>
      <c r="N3858">
        <v>2</v>
      </c>
      <c r="O3858">
        <v>2</v>
      </c>
      <c r="P3858">
        <v>1.18</v>
      </c>
      <c r="Q3858">
        <v>1.05</v>
      </c>
      <c r="R3858">
        <v>8.8699999999999992</v>
      </c>
      <c r="S3858">
        <v>13.91</v>
      </c>
      <c r="T3858">
        <v>5.05</v>
      </c>
      <c r="U3858">
        <v>2.38</v>
      </c>
      <c r="V3858">
        <v>1.66</v>
      </c>
      <c r="W3858">
        <v>65.97</v>
      </c>
      <c r="X3858">
        <v>7.45</v>
      </c>
      <c r="Y3858">
        <v>9.91</v>
      </c>
      <c r="Z3858">
        <v>17.63</v>
      </c>
      <c r="AA3858">
        <v>29.31</v>
      </c>
      <c r="AB3858">
        <v>10.61</v>
      </c>
      <c r="AC3858">
        <v>32.54</v>
      </c>
    </row>
    <row r="3859" spans="1:29" x14ac:dyDescent="0.2">
      <c r="A3859" t="s">
        <v>882</v>
      </c>
      <c r="B3859" s="2" t="s">
        <v>4941</v>
      </c>
      <c r="C3859" s="2">
        <v>1</v>
      </c>
      <c r="D3859" s="2">
        <v>2</v>
      </c>
      <c r="E3859" s="2">
        <v>1</v>
      </c>
      <c r="F3859" s="1">
        <v>42950.607638888891</v>
      </c>
      <c r="G3859">
        <v>82.93</v>
      </c>
      <c r="H3859">
        <v>1.78</v>
      </c>
      <c r="I3859">
        <v>1.35</v>
      </c>
      <c r="J3859">
        <v>2.4500000000000002</v>
      </c>
      <c r="K3859">
        <v>2.15</v>
      </c>
      <c r="L3859">
        <v>0.48</v>
      </c>
      <c r="M3859">
        <v>0.51</v>
      </c>
      <c r="N3859">
        <v>1.68</v>
      </c>
      <c r="O3859">
        <v>1.68</v>
      </c>
      <c r="P3859">
        <v>2.31</v>
      </c>
      <c r="Q3859">
        <v>2.78</v>
      </c>
      <c r="R3859">
        <v>7.41</v>
      </c>
      <c r="S3859">
        <v>12.07</v>
      </c>
      <c r="T3859">
        <v>4.25</v>
      </c>
      <c r="U3859">
        <v>1.57</v>
      </c>
      <c r="V3859">
        <v>1.48</v>
      </c>
      <c r="W3859">
        <v>73.08</v>
      </c>
      <c r="X3859">
        <v>6.17</v>
      </c>
      <c r="Y3859">
        <v>7.62</v>
      </c>
      <c r="Z3859">
        <v>12.83</v>
      </c>
      <c r="AA3859">
        <v>18.239999999999998</v>
      </c>
      <c r="AB3859">
        <v>7</v>
      </c>
      <c r="AC3859">
        <v>13.93</v>
      </c>
    </row>
    <row r="3860" spans="1:29" x14ac:dyDescent="0.2">
      <c r="A3860" t="s">
        <v>4404</v>
      </c>
      <c r="B3860" s="2" t="s">
        <v>4875</v>
      </c>
      <c r="C3860" s="2">
        <v>1</v>
      </c>
      <c r="D3860" s="2">
        <v>1</v>
      </c>
      <c r="E3860" s="2">
        <v>5</v>
      </c>
      <c r="F3860" s="1">
        <v>43291.581944444442</v>
      </c>
      <c r="G3860">
        <v>82.93</v>
      </c>
      <c r="H3860">
        <v>2.0699999999999998</v>
      </c>
      <c r="I3860">
        <v>1.3</v>
      </c>
      <c r="J3860">
        <v>3.68</v>
      </c>
      <c r="K3860">
        <v>2.14</v>
      </c>
      <c r="L3860">
        <v>0.36</v>
      </c>
      <c r="M3860">
        <v>0.28000000000000003</v>
      </c>
      <c r="N3860">
        <v>1.65</v>
      </c>
      <c r="O3860">
        <v>1.67</v>
      </c>
      <c r="P3860">
        <v>1.77</v>
      </c>
      <c r="Q3860">
        <v>1.96</v>
      </c>
      <c r="R3860">
        <v>7.99</v>
      </c>
      <c r="S3860">
        <v>12.11</v>
      </c>
      <c r="T3860">
        <v>5.42</v>
      </c>
      <c r="U3860">
        <v>1.71</v>
      </c>
      <c r="V3860">
        <v>1.47</v>
      </c>
      <c r="W3860">
        <v>70.13</v>
      </c>
      <c r="X3860">
        <v>7.16</v>
      </c>
      <c r="Y3860">
        <v>9.33</v>
      </c>
      <c r="Z3860">
        <v>10.86</v>
      </c>
      <c r="AA3860">
        <v>23.78</v>
      </c>
      <c r="AB3860">
        <v>9.17</v>
      </c>
      <c r="AC3860">
        <v>22.49</v>
      </c>
    </row>
    <row r="3861" spans="1:29" x14ac:dyDescent="0.2">
      <c r="A3861" t="s">
        <v>4250</v>
      </c>
      <c r="B3861" s="2" t="s">
        <v>4867</v>
      </c>
      <c r="C3861" s="2">
        <v>1</v>
      </c>
      <c r="D3861" s="2">
        <v>2</v>
      </c>
      <c r="E3861" s="2">
        <v>5</v>
      </c>
      <c r="F3861" s="1">
        <v>43286.527083333334</v>
      </c>
      <c r="G3861">
        <v>82.93</v>
      </c>
      <c r="H3861">
        <v>1.86</v>
      </c>
      <c r="I3861">
        <v>1.1399999999999999</v>
      </c>
      <c r="J3861">
        <v>3.44</v>
      </c>
      <c r="K3861">
        <v>1.84</v>
      </c>
      <c r="L3861">
        <v>0.26</v>
      </c>
      <c r="M3861">
        <v>0.24</v>
      </c>
      <c r="N3861">
        <v>1.46</v>
      </c>
      <c r="O3861">
        <v>1.48</v>
      </c>
      <c r="P3861">
        <v>1.37</v>
      </c>
      <c r="Q3861">
        <v>1.7</v>
      </c>
      <c r="R3861">
        <v>9.98</v>
      </c>
      <c r="S3861">
        <v>10.24</v>
      </c>
      <c r="T3861">
        <v>5.21</v>
      </c>
      <c r="U3861">
        <v>1.46</v>
      </c>
      <c r="V3861">
        <v>1.33</v>
      </c>
      <c r="W3861">
        <v>69.930000000000007</v>
      </c>
      <c r="X3861">
        <v>7.34</v>
      </c>
      <c r="Y3861">
        <v>8.83</v>
      </c>
      <c r="Z3861">
        <v>8.83</v>
      </c>
      <c r="AA3861">
        <v>20.79</v>
      </c>
      <c r="AB3861">
        <v>9.17</v>
      </c>
      <c r="AC3861">
        <v>17.73</v>
      </c>
    </row>
    <row r="3862" spans="1:29" x14ac:dyDescent="0.2">
      <c r="A3862" t="s">
        <v>3815</v>
      </c>
      <c r="B3862" s="2" t="s">
        <v>4864</v>
      </c>
      <c r="C3862" s="2">
        <v>1</v>
      </c>
      <c r="D3862" s="2">
        <v>1</v>
      </c>
      <c r="E3862" s="2">
        <v>5</v>
      </c>
      <c r="F3862" s="1">
        <v>43280.439583333333</v>
      </c>
      <c r="G3862">
        <v>82.93</v>
      </c>
      <c r="H3862">
        <v>2.0699999999999998</v>
      </c>
      <c r="I3862">
        <v>1.34</v>
      </c>
      <c r="J3862">
        <v>3.47</v>
      </c>
      <c r="K3862">
        <v>2.16</v>
      </c>
      <c r="L3862">
        <v>0.25</v>
      </c>
      <c r="M3862">
        <v>0.21</v>
      </c>
      <c r="N3862">
        <v>1.72</v>
      </c>
      <c r="O3862">
        <v>1.74</v>
      </c>
      <c r="P3862">
        <v>1.32</v>
      </c>
      <c r="Q3862">
        <v>1.48</v>
      </c>
      <c r="R3862">
        <v>9.24</v>
      </c>
      <c r="S3862">
        <v>12.05</v>
      </c>
      <c r="T3862">
        <v>4.97</v>
      </c>
      <c r="U3862">
        <v>1.75</v>
      </c>
      <c r="V3862">
        <v>1.47</v>
      </c>
      <c r="W3862">
        <v>68.53</v>
      </c>
      <c r="X3862">
        <v>6.66</v>
      </c>
      <c r="Y3862">
        <v>8.4700000000000006</v>
      </c>
      <c r="Z3862">
        <v>10.14</v>
      </c>
      <c r="AA3862">
        <v>23.65</v>
      </c>
      <c r="AB3862">
        <v>9.31</v>
      </c>
      <c r="AC3862">
        <v>18.989999999999998</v>
      </c>
    </row>
    <row r="3863" spans="1:29" x14ac:dyDescent="0.2">
      <c r="A3863" t="s">
        <v>1600</v>
      </c>
      <c r="B3863" s="2" t="s">
        <v>5116</v>
      </c>
      <c r="C3863" s="2">
        <v>2</v>
      </c>
      <c r="D3863" s="2">
        <v>2</v>
      </c>
      <c r="E3863" s="2">
        <v>2</v>
      </c>
      <c r="F3863" s="1">
        <v>42989.535416666666</v>
      </c>
      <c r="G3863">
        <v>82.92</v>
      </c>
      <c r="H3863">
        <v>1.76</v>
      </c>
      <c r="I3863">
        <v>1.33</v>
      </c>
      <c r="J3863">
        <v>3.56</v>
      </c>
      <c r="K3863">
        <v>1.89</v>
      </c>
      <c r="L3863">
        <v>0.45</v>
      </c>
      <c r="M3863">
        <v>0.5</v>
      </c>
      <c r="N3863">
        <v>1.6</v>
      </c>
      <c r="O3863">
        <v>1.58</v>
      </c>
      <c r="P3863">
        <v>1.99</v>
      </c>
      <c r="Q3863">
        <v>2.36</v>
      </c>
      <c r="R3863">
        <v>8.81</v>
      </c>
      <c r="S3863">
        <v>11.64</v>
      </c>
      <c r="T3863">
        <v>4.18</v>
      </c>
      <c r="U3863">
        <v>1.72</v>
      </c>
      <c r="V3863">
        <v>1.47</v>
      </c>
      <c r="W3863">
        <v>70.84</v>
      </c>
      <c r="X3863">
        <v>5.96</v>
      </c>
      <c r="Y3863">
        <v>7.39</v>
      </c>
      <c r="Z3863">
        <v>12.48</v>
      </c>
      <c r="AA3863">
        <v>18.940000000000001</v>
      </c>
      <c r="AB3863">
        <v>5.29</v>
      </c>
      <c r="AC3863">
        <v>13.13</v>
      </c>
    </row>
    <row r="3864" spans="1:29" x14ac:dyDescent="0.2">
      <c r="A3864" t="s">
        <v>734</v>
      </c>
      <c r="B3864" s="2" t="s">
        <v>5038</v>
      </c>
      <c r="C3864" s="2">
        <v>2</v>
      </c>
      <c r="D3864" s="2">
        <v>2</v>
      </c>
      <c r="E3864" s="2">
        <v>1</v>
      </c>
      <c r="F3864" s="1">
        <v>42948.404861111114</v>
      </c>
      <c r="G3864">
        <v>82.92</v>
      </c>
      <c r="H3864">
        <v>1.83</v>
      </c>
      <c r="I3864">
        <v>1.66</v>
      </c>
      <c r="J3864">
        <v>2.99</v>
      </c>
      <c r="K3864">
        <v>2.2200000000000002</v>
      </c>
      <c r="L3864">
        <v>0.62</v>
      </c>
      <c r="M3864">
        <v>0.73</v>
      </c>
      <c r="N3864">
        <v>2.11</v>
      </c>
      <c r="O3864">
        <v>2.0299999999999998</v>
      </c>
      <c r="P3864">
        <v>2.67</v>
      </c>
      <c r="Q3864">
        <v>3.28</v>
      </c>
      <c r="R3864">
        <v>4.8600000000000003</v>
      </c>
      <c r="S3864">
        <v>16.27</v>
      </c>
      <c r="T3864">
        <v>3.97</v>
      </c>
      <c r="U3864">
        <v>1.54</v>
      </c>
      <c r="V3864">
        <v>1.61</v>
      </c>
      <c r="W3864">
        <v>71.540000000000006</v>
      </c>
      <c r="X3864">
        <v>7.79</v>
      </c>
      <c r="Y3864">
        <v>8.41</v>
      </c>
      <c r="Z3864">
        <v>19.72</v>
      </c>
      <c r="AA3864">
        <v>26.99</v>
      </c>
      <c r="AB3864">
        <v>9.6999999999999993</v>
      </c>
      <c r="AC3864">
        <v>26.06</v>
      </c>
    </row>
    <row r="3865" spans="1:29" x14ac:dyDescent="0.2">
      <c r="A3865" t="s">
        <v>1294</v>
      </c>
      <c r="B3865" s="2" t="s">
        <v>5140</v>
      </c>
      <c r="C3865" s="2">
        <v>2</v>
      </c>
      <c r="D3865" s="2">
        <v>2</v>
      </c>
      <c r="E3865" s="2">
        <v>2</v>
      </c>
      <c r="F3865" s="1">
        <v>42972.550694444442</v>
      </c>
      <c r="G3865">
        <v>82.92</v>
      </c>
      <c r="H3865">
        <v>1.72</v>
      </c>
      <c r="I3865">
        <v>1.49</v>
      </c>
      <c r="J3865">
        <v>3.54</v>
      </c>
      <c r="K3865">
        <v>1.72</v>
      </c>
      <c r="L3865">
        <v>0.42</v>
      </c>
      <c r="M3865">
        <v>0.51</v>
      </c>
      <c r="N3865">
        <v>1.79</v>
      </c>
      <c r="O3865">
        <v>1.73</v>
      </c>
      <c r="P3865">
        <v>1.75</v>
      </c>
      <c r="Q3865">
        <v>2.4</v>
      </c>
      <c r="R3865">
        <v>10.44</v>
      </c>
      <c r="S3865">
        <v>12.06</v>
      </c>
      <c r="T3865">
        <v>3.93</v>
      </c>
      <c r="U3865">
        <v>1.39</v>
      </c>
      <c r="V3865">
        <v>1.47</v>
      </c>
      <c r="W3865">
        <v>71.72</v>
      </c>
      <c r="X3865">
        <v>5.2</v>
      </c>
      <c r="Y3865">
        <v>5.46</v>
      </c>
      <c r="Z3865">
        <v>12.21</v>
      </c>
      <c r="AA3865">
        <v>10.82</v>
      </c>
      <c r="AB3865">
        <v>4.05</v>
      </c>
      <c r="AC3865">
        <v>12.45</v>
      </c>
    </row>
    <row r="3866" spans="1:29" x14ac:dyDescent="0.2">
      <c r="A3866" t="s">
        <v>578</v>
      </c>
      <c r="B3866" s="2" t="s">
        <v>5014</v>
      </c>
      <c r="C3866" s="2">
        <v>2</v>
      </c>
      <c r="D3866" s="2">
        <v>1</v>
      </c>
      <c r="E3866" s="2">
        <v>1</v>
      </c>
      <c r="F3866" s="1">
        <v>42922.640972222223</v>
      </c>
      <c r="G3866">
        <v>82.92</v>
      </c>
      <c r="H3866">
        <v>2.1800000000000002</v>
      </c>
      <c r="I3866">
        <v>1.34</v>
      </c>
      <c r="J3866">
        <v>3.32</v>
      </c>
      <c r="K3866">
        <v>2.4900000000000002</v>
      </c>
      <c r="L3866">
        <v>0.49</v>
      </c>
      <c r="M3866">
        <v>0.36</v>
      </c>
      <c r="N3866">
        <v>1.84</v>
      </c>
      <c r="O3866">
        <v>1.87</v>
      </c>
      <c r="P3866">
        <v>2.63</v>
      </c>
      <c r="Q3866">
        <v>2.87</v>
      </c>
      <c r="R3866">
        <v>5.88</v>
      </c>
      <c r="S3866">
        <v>14.55</v>
      </c>
      <c r="T3866">
        <v>6.2</v>
      </c>
      <c r="U3866">
        <v>1.94</v>
      </c>
      <c r="V3866">
        <v>1.68</v>
      </c>
      <c r="W3866">
        <v>70.459999999999994</v>
      </c>
      <c r="X3866">
        <v>13.82</v>
      </c>
      <c r="Y3866">
        <v>14.83</v>
      </c>
      <c r="Z3866">
        <v>21.06</v>
      </c>
      <c r="AA3866">
        <v>35.75</v>
      </c>
      <c r="AB3866">
        <v>8.8699999999999992</v>
      </c>
      <c r="AC3866">
        <v>50.05</v>
      </c>
    </row>
    <row r="3867" spans="1:29" x14ac:dyDescent="0.2">
      <c r="A3867" t="s">
        <v>859</v>
      </c>
      <c r="B3867" s="2" t="s">
        <v>4901</v>
      </c>
      <c r="C3867" s="2">
        <v>1</v>
      </c>
      <c r="D3867" s="2">
        <v>2</v>
      </c>
      <c r="E3867" s="2">
        <v>1</v>
      </c>
      <c r="F3867" s="1">
        <v>42950.56527777778</v>
      </c>
      <c r="G3867">
        <v>82.92</v>
      </c>
      <c r="H3867">
        <v>1.81</v>
      </c>
      <c r="I3867">
        <v>1.36</v>
      </c>
      <c r="J3867">
        <v>3.1</v>
      </c>
      <c r="K3867">
        <v>1.88</v>
      </c>
      <c r="L3867">
        <v>0.53</v>
      </c>
      <c r="M3867">
        <v>0.7</v>
      </c>
      <c r="N3867">
        <v>1.82</v>
      </c>
      <c r="O3867">
        <v>1.78</v>
      </c>
      <c r="P3867">
        <v>2.52</v>
      </c>
      <c r="Q3867">
        <v>2.97</v>
      </c>
      <c r="R3867">
        <v>6.74</v>
      </c>
      <c r="S3867">
        <v>13.61</v>
      </c>
      <c r="T3867">
        <v>4.7300000000000004</v>
      </c>
      <c r="U3867">
        <v>1.75</v>
      </c>
      <c r="V3867">
        <v>1.62</v>
      </c>
      <c r="W3867">
        <v>71.430000000000007</v>
      </c>
      <c r="X3867">
        <v>7.82</v>
      </c>
      <c r="Y3867">
        <v>7.61</v>
      </c>
      <c r="Z3867">
        <v>16.23</v>
      </c>
      <c r="AA3867">
        <v>25.03</v>
      </c>
      <c r="AB3867">
        <v>6.96</v>
      </c>
      <c r="AC3867">
        <v>28.46</v>
      </c>
    </row>
    <row r="3868" spans="1:29" x14ac:dyDescent="0.2">
      <c r="A3868" t="s">
        <v>4584</v>
      </c>
      <c r="B3868" s="2" t="s">
        <v>5087</v>
      </c>
      <c r="C3868" s="2">
        <v>2</v>
      </c>
      <c r="D3868" s="2">
        <v>2</v>
      </c>
      <c r="E3868" s="2">
        <v>5</v>
      </c>
      <c r="F3868" s="1">
        <v>43304.645138888889</v>
      </c>
      <c r="G3868">
        <v>82.91</v>
      </c>
      <c r="H3868">
        <v>2</v>
      </c>
      <c r="I3868">
        <v>1.34</v>
      </c>
      <c r="J3868">
        <v>3.35</v>
      </c>
      <c r="K3868">
        <v>2.09</v>
      </c>
      <c r="L3868">
        <v>0.24</v>
      </c>
      <c r="M3868">
        <v>0.2</v>
      </c>
      <c r="N3868">
        <v>1.67</v>
      </c>
      <c r="O3868">
        <v>1.67</v>
      </c>
      <c r="P3868">
        <v>1.34</v>
      </c>
      <c r="Q3868">
        <v>1.54</v>
      </c>
      <c r="R3868">
        <v>9.2799999999999994</v>
      </c>
      <c r="S3868">
        <v>11.44</v>
      </c>
      <c r="T3868">
        <v>4.8</v>
      </c>
      <c r="U3868">
        <v>1.65</v>
      </c>
      <c r="V3868">
        <v>1.41</v>
      </c>
      <c r="W3868">
        <v>69.81</v>
      </c>
      <c r="X3868">
        <v>5.58</v>
      </c>
      <c r="Y3868">
        <v>7.51</v>
      </c>
      <c r="Z3868">
        <v>8.49</v>
      </c>
      <c r="AA3868">
        <v>19.399999999999999</v>
      </c>
      <c r="AB3868">
        <v>10.039999999999999</v>
      </c>
      <c r="AC3868">
        <v>15.71</v>
      </c>
    </row>
    <row r="3869" spans="1:29" x14ac:dyDescent="0.2">
      <c r="A3869" t="s">
        <v>1824</v>
      </c>
      <c r="B3869" s="2" t="s">
        <v>4744</v>
      </c>
      <c r="C3869" s="2">
        <v>1</v>
      </c>
      <c r="D3869" s="2">
        <v>1</v>
      </c>
      <c r="E3869" s="2">
        <v>2</v>
      </c>
      <c r="F3869" s="1">
        <v>42990.587500000001</v>
      </c>
      <c r="G3869">
        <v>82.91</v>
      </c>
      <c r="H3869">
        <v>1.79</v>
      </c>
      <c r="I3869">
        <v>1.27</v>
      </c>
      <c r="J3869">
        <v>3.06</v>
      </c>
      <c r="K3869">
        <v>1.74</v>
      </c>
      <c r="L3869">
        <v>0.31</v>
      </c>
      <c r="M3869">
        <v>0.32</v>
      </c>
      <c r="N3869">
        <v>1.59</v>
      </c>
      <c r="O3869">
        <v>1.6</v>
      </c>
      <c r="P3869">
        <v>1.54</v>
      </c>
      <c r="Q3869">
        <v>2</v>
      </c>
      <c r="R3869">
        <v>9.39</v>
      </c>
      <c r="S3869">
        <v>10.99</v>
      </c>
      <c r="T3869">
        <v>4.43</v>
      </c>
      <c r="U3869">
        <v>1.35</v>
      </c>
      <c r="V3869">
        <v>1.42</v>
      </c>
      <c r="W3869">
        <v>71.209999999999994</v>
      </c>
      <c r="X3869">
        <v>6.04</v>
      </c>
      <c r="Y3869">
        <v>6.74</v>
      </c>
      <c r="Z3869">
        <v>10.55</v>
      </c>
      <c r="AA3869">
        <v>16.54</v>
      </c>
      <c r="AB3869">
        <v>7.76</v>
      </c>
      <c r="AC3869">
        <v>10.46</v>
      </c>
    </row>
    <row r="3870" spans="1:29" x14ac:dyDescent="0.2">
      <c r="A3870" t="s">
        <v>3512</v>
      </c>
      <c r="B3870" s="2" t="s">
        <v>4935</v>
      </c>
      <c r="C3870" s="2">
        <v>1</v>
      </c>
      <c r="D3870" s="2">
        <v>2</v>
      </c>
      <c r="E3870" s="2">
        <v>4</v>
      </c>
      <c r="F3870" s="1">
        <v>43208.768055555556</v>
      </c>
      <c r="G3870">
        <v>82.91</v>
      </c>
      <c r="H3870">
        <v>1.52</v>
      </c>
      <c r="I3870">
        <v>0.99</v>
      </c>
      <c r="J3870">
        <v>1.82</v>
      </c>
      <c r="K3870">
        <v>2.25</v>
      </c>
      <c r="L3870">
        <v>0.69</v>
      </c>
      <c r="M3870">
        <v>0.36</v>
      </c>
      <c r="N3870">
        <v>1.52</v>
      </c>
      <c r="O3870">
        <v>1.5</v>
      </c>
      <c r="P3870">
        <v>3.26</v>
      </c>
      <c r="Q3870">
        <v>3.76</v>
      </c>
      <c r="R3870">
        <v>2.65</v>
      </c>
      <c r="S3870">
        <v>13.11</v>
      </c>
      <c r="T3870">
        <v>4.76</v>
      </c>
      <c r="U3870">
        <v>2</v>
      </c>
      <c r="V3870">
        <v>1.42</v>
      </c>
      <c r="W3870">
        <v>74.92</v>
      </c>
      <c r="X3870">
        <v>19.190000000000001</v>
      </c>
      <c r="Y3870">
        <v>27.52</v>
      </c>
      <c r="Z3870">
        <v>31.91</v>
      </c>
      <c r="AA3870">
        <v>66.17</v>
      </c>
      <c r="AB3870">
        <v>19.04</v>
      </c>
      <c r="AC3870">
        <v>76.209999999999994</v>
      </c>
    </row>
    <row r="3871" spans="1:29" x14ac:dyDescent="0.2">
      <c r="A3871" t="s">
        <v>1778</v>
      </c>
      <c r="B3871" s="2" t="s">
        <v>5095</v>
      </c>
      <c r="C3871" s="2">
        <v>2</v>
      </c>
      <c r="D3871" s="2">
        <v>1</v>
      </c>
      <c r="E3871" s="2">
        <v>2</v>
      </c>
      <c r="F3871" s="1">
        <v>42990.504861111112</v>
      </c>
      <c r="G3871">
        <v>82.91</v>
      </c>
      <c r="H3871">
        <v>1.81</v>
      </c>
      <c r="I3871">
        <v>1.28</v>
      </c>
      <c r="J3871">
        <v>3.57</v>
      </c>
      <c r="K3871">
        <v>1.94</v>
      </c>
      <c r="L3871">
        <v>0.4</v>
      </c>
      <c r="M3871">
        <v>0.39</v>
      </c>
      <c r="N3871">
        <v>1.46</v>
      </c>
      <c r="O3871">
        <v>1.47</v>
      </c>
      <c r="P3871">
        <v>1.8</v>
      </c>
      <c r="Q3871">
        <v>2.38</v>
      </c>
      <c r="R3871">
        <v>9.68</v>
      </c>
      <c r="S3871">
        <v>10.36</v>
      </c>
      <c r="T3871">
        <v>4.2300000000000004</v>
      </c>
      <c r="U3871">
        <v>1.63</v>
      </c>
      <c r="V3871">
        <v>1.37</v>
      </c>
      <c r="W3871">
        <v>70.959999999999994</v>
      </c>
      <c r="X3871">
        <v>5.49</v>
      </c>
      <c r="Y3871">
        <v>6.76</v>
      </c>
      <c r="Z3871">
        <v>9.8800000000000008</v>
      </c>
      <c r="AA3871">
        <v>14.58</v>
      </c>
      <c r="AB3871">
        <v>4.95</v>
      </c>
      <c r="AC3871">
        <v>10.220000000000001</v>
      </c>
    </row>
    <row r="3872" spans="1:29" x14ac:dyDescent="0.2">
      <c r="A3872" t="s">
        <v>1709</v>
      </c>
      <c r="B3872" s="4">
        <v>4226</v>
      </c>
      <c r="C3872" s="2">
        <v>1</v>
      </c>
      <c r="D3872" s="2">
        <v>1</v>
      </c>
      <c r="E3872" s="2">
        <v>2</v>
      </c>
      <c r="F3872" s="1">
        <v>42989.727777777778</v>
      </c>
      <c r="G3872">
        <v>82.9</v>
      </c>
      <c r="H3872">
        <v>2.31</v>
      </c>
      <c r="I3872">
        <v>1.43</v>
      </c>
      <c r="J3872">
        <v>4.1399999999999997</v>
      </c>
      <c r="K3872">
        <v>2.29</v>
      </c>
      <c r="L3872">
        <v>0.28999999999999998</v>
      </c>
      <c r="M3872">
        <v>0.27</v>
      </c>
      <c r="N3872">
        <v>1.68</v>
      </c>
      <c r="O3872">
        <v>1.71</v>
      </c>
      <c r="P3872">
        <v>1.71</v>
      </c>
      <c r="Q3872">
        <v>1.96</v>
      </c>
      <c r="R3872">
        <v>9.76</v>
      </c>
      <c r="S3872">
        <v>11.85</v>
      </c>
      <c r="T3872">
        <v>5.35</v>
      </c>
      <c r="U3872">
        <v>2.0499999999999998</v>
      </c>
      <c r="V3872">
        <v>1.6</v>
      </c>
      <c r="W3872">
        <v>69.02</v>
      </c>
      <c r="X3872">
        <v>7.7</v>
      </c>
      <c r="Y3872">
        <v>8.73</v>
      </c>
      <c r="Z3872">
        <v>13.79</v>
      </c>
      <c r="AA3872">
        <v>18.97</v>
      </c>
      <c r="AB3872">
        <v>5.63</v>
      </c>
      <c r="AC3872">
        <v>18.12</v>
      </c>
    </row>
    <row r="3873" spans="1:29" x14ac:dyDescent="0.2">
      <c r="A3873" t="s">
        <v>1646</v>
      </c>
      <c r="B3873" s="2" t="s">
        <v>4877</v>
      </c>
      <c r="C3873" s="2">
        <v>1</v>
      </c>
      <c r="D3873" s="2">
        <v>1</v>
      </c>
      <c r="E3873" s="2">
        <v>2</v>
      </c>
      <c r="F3873" s="1">
        <v>42989.594444444447</v>
      </c>
      <c r="G3873">
        <v>82.9</v>
      </c>
      <c r="H3873">
        <v>1.76</v>
      </c>
      <c r="I3873">
        <v>1.31</v>
      </c>
      <c r="J3873">
        <v>3.18</v>
      </c>
      <c r="K3873">
        <v>1.83</v>
      </c>
      <c r="L3873">
        <v>0.28999999999999998</v>
      </c>
      <c r="M3873">
        <v>0.27</v>
      </c>
      <c r="N3873">
        <v>1.56</v>
      </c>
      <c r="O3873">
        <v>1.57</v>
      </c>
      <c r="P3873">
        <v>1.42</v>
      </c>
      <c r="Q3873">
        <v>1.48</v>
      </c>
      <c r="R3873">
        <v>10.050000000000001</v>
      </c>
      <c r="S3873">
        <v>10.33</v>
      </c>
      <c r="T3873">
        <v>4.6100000000000003</v>
      </c>
      <c r="U3873">
        <v>1.44</v>
      </c>
      <c r="V3873">
        <v>1.41</v>
      </c>
      <c r="W3873">
        <v>70.430000000000007</v>
      </c>
      <c r="X3873">
        <v>5.65</v>
      </c>
      <c r="Y3873">
        <v>6.97</v>
      </c>
      <c r="Z3873">
        <v>10.54</v>
      </c>
      <c r="AA3873">
        <v>14.1</v>
      </c>
      <c r="AB3873">
        <v>6.01</v>
      </c>
      <c r="AC3873">
        <v>9.5299999999999994</v>
      </c>
    </row>
    <row r="3874" spans="1:29" x14ac:dyDescent="0.2">
      <c r="A3874" t="s">
        <v>4253</v>
      </c>
      <c r="B3874" s="2" t="s">
        <v>4823</v>
      </c>
      <c r="C3874" s="2">
        <v>1</v>
      </c>
      <c r="D3874" s="2">
        <v>1</v>
      </c>
      <c r="E3874" s="2">
        <v>5</v>
      </c>
      <c r="F3874" s="1">
        <v>43286.530555555553</v>
      </c>
      <c r="G3874">
        <v>82.9</v>
      </c>
      <c r="H3874">
        <v>2.27</v>
      </c>
      <c r="I3874">
        <v>1.39</v>
      </c>
      <c r="J3874">
        <v>4.07</v>
      </c>
      <c r="K3874">
        <v>2.2799999999999998</v>
      </c>
      <c r="L3874">
        <v>0.19</v>
      </c>
      <c r="M3874">
        <v>0.09</v>
      </c>
      <c r="N3874">
        <v>1.71</v>
      </c>
      <c r="O3874">
        <v>1.73</v>
      </c>
      <c r="P3874">
        <v>1.21</v>
      </c>
      <c r="Q3874">
        <v>1.28</v>
      </c>
      <c r="R3874">
        <v>9.4700000000000006</v>
      </c>
      <c r="S3874">
        <v>11.98</v>
      </c>
      <c r="T3874">
        <v>5.37</v>
      </c>
      <c r="U3874">
        <v>1.76</v>
      </c>
      <c r="V3874">
        <v>1.48</v>
      </c>
      <c r="W3874">
        <v>67.97</v>
      </c>
      <c r="X3874">
        <v>6.76</v>
      </c>
      <c r="Y3874">
        <v>9.08</v>
      </c>
      <c r="Z3874">
        <v>10.81</v>
      </c>
      <c r="AA3874">
        <v>22.37</v>
      </c>
      <c r="AB3874">
        <v>9.5299999999999994</v>
      </c>
      <c r="AC3874">
        <v>22.65</v>
      </c>
    </row>
    <row r="3875" spans="1:29" x14ac:dyDescent="0.2">
      <c r="A3875" t="s">
        <v>4249</v>
      </c>
      <c r="B3875" s="2" t="s">
        <v>4999</v>
      </c>
      <c r="C3875" s="2">
        <v>2</v>
      </c>
      <c r="D3875" s="2">
        <v>2</v>
      </c>
      <c r="E3875" s="2">
        <v>5</v>
      </c>
      <c r="F3875" s="1">
        <v>43286.525694444441</v>
      </c>
      <c r="G3875">
        <v>82.9</v>
      </c>
      <c r="H3875">
        <v>2.0099999999999998</v>
      </c>
      <c r="I3875">
        <v>1.27</v>
      </c>
      <c r="J3875">
        <v>3.48</v>
      </c>
      <c r="K3875">
        <v>1.99</v>
      </c>
      <c r="L3875">
        <v>0.13</v>
      </c>
      <c r="M3875">
        <v>7.0000000000000007E-2</v>
      </c>
      <c r="N3875">
        <v>1.68</v>
      </c>
      <c r="O3875">
        <v>1.68</v>
      </c>
      <c r="P3875">
        <v>1</v>
      </c>
      <c r="Q3875">
        <v>1.1000000000000001</v>
      </c>
      <c r="R3875">
        <v>10.4</v>
      </c>
      <c r="S3875">
        <v>11.18</v>
      </c>
      <c r="T3875">
        <v>5.36</v>
      </c>
      <c r="U3875">
        <v>1.52</v>
      </c>
      <c r="V3875">
        <v>1.42</v>
      </c>
      <c r="W3875">
        <v>68.17</v>
      </c>
      <c r="X3875">
        <v>6.71</v>
      </c>
      <c r="Y3875">
        <v>8.35</v>
      </c>
      <c r="Z3875">
        <v>8.73</v>
      </c>
      <c r="AA3875">
        <v>21.22</v>
      </c>
      <c r="AB3875">
        <v>9.85</v>
      </c>
      <c r="AC3875">
        <v>21.49</v>
      </c>
    </row>
    <row r="3876" spans="1:29" x14ac:dyDescent="0.2">
      <c r="A3876" t="s">
        <v>821</v>
      </c>
      <c r="B3876" s="2" t="s">
        <v>4889</v>
      </c>
      <c r="C3876" s="2">
        <v>1</v>
      </c>
      <c r="D3876" s="2">
        <v>2</v>
      </c>
      <c r="E3876" s="2">
        <v>1</v>
      </c>
      <c r="F3876" s="1">
        <v>42950.533333333333</v>
      </c>
      <c r="G3876">
        <v>82.9</v>
      </c>
      <c r="H3876">
        <v>1.68</v>
      </c>
      <c r="I3876">
        <v>1.24</v>
      </c>
      <c r="J3876">
        <v>3.88</v>
      </c>
      <c r="K3876">
        <v>1.76</v>
      </c>
      <c r="L3876">
        <v>0.51</v>
      </c>
      <c r="M3876">
        <v>0.63</v>
      </c>
      <c r="N3876">
        <v>1.43</v>
      </c>
      <c r="O3876">
        <v>1.43</v>
      </c>
      <c r="P3876">
        <v>2.2999999999999998</v>
      </c>
      <c r="Q3876">
        <v>2.71</v>
      </c>
      <c r="R3876">
        <v>8.31</v>
      </c>
      <c r="S3876">
        <v>10.6</v>
      </c>
      <c r="T3876">
        <v>4.47</v>
      </c>
      <c r="U3876">
        <v>1.67</v>
      </c>
      <c r="V3876">
        <v>1.44</v>
      </c>
      <c r="W3876">
        <v>71.03</v>
      </c>
      <c r="X3876">
        <v>7.34</v>
      </c>
      <c r="Y3876">
        <v>7.83</v>
      </c>
      <c r="Z3876">
        <v>13.27</v>
      </c>
      <c r="AA3876">
        <v>19.32</v>
      </c>
      <c r="AB3876">
        <v>5.24</v>
      </c>
      <c r="AC3876">
        <v>18.64</v>
      </c>
    </row>
    <row r="3877" spans="1:29" x14ac:dyDescent="0.2">
      <c r="A3877" t="s">
        <v>1053</v>
      </c>
      <c r="B3877" s="2" t="s">
        <v>4984</v>
      </c>
      <c r="C3877" s="2">
        <v>2</v>
      </c>
      <c r="D3877" s="2">
        <v>2</v>
      </c>
      <c r="E3877" s="2">
        <v>2</v>
      </c>
      <c r="F3877" s="1">
        <v>42958.63958333333</v>
      </c>
      <c r="G3877">
        <v>82.9</v>
      </c>
      <c r="H3877">
        <v>2.34</v>
      </c>
      <c r="I3877">
        <v>1.39</v>
      </c>
      <c r="J3877">
        <v>3.72</v>
      </c>
      <c r="K3877">
        <v>2.21</v>
      </c>
      <c r="L3877">
        <v>0.34</v>
      </c>
      <c r="M3877">
        <v>0.36</v>
      </c>
      <c r="N3877">
        <v>1.78</v>
      </c>
      <c r="O3877">
        <v>1.76</v>
      </c>
      <c r="P3877">
        <v>1.93</v>
      </c>
      <c r="Q3877">
        <v>2.14</v>
      </c>
      <c r="R3877">
        <v>8.17</v>
      </c>
      <c r="S3877">
        <v>12.58</v>
      </c>
      <c r="T3877">
        <v>4.51</v>
      </c>
      <c r="U3877">
        <v>2.12</v>
      </c>
      <c r="V3877">
        <v>1.65</v>
      </c>
      <c r="W3877">
        <v>70.7</v>
      </c>
      <c r="X3877">
        <v>6.9</v>
      </c>
      <c r="Y3877">
        <v>8.2100000000000009</v>
      </c>
      <c r="Z3877">
        <v>13.22</v>
      </c>
      <c r="AA3877">
        <v>25.72</v>
      </c>
      <c r="AB3877">
        <v>8.6300000000000008</v>
      </c>
      <c r="AC3877">
        <v>21.05</v>
      </c>
    </row>
    <row r="3878" spans="1:29" x14ac:dyDescent="0.2">
      <c r="A3878" t="s">
        <v>1188</v>
      </c>
      <c r="B3878" s="2" t="s">
        <v>4971</v>
      </c>
      <c r="C3878" s="2">
        <v>2</v>
      </c>
      <c r="D3878" s="2">
        <v>2</v>
      </c>
      <c r="E3878" s="2">
        <v>2</v>
      </c>
      <c r="F3878" s="1">
        <v>42965.536111111112</v>
      </c>
      <c r="G3878">
        <v>82.89</v>
      </c>
      <c r="H3878">
        <v>1.86</v>
      </c>
      <c r="I3878">
        <v>1.52</v>
      </c>
      <c r="J3878">
        <v>3.18</v>
      </c>
      <c r="K3878">
        <v>2.0099999999999998</v>
      </c>
      <c r="L3878">
        <v>0.43</v>
      </c>
      <c r="M3878">
        <v>0.46</v>
      </c>
      <c r="N3878">
        <v>1.8</v>
      </c>
      <c r="O3878">
        <v>1.77</v>
      </c>
      <c r="P3878">
        <v>1.85</v>
      </c>
      <c r="Q3878">
        <v>2.4300000000000002</v>
      </c>
      <c r="R3878">
        <v>8.3000000000000007</v>
      </c>
      <c r="S3878">
        <v>12.65</v>
      </c>
      <c r="T3878">
        <v>3.9</v>
      </c>
      <c r="U3878">
        <v>1.41</v>
      </c>
      <c r="V3878">
        <v>1.47</v>
      </c>
      <c r="W3878">
        <v>71.349999999999994</v>
      </c>
      <c r="X3878">
        <v>5.19</v>
      </c>
      <c r="Y3878">
        <v>5.95</v>
      </c>
      <c r="Z3878">
        <v>12.41</v>
      </c>
      <c r="AA3878">
        <v>12.98</v>
      </c>
      <c r="AB3878">
        <v>6.19</v>
      </c>
      <c r="AC3878">
        <v>13.38</v>
      </c>
    </row>
    <row r="3879" spans="1:29" x14ac:dyDescent="0.2">
      <c r="A3879" t="s">
        <v>731</v>
      </c>
      <c r="B3879" s="2" t="s">
        <v>5147</v>
      </c>
      <c r="C3879" s="2">
        <v>2</v>
      </c>
      <c r="D3879" s="2">
        <v>2</v>
      </c>
      <c r="E3879" s="2">
        <v>1</v>
      </c>
      <c r="F3879" s="1">
        <v>42948.399305555555</v>
      </c>
      <c r="G3879">
        <v>82.89</v>
      </c>
      <c r="H3879">
        <v>1.85</v>
      </c>
      <c r="I3879">
        <v>1.31</v>
      </c>
      <c r="J3879">
        <v>2.66</v>
      </c>
      <c r="K3879">
        <v>2.2599999999999998</v>
      </c>
      <c r="L3879">
        <v>0.61</v>
      </c>
      <c r="M3879">
        <v>0.71</v>
      </c>
      <c r="N3879">
        <v>1.62</v>
      </c>
      <c r="O3879">
        <v>1.63</v>
      </c>
      <c r="P3879">
        <v>2.79</v>
      </c>
      <c r="Q3879">
        <v>3.26</v>
      </c>
      <c r="R3879">
        <v>5.83</v>
      </c>
      <c r="S3879">
        <v>12.6</v>
      </c>
      <c r="T3879">
        <v>4.46</v>
      </c>
      <c r="U3879">
        <v>1.81</v>
      </c>
      <c r="V3879">
        <v>1.51</v>
      </c>
      <c r="W3879">
        <v>72.73</v>
      </c>
      <c r="X3879">
        <v>6.55</v>
      </c>
      <c r="Y3879">
        <v>7.85</v>
      </c>
      <c r="Z3879">
        <v>14.72</v>
      </c>
      <c r="AA3879">
        <v>24.09</v>
      </c>
      <c r="AB3879">
        <v>7.09</v>
      </c>
      <c r="AC3879">
        <v>20.99</v>
      </c>
    </row>
    <row r="3880" spans="1:29" x14ac:dyDescent="0.2">
      <c r="A3880" t="s">
        <v>51</v>
      </c>
      <c r="B3880" s="2" t="s">
        <v>5037</v>
      </c>
      <c r="C3880" s="2">
        <v>2</v>
      </c>
      <c r="D3880" s="2">
        <v>1</v>
      </c>
      <c r="E3880" s="2">
        <v>1</v>
      </c>
      <c r="F3880" s="1">
        <v>42898.628472222219</v>
      </c>
      <c r="G3880">
        <v>82.89</v>
      </c>
      <c r="H3880">
        <v>2.0099999999999998</v>
      </c>
      <c r="I3880">
        <v>1.31</v>
      </c>
      <c r="J3880">
        <v>2.6</v>
      </c>
      <c r="K3880">
        <v>2.4900000000000002</v>
      </c>
      <c r="L3880">
        <v>0.51</v>
      </c>
      <c r="M3880">
        <v>0.43</v>
      </c>
      <c r="N3880">
        <v>1.74</v>
      </c>
      <c r="O3880">
        <v>1.77</v>
      </c>
      <c r="P3880">
        <v>2.66</v>
      </c>
      <c r="Q3880">
        <v>3.25</v>
      </c>
      <c r="R3880">
        <v>5.47</v>
      </c>
      <c r="S3880">
        <v>13.74</v>
      </c>
      <c r="T3880">
        <v>5.16</v>
      </c>
      <c r="U3880">
        <v>1.72</v>
      </c>
      <c r="V3880">
        <v>1.56</v>
      </c>
      <c r="W3880">
        <v>72.510000000000005</v>
      </c>
      <c r="X3880">
        <v>9.5500000000000007</v>
      </c>
      <c r="Y3880">
        <v>12.14</v>
      </c>
      <c r="Z3880">
        <v>14.13</v>
      </c>
      <c r="AA3880">
        <v>32.869999999999997</v>
      </c>
      <c r="AB3880">
        <v>11.35</v>
      </c>
      <c r="AC3880">
        <v>35.81</v>
      </c>
    </row>
    <row r="3881" spans="1:29" x14ac:dyDescent="0.2">
      <c r="A3881" t="s">
        <v>1512</v>
      </c>
      <c r="B3881" s="2" t="s">
        <v>4902</v>
      </c>
      <c r="C3881" s="2">
        <v>1</v>
      </c>
      <c r="D3881" s="2">
        <v>1</v>
      </c>
      <c r="E3881" s="2">
        <v>2</v>
      </c>
      <c r="F3881" s="1">
        <v>42979.62777777778</v>
      </c>
      <c r="G3881">
        <v>82.89</v>
      </c>
      <c r="H3881">
        <v>2.09</v>
      </c>
      <c r="I3881">
        <v>1.46</v>
      </c>
      <c r="J3881">
        <v>3.82</v>
      </c>
      <c r="K3881">
        <v>2.23</v>
      </c>
      <c r="L3881">
        <v>0.43</v>
      </c>
      <c r="M3881">
        <v>0.41</v>
      </c>
      <c r="N3881">
        <v>1.75</v>
      </c>
      <c r="O3881">
        <v>1.75</v>
      </c>
      <c r="P3881">
        <v>2.0699999999999998</v>
      </c>
      <c r="Q3881">
        <v>2.44</v>
      </c>
      <c r="R3881">
        <v>8.23</v>
      </c>
      <c r="S3881">
        <v>12.54</v>
      </c>
      <c r="T3881">
        <v>5.01</v>
      </c>
      <c r="U3881">
        <v>1.9</v>
      </c>
      <c r="V3881">
        <v>1.54</v>
      </c>
      <c r="W3881">
        <v>70.790000000000006</v>
      </c>
      <c r="X3881">
        <v>6.15</v>
      </c>
      <c r="Y3881">
        <v>6.83</v>
      </c>
      <c r="Z3881">
        <v>11.94</v>
      </c>
      <c r="AA3881">
        <v>19.079999999999998</v>
      </c>
      <c r="AB3881">
        <v>6.71</v>
      </c>
      <c r="AC3881">
        <v>19.989999999999998</v>
      </c>
    </row>
    <row r="3882" spans="1:29" x14ac:dyDescent="0.2">
      <c r="A3882" t="s">
        <v>4032</v>
      </c>
      <c r="B3882" s="2" t="s">
        <v>4782</v>
      </c>
      <c r="C3882" s="2">
        <v>1</v>
      </c>
      <c r="D3882" s="2">
        <v>2</v>
      </c>
      <c r="E3882" s="2">
        <v>5</v>
      </c>
      <c r="F3882" s="1">
        <v>43283.591666666667</v>
      </c>
      <c r="G3882">
        <v>82.89</v>
      </c>
      <c r="H3882">
        <v>2.02</v>
      </c>
      <c r="I3882">
        <v>1.3</v>
      </c>
      <c r="J3882">
        <v>3.53</v>
      </c>
      <c r="K3882">
        <v>2.0699999999999998</v>
      </c>
      <c r="L3882">
        <v>0.22</v>
      </c>
      <c r="M3882">
        <v>0.23</v>
      </c>
      <c r="N3882">
        <v>1.6</v>
      </c>
      <c r="O3882">
        <v>1.6</v>
      </c>
      <c r="P3882">
        <v>1.26</v>
      </c>
      <c r="Q3882">
        <v>1.55</v>
      </c>
      <c r="R3882">
        <v>10.56</v>
      </c>
      <c r="S3882">
        <v>11.01</v>
      </c>
      <c r="T3882">
        <v>4.87</v>
      </c>
      <c r="U3882">
        <v>1.59</v>
      </c>
      <c r="V3882">
        <v>1.42</v>
      </c>
      <c r="W3882">
        <v>68.67</v>
      </c>
      <c r="X3882">
        <v>5.77</v>
      </c>
      <c r="Y3882">
        <v>7.61</v>
      </c>
      <c r="Z3882">
        <v>8.9499999999999993</v>
      </c>
      <c r="AA3882">
        <v>18.989999999999998</v>
      </c>
      <c r="AB3882">
        <v>7.35</v>
      </c>
      <c r="AC3882">
        <v>15.11</v>
      </c>
    </row>
    <row r="3883" spans="1:29" x14ac:dyDescent="0.2">
      <c r="A3883" t="s">
        <v>3967</v>
      </c>
      <c r="B3883" s="4">
        <v>912</v>
      </c>
      <c r="C3883" s="2">
        <v>1</v>
      </c>
      <c r="D3883" s="2">
        <v>2</v>
      </c>
      <c r="E3883" s="2">
        <v>5</v>
      </c>
      <c r="F3883" s="1">
        <v>43283.484027777777</v>
      </c>
      <c r="G3883">
        <v>82.88</v>
      </c>
      <c r="H3883">
        <v>2.04</v>
      </c>
      <c r="I3883">
        <v>1.2</v>
      </c>
      <c r="J3883">
        <v>3.67</v>
      </c>
      <c r="K3883">
        <v>2.0099999999999998</v>
      </c>
      <c r="L3883">
        <v>0.31</v>
      </c>
      <c r="M3883">
        <v>0.37</v>
      </c>
      <c r="N3883">
        <v>1.58</v>
      </c>
      <c r="O3883">
        <v>1.59</v>
      </c>
      <c r="P3883">
        <v>1.78</v>
      </c>
      <c r="Q3883">
        <v>2.12</v>
      </c>
      <c r="R3883">
        <v>9.2100000000000009</v>
      </c>
      <c r="S3883">
        <v>11.4</v>
      </c>
      <c r="T3883">
        <v>5.24</v>
      </c>
      <c r="U3883">
        <v>1.93</v>
      </c>
      <c r="V3883">
        <v>1.51</v>
      </c>
      <c r="W3883">
        <v>70.03</v>
      </c>
      <c r="X3883">
        <v>9.0399999999999991</v>
      </c>
      <c r="Y3883">
        <v>9.5299999999999994</v>
      </c>
      <c r="Z3883">
        <v>11.34</v>
      </c>
      <c r="AA3883">
        <v>27.71</v>
      </c>
      <c r="AB3883">
        <v>9.6</v>
      </c>
      <c r="AC3883">
        <v>23.58</v>
      </c>
    </row>
    <row r="3884" spans="1:29" x14ac:dyDescent="0.2">
      <c r="A3884" t="s">
        <v>907</v>
      </c>
      <c r="B3884" s="2" t="s">
        <v>4908</v>
      </c>
      <c r="C3884" s="2">
        <v>1</v>
      </c>
      <c r="D3884" s="2">
        <v>2</v>
      </c>
      <c r="E3884" s="2">
        <v>2</v>
      </c>
      <c r="F3884" s="1">
        <v>42950.680555555555</v>
      </c>
      <c r="G3884">
        <v>82.88</v>
      </c>
      <c r="H3884">
        <v>1.89</v>
      </c>
      <c r="I3884">
        <v>1.47</v>
      </c>
      <c r="J3884">
        <v>3.92</v>
      </c>
      <c r="K3884">
        <v>1.85</v>
      </c>
      <c r="L3884">
        <v>0.39</v>
      </c>
      <c r="M3884">
        <v>0.43</v>
      </c>
      <c r="N3884">
        <v>1.82</v>
      </c>
      <c r="O3884">
        <v>1.8</v>
      </c>
      <c r="P3884">
        <v>1.94</v>
      </c>
      <c r="Q3884">
        <v>2.2200000000000002</v>
      </c>
      <c r="R3884">
        <v>8.59</v>
      </c>
      <c r="S3884">
        <v>12.8</v>
      </c>
      <c r="T3884">
        <v>5.04</v>
      </c>
      <c r="U3884">
        <v>1.61</v>
      </c>
      <c r="V3884">
        <v>1.55</v>
      </c>
      <c r="W3884">
        <v>70.37</v>
      </c>
      <c r="X3884">
        <v>7.22</v>
      </c>
      <c r="Y3884">
        <v>6.62</v>
      </c>
      <c r="Z3884">
        <v>14.17</v>
      </c>
      <c r="AA3884">
        <v>16.61</v>
      </c>
      <c r="AB3884">
        <v>5.67</v>
      </c>
      <c r="AC3884">
        <v>23.02</v>
      </c>
    </row>
    <row r="3885" spans="1:29" x14ac:dyDescent="0.2">
      <c r="A3885" t="s">
        <v>457</v>
      </c>
      <c r="B3885" s="2" t="s">
        <v>4723</v>
      </c>
      <c r="C3885" s="2">
        <v>1</v>
      </c>
      <c r="D3885" s="2">
        <v>1</v>
      </c>
      <c r="E3885" s="2">
        <v>1</v>
      </c>
      <c r="F3885" s="1">
        <v>42921.55972222222</v>
      </c>
      <c r="G3885">
        <v>82.88</v>
      </c>
      <c r="H3885">
        <v>1.64</v>
      </c>
      <c r="I3885">
        <v>1.23</v>
      </c>
      <c r="J3885">
        <v>2.4500000000000002</v>
      </c>
      <c r="K3885">
        <v>2.0099999999999998</v>
      </c>
      <c r="L3885">
        <v>0.59</v>
      </c>
      <c r="M3885">
        <v>0.57999999999999996</v>
      </c>
      <c r="N3885">
        <v>1.69</v>
      </c>
      <c r="O3885">
        <v>1.69</v>
      </c>
      <c r="P3885">
        <v>2.74</v>
      </c>
      <c r="Q3885">
        <v>3.51</v>
      </c>
      <c r="R3885">
        <v>6.43</v>
      </c>
      <c r="S3885">
        <v>13.21</v>
      </c>
      <c r="T3885">
        <v>4.96</v>
      </c>
      <c r="U3885">
        <v>1.49</v>
      </c>
      <c r="V3885">
        <v>1.48</v>
      </c>
      <c r="W3885">
        <v>73.44</v>
      </c>
      <c r="X3885">
        <v>8.0299999999999994</v>
      </c>
      <c r="Y3885">
        <v>9.7799999999999994</v>
      </c>
      <c r="Z3885">
        <v>12.35</v>
      </c>
      <c r="AA3885">
        <v>27.33</v>
      </c>
      <c r="AB3885">
        <v>9.61</v>
      </c>
      <c r="AC3885">
        <v>28.2</v>
      </c>
    </row>
    <row r="3886" spans="1:29" x14ac:dyDescent="0.2">
      <c r="A3886" t="s">
        <v>4554</v>
      </c>
      <c r="B3886" s="2" t="s">
        <v>4880</v>
      </c>
      <c r="C3886" s="2">
        <v>1</v>
      </c>
      <c r="D3886" s="2">
        <v>2</v>
      </c>
      <c r="E3886" s="2">
        <v>5</v>
      </c>
      <c r="F3886" s="1">
        <v>43304.600694444445</v>
      </c>
      <c r="G3886">
        <v>82.88</v>
      </c>
      <c r="H3886">
        <v>2.15</v>
      </c>
      <c r="I3886">
        <v>1.4</v>
      </c>
      <c r="J3886">
        <v>3.64</v>
      </c>
      <c r="K3886">
        <v>2.0499999999999998</v>
      </c>
      <c r="L3886">
        <v>0.19</v>
      </c>
      <c r="M3886">
        <v>0.21</v>
      </c>
      <c r="N3886">
        <v>1.75</v>
      </c>
      <c r="O3886">
        <v>1.77</v>
      </c>
      <c r="P3886">
        <v>1.19</v>
      </c>
      <c r="Q3886">
        <v>1.54</v>
      </c>
      <c r="R3886">
        <v>10.37</v>
      </c>
      <c r="S3886">
        <v>11.97</v>
      </c>
      <c r="T3886">
        <v>5.04</v>
      </c>
      <c r="U3886">
        <v>1.69</v>
      </c>
      <c r="V3886">
        <v>1.52</v>
      </c>
      <c r="W3886">
        <v>69</v>
      </c>
      <c r="X3886">
        <v>5.87</v>
      </c>
      <c r="Y3886">
        <v>7.32</v>
      </c>
      <c r="Z3886">
        <v>9.58</v>
      </c>
      <c r="AA3886">
        <v>18.04</v>
      </c>
      <c r="AB3886">
        <v>8.85</v>
      </c>
      <c r="AC3886">
        <v>14.36</v>
      </c>
    </row>
    <row r="3887" spans="1:29" x14ac:dyDescent="0.2">
      <c r="A3887" t="s">
        <v>1820</v>
      </c>
      <c r="B3887" s="2" t="s">
        <v>4827</v>
      </c>
      <c r="C3887" s="2">
        <v>1</v>
      </c>
      <c r="D3887" s="2">
        <v>2</v>
      </c>
      <c r="E3887" s="2">
        <v>2</v>
      </c>
      <c r="F3887" s="1">
        <v>42990.582638888889</v>
      </c>
      <c r="G3887">
        <v>82.88</v>
      </c>
      <c r="H3887">
        <v>2.02</v>
      </c>
      <c r="I3887">
        <v>1.42</v>
      </c>
      <c r="J3887">
        <v>3.7</v>
      </c>
      <c r="K3887">
        <v>2.08</v>
      </c>
      <c r="L3887">
        <v>0.28000000000000003</v>
      </c>
      <c r="M3887">
        <v>0.28000000000000003</v>
      </c>
      <c r="N3887">
        <v>1.79</v>
      </c>
      <c r="O3887">
        <v>1.81</v>
      </c>
      <c r="P3887">
        <v>1.57</v>
      </c>
      <c r="Q3887">
        <v>1.75</v>
      </c>
      <c r="R3887">
        <v>9.5299999999999994</v>
      </c>
      <c r="S3887">
        <v>12.27</v>
      </c>
      <c r="T3887">
        <v>5.45</v>
      </c>
      <c r="U3887">
        <v>1.76</v>
      </c>
      <c r="V3887">
        <v>1.56</v>
      </c>
      <c r="W3887">
        <v>69.17</v>
      </c>
      <c r="X3887">
        <v>7.64</v>
      </c>
      <c r="Y3887">
        <v>8.2899999999999991</v>
      </c>
      <c r="Z3887">
        <v>15.27</v>
      </c>
      <c r="AA3887">
        <v>18.39</v>
      </c>
      <c r="AB3887">
        <v>6.16</v>
      </c>
      <c r="AC3887">
        <v>18.29</v>
      </c>
    </row>
    <row r="3888" spans="1:29" x14ac:dyDescent="0.2">
      <c r="A3888" t="s">
        <v>4373</v>
      </c>
      <c r="B3888" s="2" t="s">
        <v>4864</v>
      </c>
      <c r="C3888" s="2">
        <v>1</v>
      </c>
      <c r="D3888" s="2">
        <v>2</v>
      </c>
      <c r="E3888" s="2">
        <v>5</v>
      </c>
      <c r="F3888" s="1">
        <v>43291.541666666664</v>
      </c>
      <c r="G3888">
        <v>82.88</v>
      </c>
      <c r="H3888">
        <v>2.12</v>
      </c>
      <c r="I3888">
        <v>1.22</v>
      </c>
      <c r="J3888">
        <v>3.14</v>
      </c>
      <c r="K3888">
        <v>2.2000000000000002</v>
      </c>
      <c r="L3888">
        <v>0.25</v>
      </c>
      <c r="M3888">
        <v>0.19</v>
      </c>
      <c r="N3888">
        <v>1.61</v>
      </c>
      <c r="O3888">
        <v>1.62</v>
      </c>
      <c r="P3888">
        <v>1.53</v>
      </c>
      <c r="Q3888">
        <v>1.73</v>
      </c>
      <c r="R3888">
        <v>8.56</v>
      </c>
      <c r="S3888">
        <v>11.36</v>
      </c>
      <c r="T3888">
        <v>5.0599999999999996</v>
      </c>
      <c r="U3888">
        <v>1.85</v>
      </c>
      <c r="V3888">
        <v>1.43</v>
      </c>
      <c r="W3888">
        <v>70.680000000000007</v>
      </c>
      <c r="X3888">
        <v>7.21</v>
      </c>
      <c r="Y3888">
        <v>9.1999999999999993</v>
      </c>
      <c r="Z3888">
        <v>9.4</v>
      </c>
      <c r="AA3888">
        <v>27.74</v>
      </c>
      <c r="AB3888">
        <v>13.33</v>
      </c>
      <c r="AC3888">
        <v>21.22</v>
      </c>
    </row>
    <row r="3889" spans="1:29" x14ac:dyDescent="0.2">
      <c r="A3889" t="s">
        <v>716</v>
      </c>
      <c r="B3889" s="2" t="s">
        <v>4918</v>
      </c>
      <c r="C3889" s="2">
        <v>1</v>
      </c>
      <c r="D3889" s="2">
        <v>1</v>
      </c>
      <c r="E3889" s="2">
        <v>1</v>
      </c>
      <c r="F3889" s="1">
        <v>42948.370138888888</v>
      </c>
      <c r="G3889">
        <v>82.87</v>
      </c>
      <c r="H3889">
        <v>1.84</v>
      </c>
      <c r="I3889">
        <v>1.35</v>
      </c>
      <c r="J3889">
        <v>5.16</v>
      </c>
      <c r="K3889">
        <v>1.95</v>
      </c>
      <c r="L3889">
        <v>0.65</v>
      </c>
      <c r="M3889">
        <v>0.71</v>
      </c>
      <c r="N3889">
        <v>1.65</v>
      </c>
      <c r="O3889">
        <v>1.62</v>
      </c>
      <c r="P3889">
        <v>2.89</v>
      </c>
      <c r="Q3889">
        <v>3.18</v>
      </c>
      <c r="R3889">
        <v>6.1</v>
      </c>
      <c r="S3889">
        <v>13.04</v>
      </c>
      <c r="T3889">
        <v>5.81</v>
      </c>
      <c r="U3889">
        <v>1.83</v>
      </c>
      <c r="V3889">
        <v>1.58</v>
      </c>
      <c r="W3889">
        <v>69.92</v>
      </c>
      <c r="X3889">
        <v>13.33</v>
      </c>
      <c r="Y3889">
        <v>10.7</v>
      </c>
      <c r="Z3889">
        <v>20.010000000000002</v>
      </c>
      <c r="AA3889">
        <v>25.34</v>
      </c>
      <c r="AB3889">
        <v>5.96</v>
      </c>
      <c r="AC3889">
        <v>46.98</v>
      </c>
    </row>
    <row r="3890" spans="1:29" x14ac:dyDescent="0.2">
      <c r="A3890" t="s">
        <v>353</v>
      </c>
      <c r="B3890" s="2" t="s">
        <v>5080</v>
      </c>
      <c r="C3890" s="2">
        <v>2</v>
      </c>
      <c r="D3890" s="2">
        <v>1</v>
      </c>
      <c r="E3890" s="2">
        <v>1</v>
      </c>
      <c r="F3890" s="1">
        <v>42915.438194444447</v>
      </c>
      <c r="G3890">
        <v>82.87</v>
      </c>
      <c r="H3890">
        <v>1.84</v>
      </c>
      <c r="I3890">
        <v>1.48</v>
      </c>
      <c r="J3890">
        <v>1.7</v>
      </c>
      <c r="K3890">
        <v>2.2400000000000002</v>
      </c>
      <c r="L3890">
        <v>0.57999999999999996</v>
      </c>
      <c r="M3890">
        <v>0.72</v>
      </c>
      <c r="N3890">
        <v>2.17</v>
      </c>
      <c r="O3890">
        <v>2.11</v>
      </c>
      <c r="P3890">
        <v>2.73</v>
      </c>
      <c r="Q3890">
        <v>3.43</v>
      </c>
      <c r="R3890">
        <v>4.96</v>
      </c>
      <c r="S3890">
        <v>17.190000000000001</v>
      </c>
      <c r="T3890">
        <v>4.29</v>
      </c>
      <c r="U3890">
        <v>1.62</v>
      </c>
      <c r="V3890">
        <v>1.67</v>
      </c>
      <c r="W3890">
        <v>72.650000000000006</v>
      </c>
      <c r="X3890">
        <v>8.33</v>
      </c>
      <c r="Y3890">
        <v>10.68</v>
      </c>
      <c r="Z3890">
        <v>16.52</v>
      </c>
      <c r="AA3890">
        <v>38.99</v>
      </c>
      <c r="AB3890">
        <v>14.06</v>
      </c>
      <c r="AC3890">
        <v>35</v>
      </c>
    </row>
    <row r="3891" spans="1:29" x14ac:dyDescent="0.2">
      <c r="A3891" t="s">
        <v>3959</v>
      </c>
      <c r="B3891" s="2" t="s">
        <v>5156</v>
      </c>
      <c r="C3891" s="2">
        <v>2</v>
      </c>
      <c r="D3891" s="2">
        <v>1</v>
      </c>
      <c r="E3891" s="2">
        <v>5</v>
      </c>
      <c r="F3891" s="1">
        <v>43283.473611111112</v>
      </c>
      <c r="G3891">
        <v>82.87</v>
      </c>
      <c r="H3891">
        <v>2.4300000000000002</v>
      </c>
      <c r="I3891">
        <v>1.34</v>
      </c>
      <c r="J3891">
        <v>3.81</v>
      </c>
      <c r="K3891">
        <v>2.39</v>
      </c>
      <c r="L3891">
        <v>0.22</v>
      </c>
      <c r="M3891">
        <v>0.27</v>
      </c>
      <c r="N3891">
        <v>1.72</v>
      </c>
      <c r="O3891">
        <v>1.74</v>
      </c>
      <c r="P3891">
        <v>1.51</v>
      </c>
      <c r="Q3891">
        <v>1.6</v>
      </c>
      <c r="R3891">
        <v>8.8000000000000007</v>
      </c>
      <c r="S3891">
        <v>12.28</v>
      </c>
      <c r="T3891">
        <v>5.79</v>
      </c>
      <c r="U3891">
        <v>2.1800000000000002</v>
      </c>
      <c r="V3891">
        <v>1.56</v>
      </c>
      <c r="W3891">
        <v>68.61</v>
      </c>
      <c r="X3891">
        <v>7.86</v>
      </c>
      <c r="Y3891">
        <v>10.55</v>
      </c>
      <c r="Z3891">
        <v>13.36</v>
      </c>
      <c r="AA3891">
        <v>28.04</v>
      </c>
      <c r="AB3891">
        <v>10.24</v>
      </c>
      <c r="AC3891">
        <v>26.62</v>
      </c>
    </row>
    <row r="3892" spans="1:29" x14ac:dyDescent="0.2">
      <c r="A3892" t="s">
        <v>1494</v>
      </c>
      <c r="B3892" s="2" t="s">
        <v>5145</v>
      </c>
      <c r="C3892" s="2">
        <v>2</v>
      </c>
      <c r="D3892" s="2">
        <v>1</v>
      </c>
      <c r="E3892" s="2">
        <v>2</v>
      </c>
      <c r="F3892" s="1">
        <v>42979.589583333334</v>
      </c>
      <c r="G3892">
        <v>82.87</v>
      </c>
      <c r="H3892">
        <v>1.78</v>
      </c>
      <c r="I3892">
        <v>1.31</v>
      </c>
      <c r="J3892">
        <v>4.01</v>
      </c>
      <c r="K3892">
        <v>1.89</v>
      </c>
      <c r="L3892">
        <v>0.43</v>
      </c>
      <c r="M3892">
        <v>0.4</v>
      </c>
      <c r="N3892">
        <v>1.74</v>
      </c>
      <c r="O3892">
        <v>1.72</v>
      </c>
      <c r="P3892">
        <v>2.09</v>
      </c>
      <c r="Q3892">
        <v>2.57</v>
      </c>
      <c r="R3892">
        <v>7.84</v>
      </c>
      <c r="S3892">
        <v>12.8</v>
      </c>
      <c r="T3892">
        <v>4.88</v>
      </c>
      <c r="U3892">
        <v>1.63</v>
      </c>
      <c r="V3892">
        <v>1.49</v>
      </c>
      <c r="W3892">
        <v>71.11</v>
      </c>
      <c r="X3892">
        <v>8.15</v>
      </c>
      <c r="Y3892">
        <v>9.52</v>
      </c>
      <c r="Z3892">
        <v>12.88</v>
      </c>
      <c r="AA3892">
        <v>26.02</v>
      </c>
      <c r="AB3892">
        <v>8.99</v>
      </c>
      <c r="AC3892">
        <v>25.48</v>
      </c>
    </row>
    <row r="3893" spans="1:29" x14ac:dyDescent="0.2">
      <c r="A3893" t="s">
        <v>1437</v>
      </c>
      <c r="B3893" s="2" t="s">
        <v>5110</v>
      </c>
      <c r="C3893" s="2">
        <v>2</v>
      </c>
      <c r="D3893" s="2">
        <v>2</v>
      </c>
      <c r="E3893" s="2">
        <v>2</v>
      </c>
      <c r="F3893" s="1">
        <v>42977.672222222223</v>
      </c>
      <c r="G3893">
        <v>82.87</v>
      </c>
      <c r="H3893">
        <v>1.88</v>
      </c>
      <c r="I3893">
        <v>1.1599999999999999</v>
      </c>
      <c r="J3893">
        <v>4.18</v>
      </c>
      <c r="K3893">
        <v>2.0499999999999998</v>
      </c>
      <c r="L3893">
        <v>0.38</v>
      </c>
      <c r="M3893">
        <v>0.34</v>
      </c>
      <c r="N3893">
        <v>1.42</v>
      </c>
      <c r="O3893">
        <v>1.43</v>
      </c>
      <c r="P3893">
        <v>2.04</v>
      </c>
      <c r="Q3893">
        <v>2.61</v>
      </c>
      <c r="R3893">
        <v>8.6</v>
      </c>
      <c r="S3893">
        <v>10.07</v>
      </c>
      <c r="T3893">
        <v>5.77</v>
      </c>
      <c r="U3893">
        <v>1.8</v>
      </c>
      <c r="V3893">
        <v>1.4</v>
      </c>
      <c r="W3893">
        <v>71.03</v>
      </c>
      <c r="X3893">
        <v>10.119999999999999</v>
      </c>
      <c r="Y3893">
        <v>11.23</v>
      </c>
      <c r="Z3893">
        <v>11.72</v>
      </c>
      <c r="AA3893">
        <v>22.47</v>
      </c>
      <c r="AB3893">
        <v>7.7</v>
      </c>
      <c r="AC3893">
        <v>26.05</v>
      </c>
    </row>
    <row r="3894" spans="1:29" x14ac:dyDescent="0.2">
      <c r="A3894" t="s">
        <v>3833</v>
      </c>
      <c r="B3894" s="2" t="s">
        <v>5128</v>
      </c>
      <c r="C3894" s="2">
        <v>2</v>
      </c>
      <c r="D3894" s="2">
        <v>1</v>
      </c>
      <c r="E3894" s="2">
        <v>5</v>
      </c>
      <c r="F3894" s="1">
        <v>43280.461111111108</v>
      </c>
      <c r="G3894">
        <v>82.87</v>
      </c>
      <c r="H3894">
        <v>2.3199999999999998</v>
      </c>
      <c r="I3894">
        <v>1.37</v>
      </c>
      <c r="J3894">
        <v>3.85</v>
      </c>
      <c r="K3894">
        <v>2.2999999999999998</v>
      </c>
      <c r="L3894">
        <v>0.23</v>
      </c>
      <c r="M3894">
        <v>0.22</v>
      </c>
      <c r="N3894">
        <v>1.59</v>
      </c>
      <c r="O3894">
        <v>1.62</v>
      </c>
      <c r="P3894">
        <v>1.32</v>
      </c>
      <c r="Q3894">
        <v>1.45</v>
      </c>
      <c r="R3894">
        <v>10.24</v>
      </c>
      <c r="S3894">
        <v>10.94</v>
      </c>
      <c r="T3894">
        <v>4.78</v>
      </c>
      <c r="U3894">
        <v>1.96</v>
      </c>
      <c r="V3894">
        <v>1.47</v>
      </c>
      <c r="W3894">
        <v>67.819999999999993</v>
      </c>
      <c r="X3894">
        <v>5.31</v>
      </c>
      <c r="Y3894">
        <v>7.37</v>
      </c>
      <c r="Z3894">
        <v>10.63</v>
      </c>
      <c r="AA3894">
        <v>18.25</v>
      </c>
      <c r="AB3894">
        <v>6.55</v>
      </c>
      <c r="AC3894">
        <v>15.88</v>
      </c>
    </row>
    <row r="3895" spans="1:29" x14ac:dyDescent="0.2">
      <c r="A3895" t="s">
        <v>1696</v>
      </c>
      <c r="B3895" s="2" t="s">
        <v>4808</v>
      </c>
      <c r="C3895" s="2">
        <v>1</v>
      </c>
      <c r="D3895" s="2">
        <v>1</v>
      </c>
      <c r="E3895" s="2">
        <v>2</v>
      </c>
      <c r="F3895" s="1">
        <v>42989.685416666667</v>
      </c>
      <c r="G3895">
        <v>82.86</v>
      </c>
      <c r="H3895">
        <v>1.82</v>
      </c>
      <c r="I3895">
        <v>1.31</v>
      </c>
      <c r="J3895">
        <v>4.49</v>
      </c>
      <c r="K3895">
        <v>1.84</v>
      </c>
      <c r="L3895">
        <v>0.39</v>
      </c>
      <c r="M3895">
        <v>0.39</v>
      </c>
      <c r="N3895">
        <v>1.49</v>
      </c>
      <c r="O3895">
        <v>1.51</v>
      </c>
      <c r="P3895">
        <v>1.78</v>
      </c>
      <c r="Q3895">
        <v>2.04</v>
      </c>
      <c r="R3895">
        <v>9.99</v>
      </c>
      <c r="S3895">
        <v>10.34</v>
      </c>
      <c r="T3895">
        <v>4.9400000000000004</v>
      </c>
      <c r="U3895">
        <v>1.54</v>
      </c>
      <c r="V3895">
        <v>1.41</v>
      </c>
      <c r="W3895">
        <v>69.87</v>
      </c>
      <c r="X3895">
        <v>6.25</v>
      </c>
      <c r="Y3895">
        <v>6.71</v>
      </c>
      <c r="Z3895">
        <v>10.31</v>
      </c>
      <c r="AA3895">
        <v>13.18</v>
      </c>
      <c r="AB3895">
        <v>4.2300000000000004</v>
      </c>
      <c r="AC3895">
        <v>14.55</v>
      </c>
    </row>
    <row r="3896" spans="1:29" x14ac:dyDescent="0.2">
      <c r="A3896" t="s">
        <v>1792</v>
      </c>
      <c r="B3896" s="2" t="s">
        <v>5014</v>
      </c>
      <c r="C3896" s="2">
        <v>2</v>
      </c>
      <c r="D3896" s="2">
        <v>2</v>
      </c>
      <c r="E3896" s="2">
        <v>2</v>
      </c>
      <c r="F3896" s="1">
        <v>42990.518055555556</v>
      </c>
      <c r="G3896">
        <v>82.86</v>
      </c>
      <c r="H3896">
        <v>2.38</v>
      </c>
      <c r="I3896">
        <v>1.54</v>
      </c>
      <c r="J3896">
        <v>3.38</v>
      </c>
      <c r="K3896">
        <v>2.6</v>
      </c>
      <c r="L3896">
        <v>0.33</v>
      </c>
      <c r="M3896">
        <v>0.28000000000000003</v>
      </c>
      <c r="N3896">
        <v>1.82</v>
      </c>
      <c r="O3896">
        <v>1.87</v>
      </c>
      <c r="P3896">
        <v>1.85</v>
      </c>
      <c r="Q3896">
        <v>1.8</v>
      </c>
      <c r="R3896">
        <v>7.64</v>
      </c>
      <c r="S3896">
        <v>13.18</v>
      </c>
      <c r="T3896">
        <v>4.96</v>
      </c>
      <c r="U3896">
        <v>2.0099999999999998</v>
      </c>
      <c r="V3896">
        <v>1.63</v>
      </c>
      <c r="W3896">
        <v>69.400000000000006</v>
      </c>
      <c r="X3896">
        <v>7.85</v>
      </c>
      <c r="Y3896">
        <v>9.92</v>
      </c>
      <c r="Z3896">
        <v>17.86</v>
      </c>
      <c r="AA3896">
        <v>21.09</v>
      </c>
      <c r="AB3896">
        <v>7.41</v>
      </c>
      <c r="AC3896">
        <v>20.440000000000001</v>
      </c>
    </row>
    <row r="3897" spans="1:29" x14ac:dyDescent="0.2">
      <c r="A3897" t="s">
        <v>1305</v>
      </c>
      <c r="B3897" s="2" t="s">
        <v>4928</v>
      </c>
      <c r="C3897" s="2">
        <v>1</v>
      </c>
      <c r="D3897" s="2">
        <v>2</v>
      </c>
      <c r="E3897" s="2">
        <v>2</v>
      </c>
      <c r="F3897" s="1">
        <v>42972.578472222223</v>
      </c>
      <c r="G3897">
        <v>82.86</v>
      </c>
      <c r="H3897">
        <v>1.66</v>
      </c>
      <c r="I3897">
        <v>1.33</v>
      </c>
      <c r="J3897">
        <v>2.99</v>
      </c>
      <c r="K3897">
        <v>1.6</v>
      </c>
      <c r="L3897">
        <v>0.36</v>
      </c>
      <c r="M3897">
        <v>0.41</v>
      </c>
      <c r="N3897">
        <v>1.72</v>
      </c>
      <c r="O3897">
        <v>1.67</v>
      </c>
      <c r="P3897">
        <v>1.7</v>
      </c>
      <c r="Q3897">
        <v>2.2200000000000002</v>
      </c>
      <c r="R3897">
        <v>9.9499999999999993</v>
      </c>
      <c r="S3897">
        <v>11.68</v>
      </c>
      <c r="T3897">
        <v>4</v>
      </c>
      <c r="U3897">
        <v>1.43</v>
      </c>
      <c r="V3897">
        <v>1.48</v>
      </c>
      <c r="W3897">
        <v>71.7</v>
      </c>
      <c r="X3897">
        <v>5.94</v>
      </c>
      <c r="Y3897">
        <v>6.07</v>
      </c>
      <c r="Z3897">
        <v>12.95</v>
      </c>
      <c r="AA3897">
        <v>15.02</v>
      </c>
      <c r="AB3897">
        <v>5.84</v>
      </c>
      <c r="AC3897">
        <v>12.85</v>
      </c>
    </row>
    <row r="3898" spans="1:29" x14ac:dyDescent="0.2">
      <c r="A3898" t="s">
        <v>1270</v>
      </c>
      <c r="B3898" s="2" t="s">
        <v>4756</v>
      </c>
      <c r="C3898" s="2">
        <v>1</v>
      </c>
      <c r="D3898" s="2">
        <v>2</v>
      </c>
      <c r="E3898" s="2">
        <v>2</v>
      </c>
      <c r="F3898" s="1">
        <v>42972.492361111108</v>
      </c>
      <c r="G3898">
        <v>82.86</v>
      </c>
      <c r="H3898">
        <v>1.73</v>
      </c>
      <c r="I3898">
        <v>1.33</v>
      </c>
      <c r="J3898">
        <v>4.45</v>
      </c>
      <c r="K3898">
        <v>1.8</v>
      </c>
      <c r="L3898">
        <v>0.37</v>
      </c>
      <c r="M3898">
        <v>0.35</v>
      </c>
      <c r="N3898">
        <v>1.6</v>
      </c>
      <c r="O3898">
        <v>1.61</v>
      </c>
      <c r="P3898">
        <v>1.77</v>
      </c>
      <c r="Q3898">
        <v>2.1800000000000002</v>
      </c>
      <c r="R3898">
        <v>9.41</v>
      </c>
      <c r="S3898">
        <v>11.08</v>
      </c>
      <c r="T3898">
        <v>5.26</v>
      </c>
      <c r="U3898">
        <v>1.49</v>
      </c>
      <c r="V3898">
        <v>1.4</v>
      </c>
      <c r="W3898">
        <v>70.44</v>
      </c>
      <c r="X3898">
        <v>8.5500000000000007</v>
      </c>
      <c r="Y3898">
        <v>8.1</v>
      </c>
      <c r="Z3898">
        <v>12.36</v>
      </c>
      <c r="AA3898">
        <v>15.05</v>
      </c>
      <c r="AB3898">
        <v>6.29</v>
      </c>
      <c r="AC3898">
        <v>19.89</v>
      </c>
    </row>
    <row r="3899" spans="1:29" x14ac:dyDescent="0.2">
      <c r="A3899" t="s">
        <v>4247</v>
      </c>
      <c r="B3899" s="2" t="s">
        <v>4790</v>
      </c>
      <c r="C3899" s="2">
        <v>1</v>
      </c>
      <c r="D3899" s="2">
        <v>1</v>
      </c>
      <c r="E3899" s="2">
        <v>5</v>
      </c>
      <c r="F3899" s="1">
        <v>43286.493750000001</v>
      </c>
      <c r="G3899">
        <v>82.86</v>
      </c>
      <c r="H3899">
        <v>2.06</v>
      </c>
      <c r="I3899">
        <v>1.22</v>
      </c>
      <c r="J3899">
        <v>3.45</v>
      </c>
      <c r="K3899">
        <v>2.27</v>
      </c>
      <c r="L3899">
        <v>0.22</v>
      </c>
      <c r="M3899">
        <v>0.14000000000000001</v>
      </c>
      <c r="N3899">
        <v>1.48</v>
      </c>
      <c r="O3899">
        <v>1.5</v>
      </c>
      <c r="P3899">
        <v>1.26</v>
      </c>
      <c r="Q3899">
        <v>1.22</v>
      </c>
      <c r="R3899">
        <v>10.08</v>
      </c>
      <c r="S3899">
        <v>10.19</v>
      </c>
      <c r="T3899">
        <v>4.7300000000000004</v>
      </c>
      <c r="U3899">
        <v>1.81</v>
      </c>
      <c r="V3899">
        <v>1.4</v>
      </c>
      <c r="W3899">
        <v>68.23</v>
      </c>
      <c r="X3899">
        <v>6.16</v>
      </c>
      <c r="Y3899">
        <v>8.41</v>
      </c>
      <c r="Z3899">
        <v>9.2899999999999991</v>
      </c>
      <c r="AA3899">
        <v>21.1</v>
      </c>
      <c r="AB3899">
        <v>7.38</v>
      </c>
      <c r="AC3899">
        <v>19.21</v>
      </c>
    </row>
    <row r="3900" spans="1:29" x14ac:dyDescent="0.2">
      <c r="A3900" t="s">
        <v>200</v>
      </c>
      <c r="B3900" s="2" t="s">
        <v>4829</v>
      </c>
      <c r="C3900" s="2">
        <v>1</v>
      </c>
      <c r="D3900" s="2">
        <v>1</v>
      </c>
      <c r="E3900" s="2">
        <v>1</v>
      </c>
      <c r="F3900" s="1">
        <v>42902.474305555559</v>
      </c>
      <c r="G3900">
        <v>82.85</v>
      </c>
      <c r="H3900">
        <v>2.13</v>
      </c>
      <c r="I3900">
        <v>1.34</v>
      </c>
      <c r="J3900">
        <v>3.21</v>
      </c>
      <c r="K3900">
        <v>2.4</v>
      </c>
      <c r="L3900">
        <v>0.51</v>
      </c>
      <c r="M3900">
        <v>0.6</v>
      </c>
      <c r="N3900">
        <v>1.95</v>
      </c>
      <c r="O3900">
        <v>1.94</v>
      </c>
      <c r="P3900">
        <v>2.71</v>
      </c>
      <c r="Q3900">
        <v>3.34</v>
      </c>
      <c r="R3900">
        <v>5.08</v>
      </c>
      <c r="S3900">
        <v>15.61</v>
      </c>
      <c r="T3900">
        <v>5.65</v>
      </c>
      <c r="U3900">
        <v>2.13</v>
      </c>
      <c r="V3900">
        <v>1.67</v>
      </c>
      <c r="W3900">
        <v>71.180000000000007</v>
      </c>
      <c r="X3900">
        <v>11.55</v>
      </c>
      <c r="Y3900">
        <v>14.28</v>
      </c>
      <c r="Z3900">
        <v>17.77</v>
      </c>
      <c r="AA3900">
        <v>44.41</v>
      </c>
      <c r="AB3900">
        <v>13.65</v>
      </c>
      <c r="AC3900">
        <v>50.85</v>
      </c>
    </row>
    <row r="3901" spans="1:29" x14ac:dyDescent="0.2">
      <c r="A3901" t="s">
        <v>4286</v>
      </c>
      <c r="B3901" s="2" t="s">
        <v>4816</v>
      </c>
      <c r="C3901" s="2">
        <v>1</v>
      </c>
      <c r="D3901" s="2">
        <v>1</v>
      </c>
      <c r="E3901" s="2">
        <v>5</v>
      </c>
      <c r="F3901" s="1">
        <v>43286.576388888891</v>
      </c>
      <c r="G3901">
        <v>82.85</v>
      </c>
      <c r="H3901">
        <v>2.42</v>
      </c>
      <c r="I3901">
        <v>1.38</v>
      </c>
      <c r="J3901">
        <v>3.23</v>
      </c>
      <c r="K3901">
        <v>2.5299999999999998</v>
      </c>
      <c r="L3901">
        <v>0.15</v>
      </c>
      <c r="M3901">
        <v>0.17</v>
      </c>
      <c r="N3901">
        <v>1.75</v>
      </c>
      <c r="O3901">
        <v>1.76</v>
      </c>
      <c r="P3901">
        <v>1.23</v>
      </c>
      <c r="Q3901">
        <v>1.33</v>
      </c>
      <c r="R3901">
        <v>9.36</v>
      </c>
      <c r="S3901">
        <v>12.22</v>
      </c>
      <c r="T3901">
        <v>4.72</v>
      </c>
      <c r="U3901">
        <v>2.1800000000000002</v>
      </c>
      <c r="V3901">
        <v>1.5</v>
      </c>
      <c r="W3901">
        <v>68.09</v>
      </c>
      <c r="X3901">
        <v>6.04</v>
      </c>
      <c r="Y3901">
        <v>8.1999999999999993</v>
      </c>
      <c r="Z3901">
        <v>11.2</v>
      </c>
      <c r="AA3901">
        <v>26.92</v>
      </c>
      <c r="AB3901">
        <v>11.5</v>
      </c>
      <c r="AC3901">
        <v>23.36</v>
      </c>
    </row>
    <row r="3902" spans="1:29" x14ac:dyDescent="0.2">
      <c r="A3902" t="s">
        <v>1647</v>
      </c>
      <c r="B3902" s="2" t="s">
        <v>4737</v>
      </c>
      <c r="C3902" s="2">
        <v>1</v>
      </c>
      <c r="D3902" s="2">
        <v>2</v>
      </c>
      <c r="E3902" s="2">
        <v>2</v>
      </c>
      <c r="F3902" s="1">
        <v>42989.595833333333</v>
      </c>
      <c r="G3902">
        <v>82.85</v>
      </c>
      <c r="H3902">
        <v>1.71</v>
      </c>
      <c r="I3902">
        <v>1.26</v>
      </c>
      <c r="J3902">
        <v>3.17</v>
      </c>
      <c r="K3902">
        <v>1.81</v>
      </c>
      <c r="L3902">
        <v>0.37</v>
      </c>
      <c r="M3902">
        <v>0.42</v>
      </c>
      <c r="N3902">
        <v>1.45</v>
      </c>
      <c r="O3902">
        <v>1.48</v>
      </c>
      <c r="P3902">
        <v>1.75</v>
      </c>
      <c r="Q3902">
        <v>2.2999999999999998</v>
      </c>
      <c r="R3902">
        <v>9.8699999999999992</v>
      </c>
      <c r="S3902">
        <v>10</v>
      </c>
      <c r="T3902">
        <v>4.22</v>
      </c>
      <c r="U3902">
        <v>1.41</v>
      </c>
      <c r="V3902">
        <v>1.37</v>
      </c>
      <c r="W3902">
        <v>71.19</v>
      </c>
      <c r="X3902">
        <v>5.7</v>
      </c>
      <c r="Y3902">
        <v>6.74</v>
      </c>
      <c r="Z3902">
        <v>10.6</v>
      </c>
      <c r="AA3902">
        <v>13.39</v>
      </c>
      <c r="AB3902">
        <v>5.69</v>
      </c>
      <c r="AC3902">
        <v>9.77</v>
      </c>
    </row>
    <row r="3903" spans="1:29" x14ac:dyDescent="0.2">
      <c r="A3903" t="s">
        <v>4351</v>
      </c>
      <c r="B3903" s="2" t="s">
        <v>5099</v>
      </c>
      <c r="C3903" s="2">
        <v>2</v>
      </c>
      <c r="D3903" s="2">
        <v>1</v>
      </c>
      <c r="E3903" s="2">
        <v>5</v>
      </c>
      <c r="F3903" s="1">
        <v>43286.665972222225</v>
      </c>
      <c r="G3903">
        <v>82.85</v>
      </c>
      <c r="H3903">
        <v>1.96</v>
      </c>
      <c r="I3903">
        <v>1.2</v>
      </c>
      <c r="J3903">
        <v>3.13</v>
      </c>
      <c r="K3903">
        <v>1.95</v>
      </c>
      <c r="L3903">
        <v>0.28000000000000003</v>
      </c>
      <c r="M3903">
        <v>0.25</v>
      </c>
      <c r="N3903">
        <v>1.57</v>
      </c>
      <c r="O3903">
        <v>1.57</v>
      </c>
      <c r="P3903">
        <v>1.48</v>
      </c>
      <c r="Q3903">
        <v>1.76</v>
      </c>
      <c r="R3903">
        <v>9.2899999999999991</v>
      </c>
      <c r="S3903">
        <v>11.06</v>
      </c>
      <c r="T3903">
        <v>5.15</v>
      </c>
      <c r="U3903">
        <v>1.65</v>
      </c>
      <c r="V3903">
        <v>1.4</v>
      </c>
      <c r="W3903">
        <v>70.19</v>
      </c>
      <c r="X3903">
        <v>6.82</v>
      </c>
      <c r="Y3903">
        <v>8.7100000000000009</v>
      </c>
      <c r="Z3903">
        <v>8.92</v>
      </c>
      <c r="AA3903">
        <v>23.22</v>
      </c>
      <c r="AB3903">
        <v>9.2899999999999991</v>
      </c>
      <c r="AC3903">
        <v>18.18</v>
      </c>
    </row>
    <row r="3904" spans="1:29" x14ac:dyDescent="0.2">
      <c r="A3904" t="s">
        <v>4283</v>
      </c>
      <c r="B3904" s="2" t="s">
        <v>4865</v>
      </c>
      <c r="C3904" s="2">
        <v>1</v>
      </c>
      <c r="D3904" s="2">
        <v>1</v>
      </c>
      <c r="E3904" s="2">
        <v>5</v>
      </c>
      <c r="F3904" s="1">
        <v>43286.572916666664</v>
      </c>
      <c r="G3904">
        <v>82.84</v>
      </c>
      <c r="H3904">
        <v>2.59</v>
      </c>
      <c r="I3904">
        <v>1.61</v>
      </c>
      <c r="J3904">
        <v>3.43</v>
      </c>
      <c r="K3904">
        <v>2.59</v>
      </c>
      <c r="L3904">
        <v>0.1</v>
      </c>
      <c r="M3904">
        <v>7.0000000000000007E-2</v>
      </c>
      <c r="N3904">
        <v>2.19</v>
      </c>
      <c r="O3904">
        <v>2.1800000000000002</v>
      </c>
      <c r="P3904">
        <v>1.1499999999999999</v>
      </c>
      <c r="Q3904">
        <v>0.91</v>
      </c>
      <c r="R3904">
        <v>8.68</v>
      </c>
      <c r="S3904">
        <v>15.54</v>
      </c>
      <c r="T3904">
        <v>5.31</v>
      </c>
      <c r="U3904">
        <v>1.99</v>
      </c>
      <c r="V3904">
        <v>1.71</v>
      </c>
      <c r="W3904">
        <v>66.680000000000007</v>
      </c>
      <c r="X3904">
        <v>7.25</v>
      </c>
      <c r="Y3904">
        <v>8.92</v>
      </c>
      <c r="Z3904">
        <v>16.43</v>
      </c>
      <c r="AA3904">
        <v>29.46</v>
      </c>
      <c r="AB3904">
        <v>12.06</v>
      </c>
      <c r="AC3904">
        <v>32.76</v>
      </c>
    </row>
    <row r="3905" spans="1:29" x14ac:dyDescent="0.2">
      <c r="A3905" t="s">
        <v>1066</v>
      </c>
      <c r="B3905" s="2" t="s">
        <v>5002</v>
      </c>
      <c r="C3905" s="2">
        <v>2</v>
      </c>
      <c r="D3905" s="2">
        <v>2</v>
      </c>
      <c r="E3905" s="2">
        <v>2</v>
      </c>
      <c r="F3905" s="1">
        <v>42958.666666666664</v>
      </c>
      <c r="G3905">
        <v>82.84</v>
      </c>
      <c r="H3905">
        <v>2.02</v>
      </c>
      <c r="I3905">
        <v>1.39</v>
      </c>
      <c r="J3905">
        <v>2.9</v>
      </c>
      <c r="K3905">
        <v>2.11</v>
      </c>
      <c r="L3905">
        <v>0.38</v>
      </c>
      <c r="M3905">
        <v>0.38</v>
      </c>
      <c r="N3905">
        <v>1.78</v>
      </c>
      <c r="O3905">
        <v>1.74</v>
      </c>
      <c r="P3905">
        <v>1.79</v>
      </c>
      <c r="Q3905">
        <v>2.17</v>
      </c>
      <c r="R3905">
        <v>8.2899999999999991</v>
      </c>
      <c r="S3905">
        <v>12.58</v>
      </c>
      <c r="T3905">
        <v>3.72</v>
      </c>
      <c r="U3905">
        <v>1.9</v>
      </c>
      <c r="V3905">
        <v>1.57</v>
      </c>
      <c r="W3905">
        <v>70.989999999999995</v>
      </c>
      <c r="X3905">
        <v>6.1</v>
      </c>
      <c r="Y3905">
        <v>7.45</v>
      </c>
      <c r="Z3905">
        <v>13.39</v>
      </c>
      <c r="AA3905">
        <v>22.51</v>
      </c>
      <c r="AB3905">
        <v>7.46</v>
      </c>
      <c r="AC3905">
        <v>12.42</v>
      </c>
    </row>
    <row r="3906" spans="1:29" x14ac:dyDescent="0.2">
      <c r="A3906" t="s">
        <v>3639</v>
      </c>
      <c r="B3906" s="2" t="s">
        <v>5037</v>
      </c>
      <c r="C3906" s="2">
        <v>2</v>
      </c>
      <c r="D3906" s="2">
        <v>1</v>
      </c>
      <c r="E3906" s="2">
        <v>4</v>
      </c>
      <c r="F3906" s="1">
        <v>43216.593055555553</v>
      </c>
      <c r="G3906">
        <v>82.84</v>
      </c>
      <c r="H3906">
        <v>1.98</v>
      </c>
      <c r="I3906">
        <v>1.18</v>
      </c>
      <c r="J3906">
        <v>1.43</v>
      </c>
      <c r="K3906">
        <v>2.69</v>
      </c>
      <c r="L3906">
        <v>0.64</v>
      </c>
      <c r="M3906">
        <v>0.21</v>
      </c>
      <c r="N3906">
        <v>1.74</v>
      </c>
      <c r="O3906">
        <v>1.72</v>
      </c>
      <c r="P3906">
        <v>3.34</v>
      </c>
      <c r="Q3906">
        <v>3.71</v>
      </c>
      <c r="R3906">
        <v>2.64</v>
      </c>
      <c r="S3906">
        <v>14.33</v>
      </c>
      <c r="T3906">
        <v>4.49</v>
      </c>
      <c r="U3906">
        <v>2.2599999999999998</v>
      </c>
      <c r="V3906">
        <v>1.63</v>
      </c>
      <c r="W3906">
        <v>75.36</v>
      </c>
      <c r="X3906">
        <v>18.809999999999999</v>
      </c>
      <c r="Y3906">
        <v>26.39</v>
      </c>
      <c r="Z3906">
        <v>32.840000000000003</v>
      </c>
      <c r="AA3906">
        <v>68.400000000000006</v>
      </c>
      <c r="AB3906">
        <v>17.73</v>
      </c>
      <c r="AC3906">
        <v>69.88</v>
      </c>
    </row>
    <row r="3907" spans="1:29" x14ac:dyDescent="0.2">
      <c r="A3907" t="s">
        <v>4181</v>
      </c>
      <c r="B3907" s="2" t="s">
        <v>4811</v>
      </c>
      <c r="C3907" s="2">
        <v>1</v>
      </c>
      <c r="D3907" s="2">
        <v>1</v>
      </c>
      <c r="E3907" s="2">
        <v>5</v>
      </c>
      <c r="F3907" s="1">
        <v>43286.393750000003</v>
      </c>
      <c r="G3907">
        <v>82.84</v>
      </c>
      <c r="H3907">
        <v>2.46</v>
      </c>
      <c r="I3907">
        <v>1.55</v>
      </c>
      <c r="J3907">
        <v>3.49</v>
      </c>
      <c r="K3907">
        <v>2.4900000000000002</v>
      </c>
      <c r="L3907">
        <v>0.3</v>
      </c>
      <c r="M3907">
        <v>0.28999999999999998</v>
      </c>
      <c r="N3907">
        <v>1.97</v>
      </c>
      <c r="O3907">
        <v>1.94</v>
      </c>
      <c r="P3907">
        <v>1.68</v>
      </c>
      <c r="Q3907">
        <v>1.94</v>
      </c>
      <c r="R3907">
        <v>7.62</v>
      </c>
      <c r="S3907">
        <v>14.19</v>
      </c>
      <c r="T3907">
        <v>4.5999999999999996</v>
      </c>
      <c r="U3907">
        <v>1.89</v>
      </c>
      <c r="V3907">
        <v>1.61</v>
      </c>
      <c r="W3907">
        <v>69.98</v>
      </c>
      <c r="X3907">
        <v>6.13</v>
      </c>
      <c r="Y3907">
        <v>8.2799999999999994</v>
      </c>
      <c r="Z3907">
        <v>11.53</v>
      </c>
      <c r="AA3907">
        <v>25.05</v>
      </c>
      <c r="AB3907">
        <v>11.27</v>
      </c>
      <c r="AC3907">
        <v>20.57</v>
      </c>
    </row>
    <row r="3908" spans="1:29" x14ac:dyDescent="0.2">
      <c r="A3908" t="s">
        <v>4648</v>
      </c>
      <c r="B3908" s="2" t="s">
        <v>5151</v>
      </c>
      <c r="C3908" s="2">
        <v>2</v>
      </c>
      <c r="D3908" s="2">
        <v>1</v>
      </c>
      <c r="E3908" s="2">
        <v>5</v>
      </c>
      <c r="F3908" s="1">
        <v>43306.638194444444</v>
      </c>
      <c r="G3908">
        <v>82.84</v>
      </c>
      <c r="H3908">
        <v>2.42</v>
      </c>
      <c r="I3908">
        <v>1.3</v>
      </c>
      <c r="J3908">
        <v>3.95</v>
      </c>
      <c r="K3908">
        <v>2.37</v>
      </c>
      <c r="L3908">
        <v>7.0000000000000007E-2</v>
      </c>
      <c r="M3908">
        <v>0.02</v>
      </c>
      <c r="N3908">
        <v>1.88</v>
      </c>
      <c r="O3908">
        <v>1.92</v>
      </c>
      <c r="P3908">
        <v>1.07</v>
      </c>
      <c r="Q3908">
        <v>0.8</v>
      </c>
      <c r="R3908">
        <v>9.92</v>
      </c>
      <c r="S3908">
        <v>12.82</v>
      </c>
      <c r="T3908">
        <v>6.23</v>
      </c>
      <c r="U3908">
        <v>2</v>
      </c>
      <c r="V3908">
        <v>1.65</v>
      </c>
      <c r="W3908">
        <v>66.09</v>
      </c>
      <c r="X3908">
        <v>10.38</v>
      </c>
      <c r="Y3908">
        <v>11.57</v>
      </c>
      <c r="Z3908">
        <v>15.77</v>
      </c>
      <c r="AA3908">
        <v>31.4</v>
      </c>
      <c r="AB3908">
        <v>9.77</v>
      </c>
      <c r="AC3908">
        <v>36.54</v>
      </c>
    </row>
    <row r="3909" spans="1:29" x14ac:dyDescent="0.2">
      <c r="A3909" t="s">
        <v>4398</v>
      </c>
      <c r="B3909" s="2" t="s">
        <v>4916</v>
      </c>
      <c r="C3909" s="2">
        <v>1</v>
      </c>
      <c r="D3909" s="2">
        <v>2</v>
      </c>
      <c r="E3909" s="2">
        <v>5</v>
      </c>
      <c r="F3909" s="1">
        <v>43291.575694444444</v>
      </c>
      <c r="G3909">
        <v>82.84</v>
      </c>
      <c r="H3909">
        <v>2.1</v>
      </c>
      <c r="I3909">
        <v>1.3</v>
      </c>
      <c r="J3909">
        <v>4.03</v>
      </c>
      <c r="K3909">
        <v>2.17</v>
      </c>
      <c r="L3909">
        <v>0.25</v>
      </c>
      <c r="M3909">
        <v>0.23</v>
      </c>
      <c r="N3909">
        <v>1.7</v>
      </c>
      <c r="O3909">
        <v>1.74</v>
      </c>
      <c r="P3909">
        <v>1.62</v>
      </c>
      <c r="Q3909">
        <v>1.55</v>
      </c>
      <c r="R3909">
        <v>8.57</v>
      </c>
      <c r="S3909">
        <v>12.15</v>
      </c>
      <c r="T3909">
        <v>6.26</v>
      </c>
      <c r="U3909">
        <v>1.83</v>
      </c>
      <c r="V3909">
        <v>1.53</v>
      </c>
      <c r="W3909">
        <v>68.58</v>
      </c>
      <c r="X3909">
        <v>8.7200000000000006</v>
      </c>
      <c r="Y3909">
        <v>10.98</v>
      </c>
      <c r="Z3909">
        <v>14.05</v>
      </c>
      <c r="AA3909">
        <v>25.82</v>
      </c>
      <c r="AB3909">
        <v>8.68</v>
      </c>
      <c r="AC3909">
        <v>31.18</v>
      </c>
    </row>
    <row r="3910" spans="1:29" x14ac:dyDescent="0.2">
      <c r="A3910" t="s">
        <v>3778</v>
      </c>
      <c r="B3910" s="2" t="s">
        <v>4726</v>
      </c>
      <c r="C3910" s="2">
        <v>1</v>
      </c>
      <c r="D3910" s="2">
        <v>1</v>
      </c>
      <c r="E3910" s="2">
        <v>5</v>
      </c>
      <c r="F3910" s="1">
        <v>43280.381249999999</v>
      </c>
      <c r="G3910">
        <v>82.84</v>
      </c>
      <c r="H3910">
        <v>2.2400000000000002</v>
      </c>
      <c r="I3910">
        <v>1.37</v>
      </c>
      <c r="J3910">
        <v>3.3</v>
      </c>
      <c r="K3910">
        <v>2.38</v>
      </c>
      <c r="L3910">
        <v>0.19</v>
      </c>
      <c r="M3910">
        <v>0.19</v>
      </c>
      <c r="N3910">
        <v>1.74</v>
      </c>
      <c r="O3910">
        <v>1.77</v>
      </c>
      <c r="P3910">
        <v>1.4</v>
      </c>
      <c r="Q3910">
        <v>1.33</v>
      </c>
      <c r="R3910">
        <v>9.16</v>
      </c>
      <c r="S3910">
        <v>11.89</v>
      </c>
      <c r="T3910">
        <v>5.15</v>
      </c>
      <c r="U3910">
        <v>1.89</v>
      </c>
      <c r="V3910">
        <v>1.53</v>
      </c>
      <c r="W3910">
        <v>69.52</v>
      </c>
      <c r="X3910">
        <v>6.32</v>
      </c>
      <c r="Y3910">
        <v>8.61</v>
      </c>
      <c r="Z3910">
        <v>11.07</v>
      </c>
      <c r="AA3910">
        <v>22.75</v>
      </c>
      <c r="AB3910">
        <v>10.78</v>
      </c>
      <c r="AC3910">
        <v>19.45</v>
      </c>
    </row>
    <row r="3911" spans="1:29" x14ac:dyDescent="0.2">
      <c r="A3911" t="s">
        <v>4027</v>
      </c>
      <c r="B3911" s="2" t="s">
        <v>4733</v>
      </c>
      <c r="C3911" s="2">
        <v>1</v>
      </c>
      <c r="D3911" s="2">
        <v>2</v>
      </c>
      <c r="E3911" s="2">
        <v>5</v>
      </c>
      <c r="F3911" s="1">
        <v>43283.586805555555</v>
      </c>
      <c r="G3911">
        <v>82.83</v>
      </c>
      <c r="H3911">
        <v>2.14</v>
      </c>
      <c r="I3911">
        <v>1.31</v>
      </c>
      <c r="J3911">
        <v>3.65</v>
      </c>
      <c r="K3911">
        <v>2.06</v>
      </c>
      <c r="L3911">
        <v>0.16</v>
      </c>
      <c r="M3911">
        <v>0.11</v>
      </c>
      <c r="N3911">
        <v>1.75</v>
      </c>
      <c r="O3911">
        <v>1.74</v>
      </c>
      <c r="P3911">
        <v>1.17</v>
      </c>
      <c r="Q3911">
        <v>1.18</v>
      </c>
      <c r="R3911">
        <v>10.26</v>
      </c>
      <c r="S3911">
        <v>11.82</v>
      </c>
      <c r="T3911">
        <v>5.34</v>
      </c>
      <c r="U3911">
        <v>1.76</v>
      </c>
      <c r="V3911">
        <v>1.5</v>
      </c>
      <c r="W3911">
        <v>68.39</v>
      </c>
      <c r="X3911">
        <v>6.78</v>
      </c>
      <c r="Y3911">
        <v>8.17</v>
      </c>
      <c r="Z3911">
        <v>9.1</v>
      </c>
      <c r="AA3911">
        <v>22.55</v>
      </c>
      <c r="AB3911">
        <v>9.92</v>
      </c>
      <c r="AC3911">
        <v>22.52</v>
      </c>
    </row>
    <row r="3912" spans="1:29" x14ac:dyDescent="0.2">
      <c r="A3912" t="s">
        <v>125</v>
      </c>
      <c r="B3912" s="2" t="s">
        <v>4950</v>
      </c>
      <c r="C3912" s="2">
        <v>2</v>
      </c>
      <c r="D3912" s="2">
        <v>2</v>
      </c>
      <c r="E3912" s="2">
        <v>1</v>
      </c>
      <c r="F3912" s="1">
        <v>42899.602777777778</v>
      </c>
      <c r="G3912">
        <v>82.83</v>
      </c>
      <c r="H3912">
        <v>2.19</v>
      </c>
      <c r="I3912">
        <v>1.48</v>
      </c>
      <c r="J3912">
        <v>1.63</v>
      </c>
      <c r="K3912">
        <v>2.83</v>
      </c>
      <c r="L3912">
        <v>0.5</v>
      </c>
      <c r="M3912">
        <v>0.46</v>
      </c>
      <c r="N3912">
        <v>2.0699999999999998</v>
      </c>
      <c r="O3912">
        <v>2.0699999999999998</v>
      </c>
      <c r="P3912">
        <v>2.62</v>
      </c>
      <c r="Q3912">
        <v>3.28</v>
      </c>
      <c r="R3912">
        <v>4.21</v>
      </c>
      <c r="S3912">
        <v>16.16</v>
      </c>
      <c r="T3912">
        <v>4.63</v>
      </c>
      <c r="U3912">
        <v>1.92</v>
      </c>
      <c r="V3912">
        <v>1.64</v>
      </c>
      <c r="W3912">
        <v>72.760000000000005</v>
      </c>
      <c r="X3912">
        <v>9.61</v>
      </c>
      <c r="Y3912">
        <v>10.14</v>
      </c>
      <c r="Z3912">
        <v>16.649999999999999</v>
      </c>
      <c r="AA3912">
        <v>36.619999999999997</v>
      </c>
      <c r="AB3912">
        <v>15.88</v>
      </c>
      <c r="AC3912">
        <v>38.85</v>
      </c>
    </row>
    <row r="3913" spans="1:29" x14ac:dyDescent="0.2">
      <c r="A3913" t="s">
        <v>3755</v>
      </c>
      <c r="B3913" s="2" t="s">
        <v>4763</v>
      </c>
      <c r="C3913" s="2">
        <v>1</v>
      </c>
      <c r="D3913" s="2">
        <v>2</v>
      </c>
      <c r="E3913" s="2">
        <v>4</v>
      </c>
      <c r="F3913" s="1">
        <v>43217.655555555553</v>
      </c>
      <c r="G3913">
        <v>82.82</v>
      </c>
      <c r="H3913">
        <v>2.23</v>
      </c>
      <c r="I3913">
        <v>1.44</v>
      </c>
      <c r="J3913">
        <v>2.91</v>
      </c>
      <c r="K3913">
        <v>2.75</v>
      </c>
      <c r="L3913">
        <v>0.65</v>
      </c>
      <c r="M3913">
        <v>0.21</v>
      </c>
      <c r="N3913">
        <v>2.12</v>
      </c>
      <c r="O3913">
        <v>2.09</v>
      </c>
      <c r="P3913">
        <v>3.36</v>
      </c>
      <c r="Q3913">
        <v>3.64</v>
      </c>
      <c r="R3913">
        <v>1.53</v>
      </c>
      <c r="S3913">
        <v>17.850000000000001</v>
      </c>
      <c r="T3913">
        <v>5.93</v>
      </c>
      <c r="U3913">
        <v>2.38</v>
      </c>
      <c r="V3913">
        <v>1.77</v>
      </c>
      <c r="W3913">
        <v>72.790000000000006</v>
      </c>
      <c r="X3913">
        <v>25.15</v>
      </c>
      <c r="Y3913">
        <v>23.9</v>
      </c>
      <c r="Z3913">
        <v>41.28</v>
      </c>
      <c r="AA3913">
        <v>65.849999999999994</v>
      </c>
      <c r="AB3913">
        <v>19.850000000000001</v>
      </c>
      <c r="AC3913">
        <v>101.63</v>
      </c>
    </row>
    <row r="3914" spans="1:29" x14ac:dyDescent="0.2">
      <c r="A3914" t="s">
        <v>1603</v>
      </c>
      <c r="B3914" s="2" t="s">
        <v>4760</v>
      </c>
      <c r="C3914" s="2">
        <v>1</v>
      </c>
      <c r="D3914" s="2">
        <v>1</v>
      </c>
      <c r="E3914" s="2">
        <v>2</v>
      </c>
      <c r="F3914" s="1">
        <v>42989.538888888892</v>
      </c>
      <c r="G3914">
        <v>82.82</v>
      </c>
      <c r="H3914">
        <v>1.99</v>
      </c>
      <c r="I3914">
        <v>1.51</v>
      </c>
      <c r="J3914">
        <v>4.2</v>
      </c>
      <c r="K3914">
        <v>2.09</v>
      </c>
      <c r="L3914">
        <v>0.46</v>
      </c>
      <c r="M3914">
        <v>0.49</v>
      </c>
      <c r="N3914">
        <v>1.77</v>
      </c>
      <c r="O3914">
        <v>1.76</v>
      </c>
      <c r="P3914">
        <v>2.09</v>
      </c>
      <c r="Q3914">
        <v>2.34</v>
      </c>
      <c r="R3914">
        <v>8.16</v>
      </c>
      <c r="S3914">
        <v>12.91</v>
      </c>
      <c r="T3914">
        <v>4.1399999999999997</v>
      </c>
      <c r="U3914">
        <v>1.8</v>
      </c>
      <c r="V3914">
        <v>1.56</v>
      </c>
      <c r="W3914">
        <v>70.349999999999994</v>
      </c>
      <c r="X3914">
        <v>5.96</v>
      </c>
      <c r="Y3914">
        <v>7.18</v>
      </c>
      <c r="Z3914">
        <v>13.14</v>
      </c>
      <c r="AA3914">
        <v>19.05</v>
      </c>
      <c r="AB3914">
        <v>6.04</v>
      </c>
      <c r="AC3914">
        <v>17.440000000000001</v>
      </c>
    </row>
    <row r="3915" spans="1:29" x14ac:dyDescent="0.2">
      <c r="A3915" t="s">
        <v>1773</v>
      </c>
      <c r="B3915" s="2" t="s">
        <v>4788</v>
      </c>
      <c r="C3915" s="2">
        <v>1</v>
      </c>
      <c r="D3915" s="2">
        <v>2</v>
      </c>
      <c r="E3915" s="2">
        <v>2</v>
      </c>
      <c r="F3915" s="1">
        <v>42990.487500000003</v>
      </c>
      <c r="G3915">
        <v>82.82</v>
      </c>
      <c r="H3915">
        <v>1.97</v>
      </c>
      <c r="I3915">
        <v>1.47</v>
      </c>
      <c r="J3915">
        <v>3.05</v>
      </c>
      <c r="K3915">
        <v>2.15</v>
      </c>
      <c r="L3915">
        <v>0.36</v>
      </c>
      <c r="M3915">
        <v>0.36</v>
      </c>
      <c r="N3915">
        <v>1.82</v>
      </c>
      <c r="O3915">
        <v>1.81</v>
      </c>
      <c r="P3915">
        <v>1.78</v>
      </c>
      <c r="Q3915">
        <v>2.02</v>
      </c>
      <c r="R3915">
        <v>8.17</v>
      </c>
      <c r="S3915">
        <v>12.75</v>
      </c>
      <c r="T3915">
        <v>4.47</v>
      </c>
      <c r="U3915">
        <v>1.62</v>
      </c>
      <c r="V3915">
        <v>1.5</v>
      </c>
      <c r="W3915">
        <v>71.22</v>
      </c>
      <c r="X3915">
        <v>5.68</v>
      </c>
      <c r="Y3915">
        <v>6.74</v>
      </c>
      <c r="Z3915">
        <v>11.98</v>
      </c>
      <c r="AA3915">
        <v>17.489999999999998</v>
      </c>
      <c r="AB3915">
        <v>8.1999999999999993</v>
      </c>
      <c r="AC3915">
        <v>15</v>
      </c>
    </row>
    <row r="3916" spans="1:29" x14ac:dyDescent="0.2">
      <c r="A3916" t="s">
        <v>4198</v>
      </c>
      <c r="B3916" s="2" t="s">
        <v>5139</v>
      </c>
      <c r="C3916" s="2">
        <v>2</v>
      </c>
      <c r="D3916" s="2">
        <v>1</v>
      </c>
      <c r="E3916" s="2">
        <v>5</v>
      </c>
      <c r="F3916" s="1">
        <v>43286.417361111111</v>
      </c>
      <c r="G3916">
        <v>82.82</v>
      </c>
      <c r="H3916">
        <v>2.04</v>
      </c>
      <c r="I3916">
        <v>1.25</v>
      </c>
      <c r="J3916">
        <v>4.04</v>
      </c>
      <c r="K3916">
        <v>2.1</v>
      </c>
      <c r="L3916">
        <v>0.28000000000000003</v>
      </c>
      <c r="M3916">
        <v>0.21</v>
      </c>
      <c r="N3916">
        <v>1.48</v>
      </c>
      <c r="O3916">
        <v>1.52</v>
      </c>
      <c r="P3916">
        <v>1.61</v>
      </c>
      <c r="Q3916">
        <v>1.89</v>
      </c>
      <c r="R3916">
        <v>9.4700000000000006</v>
      </c>
      <c r="S3916">
        <v>10.4</v>
      </c>
      <c r="T3916">
        <v>5.39</v>
      </c>
      <c r="U3916">
        <v>1.66</v>
      </c>
      <c r="V3916">
        <v>1.41</v>
      </c>
      <c r="W3916">
        <v>69.22</v>
      </c>
      <c r="X3916">
        <v>8.06</v>
      </c>
      <c r="Y3916">
        <v>10.42</v>
      </c>
      <c r="Z3916">
        <v>10.95</v>
      </c>
      <c r="AA3916">
        <v>20.25</v>
      </c>
      <c r="AB3916">
        <v>7.63</v>
      </c>
      <c r="AC3916">
        <v>22.6</v>
      </c>
    </row>
    <row r="3917" spans="1:29" x14ac:dyDescent="0.2">
      <c r="A3917" t="s">
        <v>4081</v>
      </c>
      <c r="B3917" s="2" t="s">
        <v>4766</v>
      </c>
      <c r="C3917" s="2">
        <v>1</v>
      </c>
      <c r="D3917" s="2">
        <v>2</v>
      </c>
      <c r="E3917" s="2">
        <v>5</v>
      </c>
      <c r="F3917" s="1">
        <v>43283.657638888886</v>
      </c>
      <c r="G3917">
        <v>82.82</v>
      </c>
      <c r="H3917">
        <v>2.35</v>
      </c>
      <c r="I3917">
        <v>1.29</v>
      </c>
      <c r="J3917">
        <v>3.54</v>
      </c>
      <c r="K3917">
        <v>2.27</v>
      </c>
      <c r="L3917">
        <v>0.17</v>
      </c>
      <c r="M3917">
        <v>0.22</v>
      </c>
      <c r="N3917">
        <v>1.65</v>
      </c>
      <c r="O3917">
        <v>1.62</v>
      </c>
      <c r="P3917">
        <v>1.28</v>
      </c>
      <c r="Q3917">
        <v>1.5</v>
      </c>
      <c r="R3917">
        <v>9.89</v>
      </c>
      <c r="S3917">
        <v>11.12</v>
      </c>
      <c r="T3917">
        <v>4.72</v>
      </c>
      <c r="U3917">
        <v>2.0299999999999998</v>
      </c>
      <c r="V3917">
        <v>1.48</v>
      </c>
      <c r="W3917">
        <v>68.91</v>
      </c>
      <c r="X3917">
        <v>6.32</v>
      </c>
      <c r="Y3917">
        <v>8.0500000000000007</v>
      </c>
      <c r="Z3917">
        <v>9.3800000000000008</v>
      </c>
      <c r="AA3917">
        <v>25.25</v>
      </c>
      <c r="AB3917">
        <v>11.29</v>
      </c>
      <c r="AC3917">
        <v>19.29</v>
      </c>
    </row>
    <row r="3918" spans="1:29" x14ac:dyDescent="0.2">
      <c r="A3918" t="s">
        <v>3996</v>
      </c>
      <c r="B3918" s="2" t="s">
        <v>5076</v>
      </c>
      <c r="C3918" s="2">
        <v>2</v>
      </c>
      <c r="D3918" s="2">
        <v>1</v>
      </c>
      <c r="E3918" s="2">
        <v>5</v>
      </c>
      <c r="F3918" s="1">
        <v>43283.544444444444</v>
      </c>
      <c r="G3918">
        <v>82.82</v>
      </c>
      <c r="H3918">
        <v>2.13</v>
      </c>
      <c r="I3918">
        <v>1.4</v>
      </c>
      <c r="J3918">
        <v>2.98</v>
      </c>
      <c r="K3918">
        <v>2.11</v>
      </c>
      <c r="L3918">
        <v>0.26</v>
      </c>
      <c r="M3918">
        <v>0.3</v>
      </c>
      <c r="N3918">
        <v>1.83</v>
      </c>
      <c r="O3918">
        <v>1.83</v>
      </c>
      <c r="P3918">
        <v>1.64</v>
      </c>
      <c r="Q3918">
        <v>1.91</v>
      </c>
      <c r="R3918">
        <v>8.7899999999999991</v>
      </c>
      <c r="S3918">
        <v>13.13</v>
      </c>
      <c r="T3918">
        <v>5.0599999999999996</v>
      </c>
      <c r="U3918">
        <v>1.67</v>
      </c>
      <c r="V3918">
        <v>1.56</v>
      </c>
      <c r="W3918">
        <v>70.7</v>
      </c>
      <c r="X3918">
        <v>6.06</v>
      </c>
      <c r="Y3918">
        <v>7.4</v>
      </c>
      <c r="Z3918">
        <v>9.59</v>
      </c>
      <c r="AA3918">
        <v>23.22</v>
      </c>
      <c r="AB3918">
        <v>11.21</v>
      </c>
      <c r="AC3918">
        <v>19.670000000000002</v>
      </c>
    </row>
    <row r="3919" spans="1:29" x14ac:dyDescent="0.2">
      <c r="A3919" t="s">
        <v>3754</v>
      </c>
      <c r="B3919" s="2" t="s">
        <v>5184</v>
      </c>
      <c r="C3919" s="2">
        <v>2</v>
      </c>
      <c r="D3919" s="2">
        <v>2</v>
      </c>
      <c r="E3919" s="2">
        <v>4</v>
      </c>
      <c r="F3919" s="1">
        <v>43217.65347222222</v>
      </c>
      <c r="G3919">
        <v>82.82</v>
      </c>
      <c r="H3919">
        <v>1.85</v>
      </c>
      <c r="I3919">
        <v>1.27</v>
      </c>
      <c r="J3919">
        <v>1.44</v>
      </c>
      <c r="K3919">
        <v>2.57</v>
      </c>
      <c r="L3919">
        <v>0.74</v>
      </c>
      <c r="M3919">
        <v>0.55000000000000004</v>
      </c>
      <c r="N3919">
        <v>1.88</v>
      </c>
      <c r="O3919">
        <v>1.84</v>
      </c>
      <c r="P3919">
        <v>3.45</v>
      </c>
      <c r="Q3919">
        <v>4.51</v>
      </c>
      <c r="R3919">
        <v>1.87</v>
      </c>
      <c r="S3919">
        <v>16.149999999999999</v>
      </c>
      <c r="T3919">
        <v>3.88</v>
      </c>
      <c r="U3919">
        <v>2.13</v>
      </c>
      <c r="V3919">
        <v>1.58</v>
      </c>
      <c r="W3919">
        <v>74.510000000000005</v>
      </c>
      <c r="X3919">
        <v>16.59</v>
      </c>
      <c r="Y3919">
        <v>21.99</v>
      </c>
      <c r="Z3919">
        <v>34.76</v>
      </c>
      <c r="AA3919">
        <v>61.35</v>
      </c>
      <c r="AB3919">
        <v>17.68</v>
      </c>
      <c r="AC3919">
        <v>65.349999999999994</v>
      </c>
    </row>
    <row r="3920" spans="1:29" x14ac:dyDescent="0.2">
      <c r="A3920" t="s">
        <v>3839</v>
      </c>
      <c r="B3920" s="2" t="s">
        <v>4814</v>
      </c>
      <c r="C3920" s="2">
        <v>2</v>
      </c>
      <c r="D3920" s="2">
        <v>1</v>
      </c>
      <c r="E3920" s="2">
        <v>5</v>
      </c>
      <c r="F3920" s="1">
        <v>43280.469444444447</v>
      </c>
      <c r="G3920">
        <v>82.81</v>
      </c>
      <c r="H3920">
        <v>1.91</v>
      </c>
      <c r="I3920">
        <v>1.19</v>
      </c>
      <c r="J3920">
        <v>2.96</v>
      </c>
      <c r="K3920">
        <v>1.87</v>
      </c>
      <c r="L3920">
        <v>0.26</v>
      </c>
      <c r="M3920">
        <v>0.24</v>
      </c>
      <c r="N3920">
        <v>1.57</v>
      </c>
      <c r="O3920">
        <v>1.57</v>
      </c>
      <c r="P3920">
        <v>1.6</v>
      </c>
      <c r="Q3920">
        <v>1.84</v>
      </c>
      <c r="R3920">
        <v>9.23</v>
      </c>
      <c r="S3920">
        <v>10.9</v>
      </c>
      <c r="T3920">
        <v>4.76</v>
      </c>
      <c r="U3920">
        <v>1.59</v>
      </c>
      <c r="V3920">
        <v>1.42</v>
      </c>
      <c r="W3920">
        <v>71.08</v>
      </c>
      <c r="X3920">
        <v>7.04</v>
      </c>
      <c r="Y3920">
        <v>8.1999999999999993</v>
      </c>
      <c r="Z3920">
        <v>9.16</v>
      </c>
      <c r="AA3920">
        <v>23.97</v>
      </c>
      <c r="AB3920">
        <v>10.99</v>
      </c>
      <c r="AC3920">
        <v>18.670000000000002</v>
      </c>
    </row>
    <row r="3921" spans="1:29" x14ac:dyDescent="0.2">
      <c r="A3921" t="s">
        <v>1221</v>
      </c>
      <c r="B3921" s="2" t="s">
        <v>5196</v>
      </c>
      <c r="C3921" s="2">
        <v>2</v>
      </c>
      <c r="D3921" s="2">
        <v>2</v>
      </c>
      <c r="E3921" s="2">
        <v>2</v>
      </c>
      <c r="F3921" s="1">
        <v>42965.623611111114</v>
      </c>
      <c r="G3921">
        <v>82.81</v>
      </c>
      <c r="H3921">
        <v>1.9</v>
      </c>
      <c r="I3921">
        <v>1.27</v>
      </c>
      <c r="J3921">
        <v>3.11</v>
      </c>
      <c r="K3921">
        <v>1.96</v>
      </c>
      <c r="L3921">
        <v>0.34</v>
      </c>
      <c r="M3921">
        <v>0.4</v>
      </c>
      <c r="N3921">
        <v>1.63</v>
      </c>
      <c r="O3921">
        <v>1.62</v>
      </c>
      <c r="P3921">
        <v>1.88</v>
      </c>
      <c r="Q3921">
        <v>2.19</v>
      </c>
      <c r="R3921">
        <v>8.7899999999999991</v>
      </c>
      <c r="S3921">
        <v>11.57</v>
      </c>
      <c r="T3921">
        <v>5.16</v>
      </c>
      <c r="U3921">
        <v>1.67</v>
      </c>
      <c r="V3921">
        <v>1.5</v>
      </c>
      <c r="W3921">
        <v>71.03</v>
      </c>
      <c r="X3921">
        <v>7.17</v>
      </c>
      <c r="Y3921">
        <v>8.42</v>
      </c>
      <c r="Z3921">
        <v>11.07</v>
      </c>
      <c r="AA3921">
        <v>20.7</v>
      </c>
      <c r="AB3921">
        <v>7.09</v>
      </c>
      <c r="AC3921">
        <v>19.3</v>
      </c>
    </row>
    <row r="3922" spans="1:29" x14ac:dyDescent="0.2">
      <c r="A3922" t="s">
        <v>4480</v>
      </c>
      <c r="B3922" s="2" t="s">
        <v>5067</v>
      </c>
      <c r="C3922" s="2">
        <v>2</v>
      </c>
      <c r="D3922" s="2">
        <v>2</v>
      </c>
      <c r="E3922" s="2">
        <v>5</v>
      </c>
      <c r="F3922" s="1">
        <v>43297.609722222223</v>
      </c>
      <c r="G3922">
        <v>82.81</v>
      </c>
      <c r="H3922">
        <v>2.0299999999999998</v>
      </c>
      <c r="I3922">
        <v>1.19</v>
      </c>
      <c r="J3922">
        <v>3.68</v>
      </c>
      <c r="K3922">
        <v>2.0099999999999998</v>
      </c>
      <c r="L3922">
        <v>0.22</v>
      </c>
      <c r="M3922">
        <v>0.19</v>
      </c>
      <c r="N3922">
        <v>1.41</v>
      </c>
      <c r="O3922">
        <v>1.42</v>
      </c>
      <c r="P3922">
        <v>1.24</v>
      </c>
      <c r="Q3922">
        <v>1.36</v>
      </c>
      <c r="R3922">
        <v>11.18</v>
      </c>
      <c r="S3922">
        <v>9.27</v>
      </c>
      <c r="T3922">
        <v>5.18</v>
      </c>
      <c r="U3922">
        <v>1.84</v>
      </c>
      <c r="V3922">
        <v>1.38</v>
      </c>
      <c r="W3922">
        <v>68.34</v>
      </c>
      <c r="X3922">
        <v>7.2</v>
      </c>
      <c r="Y3922">
        <v>8.3800000000000008</v>
      </c>
      <c r="Z3922">
        <v>9.9</v>
      </c>
      <c r="AA3922">
        <v>18.2</v>
      </c>
      <c r="AB3922">
        <v>6.18</v>
      </c>
      <c r="AC3922">
        <v>16.23</v>
      </c>
    </row>
    <row r="3923" spans="1:29" x14ac:dyDescent="0.2">
      <c r="A3923" t="s">
        <v>908</v>
      </c>
      <c r="B3923" s="2" t="s">
        <v>4800</v>
      </c>
      <c r="C3923" s="2">
        <v>1</v>
      </c>
      <c r="D3923" s="2">
        <v>2</v>
      </c>
      <c r="E3923" s="2">
        <v>2</v>
      </c>
      <c r="F3923" s="1">
        <v>42950.681250000001</v>
      </c>
      <c r="G3923">
        <v>82.8</v>
      </c>
      <c r="H3923">
        <v>1.59</v>
      </c>
      <c r="I3923">
        <v>1.2</v>
      </c>
      <c r="J3923">
        <v>3.52</v>
      </c>
      <c r="K3923">
        <v>1.6</v>
      </c>
      <c r="L3923">
        <v>0.45</v>
      </c>
      <c r="M3923">
        <v>0.55000000000000004</v>
      </c>
      <c r="N3923">
        <v>1.35</v>
      </c>
      <c r="O3923">
        <v>1.35</v>
      </c>
      <c r="P3923">
        <v>1.88</v>
      </c>
      <c r="Q3923">
        <v>2.23</v>
      </c>
      <c r="R3923">
        <v>10.11</v>
      </c>
      <c r="S3923">
        <v>9.6</v>
      </c>
      <c r="T3923">
        <v>3.93</v>
      </c>
      <c r="U3923">
        <v>1.58</v>
      </c>
      <c r="V3923">
        <v>1.38</v>
      </c>
      <c r="W3923">
        <v>71.5</v>
      </c>
      <c r="X3923">
        <v>6.78</v>
      </c>
      <c r="Y3923">
        <v>6.99</v>
      </c>
      <c r="Z3923">
        <v>12.24</v>
      </c>
      <c r="AA3923">
        <v>15.51</v>
      </c>
      <c r="AB3923">
        <v>4.63</v>
      </c>
      <c r="AC3923">
        <v>9.49</v>
      </c>
    </row>
    <row r="3924" spans="1:29" x14ac:dyDescent="0.2">
      <c r="A3924" t="s">
        <v>911</v>
      </c>
      <c r="B3924" s="2" t="s">
        <v>5011</v>
      </c>
      <c r="C3924" s="2">
        <v>2</v>
      </c>
      <c r="D3924" s="2">
        <v>1</v>
      </c>
      <c r="E3924" s="2">
        <v>2</v>
      </c>
      <c r="F3924" s="1">
        <v>42950.693055555559</v>
      </c>
      <c r="G3924">
        <v>82.8</v>
      </c>
      <c r="H3924">
        <v>1.85</v>
      </c>
      <c r="I3924">
        <v>1.43</v>
      </c>
      <c r="J3924">
        <v>3.95</v>
      </c>
      <c r="K3924">
        <v>1.9</v>
      </c>
      <c r="L3924">
        <v>0.47</v>
      </c>
      <c r="M3924">
        <v>0.54</v>
      </c>
      <c r="N3924">
        <v>1.66</v>
      </c>
      <c r="O3924">
        <v>1.64</v>
      </c>
      <c r="P3924">
        <v>2.02</v>
      </c>
      <c r="Q3924">
        <v>2.39</v>
      </c>
      <c r="R3924">
        <v>9.1199999999999992</v>
      </c>
      <c r="S3924">
        <v>11.85</v>
      </c>
      <c r="T3924">
        <v>4.25</v>
      </c>
      <c r="U3924">
        <v>1.63</v>
      </c>
      <c r="V3924">
        <v>1.48</v>
      </c>
      <c r="W3924">
        <v>71.36</v>
      </c>
      <c r="X3924">
        <v>5.44</v>
      </c>
      <c r="Y3924">
        <v>6.02</v>
      </c>
      <c r="Z3924">
        <v>11.83</v>
      </c>
      <c r="AA3924">
        <v>14.09</v>
      </c>
      <c r="AB3924">
        <v>4.46</v>
      </c>
      <c r="AC3924">
        <v>14.47</v>
      </c>
    </row>
    <row r="3925" spans="1:29" x14ac:dyDescent="0.2">
      <c r="A3925" t="s">
        <v>4136</v>
      </c>
      <c r="B3925" s="2" t="s">
        <v>5121</v>
      </c>
      <c r="C3925" s="2">
        <v>2</v>
      </c>
      <c r="D3925" s="2">
        <v>2</v>
      </c>
      <c r="E3925" s="2">
        <v>5</v>
      </c>
      <c r="F3925" s="1">
        <v>43284.421527777777</v>
      </c>
      <c r="G3925">
        <v>82.8</v>
      </c>
      <c r="H3925">
        <v>2.38</v>
      </c>
      <c r="I3925">
        <v>1.39</v>
      </c>
      <c r="J3925">
        <v>4.87</v>
      </c>
      <c r="K3925">
        <v>2.29</v>
      </c>
      <c r="L3925">
        <v>0.21</v>
      </c>
      <c r="M3925">
        <v>0.16</v>
      </c>
      <c r="N3925">
        <v>1.69</v>
      </c>
      <c r="O3925">
        <v>1.72</v>
      </c>
      <c r="P3925">
        <v>1.35</v>
      </c>
      <c r="Q3925">
        <v>1.1499999999999999</v>
      </c>
      <c r="R3925">
        <v>9.5299999999999994</v>
      </c>
      <c r="S3925">
        <v>11.88</v>
      </c>
      <c r="T3925">
        <v>6.04</v>
      </c>
      <c r="U3925">
        <v>2.1</v>
      </c>
      <c r="V3925">
        <v>1.55</v>
      </c>
      <c r="W3925">
        <v>67.64</v>
      </c>
      <c r="X3925">
        <v>9</v>
      </c>
      <c r="Y3925">
        <v>10.86</v>
      </c>
      <c r="Z3925">
        <v>14.31</v>
      </c>
      <c r="AA3925">
        <v>24.44</v>
      </c>
      <c r="AB3925">
        <v>8.31</v>
      </c>
      <c r="AC3925">
        <v>27.46</v>
      </c>
    </row>
    <row r="3926" spans="1:29" x14ac:dyDescent="0.2">
      <c r="A3926" t="s">
        <v>4530</v>
      </c>
      <c r="B3926" s="2" t="s">
        <v>4847</v>
      </c>
      <c r="C3926" s="2">
        <v>1</v>
      </c>
      <c r="D3926" s="2">
        <v>1</v>
      </c>
      <c r="E3926" s="2">
        <v>5</v>
      </c>
      <c r="F3926" s="1">
        <v>43297.670138888891</v>
      </c>
      <c r="G3926">
        <v>82.8</v>
      </c>
      <c r="H3926">
        <v>2.11</v>
      </c>
      <c r="I3926">
        <v>1.41</v>
      </c>
      <c r="J3926">
        <v>4.45</v>
      </c>
      <c r="K3926">
        <v>2.11</v>
      </c>
      <c r="L3926">
        <v>0.36</v>
      </c>
      <c r="M3926">
        <v>0.35</v>
      </c>
      <c r="N3926">
        <v>1.59</v>
      </c>
      <c r="O3926">
        <v>1.62</v>
      </c>
      <c r="P3926">
        <v>1.58</v>
      </c>
      <c r="Q3926">
        <v>2.1</v>
      </c>
      <c r="R3926">
        <v>9.7799999999999994</v>
      </c>
      <c r="S3926">
        <v>11.26</v>
      </c>
      <c r="T3926">
        <v>4.79</v>
      </c>
      <c r="U3926">
        <v>1.8</v>
      </c>
      <c r="V3926">
        <v>1.45</v>
      </c>
      <c r="W3926">
        <v>69.14</v>
      </c>
      <c r="X3926">
        <v>5.96</v>
      </c>
      <c r="Y3926">
        <v>7.8</v>
      </c>
      <c r="Z3926">
        <v>11.21</v>
      </c>
      <c r="AA3926">
        <v>16.059999999999999</v>
      </c>
      <c r="AB3926">
        <v>5.64</v>
      </c>
      <c r="AC3926">
        <v>12.65</v>
      </c>
    </row>
    <row r="3927" spans="1:29" x14ac:dyDescent="0.2">
      <c r="A3927" t="s">
        <v>659</v>
      </c>
      <c r="B3927" s="2" t="s">
        <v>4807</v>
      </c>
      <c r="C3927" s="2">
        <v>1</v>
      </c>
      <c r="D3927" s="2">
        <v>1</v>
      </c>
      <c r="E3927" s="2">
        <v>1</v>
      </c>
      <c r="F3927" s="1">
        <v>42933.4375</v>
      </c>
      <c r="G3927">
        <v>82.8</v>
      </c>
      <c r="H3927">
        <v>1.68</v>
      </c>
      <c r="I3927">
        <v>1.18</v>
      </c>
      <c r="J3927">
        <v>2.0499999999999998</v>
      </c>
      <c r="K3927">
        <v>2.0099999999999998</v>
      </c>
      <c r="L3927">
        <v>0.54</v>
      </c>
      <c r="M3927">
        <v>0.6</v>
      </c>
      <c r="N3927">
        <v>1.5</v>
      </c>
      <c r="O3927">
        <v>1.52</v>
      </c>
      <c r="P3927">
        <v>2.54</v>
      </c>
      <c r="Q3927">
        <v>3.28</v>
      </c>
      <c r="R3927">
        <v>6.07</v>
      </c>
      <c r="S3927">
        <v>11.52</v>
      </c>
      <c r="T3927">
        <v>4.46</v>
      </c>
      <c r="U3927">
        <v>1.56</v>
      </c>
      <c r="V3927">
        <v>1.36</v>
      </c>
      <c r="W3927">
        <v>73.489999999999995</v>
      </c>
      <c r="X3927">
        <v>7.15</v>
      </c>
      <c r="Y3927">
        <v>8.9700000000000006</v>
      </c>
      <c r="Z3927">
        <v>12.8</v>
      </c>
      <c r="AA3927">
        <v>25.5</v>
      </c>
      <c r="AB3927">
        <v>11.49</v>
      </c>
      <c r="AC3927">
        <v>24.98</v>
      </c>
    </row>
    <row r="3928" spans="1:29" x14ac:dyDescent="0.2">
      <c r="A3928" t="s">
        <v>4173</v>
      </c>
      <c r="B3928" s="2" t="s">
        <v>5165</v>
      </c>
      <c r="C3928" s="2">
        <v>2</v>
      </c>
      <c r="D3928" s="2">
        <v>1</v>
      </c>
      <c r="E3928" s="2">
        <v>5</v>
      </c>
      <c r="F3928" s="1">
        <v>43284.477777777778</v>
      </c>
      <c r="G3928">
        <v>82.8</v>
      </c>
      <c r="H3928">
        <v>2.02</v>
      </c>
      <c r="I3928">
        <v>1.19</v>
      </c>
      <c r="J3928">
        <v>4.1399999999999997</v>
      </c>
      <c r="K3928">
        <v>1.97</v>
      </c>
      <c r="L3928">
        <v>0.26</v>
      </c>
      <c r="M3928">
        <v>0.23</v>
      </c>
      <c r="N3928">
        <v>1.51</v>
      </c>
      <c r="O3928">
        <v>1.54</v>
      </c>
      <c r="P3928">
        <v>1.63</v>
      </c>
      <c r="Q3928">
        <v>1.82</v>
      </c>
      <c r="R3928">
        <v>9.18</v>
      </c>
      <c r="S3928">
        <v>10.59</v>
      </c>
      <c r="T3928">
        <v>6.09</v>
      </c>
      <c r="U3928">
        <v>1.76</v>
      </c>
      <c r="V3928">
        <v>1.45</v>
      </c>
      <c r="W3928">
        <v>69.540000000000006</v>
      </c>
      <c r="X3928">
        <v>8.93</v>
      </c>
      <c r="Y3928">
        <v>10.119999999999999</v>
      </c>
      <c r="Z3928">
        <v>10.17</v>
      </c>
      <c r="AA3928">
        <v>22.59</v>
      </c>
      <c r="AB3928">
        <v>8.6199999999999992</v>
      </c>
      <c r="AC3928">
        <v>26.48</v>
      </c>
    </row>
    <row r="3929" spans="1:29" x14ac:dyDescent="0.2">
      <c r="A3929" t="s">
        <v>4221</v>
      </c>
      <c r="B3929" s="2" t="s">
        <v>4898</v>
      </c>
      <c r="C3929" s="2">
        <v>1</v>
      </c>
      <c r="D3929" s="2">
        <v>1</v>
      </c>
      <c r="E3929" s="2">
        <v>5</v>
      </c>
      <c r="F3929" s="1">
        <v>43286.449305555558</v>
      </c>
      <c r="G3929">
        <v>82.8</v>
      </c>
      <c r="H3929">
        <v>2.2400000000000002</v>
      </c>
      <c r="I3929">
        <v>1.29</v>
      </c>
      <c r="J3929">
        <v>3.93</v>
      </c>
      <c r="K3929">
        <v>2.29</v>
      </c>
      <c r="L3929">
        <v>0.3</v>
      </c>
      <c r="M3929">
        <v>0.26</v>
      </c>
      <c r="N3929">
        <v>1.5</v>
      </c>
      <c r="O3929">
        <v>1.53</v>
      </c>
      <c r="P3929">
        <v>1.58</v>
      </c>
      <c r="Q3929">
        <v>1.66</v>
      </c>
      <c r="R3929">
        <v>9.11</v>
      </c>
      <c r="S3929">
        <v>10.67</v>
      </c>
      <c r="T3929">
        <v>4.75</v>
      </c>
      <c r="U3929">
        <v>1.91</v>
      </c>
      <c r="V3929">
        <v>1.43</v>
      </c>
      <c r="W3929">
        <v>69.739999999999995</v>
      </c>
      <c r="X3929">
        <v>6.75</v>
      </c>
      <c r="Y3929">
        <v>9.43</v>
      </c>
      <c r="Z3929">
        <v>10.4</v>
      </c>
      <c r="AA3929">
        <v>22.96</v>
      </c>
      <c r="AB3929">
        <v>8.67</v>
      </c>
      <c r="AC3929">
        <v>14.9</v>
      </c>
    </row>
    <row r="3930" spans="1:29" x14ac:dyDescent="0.2">
      <c r="A3930" t="s">
        <v>4385</v>
      </c>
      <c r="B3930" s="4">
        <v>1538</v>
      </c>
      <c r="C3930" s="2">
        <v>1</v>
      </c>
      <c r="D3930" s="2">
        <v>2</v>
      </c>
      <c r="E3930" s="2">
        <v>5</v>
      </c>
      <c r="F3930" s="1">
        <v>43291.55972222222</v>
      </c>
      <c r="G3930">
        <v>82.79</v>
      </c>
      <c r="H3930">
        <v>2.41</v>
      </c>
      <c r="I3930">
        <v>1.45</v>
      </c>
      <c r="J3930">
        <v>4.25</v>
      </c>
      <c r="K3930">
        <v>2.37</v>
      </c>
      <c r="L3930">
        <v>0.25</v>
      </c>
      <c r="M3930">
        <v>0.14000000000000001</v>
      </c>
      <c r="N3930">
        <v>1.84</v>
      </c>
      <c r="O3930">
        <v>1.85</v>
      </c>
      <c r="P3930">
        <v>1.55</v>
      </c>
      <c r="Q3930">
        <v>1.49</v>
      </c>
      <c r="R3930">
        <v>8.33</v>
      </c>
      <c r="S3930">
        <v>13.14</v>
      </c>
      <c r="T3930">
        <v>5.76</v>
      </c>
      <c r="U3930">
        <v>2</v>
      </c>
      <c r="V3930">
        <v>1.6</v>
      </c>
      <c r="W3930">
        <v>68.72</v>
      </c>
      <c r="X3930">
        <v>8.26</v>
      </c>
      <c r="Y3930">
        <v>10.99</v>
      </c>
      <c r="Z3930">
        <v>13.86</v>
      </c>
      <c r="AA3930">
        <v>27.17</v>
      </c>
      <c r="AB3930">
        <v>10.56</v>
      </c>
      <c r="AC3930">
        <v>28.1</v>
      </c>
    </row>
    <row r="3931" spans="1:29" x14ac:dyDescent="0.2">
      <c r="A3931" t="s">
        <v>4431</v>
      </c>
      <c r="B3931" s="2" t="s">
        <v>4788</v>
      </c>
      <c r="C3931" s="2">
        <v>1</v>
      </c>
      <c r="D3931" s="2">
        <v>1</v>
      </c>
      <c r="E3931" s="2">
        <v>5</v>
      </c>
      <c r="F3931" s="1">
        <v>43291.611111111109</v>
      </c>
      <c r="G3931">
        <v>82.79</v>
      </c>
      <c r="H3931">
        <v>2.31</v>
      </c>
      <c r="I3931">
        <v>1.6</v>
      </c>
      <c r="J3931">
        <v>3.27</v>
      </c>
      <c r="K3931">
        <v>2.44</v>
      </c>
      <c r="L3931">
        <v>0.28999999999999998</v>
      </c>
      <c r="M3931">
        <v>0.19</v>
      </c>
      <c r="N3931">
        <v>2.08</v>
      </c>
      <c r="O3931">
        <v>2.0699999999999998</v>
      </c>
      <c r="P3931">
        <v>1.7</v>
      </c>
      <c r="Q3931">
        <v>1.73</v>
      </c>
      <c r="R3931">
        <v>7.48</v>
      </c>
      <c r="S3931">
        <v>14.9</v>
      </c>
      <c r="T3931">
        <v>5</v>
      </c>
      <c r="U3931">
        <v>1.79</v>
      </c>
      <c r="V3931">
        <v>1.65</v>
      </c>
      <c r="W3931">
        <v>70.73</v>
      </c>
      <c r="X3931">
        <v>6.87</v>
      </c>
      <c r="Y3931">
        <v>8.0500000000000007</v>
      </c>
      <c r="Z3931">
        <v>12.07</v>
      </c>
      <c r="AA3931">
        <v>26.04</v>
      </c>
      <c r="AB3931">
        <v>14.64</v>
      </c>
      <c r="AC3931">
        <v>26.59</v>
      </c>
    </row>
    <row r="3932" spans="1:29" x14ac:dyDescent="0.2">
      <c r="A3932" t="s">
        <v>3919</v>
      </c>
      <c r="B3932" s="2" t="s">
        <v>5027</v>
      </c>
      <c r="C3932" s="2">
        <v>2</v>
      </c>
      <c r="D3932" s="2">
        <v>1</v>
      </c>
      <c r="E3932" s="2">
        <v>5</v>
      </c>
      <c r="F3932" s="1">
        <v>43280.665277777778</v>
      </c>
      <c r="G3932">
        <v>82.79</v>
      </c>
      <c r="H3932">
        <v>2.44</v>
      </c>
      <c r="I3932">
        <v>1.46</v>
      </c>
      <c r="J3932">
        <v>3.64</v>
      </c>
      <c r="K3932">
        <v>2.5099999999999998</v>
      </c>
      <c r="L3932">
        <v>0.24</v>
      </c>
      <c r="M3932">
        <v>0.22</v>
      </c>
      <c r="N3932">
        <v>1.87</v>
      </c>
      <c r="O3932">
        <v>1.88</v>
      </c>
      <c r="P3932">
        <v>1.49</v>
      </c>
      <c r="Q3932">
        <v>1.81</v>
      </c>
      <c r="R3932">
        <v>8.7799999999999994</v>
      </c>
      <c r="S3932">
        <v>13.28</v>
      </c>
      <c r="T3932">
        <v>4.63</v>
      </c>
      <c r="U3932">
        <v>2.0099999999999998</v>
      </c>
      <c r="V3932">
        <v>1.56</v>
      </c>
      <c r="W3932">
        <v>68.38</v>
      </c>
      <c r="X3932">
        <v>5.94</v>
      </c>
      <c r="Y3932">
        <v>7.74</v>
      </c>
      <c r="Z3932">
        <v>11.75</v>
      </c>
      <c r="AA3932">
        <v>25.73</v>
      </c>
      <c r="AB3932">
        <v>10.78</v>
      </c>
      <c r="AC3932">
        <v>22.64</v>
      </c>
    </row>
    <row r="3933" spans="1:29" x14ac:dyDescent="0.2">
      <c r="A3933" t="s">
        <v>4619</v>
      </c>
      <c r="B3933" s="2" t="s">
        <v>4898</v>
      </c>
      <c r="C3933" s="2">
        <v>1</v>
      </c>
      <c r="D3933" s="2">
        <v>2</v>
      </c>
      <c r="E3933" s="2">
        <v>5</v>
      </c>
      <c r="F3933" s="1">
        <v>43305.378472222219</v>
      </c>
      <c r="G3933">
        <v>82.79</v>
      </c>
      <c r="H3933">
        <v>1.99</v>
      </c>
      <c r="I3933">
        <v>1.23</v>
      </c>
      <c r="J3933">
        <v>3.36</v>
      </c>
      <c r="K3933">
        <v>2.1</v>
      </c>
      <c r="L3933">
        <v>0.17</v>
      </c>
      <c r="M3933">
        <v>0.18</v>
      </c>
      <c r="N3933">
        <v>1.53</v>
      </c>
      <c r="O3933">
        <v>1.55</v>
      </c>
      <c r="P3933">
        <v>1.1599999999999999</v>
      </c>
      <c r="Q3933">
        <v>1.34</v>
      </c>
      <c r="R3933">
        <v>10.55</v>
      </c>
      <c r="S3933">
        <v>10.18</v>
      </c>
      <c r="T3933">
        <v>5.35</v>
      </c>
      <c r="U3933">
        <v>1.7</v>
      </c>
      <c r="V3933">
        <v>1.4</v>
      </c>
      <c r="W3933">
        <v>69.290000000000006</v>
      </c>
      <c r="X3933">
        <v>7.08</v>
      </c>
      <c r="Y3933">
        <v>9.49</v>
      </c>
      <c r="Z3933">
        <v>9.84</v>
      </c>
      <c r="AA3933">
        <v>19.93</v>
      </c>
      <c r="AB3933">
        <v>9.35</v>
      </c>
      <c r="AC3933">
        <v>16.239999999999998</v>
      </c>
    </row>
    <row r="3934" spans="1:29" x14ac:dyDescent="0.2">
      <c r="A3934" t="s">
        <v>3988</v>
      </c>
      <c r="B3934" s="2" t="s">
        <v>5074</v>
      </c>
      <c r="C3934" s="2">
        <v>2</v>
      </c>
      <c r="D3934" s="2">
        <v>1</v>
      </c>
      <c r="E3934" s="2">
        <v>5</v>
      </c>
      <c r="F3934" s="1">
        <v>43283.534722222219</v>
      </c>
      <c r="G3934">
        <v>82.79</v>
      </c>
      <c r="H3934">
        <v>1.83</v>
      </c>
      <c r="I3934">
        <v>1.33</v>
      </c>
      <c r="J3934">
        <v>3.66</v>
      </c>
      <c r="K3934">
        <v>1.93</v>
      </c>
      <c r="L3934">
        <v>0.36</v>
      </c>
      <c r="M3934">
        <v>0.28999999999999998</v>
      </c>
      <c r="N3934">
        <v>1.62</v>
      </c>
      <c r="O3934">
        <v>1.64</v>
      </c>
      <c r="P3934">
        <v>1.61</v>
      </c>
      <c r="Q3934">
        <v>1.76</v>
      </c>
      <c r="R3934">
        <v>8.5</v>
      </c>
      <c r="S3934">
        <v>11.53</v>
      </c>
      <c r="T3934">
        <v>4.7699999999999996</v>
      </c>
      <c r="U3934">
        <v>1.41</v>
      </c>
      <c r="V3934">
        <v>1.38</v>
      </c>
      <c r="W3934">
        <v>70.37</v>
      </c>
      <c r="X3934">
        <v>5.59</v>
      </c>
      <c r="Y3934">
        <v>6.88</v>
      </c>
      <c r="Z3934">
        <v>8.25</v>
      </c>
      <c r="AA3934">
        <v>19.48</v>
      </c>
      <c r="AB3934">
        <v>9.92</v>
      </c>
      <c r="AC3934">
        <v>14.89</v>
      </c>
    </row>
    <row r="3935" spans="1:29" x14ac:dyDescent="0.2">
      <c r="A3935" t="s">
        <v>1036</v>
      </c>
      <c r="B3935" s="2" t="s">
        <v>4901</v>
      </c>
      <c r="C3935" s="2">
        <v>1</v>
      </c>
      <c r="D3935" s="2">
        <v>2</v>
      </c>
      <c r="E3935" s="2">
        <v>2</v>
      </c>
      <c r="F3935" s="1">
        <v>42958.59375</v>
      </c>
      <c r="G3935">
        <v>82.79</v>
      </c>
      <c r="H3935">
        <v>2</v>
      </c>
      <c r="I3935">
        <v>1.38</v>
      </c>
      <c r="J3935">
        <v>4.22</v>
      </c>
      <c r="K3935">
        <v>1.89</v>
      </c>
      <c r="L3935">
        <v>0.3</v>
      </c>
      <c r="M3935">
        <v>0.32</v>
      </c>
      <c r="N3935">
        <v>1.7</v>
      </c>
      <c r="O3935">
        <v>1.7</v>
      </c>
      <c r="P3935">
        <v>1.49</v>
      </c>
      <c r="Q3935">
        <v>1.79</v>
      </c>
      <c r="R3935">
        <v>9.34</v>
      </c>
      <c r="S3935">
        <v>11.92</v>
      </c>
      <c r="T3935">
        <v>4.96</v>
      </c>
      <c r="U3935">
        <v>1.7</v>
      </c>
      <c r="V3935">
        <v>1.49</v>
      </c>
      <c r="W3935">
        <v>69.040000000000006</v>
      </c>
      <c r="X3935">
        <v>6.94</v>
      </c>
      <c r="Y3935">
        <v>8.1</v>
      </c>
      <c r="Z3935">
        <v>11.54</v>
      </c>
      <c r="AA3935">
        <v>17.97</v>
      </c>
      <c r="AB3935">
        <v>6.22</v>
      </c>
      <c r="AC3935">
        <v>17.350000000000001</v>
      </c>
    </row>
    <row r="3936" spans="1:29" x14ac:dyDescent="0.2">
      <c r="A3936" t="s">
        <v>4239</v>
      </c>
      <c r="B3936" s="2" t="s">
        <v>5031</v>
      </c>
      <c r="C3936" s="2">
        <v>2</v>
      </c>
      <c r="D3936" s="2">
        <v>1</v>
      </c>
      <c r="E3936" s="2">
        <v>5</v>
      </c>
      <c r="F3936" s="1">
        <v>43286.472222222219</v>
      </c>
      <c r="G3936">
        <v>82.78</v>
      </c>
      <c r="H3936">
        <v>2.2999999999999998</v>
      </c>
      <c r="I3936">
        <v>1.47</v>
      </c>
      <c r="J3936">
        <v>4.18</v>
      </c>
      <c r="K3936">
        <v>2.21</v>
      </c>
      <c r="L3936">
        <v>0.24</v>
      </c>
      <c r="M3936">
        <v>0.2</v>
      </c>
      <c r="N3936">
        <v>1.94</v>
      </c>
      <c r="O3936">
        <v>1.94</v>
      </c>
      <c r="P3936">
        <v>1.45</v>
      </c>
      <c r="Q3936">
        <v>1.45</v>
      </c>
      <c r="R3936">
        <v>8.57</v>
      </c>
      <c r="S3936">
        <v>13.52</v>
      </c>
      <c r="T3936">
        <v>5.47</v>
      </c>
      <c r="U3936">
        <v>1.8</v>
      </c>
      <c r="V3936">
        <v>1.61</v>
      </c>
      <c r="W3936">
        <v>68.930000000000007</v>
      </c>
      <c r="X3936">
        <v>6.41</v>
      </c>
      <c r="Y3936">
        <v>7.4</v>
      </c>
      <c r="Z3936">
        <v>10.86</v>
      </c>
      <c r="AA3936">
        <v>24.36</v>
      </c>
      <c r="AB3936">
        <v>10.34</v>
      </c>
      <c r="AC3936">
        <v>23.69</v>
      </c>
    </row>
    <row r="3937" spans="1:29" x14ac:dyDescent="0.2">
      <c r="A3937" t="s">
        <v>3704</v>
      </c>
      <c r="B3937" s="2" t="s">
        <v>4830</v>
      </c>
      <c r="C3937" s="2">
        <v>1</v>
      </c>
      <c r="D3937" s="2">
        <v>1</v>
      </c>
      <c r="E3937" s="2">
        <v>4</v>
      </c>
      <c r="F3937" s="1">
        <v>43216.629861111112</v>
      </c>
      <c r="G3937">
        <v>82.78</v>
      </c>
      <c r="H3937">
        <v>1.86</v>
      </c>
      <c r="I3937">
        <v>1.1499999999999999</v>
      </c>
      <c r="J3937">
        <v>1.8</v>
      </c>
      <c r="K3937">
        <v>2.4700000000000002</v>
      </c>
      <c r="L3937">
        <v>0.69</v>
      </c>
      <c r="M3937">
        <v>0.26</v>
      </c>
      <c r="N3937">
        <v>1.78</v>
      </c>
      <c r="O3937">
        <v>1.75</v>
      </c>
      <c r="P3937">
        <v>3.48</v>
      </c>
      <c r="Q3937">
        <v>3.87</v>
      </c>
      <c r="R3937">
        <v>2.72</v>
      </c>
      <c r="S3937">
        <v>15.26</v>
      </c>
      <c r="T3937">
        <v>5.33</v>
      </c>
      <c r="U3937">
        <v>2.2400000000000002</v>
      </c>
      <c r="V3937">
        <v>1.62</v>
      </c>
      <c r="W3937">
        <v>75.14</v>
      </c>
      <c r="X3937">
        <v>23.87</v>
      </c>
      <c r="Y3937">
        <v>27.81</v>
      </c>
      <c r="Z3937">
        <v>40.11</v>
      </c>
      <c r="AA3937">
        <v>69.72</v>
      </c>
      <c r="AB3937">
        <v>18.32</v>
      </c>
      <c r="AC3937">
        <v>89.79</v>
      </c>
    </row>
    <row r="3938" spans="1:29" x14ac:dyDescent="0.2">
      <c r="A3938" t="s">
        <v>4670</v>
      </c>
      <c r="B3938" s="2" t="s">
        <v>4814</v>
      </c>
      <c r="C3938" s="2">
        <v>1</v>
      </c>
      <c r="D3938" s="2">
        <v>2</v>
      </c>
      <c r="E3938" s="2">
        <v>5</v>
      </c>
      <c r="F3938" s="1">
        <v>43306.666666666664</v>
      </c>
      <c r="G3938">
        <v>82.78</v>
      </c>
      <c r="H3938">
        <v>2.2799999999999998</v>
      </c>
      <c r="I3938">
        <v>1.41</v>
      </c>
      <c r="J3938">
        <v>3.62</v>
      </c>
      <c r="K3938">
        <v>2.33</v>
      </c>
      <c r="L3938">
        <v>0.13</v>
      </c>
      <c r="M3938">
        <v>0.01</v>
      </c>
      <c r="N3938">
        <v>1.84</v>
      </c>
      <c r="O3938">
        <v>1.83</v>
      </c>
      <c r="P3938">
        <v>1.05</v>
      </c>
      <c r="Q3938">
        <v>0.89</v>
      </c>
      <c r="R3938">
        <v>9.49</v>
      </c>
      <c r="S3938">
        <v>12.86</v>
      </c>
      <c r="T3938">
        <v>4.93</v>
      </c>
      <c r="U3938">
        <v>1.79</v>
      </c>
      <c r="V3938">
        <v>1.52</v>
      </c>
      <c r="W3938">
        <v>68.08</v>
      </c>
      <c r="X3938">
        <v>6.7</v>
      </c>
      <c r="Y3938">
        <v>9.48</v>
      </c>
      <c r="Z3938">
        <v>9.9</v>
      </c>
      <c r="AA3938">
        <v>26.34</v>
      </c>
      <c r="AB3938">
        <v>12.42</v>
      </c>
      <c r="AC3938">
        <v>25.81</v>
      </c>
    </row>
    <row r="3939" spans="1:29" x14ac:dyDescent="0.2">
      <c r="A3939" t="s">
        <v>4549</v>
      </c>
      <c r="B3939" s="2" t="s">
        <v>4771</v>
      </c>
      <c r="C3939" s="2">
        <v>1</v>
      </c>
      <c r="D3939" s="2">
        <v>2</v>
      </c>
      <c r="E3939" s="2">
        <v>5</v>
      </c>
      <c r="F3939" s="1">
        <v>43304.594444444447</v>
      </c>
      <c r="G3939">
        <v>82.78</v>
      </c>
      <c r="H3939">
        <v>2.3199999999999998</v>
      </c>
      <c r="I3939">
        <v>1.41</v>
      </c>
      <c r="J3939">
        <v>4.2699999999999996</v>
      </c>
      <c r="K3939">
        <v>2.21</v>
      </c>
      <c r="L3939">
        <v>0.22</v>
      </c>
      <c r="M3939">
        <v>0.16</v>
      </c>
      <c r="N3939">
        <v>1.79</v>
      </c>
      <c r="O3939">
        <v>1.77</v>
      </c>
      <c r="P3939">
        <v>1.32</v>
      </c>
      <c r="Q3939">
        <v>1.42</v>
      </c>
      <c r="R3939">
        <v>9.59</v>
      </c>
      <c r="S3939">
        <v>12.43</v>
      </c>
      <c r="T3939">
        <v>5.29</v>
      </c>
      <c r="U3939">
        <v>1.84</v>
      </c>
      <c r="V3939">
        <v>1.55</v>
      </c>
      <c r="W3939">
        <v>68.72</v>
      </c>
      <c r="X3939">
        <v>7.44</v>
      </c>
      <c r="Y3939">
        <v>8.77</v>
      </c>
      <c r="Z3939">
        <v>10.99</v>
      </c>
      <c r="AA3939">
        <v>22.84</v>
      </c>
      <c r="AB3939">
        <v>9.84</v>
      </c>
      <c r="AC3939">
        <v>22.09</v>
      </c>
    </row>
    <row r="3940" spans="1:29" x14ac:dyDescent="0.2">
      <c r="A3940" t="s">
        <v>4578</v>
      </c>
      <c r="B3940" s="2" t="s">
        <v>4839</v>
      </c>
      <c r="C3940" s="2">
        <v>1</v>
      </c>
      <c r="D3940" s="2">
        <v>2</v>
      </c>
      <c r="E3940" s="2">
        <v>5</v>
      </c>
      <c r="F3940" s="1">
        <v>43304.634722222225</v>
      </c>
      <c r="G3940">
        <v>82.78</v>
      </c>
      <c r="H3940">
        <v>2.06</v>
      </c>
      <c r="I3940">
        <v>1.28</v>
      </c>
      <c r="J3940">
        <v>3.58</v>
      </c>
      <c r="K3940">
        <v>1.9</v>
      </c>
      <c r="L3940">
        <v>0.15</v>
      </c>
      <c r="M3940">
        <v>0.19</v>
      </c>
      <c r="N3940">
        <v>1.7</v>
      </c>
      <c r="O3940">
        <v>1.7</v>
      </c>
      <c r="P3940">
        <v>1.06</v>
      </c>
      <c r="Q3940">
        <v>1.34</v>
      </c>
      <c r="R3940">
        <v>10.62</v>
      </c>
      <c r="S3940">
        <v>11.47</v>
      </c>
      <c r="T3940">
        <v>5.57</v>
      </c>
      <c r="U3940">
        <v>1.61</v>
      </c>
      <c r="V3940">
        <v>1.49</v>
      </c>
      <c r="W3940">
        <v>68.42</v>
      </c>
      <c r="X3940">
        <v>7.07</v>
      </c>
      <c r="Y3940">
        <v>8.16</v>
      </c>
      <c r="Z3940">
        <v>9.6999999999999993</v>
      </c>
      <c r="AA3940">
        <v>18.88</v>
      </c>
      <c r="AB3940">
        <v>8.2899999999999991</v>
      </c>
      <c r="AC3940">
        <v>16.59</v>
      </c>
    </row>
    <row r="3941" spans="1:29" x14ac:dyDescent="0.2">
      <c r="A3941" t="s">
        <v>742</v>
      </c>
      <c r="B3941" s="2" t="s">
        <v>5026</v>
      </c>
      <c r="C3941" s="2">
        <v>2</v>
      </c>
      <c r="D3941" s="2">
        <v>2</v>
      </c>
      <c r="E3941" s="2">
        <v>1</v>
      </c>
      <c r="F3941" s="1">
        <v>42948.42083333333</v>
      </c>
      <c r="G3941">
        <v>82.78</v>
      </c>
      <c r="H3941">
        <v>2.04</v>
      </c>
      <c r="I3941">
        <v>1.46</v>
      </c>
      <c r="J3941">
        <v>2.64</v>
      </c>
      <c r="K3941">
        <v>2.44</v>
      </c>
      <c r="L3941">
        <v>0.59</v>
      </c>
      <c r="M3941">
        <v>0.7</v>
      </c>
      <c r="N3941">
        <v>1.92</v>
      </c>
      <c r="O3941">
        <v>1.88</v>
      </c>
      <c r="P3941">
        <v>2.77</v>
      </c>
      <c r="Q3941">
        <v>3.22</v>
      </c>
      <c r="R3941">
        <v>4.57</v>
      </c>
      <c r="S3941">
        <v>15.05</v>
      </c>
      <c r="T3941">
        <v>4.03</v>
      </c>
      <c r="U3941">
        <v>1.98</v>
      </c>
      <c r="V3941">
        <v>1.65</v>
      </c>
      <c r="W3941">
        <v>71.88</v>
      </c>
      <c r="X3941">
        <v>7.92</v>
      </c>
      <c r="Y3941">
        <v>10.38</v>
      </c>
      <c r="Z3941">
        <v>18.97</v>
      </c>
      <c r="AA3941">
        <v>35.47</v>
      </c>
      <c r="AB3941">
        <v>9.98</v>
      </c>
      <c r="AC3941">
        <v>27.06</v>
      </c>
    </row>
    <row r="3942" spans="1:29" x14ac:dyDescent="0.2">
      <c r="A3942" t="s">
        <v>710</v>
      </c>
      <c r="B3942" s="2" t="s">
        <v>5149</v>
      </c>
      <c r="C3942" s="2">
        <v>2</v>
      </c>
      <c r="D3942" s="2">
        <v>1</v>
      </c>
      <c r="E3942" s="2">
        <v>1</v>
      </c>
      <c r="F3942" s="1">
        <v>42933.663888888892</v>
      </c>
      <c r="G3942">
        <v>82.77</v>
      </c>
      <c r="H3942">
        <v>2</v>
      </c>
      <c r="I3942">
        <v>1.46</v>
      </c>
      <c r="J3942">
        <v>2.76</v>
      </c>
      <c r="K3942">
        <v>2.4900000000000002</v>
      </c>
      <c r="L3942">
        <v>0.56000000000000005</v>
      </c>
      <c r="M3942">
        <v>0.53</v>
      </c>
      <c r="N3942">
        <v>1.91</v>
      </c>
      <c r="O3942">
        <v>1.91</v>
      </c>
      <c r="P3942">
        <v>2.62</v>
      </c>
      <c r="Q3942">
        <v>3.31</v>
      </c>
      <c r="R3942">
        <v>3.91</v>
      </c>
      <c r="S3942">
        <v>15.06</v>
      </c>
      <c r="T3942">
        <v>4.66</v>
      </c>
      <c r="U3942">
        <v>1.66</v>
      </c>
      <c r="V3942">
        <v>1.53</v>
      </c>
      <c r="W3942">
        <v>71.84</v>
      </c>
      <c r="X3942">
        <v>8.35</v>
      </c>
      <c r="Y3942">
        <v>10.36</v>
      </c>
      <c r="Z3942">
        <v>15.41</v>
      </c>
      <c r="AA3942">
        <v>29.19</v>
      </c>
      <c r="AB3942">
        <v>13.66</v>
      </c>
      <c r="AC3942">
        <v>39.200000000000003</v>
      </c>
    </row>
    <row r="3943" spans="1:29" x14ac:dyDescent="0.2">
      <c r="A3943" t="s">
        <v>4583</v>
      </c>
      <c r="B3943" s="2" t="s">
        <v>4814</v>
      </c>
      <c r="C3943" s="2">
        <v>2</v>
      </c>
      <c r="D3943" s="2">
        <v>2</v>
      </c>
      <c r="E3943" s="2">
        <v>5</v>
      </c>
      <c r="F3943" s="1">
        <v>43304.643750000003</v>
      </c>
      <c r="G3943">
        <v>82.77</v>
      </c>
      <c r="H3943">
        <v>1.78</v>
      </c>
      <c r="I3943">
        <v>1.37</v>
      </c>
      <c r="J3943">
        <v>3.42</v>
      </c>
      <c r="K3943">
        <v>1.94</v>
      </c>
      <c r="L3943">
        <v>0.28999999999999998</v>
      </c>
      <c r="M3943">
        <v>0.13</v>
      </c>
      <c r="N3943">
        <v>1.61</v>
      </c>
      <c r="O3943">
        <v>1.59</v>
      </c>
      <c r="P3943">
        <v>1.22</v>
      </c>
      <c r="Q3943">
        <v>1.21</v>
      </c>
      <c r="R3943">
        <v>9.92</v>
      </c>
      <c r="S3943">
        <v>11.07</v>
      </c>
      <c r="T3943">
        <v>4.29</v>
      </c>
      <c r="U3943">
        <v>1.41</v>
      </c>
      <c r="V3943">
        <v>1.38</v>
      </c>
      <c r="W3943">
        <v>69.06</v>
      </c>
      <c r="X3943">
        <v>5.48</v>
      </c>
      <c r="Y3943">
        <v>7.2</v>
      </c>
      <c r="Z3943">
        <v>9.32</v>
      </c>
      <c r="AA3943">
        <v>17.22</v>
      </c>
      <c r="AB3943">
        <v>7.43</v>
      </c>
      <c r="AC3943">
        <v>14.06</v>
      </c>
    </row>
    <row r="3944" spans="1:29" x14ac:dyDescent="0.2">
      <c r="A3944" t="s">
        <v>3829</v>
      </c>
      <c r="B3944" s="2" t="s">
        <v>5150</v>
      </c>
      <c r="C3944" s="2">
        <v>2</v>
      </c>
      <c r="D3944" s="2">
        <v>1</v>
      </c>
      <c r="E3944" s="2">
        <v>5</v>
      </c>
      <c r="F3944" s="1">
        <v>43280.456944444442</v>
      </c>
      <c r="G3944">
        <v>82.77</v>
      </c>
      <c r="H3944">
        <v>2.35</v>
      </c>
      <c r="I3944">
        <v>1.47</v>
      </c>
      <c r="J3944">
        <v>4.7300000000000004</v>
      </c>
      <c r="K3944">
        <v>2.2400000000000002</v>
      </c>
      <c r="L3944">
        <v>0.22</v>
      </c>
      <c r="M3944">
        <v>0.23</v>
      </c>
      <c r="N3944">
        <v>1.79</v>
      </c>
      <c r="O3944">
        <v>1.8</v>
      </c>
      <c r="P3944">
        <v>1.26</v>
      </c>
      <c r="Q3944">
        <v>1.5</v>
      </c>
      <c r="R3944">
        <v>9.7100000000000009</v>
      </c>
      <c r="S3944">
        <v>12.39</v>
      </c>
      <c r="T3944">
        <v>5.43</v>
      </c>
      <c r="U3944">
        <v>1.77</v>
      </c>
      <c r="V3944">
        <v>1.53</v>
      </c>
      <c r="W3944">
        <v>67.5</v>
      </c>
      <c r="X3944">
        <v>6.57</v>
      </c>
      <c r="Y3944">
        <v>8.1999999999999993</v>
      </c>
      <c r="Z3944">
        <v>11.08</v>
      </c>
      <c r="AA3944">
        <v>20.39</v>
      </c>
      <c r="AB3944">
        <v>7.77</v>
      </c>
      <c r="AC3944">
        <v>20.48</v>
      </c>
    </row>
    <row r="3945" spans="1:29" x14ac:dyDescent="0.2">
      <c r="A3945" t="s">
        <v>4192</v>
      </c>
      <c r="B3945" s="2" t="s">
        <v>4719</v>
      </c>
      <c r="C3945" s="2">
        <v>1</v>
      </c>
      <c r="D3945" s="2">
        <v>1</v>
      </c>
      <c r="E3945" s="2">
        <v>5</v>
      </c>
      <c r="F3945" s="1">
        <v>43286.40902777778</v>
      </c>
      <c r="G3945">
        <v>82.77</v>
      </c>
      <c r="H3945">
        <v>2.33</v>
      </c>
      <c r="I3945">
        <v>1.41</v>
      </c>
      <c r="J3945">
        <v>3.04</v>
      </c>
      <c r="K3945">
        <v>2.29</v>
      </c>
      <c r="L3945">
        <v>0.28000000000000003</v>
      </c>
      <c r="M3945">
        <v>0.35</v>
      </c>
      <c r="N3945">
        <v>1.9</v>
      </c>
      <c r="O3945">
        <v>1.88</v>
      </c>
      <c r="P3945">
        <v>1.75</v>
      </c>
      <c r="Q3945">
        <v>2.1800000000000002</v>
      </c>
      <c r="R3945">
        <v>7.8</v>
      </c>
      <c r="S3945">
        <v>13.83</v>
      </c>
      <c r="T3945">
        <v>4.84</v>
      </c>
      <c r="U3945">
        <v>1.85</v>
      </c>
      <c r="V3945">
        <v>1.6</v>
      </c>
      <c r="W3945">
        <v>70.040000000000006</v>
      </c>
      <c r="X3945">
        <v>6.36</v>
      </c>
      <c r="Y3945">
        <v>8.4600000000000009</v>
      </c>
      <c r="Z3945">
        <v>12.04</v>
      </c>
      <c r="AA3945">
        <v>27.79</v>
      </c>
      <c r="AB3945">
        <v>10.98</v>
      </c>
      <c r="AC3945">
        <v>23.01</v>
      </c>
    </row>
    <row r="3946" spans="1:29" x14ac:dyDescent="0.2">
      <c r="A3946" t="s">
        <v>1853</v>
      </c>
      <c r="B3946" s="2" t="s">
        <v>5120</v>
      </c>
      <c r="C3946" s="2">
        <v>2</v>
      </c>
      <c r="D3946" s="2">
        <v>2</v>
      </c>
      <c r="E3946" s="2">
        <v>2</v>
      </c>
      <c r="F3946" s="1">
        <v>42990.627083333333</v>
      </c>
      <c r="G3946">
        <v>82.77</v>
      </c>
      <c r="H3946">
        <v>2.67</v>
      </c>
      <c r="I3946">
        <v>2.13</v>
      </c>
      <c r="J3946">
        <v>3.7</v>
      </c>
      <c r="K3946">
        <v>2.77</v>
      </c>
      <c r="L3946">
        <v>0.27</v>
      </c>
      <c r="M3946">
        <v>0.21</v>
      </c>
      <c r="N3946">
        <v>2.68</v>
      </c>
      <c r="O3946">
        <v>2.61</v>
      </c>
      <c r="P3946">
        <v>1.41</v>
      </c>
      <c r="Q3946">
        <v>1.06</v>
      </c>
      <c r="R3946">
        <v>6.77</v>
      </c>
      <c r="S3946">
        <v>18.89</v>
      </c>
      <c r="T3946">
        <v>4.3</v>
      </c>
      <c r="U3946">
        <v>1.85</v>
      </c>
      <c r="V3946">
        <v>1.88</v>
      </c>
      <c r="W3946">
        <v>68.98</v>
      </c>
      <c r="X3946">
        <v>10.6</v>
      </c>
      <c r="Y3946">
        <v>8.1</v>
      </c>
      <c r="Z3946">
        <v>21.7</v>
      </c>
      <c r="AA3946">
        <v>23.17</v>
      </c>
      <c r="AB3946">
        <v>12.61</v>
      </c>
      <c r="AC3946">
        <v>37.74</v>
      </c>
    </row>
    <row r="3947" spans="1:29" x14ac:dyDescent="0.2">
      <c r="A3947" t="s">
        <v>1564</v>
      </c>
      <c r="B3947" s="2" t="s">
        <v>4809</v>
      </c>
      <c r="C3947" s="2">
        <v>1</v>
      </c>
      <c r="D3947" s="2">
        <v>2</v>
      </c>
      <c r="E3947" s="2">
        <v>2</v>
      </c>
      <c r="F3947" s="1">
        <v>42989.407638888886</v>
      </c>
      <c r="G3947">
        <v>82.76</v>
      </c>
      <c r="H3947">
        <v>1.79</v>
      </c>
      <c r="I3947">
        <v>1.4</v>
      </c>
      <c r="J3947">
        <v>2.9</v>
      </c>
      <c r="K3947">
        <v>1.94</v>
      </c>
      <c r="L3947">
        <v>0.45</v>
      </c>
      <c r="M3947">
        <v>0.46</v>
      </c>
      <c r="N3947">
        <v>1.7</v>
      </c>
      <c r="O3947">
        <v>1.68</v>
      </c>
      <c r="P3947">
        <v>2.0699999999999998</v>
      </c>
      <c r="Q3947">
        <v>2.57</v>
      </c>
      <c r="R3947">
        <v>8.15</v>
      </c>
      <c r="S3947">
        <v>12.26</v>
      </c>
      <c r="T3947">
        <v>4.22</v>
      </c>
      <c r="U3947">
        <v>1.43</v>
      </c>
      <c r="V3947">
        <v>1.47</v>
      </c>
      <c r="W3947">
        <v>72.430000000000007</v>
      </c>
      <c r="X3947">
        <v>5.67</v>
      </c>
      <c r="Y3947">
        <v>6.72</v>
      </c>
      <c r="Z3947">
        <v>11.64</v>
      </c>
      <c r="AA3947">
        <v>17.78</v>
      </c>
      <c r="AB3947">
        <v>7.38</v>
      </c>
      <c r="AC3947">
        <v>13.93</v>
      </c>
    </row>
    <row r="3948" spans="1:29" x14ac:dyDescent="0.2">
      <c r="A3948" t="s">
        <v>1284</v>
      </c>
      <c r="B3948" s="2" t="s">
        <v>4873</v>
      </c>
      <c r="C3948" s="2">
        <v>1</v>
      </c>
      <c r="D3948" s="2">
        <v>2</v>
      </c>
      <c r="E3948" s="2">
        <v>2</v>
      </c>
      <c r="F3948" s="1">
        <v>42972.524305555555</v>
      </c>
      <c r="G3948">
        <v>82.76</v>
      </c>
      <c r="H3948">
        <v>1.81</v>
      </c>
      <c r="I3948">
        <v>1.32</v>
      </c>
      <c r="J3948">
        <v>3.88</v>
      </c>
      <c r="K3948">
        <v>1.88</v>
      </c>
      <c r="L3948">
        <v>0.39</v>
      </c>
      <c r="M3948">
        <v>0.46</v>
      </c>
      <c r="N3948">
        <v>1.71</v>
      </c>
      <c r="O3948">
        <v>1.71</v>
      </c>
      <c r="P3948">
        <v>1.78</v>
      </c>
      <c r="Q3948">
        <v>2.36</v>
      </c>
      <c r="R3948">
        <v>8.8800000000000008</v>
      </c>
      <c r="S3948">
        <v>12.06</v>
      </c>
      <c r="T3948">
        <v>4.46</v>
      </c>
      <c r="U3948">
        <v>1.66</v>
      </c>
      <c r="V3948">
        <v>1.48</v>
      </c>
      <c r="W3948">
        <v>70.010000000000005</v>
      </c>
      <c r="X3948">
        <v>6.89</v>
      </c>
      <c r="Y3948">
        <v>7.71</v>
      </c>
      <c r="Z3948">
        <v>12.97</v>
      </c>
      <c r="AA3948">
        <v>20.149999999999999</v>
      </c>
      <c r="AB3948">
        <v>6.77</v>
      </c>
      <c r="AC3948">
        <v>16.52</v>
      </c>
    </row>
    <row r="3949" spans="1:29" x14ac:dyDescent="0.2">
      <c r="A3949" t="s">
        <v>4082</v>
      </c>
      <c r="B3949" s="2" t="s">
        <v>4720</v>
      </c>
      <c r="C3949" s="2">
        <v>1</v>
      </c>
      <c r="D3949" s="2">
        <v>2</v>
      </c>
      <c r="E3949" s="2">
        <v>5</v>
      </c>
      <c r="F3949" s="1">
        <v>43283.65902777778</v>
      </c>
      <c r="G3949">
        <v>82.76</v>
      </c>
      <c r="H3949">
        <v>2.08</v>
      </c>
      <c r="I3949">
        <v>1.28</v>
      </c>
      <c r="J3949">
        <v>3.48</v>
      </c>
      <c r="K3949">
        <v>2.0499999999999998</v>
      </c>
      <c r="L3949">
        <v>0.2</v>
      </c>
      <c r="M3949">
        <v>0.22</v>
      </c>
      <c r="N3949">
        <v>1.6</v>
      </c>
      <c r="O3949">
        <v>1.63</v>
      </c>
      <c r="P3949">
        <v>1.24</v>
      </c>
      <c r="Q3949">
        <v>1.45</v>
      </c>
      <c r="R3949">
        <v>10</v>
      </c>
      <c r="S3949">
        <v>11.06</v>
      </c>
      <c r="T3949">
        <v>5.25</v>
      </c>
      <c r="U3949">
        <v>1.72</v>
      </c>
      <c r="V3949">
        <v>1.45</v>
      </c>
      <c r="W3949">
        <v>69.39</v>
      </c>
      <c r="X3949">
        <v>6.56</v>
      </c>
      <c r="Y3949">
        <v>8.42</v>
      </c>
      <c r="Z3949">
        <v>9.27</v>
      </c>
      <c r="AA3949">
        <v>20.03</v>
      </c>
      <c r="AB3949">
        <v>9.27</v>
      </c>
      <c r="AC3949">
        <v>15.82</v>
      </c>
    </row>
    <row r="3950" spans="1:29" x14ac:dyDescent="0.2">
      <c r="A3950" t="s">
        <v>4538</v>
      </c>
      <c r="B3950" s="2" t="s">
        <v>5124</v>
      </c>
      <c r="C3950" s="2">
        <v>2</v>
      </c>
      <c r="D3950" s="2">
        <v>2</v>
      </c>
      <c r="E3950" s="2">
        <v>5</v>
      </c>
      <c r="F3950" s="1">
        <v>43304.578472222223</v>
      </c>
      <c r="G3950">
        <v>82.76</v>
      </c>
      <c r="H3950">
        <v>2.14</v>
      </c>
      <c r="I3950">
        <v>1.45</v>
      </c>
      <c r="J3950">
        <v>3.16</v>
      </c>
      <c r="K3950">
        <v>2.2200000000000002</v>
      </c>
      <c r="L3950">
        <v>0.16</v>
      </c>
      <c r="M3950">
        <v>0.11</v>
      </c>
      <c r="N3950">
        <v>1.89</v>
      </c>
      <c r="O3950">
        <v>1.88</v>
      </c>
      <c r="P3950">
        <v>0.99</v>
      </c>
      <c r="Q3950">
        <v>1.23</v>
      </c>
      <c r="R3950">
        <v>9.5399999999999991</v>
      </c>
      <c r="S3950">
        <v>12.85</v>
      </c>
      <c r="T3950">
        <v>4.45</v>
      </c>
      <c r="U3950">
        <v>1.57</v>
      </c>
      <c r="V3950">
        <v>1.49</v>
      </c>
      <c r="W3950">
        <v>69.06</v>
      </c>
      <c r="X3950">
        <v>5.78</v>
      </c>
      <c r="Y3950">
        <v>7.35</v>
      </c>
      <c r="Z3950">
        <v>9.9700000000000006</v>
      </c>
      <c r="AA3950">
        <v>20.29</v>
      </c>
      <c r="AB3950">
        <v>11.81</v>
      </c>
      <c r="AC3950">
        <v>17.28</v>
      </c>
    </row>
    <row r="3951" spans="1:29" x14ac:dyDescent="0.2">
      <c r="A3951" t="s">
        <v>846</v>
      </c>
      <c r="B3951" s="2" t="s">
        <v>4728</v>
      </c>
      <c r="C3951" s="2">
        <v>1</v>
      </c>
      <c r="D3951" s="2">
        <v>2</v>
      </c>
      <c r="E3951" s="2">
        <v>1</v>
      </c>
      <c r="F3951" s="1">
        <v>42950.452777777777</v>
      </c>
      <c r="G3951">
        <v>82.76</v>
      </c>
      <c r="H3951">
        <v>1.69</v>
      </c>
      <c r="I3951">
        <v>1.4</v>
      </c>
      <c r="J3951">
        <v>1.95</v>
      </c>
      <c r="K3951">
        <v>1.9</v>
      </c>
      <c r="L3951">
        <v>0.5</v>
      </c>
      <c r="M3951">
        <v>0.53</v>
      </c>
      <c r="N3951">
        <v>1.78</v>
      </c>
      <c r="O3951">
        <v>1.75</v>
      </c>
      <c r="P3951">
        <v>2.2400000000000002</v>
      </c>
      <c r="Q3951">
        <v>2.83</v>
      </c>
      <c r="R3951">
        <v>7.28</v>
      </c>
      <c r="S3951">
        <v>13.06</v>
      </c>
      <c r="T3951">
        <v>3.73</v>
      </c>
      <c r="U3951">
        <v>1.37</v>
      </c>
      <c r="V3951">
        <v>1.5</v>
      </c>
      <c r="W3951">
        <v>73.3</v>
      </c>
      <c r="X3951">
        <v>6.13</v>
      </c>
      <c r="Y3951">
        <v>6.72</v>
      </c>
      <c r="Z3951">
        <v>13.77</v>
      </c>
      <c r="AA3951">
        <v>20.010000000000002</v>
      </c>
      <c r="AB3951">
        <v>7.94</v>
      </c>
      <c r="AC3951">
        <v>14.24</v>
      </c>
    </row>
    <row r="3952" spans="1:29" x14ac:dyDescent="0.2">
      <c r="A3952" t="s">
        <v>4294</v>
      </c>
      <c r="B3952" s="2" t="s">
        <v>4741</v>
      </c>
      <c r="C3952" s="2">
        <v>2</v>
      </c>
      <c r="D3952" s="2">
        <v>2</v>
      </c>
      <c r="E3952" s="2">
        <v>5</v>
      </c>
      <c r="F3952" s="1">
        <v>43286.583333333336</v>
      </c>
      <c r="G3952">
        <v>82.76</v>
      </c>
      <c r="H3952">
        <v>2.41</v>
      </c>
      <c r="I3952">
        <v>1.46</v>
      </c>
      <c r="J3952">
        <v>3.71</v>
      </c>
      <c r="K3952">
        <v>2.46</v>
      </c>
      <c r="L3952">
        <v>0.21</v>
      </c>
      <c r="M3952">
        <v>0.22</v>
      </c>
      <c r="N3952">
        <v>1.78</v>
      </c>
      <c r="O3952">
        <v>1.78</v>
      </c>
      <c r="P3952">
        <v>1.34</v>
      </c>
      <c r="Q3952">
        <v>1.48</v>
      </c>
      <c r="R3952">
        <v>9.34</v>
      </c>
      <c r="S3952">
        <v>12.46</v>
      </c>
      <c r="T3952">
        <v>4.92</v>
      </c>
      <c r="U3952">
        <v>1.97</v>
      </c>
      <c r="V3952">
        <v>1.53</v>
      </c>
      <c r="W3952">
        <v>67.959999999999994</v>
      </c>
      <c r="X3952">
        <v>5.66</v>
      </c>
      <c r="Y3952">
        <v>7.76</v>
      </c>
      <c r="Z3952">
        <v>10.62</v>
      </c>
      <c r="AA3952">
        <v>23.39</v>
      </c>
      <c r="AB3952">
        <v>9.18</v>
      </c>
      <c r="AC3952">
        <v>19.97</v>
      </c>
    </row>
    <row r="3953" spans="1:29" x14ac:dyDescent="0.2">
      <c r="A3953" t="s">
        <v>4397</v>
      </c>
      <c r="B3953" s="2" t="s">
        <v>4731</v>
      </c>
      <c r="C3953" s="2">
        <v>1</v>
      </c>
      <c r="D3953" s="2">
        <v>2</v>
      </c>
      <c r="E3953" s="2">
        <v>5</v>
      </c>
      <c r="F3953" s="1">
        <v>43291.574305555558</v>
      </c>
      <c r="G3953">
        <v>82.76</v>
      </c>
      <c r="H3953">
        <v>2.15</v>
      </c>
      <c r="I3953">
        <v>1.24</v>
      </c>
      <c r="J3953">
        <v>3.87</v>
      </c>
      <c r="K3953">
        <v>2.09</v>
      </c>
      <c r="L3953">
        <v>0.27</v>
      </c>
      <c r="M3953">
        <v>0.24</v>
      </c>
      <c r="N3953">
        <v>1.46</v>
      </c>
      <c r="O3953">
        <v>1.5</v>
      </c>
      <c r="P3953">
        <v>1.62</v>
      </c>
      <c r="Q3953">
        <v>1.87</v>
      </c>
      <c r="R3953">
        <v>9.56</v>
      </c>
      <c r="S3953">
        <v>10.23</v>
      </c>
      <c r="T3953">
        <v>4.8899999999999997</v>
      </c>
      <c r="U3953">
        <v>1.88</v>
      </c>
      <c r="V3953">
        <v>1.42</v>
      </c>
      <c r="W3953">
        <v>70.16</v>
      </c>
      <c r="X3953">
        <v>6.76</v>
      </c>
      <c r="Y3953">
        <v>8.42</v>
      </c>
      <c r="Z3953">
        <v>9.75</v>
      </c>
      <c r="AA3953">
        <v>21.65</v>
      </c>
      <c r="AB3953">
        <v>9.6999999999999993</v>
      </c>
      <c r="AC3953">
        <v>18.52</v>
      </c>
    </row>
    <row r="3954" spans="1:29" x14ac:dyDescent="0.2">
      <c r="A3954" t="s">
        <v>595</v>
      </c>
      <c r="B3954" s="2" t="s">
        <v>5093</v>
      </c>
      <c r="C3954" s="2">
        <v>2</v>
      </c>
      <c r="D3954" s="2">
        <v>1</v>
      </c>
      <c r="E3954" s="2">
        <v>1</v>
      </c>
      <c r="F3954" s="1">
        <v>42923.521527777775</v>
      </c>
      <c r="G3954">
        <v>82.76</v>
      </c>
      <c r="H3954">
        <v>1.96</v>
      </c>
      <c r="I3954">
        <v>1.43</v>
      </c>
      <c r="J3954">
        <v>2.29</v>
      </c>
      <c r="K3954">
        <v>2.29</v>
      </c>
      <c r="L3954">
        <v>0.56000000000000005</v>
      </c>
      <c r="M3954">
        <v>0.56999999999999995</v>
      </c>
      <c r="N3954">
        <v>2.02</v>
      </c>
      <c r="O3954">
        <v>2</v>
      </c>
      <c r="P3954">
        <v>2.67</v>
      </c>
      <c r="Q3954">
        <v>3.02</v>
      </c>
      <c r="R3954">
        <v>5.69</v>
      </c>
      <c r="S3954">
        <v>15.85</v>
      </c>
      <c r="T3954">
        <v>4.6399999999999997</v>
      </c>
      <c r="U3954">
        <v>2.04</v>
      </c>
      <c r="V3954">
        <v>1.69</v>
      </c>
      <c r="W3954">
        <v>71.06</v>
      </c>
      <c r="X3954">
        <v>8.26</v>
      </c>
      <c r="Y3954">
        <v>10.7</v>
      </c>
      <c r="Z3954">
        <v>17.04</v>
      </c>
      <c r="AA3954">
        <v>38.81</v>
      </c>
      <c r="AB3954">
        <v>12.91</v>
      </c>
      <c r="AC3954">
        <v>41.45</v>
      </c>
    </row>
    <row r="3955" spans="1:29" x14ac:dyDescent="0.2">
      <c r="A3955" t="s">
        <v>4134</v>
      </c>
      <c r="B3955" s="2" t="s">
        <v>5021</v>
      </c>
      <c r="C3955" s="2">
        <v>2</v>
      </c>
      <c r="D3955" s="2">
        <v>2</v>
      </c>
      <c r="E3955" s="2">
        <v>5</v>
      </c>
      <c r="F3955" s="1">
        <v>43284.418055555558</v>
      </c>
      <c r="G3955">
        <v>82.76</v>
      </c>
      <c r="H3955">
        <v>2.36</v>
      </c>
      <c r="I3955">
        <v>1.42</v>
      </c>
      <c r="J3955">
        <v>3.36</v>
      </c>
      <c r="K3955">
        <v>2.4</v>
      </c>
      <c r="L3955">
        <v>0.18</v>
      </c>
      <c r="M3955">
        <v>0.2</v>
      </c>
      <c r="N3955">
        <v>1.88</v>
      </c>
      <c r="O3955">
        <v>1.88</v>
      </c>
      <c r="P3955">
        <v>1.24</v>
      </c>
      <c r="Q3955">
        <v>1.29</v>
      </c>
      <c r="R3955">
        <v>8.77</v>
      </c>
      <c r="S3955">
        <v>13.16</v>
      </c>
      <c r="T3955">
        <v>4.9000000000000004</v>
      </c>
      <c r="U3955">
        <v>2.0699999999999998</v>
      </c>
      <c r="V3955">
        <v>1.57</v>
      </c>
      <c r="W3955">
        <v>69.290000000000006</v>
      </c>
      <c r="X3955">
        <v>6.17</v>
      </c>
      <c r="Y3955">
        <v>8.27</v>
      </c>
      <c r="Z3955">
        <v>11.09</v>
      </c>
      <c r="AA3955">
        <v>25.45</v>
      </c>
      <c r="AB3955">
        <v>11.85</v>
      </c>
      <c r="AC3955">
        <v>19.68</v>
      </c>
    </row>
    <row r="3956" spans="1:29" x14ac:dyDescent="0.2">
      <c r="A3956" t="s">
        <v>746</v>
      </c>
      <c r="B3956" s="2" t="s">
        <v>4764</v>
      </c>
      <c r="C3956" s="2">
        <v>1</v>
      </c>
      <c r="D3956" s="2">
        <v>2</v>
      </c>
      <c r="E3956" s="2">
        <v>1</v>
      </c>
      <c r="F3956" s="1">
        <v>42948.428472222222</v>
      </c>
      <c r="G3956">
        <v>82.75</v>
      </c>
      <c r="H3956">
        <v>1.67</v>
      </c>
      <c r="I3956">
        <v>1.1200000000000001</v>
      </c>
      <c r="J3956">
        <v>3.34</v>
      </c>
      <c r="K3956">
        <v>1.72</v>
      </c>
      <c r="L3956">
        <v>0.5</v>
      </c>
      <c r="M3956">
        <v>0.57999999999999996</v>
      </c>
      <c r="N3956">
        <v>1.44</v>
      </c>
      <c r="O3956">
        <v>1.44</v>
      </c>
      <c r="P3956">
        <v>2.4</v>
      </c>
      <c r="Q3956">
        <v>2.65</v>
      </c>
      <c r="R3956">
        <v>7.83</v>
      </c>
      <c r="S3956">
        <v>10.62</v>
      </c>
      <c r="T3956">
        <v>4.67</v>
      </c>
      <c r="U3956">
        <v>1.7</v>
      </c>
      <c r="V3956">
        <v>1.47</v>
      </c>
      <c r="W3956">
        <v>71.66</v>
      </c>
      <c r="X3956">
        <v>9.0399999999999991</v>
      </c>
      <c r="Y3956">
        <v>9.3800000000000008</v>
      </c>
      <c r="Z3956">
        <v>14.57</v>
      </c>
      <c r="AA3956">
        <v>26.42</v>
      </c>
      <c r="AB3956">
        <v>7.32</v>
      </c>
      <c r="AC3956">
        <v>24.45</v>
      </c>
    </row>
    <row r="3957" spans="1:29" x14ac:dyDescent="0.2">
      <c r="A3957" t="s">
        <v>1292</v>
      </c>
      <c r="B3957" s="2" t="s">
        <v>4967</v>
      </c>
      <c r="C3957" s="2">
        <v>2</v>
      </c>
      <c r="D3957" s="2">
        <v>2</v>
      </c>
      <c r="E3957" s="2">
        <v>2</v>
      </c>
      <c r="F3957" s="1">
        <v>42972.547222222223</v>
      </c>
      <c r="G3957">
        <v>82.75</v>
      </c>
      <c r="H3957">
        <v>1.7</v>
      </c>
      <c r="I3957">
        <v>1.34</v>
      </c>
      <c r="J3957">
        <v>3.27</v>
      </c>
      <c r="K3957">
        <v>1.73</v>
      </c>
      <c r="L3957">
        <v>0.4</v>
      </c>
      <c r="M3957">
        <v>0.38</v>
      </c>
      <c r="N3957">
        <v>1.67</v>
      </c>
      <c r="O3957">
        <v>1.65</v>
      </c>
      <c r="P3957">
        <v>1.7</v>
      </c>
      <c r="Q3957">
        <v>2.14</v>
      </c>
      <c r="R3957">
        <v>9.2200000000000006</v>
      </c>
      <c r="S3957">
        <v>11.67</v>
      </c>
      <c r="T3957">
        <v>4.3600000000000003</v>
      </c>
      <c r="U3957">
        <v>1.41</v>
      </c>
      <c r="V3957">
        <v>1.43</v>
      </c>
      <c r="W3957">
        <v>70.98</v>
      </c>
      <c r="X3957">
        <v>5.88</v>
      </c>
      <c r="Y3957">
        <v>6.62</v>
      </c>
      <c r="Z3957">
        <v>12.55</v>
      </c>
      <c r="AA3957">
        <v>15.85</v>
      </c>
      <c r="AB3957">
        <v>6.05</v>
      </c>
      <c r="AC3957">
        <v>11.87</v>
      </c>
    </row>
    <row r="3958" spans="1:29" x14ac:dyDescent="0.2">
      <c r="A3958" t="s">
        <v>4333</v>
      </c>
      <c r="B3958" s="2" t="s">
        <v>4896</v>
      </c>
      <c r="C3958" s="2">
        <v>1</v>
      </c>
      <c r="D3958" s="2">
        <v>1</v>
      </c>
      <c r="E3958" s="2">
        <v>5</v>
      </c>
      <c r="F3958" s="1">
        <v>43286.631249999999</v>
      </c>
      <c r="G3958">
        <v>82.75</v>
      </c>
      <c r="H3958">
        <v>2.14</v>
      </c>
      <c r="I3958">
        <v>1.43</v>
      </c>
      <c r="J3958">
        <v>3.68</v>
      </c>
      <c r="K3958">
        <v>2.25</v>
      </c>
      <c r="L3958">
        <v>0.2</v>
      </c>
      <c r="M3958">
        <v>0.15</v>
      </c>
      <c r="N3958">
        <v>1.86</v>
      </c>
      <c r="O3958">
        <v>1.85</v>
      </c>
      <c r="P3958">
        <v>1.23</v>
      </c>
      <c r="Q3958">
        <v>1.34</v>
      </c>
      <c r="R3958">
        <v>9.01</v>
      </c>
      <c r="S3958">
        <v>12.82</v>
      </c>
      <c r="T3958">
        <v>5.5</v>
      </c>
      <c r="U3958">
        <v>1.73</v>
      </c>
      <c r="V3958">
        <v>1.49</v>
      </c>
      <c r="W3958">
        <v>69.180000000000007</v>
      </c>
      <c r="X3958">
        <v>7.03</v>
      </c>
      <c r="Y3958">
        <v>8.93</v>
      </c>
      <c r="Z3958">
        <v>11.17</v>
      </c>
      <c r="AA3958">
        <v>23.01</v>
      </c>
      <c r="AB3958">
        <v>12.21</v>
      </c>
      <c r="AC3958">
        <v>22.04</v>
      </c>
    </row>
    <row r="3959" spans="1:29" x14ac:dyDescent="0.2">
      <c r="A3959" t="s">
        <v>739</v>
      </c>
      <c r="B3959" s="2" t="s">
        <v>5166</v>
      </c>
      <c r="C3959" s="2">
        <v>2</v>
      </c>
      <c r="D3959" s="2">
        <v>2</v>
      </c>
      <c r="E3959" s="2">
        <v>1</v>
      </c>
      <c r="F3959" s="1">
        <v>42948.415277777778</v>
      </c>
      <c r="G3959">
        <v>82.75</v>
      </c>
      <c r="H3959">
        <v>1.75</v>
      </c>
      <c r="I3959">
        <v>1.39</v>
      </c>
      <c r="J3959">
        <v>2.52</v>
      </c>
      <c r="K3959">
        <v>2.1800000000000002</v>
      </c>
      <c r="L3959">
        <v>0.66</v>
      </c>
      <c r="M3959">
        <v>0.77</v>
      </c>
      <c r="N3959">
        <v>1.83</v>
      </c>
      <c r="O3959">
        <v>1.8</v>
      </c>
      <c r="P3959">
        <v>2.81</v>
      </c>
      <c r="Q3959">
        <v>3.46</v>
      </c>
      <c r="R3959">
        <v>5.21</v>
      </c>
      <c r="S3959">
        <v>14.45</v>
      </c>
      <c r="T3959">
        <v>3.65</v>
      </c>
      <c r="U3959">
        <v>1.76</v>
      </c>
      <c r="V3959">
        <v>1.56</v>
      </c>
      <c r="W3959">
        <v>71.95</v>
      </c>
      <c r="X3959">
        <v>7.06</v>
      </c>
      <c r="Y3959">
        <v>8.52</v>
      </c>
      <c r="Z3959">
        <v>18.559999999999999</v>
      </c>
      <c r="AA3959">
        <v>30.66</v>
      </c>
      <c r="AB3959">
        <v>9.49</v>
      </c>
      <c r="AC3959">
        <v>24.57</v>
      </c>
    </row>
    <row r="3960" spans="1:29" x14ac:dyDescent="0.2">
      <c r="A3960" t="s">
        <v>4102</v>
      </c>
      <c r="B3960" s="2" t="s">
        <v>5111</v>
      </c>
      <c r="C3960" s="2">
        <v>2</v>
      </c>
      <c r="D3960" s="2">
        <v>2</v>
      </c>
      <c r="E3960" s="2">
        <v>5</v>
      </c>
      <c r="F3960" s="1">
        <v>43284.367361111108</v>
      </c>
      <c r="G3960">
        <v>82.75</v>
      </c>
      <c r="H3960">
        <v>2.35</v>
      </c>
      <c r="I3960">
        <v>1.25</v>
      </c>
      <c r="J3960">
        <v>4.38</v>
      </c>
      <c r="K3960">
        <v>2.52</v>
      </c>
      <c r="L3960">
        <v>0.2</v>
      </c>
      <c r="M3960">
        <v>7.0000000000000007E-2</v>
      </c>
      <c r="N3960">
        <v>1.44</v>
      </c>
      <c r="O3960">
        <v>1.5</v>
      </c>
      <c r="P3960">
        <v>1.21</v>
      </c>
      <c r="Q3960">
        <v>1.1399999999999999</v>
      </c>
      <c r="R3960">
        <v>9.98</v>
      </c>
      <c r="S3960">
        <v>10.050000000000001</v>
      </c>
      <c r="T3960">
        <v>5.25</v>
      </c>
      <c r="U3960">
        <v>2.17</v>
      </c>
      <c r="V3960">
        <v>1.44</v>
      </c>
      <c r="W3960">
        <v>66.540000000000006</v>
      </c>
      <c r="X3960">
        <v>8.1999999999999993</v>
      </c>
      <c r="Y3960">
        <v>12.31</v>
      </c>
      <c r="Z3960">
        <v>12.4</v>
      </c>
      <c r="AA3960">
        <v>23.84</v>
      </c>
      <c r="AB3960">
        <v>7.25</v>
      </c>
      <c r="AC3960">
        <v>26.88</v>
      </c>
    </row>
    <row r="3961" spans="1:29" x14ac:dyDescent="0.2">
      <c r="A3961" t="s">
        <v>920</v>
      </c>
      <c r="B3961" s="2" t="s">
        <v>4923</v>
      </c>
      <c r="C3961" s="2">
        <v>1</v>
      </c>
      <c r="D3961" s="2">
        <v>2</v>
      </c>
      <c r="E3961" s="2">
        <v>2</v>
      </c>
      <c r="F3961" s="1">
        <v>42955.525694444441</v>
      </c>
      <c r="G3961">
        <v>82.74</v>
      </c>
      <c r="H3961">
        <v>1.9</v>
      </c>
      <c r="I3961">
        <v>1.29</v>
      </c>
      <c r="J3961">
        <v>4.38</v>
      </c>
      <c r="K3961">
        <v>1.89</v>
      </c>
      <c r="L3961">
        <v>0.42</v>
      </c>
      <c r="M3961">
        <v>0.49</v>
      </c>
      <c r="N3961">
        <v>1.47</v>
      </c>
      <c r="O3961">
        <v>1.49</v>
      </c>
      <c r="P3961">
        <v>1.91</v>
      </c>
      <c r="Q3961">
        <v>2.2400000000000002</v>
      </c>
      <c r="R3961">
        <v>9.06</v>
      </c>
      <c r="S3961">
        <v>10.5</v>
      </c>
      <c r="T3961">
        <v>4.9000000000000004</v>
      </c>
      <c r="U3961">
        <v>1.84</v>
      </c>
      <c r="V3961">
        <v>1.45</v>
      </c>
      <c r="W3961">
        <v>70.36</v>
      </c>
      <c r="X3961">
        <v>7.68</v>
      </c>
      <c r="Y3961">
        <v>8.3000000000000007</v>
      </c>
      <c r="Z3961">
        <v>11.69</v>
      </c>
      <c r="AA3961">
        <v>18.54</v>
      </c>
      <c r="AB3961">
        <v>5.79</v>
      </c>
      <c r="AC3961">
        <v>16.97</v>
      </c>
    </row>
    <row r="3962" spans="1:29" x14ac:dyDescent="0.2">
      <c r="A3962" t="s">
        <v>4551</v>
      </c>
      <c r="B3962" s="2" t="s">
        <v>4980</v>
      </c>
      <c r="C3962" s="2">
        <v>2</v>
      </c>
      <c r="D3962" s="2">
        <v>2</v>
      </c>
      <c r="E3962" s="2">
        <v>5</v>
      </c>
      <c r="F3962" s="1">
        <v>43304.59652777778</v>
      </c>
      <c r="G3962">
        <v>82.74</v>
      </c>
      <c r="H3962">
        <v>1.99</v>
      </c>
      <c r="I3962">
        <v>1.43</v>
      </c>
      <c r="J3962">
        <v>3.29</v>
      </c>
      <c r="K3962">
        <v>2.06</v>
      </c>
      <c r="L3962">
        <v>0.19</v>
      </c>
      <c r="M3962">
        <v>0.16</v>
      </c>
      <c r="N3962">
        <v>1.91</v>
      </c>
      <c r="O3962">
        <v>1.91</v>
      </c>
      <c r="P3962">
        <v>1.25</v>
      </c>
      <c r="Q3962">
        <v>1.33</v>
      </c>
      <c r="R3962">
        <v>9.7100000000000009</v>
      </c>
      <c r="S3962">
        <v>12.98</v>
      </c>
      <c r="T3962">
        <v>5.41</v>
      </c>
      <c r="U3962">
        <v>1.53</v>
      </c>
      <c r="V3962">
        <v>1.56</v>
      </c>
      <c r="W3962">
        <v>69</v>
      </c>
      <c r="X3962">
        <v>6.56</v>
      </c>
      <c r="Y3962">
        <v>7.69</v>
      </c>
      <c r="Z3962">
        <v>11.5</v>
      </c>
      <c r="AA3962">
        <v>18.78</v>
      </c>
      <c r="AB3962">
        <v>9.09</v>
      </c>
      <c r="AC3962">
        <v>19.38</v>
      </c>
    </row>
    <row r="3963" spans="1:29" x14ac:dyDescent="0.2">
      <c r="A3963" t="s">
        <v>853</v>
      </c>
      <c r="B3963" s="2" t="s">
        <v>4773</v>
      </c>
      <c r="C3963" s="2">
        <v>1</v>
      </c>
      <c r="D3963" s="2">
        <v>2</v>
      </c>
      <c r="E3963" s="2">
        <v>1</v>
      </c>
      <c r="F3963" s="1">
        <v>42950.556944444441</v>
      </c>
      <c r="G3963">
        <v>82.73</v>
      </c>
      <c r="H3963">
        <v>1.53</v>
      </c>
      <c r="I3963">
        <v>1.2</v>
      </c>
      <c r="J3963">
        <v>3.21</v>
      </c>
      <c r="K3963">
        <v>1.58</v>
      </c>
      <c r="L3963">
        <v>0.51</v>
      </c>
      <c r="M3963">
        <v>0.65</v>
      </c>
      <c r="N3963">
        <v>1.46</v>
      </c>
      <c r="O3963">
        <v>1.45</v>
      </c>
      <c r="P3963">
        <v>2.2599999999999998</v>
      </c>
      <c r="Q3963">
        <v>2.95</v>
      </c>
      <c r="R3963">
        <v>8.15</v>
      </c>
      <c r="S3963">
        <v>10.76</v>
      </c>
      <c r="T3963">
        <v>4.32</v>
      </c>
      <c r="U3963">
        <v>1.41</v>
      </c>
      <c r="V3963">
        <v>1.39</v>
      </c>
      <c r="W3963">
        <v>72.150000000000006</v>
      </c>
      <c r="X3963">
        <v>7.34</v>
      </c>
      <c r="Y3963">
        <v>7.42</v>
      </c>
      <c r="Z3963">
        <v>13.32</v>
      </c>
      <c r="AA3963">
        <v>20.05</v>
      </c>
      <c r="AB3963">
        <v>6.47</v>
      </c>
      <c r="AC3963">
        <v>16.36</v>
      </c>
    </row>
    <row r="3964" spans="1:29" x14ac:dyDescent="0.2">
      <c r="A3964" t="s">
        <v>1662</v>
      </c>
      <c r="B3964" s="2" t="s">
        <v>4738</v>
      </c>
      <c r="C3964" s="2">
        <v>1</v>
      </c>
      <c r="D3964" s="2">
        <v>1</v>
      </c>
      <c r="E3964" s="2">
        <v>2</v>
      </c>
      <c r="F3964" s="1">
        <v>42989.611805555556</v>
      </c>
      <c r="G3964">
        <v>82.73</v>
      </c>
      <c r="H3964">
        <v>1.82</v>
      </c>
      <c r="I3964">
        <v>1.42</v>
      </c>
      <c r="J3964">
        <v>4.75</v>
      </c>
      <c r="K3964">
        <v>1.77</v>
      </c>
      <c r="L3964">
        <v>0.34</v>
      </c>
      <c r="M3964">
        <v>0.28999999999999998</v>
      </c>
      <c r="N3964">
        <v>1.64</v>
      </c>
      <c r="O3964">
        <v>1.66</v>
      </c>
      <c r="P3964">
        <v>1.62</v>
      </c>
      <c r="Q3964">
        <v>1.87</v>
      </c>
      <c r="R3964">
        <v>10.24</v>
      </c>
      <c r="S3964">
        <v>11.25</v>
      </c>
      <c r="T3964">
        <v>5.52</v>
      </c>
      <c r="U3964">
        <v>1.39</v>
      </c>
      <c r="V3964">
        <v>1.45</v>
      </c>
      <c r="W3964">
        <v>69.25</v>
      </c>
      <c r="X3964">
        <v>9.08</v>
      </c>
      <c r="Y3964">
        <v>7.31</v>
      </c>
      <c r="Z3964">
        <v>13.69</v>
      </c>
      <c r="AA3964">
        <v>13.84</v>
      </c>
      <c r="AB3964">
        <v>5.14</v>
      </c>
      <c r="AC3964">
        <v>19.89</v>
      </c>
    </row>
    <row r="3965" spans="1:29" x14ac:dyDescent="0.2">
      <c r="A3965" t="s">
        <v>922</v>
      </c>
      <c r="B3965" s="2" t="s">
        <v>5150</v>
      </c>
      <c r="C3965" s="2">
        <v>2</v>
      </c>
      <c r="D3965" s="2">
        <v>1</v>
      </c>
      <c r="E3965" s="2">
        <v>2</v>
      </c>
      <c r="F3965" s="1">
        <v>42955.530555555553</v>
      </c>
      <c r="G3965">
        <v>82.73</v>
      </c>
      <c r="H3965">
        <v>1.76</v>
      </c>
      <c r="I3965">
        <v>1.34</v>
      </c>
      <c r="J3965">
        <v>4.16</v>
      </c>
      <c r="K3965">
        <v>1.86</v>
      </c>
      <c r="L3965">
        <v>0.48</v>
      </c>
      <c r="M3965">
        <v>0.54</v>
      </c>
      <c r="N3965">
        <v>1.53</v>
      </c>
      <c r="O3965">
        <v>1.52</v>
      </c>
      <c r="P3965">
        <v>1.99</v>
      </c>
      <c r="Q3965">
        <v>2.69</v>
      </c>
      <c r="R3965">
        <v>8.91</v>
      </c>
      <c r="S3965">
        <v>11.11</v>
      </c>
      <c r="T3965">
        <v>4.37</v>
      </c>
      <c r="U3965">
        <v>1.49</v>
      </c>
      <c r="V3965">
        <v>1.39</v>
      </c>
      <c r="W3965">
        <v>71.099999999999994</v>
      </c>
      <c r="X3965">
        <v>5.71</v>
      </c>
      <c r="Y3965">
        <v>6.8</v>
      </c>
      <c r="Z3965">
        <v>10.79</v>
      </c>
      <c r="AA3965">
        <v>14.03</v>
      </c>
      <c r="AB3965">
        <v>4.71</v>
      </c>
      <c r="AC3965">
        <v>13.45</v>
      </c>
    </row>
    <row r="3966" spans="1:29" x14ac:dyDescent="0.2">
      <c r="A3966" t="s">
        <v>4135</v>
      </c>
      <c r="B3966" s="2" t="s">
        <v>5085</v>
      </c>
      <c r="C3966" s="2">
        <v>2</v>
      </c>
      <c r="D3966" s="2">
        <v>2</v>
      </c>
      <c r="E3966" s="2">
        <v>5</v>
      </c>
      <c r="F3966" s="1">
        <v>43284.420138888891</v>
      </c>
      <c r="G3966">
        <v>82.73</v>
      </c>
      <c r="H3966">
        <v>2</v>
      </c>
      <c r="I3966">
        <v>1.28</v>
      </c>
      <c r="J3966">
        <v>4.04</v>
      </c>
      <c r="K3966">
        <v>1.92</v>
      </c>
      <c r="L3966">
        <v>0.28999999999999998</v>
      </c>
      <c r="M3966">
        <v>0.31</v>
      </c>
      <c r="N3966">
        <v>1.5</v>
      </c>
      <c r="O3966">
        <v>1.54</v>
      </c>
      <c r="P3966">
        <v>1.4</v>
      </c>
      <c r="Q3966">
        <v>1.92</v>
      </c>
      <c r="R3966">
        <v>10.31</v>
      </c>
      <c r="S3966">
        <v>10.5</v>
      </c>
      <c r="T3966">
        <v>5.13</v>
      </c>
      <c r="U3966">
        <v>1.57</v>
      </c>
      <c r="V3966">
        <v>1.37</v>
      </c>
      <c r="W3966">
        <v>69.209999999999994</v>
      </c>
      <c r="X3966">
        <v>6.15</v>
      </c>
      <c r="Y3966">
        <v>8.01</v>
      </c>
      <c r="Z3966">
        <v>9.09</v>
      </c>
      <c r="AA3966">
        <v>15.6</v>
      </c>
      <c r="AB3966">
        <v>6.92</v>
      </c>
      <c r="AC3966">
        <v>14.11</v>
      </c>
    </row>
    <row r="3967" spans="1:29" x14ac:dyDescent="0.2">
      <c r="A3967" t="s">
        <v>1868</v>
      </c>
      <c r="B3967" s="2" t="s">
        <v>4739</v>
      </c>
      <c r="C3967" s="2">
        <v>1</v>
      </c>
      <c r="D3967" s="2">
        <v>1</v>
      </c>
      <c r="E3967" s="2">
        <v>1</v>
      </c>
      <c r="F3967" s="1">
        <v>42990.65625</v>
      </c>
      <c r="G3967">
        <v>82.73</v>
      </c>
      <c r="H3967">
        <v>1.91</v>
      </c>
      <c r="I3967">
        <v>1.39</v>
      </c>
      <c r="J3967">
        <v>2.44</v>
      </c>
      <c r="K3967">
        <v>2</v>
      </c>
      <c r="L3967">
        <v>0.25</v>
      </c>
      <c r="M3967">
        <v>0.22</v>
      </c>
      <c r="N3967">
        <v>1.83</v>
      </c>
      <c r="O3967">
        <v>1.85</v>
      </c>
      <c r="P3967">
        <v>1.51</v>
      </c>
      <c r="Q3967">
        <v>1.53</v>
      </c>
      <c r="R3967">
        <v>8.4499999999999993</v>
      </c>
      <c r="S3967">
        <v>12.58</v>
      </c>
      <c r="T3967">
        <v>4.55</v>
      </c>
      <c r="U3967">
        <v>1.46</v>
      </c>
      <c r="V3967">
        <v>1.56</v>
      </c>
      <c r="W3967">
        <v>70.819999999999993</v>
      </c>
      <c r="X3967">
        <v>6.32</v>
      </c>
      <c r="Y3967">
        <v>7.65</v>
      </c>
      <c r="Z3967">
        <v>12.1</v>
      </c>
      <c r="AA3967">
        <v>19.559999999999999</v>
      </c>
      <c r="AB3967">
        <v>9.31</v>
      </c>
      <c r="AC3967">
        <v>14.22</v>
      </c>
    </row>
    <row r="3968" spans="1:29" x14ac:dyDescent="0.2">
      <c r="A3968" t="s">
        <v>817</v>
      </c>
      <c r="B3968" s="2" t="s">
        <v>5070</v>
      </c>
      <c r="C3968" s="2">
        <v>2</v>
      </c>
      <c r="D3968" s="2">
        <v>1</v>
      </c>
      <c r="E3968" s="2">
        <v>1</v>
      </c>
      <c r="F3968" s="1">
        <v>42950.423611111109</v>
      </c>
      <c r="G3968">
        <v>82.73</v>
      </c>
      <c r="H3968">
        <v>1.89</v>
      </c>
      <c r="I3968">
        <v>1.31</v>
      </c>
      <c r="J3968">
        <v>2.7</v>
      </c>
      <c r="K3968">
        <v>2.15</v>
      </c>
      <c r="L3968">
        <v>0.57999999999999996</v>
      </c>
      <c r="M3968">
        <v>0.64</v>
      </c>
      <c r="N3968">
        <v>1.71</v>
      </c>
      <c r="O3968">
        <v>1.7</v>
      </c>
      <c r="P3968">
        <v>2.77</v>
      </c>
      <c r="Q3968">
        <v>3.15</v>
      </c>
      <c r="R3968">
        <v>5.88</v>
      </c>
      <c r="S3968">
        <v>13.19</v>
      </c>
      <c r="T3968">
        <v>4.7300000000000004</v>
      </c>
      <c r="U3968">
        <v>1.8</v>
      </c>
      <c r="V3968">
        <v>1.59</v>
      </c>
      <c r="W3968">
        <v>72.67</v>
      </c>
      <c r="X3968">
        <v>7.44</v>
      </c>
      <c r="Y3968">
        <v>8.6</v>
      </c>
      <c r="Z3968">
        <v>15.33</v>
      </c>
      <c r="AA3968">
        <v>26.17</v>
      </c>
      <c r="AB3968">
        <v>7.15</v>
      </c>
      <c r="AC3968">
        <v>27.07</v>
      </c>
    </row>
    <row r="3969" spans="1:29" x14ac:dyDescent="0.2">
      <c r="A3969" t="s">
        <v>578</v>
      </c>
      <c r="B3969" s="2" t="s">
        <v>5014</v>
      </c>
      <c r="C3969" s="2">
        <v>2</v>
      </c>
      <c r="D3969" s="2">
        <v>1</v>
      </c>
      <c r="E3969" s="2">
        <v>1</v>
      </c>
      <c r="F3969" s="1">
        <v>42923.642361111109</v>
      </c>
      <c r="G3969">
        <v>82.72</v>
      </c>
      <c r="H3969">
        <v>2.09</v>
      </c>
      <c r="I3969">
        <v>1.3</v>
      </c>
      <c r="J3969">
        <v>3.09</v>
      </c>
      <c r="K3969">
        <v>2.41</v>
      </c>
      <c r="L3969">
        <v>0.5</v>
      </c>
      <c r="M3969">
        <v>0.44</v>
      </c>
      <c r="N3969">
        <v>1.82</v>
      </c>
      <c r="O3969">
        <v>1.85</v>
      </c>
      <c r="P3969">
        <v>2.61</v>
      </c>
      <c r="Q3969">
        <v>2.96</v>
      </c>
      <c r="R3969">
        <v>6.07</v>
      </c>
      <c r="S3969">
        <v>14.33</v>
      </c>
      <c r="T3969">
        <v>5.62</v>
      </c>
      <c r="U3969">
        <v>2.02</v>
      </c>
      <c r="V3969">
        <v>1.66</v>
      </c>
      <c r="W3969">
        <v>71</v>
      </c>
      <c r="X3969">
        <v>12.28</v>
      </c>
      <c r="Y3969">
        <v>14.01</v>
      </c>
      <c r="Z3969">
        <v>18.52</v>
      </c>
      <c r="AA3969">
        <v>36.28</v>
      </c>
      <c r="AB3969">
        <v>9.57</v>
      </c>
      <c r="AC3969">
        <v>46.75</v>
      </c>
    </row>
    <row r="3970" spans="1:29" x14ac:dyDescent="0.2">
      <c r="A3970" t="s">
        <v>1110</v>
      </c>
      <c r="B3970" s="2" t="s">
        <v>5132</v>
      </c>
      <c r="C3970" s="2">
        <v>2</v>
      </c>
      <c r="D3970" s="2">
        <v>2</v>
      </c>
      <c r="E3970" s="2">
        <v>2</v>
      </c>
      <c r="F3970" s="1">
        <v>42963.586805555555</v>
      </c>
      <c r="G3970">
        <v>82.72</v>
      </c>
      <c r="H3970">
        <v>1.77</v>
      </c>
      <c r="I3970">
        <v>1.25</v>
      </c>
      <c r="J3970">
        <v>3</v>
      </c>
      <c r="K3970">
        <v>1.85</v>
      </c>
      <c r="L3970">
        <v>0.4</v>
      </c>
      <c r="M3970">
        <v>0.39</v>
      </c>
      <c r="N3970">
        <v>1.59</v>
      </c>
      <c r="O3970">
        <v>1.6</v>
      </c>
      <c r="P3970">
        <v>1.84</v>
      </c>
      <c r="Q3970">
        <v>2.0299999999999998</v>
      </c>
      <c r="R3970">
        <v>8.8699999999999992</v>
      </c>
      <c r="S3970">
        <v>11.47</v>
      </c>
      <c r="T3970">
        <v>4.53</v>
      </c>
      <c r="U3970">
        <v>1.7</v>
      </c>
      <c r="V3970">
        <v>1.46</v>
      </c>
      <c r="W3970">
        <v>71.22</v>
      </c>
      <c r="X3970">
        <v>7.4</v>
      </c>
      <c r="Y3970">
        <v>8.83</v>
      </c>
      <c r="Z3970">
        <v>11.26</v>
      </c>
      <c r="AA3970">
        <v>23.51</v>
      </c>
      <c r="AB3970">
        <v>8.0399999999999991</v>
      </c>
      <c r="AC3970">
        <v>16.66</v>
      </c>
    </row>
    <row r="3971" spans="1:29" x14ac:dyDescent="0.2">
      <c r="A3971" t="s">
        <v>4614</v>
      </c>
      <c r="B3971" s="2" t="s">
        <v>5112</v>
      </c>
      <c r="C3971" s="2">
        <v>2</v>
      </c>
      <c r="D3971" s="2">
        <v>2</v>
      </c>
      <c r="E3971" s="2">
        <v>5</v>
      </c>
      <c r="F3971" s="1">
        <v>43305.370833333334</v>
      </c>
      <c r="G3971">
        <v>82.72</v>
      </c>
      <c r="H3971">
        <v>2.08</v>
      </c>
      <c r="I3971">
        <v>1.25</v>
      </c>
      <c r="J3971">
        <v>4.41</v>
      </c>
      <c r="K3971">
        <v>1.95</v>
      </c>
      <c r="L3971">
        <v>0.24</v>
      </c>
      <c r="M3971">
        <v>0.13</v>
      </c>
      <c r="N3971">
        <v>1.53</v>
      </c>
      <c r="O3971">
        <v>1.55</v>
      </c>
      <c r="P3971">
        <v>1.28</v>
      </c>
      <c r="Q3971">
        <v>1.45</v>
      </c>
      <c r="R3971">
        <v>10.63</v>
      </c>
      <c r="S3971">
        <v>10.42</v>
      </c>
      <c r="T3971">
        <v>5.68</v>
      </c>
      <c r="U3971">
        <v>1.72</v>
      </c>
      <c r="V3971">
        <v>1.41</v>
      </c>
      <c r="W3971">
        <v>68.31</v>
      </c>
      <c r="X3971">
        <v>8.58</v>
      </c>
      <c r="Y3971">
        <v>8.68</v>
      </c>
      <c r="Z3971">
        <v>9.66</v>
      </c>
      <c r="AA3971">
        <v>19.27</v>
      </c>
      <c r="AB3971">
        <v>7.27</v>
      </c>
      <c r="AC3971">
        <v>20.86</v>
      </c>
    </row>
    <row r="3972" spans="1:29" x14ac:dyDescent="0.2">
      <c r="A3972" t="s">
        <v>805</v>
      </c>
      <c r="B3972" s="2" t="s">
        <v>4738</v>
      </c>
      <c r="C3972" s="2">
        <v>1</v>
      </c>
      <c r="D3972" s="2">
        <v>2</v>
      </c>
      <c r="E3972" s="2">
        <v>1</v>
      </c>
      <c r="F3972" s="1">
        <v>42948.591666666667</v>
      </c>
      <c r="G3972">
        <v>82.71</v>
      </c>
      <c r="H3972">
        <v>1.68</v>
      </c>
      <c r="I3972">
        <v>1.25</v>
      </c>
      <c r="J3972">
        <v>4.3499999999999996</v>
      </c>
      <c r="K3972">
        <v>1.68</v>
      </c>
      <c r="L3972">
        <v>0.52</v>
      </c>
      <c r="M3972">
        <v>0.55000000000000004</v>
      </c>
      <c r="N3972">
        <v>1.55</v>
      </c>
      <c r="O3972">
        <v>1.58</v>
      </c>
      <c r="P3972">
        <v>2.44</v>
      </c>
      <c r="Q3972">
        <v>2.7</v>
      </c>
      <c r="R3972">
        <v>7.68</v>
      </c>
      <c r="S3972">
        <v>11.79</v>
      </c>
      <c r="T3972">
        <v>5.55</v>
      </c>
      <c r="U3972">
        <v>1.51</v>
      </c>
      <c r="V3972">
        <v>1.5</v>
      </c>
      <c r="W3972">
        <v>70.67</v>
      </c>
      <c r="X3972">
        <v>11.12</v>
      </c>
      <c r="Y3972">
        <v>9.1199999999999992</v>
      </c>
      <c r="Z3972">
        <v>14.75</v>
      </c>
      <c r="AA3972">
        <v>22.08</v>
      </c>
      <c r="AB3972">
        <v>6.02</v>
      </c>
      <c r="AC3972">
        <v>32.28</v>
      </c>
    </row>
    <row r="3973" spans="1:29" x14ac:dyDescent="0.2">
      <c r="A3973" t="s">
        <v>1636</v>
      </c>
      <c r="B3973" s="2" t="s">
        <v>4885</v>
      </c>
      <c r="C3973" s="2">
        <v>1</v>
      </c>
      <c r="D3973" s="2">
        <v>1</v>
      </c>
      <c r="E3973" s="2">
        <v>2</v>
      </c>
      <c r="F3973" s="1">
        <v>42989.584027777775</v>
      </c>
      <c r="G3973">
        <v>82.71</v>
      </c>
      <c r="H3973">
        <v>1.76</v>
      </c>
      <c r="I3973">
        <v>1.32</v>
      </c>
      <c r="J3973">
        <v>3.93</v>
      </c>
      <c r="K3973">
        <v>1.79</v>
      </c>
      <c r="L3973">
        <v>0.32</v>
      </c>
      <c r="M3973">
        <v>0.39</v>
      </c>
      <c r="N3973">
        <v>1.69</v>
      </c>
      <c r="O3973">
        <v>1.69</v>
      </c>
      <c r="P3973">
        <v>1.68</v>
      </c>
      <c r="Q3973">
        <v>2.14</v>
      </c>
      <c r="R3973">
        <v>9.1300000000000008</v>
      </c>
      <c r="S3973">
        <v>12.2</v>
      </c>
      <c r="T3973">
        <v>5.8</v>
      </c>
      <c r="U3973">
        <v>1.46</v>
      </c>
      <c r="V3973">
        <v>1.5</v>
      </c>
      <c r="W3973">
        <v>69</v>
      </c>
      <c r="X3973">
        <v>9.19</v>
      </c>
      <c r="Y3973">
        <v>9.24</v>
      </c>
      <c r="Z3973">
        <v>15.87</v>
      </c>
      <c r="AA3973">
        <v>16.34</v>
      </c>
      <c r="AB3973">
        <v>5.04</v>
      </c>
      <c r="AC3973">
        <v>21.09</v>
      </c>
    </row>
    <row r="3974" spans="1:29" x14ac:dyDescent="0.2">
      <c r="A3974" t="s">
        <v>1754</v>
      </c>
      <c r="B3974" s="2" t="s">
        <v>4860</v>
      </c>
      <c r="C3974" s="2">
        <v>1</v>
      </c>
      <c r="D3974" s="2">
        <v>2</v>
      </c>
      <c r="E3974" s="2">
        <v>2</v>
      </c>
      <c r="F3974" s="1">
        <v>42990.46597222222</v>
      </c>
      <c r="G3974">
        <v>82.71</v>
      </c>
      <c r="H3974">
        <v>2.0699999999999998</v>
      </c>
      <c r="I3974">
        <v>1.35</v>
      </c>
      <c r="J3974">
        <v>3.06</v>
      </c>
      <c r="K3974">
        <v>2.08</v>
      </c>
      <c r="L3974">
        <v>0.35</v>
      </c>
      <c r="M3974">
        <v>0.39</v>
      </c>
      <c r="N3974">
        <v>1.64</v>
      </c>
      <c r="O3974">
        <v>1.63</v>
      </c>
      <c r="P3974">
        <v>1.71</v>
      </c>
      <c r="Q3974">
        <v>2.11</v>
      </c>
      <c r="R3974">
        <v>8.48</v>
      </c>
      <c r="S3974">
        <v>11.78</v>
      </c>
      <c r="T3974">
        <v>3.71</v>
      </c>
      <c r="U3974">
        <v>1.76</v>
      </c>
      <c r="V3974">
        <v>1.48</v>
      </c>
      <c r="W3974">
        <v>70.87</v>
      </c>
      <c r="X3974">
        <v>5.67</v>
      </c>
      <c r="Y3974">
        <v>6.83</v>
      </c>
      <c r="Z3974">
        <v>11.52</v>
      </c>
      <c r="AA3974">
        <v>20.12</v>
      </c>
      <c r="AB3974">
        <v>8.0399999999999991</v>
      </c>
      <c r="AC3974">
        <v>12.4</v>
      </c>
    </row>
    <row r="3975" spans="1:29" x14ac:dyDescent="0.2">
      <c r="A3975" t="s">
        <v>1536</v>
      </c>
      <c r="B3975" s="2" t="s">
        <v>5122</v>
      </c>
      <c r="C3975" s="2">
        <v>2</v>
      </c>
      <c r="D3975" s="2">
        <v>2</v>
      </c>
      <c r="E3975" s="2">
        <v>2</v>
      </c>
      <c r="F3975" s="1">
        <v>42984.756944444445</v>
      </c>
      <c r="G3975">
        <v>82.71</v>
      </c>
      <c r="H3975">
        <v>1.76</v>
      </c>
      <c r="I3975">
        <v>1.37</v>
      </c>
      <c r="J3975">
        <v>3.58</v>
      </c>
      <c r="K3975">
        <v>1.82</v>
      </c>
      <c r="L3975">
        <v>0.44</v>
      </c>
      <c r="M3975">
        <v>0.45</v>
      </c>
      <c r="N3975">
        <v>1.78</v>
      </c>
      <c r="O3975">
        <v>1.75</v>
      </c>
      <c r="P3975">
        <v>1.93</v>
      </c>
      <c r="Q3975">
        <v>2.37</v>
      </c>
      <c r="R3975">
        <v>8.52</v>
      </c>
      <c r="S3975">
        <v>12.83</v>
      </c>
      <c r="T3975">
        <v>4.37</v>
      </c>
      <c r="U3975">
        <v>1.65</v>
      </c>
      <c r="V3975">
        <v>1.53</v>
      </c>
      <c r="W3975">
        <v>70.540000000000006</v>
      </c>
      <c r="X3975">
        <v>7.32</v>
      </c>
      <c r="Y3975">
        <v>7.95</v>
      </c>
      <c r="Z3975">
        <v>14.59</v>
      </c>
      <c r="AA3975">
        <v>21.54</v>
      </c>
      <c r="AB3975">
        <v>6.87</v>
      </c>
      <c r="AC3975">
        <v>19.079999999999998</v>
      </c>
    </row>
    <row r="3976" spans="1:29" x14ac:dyDescent="0.2">
      <c r="A3976" t="s">
        <v>1645</v>
      </c>
      <c r="B3976" s="2" t="s">
        <v>4711</v>
      </c>
      <c r="C3976" s="2">
        <v>1</v>
      </c>
      <c r="D3976" s="2">
        <v>1</v>
      </c>
      <c r="E3976" s="2">
        <v>2</v>
      </c>
      <c r="F3976" s="1">
        <v>42989.59375</v>
      </c>
      <c r="G3976">
        <v>82.7</v>
      </c>
      <c r="H3976">
        <v>1.74</v>
      </c>
      <c r="I3976">
        <v>1.32</v>
      </c>
      <c r="J3976">
        <v>3.69</v>
      </c>
      <c r="K3976">
        <v>1.67</v>
      </c>
      <c r="L3976">
        <v>0.32</v>
      </c>
      <c r="M3976">
        <v>0.28000000000000003</v>
      </c>
      <c r="N3976">
        <v>1.55</v>
      </c>
      <c r="O3976">
        <v>1.57</v>
      </c>
      <c r="P3976">
        <v>1.41</v>
      </c>
      <c r="Q3976">
        <v>1.51</v>
      </c>
      <c r="R3976">
        <v>10.17</v>
      </c>
      <c r="S3976">
        <v>10.57</v>
      </c>
      <c r="T3976">
        <v>4.32</v>
      </c>
      <c r="U3976">
        <v>1.43</v>
      </c>
      <c r="V3976">
        <v>1.38</v>
      </c>
      <c r="W3976">
        <v>70.34</v>
      </c>
      <c r="X3976">
        <v>5.28</v>
      </c>
      <c r="Y3976">
        <v>6.04</v>
      </c>
      <c r="Z3976">
        <v>10.01</v>
      </c>
      <c r="AA3976">
        <v>12.92</v>
      </c>
      <c r="AB3976">
        <v>6.07</v>
      </c>
      <c r="AC3976">
        <v>9.7200000000000006</v>
      </c>
    </row>
    <row r="3977" spans="1:29" x14ac:dyDescent="0.2">
      <c r="A3977" t="s">
        <v>4237</v>
      </c>
      <c r="B3977" s="2" t="s">
        <v>5055</v>
      </c>
      <c r="C3977" s="2">
        <v>2</v>
      </c>
      <c r="D3977" s="2">
        <v>1</v>
      </c>
      <c r="E3977" s="2">
        <v>5</v>
      </c>
      <c r="F3977" s="1">
        <v>43286.470138888886</v>
      </c>
      <c r="G3977">
        <v>82.7</v>
      </c>
      <c r="H3977">
        <v>2.52</v>
      </c>
      <c r="I3977">
        <v>1.49</v>
      </c>
      <c r="J3977">
        <v>3.24</v>
      </c>
      <c r="K3977">
        <v>2.57</v>
      </c>
      <c r="L3977">
        <v>0.2</v>
      </c>
      <c r="M3977">
        <v>0.23</v>
      </c>
      <c r="N3977">
        <v>1.95</v>
      </c>
      <c r="O3977">
        <v>1.91</v>
      </c>
      <c r="P3977">
        <v>1.45</v>
      </c>
      <c r="Q3977">
        <v>1.29</v>
      </c>
      <c r="R3977">
        <v>8.1999999999999993</v>
      </c>
      <c r="S3977">
        <v>13.7</v>
      </c>
      <c r="T3977">
        <v>4.67</v>
      </c>
      <c r="U3977">
        <v>2.08</v>
      </c>
      <c r="V3977">
        <v>1.66</v>
      </c>
      <c r="W3977">
        <v>68.92</v>
      </c>
      <c r="X3977">
        <v>6.42</v>
      </c>
      <c r="Y3977">
        <v>8.6</v>
      </c>
      <c r="Z3977">
        <v>12.28</v>
      </c>
      <c r="AA3977">
        <v>29.1</v>
      </c>
      <c r="AB3977">
        <v>11.11</v>
      </c>
      <c r="AC3977">
        <v>22.4</v>
      </c>
    </row>
    <row r="3978" spans="1:29" x14ac:dyDescent="0.2">
      <c r="A3978" t="s">
        <v>4290</v>
      </c>
      <c r="B3978" s="2" t="s">
        <v>5176</v>
      </c>
      <c r="C3978" s="2">
        <v>2</v>
      </c>
      <c r="D3978" s="2">
        <v>2</v>
      </c>
      <c r="E3978" s="2">
        <v>5</v>
      </c>
      <c r="F3978" s="1">
        <v>43286.579861111109</v>
      </c>
      <c r="G3978">
        <v>82.7</v>
      </c>
      <c r="H3978">
        <v>2.36</v>
      </c>
      <c r="I3978">
        <v>1.4</v>
      </c>
      <c r="J3978">
        <v>4.1399999999999997</v>
      </c>
      <c r="K3978">
        <v>2.41</v>
      </c>
      <c r="L3978">
        <v>0.18</v>
      </c>
      <c r="M3978">
        <v>0.12</v>
      </c>
      <c r="N3978">
        <v>1.83</v>
      </c>
      <c r="O3978">
        <v>1.85</v>
      </c>
      <c r="P3978">
        <v>1.28</v>
      </c>
      <c r="Q3978">
        <v>1.42</v>
      </c>
      <c r="R3978">
        <v>9</v>
      </c>
      <c r="S3978">
        <v>12.94</v>
      </c>
      <c r="T3978">
        <v>5.68</v>
      </c>
      <c r="U3978">
        <v>1.92</v>
      </c>
      <c r="V3978">
        <v>1.55</v>
      </c>
      <c r="W3978">
        <v>68.239999999999995</v>
      </c>
      <c r="X3978">
        <v>7.09</v>
      </c>
      <c r="Y3978">
        <v>9.2200000000000006</v>
      </c>
      <c r="Z3978">
        <v>11.07</v>
      </c>
      <c r="AA3978">
        <v>25.82</v>
      </c>
      <c r="AB3978">
        <v>11.85</v>
      </c>
      <c r="AC3978">
        <v>26.33</v>
      </c>
    </row>
    <row r="3979" spans="1:29" x14ac:dyDescent="0.2">
      <c r="A3979" t="s">
        <v>750</v>
      </c>
      <c r="B3979" s="2" t="s">
        <v>5115</v>
      </c>
      <c r="C3979" s="2">
        <v>2</v>
      </c>
      <c r="D3979" s="2">
        <v>2</v>
      </c>
      <c r="E3979" s="2">
        <v>1</v>
      </c>
      <c r="F3979" s="1">
        <v>42948.436805555553</v>
      </c>
      <c r="G3979">
        <v>82.7</v>
      </c>
      <c r="H3979">
        <v>1.99</v>
      </c>
      <c r="I3979">
        <v>1.55</v>
      </c>
      <c r="J3979">
        <v>3.17</v>
      </c>
      <c r="K3979">
        <v>2.06</v>
      </c>
      <c r="L3979">
        <v>0.49</v>
      </c>
      <c r="M3979">
        <v>0.53</v>
      </c>
      <c r="N3979">
        <v>2.0699999999999998</v>
      </c>
      <c r="O3979">
        <v>2</v>
      </c>
      <c r="P3979">
        <v>2.37</v>
      </c>
      <c r="Q3979">
        <v>2.95</v>
      </c>
      <c r="R3979">
        <v>6.4</v>
      </c>
      <c r="S3979">
        <v>15.61</v>
      </c>
      <c r="T3979">
        <v>4.7300000000000004</v>
      </c>
      <c r="U3979">
        <v>1.56</v>
      </c>
      <c r="V3979">
        <v>1.67</v>
      </c>
      <c r="W3979">
        <v>71.61</v>
      </c>
      <c r="X3979">
        <v>8.36</v>
      </c>
      <c r="Y3979">
        <v>8.59</v>
      </c>
      <c r="Z3979">
        <v>18.13</v>
      </c>
      <c r="AA3979">
        <v>25.42</v>
      </c>
      <c r="AB3979">
        <v>8.51</v>
      </c>
      <c r="AC3979">
        <v>30.81</v>
      </c>
    </row>
    <row r="3980" spans="1:29" x14ac:dyDescent="0.2">
      <c r="A3980" t="s">
        <v>4315</v>
      </c>
      <c r="B3980" s="2" t="s">
        <v>4804</v>
      </c>
      <c r="C3980" s="2">
        <v>1</v>
      </c>
      <c r="D3980" s="2">
        <v>2</v>
      </c>
      <c r="E3980" s="2">
        <v>5</v>
      </c>
      <c r="F3980" s="1">
        <v>43286.60833333333</v>
      </c>
      <c r="G3980">
        <v>82.7</v>
      </c>
      <c r="H3980">
        <v>2.34</v>
      </c>
      <c r="I3980">
        <v>1.45</v>
      </c>
      <c r="J3980">
        <v>3.26</v>
      </c>
      <c r="K3980">
        <v>2.42</v>
      </c>
      <c r="L3980">
        <v>0.2</v>
      </c>
      <c r="M3980">
        <v>0.22</v>
      </c>
      <c r="N3980">
        <v>1.82</v>
      </c>
      <c r="O3980">
        <v>1.81</v>
      </c>
      <c r="P3980">
        <v>1.35</v>
      </c>
      <c r="Q3980">
        <v>1.63</v>
      </c>
      <c r="R3980">
        <v>9.4499999999999993</v>
      </c>
      <c r="S3980">
        <v>12.52</v>
      </c>
      <c r="T3980">
        <v>4.38</v>
      </c>
      <c r="U3980">
        <v>1.89</v>
      </c>
      <c r="V3980">
        <v>1.54</v>
      </c>
      <c r="W3980">
        <v>68.44</v>
      </c>
      <c r="X3980">
        <v>5.23</v>
      </c>
      <c r="Y3980">
        <v>6.48</v>
      </c>
      <c r="Z3980">
        <v>9.33</v>
      </c>
      <c r="AA3980">
        <v>22.78</v>
      </c>
      <c r="AB3980">
        <v>9.91</v>
      </c>
      <c r="AC3980">
        <v>17.95</v>
      </c>
    </row>
    <row r="3981" spans="1:29" x14ac:dyDescent="0.2">
      <c r="A3981" t="s">
        <v>89</v>
      </c>
      <c r="B3981" s="2" t="s">
        <v>5186</v>
      </c>
      <c r="C3981" s="2">
        <v>2</v>
      </c>
      <c r="D3981" s="2">
        <v>1</v>
      </c>
      <c r="E3981" s="2">
        <v>1</v>
      </c>
      <c r="F3981" s="1">
        <v>42899.454861111109</v>
      </c>
      <c r="G3981">
        <v>82.7</v>
      </c>
      <c r="H3981">
        <v>2.48</v>
      </c>
      <c r="I3981">
        <v>1.44</v>
      </c>
      <c r="J3981">
        <v>1.98</v>
      </c>
      <c r="K3981">
        <v>2.78</v>
      </c>
      <c r="L3981">
        <v>0.39</v>
      </c>
      <c r="M3981">
        <v>0.47</v>
      </c>
      <c r="N3981">
        <v>2.06</v>
      </c>
      <c r="O3981">
        <v>2.04</v>
      </c>
      <c r="P3981">
        <v>2.31</v>
      </c>
      <c r="Q3981">
        <v>2.81</v>
      </c>
      <c r="R3981">
        <v>5.29</v>
      </c>
      <c r="S3981">
        <v>16.059999999999999</v>
      </c>
      <c r="T3981">
        <v>4.6100000000000003</v>
      </c>
      <c r="U3981">
        <v>2.33</v>
      </c>
      <c r="V3981">
        <v>1.74</v>
      </c>
      <c r="W3981">
        <v>71.540000000000006</v>
      </c>
      <c r="X3981">
        <v>8.83</v>
      </c>
      <c r="Y3981">
        <v>11.57</v>
      </c>
      <c r="Z3981">
        <v>15.55</v>
      </c>
      <c r="AA3981">
        <v>44.41</v>
      </c>
      <c r="AB3981">
        <v>15.88</v>
      </c>
      <c r="AC3981">
        <v>39.6</v>
      </c>
    </row>
    <row r="3982" spans="1:29" x14ac:dyDescent="0.2">
      <c r="A3982" t="s">
        <v>39</v>
      </c>
      <c r="B3982" s="2" t="s">
        <v>5127</v>
      </c>
      <c r="C3982" s="2">
        <v>2</v>
      </c>
      <c r="D3982" s="2">
        <v>2</v>
      </c>
      <c r="E3982" s="2">
        <v>1</v>
      </c>
      <c r="F3982" s="1">
        <v>42898.605555555558</v>
      </c>
      <c r="G3982">
        <v>82.7</v>
      </c>
      <c r="H3982">
        <v>1.81</v>
      </c>
      <c r="I3982">
        <v>1.2</v>
      </c>
      <c r="J3982">
        <v>2.4500000000000002</v>
      </c>
      <c r="K3982">
        <v>2.25</v>
      </c>
      <c r="L3982">
        <v>0.66</v>
      </c>
      <c r="M3982">
        <v>0.8</v>
      </c>
      <c r="N3982">
        <v>1.75</v>
      </c>
      <c r="O3982">
        <v>1.74</v>
      </c>
      <c r="P3982">
        <v>3.06</v>
      </c>
      <c r="Q3982">
        <v>3.94</v>
      </c>
      <c r="R3982">
        <v>4.93</v>
      </c>
      <c r="S3982">
        <v>14.76</v>
      </c>
      <c r="T3982">
        <v>5.18</v>
      </c>
      <c r="U3982">
        <v>1.94</v>
      </c>
      <c r="V3982">
        <v>1.59</v>
      </c>
      <c r="W3982">
        <v>71.260000000000005</v>
      </c>
      <c r="X3982">
        <v>11</v>
      </c>
      <c r="Y3982">
        <v>14.36</v>
      </c>
      <c r="Z3982">
        <v>20.100000000000001</v>
      </c>
      <c r="AA3982">
        <v>42.47</v>
      </c>
      <c r="AB3982">
        <v>11.46</v>
      </c>
      <c r="AC3982">
        <v>47.25</v>
      </c>
    </row>
    <row r="3983" spans="1:29" x14ac:dyDescent="0.2">
      <c r="A3983" t="s">
        <v>4609</v>
      </c>
      <c r="B3983" s="2" t="s">
        <v>4748</v>
      </c>
      <c r="C3983" s="2">
        <v>1</v>
      </c>
      <c r="D3983" s="2">
        <v>2</v>
      </c>
      <c r="E3983" s="2">
        <v>5</v>
      </c>
      <c r="F3983" s="1">
        <v>43305.364583333336</v>
      </c>
      <c r="G3983">
        <v>82.7</v>
      </c>
      <c r="H3983">
        <v>2.29</v>
      </c>
      <c r="I3983">
        <v>1.48</v>
      </c>
      <c r="J3983">
        <v>3.23</v>
      </c>
      <c r="K3983">
        <v>2.2999999999999998</v>
      </c>
      <c r="L3983">
        <v>0.16</v>
      </c>
      <c r="M3983">
        <v>0.12</v>
      </c>
      <c r="N3983">
        <v>1.98</v>
      </c>
      <c r="O3983">
        <v>1.98</v>
      </c>
      <c r="P3983">
        <v>1.08</v>
      </c>
      <c r="Q3983">
        <v>0.88</v>
      </c>
      <c r="R3983">
        <v>9.2899999999999991</v>
      </c>
      <c r="S3983">
        <v>13.55</v>
      </c>
      <c r="T3983">
        <v>5.22</v>
      </c>
      <c r="U3983">
        <v>1.9</v>
      </c>
      <c r="V3983">
        <v>1.59</v>
      </c>
      <c r="W3983">
        <v>68.37</v>
      </c>
      <c r="X3983">
        <v>6.07</v>
      </c>
      <c r="Y3983">
        <v>7.78</v>
      </c>
      <c r="Z3983">
        <v>11.76</v>
      </c>
      <c r="AA3983">
        <v>22.78</v>
      </c>
      <c r="AB3983">
        <v>10.83</v>
      </c>
      <c r="AC3983">
        <v>20.99</v>
      </c>
    </row>
    <row r="3984" spans="1:29" x14ac:dyDescent="0.2">
      <c r="A3984" t="s">
        <v>4053</v>
      </c>
      <c r="B3984" s="4">
        <v>2369</v>
      </c>
      <c r="C3984" s="2">
        <v>1</v>
      </c>
      <c r="D3984" s="2">
        <v>2</v>
      </c>
      <c r="E3984" s="2">
        <v>5</v>
      </c>
      <c r="F3984" s="1">
        <v>43283.617361111108</v>
      </c>
      <c r="G3984">
        <v>82.69</v>
      </c>
      <c r="H3984">
        <v>1.94</v>
      </c>
      <c r="I3984">
        <v>1.1200000000000001</v>
      </c>
      <c r="J3984">
        <v>3.99</v>
      </c>
      <c r="K3984">
        <v>2.08</v>
      </c>
      <c r="L3984">
        <v>0.21</v>
      </c>
      <c r="M3984">
        <v>0.14000000000000001</v>
      </c>
      <c r="N3984">
        <v>1.37</v>
      </c>
      <c r="O3984">
        <v>1.41</v>
      </c>
      <c r="P3984">
        <v>1.24</v>
      </c>
      <c r="Q3984">
        <v>1.36</v>
      </c>
      <c r="R3984">
        <v>10.67</v>
      </c>
      <c r="S3984">
        <v>9.41</v>
      </c>
      <c r="T3984">
        <v>5.62</v>
      </c>
      <c r="U3984">
        <v>1.73</v>
      </c>
      <c r="V3984">
        <v>1.37</v>
      </c>
      <c r="W3984">
        <v>67.599999999999994</v>
      </c>
      <c r="X3984">
        <v>8.68</v>
      </c>
      <c r="Y3984">
        <v>10.52</v>
      </c>
      <c r="Z3984">
        <v>9.3699999999999992</v>
      </c>
      <c r="AA3984">
        <v>21.06</v>
      </c>
      <c r="AB3984">
        <v>6.63</v>
      </c>
      <c r="AC3984">
        <v>25.38</v>
      </c>
    </row>
    <row r="3985" spans="1:29" x14ac:dyDescent="0.2">
      <c r="A3985" t="s">
        <v>1709</v>
      </c>
      <c r="B3985" s="4">
        <v>4226</v>
      </c>
      <c r="C3985" s="2">
        <v>1</v>
      </c>
      <c r="D3985" s="2">
        <v>1</v>
      </c>
      <c r="E3985" s="2">
        <v>2</v>
      </c>
      <c r="F3985" s="1">
        <v>42989.794444444444</v>
      </c>
      <c r="G3985">
        <v>82.69</v>
      </c>
      <c r="H3985">
        <v>2.0499999999999998</v>
      </c>
      <c r="I3985">
        <v>1.4</v>
      </c>
      <c r="J3985">
        <v>4.04</v>
      </c>
      <c r="K3985">
        <v>2.0099999999999998</v>
      </c>
      <c r="L3985">
        <v>0.34</v>
      </c>
      <c r="M3985">
        <v>0.32</v>
      </c>
      <c r="N3985">
        <v>1.68</v>
      </c>
      <c r="O3985">
        <v>1.69</v>
      </c>
      <c r="P3985">
        <v>1.62</v>
      </c>
      <c r="Q3985">
        <v>1.87</v>
      </c>
      <c r="R3985">
        <v>9.75</v>
      </c>
      <c r="S3985">
        <v>12.01</v>
      </c>
      <c r="T3985">
        <v>4.7</v>
      </c>
      <c r="U3985">
        <v>1.74</v>
      </c>
      <c r="V3985">
        <v>1.53</v>
      </c>
      <c r="W3985">
        <v>69.239999999999995</v>
      </c>
      <c r="X3985">
        <v>6.87</v>
      </c>
      <c r="Y3985">
        <v>7.84</v>
      </c>
      <c r="Z3985">
        <v>12.05</v>
      </c>
      <c r="AA3985">
        <v>18.100000000000001</v>
      </c>
      <c r="AB3985">
        <v>5.44</v>
      </c>
      <c r="AC3985">
        <v>14.53</v>
      </c>
    </row>
    <row r="3986" spans="1:29" x14ac:dyDescent="0.2">
      <c r="A3986" t="s">
        <v>904</v>
      </c>
      <c r="B3986" s="2" t="s">
        <v>5097</v>
      </c>
      <c r="C3986" s="2">
        <v>2</v>
      </c>
      <c r="D3986" s="2">
        <v>1</v>
      </c>
      <c r="E3986" s="2">
        <v>2</v>
      </c>
      <c r="F3986" s="1">
        <v>42950.675694444442</v>
      </c>
      <c r="G3986">
        <v>82.69</v>
      </c>
      <c r="H3986">
        <v>1.58</v>
      </c>
      <c r="I3986">
        <v>1.38</v>
      </c>
      <c r="J3986">
        <v>3.77</v>
      </c>
      <c r="K3986">
        <v>1.66</v>
      </c>
      <c r="L3986">
        <v>0.45</v>
      </c>
      <c r="M3986">
        <v>0.46</v>
      </c>
      <c r="N3986">
        <v>1.61</v>
      </c>
      <c r="O3986">
        <v>1.57</v>
      </c>
      <c r="P3986">
        <v>1.82</v>
      </c>
      <c r="Q3986">
        <v>2.46</v>
      </c>
      <c r="R3986">
        <v>9.27</v>
      </c>
      <c r="S3986">
        <v>11.35</v>
      </c>
      <c r="T3986">
        <v>4.22</v>
      </c>
      <c r="U3986">
        <v>1.26</v>
      </c>
      <c r="V3986">
        <v>1.38</v>
      </c>
      <c r="W3986">
        <v>71.66</v>
      </c>
      <c r="X3986">
        <v>5.42</v>
      </c>
      <c r="Y3986">
        <v>5.81</v>
      </c>
      <c r="Z3986">
        <v>10.95</v>
      </c>
      <c r="AA3986">
        <v>12.55</v>
      </c>
      <c r="AB3986">
        <v>4.87</v>
      </c>
      <c r="AC3986">
        <v>11.4</v>
      </c>
    </row>
    <row r="3987" spans="1:29" x14ac:dyDescent="0.2">
      <c r="A3987" t="s">
        <v>3932</v>
      </c>
      <c r="B3987" s="2" t="s">
        <v>5160</v>
      </c>
      <c r="C3987" s="2">
        <v>2</v>
      </c>
      <c r="D3987" s="2">
        <v>1</v>
      </c>
      <c r="E3987" s="2">
        <v>5</v>
      </c>
      <c r="F3987" s="1">
        <v>43283.444444444445</v>
      </c>
      <c r="G3987">
        <v>82.69</v>
      </c>
      <c r="H3987">
        <v>1.98</v>
      </c>
      <c r="I3987">
        <v>1.21</v>
      </c>
      <c r="J3987">
        <v>3.84</v>
      </c>
      <c r="K3987">
        <v>2</v>
      </c>
      <c r="L3987">
        <v>0.28000000000000003</v>
      </c>
      <c r="M3987">
        <v>0.25</v>
      </c>
      <c r="N3987">
        <v>1.49</v>
      </c>
      <c r="O3987">
        <v>1.52</v>
      </c>
      <c r="P3987">
        <v>1.4</v>
      </c>
      <c r="Q3987">
        <v>1.67</v>
      </c>
      <c r="R3987">
        <v>9.24</v>
      </c>
      <c r="S3987">
        <v>10.57</v>
      </c>
      <c r="T3987">
        <v>5.14</v>
      </c>
      <c r="U3987">
        <v>1.62</v>
      </c>
      <c r="V3987">
        <v>1.36</v>
      </c>
      <c r="W3987">
        <v>69.66</v>
      </c>
      <c r="X3987">
        <v>7.06</v>
      </c>
      <c r="Y3987">
        <v>9.1199999999999992</v>
      </c>
      <c r="Z3987">
        <v>9.27</v>
      </c>
      <c r="AA3987">
        <v>21.06</v>
      </c>
      <c r="AB3987">
        <v>9.34</v>
      </c>
      <c r="AC3987">
        <v>18.489999999999998</v>
      </c>
    </row>
    <row r="3988" spans="1:29" x14ac:dyDescent="0.2">
      <c r="A3988" t="s">
        <v>902</v>
      </c>
      <c r="B3988" s="2" t="s">
        <v>4997</v>
      </c>
      <c r="C3988" s="2">
        <v>2</v>
      </c>
      <c r="D3988" s="2">
        <v>1</v>
      </c>
      <c r="E3988" s="2">
        <v>2</v>
      </c>
      <c r="F3988" s="1">
        <v>42950.674305555556</v>
      </c>
      <c r="G3988">
        <v>82.69</v>
      </c>
      <c r="H3988">
        <v>1.61</v>
      </c>
      <c r="I3988">
        <v>1.33</v>
      </c>
      <c r="J3988">
        <v>3.78</v>
      </c>
      <c r="K3988">
        <v>1.69</v>
      </c>
      <c r="L3988">
        <v>0.46</v>
      </c>
      <c r="M3988">
        <v>0.47</v>
      </c>
      <c r="N3988">
        <v>1.48</v>
      </c>
      <c r="O3988">
        <v>1.47</v>
      </c>
      <c r="P3988">
        <v>1.88</v>
      </c>
      <c r="Q3988">
        <v>2.52</v>
      </c>
      <c r="R3988">
        <v>9.6199999999999992</v>
      </c>
      <c r="S3988">
        <v>10.44</v>
      </c>
      <c r="T3988">
        <v>3.89</v>
      </c>
      <c r="U3988">
        <v>1.36</v>
      </c>
      <c r="V3988">
        <v>1.35</v>
      </c>
      <c r="W3988">
        <v>71.53</v>
      </c>
      <c r="X3988">
        <v>5.6</v>
      </c>
      <c r="Y3988">
        <v>6.24</v>
      </c>
      <c r="Z3988">
        <v>12.03</v>
      </c>
      <c r="AA3988">
        <v>12.79</v>
      </c>
      <c r="AB3988">
        <v>4.68</v>
      </c>
      <c r="AC3988">
        <v>10.55</v>
      </c>
    </row>
    <row r="3989" spans="1:29" x14ac:dyDescent="0.2">
      <c r="A3989" t="s">
        <v>1628</v>
      </c>
      <c r="B3989" s="2" t="s">
        <v>4943</v>
      </c>
      <c r="C3989" s="2">
        <v>1</v>
      </c>
      <c r="D3989" s="2">
        <v>2</v>
      </c>
      <c r="E3989" s="2">
        <v>2</v>
      </c>
      <c r="F3989" s="1">
        <v>42989.569444444445</v>
      </c>
      <c r="G3989">
        <v>82.68</v>
      </c>
      <c r="H3989">
        <v>2.2599999999999998</v>
      </c>
      <c r="I3989">
        <v>1.47</v>
      </c>
      <c r="J3989">
        <v>3.7</v>
      </c>
      <c r="K3989">
        <v>2.29</v>
      </c>
      <c r="L3989">
        <v>0.26</v>
      </c>
      <c r="M3989">
        <v>0.28999999999999998</v>
      </c>
      <c r="N3989">
        <v>1.84</v>
      </c>
      <c r="O3989">
        <v>1.86</v>
      </c>
      <c r="P3989">
        <v>1.64</v>
      </c>
      <c r="Q3989">
        <v>1.66</v>
      </c>
      <c r="R3989">
        <v>8.9700000000000006</v>
      </c>
      <c r="S3989">
        <v>12.75</v>
      </c>
      <c r="T3989">
        <v>5.54</v>
      </c>
      <c r="U3989">
        <v>1.95</v>
      </c>
      <c r="V3989">
        <v>1.64</v>
      </c>
      <c r="W3989">
        <v>69.83</v>
      </c>
      <c r="X3989">
        <v>8</v>
      </c>
      <c r="Y3989">
        <v>9.3000000000000007</v>
      </c>
      <c r="Z3989">
        <v>14.11</v>
      </c>
      <c r="AA3989">
        <v>19.98</v>
      </c>
      <c r="AB3989">
        <v>8.08</v>
      </c>
      <c r="AC3989">
        <v>20.37</v>
      </c>
    </row>
    <row r="3990" spans="1:29" x14ac:dyDescent="0.2">
      <c r="A3990" t="s">
        <v>4413</v>
      </c>
      <c r="B3990" s="2" t="s">
        <v>4881</v>
      </c>
      <c r="C3990" s="2">
        <v>1</v>
      </c>
      <c r="D3990" s="2">
        <v>2</v>
      </c>
      <c r="E3990" s="2">
        <v>5</v>
      </c>
      <c r="F3990" s="1">
        <v>43291.591666666667</v>
      </c>
      <c r="G3990">
        <v>82.68</v>
      </c>
      <c r="H3990">
        <v>2.3199999999999998</v>
      </c>
      <c r="I3990">
        <v>1.5</v>
      </c>
      <c r="J3990">
        <v>3.22</v>
      </c>
      <c r="K3990">
        <v>2.37</v>
      </c>
      <c r="L3990">
        <v>0.27</v>
      </c>
      <c r="M3990">
        <v>0.18</v>
      </c>
      <c r="N3990">
        <v>2.0099999999999998</v>
      </c>
      <c r="O3990">
        <v>2.0099999999999998</v>
      </c>
      <c r="P3990">
        <v>1.5</v>
      </c>
      <c r="Q3990">
        <v>1.68</v>
      </c>
      <c r="R3990">
        <v>7.68</v>
      </c>
      <c r="S3990">
        <v>14.48</v>
      </c>
      <c r="T3990">
        <v>4.51</v>
      </c>
      <c r="U3990">
        <v>1.86</v>
      </c>
      <c r="V3990">
        <v>1.6</v>
      </c>
      <c r="W3990">
        <v>69.569999999999993</v>
      </c>
      <c r="X3990">
        <v>6.63</v>
      </c>
      <c r="Y3990">
        <v>8.6199999999999992</v>
      </c>
      <c r="Z3990">
        <v>11.68</v>
      </c>
      <c r="AA3990">
        <v>30.37</v>
      </c>
      <c r="AB3990">
        <v>14.35</v>
      </c>
      <c r="AC3990">
        <v>23.53</v>
      </c>
    </row>
    <row r="3991" spans="1:29" x14ac:dyDescent="0.2">
      <c r="A3991" t="s">
        <v>3875</v>
      </c>
      <c r="B3991" s="2" t="s">
        <v>4970</v>
      </c>
      <c r="C3991" s="2">
        <v>2</v>
      </c>
      <c r="D3991" s="2">
        <v>2</v>
      </c>
      <c r="E3991" s="2">
        <v>5</v>
      </c>
      <c r="F3991" s="1">
        <v>43280.611805555556</v>
      </c>
      <c r="G3991">
        <v>82.68</v>
      </c>
      <c r="H3991">
        <v>2.16</v>
      </c>
      <c r="I3991">
        <v>1.4</v>
      </c>
      <c r="J3991">
        <v>3.79</v>
      </c>
      <c r="K3991">
        <v>2.14</v>
      </c>
      <c r="L3991">
        <v>0.22</v>
      </c>
      <c r="M3991">
        <v>0.1</v>
      </c>
      <c r="N3991">
        <v>1.8</v>
      </c>
      <c r="O3991">
        <v>1.82</v>
      </c>
      <c r="P3991">
        <v>1.22</v>
      </c>
      <c r="Q3991">
        <v>1.25</v>
      </c>
      <c r="R3991">
        <v>9.11</v>
      </c>
      <c r="S3991">
        <v>12.74</v>
      </c>
      <c r="T3991">
        <v>5.43</v>
      </c>
      <c r="U3991">
        <v>1.57</v>
      </c>
      <c r="V3991">
        <v>1.49</v>
      </c>
      <c r="W3991">
        <v>68.48</v>
      </c>
      <c r="X3991">
        <v>6.51</v>
      </c>
      <c r="Y3991">
        <v>8.26</v>
      </c>
      <c r="Z3991">
        <v>10.6</v>
      </c>
      <c r="AA3991">
        <v>21.75</v>
      </c>
      <c r="AB3991">
        <v>10.06</v>
      </c>
      <c r="AC3991">
        <v>21.49</v>
      </c>
    </row>
    <row r="3992" spans="1:29" x14ac:dyDescent="0.2">
      <c r="A3992" t="s">
        <v>3772</v>
      </c>
      <c r="B3992" s="2" t="s">
        <v>4987</v>
      </c>
      <c r="C3992" s="2">
        <v>2</v>
      </c>
      <c r="D3992" s="2">
        <v>2</v>
      </c>
      <c r="E3992" s="2">
        <v>4</v>
      </c>
      <c r="F3992" s="1">
        <v>43217.689583333333</v>
      </c>
      <c r="G3992">
        <v>82.68</v>
      </c>
      <c r="H3992">
        <v>1.88</v>
      </c>
      <c r="I3992">
        <v>1.3</v>
      </c>
      <c r="J3992">
        <v>1.45</v>
      </c>
      <c r="K3992">
        <v>2.5099999999999998</v>
      </c>
      <c r="L3992">
        <v>0.72</v>
      </c>
      <c r="M3992">
        <v>0.44</v>
      </c>
      <c r="N3992">
        <v>1.87</v>
      </c>
      <c r="O3992">
        <v>1.84</v>
      </c>
      <c r="P3992">
        <v>3.45</v>
      </c>
      <c r="Q3992">
        <v>4.05</v>
      </c>
      <c r="R3992">
        <v>2.85</v>
      </c>
      <c r="S3992">
        <v>15.61</v>
      </c>
      <c r="T3992">
        <v>4.5</v>
      </c>
      <c r="U3992">
        <v>2.0699999999999998</v>
      </c>
      <c r="V3992">
        <v>1.62</v>
      </c>
      <c r="W3992">
        <v>74.849999999999994</v>
      </c>
      <c r="X3992">
        <v>16.29</v>
      </c>
      <c r="Y3992">
        <v>19.95</v>
      </c>
      <c r="Z3992">
        <v>32.15</v>
      </c>
      <c r="AA3992">
        <v>54.01</v>
      </c>
      <c r="AB3992">
        <v>16.93</v>
      </c>
      <c r="AC3992">
        <v>68.400000000000006</v>
      </c>
    </row>
    <row r="3993" spans="1:29" x14ac:dyDescent="0.2">
      <c r="A3993" t="s">
        <v>3989</v>
      </c>
      <c r="B3993" s="2" t="s">
        <v>4983</v>
      </c>
      <c r="C3993" s="2">
        <v>2</v>
      </c>
      <c r="D3993" s="2">
        <v>1</v>
      </c>
      <c r="E3993" s="2">
        <v>5</v>
      </c>
      <c r="F3993" s="1">
        <v>43283.536111111112</v>
      </c>
      <c r="G3993">
        <v>82.68</v>
      </c>
      <c r="H3993">
        <v>2.21</v>
      </c>
      <c r="I3993">
        <v>1.44</v>
      </c>
      <c r="J3993">
        <v>4.18</v>
      </c>
      <c r="K3993">
        <v>2.08</v>
      </c>
      <c r="L3993">
        <v>0.3</v>
      </c>
      <c r="M3993">
        <v>0.3</v>
      </c>
      <c r="N3993">
        <v>1.72</v>
      </c>
      <c r="O3993">
        <v>1.74</v>
      </c>
      <c r="P3993">
        <v>1.56</v>
      </c>
      <c r="Q3993">
        <v>1.74</v>
      </c>
      <c r="R3993">
        <v>9.39</v>
      </c>
      <c r="S3993">
        <v>12.26</v>
      </c>
      <c r="T3993">
        <v>5.45</v>
      </c>
      <c r="U3993">
        <v>1.6</v>
      </c>
      <c r="V3993">
        <v>1.52</v>
      </c>
      <c r="W3993">
        <v>69.260000000000005</v>
      </c>
      <c r="X3993">
        <v>6.13</v>
      </c>
      <c r="Y3993">
        <v>7.51</v>
      </c>
      <c r="Z3993">
        <v>10.73</v>
      </c>
      <c r="AA3993">
        <v>18.64</v>
      </c>
      <c r="AB3993">
        <v>7.38</v>
      </c>
      <c r="AC3993">
        <v>16.55</v>
      </c>
    </row>
    <row r="3994" spans="1:29" x14ac:dyDescent="0.2">
      <c r="A3994" t="s">
        <v>3870</v>
      </c>
      <c r="B3994" s="2" t="s">
        <v>5197</v>
      </c>
      <c r="C3994" s="2">
        <v>2</v>
      </c>
      <c r="D3994" s="2">
        <v>1</v>
      </c>
      <c r="E3994" s="2">
        <v>5</v>
      </c>
      <c r="F3994" s="1">
        <v>43280.604861111111</v>
      </c>
      <c r="G3994">
        <v>82.68</v>
      </c>
      <c r="H3994">
        <v>2.15</v>
      </c>
      <c r="I3994">
        <v>1.38</v>
      </c>
      <c r="J3994">
        <v>3.61</v>
      </c>
      <c r="K3994">
        <v>2.14</v>
      </c>
      <c r="L3994">
        <v>0.23</v>
      </c>
      <c r="M3994">
        <v>0.18</v>
      </c>
      <c r="N3994">
        <v>1.78</v>
      </c>
      <c r="O3994">
        <v>1.8</v>
      </c>
      <c r="P3994">
        <v>1.3</v>
      </c>
      <c r="Q3994">
        <v>1.35</v>
      </c>
      <c r="R3994">
        <v>8.91</v>
      </c>
      <c r="S3994">
        <v>12.57</v>
      </c>
      <c r="T3994">
        <v>5.26</v>
      </c>
      <c r="U3994">
        <v>1.66</v>
      </c>
      <c r="V3994">
        <v>1.5</v>
      </c>
      <c r="W3994">
        <v>69.17</v>
      </c>
      <c r="X3994">
        <v>6.26</v>
      </c>
      <c r="Y3994">
        <v>8.56</v>
      </c>
      <c r="Z3994">
        <v>9.91</v>
      </c>
      <c r="AA3994">
        <v>22.45</v>
      </c>
      <c r="AB3994">
        <v>10.49</v>
      </c>
      <c r="AC3994">
        <v>19.739999999999998</v>
      </c>
    </row>
    <row r="3995" spans="1:29" x14ac:dyDescent="0.2">
      <c r="A3995" t="s">
        <v>4424</v>
      </c>
      <c r="B3995" s="2" t="s">
        <v>4843</v>
      </c>
      <c r="C3995" s="2">
        <v>1</v>
      </c>
      <c r="D3995" s="2">
        <v>1</v>
      </c>
      <c r="E3995" s="2">
        <v>5</v>
      </c>
      <c r="F3995" s="1">
        <v>43291.602777777778</v>
      </c>
      <c r="G3995">
        <v>82.68</v>
      </c>
      <c r="H3995">
        <v>2.4500000000000002</v>
      </c>
      <c r="I3995">
        <v>1.57</v>
      </c>
      <c r="J3995">
        <v>3.87</v>
      </c>
      <c r="K3995">
        <v>2.58</v>
      </c>
      <c r="L3995">
        <v>0.27</v>
      </c>
      <c r="M3995">
        <v>0.15</v>
      </c>
      <c r="N3995">
        <v>2.0299999999999998</v>
      </c>
      <c r="O3995">
        <v>2.0499999999999998</v>
      </c>
      <c r="P3995">
        <v>1.7</v>
      </c>
      <c r="Q3995">
        <v>1.79</v>
      </c>
      <c r="R3995">
        <v>7.55</v>
      </c>
      <c r="S3995">
        <v>14.68</v>
      </c>
      <c r="T3995">
        <v>5.68</v>
      </c>
      <c r="U3995">
        <v>2.1</v>
      </c>
      <c r="V3995">
        <v>1.66</v>
      </c>
      <c r="W3995">
        <v>69.16</v>
      </c>
      <c r="X3995">
        <v>8.23</v>
      </c>
      <c r="Y3995">
        <v>9.26</v>
      </c>
      <c r="Z3995">
        <v>15.06</v>
      </c>
      <c r="AA3995">
        <v>27.84</v>
      </c>
      <c r="AB3995">
        <v>12.63</v>
      </c>
      <c r="AC3995">
        <v>31.89</v>
      </c>
    </row>
    <row r="3996" spans="1:29" x14ac:dyDescent="0.2">
      <c r="A3996" t="s">
        <v>531</v>
      </c>
      <c r="B3996" s="2" t="s">
        <v>5120</v>
      </c>
      <c r="C3996" s="2">
        <v>2</v>
      </c>
      <c r="D3996" s="2">
        <v>2</v>
      </c>
      <c r="E3996" s="2">
        <v>1</v>
      </c>
      <c r="F3996" s="1">
        <v>42922.458333333336</v>
      </c>
      <c r="G3996">
        <v>82.68</v>
      </c>
      <c r="H3996">
        <v>1.78</v>
      </c>
      <c r="I3996">
        <v>1.31</v>
      </c>
      <c r="J3996">
        <v>2.31</v>
      </c>
      <c r="K3996">
        <v>2.2999999999999998</v>
      </c>
      <c r="L3996">
        <v>0.56000000000000005</v>
      </c>
      <c r="M3996">
        <v>0.43</v>
      </c>
      <c r="N3996">
        <v>1.78</v>
      </c>
      <c r="O3996">
        <v>1.8</v>
      </c>
      <c r="P3996">
        <v>2.62</v>
      </c>
      <c r="Q3996">
        <v>3.19</v>
      </c>
      <c r="R3996">
        <v>5.75</v>
      </c>
      <c r="S3996">
        <v>13.96</v>
      </c>
      <c r="T3996">
        <v>4.8099999999999996</v>
      </c>
      <c r="U3996">
        <v>1.56</v>
      </c>
      <c r="V3996">
        <v>1.51</v>
      </c>
      <c r="W3996">
        <v>72.37</v>
      </c>
      <c r="X3996">
        <v>8.94</v>
      </c>
      <c r="Y3996">
        <v>11.29</v>
      </c>
      <c r="Z3996">
        <v>13.99</v>
      </c>
      <c r="AA3996">
        <v>31.97</v>
      </c>
      <c r="AB3996">
        <v>11.25</v>
      </c>
      <c r="AC3996">
        <v>33.049999999999997</v>
      </c>
    </row>
    <row r="3997" spans="1:29" x14ac:dyDescent="0.2">
      <c r="A3997" t="s">
        <v>4455</v>
      </c>
      <c r="B3997" s="2" t="s">
        <v>5074</v>
      </c>
      <c r="C3997" s="2">
        <v>2</v>
      </c>
      <c r="D3997" s="2">
        <v>2</v>
      </c>
      <c r="E3997" s="2">
        <v>5</v>
      </c>
      <c r="F3997" s="1">
        <v>43297.574305555558</v>
      </c>
      <c r="G3997">
        <v>82.67</v>
      </c>
      <c r="H3997">
        <v>1.94</v>
      </c>
      <c r="I3997">
        <v>1.29</v>
      </c>
      <c r="J3997">
        <v>3.73</v>
      </c>
      <c r="K3997">
        <v>1.96</v>
      </c>
      <c r="L3997">
        <v>0.22</v>
      </c>
      <c r="M3997">
        <v>0.15</v>
      </c>
      <c r="N3997">
        <v>1.6</v>
      </c>
      <c r="O3997">
        <v>1.62</v>
      </c>
      <c r="P3997">
        <v>1.1499999999999999</v>
      </c>
      <c r="Q3997">
        <v>1.29</v>
      </c>
      <c r="R3997">
        <v>10.27</v>
      </c>
      <c r="S3997">
        <v>10.81</v>
      </c>
      <c r="T3997">
        <v>5.19</v>
      </c>
      <c r="U3997">
        <v>1.52</v>
      </c>
      <c r="V3997">
        <v>1.39</v>
      </c>
      <c r="W3997">
        <v>68.900000000000006</v>
      </c>
      <c r="X3997">
        <v>6.27</v>
      </c>
      <c r="Y3997">
        <v>7.7</v>
      </c>
      <c r="Z3997">
        <v>9.43</v>
      </c>
      <c r="AA3997">
        <v>17.39</v>
      </c>
      <c r="AB3997">
        <v>8.67</v>
      </c>
      <c r="AC3997">
        <v>15.92</v>
      </c>
    </row>
    <row r="3998" spans="1:29" x14ac:dyDescent="0.2">
      <c r="A3998" t="s">
        <v>1641</v>
      </c>
      <c r="B3998" s="2" t="s">
        <v>4726</v>
      </c>
      <c r="C3998" s="2">
        <v>1</v>
      </c>
      <c r="D3998" s="2">
        <v>1</v>
      </c>
      <c r="E3998" s="2">
        <v>2</v>
      </c>
      <c r="F3998" s="1">
        <v>42989.589583333334</v>
      </c>
      <c r="G3998">
        <v>82.67</v>
      </c>
      <c r="H3998">
        <v>1.73</v>
      </c>
      <c r="I3998">
        <v>1.24</v>
      </c>
      <c r="J3998">
        <v>3.44</v>
      </c>
      <c r="K3998">
        <v>1.72</v>
      </c>
      <c r="L3998">
        <v>0.31</v>
      </c>
      <c r="M3998">
        <v>0.34</v>
      </c>
      <c r="N3998">
        <v>1.5</v>
      </c>
      <c r="O3998">
        <v>1.49</v>
      </c>
      <c r="P3998">
        <v>1.51</v>
      </c>
      <c r="Q3998">
        <v>1.83</v>
      </c>
      <c r="R3998">
        <v>10.220000000000001</v>
      </c>
      <c r="S3998">
        <v>10.01</v>
      </c>
      <c r="T3998">
        <v>4.63</v>
      </c>
      <c r="U3998">
        <v>1.49</v>
      </c>
      <c r="V3998">
        <v>1.39</v>
      </c>
      <c r="W3998">
        <v>70.849999999999994</v>
      </c>
      <c r="X3998">
        <v>6.12</v>
      </c>
      <c r="Y3998">
        <v>7.02</v>
      </c>
      <c r="Z3998">
        <v>10.25</v>
      </c>
      <c r="AA3998">
        <v>14.64</v>
      </c>
      <c r="AB3998">
        <v>6.36</v>
      </c>
      <c r="AC3998">
        <v>10.43</v>
      </c>
    </row>
    <row r="3999" spans="1:29" x14ac:dyDescent="0.2">
      <c r="A3999" t="s">
        <v>4439</v>
      </c>
      <c r="B3999" s="2" t="s">
        <v>4878</v>
      </c>
      <c r="C3999" s="2">
        <v>1</v>
      </c>
      <c r="D3999" s="2">
        <v>1</v>
      </c>
      <c r="E3999" s="2">
        <v>5</v>
      </c>
      <c r="F3999" s="1">
        <v>43291.618750000001</v>
      </c>
      <c r="G3999">
        <v>82.67</v>
      </c>
      <c r="H3999">
        <v>2.48</v>
      </c>
      <c r="I3999">
        <v>1.52</v>
      </c>
      <c r="J3999">
        <v>3.21</v>
      </c>
      <c r="K3999">
        <v>2.72</v>
      </c>
      <c r="L3999">
        <v>0.24</v>
      </c>
      <c r="M3999">
        <v>0.13</v>
      </c>
      <c r="N3999">
        <v>1.99</v>
      </c>
      <c r="O3999">
        <v>2.0099999999999998</v>
      </c>
      <c r="P3999">
        <v>1.63</v>
      </c>
      <c r="Q3999">
        <v>1.56</v>
      </c>
      <c r="R3999">
        <v>6.94</v>
      </c>
      <c r="S3999">
        <v>14.45</v>
      </c>
      <c r="T3999">
        <v>4.9800000000000004</v>
      </c>
      <c r="U3999">
        <v>2.13</v>
      </c>
      <c r="V3999">
        <v>1.65</v>
      </c>
      <c r="W3999">
        <v>69.47</v>
      </c>
      <c r="X3999">
        <v>7.7</v>
      </c>
      <c r="Y3999">
        <v>10.58</v>
      </c>
      <c r="Z3999">
        <v>15.51</v>
      </c>
      <c r="AA3999">
        <v>32.04</v>
      </c>
      <c r="AB3999">
        <v>14.47</v>
      </c>
      <c r="AC3999">
        <v>31.34</v>
      </c>
    </row>
    <row r="4000" spans="1:29" x14ac:dyDescent="0.2">
      <c r="A4000" t="s">
        <v>4582</v>
      </c>
      <c r="B4000" s="2" t="s">
        <v>5063</v>
      </c>
      <c r="C4000" s="2">
        <v>2</v>
      </c>
      <c r="D4000" s="2">
        <v>2</v>
      </c>
      <c r="E4000" s="2">
        <v>5</v>
      </c>
      <c r="F4000" s="1">
        <v>43304.642361111109</v>
      </c>
      <c r="G4000">
        <v>82.66</v>
      </c>
      <c r="H4000">
        <v>1.89</v>
      </c>
      <c r="I4000">
        <v>1.34</v>
      </c>
      <c r="J4000">
        <v>4.34</v>
      </c>
      <c r="K4000">
        <v>1.86</v>
      </c>
      <c r="L4000">
        <v>0.22</v>
      </c>
      <c r="M4000">
        <v>0.18</v>
      </c>
      <c r="N4000">
        <v>1.68</v>
      </c>
      <c r="O4000">
        <v>1.69</v>
      </c>
      <c r="P4000">
        <v>1.23</v>
      </c>
      <c r="Q4000">
        <v>1.58</v>
      </c>
      <c r="R4000">
        <v>9.92</v>
      </c>
      <c r="S4000">
        <v>11.64</v>
      </c>
      <c r="T4000">
        <v>5.89</v>
      </c>
      <c r="U4000">
        <v>1.43</v>
      </c>
      <c r="V4000">
        <v>1.41</v>
      </c>
      <c r="W4000">
        <v>68.540000000000006</v>
      </c>
      <c r="X4000">
        <v>8.01</v>
      </c>
      <c r="Y4000">
        <v>9.3000000000000007</v>
      </c>
      <c r="Z4000">
        <v>10.73</v>
      </c>
      <c r="AA4000">
        <v>18.8</v>
      </c>
      <c r="AB4000">
        <v>8.61</v>
      </c>
      <c r="AC4000">
        <v>20.79</v>
      </c>
    </row>
    <row r="4001" spans="1:29" x14ac:dyDescent="0.2">
      <c r="A4001" t="s">
        <v>3131</v>
      </c>
      <c r="B4001" s="2" t="s">
        <v>5012</v>
      </c>
      <c r="C4001" s="2">
        <v>2</v>
      </c>
      <c r="D4001" s="2">
        <v>2</v>
      </c>
      <c r="E4001" s="2">
        <v>4</v>
      </c>
      <c r="F4001" s="1">
        <v>43195.577777777777</v>
      </c>
      <c r="G4001">
        <v>82.66</v>
      </c>
      <c r="H4001">
        <v>1.87</v>
      </c>
      <c r="I4001">
        <v>1.1399999999999999</v>
      </c>
      <c r="J4001">
        <v>1.47</v>
      </c>
      <c r="K4001">
        <v>2.62</v>
      </c>
      <c r="L4001">
        <v>0.73</v>
      </c>
      <c r="M4001">
        <v>0.55000000000000004</v>
      </c>
      <c r="N4001">
        <v>1.83</v>
      </c>
      <c r="O4001">
        <v>1.79</v>
      </c>
      <c r="P4001">
        <v>3.4</v>
      </c>
      <c r="Q4001">
        <v>3.89</v>
      </c>
      <c r="R4001">
        <v>1.81</v>
      </c>
      <c r="S4001">
        <v>16.28</v>
      </c>
      <c r="T4001">
        <v>3.54</v>
      </c>
      <c r="U4001">
        <v>2.4500000000000002</v>
      </c>
      <c r="V4001">
        <v>1.67</v>
      </c>
      <c r="W4001">
        <v>73.73</v>
      </c>
      <c r="X4001">
        <v>18.57</v>
      </c>
      <c r="Y4001">
        <v>25.17</v>
      </c>
      <c r="Z4001">
        <v>38.799999999999997</v>
      </c>
      <c r="AA4001">
        <v>77.88</v>
      </c>
      <c r="AB4001">
        <v>15.43</v>
      </c>
      <c r="AC4001">
        <v>66.7</v>
      </c>
    </row>
    <row r="4002" spans="1:29" x14ac:dyDescent="0.2">
      <c r="A4002" t="s">
        <v>1058</v>
      </c>
      <c r="B4002" s="2" t="s">
        <v>4741</v>
      </c>
      <c r="C4002" s="2">
        <v>2</v>
      </c>
      <c r="D4002" s="2">
        <v>2</v>
      </c>
      <c r="E4002" s="2">
        <v>2</v>
      </c>
      <c r="F4002" s="1">
        <v>42958.648611111108</v>
      </c>
      <c r="G4002">
        <v>82.66</v>
      </c>
      <c r="H4002">
        <v>2.04</v>
      </c>
      <c r="I4002">
        <v>1.43</v>
      </c>
      <c r="J4002">
        <v>3.55</v>
      </c>
      <c r="K4002">
        <v>2.0699999999999998</v>
      </c>
      <c r="L4002">
        <v>0.43</v>
      </c>
      <c r="M4002">
        <v>0.44</v>
      </c>
      <c r="N4002">
        <v>1.73</v>
      </c>
      <c r="O4002">
        <v>1.7</v>
      </c>
      <c r="P4002">
        <v>2.02</v>
      </c>
      <c r="Q4002">
        <v>2.73</v>
      </c>
      <c r="R4002">
        <v>8.4</v>
      </c>
      <c r="S4002">
        <v>12.36</v>
      </c>
      <c r="T4002">
        <v>4.1500000000000004</v>
      </c>
      <c r="U4002">
        <v>1.76</v>
      </c>
      <c r="V4002">
        <v>1.51</v>
      </c>
      <c r="W4002">
        <v>71.2</v>
      </c>
      <c r="X4002">
        <v>5.7</v>
      </c>
      <c r="Y4002">
        <v>6.71</v>
      </c>
      <c r="Z4002">
        <v>12.45</v>
      </c>
      <c r="AA4002">
        <v>19.14</v>
      </c>
      <c r="AB4002">
        <v>6.9</v>
      </c>
      <c r="AC4002">
        <v>15.94</v>
      </c>
    </row>
    <row r="4003" spans="1:29" x14ac:dyDescent="0.2">
      <c r="A4003" t="s">
        <v>4394</v>
      </c>
      <c r="B4003" s="2" t="s">
        <v>4737</v>
      </c>
      <c r="C4003" s="2">
        <v>1</v>
      </c>
      <c r="D4003" s="2">
        <v>1</v>
      </c>
      <c r="E4003" s="2">
        <v>5</v>
      </c>
      <c r="F4003" s="1">
        <v>43291.570833333331</v>
      </c>
      <c r="G4003">
        <v>82.66</v>
      </c>
      <c r="H4003">
        <v>2.36</v>
      </c>
      <c r="I4003">
        <v>1.54</v>
      </c>
      <c r="J4003">
        <v>3.3</v>
      </c>
      <c r="K4003">
        <v>2.5299999999999998</v>
      </c>
      <c r="L4003">
        <v>0.33</v>
      </c>
      <c r="M4003">
        <v>0.3</v>
      </c>
      <c r="N4003">
        <v>1.87</v>
      </c>
      <c r="O4003">
        <v>1.9</v>
      </c>
      <c r="P4003">
        <v>1.77</v>
      </c>
      <c r="Q4003">
        <v>2.0299999999999998</v>
      </c>
      <c r="R4003">
        <v>7.72</v>
      </c>
      <c r="S4003">
        <v>13.5</v>
      </c>
      <c r="T4003">
        <v>4.83</v>
      </c>
      <c r="U4003">
        <v>1.85</v>
      </c>
      <c r="V4003">
        <v>1.56</v>
      </c>
      <c r="W4003">
        <v>69.61</v>
      </c>
      <c r="X4003">
        <v>5.75</v>
      </c>
      <c r="Y4003">
        <v>7.1</v>
      </c>
      <c r="Z4003">
        <v>12.09</v>
      </c>
      <c r="AA4003">
        <v>21.74</v>
      </c>
      <c r="AB4003">
        <v>10.29</v>
      </c>
      <c r="AC4003">
        <v>21.1</v>
      </c>
    </row>
    <row r="4004" spans="1:29" x14ac:dyDescent="0.2">
      <c r="A4004" t="s">
        <v>318</v>
      </c>
      <c r="B4004" s="2" t="s">
        <v>4817</v>
      </c>
      <c r="C4004" s="2">
        <v>1</v>
      </c>
      <c r="D4004" s="2">
        <v>1</v>
      </c>
      <c r="E4004" s="2">
        <v>1</v>
      </c>
      <c r="F4004" s="1">
        <v>42914.607638888891</v>
      </c>
      <c r="G4004">
        <v>82.66</v>
      </c>
      <c r="H4004">
        <v>1.99</v>
      </c>
      <c r="I4004">
        <v>1.47</v>
      </c>
      <c r="J4004">
        <v>3.08</v>
      </c>
      <c r="K4004">
        <v>2.23</v>
      </c>
      <c r="L4004">
        <v>0.53</v>
      </c>
      <c r="M4004">
        <v>0.59</v>
      </c>
      <c r="N4004">
        <v>2.09</v>
      </c>
      <c r="O4004">
        <v>2.1</v>
      </c>
      <c r="P4004">
        <v>2.5499999999999998</v>
      </c>
      <c r="Q4004">
        <v>2.93</v>
      </c>
      <c r="R4004">
        <v>5.71</v>
      </c>
      <c r="S4004">
        <v>16.420000000000002</v>
      </c>
      <c r="T4004">
        <v>5.47</v>
      </c>
      <c r="U4004">
        <v>1.73</v>
      </c>
      <c r="V4004">
        <v>1.68</v>
      </c>
      <c r="W4004">
        <v>70.599999999999994</v>
      </c>
      <c r="X4004">
        <v>10.1</v>
      </c>
      <c r="Y4004">
        <v>11.47</v>
      </c>
      <c r="Z4004">
        <v>18.79</v>
      </c>
      <c r="AA4004">
        <v>34.17</v>
      </c>
      <c r="AB4004">
        <v>11.53</v>
      </c>
      <c r="AC4004">
        <v>39.78</v>
      </c>
    </row>
    <row r="4005" spans="1:29" x14ac:dyDescent="0.2">
      <c r="A4005" t="s">
        <v>4151</v>
      </c>
      <c r="B4005" s="2" t="s">
        <v>5050</v>
      </c>
      <c r="C4005" s="2">
        <v>2</v>
      </c>
      <c r="D4005" s="2">
        <v>2</v>
      </c>
      <c r="E4005" s="2">
        <v>5</v>
      </c>
      <c r="F4005" s="1">
        <v>43284.440972222219</v>
      </c>
      <c r="G4005">
        <v>82.66</v>
      </c>
      <c r="H4005">
        <v>2.17</v>
      </c>
      <c r="I4005">
        <v>1.23</v>
      </c>
      <c r="J4005">
        <v>3.59</v>
      </c>
      <c r="K4005">
        <v>2.1</v>
      </c>
      <c r="L4005">
        <v>0.18</v>
      </c>
      <c r="M4005">
        <v>0.19</v>
      </c>
      <c r="N4005">
        <v>1.57</v>
      </c>
      <c r="O4005">
        <v>1.56</v>
      </c>
      <c r="P4005">
        <v>1.24</v>
      </c>
      <c r="Q4005">
        <v>1.39</v>
      </c>
      <c r="R4005">
        <v>10.28</v>
      </c>
      <c r="S4005">
        <v>10.37</v>
      </c>
      <c r="T4005">
        <v>5.14</v>
      </c>
      <c r="U4005">
        <v>1.92</v>
      </c>
      <c r="V4005">
        <v>1.43</v>
      </c>
      <c r="W4005">
        <v>68.91</v>
      </c>
      <c r="X4005">
        <v>6.46</v>
      </c>
      <c r="Y4005">
        <v>7.84</v>
      </c>
      <c r="Z4005">
        <v>9.2200000000000006</v>
      </c>
      <c r="AA4005">
        <v>22.23</v>
      </c>
      <c r="AB4005">
        <v>9.51</v>
      </c>
      <c r="AC4005">
        <v>17.78</v>
      </c>
    </row>
    <row r="4006" spans="1:29" x14ac:dyDescent="0.2">
      <c r="A4006" t="s">
        <v>550</v>
      </c>
      <c r="B4006" s="2" t="s">
        <v>5009</v>
      </c>
      <c r="C4006" s="2">
        <v>2</v>
      </c>
      <c r="D4006" s="2">
        <v>1</v>
      </c>
      <c r="E4006" s="2">
        <v>1</v>
      </c>
      <c r="F4006" s="1">
        <v>42922.567361111112</v>
      </c>
      <c r="G4006">
        <v>82.65</v>
      </c>
      <c r="H4006">
        <v>1.96</v>
      </c>
      <c r="I4006">
        <v>1.39</v>
      </c>
      <c r="J4006">
        <v>2.79</v>
      </c>
      <c r="K4006">
        <v>2.25</v>
      </c>
      <c r="L4006">
        <v>0.53</v>
      </c>
      <c r="M4006">
        <v>0.56000000000000005</v>
      </c>
      <c r="N4006">
        <v>1.89</v>
      </c>
      <c r="O4006">
        <v>1.91</v>
      </c>
      <c r="P4006">
        <v>2.66</v>
      </c>
      <c r="Q4006">
        <v>3.3</v>
      </c>
      <c r="R4006">
        <v>6.5</v>
      </c>
      <c r="S4006">
        <v>14.65</v>
      </c>
      <c r="T4006">
        <v>5</v>
      </c>
      <c r="U4006">
        <v>1.65</v>
      </c>
      <c r="V4006">
        <v>1.62</v>
      </c>
      <c r="W4006">
        <v>71.989999999999995</v>
      </c>
      <c r="X4006">
        <v>8.64</v>
      </c>
      <c r="Y4006">
        <v>9.5</v>
      </c>
      <c r="Z4006">
        <v>16.149999999999999</v>
      </c>
      <c r="AA4006">
        <v>28.23</v>
      </c>
      <c r="AB4006">
        <v>9.75</v>
      </c>
      <c r="AC4006">
        <v>33.33</v>
      </c>
    </row>
    <row r="4007" spans="1:29" x14ac:dyDescent="0.2">
      <c r="A4007" t="s">
        <v>3164</v>
      </c>
      <c r="B4007" s="2" t="s">
        <v>5196</v>
      </c>
      <c r="C4007" s="2">
        <v>2</v>
      </c>
      <c r="D4007" s="2">
        <v>2</v>
      </c>
      <c r="E4007" s="2">
        <v>4</v>
      </c>
      <c r="F4007" s="1">
        <v>43195.613194444442</v>
      </c>
      <c r="G4007">
        <v>82.65</v>
      </c>
      <c r="H4007">
        <v>1.91</v>
      </c>
      <c r="I4007">
        <v>1.21</v>
      </c>
      <c r="J4007">
        <v>1.69</v>
      </c>
      <c r="K4007">
        <v>2.57</v>
      </c>
      <c r="L4007">
        <v>0.68</v>
      </c>
      <c r="M4007">
        <v>0.39</v>
      </c>
      <c r="N4007">
        <v>1.89</v>
      </c>
      <c r="O4007">
        <v>1.85</v>
      </c>
      <c r="P4007">
        <v>3.39</v>
      </c>
      <c r="Q4007">
        <v>3.67</v>
      </c>
      <c r="R4007">
        <v>2.04</v>
      </c>
      <c r="S4007">
        <v>16.04</v>
      </c>
      <c r="T4007">
        <v>4.42</v>
      </c>
      <c r="U4007">
        <v>2.2599999999999998</v>
      </c>
      <c r="V4007">
        <v>1.72</v>
      </c>
      <c r="W4007">
        <v>74.63</v>
      </c>
      <c r="X4007">
        <v>17.91</v>
      </c>
      <c r="Y4007">
        <v>23.61</v>
      </c>
      <c r="Z4007">
        <v>34.25</v>
      </c>
      <c r="AA4007">
        <v>69.69</v>
      </c>
      <c r="AB4007">
        <v>14.93</v>
      </c>
      <c r="AC4007">
        <v>70.55</v>
      </c>
    </row>
    <row r="4008" spans="1:29" x14ac:dyDescent="0.2">
      <c r="A4008" t="s">
        <v>4079</v>
      </c>
      <c r="B4008" s="2" t="s">
        <v>4708</v>
      </c>
      <c r="C4008" s="2">
        <v>1</v>
      </c>
      <c r="D4008" s="2">
        <v>2</v>
      </c>
      <c r="E4008" s="2">
        <v>5</v>
      </c>
      <c r="F4008" s="1">
        <v>43283.654861111114</v>
      </c>
      <c r="G4008">
        <v>82.65</v>
      </c>
      <c r="H4008">
        <v>1.96</v>
      </c>
      <c r="I4008">
        <v>1.3</v>
      </c>
      <c r="J4008">
        <v>3.33</v>
      </c>
      <c r="K4008">
        <v>1.95</v>
      </c>
      <c r="L4008">
        <v>0.19</v>
      </c>
      <c r="M4008">
        <v>0.13</v>
      </c>
      <c r="N4008">
        <v>1.68</v>
      </c>
      <c r="O4008">
        <v>1.69</v>
      </c>
      <c r="P4008">
        <v>1.1000000000000001</v>
      </c>
      <c r="Q4008">
        <v>1.3</v>
      </c>
      <c r="R4008">
        <v>9.91</v>
      </c>
      <c r="S4008">
        <v>11.44</v>
      </c>
      <c r="T4008">
        <v>5.24</v>
      </c>
      <c r="U4008">
        <v>1.55</v>
      </c>
      <c r="V4008">
        <v>1.42</v>
      </c>
      <c r="W4008">
        <v>69.41</v>
      </c>
      <c r="X4008">
        <v>6.27</v>
      </c>
      <c r="Y4008">
        <v>7.79</v>
      </c>
      <c r="Z4008">
        <v>8.31</v>
      </c>
      <c r="AA4008">
        <v>19.39</v>
      </c>
      <c r="AB4008">
        <v>10.59</v>
      </c>
      <c r="AC4008">
        <v>15.73</v>
      </c>
    </row>
    <row r="4009" spans="1:29" x14ac:dyDescent="0.2">
      <c r="A4009" t="s">
        <v>1841</v>
      </c>
      <c r="B4009" s="2" t="s">
        <v>4739</v>
      </c>
      <c r="C4009" s="2">
        <v>1</v>
      </c>
      <c r="D4009" s="2">
        <v>2</v>
      </c>
      <c r="E4009" s="2">
        <v>2</v>
      </c>
      <c r="F4009" s="1">
        <v>42990.615277777775</v>
      </c>
      <c r="G4009">
        <v>82.65</v>
      </c>
      <c r="H4009">
        <v>2.17</v>
      </c>
      <c r="I4009">
        <v>1.39</v>
      </c>
      <c r="J4009">
        <v>3.15</v>
      </c>
      <c r="K4009">
        <v>2.08</v>
      </c>
      <c r="L4009">
        <v>0.25</v>
      </c>
      <c r="M4009">
        <v>0.25</v>
      </c>
      <c r="N4009">
        <v>1.75</v>
      </c>
      <c r="O4009">
        <v>1.77</v>
      </c>
      <c r="P4009">
        <v>1.48</v>
      </c>
      <c r="Q4009">
        <v>1.45</v>
      </c>
      <c r="R4009">
        <v>9.5500000000000007</v>
      </c>
      <c r="S4009">
        <v>12.13</v>
      </c>
      <c r="T4009">
        <v>4.55</v>
      </c>
      <c r="U4009">
        <v>1.87</v>
      </c>
      <c r="V4009">
        <v>1.58</v>
      </c>
      <c r="W4009">
        <v>70.14</v>
      </c>
      <c r="X4009">
        <v>6.24</v>
      </c>
      <c r="Y4009">
        <v>8.24</v>
      </c>
      <c r="Z4009">
        <v>12</v>
      </c>
      <c r="AA4009">
        <v>21.85</v>
      </c>
      <c r="AB4009">
        <v>8.64</v>
      </c>
      <c r="AC4009">
        <v>14.09</v>
      </c>
    </row>
    <row r="4010" spans="1:29" x14ac:dyDescent="0.2">
      <c r="A4010" t="s">
        <v>4094</v>
      </c>
      <c r="B4010" s="2" t="s">
        <v>5199</v>
      </c>
      <c r="C4010" s="2">
        <v>1</v>
      </c>
      <c r="D4010" s="2">
        <v>1</v>
      </c>
      <c r="E4010" s="2">
        <v>5</v>
      </c>
      <c r="F4010" s="1">
        <v>43283.673611111109</v>
      </c>
      <c r="G4010">
        <v>82.65</v>
      </c>
      <c r="H4010">
        <v>2.39</v>
      </c>
      <c r="I4010">
        <v>1.44</v>
      </c>
      <c r="J4010">
        <v>4.16</v>
      </c>
      <c r="K4010">
        <v>2.39</v>
      </c>
      <c r="L4010">
        <v>0.23</v>
      </c>
      <c r="M4010">
        <v>0.18</v>
      </c>
      <c r="N4010">
        <v>1.95</v>
      </c>
      <c r="O4010">
        <v>1.95</v>
      </c>
      <c r="P4010">
        <v>1.39</v>
      </c>
      <c r="Q4010">
        <v>1.34</v>
      </c>
      <c r="R4010">
        <v>8.57</v>
      </c>
      <c r="S4010">
        <v>14.03</v>
      </c>
      <c r="T4010">
        <v>5.88</v>
      </c>
      <c r="U4010">
        <v>1.97</v>
      </c>
      <c r="V4010">
        <v>1.64</v>
      </c>
      <c r="W4010">
        <v>68.010000000000005</v>
      </c>
      <c r="X4010">
        <v>8.42</v>
      </c>
      <c r="Y4010">
        <v>9.7799999999999994</v>
      </c>
      <c r="Z4010">
        <v>13.31</v>
      </c>
      <c r="AA4010">
        <v>28.4</v>
      </c>
      <c r="AB4010">
        <v>10.19</v>
      </c>
      <c r="AC4010">
        <v>27.15</v>
      </c>
    </row>
    <row r="4011" spans="1:29" x14ac:dyDescent="0.2">
      <c r="A4011" t="s">
        <v>3802</v>
      </c>
      <c r="B4011" s="2" t="s">
        <v>5001</v>
      </c>
      <c r="C4011" s="2">
        <v>2</v>
      </c>
      <c r="D4011" s="2">
        <v>1</v>
      </c>
      <c r="E4011" s="2">
        <v>5</v>
      </c>
      <c r="F4011" s="1">
        <v>43280.422222222223</v>
      </c>
      <c r="G4011">
        <v>82.64</v>
      </c>
      <c r="H4011">
        <v>2.38</v>
      </c>
      <c r="I4011">
        <v>1.45</v>
      </c>
      <c r="J4011">
        <v>4.72</v>
      </c>
      <c r="K4011">
        <v>2.21</v>
      </c>
      <c r="L4011">
        <v>0.28999999999999998</v>
      </c>
      <c r="M4011">
        <v>0.22</v>
      </c>
      <c r="N4011">
        <v>1.81</v>
      </c>
      <c r="O4011">
        <v>1.81</v>
      </c>
      <c r="P4011">
        <v>1.69</v>
      </c>
      <c r="Q4011">
        <v>1.81</v>
      </c>
      <c r="R4011">
        <v>8.35</v>
      </c>
      <c r="S4011">
        <v>13.19</v>
      </c>
      <c r="T4011">
        <v>5.88</v>
      </c>
      <c r="U4011">
        <v>1.84</v>
      </c>
      <c r="V4011">
        <v>1.6</v>
      </c>
      <c r="W4011">
        <v>68.599999999999994</v>
      </c>
      <c r="X4011">
        <v>8.4499999999999993</v>
      </c>
      <c r="Y4011">
        <v>10.19</v>
      </c>
      <c r="Z4011">
        <v>12.68</v>
      </c>
      <c r="AA4011">
        <v>24.79</v>
      </c>
      <c r="AB4011">
        <v>8.86</v>
      </c>
      <c r="AC4011">
        <v>29.47</v>
      </c>
    </row>
    <row r="4012" spans="1:29" x14ac:dyDescent="0.2">
      <c r="A4012" t="s">
        <v>709</v>
      </c>
      <c r="B4012" s="2" t="s">
        <v>5158</v>
      </c>
      <c r="C4012" s="2">
        <v>2</v>
      </c>
      <c r="D4012" s="2">
        <v>1</v>
      </c>
      <c r="E4012" s="2">
        <v>1</v>
      </c>
      <c r="F4012" s="1">
        <v>42933.661805555559</v>
      </c>
      <c r="G4012">
        <v>82.64</v>
      </c>
      <c r="H4012">
        <v>1.84</v>
      </c>
      <c r="I4012">
        <v>1.24</v>
      </c>
      <c r="J4012">
        <v>3.78</v>
      </c>
      <c r="K4012">
        <v>2.0499999999999998</v>
      </c>
      <c r="L4012">
        <v>0.54</v>
      </c>
      <c r="M4012">
        <v>0.54</v>
      </c>
      <c r="N4012">
        <v>1.64</v>
      </c>
      <c r="O4012">
        <v>1.66</v>
      </c>
      <c r="P4012">
        <v>2.69</v>
      </c>
      <c r="Q4012">
        <v>3.43</v>
      </c>
      <c r="R4012">
        <v>5.3</v>
      </c>
      <c r="S4012">
        <v>13</v>
      </c>
      <c r="T4012">
        <v>6.03</v>
      </c>
      <c r="U4012">
        <v>1.69</v>
      </c>
      <c r="V4012">
        <v>1.48</v>
      </c>
      <c r="W4012">
        <v>71.099999999999994</v>
      </c>
      <c r="X4012">
        <v>11.69</v>
      </c>
      <c r="Y4012">
        <v>11.69</v>
      </c>
      <c r="Z4012">
        <v>15.01</v>
      </c>
      <c r="AA4012">
        <v>26.36</v>
      </c>
      <c r="AB4012">
        <v>9.4600000000000009</v>
      </c>
      <c r="AC4012">
        <v>50.22</v>
      </c>
    </row>
    <row r="4013" spans="1:29" x14ac:dyDescent="0.2">
      <c r="A4013" t="s">
        <v>2933</v>
      </c>
      <c r="B4013" s="2" t="s">
        <v>4756</v>
      </c>
      <c r="C4013" s="2">
        <v>1</v>
      </c>
      <c r="D4013" s="2">
        <v>2</v>
      </c>
      <c r="E4013" s="2">
        <v>4</v>
      </c>
      <c r="F4013" s="1">
        <v>43178.588194444441</v>
      </c>
      <c r="G4013">
        <v>82.64</v>
      </c>
      <c r="H4013">
        <v>1.1499999999999999</v>
      </c>
      <c r="I4013">
        <v>0.57999999999999996</v>
      </c>
      <c r="J4013">
        <v>-2.76</v>
      </c>
      <c r="K4013">
        <v>1.33</v>
      </c>
      <c r="L4013">
        <v>0.95</v>
      </c>
      <c r="M4013">
        <v>-0.11</v>
      </c>
      <c r="N4013">
        <v>1.36</v>
      </c>
      <c r="O4013">
        <v>1.21</v>
      </c>
      <c r="P4013">
        <v>3.3</v>
      </c>
      <c r="Q4013">
        <v>0.04</v>
      </c>
      <c r="R4013">
        <v>6.51</v>
      </c>
      <c r="S4013">
        <v>12.84</v>
      </c>
      <c r="T4013">
        <v>1.49</v>
      </c>
      <c r="U4013">
        <v>3.69</v>
      </c>
      <c r="V4013">
        <v>1.59</v>
      </c>
      <c r="W4013">
        <v>70.44</v>
      </c>
      <c r="X4013">
        <v>69.11</v>
      </c>
      <c r="Y4013">
        <v>106.53</v>
      </c>
      <c r="Z4013">
        <v>223.32</v>
      </c>
      <c r="AA4013">
        <v>213.14</v>
      </c>
      <c r="AB4013">
        <v>34.700000000000003</v>
      </c>
      <c r="AC4013">
        <v>153.41</v>
      </c>
    </row>
    <row r="4014" spans="1:29" x14ac:dyDescent="0.2">
      <c r="A4014" t="s">
        <v>3374</v>
      </c>
      <c r="B4014" s="2" t="s">
        <v>5113</v>
      </c>
      <c r="C4014" s="2">
        <v>2</v>
      </c>
      <c r="D4014" s="2">
        <v>1</v>
      </c>
      <c r="E4014" s="2">
        <v>4</v>
      </c>
      <c r="F4014" s="1">
        <v>43203.658333333333</v>
      </c>
      <c r="G4014">
        <v>82.63</v>
      </c>
      <c r="H4014">
        <v>1.98</v>
      </c>
      <c r="I4014">
        <v>1.1499999999999999</v>
      </c>
      <c r="J4014">
        <v>1.54</v>
      </c>
      <c r="K4014">
        <v>2.78</v>
      </c>
      <c r="L4014">
        <v>0.66</v>
      </c>
      <c r="M4014">
        <v>0.23</v>
      </c>
      <c r="N4014">
        <v>1.77</v>
      </c>
      <c r="O4014">
        <v>1.76</v>
      </c>
      <c r="P4014">
        <v>3.33</v>
      </c>
      <c r="Q4014">
        <v>3.78</v>
      </c>
      <c r="R4014">
        <v>2.06</v>
      </c>
      <c r="S4014">
        <v>15.31</v>
      </c>
      <c r="T4014">
        <v>4.43</v>
      </c>
      <c r="U4014">
        <v>2.36</v>
      </c>
      <c r="V4014">
        <v>1.63</v>
      </c>
      <c r="W4014">
        <v>74.349999999999994</v>
      </c>
      <c r="X4014">
        <v>21.86</v>
      </c>
      <c r="Y4014">
        <v>29.88</v>
      </c>
      <c r="Z4014">
        <v>37.409999999999997</v>
      </c>
      <c r="AA4014">
        <v>76.709999999999994</v>
      </c>
      <c r="AB4014">
        <v>17.329999999999998</v>
      </c>
      <c r="AC4014">
        <v>79.91</v>
      </c>
    </row>
    <row r="4015" spans="1:29" x14ac:dyDescent="0.2">
      <c r="A4015" t="s">
        <v>3643</v>
      </c>
      <c r="B4015" s="2" t="s">
        <v>5186</v>
      </c>
      <c r="C4015" s="2">
        <v>2</v>
      </c>
      <c r="D4015" s="2">
        <v>2</v>
      </c>
      <c r="E4015" s="2">
        <v>4</v>
      </c>
      <c r="F4015" s="1">
        <v>43216.595833333333</v>
      </c>
      <c r="G4015">
        <v>82.63</v>
      </c>
      <c r="H4015">
        <v>2.2999999999999998</v>
      </c>
      <c r="I4015">
        <v>1.31</v>
      </c>
      <c r="J4015">
        <v>0.94</v>
      </c>
      <c r="K4015">
        <v>2.99</v>
      </c>
      <c r="L4015">
        <v>0.64</v>
      </c>
      <c r="M4015">
        <v>0.24</v>
      </c>
      <c r="N4015">
        <v>1.94</v>
      </c>
      <c r="O4015">
        <v>1.93</v>
      </c>
      <c r="P4015">
        <v>3.36</v>
      </c>
      <c r="Q4015">
        <v>3.6</v>
      </c>
      <c r="R4015">
        <v>1.51</v>
      </c>
      <c r="S4015">
        <v>16.7</v>
      </c>
      <c r="T4015">
        <v>4.8499999999999996</v>
      </c>
      <c r="U4015">
        <v>2.66</v>
      </c>
      <c r="V4015">
        <v>1.77</v>
      </c>
      <c r="W4015">
        <v>74.540000000000006</v>
      </c>
      <c r="X4015">
        <v>20.149999999999999</v>
      </c>
      <c r="Y4015">
        <v>27.04</v>
      </c>
      <c r="Z4015">
        <v>36.03</v>
      </c>
      <c r="AA4015">
        <v>76.52</v>
      </c>
      <c r="AB4015">
        <v>19.25</v>
      </c>
      <c r="AC4015">
        <v>81.75</v>
      </c>
    </row>
    <row r="4016" spans="1:29" x14ac:dyDescent="0.2">
      <c r="A4016" t="s">
        <v>872</v>
      </c>
      <c r="B4016" s="2" t="s">
        <v>4741</v>
      </c>
      <c r="C4016" s="2">
        <v>1</v>
      </c>
      <c r="D4016" s="2">
        <v>2</v>
      </c>
      <c r="E4016" s="2">
        <v>1</v>
      </c>
      <c r="F4016" s="1">
        <v>42950.593055555553</v>
      </c>
      <c r="G4016">
        <v>82.63</v>
      </c>
      <c r="H4016">
        <v>2.0299999999999998</v>
      </c>
      <c r="I4016">
        <v>1.51</v>
      </c>
      <c r="J4016">
        <v>2.91</v>
      </c>
      <c r="K4016">
        <v>2.2599999999999998</v>
      </c>
      <c r="L4016">
        <v>0.51</v>
      </c>
      <c r="M4016">
        <v>0.54</v>
      </c>
      <c r="N4016">
        <v>1.84</v>
      </c>
      <c r="O4016">
        <v>1.83</v>
      </c>
      <c r="P4016">
        <v>2.46</v>
      </c>
      <c r="Q4016">
        <v>3.13</v>
      </c>
      <c r="R4016">
        <v>7.3</v>
      </c>
      <c r="S4016">
        <v>13.41</v>
      </c>
      <c r="T4016">
        <v>4.01</v>
      </c>
      <c r="U4016">
        <v>1.72</v>
      </c>
      <c r="V4016">
        <v>1.57</v>
      </c>
      <c r="W4016">
        <v>72.28</v>
      </c>
      <c r="X4016">
        <v>6.67</v>
      </c>
      <c r="Y4016">
        <v>6.46</v>
      </c>
      <c r="Z4016">
        <v>14.94</v>
      </c>
      <c r="AA4016">
        <v>18.399999999999999</v>
      </c>
      <c r="AB4016">
        <v>7.04</v>
      </c>
      <c r="AC4016">
        <v>22.04</v>
      </c>
    </row>
    <row r="4017" spans="1:29" x14ac:dyDescent="0.2">
      <c r="A4017" t="s">
        <v>4092</v>
      </c>
      <c r="B4017" s="2" t="s">
        <v>4741</v>
      </c>
      <c r="C4017" s="2">
        <v>1</v>
      </c>
      <c r="D4017" s="2">
        <v>2</v>
      </c>
      <c r="E4017" s="2">
        <v>5</v>
      </c>
      <c r="F4017" s="1">
        <v>43283.671527777777</v>
      </c>
      <c r="G4017">
        <v>82.63</v>
      </c>
      <c r="H4017">
        <v>2.37</v>
      </c>
      <c r="I4017">
        <v>1.45</v>
      </c>
      <c r="J4017">
        <v>3.39</v>
      </c>
      <c r="K4017">
        <v>2.38</v>
      </c>
      <c r="L4017">
        <v>0.21</v>
      </c>
      <c r="M4017">
        <v>0.24</v>
      </c>
      <c r="N4017">
        <v>1.82</v>
      </c>
      <c r="O4017">
        <v>1.81</v>
      </c>
      <c r="P4017">
        <v>1.3</v>
      </c>
      <c r="Q4017">
        <v>1.5</v>
      </c>
      <c r="R4017">
        <v>9.32</v>
      </c>
      <c r="S4017">
        <v>12.71</v>
      </c>
      <c r="T4017">
        <v>4.75</v>
      </c>
      <c r="U4017">
        <v>1.94</v>
      </c>
      <c r="V4017">
        <v>1.55</v>
      </c>
      <c r="W4017">
        <v>68.38</v>
      </c>
      <c r="X4017">
        <v>5.74</v>
      </c>
      <c r="Y4017">
        <v>7.29</v>
      </c>
      <c r="Z4017">
        <v>10.47</v>
      </c>
      <c r="AA4017">
        <v>23.75</v>
      </c>
      <c r="AB4017">
        <v>9.8000000000000007</v>
      </c>
      <c r="AC4017">
        <v>17.27</v>
      </c>
    </row>
    <row r="4018" spans="1:29" x14ac:dyDescent="0.2">
      <c r="A4018" t="s">
        <v>794</v>
      </c>
      <c r="B4018" s="2" t="s">
        <v>5007</v>
      </c>
      <c r="C4018" s="2">
        <v>2</v>
      </c>
      <c r="D4018" s="2">
        <v>2</v>
      </c>
      <c r="E4018" s="2">
        <v>1</v>
      </c>
      <c r="F4018" s="1">
        <v>42948.574305555558</v>
      </c>
      <c r="G4018">
        <v>82.63</v>
      </c>
      <c r="H4018">
        <v>1.89</v>
      </c>
      <c r="I4018">
        <v>1.39</v>
      </c>
      <c r="J4018">
        <v>3.15</v>
      </c>
      <c r="K4018">
        <v>2.1800000000000002</v>
      </c>
      <c r="L4018">
        <v>0.55000000000000004</v>
      </c>
      <c r="M4018">
        <v>0.56000000000000005</v>
      </c>
      <c r="N4018">
        <v>1.76</v>
      </c>
      <c r="O4018">
        <v>1.77</v>
      </c>
      <c r="P4018">
        <v>2.4900000000000002</v>
      </c>
      <c r="Q4018">
        <v>2.85</v>
      </c>
      <c r="R4018">
        <v>6.56</v>
      </c>
      <c r="S4018">
        <v>13.51</v>
      </c>
      <c r="T4018">
        <v>4.82</v>
      </c>
      <c r="U4018">
        <v>1.7</v>
      </c>
      <c r="V4018">
        <v>1.55</v>
      </c>
      <c r="W4018">
        <v>71.7</v>
      </c>
      <c r="X4018">
        <v>7.14</v>
      </c>
      <c r="Y4018">
        <v>7.95</v>
      </c>
      <c r="Z4018">
        <v>14.93</v>
      </c>
      <c r="AA4018">
        <v>22.12</v>
      </c>
      <c r="AB4018">
        <v>6.5</v>
      </c>
      <c r="AC4018">
        <v>23.2</v>
      </c>
    </row>
    <row r="4019" spans="1:29" x14ac:dyDescent="0.2">
      <c r="A4019" t="s">
        <v>4634</v>
      </c>
      <c r="B4019" s="2" t="s">
        <v>5027</v>
      </c>
      <c r="C4019" s="2">
        <v>2</v>
      </c>
      <c r="D4019" s="2">
        <v>2</v>
      </c>
      <c r="E4019" s="2">
        <v>5</v>
      </c>
      <c r="F4019" s="1">
        <v>43306.620138888888</v>
      </c>
      <c r="G4019">
        <v>82.62</v>
      </c>
      <c r="H4019">
        <v>2.5099999999999998</v>
      </c>
      <c r="I4019">
        <v>1.55</v>
      </c>
      <c r="J4019">
        <v>3.42</v>
      </c>
      <c r="K4019">
        <v>2.78</v>
      </c>
      <c r="L4019">
        <v>0.17</v>
      </c>
      <c r="M4019">
        <v>0.05</v>
      </c>
      <c r="N4019">
        <v>1.97</v>
      </c>
      <c r="O4019">
        <v>1.98</v>
      </c>
      <c r="P4019">
        <v>1.07</v>
      </c>
      <c r="Q4019">
        <v>1</v>
      </c>
      <c r="R4019">
        <v>10.08</v>
      </c>
      <c r="S4019">
        <v>13.49</v>
      </c>
      <c r="T4019">
        <v>4.4800000000000004</v>
      </c>
      <c r="U4019">
        <v>2.0699999999999998</v>
      </c>
      <c r="V4019">
        <v>1.56</v>
      </c>
      <c r="W4019">
        <v>66.61</v>
      </c>
      <c r="X4019">
        <v>6.14</v>
      </c>
      <c r="Y4019">
        <v>8.35</v>
      </c>
      <c r="Z4019">
        <v>13.92</v>
      </c>
      <c r="AA4019">
        <v>26.25</v>
      </c>
      <c r="AB4019">
        <v>9.75</v>
      </c>
      <c r="AC4019">
        <v>23.57</v>
      </c>
    </row>
    <row r="4020" spans="1:29" x14ac:dyDescent="0.2">
      <c r="A4020" t="s">
        <v>4353</v>
      </c>
      <c r="B4020" s="2" t="s">
        <v>5016</v>
      </c>
      <c r="C4020" s="2">
        <v>2</v>
      </c>
      <c r="D4020" s="2">
        <v>1</v>
      </c>
      <c r="E4020" s="2">
        <v>5</v>
      </c>
      <c r="F4020" s="1">
        <v>43286.668749999997</v>
      </c>
      <c r="G4020">
        <v>82.62</v>
      </c>
      <c r="H4020">
        <v>1.86</v>
      </c>
      <c r="I4020">
        <v>1.36</v>
      </c>
      <c r="J4020">
        <v>2.67</v>
      </c>
      <c r="K4020">
        <v>2.08</v>
      </c>
      <c r="L4020">
        <v>0.33</v>
      </c>
      <c r="M4020">
        <v>0.32</v>
      </c>
      <c r="N4020">
        <v>1.83</v>
      </c>
      <c r="O4020">
        <v>1.79</v>
      </c>
      <c r="P4020">
        <v>1.59</v>
      </c>
      <c r="Q4020">
        <v>2.04</v>
      </c>
      <c r="R4020">
        <v>8.01</v>
      </c>
      <c r="S4020">
        <v>13.34</v>
      </c>
      <c r="T4020">
        <v>4.26</v>
      </c>
      <c r="U4020">
        <v>1.59</v>
      </c>
      <c r="V4020">
        <v>1.49</v>
      </c>
      <c r="W4020">
        <v>70.61</v>
      </c>
      <c r="X4020">
        <v>6.5</v>
      </c>
      <c r="Y4020">
        <v>7.91</v>
      </c>
      <c r="Z4020">
        <v>9.48</v>
      </c>
      <c r="AA4020">
        <v>27.9</v>
      </c>
      <c r="AB4020">
        <v>12.02</v>
      </c>
      <c r="AC4020">
        <v>16.84</v>
      </c>
    </row>
    <row r="4021" spans="1:29" x14ac:dyDescent="0.2">
      <c r="A4021" t="s">
        <v>4607</v>
      </c>
      <c r="B4021" s="2" t="s">
        <v>5019</v>
      </c>
      <c r="C4021" s="2">
        <v>2</v>
      </c>
      <c r="D4021" s="2">
        <v>2</v>
      </c>
      <c r="E4021" s="2">
        <v>5</v>
      </c>
      <c r="F4021" s="1">
        <v>43305.36041666667</v>
      </c>
      <c r="G4021">
        <v>82.61</v>
      </c>
      <c r="H4021">
        <v>1.98</v>
      </c>
      <c r="I4021">
        <v>1.3</v>
      </c>
      <c r="J4021">
        <v>3.26</v>
      </c>
      <c r="K4021">
        <v>1.96</v>
      </c>
      <c r="L4021">
        <v>0.27</v>
      </c>
      <c r="M4021">
        <v>0.22</v>
      </c>
      <c r="N4021">
        <v>1.6</v>
      </c>
      <c r="O4021">
        <v>1.62</v>
      </c>
      <c r="P4021">
        <v>1.31</v>
      </c>
      <c r="Q4021">
        <v>1.37</v>
      </c>
      <c r="R4021">
        <v>9.58</v>
      </c>
      <c r="S4021">
        <v>11.16</v>
      </c>
      <c r="T4021">
        <v>4.58</v>
      </c>
      <c r="U4021">
        <v>1.53</v>
      </c>
      <c r="V4021">
        <v>1.39</v>
      </c>
      <c r="W4021">
        <v>69.69</v>
      </c>
      <c r="X4021">
        <v>5.6</v>
      </c>
      <c r="Y4021">
        <v>7.23</v>
      </c>
      <c r="Z4021">
        <v>8.5399999999999991</v>
      </c>
      <c r="AA4021">
        <v>19.66</v>
      </c>
      <c r="AB4021">
        <v>9.19</v>
      </c>
      <c r="AC4021">
        <v>14.46</v>
      </c>
    </row>
    <row r="4022" spans="1:29" x14ac:dyDescent="0.2">
      <c r="A4022" t="s">
        <v>363</v>
      </c>
      <c r="B4022" s="2" t="s">
        <v>5075</v>
      </c>
      <c r="C4022" s="2">
        <v>2</v>
      </c>
      <c r="D4022" s="2">
        <v>1</v>
      </c>
      <c r="E4022" s="2">
        <v>1</v>
      </c>
      <c r="F4022" s="1">
        <v>42915.645833333336</v>
      </c>
      <c r="G4022">
        <v>82.61</v>
      </c>
      <c r="H4022">
        <v>1.65</v>
      </c>
      <c r="I4022">
        <v>1.24</v>
      </c>
      <c r="J4022">
        <v>2.4900000000000002</v>
      </c>
      <c r="K4022">
        <v>2.1</v>
      </c>
      <c r="L4022">
        <v>0.64</v>
      </c>
      <c r="M4022">
        <v>0.66</v>
      </c>
      <c r="N4022">
        <v>1.74</v>
      </c>
      <c r="O4022">
        <v>1.75</v>
      </c>
      <c r="P4022">
        <v>2.82</v>
      </c>
      <c r="Q4022">
        <v>3.4</v>
      </c>
      <c r="R4022">
        <v>5.73</v>
      </c>
      <c r="S4022">
        <v>13.98</v>
      </c>
      <c r="T4022">
        <v>4.8600000000000003</v>
      </c>
      <c r="U4022">
        <v>1.58</v>
      </c>
      <c r="V4022">
        <v>1.53</v>
      </c>
      <c r="W4022">
        <v>71.34</v>
      </c>
      <c r="X4022">
        <v>9.01</v>
      </c>
      <c r="Y4022">
        <v>11.55</v>
      </c>
      <c r="Z4022">
        <v>16.61</v>
      </c>
      <c r="AA4022">
        <v>34.1</v>
      </c>
      <c r="AB4022">
        <v>10.65</v>
      </c>
      <c r="AC4022">
        <v>36.21</v>
      </c>
    </row>
    <row r="4023" spans="1:29" x14ac:dyDescent="0.2">
      <c r="A4023" t="s">
        <v>3145</v>
      </c>
      <c r="B4023" s="2" t="s">
        <v>5113</v>
      </c>
      <c r="C4023" s="2">
        <v>2</v>
      </c>
      <c r="D4023" s="2">
        <v>2</v>
      </c>
      <c r="E4023" s="2">
        <v>4</v>
      </c>
      <c r="F4023" s="1">
        <v>43195.593055555553</v>
      </c>
      <c r="G4023">
        <v>82.61</v>
      </c>
      <c r="H4023">
        <v>2.08</v>
      </c>
      <c r="I4023">
        <v>1.1100000000000001</v>
      </c>
      <c r="J4023">
        <v>2.0699999999999998</v>
      </c>
      <c r="K4023">
        <v>2.6</v>
      </c>
      <c r="L4023">
        <v>0.64</v>
      </c>
      <c r="M4023">
        <v>0.48</v>
      </c>
      <c r="N4023">
        <v>1.76</v>
      </c>
      <c r="O4023">
        <v>1.73</v>
      </c>
      <c r="P4023">
        <v>3.38</v>
      </c>
      <c r="Q4023">
        <v>3.51</v>
      </c>
      <c r="R4023">
        <v>2.73</v>
      </c>
      <c r="S4023">
        <v>15.39</v>
      </c>
      <c r="T4023">
        <v>4.57</v>
      </c>
      <c r="U4023">
        <v>2.61</v>
      </c>
      <c r="V4023">
        <v>1.73</v>
      </c>
      <c r="W4023">
        <v>73.209999999999994</v>
      </c>
      <c r="X4023">
        <v>19.53</v>
      </c>
      <c r="Y4023">
        <v>25.29</v>
      </c>
      <c r="Z4023">
        <v>35.03</v>
      </c>
      <c r="AA4023">
        <v>75.040000000000006</v>
      </c>
      <c r="AB4023">
        <v>13.88</v>
      </c>
      <c r="AC4023">
        <v>77.709999999999994</v>
      </c>
    </row>
    <row r="4024" spans="1:29" x14ac:dyDescent="0.2">
      <c r="A4024" t="s">
        <v>1230</v>
      </c>
      <c r="B4024" s="2" t="s">
        <v>4987</v>
      </c>
      <c r="C4024" s="2">
        <v>2</v>
      </c>
      <c r="D4024" s="2">
        <v>1</v>
      </c>
      <c r="E4024" s="2">
        <v>2</v>
      </c>
      <c r="F4024" s="1">
        <v>42965.643055555556</v>
      </c>
      <c r="G4024">
        <v>82.61</v>
      </c>
      <c r="H4024">
        <v>2.0299999999999998</v>
      </c>
      <c r="I4024">
        <v>1.46</v>
      </c>
      <c r="J4024">
        <v>3.08</v>
      </c>
      <c r="K4024">
        <v>2.16</v>
      </c>
      <c r="L4024">
        <v>0.37</v>
      </c>
      <c r="M4024">
        <v>0.42</v>
      </c>
      <c r="N4024">
        <v>1.83</v>
      </c>
      <c r="O4024">
        <v>1.84</v>
      </c>
      <c r="P4024">
        <v>1.96</v>
      </c>
      <c r="Q4024">
        <v>2.39</v>
      </c>
      <c r="R4024">
        <v>7.7</v>
      </c>
      <c r="S4024">
        <v>12.89</v>
      </c>
      <c r="T4024">
        <v>4.78</v>
      </c>
      <c r="U4024">
        <v>1.66</v>
      </c>
      <c r="V4024">
        <v>1.53</v>
      </c>
      <c r="W4024">
        <v>71.66</v>
      </c>
      <c r="X4024">
        <v>6.06</v>
      </c>
      <c r="Y4024">
        <v>6.99</v>
      </c>
      <c r="Z4024">
        <v>12.06</v>
      </c>
      <c r="AA4024">
        <v>17.78</v>
      </c>
      <c r="AB4024">
        <v>8.66</v>
      </c>
      <c r="AC4024">
        <v>16.93</v>
      </c>
    </row>
    <row r="4025" spans="1:29" x14ac:dyDescent="0.2">
      <c r="A4025" t="s">
        <v>4696</v>
      </c>
      <c r="B4025" s="2" t="s">
        <v>4712</v>
      </c>
      <c r="C4025" s="2">
        <v>1</v>
      </c>
      <c r="D4025" s="2">
        <v>2</v>
      </c>
      <c r="E4025" s="2">
        <v>5</v>
      </c>
      <c r="F4025" s="1">
        <v>43307.584722222222</v>
      </c>
      <c r="G4025">
        <v>82.61</v>
      </c>
      <c r="H4025">
        <v>1.85</v>
      </c>
      <c r="I4025">
        <v>1.32</v>
      </c>
      <c r="J4025">
        <v>3.74</v>
      </c>
      <c r="K4025">
        <v>1.77</v>
      </c>
      <c r="L4025">
        <v>0.3</v>
      </c>
      <c r="M4025">
        <v>0.28000000000000003</v>
      </c>
      <c r="N4025">
        <v>1.48</v>
      </c>
      <c r="O4025">
        <v>1.49</v>
      </c>
      <c r="P4025">
        <v>1.22</v>
      </c>
      <c r="Q4025">
        <v>1.55</v>
      </c>
      <c r="R4025">
        <v>11.17</v>
      </c>
      <c r="S4025">
        <v>10.16</v>
      </c>
      <c r="T4025">
        <v>4.63</v>
      </c>
      <c r="U4025">
        <v>1.3</v>
      </c>
      <c r="V4025">
        <v>1.34</v>
      </c>
      <c r="W4025">
        <v>69.989999999999995</v>
      </c>
      <c r="X4025">
        <v>5.81</v>
      </c>
      <c r="Y4025">
        <v>7.13</v>
      </c>
      <c r="Z4025">
        <v>9.39</v>
      </c>
      <c r="AA4025">
        <v>14.19</v>
      </c>
      <c r="AB4025">
        <v>6.66</v>
      </c>
      <c r="AC4025">
        <v>8.51</v>
      </c>
    </row>
    <row r="4026" spans="1:29" x14ac:dyDescent="0.2">
      <c r="A4026" t="s">
        <v>4689</v>
      </c>
      <c r="B4026" s="2" t="s">
        <v>4887</v>
      </c>
      <c r="C4026" s="2">
        <v>1</v>
      </c>
      <c r="D4026" s="2">
        <v>2</v>
      </c>
      <c r="E4026" s="2">
        <v>5</v>
      </c>
      <c r="F4026" s="1">
        <v>43307.574305555558</v>
      </c>
      <c r="G4026">
        <v>82.61</v>
      </c>
      <c r="H4026">
        <v>2.36</v>
      </c>
      <c r="I4026">
        <v>1.57</v>
      </c>
      <c r="J4026">
        <v>3.38</v>
      </c>
      <c r="K4026">
        <v>2.21</v>
      </c>
      <c r="L4026">
        <v>0.24</v>
      </c>
      <c r="M4026">
        <v>0.25</v>
      </c>
      <c r="N4026">
        <v>1.95</v>
      </c>
      <c r="O4026">
        <v>1.91</v>
      </c>
      <c r="P4026">
        <v>1.37</v>
      </c>
      <c r="Q4026">
        <v>1.5</v>
      </c>
      <c r="R4026">
        <v>9.6300000000000008</v>
      </c>
      <c r="S4026">
        <v>13.57</v>
      </c>
      <c r="T4026">
        <v>4.51</v>
      </c>
      <c r="U4026">
        <v>1.84</v>
      </c>
      <c r="V4026">
        <v>1.65</v>
      </c>
      <c r="W4026">
        <v>69.180000000000007</v>
      </c>
      <c r="X4026">
        <v>5.64</v>
      </c>
      <c r="Y4026">
        <v>7.36</v>
      </c>
      <c r="Z4026">
        <v>10.44</v>
      </c>
      <c r="AA4026">
        <v>20.73</v>
      </c>
      <c r="AB4026">
        <v>8.59</v>
      </c>
      <c r="AC4026">
        <v>15.77</v>
      </c>
    </row>
    <row r="4027" spans="1:29" x14ac:dyDescent="0.2">
      <c r="A4027" t="s">
        <v>4355</v>
      </c>
      <c r="B4027" s="2" t="s">
        <v>5048</v>
      </c>
      <c r="C4027" s="2">
        <v>2</v>
      </c>
      <c r="D4027" s="2">
        <v>1</v>
      </c>
      <c r="E4027" s="2">
        <v>5</v>
      </c>
      <c r="F4027" s="1">
        <v>43286.67083333333</v>
      </c>
      <c r="G4027">
        <v>82.61</v>
      </c>
      <c r="H4027">
        <v>1.85</v>
      </c>
      <c r="I4027">
        <v>1.27</v>
      </c>
      <c r="J4027">
        <v>3.46</v>
      </c>
      <c r="K4027">
        <v>2</v>
      </c>
      <c r="L4027">
        <v>0.31</v>
      </c>
      <c r="M4027">
        <v>0.28000000000000003</v>
      </c>
      <c r="N4027">
        <v>1.6</v>
      </c>
      <c r="O4027">
        <v>1.62</v>
      </c>
      <c r="P4027">
        <v>1.62</v>
      </c>
      <c r="Q4027">
        <v>2.0499999999999998</v>
      </c>
      <c r="R4027">
        <v>8.6</v>
      </c>
      <c r="S4027">
        <v>11.34</v>
      </c>
      <c r="T4027">
        <v>5.34</v>
      </c>
      <c r="U4027">
        <v>1.52</v>
      </c>
      <c r="V4027">
        <v>1.36</v>
      </c>
      <c r="W4027">
        <v>70.72</v>
      </c>
      <c r="X4027">
        <v>6.68</v>
      </c>
      <c r="Y4027">
        <v>8.92</v>
      </c>
      <c r="Z4027">
        <v>9.1</v>
      </c>
      <c r="AA4027">
        <v>20.65</v>
      </c>
      <c r="AB4027">
        <v>10.49</v>
      </c>
      <c r="AC4027">
        <v>18.989999999999998</v>
      </c>
    </row>
    <row r="4028" spans="1:29" x14ac:dyDescent="0.2">
      <c r="A4028" t="s">
        <v>1272</v>
      </c>
      <c r="B4028" s="2" t="s">
        <v>5190</v>
      </c>
      <c r="C4028" s="2">
        <v>2</v>
      </c>
      <c r="D4028" s="2">
        <v>1</v>
      </c>
      <c r="E4028" s="2">
        <v>2</v>
      </c>
      <c r="F4028" s="1">
        <v>42972.495138888888</v>
      </c>
      <c r="G4028">
        <v>82.61</v>
      </c>
      <c r="H4028">
        <v>2.1</v>
      </c>
      <c r="I4028">
        <v>1.43</v>
      </c>
      <c r="J4028">
        <v>5.8</v>
      </c>
      <c r="K4028">
        <v>1.92</v>
      </c>
      <c r="L4028">
        <v>0.4</v>
      </c>
      <c r="M4028">
        <v>0.37</v>
      </c>
      <c r="N4028">
        <v>1.75</v>
      </c>
      <c r="O4028">
        <v>1.74</v>
      </c>
      <c r="P4028">
        <v>1.97</v>
      </c>
      <c r="Q4028">
        <v>2.4500000000000002</v>
      </c>
      <c r="R4028">
        <v>9.15</v>
      </c>
      <c r="S4028">
        <v>12.25</v>
      </c>
      <c r="T4028">
        <v>5.98</v>
      </c>
      <c r="U4028">
        <v>1.8</v>
      </c>
      <c r="V4028">
        <v>1.57</v>
      </c>
      <c r="W4028">
        <v>69.14</v>
      </c>
      <c r="X4028">
        <v>12.34</v>
      </c>
      <c r="Y4028">
        <v>9.2799999999999994</v>
      </c>
      <c r="Z4028">
        <v>15.5</v>
      </c>
      <c r="AA4028">
        <v>19.3</v>
      </c>
      <c r="AB4028">
        <v>5.72</v>
      </c>
      <c r="AC4028">
        <v>29.72</v>
      </c>
    </row>
    <row r="4029" spans="1:29" x14ac:dyDescent="0.2">
      <c r="A4029" t="s">
        <v>3942</v>
      </c>
      <c r="B4029" s="2" t="s">
        <v>4775</v>
      </c>
      <c r="C4029" s="2">
        <v>1</v>
      </c>
      <c r="D4029" s="2">
        <v>2</v>
      </c>
      <c r="E4029" s="2">
        <v>5</v>
      </c>
      <c r="F4029" s="1">
        <v>43283.456250000003</v>
      </c>
      <c r="G4029">
        <v>82.6</v>
      </c>
      <c r="H4029">
        <v>2.31</v>
      </c>
      <c r="I4029">
        <v>1.65</v>
      </c>
      <c r="J4029">
        <v>4.22</v>
      </c>
      <c r="K4029">
        <v>2.2599999999999998</v>
      </c>
      <c r="L4029">
        <v>0.21</v>
      </c>
      <c r="M4029">
        <v>0.08</v>
      </c>
      <c r="N4029">
        <v>2.02</v>
      </c>
      <c r="O4029">
        <v>2.02</v>
      </c>
      <c r="P4029">
        <v>1.0900000000000001</v>
      </c>
      <c r="Q4029">
        <v>1.08</v>
      </c>
      <c r="R4029">
        <v>9.4</v>
      </c>
      <c r="S4029">
        <v>14.51</v>
      </c>
      <c r="T4029">
        <v>5.53</v>
      </c>
      <c r="U4029">
        <v>1.46</v>
      </c>
      <c r="V4029">
        <v>1.57</v>
      </c>
      <c r="W4029">
        <v>66.64</v>
      </c>
      <c r="X4029">
        <v>8.31</v>
      </c>
      <c r="Y4029">
        <v>8.49</v>
      </c>
      <c r="Z4029">
        <v>17.260000000000002</v>
      </c>
      <c r="AA4029">
        <v>20.05</v>
      </c>
      <c r="AB4029">
        <v>8.36</v>
      </c>
      <c r="AC4029">
        <v>25.08</v>
      </c>
    </row>
    <row r="4030" spans="1:29" x14ac:dyDescent="0.2">
      <c r="A4030" t="s">
        <v>1675</v>
      </c>
      <c r="B4030" s="2" t="s">
        <v>4737</v>
      </c>
      <c r="C4030" s="2">
        <v>1</v>
      </c>
      <c r="D4030" s="2">
        <v>1</v>
      </c>
      <c r="E4030" s="2">
        <v>2</v>
      </c>
      <c r="F4030" s="1">
        <v>42989.654861111114</v>
      </c>
      <c r="G4030">
        <v>82.6</v>
      </c>
      <c r="H4030">
        <v>1.88</v>
      </c>
      <c r="I4030">
        <v>1.32</v>
      </c>
      <c r="J4030">
        <v>3.5</v>
      </c>
      <c r="K4030">
        <v>1.87</v>
      </c>
      <c r="L4030">
        <v>0.28000000000000003</v>
      </c>
      <c r="M4030">
        <v>0.38</v>
      </c>
      <c r="N4030">
        <v>1.54</v>
      </c>
      <c r="O4030">
        <v>1.57</v>
      </c>
      <c r="P4030">
        <v>1.42</v>
      </c>
      <c r="Q4030">
        <v>1.84</v>
      </c>
      <c r="R4030">
        <v>10.8</v>
      </c>
      <c r="S4030">
        <v>10.27</v>
      </c>
      <c r="T4030">
        <v>4.7</v>
      </c>
      <c r="U4030">
        <v>1.61</v>
      </c>
      <c r="V4030">
        <v>1.42</v>
      </c>
      <c r="W4030">
        <v>69.819999999999993</v>
      </c>
      <c r="X4030">
        <v>5.97</v>
      </c>
      <c r="Y4030">
        <v>7.05</v>
      </c>
      <c r="Z4030">
        <v>10.68</v>
      </c>
      <c r="AA4030">
        <v>13.26</v>
      </c>
      <c r="AB4030">
        <v>5.72</v>
      </c>
      <c r="AC4030">
        <v>10.35</v>
      </c>
    </row>
    <row r="4031" spans="1:29" x14ac:dyDescent="0.2">
      <c r="A4031" t="s">
        <v>504</v>
      </c>
      <c r="B4031" s="2" t="s">
        <v>5042</v>
      </c>
      <c r="C4031" s="2">
        <v>2</v>
      </c>
      <c r="D4031" s="2">
        <v>1</v>
      </c>
      <c r="E4031" s="2">
        <v>1</v>
      </c>
      <c r="F4031" s="1">
        <v>42923.518750000003</v>
      </c>
      <c r="G4031">
        <v>82.6</v>
      </c>
      <c r="H4031">
        <v>2.2000000000000002</v>
      </c>
      <c r="I4031">
        <v>1.55</v>
      </c>
      <c r="J4031">
        <v>2.2200000000000002</v>
      </c>
      <c r="K4031">
        <v>2.63</v>
      </c>
      <c r="L4031">
        <v>0.53</v>
      </c>
      <c r="M4031">
        <v>0.46</v>
      </c>
      <c r="N4031">
        <v>2.13</v>
      </c>
      <c r="O4031">
        <v>2.11</v>
      </c>
      <c r="P4031">
        <v>2.7</v>
      </c>
      <c r="Q4031">
        <v>3.37</v>
      </c>
      <c r="R4031">
        <v>4.87</v>
      </c>
      <c r="S4031">
        <v>16.37</v>
      </c>
      <c r="T4031">
        <v>4.88</v>
      </c>
      <c r="U4031">
        <v>1.91</v>
      </c>
      <c r="V4031">
        <v>1.7</v>
      </c>
      <c r="W4031">
        <v>72.73</v>
      </c>
      <c r="X4031">
        <v>9.01</v>
      </c>
      <c r="Y4031">
        <v>9.76</v>
      </c>
      <c r="Z4031">
        <v>16.34</v>
      </c>
      <c r="AA4031">
        <v>33.33</v>
      </c>
      <c r="AB4031">
        <v>13.4</v>
      </c>
      <c r="AC4031">
        <v>37.799999999999997</v>
      </c>
    </row>
    <row r="4032" spans="1:29" x14ac:dyDescent="0.2">
      <c r="A4032" t="s">
        <v>1560</v>
      </c>
      <c r="B4032" s="4">
        <v>911</v>
      </c>
      <c r="C4032" s="2">
        <v>1</v>
      </c>
      <c r="D4032" s="2">
        <v>1</v>
      </c>
      <c r="E4032" s="2">
        <v>2</v>
      </c>
      <c r="F4032" s="1">
        <v>42985.630555555559</v>
      </c>
      <c r="G4032">
        <v>82.59</v>
      </c>
      <c r="H4032">
        <v>1.85</v>
      </c>
      <c r="I4032">
        <v>1.28</v>
      </c>
      <c r="J4032">
        <v>3.52</v>
      </c>
      <c r="K4032">
        <v>1.87</v>
      </c>
      <c r="L4032">
        <v>0.44</v>
      </c>
      <c r="M4032">
        <v>0.43</v>
      </c>
      <c r="N4032">
        <v>1.53</v>
      </c>
      <c r="O4032">
        <v>1.52</v>
      </c>
      <c r="P4032">
        <v>2.06</v>
      </c>
      <c r="Q4032">
        <v>2.54</v>
      </c>
      <c r="R4032">
        <v>9.11</v>
      </c>
      <c r="S4032">
        <v>11.11</v>
      </c>
      <c r="T4032">
        <v>4.46</v>
      </c>
      <c r="U4032">
        <v>1.68</v>
      </c>
      <c r="V4032">
        <v>1.46</v>
      </c>
      <c r="W4032">
        <v>71.8</v>
      </c>
      <c r="X4032">
        <v>6.58</v>
      </c>
      <c r="Y4032">
        <v>7.52</v>
      </c>
      <c r="Z4032">
        <v>11.3</v>
      </c>
      <c r="AA4032">
        <v>18.260000000000002</v>
      </c>
      <c r="AB4032">
        <v>6.41</v>
      </c>
      <c r="AC4032">
        <v>16.36</v>
      </c>
    </row>
    <row r="4033" spans="1:29" x14ac:dyDescent="0.2">
      <c r="A4033" t="s">
        <v>4338</v>
      </c>
      <c r="B4033" s="4">
        <v>78010</v>
      </c>
      <c r="C4033" s="2">
        <v>1</v>
      </c>
      <c r="D4033" s="2">
        <v>1</v>
      </c>
      <c r="E4033" s="2">
        <v>5</v>
      </c>
      <c r="F4033" s="1">
        <v>43286.636805555558</v>
      </c>
      <c r="G4033">
        <v>82.59</v>
      </c>
      <c r="H4033">
        <v>2.0699999999999998</v>
      </c>
      <c r="I4033">
        <v>1.29</v>
      </c>
      <c r="J4033">
        <v>3.87</v>
      </c>
      <c r="K4033">
        <v>1.96</v>
      </c>
      <c r="L4033">
        <v>0.19</v>
      </c>
      <c r="M4033">
        <v>0.19</v>
      </c>
      <c r="N4033">
        <v>1.69</v>
      </c>
      <c r="O4033">
        <v>1.71</v>
      </c>
      <c r="P4033">
        <v>1.3</v>
      </c>
      <c r="Q4033">
        <v>1.44</v>
      </c>
      <c r="R4033">
        <v>10.210000000000001</v>
      </c>
      <c r="S4033">
        <v>11.45</v>
      </c>
      <c r="T4033">
        <v>5.91</v>
      </c>
      <c r="U4033">
        <v>1.74</v>
      </c>
      <c r="V4033">
        <v>1.51</v>
      </c>
      <c r="W4033">
        <v>68.5</v>
      </c>
      <c r="X4033">
        <v>7.7</v>
      </c>
      <c r="Y4033">
        <v>8.7899999999999991</v>
      </c>
      <c r="Z4033">
        <v>11.39</v>
      </c>
      <c r="AA4033">
        <v>20.64</v>
      </c>
      <c r="AB4033">
        <v>7.88</v>
      </c>
      <c r="AC4033">
        <v>21.09</v>
      </c>
    </row>
    <row r="4034" spans="1:29" x14ac:dyDescent="0.2">
      <c r="A4034" t="s">
        <v>1342</v>
      </c>
      <c r="B4034" s="2" t="s">
        <v>4970</v>
      </c>
      <c r="C4034" s="2">
        <v>2</v>
      </c>
      <c r="D4034" s="2">
        <v>2</v>
      </c>
      <c r="E4034" s="2">
        <v>2</v>
      </c>
      <c r="F4034" s="1">
        <v>42976.368055555555</v>
      </c>
      <c r="G4034">
        <v>82.59</v>
      </c>
      <c r="H4034">
        <v>1.94</v>
      </c>
      <c r="I4034">
        <v>1.36</v>
      </c>
      <c r="J4034">
        <v>2.81</v>
      </c>
      <c r="K4034">
        <v>2.12</v>
      </c>
      <c r="L4034">
        <v>0.37</v>
      </c>
      <c r="M4034">
        <v>0.34</v>
      </c>
      <c r="N4034">
        <v>1.72</v>
      </c>
      <c r="O4034">
        <v>1.71</v>
      </c>
      <c r="P4034">
        <v>1.88</v>
      </c>
      <c r="Q4034">
        <v>2.2999999999999998</v>
      </c>
      <c r="R4034">
        <v>8.0399999999999991</v>
      </c>
      <c r="S4034">
        <v>12.5</v>
      </c>
      <c r="T4034">
        <v>4.7</v>
      </c>
      <c r="U4034">
        <v>1.62</v>
      </c>
      <c r="V4034">
        <v>1.51</v>
      </c>
      <c r="W4034">
        <v>71.44</v>
      </c>
      <c r="X4034">
        <v>6.62</v>
      </c>
      <c r="Y4034">
        <v>8.58</v>
      </c>
      <c r="Z4034">
        <v>11.84</v>
      </c>
      <c r="AA4034">
        <v>20.65</v>
      </c>
      <c r="AB4034">
        <v>8</v>
      </c>
      <c r="AC4034">
        <v>16.149999999999999</v>
      </c>
    </row>
    <row r="4035" spans="1:29" x14ac:dyDescent="0.2">
      <c r="A4035" t="s">
        <v>3838</v>
      </c>
      <c r="B4035" s="2" t="s">
        <v>5097</v>
      </c>
      <c r="C4035" s="2">
        <v>2</v>
      </c>
      <c r="D4035" s="2">
        <v>1</v>
      </c>
      <c r="E4035" s="2">
        <v>5</v>
      </c>
      <c r="F4035" s="1">
        <v>43280.468055555553</v>
      </c>
      <c r="G4035">
        <v>82.59</v>
      </c>
      <c r="H4035">
        <v>2.02</v>
      </c>
      <c r="I4035">
        <v>1.35</v>
      </c>
      <c r="J4035">
        <v>3.52</v>
      </c>
      <c r="K4035">
        <v>2.0099999999999998</v>
      </c>
      <c r="L4035">
        <v>0.25</v>
      </c>
      <c r="M4035">
        <v>0.23</v>
      </c>
      <c r="N4035">
        <v>1.85</v>
      </c>
      <c r="O4035">
        <v>1.85</v>
      </c>
      <c r="P4035">
        <v>1.34</v>
      </c>
      <c r="Q4035">
        <v>1.67</v>
      </c>
      <c r="R4035">
        <v>9.5500000000000007</v>
      </c>
      <c r="S4035">
        <v>13.32</v>
      </c>
      <c r="T4035">
        <v>4.93</v>
      </c>
      <c r="U4035">
        <v>1.79</v>
      </c>
      <c r="V4035">
        <v>1.57</v>
      </c>
      <c r="W4035">
        <v>67.89</v>
      </c>
      <c r="X4035">
        <v>7.06</v>
      </c>
      <c r="Y4035">
        <v>8.9600000000000009</v>
      </c>
      <c r="Z4035">
        <v>11.2</v>
      </c>
      <c r="AA4035">
        <v>26.97</v>
      </c>
      <c r="AB4035">
        <v>8.4600000000000009</v>
      </c>
      <c r="AC4035">
        <v>19.87</v>
      </c>
    </row>
    <row r="4036" spans="1:29" x14ac:dyDescent="0.2">
      <c r="A4036" t="s">
        <v>1316</v>
      </c>
      <c r="B4036" s="2" t="s">
        <v>5043</v>
      </c>
      <c r="C4036" s="2">
        <v>2</v>
      </c>
      <c r="D4036" s="2">
        <v>1</v>
      </c>
      <c r="E4036" s="2">
        <v>2</v>
      </c>
      <c r="F4036" s="1">
        <v>42972.618750000001</v>
      </c>
      <c r="G4036">
        <v>82.59</v>
      </c>
      <c r="H4036">
        <v>2.33</v>
      </c>
      <c r="I4036">
        <v>1.91</v>
      </c>
      <c r="J4036">
        <v>4.92</v>
      </c>
      <c r="K4036">
        <v>2.1800000000000002</v>
      </c>
      <c r="L4036">
        <v>0.48</v>
      </c>
      <c r="M4036">
        <v>0.66</v>
      </c>
      <c r="N4036">
        <v>2.38</v>
      </c>
      <c r="O4036">
        <v>2.2400000000000002</v>
      </c>
      <c r="P4036">
        <v>2.0699999999999998</v>
      </c>
      <c r="Q4036">
        <v>2.73</v>
      </c>
      <c r="R4036">
        <v>7.84</v>
      </c>
      <c r="S4036">
        <v>17.309999999999999</v>
      </c>
      <c r="T4036">
        <v>4.21</v>
      </c>
      <c r="U4036">
        <v>1.71</v>
      </c>
      <c r="V4036">
        <v>1.79</v>
      </c>
      <c r="W4036">
        <v>70.89</v>
      </c>
      <c r="X4036">
        <v>9.06</v>
      </c>
      <c r="Y4036">
        <v>7.62</v>
      </c>
      <c r="Z4036">
        <v>19.47</v>
      </c>
      <c r="AA4036">
        <v>18.34</v>
      </c>
      <c r="AB4036">
        <v>6.56</v>
      </c>
      <c r="AC4036">
        <v>34.28</v>
      </c>
    </row>
    <row r="4037" spans="1:29" x14ac:dyDescent="0.2">
      <c r="A4037" t="s">
        <v>4238</v>
      </c>
      <c r="B4037" s="2" t="s">
        <v>5174</v>
      </c>
      <c r="C4037" s="2">
        <v>2</v>
      </c>
      <c r="D4037" s="2">
        <v>1</v>
      </c>
      <c r="E4037" s="2">
        <v>5</v>
      </c>
      <c r="F4037" s="1">
        <v>43286.470833333333</v>
      </c>
      <c r="G4037">
        <v>82.59</v>
      </c>
      <c r="H4037">
        <v>2.21</v>
      </c>
      <c r="I4037">
        <v>1.35</v>
      </c>
      <c r="J4037">
        <v>3.21</v>
      </c>
      <c r="K4037">
        <v>2.31</v>
      </c>
      <c r="L4037">
        <v>0.26</v>
      </c>
      <c r="M4037">
        <v>0.3</v>
      </c>
      <c r="N4037">
        <v>1.75</v>
      </c>
      <c r="O4037">
        <v>1.76</v>
      </c>
      <c r="P4037">
        <v>1.42</v>
      </c>
      <c r="Q4037">
        <v>1.49</v>
      </c>
      <c r="R4037">
        <v>8.6199999999999992</v>
      </c>
      <c r="S4037">
        <v>12.28</v>
      </c>
      <c r="T4037">
        <v>4.6900000000000004</v>
      </c>
      <c r="U4037">
        <v>1.98</v>
      </c>
      <c r="V4037">
        <v>1.54</v>
      </c>
      <c r="W4037">
        <v>69.349999999999994</v>
      </c>
      <c r="X4037">
        <v>6.4</v>
      </c>
      <c r="Y4037">
        <v>8.59</v>
      </c>
      <c r="Z4037">
        <v>11.03</v>
      </c>
      <c r="AA4037">
        <v>26.12</v>
      </c>
      <c r="AB4037">
        <v>9.91</v>
      </c>
      <c r="AC4037">
        <v>17.03</v>
      </c>
    </row>
    <row r="4038" spans="1:29" x14ac:dyDescent="0.2">
      <c r="A4038" t="s">
        <v>1844</v>
      </c>
      <c r="B4038" s="2" t="s">
        <v>4778</v>
      </c>
      <c r="C4038" s="2">
        <v>1</v>
      </c>
      <c r="D4038" s="2">
        <v>2</v>
      </c>
      <c r="E4038" s="2">
        <v>2</v>
      </c>
      <c r="F4038" s="1">
        <v>42990.617361111108</v>
      </c>
      <c r="G4038">
        <v>82.58</v>
      </c>
      <c r="H4038">
        <v>1.85</v>
      </c>
      <c r="I4038">
        <v>1.41</v>
      </c>
      <c r="J4038">
        <v>2.93</v>
      </c>
      <c r="K4038">
        <v>1.86</v>
      </c>
      <c r="L4038">
        <v>0.27</v>
      </c>
      <c r="M4038">
        <v>0.24</v>
      </c>
      <c r="N4038">
        <v>1.83</v>
      </c>
      <c r="O4038">
        <v>1.84</v>
      </c>
      <c r="P4038">
        <v>1.48</v>
      </c>
      <c r="Q4038">
        <v>1.39</v>
      </c>
      <c r="R4038">
        <v>9.33</v>
      </c>
      <c r="S4038">
        <v>12.35</v>
      </c>
      <c r="T4038">
        <v>4.76</v>
      </c>
      <c r="U4038">
        <v>1.4</v>
      </c>
      <c r="V4038">
        <v>1.52</v>
      </c>
      <c r="W4038">
        <v>71.22</v>
      </c>
      <c r="X4038">
        <v>6.38</v>
      </c>
      <c r="Y4038">
        <v>6.91</v>
      </c>
      <c r="Z4038">
        <v>10.91</v>
      </c>
      <c r="AA4038">
        <v>16.809999999999999</v>
      </c>
      <c r="AB4038">
        <v>9.66</v>
      </c>
      <c r="AC4038">
        <v>14.17</v>
      </c>
    </row>
    <row r="4039" spans="1:29" x14ac:dyDescent="0.2">
      <c r="A4039" t="s">
        <v>4402</v>
      </c>
      <c r="B4039" s="2" t="s">
        <v>4805</v>
      </c>
      <c r="C4039" s="2">
        <v>1</v>
      </c>
      <c r="D4039" s="2">
        <v>1</v>
      </c>
      <c r="E4039" s="2">
        <v>5</v>
      </c>
      <c r="F4039" s="1">
        <v>43291.579861111109</v>
      </c>
      <c r="G4039">
        <v>82.58</v>
      </c>
      <c r="H4039">
        <v>2.0099999999999998</v>
      </c>
      <c r="I4039">
        <v>1.34</v>
      </c>
      <c r="J4039">
        <v>3.11</v>
      </c>
      <c r="K4039">
        <v>2.19</v>
      </c>
      <c r="L4039">
        <v>0.34</v>
      </c>
      <c r="M4039">
        <v>0.26</v>
      </c>
      <c r="N4039">
        <v>1.8</v>
      </c>
      <c r="O4039">
        <v>1.78</v>
      </c>
      <c r="P4039">
        <v>1.61</v>
      </c>
      <c r="Q4039">
        <v>1.75</v>
      </c>
      <c r="R4039">
        <v>7.49</v>
      </c>
      <c r="S4039">
        <v>13.22</v>
      </c>
      <c r="T4039">
        <v>4.5199999999999996</v>
      </c>
      <c r="U4039">
        <v>1.76</v>
      </c>
      <c r="V4039">
        <v>1.48</v>
      </c>
      <c r="W4039">
        <v>70.63</v>
      </c>
      <c r="X4039">
        <v>7.21</v>
      </c>
      <c r="Y4039">
        <v>9.9600000000000009</v>
      </c>
      <c r="Z4039">
        <v>10.92</v>
      </c>
      <c r="AA4039">
        <v>30.88</v>
      </c>
      <c r="AB4039">
        <v>13.32</v>
      </c>
      <c r="AC4039">
        <v>22.24</v>
      </c>
    </row>
    <row r="4040" spans="1:29" x14ac:dyDescent="0.2">
      <c r="A4040" t="s">
        <v>763</v>
      </c>
      <c r="B4040" s="2" t="s">
        <v>4882</v>
      </c>
      <c r="C4040" s="2">
        <v>1</v>
      </c>
      <c r="D4040" s="2">
        <v>2</v>
      </c>
      <c r="E4040" s="2">
        <v>1</v>
      </c>
      <c r="F4040" s="1">
        <v>42948.460416666669</v>
      </c>
      <c r="G4040">
        <v>82.58</v>
      </c>
      <c r="H4040">
        <v>2.04</v>
      </c>
      <c r="I4040">
        <v>1.59</v>
      </c>
      <c r="J4040">
        <v>2.04</v>
      </c>
      <c r="K4040">
        <v>2.54</v>
      </c>
      <c r="L4040">
        <v>0.49</v>
      </c>
      <c r="M4040">
        <v>0.43</v>
      </c>
      <c r="N4040">
        <v>2.08</v>
      </c>
      <c r="O4040">
        <v>2.0699999999999998</v>
      </c>
      <c r="P4040">
        <v>2.38</v>
      </c>
      <c r="Q4040">
        <v>2.87</v>
      </c>
      <c r="R4040">
        <v>5.2</v>
      </c>
      <c r="S4040">
        <v>15.25</v>
      </c>
      <c r="T4040">
        <v>4.21</v>
      </c>
      <c r="U4040">
        <v>1.56</v>
      </c>
      <c r="V4040">
        <v>1.59</v>
      </c>
      <c r="W4040">
        <v>72.900000000000006</v>
      </c>
      <c r="X4040">
        <v>7.99</v>
      </c>
      <c r="Y4040">
        <v>7.67</v>
      </c>
      <c r="Z4040">
        <v>17.13</v>
      </c>
      <c r="AA4040">
        <v>21.12</v>
      </c>
      <c r="AB4040">
        <v>10.89</v>
      </c>
      <c r="AC4040">
        <v>22.17</v>
      </c>
    </row>
    <row r="4041" spans="1:29" x14ac:dyDescent="0.2">
      <c r="A4041" t="s">
        <v>873</v>
      </c>
      <c r="B4041" s="2" t="s">
        <v>4879</v>
      </c>
      <c r="C4041" s="2">
        <v>1</v>
      </c>
      <c r="D4041" s="2">
        <v>2</v>
      </c>
      <c r="E4041" s="2">
        <v>1</v>
      </c>
      <c r="F4041" s="1">
        <v>42950.59652777778</v>
      </c>
      <c r="G4041">
        <v>82.58</v>
      </c>
      <c r="H4041">
        <v>1.66</v>
      </c>
      <c r="I4041">
        <v>1.35</v>
      </c>
      <c r="J4041">
        <v>2.69</v>
      </c>
      <c r="K4041">
        <v>1.93</v>
      </c>
      <c r="L4041">
        <v>0.49</v>
      </c>
      <c r="M4041">
        <v>0.48</v>
      </c>
      <c r="N4041">
        <v>1.68</v>
      </c>
      <c r="O4041">
        <v>1.68</v>
      </c>
      <c r="P4041">
        <v>2.2599999999999998</v>
      </c>
      <c r="Q4041">
        <v>2.79</v>
      </c>
      <c r="R4041">
        <v>7.6</v>
      </c>
      <c r="S4041">
        <v>12</v>
      </c>
      <c r="T4041">
        <v>4.46</v>
      </c>
      <c r="U4041">
        <v>1.36</v>
      </c>
      <c r="V4041">
        <v>1.45</v>
      </c>
      <c r="W4041">
        <v>72.98</v>
      </c>
      <c r="X4041">
        <v>6.28</v>
      </c>
      <c r="Y4041">
        <v>7.16</v>
      </c>
      <c r="Z4041">
        <v>12.74</v>
      </c>
      <c r="AA4041">
        <v>16.809999999999999</v>
      </c>
      <c r="AB4041">
        <v>7.45</v>
      </c>
      <c r="AC4041">
        <v>15.61</v>
      </c>
    </row>
    <row r="4042" spans="1:29" x14ac:dyDescent="0.2">
      <c r="A4042" t="s">
        <v>367</v>
      </c>
      <c r="B4042" s="4">
        <v>78010</v>
      </c>
      <c r="C4042" s="2">
        <v>1</v>
      </c>
      <c r="D4042" s="2">
        <v>2</v>
      </c>
      <c r="E4042" s="2">
        <v>1</v>
      </c>
      <c r="F4042" s="1">
        <v>42915.655555555553</v>
      </c>
      <c r="G4042">
        <v>82.57</v>
      </c>
      <c r="H4042">
        <v>1.78</v>
      </c>
      <c r="I4042">
        <v>1.19</v>
      </c>
      <c r="J4042">
        <v>2.57</v>
      </c>
      <c r="K4042">
        <v>2.11</v>
      </c>
      <c r="L4042">
        <v>0.56999999999999995</v>
      </c>
      <c r="M4042">
        <v>0.71</v>
      </c>
      <c r="N4042">
        <v>1.61</v>
      </c>
      <c r="O4042">
        <v>1.64</v>
      </c>
      <c r="P4042">
        <v>2.58</v>
      </c>
      <c r="Q4042">
        <v>3.16</v>
      </c>
      <c r="R4042">
        <v>7.23</v>
      </c>
      <c r="S4042">
        <v>12.77</v>
      </c>
      <c r="T4042">
        <v>4.33</v>
      </c>
      <c r="U4042">
        <v>1.93</v>
      </c>
      <c r="V4042">
        <v>1.52</v>
      </c>
      <c r="W4042">
        <v>70.91</v>
      </c>
      <c r="X4042">
        <v>7.3</v>
      </c>
      <c r="Y4042">
        <v>10.16</v>
      </c>
      <c r="Z4042">
        <v>13.97</v>
      </c>
      <c r="AA4042">
        <v>32.479999999999997</v>
      </c>
      <c r="AB4042">
        <v>9.7799999999999994</v>
      </c>
      <c r="AC4042">
        <v>25.7</v>
      </c>
    </row>
    <row r="4043" spans="1:29" x14ac:dyDescent="0.2">
      <c r="A4043" t="s">
        <v>800</v>
      </c>
      <c r="B4043" s="2" t="s">
        <v>4792</v>
      </c>
      <c r="C4043" s="2">
        <v>1</v>
      </c>
      <c r="D4043" s="2">
        <v>2</v>
      </c>
      <c r="E4043" s="2">
        <v>1</v>
      </c>
      <c r="F4043" s="1">
        <v>42948.584027777775</v>
      </c>
      <c r="G4043">
        <v>82.57</v>
      </c>
      <c r="H4043">
        <v>2.0099999999999998</v>
      </c>
      <c r="I4043">
        <v>1.44</v>
      </c>
      <c r="J4043">
        <v>3.27</v>
      </c>
      <c r="K4043">
        <v>1.99</v>
      </c>
      <c r="L4043">
        <v>0.44</v>
      </c>
      <c r="M4043">
        <v>0.57999999999999996</v>
      </c>
      <c r="N4043">
        <v>1.93</v>
      </c>
      <c r="O4043">
        <v>1.9</v>
      </c>
      <c r="P4043">
        <v>2.15</v>
      </c>
      <c r="Q4043">
        <v>2.97</v>
      </c>
      <c r="R4043">
        <v>7.37</v>
      </c>
      <c r="S4043">
        <v>14.36</v>
      </c>
      <c r="T4043">
        <v>4.6399999999999997</v>
      </c>
      <c r="U4043">
        <v>1.67</v>
      </c>
      <c r="V4043">
        <v>1.59</v>
      </c>
      <c r="W4043">
        <v>70.680000000000007</v>
      </c>
      <c r="X4043">
        <v>7.86</v>
      </c>
      <c r="Y4043">
        <v>7.67</v>
      </c>
      <c r="Z4043">
        <v>15.4</v>
      </c>
      <c r="AA4043">
        <v>24.69</v>
      </c>
      <c r="AB4043">
        <v>8.41</v>
      </c>
      <c r="AC4043">
        <v>25.42</v>
      </c>
    </row>
    <row r="4044" spans="1:29" x14ac:dyDescent="0.2">
      <c r="A4044" t="s">
        <v>3926</v>
      </c>
      <c r="B4044" s="2" t="s">
        <v>5189</v>
      </c>
      <c r="C4044" s="2">
        <v>2</v>
      </c>
      <c r="D4044" s="2">
        <v>1</v>
      </c>
      <c r="E4044" s="2">
        <v>5</v>
      </c>
      <c r="F4044" s="1">
        <v>43280.67291666667</v>
      </c>
      <c r="G4044">
        <v>82.57</v>
      </c>
      <c r="H4044">
        <v>2.02</v>
      </c>
      <c r="I4044">
        <v>1.21</v>
      </c>
      <c r="J4044">
        <v>3.01</v>
      </c>
      <c r="K4044">
        <v>2.0699999999999998</v>
      </c>
      <c r="L4044">
        <v>0.24</v>
      </c>
      <c r="M4044">
        <v>0.24</v>
      </c>
      <c r="N4044">
        <v>1.48</v>
      </c>
      <c r="O4044">
        <v>1.5</v>
      </c>
      <c r="P4044">
        <v>1.4</v>
      </c>
      <c r="Q4044">
        <v>1.33</v>
      </c>
      <c r="R4044">
        <v>10.37</v>
      </c>
      <c r="S4044">
        <v>9.9499999999999993</v>
      </c>
      <c r="T4044">
        <v>4.58</v>
      </c>
      <c r="U4044">
        <v>1.74</v>
      </c>
      <c r="V4044">
        <v>1.43</v>
      </c>
      <c r="W4044">
        <v>69.459999999999994</v>
      </c>
      <c r="X4044">
        <v>6.06</v>
      </c>
      <c r="Y4044">
        <v>7.13</v>
      </c>
      <c r="Z4044">
        <v>9.09</v>
      </c>
      <c r="AA4044">
        <v>19.98</v>
      </c>
      <c r="AB4044">
        <v>7.52</v>
      </c>
      <c r="AC4044">
        <v>14.47</v>
      </c>
    </row>
    <row r="4045" spans="1:29" x14ac:dyDescent="0.2">
      <c r="A4045" t="s">
        <v>4275</v>
      </c>
      <c r="B4045" s="2" t="s">
        <v>5078</v>
      </c>
      <c r="C4045" s="2">
        <v>2</v>
      </c>
      <c r="D4045" s="2">
        <v>2</v>
      </c>
      <c r="E4045" s="2">
        <v>5</v>
      </c>
      <c r="F4045" s="1">
        <v>43286.560416666667</v>
      </c>
      <c r="G4045">
        <v>82.56</v>
      </c>
      <c r="H4045">
        <v>1.88</v>
      </c>
      <c r="I4045">
        <v>1.21</v>
      </c>
      <c r="J4045">
        <v>3.93</v>
      </c>
      <c r="K4045">
        <v>2.08</v>
      </c>
      <c r="L4045">
        <v>0.23</v>
      </c>
      <c r="M4045">
        <v>-0.01</v>
      </c>
      <c r="N4045">
        <v>1.45</v>
      </c>
      <c r="O4045">
        <v>1.48</v>
      </c>
      <c r="P4045">
        <v>1.1200000000000001</v>
      </c>
      <c r="Q4045">
        <v>1.1399999999999999</v>
      </c>
      <c r="R4045">
        <v>10.63</v>
      </c>
      <c r="S4045">
        <v>9.6</v>
      </c>
      <c r="T4045">
        <v>4.6100000000000003</v>
      </c>
      <c r="U4045">
        <v>1.49</v>
      </c>
      <c r="V4045">
        <v>1.3</v>
      </c>
      <c r="W4045">
        <v>68.73</v>
      </c>
      <c r="X4045">
        <v>6.24</v>
      </c>
      <c r="Y4045">
        <v>7.79</v>
      </c>
      <c r="Z4045">
        <v>7.83</v>
      </c>
      <c r="AA4045">
        <v>18.21</v>
      </c>
      <c r="AB4045">
        <v>8.75</v>
      </c>
      <c r="AC4045">
        <v>18.100000000000001</v>
      </c>
    </row>
    <row r="4046" spans="1:29" x14ac:dyDescent="0.2">
      <c r="A4046" t="s">
        <v>775</v>
      </c>
      <c r="B4046" s="2" t="s">
        <v>5110</v>
      </c>
      <c r="C4046" s="2">
        <v>2</v>
      </c>
      <c r="D4046" s="2">
        <v>2</v>
      </c>
      <c r="E4046" s="2">
        <v>1</v>
      </c>
      <c r="F4046" s="1">
        <v>42948.493750000001</v>
      </c>
      <c r="G4046">
        <v>82.56</v>
      </c>
      <c r="H4046">
        <v>1.82</v>
      </c>
      <c r="I4046">
        <v>1.24</v>
      </c>
      <c r="J4046">
        <v>3.28</v>
      </c>
      <c r="K4046">
        <v>2.11</v>
      </c>
      <c r="L4046">
        <v>0.57999999999999996</v>
      </c>
      <c r="M4046">
        <v>0.7</v>
      </c>
      <c r="N4046">
        <v>1.5</v>
      </c>
      <c r="O4046">
        <v>1.51</v>
      </c>
      <c r="P4046">
        <v>2.62</v>
      </c>
      <c r="Q4046">
        <v>3.14</v>
      </c>
      <c r="R4046">
        <v>6.47</v>
      </c>
      <c r="S4046">
        <v>11.91</v>
      </c>
      <c r="T4046">
        <v>4.28</v>
      </c>
      <c r="U4046">
        <v>1.84</v>
      </c>
      <c r="V4046">
        <v>1.46</v>
      </c>
      <c r="W4046">
        <v>72.14</v>
      </c>
      <c r="X4046">
        <v>7.21</v>
      </c>
      <c r="Y4046">
        <v>9.31</v>
      </c>
      <c r="Z4046">
        <v>14.19</v>
      </c>
      <c r="AA4046">
        <v>26.6</v>
      </c>
      <c r="AB4046">
        <v>7.32</v>
      </c>
      <c r="AC4046">
        <v>20.51</v>
      </c>
    </row>
    <row r="4047" spans="1:29" x14ac:dyDescent="0.2">
      <c r="A4047" t="s">
        <v>110</v>
      </c>
      <c r="B4047" s="2" t="s">
        <v>5029</v>
      </c>
      <c r="C4047" s="2">
        <v>2</v>
      </c>
      <c r="D4047" s="2">
        <v>1</v>
      </c>
      <c r="E4047" s="2">
        <v>1</v>
      </c>
      <c r="F4047" s="1">
        <v>42899.511111111111</v>
      </c>
      <c r="G4047">
        <v>82.56</v>
      </c>
      <c r="H4047">
        <v>2.02</v>
      </c>
      <c r="I4047">
        <v>1.33</v>
      </c>
      <c r="J4047">
        <v>2.77</v>
      </c>
      <c r="K4047">
        <v>2.42</v>
      </c>
      <c r="L4047">
        <v>0.55000000000000004</v>
      </c>
      <c r="M4047">
        <v>0.56999999999999995</v>
      </c>
      <c r="N4047">
        <v>1.88</v>
      </c>
      <c r="O4047">
        <v>1.91</v>
      </c>
      <c r="P4047">
        <v>2.82</v>
      </c>
      <c r="Q4047">
        <v>3.4</v>
      </c>
      <c r="R4047">
        <v>5.37</v>
      </c>
      <c r="S4047">
        <v>15.11</v>
      </c>
      <c r="T4047">
        <v>5.55</v>
      </c>
      <c r="U4047">
        <v>1.88</v>
      </c>
      <c r="V4047">
        <v>1.66</v>
      </c>
      <c r="W4047">
        <v>71.55</v>
      </c>
      <c r="X4047">
        <v>11.72</v>
      </c>
      <c r="Y4047">
        <v>12.94</v>
      </c>
      <c r="Z4047">
        <v>20.61</v>
      </c>
      <c r="AA4047">
        <v>37.270000000000003</v>
      </c>
      <c r="AB4047">
        <v>10.67</v>
      </c>
      <c r="AC4047">
        <v>45.5</v>
      </c>
    </row>
    <row r="4048" spans="1:29" x14ac:dyDescent="0.2">
      <c r="A4048" t="s">
        <v>1018</v>
      </c>
      <c r="B4048" s="2" t="s">
        <v>5052</v>
      </c>
      <c r="C4048" s="2">
        <v>2</v>
      </c>
      <c r="D4048" s="2">
        <v>1</v>
      </c>
      <c r="E4048" s="2">
        <v>2</v>
      </c>
      <c r="F4048" s="1">
        <v>42958.556944444441</v>
      </c>
      <c r="G4048">
        <v>82.56</v>
      </c>
      <c r="H4048">
        <v>2.09</v>
      </c>
      <c r="I4048">
        <v>1.41</v>
      </c>
      <c r="J4048">
        <v>4.3600000000000003</v>
      </c>
      <c r="K4048">
        <v>2.0699999999999998</v>
      </c>
      <c r="L4048">
        <v>0.36</v>
      </c>
      <c r="M4048">
        <v>0.38</v>
      </c>
      <c r="N4048">
        <v>1.79</v>
      </c>
      <c r="O4048">
        <v>1.79</v>
      </c>
      <c r="P4048">
        <v>1.78</v>
      </c>
      <c r="Q4048">
        <v>2.1</v>
      </c>
      <c r="R4048">
        <v>8.26</v>
      </c>
      <c r="S4048">
        <v>13.04</v>
      </c>
      <c r="T4048">
        <v>5.54</v>
      </c>
      <c r="U4048">
        <v>1.79</v>
      </c>
      <c r="V4048">
        <v>1.56</v>
      </c>
      <c r="W4048">
        <v>68.83</v>
      </c>
      <c r="X4048">
        <v>9.16</v>
      </c>
      <c r="Y4048">
        <v>9.6</v>
      </c>
      <c r="Z4048">
        <v>15.02</v>
      </c>
      <c r="AA4048">
        <v>22.87</v>
      </c>
      <c r="AB4048">
        <v>6.83</v>
      </c>
      <c r="AC4048">
        <v>25.39</v>
      </c>
    </row>
    <row r="4049" spans="1:29" x14ac:dyDescent="0.2">
      <c r="A4049" t="s">
        <v>4061</v>
      </c>
      <c r="B4049" s="2" t="s">
        <v>4779</v>
      </c>
      <c r="C4049" s="2">
        <v>1</v>
      </c>
      <c r="D4049" s="2">
        <v>2</v>
      </c>
      <c r="E4049" s="2">
        <v>5</v>
      </c>
      <c r="F4049" s="1">
        <v>43283.626388888886</v>
      </c>
      <c r="G4049">
        <v>82.55</v>
      </c>
      <c r="H4049">
        <v>2.0699999999999998</v>
      </c>
      <c r="I4049">
        <v>1.28</v>
      </c>
      <c r="J4049">
        <v>3.36</v>
      </c>
      <c r="K4049">
        <v>2.2400000000000002</v>
      </c>
      <c r="L4049">
        <v>0.22</v>
      </c>
      <c r="M4049">
        <v>7.0000000000000007E-2</v>
      </c>
      <c r="N4049">
        <v>1.57</v>
      </c>
      <c r="O4049">
        <v>1.61</v>
      </c>
      <c r="P4049">
        <v>1.22</v>
      </c>
      <c r="Q4049">
        <v>1.39</v>
      </c>
      <c r="R4049">
        <v>10.33</v>
      </c>
      <c r="S4049">
        <v>10.65</v>
      </c>
      <c r="T4049">
        <v>4.3499999999999996</v>
      </c>
      <c r="U4049">
        <v>1.69</v>
      </c>
      <c r="V4049">
        <v>1.4</v>
      </c>
      <c r="W4049">
        <v>68.67</v>
      </c>
      <c r="X4049">
        <v>5.62</v>
      </c>
      <c r="Y4049">
        <v>7.12</v>
      </c>
      <c r="Z4049">
        <v>8.1</v>
      </c>
      <c r="AA4049">
        <v>20.5</v>
      </c>
      <c r="AB4049">
        <v>8.99</v>
      </c>
      <c r="AC4049">
        <v>15.96</v>
      </c>
    </row>
    <row r="4050" spans="1:29" x14ac:dyDescent="0.2">
      <c r="A4050" t="s">
        <v>3843</v>
      </c>
      <c r="B4050" s="2" t="s">
        <v>4934</v>
      </c>
      <c r="C4050" s="2">
        <v>1</v>
      </c>
      <c r="D4050" s="2">
        <v>1</v>
      </c>
      <c r="E4050" s="2">
        <v>5</v>
      </c>
      <c r="F4050" s="1">
        <v>43280.473611111112</v>
      </c>
      <c r="G4050">
        <v>82.55</v>
      </c>
      <c r="H4050">
        <v>1.77</v>
      </c>
      <c r="I4050">
        <v>1.1499999999999999</v>
      </c>
      <c r="J4050">
        <v>2.89</v>
      </c>
      <c r="K4050">
        <v>1.83</v>
      </c>
      <c r="L4050">
        <v>0.32</v>
      </c>
      <c r="M4050">
        <v>0.33</v>
      </c>
      <c r="N4050">
        <v>1.4</v>
      </c>
      <c r="O4050">
        <v>1.42</v>
      </c>
      <c r="P4050">
        <v>1.59</v>
      </c>
      <c r="Q4050">
        <v>2.0099999999999998</v>
      </c>
      <c r="R4050">
        <v>9.98</v>
      </c>
      <c r="S4050">
        <v>9.68</v>
      </c>
      <c r="T4050">
        <v>4.7699999999999996</v>
      </c>
      <c r="U4050">
        <v>1.48</v>
      </c>
      <c r="V4050">
        <v>1.32</v>
      </c>
      <c r="W4050">
        <v>71.59</v>
      </c>
      <c r="X4050">
        <v>6.48</v>
      </c>
      <c r="Y4050">
        <v>7.84</v>
      </c>
      <c r="Z4050">
        <v>7.94</v>
      </c>
      <c r="AA4050">
        <v>17.14</v>
      </c>
      <c r="AB4050">
        <v>8.24</v>
      </c>
      <c r="AC4050">
        <v>10.01</v>
      </c>
    </row>
    <row r="4051" spans="1:29" x14ac:dyDescent="0.2">
      <c r="A4051" t="s">
        <v>590</v>
      </c>
      <c r="B4051" s="2" t="s">
        <v>4874</v>
      </c>
      <c r="C4051" s="2">
        <v>1</v>
      </c>
      <c r="D4051" s="2">
        <v>2</v>
      </c>
      <c r="E4051" s="2">
        <v>1</v>
      </c>
      <c r="F4051" s="1">
        <v>42923.525694444441</v>
      </c>
      <c r="G4051">
        <v>82.55</v>
      </c>
      <c r="H4051">
        <v>1.91</v>
      </c>
      <c r="I4051">
        <v>1.29</v>
      </c>
      <c r="J4051">
        <v>2.58</v>
      </c>
      <c r="K4051">
        <v>2.2000000000000002</v>
      </c>
      <c r="L4051">
        <v>0.42</v>
      </c>
      <c r="M4051">
        <v>0.4</v>
      </c>
      <c r="N4051">
        <v>1.78</v>
      </c>
      <c r="O4051">
        <v>1.8</v>
      </c>
      <c r="P4051">
        <v>2.14</v>
      </c>
      <c r="Q4051">
        <v>2.5299999999999998</v>
      </c>
      <c r="R4051">
        <v>7.59</v>
      </c>
      <c r="S4051">
        <v>13.16</v>
      </c>
      <c r="T4051">
        <v>4.8600000000000003</v>
      </c>
      <c r="U4051">
        <v>1.78</v>
      </c>
      <c r="V4051">
        <v>1.53</v>
      </c>
      <c r="W4051">
        <v>71.22</v>
      </c>
      <c r="X4051">
        <v>7.52</v>
      </c>
      <c r="Y4051">
        <v>10</v>
      </c>
      <c r="Z4051">
        <v>12.36</v>
      </c>
      <c r="AA4051">
        <v>28.98</v>
      </c>
      <c r="AB4051">
        <v>10.23</v>
      </c>
      <c r="AC4051">
        <v>27.92</v>
      </c>
    </row>
    <row r="4052" spans="1:29" x14ac:dyDescent="0.2">
      <c r="A4052" t="s">
        <v>4474</v>
      </c>
      <c r="B4052" s="2" t="s">
        <v>5051</v>
      </c>
      <c r="C4052" s="2">
        <v>2</v>
      </c>
      <c r="D4052" s="2">
        <v>2</v>
      </c>
      <c r="E4052" s="2">
        <v>5</v>
      </c>
      <c r="F4052" s="1">
        <v>43297.601388888892</v>
      </c>
      <c r="G4052">
        <v>82.55</v>
      </c>
      <c r="H4052">
        <v>2.41</v>
      </c>
      <c r="I4052">
        <v>1.5</v>
      </c>
      <c r="J4052">
        <v>4.0199999999999996</v>
      </c>
      <c r="K4052">
        <v>2.2999999999999998</v>
      </c>
      <c r="L4052">
        <v>0.2</v>
      </c>
      <c r="M4052">
        <v>0.17</v>
      </c>
      <c r="N4052">
        <v>1.89</v>
      </c>
      <c r="O4052">
        <v>1.9</v>
      </c>
      <c r="P4052">
        <v>1.32</v>
      </c>
      <c r="Q4052">
        <v>1.31</v>
      </c>
      <c r="R4052">
        <v>9.74</v>
      </c>
      <c r="S4052">
        <v>13.05</v>
      </c>
      <c r="T4052">
        <v>5.16</v>
      </c>
      <c r="U4052">
        <v>1.91</v>
      </c>
      <c r="V4052">
        <v>1.61</v>
      </c>
      <c r="W4052">
        <v>68.760000000000005</v>
      </c>
      <c r="X4052">
        <v>6.37</v>
      </c>
      <c r="Y4052">
        <v>7.33</v>
      </c>
      <c r="Z4052">
        <v>11.58</v>
      </c>
      <c r="AA4052">
        <v>22.64</v>
      </c>
      <c r="AB4052">
        <v>9.7799999999999994</v>
      </c>
      <c r="AC4052">
        <v>19.350000000000001</v>
      </c>
    </row>
    <row r="4053" spans="1:29" x14ac:dyDescent="0.2">
      <c r="A4053" t="s">
        <v>3886</v>
      </c>
      <c r="B4053" s="2" t="s">
        <v>4975</v>
      </c>
      <c r="C4053" s="2">
        <v>2</v>
      </c>
      <c r="D4053" s="2">
        <v>1</v>
      </c>
      <c r="E4053" s="2">
        <v>5</v>
      </c>
      <c r="F4053" s="1">
        <v>43280.625</v>
      </c>
      <c r="G4053">
        <v>82.55</v>
      </c>
      <c r="H4053">
        <v>2.5</v>
      </c>
      <c r="I4053">
        <v>1.59</v>
      </c>
      <c r="J4053">
        <v>4.03</v>
      </c>
      <c r="K4053">
        <v>2.46</v>
      </c>
      <c r="L4053">
        <v>0.26</v>
      </c>
      <c r="M4053">
        <v>0.16</v>
      </c>
      <c r="N4053">
        <v>2.04</v>
      </c>
      <c r="O4053">
        <v>2.0299999999999998</v>
      </c>
      <c r="P4053">
        <v>1.5</v>
      </c>
      <c r="Q4053">
        <v>1.49</v>
      </c>
      <c r="R4053">
        <v>8.06</v>
      </c>
      <c r="S4053">
        <v>14.59</v>
      </c>
      <c r="T4053">
        <v>5.24</v>
      </c>
      <c r="U4053">
        <v>1.84</v>
      </c>
      <c r="V4053">
        <v>1.65</v>
      </c>
      <c r="W4053">
        <v>68.36</v>
      </c>
      <c r="X4053">
        <v>6.81</v>
      </c>
      <c r="Y4053">
        <v>8.33</v>
      </c>
      <c r="Z4053">
        <v>13.58</v>
      </c>
      <c r="AA4053">
        <v>25.44</v>
      </c>
      <c r="AB4053">
        <v>10.66</v>
      </c>
      <c r="AC4053">
        <v>26.3</v>
      </c>
    </row>
    <row r="4054" spans="1:29" x14ac:dyDescent="0.2">
      <c r="A4054" t="s">
        <v>4078</v>
      </c>
      <c r="B4054" s="2" t="s">
        <v>4756</v>
      </c>
      <c r="C4054" s="2">
        <v>1</v>
      </c>
      <c r="D4054" s="2">
        <v>2</v>
      </c>
      <c r="E4054" s="2">
        <v>5</v>
      </c>
      <c r="F4054" s="1">
        <v>43283.654166666667</v>
      </c>
      <c r="G4054">
        <v>82.55</v>
      </c>
      <c r="H4054">
        <v>2.33</v>
      </c>
      <c r="I4054">
        <v>1.44</v>
      </c>
      <c r="J4054">
        <v>4.62</v>
      </c>
      <c r="K4054">
        <v>2.29</v>
      </c>
      <c r="L4054">
        <v>0.22</v>
      </c>
      <c r="M4054">
        <v>0.14000000000000001</v>
      </c>
      <c r="N4054">
        <v>1.77</v>
      </c>
      <c r="O4054">
        <v>1.79</v>
      </c>
      <c r="P4054">
        <v>1.26</v>
      </c>
      <c r="Q4054">
        <v>1.0900000000000001</v>
      </c>
      <c r="R4054">
        <v>9.31</v>
      </c>
      <c r="S4054">
        <v>12.45</v>
      </c>
      <c r="T4054">
        <v>5.89</v>
      </c>
      <c r="U4054">
        <v>1.81</v>
      </c>
      <c r="V4054">
        <v>1.53</v>
      </c>
      <c r="W4054">
        <v>67.31</v>
      </c>
      <c r="X4054">
        <v>7.46</v>
      </c>
      <c r="Y4054">
        <v>9.26</v>
      </c>
      <c r="Z4054">
        <v>12.1</v>
      </c>
      <c r="AA4054">
        <v>21.42</v>
      </c>
      <c r="AB4054">
        <v>7.99</v>
      </c>
      <c r="AC4054">
        <v>24.87</v>
      </c>
    </row>
    <row r="4055" spans="1:29" x14ac:dyDescent="0.2">
      <c r="A4055" t="s">
        <v>1538</v>
      </c>
      <c r="B4055" s="2" t="s">
        <v>5100</v>
      </c>
      <c r="C4055" s="2">
        <v>2</v>
      </c>
      <c r="D4055" s="2">
        <v>2</v>
      </c>
      <c r="E4055" s="2">
        <v>2</v>
      </c>
      <c r="F4055" s="1">
        <v>42984.762499999997</v>
      </c>
      <c r="G4055">
        <v>82.54</v>
      </c>
      <c r="H4055">
        <v>2.0299999999999998</v>
      </c>
      <c r="I4055">
        <v>1.41</v>
      </c>
      <c r="J4055">
        <v>3.6</v>
      </c>
      <c r="K4055">
        <v>2.23</v>
      </c>
      <c r="L4055">
        <v>0.37</v>
      </c>
      <c r="M4055">
        <v>0.34</v>
      </c>
      <c r="N4055">
        <v>1.74</v>
      </c>
      <c r="O4055">
        <v>1.77</v>
      </c>
      <c r="P4055">
        <v>1.94</v>
      </c>
      <c r="Q4055">
        <v>2.54</v>
      </c>
      <c r="R4055">
        <v>8.1300000000000008</v>
      </c>
      <c r="S4055">
        <v>12.43</v>
      </c>
      <c r="T4055">
        <v>5.03</v>
      </c>
      <c r="U4055">
        <v>1.69</v>
      </c>
      <c r="V4055">
        <v>1.48</v>
      </c>
      <c r="W4055">
        <v>70.83</v>
      </c>
      <c r="X4055">
        <v>7.86</v>
      </c>
      <c r="Y4055">
        <v>8.4499999999999993</v>
      </c>
      <c r="Z4055">
        <v>13.72</v>
      </c>
      <c r="AA4055">
        <v>18.16</v>
      </c>
      <c r="AB4055">
        <v>8.33</v>
      </c>
      <c r="AC4055">
        <v>20.239999999999998</v>
      </c>
    </row>
    <row r="4056" spans="1:29" x14ac:dyDescent="0.2">
      <c r="A4056" t="s">
        <v>1879</v>
      </c>
      <c r="B4056" s="2" t="s">
        <v>4739</v>
      </c>
      <c r="C4056" s="2">
        <v>1</v>
      </c>
      <c r="D4056" s="2">
        <v>2</v>
      </c>
      <c r="E4056" s="2">
        <v>1</v>
      </c>
      <c r="F4056" s="1">
        <v>42990.665972222225</v>
      </c>
      <c r="G4056">
        <v>82.54</v>
      </c>
      <c r="H4056">
        <v>1.93</v>
      </c>
      <c r="I4056">
        <v>1.27</v>
      </c>
      <c r="J4056">
        <v>2.5499999999999998</v>
      </c>
      <c r="K4056">
        <v>1.94</v>
      </c>
      <c r="L4056">
        <v>0.24</v>
      </c>
      <c r="M4056">
        <v>0.27</v>
      </c>
      <c r="N4056">
        <v>1.73</v>
      </c>
      <c r="O4056">
        <v>1.74</v>
      </c>
      <c r="P4056">
        <v>1.43</v>
      </c>
      <c r="Q4056">
        <v>1.64</v>
      </c>
      <c r="R4056">
        <v>8.67</v>
      </c>
      <c r="S4056">
        <v>11.9</v>
      </c>
      <c r="T4056">
        <v>4.5199999999999996</v>
      </c>
      <c r="U4056">
        <v>1.49</v>
      </c>
      <c r="V4056">
        <v>1.52</v>
      </c>
      <c r="W4056">
        <v>70.680000000000007</v>
      </c>
      <c r="X4056">
        <v>6.73</v>
      </c>
      <c r="Y4056">
        <v>7.35</v>
      </c>
      <c r="Z4056">
        <v>10.55</v>
      </c>
      <c r="AA4056">
        <v>21.48</v>
      </c>
      <c r="AB4056">
        <v>9.75</v>
      </c>
      <c r="AC4056">
        <v>13.13</v>
      </c>
    </row>
    <row r="4057" spans="1:29" x14ac:dyDescent="0.2">
      <c r="A4057" t="s">
        <v>4592</v>
      </c>
      <c r="B4057" s="2" t="s">
        <v>5144</v>
      </c>
      <c r="C4057" s="2">
        <v>2</v>
      </c>
      <c r="D4057" s="2">
        <v>2</v>
      </c>
      <c r="E4057" s="2">
        <v>5</v>
      </c>
      <c r="F4057" s="1">
        <v>43304.654166666667</v>
      </c>
      <c r="G4057">
        <v>82.53</v>
      </c>
      <c r="H4057">
        <v>2.02</v>
      </c>
      <c r="I4057">
        <v>1.4</v>
      </c>
      <c r="J4057">
        <v>3.65</v>
      </c>
      <c r="K4057">
        <v>2.16</v>
      </c>
      <c r="L4057">
        <v>0.26</v>
      </c>
      <c r="M4057">
        <v>0.12</v>
      </c>
      <c r="N4057">
        <v>1.77</v>
      </c>
      <c r="O4057">
        <v>1.78</v>
      </c>
      <c r="P4057">
        <v>1.23</v>
      </c>
      <c r="Q4057">
        <v>1.1200000000000001</v>
      </c>
      <c r="R4057">
        <v>9.66</v>
      </c>
      <c r="S4057">
        <v>12.06</v>
      </c>
      <c r="T4057">
        <v>4.88</v>
      </c>
      <c r="U4057">
        <v>1.73</v>
      </c>
      <c r="V4057">
        <v>1.52</v>
      </c>
      <c r="W4057">
        <v>68.13</v>
      </c>
      <c r="X4057">
        <v>5.99</v>
      </c>
      <c r="Y4057">
        <v>7.19</v>
      </c>
      <c r="Z4057">
        <v>9.86</v>
      </c>
      <c r="AA4057">
        <v>20.079999999999998</v>
      </c>
      <c r="AB4057">
        <v>7.42</v>
      </c>
      <c r="AC4057">
        <v>15.95</v>
      </c>
    </row>
    <row r="4058" spans="1:29" x14ac:dyDescent="0.2">
      <c r="A4058" t="s">
        <v>1288</v>
      </c>
      <c r="B4058" s="2" t="s">
        <v>4981</v>
      </c>
      <c r="C4058" s="2">
        <v>2</v>
      </c>
      <c r="D4058" s="2">
        <v>1</v>
      </c>
      <c r="E4058" s="2">
        <v>2</v>
      </c>
      <c r="F4058" s="1">
        <v>42972.535416666666</v>
      </c>
      <c r="G4058">
        <v>82.53</v>
      </c>
      <c r="H4058">
        <v>1.86</v>
      </c>
      <c r="I4058">
        <v>1.5</v>
      </c>
      <c r="J4058">
        <v>3.74</v>
      </c>
      <c r="K4058">
        <v>1.9</v>
      </c>
      <c r="L4058">
        <v>0.42</v>
      </c>
      <c r="M4058">
        <v>0.45</v>
      </c>
      <c r="N4058">
        <v>1.78</v>
      </c>
      <c r="O4058">
        <v>1.74</v>
      </c>
      <c r="P4058">
        <v>1.83</v>
      </c>
      <c r="Q4058">
        <v>2.5</v>
      </c>
      <c r="R4058">
        <v>9.42</v>
      </c>
      <c r="S4058">
        <v>12.38</v>
      </c>
      <c r="T4058">
        <v>4.24</v>
      </c>
      <c r="U4058">
        <v>1.49</v>
      </c>
      <c r="V4058">
        <v>1.48</v>
      </c>
      <c r="W4058">
        <v>71.34</v>
      </c>
      <c r="X4058">
        <v>6</v>
      </c>
      <c r="Y4058">
        <v>6.42</v>
      </c>
      <c r="Z4058">
        <v>12.23</v>
      </c>
      <c r="AA4058">
        <v>13.25</v>
      </c>
      <c r="AB4058">
        <v>5.8</v>
      </c>
      <c r="AC4058">
        <v>14.1</v>
      </c>
    </row>
    <row r="4059" spans="1:29" x14ac:dyDescent="0.2">
      <c r="A4059" t="s">
        <v>3940</v>
      </c>
      <c r="B4059" s="2" t="s">
        <v>5116</v>
      </c>
      <c r="C4059" s="2">
        <v>2</v>
      </c>
      <c r="D4059" s="2">
        <v>1</v>
      </c>
      <c r="E4059" s="2">
        <v>5</v>
      </c>
      <c r="F4059" s="1">
        <v>43283.452777777777</v>
      </c>
      <c r="G4059">
        <v>82.52</v>
      </c>
      <c r="H4059">
        <v>2.21</v>
      </c>
      <c r="I4059">
        <v>1.34</v>
      </c>
      <c r="J4059">
        <v>3.41</v>
      </c>
      <c r="K4059">
        <v>2.2400000000000002</v>
      </c>
      <c r="L4059">
        <v>0.26</v>
      </c>
      <c r="M4059">
        <v>0.22</v>
      </c>
      <c r="N4059">
        <v>1.74</v>
      </c>
      <c r="O4059">
        <v>1.76</v>
      </c>
      <c r="P4059">
        <v>1.45</v>
      </c>
      <c r="Q4059">
        <v>1.71</v>
      </c>
      <c r="R4059">
        <v>8.56</v>
      </c>
      <c r="S4059">
        <v>12.4</v>
      </c>
      <c r="T4059">
        <v>5.3</v>
      </c>
      <c r="U4059">
        <v>1.75</v>
      </c>
      <c r="V4059">
        <v>1.49</v>
      </c>
      <c r="W4059">
        <v>69.31</v>
      </c>
      <c r="X4059">
        <v>6.61</v>
      </c>
      <c r="Y4059">
        <v>9.11</v>
      </c>
      <c r="Z4059">
        <v>10.55</v>
      </c>
      <c r="AA4059">
        <v>23.86</v>
      </c>
      <c r="AB4059">
        <v>9.9700000000000006</v>
      </c>
      <c r="AC4059">
        <v>20.5</v>
      </c>
    </row>
    <row r="4060" spans="1:29" x14ac:dyDescent="0.2">
      <c r="A4060" t="s">
        <v>855</v>
      </c>
      <c r="B4060" s="2" t="s">
        <v>4924</v>
      </c>
      <c r="C4060" s="2">
        <v>1</v>
      </c>
      <c r="D4060" s="2">
        <v>2</v>
      </c>
      <c r="E4060" s="2">
        <v>1</v>
      </c>
      <c r="F4060" s="1">
        <v>42950.55972222222</v>
      </c>
      <c r="G4060">
        <v>82.52</v>
      </c>
      <c r="H4060">
        <v>2.0299999999999998</v>
      </c>
      <c r="I4060">
        <v>1.6</v>
      </c>
      <c r="J4060">
        <v>2.84</v>
      </c>
      <c r="K4060">
        <v>2.25</v>
      </c>
      <c r="L4060">
        <v>0.49</v>
      </c>
      <c r="M4060">
        <v>0.52</v>
      </c>
      <c r="N4060">
        <v>2.1</v>
      </c>
      <c r="O4060">
        <v>2.0499999999999998</v>
      </c>
      <c r="P4060">
        <v>2.27</v>
      </c>
      <c r="Q4060">
        <v>2.81</v>
      </c>
      <c r="R4060">
        <v>6.11</v>
      </c>
      <c r="S4060">
        <v>15.57</v>
      </c>
      <c r="T4060">
        <v>3.86</v>
      </c>
      <c r="U4060">
        <v>1.67</v>
      </c>
      <c r="V4060">
        <v>1.65</v>
      </c>
      <c r="W4060">
        <v>72.02</v>
      </c>
      <c r="X4060">
        <v>6.73</v>
      </c>
      <c r="Y4060">
        <v>6.83</v>
      </c>
      <c r="Z4060">
        <v>15.98</v>
      </c>
      <c r="AA4060">
        <v>21.97</v>
      </c>
      <c r="AB4060">
        <v>8.3800000000000008</v>
      </c>
      <c r="AC4060">
        <v>22.77</v>
      </c>
    </row>
    <row r="4061" spans="1:29" x14ac:dyDescent="0.2">
      <c r="A4061" t="s">
        <v>4292</v>
      </c>
      <c r="B4061" s="2" t="s">
        <v>5101</v>
      </c>
      <c r="C4061" s="2">
        <v>2</v>
      </c>
      <c r="D4061" s="2">
        <v>2</v>
      </c>
      <c r="E4061" s="2">
        <v>5</v>
      </c>
      <c r="F4061" s="1">
        <v>43286.581944444442</v>
      </c>
      <c r="G4061">
        <v>82.51</v>
      </c>
      <c r="H4061">
        <v>2.5</v>
      </c>
      <c r="I4061">
        <v>1.5</v>
      </c>
      <c r="J4061">
        <v>4.13</v>
      </c>
      <c r="K4061">
        <v>2.38</v>
      </c>
      <c r="L4061">
        <v>0.19</v>
      </c>
      <c r="M4061">
        <v>0.18</v>
      </c>
      <c r="N4061">
        <v>1.91</v>
      </c>
      <c r="O4061">
        <v>1.92</v>
      </c>
      <c r="P4061">
        <v>1.34</v>
      </c>
      <c r="Q4061">
        <v>1.53</v>
      </c>
      <c r="R4061">
        <v>9.7100000000000009</v>
      </c>
      <c r="S4061">
        <v>13.56</v>
      </c>
      <c r="T4061">
        <v>5.55</v>
      </c>
      <c r="U4061">
        <v>1.95</v>
      </c>
      <c r="V4061">
        <v>1.62</v>
      </c>
      <c r="W4061">
        <v>67.11</v>
      </c>
      <c r="X4061">
        <v>7.27</v>
      </c>
      <c r="Y4061">
        <v>8.6300000000000008</v>
      </c>
      <c r="Z4061">
        <v>13.57</v>
      </c>
      <c r="AA4061">
        <v>23.61</v>
      </c>
      <c r="AB4061">
        <v>8.08</v>
      </c>
      <c r="AC4061">
        <v>24.36</v>
      </c>
    </row>
    <row r="4062" spans="1:29" x14ac:dyDescent="0.2">
      <c r="A4062" t="s">
        <v>4533</v>
      </c>
      <c r="B4062" s="2" t="s">
        <v>4862</v>
      </c>
      <c r="C4062" s="2">
        <v>1</v>
      </c>
      <c r="D4062" s="2">
        <v>1</v>
      </c>
      <c r="E4062" s="2">
        <v>5</v>
      </c>
      <c r="F4062" s="1">
        <v>43304.566666666666</v>
      </c>
      <c r="G4062">
        <v>82.51</v>
      </c>
      <c r="H4062">
        <v>2.16</v>
      </c>
      <c r="I4062">
        <v>1.42</v>
      </c>
      <c r="J4062">
        <v>3.56</v>
      </c>
      <c r="K4062">
        <v>2.08</v>
      </c>
      <c r="L4062">
        <v>0.23</v>
      </c>
      <c r="M4062">
        <v>0.22</v>
      </c>
      <c r="N4062">
        <v>1.84</v>
      </c>
      <c r="O4062">
        <v>1.87</v>
      </c>
      <c r="P4062">
        <v>1.33</v>
      </c>
      <c r="Q4062">
        <v>1.56</v>
      </c>
      <c r="R4062">
        <v>9.58</v>
      </c>
      <c r="S4062">
        <v>12.73</v>
      </c>
      <c r="T4062">
        <v>5.25</v>
      </c>
      <c r="U4062">
        <v>1.74</v>
      </c>
      <c r="V4062">
        <v>1.56</v>
      </c>
      <c r="W4062">
        <v>68.930000000000007</v>
      </c>
      <c r="X4062">
        <v>5.9</v>
      </c>
      <c r="Y4062">
        <v>7.19</v>
      </c>
      <c r="Z4062">
        <v>11.17</v>
      </c>
      <c r="AA4062">
        <v>18.489999999999998</v>
      </c>
      <c r="AB4062">
        <v>7.8</v>
      </c>
      <c r="AC4062">
        <v>16.16</v>
      </c>
    </row>
    <row r="4063" spans="1:29" x14ac:dyDescent="0.2">
      <c r="A4063" t="s">
        <v>3631</v>
      </c>
      <c r="B4063" s="2" t="s">
        <v>5014</v>
      </c>
      <c r="C4063" s="2">
        <v>2</v>
      </c>
      <c r="D4063" s="2">
        <v>1</v>
      </c>
      <c r="E4063" s="2">
        <v>4</v>
      </c>
      <c r="F4063" s="1">
        <v>43216.587500000001</v>
      </c>
      <c r="G4063">
        <v>82.51</v>
      </c>
      <c r="H4063">
        <v>2.1800000000000002</v>
      </c>
      <c r="I4063">
        <v>1.22</v>
      </c>
      <c r="J4063">
        <v>1.19</v>
      </c>
      <c r="K4063">
        <v>2.83</v>
      </c>
      <c r="L4063">
        <v>0.66</v>
      </c>
      <c r="M4063">
        <v>0.28000000000000003</v>
      </c>
      <c r="N4063">
        <v>1.88</v>
      </c>
      <c r="O4063">
        <v>1.84</v>
      </c>
      <c r="P4063">
        <v>3.44</v>
      </c>
      <c r="Q4063">
        <v>3.53</v>
      </c>
      <c r="R4063">
        <v>1.84</v>
      </c>
      <c r="S4063">
        <v>16</v>
      </c>
      <c r="T4063">
        <v>4.28</v>
      </c>
      <c r="U4063">
        <v>2.4900000000000002</v>
      </c>
      <c r="V4063">
        <v>1.74</v>
      </c>
      <c r="W4063">
        <v>75.099999999999994</v>
      </c>
      <c r="X4063">
        <v>18.5</v>
      </c>
      <c r="Y4063">
        <v>26.28</v>
      </c>
      <c r="Z4063">
        <v>36.36</v>
      </c>
      <c r="AA4063">
        <v>76.61</v>
      </c>
      <c r="AB4063">
        <v>19</v>
      </c>
      <c r="AC4063">
        <v>77.53</v>
      </c>
    </row>
    <row r="4064" spans="1:29" x14ac:dyDescent="0.2">
      <c r="A4064" t="s">
        <v>4252</v>
      </c>
      <c r="B4064" s="2" t="s">
        <v>5150</v>
      </c>
      <c r="C4064" s="2">
        <v>2</v>
      </c>
      <c r="D4064" s="2">
        <v>2</v>
      </c>
      <c r="E4064" s="2">
        <v>5</v>
      </c>
      <c r="F4064" s="1">
        <v>43286.529166666667</v>
      </c>
      <c r="G4064">
        <v>82.51</v>
      </c>
      <c r="H4064">
        <v>2.35</v>
      </c>
      <c r="I4064">
        <v>1.41</v>
      </c>
      <c r="J4064">
        <v>3.94</v>
      </c>
      <c r="K4064">
        <v>2.31</v>
      </c>
      <c r="L4064">
        <v>0.2</v>
      </c>
      <c r="M4064">
        <v>0.18</v>
      </c>
      <c r="N4064">
        <v>1.8</v>
      </c>
      <c r="O4064">
        <v>1.8</v>
      </c>
      <c r="P4064">
        <v>1.33</v>
      </c>
      <c r="Q4064">
        <v>1.5</v>
      </c>
      <c r="R4064">
        <v>9.0299999999999994</v>
      </c>
      <c r="S4064">
        <v>12.64</v>
      </c>
      <c r="T4064">
        <v>5.22</v>
      </c>
      <c r="U4064">
        <v>1.87</v>
      </c>
      <c r="V4064">
        <v>1.55</v>
      </c>
      <c r="W4064">
        <v>69.02</v>
      </c>
      <c r="X4064">
        <v>6.68</v>
      </c>
      <c r="Y4064">
        <v>9.2799999999999994</v>
      </c>
      <c r="Z4064">
        <v>11.32</v>
      </c>
      <c r="AA4064">
        <v>23.92</v>
      </c>
      <c r="AB4064">
        <v>10.34</v>
      </c>
      <c r="AC4064">
        <v>19.670000000000002</v>
      </c>
    </row>
    <row r="4065" spans="1:29" x14ac:dyDescent="0.2">
      <c r="A4065" t="s">
        <v>1710</v>
      </c>
      <c r="B4065" s="2" t="s">
        <v>4741</v>
      </c>
      <c r="C4065" s="2">
        <v>1</v>
      </c>
      <c r="D4065" s="2">
        <v>1</v>
      </c>
      <c r="E4065" s="2">
        <v>2</v>
      </c>
      <c r="F4065" s="1">
        <v>42990.418749999997</v>
      </c>
      <c r="G4065">
        <v>82.51</v>
      </c>
      <c r="H4065">
        <v>2</v>
      </c>
      <c r="I4065">
        <v>1.4</v>
      </c>
      <c r="J4065">
        <v>3.13</v>
      </c>
      <c r="K4065">
        <v>2.0499999999999998</v>
      </c>
      <c r="L4065">
        <v>0.38</v>
      </c>
      <c r="M4065">
        <v>0.38</v>
      </c>
      <c r="N4065">
        <v>1.69</v>
      </c>
      <c r="O4065">
        <v>1.68</v>
      </c>
      <c r="P4065">
        <v>1.8</v>
      </c>
      <c r="Q4065">
        <v>2.27</v>
      </c>
      <c r="R4065">
        <v>9.0299999999999994</v>
      </c>
      <c r="S4065">
        <v>12.05</v>
      </c>
      <c r="T4065">
        <v>3.81</v>
      </c>
      <c r="U4065">
        <v>1.67</v>
      </c>
      <c r="V4065">
        <v>1.48</v>
      </c>
      <c r="W4065">
        <v>71.040000000000006</v>
      </c>
      <c r="X4065">
        <v>5.27</v>
      </c>
      <c r="Y4065">
        <v>6.17</v>
      </c>
      <c r="Z4065">
        <v>11.36</v>
      </c>
      <c r="AA4065">
        <v>17.82</v>
      </c>
      <c r="AB4065">
        <v>6.92</v>
      </c>
      <c r="AC4065">
        <v>11.92</v>
      </c>
    </row>
    <row r="4066" spans="1:29" x14ac:dyDescent="0.2">
      <c r="A4066" t="s">
        <v>788</v>
      </c>
      <c r="B4066" s="2" t="s">
        <v>5174</v>
      </c>
      <c r="C4066" s="2">
        <v>2</v>
      </c>
      <c r="D4066" s="2">
        <v>1</v>
      </c>
      <c r="E4066" s="2">
        <v>1</v>
      </c>
      <c r="F4066" s="1">
        <v>42948.55972222222</v>
      </c>
      <c r="G4066">
        <v>82.51</v>
      </c>
      <c r="H4066">
        <v>1.75</v>
      </c>
      <c r="I4066">
        <v>1.34</v>
      </c>
      <c r="J4066">
        <v>3.11</v>
      </c>
      <c r="K4066">
        <v>1.99</v>
      </c>
      <c r="L4066">
        <v>0.43</v>
      </c>
      <c r="M4066">
        <v>0.47</v>
      </c>
      <c r="N4066">
        <v>1.65</v>
      </c>
      <c r="O4066">
        <v>1.65</v>
      </c>
      <c r="P4066">
        <v>1.88</v>
      </c>
      <c r="Q4066">
        <v>2.38</v>
      </c>
      <c r="R4066">
        <v>7.82</v>
      </c>
      <c r="S4066">
        <v>12.01</v>
      </c>
      <c r="T4066">
        <v>4.43</v>
      </c>
      <c r="U4066">
        <v>1.45</v>
      </c>
      <c r="V4066">
        <v>1.43</v>
      </c>
      <c r="W4066">
        <v>71.06</v>
      </c>
      <c r="X4066">
        <v>5.78</v>
      </c>
      <c r="Y4066">
        <v>7.23</v>
      </c>
      <c r="Z4066">
        <v>11.49</v>
      </c>
      <c r="AA4066">
        <v>17.47</v>
      </c>
      <c r="AB4066">
        <v>6.56</v>
      </c>
      <c r="AC4066">
        <v>13.89</v>
      </c>
    </row>
    <row r="4067" spans="1:29" x14ac:dyDescent="0.2">
      <c r="A4067" t="s">
        <v>1694</v>
      </c>
      <c r="B4067" s="2" t="s">
        <v>5143</v>
      </c>
      <c r="C4067" s="2">
        <v>2</v>
      </c>
      <c r="D4067" s="2">
        <v>1</v>
      </c>
      <c r="E4067" s="2">
        <v>2</v>
      </c>
      <c r="F4067" s="1">
        <v>42989.679861111108</v>
      </c>
      <c r="G4067">
        <v>82.51</v>
      </c>
      <c r="H4067">
        <v>1.95</v>
      </c>
      <c r="I4067">
        <v>1.41</v>
      </c>
      <c r="J4067">
        <v>3.65</v>
      </c>
      <c r="K4067">
        <v>1.97</v>
      </c>
      <c r="L4067">
        <v>0.33</v>
      </c>
      <c r="M4067">
        <v>0.34</v>
      </c>
      <c r="N4067">
        <v>1.69</v>
      </c>
      <c r="O4067">
        <v>1.69</v>
      </c>
      <c r="P4067">
        <v>1.55</v>
      </c>
      <c r="Q4067">
        <v>1.92</v>
      </c>
      <c r="R4067">
        <v>9.74</v>
      </c>
      <c r="S4067">
        <v>11.75</v>
      </c>
      <c r="T4067">
        <v>4.4800000000000004</v>
      </c>
      <c r="U4067">
        <v>1.57</v>
      </c>
      <c r="V4067">
        <v>1.47</v>
      </c>
      <c r="W4067">
        <v>70.45</v>
      </c>
      <c r="X4067">
        <v>5.32</v>
      </c>
      <c r="Y4067">
        <v>6.49</v>
      </c>
      <c r="Z4067">
        <v>9.81</v>
      </c>
      <c r="AA4067">
        <v>14.94</v>
      </c>
      <c r="AB4067">
        <v>6.15</v>
      </c>
      <c r="AC4067">
        <v>10.88</v>
      </c>
    </row>
    <row r="4068" spans="1:29" x14ac:dyDescent="0.2">
      <c r="A4068" t="s">
        <v>4384</v>
      </c>
      <c r="B4068" s="2" t="s">
        <v>4830</v>
      </c>
      <c r="C4068" s="2">
        <v>1</v>
      </c>
      <c r="D4068" s="2">
        <v>2</v>
      </c>
      <c r="E4068" s="2">
        <v>5</v>
      </c>
      <c r="F4068" s="1">
        <v>43291.558333333334</v>
      </c>
      <c r="G4068">
        <v>82.5</v>
      </c>
      <c r="H4068">
        <v>2.04</v>
      </c>
      <c r="I4068">
        <v>1.37</v>
      </c>
      <c r="J4068">
        <v>3.45</v>
      </c>
      <c r="K4068">
        <v>2.02</v>
      </c>
      <c r="L4068">
        <v>0.27</v>
      </c>
      <c r="M4068">
        <v>0.15</v>
      </c>
      <c r="N4068">
        <v>1.83</v>
      </c>
      <c r="O4068">
        <v>1.82</v>
      </c>
      <c r="P4068">
        <v>1.45</v>
      </c>
      <c r="Q4068">
        <v>1.53</v>
      </c>
      <c r="R4068">
        <v>8.76</v>
      </c>
      <c r="S4068">
        <v>12.87</v>
      </c>
      <c r="T4068">
        <v>4.8499999999999996</v>
      </c>
      <c r="U4068">
        <v>1.62</v>
      </c>
      <c r="V4068">
        <v>1.51</v>
      </c>
      <c r="W4068">
        <v>70.319999999999993</v>
      </c>
      <c r="X4068">
        <v>7.25</v>
      </c>
      <c r="Y4068">
        <v>8.76</v>
      </c>
      <c r="Z4068">
        <v>10.23</v>
      </c>
      <c r="AA4068">
        <v>26.8</v>
      </c>
      <c r="AB4068">
        <v>13.88</v>
      </c>
      <c r="AC4068">
        <v>22.2</v>
      </c>
    </row>
    <row r="4069" spans="1:29" x14ac:dyDescent="0.2">
      <c r="A4069" t="s">
        <v>4694</v>
      </c>
      <c r="B4069" s="2" t="s">
        <v>4799</v>
      </c>
      <c r="C4069" s="2">
        <v>1</v>
      </c>
      <c r="D4069" s="2">
        <v>2</v>
      </c>
      <c r="E4069" s="2">
        <v>5</v>
      </c>
      <c r="F4069" s="1">
        <v>43307.581944444442</v>
      </c>
      <c r="G4069">
        <v>82.5</v>
      </c>
      <c r="H4069">
        <v>2.66</v>
      </c>
      <c r="I4069">
        <v>1.57</v>
      </c>
      <c r="J4069">
        <v>3.5</v>
      </c>
      <c r="K4069">
        <v>2.64</v>
      </c>
      <c r="L4069">
        <v>0.14000000000000001</v>
      </c>
      <c r="M4069">
        <v>7.0000000000000007E-2</v>
      </c>
      <c r="N4069">
        <v>1.96</v>
      </c>
      <c r="O4069">
        <v>1.93</v>
      </c>
      <c r="P4069">
        <v>1.0900000000000001</v>
      </c>
      <c r="Q4069">
        <v>0.83</v>
      </c>
      <c r="R4069">
        <v>10.07</v>
      </c>
      <c r="S4069">
        <v>12.99</v>
      </c>
      <c r="T4069">
        <v>4.21</v>
      </c>
      <c r="U4069">
        <v>2.2799999999999998</v>
      </c>
      <c r="V4069">
        <v>1.64</v>
      </c>
      <c r="W4069">
        <v>67.58</v>
      </c>
      <c r="X4069">
        <v>5.63</v>
      </c>
      <c r="Y4069">
        <v>7.18</v>
      </c>
      <c r="Z4069">
        <v>12.22</v>
      </c>
      <c r="AA4069">
        <v>23.64</v>
      </c>
      <c r="AB4069">
        <v>9.27</v>
      </c>
      <c r="AC4069">
        <v>18.29</v>
      </c>
    </row>
    <row r="4070" spans="1:29" x14ac:dyDescent="0.2">
      <c r="A4070" t="s">
        <v>103</v>
      </c>
      <c r="B4070" s="2" t="s">
        <v>4714</v>
      </c>
      <c r="C4070" s="2">
        <v>1</v>
      </c>
      <c r="D4070" s="2">
        <v>1</v>
      </c>
      <c r="E4070" s="2">
        <v>1</v>
      </c>
      <c r="F4070" s="1">
        <v>42899.490277777775</v>
      </c>
      <c r="G4070">
        <v>82.5</v>
      </c>
      <c r="H4070">
        <v>1.6</v>
      </c>
      <c r="I4070">
        <v>1.21</v>
      </c>
      <c r="J4070">
        <v>1.75</v>
      </c>
      <c r="K4070">
        <v>2.0499999999999998</v>
      </c>
      <c r="L4070">
        <v>0.56999999999999995</v>
      </c>
      <c r="M4070">
        <v>0.63</v>
      </c>
      <c r="N4070">
        <v>1.69</v>
      </c>
      <c r="O4070">
        <v>1.69</v>
      </c>
      <c r="P4070">
        <v>2.64</v>
      </c>
      <c r="Q4070">
        <v>3.5</v>
      </c>
      <c r="R4070">
        <v>6.3</v>
      </c>
      <c r="S4070">
        <v>13.31</v>
      </c>
      <c r="T4070">
        <v>4.6399999999999997</v>
      </c>
      <c r="U4070">
        <v>1.5</v>
      </c>
      <c r="V4070">
        <v>1.45</v>
      </c>
      <c r="W4070">
        <v>73.38</v>
      </c>
      <c r="X4070">
        <v>8.0299999999999994</v>
      </c>
      <c r="Y4070">
        <v>10.33</v>
      </c>
      <c r="Z4070">
        <v>13.4</v>
      </c>
      <c r="AA4070">
        <v>29.93</v>
      </c>
      <c r="AB4070">
        <v>10.58</v>
      </c>
      <c r="AC4070">
        <v>26.07</v>
      </c>
    </row>
    <row r="4071" spans="1:29" x14ac:dyDescent="0.2">
      <c r="A4071" t="s">
        <v>3613</v>
      </c>
      <c r="B4071" s="2" t="s">
        <v>5002</v>
      </c>
      <c r="C4071" s="2">
        <v>2</v>
      </c>
      <c r="D4071" s="2">
        <v>1</v>
      </c>
      <c r="E4071" s="2">
        <v>4</v>
      </c>
      <c r="F4071" s="1">
        <v>43216.573611111111</v>
      </c>
      <c r="G4071">
        <v>82.5</v>
      </c>
      <c r="H4071">
        <v>2.15</v>
      </c>
      <c r="I4071">
        <v>1.27</v>
      </c>
      <c r="J4071">
        <v>1.18</v>
      </c>
      <c r="K4071">
        <v>2.79</v>
      </c>
      <c r="L4071">
        <v>0.66</v>
      </c>
      <c r="M4071">
        <v>0.41</v>
      </c>
      <c r="N4071">
        <v>1.91</v>
      </c>
      <c r="O4071">
        <v>1.88</v>
      </c>
      <c r="P4071">
        <v>3.47</v>
      </c>
      <c r="Q4071">
        <v>4.25</v>
      </c>
      <c r="R4071">
        <v>3.38</v>
      </c>
      <c r="S4071">
        <v>15.87</v>
      </c>
      <c r="T4071">
        <v>4.2300000000000004</v>
      </c>
      <c r="U4071">
        <v>2.52</v>
      </c>
      <c r="V4071">
        <v>1.74</v>
      </c>
      <c r="W4071">
        <v>75.84</v>
      </c>
      <c r="X4071">
        <v>16.34</v>
      </c>
      <c r="Y4071">
        <v>20.53</v>
      </c>
      <c r="Z4071">
        <v>34.549999999999997</v>
      </c>
      <c r="AA4071">
        <v>61.09</v>
      </c>
      <c r="AB4071">
        <v>14.01</v>
      </c>
      <c r="AC4071">
        <v>59.45</v>
      </c>
    </row>
    <row r="4072" spans="1:29" x14ac:dyDescent="0.2">
      <c r="A4072" t="s">
        <v>3973</v>
      </c>
      <c r="B4072" s="2" t="s">
        <v>4800</v>
      </c>
      <c r="C4072" s="2">
        <v>1</v>
      </c>
      <c r="D4072" s="2">
        <v>2</v>
      </c>
      <c r="E4072" s="2">
        <v>5</v>
      </c>
      <c r="F4072" s="1">
        <v>43283.490277777775</v>
      </c>
      <c r="G4072">
        <v>82.49</v>
      </c>
      <c r="H4072">
        <v>2.39</v>
      </c>
      <c r="I4072">
        <v>1.39</v>
      </c>
      <c r="J4072">
        <v>4.01</v>
      </c>
      <c r="K4072">
        <v>2.3199999999999998</v>
      </c>
      <c r="L4072">
        <v>0.27</v>
      </c>
      <c r="M4072">
        <v>0.19</v>
      </c>
      <c r="N4072">
        <v>1.76</v>
      </c>
      <c r="O4072">
        <v>1.79</v>
      </c>
      <c r="P4072">
        <v>1.55</v>
      </c>
      <c r="Q4072">
        <v>1.51</v>
      </c>
      <c r="R4072">
        <v>8.91</v>
      </c>
      <c r="S4072">
        <v>12.6</v>
      </c>
      <c r="T4072">
        <v>5.62</v>
      </c>
      <c r="U4072">
        <v>2.0699999999999998</v>
      </c>
      <c r="V4072">
        <v>1.57</v>
      </c>
      <c r="W4072">
        <v>69.069999999999993</v>
      </c>
      <c r="X4072">
        <v>7.36</v>
      </c>
      <c r="Y4072">
        <v>9.23</v>
      </c>
      <c r="Z4072">
        <v>13</v>
      </c>
      <c r="AA4072">
        <v>23.96</v>
      </c>
      <c r="AB4072">
        <v>8.99</v>
      </c>
      <c r="AC4072">
        <v>22.21</v>
      </c>
    </row>
    <row r="4073" spans="1:29" x14ac:dyDescent="0.2">
      <c r="A4073" t="s">
        <v>4409</v>
      </c>
      <c r="B4073" s="2" t="s">
        <v>4736</v>
      </c>
      <c r="C4073" s="2">
        <v>1</v>
      </c>
      <c r="D4073" s="2">
        <v>2</v>
      </c>
      <c r="E4073" s="2">
        <v>5</v>
      </c>
      <c r="F4073" s="1">
        <v>43291.587500000001</v>
      </c>
      <c r="G4073">
        <v>82.49</v>
      </c>
      <c r="H4073">
        <v>2.23</v>
      </c>
      <c r="I4073">
        <v>1.51</v>
      </c>
      <c r="J4073">
        <v>4.58</v>
      </c>
      <c r="K4073">
        <v>2.1800000000000002</v>
      </c>
      <c r="L4073">
        <v>0.26</v>
      </c>
      <c r="M4073">
        <v>0.12</v>
      </c>
      <c r="N4073">
        <v>1.98</v>
      </c>
      <c r="O4073">
        <v>1.99</v>
      </c>
      <c r="P4073">
        <v>1.61</v>
      </c>
      <c r="Q4073">
        <v>1.56</v>
      </c>
      <c r="R4073">
        <v>7.99</v>
      </c>
      <c r="S4073">
        <v>14.2</v>
      </c>
      <c r="T4073">
        <v>6.2</v>
      </c>
      <c r="U4073">
        <v>1.74</v>
      </c>
      <c r="V4073">
        <v>1.63</v>
      </c>
      <c r="W4073">
        <v>68.48</v>
      </c>
      <c r="X4073">
        <v>10.51</v>
      </c>
      <c r="Y4073">
        <v>9.81</v>
      </c>
      <c r="Z4073">
        <v>14.94</v>
      </c>
      <c r="AA4073">
        <v>25.02</v>
      </c>
      <c r="AB4073">
        <v>10.77</v>
      </c>
      <c r="AC4073">
        <v>36.369999999999997</v>
      </c>
    </row>
    <row r="4074" spans="1:29" x14ac:dyDescent="0.2">
      <c r="A4074" t="s">
        <v>4565</v>
      </c>
      <c r="B4074" s="2" t="s">
        <v>5139</v>
      </c>
      <c r="C4074" s="2">
        <v>2</v>
      </c>
      <c r="D4074" s="2">
        <v>2</v>
      </c>
      <c r="E4074" s="2">
        <v>5</v>
      </c>
      <c r="F4074" s="1">
        <v>43304.616666666669</v>
      </c>
      <c r="G4074">
        <v>82.49</v>
      </c>
      <c r="H4074">
        <v>2.09</v>
      </c>
      <c r="I4074">
        <v>1.25</v>
      </c>
      <c r="J4074">
        <v>3.8</v>
      </c>
      <c r="K4074">
        <v>2.0499999999999998</v>
      </c>
      <c r="L4074">
        <v>0.17</v>
      </c>
      <c r="M4074">
        <v>0.11</v>
      </c>
      <c r="N4074">
        <v>1.55</v>
      </c>
      <c r="O4074">
        <v>1.58</v>
      </c>
      <c r="P4074">
        <v>1.1100000000000001</v>
      </c>
      <c r="Q4074">
        <v>1.44</v>
      </c>
      <c r="R4074">
        <v>11.04</v>
      </c>
      <c r="S4074">
        <v>10.31</v>
      </c>
      <c r="T4074">
        <v>5.27</v>
      </c>
      <c r="U4074">
        <v>1.61</v>
      </c>
      <c r="V4074">
        <v>1.44</v>
      </c>
      <c r="W4074">
        <v>68.150000000000006</v>
      </c>
      <c r="X4074">
        <v>7.82</v>
      </c>
      <c r="Y4074">
        <v>9.56</v>
      </c>
      <c r="Z4074">
        <v>10.71</v>
      </c>
      <c r="AA4074">
        <v>20.100000000000001</v>
      </c>
      <c r="AB4074">
        <v>7.97</v>
      </c>
      <c r="AC4074">
        <v>18.02</v>
      </c>
    </row>
    <row r="4075" spans="1:29" x14ac:dyDescent="0.2">
      <c r="A4075" t="s">
        <v>1632</v>
      </c>
      <c r="B4075" s="2" t="s">
        <v>4775</v>
      </c>
      <c r="C4075" s="2">
        <v>1</v>
      </c>
      <c r="D4075" s="2">
        <v>2</v>
      </c>
      <c r="E4075" s="2">
        <v>2</v>
      </c>
      <c r="F4075" s="1">
        <v>42989.57916666667</v>
      </c>
      <c r="G4075">
        <v>82.49</v>
      </c>
      <c r="H4075">
        <v>1.93</v>
      </c>
      <c r="I4075">
        <v>1.4</v>
      </c>
      <c r="J4075">
        <v>4.08</v>
      </c>
      <c r="K4075">
        <v>1.84</v>
      </c>
      <c r="L4075">
        <v>0.37</v>
      </c>
      <c r="M4075">
        <v>0.33</v>
      </c>
      <c r="N4075">
        <v>1.7</v>
      </c>
      <c r="O4075">
        <v>1.69</v>
      </c>
      <c r="P4075">
        <v>1.71</v>
      </c>
      <c r="Q4075">
        <v>2.04</v>
      </c>
      <c r="R4075">
        <v>9.36</v>
      </c>
      <c r="S4075">
        <v>12.04</v>
      </c>
      <c r="T4075">
        <v>4.93</v>
      </c>
      <c r="U4075">
        <v>1.53</v>
      </c>
      <c r="V4075">
        <v>1.5</v>
      </c>
      <c r="W4075">
        <v>69.95</v>
      </c>
      <c r="X4075">
        <v>6.86</v>
      </c>
      <c r="Y4075">
        <v>7.02</v>
      </c>
      <c r="Z4075">
        <v>12.14</v>
      </c>
      <c r="AA4075">
        <v>16.03</v>
      </c>
      <c r="AB4075">
        <v>5.52</v>
      </c>
      <c r="AC4075">
        <v>16.38</v>
      </c>
    </row>
    <row r="4076" spans="1:29" x14ac:dyDescent="0.2">
      <c r="A4076" t="s">
        <v>1654</v>
      </c>
      <c r="B4076" s="2" t="s">
        <v>4729</v>
      </c>
      <c r="C4076" s="2">
        <v>1</v>
      </c>
      <c r="D4076" s="2">
        <v>2</v>
      </c>
      <c r="E4076" s="2">
        <v>2</v>
      </c>
      <c r="F4076" s="1">
        <v>42989.603472222225</v>
      </c>
      <c r="G4076">
        <v>82.48</v>
      </c>
      <c r="H4076">
        <v>1.86</v>
      </c>
      <c r="I4076">
        <v>1.37</v>
      </c>
      <c r="J4076">
        <v>3.39</v>
      </c>
      <c r="K4076">
        <v>1.88</v>
      </c>
      <c r="L4076">
        <v>0.31</v>
      </c>
      <c r="M4076">
        <v>0.33</v>
      </c>
      <c r="N4076">
        <v>1.68</v>
      </c>
      <c r="O4076">
        <v>1.66</v>
      </c>
      <c r="P4076">
        <v>1.51</v>
      </c>
      <c r="Q4076">
        <v>1.82</v>
      </c>
      <c r="R4076">
        <v>9.66</v>
      </c>
      <c r="S4076">
        <v>11.53</v>
      </c>
      <c r="T4076">
        <v>4.6500000000000004</v>
      </c>
      <c r="U4076">
        <v>1.45</v>
      </c>
      <c r="V4076">
        <v>1.45</v>
      </c>
      <c r="W4076">
        <v>70.97</v>
      </c>
      <c r="X4076">
        <v>5.68</v>
      </c>
      <c r="Y4076">
        <v>7.2</v>
      </c>
      <c r="Z4076">
        <v>9.74</v>
      </c>
      <c r="AA4076">
        <v>15.7</v>
      </c>
      <c r="AB4076">
        <v>7.62</v>
      </c>
      <c r="AC4076">
        <v>10.66</v>
      </c>
    </row>
    <row r="4077" spans="1:29" x14ac:dyDescent="0.2">
      <c r="A4077" t="s">
        <v>4369</v>
      </c>
      <c r="B4077" s="2" t="s">
        <v>5056</v>
      </c>
      <c r="C4077" s="2">
        <v>2</v>
      </c>
      <c r="D4077" s="2">
        <v>1</v>
      </c>
      <c r="E4077" s="2">
        <v>5</v>
      </c>
      <c r="F4077" s="1">
        <v>43291.535416666666</v>
      </c>
      <c r="G4077">
        <v>82.48</v>
      </c>
      <c r="H4077">
        <v>2.0699999999999998</v>
      </c>
      <c r="I4077">
        <v>1.3</v>
      </c>
      <c r="J4077">
        <v>3.29</v>
      </c>
      <c r="K4077">
        <v>2.1</v>
      </c>
      <c r="L4077">
        <v>0.24</v>
      </c>
      <c r="M4077">
        <v>0.18</v>
      </c>
      <c r="N4077">
        <v>1.76</v>
      </c>
      <c r="O4077">
        <v>1.75</v>
      </c>
      <c r="P4077">
        <v>1.38</v>
      </c>
      <c r="Q4077">
        <v>1.66</v>
      </c>
      <c r="R4077">
        <v>8.61</v>
      </c>
      <c r="S4077">
        <v>12.45</v>
      </c>
      <c r="T4077">
        <v>5.28</v>
      </c>
      <c r="U4077">
        <v>1.71</v>
      </c>
      <c r="V4077">
        <v>1.47</v>
      </c>
      <c r="W4077">
        <v>70.45</v>
      </c>
      <c r="X4077">
        <v>7.3</v>
      </c>
      <c r="Y4077">
        <v>10.130000000000001</v>
      </c>
      <c r="Z4077">
        <v>8.9499999999999993</v>
      </c>
      <c r="AA4077">
        <v>27.67</v>
      </c>
      <c r="AB4077">
        <v>14.18</v>
      </c>
      <c r="AC4077">
        <v>21.87</v>
      </c>
    </row>
    <row r="4078" spans="1:29" x14ac:dyDescent="0.2">
      <c r="A4078" t="s">
        <v>4603</v>
      </c>
      <c r="B4078" s="2" t="s">
        <v>4797</v>
      </c>
      <c r="C4078" s="2">
        <v>1</v>
      </c>
      <c r="D4078" s="2">
        <v>2</v>
      </c>
      <c r="E4078" s="2">
        <v>5</v>
      </c>
      <c r="F4078" s="1">
        <v>43304.668749999997</v>
      </c>
      <c r="G4078">
        <v>82.48</v>
      </c>
      <c r="H4078">
        <v>2.27</v>
      </c>
      <c r="I4078">
        <v>1.52</v>
      </c>
      <c r="J4078">
        <v>3.96</v>
      </c>
      <c r="K4078">
        <v>2.27</v>
      </c>
      <c r="L4078">
        <v>0.24</v>
      </c>
      <c r="M4078">
        <v>0.13</v>
      </c>
      <c r="N4078">
        <v>1.89</v>
      </c>
      <c r="O4078">
        <v>1.91</v>
      </c>
      <c r="P4078">
        <v>1.39</v>
      </c>
      <c r="Q4078">
        <v>1.39</v>
      </c>
      <c r="R4078">
        <v>9.42</v>
      </c>
      <c r="S4078">
        <v>13.2</v>
      </c>
      <c r="T4078">
        <v>5.64</v>
      </c>
      <c r="U4078">
        <v>1.84</v>
      </c>
      <c r="V4078">
        <v>1.58</v>
      </c>
      <c r="W4078">
        <v>68.430000000000007</v>
      </c>
      <c r="X4078">
        <v>7.47</v>
      </c>
      <c r="Y4078">
        <v>7.97</v>
      </c>
      <c r="Z4078">
        <v>13.56</v>
      </c>
      <c r="AA4078">
        <v>19.34</v>
      </c>
      <c r="AB4078">
        <v>7.88</v>
      </c>
      <c r="AC4078">
        <v>20.81</v>
      </c>
    </row>
    <row r="4079" spans="1:29" x14ac:dyDescent="0.2">
      <c r="A4079" t="s">
        <v>4628</v>
      </c>
      <c r="B4079" s="2" t="s">
        <v>5180</v>
      </c>
      <c r="C4079" s="2">
        <v>2</v>
      </c>
      <c r="D4079" s="2">
        <v>2</v>
      </c>
      <c r="E4079" s="2">
        <v>5</v>
      </c>
      <c r="F4079" s="1">
        <v>43306.612500000003</v>
      </c>
      <c r="G4079">
        <v>82.48</v>
      </c>
      <c r="H4079">
        <v>1.98</v>
      </c>
      <c r="I4079">
        <v>1.1499999999999999</v>
      </c>
      <c r="J4079">
        <v>2.95</v>
      </c>
      <c r="K4079">
        <v>2.11</v>
      </c>
      <c r="L4079">
        <v>0.17</v>
      </c>
      <c r="M4079">
        <v>0.17</v>
      </c>
      <c r="N4079">
        <v>1.53</v>
      </c>
      <c r="O4079">
        <v>1.57</v>
      </c>
      <c r="P4079">
        <v>1.1100000000000001</v>
      </c>
      <c r="Q4079">
        <v>1.47</v>
      </c>
      <c r="R4079">
        <v>10.32</v>
      </c>
      <c r="S4079">
        <v>10.62</v>
      </c>
      <c r="T4079">
        <v>4.43</v>
      </c>
      <c r="U4079">
        <v>1.6</v>
      </c>
      <c r="V4079">
        <v>1.4</v>
      </c>
      <c r="W4079">
        <v>68.599999999999994</v>
      </c>
      <c r="X4079">
        <v>7.32</v>
      </c>
      <c r="Y4079">
        <v>8.91</v>
      </c>
      <c r="Z4079">
        <v>10.68</v>
      </c>
      <c r="AA4079">
        <v>24.4</v>
      </c>
      <c r="AB4079">
        <v>9.7200000000000006</v>
      </c>
      <c r="AC4079">
        <v>18.34</v>
      </c>
    </row>
    <row r="4080" spans="1:29" x14ac:dyDescent="0.2">
      <c r="A4080" t="s">
        <v>4099</v>
      </c>
      <c r="B4080" s="2" t="s">
        <v>5006</v>
      </c>
      <c r="C4080" s="2">
        <v>2</v>
      </c>
      <c r="D4080" s="2">
        <v>2</v>
      </c>
      <c r="E4080" s="2">
        <v>5</v>
      </c>
      <c r="F4080" s="1">
        <v>43284.363194444442</v>
      </c>
      <c r="G4080">
        <v>82.47</v>
      </c>
      <c r="H4080">
        <v>2.13</v>
      </c>
      <c r="I4080">
        <v>1.25</v>
      </c>
      <c r="J4080">
        <v>4.26</v>
      </c>
      <c r="K4080">
        <v>2.1800000000000002</v>
      </c>
      <c r="L4080">
        <v>0.19</v>
      </c>
      <c r="M4080">
        <v>0.11</v>
      </c>
      <c r="N4080">
        <v>1.61</v>
      </c>
      <c r="O4080">
        <v>1.62</v>
      </c>
      <c r="P4080">
        <v>1.25</v>
      </c>
      <c r="Q4080">
        <v>1.1200000000000001</v>
      </c>
      <c r="R4080">
        <v>9.9700000000000006</v>
      </c>
      <c r="S4080">
        <v>11.04</v>
      </c>
      <c r="T4080">
        <v>5.94</v>
      </c>
      <c r="U4080">
        <v>1.8</v>
      </c>
      <c r="V4080">
        <v>1.47</v>
      </c>
      <c r="W4080">
        <v>67.03</v>
      </c>
      <c r="X4080">
        <v>8.6199999999999992</v>
      </c>
      <c r="Y4080">
        <v>10.42</v>
      </c>
      <c r="Z4080">
        <v>11.1</v>
      </c>
      <c r="AA4080">
        <v>22.52</v>
      </c>
      <c r="AB4080">
        <v>7.3</v>
      </c>
      <c r="AC4080">
        <v>28.36</v>
      </c>
    </row>
    <row r="4081" spans="1:29" x14ac:dyDescent="0.2">
      <c r="A4081" t="s">
        <v>4015</v>
      </c>
      <c r="B4081" s="2" t="s">
        <v>5054</v>
      </c>
      <c r="C4081" s="2">
        <v>2</v>
      </c>
      <c r="D4081" s="2">
        <v>1</v>
      </c>
      <c r="E4081" s="2">
        <v>5</v>
      </c>
      <c r="F4081" s="1">
        <v>43283.567361111112</v>
      </c>
      <c r="G4081">
        <v>82.47</v>
      </c>
      <c r="H4081">
        <v>2.02</v>
      </c>
      <c r="I4081">
        <v>1.31</v>
      </c>
      <c r="J4081">
        <v>3.73</v>
      </c>
      <c r="K4081">
        <v>1.98</v>
      </c>
      <c r="L4081">
        <v>0.3</v>
      </c>
      <c r="M4081">
        <v>0.21</v>
      </c>
      <c r="N4081">
        <v>1.66</v>
      </c>
      <c r="O4081">
        <v>1.68</v>
      </c>
      <c r="P4081">
        <v>1.52</v>
      </c>
      <c r="Q4081">
        <v>1.68</v>
      </c>
      <c r="R4081">
        <v>8.68</v>
      </c>
      <c r="S4081">
        <v>11.87</v>
      </c>
      <c r="T4081">
        <v>5.58</v>
      </c>
      <c r="U4081">
        <v>1.56</v>
      </c>
      <c r="V4081">
        <v>1.43</v>
      </c>
      <c r="W4081">
        <v>69.67</v>
      </c>
      <c r="X4081">
        <v>7.04</v>
      </c>
      <c r="Y4081">
        <v>8.93</v>
      </c>
      <c r="Z4081">
        <v>10</v>
      </c>
      <c r="AA4081">
        <v>20.69</v>
      </c>
      <c r="AB4081">
        <v>9.2899999999999991</v>
      </c>
      <c r="AC4081">
        <v>20.34</v>
      </c>
    </row>
    <row r="4082" spans="1:29" x14ac:dyDescent="0.2">
      <c r="A4082" t="s">
        <v>1231</v>
      </c>
      <c r="B4082" s="2" t="s">
        <v>5077</v>
      </c>
      <c r="C4082" s="2">
        <v>2</v>
      </c>
      <c r="D4082" s="2">
        <v>1</v>
      </c>
      <c r="E4082" s="2">
        <v>2</v>
      </c>
      <c r="F4082" s="1">
        <v>42965.645138888889</v>
      </c>
      <c r="G4082">
        <v>82.47</v>
      </c>
      <c r="H4082">
        <v>1.87</v>
      </c>
      <c r="I4082">
        <v>1.6</v>
      </c>
      <c r="J4082">
        <v>3.32</v>
      </c>
      <c r="K4082">
        <v>2.0099999999999998</v>
      </c>
      <c r="L4082">
        <v>0.45</v>
      </c>
      <c r="M4082">
        <v>0.56999999999999995</v>
      </c>
      <c r="N4082">
        <v>1.97</v>
      </c>
      <c r="O4082">
        <v>1.91</v>
      </c>
      <c r="P4082">
        <v>1.93</v>
      </c>
      <c r="Q4082">
        <v>2.58</v>
      </c>
      <c r="R4082">
        <v>8.09</v>
      </c>
      <c r="S4082">
        <v>13.75</v>
      </c>
      <c r="T4082">
        <v>4.3</v>
      </c>
      <c r="U4082">
        <v>1.44</v>
      </c>
      <c r="V4082">
        <v>1.52</v>
      </c>
      <c r="W4082">
        <v>72.23</v>
      </c>
      <c r="X4082">
        <v>5.19</v>
      </c>
      <c r="Y4082">
        <v>5.84</v>
      </c>
      <c r="Z4082">
        <v>11.74</v>
      </c>
      <c r="AA4082">
        <v>13.4</v>
      </c>
      <c r="AB4082">
        <v>6.41</v>
      </c>
      <c r="AC4082">
        <v>15.22</v>
      </c>
    </row>
    <row r="4083" spans="1:29" x14ac:dyDescent="0.2">
      <c r="A4083" t="s">
        <v>3962</v>
      </c>
      <c r="B4083" s="2" t="s">
        <v>4875</v>
      </c>
      <c r="C4083" s="2">
        <v>1</v>
      </c>
      <c r="D4083" s="2">
        <v>2</v>
      </c>
      <c r="E4083" s="2">
        <v>5</v>
      </c>
      <c r="F4083" s="1">
        <v>43283.477777777778</v>
      </c>
      <c r="G4083">
        <v>82.46</v>
      </c>
      <c r="H4083">
        <v>2.12</v>
      </c>
      <c r="I4083">
        <v>1.35</v>
      </c>
      <c r="J4083">
        <v>3.65</v>
      </c>
      <c r="K4083">
        <v>2.1</v>
      </c>
      <c r="L4083">
        <v>0.18</v>
      </c>
      <c r="M4083">
        <v>0.14000000000000001</v>
      </c>
      <c r="N4083">
        <v>1.73</v>
      </c>
      <c r="O4083">
        <v>1.75</v>
      </c>
      <c r="P4083">
        <v>1.1100000000000001</v>
      </c>
      <c r="Q4083">
        <v>1.19</v>
      </c>
      <c r="R4083">
        <v>9.98</v>
      </c>
      <c r="S4083">
        <v>11.94</v>
      </c>
      <c r="T4083">
        <v>5.48</v>
      </c>
      <c r="U4083">
        <v>1.68</v>
      </c>
      <c r="V4083">
        <v>1.48</v>
      </c>
      <c r="W4083">
        <v>68.37</v>
      </c>
      <c r="X4083">
        <v>6.91</v>
      </c>
      <c r="Y4083">
        <v>8.3699999999999992</v>
      </c>
      <c r="Z4083">
        <v>10.14</v>
      </c>
      <c r="AA4083">
        <v>20.25</v>
      </c>
      <c r="AB4083">
        <v>9.4600000000000009</v>
      </c>
      <c r="AC4083">
        <v>19.02</v>
      </c>
    </row>
    <row r="4084" spans="1:29" x14ac:dyDescent="0.2">
      <c r="A4084" t="s">
        <v>4571</v>
      </c>
      <c r="B4084" s="2" t="s">
        <v>5171</v>
      </c>
      <c r="C4084" s="2">
        <v>2</v>
      </c>
      <c r="D4084" s="2">
        <v>2</v>
      </c>
      <c r="E4084" s="2">
        <v>5</v>
      </c>
      <c r="F4084" s="1">
        <v>43304.627083333333</v>
      </c>
      <c r="G4084">
        <v>82.46</v>
      </c>
      <c r="H4084">
        <v>1.85</v>
      </c>
      <c r="I4084">
        <v>1.25</v>
      </c>
      <c r="J4084">
        <v>3.94</v>
      </c>
      <c r="K4084">
        <v>1.76</v>
      </c>
      <c r="L4084">
        <v>0.21</v>
      </c>
      <c r="M4084">
        <v>0.19</v>
      </c>
      <c r="N4084">
        <v>1.56</v>
      </c>
      <c r="O4084">
        <v>1.55</v>
      </c>
      <c r="P4084">
        <v>1.1299999999999999</v>
      </c>
      <c r="Q4084">
        <v>1.45</v>
      </c>
      <c r="R4084">
        <v>11.18</v>
      </c>
      <c r="S4084">
        <v>10.18</v>
      </c>
      <c r="T4084">
        <v>5.1100000000000003</v>
      </c>
      <c r="U4084">
        <v>1.51</v>
      </c>
      <c r="V4084">
        <v>1.38</v>
      </c>
      <c r="W4084">
        <v>68.84</v>
      </c>
      <c r="X4084">
        <v>6.5</v>
      </c>
      <c r="Y4084">
        <v>6.55</v>
      </c>
      <c r="Z4084">
        <v>7.77</v>
      </c>
      <c r="AA4084">
        <v>15.91</v>
      </c>
      <c r="AB4084">
        <v>7.02</v>
      </c>
      <c r="AC4084">
        <v>12.76</v>
      </c>
    </row>
    <row r="4085" spans="1:29" x14ac:dyDescent="0.2">
      <c r="A4085" t="s">
        <v>4319</v>
      </c>
      <c r="B4085" s="2" t="s">
        <v>4779</v>
      </c>
      <c r="C4085" s="2">
        <v>1</v>
      </c>
      <c r="D4085" s="2">
        <v>1</v>
      </c>
      <c r="E4085" s="2">
        <v>5</v>
      </c>
      <c r="F4085" s="1">
        <v>43286.611805555556</v>
      </c>
      <c r="G4085">
        <v>82.45</v>
      </c>
      <c r="H4085">
        <v>2.12</v>
      </c>
      <c r="I4085">
        <v>1.35</v>
      </c>
      <c r="J4085">
        <v>3.34</v>
      </c>
      <c r="K4085">
        <v>2.04</v>
      </c>
      <c r="L4085">
        <v>0.19</v>
      </c>
      <c r="M4085">
        <v>0.24</v>
      </c>
      <c r="N4085">
        <v>1.72</v>
      </c>
      <c r="O4085">
        <v>1.72</v>
      </c>
      <c r="P4085">
        <v>1.1599999999999999</v>
      </c>
      <c r="Q4085">
        <v>1.43</v>
      </c>
      <c r="R4085">
        <v>10.199999999999999</v>
      </c>
      <c r="S4085">
        <v>11.74</v>
      </c>
      <c r="T4085">
        <v>5.29</v>
      </c>
      <c r="U4085">
        <v>1.63</v>
      </c>
      <c r="V4085">
        <v>1.47</v>
      </c>
      <c r="W4085">
        <v>68.510000000000005</v>
      </c>
      <c r="X4085">
        <v>5.94</v>
      </c>
      <c r="Y4085">
        <v>7.51</v>
      </c>
      <c r="Z4085">
        <v>9.44</v>
      </c>
      <c r="AA4085">
        <v>19.93</v>
      </c>
      <c r="AB4085">
        <v>8.66</v>
      </c>
      <c r="AC4085">
        <v>16.14</v>
      </c>
    </row>
    <row r="4086" spans="1:29" x14ac:dyDescent="0.2">
      <c r="A4086" t="s">
        <v>736</v>
      </c>
      <c r="B4086" s="2" t="s">
        <v>4969</v>
      </c>
      <c r="C4086" s="2">
        <v>2</v>
      </c>
      <c r="D4086" s="2">
        <v>2</v>
      </c>
      <c r="E4086" s="2">
        <v>1</v>
      </c>
      <c r="F4086" s="1">
        <v>42948.40902777778</v>
      </c>
      <c r="G4086">
        <v>82.45</v>
      </c>
      <c r="H4086">
        <v>1.67</v>
      </c>
      <c r="I4086">
        <v>1.39</v>
      </c>
      <c r="J4086">
        <v>2.52</v>
      </c>
      <c r="K4086">
        <v>2</v>
      </c>
      <c r="L4086">
        <v>0.61</v>
      </c>
      <c r="M4086">
        <v>0.72</v>
      </c>
      <c r="N4086">
        <v>1.77</v>
      </c>
      <c r="O4086">
        <v>1.74</v>
      </c>
      <c r="P4086">
        <v>2.57</v>
      </c>
      <c r="Q4086">
        <v>3.41</v>
      </c>
      <c r="R4086">
        <v>6.56</v>
      </c>
      <c r="S4086">
        <v>13.25</v>
      </c>
      <c r="T4086">
        <v>3.52</v>
      </c>
      <c r="U4086">
        <v>1.55</v>
      </c>
      <c r="V4086">
        <v>1.48</v>
      </c>
      <c r="W4086">
        <v>73.19</v>
      </c>
      <c r="X4086">
        <v>6.09</v>
      </c>
      <c r="Y4086">
        <v>6.87</v>
      </c>
      <c r="Z4086">
        <v>14.68</v>
      </c>
      <c r="AA4086">
        <v>22.85</v>
      </c>
      <c r="AB4086">
        <v>7.8</v>
      </c>
      <c r="AC4086">
        <v>14.38</v>
      </c>
    </row>
    <row r="4087" spans="1:29" x14ac:dyDescent="0.2">
      <c r="A4087" t="s">
        <v>1178</v>
      </c>
      <c r="B4087" s="2" t="s">
        <v>4925</v>
      </c>
      <c r="C4087" s="2">
        <v>1</v>
      </c>
      <c r="D4087" s="2">
        <v>1</v>
      </c>
      <c r="E4087" s="2">
        <v>2</v>
      </c>
      <c r="F4087" s="1">
        <v>42965.509722222225</v>
      </c>
      <c r="G4087">
        <v>82.45</v>
      </c>
      <c r="H4087">
        <v>1.83</v>
      </c>
      <c r="I4087">
        <v>1.55</v>
      </c>
      <c r="J4087">
        <v>3.5</v>
      </c>
      <c r="K4087">
        <v>1.82</v>
      </c>
      <c r="L4087">
        <v>0.46</v>
      </c>
      <c r="M4087">
        <v>0.47</v>
      </c>
      <c r="N4087">
        <v>1.86</v>
      </c>
      <c r="O4087">
        <v>1.82</v>
      </c>
      <c r="P4087">
        <v>1.97</v>
      </c>
      <c r="Q4087">
        <v>2.66</v>
      </c>
      <c r="R4087">
        <v>8.66</v>
      </c>
      <c r="S4087">
        <v>13.27</v>
      </c>
      <c r="T4087">
        <v>4.51</v>
      </c>
      <c r="U4087">
        <v>1.41</v>
      </c>
      <c r="V4087">
        <v>1.53</v>
      </c>
      <c r="W4087">
        <v>71</v>
      </c>
      <c r="X4087">
        <v>6.33</v>
      </c>
      <c r="Y4087">
        <v>6.13</v>
      </c>
      <c r="Z4087">
        <v>14.21</v>
      </c>
      <c r="AA4087">
        <v>13.46</v>
      </c>
      <c r="AB4087">
        <v>4.87</v>
      </c>
      <c r="AC4087">
        <v>19.39</v>
      </c>
    </row>
    <row r="4088" spans="1:29" x14ac:dyDescent="0.2">
      <c r="A4088" t="s">
        <v>4280</v>
      </c>
      <c r="B4088" s="2" t="s">
        <v>4809</v>
      </c>
      <c r="C4088" s="2">
        <v>1</v>
      </c>
      <c r="D4088" s="2">
        <v>1</v>
      </c>
      <c r="E4088" s="2">
        <v>5</v>
      </c>
      <c r="F4088" s="1">
        <v>43286.568055555559</v>
      </c>
      <c r="G4088">
        <v>82.44</v>
      </c>
      <c r="H4088">
        <v>2.0699999999999998</v>
      </c>
      <c r="I4088">
        <v>1.31</v>
      </c>
      <c r="J4088">
        <v>3.43</v>
      </c>
      <c r="K4088">
        <v>2.11</v>
      </c>
      <c r="L4088">
        <v>0.16</v>
      </c>
      <c r="M4088">
        <v>0.08</v>
      </c>
      <c r="N4088">
        <v>1.77</v>
      </c>
      <c r="O4088">
        <v>1.78</v>
      </c>
      <c r="P4088">
        <v>1.1200000000000001</v>
      </c>
      <c r="Q4088">
        <v>1.27</v>
      </c>
      <c r="R4088">
        <v>9.44</v>
      </c>
      <c r="S4088">
        <v>12.37</v>
      </c>
      <c r="T4088">
        <v>5.22</v>
      </c>
      <c r="U4088">
        <v>1.58</v>
      </c>
      <c r="V4088">
        <v>1.45</v>
      </c>
      <c r="W4088">
        <v>69.03</v>
      </c>
      <c r="X4088">
        <v>6.82</v>
      </c>
      <c r="Y4088">
        <v>8.9700000000000006</v>
      </c>
      <c r="Z4088">
        <v>8.75</v>
      </c>
      <c r="AA4088">
        <v>25.11</v>
      </c>
      <c r="AB4088">
        <v>13.16</v>
      </c>
      <c r="AC4088">
        <v>23.23</v>
      </c>
    </row>
    <row r="4089" spans="1:29" x14ac:dyDescent="0.2">
      <c r="A4089" t="s">
        <v>3856</v>
      </c>
      <c r="B4089" s="2" t="s">
        <v>5061</v>
      </c>
      <c r="C4089" s="2">
        <v>2</v>
      </c>
      <c r="D4089" s="2">
        <v>2</v>
      </c>
      <c r="E4089" s="2">
        <v>5</v>
      </c>
      <c r="F4089" s="1">
        <v>43280.588194444441</v>
      </c>
      <c r="G4089">
        <v>82.44</v>
      </c>
      <c r="H4089">
        <v>2.5299999999999998</v>
      </c>
      <c r="I4089">
        <v>1.46</v>
      </c>
      <c r="J4089">
        <v>4.4000000000000004</v>
      </c>
      <c r="K4089">
        <v>2.4500000000000002</v>
      </c>
      <c r="L4089">
        <v>0.18</v>
      </c>
      <c r="M4089">
        <v>0.12</v>
      </c>
      <c r="N4089">
        <v>1.83</v>
      </c>
      <c r="O4089">
        <v>1.85</v>
      </c>
      <c r="P4089">
        <v>1.29</v>
      </c>
      <c r="Q4089">
        <v>1.1599999999999999</v>
      </c>
      <c r="R4089">
        <v>9.43</v>
      </c>
      <c r="S4089">
        <v>13</v>
      </c>
      <c r="T4089">
        <v>5.73</v>
      </c>
      <c r="U4089">
        <v>2.02</v>
      </c>
      <c r="V4089">
        <v>1.61</v>
      </c>
      <c r="W4089">
        <v>66.55</v>
      </c>
      <c r="X4089">
        <v>8.3800000000000008</v>
      </c>
      <c r="Y4089">
        <v>10.07</v>
      </c>
      <c r="Z4089">
        <v>15.39</v>
      </c>
      <c r="AA4089">
        <v>24.43</v>
      </c>
      <c r="AB4089">
        <v>8.01</v>
      </c>
      <c r="AC4089">
        <v>29.3</v>
      </c>
    </row>
    <row r="4090" spans="1:29" x14ac:dyDescent="0.2">
      <c r="A4090" t="s">
        <v>825</v>
      </c>
      <c r="B4090" s="2" t="s">
        <v>4767</v>
      </c>
      <c r="C4090" s="2">
        <v>1</v>
      </c>
      <c r="D4090" s="2">
        <v>2</v>
      </c>
      <c r="E4090" s="2">
        <v>1</v>
      </c>
      <c r="F4090" s="1">
        <v>42948.629861111112</v>
      </c>
      <c r="G4090">
        <v>82.44</v>
      </c>
      <c r="H4090">
        <v>2.67</v>
      </c>
      <c r="I4090">
        <v>1.73</v>
      </c>
      <c r="J4090">
        <v>2.17</v>
      </c>
      <c r="K4090">
        <v>2.9</v>
      </c>
      <c r="L4090">
        <v>0.41</v>
      </c>
      <c r="M4090">
        <v>0.41</v>
      </c>
      <c r="N4090">
        <v>2.23</v>
      </c>
      <c r="O4090">
        <v>2.1800000000000002</v>
      </c>
      <c r="P4090">
        <v>2.35</v>
      </c>
      <c r="Q4090">
        <v>2.52</v>
      </c>
      <c r="R4090">
        <v>5.6</v>
      </c>
      <c r="S4090">
        <v>16.68</v>
      </c>
      <c r="T4090">
        <v>3.94</v>
      </c>
      <c r="U4090">
        <v>2.12</v>
      </c>
      <c r="V4090">
        <v>1.89</v>
      </c>
      <c r="W4090">
        <v>72.41</v>
      </c>
      <c r="X4090">
        <v>8.92</v>
      </c>
      <c r="Y4090">
        <v>11.55</v>
      </c>
      <c r="Z4090">
        <v>19.260000000000002</v>
      </c>
      <c r="AA4090">
        <v>34.04</v>
      </c>
      <c r="AB4090">
        <v>12.25</v>
      </c>
      <c r="AC4090">
        <v>30.25</v>
      </c>
    </row>
    <row r="4091" spans="1:29" x14ac:dyDescent="0.2">
      <c r="A4091" t="s">
        <v>3939</v>
      </c>
      <c r="B4091" s="2" t="s">
        <v>5121</v>
      </c>
      <c r="C4091" s="2">
        <v>2</v>
      </c>
      <c r="D4091" s="2">
        <v>1</v>
      </c>
      <c r="E4091" s="2">
        <v>5</v>
      </c>
      <c r="F4091" s="1">
        <v>43283.451388888891</v>
      </c>
      <c r="G4091">
        <v>82.44</v>
      </c>
      <c r="H4091">
        <v>2.1800000000000002</v>
      </c>
      <c r="I4091">
        <v>1.31</v>
      </c>
      <c r="J4091">
        <v>4.2699999999999996</v>
      </c>
      <c r="K4091">
        <v>2.1</v>
      </c>
      <c r="L4091">
        <v>0.2</v>
      </c>
      <c r="M4091">
        <v>0.18</v>
      </c>
      <c r="N4091">
        <v>1.77</v>
      </c>
      <c r="O4091">
        <v>1.77</v>
      </c>
      <c r="P4091">
        <v>1.34</v>
      </c>
      <c r="Q4091">
        <v>1.33</v>
      </c>
      <c r="R4091">
        <v>8.82</v>
      </c>
      <c r="S4091">
        <v>12.52</v>
      </c>
      <c r="T4091">
        <v>5.84</v>
      </c>
      <c r="U4091">
        <v>1.8</v>
      </c>
      <c r="V4091">
        <v>1.52</v>
      </c>
      <c r="W4091">
        <v>69.040000000000006</v>
      </c>
      <c r="X4091">
        <v>8.3699999999999992</v>
      </c>
      <c r="Y4091">
        <v>9.65</v>
      </c>
      <c r="Z4091">
        <v>10.27</v>
      </c>
      <c r="AA4091">
        <v>26.53</v>
      </c>
      <c r="AB4091">
        <v>11.92</v>
      </c>
      <c r="AC4091">
        <v>27.9</v>
      </c>
    </row>
    <row r="4092" spans="1:29" x14ac:dyDescent="0.2">
      <c r="A4092" t="s">
        <v>4340</v>
      </c>
      <c r="B4092" s="2" t="s">
        <v>4718</v>
      </c>
      <c r="C4092" s="2">
        <v>1</v>
      </c>
      <c r="D4092" s="2">
        <v>2</v>
      </c>
      <c r="E4092" s="2">
        <v>5</v>
      </c>
      <c r="F4092" s="1">
        <v>43286.640972222223</v>
      </c>
      <c r="G4092">
        <v>82.44</v>
      </c>
      <c r="H4092">
        <v>2.0299999999999998</v>
      </c>
      <c r="I4092">
        <v>1.35</v>
      </c>
      <c r="J4092">
        <v>3.64</v>
      </c>
      <c r="K4092">
        <v>2.08</v>
      </c>
      <c r="L4092">
        <v>0.19</v>
      </c>
      <c r="M4092">
        <v>0.16</v>
      </c>
      <c r="N4092">
        <v>1.83</v>
      </c>
      <c r="O4092">
        <v>1.84</v>
      </c>
      <c r="P4092">
        <v>1.36</v>
      </c>
      <c r="Q4092">
        <v>1.47</v>
      </c>
      <c r="R4092">
        <v>9</v>
      </c>
      <c r="S4092">
        <v>12.7</v>
      </c>
      <c r="T4092">
        <v>6.04</v>
      </c>
      <c r="U4092">
        <v>1.63</v>
      </c>
      <c r="V4092">
        <v>1.53</v>
      </c>
      <c r="W4092">
        <v>69.2</v>
      </c>
      <c r="X4092">
        <v>7.74</v>
      </c>
      <c r="Y4092">
        <v>9.4499999999999993</v>
      </c>
      <c r="Z4092">
        <v>10.95</v>
      </c>
      <c r="AA4092">
        <v>24.71</v>
      </c>
      <c r="AB4092">
        <v>11.9</v>
      </c>
      <c r="AC4092">
        <v>25.29</v>
      </c>
    </row>
    <row r="4093" spans="1:29" x14ac:dyDescent="0.2">
      <c r="A4093" t="s">
        <v>870</v>
      </c>
      <c r="B4093" s="2" t="s">
        <v>4820</v>
      </c>
      <c r="C4093" s="2">
        <v>1</v>
      </c>
      <c r="D4093" s="2">
        <v>2</v>
      </c>
      <c r="E4093" s="2">
        <v>1</v>
      </c>
      <c r="F4093" s="1">
        <v>42950.59097222222</v>
      </c>
      <c r="G4093">
        <v>82.43</v>
      </c>
      <c r="H4093">
        <v>1.87</v>
      </c>
      <c r="I4093">
        <v>1.43</v>
      </c>
      <c r="J4093">
        <v>2.97</v>
      </c>
      <c r="K4093">
        <v>2.04</v>
      </c>
      <c r="L4093">
        <v>0.46</v>
      </c>
      <c r="M4093">
        <v>0.47</v>
      </c>
      <c r="N4093">
        <v>1.78</v>
      </c>
      <c r="O4093">
        <v>1.76</v>
      </c>
      <c r="P4093">
        <v>2.23</v>
      </c>
      <c r="Q4093">
        <v>2.76</v>
      </c>
      <c r="R4093">
        <v>7.6</v>
      </c>
      <c r="S4093">
        <v>12.84</v>
      </c>
      <c r="T4093">
        <v>4.54</v>
      </c>
      <c r="U4093">
        <v>1.55</v>
      </c>
      <c r="V4093">
        <v>1.54</v>
      </c>
      <c r="W4093">
        <v>72.349999999999994</v>
      </c>
      <c r="X4093">
        <v>6.39</v>
      </c>
      <c r="Y4093">
        <v>7.16</v>
      </c>
      <c r="Z4093">
        <v>12.97</v>
      </c>
      <c r="AA4093">
        <v>18.84</v>
      </c>
      <c r="AB4093">
        <v>7.23</v>
      </c>
      <c r="AC4093">
        <v>18.3</v>
      </c>
    </row>
    <row r="4094" spans="1:29" x14ac:dyDescent="0.2">
      <c r="A4094" t="s">
        <v>3603</v>
      </c>
      <c r="B4094" s="2" t="s">
        <v>4950</v>
      </c>
      <c r="C4094" s="2">
        <v>2</v>
      </c>
      <c r="D4094" s="2">
        <v>1</v>
      </c>
      <c r="E4094" s="2">
        <v>3</v>
      </c>
      <c r="F4094" s="1">
        <v>43216.563194444447</v>
      </c>
      <c r="G4094">
        <v>82.43</v>
      </c>
      <c r="H4094">
        <v>2.12</v>
      </c>
      <c r="I4094">
        <v>1.3</v>
      </c>
      <c r="J4094">
        <v>0.14000000000000001</v>
      </c>
      <c r="K4094">
        <v>3.06</v>
      </c>
      <c r="L4094">
        <v>0.69</v>
      </c>
      <c r="M4094">
        <v>0.26</v>
      </c>
      <c r="N4094">
        <v>2.13</v>
      </c>
      <c r="O4094">
        <v>2.09</v>
      </c>
      <c r="P4094">
        <v>3.66</v>
      </c>
      <c r="Q4094">
        <v>4.1399999999999997</v>
      </c>
      <c r="R4094">
        <v>0.31</v>
      </c>
      <c r="S4094">
        <v>17.93</v>
      </c>
      <c r="T4094">
        <v>4.8</v>
      </c>
      <c r="U4094">
        <v>2.4</v>
      </c>
      <c r="V4094">
        <v>1.82</v>
      </c>
      <c r="W4094">
        <v>76.56</v>
      </c>
      <c r="X4094">
        <v>23.52</v>
      </c>
      <c r="Y4094">
        <v>30.23</v>
      </c>
      <c r="Z4094">
        <v>46.69</v>
      </c>
      <c r="AA4094">
        <v>85.38</v>
      </c>
      <c r="AB4094">
        <v>21.06</v>
      </c>
      <c r="AC4094">
        <v>89.73</v>
      </c>
    </row>
    <row r="4095" spans="1:29" x14ac:dyDescent="0.2">
      <c r="A4095" t="s">
        <v>4149</v>
      </c>
      <c r="B4095" s="2" t="s">
        <v>5126</v>
      </c>
      <c r="C4095" s="2">
        <v>2</v>
      </c>
      <c r="D4095" s="2">
        <v>2</v>
      </c>
      <c r="E4095" s="2">
        <v>5</v>
      </c>
      <c r="F4095" s="1">
        <v>43284.438888888886</v>
      </c>
      <c r="G4095">
        <v>82.43</v>
      </c>
      <c r="H4095">
        <v>2.0699999999999998</v>
      </c>
      <c r="I4095">
        <v>1.25</v>
      </c>
      <c r="J4095">
        <v>3.66</v>
      </c>
      <c r="K4095">
        <v>2.1</v>
      </c>
      <c r="L4095">
        <v>0.17</v>
      </c>
      <c r="M4095">
        <v>0.24</v>
      </c>
      <c r="N4095">
        <v>1.68</v>
      </c>
      <c r="O4095">
        <v>1.69</v>
      </c>
      <c r="P4095">
        <v>1.27</v>
      </c>
      <c r="Q4095">
        <v>1.55</v>
      </c>
      <c r="R4095">
        <v>9.9</v>
      </c>
      <c r="S4095">
        <v>11.27</v>
      </c>
      <c r="T4095">
        <v>5.61</v>
      </c>
      <c r="U4095">
        <v>1.89</v>
      </c>
      <c r="V4095">
        <v>1.48</v>
      </c>
      <c r="W4095">
        <v>69.430000000000007</v>
      </c>
      <c r="X4095">
        <v>8.01</v>
      </c>
      <c r="Y4095">
        <v>9.8800000000000008</v>
      </c>
      <c r="Z4095">
        <v>10.51</v>
      </c>
      <c r="AA4095">
        <v>23.21</v>
      </c>
      <c r="AB4095">
        <v>11.06</v>
      </c>
      <c r="AC4095">
        <v>21.28</v>
      </c>
    </row>
    <row r="4096" spans="1:29" x14ac:dyDescent="0.2">
      <c r="A4096" t="s">
        <v>4183</v>
      </c>
      <c r="B4096" s="4">
        <v>1538</v>
      </c>
      <c r="C4096" s="2">
        <v>1</v>
      </c>
      <c r="D4096" s="2">
        <v>1</v>
      </c>
      <c r="E4096" s="2">
        <v>5</v>
      </c>
      <c r="F4096" s="1">
        <v>43286.397222222222</v>
      </c>
      <c r="G4096">
        <v>82.42</v>
      </c>
      <c r="H4096">
        <v>2.56</v>
      </c>
      <c r="I4096">
        <v>1.7</v>
      </c>
      <c r="J4096">
        <v>3.95</v>
      </c>
      <c r="K4096">
        <v>2.5299999999999998</v>
      </c>
      <c r="L4096">
        <v>0.28999999999999998</v>
      </c>
      <c r="M4096">
        <v>0.19</v>
      </c>
      <c r="N4096">
        <v>2.2200000000000002</v>
      </c>
      <c r="O4096">
        <v>2.21</v>
      </c>
      <c r="P4096">
        <v>1.6</v>
      </c>
      <c r="Q4096">
        <v>1.68</v>
      </c>
      <c r="R4096">
        <v>6.85</v>
      </c>
      <c r="S4096">
        <v>16.329999999999998</v>
      </c>
      <c r="T4096">
        <v>5.14</v>
      </c>
      <c r="U4096">
        <v>1.75</v>
      </c>
      <c r="V4096">
        <v>1.7</v>
      </c>
      <c r="W4096">
        <v>68.59</v>
      </c>
      <c r="X4096">
        <v>8.02</v>
      </c>
      <c r="Y4096">
        <v>8.76</v>
      </c>
      <c r="Z4096">
        <v>15.85</v>
      </c>
      <c r="AA4096">
        <v>29.42</v>
      </c>
      <c r="AB4096">
        <v>13.92</v>
      </c>
      <c r="AC4096">
        <v>32.54</v>
      </c>
    </row>
    <row r="4097" spans="1:29" x14ac:dyDescent="0.2">
      <c r="A4097" t="s">
        <v>4012</v>
      </c>
      <c r="B4097" s="2" t="s">
        <v>4971</v>
      </c>
      <c r="C4097" s="2">
        <v>2</v>
      </c>
      <c r="D4097" s="2">
        <v>1</v>
      </c>
      <c r="E4097" s="2">
        <v>5</v>
      </c>
      <c r="F4097" s="1">
        <v>43283.563888888886</v>
      </c>
      <c r="G4097">
        <v>82.42</v>
      </c>
      <c r="H4097">
        <v>2.21</v>
      </c>
      <c r="I4097">
        <v>1.51</v>
      </c>
      <c r="J4097">
        <v>4.25</v>
      </c>
      <c r="K4097">
        <v>2.13</v>
      </c>
      <c r="L4097">
        <v>0.27</v>
      </c>
      <c r="M4097">
        <v>0.28999999999999998</v>
      </c>
      <c r="N4097">
        <v>2.06</v>
      </c>
      <c r="O4097">
        <v>2.0699999999999998</v>
      </c>
      <c r="P4097">
        <v>1.49</v>
      </c>
      <c r="Q4097">
        <v>1.75</v>
      </c>
      <c r="R4097">
        <v>8.32</v>
      </c>
      <c r="S4097">
        <v>14.97</v>
      </c>
      <c r="T4097">
        <v>5.91</v>
      </c>
      <c r="U4097">
        <v>1.71</v>
      </c>
      <c r="V4097">
        <v>1.68</v>
      </c>
      <c r="W4097">
        <v>67.73</v>
      </c>
      <c r="X4097">
        <v>9.75</v>
      </c>
      <c r="Y4097">
        <v>9.76</v>
      </c>
      <c r="Z4097">
        <v>14.56</v>
      </c>
      <c r="AA4097">
        <v>27.32</v>
      </c>
      <c r="AB4097">
        <v>9.3000000000000007</v>
      </c>
      <c r="AC4097">
        <v>28.6</v>
      </c>
    </row>
    <row r="4098" spans="1:29" x14ac:dyDescent="0.2">
      <c r="A4098" t="s">
        <v>156</v>
      </c>
      <c r="B4098" s="2" t="s">
        <v>4950</v>
      </c>
      <c r="C4098" s="2">
        <v>2</v>
      </c>
      <c r="D4098" s="2">
        <v>1</v>
      </c>
      <c r="E4098" s="2">
        <v>1</v>
      </c>
      <c r="F4098" s="1">
        <v>42901.404861111114</v>
      </c>
      <c r="G4098">
        <v>82.42</v>
      </c>
      <c r="H4098">
        <v>2.23</v>
      </c>
      <c r="I4098">
        <v>1.48</v>
      </c>
      <c r="J4098">
        <v>2.42</v>
      </c>
      <c r="K4098">
        <v>2.67</v>
      </c>
      <c r="L4098">
        <v>0.55000000000000004</v>
      </c>
      <c r="M4098">
        <v>0.59</v>
      </c>
      <c r="N4098">
        <v>2.0299999999999998</v>
      </c>
      <c r="O4098">
        <v>2.0299999999999998</v>
      </c>
      <c r="P4098">
        <v>2.68</v>
      </c>
      <c r="Q4098">
        <v>3.04</v>
      </c>
      <c r="R4098">
        <v>4.21</v>
      </c>
      <c r="S4098">
        <v>16.32</v>
      </c>
      <c r="T4098">
        <v>5.13</v>
      </c>
      <c r="U4098">
        <v>2.1800000000000002</v>
      </c>
      <c r="V4098">
        <v>1.7</v>
      </c>
      <c r="W4098">
        <v>71.349999999999994</v>
      </c>
      <c r="X4098">
        <v>9.75</v>
      </c>
      <c r="Y4098">
        <v>12.19</v>
      </c>
      <c r="Z4098">
        <v>17.82</v>
      </c>
      <c r="AA4098">
        <v>40.94</v>
      </c>
      <c r="AB4098">
        <v>12.4</v>
      </c>
      <c r="AC4098">
        <v>38.42</v>
      </c>
    </row>
    <row r="4099" spans="1:29" x14ac:dyDescent="0.2">
      <c r="A4099" t="s">
        <v>4529</v>
      </c>
      <c r="B4099" s="2" t="s">
        <v>4928</v>
      </c>
      <c r="C4099" s="2">
        <v>1</v>
      </c>
      <c r="D4099" s="2">
        <v>1</v>
      </c>
      <c r="E4099" s="2">
        <v>5</v>
      </c>
      <c r="F4099" s="1">
        <v>43297.669444444444</v>
      </c>
      <c r="G4099">
        <v>82.42</v>
      </c>
      <c r="H4099">
        <v>2.16</v>
      </c>
      <c r="I4099">
        <v>1.32</v>
      </c>
      <c r="J4099">
        <v>4.09</v>
      </c>
      <c r="K4099">
        <v>2.0699999999999998</v>
      </c>
      <c r="L4099">
        <v>0.19</v>
      </c>
      <c r="M4099">
        <v>0.13</v>
      </c>
      <c r="N4099">
        <v>1.7</v>
      </c>
      <c r="O4099">
        <v>1.73</v>
      </c>
      <c r="P4099">
        <v>1.17</v>
      </c>
      <c r="Q4099">
        <v>1.1299999999999999</v>
      </c>
      <c r="R4099">
        <v>10.27</v>
      </c>
      <c r="S4099">
        <v>11.48</v>
      </c>
      <c r="T4099">
        <v>5.75</v>
      </c>
      <c r="U4099">
        <v>1.8</v>
      </c>
      <c r="V4099">
        <v>1.51</v>
      </c>
      <c r="W4099">
        <v>67.83</v>
      </c>
      <c r="X4099">
        <v>7.87</v>
      </c>
      <c r="Y4099">
        <v>9.0299999999999994</v>
      </c>
      <c r="Z4099">
        <v>12.57</v>
      </c>
      <c r="AA4099">
        <v>19.93</v>
      </c>
      <c r="AB4099">
        <v>7.26</v>
      </c>
      <c r="AC4099">
        <v>19.98</v>
      </c>
    </row>
    <row r="4100" spans="1:29" x14ac:dyDescent="0.2">
      <c r="A4100" t="s">
        <v>4454</v>
      </c>
      <c r="B4100" s="2" t="s">
        <v>4918</v>
      </c>
      <c r="C4100" s="2">
        <v>1</v>
      </c>
      <c r="D4100" s="2">
        <v>1</v>
      </c>
      <c r="E4100" s="2">
        <v>5</v>
      </c>
      <c r="F4100" s="1">
        <v>43297.572916666664</v>
      </c>
      <c r="G4100">
        <v>82.41</v>
      </c>
      <c r="H4100">
        <v>2.33</v>
      </c>
      <c r="I4100">
        <v>1.38</v>
      </c>
      <c r="J4100">
        <v>4.5199999999999996</v>
      </c>
      <c r="K4100">
        <v>2.27</v>
      </c>
      <c r="L4100">
        <v>0.18</v>
      </c>
      <c r="M4100">
        <v>0.15</v>
      </c>
      <c r="N4100">
        <v>1.77</v>
      </c>
      <c r="O4100">
        <v>1.78</v>
      </c>
      <c r="P4100">
        <v>1.1599999999999999</v>
      </c>
      <c r="Q4100">
        <v>1.02</v>
      </c>
      <c r="R4100">
        <v>9.9</v>
      </c>
      <c r="S4100">
        <v>12.19</v>
      </c>
      <c r="T4100">
        <v>5.85</v>
      </c>
      <c r="U4100">
        <v>2.02</v>
      </c>
      <c r="V4100">
        <v>1.55</v>
      </c>
      <c r="W4100">
        <v>67.59</v>
      </c>
      <c r="X4100">
        <v>8.24</v>
      </c>
      <c r="Y4100">
        <v>9.7100000000000009</v>
      </c>
      <c r="Z4100">
        <v>13.23</v>
      </c>
      <c r="AA4100">
        <v>22.59</v>
      </c>
      <c r="AB4100">
        <v>8.23</v>
      </c>
      <c r="AC4100">
        <v>23.61</v>
      </c>
    </row>
    <row r="4101" spans="1:29" x14ac:dyDescent="0.2">
      <c r="A4101" t="s">
        <v>4672</v>
      </c>
      <c r="B4101" s="2" t="s">
        <v>4786</v>
      </c>
      <c r="C4101" s="2">
        <v>1</v>
      </c>
      <c r="D4101" s="2">
        <v>2</v>
      </c>
      <c r="E4101" s="2">
        <v>5</v>
      </c>
      <c r="F4101" s="1">
        <v>43307.364583333336</v>
      </c>
      <c r="G4101">
        <v>82.41</v>
      </c>
      <c r="H4101">
        <v>2.2000000000000002</v>
      </c>
      <c r="I4101">
        <v>1.48</v>
      </c>
      <c r="J4101">
        <v>4.34</v>
      </c>
      <c r="K4101">
        <v>2.14</v>
      </c>
      <c r="L4101">
        <v>0.22</v>
      </c>
      <c r="M4101">
        <v>0.25</v>
      </c>
      <c r="N4101">
        <v>1.84</v>
      </c>
      <c r="O4101">
        <v>1.83</v>
      </c>
      <c r="P4101">
        <v>1.22</v>
      </c>
      <c r="Q4101">
        <v>1.31</v>
      </c>
      <c r="R4101">
        <v>9.58</v>
      </c>
      <c r="S4101">
        <v>12.8</v>
      </c>
      <c r="T4101">
        <v>5.38</v>
      </c>
      <c r="U4101">
        <v>1.69</v>
      </c>
      <c r="V4101">
        <v>1.51</v>
      </c>
      <c r="W4101">
        <v>68.34</v>
      </c>
      <c r="X4101">
        <v>6.4</v>
      </c>
      <c r="Y4101">
        <v>7.96</v>
      </c>
      <c r="Z4101">
        <v>10.49</v>
      </c>
      <c r="AA4101">
        <v>20.6</v>
      </c>
      <c r="AB4101">
        <v>9.6</v>
      </c>
      <c r="AC4101">
        <v>20.74</v>
      </c>
    </row>
    <row r="4102" spans="1:29" x14ac:dyDescent="0.2">
      <c r="A4102" t="s">
        <v>683</v>
      </c>
      <c r="B4102" s="2" t="s">
        <v>5081</v>
      </c>
      <c r="C4102" s="2">
        <v>2</v>
      </c>
      <c r="D4102" s="2">
        <v>1</v>
      </c>
      <c r="E4102" s="2">
        <v>1</v>
      </c>
      <c r="F4102" s="1">
        <v>42933.564583333333</v>
      </c>
      <c r="G4102">
        <v>82.41</v>
      </c>
      <c r="H4102">
        <v>2.21</v>
      </c>
      <c r="I4102">
        <v>1.63</v>
      </c>
      <c r="J4102">
        <v>3.19</v>
      </c>
      <c r="K4102">
        <v>2.5099999999999998</v>
      </c>
      <c r="L4102">
        <v>0.51</v>
      </c>
      <c r="M4102">
        <v>0.45</v>
      </c>
      <c r="N4102">
        <v>2.12</v>
      </c>
      <c r="O4102">
        <v>2.11</v>
      </c>
      <c r="P4102">
        <v>2.4300000000000002</v>
      </c>
      <c r="Q4102">
        <v>2.9</v>
      </c>
      <c r="R4102">
        <v>4.26</v>
      </c>
      <c r="S4102">
        <v>16.18</v>
      </c>
      <c r="T4102">
        <v>5.12</v>
      </c>
      <c r="U4102">
        <v>1.86</v>
      </c>
      <c r="V4102">
        <v>1.63</v>
      </c>
      <c r="W4102">
        <v>70.52</v>
      </c>
      <c r="X4102">
        <v>9.74</v>
      </c>
      <c r="Y4102">
        <v>9.08</v>
      </c>
      <c r="Z4102">
        <v>17.46</v>
      </c>
      <c r="AA4102">
        <v>27.52</v>
      </c>
      <c r="AB4102">
        <v>13.91</v>
      </c>
      <c r="AC4102">
        <v>45.23</v>
      </c>
    </row>
    <row r="4103" spans="1:29" x14ac:dyDescent="0.2">
      <c r="A4103" t="s">
        <v>1835</v>
      </c>
      <c r="B4103" s="2" t="s">
        <v>4912</v>
      </c>
      <c r="C4103" s="2">
        <v>1</v>
      </c>
      <c r="D4103" s="2">
        <v>2</v>
      </c>
      <c r="E4103" s="2">
        <v>2</v>
      </c>
      <c r="F4103" s="1">
        <v>42990.609027777777</v>
      </c>
      <c r="G4103">
        <v>82.41</v>
      </c>
      <c r="H4103">
        <v>2.21</v>
      </c>
      <c r="I4103">
        <v>1.5</v>
      </c>
      <c r="J4103">
        <v>3.18</v>
      </c>
      <c r="K4103">
        <v>2.19</v>
      </c>
      <c r="L4103">
        <v>0.26</v>
      </c>
      <c r="M4103">
        <v>0.25</v>
      </c>
      <c r="N4103">
        <v>1.89</v>
      </c>
      <c r="O4103">
        <v>1.9</v>
      </c>
      <c r="P4103">
        <v>1.52</v>
      </c>
      <c r="Q4103">
        <v>1.63</v>
      </c>
      <c r="R4103">
        <v>8.99</v>
      </c>
      <c r="S4103">
        <v>13.08</v>
      </c>
      <c r="T4103">
        <v>4.5999999999999996</v>
      </c>
      <c r="U4103">
        <v>1.87</v>
      </c>
      <c r="V4103">
        <v>1.6</v>
      </c>
      <c r="W4103">
        <v>70.569999999999993</v>
      </c>
      <c r="X4103">
        <v>5.7</v>
      </c>
      <c r="Y4103">
        <v>6.66</v>
      </c>
      <c r="Z4103">
        <v>10.6</v>
      </c>
      <c r="AA4103">
        <v>19.45</v>
      </c>
      <c r="AB4103">
        <v>9.6</v>
      </c>
      <c r="AC4103">
        <v>15.35</v>
      </c>
    </row>
    <row r="4104" spans="1:29" x14ac:dyDescent="0.2">
      <c r="A4104" t="s">
        <v>469</v>
      </c>
      <c r="B4104" s="2" t="s">
        <v>5030</v>
      </c>
      <c r="C4104" s="2">
        <v>2</v>
      </c>
      <c r="D4104" s="2">
        <v>2</v>
      </c>
      <c r="E4104" s="2">
        <v>1</v>
      </c>
      <c r="F4104" s="1">
        <v>42921.591666666667</v>
      </c>
      <c r="G4104">
        <v>82.41</v>
      </c>
      <c r="H4104">
        <v>2.42</v>
      </c>
      <c r="I4104">
        <v>1.31</v>
      </c>
      <c r="J4104">
        <v>2.4900000000000002</v>
      </c>
      <c r="K4104">
        <v>2.81</v>
      </c>
      <c r="L4104">
        <v>0.51</v>
      </c>
      <c r="M4104">
        <v>0.53</v>
      </c>
      <c r="N4104">
        <v>1.72</v>
      </c>
      <c r="O4104">
        <v>1.77</v>
      </c>
      <c r="P4104">
        <v>2.86</v>
      </c>
      <c r="Q4104">
        <v>3.43</v>
      </c>
      <c r="R4104">
        <v>5.28</v>
      </c>
      <c r="S4104">
        <v>13.51</v>
      </c>
      <c r="T4104">
        <v>5.03</v>
      </c>
      <c r="U4104">
        <v>2.46</v>
      </c>
      <c r="V4104">
        <v>1.65</v>
      </c>
      <c r="W4104">
        <v>72.44</v>
      </c>
      <c r="X4104">
        <v>9.09</v>
      </c>
      <c r="Y4104">
        <v>11.75</v>
      </c>
      <c r="Z4104">
        <v>15.8</v>
      </c>
      <c r="AA4104">
        <v>40.32</v>
      </c>
      <c r="AB4104">
        <v>12.24</v>
      </c>
      <c r="AC4104">
        <v>38.86</v>
      </c>
    </row>
    <row r="4105" spans="1:29" x14ac:dyDescent="0.2">
      <c r="A4105" t="s">
        <v>669</v>
      </c>
      <c r="B4105" s="2" t="s">
        <v>5094</v>
      </c>
      <c r="C4105" s="2">
        <v>2</v>
      </c>
      <c r="D4105" s="2">
        <v>2</v>
      </c>
      <c r="E4105" s="2">
        <v>1</v>
      </c>
      <c r="F4105" s="1">
        <v>42933.469444444447</v>
      </c>
      <c r="G4105">
        <v>82.41</v>
      </c>
      <c r="H4105">
        <v>1.92</v>
      </c>
      <c r="I4105">
        <v>1.42</v>
      </c>
      <c r="J4105">
        <v>2.0699999999999998</v>
      </c>
      <c r="K4105">
        <v>2.3199999999999998</v>
      </c>
      <c r="L4105">
        <v>0.6</v>
      </c>
      <c r="M4105">
        <v>0.73</v>
      </c>
      <c r="N4105">
        <v>1.86</v>
      </c>
      <c r="O4105">
        <v>1.86</v>
      </c>
      <c r="P4105">
        <v>2.82</v>
      </c>
      <c r="Q4105">
        <v>3.77</v>
      </c>
      <c r="R4105">
        <v>4.24</v>
      </c>
      <c r="S4105">
        <v>14.61</v>
      </c>
      <c r="T4105">
        <v>4.26</v>
      </c>
      <c r="U4105">
        <v>1.64</v>
      </c>
      <c r="V4105">
        <v>1.51</v>
      </c>
      <c r="W4105">
        <v>72.98</v>
      </c>
      <c r="X4105">
        <v>6.85</v>
      </c>
      <c r="Y4105">
        <v>8.18</v>
      </c>
      <c r="Z4105">
        <v>14.17</v>
      </c>
      <c r="AA4105">
        <v>29.3</v>
      </c>
      <c r="AB4105">
        <v>14.16</v>
      </c>
      <c r="AC4105">
        <v>31.09</v>
      </c>
    </row>
    <row r="4106" spans="1:29" x14ac:dyDescent="0.2">
      <c r="A4106" t="s">
        <v>606</v>
      </c>
      <c r="B4106" s="2" t="s">
        <v>5170</v>
      </c>
      <c r="C4106" s="2">
        <v>2</v>
      </c>
      <c r="D4106" s="2">
        <v>2</v>
      </c>
      <c r="E4106" s="2">
        <v>1</v>
      </c>
      <c r="F4106" s="1">
        <v>42928.61041666667</v>
      </c>
      <c r="G4106">
        <v>82.4</v>
      </c>
      <c r="H4106">
        <v>1.76</v>
      </c>
      <c r="I4106">
        <v>1.25</v>
      </c>
      <c r="J4106">
        <v>2.2599999999999998</v>
      </c>
      <c r="K4106">
        <v>2.08</v>
      </c>
      <c r="L4106">
        <v>0.61</v>
      </c>
      <c r="M4106">
        <v>0.7</v>
      </c>
      <c r="N4106">
        <v>1.88</v>
      </c>
      <c r="O4106">
        <v>1.89</v>
      </c>
      <c r="P4106">
        <v>2.91</v>
      </c>
      <c r="Q4106">
        <v>3.67</v>
      </c>
      <c r="R4106">
        <v>5.4</v>
      </c>
      <c r="S4106">
        <v>15.25</v>
      </c>
      <c r="T4106">
        <v>4.9800000000000004</v>
      </c>
      <c r="U4106">
        <v>1.8</v>
      </c>
      <c r="V4106">
        <v>1.61</v>
      </c>
      <c r="W4106">
        <v>71.8</v>
      </c>
      <c r="X4106">
        <v>9.73</v>
      </c>
      <c r="Y4106">
        <v>11.57</v>
      </c>
      <c r="Z4106">
        <v>18.3</v>
      </c>
      <c r="AA4106">
        <v>40.659999999999997</v>
      </c>
      <c r="AB4106">
        <v>13.37</v>
      </c>
      <c r="AC4106">
        <v>43.37</v>
      </c>
    </row>
    <row r="4107" spans="1:29" x14ac:dyDescent="0.2">
      <c r="A4107" t="s">
        <v>693</v>
      </c>
      <c r="B4107" s="2" t="s">
        <v>4802</v>
      </c>
      <c r="C4107" s="2">
        <v>1</v>
      </c>
      <c r="D4107" s="2">
        <v>1</v>
      </c>
      <c r="E4107" s="2">
        <v>1</v>
      </c>
      <c r="F4107" s="1">
        <v>42933.606249999997</v>
      </c>
      <c r="G4107">
        <v>82.4</v>
      </c>
      <c r="H4107">
        <v>2.12</v>
      </c>
      <c r="I4107">
        <v>1.45</v>
      </c>
      <c r="J4107">
        <v>3.37</v>
      </c>
      <c r="K4107">
        <v>2.4300000000000002</v>
      </c>
      <c r="L4107">
        <v>0.53</v>
      </c>
      <c r="M4107">
        <v>0.49</v>
      </c>
      <c r="N4107">
        <v>1.88</v>
      </c>
      <c r="O4107">
        <v>1.89</v>
      </c>
      <c r="P4107">
        <v>2.5499999999999998</v>
      </c>
      <c r="Q4107">
        <v>2.93</v>
      </c>
      <c r="R4107">
        <v>4.9000000000000004</v>
      </c>
      <c r="S4107">
        <v>14.4</v>
      </c>
      <c r="T4107">
        <v>5.33</v>
      </c>
      <c r="U4107">
        <v>1.88</v>
      </c>
      <c r="V4107">
        <v>1.57</v>
      </c>
      <c r="W4107">
        <v>71.25</v>
      </c>
      <c r="X4107">
        <v>7.87</v>
      </c>
      <c r="Y4107">
        <v>9.61</v>
      </c>
      <c r="Z4107">
        <v>14.22</v>
      </c>
      <c r="AA4107">
        <v>28.82</v>
      </c>
      <c r="AB4107">
        <v>12.93</v>
      </c>
      <c r="AC4107">
        <v>40.299999999999997</v>
      </c>
    </row>
    <row r="4108" spans="1:29" x14ac:dyDescent="0.2">
      <c r="A4108" t="s">
        <v>476</v>
      </c>
      <c r="B4108" s="2" t="s">
        <v>5132</v>
      </c>
      <c r="C4108" s="2">
        <v>2</v>
      </c>
      <c r="D4108" s="2">
        <v>2</v>
      </c>
      <c r="E4108" s="2">
        <v>1</v>
      </c>
      <c r="F4108" s="1">
        <v>42921.609027777777</v>
      </c>
      <c r="G4108">
        <v>82.4</v>
      </c>
      <c r="H4108">
        <v>1.71</v>
      </c>
      <c r="I4108">
        <v>1.24</v>
      </c>
      <c r="J4108">
        <v>2.38</v>
      </c>
      <c r="K4108">
        <v>1.98</v>
      </c>
      <c r="L4108">
        <v>0.5</v>
      </c>
      <c r="M4108">
        <v>0.55000000000000004</v>
      </c>
      <c r="N4108">
        <v>1.63</v>
      </c>
      <c r="O4108">
        <v>1.62</v>
      </c>
      <c r="P4108">
        <v>2.33</v>
      </c>
      <c r="Q4108">
        <v>3.07</v>
      </c>
      <c r="R4108">
        <v>6.99</v>
      </c>
      <c r="S4108">
        <v>12.53</v>
      </c>
      <c r="T4108">
        <v>4.08</v>
      </c>
      <c r="U4108">
        <v>1.58</v>
      </c>
      <c r="V4108">
        <v>1.44</v>
      </c>
      <c r="W4108">
        <v>72.84</v>
      </c>
      <c r="X4108">
        <v>7.37</v>
      </c>
      <c r="Y4108">
        <v>9.76</v>
      </c>
      <c r="Z4108">
        <v>11.58</v>
      </c>
      <c r="AA4108">
        <v>30.28</v>
      </c>
      <c r="AB4108">
        <v>10.65</v>
      </c>
      <c r="AC4108">
        <v>18.23</v>
      </c>
    </row>
    <row r="4109" spans="1:29" x14ac:dyDescent="0.2">
      <c r="A4109" t="s">
        <v>3951</v>
      </c>
      <c r="B4109" s="2" t="s">
        <v>4745</v>
      </c>
      <c r="C4109" s="2">
        <v>1</v>
      </c>
      <c r="D4109" s="2">
        <v>2</v>
      </c>
      <c r="E4109" s="2">
        <v>5</v>
      </c>
      <c r="F4109" s="1">
        <v>43283.46597222222</v>
      </c>
      <c r="G4109">
        <v>82.39</v>
      </c>
      <c r="H4109">
        <v>2.27</v>
      </c>
      <c r="I4109">
        <v>1.43</v>
      </c>
      <c r="J4109">
        <v>3.4</v>
      </c>
      <c r="K4109">
        <v>2.2599999999999998</v>
      </c>
      <c r="L4109">
        <v>0.16</v>
      </c>
      <c r="M4109">
        <v>0.2</v>
      </c>
      <c r="N4109">
        <v>1.85</v>
      </c>
      <c r="O4109">
        <v>1.85</v>
      </c>
      <c r="P4109">
        <v>1.06</v>
      </c>
      <c r="Q4109">
        <v>1.25</v>
      </c>
      <c r="R4109">
        <v>10.15</v>
      </c>
      <c r="S4109">
        <v>12.8</v>
      </c>
      <c r="T4109">
        <v>4.8600000000000003</v>
      </c>
      <c r="U4109">
        <v>1.65</v>
      </c>
      <c r="V4109">
        <v>1.54</v>
      </c>
      <c r="W4109">
        <v>67.11</v>
      </c>
      <c r="X4109">
        <v>5.67</v>
      </c>
      <c r="Y4109">
        <v>7.22</v>
      </c>
      <c r="Z4109">
        <v>10.63</v>
      </c>
      <c r="AA4109">
        <v>19.84</v>
      </c>
      <c r="AB4109">
        <v>7.69</v>
      </c>
      <c r="AC4109">
        <v>18.55</v>
      </c>
    </row>
    <row r="4110" spans="1:29" x14ac:dyDescent="0.2">
      <c r="A4110" t="s">
        <v>3905</v>
      </c>
      <c r="B4110" s="4">
        <v>911</v>
      </c>
      <c r="C4110" s="2">
        <v>1</v>
      </c>
      <c r="D4110" s="2">
        <v>1</v>
      </c>
      <c r="E4110" s="2">
        <v>5</v>
      </c>
      <c r="F4110" s="1">
        <v>43280.65</v>
      </c>
      <c r="G4110">
        <v>82.38</v>
      </c>
      <c r="H4110">
        <v>2.25</v>
      </c>
      <c r="I4110">
        <v>1.34</v>
      </c>
      <c r="J4110">
        <v>3.4</v>
      </c>
      <c r="K4110">
        <v>2.21</v>
      </c>
      <c r="L4110">
        <v>0.21</v>
      </c>
      <c r="M4110">
        <v>0.16</v>
      </c>
      <c r="N4110">
        <v>1.75</v>
      </c>
      <c r="O4110">
        <v>1.77</v>
      </c>
      <c r="P4110">
        <v>1.36</v>
      </c>
      <c r="Q4110">
        <v>1.36</v>
      </c>
      <c r="R4110">
        <v>9.57</v>
      </c>
      <c r="S4110">
        <v>12.22</v>
      </c>
      <c r="T4110">
        <v>5.03</v>
      </c>
      <c r="U4110">
        <v>1.81</v>
      </c>
      <c r="V4110">
        <v>1.55</v>
      </c>
      <c r="W4110">
        <v>68.64</v>
      </c>
      <c r="X4110">
        <v>6.61</v>
      </c>
      <c r="Y4110">
        <v>8.1999999999999993</v>
      </c>
      <c r="Z4110">
        <v>10.52</v>
      </c>
      <c r="AA4110">
        <v>24.32</v>
      </c>
      <c r="AB4110">
        <v>9.5</v>
      </c>
      <c r="AC4110">
        <v>20.63</v>
      </c>
    </row>
    <row r="4111" spans="1:29" x14ac:dyDescent="0.2">
      <c r="A4111" t="s">
        <v>4458</v>
      </c>
      <c r="B4111" s="2" t="s">
        <v>5142</v>
      </c>
      <c r="C4111" s="2">
        <v>2</v>
      </c>
      <c r="D4111" s="2">
        <v>2</v>
      </c>
      <c r="E4111" s="2">
        <v>5</v>
      </c>
      <c r="F4111" s="1">
        <v>43297.578472222223</v>
      </c>
      <c r="G4111">
        <v>82.38</v>
      </c>
      <c r="H4111">
        <v>1.87</v>
      </c>
      <c r="I4111">
        <v>1.18</v>
      </c>
      <c r="J4111">
        <v>4.22</v>
      </c>
      <c r="K4111">
        <v>1.86</v>
      </c>
      <c r="L4111">
        <v>0.27</v>
      </c>
      <c r="M4111">
        <v>0.2</v>
      </c>
      <c r="N4111">
        <v>1.34</v>
      </c>
      <c r="O4111">
        <v>1.39</v>
      </c>
      <c r="P4111">
        <v>1.2</v>
      </c>
      <c r="Q4111">
        <v>1.48</v>
      </c>
      <c r="R4111">
        <v>11</v>
      </c>
      <c r="S4111">
        <v>9.0500000000000007</v>
      </c>
      <c r="T4111">
        <v>5.26</v>
      </c>
      <c r="U4111">
        <v>1.52</v>
      </c>
      <c r="V4111">
        <v>1.32</v>
      </c>
      <c r="W4111">
        <v>68.56</v>
      </c>
      <c r="X4111">
        <v>8.07</v>
      </c>
      <c r="Y4111">
        <v>9.07</v>
      </c>
      <c r="Z4111">
        <v>9.36</v>
      </c>
      <c r="AA4111">
        <v>15.02</v>
      </c>
      <c r="AB4111">
        <v>6.36</v>
      </c>
      <c r="AC4111">
        <v>14.79</v>
      </c>
    </row>
    <row r="4112" spans="1:29" x14ac:dyDescent="0.2">
      <c r="A4112" t="s">
        <v>839</v>
      </c>
      <c r="B4112" s="2" t="s">
        <v>5097</v>
      </c>
      <c r="C4112" s="2">
        <v>2</v>
      </c>
      <c r="D4112" s="2">
        <v>2</v>
      </c>
      <c r="E4112" s="2">
        <v>1</v>
      </c>
      <c r="F4112" s="1">
        <v>42948.660416666666</v>
      </c>
      <c r="G4112">
        <v>82.38</v>
      </c>
      <c r="H4112">
        <v>1.71</v>
      </c>
      <c r="I4112">
        <v>1.35</v>
      </c>
      <c r="J4112">
        <v>3.16</v>
      </c>
      <c r="K4112">
        <v>1.92</v>
      </c>
      <c r="L4112">
        <v>0.5</v>
      </c>
      <c r="M4112">
        <v>0.47</v>
      </c>
      <c r="N4112">
        <v>1.77</v>
      </c>
      <c r="O4112">
        <v>1.76</v>
      </c>
      <c r="P4112">
        <v>2.2400000000000002</v>
      </c>
      <c r="Q4112">
        <v>2.77</v>
      </c>
      <c r="R4112">
        <v>7.03</v>
      </c>
      <c r="S4112">
        <v>13.39</v>
      </c>
      <c r="T4112">
        <v>5.09</v>
      </c>
      <c r="U4112">
        <v>1.42</v>
      </c>
      <c r="V4112">
        <v>1.49</v>
      </c>
      <c r="W4112">
        <v>71.17</v>
      </c>
      <c r="X4112">
        <v>8.5500000000000007</v>
      </c>
      <c r="Y4112">
        <v>8.99</v>
      </c>
      <c r="Z4112">
        <v>15.04</v>
      </c>
      <c r="AA4112">
        <v>22.4</v>
      </c>
      <c r="AB4112">
        <v>6.77</v>
      </c>
      <c r="AC4112">
        <v>24.55</v>
      </c>
    </row>
    <row r="4113" spans="1:29" x14ac:dyDescent="0.2">
      <c r="A4113" t="s">
        <v>1830</v>
      </c>
      <c r="B4113" s="2" t="s">
        <v>5109</v>
      </c>
      <c r="C4113" s="2">
        <v>2</v>
      </c>
      <c r="D4113" s="2">
        <v>2</v>
      </c>
      <c r="E4113" s="2">
        <v>2</v>
      </c>
      <c r="F4113" s="1">
        <v>42990.605555555558</v>
      </c>
      <c r="G4113">
        <v>82.38</v>
      </c>
      <c r="H4113">
        <v>1.84</v>
      </c>
      <c r="I4113">
        <v>1.5</v>
      </c>
      <c r="J4113">
        <v>3.23</v>
      </c>
      <c r="K4113">
        <v>2.04</v>
      </c>
      <c r="L4113">
        <v>0.28999999999999998</v>
      </c>
      <c r="M4113">
        <v>0.31</v>
      </c>
      <c r="N4113">
        <v>1.95</v>
      </c>
      <c r="O4113">
        <v>1.97</v>
      </c>
      <c r="P4113">
        <v>1.47</v>
      </c>
      <c r="Q4113">
        <v>1.76</v>
      </c>
      <c r="R4113">
        <v>8.5299999999999994</v>
      </c>
      <c r="S4113">
        <v>13.23</v>
      </c>
      <c r="T4113">
        <v>5.16</v>
      </c>
      <c r="U4113">
        <v>1.31</v>
      </c>
      <c r="V4113">
        <v>1.48</v>
      </c>
      <c r="W4113">
        <v>70.599999999999994</v>
      </c>
      <c r="X4113">
        <v>6.88</v>
      </c>
      <c r="Y4113">
        <v>7.2</v>
      </c>
      <c r="Z4113">
        <v>14.61</v>
      </c>
      <c r="AA4113">
        <v>15.4</v>
      </c>
      <c r="AB4113">
        <v>10.15</v>
      </c>
      <c r="AC4113">
        <v>17.850000000000001</v>
      </c>
    </row>
    <row r="4114" spans="1:29" x14ac:dyDescent="0.2">
      <c r="A4114" t="s">
        <v>3382</v>
      </c>
      <c r="B4114" s="2" t="s">
        <v>5075</v>
      </c>
      <c r="C4114" s="2">
        <v>2</v>
      </c>
      <c r="D4114" s="2">
        <v>1</v>
      </c>
      <c r="E4114" s="2">
        <v>4</v>
      </c>
      <c r="F4114" s="1">
        <v>43203.672222222223</v>
      </c>
      <c r="G4114">
        <v>82.37</v>
      </c>
      <c r="H4114">
        <v>1.77</v>
      </c>
      <c r="I4114">
        <v>1.3</v>
      </c>
      <c r="J4114">
        <v>2.21</v>
      </c>
      <c r="K4114">
        <v>2.48</v>
      </c>
      <c r="L4114">
        <v>0.68</v>
      </c>
      <c r="M4114">
        <v>0.32</v>
      </c>
      <c r="N4114">
        <v>1.99</v>
      </c>
      <c r="O4114">
        <v>1.95</v>
      </c>
      <c r="P4114">
        <v>3.16</v>
      </c>
      <c r="Q4114">
        <v>3.69</v>
      </c>
      <c r="R4114">
        <v>2.77</v>
      </c>
      <c r="S4114">
        <v>16.61</v>
      </c>
      <c r="T4114">
        <v>4.29</v>
      </c>
      <c r="U4114">
        <v>2.09</v>
      </c>
      <c r="V4114">
        <v>1.65</v>
      </c>
      <c r="W4114">
        <v>73.95</v>
      </c>
      <c r="X4114">
        <v>19.77</v>
      </c>
      <c r="Y4114">
        <v>25.07</v>
      </c>
      <c r="Z4114">
        <v>39.04</v>
      </c>
      <c r="AA4114">
        <v>62.05</v>
      </c>
      <c r="AB4114">
        <v>13.47</v>
      </c>
      <c r="AC4114">
        <v>60.48</v>
      </c>
    </row>
    <row r="4115" spans="1:29" x14ac:dyDescent="0.2">
      <c r="A4115" t="s">
        <v>4399</v>
      </c>
      <c r="B4115" s="2" t="s">
        <v>4870</v>
      </c>
      <c r="C4115" s="2">
        <v>1</v>
      </c>
      <c r="D4115" s="2">
        <v>2</v>
      </c>
      <c r="E4115" s="2">
        <v>5</v>
      </c>
      <c r="F4115" s="1">
        <v>43291.576388888891</v>
      </c>
      <c r="G4115">
        <v>82.37</v>
      </c>
      <c r="H4115">
        <v>2.4700000000000002</v>
      </c>
      <c r="I4115">
        <v>1.55</v>
      </c>
      <c r="J4115">
        <v>3.81</v>
      </c>
      <c r="K4115">
        <v>2.5299999999999998</v>
      </c>
      <c r="L4115">
        <v>0.26</v>
      </c>
      <c r="M4115">
        <v>0.16</v>
      </c>
      <c r="N4115">
        <v>1.96</v>
      </c>
      <c r="O4115">
        <v>1.98</v>
      </c>
      <c r="P4115">
        <v>1.49</v>
      </c>
      <c r="Q4115">
        <v>1.37</v>
      </c>
      <c r="R4115">
        <v>7.96</v>
      </c>
      <c r="S4115">
        <v>14.17</v>
      </c>
      <c r="T4115">
        <v>5.16</v>
      </c>
      <c r="U4115">
        <v>2.0099999999999998</v>
      </c>
      <c r="V4115">
        <v>1.62</v>
      </c>
      <c r="W4115">
        <v>68.73</v>
      </c>
      <c r="X4115">
        <v>6.46</v>
      </c>
      <c r="Y4115">
        <v>8.3000000000000007</v>
      </c>
      <c r="Z4115">
        <v>12.71</v>
      </c>
      <c r="AA4115">
        <v>26.13</v>
      </c>
      <c r="AB4115">
        <v>11.49</v>
      </c>
      <c r="AC4115">
        <v>25.21</v>
      </c>
    </row>
    <row r="4116" spans="1:29" x14ac:dyDescent="0.2">
      <c r="A4116" t="s">
        <v>4193</v>
      </c>
      <c r="B4116" s="2" t="s">
        <v>5017</v>
      </c>
      <c r="C4116" s="2">
        <v>2</v>
      </c>
      <c r="D4116" s="2">
        <v>1</v>
      </c>
      <c r="E4116" s="2">
        <v>5</v>
      </c>
      <c r="F4116" s="1">
        <v>43286.410416666666</v>
      </c>
      <c r="G4116">
        <v>82.37</v>
      </c>
      <c r="H4116">
        <v>2.1</v>
      </c>
      <c r="I4116">
        <v>1.35</v>
      </c>
      <c r="J4116">
        <v>3.32</v>
      </c>
      <c r="K4116">
        <v>2.08</v>
      </c>
      <c r="L4116">
        <v>0.31</v>
      </c>
      <c r="M4116">
        <v>0.28999999999999998</v>
      </c>
      <c r="N4116">
        <v>1.75</v>
      </c>
      <c r="O4116">
        <v>1.74</v>
      </c>
      <c r="P4116">
        <v>1.56</v>
      </c>
      <c r="Q4116">
        <v>1.78</v>
      </c>
      <c r="R4116">
        <v>8.0399999999999991</v>
      </c>
      <c r="S4116">
        <v>12.65</v>
      </c>
      <c r="T4116">
        <v>4.6100000000000003</v>
      </c>
      <c r="U4116">
        <v>1.73</v>
      </c>
      <c r="V4116">
        <v>1.48</v>
      </c>
      <c r="W4116">
        <v>70.430000000000007</v>
      </c>
      <c r="X4116">
        <v>6.31</v>
      </c>
      <c r="Y4116">
        <v>8.32</v>
      </c>
      <c r="Z4116">
        <v>10.75</v>
      </c>
      <c r="AA4116">
        <v>24.66</v>
      </c>
      <c r="AB4116">
        <v>11.21</v>
      </c>
      <c r="AC4116">
        <v>19.25</v>
      </c>
    </row>
    <row r="4117" spans="1:29" x14ac:dyDescent="0.2">
      <c r="A4117" t="s">
        <v>3546</v>
      </c>
      <c r="B4117" s="2" t="s">
        <v>4906</v>
      </c>
      <c r="C4117" s="2">
        <v>1</v>
      </c>
      <c r="D4117" s="2">
        <v>2</v>
      </c>
      <c r="E4117" s="2">
        <v>4</v>
      </c>
      <c r="F4117" s="1">
        <v>43209.529861111114</v>
      </c>
      <c r="G4117">
        <v>82.37</v>
      </c>
      <c r="H4117">
        <v>2.39</v>
      </c>
      <c r="I4117">
        <v>1.44</v>
      </c>
      <c r="J4117">
        <v>2.63</v>
      </c>
      <c r="K4117">
        <v>3.07</v>
      </c>
      <c r="L4117">
        <v>0.62</v>
      </c>
      <c r="M4117">
        <v>0.2</v>
      </c>
      <c r="N4117">
        <v>2.11</v>
      </c>
      <c r="O4117">
        <v>2.1</v>
      </c>
      <c r="P4117">
        <v>3.27</v>
      </c>
      <c r="Q4117">
        <v>3.66</v>
      </c>
      <c r="R4117">
        <v>0.97</v>
      </c>
      <c r="S4117">
        <v>17.850000000000001</v>
      </c>
      <c r="T4117">
        <v>5.79</v>
      </c>
      <c r="U4117">
        <v>2.5499999999999998</v>
      </c>
      <c r="V4117">
        <v>1.75</v>
      </c>
      <c r="W4117">
        <v>72.3</v>
      </c>
      <c r="X4117">
        <v>25.75</v>
      </c>
      <c r="Y4117">
        <v>27.26</v>
      </c>
      <c r="Z4117">
        <v>42.51</v>
      </c>
      <c r="AA4117">
        <v>68.510000000000005</v>
      </c>
      <c r="AB4117">
        <v>20.49</v>
      </c>
      <c r="AC4117">
        <v>100.87</v>
      </c>
    </row>
    <row r="4118" spans="1:29" x14ac:dyDescent="0.2">
      <c r="A4118" t="s">
        <v>4204</v>
      </c>
      <c r="B4118" s="4">
        <v>792</v>
      </c>
      <c r="C4118" s="2">
        <v>1</v>
      </c>
      <c r="D4118" s="2">
        <v>1</v>
      </c>
      <c r="E4118" s="2">
        <v>5</v>
      </c>
      <c r="F4118" s="1">
        <v>43286.427777777775</v>
      </c>
      <c r="G4118">
        <v>82.36</v>
      </c>
      <c r="H4118">
        <v>1.97</v>
      </c>
      <c r="I4118">
        <v>1.44</v>
      </c>
      <c r="J4118">
        <v>3.61</v>
      </c>
      <c r="K4118">
        <v>2.12</v>
      </c>
      <c r="L4118">
        <v>0.22</v>
      </c>
      <c r="M4118">
        <v>0.15</v>
      </c>
      <c r="N4118">
        <v>1.98</v>
      </c>
      <c r="O4118">
        <v>1.99</v>
      </c>
      <c r="P4118">
        <v>1.37</v>
      </c>
      <c r="Q4118">
        <v>1.41</v>
      </c>
      <c r="R4118">
        <v>8.65</v>
      </c>
      <c r="S4118">
        <v>13.88</v>
      </c>
      <c r="T4118">
        <v>6.11</v>
      </c>
      <c r="U4118">
        <v>1.6</v>
      </c>
      <c r="V4118">
        <v>1.57</v>
      </c>
      <c r="W4118">
        <v>68.86</v>
      </c>
      <c r="X4118">
        <v>8.23</v>
      </c>
      <c r="Y4118">
        <v>8.86</v>
      </c>
      <c r="Z4118">
        <v>13.86</v>
      </c>
      <c r="AA4118">
        <v>24.06</v>
      </c>
      <c r="AB4118">
        <v>11.36</v>
      </c>
      <c r="AC4118">
        <v>27.41</v>
      </c>
    </row>
    <row r="4119" spans="1:29" x14ac:dyDescent="0.2">
      <c r="A4119" t="s">
        <v>4190</v>
      </c>
      <c r="B4119" s="2" t="s">
        <v>5105</v>
      </c>
      <c r="C4119" s="2">
        <v>2</v>
      </c>
      <c r="D4119" s="2">
        <v>1</v>
      </c>
      <c r="E4119" s="2">
        <v>5</v>
      </c>
      <c r="F4119" s="1">
        <v>43286.40625</v>
      </c>
      <c r="G4119">
        <v>82.36</v>
      </c>
      <c r="H4119">
        <v>2.64</v>
      </c>
      <c r="I4119">
        <v>1.46</v>
      </c>
      <c r="J4119">
        <v>3.33</v>
      </c>
      <c r="K4119">
        <v>2.8</v>
      </c>
      <c r="L4119">
        <v>0.24</v>
      </c>
      <c r="M4119">
        <v>0.28999999999999998</v>
      </c>
      <c r="N4119">
        <v>1.79</v>
      </c>
      <c r="O4119">
        <v>1.82</v>
      </c>
      <c r="P4119">
        <v>1.66</v>
      </c>
      <c r="Q4119">
        <v>1.76</v>
      </c>
      <c r="R4119">
        <v>7.45</v>
      </c>
      <c r="S4119">
        <v>13.02</v>
      </c>
      <c r="T4119">
        <v>4.5199999999999996</v>
      </c>
      <c r="U4119">
        <v>2.2999999999999998</v>
      </c>
      <c r="V4119">
        <v>1.6</v>
      </c>
      <c r="W4119">
        <v>69.55</v>
      </c>
      <c r="X4119">
        <v>7.37</v>
      </c>
      <c r="Y4119">
        <v>10.69</v>
      </c>
      <c r="Z4119">
        <v>14.52</v>
      </c>
      <c r="AA4119">
        <v>30.14</v>
      </c>
      <c r="AB4119">
        <v>12.21</v>
      </c>
      <c r="AC4119">
        <v>23.16</v>
      </c>
    </row>
    <row r="4120" spans="1:29" x14ac:dyDescent="0.2">
      <c r="A4120" t="s">
        <v>4267</v>
      </c>
      <c r="B4120" s="2" t="s">
        <v>4903</v>
      </c>
      <c r="C4120" s="2">
        <v>1</v>
      </c>
      <c r="D4120" s="2">
        <v>2</v>
      </c>
      <c r="E4120" s="2">
        <v>5</v>
      </c>
      <c r="F4120" s="1">
        <v>43286.550694444442</v>
      </c>
      <c r="G4120">
        <v>82.36</v>
      </c>
      <c r="H4120">
        <v>2.46</v>
      </c>
      <c r="I4120">
        <v>1.58</v>
      </c>
      <c r="J4120">
        <v>3.49</v>
      </c>
      <c r="K4120">
        <v>2.44</v>
      </c>
      <c r="L4120">
        <v>0.16</v>
      </c>
      <c r="M4120">
        <v>0.1</v>
      </c>
      <c r="N4120">
        <v>2.15</v>
      </c>
      <c r="O4120">
        <v>2.14</v>
      </c>
      <c r="P4120">
        <v>1.1399999999999999</v>
      </c>
      <c r="Q4120">
        <v>1.26</v>
      </c>
      <c r="R4120">
        <v>8.32</v>
      </c>
      <c r="S4120">
        <v>15.2</v>
      </c>
      <c r="T4120">
        <v>5.23</v>
      </c>
      <c r="U4120">
        <v>1.9</v>
      </c>
      <c r="V4120">
        <v>1.64</v>
      </c>
      <c r="W4120">
        <v>68.34</v>
      </c>
      <c r="X4120">
        <v>6.76</v>
      </c>
      <c r="Y4120">
        <v>8.0399999999999991</v>
      </c>
      <c r="Z4120">
        <v>12.95</v>
      </c>
      <c r="AA4120">
        <v>27.11</v>
      </c>
      <c r="AB4120">
        <v>14.06</v>
      </c>
      <c r="AC4120">
        <v>25.85</v>
      </c>
    </row>
    <row r="4121" spans="1:29" x14ac:dyDescent="0.2">
      <c r="A4121" t="s">
        <v>868</v>
      </c>
      <c r="B4121" s="2" t="s">
        <v>4878</v>
      </c>
      <c r="C4121" s="2">
        <v>1</v>
      </c>
      <c r="D4121" s="2">
        <v>2</v>
      </c>
      <c r="E4121" s="2">
        <v>1</v>
      </c>
      <c r="F4121" s="1">
        <v>42950.588888888888</v>
      </c>
      <c r="G4121">
        <v>82.36</v>
      </c>
      <c r="H4121">
        <v>1.9</v>
      </c>
      <c r="I4121">
        <v>1.39</v>
      </c>
      <c r="J4121">
        <v>2.7</v>
      </c>
      <c r="K4121">
        <v>2.11</v>
      </c>
      <c r="L4121">
        <v>0.45</v>
      </c>
      <c r="M4121">
        <v>0.47</v>
      </c>
      <c r="N4121">
        <v>1.77</v>
      </c>
      <c r="O4121">
        <v>1.78</v>
      </c>
      <c r="P4121">
        <v>2.2799999999999998</v>
      </c>
      <c r="Q4121">
        <v>2.77</v>
      </c>
      <c r="R4121">
        <v>7.43</v>
      </c>
      <c r="S4121">
        <v>12.6</v>
      </c>
      <c r="T4121">
        <v>4.49</v>
      </c>
      <c r="U4121">
        <v>1.57</v>
      </c>
      <c r="V4121">
        <v>1.54</v>
      </c>
      <c r="W4121">
        <v>72.739999999999995</v>
      </c>
      <c r="X4121">
        <v>6.7</v>
      </c>
      <c r="Y4121">
        <v>7.52</v>
      </c>
      <c r="Z4121">
        <v>13.2</v>
      </c>
      <c r="AA4121">
        <v>19.61</v>
      </c>
      <c r="AB4121">
        <v>8.4</v>
      </c>
      <c r="AC4121">
        <v>19.04</v>
      </c>
    </row>
    <row r="4122" spans="1:29" x14ac:dyDescent="0.2">
      <c r="A4122" t="s">
        <v>1172</v>
      </c>
      <c r="B4122" s="2" t="s">
        <v>4727</v>
      </c>
      <c r="C4122" s="2">
        <v>1</v>
      </c>
      <c r="D4122" s="2">
        <v>1</v>
      </c>
      <c r="E4122" s="2">
        <v>2</v>
      </c>
      <c r="F4122" s="1">
        <v>42965.495138888888</v>
      </c>
      <c r="G4122">
        <v>82.34</v>
      </c>
      <c r="H4122">
        <v>1.75</v>
      </c>
      <c r="I4122">
        <v>1.64</v>
      </c>
      <c r="J4122">
        <v>3.47</v>
      </c>
      <c r="K4122">
        <v>1.66</v>
      </c>
      <c r="L4122">
        <v>0.47</v>
      </c>
      <c r="M4122">
        <v>0.46</v>
      </c>
      <c r="N4122">
        <v>1.87</v>
      </c>
      <c r="O4122">
        <v>1.83</v>
      </c>
      <c r="P4122">
        <v>1.91</v>
      </c>
      <c r="Q4122">
        <v>2.31</v>
      </c>
      <c r="R4122">
        <v>9.5299999999999994</v>
      </c>
      <c r="S4122">
        <v>12.78</v>
      </c>
      <c r="T4122">
        <v>3.84</v>
      </c>
      <c r="U4122">
        <v>1.1499999999999999</v>
      </c>
      <c r="V4122">
        <v>1.53</v>
      </c>
      <c r="W4122">
        <v>72.02</v>
      </c>
      <c r="X4122">
        <v>6.03</v>
      </c>
      <c r="Y4122">
        <v>5.64</v>
      </c>
      <c r="Z4122">
        <v>14.58</v>
      </c>
      <c r="AA4122">
        <v>11.24</v>
      </c>
      <c r="AB4122">
        <v>5.04</v>
      </c>
      <c r="AC4122">
        <v>19.829999999999998</v>
      </c>
    </row>
    <row r="4123" spans="1:29" x14ac:dyDescent="0.2">
      <c r="A4123" t="s">
        <v>4405</v>
      </c>
      <c r="B4123" s="2" t="s">
        <v>5186</v>
      </c>
      <c r="C4123" s="2">
        <v>2</v>
      </c>
      <c r="D4123" s="2">
        <v>1</v>
      </c>
      <c r="E4123" s="2">
        <v>5</v>
      </c>
      <c r="F4123" s="1">
        <v>43291.582638888889</v>
      </c>
      <c r="G4123">
        <v>82.34</v>
      </c>
      <c r="H4123">
        <v>2.5499999999999998</v>
      </c>
      <c r="I4123">
        <v>1.45</v>
      </c>
      <c r="J4123">
        <v>2.91</v>
      </c>
      <c r="K4123">
        <v>2.71</v>
      </c>
      <c r="L4123">
        <v>0.21</v>
      </c>
      <c r="M4123">
        <v>0.27</v>
      </c>
      <c r="N4123">
        <v>1.92</v>
      </c>
      <c r="O4123">
        <v>1.9</v>
      </c>
      <c r="P4123">
        <v>1.55</v>
      </c>
      <c r="Q4123">
        <v>1.79</v>
      </c>
      <c r="R4123">
        <v>7.35</v>
      </c>
      <c r="S4123">
        <v>13.99</v>
      </c>
      <c r="T4123">
        <v>4.3600000000000003</v>
      </c>
      <c r="U4123">
        <v>2.2799999999999998</v>
      </c>
      <c r="V4123">
        <v>1.64</v>
      </c>
      <c r="W4123">
        <v>70.28</v>
      </c>
      <c r="X4123">
        <v>7.7</v>
      </c>
      <c r="Y4123">
        <v>10.61</v>
      </c>
      <c r="Z4123">
        <v>12.85</v>
      </c>
      <c r="AA4123">
        <v>33.020000000000003</v>
      </c>
      <c r="AB4123">
        <v>15.75</v>
      </c>
      <c r="AC4123">
        <v>26.68</v>
      </c>
    </row>
    <row r="4124" spans="1:29" x14ac:dyDescent="0.2">
      <c r="A4124" t="s">
        <v>1679</v>
      </c>
      <c r="B4124" s="2" t="s">
        <v>4710</v>
      </c>
      <c r="C4124" s="2">
        <v>1</v>
      </c>
      <c r="D4124" s="2">
        <v>1</v>
      </c>
      <c r="E4124" s="2">
        <v>2</v>
      </c>
      <c r="F4124" s="1">
        <v>42989.782638888886</v>
      </c>
      <c r="G4124">
        <v>82.33</v>
      </c>
      <c r="H4124">
        <v>2.04</v>
      </c>
      <c r="I4124">
        <v>1.52</v>
      </c>
      <c r="J4124">
        <v>4.09</v>
      </c>
      <c r="K4124">
        <v>2.1</v>
      </c>
      <c r="L4124">
        <v>0.31</v>
      </c>
      <c r="M4124">
        <v>0.21</v>
      </c>
      <c r="N4124">
        <v>1.84</v>
      </c>
      <c r="O4124">
        <v>1.86</v>
      </c>
      <c r="P4124">
        <v>1.36</v>
      </c>
      <c r="Q4124">
        <v>1.27</v>
      </c>
      <c r="R4124">
        <v>9.8699999999999992</v>
      </c>
      <c r="S4124">
        <v>12.69</v>
      </c>
      <c r="T4124">
        <v>4.3499999999999996</v>
      </c>
      <c r="U4124">
        <v>1.71</v>
      </c>
      <c r="V4124">
        <v>1.53</v>
      </c>
      <c r="W4124">
        <v>68.66</v>
      </c>
      <c r="X4124">
        <v>5.59</v>
      </c>
      <c r="Y4124">
        <v>6.16</v>
      </c>
      <c r="Z4124">
        <v>12</v>
      </c>
      <c r="AA4124">
        <v>16.32</v>
      </c>
      <c r="AB4124">
        <v>5.85</v>
      </c>
      <c r="AC4124">
        <v>14.02</v>
      </c>
    </row>
    <row r="4125" spans="1:29" x14ac:dyDescent="0.2">
      <c r="A4125" t="s">
        <v>4617</v>
      </c>
      <c r="B4125" s="2" t="s">
        <v>5000</v>
      </c>
      <c r="C4125" s="2">
        <v>2</v>
      </c>
      <c r="D4125" s="2">
        <v>2</v>
      </c>
      <c r="E4125" s="2">
        <v>5</v>
      </c>
      <c r="F4125" s="1">
        <v>43305.375694444447</v>
      </c>
      <c r="G4125">
        <v>82.33</v>
      </c>
      <c r="H4125">
        <v>2.23</v>
      </c>
      <c r="I4125">
        <v>1.34</v>
      </c>
      <c r="J4125">
        <v>3.8</v>
      </c>
      <c r="K4125">
        <v>2.2999999999999998</v>
      </c>
      <c r="L4125">
        <v>0.2</v>
      </c>
      <c r="M4125">
        <v>0.17</v>
      </c>
      <c r="N4125">
        <v>1.72</v>
      </c>
      <c r="O4125">
        <v>1.75</v>
      </c>
      <c r="P4125">
        <v>1.4</v>
      </c>
      <c r="Q4125">
        <v>1.21</v>
      </c>
      <c r="R4125">
        <v>9.31</v>
      </c>
      <c r="S4125">
        <v>11.92</v>
      </c>
      <c r="T4125">
        <v>5.81</v>
      </c>
      <c r="U4125">
        <v>2.02</v>
      </c>
      <c r="V4125">
        <v>1.56</v>
      </c>
      <c r="W4125">
        <v>68.81</v>
      </c>
      <c r="X4125">
        <v>7.38</v>
      </c>
      <c r="Y4125">
        <v>9.65</v>
      </c>
      <c r="Z4125">
        <v>12.35</v>
      </c>
      <c r="AA4125">
        <v>24.11</v>
      </c>
      <c r="AB4125">
        <v>9.25</v>
      </c>
      <c r="AC4125">
        <v>22.54</v>
      </c>
    </row>
    <row r="4126" spans="1:29" x14ac:dyDescent="0.2">
      <c r="A4126" t="s">
        <v>4649</v>
      </c>
      <c r="B4126" s="2" t="s">
        <v>4717</v>
      </c>
      <c r="C4126" s="2">
        <v>1</v>
      </c>
      <c r="D4126" s="2">
        <v>1</v>
      </c>
      <c r="E4126" s="2">
        <v>5</v>
      </c>
      <c r="F4126" s="1">
        <v>43306.638888888891</v>
      </c>
      <c r="G4126">
        <v>82.33</v>
      </c>
      <c r="H4126">
        <v>2.12</v>
      </c>
      <c r="I4126">
        <v>1.31</v>
      </c>
      <c r="J4126">
        <v>3.56</v>
      </c>
      <c r="K4126">
        <v>2.2599999999999998</v>
      </c>
      <c r="L4126">
        <v>0.14000000000000001</v>
      </c>
      <c r="M4126">
        <v>0.02</v>
      </c>
      <c r="N4126">
        <v>1.73</v>
      </c>
      <c r="O4126">
        <v>1.75</v>
      </c>
      <c r="P4126">
        <v>0.9</v>
      </c>
      <c r="Q4126">
        <v>0.86</v>
      </c>
      <c r="R4126">
        <v>10.62</v>
      </c>
      <c r="S4126">
        <v>11.67</v>
      </c>
      <c r="T4126">
        <v>4.3499999999999996</v>
      </c>
      <c r="U4126">
        <v>1.74</v>
      </c>
      <c r="V4126">
        <v>1.45</v>
      </c>
      <c r="W4126">
        <v>67.09</v>
      </c>
      <c r="X4126">
        <v>6.63</v>
      </c>
      <c r="Y4126">
        <v>9.2799999999999994</v>
      </c>
      <c r="Z4126">
        <v>11.54</v>
      </c>
      <c r="AA4126">
        <v>25.25</v>
      </c>
      <c r="AB4126">
        <v>10.08</v>
      </c>
      <c r="AC4126">
        <v>23.57</v>
      </c>
    </row>
    <row r="4127" spans="1:29" x14ac:dyDescent="0.2">
      <c r="A4127" t="s">
        <v>4365</v>
      </c>
      <c r="B4127" s="2" t="s">
        <v>4910</v>
      </c>
      <c r="C4127" s="2">
        <v>1</v>
      </c>
      <c r="D4127" s="2">
        <v>1</v>
      </c>
      <c r="E4127" s="2">
        <v>5</v>
      </c>
      <c r="F4127" s="1">
        <v>43291.530555555553</v>
      </c>
      <c r="G4127">
        <v>82.32</v>
      </c>
      <c r="H4127">
        <v>2.31</v>
      </c>
      <c r="I4127">
        <v>1.38</v>
      </c>
      <c r="J4127">
        <v>3.05</v>
      </c>
      <c r="K4127">
        <v>2.42</v>
      </c>
      <c r="L4127">
        <v>0.31</v>
      </c>
      <c r="M4127">
        <v>0.28000000000000003</v>
      </c>
      <c r="N4127">
        <v>1.8</v>
      </c>
      <c r="O4127">
        <v>1.8</v>
      </c>
      <c r="P4127">
        <v>1.69</v>
      </c>
      <c r="Q4127">
        <v>2</v>
      </c>
      <c r="R4127">
        <v>7.44</v>
      </c>
      <c r="S4127">
        <v>13.13</v>
      </c>
      <c r="T4127">
        <v>4.25</v>
      </c>
      <c r="U4127">
        <v>1.94</v>
      </c>
      <c r="V4127">
        <v>1.52</v>
      </c>
      <c r="W4127">
        <v>71.12</v>
      </c>
      <c r="X4127">
        <v>6.83</v>
      </c>
      <c r="Y4127">
        <v>8.9</v>
      </c>
      <c r="Z4127">
        <v>10.02</v>
      </c>
      <c r="AA4127">
        <v>31.11</v>
      </c>
      <c r="AB4127">
        <v>15.18</v>
      </c>
      <c r="AC4127">
        <v>21.04</v>
      </c>
    </row>
    <row r="4128" spans="1:29" x14ac:dyDescent="0.2">
      <c r="A4128" t="s">
        <v>4281</v>
      </c>
      <c r="B4128" s="2" t="s">
        <v>4814</v>
      </c>
      <c r="C4128" s="2">
        <v>2</v>
      </c>
      <c r="D4128" s="2">
        <v>2</v>
      </c>
      <c r="E4128" s="2">
        <v>5</v>
      </c>
      <c r="F4128" s="1">
        <v>43286.569444444445</v>
      </c>
      <c r="G4128">
        <v>82.32</v>
      </c>
      <c r="H4128">
        <v>2.08</v>
      </c>
      <c r="I4128">
        <v>1.2</v>
      </c>
      <c r="J4128">
        <v>3.72</v>
      </c>
      <c r="K4128">
        <v>2.17</v>
      </c>
      <c r="L4128">
        <v>0.2</v>
      </c>
      <c r="M4128">
        <v>0.06</v>
      </c>
      <c r="N4128">
        <v>1.54</v>
      </c>
      <c r="O4128">
        <v>1.56</v>
      </c>
      <c r="P4128">
        <v>1.32</v>
      </c>
      <c r="Q4128">
        <v>1.26</v>
      </c>
      <c r="R4128">
        <v>9.91</v>
      </c>
      <c r="S4128">
        <v>10.57</v>
      </c>
      <c r="T4128">
        <v>5.38</v>
      </c>
      <c r="U4128">
        <v>1.73</v>
      </c>
      <c r="V4128">
        <v>1.43</v>
      </c>
      <c r="W4128">
        <v>67.94</v>
      </c>
      <c r="X4128">
        <v>7.72</v>
      </c>
      <c r="Y4128">
        <v>9.74</v>
      </c>
      <c r="Z4128">
        <v>9.27</v>
      </c>
      <c r="AA4128">
        <v>23.93</v>
      </c>
      <c r="AB4128">
        <v>8.5399999999999991</v>
      </c>
      <c r="AC4128">
        <v>26.77</v>
      </c>
    </row>
    <row r="4129" spans="1:29" x14ac:dyDescent="0.2">
      <c r="A4129" t="s">
        <v>640</v>
      </c>
      <c r="B4129" s="2" t="s">
        <v>4862</v>
      </c>
      <c r="C4129" s="2">
        <v>1</v>
      </c>
      <c r="D4129" s="2">
        <v>2</v>
      </c>
      <c r="E4129" s="2">
        <v>1</v>
      </c>
      <c r="F4129" s="1">
        <v>42933.363888888889</v>
      </c>
      <c r="G4129">
        <v>82.32</v>
      </c>
      <c r="H4129">
        <v>1.83</v>
      </c>
      <c r="I4129">
        <v>1.37</v>
      </c>
      <c r="J4129">
        <v>2.83</v>
      </c>
      <c r="K4129">
        <v>2.12</v>
      </c>
      <c r="L4129">
        <v>0.56000000000000005</v>
      </c>
      <c r="M4129">
        <v>0.66</v>
      </c>
      <c r="N4129">
        <v>1.71</v>
      </c>
      <c r="O4129">
        <v>1.7</v>
      </c>
      <c r="P4129">
        <v>2.52</v>
      </c>
      <c r="Q4129">
        <v>3.39</v>
      </c>
      <c r="R4129">
        <v>5.74</v>
      </c>
      <c r="S4129">
        <v>12.98</v>
      </c>
      <c r="T4129">
        <v>4.63</v>
      </c>
      <c r="U4129">
        <v>1.53</v>
      </c>
      <c r="V4129">
        <v>1.44</v>
      </c>
      <c r="W4129">
        <v>72.38</v>
      </c>
      <c r="X4129">
        <v>6.24</v>
      </c>
      <c r="Y4129">
        <v>7.92</v>
      </c>
      <c r="Z4129">
        <v>12.63</v>
      </c>
      <c r="AA4129">
        <v>20.72</v>
      </c>
      <c r="AB4129">
        <v>9.69</v>
      </c>
      <c r="AC4129">
        <v>23.74</v>
      </c>
    </row>
    <row r="4130" spans="1:29" x14ac:dyDescent="0.2">
      <c r="A4130" t="s">
        <v>4559</v>
      </c>
      <c r="B4130" s="2" t="s">
        <v>4807</v>
      </c>
      <c r="C4130" s="2">
        <v>1</v>
      </c>
      <c r="D4130" s="2">
        <v>2</v>
      </c>
      <c r="E4130" s="2">
        <v>5</v>
      </c>
      <c r="F4130" s="1">
        <v>43304.60833333333</v>
      </c>
      <c r="G4130">
        <v>82.32</v>
      </c>
      <c r="H4130">
        <v>2.35</v>
      </c>
      <c r="I4130">
        <v>1.43</v>
      </c>
      <c r="J4130">
        <v>3.35</v>
      </c>
      <c r="K4130">
        <v>2.31</v>
      </c>
      <c r="L4130">
        <v>0.18</v>
      </c>
      <c r="M4130">
        <v>0.19</v>
      </c>
      <c r="N4130">
        <v>1.8</v>
      </c>
      <c r="O4130">
        <v>1.82</v>
      </c>
      <c r="P4130">
        <v>1.1200000000000001</v>
      </c>
      <c r="Q4130">
        <v>1.42</v>
      </c>
      <c r="R4130">
        <v>10.11</v>
      </c>
      <c r="S4130">
        <v>12.31</v>
      </c>
      <c r="T4130">
        <v>4.4800000000000004</v>
      </c>
      <c r="U4130">
        <v>1.9</v>
      </c>
      <c r="V4130">
        <v>1.53</v>
      </c>
      <c r="W4130">
        <v>68.31</v>
      </c>
      <c r="X4130">
        <v>5.37</v>
      </c>
      <c r="Y4130">
        <v>6.62</v>
      </c>
      <c r="Z4130">
        <v>9.92</v>
      </c>
      <c r="AA4130">
        <v>18.420000000000002</v>
      </c>
      <c r="AB4130">
        <v>8.86</v>
      </c>
      <c r="AC4130">
        <v>14.57</v>
      </c>
    </row>
    <row r="4131" spans="1:29" x14ac:dyDescent="0.2">
      <c r="A4131" t="s">
        <v>4291</v>
      </c>
      <c r="B4131" s="2" t="s">
        <v>4741</v>
      </c>
      <c r="C4131" s="2">
        <v>2</v>
      </c>
      <c r="D4131" s="2">
        <v>2</v>
      </c>
      <c r="E4131" s="2">
        <v>5</v>
      </c>
      <c r="F4131" s="1">
        <v>43286.581250000003</v>
      </c>
      <c r="G4131">
        <v>82.32</v>
      </c>
      <c r="H4131">
        <v>2.56</v>
      </c>
      <c r="I4131">
        <v>1.43</v>
      </c>
      <c r="J4131">
        <v>3.83</v>
      </c>
      <c r="K4131">
        <v>2.4900000000000002</v>
      </c>
      <c r="L4131">
        <v>0.19</v>
      </c>
      <c r="M4131">
        <v>0.18</v>
      </c>
      <c r="N4131">
        <v>1.82</v>
      </c>
      <c r="O4131">
        <v>1.85</v>
      </c>
      <c r="P4131">
        <v>1.37</v>
      </c>
      <c r="Q4131">
        <v>1.46</v>
      </c>
      <c r="R4131">
        <v>8.99</v>
      </c>
      <c r="S4131">
        <v>12.96</v>
      </c>
      <c r="T4131">
        <v>5.31</v>
      </c>
      <c r="U4131">
        <v>2.13</v>
      </c>
      <c r="V4131">
        <v>1.59</v>
      </c>
      <c r="W4131">
        <v>68.5</v>
      </c>
      <c r="X4131">
        <v>6.36</v>
      </c>
      <c r="Y4131">
        <v>8.11</v>
      </c>
      <c r="Z4131">
        <v>10.48</v>
      </c>
      <c r="AA4131">
        <v>25.86</v>
      </c>
      <c r="AB4131">
        <v>11.63</v>
      </c>
      <c r="AC4131">
        <v>23.05</v>
      </c>
    </row>
    <row r="4132" spans="1:29" x14ac:dyDescent="0.2">
      <c r="A4132" t="s">
        <v>456</v>
      </c>
      <c r="B4132" s="2" t="s">
        <v>4716</v>
      </c>
      <c r="C4132" s="2">
        <v>1</v>
      </c>
      <c r="D4132" s="2">
        <v>1</v>
      </c>
      <c r="E4132" s="2">
        <v>1</v>
      </c>
      <c r="F4132" s="1">
        <v>42921.559027777781</v>
      </c>
      <c r="G4132">
        <v>82.32</v>
      </c>
      <c r="H4132">
        <v>1.9</v>
      </c>
      <c r="I4132">
        <v>1.47</v>
      </c>
      <c r="J4132">
        <v>2.11</v>
      </c>
      <c r="K4132">
        <v>2.2799999999999998</v>
      </c>
      <c r="L4132">
        <v>0.56999999999999995</v>
      </c>
      <c r="M4132">
        <v>0.62</v>
      </c>
      <c r="N4132">
        <v>2.15</v>
      </c>
      <c r="O4132">
        <v>2.13</v>
      </c>
      <c r="P4132">
        <v>2.72</v>
      </c>
      <c r="Q4132">
        <v>3.59</v>
      </c>
      <c r="R4132">
        <v>4.88</v>
      </c>
      <c r="S4132">
        <v>16.989999999999998</v>
      </c>
      <c r="T4132">
        <v>4.83</v>
      </c>
      <c r="U4132">
        <v>1.59</v>
      </c>
      <c r="V4132">
        <v>1.65</v>
      </c>
      <c r="W4132">
        <v>72.25</v>
      </c>
      <c r="X4132">
        <v>9.6300000000000008</v>
      </c>
      <c r="Y4132">
        <v>10.47</v>
      </c>
      <c r="Z4132">
        <v>18.36</v>
      </c>
      <c r="AA4132">
        <v>34.18</v>
      </c>
      <c r="AB4132">
        <v>13.48</v>
      </c>
      <c r="AC4132">
        <v>39.49</v>
      </c>
    </row>
    <row r="4133" spans="1:29" x14ac:dyDescent="0.2">
      <c r="A4133" t="s">
        <v>3779</v>
      </c>
      <c r="B4133" s="2" t="s">
        <v>4911</v>
      </c>
      <c r="C4133" s="2">
        <v>1</v>
      </c>
      <c r="D4133" s="2">
        <v>1</v>
      </c>
      <c r="E4133" s="2">
        <v>5</v>
      </c>
      <c r="F4133" s="1">
        <v>43280.382638888892</v>
      </c>
      <c r="G4133">
        <v>82.31</v>
      </c>
      <c r="H4133">
        <v>2.17</v>
      </c>
      <c r="I4133">
        <v>1.4</v>
      </c>
      <c r="J4133">
        <v>3.79</v>
      </c>
      <c r="K4133">
        <v>2.15</v>
      </c>
      <c r="L4133">
        <v>0.21</v>
      </c>
      <c r="M4133">
        <v>0.12</v>
      </c>
      <c r="N4133">
        <v>1.87</v>
      </c>
      <c r="O4133">
        <v>1.89</v>
      </c>
      <c r="P4133">
        <v>1.29</v>
      </c>
      <c r="Q4133">
        <v>1.41</v>
      </c>
      <c r="R4133">
        <v>8.66</v>
      </c>
      <c r="S4133">
        <v>13.3</v>
      </c>
      <c r="T4133">
        <v>5.6</v>
      </c>
      <c r="U4133">
        <v>1.64</v>
      </c>
      <c r="V4133">
        <v>1.54</v>
      </c>
      <c r="W4133">
        <v>68.53</v>
      </c>
      <c r="X4133">
        <v>7.53</v>
      </c>
      <c r="Y4133">
        <v>9.44</v>
      </c>
      <c r="Z4133">
        <v>11.78</v>
      </c>
      <c r="AA4133">
        <v>24.37</v>
      </c>
      <c r="AB4133">
        <v>11.09</v>
      </c>
      <c r="AC4133">
        <v>25.62</v>
      </c>
    </row>
    <row r="4134" spans="1:29" x14ac:dyDescent="0.2">
      <c r="A4134" t="s">
        <v>4537</v>
      </c>
      <c r="B4134" s="2" t="s">
        <v>5181</v>
      </c>
      <c r="C4134" s="2">
        <v>2</v>
      </c>
      <c r="D4134" s="2">
        <v>2</v>
      </c>
      <c r="E4134" s="2">
        <v>5</v>
      </c>
      <c r="F4134" s="1">
        <v>43304.572222222225</v>
      </c>
      <c r="G4134">
        <v>82.31</v>
      </c>
      <c r="H4134">
        <v>2.5299999999999998</v>
      </c>
      <c r="I4134">
        <v>1.56</v>
      </c>
      <c r="J4134">
        <v>4.45</v>
      </c>
      <c r="K4134">
        <v>2.29</v>
      </c>
      <c r="L4134">
        <v>0.2</v>
      </c>
      <c r="M4134">
        <v>0.24</v>
      </c>
      <c r="N4134">
        <v>1.94</v>
      </c>
      <c r="O4134">
        <v>1.94</v>
      </c>
      <c r="P4134">
        <v>1.26</v>
      </c>
      <c r="Q4134">
        <v>1.29</v>
      </c>
      <c r="R4134">
        <v>10.08</v>
      </c>
      <c r="S4134">
        <v>13.71</v>
      </c>
      <c r="T4134">
        <v>5.54</v>
      </c>
      <c r="U4134">
        <v>1.86</v>
      </c>
      <c r="V4134">
        <v>1.67</v>
      </c>
      <c r="W4134">
        <v>67.84</v>
      </c>
      <c r="X4134">
        <v>7.39</v>
      </c>
      <c r="Y4134">
        <v>8.1300000000000008</v>
      </c>
      <c r="Z4134">
        <v>12.68</v>
      </c>
      <c r="AA4134">
        <v>20.64</v>
      </c>
      <c r="AB4134">
        <v>7.86</v>
      </c>
      <c r="AC4134">
        <v>19.79</v>
      </c>
    </row>
    <row r="4135" spans="1:29" x14ac:dyDescent="0.2">
      <c r="A4135" t="s">
        <v>4506</v>
      </c>
      <c r="B4135" s="2" t="s">
        <v>4775</v>
      </c>
      <c r="C4135" s="2">
        <v>1</v>
      </c>
      <c r="D4135" s="2">
        <v>1</v>
      </c>
      <c r="E4135" s="2">
        <v>5</v>
      </c>
      <c r="F4135" s="1">
        <v>43297.64166666667</v>
      </c>
      <c r="G4135">
        <v>82.31</v>
      </c>
      <c r="H4135">
        <v>2.42</v>
      </c>
      <c r="I4135">
        <v>1.57</v>
      </c>
      <c r="J4135">
        <v>4.5999999999999996</v>
      </c>
      <c r="K4135">
        <v>2.33</v>
      </c>
      <c r="L4135">
        <v>0.26</v>
      </c>
      <c r="M4135">
        <v>0.18</v>
      </c>
      <c r="N4135">
        <v>1.96</v>
      </c>
      <c r="O4135">
        <v>1.98</v>
      </c>
      <c r="P4135">
        <v>1.33</v>
      </c>
      <c r="Q4135">
        <v>1.4</v>
      </c>
      <c r="R4135">
        <v>9.61</v>
      </c>
      <c r="S4135">
        <v>13.83</v>
      </c>
      <c r="T4135">
        <v>5.74</v>
      </c>
      <c r="U4135">
        <v>1.82</v>
      </c>
      <c r="V4135">
        <v>1.63</v>
      </c>
      <c r="W4135">
        <v>66.95</v>
      </c>
      <c r="X4135">
        <v>8.82</v>
      </c>
      <c r="Y4135">
        <v>8.83</v>
      </c>
      <c r="Z4135">
        <v>17.25</v>
      </c>
      <c r="AA4135">
        <v>20.59</v>
      </c>
      <c r="AB4135">
        <v>6.68</v>
      </c>
      <c r="AC4135">
        <v>22.53</v>
      </c>
    </row>
    <row r="4136" spans="1:29" x14ac:dyDescent="0.2">
      <c r="A4136" t="s">
        <v>4174</v>
      </c>
      <c r="B4136" s="2" t="s">
        <v>5162</v>
      </c>
      <c r="C4136" s="2">
        <v>2</v>
      </c>
      <c r="D4136" s="2">
        <v>1</v>
      </c>
      <c r="E4136" s="2">
        <v>5</v>
      </c>
      <c r="F4136" s="1">
        <v>43284.479166666664</v>
      </c>
      <c r="G4136">
        <v>82.31</v>
      </c>
      <c r="H4136">
        <v>1.83</v>
      </c>
      <c r="I4136">
        <v>1.19</v>
      </c>
      <c r="J4136">
        <v>3.02</v>
      </c>
      <c r="K4136">
        <v>1.88</v>
      </c>
      <c r="L4136">
        <v>0.26</v>
      </c>
      <c r="M4136">
        <v>0.22</v>
      </c>
      <c r="N4136">
        <v>1.53</v>
      </c>
      <c r="O4136">
        <v>1.55</v>
      </c>
      <c r="P4136">
        <v>1.5</v>
      </c>
      <c r="Q4136">
        <v>1.66</v>
      </c>
      <c r="R4136">
        <v>9.4600000000000009</v>
      </c>
      <c r="S4136">
        <v>10.4</v>
      </c>
      <c r="T4136">
        <v>5.17</v>
      </c>
      <c r="U4136">
        <v>1.59</v>
      </c>
      <c r="V4136">
        <v>1.37</v>
      </c>
      <c r="W4136">
        <v>71.06</v>
      </c>
      <c r="X4136">
        <v>6.93</v>
      </c>
      <c r="Y4136">
        <v>8.32</v>
      </c>
      <c r="Z4136">
        <v>8.69</v>
      </c>
      <c r="AA4136">
        <v>21.11</v>
      </c>
      <c r="AB4136">
        <v>11.39</v>
      </c>
      <c r="AC4136">
        <v>17.079999999999998</v>
      </c>
    </row>
    <row r="4137" spans="1:29" x14ac:dyDescent="0.2">
      <c r="A4137" t="s">
        <v>1384</v>
      </c>
      <c r="B4137" s="2" t="s">
        <v>5024</v>
      </c>
      <c r="C4137" s="2">
        <v>2</v>
      </c>
      <c r="D4137" s="2">
        <v>2</v>
      </c>
      <c r="E4137" s="2">
        <v>2</v>
      </c>
      <c r="F4137" s="1">
        <v>42976.438888888886</v>
      </c>
      <c r="G4137">
        <v>82.31</v>
      </c>
      <c r="H4137">
        <v>1.67</v>
      </c>
      <c r="I4137">
        <v>1.24</v>
      </c>
      <c r="J4137">
        <v>3.42</v>
      </c>
      <c r="K4137">
        <v>1.82</v>
      </c>
      <c r="L4137">
        <v>0.43</v>
      </c>
      <c r="M4137">
        <v>0.42</v>
      </c>
      <c r="N4137">
        <v>1.58</v>
      </c>
      <c r="O4137">
        <v>1.58</v>
      </c>
      <c r="P4137">
        <v>2.0499999999999998</v>
      </c>
      <c r="Q4137">
        <v>2.67</v>
      </c>
      <c r="R4137">
        <v>8.7100000000000009</v>
      </c>
      <c r="S4137">
        <v>11.26</v>
      </c>
      <c r="T4137">
        <v>5.29</v>
      </c>
      <c r="U4137">
        <v>1.41</v>
      </c>
      <c r="V4137">
        <v>1.42</v>
      </c>
      <c r="W4137">
        <v>71.849999999999994</v>
      </c>
      <c r="X4137">
        <v>7.54</v>
      </c>
      <c r="Y4137">
        <v>8.3699999999999992</v>
      </c>
      <c r="Z4137">
        <v>10.71</v>
      </c>
      <c r="AA4137">
        <v>17.86</v>
      </c>
      <c r="AB4137">
        <v>6.72</v>
      </c>
      <c r="AC4137">
        <v>17.96</v>
      </c>
    </row>
    <row r="4138" spans="1:29" x14ac:dyDescent="0.2">
      <c r="A4138" t="s">
        <v>658</v>
      </c>
      <c r="B4138" s="2" t="s">
        <v>5164</v>
      </c>
      <c r="C4138" s="2">
        <v>2</v>
      </c>
      <c r="D4138" s="2">
        <v>2</v>
      </c>
      <c r="E4138" s="2">
        <v>1</v>
      </c>
      <c r="F4138" s="1">
        <v>42933.43472222222</v>
      </c>
      <c r="G4138">
        <v>82.31</v>
      </c>
      <c r="H4138">
        <v>1.96</v>
      </c>
      <c r="I4138">
        <v>1.4</v>
      </c>
      <c r="J4138">
        <v>3.51</v>
      </c>
      <c r="K4138">
        <v>2.33</v>
      </c>
      <c r="L4138">
        <v>0.6</v>
      </c>
      <c r="M4138">
        <v>0.59</v>
      </c>
      <c r="N4138">
        <v>1.76</v>
      </c>
      <c r="O4138">
        <v>1.78</v>
      </c>
      <c r="P4138">
        <v>2.67</v>
      </c>
      <c r="Q4138">
        <v>3.31</v>
      </c>
      <c r="R4138">
        <v>4.3899999999999997</v>
      </c>
      <c r="S4138">
        <v>13.99</v>
      </c>
      <c r="T4138">
        <v>5.1100000000000003</v>
      </c>
      <c r="U4138">
        <v>1.77</v>
      </c>
      <c r="V4138">
        <v>1.49</v>
      </c>
      <c r="W4138">
        <v>71.41</v>
      </c>
      <c r="X4138">
        <v>9.06</v>
      </c>
      <c r="Y4138">
        <v>10.85</v>
      </c>
      <c r="Z4138">
        <v>14.84</v>
      </c>
      <c r="AA4138">
        <v>27</v>
      </c>
      <c r="AB4138">
        <v>10.99</v>
      </c>
      <c r="AC4138">
        <v>38.909999999999997</v>
      </c>
    </row>
    <row r="4139" spans="1:29" x14ac:dyDescent="0.2">
      <c r="A4139" t="s">
        <v>975</v>
      </c>
      <c r="B4139" s="2" t="s">
        <v>4815</v>
      </c>
      <c r="C4139" s="2">
        <v>1</v>
      </c>
      <c r="D4139" s="2">
        <v>2</v>
      </c>
      <c r="E4139" s="2">
        <v>2</v>
      </c>
      <c r="F4139" s="1">
        <v>42955.654861111114</v>
      </c>
      <c r="G4139">
        <v>82.3</v>
      </c>
      <c r="H4139">
        <v>1.84</v>
      </c>
      <c r="I4139">
        <v>1.52</v>
      </c>
      <c r="J4139">
        <v>4.32</v>
      </c>
      <c r="K4139">
        <v>1.84</v>
      </c>
      <c r="L4139">
        <v>0.45</v>
      </c>
      <c r="M4139">
        <v>0.43</v>
      </c>
      <c r="N4139">
        <v>1.96</v>
      </c>
      <c r="O4139">
        <v>1.93</v>
      </c>
      <c r="P4139">
        <v>2</v>
      </c>
      <c r="Q4139">
        <v>2.29</v>
      </c>
      <c r="R4139">
        <v>7.19</v>
      </c>
      <c r="S4139">
        <v>14.48</v>
      </c>
      <c r="T4139">
        <v>5.12</v>
      </c>
      <c r="U4139">
        <v>1.53</v>
      </c>
      <c r="V4139">
        <v>1.59</v>
      </c>
      <c r="W4139">
        <v>70</v>
      </c>
      <c r="X4139">
        <v>9.48</v>
      </c>
      <c r="Y4139">
        <v>9.34</v>
      </c>
      <c r="Z4139">
        <v>16.600000000000001</v>
      </c>
      <c r="AA4139">
        <v>21.74</v>
      </c>
      <c r="AB4139">
        <v>6.54</v>
      </c>
      <c r="AC4139">
        <v>27.86</v>
      </c>
    </row>
    <row r="4140" spans="1:29" x14ac:dyDescent="0.2">
      <c r="A4140" t="s">
        <v>3914</v>
      </c>
      <c r="B4140" s="2" t="s">
        <v>4780</v>
      </c>
      <c r="C4140" s="2">
        <v>1</v>
      </c>
      <c r="D4140" s="2">
        <v>1</v>
      </c>
      <c r="E4140" s="2">
        <v>5</v>
      </c>
      <c r="F4140" s="1">
        <v>43280.659722222219</v>
      </c>
      <c r="G4140">
        <v>82.3</v>
      </c>
      <c r="H4140">
        <v>2.3199999999999998</v>
      </c>
      <c r="I4140">
        <v>1.45</v>
      </c>
      <c r="J4140">
        <v>3.89</v>
      </c>
      <c r="K4140">
        <v>2.36</v>
      </c>
      <c r="L4140">
        <v>0.24</v>
      </c>
      <c r="M4140">
        <v>0.18</v>
      </c>
      <c r="N4140">
        <v>1.93</v>
      </c>
      <c r="O4140">
        <v>1.97</v>
      </c>
      <c r="P4140">
        <v>1.35</v>
      </c>
      <c r="Q4140">
        <v>1.35</v>
      </c>
      <c r="R4140">
        <v>8.51</v>
      </c>
      <c r="S4140">
        <v>13.58</v>
      </c>
      <c r="T4140">
        <v>5.3</v>
      </c>
      <c r="U4140">
        <v>1.84</v>
      </c>
      <c r="V4140">
        <v>1.61</v>
      </c>
      <c r="W4140">
        <v>68.05</v>
      </c>
      <c r="X4140">
        <v>7.42</v>
      </c>
      <c r="Y4140">
        <v>8.94</v>
      </c>
      <c r="Z4140">
        <v>13.14</v>
      </c>
      <c r="AA4140">
        <v>25.88</v>
      </c>
      <c r="AB4140">
        <v>10.24</v>
      </c>
      <c r="AC4140">
        <v>23.03</v>
      </c>
    </row>
    <row r="4141" spans="1:29" x14ac:dyDescent="0.2">
      <c r="A4141" t="s">
        <v>690</v>
      </c>
      <c r="B4141" s="2" t="s">
        <v>5194</v>
      </c>
      <c r="C4141" s="2">
        <v>2</v>
      </c>
      <c r="D4141" s="2">
        <v>2</v>
      </c>
      <c r="E4141" s="2">
        <v>1</v>
      </c>
      <c r="F4141" s="1">
        <v>42990.654166666667</v>
      </c>
      <c r="G4141">
        <v>82.3</v>
      </c>
      <c r="H4141">
        <v>1.89</v>
      </c>
      <c r="I4141">
        <v>1.46</v>
      </c>
      <c r="J4141">
        <v>3.44</v>
      </c>
      <c r="K4141">
        <v>1.93</v>
      </c>
      <c r="L4141">
        <v>0.45</v>
      </c>
      <c r="M4141">
        <v>0.62</v>
      </c>
      <c r="N4141">
        <v>1.75</v>
      </c>
      <c r="O4141">
        <v>1.74</v>
      </c>
      <c r="P4141">
        <v>1.98</v>
      </c>
      <c r="Q4141">
        <v>2.88</v>
      </c>
      <c r="R4141">
        <v>8.91</v>
      </c>
      <c r="S4141">
        <v>12.66</v>
      </c>
      <c r="T4141">
        <v>3.82</v>
      </c>
      <c r="U4141">
        <v>1.34</v>
      </c>
      <c r="V4141">
        <v>1.51</v>
      </c>
      <c r="W4141">
        <v>71.45</v>
      </c>
      <c r="X4141">
        <v>5.19</v>
      </c>
      <c r="Y4141">
        <v>6.46</v>
      </c>
      <c r="Z4141">
        <v>14.12</v>
      </c>
      <c r="AA4141">
        <v>14.12</v>
      </c>
      <c r="AB4141">
        <v>5.16</v>
      </c>
      <c r="AC4141">
        <v>10.38</v>
      </c>
    </row>
    <row r="4142" spans="1:29" x14ac:dyDescent="0.2">
      <c r="A4142" t="s">
        <v>4676</v>
      </c>
      <c r="B4142" s="2" t="s">
        <v>5159</v>
      </c>
      <c r="C4142" s="2">
        <v>2</v>
      </c>
      <c r="D4142" s="2">
        <v>2</v>
      </c>
      <c r="E4142" s="2">
        <v>5</v>
      </c>
      <c r="F4142" s="1">
        <v>43307.373611111114</v>
      </c>
      <c r="G4142">
        <v>82.3</v>
      </c>
      <c r="H4142">
        <v>2.2799999999999998</v>
      </c>
      <c r="I4142">
        <v>1.38</v>
      </c>
      <c r="J4142">
        <v>3.51</v>
      </c>
      <c r="K4142">
        <v>2.23</v>
      </c>
      <c r="L4142">
        <v>0.13</v>
      </c>
      <c r="M4142">
        <v>0.18</v>
      </c>
      <c r="N4142">
        <v>1.81</v>
      </c>
      <c r="O4142">
        <v>1.81</v>
      </c>
      <c r="P4142">
        <v>0.98</v>
      </c>
      <c r="Q4142">
        <v>0.81</v>
      </c>
      <c r="R4142">
        <v>10.62</v>
      </c>
      <c r="S4142">
        <v>11.91</v>
      </c>
      <c r="T4142">
        <v>4.9800000000000004</v>
      </c>
      <c r="U4142">
        <v>1.85</v>
      </c>
      <c r="V4142">
        <v>1.52</v>
      </c>
      <c r="W4142">
        <v>67.349999999999994</v>
      </c>
      <c r="X4142">
        <v>5.74</v>
      </c>
      <c r="Y4142">
        <v>8.02</v>
      </c>
      <c r="Z4142">
        <v>9.92</v>
      </c>
      <c r="AA4142">
        <v>21.47</v>
      </c>
      <c r="AB4142">
        <v>8.76</v>
      </c>
      <c r="AC4142">
        <v>19.86</v>
      </c>
    </row>
    <row r="4143" spans="1:29" x14ac:dyDescent="0.2">
      <c r="A4143" t="s">
        <v>3618</v>
      </c>
      <c r="B4143" s="2" t="s">
        <v>4855</v>
      </c>
      <c r="C4143" s="2">
        <v>1</v>
      </c>
      <c r="D4143" s="2">
        <v>1</v>
      </c>
      <c r="E4143" s="2">
        <v>4</v>
      </c>
      <c r="F4143" s="1">
        <v>43216.57708333333</v>
      </c>
      <c r="G4143">
        <v>82.3</v>
      </c>
      <c r="H4143">
        <v>1.6</v>
      </c>
      <c r="I4143">
        <v>1.01</v>
      </c>
      <c r="J4143">
        <v>1.95</v>
      </c>
      <c r="K4143">
        <v>2.13</v>
      </c>
      <c r="L4143">
        <v>0.73</v>
      </c>
      <c r="M4143">
        <v>0.57999999999999996</v>
      </c>
      <c r="N4143">
        <v>1.46</v>
      </c>
      <c r="O4143">
        <v>1.45</v>
      </c>
      <c r="P4143">
        <v>3.47</v>
      </c>
      <c r="Q4143">
        <v>4.33</v>
      </c>
      <c r="R4143">
        <v>4.9400000000000004</v>
      </c>
      <c r="S4143">
        <v>12.45</v>
      </c>
      <c r="T4143">
        <v>4.32</v>
      </c>
      <c r="U4143">
        <v>1.98</v>
      </c>
      <c r="V4143">
        <v>1.51</v>
      </c>
      <c r="W4143">
        <v>76.16</v>
      </c>
      <c r="X4143">
        <v>15.4</v>
      </c>
      <c r="Y4143">
        <v>18.37</v>
      </c>
      <c r="Z4143">
        <v>27.33</v>
      </c>
      <c r="AA4143">
        <v>45.68</v>
      </c>
      <c r="AB4143">
        <v>9.56</v>
      </c>
      <c r="AC4143">
        <v>46.35</v>
      </c>
    </row>
    <row r="4144" spans="1:29" x14ac:dyDescent="0.2">
      <c r="A4144" t="s">
        <v>4388</v>
      </c>
      <c r="B4144" s="2" t="s">
        <v>4728</v>
      </c>
      <c r="C4144" s="2">
        <v>1</v>
      </c>
      <c r="D4144" s="2">
        <v>1</v>
      </c>
      <c r="E4144" s="2">
        <v>5</v>
      </c>
      <c r="F4144" s="1">
        <v>43291.563888888886</v>
      </c>
      <c r="G4144">
        <v>82.3</v>
      </c>
      <c r="H4144">
        <v>2.4</v>
      </c>
      <c r="I4144">
        <v>1.49</v>
      </c>
      <c r="J4144">
        <v>2.74</v>
      </c>
      <c r="K4144">
        <v>2.5499999999999998</v>
      </c>
      <c r="L4144">
        <v>0.31</v>
      </c>
      <c r="M4144">
        <v>0.24</v>
      </c>
      <c r="N4144">
        <v>1.98</v>
      </c>
      <c r="O4144">
        <v>1.98</v>
      </c>
      <c r="P4144">
        <v>1.72</v>
      </c>
      <c r="Q4144">
        <v>1.87</v>
      </c>
      <c r="R4144">
        <v>6.87</v>
      </c>
      <c r="S4144">
        <v>14.55</v>
      </c>
      <c r="T4144">
        <v>4.55</v>
      </c>
      <c r="U4144">
        <v>1.98</v>
      </c>
      <c r="V4144">
        <v>1.61</v>
      </c>
      <c r="W4144">
        <v>70.819999999999993</v>
      </c>
      <c r="X4144">
        <v>6.91</v>
      </c>
      <c r="Y4144">
        <v>8.6</v>
      </c>
      <c r="Z4144">
        <v>11.89</v>
      </c>
      <c r="AA4144">
        <v>31.26</v>
      </c>
      <c r="AB4144">
        <v>14.89</v>
      </c>
      <c r="AC4144">
        <v>23.5</v>
      </c>
    </row>
    <row r="4145" spans="1:29" x14ac:dyDescent="0.2">
      <c r="A4145" t="s">
        <v>4295</v>
      </c>
      <c r="B4145" s="2" t="s">
        <v>5197</v>
      </c>
      <c r="C4145" s="2">
        <v>2</v>
      </c>
      <c r="D4145" s="2">
        <v>2</v>
      </c>
      <c r="E4145" s="2">
        <v>5</v>
      </c>
      <c r="F4145" s="1">
        <v>43286.584027777775</v>
      </c>
      <c r="G4145">
        <v>82.3</v>
      </c>
      <c r="H4145">
        <v>2.17</v>
      </c>
      <c r="I4145">
        <v>1.38</v>
      </c>
      <c r="J4145">
        <v>3.14</v>
      </c>
      <c r="K4145">
        <v>2.19</v>
      </c>
      <c r="L4145">
        <v>0.19</v>
      </c>
      <c r="M4145">
        <v>0.15</v>
      </c>
      <c r="N4145">
        <v>1.85</v>
      </c>
      <c r="O4145">
        <v>1.84</v>
      </c>
      <c r="P4145">
        <v>1.24</v>
      </c>
      <c r="Q4145">
        <v>1.54</v>
      </c>
      <c r="R4145">
        <v>8.69</v>
      </c>
      <c r="S4145">
        <v>13.06</v>
      </c>
      <c r="T4145">
        <v>4.92</v>
      </c>
      <c r="U4145">
        <v>1.69</v>
      </c>
      <c r="V4145">
        <v>1.49</v>
      </c>
      <c r="W4145">
        <v>69.61</v>
      </c>
      <c r="X4145">
        <v>6.24</v>
      </c>
      <c r="Y4145">
        <v>7.9</v>
      </c>
      <c r="Z4145">
        <v>8.49</v>
      </c>
      <c r="AA4145">
        <v>25.9</v>
      </c>
      <c r="AB4145">
        <v>13.88</v>
      </c>
      <c r="AC4145">
        <v>20.05</v>
      </c>
    </row>
    <row r="4146" spans="1:29" x14ac:dyDescent="0.2">
      <c r="A4146" t="s">
        <v>3824</v>
      </c>
      <c r="B4146" s="2" t="s">
        <v>5166</v>
      </c>
      <c r="C4146" s="2">
        <v>2</v>
      </c>
      <c r="D4146" s="2">
        <v>1</v>
      </c>
      <c r="E4146" s="2">
        <v>5</v>
      </c>
      <c r="F4146" s="1">
        <v>43280.450694444444</v>
      </c>
      <c r="G4146">
        <v>82.3</v>
      </c>
      <c r="H4146">
        <v>2.2200000000000002</v>
      </c>
      <c r="I4146">
        <v>1.56</v>
      </c>
      <c r="J4146">
        <v>3.95</v>
      </c>
      <c r="K4146">
        <v>2.35</v>
      </c>
      <c r="L4146">
        <v>0.27</v>
      </c>
      <c r="M4146">
        <v>0.22</v>
      </c>
      <c r="N4146">
        <v>2.0299999999999998</v>
      </c>
      <c r="O4146">
        <v>2.0499999999999998</v>
      </c>
      <c r="P4146">
        <v>1.37</v>
      </c>
      <c r="Q4146">
        <v>1.62</v>
      </c>
      <c r="R4146">
        <v>8.41</v>
      </c>
      <c r="S4146">
        <v>14.49</v>
      </c>
      <c r="T4146">
        <v>4.93</v>
      </c>
      <c r="U4146">
        <v>1.7</v>
      </c>
      <c r="V4146">
        <v>1.6</v>
      </c>
      <c r="W4146">
        <v>68.260000000000005</v>
      </c>
      <c r="X4146">
        <v>6.39</v>
      </c>
      <c r="Y4146">
        <v>8.14</v>
      </c>
      <c r="Z4146">
        <v>12.27</v>
      </c>
      <c r="AA4146">
        <v>23.78</v>
      </c>
      <c r="AB4146">
        <v>9.74</v>
      </c>
      <c r="AC4146">
        <v>18.690000000000001</v>
      </c>
    </row>
    <row r="4147" spans="1:29" x14ac:dyDescent="0.2">
      <c r="A4147" t="s">
        <v>1126</v>
      </c>
      <c r="B4147" s="2" t="s">
        <v>4723</v>
      </c>
      <c r="C4147" s="2">
        <v>1</v>
      </c>
      <c r="D4147" s="2">
        <v>2</v>
      </c>
      <c r="E4147" s="2">
        <v>2</v>
      </c>
      <c r="F4147" s="1">
        <v>42963.655555555553</v>
      </c>
      <c r="G4147">
        <v>82.29</v>
      </c>
      <c r="H4147">
        <v>1.8</v>
      </c>
      <c r="I4147">
        <v>1.25</v>
      </c>
      <c r="J4147">
        <v>3.01</v>
      </c>
      <c r="K4147">
        <v>1.86</v>
      </c>
      <c r="L4147">
        <v>0.36</v>
      </c>
      <c r="M4147">
        <v>0.35</v>
      </c>
      <c r="N4147">
        <v>1.69</v>
      </c>
      <c r="O4147">
        <v>1.69</v>
      </c>
      <c r="P4147">
        <v>1.72</v>
      </c>
      <c r="Q4147">
        <v>2.09</v>
      </c>
      <c r="R4147">
        <v>7.98</v>
      </c>
      <c r="S4147">
        <v>12.14</v>
      </c>
      <c r="T4147">
        <v>4.57</v>
      </c>
      <c r="U4147">
        <v>1.55</v>
      </c>
      <c r="V4147">
        <v>1.44</v>
      </c>
      <c r="W4147">
        <v>71.599999999999994</v>
      </c>
      <c r="X4147">
        <v>6.89</v>
      </c>
      <c r="Y4147">
        <v>8.44</v>
      </c>
      <c r="Z4147">
        <v>10.67</v>
      </c>
      <c r="AA4147">
        <v>22.75</v>
      </c>
      <c r="AB4147">
        <v>10.1</v>
      </c>
      <c r="AC4147">
        <v>16.82</v>
      </c>
    </row>
    <row r="4148" spans="1:29" x14ac:dyDescent="0.2">
      <c r="A4148" t="s">
        <v>931</v>
      </c>
      <c r="B4148" s="2" t="s">
        <v>4769</v>
      </c>
      <c r="C4148" s="2">
        <v>1</v>
      </c>
      <c r="D4148" s="2">
        <v>2</v>
      </c>
      <c r="E4148" s="2">
        <v>2</v>
      </c>
      <c r="F4148" s="1">
        <v>42955.549305555556</v>
      </c>
      <c r="G4148">
        <v>82.29</v>
      </c>
      <c r="H4148">
        <v>1.99</v>
      </c>
      <c r="I4148">
        <v>1.39</v>
      </c>
      <c r="J4148">
        <v>3.97</v>
      </c>
      <c r="K4148">
        <v>2.08</v>
      </c>
      <c r="L4148">
        <v>0.43</v>
      </c>
      <c r="M4148">
        <v>0.43</v>
      </c>
      <c r="N4148">
        <v>1.76</v>
      </c>
      <c r="O4148">
        <v>1.75</v>
      </c>
      <c r="P4148">
        <v>2.0499999999999998</v>
      </c>
      <c r="Q4148">
        <v>2.52</v>
      </c>
      <c r="R4148">
        <v>7.54</v>
      </c>
      <c r="S4148">
        <v>12.94</v>
      </c>
      <c r="T4148">
        <v>4.8099999999999996</v>
      </c>
      <c r="U4148">
        <v>1.76</v>
      </c>
      <c r="V4148">
        <v>1.53</v>
      </c>
      <c r="W4148">
        <v>70.73</v>
      </c>
      <c r="X4148">
        <v>7.39</v>
      </c>
      <c r="Y4148">
        <v>8.7100000000000009</v>
      </c>
      <c r="Z4148">
        <v>13.7</v>
      </c>
      <c r="AA4148">
        <v>21.2</v>
      </c>
      <c r="AB4148">
        <v>6.9</v>
      </c>
      <c r="AC4148">
        <v>23.06</v>
      </c>
    </row>
    <row r="4149" spans="1:29" x14ac:dyDescent="0.2">
      <c r="A4149" t="s">
        <v>3963</v>
      </c>
      <c r="B4149" s="2" t="s">
        <v>4929</v>
      </c>
      <c r="C4149" s="2">
        <v>1</v>
      </c>
      <c r="D4149" s="2">
        <v>2</v>
      </c>
      <c r="E4149" s="2">
        <v>5</v>
      </c>
      <c r="F4149" s="1">
        <v>43283.480555555558</v>
      </c>
      <c r="G4149">
        <v>82.29</v>
      </c>
      <c r="H4149">
        <v>2.2000000000000002</v>
      </c>
      <c r="I4149">
        <v>1.37</v>
      </c>
      <c r="J4149">
        <v>3.58</v>
      </c>
      <c r="K4149">
        <v>2.09</v>
      </c>
      <c r="L4149">
        <v>0.12</v>
      </c>
      <c r="M4149">
        <v>0.18</v>
      </c>
      <c r="N4149">
        <v>1.96</v>
      </c>
      <c r="O4149">
        <v>1.93</v>
      </c>
      <c r="P4149">
        <v>1.05</v>
      </c>
      <c r="Q4149">
        <v>1.29</v>
      </c>
      <c r="R4149">
        <v>9.5399999999999991</v>
      </c>
      <c r="S4149">
        <v>13.24</v>
      </c>
      <c r="T4149">
        <v>5.49</v>
      </c>
      <c r="U4149">
        <v>1.72</v>
      </c>
      <c r="V4149">
        <v>1.57</v>
      </c>
      <c r="W4149">
        <v>68.73</v>
      </c>
      <c r="X4149">
        <v>6.98</v>
      </c>
      <c r="Y4149">
        <v>8.42</v>
      </c>
      <c r="Z4149">
        <v>10.72</v>
      </c>
      <c r="AA4149">
        <v>24.82</v>
      </c>
      <c r="AB4149">
        <v>12.77</v>
      </c>
      <c r="AC4149">
        <v>22.16</v>
      </c>
    </row>
    <row r="4150" spans="1:29" x14ac:dyDescent="0.2">
      <c r="A4150" t="s">
        <v>4036</v>
      </c>
      <c r="B4150" s="2" t="s">
        <v>4763</v>
      </c>
      <c r="C4150" s="2">
        <v>1</v>
      </c>
      <c r="D4150" s="2">
        <v>2</v>
      </c>
      <c r="E4150" s="2">
        <v>5</v>
      </c>
      <c r="F4150" s="1">
        <v>43283.59652777778</v>
      </c>
      <c r="G4150">
        <v>82.28</v>
      </c>
      <c r="H4150">
        <v>2.77</v>
      </c>
      <c r="I4150">
        <v>1.64</v>
      </c>
      <c r="J4150">
        <v>4.82</v>
      </c>
      <c r="K4150">
        <v>2.59</v>
      </c>
      <c r="L4150">
        <v>0.13</v>
      </c>
      <c r="M4150">
        <v>0.12</v>
      </c>
      <c r="N4150">
        <v>2.17</v>
      </c>
      <c r="O4150">
        <v>2.19</v>
      </c>
      <c r="P4150">
        <v>1.23</v>
      </c>
      <c r="Q4150">
        <v>1.1100000000000001</v>
      </c>
      <c r="R4150">
        <v>8.84</v>
      </c>
      <c r="S4150">
        <v>15.51</v>
      </c>
      <c r="T4150">
        <v>6.53</v>
      </c>
      <c r="U4150">
        <v>2.29</v>
      </c>
      <c r="V4150">
        <v>1.78</v>
      </c>
      <c r="W4150">
        <v>65.52</v>
      </c>
      <c r="X4150">
        <v>10.95</v>
      </c>
      <c r="Y4150">
        <v>10.84</v>
      </c>
      <c r="Z4150">
        <v>20.46</v>
      </c>
      <c r="AA4150">
        <v>32.33</v>
      </c>
      <c r="AB4150">
        <v>10.96</v>
      </c>
      <c r="AC4150">
        <v>38.22</v>
      </c>
    </row>
    <row r="4151" spans="1:29" x14ac:dyDescent="0.2">
      <c r="A4151" t="s">
        <v>792</v>
      </c>
      <c r="B4151" s="2" t="s">
        <v>4780</v>
      </c>
      <c r="C4151" s="2">
        <v>1</v>
      </c>
      <c r="D4151" s="2">
        <v>2</v>
      </c>
      <c r="E4151" s="2">
        <v>1</v>
      </c>
      <c r="F4151" s="1">
        <v>42950.46597222222</v>
      </c>
      <c r="G4151">
        <v>82.28</v>
      </c>
      <c r="H4151">
        <v>1.91</v>
      </c>
      <c r="I4151">
        <v>1.42</v>
      </c>
      <c r="J4151">
        <v>3.54</v>
      </c>
      <c r="K4151">
        <v>2.0299999999999998</v>
      </c>
      <c r="L4151">
        <v>0.49</v>
      </c>
      <c r="M4151">
        <v>0.51</v>
      </c>
      <c r="N4151">
        <v>1.74</v>
      </c>
      <c r="O4151">
        <v>1.75</v>
      </c>
      <c r="P4151">
        <v>2.23</v>
      </c>
      <c r="Q4151">
        <v>2.34</v>
      </c>
      <c r="R4151">
        <v>7.65</v>
      </c>
      <c r="S4151">
        <v>12.58</v>
      </c>
      <c r="T4151">
        <v>4.9800000000000004</v>
      </c>
      <c r="U4151">
        <v>1.69</v>
      </c>
      <c r="V4151">
        <v>1.56</v>
      </c>
      <c r="W4151">
        <v>70.97</v>
      </c>
      <c r="X4151">
        <v>6.98</v>
      </c>
      <c r="Y4151">
        <v>7.03</v>
      </c>
      <c r="Z4151">
        <v>13.99</v>
      </c>
      <c r="AA4151">
        <v>18.46</v>
      </c>
      <c r="AB4151">
        <v>5.65</v>
      </c>
      <c r="AC4151">
        <v>20.260000000000002</v>
      </c>
    </row>
    <row r="4152" spans="1:29" x14ac:dyDescent="0.2">
      <c r="A4152" t="s">
        <v>811</v>
      </c>
      <c r="B4152" s="2" t="s">
        <v>5012</v>
      </c>
      <c r="C4152" s="2">
        <v>2</v>
      </c>
      <c r="D4152" s="2">
        <v>2</v>
      </c>
      <c r="E4152" s="2">
        <v>1</v>
      </c>
      <c r="F4152" s="1">
        <v>42950.448611111111</v>
      </c>
      <c r="G4152">
        <v>82.28</v>
      </c>
      <c r="H4152">
        <v>1.85</v>
      </c>
      <c r="I4152">
        <v>1.4</v>
      </c>
      <c r="J4152">
        <v>2.76</v>
      </c>
      <c r="K4152">
        <v>2.0499999999999998</v>
      </c>
      <c r="L4152">
        <v>0.5</v>
      </c>
      <c r="M4152">
        <v>0.53</v>
      </c>
      <c r="N4152">
        <v>1.8</v>
      </c>
      <c r="O4152">
        <v>1.79</v>
      </c>
      <c r="P4152">
        <v>2.29</v>
      </c>
      <c r="Q4152">
        <v>2.78</v>
      </c>
      <c r="R4152">
        <v>6.83</v>
      </c>
      <c r="S4152">
        <v>13.38</v>
      </c>
      <c r="T4152">
        <v>4.46</v>
      </c>
      <c r="U4152">
        <v>1.68</v>
      </c>
      <c r="V4152">
        <v>1.54</v>
      </c>
      <c r="W4152">
        <v>71.92</v>
      </c>
      <c r="X4152">
        <v>6.31</v>
      </c>
      <c r="Y4152">
        <v>6.91</v>
      </c>
      <c r="Z4152">
        <v>14.22</v>
      </c>
      <c r="AA4152">
        <v>21.39</v>
      </c>
      <c r="AB4152">
        <v>7.34</v>
      </c>
      <c r="AC4152">
        <v>19.07</v>
      </c>
    </row>
    <row r="4153" spans="1:29" x14ac:dyDescent="0.2">
      <c r="A4153" t="s">
        <v>1581</v>
      </c>
      <c r="B4153" s="2" t="s">
        <v>4851</v>
      </c>
      <c r="C4153" s="2">
        <v>1</v>
      </c>
      <c r="D4153" s="2">
        <v>1</v>
      </c>
      <c r="E4153" s="2">
        <v>2</v>
      </c>
      <c r="F4153" s="1">
        <v>42989.428472222222</v>
      </c>
      <c r="G4153">
        <v>82.28</v>
      </c>
      <c r="H4153">
        <v>1.63</v>
      </c>
      <c r="I4153">
        <v>1.25</v>
      </c>
      <c r="J4153">
        <v>3.06</v>
      </c>
      <c r="K4153">
        <v>1.8</v>
      </c>
      <c r="L4153">
        <v>0.47</v>
      </c>
      <c r="M4153">
        <v>0.44</v>
      </c>
      <c r="N4153">
        <v>1.51</v>
      </c>
      <c r="O4153">
        <v>1.51</v>
      </c>
      <c r="P4153">
        <v>1.99</v>
      </c>
      <c r="Q4153">
        <v>2.54</v>
      </c>
      <c r="R4153">
        <v>8.73</v>
      </c>
      <c r="S4153">
        <v>10.94</v>
      </c>
      <c r="T4153">
        <v>3.93</v>
      </c>
      <c r="U4153">
        <v>1.41</v>
      </c>
      <c r="V4153">
        <v>1.38</v>
      </c>
      <c r="W4153">
        <v>72.13</v>
      </c>
      <c r="X4153">
        <v>5.67</v>
      </c>
      <c r="Y4153">
        <v>6.72</v>
      </c>
      <c r="Z4153">
        <v>11.38</v>
      </c>
      <c r="AA4153">
        <v>15.87</v>
      </c>
      <c r="AB4153">
        <v>5.75</v>
      </c>
      <c r="AC4153">
        <v>10.42</v>
      </c>
    </row>
    <row r="4154" spans="1:29" x14ac:dyDescent="0.2">
      <c r="A4154" t="s">
        <v>809</v>
      </c>
      <c r="B4154" s="2" t="s">
        <v>4998</v>
      </c>
      <c r="C4154" s="2">
        <v>2</v>
      </c>
      <c r="D4154" s="2">
        <v>2</v>
      </c>
      <c r="E4154" s="2">
        <v>1</v>
      </c>
      <c r="F4154" s="1">
        <v>42950.416666666664</v>
      </c>
      <c r="G4154">
        <v>82.28</v>
      </c>
      <c r="H4154">
        <v>1.93</v>
      </c>
      <c r="I4154">
        <v>1.27</v>
      </c>
      <c r="J4154">
        <v>3.22</v>
      </c>
      <c r="K4154">
        <v>2.04</v>
      </c>
      <c r="L4154">
        <v>0.61</v>
      </c>
      <c r="M4154">
        <v>0.87</v>
      </c>
      <c r="N4154">
        <v>1.57</v>
      </c>
      <c r="O4154">
        <v>1.58</v>
      </c>
      <c r="P4154">
        <v>2.77</v>
      </c>
      <c r="Q4154">
        <v>3.28</v>
      </c>
      <c r="R4154">
        <v>7.39</v>
      </c>
      <c r="S4154">
        <v>12.3</v>
      </c>
      <c r="T4154">
        <v>4.32</v>
      </c>
      <c r="U4154">
        <v>2.04</v>
      </c>
      <c r="V4154">
        <v>1.6</v>
      </c>
      <c r="W4154">
        <v>70.650000000000006</v>
      </c>
      <c r="X4154">
        <v>7.37</v>
      </c>
      <c r="Y4154">
        <v>7.27</v>
      </c>
      <c r="Z4154">
        <v>17.420000000000002</v>
      </c>
      <c r="AA4154">
        <v>24.21</v>
      </c>
      <c r="AB4154">
        <v>6.73</v>
      </c>
      <c r="AC4154">
        <v>26.63</v>
      </c>
    </row>
    <row r="4155" spans="1:29" x14ac:dyDescent="0.2">
      <c r="A4155" t="s">
        <v>1262</v>
      </c>
      <c r="B4155" s="2" t="s">
        <v>5170</v>
      </c>
      <c r="C4155" s="2">
        <v>2</v>
      </c>
      <c r="D4155" s="2">
        <v>1</v>
      </c>
      <c r="E4155" s="2">
        <v>2</v>
      </c>
      <c r="F4155" s="1">
        <v>42972.474305555559</v>
      </c>
      <c r="G4155">
        <v>82.27</v>
      </c>
      <c r="H4155">
        <v>1.94</v>
      </c>
      <c r="I4155">
        <v>1.54</v>
      </c>
      <c r="J4155">
        <v>3.02</v>
      </c>
      <c r="K4155">
        <v>2.0499999999999998</v>
      </c>
      <c r="L4155">
        <v>0.37</v>
      </c>
      <c r="M4155">
        <v>0.32</v>
      </c>
      <c r="N4155">
        <v>2</v>
      </c>
      <c r="O4155">
        <v>1.98</v>
      </c>
      <c r="P4155">
        <v>1.76</v>
      </c>
      <c r="Q4155">
        <v>2.12</v>
      </c>
      <c r="R4155">
        <v>7.95</v>
      </c>
      <c r="S4155">
        <v>14.42</v>
      </c>
      <c r="T4155">
        <v>4.4400000000000004</v>
      </c>
      <c r="U4155">
        <v>1.56</v>
      </c>
      <c r="V4155">
        <v>1.57</v>
      </c>
      <c r="W4155">
        <v>70.260000000000005</v>
      </c>
      <c r="X4155">
        <v>6.69</v>
      </c>
      <c r="Y4155">
        <v>7.23</v>
      </c>
      <c r="Z4155">
        <v>14.95</v>
      </c>
      <c r="AA4155">
        <v>19.37</v>
      </c>
      <c r="AB4155">
        <v>8.02</v>
      </c>
      <c r="AC4155">
        <v>20.58</v>
      </c>
    </row>
    <row r="4156" spans="1:29" x14ac:dyDescent="0.2">
      <c r="A4156" t="s">
        <v>1601</v>
      </c>
      <c r="B4156" s="2" t="s">
        <v>5010</v>
      </c>
      <c r="C4156" s="2">
        <v>2</v>
      </c>
      <c r="D4156" s="2">
        <v>1</v>
      </c>
      <c r="E4156" s="2">
        <v>2</v>
      </c>
      <c r="F4156" s="1">
        <v>42989.536111111112</v>
      </c>
      <c r="G4156">
        <v>82.27</v>
      </c>
      <c r="H4156">
        <v>1.78</v>
      </c>
      <c r="I4156">
        <v>1.48</v>
      </c>
      <c r="J4156">
        <v>4</v>
      </c>
      <c r="K4156">
        <v>1.79</v>
      </c>
      <c r="L4156">
        <v>0.47</v>
      </c>
      <c r="M4156">
        <v>0.46</v>
      </c>
      <c r="N4156">
        <v>1.89</v>
      </c>
      <c r="O4156">
        <v>1.86</v>
      </c>
      <c r="P4156">
        <v>2.0499999999999998</v>
      </c>
      <c r="Q4156">
        <v>2.4</v>
      </c>
      <c r="R4156">
        <v>8.06</v>
      </c>
      <c r="S4156">
        <v>13.7</v>
      </c>
      <c r="T4156">
        <v>4.66</v>
      </c>
      <c r="U4156">
        <v>1.44</v>
      </c>
      <c r="V4156">
        <v>1.57</v>
      </c>
      <c r="W4156">
        <v>70.92</v>
      </c>
      <c r="X4156">
        <v>7.58</v>
      </c>
      <c r="Y4156">
        <v>7.29</v>
      </c>
      <c r="Z4156">
        <v>14.05</v>
      </c>
      <c r="AA4156">
        <v>19.309999999999999</v>
      </c>
      <c r="AB4156">
        <v>6.44</v>
      </c>
      <c r="AC4156">
        <v>21.28</v>
      </c>
    </row>
    <row r="4157" spans="1:29" x14ac:dyDescent="0.2">
      <c r="A4157" t="s">
        <v>752</v>
      </c>
      <c r="B4157" s="2" t="s">
        <v>4868</v>
      </c>
      <c r="C4157" s="2">
        <v>1</v>
      </c>
      <c r="D4157" s="2">
        <v>2</v>
      </c>
      <c r="E4157" s="2">
        <v>1</v>
      </c>
      <c r="F4157" s="1">
        <v>42948.44027777778</v>
      </c>
      <c r="G4157">
        <v>82.27</v>
      </c>
      <c r="H4157">
        <v>2.08</v>
      </c>
      <c r="I4157">
        <v>1.66</v>
      </c>
      <c r="J4157">
        <v>2.84</v>
      </c>
      <c r="K4157">
        <v>2.37</v>
      </c>
      <c r="L4157">
        <v>0.49</v>
      </c>
      <c r="M4157">
        <v>0.46</v>
      </c>
      <c r="N4157">
        <v>2.0699999999999998</v>
      </c>
      <c r="O4157">
        <v>2.04</v>
      </c>
      <c r="P4157">
        <v>2.2799999999999998</v>
      </c>
      <c r="Q4157">
        <v>2.71</v>
      </c>
      <c r="R4157">
        <v>5.85</v>
      </c>
      <c r="S4157">
        <v>15.42</v>
      </c>
      <c r="T4157">
        <v>4.08</v>
      </c>
      <c r="U4157">
        <v>1.59</v>
      </c>
      <c r="V4157">
        <v>1.62</v>
      </c>
      <c r="W4157">
        <v>71.83</v>
      </c>
      <c r="X4157">
        <v>6.84</v>
      </c>
      <c r="Y4157">
        <v>7.2</v>
      </c>
      <c r="Z4157">
        <v>15.86</v>
      </c>
      <c r="AA4157">
        <v>22.09</v>
      </c>
      <c r="AB4157">
        <v>9.33</v>
      </c>
      <c r="AC4157">
        <v>21.98</v>
      </c>
    </row>
    <row r="4158" spans="1:29" x14ac:dyDescent="0.2">
      <c r="A4158" t="s">
        <v>919</v>
      </c>
      <c r="B4158" s="2" t="s">
        <v>5156</v>
      </c>
      <c r="C4158" s="2">
        <v>2</v>
      </c>
      <c r="D4158" s="2">
        <v>1</v>
      </c>
      <c r="E4158" s="2">
        <v>2</v>
      </c>
      <c r="F4158" s="1">
        <v>42955.523611111108</v>
      </c>
      <c r="G4158">
        <v>82.26</v>
      </c>
      <c r="H4158">
        <v>1.97</v>
      </c>
      <c r="I4158">
        <v>1.39</v>
      </c>
      <c r="J4158">
        <v>3.79</v>
      </c>
      <c r="K4158">
        <v>2.09</v>
      </c>
      <c r="L4158">
        <v>0.41</v>
      </c>
      <c r="M4158">
        <v>0.4</v>
      </c>
      <c r="N4158">
        <v>1.66</v>
      </c>
      <c r="O4158">
        <v>1.65</v>
      </c>
      <c r="P4158">
        <v>1.94</v>
      </c>
      <c r="Q4158">
        <v>2.5499999999999998</v>
      </c>
      <c r="R4158">
        <v>8.36</v>
      </c>
      <c r="S4158">
        <v>11.95</v>
      </c>
      <c r="T4158">
        <v>4.7699999999999996</v>
      </c>
      <c r="U4158">
        <v>1.69</v>
      </c>
      <c r="V4158">
        <v>1.47</v>
      </c>
      <c r="W4158">
        <v>70.95</v>
      </c>
      <c r="X4158">
        <v>6.62</v>
      </c>
      <c r="Y4158">
        <v>7.86</v>
      </c>
      <c r="Z4158">
        <v>11.05</v>
      </c>
      <c r="AA4158">
        <v>17.48</v>
      </c>
      <c r="AB4158">
        <v>6.75</v>
      </c>
      <c r="AC4158">
        <v>16.489999999999998</v>
      </c>
    </row>
    <row r="4159" spans="1:29" x14ac:dyDescent="0.2">
      <c r="A4159" t="s">
        <v>3777</v>
      </c>
      <c r="B4159" s="2" t="s">
        <v>4920</v>
      </c>
      <c r="C4159" s="2">
        <v>1</v>
      </c>
      <c r="D4159" s="2">
        <v>1</v>
      </c>
      <c r="E4159" s="2">
        <v>5</v>
      </c>
      <c r="F4159" s="1">
        <v>43280.378472222219</v>
      </c>
      <c r="G4159">
        <v>82.26</v>
      </c>
      <c r="H4159">
        <v>2.39</v>
      </c>
      <c r="I4159">
        <v>1.4</v>
      </c>
      <c r="J4159">
        <v>3.87</v>
      </c>
      <c r="K4159">
        <v>2.2599999999999998</v>
      </c>
      <c r="L4159">
        <v>0.17</v>
      </c>
      <c r="M4159">
        <v>0.17</v>
      </c>
      <c r="N4159">
        <v>1.86</v>
      </c>
      <c r="O4159">
        <v>1.89</v>
      </c>
      <c r="P4159">
        <v>1.24</v>
      </c>
      <c r="Q4159">
        <v>1.41</v>
      </c>
      <c r="R4159">
        <v>9.8699999999999992</v>
      </c>
      <c r="S4159">
        <v>12.78</v>
      </c>
      <c r="T4159">
        <v>5.66</v>
      </c>
      <c r="U4159">
        <v>1.9</v>
      </c>
      <c r="V4159">
        <v>1.59</v>
      </c>
      <c r="W4159">
        <v>67.239999999999995</v>
      </c>
      <c r="X4159">
        <v>8.51</v>
      </c>
      <c r="Y4159">
        <v>8.83</v>
      </c>
      <c r="Z4159">
        <v>13.55</v>
      </c>
      <c r="AA4159">
        <v>23.82</v>
      </c>
      <c r="AB4159">
        <v>8.93</v>
      </c>
      <c r="AC4159">
        <v>26.69</v>
      </c>
    </row>
    <row r="4160" spans="1:29" x14ac:dyDescent="0.2">
      <c r="A4160" t="s">
        <v>836</v>
      </c>
      <c r="B4160" s="2" t="s">
        <v>4903</v>
      </c>
      <c r="C4160" s="2">
        <v>1</v>
      </c>
      <c r="D4160" s="2">
        <v>2</v>
      </c>
      <c r="E4160" s="2">
        <v>1</v>
      </c>
      <c r="F4160" s="1">
        <v>42948.655555555553</v>
      </c>
      <c r="G4160">
        <v>82.26</v>
      </c>
      <c r="H4160">
        <v>2.08</v>
      </c>
      <c r="I4160">
        <v>1.61</v>
      </c>
      <c r="J4160">
        <v>3.44</v>
      </c>
      <c r="K4160">
        <v>2.2799999999999998</v>
      </c>
      <c r="L4160">
        <v>0.48</v>
      </c>
      <c r="M4160">
        <v>0.49</v>
      </c>
      <c r="N4160">
        <v>2.11</v>
      </c>
      <c r="O4160">
        <v>2.08</v>
      </c>
      <c r="P4160">
        <v>2.21</v>
      </c>
      <c r="Q4160">
        <v>2.61</v>
      </c>
      <c r="R4160">
        <v>6.13</v>
      </c>
      <c r="S4160">
        <v>15.78</v>
      </c>
      <c r="T4160">
        <v>4.5199999999999996</v>
      </c>
      <c r="U4160">
        <v>1.79</v>
      </c>
      <c r="V4160">
        <v>1.66</v>
      </c>
      <c r="W4160">
        <v>70.59</v>
      </c>
      <c r="X4160">
        <v>7.66</v>
      </c>
      <c r="Y4160">
        <v>7.89</v>
      </c>
      <c r="Z4160">
        <v>16.41</v>
      </c>
      <c r="AA4160">
        <v>25.41</v>
      </c>
      <c r="AB4160">
        <v>8.8699999999999992</v>
      </c>
      <c r="AC4160">
        <v>26.14</v>
      </c>
    </row>
    <row r="4161" spans="1:29" x14ac:dyDescent="0.2">
      <c r="A4161" t="s">
        <v>1132</v>
      </c>
      <c r="B4161" s="2" t="s">
        <v>4986</v>
      </c>
      <c r="C4161" s="2">
        <v>2</v>
      </c>
      <c r="D4161" s="2">
        <v>2</v>
      </c>
      <c r="E4161" s="2">
        <v>2</v>
      </c>
      <c r="F4161" s="1">
        <v>42963.672222222223</v>
      </c>
      <c r="G4161">
        <v>82.26</v>
      </c>
      <c r="H4161">
        <v>2.0299999999999998</v>
      </c>
      <c r="I4161">
        <v>1.51</v>
      </c>
      <c r="J4161">
        <v>3.78</v>
      </c>
      <c r="K4161">
        <v>2.19</v>
      </c>
      <c r="L4161">
        <v>0.35</v>
      </c>
      <c r="M4161">
        <v>0.42</v>
      </c>
      <c r="N4161">
        <v>2.14</v>
      </c>
      <c r="O4161">
        <v>2.1</v>
      </c>
      <c r="P4161">
        <v>1.73</v>
      </c>
      <c r="Q4161">
        <v>2.36</v>
      </c>
      <c r="R4161">
        <v>7.22</v>
      </c>
      <c r="S4161">
        <v>15.82</v>
      </c>
      <c r="T4161">
        <v>5.05</v>
      </c>
      <c r="U4161">
        <v>1.73</v>
      </c>
      <c r="V4161">
        <v>1.66</v>
      </c>
      <c r="W4161">
        <v>69.39</v>
      </c>
      <c r="X4161">
        <v>8.73</v>
      </c>
      <c r="Y4161">
        <v>9.9499999999999993</v>
      </c>
      <c r="Z4161">
        <v>15.2</v>
      </c>
      <c r="AA4161">
        <v>30.25</v>
      </c>
      <c r="AB4161">
        <v>10.039999999999999</v>
      </c>
      <c r="AC4161">
        <v>25.48</v>
      </c>
    </row>
    <row r="4162" spans="1:29" x14ac:dyDescent="0.2">
      <c r="A4162" t="s">
        <v>4626</v>
      </c>
      <c r="B4162" s="2" t="s">
        <v>5179</v>
      </c>
      <c r="C4162" s="2">
        <v>2</v>
      </c>
      <c r="D4162" s="2">
        <v>2</v>
      </c>
      <c r="E4162" s="2">
        <v>5</v>
      </c>
      <c r="F4162" s="1">
        <v>43305.388194444444</v>
      </c>
      <c r="G4162">
        <v>82.25</v>
      </c>
      <c r="H4162">
        <v>2.46</v>
      </c>
      <c r="I4162">
        <v>1.42</v>
      </c>
      <c r="J4162">
        <v>3.77</v>
      </c>
      <c r="K4162">
        <v>2.44</v>
      </c>
      <c r="L4162">
        <v>0.17</v>
      </c>
      <c r="M4162">
        <v>0.16</v>
      </c>
      <c r="N4162">
        <v>1.75</v>
      </c>
      <c r="O4162">
        <v>1.75</v>
      </c>
      <c r="P4162">
        <v>1.18</v>
      </c>
      <c r="Q4162">
        <v>1.1100000000000001</v>
      </c>
      <c r="R4162">
        <v>10.07</v>
      </c>
      <c r="S4162">
        <v>11.73</v>
      </c>
      <c r="T4162">
        <v>4.92</v>
      </c>
      <c r="U4162">
        <v>2.2000000000000002</v>
      </c>
      <c r="V4162">
        <v>1.56</v>
      </c>
      <c r="W4162">
        <v>67.900000000000006</v>
      </c>
      <c r="X4162">
        <v>5.7</v>
      </c>
      <c r="Y4162">
        <v>8.2799999999999994</v>
      </c>
      <c r="Z4162">
        <v>10.99</v>
      </c>
      <c r="AA4162">
        <v>21.73</v>
      </c>
      <c r="AB4162">
        <v>8.07</v>
      </c>
      <c r="AC4162">
        <v>16.55</v>
      </c>
    </row>
    <row r="4163" spans="1:29" x14ac:dyDescent="0.2">
      <c r="A4163" t="s">
        <v>4045</v>
      </c>
      <c r="B4163" s="2" t="s">
        <v>4913</v>
      </c>
      <c r="C4163" s="2">
        <v>1</v>
      </c>
      <c r="D4163" s="2">
        <v>2</v>
      </c>
      <c r="E4163" s="2">
        <v>5</v>
      </c>
      <c r="F4163" s="1">
        <v>43283.606944444444</v>
      </c>
      <c r="G4163">
        <v>82.25</v>
      </c>
      <c r="H4163">
        <v>2.37</v>
      </c>
      <c r="I4163">
        <v>1.29</v>
      </c>
      <c r="J4163">
        <v>3.53</v>
      </c>
      <c r="K4163">
        <v>2.5</v>
      </c>
      <c r="L4163">
        <v>0.14000000000000001</v>
      </c>
      <c r="M4163">
        <v>0.11</v>
      </c>
      <c r="N4163">
        <v>1.63</v>
      </c>
      <c r="O4163">
        <v>1.68</v>
      </c>
      <c r="P4163">
        <v>1.07</v>
      </c>
      <c r="Q4163">
        <v>1.23</v>
      </c>
      <c r="R4163">
        <v>10.16</v>
      </c>
      <c r="S4163">
        <v>10.91</v>
      </c>
      <c r="T4163">
        <v>4.6500000000000004</v>
      </c>
      <c r="U4163">
        <v>2.06</v>
      </c>
      <c r="V4163">
        <v>1.46</v>
      </c>
      <c r="W4163">
        <v>67.62</v>
      </c>
      <c r="X4163">
        <v>5.82</v>
      </c>
      <c r="Y4163">
        <v>7.9</v>
      </c>
      <c r="Z4163">
        <v>8.8000000000000007</v>
      </c>
      <c r="AA4163">
        <v>24.39</v>
      </c>
      <c r="AB4163">
        <v>10.68</v>
      </c>
      <c r="AC4163">
        <v>21.07</v>
      </c>
    </row>
    <row r="4164" spans="1:29" x14ac:dyDescent="0.2">
      <c r="A4164" t="s">
        <v>3906</v>
      </c>
      <c r="B4164" s="2" t="s">
        <v>4932</v>
      </c>
      <c r="C4164" s="2">
        <v>1</v>
      </c>
      <c r="D4164" s="2">
        <v>1</v>
      </c>
      <c r="E4164" s="2">
        <v>5</v>
      </c>
      <c r="F4164" s="1">
        <v>43280.651388888888</v>
      </c>
      <c r="G4164">
        <v>82.25</v>
      </c>
      <c r="H4164">
        <v>2.2799999999999998</v>
      </c>
      <c r="I4164">
        <v>1.32</v>
      </c>
      <c r="J4164">
        <v>3.24</v>
      </c>
      <c r="K4164">
        <v>2.2999999999999998</v>
      </c>
      <c r="L4164">
        <v>0.24</v>
      </c>
      <c r="M4164">
        <v>0.22</v>
      </c>
      <c r="N4164">
        <v>1.65</v>
      </c>
      <c r="O4164">
        <v>1.67</v>
      </c>
      <c r="P4164">
        <v>1.48</v>
      </c>
      <c r="Q4164">
        <v>1.73</v>
      </c>
      <c r="R4164">
        <v>9.26</v>
      </c>
      <c r="S4164">
        <v>11.47</v>
      </c>
      <c r="T4164">
        <v>4.7</v>
      </c>
      <c r="U4164">
        <v>1.95</v>
      </c>
      <c r="V4164">
        <v>1.48</v>
      </c>
      <c r="W4164">
        <v>69.53</v>
      </c>
      <c r="X4164">
        <v>6.21</v>
      </c>
      <c r="Y4164">
        <v>7.4</v>
      </c>
      <c r="Z4164">
        <v>9.44</v>
      </c>
      <c r="AA4164">
        <v>26</v>
      </c>
      <c r="AB4164">
        <v>11.38</v>
      </c>
      <c r="AC4164">
        <v>19.41</v>
      </c>
    </row>
    <row r="4165" spans="1:29" x14ac:dyDescent="0.2">
      <c r="A4165" t="s">
        <v>3416</v>
      </c>
      <c r="B4165" s="2" t="s">
        <v>4753</v>
      </c>
      <c r="C4165" s="2">
        <v>1</v>
      </c>
      <c r="D4165" s="2">
        <v>2</v>
      </c>
      <c r="E4165" s="2">
        <v>4</v>
      </c>
      <c r="F4165" s="1">
        <v>43206.74722222222</v>
      </c>
      <c r="G4165">
        <v>82.25</v>
      </c>
      <c r="H4165">
        <v>1.85</v>
      </c>
      <c r="I4165">
        <v>1.23</v>
      </c>
      <c r="J4165">
        <v>1.01</v>
      </c>
      <c r="K4165">
        <v>2.63</v>
      </c>
      <c r="L4165">
        <v>0.72</v>
      </c>
      <c r="M4165">
        <v>0.39</v>
      </c>
      <c r="N4165">
        <v>1.87</v>
      </c>
      <c r="O4165">
        <v>1.83</v>
      </c>
      <c r="P4165">
        <v>3.4</v>
      </c>
      <c r="Q4165">
        <v>4.07</v>
      </c>
      <c r="R4165">
        <v>2.27</v>
      </c>
      <c r="S4165">
        <v>16</v>
      </c>
      <c r="T4165">
        <v>3.59</v>
      </c>
      <c r="U4165">
        <v>2.14</v>
      </c>
      <c r="V4165">
        <v>1.62</v>
      </c>
      <c r="W4165">
        <v>75.59</v>
      </c>
      <c r="X4165">
        <v>17.66</v>
      </c>
      <c r="Y4165">
        <v>23.16</v>
      </c>
      <c r="Z4165">
        <v>35.97</v>
      </c>
      <c r="AA4165">
        <v>68.09</v>
      </c>
      <c r="AB4165">
        <v>16.53</v>
      </c>
      <c r="AC4165">
        <v>58.3</v>
      </c>
    </row>
    <row r="4166" spans="1:29" x14ac:dyDescent="0.2">
      <c r="A4166" t="s">
        <v>871</v>
      </c>
      <c r="B4166" s="2" t="s">
        <v>4752</v>
      </c>
      <c r="C4166" s="2">
        <v>1</v>
      </c>
      <c r="D4166" s="2">
        <v>2</v>
      </c>
      <c r="E4166" s="2">
        <v>1</v>
      </c>
      <c r="F4166" s="1">
        <v>42950.591666666667</v>
      </c>
      <c r="G4166">
        <v>82.25</v>
      </c>
      <c r="H4166">
        <v>1.82</v>
      </c>
      <c r="I4166">
        <v>1.33</v>
      </c>
      <c r="J4166">
        <v>3.26</v>
      </c>
      <c r="K4166">
        <v>2.0499999999999998</v>
      </c>
      <c r="L4166">
        <v>0.53</v>
      </c>
      <c r="M4166">
        <v>0.59</v>
      </c>
      <c r="N4166">
        <v>1.59</v>
      </c>
      <c r="O4166">
        <v>1.6</v>
      </c>
      <c r="P4166">
        <v>2.4900000000000002</v>
      </c>
      <c r="Q4166">
        <v>3.2</v>
      </c>
      <c r="R4166">
        <v>7.43</v>
      </c>
      <c r="S4166">
        <v>11.65</v>
      </c>
      <c r="T4166">
        <v>4.68</v>
      </c>
      <c r="U4166">
        <v>1.61</v>
      </c>
      <c r="V4166">
        <v>1.45</v>
      </c>
      <c r="W4166">
        <v>72.98</v>
      </c>
      <c r="X4166">
        <v>6.43</v>
      </c>
      <c r="Y4166">
        <v>7.18</v>
      </c>
      <c r="Z4166">
        <v>12.24</v>
      </c>
      <c r="AA4166">
        <v>16.95</v>
      </c>
      <c r="AB4166">
        <v>6.43</v>
      </c>
      <c r="AC4166">
        <v>17.3</v>
      </c>
    </row>
    <row r="4167" spans="1:29" x14ac:dyDescent="0.2">
      <c r="A4167" t="s">
        <v>719</v>
      </c>
      <c r="B4167" s="2" t="s">
        <v>4919</v>
      </c>
      <c r="C4167" s="2">
        <v>1</v>
      </c>
      <c r="D4167" s="2">
        <v>1</v>
      </c>
      <c r="E4167" s="2">
        <v>1</v>
      </c>
      <c r="F4167" s="1">
        <v>42948.375694444447</v>
      </c>
      <c r="G4167">
        <v>82.25</v>
      </c>
      <c r="H4167">
        <v>1.59</v>
      </c>
      <c r="I4167">
        <v>1.25</v>
      </c>
      <c r="J4167">
        <v>2.39</v>
      </c>
      <c r="K4167">
        <v>1.87</v>
      </c>
      <c r="L4167">
        <v>0.64</v>
      </c>
      <c r="M4167">
        <v>0.83</v>
      </c>
      <c r="N4167">
        <v>1.58</v>
      </c>
      <c r="O4167">
        <v>1.58</v>
      </c>
      <c r="P4167">
        <v>2.84</v>
      </c>
      <c r="Q4167">
        <v>3.6</v>
      </c>
      <c r="R4167">
        <v>5.88</v>
      </c>
      <c r="S4167">
        <v>12.56</v>
      </c>
      <c r="T4167">
        <v>4.0999999999999996</v>
      </c>
      <c r="U4167">
        <v>1.63</v>
      </c>
      <c r="V4167">
        <v>1.45</v>
      </c>
      <c r="W4167">
        <v>73.08</v>
      </c>
      <c r="X4167">
        <v>6.78</v>
      </c>
      <c r="Y4167">
        <v>7.61</v>
      </c>
      <c r="Z4167">
        <v>15.33</v>
      </c>
      <c r="AA4167">
        <v>25.06</v>
      </c>
      <c r="AB4167">
        <v>7.91</v>
      </c>
      <c r="AC4167">
        <v>20.260000000000002</v>
      </c>
    </row>
    <row r="4168" spans="1:29" x14ac:dyDescent="0.2">
      <c r="A4168" t="s">
        <v>879</v>
      </c>
      <c r="B4168" s="2" t="s">
        <v>5002</v>
      </c>
      <c r="C4168" s="2">
        <v>2</v>
      </c>
      <c r="D4168" s="2">
        <v>1</v>
      </c>
      <c r="E4168" s="2">
        <v>1</v>
      </c>
      <c r="F4168" s="1">
        <v>42950.604166666664</v>
      </c>
      <c r="G4168">
        <v>82.24</v>
      </c>
      <c r="H4168">
        <v>1.94</v>
      </c>
      <c r="I4168">
        <v>1.4</v>
      </c>
      <c r="J4168">
        <v>2.12</v>
      </c>
      <c r="K4168">
        <v>2.2200000000000002</v>
      </c>
      <c r="L4168">
        <v>0.56000000000000005</v>
      </c>
      <c r="M4168">
        <v>0.67</v>
      </c>
      <c r="N4168">
        <v>1.94</v>
      </c>
      <c r="O4168">
        <v>1.91</v>
      </c>
      <c r="P4168">
        <v>2.66</v>
      </c>
      <c r="Q4168">
        <v>3.18</v>
      </c>
      <c r="R4168">
        <v>5.64</v>
      </c>
      <c r="S4168">
        <v>14.85</v>
      </c>
      <c r="T4168">
        <v>4.51</v>
      </c>
      <c r="U4168">
        <v>1.86</v>
      </c>
      <c r="V4168">
        <v>1.64</v>
      </c>
      <c r="W4168">
        <v>73.010000000000005</v>
      </c>
      <c r="X4168">
        <v>7.34</v>
      </c>
      <c r="Y4168">
        <v>8.11</v>
      </c>
      <c r="Z4168">
        <v>15.62</v>
      </c>
      <c r="AA4168">
        <v>29.28</v>
      </c>
      <c r="AB4168">
        <v>8.69</v>
      </c>
      <c r="AC4168">
        <v>25.4</v>
      </c>
    </row>
    <row r="4169" spans="1:29" x14ac:dyDescent="0.2">
      <c r="A4169" t="s">
        <v>1298</v>
      </c>
      <c r="B4169" s="2" t="s">
        <v>4753</v>
      </c>
      <c r="C4169" s="2">
        <v>1</v>
      </c>
      <c r="D4169" s="2">
        <v>2</v>
      </c>
      <c r="E4169" s="2">
        <v>2</v>
      </c>
      <c r="F4169" s="1">
        <v>42972.561111111114</v>
      </c>
      <c r="G4169">
        <v>82.24</v>
      </c>
      <c r="H4169">
        <v>1.77</v>
      </c>
      <c r="I4169">
        <v>1.45</v>
      </c>
      <c r="J4169">
        <v>3.33</v>
      </c>
      <c r="K4169">
        <v>1.88</v>
      </c>
      <c r="L4169">
        <v>0.44</v>
      </c>
      <c r="M4169">
        <v>0.46</v>
      </c>
      <c r="N4169">
        <v>1.76</v>
      </c>
      <c r="O4169">
        <v>1.74</v>
      </c>
      <c r="P4169">
        <v>1.89</v>
      </c>
      <c r="Q4169">
        <v>2.5099999999999998</v>
      </c>
      <c r="R4169">
        <v>9.0399999999999991</v>
      </c>
      <c r="S4169">
        <v>12.38</v>
      </c>
      <c r="T4169">
        <v>4.13</v>
      </c>
      <c r="U4169">
        <v>1.46</v>
      </c>
      <c r="V4169">
        <v>1.45</v>
      </c>
      <c r="W4169">
        <v>71.209999999999994</v>
      </c>
      <c r="X4169">
        <v>5.67</v>
      </c>
      <c r="Y4169">
        <v>6.19</v>
      </c>
      <c r="Z4169">
        <v>13.17</v>
      </c>
      <c r="AA4169">
        <v>13.96</v>
      </c>
      <c r="AB4169">
        <v>5.14</v>
      </c>
      <c r="AC4169">
        <v>13.12</v>
      </c>
    </row>
    <row r="4170" spans="1:29" x14ac:dyDescent="0.2">
      <c r="A4170" t="s">
        <v>4377</v>
      </c>
      <c r="B4170" s="2" t="s">
        <v>4944</v>
      </c>
      <c r="C4170" s="2">
        <v>1</v>
      </c>
      <c r="D4170" s="2">
        <v>2</v>
      </c>
      <c r="E4170" s="2">
        <v>5</v>
      </c>
      <c r="F4170" s="1">
        <v>43291.546527777777</v>
      </c>
      <c r="G4170">
        <v>82.24</v>
      </c>
      <c r="H4170">
        <v>2.2000000000000002</v>
      </c>
      <c r="I4170">
        <v>1.46</v>
      </c>
      <c r="J4170">
        <v>3.16</v>
      </c>
      <c r="K4170">
        <v>2.2599999999999998</v>
      </c>
      <c r="L4170">
        <v>0.28000000000000003</v>
      </c>
      <c r="M4170">
        <v>0.23</v>
      </c>
      <c r="N4170">
        <v>2.04</v>
      </c>
      <c r="O4170">
        <v>2.02</v>
      </c>
      <c r="P4170">
        <v>1.52</v>
      </c>
      <c r="Q4170">
        <v>1.59</v>
      </c>
      <c r="R4170">
        <v>7.09</v>
      </c>
      <c r="S4170">
        <v>14.58</v>
      </c>
      <c r="T4170">
        <v>4.8499999999999996</v>
      </c>
      <c r="U4170">
        <v>1.72</v>
      </c>
      <c r="V4170">
        <v>1.58</v>
      </c>
      <c r="W4170">
        <v>70.48</v>
      </c>
      <c r="X4170">
        <v>6.98</v>
      </c>
      <c r="Y4170">
        <v>8.7899999999999991</v>
      </c>
      <c r="Z4170">
        <v>10.11</v>
      </c>
      <c r="AA4170">
        <v>31.44</v>
      </c>
      <c r="AB4170">
        <v>16.34</v>
      </c>
      <c r="AC4170">
        <v>24.09</v>
      </c>
    </row>
    <row r="4171" spans="1:29" x14ac:dyDescent="0.2">
      <c r="A4171" t="s">
        <v>4323</v>
      </c>
      <c r="B4171" s="2" t="s">
        <v>4848</v>
      </c>
      <c r="C4171" s="2">
        <v>1</v>
      </c>
      <c r="D4171" s="2">
        <v>1</v>
      </c>
      <c r="E4171" s="2">
        <v>5</v>
      </c>
      <c r="F4171" s="1">
        <v>43286.617361111108</v>
      </c>
      <c r="G4171">
        <v>82.24</v>
      </c>
      <c r="H4171">
        <v>2.2200000000000002</v>
      </c>
      <c r="I4171">
        <v>1.41</v>
      </c>
      <c r="J4171">
        <v>3.97</v>
      </c>
      <c r="K4171">
        <v>2.2799999999999998</v>
      </c>
      <c r="L4171">
        <v>0.21</v>
      </c>
      <c r="M4171">
        <v>0.12</v>
      </c>
      <c r="N4171">
        <v>1.72</v>
      </c>
      <c r="O4171">
        <v>1.7</v>
      </c>
      <c r="P4171">
        <v>1.18</v>
      </c>
      <c r="Q4171">
        <v>1.3</v>
      </c>
      <c r="R4171">
        <v>10.53</v>
      </c>
      <c r="S4171">
        <v>11.58</v>
      </c>
      <c r="T4171">
        <v>4.71</v>
      </c>
      <c r="U4171">
        <v>1.73</v>
      </c>
      <c r="V4171">
        <v>1.48</v>
      </c>
      <c r="W4171">
        <v>67.650000000000006</v>
      </c>
      <c r="X4171">
        <v>4.8899999999999997</v>
      </c>
      <c r="Y4171">
        <v>6.5</v>
      </c>
      <c r="Z4171">
        <v>8.43</v>
      </c>
      <c r="AA4171">
        <v>17.47</v>
      </c>
      <c r="AB4171">
        <v>6.71</v>
      </c>
      <c r="AC4171">
        <v>15.64</v>
      </c>
    </row>
    <row r="4172" spans="1:29" x14ac:dyDescent="0.2">
      <c r="A4172" t="s">
        <v>4441</v>
      </c>
      <c r="B4172" s="2" t="s">
        <v>5082</v>
      </c>
      <c r="C4172" s="2">
        <v>2</v>
      </c>
      <c r="D4172" s="2">
        <v>1</v>
      </c>
      <c r="E4172" s="2">
        <v>5</v>
      </c>
      <c r="F4172" s="1">
        <v>43291.620138888888</v>
      </c>
      <c r="G4172">
        <v>82.24</v>
      </c>
      <c r="H4172">
        <v>2.0499999999999998</v>
      </c>
      <c r="I4172">
        <v>1.23</v>
      </c>
      <c r="J4172">
        <v>3.75</v>
      </c>
      <c r="K4172">
        <v>2.12</v>
      </c>
      <c r="L4172">
        <v>0.25</v>
      </c>
      <c r="M4172">
        <v>0.23</v>
      </c>
      <c r="N4172">
        <v>1.61</v>
      </c>
      <c r="O4172">
        <v>1.63</v>
      </c>
      <c r="P4172">
        <v>1.58</v>
      </c>
      <c r="Q4172">
        <v>1.96</v>
      </c>
      <c r="R4172">
        <v>8.7799999999999994</v>
      </c>
      <c r="S4172">
        <v>11.33</v>
      </c>
      <c r="T4172">
        <v>5.73</v>
      </c>
      <c r="U4172">
        <v>1.8</v>
      </c>
      <c r="V4172">
        <v>1.46</v>
      </c>
      <c r="W4172">
        <v>70.069999999999993</v>
      </c>
      <c r="X4172">
        <v>8.4700000000000006</v>
      </c>
      <c r="Y4172">
        <v>11.15</v>
      </c>
      <c r="Z4172">
        <v>10.55</v>
      </c>
      <c r="AA4172">
        <v>24.77</v>
      </c>
      <c r="AB4172">
        <v>10.56</v>
      </c>
      <c r="AC4172">
        <v>22.35</v>
      </c>
    </row>
    <row r="4173" spans="1:29" x14ac:dyDescent="0.2">
      <c r="A4173" t="s">
        <v>836</v>
      </c>
      <c r="B4173" s="2" t="s">
        <v>4903</v>
      </c>
      <c r="C4173" s="2">
        <v>1</v>
      </c>
      <c r="D4173" s="2">
        <v>2</v>
      </c>
      <c r="E4173" s="2">
        <v>1</v>
      </c>
      <c r="F4173" s="1">
        <v>42950.4375</v>
      </c>
      <c r="G4173">
        <v>82.24</v>
      </c>
      <c r="H4173">
        <v>2.09</v>
      </c>
      <c r="I4173">
        <v>1.65</v>
      </c>
      <c r="J4173">
        <v>3.52</v>
      </c>
      <c r="K4173">
        <v>2.2200000000000002</v>
      </c>
      <c r="L4173">
        <v>0.51</v>
      </c>
      <c r="M4173">
        <v>0.55000000000000004</v>
      </c>
      <c r="N4173">
        <v>2.11</v>
      </c>
      <c r="O4173">
        <v>2.0699999999999998</v>
      </c>
      <c r="P4173">
        <v>2.29</v>
      </c>
      <c r="Q4173">
        <v>2.6</v>
      </c>
      <c r="R4173">
        <v>6.33</v>
      </c>
      <c r="S4173">
        <v>15.49</v>
      </c>
      <c r="T4173">
        <v>4.3499999999999996</v>
      </c>
      <c r="U4173">
        <v>1.8</v>
      </c>
      <c r="V4173">
        <v>1.67</v>
      </c>
      <c r="W4173">
        <v>70.849999999999994</v>
      </c>
      <c r="X4173">
        <v>7.48</v>
      </c>
      <c r="Y4173">
        <v>6.83</v>
      </c>
      <c r="Z4173">
        <v>16.66</v>
      </c>
      <c r="AA4173">
        <v>21.84</v>
      </c>
      <c r="AB4173">
        <v>7.87</v>
      </c>
      <c r="AC4173">
        <v>25.85</v>
      </c>
    </row>
    <row r="4174" spans="1:29" x14ac:dyDescent="0.2">
      <c r="A4174" t="s">
        <v>188</v>
      </c>
      <c r="B4174" s="2" t="s">
        <v>4822</v>
      </c>
      <c r="C4174" s="2">
        <v>1</v>
      </c>
      <c r="D4174" s="2">
        <v>1</v>
      </c>
      <c r="E4174" s="2">
        <v>1</v>
      </c>
      <c r="F4174" s="1">
        <v>42901.568055555559</v>
      </c>
      <c r="G4174">
        <v>82.23</v>
      </c>
      <c r="H4174">
        <v>2.15</v>
      </c>
      <c r="I4174">
        <v>1.38</v>
      </c>
      <c r="J4174">
        <v>1.74</v>
      </c>
      <c r="K4174">
        <v>2.64</v>
      </c>
      <c r="L4174">
        <v>0.48</v>
      </c>
      <c r="M4174">
        <v>0.56999999999999995</v>
      </c>
      <c r="N4174">
        <v>2.02</v>
      </c>
      <c r="O4174">
        <v>2.04</v>
      </c>
      <c r="P4174">
        <v>2.5299999999999998</v>
      </c>
      <c r="Q4174">
        <v>2.77</v>
      </c>
      <c r="R4174">
        <v>4.46</v>
      </c>
      <c r="S4174">
        <v>15.9</v>
      </c>
      <c r="T4174">
        <v>4.5</v>
      </c>
      <c r="U4174">
        <v>2.11</v>
      </c>
      <c r="V4174">
        <v>1.67</v>
      </c>
      <c r="W4174">
        <v>72.36</v>
      </c>
      <c r="X4174">
        <v>8.92</v>
      </c>
      <c r="Y4174">
        <v>12.24</v>
      </c>
      <c r="Z4174">
        <v>15.33</v>
      </c>
      <c r="AA4174">
        <v>46.76</v>
      </c>
      <c r="AB4174">
        <v>16.739999999999998</v>
      </c>
      <c r="AC4174">
        <v>37.020000000000003</v>
      </c>
    </row>
    <row r="4175" spans="1:29" x14ac:dyDescent="0.2">
      <c r="A4175" t="s">
        <v>4350</v>
      </c>
      <c r="B4175" s="2" t="s">
        <v>5053</v>
      </c>
      <c r="C4175" s="2">
        <v>2</v>
      </c>
      <c r="D4175" s="2">
        <v>1</v>
      </c>
      <c r="E4175" s="2">
        <v>5</v>
      </c>
      <c r="F4175" s="1">
        <v>43286.665277777778</v>
      </c>
      <c r="G4175">
        <v>82.23</v>
      </c>
      <c r="H4175">
        <v>2.16</v>
      </c>
      <c r="I4175">
        <v>1.48</v>
      </c>
      <c r="J4175">
        <v>2.94</v>
      </c>
      <c r="K4175">
        <v>2.2200000000000002</v>
      </c>
      <c r="L4175">
        <v>0.23</v>
      </c>
      <c r="M4175">
        <v>0.22</v>
      </c>
      <c r="N4175">
        <v>2.04</v>
      </c>
      <c r="O4175">
        <v>2.0099999999999998</v>
      </c>
      <c r="P4175">
        <v>1.47</v>
      </c>
      <c r="Q4175">
        <v>1.61</v>
      </c>
      <c r="R4175">
        <v>7.87</v>
      </c>
      <c r="S4175">
        <v>14.28</v>
      </c>
      <c r="T4175">
        <v>4.95</v>
      </c>
      <c r="U4175">
        <v>1.73</v>
      </c>
      <c r="V4175">
        <v>1.59</v>
      </c>
      <c r="W4175">
        <v>70.73</v>
      </c>
      <c r="X4175">
        <v>6.3</v>
      </c>
      <c r="Y4175">
        <v>7.42</v>
      </c>
      <c r="Z4175">
        <v>9.65</v>
      </c>
      <c r="AA4175">
        <v>26.07</v>
      </c>
      <c r="AB4175">
        <v>15.1</v>
      </c>
      <c r="AC4175">
        <v>21.84</v>
      </c>
    </row>
    <row r="4176" spans="1:29" x14ac:dyDescent="0.2">
      <c r="A4176" t="s">
        <v>1629</v>
      </c>
      <c r="B4176" s="2" t="s">
        <v>4906</v>
      </c>
      <c r="C4176" s="2">
        <v>1</v>
      </c>
      <c r="D4176" s="2">
        <v>2</v>
      </c>
      <c r="E4176" s="2">
        <v>2</v>
      </c>
      <c r="F4176" s="1">
        <v>42989.570138888892</v>
      </c>
      <c r="G4176">
        <v>82.23</v>
      </c>
      <c r="H4176">
        <v>2.17</v>
      </c>
      <c r="I4176">
        <v>1.55</v>
      </c>
      <c r="J4176">
        <v>3.98</v>
      </c>
      <c r="K4176">
        <v>2.2000000000000002</v>
      </c>
      <c r="L4176">
        <v>0.33</v>
      </c>
      <c r="M4176">
        <v>0.3</v>
      </c>
      <c r="N4176">
        <v>1.96</v>
      </c>
      <c r="O4176">
        <v>1.96</v>
      </c>
      <c r="P4176">
        <v>1.75</v>
      </c>
      <c r="Q4176">
        <v>2.0099999999999998</v>
      </c>
      <c r="R4176">
        <v>7.9</v>
      </c>
      <c r="S4176">
        <v>13.96</v>
      </c>
      <c r="T4176">
        <v>5.0999999999999996</v>
      </c>
      <c r="U4176">
        <v>1.8</v>
      </c>
      <c r="V4176">
        <v>1.62</v>
      </c>
      <c r="W4176">
        <v>69.88</v>
      </c>
      <c r="X4176">
        <v>7.17</v>
      </c>
      <c r="Y4176">
        <v>7.66</v>
      </c>
      <c r="Z4176">
        <v>13.79</v>
      </c>
      <c r="AA4176">
        <v>19.07</v>
      </c>
      <c r="AB4176">
        <v>7.93</v>
      </c>
      <c r="AC4176">
        <v>21.89</v>
      </c>
    </row>
    <row r="4177" spans="1:29" x14ac:dyDescent="0.2">
      <c r="A4177" t="s">
        <v>4475</v>
      </c>
      <c r="B4177" s="2" t="s">
        <v>4957</v>
      </c>
      <c r="C4177" s="2">
        <v>2</v>
      </c>
      <c r="D4177" s="2">
        <v>2</v>
      </c>
      <c r="E4177" s="2">
        <v>5</v>
      </c>
      <c r="F4177" s="1">
        <v>43297.602083333331</v>
      </c>
      <c r="G4177">
        <v>82.22</v>
      </c>
      <c r="H4177">
        <v>2.0499999999999998</v>
      </c>
      <c r="I4177">
        <v>1.31</v>
      </c>
      <c r="J4177">
        <v>3.56</v>
      </c>
      <c r="K4177">
        <v>2.09</v>
      </c>
      <c r="L4177">
        <v>0.21</v>
      </c>
      <c r="M4177">
        <v>0.15</v>
      </c>
      <c r="N4177">
        <v>1.58</v>
      </c>
      <c r="O4177">
        <v>1.6</v>
      </c>
      <c r="P4177">
        <v>1.2</v>
      </c>
      <c r="Q4177">
        <v>1.31</v>
      </c>
      <c r="R4177">
        <v>10.32</v>
      </c>
      <c r="S4177">
        <v>10.67</v>
      </c>
      <c r="T4177">
        <v>4.74</v>
      </c>
      <c r="U4177">
        <v>1.69</v>
      </c>
      <c r="V4177">
        <v>1.41</v>
      </c>
      <c r="W4177">
        <v>68.39</v>
      </c>
      <c r="X4177">
        <v>5.76</v>
      </c>
      <c r="Y4177">
        <v>7.31</v>
      </c>
      <c r="Z4177">
        <v>9.1199999999999992</v>
      </c>
      <c r="AA4177">
        <v>18.36</v>
      </c>
      <c r="AB4177">
        <v>7.75</v>
      </c>
      <c r="AC4177">
        <v>15.51</v>
      </c>
    </row>
    <row r="4178" spans="1:29" x14ac:dyDescent="0.2">
      <c r="A4178" t="s">
        <v>3770</v>
      </c>
      <c r="B4178" s="2" t="s">
        <v>4770</v>
      </c>
      <c r="C4178" s="2">
        <v>1</v>
      </c>
      <c r="D4178" s="2">
        <v>1</v>
      </c>
      <c r="E4178" s="2">
        <v>4</v>
      </c>
      <c r="F4178" s="1">
        <v>43217.686805555553</v>
      </c>
      <c r="G4178">
        <v>82.22</v>
      </c>
      <c r="H4178">
        <v>1.66</v>
      </c>
      <c r="I4178">
        <v>1.42</v>
      </c>
      <c r="J4178">
        <v>1.47</v>
      </c>
      <c r="K4178">
        <v>2.37</v>
      </c>
      <c r="L4178">
        <v>0.71</v>
      </c>
      <c r="M4178">
        <v>0.46</v>
      </c>
      <c r="N4178">
        <v>2.14</v>
      </c>
      <c r="O4178">
        <v>2.06</v>
      </c>
      <c r="P4178">
        <v>3.01</v>
      </c>
      <c r="Q4178">
        <v>3.75</v>
      </c>
      <c r="R4178">
        <v>1.56</v>
      </c>
      <c r="S4178">
        <v>17.850000000000001</v>
      </c>
      <c r="T4178">
        <v>3.92</v>
      </c>
      <c r="U4178">
        <v>1.88</v>
      </c>
      <c r="V4178">
        <v>1.56</v>
      </c>
      <c r="W4178">
        <v>74.2</v>
      </c>
      <c r="X4178">
        <v>16.93</v>
      </c>
      <c r="Y4178">
        <v>23.01</v>
      </c>
      <c r="Z4178">
        <v>36.42</v>
      </c>
      <c r="AA4178">
        <v>63.22</v>
      </c>
      <c r="AB4178">
        <v>20.71</v>
      </c>
      <c r="AC4178">
        <v>56.4</v>
      </c>
    </row>
    <row r="4179" spans="1:29" x14ac:dyDescent="0.2">
      <c r="A4179" t="s">
        <v>3749</v>
      </c>
      <c r="B4179" s="2" t="s">
        <v>5029</v>
      </c>
      <c r="C4179" s="2">
        <v>2</v>
      </c>
      <c r="D4179" s="2">
        <v>1</v>
      </c>
      <c r="E4179" s="2">
        <v>4</v>
      </c>
      <c r="F4179" s="1">
        <v>43217.644444444442</v>
      </c>
      <c r="G4179">
        <v>82.22</v>
      </c>
      <c r="H4179">
        <v>1.56</v>
      </c>
      <c r="I4179">
        <v>1.05</v>
      </c>
      <c r="J4179">
        <v>1.1000000000000001</v>
      </c>
      <c r="K4179">
        <v>2.34</v>
      </c>
      <c r="L4179">
        <v>0.72</v>
      </c>
      <c r="M4179">
        <v>0.28999999999999998</v>
      </c>
      <c r="N4179">
        <v>1.61</v>
      </c>
      <c r="O4179">
        <v>1.63</v>
      </c>
      <c r="P4179">
        <v>3.28</v>
      </c>
      <c r="Q4179">
        <v>3.54</v>
      </c>
      <c r="R4179">
        <v>2.2400000000000002</v>
      </c>
      <c r="S4179">
        <v>14.04</v>
      </c>
      <c r="T4179">
        <v>4.5599999999999996</v>
      </c>
      <c r="U4179">
        <v>1.9</v>
      </c>
      <c r="V4179">
        <v>1.47</v>
      </c>
      <c r="W4179">
        <v>75</v>
      </c>
      <c r="X4179">
        <v>20.7</v>
      </c>
      <c r="Y4179">
        <v>28.17</v>
      </c>
      <c r="Z4179">
        <v>38.07</v>
      </c>
      <c r="AA4179">
        <v>67.2</v>
      </c>
      <c r="AB4179">
        <v>18.09</v>
      </c>
      <c r="AC4179">
        <v>70.959999999999994</v>
      </c>
    </row>
    <row r="4180" spans="1:29" x14ac:dyDescent="0.2">
      <c r="A4180" t="s">
        <v>3818</v>
      </c>
      <c r="B4180" s="2" t="s">
        <v>5033</v>
      </c>
      <c r="C4180" s="2">
        <v>2</v>
      </c>
      <c r="D4180" s="2">
        <v>1</v>
      </c>
      <c r="E4180" s="2">
        <v>5</v>
      </c>
      <c r="F4180" s="1">
        <v>43280.443749999999</v>
      </c>
      <c r="G4180">
        <v>82.22</v>
      </c>
      <c r="H4180">
        <v>1.98</v>
      </c>
      <c r="I4180">
        <v>1.26</v>
      </c>
      <c r="J4180">
        <v>3.78</v>
      </c>
      <c r="K4180">
        <v>1.99</v>
      </c>
      <c r="L4180">
        <v>0.21</v>
      </c>
      <c r="M4180">
        <v>0.13</v>
      </c>
      <c r="N4180">
        <v>1.57</v>
      </c>
      <c r="O4180">
        <v>1.58</v>
      </c>
      <c r="P4180">
        <v>1.21</v>
      </c>
      <c r="Q4180">
        <v>1.05</v>
      </c>
      <c r="R4180">
        <v>10.25</v>
      </c>
      <c r="S4180">
        <v>10.52</v>
      </c>
      <c r="T4180">
        <v>5.14</v>
      </c>
      <c r="U4180">
        <v>1.65</v>
      </c>
      <c r="V4180">
        <v>1.4</v>
      </c>
      <c r="W4180">
        <v>68.680000000000007</v>
      </c>
      <c r="X4180">
        <v>6.39</v>
      </c>
      <c r="Y4180">
        <v>7.72</v>
      </c>
      <c r="Z4180">
        <v>8.64</v>
      </c>
      <c r="AA4180">
        <v>20.25</v>
      </c>
      <c r="AB4180">
        <v>8.7799999999999994</v>
      </c>
      <c r="AC4180">
        <v>18.350000000000001</v>
      </c>
    </row>
    <row r="4181" spans="1:29" x14ac:dyDescent="0.2">
      <c r="A4181" t="s">
        <v>4131</v>
      </c>
      <c r="B4181" s="2" t="s">
        <v>5077</v>
      </c>
      <c r="C4181" s="2">
        <v>2</v>
      </c>
      <c r="D4181" s="2">
        <v>2</v>
      </c>
      <c r="E4181" s="2">
        <v>5</v>
      </c>
      <c r="F4181" s="1">
        <v>43284.413194444445</v>
      </c>
      <c r="G4181">
        <v>82.22</v>
      </c>
      <c r="H4181">
        <v>2.17</v>
      </c>
      <c r="I4181">
        <v>1.4</v>
      </c>
      <c r="J4181">
        <v>3.21</v>
      </c>
      <c r="K4181">
        <v>2.2200000000000002</v>
      </c>
      <c r="L4181">
        <v>0.14000000000000001</v>
      </c>
      <c r="M4181">
        <v>0.2</v>
      </c>
      <c r="N4181">
        <v>1.92</v>
      </c>
      <c r="O4181">
        <v>1.93</v>
      </c>
      <c r="P4181">
        <v>1.17</v>
      </c>
      <c r="Q4181">
        <v>1.06</v>
      </c>
      <c r="R4181">
        <v>9.1</v>
      </c>
      <c r="S4181">
        <v>12.96</v>
      </c>
      <c r="T4181">
        <v>5.55</v>
      </c>
      <c r="U4181">
        <v>1.86</v>
      </c>
      <c r="V4181">
        <v>1.57</v>
      </c>
      <c r="W4181">
        <v>69.16</v>
      </c>
      <c r="X4181">
        <v>6.47</v>
      </c>
      <c r="Y4181">
        <v>8.48</v>
      </c>
      <c r="Z4181">
        <v>11.32</v>
      </c>
      <c r="AA4181">
        <v>23.84</v>
      </c>
      <c r="AB4181">
        <v>12.17</v>
      </c>
      <c r="AC4181">
        <v>21.41</v>
      </c>
    </row>
    <row r="4182" spans="1:29" x14ac:dyDescent="0.2">
      <c r="A4182" t="s">
        <v>4450</v>
      </c>
      <c r="B4182" s="2" t="s">
        <v>4953</v>
      </c>
      <c r="C4182" s="2">
        <v>2</v>
      </c>
      <c r="D4182" s="2">
        <v>2</v>
      </c>
      <c r="E4182" s="2">
        <v>5</v>
      </c>
      <c r="F4182" s="1">
        <v>43297.568055555559</v>
      </c>
      <c r="G4182">
        <v>82.21</v>
      </c>
      <c r="H4182">
        <v>2.1</v>
      </c>
      <c r="I4182">
        <v>1.31</v>
      </c>
      <c r="J4182">
        <v>3.89</v>
      </c>
      <c r="K4182">
        <v>2.11</v>
      </c>
      <c r="L4182">
        <v>0.16</v>
      </c>
      <c r="M4182">
        <v>0.11</v>
      </c>
      <c r="N4182">
        <v>1.68</v>
      </c>
      <c r="O4182">
        <v>1.71</v>
      </c>
      <c r="P4182">
        <v>1.1399999999999999</v>
      </c>
      <c r="Q4182">
        <v>1.21</v>
      </c>
      <c r="R4182">
        <v>10.28</v>
      </c>
      <c r="S4182">
        <v>11.34</v>
      </c>
      <c r="T4182">
        <v>5.54</v>
      </c>
      <c r="U4182">
        <v>1.77</v>
      </c>
      <c r="V4182">
        <v>1.47</v>
      </c>
      <c r="W4182">
        <v>68.8</v>
      </c>
      <c r="X4182">
        <v>7.04</v>
      </c>
      <c r="Y4182">
        <v>8.59</v>
      </c>
      <c r="Z4182">
        <v>10.54</v>
      </c>
      <c r="AA4182">
        <v>20.56</v>
      </c>
      <c r="AB4182">
        <v>10.31</v>
      </c>
      <c r="AC4182">
        <v>18.850000000000001</v>
      </c>
    </row>
    <row r="4183" spans="1:29" x14ac:dyDescent="0.2">
      <c r="A4183" t="s">
        <v>266</v>
      </c>
      <c r="B4183" s="2" t="s">
        <v>4732</v>
      </c>
      <c r="C4183" s="2">
        <v>1</v>
      </c>
      <c r="D4183" s="2">
        <v>2</v>
      </c>
      <c r="E4183" s="2">
        <v>1</v>
      </c>
      <c r="F4183" s="1">
        <v>42913.630555555559</v>
      </c>
      <c r="G4183">
        <v>82.2</v>
      </c>
      <c r="H4183">
        <v>1.82</v>
      </c>
      <c r="I4183">
        <v>1.36</v>
      </c>
      <c r="J4183">
        <v>3.06</v>
      </c>
      <c r="K4183">
        <v>2.0099999999999998</v>
      </c>
      <c r="L4183">
        <v>0.47</v>
      </c>
      <c r="M4183">
        <v>0.46</v>
      </c>
      <c r="N4183">
        <v>1.7</v>
      </c>
      <c r="O4183">
        <v>1.73</v>
      </c>
      <c r="P4183">
        <v>2.12</v>
      </c>
      <c r="Q4183">
        <v>2.5</v>
      </c>
      <c r="R4183">
        <v>7.81</v>
      </c>
      <c r="S4183">
        <v>12.79</v>
      </c>
      <c r="T4183">
        <v>4.38</v>
      </c>
      <c r="U4183">
        <v>1.55</v>
      </c>
      <c r="V4183">
        <v>1.49</v>
      </c>
      <c r="W4183">
        <v>70.989999999999995</v>
      </c>
      <c r="X4183">
        <v>6.63</v>
      </c>
      <c r="Y4183">
        <v>8.5500000000000007</v>
      </c>
      <c r="Z4183">
        <v>12.32</v>
      </c>
      <c r="AA4183">
        <v>22.75</v>
      </c>
      <c r="AB4183">
        <v>7.77</v>
      </c>
      <c r="AC4183">
        <v>18.39</v>
      </c>
    </row>
    <row r="4184" spans="1:29" x14ac:dyDescent="0.2">
      <c r="A4184" t="s">
        <v>4048</v>
      </c>
      <c r="B4184" s="2" t="s">
        <v>4911</v>
      </c>
      <c r="C4184" s="2">
        <v>1</v>
      </c>
      <c r="D4184" s="2">
        <v>2</v>
      </c>
      <c r="E4184" s="2">
        <v>5</v>
      </c>
      <c r="F4184" s="1">
        <v>43283.611805555556</v>
      </c>
      <c r="G4184">
        <v>82.19</v>
      </c>
      <c r="H4184">
        <v>2.2799999999999998</v>
      </c>
      <c r="I4184">
        <v>1.38</v>
      </c>
      <c r="J4184">
        <v>3.74</v>
      </c>
      <c r="K4184">
        <v>2.2599999999999998</v>
      </c>
      <c r="L4184">
        <v>0.16</v>
      </c>
      <c r="M4184">
        <v>0.11</v>
      </c>
      <c r="N4184">
        <v>1.84</v>
      </c>
      <c r="O4184">
        <v>1.86</v>
      </c>
      <c r="P4184">
        <v>1.1599999999999999</v>
      </c>
      <c r="Q4184">
        <v>1.29</v>
      </c>
      <c r="R4184">
        <v>9.15</v>
      </c>
      <c r="S4184">
        <v>12.75</v>
      </c>
      <c r="T4184">
        <v>5.23</v>
      </c>
      <c r="U4184">
        <v>1.77</v>
      </c>
      <c r="V4184">
        <v>1.53</v>
      </c>
      <c r="W4184">
        <v>68.489999999999995</v>
      </c>
      <c r="X4184">
        <v>6.6</v>
      </c>
      <c r="Y4184">
        <v>8.66</v>
      </c>
      <c r="Z4184">
        <v>10.52</v>
      </c>
      <c r="AA4184">
        <v>24.92</v>
      </c>
      <c r="AB4184">
        <v>11.68</v>
      </c>
      <c r="AC4184">
        <v>22.33</v>
      </c>
    </row>
    <row r="4185" spans="1:29" x14ac:dyDescent="0.2">
      <c r="A4185" t="s">
        <v>1198</v>
      </c>
      <c r="B4185" s="2" t="s">
        <v>4952</v>
      </c>
      <c r="C4185" s="2">
        <v>2</v>
      </c>
      <c r="D4185" s="2">
        <v>2</v>
      </c>
      <c r="E4185" s="2">
        <v>2</v>
      </c>
      <c r="F4185" s="1">
        <v>42965.556250000001</v>
      </c>
      <c r="G4185">
        <v>82.19</v>
      </c>
      <c r="H4185">
        <v>1.74</v>
      </c>
      <c r="I4185">
        <v>1.34</v>
      </c>
      <c r="J4185">
        <v>3.5</v>
      </c>
      <c r="K4185">
        <v>1.75</v>
      </c>
      <c r="L4185">
        <v>0.44</v>
      </c>
      <c r="M4185">
        <v>0.45</v>
      </c>
      <c r="N4185">
        <v>1.6</v>
      </c>
      <c r="O4185">
        <v>1.57</v>
      </c>
      <c r="P4185">
        <v>1.9</v>
      </c>
      <c r="Q4185">
        <v>2.39</v>
      </c>
      <c r="R4185">
        <v>8.5399999999999991</v>
      </c>
      <c r="S4185">
        <v>11.48</v>
      </c>
      <c r="T4185">
        <v>4.7699999999999996</v>
      </c>
      <c r="U4185">
        <v>1.42</v>
      </c>
      <c r="V4185">
        <v>1.43</v>
      </c>
      <c r="W4185">
        <v>71.23</v>
      </c>
      <c r="X4185">
        <v>6.19</v>
      </c>
      <c r="Y4185">
        <v>7</v>
      </c>
      <c r="Z4185">
        <v>11.31</v>
      </c>
      <c r="AA4185">
        <v>15.25</v>
      </c>
      <c r="AB4185">
        <v>5.95</v>
      </c>
      <c r="AC4185">
        <v>15.21</v>
      </c>
    </row>
    <row r="4186" spans="1:29" x14ac:dyDescent="0.2">
      <c r="A4186" t="s">
        <v>517</v>
      </c>
      <c r="B4186" s="2" t="s">
        <v>5100</v>
      </c>
      <c r="C4186" s="2">
        <v>2</v>
      </c>
      <c r="D4186" s="2">
        <v>1</v>
      </c>
      <c r="E4186" s="2">
        <v>1</v>
      </c>
      <c r="F4186" s="1">
        <v>42922.40902777778</v>
      </c>
      <c r="G4186">
        <v>82.19</v>
      </c>
      <c r="H4186">
        <v>2.0499999999999998</v>
      </c>
      <c r="I4186">
        <v>1.31</v>
      </c>
      <c r="J4186">
        <v>2.8</v>
      </c>
      <c r="K4186">
        <v>2.2999999999999998</v>
      </c>
      <c r="L4186">
        <v>0.52</v>
      </c>
      <c r="M4186">
        <v>0.52</v>
      </c>
      <c r="N4186">
        <v>1.82</v>
      </c>
      <c r="O4186">
        <v>1.87</v>
      </c>
      <c r="P4186">
        <v>2.64</v>
      </c>
      <c r="Q4186">
        <v>3.28</v>
      </c>
      <c r="R4186">
        <v>6.31</v>
      </c>
      <c r="S4186">
        <v>14.3</v>
      </c>
      <c r="T4186">
        <v>5.51</v>
      </c>
      <c r="U4186">
        <v>1.88</v>
      </c>
      <c r="V4186">
        <v>1.59</v>
      </c>
      <c r="W4186">
        <v>71.83</v>
      </c>
      <c r="X4186">
        <v>10.59</v>
      </c>
      <c r="Y4186">
        <v>11.57</v>
      </c>
      <c r="Z4186">
        <v>15.58</v>
      </c>
      <c r="AA4186">
        <v>33.159999999999997</v>
      </c>
      <c r="AB4186">
        <v>11.49</v>
      </c>
      <c r="AC4186">
        <v>38.94</v>
      </c>
    </row>
    <row r="4187" spans="1:29" x14ac:dyDescent="0.2">
      <c r="A4187" t="s">
        <v>3976</v>
      </c>
      <c r="B4187" s="2" t="s">
        <v>4996</v>
      </c>
      <c r="C4187" s="2">
        <v>2</v>
      </c>
      <c r="D4187" s="2">
        <v>1</v>
      </c>
      <c r="E4187" s="2">
        <v>5</v>
      </c>
      <c r="F4187" s="1">
        <v>43283.493750000001</v>
      </c>
      <c r="G4187">
        <v>82.19</v>
      </c>
      <c r="H4187">
        <v>1.88</v>
      </c>
      <c r="I4187">
        <v>1.23</v>
      </c>
      <c r="J4187">
        <v>3.68</v>
      </c>
      <c r="K4187">
        <v>1.89</v>
      </c>
      <c r="L4187">
        <v>0.35</v>
      </c>
      <c r="M4187">
        <v>0.39</v>
      </c>
      <c r="N4187">
        <v>1.59</v>
      </c>
      <c r="O4187">
        <v>1.61</v>
      </c>
      <c r="P4187">
        <v>1.64</v>
      </c>
      <c r="Q4187">
        <v>2.06</v>
      </c>
      <c r="R4187">
        <v>9.5500000000000007</v>
      </c>
      <c r="S4187">
        <v>11.41</v>
      </c>
      <c r="T4187">
        <v>5.19</v>
      </c>
      <c r="U4187">
        <v>1.69</v>
      </c>
      <c r="V4187">
        <v>1.47</v>
      </c>
      <c r="W4187">
        <v>68.83</v>
      </c>
      <c r="X4187">
        <v>7.15</v>
      </c>
      <c r="Y4187">
        <v>7.95</v>
      </c>
      <c r="Z4187">
        <v>11.11</v>
      </c>
      <c r="AA4187">
        <v>22.38</v>
      </c>
      <c r="AB4187">
        <v>7.32</v>
      </c>
      <c r="AC4187">
        <v>16.100000000000001</v>
      </c>
    </row>
    <row r="4188" spans="1:29" x14ac:dyDescent="0.2">
      <c r="A4188" t="s">
        <v>796</v>
      </c>
      <c r="B4188" s="2" t="s">
        <v>4890</v>
      </c>
      <c r="C4188" s="2">
        <v>1</v>
      </c>
      <c r="D4188" s="2">
        <v>2</v>
      </c>
      <c r="E4188" s="2">
        <v>1</v>
      </c>
      <c r="F4188" s="1">
        <v>42948.577777777777</v>
      </c>
      <c r="G4188">
        <v>82.19</v>
      </c>
      <c r="H4188">
        <v>1.93</v>
      </c>
      <c r="I4188">
        <v>1.45</v>
      </c>
      <c r="J4188">
        <v>3.24</v>
      </c>
      <c r="K4188">
        <v>2.0699999999999998</v>
      </c>
      <c r="L4188">
        <v>0.47</v>
      </c>
      <c r="M4188">
        <v>0.54</v>
      </c>
      <c r="N4188">
        <v>1.82</v>
      </c>
      <c r="O4188">
        <v>1.82</v>
      </c>
      <c r="P4188">
        <v>2.12</v>
      </c>
      <c r="Q4188">
        <v>2.56</v>
      </c>
      <c r="R4188">
        <v>7.39</v>
      </c>
      <c r="S4188">
        <v>13.6</v>
      </c>
      <c r="T4188">
        <v>4.13</v>
      </c>
      <c r="U4188">
        <v>1.64</v>
      </c>
      <c r="V4188">
        <v>1.53</v>
      </c>
      <c r="W4188">
        <v>71.23</v>
      </c>
      <c r="X4188">
        <v>6.17</v>
      </c>
      <c r="Y4188">
        <v>6.73</v>
      </c>
      <c r="Z4188">
        <v>12.89</v>
      </c>
      <c r="AA4188">
        <v>21.74</v>
      </c>
      <c r="AB4188">
        <v>8.09</v>
      </c>
      <c r="AC4188">
        <v>17.079999999999998</v>
      </c>
    </row>
    <row r="4189" spans="1:29" x14ac:dyDescent="0.2">
      <c r="A4189" t="s">
        <v>3895</v>
      </c>
      <c r="B4189" s="2" t="s">
        <v>4842</v>
      </c>
      <c r="C4189" s="2">
        <v>1</v>
      </c>
      <c r="D4189" s="2">
        <v>1</v>
      </c>
      <c r="E4189" s="2">
        <v>5</v>
      </c>
      <c r="F4189" s="1">
        <v>43280.63958333333</v>
      </c>
      <c r="G4189">
        <v>82.18</v>
      </c>
      <c r="H4189">
        <v>2.2999999999999998</v>
      </c>
      <c r="I4189">
        <v>1.46</v>
      </c>
      <c r="J4189">
        <v>4.09</v>
      </c>
      <c r="K4189">
        <v>2.23</v>
      </c>
      <c r="L4189">
        <v>0.27</v>
      </c>
      <c r="M4189">
        <v>0.2</v>
      </c>
      <c r="N4189">
        <v>1.9</v>
      </c>
      <c r="O4189">
        <v>1.93</v>
      </c>
      <c r="P4189">
        <v>1.44</v>
      </c>
      <c r="Q4189">
        <v>1.4</v>
      </c>
      <c r="R4189">
        <v>8.82</v>
      </c>
      <c r="S4189">
        <v>13.53</v>
      </c>
      <c r="T4189">
        <v>5.73</v>
      </c>
      <c r="U4189">
        <v>1.65</v>
      </c>
      <c r="V4189">
        <v>1.59</v>
      </c>
      <c r="W4189">
        <v>68.349999999999994</v>
      </c>
      <c r="X4189">
        <v>8.18</v>
      </c>
      <c r="Y4189">
        <v>8.92</v>
      </c>
      <c r="Z4189">
        <v>14.44</v>
      </c>
      <c r="AA4189">
        <v>22.68</v>
      </c>
      <c r="AB4189">
        <v>9.09</v>
      </c>
      <c r="AC4189">
        <v>24.42</v>
      </c>
    </row>
    <row r="4190" spans="1:29" x14ac:dyDescent="0.2">
      <c r="A4190" t="s">
        <v>629</v>
      </c>
      <c r="B4190" s="2" t="s">
        <v>4906</v>
      </c>
      <c r="C4190" s="2">
        <v>1</v>
      </c>
      <c r="D4190" s="2">
        <v>2</v>
      </c>
      <c r="E4190" s="2">
        <v>1</v>
      </c>
      <c r="F4190" s="1">
        <v>42928.663888888892</v>
      </c>
      <c r="G4190">
        <v>82.18</v>
      </c>
      <c r="H4190">
        <v>2.36</v>
      </c>
      <c r="I4190">
        <v>1.39</v>
      </c>
      <c r="J4190">
        <v>3.36</v>
      </c>
      <c r="K4190">
        <v>2.35</v>
      </c>
      <c r="L4190">
        <v>0.39</v>
      </c>
      <c r="M4190">
        <v>0.5</v>
      </c>
      <c r="N4190">
        <v>2.08</v>
      </c>
      <c r="O4190">
        <v>2.0699999999999998</v>
      </c>
      <c r="P4190">
        <v>2.36</v>
      </c>
      <c r="Q4190">
        <v>2.82</v>
      </c>
      <c r="R4190">
        <v>6.5</v>
      </c>
      <c r="S4190">
        <v>15.77</v>
      </c>
      <c r="T4190">
        <v>5.77</v>
      </c>
      <c r="U4190">
        <v>2.19</v>
      </c>
      <c r="V4190">
        <v>1.78</v>
      </c>
      <c r="W4190">
        <v>70.28</v>
      </c>
      <c r="X4190">
        <v>11</v>
      </c>
      <c r="Y4190">
        <v>12.31</v>
      </c>
      <c r="Z4190">
        <v>18.96</v>
      </c>
      <c r="AA4190">
        <v>41.58</v>
      </c>
      <c r="AB4190">
        <v>12.51</v>
      </c>
      <c r="AC4190">
        <v>48.63</v>
      </c>
    </row>
    <row r="4191" spans="1:29" x14ac:dyDescent="0.2">
      <c r="A4191" t="s">
        <v>4675</v>
      </c>
      <c r="B4191" s="2" t="s">
        <v>5148</v>
      </c>
      <c r="C4191" s="2">
        <v>2</v>
      </c>
      <c r="D4191" s="2">
        <v>1</v>
      </c>
      <c r="E4191" s="2">
        <v>5</v>
      </c>
      <c r="F4191" s="1">
        <v>43307.370138888888</v>
      </c>
      <c r="G4191">
        <v>82.18</v>
      </c>
      <c r="H4191">
        <v>2.41</v>
      </c>
      <c r="I4191">
        <v>1.48</v>
      </c>
      <c r="J4191">
        <v>3.62</v>
      </c>
      <c r="K4191">
        <v>2.48</v>
      </c>
      <c r="L4191">
        <v>0.19</v>
      </c>
      <c r="M4191">
        <v>0.23</v>
      </c>
      <c r="N4191">
        <v>1.89</v>
      </c>
      <c r="O4191">
        <v>1.91</v>
      </c>
      <c r="P4191">
        <v>1.2</v>
      </c>
      <c r="Q4191">
        <v>1.45</v>
      </c>
      <c r="R4191">
        <v>9.44</v>
      </c>
      <c r="S4191">
        <v>13.17</v>
      </c>
      <c r="T4191">
        <v>4.47</v>
      </c>
      <c r="U4191">
        <v>2.0499999999999998</v>
      </c>
      <c r="V4191">
        <v>1.55</v>
      </c>
      <c r="W4191">
        <v>68.709999999999994</v>
      </c>
      <c r="X4191">
        <v>6.15</v>
      </c>
      <c r="Y4191">
        <v>8.4499999999999993</v>
      </c>
      <c r="Z4191">
        <v>11.45</v>
      </c>
      <c r="AA4191">
        <v>23.81</v>
      </c>
      <c r="AB4191">
        <v>11.54</v>
      </c>
      <c r="AC4191">
        <v>19.82</v>
      </c>
    </row>
    <row r="4192" spans="1:29" x14ac:dyDescent="0.2">
      <c r="A4192" t="s">
        <v>1658</v>
      </c>
      <c r="B4192" s="2" t="s">
        <v>4801</v>
      </c>
      <c r="C4192" s="2">
        <v>1</v>
      </c>
      <c r="D4192" s="2">
        <v>1</v>
      </c>
      <c r="E4192" s="2">
        <v>2</v>
      </c>
      <c r="F4192" s="1">
        <v>42989.607638888891</v>
      </c>
      <c r="G4192">
        <v>82.18</v>
      </c>
      <c r="H4192">
        <v>1.74</v>
      </c>
      <c r="I4192">
        <v>1.26</v>
      </c>
      <c r="J4192">
        <v>3.49</v>
      </c>
      <c r="K4192">
        <v>1.77</v>
      </c>
      <c r="L4192">
        <v>0.33</v>
      </c>
      <c r="M4192">
        <v>0.35</v>
      </c>
      <c r="N4192">
        <v>1.46</v>
      </c>
      <c r="O4192">
        <v>1.48</v>
      </c>
      <c r="P4192">
        <v>1.49</v>
      </c>
      <c r="Q4192">
        <v>1.94</v>
      </c>
      <c r="R4192">
        <v>10.46</v>
      </c>
      <c r="S4192">
        <v>9.92</v>
      </c>
      <c r="T4192">
        <v>4.75</v>
      </c>
      <c r="U4192">
        <v>1.39</v>
      </c>
      <c r="V4192">
        <v>1.34</v>
      </c>
      <c r="W4192">
        <v>70.260000000000005</v>
      </c>
      <c r="X4192">
        <v>5.75</v>
      </c>
      <c r="Y4192">
        <v>6.84</v>
      </c>
      <c r="Z4192">
        <v>9.98</v>
      </c>
      <c r="AA4192">
        <v>12.92</v>
      </c>
      <c r="AB4192">
        <v>5.59</v>
      </c>
      <c r="AC4192">
        <v>9.64</v>
      </c>
    </row>
    <row r="4193" spans="1:29" x14ac:dyDescent="0.2">
      <c r="A4193" t="s">
        <v>4322</v>
      </c>
      <c r="B4193" s="2" t="s">
        <v>4781</v>
      </c>
      <c r="C4193" s="2">
        <v>1</v>
      </c>
      <c r="D4193" s="2">
        <v>1</v>
      </c>
      <c r="E4193" s="2">
        <v>5</v>
      </c>
      <c r="F4193" s="1">
        <v>43286.615972222222</v>
      </c>
      <c r="G4193">
        <v>82.18</v>
      </c>
      <c r="H4193">
        <v>2.42</v>
      </c>
      <c r="I4193">
        <v>1.37</v>
      </c>
      <c r="J4193">
        <v>4.0599999999999996</v>
      </c>
      <c r="K4193">
        <v>2.41</v>
      </c>
      <c r="L4193">
        <v>0.19</v>
      </c>
      <c r="M4193">
        <v>0.16</v>
      </c>
      <c r="N4193">
        <v>1.8</v>
      </c>
      <c r="O4193">
        <v>1.8</v>
      </c>
      <c r="P4193">
        <v>1.29</v>
      </c>
      <c r="Q4193">
        <v>1.4</v>
      </c>
      <c r="R4193">
        <v>9.2799999999999994</v>
      </c>
      <c r="S4193">
        <v>12.62</v>
      </c>
      <c r="T4193">
        <v>5.0999999999999996</v>
      </c>
      <c r="U4193">
        <v>2.19</v>
      </c>
      <c r="V4193">
        <v>1.61</v>
      </c>
      <c r="W4193">
        <v>67.44</v>
      </c>
      <c r="X4193">
        <v>7.02</v>
      </c>
      <c r="Y4193">
        <v>9.69</v>
      </c>
      <c r="Z4193">
        <v>11.8</v>
      </c>
      <c r="AA4193">
        <v>28.53</v>
      </c>
      <c r="AB4193">
        <v>8.83</v>
      </c>
      <c r="AC4193">
        <v>22.12</v>
      </c>
    </row>
    <row r="4194" spans="1:29" x14ac:dyDescent="0.2">
      <c r="A4194" t="s">
        <v>1648</v>
      </c>
      <c r="B4194" s="4">
        <v>78010</v>
      </c>
      <c r="C4194" s="2">
        <v>1</v>
      </c>
      <c r="D4194" s="2">
        <v>1</v>
      </c>
      <c r="E4194" s="2">
        <v>2</v>
      </c>
      <c r="F4194" s="1">
        <v>42989.597222222219</v>
      </c>
      <c r="G4194">
        <v>82.17</v>
      </c>
      <c r="H4194">
        <v>1.88</v>
      </c>
      <c r="I4194">
        <v>1.38</v>
      </c>
      <c r="J4194">
        <v>3.72</v>
      </c>
      <c r="K4194">
        <v>1.93</v>
      </c>
      <c r="L4194">
        <v>0.32</v>
      </c>
      <c r="M4194">
        <v>0.33</v>
      </c>
      <c r="N4194">
        <v>1.66</v>
      </c>
      <c r="O4194">
        <v>1.68</v>
      </c>
      <c r="P4194">
        <v>1.54</v>
      </c>
      <c r="Q4194">
        <v>1.87</v>
      </c>
      <c r="R4194">
        <v>9.6</v>
      </c>
      <c r="S4194">
        <v>11.25</v>
      </c>
      <c r="T4194">
        <v>4.59</v>
      </c>
      <c r="U4194">
        <v>1.56</v>
      </c>
      <c r="V4194">
        <v>1.44</v>
      </c>
      <c r="W4194">
        <v>70.41</v>
      </c>
      <c r="X4194">
        <v>5.48</v>
      </c>
      <c r="Y4194">
        <v>6.5</v>
      </c>
      <c r="Z4194">
        <v>10.44</v>
      </c>
      <c r="AA4194">
        <v>13.83</v>
      </c>
      <c r="AB4194">
        <v>6.24</v>
      </c>
      <c r="AC4194">
        <v>11.26</v>
      </c>
    </row>
    <row r="4195" spans="1:29" x14ac:dyDescent="0.2">
      <c r="A4195" t="s">
        <v>4417</v>
      </c>
      <c r="B4195" s="2" t="s">
        <v>4912</v>
      </c>
      <c r="C4195" s="2">
        <v>1</v>
      </c>
      <c r="D4195" s="2">
        <v>2</v>
      </c>
      <c r="E4195" s="2">
        <v>5</v>
      </c>
      <c r="F4195" s="1">
        <v>43291.595833333333</v>
      </c>
      <c r="G4195">
        <v>82.17</v>
      </c>
      <c r="H4195">
        <v>2.52</v>
      </c>
      <c r="I4195">
        <v>1.48</v>
      </c>
      <c r="J4195">
        <v>3.62</v>
      </c>
      <c r="K4195">
        <v>2.5099999999999998</v>
      </c>
      <c r="L4195">
        <v>0.18</v>
      </c>
      <c r="M4195">
        <v>0.15</v>
      </c>
      <c r="N4195">
        <v>2.0099999999999998</v>
      </c>
      <c r="O4195">
        <v>2.0099999999999998</v>
      </c>
      <c r="P4195">
        <v>1.43</v>
      </c>
      <c r="Q4195">
        <v>1.43</v>
      </c>
      <c r="R4195">
        <v>8.16</v>
      </c>
      <c r="S4195">
        <v>14.44</v>
      </c>
      <c r="T4195">
        <v>5.5</v>
      </c>
      <c r="U4195">
        <v>2.15</v>
      </c>
      <c r="V4195">
        <v>1.68</v>
      </c>
      <c r="W4195">
        <v>68.8</v>
      </c>
      <c r="X4195">
        <v>7.86</v>
      </c>
      <c r="Y4195">
        <v>10.38</v>
      </c>
      <c r="Z4195">
        <v>14.28</v>
      </c>
      <c r="AA4195">
        <v>31.72</v>
      </c>
      <c r="AB4195">
        <v>13.69</v>
      </c>
      <c r="AC4195">
        <v>31.24</v>
      </c>
    </row>
    <row r="4196" spans="1:29" x14ac:dyDescent="0.2">
      <c r="A4196" t="s">
        <v>725</v>
      </c>
      <c r="B4196" s="2" t="s">
        <v>5092</v>
      </c>
      <c r="C4196" s="2">
        <v>2</v>
      </c>
      <c r="D4196" s="2">
        <v>2</v>
      </c>
      <c r="E4196" s="2">
        <v>1</v>
      </c>
      <c r="F4196" s="1">
        <v>42948.386805555558</v>
      </c>
      <c r="G4196">
        <v>82.17</v>
      </c>
      <c r="H4196">
        <v>1.88</v>
      </c>
      <c r="I4196">
        <v>1.22</v>
      </c>
      <c r="J4196">
        <v>3.51</v>
      </c>
      <c r="K4196">
        <v>2.0299999999999998</v>
      </c>
      <c r="L4196">
        <v>0.53</v>
      </c>
      <c r="M4196">
        <v>0.59</v>
      </c>
      <c r="N4196">
        <v>1.49</v>
      </c>
      <c r="O4196">
        <v>1.51</v>
      </c>
      <c r="P4196">
        <v>2.4500000000000002</v>
      </c>
      <c r="Q4196">
        <v>3.02</v>
      </c>
      <c r="R4196">
        <v>7.57</v>
      </c>
      <c r="S4196">
        <v>11.15</v>
      </c>
      <c r="T4196">
        <v>4.75</v>
      </c>
      <c r="U4196">
        <v>1.88</v>
      </c>
      <c r="V4196">
        <v>1.48</v>
      </c>
      <c r="W4196">
        <v>71.7</v>
      </c>
      <c r="X4196">
        <v>8.0500000000000007</v>
      </c>
      <c r="Y4196">
        <v>9.02</v>
      </c>
      <c r="Z4196">
        <v>14.12</v>
      </c>
      <c r="AA4196">
        <v>22.39</v>
      </c>
      <c r="AB4196">
        <v>6.2</v>
      </c>
      <c r="AC4196">
        <v>21.58</v>
      </c>
    </row>
    <row r="4197" spans="1:29" x14ac:dyDescent="0.2">
      <c r="A4197" t="s">
        <v>662</v>
      </c>
      <c r="B4197" s="2" t="s">
        <v>5186</v>
      </c>
      <c r="C4197" s="2">
        <v>2</v>
      </c>
      <c r="D4197" s="2">
        <v>2</v>
      </c>
      <c r="E4197" s="2">
        <v>1</v>
      </c>
      <c r="F4197" s="1">
        <v>42933.447916666664</v>
      </c>
      <c r="G4197">
        <v>82.17</v>
      </c>
      <c r="H4197">
        <v>2.3199999999999998</v>
      </c>
      <c r="I4197">
        <v>1.54</v>
      </c>
      <c r="J4197">
        <v>2.0099999999999998</v>
      </c>
      <c r="K4197">
        <v>2.81</v>
      </c>
      <c r="L4197">
        <v>0.53</v>
      </c>
      <c r="M4197">
        <v>0.49</v>
      </c>
      <c r="N4197">
        <v>2.12</v>
      </c>
      <c r="O4197">
        <v>2.1</v>
      </c>
      <c r="P4197">
        <v>2.71</v>
      </c>
      <c r="Q4197">
        <v>3.33</v>
      </c>
      <c r="R4197">
        <v>2.88</v>
      </c>
      <c r="S4197">
        <v>16.66</v>
      </c>
      <c r="T4197">
        <v>4.8</v>
      </c>
      <c r="U4197">
        <v>2.12</v>
      </c>
      <c r="V4197">
        <v>1.69</v>
      </c>
      <c r="W4197">
        <v>72.540000000000006</v>
      </c>
      <c r="X4197">
        <v>9.85</v>
      </c>
      <c r="Y4197">
        <v>11.85</v>
      </c>
      <c r="Z4197">
        <v>18.149999999999999</v>
      </c>
      <c r="AA4197">
        <v>37.69</v>
      </c>
      <c r="AB4197">
        <v>16.93</v>
      </c>
      <c r="AC4197">
        <v>47.73</v>
      </c>
    </row>
    <row r="4198" spans="1:29" x14ac:dyDescent="0.2">
      <c r="A4198" t="s">
        <v>4461</v>
      </c>
      <c r="B4198" s="2" t="s">
        <v>5168</v>
      </c>
      <c r="C4198" s="2">
        <v>2</v>
      </c>
      <c r="D4198" s="2">
        <v>2</v>
      </c>
      <c r="E4198" s="2">
        <v>5</v>
      </c>
      <c r="F4198" s="1">
        <v>43297.581944444442</v>
      </c>
      <c r="G4198">
        <v>82.17</v>
      </c>
      <c r="H4198">
        <v>1.89</v>
      </c>
      <c r="I4198">
        <v>1.18</v>
      </c>
      <c r="J4198">
        <v>3.34</v>
      </c>
      <c r="K4198">
        <v>1.72</v>
      </c>
      <c r="L4198">
        <v>0.19</v>
      </c>
      <c r="M4198">
        <v>0.2</v>
      </c>
      <c r="N4198">
        <v>1.54</v>
      </c>
      <c r="O4198">
        <v>1.56</v>
      </c>
      <c r="P4198">
        <v>1.1299999999999999</v>
      </c>
      <c r="Q4198">
        <v>1.43</v>
      </c>
      <c r="R4198">
        <v>10.53</v>
      </c>
      <c r="S4198">
        <v>10.41</v>
      </c>
      <c r="T4198">
        <v>5.17</v>
      </c>
      <c r="U4198">
        <v>1.51</v>
      </c>
      <c r="V4198">
        <v>1.41</v>
      </c>
      <c r="W4198">
        <v>69.87</v>
      </c>
      <c r="X4198">
        <v>8.09</v>
      </c>
      <c r="Y4198">
        <v>8.98</v>
      </c>
      <c r="Z4198">
        <v>9.52</v>
      </c>
      <c r="AA4198">
        <v>19.399999999999999</v>
      </c>
      <c r="AB4198">
        <v>10.1</v>
      </c>
      <c r="AC4198">
        <v>13.38</v>
      </c>
    </row>
    <row r="4199" spans="1:29" x14ac:dyDescent="0.2">
      <c r="A4199" t="s">
        <v>4243</v>
      </c>
      <c r="B4199" s="2" t="s">
        <v>5093</v>
      </c>
      <c r="C4199" s="2">
        <v>2</v>
      </c>
      <c r="D4199" s="2">
        <v>2</v>
      </c>
      <c r="E4199" s="2">
        <v>5</v>
      </c>
      <c r="F4199" s="1">
        <v>43286.489583333336</v>
      </c>
      <c r="G4199">
        <v>82.17</v>
      </c>
      <c r="H4199">
        <v>2.2400000000000002</v>
      </c>
      <c r="I4199">
        <v>1.34</v>
      </c>
      <c r="J4199">
        <v>3.55</v>
      </c>
      <c r="K4199">
        <v>2.1800000000000002</v>
      </c>
      <c r="L4199">
        <v>0.15</v>
      </c>
      <c r="M4199">
        <v>7.0000000000000007E-2</v>
      </c>
      <c r="N4199">
        <v>1.89</v>
      </c>
      <c r="O4199">
        <v>1.9</v>
      </c>
      <c r="P4199">
        <v>1.19</v>
      </c>
      <c r="Q4199">
        <v>1.35</v>
      </c>
      <c r="R4199">
        <v>9.17</v>
      </c>
      <c r="S4199">
        <v>13.11</v>
      </c>
      <c r="T4199">
        <v>5.94</v>
      </c>
      <c r="U4199">
        <v>1.85</v>
      </c>
      <c r="V4199">
        <v>1.57</v>
      </c>
      <c r="W4199">
        <v>68.709999999999994</v>
      </c>
      <c r="X4199">
        <v>7.93</v>
      </c>
      <c r="Y4199">
        <v>9.36</v>
      </c>
      <c r="Z4199">
        <v>10.83</v>
      </c>
      <c r="AA4199">
        <v>28.02</v>
      </c>
      <c r="AB4199">
        <v>13.19</v>
      </c>
      <c r="AC4199">
        <v>26.83</v>
      </c>
    </row>
    <row r="4200" spans="1:29" x14ac:dyDescent="0.2">
      <c r="A4200" t="s">
        <v>1676</v>
      </c>
      <c r="B4200" s="4">
        <v>792</v>
      </c>
      <c r="C4200" s="2">
        <v>1</v>
      </c>
      <c r="D4200" s="2">
        <v>2</v>
      </c>
      <c r="E4200" s="2">
        <v>2</v>
      </c>
      <c r="F4200" s="1">
        <v>42989.65625</v>
      </c>
      <c r="G4200">
        <v>82.16</v>
      </c>
      <c r="H4200">
        <v>1.73</v>
      </c>
      <c r="I4200">
        <v>1.35</v>
      </c>
      <c r="J4200">
        <v>3.44</v>
      </c>
      <c r="K4200">
        <v>1.78</v>
      </c>
      <c r="L4200">
        <v>0.34</v>
      </c>
      <c r="M4200">
        <v>0.31</v>
      </c>
      <c r="N4200">
        <v>1.63</v>
      </c>
      <c r="O4200">
        <v>1.65</v>
      </c>
      <c r="P4200">
        <v>1.53</v>
      </c>
      <c r="Q4200">
        <v>1.9</v>
      </c>
      <c r="R4200">
        <v>9.66</v>
      </c>
      <c r="S4200">
        <v>11.16</v>
      </c>
      <c r="T4200">
        <v>4.71</v>
      </c>
      <c r="U4200">
        <v>1.36</v>
      </c>
      <c r="V4200">
        <v>1.39</v>
      </c>
      <c r="W4200">
        <v>70.64</v>
      </c>
      <c r="X4200">
        <v>5.81</v>
      </c>
      <c r="Y4200">
        <v>6.28</v>
      </c>
      <c r="Z4200">
        <v>10.25</v>
      </c>
      <c r="AA4200">
        <v>13.7</v>
      </c>
      <c r="AB4200">
        <v>6.75</v>
      </c>
      <c r="AC4200">
        <v>11.38</v>
      </c>
    </row>
    <row r="4201" spans="1:29" x14ac:dyDescent="0.2">
      <c r="A4201" t="s">
        <v>1712</v>
      </c>
      <c r="B4201" s="2" t="s">
        <v>4918</v>
      </c>
      <c r="C4201" s="2">
        <v>1</v>
      </c>
      <c r="D4201" s="2">
        <v>1</v>
      </c>
      <c r="E4201" s="2">
        <v>2</v>
      </c>
      <c r="F4201" s="1">
        <v>42989.738194444442</v>
      </c>
      <c r="G4201">
        <v>82.16</v>
      </c>
      <c r="H4201">
        <v>1.87</v>
      </c>
      <c r="I4201">
        <v>1.37</v>
      </c>
      <c r="J4201">
        <v>4.54</v>
      </c>
      <c r="K4201">
        <v>1.83</v>
      </c>
      <c r="L4201">
        <v>0.35</v>
      </c>
      <c r="M4201">
        <v>0.32</v>
      </c>
      <c r="N4201">
        <v>1.67</v>
      </c>
      <c r="O4201">
        <v>1.66</v>
      </c>
      <c r="P4201">
        <v>1.57</v>
      </c>
      <c r="Q4201">
        <v>1.79</v>
      </c>
      <c r="R4201">
        <v>9.51</v>
      </c>
      <c r="S4201">
        <v>11.59</v>
      </c>
      <c r="T4201">
        <v>4.9000000000000004</v>
      </c>
      <c r="U4201">
        <v>1.6</v>
      </c>
      <c r="V4201">
        <v>1.44</v>
      </c>
      <c r="W4201">
        <v>69.86</v>
      </c>
      <c r="X4201">
        <v>6.72</v>
      </c>
      <c r="Y4201">
        <v>7.37</v>
      </c>
      <c r="Z4201">
        <v>11.1</v>
      </c>
      <c r="AA4201">
        <v>16.03</v>
      </c>
      <c r="AB4201">
        <v>5.95</v>
      </c>
      <c r="AC4201">
        <v>15.45</v>
      </c>
    </row>
    <row r="4202" spans="1:29" x14ac:dyDescent="0.2">
      <c r="A4202" t="s">
        <v>4164</v>
      </c>
      <c r="B4202" s="2" t="s">
        <v>5011</v>
      </c>
      <c r="C4202" s="2">
        <v>2</v>
      </c>
      <c r="D4202" s="2">
        <v>1</v>
      </c>
      <c r="E4202" s="2">
        <v>5</v>
      </c>
      <c r="F4202" s="1">
        <v>43284.468055555553</v>
      </c>
      <c r="G4202">
        <v>82.16</v>
      </c>
      <c r="H4202">
        <v>2.16</v>
      </c>
      <c r="I4202">
        <v>1.45</v>
      </c>
      <c r="J4202">
        <v>4.1500000000000004</v>
      </c>
      <c r="K4202">
        <v>2.2799999999999998</v>
      </c>
      <c r="L4202">
        <v>0.28000000000000003</v>
      </c>
      <c r="M4202">
        <v>0.2</v>
      </c>
      <c r="N4202">
        <v>1.81</v>
      </c>
      <c r="O4202">
        <v>1.83</v>
      </c>
      <c r="P4202">
        <v>1.53</v>
      </c>
      <c r="Q4202">
        <v>1.64</v>
      </c>
      <c r="R4202">
        <v>8.1199999999999992</v>
      </c>
      <c r="S4202">
        <v>12.76</v>
      </c>
      <c r="T4202">
        <v>5.32</v>
      </c>
      <c r="U4202">
        <v>1.75</v>
      </c>
      <c r="V4202">
        <v>1.48</v>
      </c>
      <c r="W4202">
        <v>70.48</v>
      </c>
      <c r="X4202">
        <v>6.4</v>
      </c>
      <c r="Y4202">
        <v>8.41</v>
      </c>
      <c r="Z4202">
        <v>9.84</v>
      </c>
      <c r="AA4202">
        <v>21.22</v>
      </c>
      <c r="AB4202">
        <v>12.94</v>
      </c>
      <c r="AC4202">
        <v>20.51</v>
      </c>
    </row>
    <row r="4203" spans="1:29" x14ac:dyDescent="0.2">
      <c r="A4203" t="s">
        <v>4682</v>
      </c>
      <c r="B4203" s="2" t="s">
        <v>4943</v>
      </c>
      <c r="C4203" s="2">
        <v>1</v>
      </c>
      <c r="D4203" s="2">
        <v>2</v>
      </c>
      <c r="E4203" s="2">
        <v>5</v>
      </c>
      <c r="F4203" s="1">
        <v>43307.386111111111</v>
      </c>
      <c r="G4203">
        <v>82.16</v>
      </c>
      <c r="H4203">
        <v>2.21</v>
      </c>
      <c r="I4203">
        <v>1.43</v>
      </c>
      <c r="J4203">
        <v>3.59</v>
      </c>
      <c r="K4203">
        <v>2.2799999999999998</v>
      </c>
      <c r="L4203">
        <v>0.16</v>
      </c>
      <c r="M4203">
        <v>0.18</v>
      </c>
      <c r="N4203">
        <v>1.88</v>
      </c>
      <c r="O4203">
        <v>1.88</v>
      </c>
      <c r="P4203">
        <v>1.1599999999999999</v>
      </c>
      <c r="Q4203">
        <v>1.21</v>
      </c>
      <c r="R4203">
        <v>9.02</v>
      </c>
      <c r="S4203">
        <v>12.96</v>
      </c>
      <c r="T4203">
        <v>5.58</v>
      </c>
      <c r="U4203">
        <v>1.73</v>
      </c>
      <c r="V4203">
        <v>1.56</v>
      </c>
      <c r="W4203">
        <v>68.930000000000007</v>
      </c>
      <c r="X4203">
        <v>7.35</v>
      </c>
      <c r="Y4203">
        <v>9.85</v>
      </c>
      <c r="Z4203">
        <v>11.36</v>
      </c>
      <c r="AA4203">
        <v>22.93</v>
      </c>
      <c r="AB4203">
        <v>12.1</v>
      </c>
      <c r="AC4203">
        <v>21.56</v>
      </c>
    </row>
    <row r="4204" spans="1:29" x14ac:dyDescent="0.2">
      <c r="A4204" t="s">
        <v>4364</v>
      </c>
      <c r="B4204" s="2" t="s">
        <v>4810</v>
      </c>
      <c r="C4204" s="2">
        <v>1</v>
      </c>
      <c r="D4204" s="2">
        <v>1</v>
      </c>
      <c r="E4204" s="2">
        <v>5</v>
      </c>
      <c r="F4204" s="1">
        <v>43291.529166666667</v>
      </c>
      <c r="G4204">
        <v>82.16</v>
      </c>
      <c r="H4204">
        <v>2.17</v>
      </c>
      <c r="I4204">
        <v>1.46</v>
      </c>
      <c r="J4204">
        <v>4.09</v>
      </c>
      <c r="K4204">
        <v>2.2999999999999998</v>
      </c>
      <c r="L4204">
        <v>0.33</v>
      </c>
      <c r="M4204">
        <v>0.15</v>
      </c>
      <c r="N4204">
        <v>1.94</v>
      </c>
      <c r="O4204">
        <v>1.94</v>
      </c>
      <c r="P4204">
        <v>1.61</v>
      </c>
      <c r="Q4204">
        <v>1.58</v>
      </c>
      <c r="R4204">
        <v>7.3</v>
      </c>
      <c r="S4204">
        <v>13.95</v>
      </c>
      <c r="T4204">
        <v>5.23</v>
      </c>
      <c r="U4204">
        <v>1.8</v>
      </c>
      <c r="V4204">
        <v>1.55</v>
      </c>
      <c r="W4204">
        <v>69.86</v>
      </c>
      <c r="X4204">
        <v>7.33</v>
      </c>
      <c r="Y4204">
        <v>10.1</v>
      </c>
      <c r="Z4204">
        <v>11.08</v>
      </c>
      <c r="AA4204">
        <v>30.25</v>
      </c>
      <c r="AB4204">
        <v>13.87</v>
      </c>
      <c r="AC4204">
        <v>27.05</v>
      </c>
    </row>
    <row r="4205" spans="1:29" x14ac:dyDescent="0.2">
      <c r="A4205" t="s">
        <v>4326</v>
      </c>
      <c r="B4205" s="2" t="s">
        <v>4727</v>
      </c>
      <c r="C4205" s="2">
        <v>1</v>
      </c>
      <c r="D4205" s="2">
        <v>1</v>
      </c>
      <c r="E4205" s="2">
        <v>5</v>
      </c>
      <c r="F4205" s="1">
        <v>43286.621527777781</v>
      </c>
      <c r="G4205">
        <v>82.16</v>
      </c>
      <c r="H4205">
        <v>2.04</v>
      </c>
      <c r="I4205">
        <v>1.57</v>
      </c>
      <c r="J4205">
        <v>4.05</v>
      </c>
      <c r="K4205">
        <v>2.14</v>
      </c>
      <c r="L4205">
        <v>0.28999999999999998</v>
      </c>
      <c r="M4205">
        <v>0.24</v>
      </c>
      <c r="N4205">
        <v>2.02</v>
      </c>
      <c r="O4205">
        <v>2.0099999999999998</v>
      </c>
      <c r="P4205">
        <v>1.34</v>
      </c>
      <c r="Q4205">
        <v>1.54</v>
      </c>
      <c r="R4205">
        <v>8.8699999999999992</v>
      </c>
      <c r="S4205">
        <v>14.29</v>
      </c>
      <c r="T4205">
        <v>5.09</v>
      </c>
      <c r="U4205">
        <v>1.47</v>
      </c>
      <c r="V4205">
        <v>1.56</v>
      </c>
      <c r="W4205">
        <v>68.78</v>
      </c>
      <c r="X4205">
        <v>6.29</v>
      </c>
      <c r="Y4205">
        <v>7.75</v>
      </c>
      <c r="Z4205">
        <v>10.4</v>
      </c>
      <c r="AA4205">
        <v>21.92</v>
      </c>
      <c r="AB4205">
        <v>9.6999999999999993</v>
      </c>
      <c r="AC4205">
        <v>18.05</v>
      </c>
    </row>
    <row r="4206" spans="1:29" x14ac:dyDescent="0.2">
      <c r="A4206" t="s">
        <v>4121</v>
      </c>
      <c r="B4206" s="2" t="s">
        <v>5104</v>
      </c>
      <c r="C4206" s="2">
        <v>2</v>
      </c>
      <c r="D4206" s="2">
        <v>2</v>
      </c>
      <c r="E4206" s="2">
        <v>5</v>
      </c>
      <c r="F4206" s="1">
        <v>43284.400694444441</v>
      </c>
      <c r="G4206">
        <v>82.16</v>
      </c>
      <c r="H4206">
        <v>2.17</v>
      </c>
      <c r="I4206">
        <v>1.31</v>
      </c>
      <c r="J4206">
        <v>3.61</v>
      </c>
      <c r="K4206">
        <v>2.12</v>
      </c>
      <c r="L4206">
        <v>0.21</v>
      </c>
      <c r="M4206">
        <v>0.21</v>
      </c>
      <c r="N4206">
        <v>1.66</v>
      </c>
      <c r="O4206">
        <v>1.68</v>
      </c>
      <c r="P4206">
        <v>1.35</v>
      </c>
      <c r="Q4206">
        <v>1.55</v>
      </c>
      <c r="R4206">
        <v>9.85</v>
      </c>
      <c r="S4206">
        <v>11.39</v>
      </c>
      <c r="T4206">
        <v>5.44</v>
      </c>
      <c r="U4206">
        <v>1.85</v>
      </c>
      <c r="V4206">
        <v>1.49</v>
      </c>
      <c r="W4206">
        <v>69.36</v>
      </c>
      <c r="X4206">
        <v>6.57</v>
      </c>
      <c r="Y4206">
        <v>8.58</v>
      </c>
      <c r="Z4206">
        <v>10.48</v>
      </c>
      <c r="AA4206">
        <v>21.41</v>
      </c>
      <c r="AB4206">
        <v>9.24</v>
      </c>
      <c r="AC4206">
        <v>16.670000000000002</v>
      </c>
    </row>
    <row r="4207" spans="1:29" x14ac:dyDescent="0.2">
      <c r="A4207" t="s">
        <v>4043</v>
      </c>
      <c r="B4207" s="2" t="s">
        <v>4923</v>
      </c>
      <c r="C4207" s="2">
        <v>1</v>
      </c>
      <c r="D4207" s="2">
        <v>2</v>
      </c>
      <c r="E4207" s="2">
        <v>5</v>
      </c>
      <c r="F4207" s="1">
        <v>43283.604166666664</v>
      </c>
      <c r="G4207">
        <v>82.16</v>
      </c>
      <c r="H4207">
        <v>2.38</v>
      </c>
      <c r="I4207">
        <v>1.35</v>
      </c>
      <c r="J4207">
        <v>4.13</v>
      </c>
      <c r="K4207">
        <v>2.35</v>
      </c>
      <c r="L4207">
        <v>0.17</v>
      </c>
      <c r="M4207">
        <v>0.13</v>
      </c>
      <c r="N4207">
        <v>1.69</v>
      </c>
      <c r="O4207">
        <v>1.7</v>
      </c>
      <c r="P4207">
        <v>1.26</v>
      </c>
      <c r="Q4207">
        <v>1.1399999999999999</v>
      </c>
      <c r="R4207">
        <v>9.66</v>
      </c>
      <c r="S4207">
        <v>11.4</v>
      </c>
      <c r="T4207">
        <v>5.77</v>
      </c>
      <c r="U4207">
        <v>2.02</v>
      </c>
      <c r="V4207">
        <v>1.52</v>
      </c>
      <c r="W4207">
        <v>67.98</v>
      </c>
      <c r="X4207">
        <v>7.26</v>
      </c>
      <c r="Y4207">
        <v>9.69</v>
      </c>
      <c r="Z4207">
        <v>10.52</v>
      </c>
      <c r="AA4207">
        <v>25.42</v>
      </c>
      <c r="AB4207">
        <v>10.050000000000001</v>
      </c>
      <c r="AC4207">
        <v>25.03</v>
      </c>
    </row>
    <row r="4208" spans="1:29" x14ac:dyDescent="0.2">
      <c r="A4208" t="s">
        <v>4106</v>
      </c>
      <c r="B4208" s="2" t="s">
        <v>5014</v>
      </c>
      <c r="C4208" s="2">
        <v>2</v>
      </c>
      <c r="D4208" s="2">
        <v>2</v>
      </c>
      <c r="E4208" s="2">
        <v>5</v>
      </c>
      <c r="F4208" s="1">
        <v>43284.372916666667</v>
      </c>
      <c r="G4208">
        <v>82.15</v>
      </c>
      <c r="H4208">
        <v>2.44</v>
      </c>
      <c r="I4208">
        <v>1.45</v>
      </c>
      <c r="J4208">
        <v>3.71</v>
      </c>
      <c r="K4208">
        <v>2.46</v>
      </c>
      <c r="L4208">
        <v>0.19</v>
      </c>
      <c r="M4208">
        <v>0.11</v>
      </c>
      <c r="N4208">
        <v>1.98</v>
      </c>
      <c r="O4208">
        <v>2.0099999999999998</v>
      </c>
      <c r="P4208">
        <v>1.29</v>
      </c>
      <c r="Q4208">
        <v>1.0900000000000001</v>
      </c>
      <c r="R4208">
        <v>8.52</v>
      </c>
      <c r="S4208">
        <v>14.16</v>
      </c>
      <c r="T4208">
        <v>6.1</v>
      </c>
      <c r="U4208">
        <v>1.99</v>
      </c>
      <c r="V4208">
        <v>1.71</v>
      </c>
      <c r="W4208">
        <v>66.56</v>
      </c>
      <c r="X4208">
        <v>10.44</v>
      </c>
      <c r="Y4208">
        <v>12.74</v>
      </c>
      <c r="Z4208">
        <v>17.7</v>
      </c>
      <c r="AA4208">
        <v>31.96</v>
      </c>
      <c r="AB4208">
        <v>9.67</v>
      </c>
      <c r="AC4208">
        <v>33.36</v>
      </c>
    </row>
    <row r="4209" spans="1:29" x14ac:dyDescent="0.2">
      <c r="A4209" t="s">
        <v>4109</v>
      </c>
      <c r="B4209" s="2" t="s">
        <v>4759</v>
      </c>
      <c r="C4209" s="2">
        <v>1</v>
      </c>
      <c r="D4209" s="2">
        <v>2</v>
      </c>
      <c r="E4209" s="2">
        <v>5</v>
      </c>
      <c r="F4209" s="1">
        <v>43284.376388888886</v>
      </c>
      <c r="G4209">
        <v>82.15</v>
      </c>
      <c r="H4209">
        <v>2.2200000000000002</v>
      </c>
      <c r="I4209">
        <v>1.35</v>
      </c>
      <c r="J4209">
        <v>3.5</v>
      </c>
      <c r="K4209">
        <v>2.2400000000000002</v>
      </c>
      <c r="L4209">
        <v>0.19</v>
      </c>
      <c r="M4209">
        <v>0.15</v>
      </c>
      <c r="N4209">
        <v>1.7</v>
      </c>
      <c r="O4209">
        <v>1.71</v>
      </c>
      <c r="P4209">
        <v>1.25</v>
      </c>
      <c r="Q4209">
        <v>1.21</v>
      </c>
      <c r="R4209">
        <v>9.6300000000000008</v>
      </c>
      <c r="S4209">
        <v>11.78</v>
      </c>
      <c r="T4209">
        <v>4.9000000000000004</v>
      </c>
      <c r="U4209">
        <v>1.76</v>
      </c>
      <c r="V4209">
        <v>1.5</v>
      </c>
      <c r="W4209">
        <v>68.349999999999994</v>
      </c>
      <c r="X4209">
        <v>6.07</v>
      </c>
      <c r="Y4209">
        <v>8.9700000000000006</v>
      </c>
      <c r="Z4209">
        <v>9.48</v>
      </c>
      <c r="AA4209">
        <v>21.85</v>
      </c>
      <c r="AB4209">
        <v>8.8000000000000007</v>
      </c>
      <c r="AC4209">
        <v>18.55</v>
      </c>
    </row>
    <row r="4210" spans="1:29" x14ac:dyDescent="0.2">
      <c r="A4210" t="s">
        <v>4329</v>
      </c>
      <c r="B4210" s="2" t="s">
        <v>4916</v>
      </c>
      <c r="C4210" s="2">
        <v>1</v>
      </c>
      <c r="D4210" s="2">
        <v>1</v>
      </c>
      <c r="E4210" s="2">
        <v>5</v>
      </c>
      <c r="F4210" s="1">
        <v>43286.624305555553</v>
      </c>
      <c r="G4210">
        <v>82.15</v>
      </c>
      <c r="H4210">
        <v>2.0099999999999998</v>
      </c>
      <c r="I4210">
        <v>1.36</v>
      </c>
      <c r="J4210">
        <v>4.55</v>
      </c>
      <c r="K4210">
        <v>2.0099999999999998</v>
      </c>
      <c r="L4210">
        <v>0.24</v>
      </c>
      <c r="M4210">
        <v>0.09</v>
      </c>
      <c r="N4210">
        <v>1.75</v>
      </c>
      <c r="O4210">
        <v>1.78</v>
      </c>
      <c r="P4210">
        <v>1.19</v>
      </c>
      <c r="Q4210">
        <v>1.25</v>
      </c>
      <c r="R4210">
        <v>9.4499999999999993</v>
      </c>
      <c r="S4210">
        <v>12.32</v>
      </c>
      <c r="T4210">
        <v>5.96</v>
      </c>
      <c r="U4210">
        <v>1.43</v>
      </c>
      <c r="V4210">
        <v>1.46</v>
      </c>
      <c r="W4210">
        <v>67.25</v>
      </c>
      <c r="X4210">
        <v>9.2799999999999994</v>
      </c>
      <c r="Y4210">
        <v>10.029999999999999</v>
      </c>
      <c r="Z4210">
        <v>11.6</v>
      </c>
      <c r="AA4210">
        <v>20.94</v>
      </c>
      <c r="AB4210">
        <v>8.14</v>
      </c>
      <c r="AC4210">
        <v>25.88</v>
      </c>
    </row>
    <row r="4211" spans="1:29" x14ac:dyDescent="0.2">
      <c r="A4211" t="s">
        <v>3703</v>
      </c>
      <c r="B4211" s="2" t="s">
        <v>4873</v>
      </c>
      <c r="C4211" s="2">
        <v>1</v>
      </c>
      <c r="D4211" s="2">
        <v>2</v>
      </c>
      <c r="E4211" s="2">
        <v>4</v>
      </c>
      <c r="F4211" s="1">
        <v>43216.629166666666</v>
      </c>
      <c r="G4211">
        <v>82.14</v>
      </c>
      <c r="H4211">
        <v>2.06</v>
      </c>
      <c r="I4211">
        <v>1.29</v>
      </c>
      <c r="J4211">
        <v>2.4900000000000002</v>
      </c>
      <c r="K4211">
        <v>2.7</v>
      </c>
      <c r="L4211">
        <v>0.73</v>
      </c>
      <c r="M4211">
        <v>0.4</v>
      </c>
      <c r="N4211">
        <v>1.88</v>
      </c>
      <c r="O4211">
        <v>1.87</v>
      </c>
      <c r="P4211">
        <v>3.42</v>
      </c>
      <c r="Q4211">
        <v>3.85</v>
      </c>
      <c r="R4211">
        <v>1.31</v>
      </c>
      <c r="S4211">
        <v>16.29</v>
      </c>
      <c r="T4211">
        <v>4.92</v>
      </c>
      <c r="U4211">
        <v>2.54</v>
      </c>
      <c r="V4211">
        <v>1.65</v>
      </c>
      <c r="W4211">
        <v>73.349999999999994</v>
      </c>
      <c r="X4211">
        <v>21.62</v>
      </c>
      <c r="Y4211">
        <v>26.46</v>
      </c>
      <c r="Z4211">
        <v>37.31</v>
      </c>
      <c r="AA4211">
        <v>68.260000000000005</v>
      </c>
      <c r="AB4211">
        <v>18.3</v>
      </c>
      <c r="AC4211">
        <v>83.69</v>
      </c>
    </row>
    <row r="4212" spans="1:29" x14ac:dyDescent="0.2">
      <c r="A4212" t="s">
        <v>786</v>
      </c>
      <c r="B4212" s="2" t="s">
        <v>5127</v>
      </c>
      <c r="C4212" s="2">
        <v>2</v>
      </c>
      <c r="D4212" s="2">
        <v>1</v>
      </c>
      <c r="E4212" s="2">
        <v>1</v>
      </c>
      <c r="F4212" s="1">
        <v>42948.556250000001</v>
      </c>
      <c r="G4212">
        <v>82.14</v>
      </c>
      <c r="H4212">
        <v>2.23</v>
      </c>
      <c r="I4212">
        <v>1.42</v>
      </c>
      <c r="J4212">
        <v>4.08</v>
      </c>
      <c r="K4212">
        <v>2.2999999999999998</v>
      </c>
      <c r="L4212">
        <v>0.38</v>
      </c>
      <c r="M4212">
        <v>0.43</v>
      </c>
      <c r="N4212">
        <v>1.81</v>
      </c>
      <c r="O4212">
        <v>1.83</v>
      </c>
      <c r="P4212">
        <v>2.13</v>
      </c>
      <c r="Q4212">
        <v>2.41</v>
      </c>
      <c r="R4212">
        <v>7.66</v>
      </c>
      <c r="S4212">
        <v>13.06</v>
      </c>
      <c r="T4212">
        <v>5.65</v>
      </c>
      <c r="U4212">
        <v>1.97</v>
      </c>
      <c r="V4212">
        <v>1.63</v>
      </c>
      <c r="W4212">
        <v>69.989999999999995</v>
      </c>
      <c r="X4212">
        <v>8.75</v>
      </c>
      <c r="Y4212">
        <v>8.4600000000000009</v>
      </c>
      <c r="Z4212">
        <v>15.94</v>
      </c>
      <c r="AA4212">
        <v>20.98</v>
      </c>
      <c r="AB4212">
        <v>6.52</v>
      </c>
      <c r="AC4212">
        <v>26.8</v>
      </c>
    </row>
    <row r="4213" spans="1:29" x14ac:dyDescent="0.2">
      <c r="A4213" t="s">
        <v>4254</v>
      </c>
      <c r="B4213" s="2" t="s">
        <v>5051</v>
      </c>
      <c r="C4213" s="2">
        <v>2</v>
      </c>
      <c r="D4213" s="2">
        <v>2</v>
      </c>
      <c r="E4213" s="2">
        <v>5</v>
      </c>
      <c r="F4213" s="1">
        <v>43286.531944444447</v>
      </c>
      <c r="G4213">
        <v>82.14</v>
      </c>
      <c r="H4213">
        <v>2.5099999999999998</v>
      </c>
      <c r="I4213">
        <v>1.64</v>
      </c>
      <c r="J4213">
        <v>4.25</v>
      </c>
      <c r="K4213">
        <v>2.4300000000000002</v>
      </c>
      <c r="L4213">
        <v>0.19</v>
      </c>
      <c r="M4213">
        <v>0.08</v>
      </c>
      <c r="N4213">
        <v>2.13</v>
      </c>
      <c r="O4213">
        <v>2.11</v>
      </c>
      <c r="P4213">
        <v>1.24</v>
      </c>
      <c r="Q4213">
        <v>1.1599999999999999</v>
      </c>
      <c r="R4213">
        <v>8.6300000000000008</v>
      </c>
      <c r="S4213">
        <v>15.05</v>
      </c>
      <c r="T4213">
        <v>5.57</v>
      </c>
      <c r="U4213">
        <v>1.84</v>
      </c>
      <c r="V4213">
        <v>1.66</v>
      </c>
      <c r="W4213">
        <v>68.150000000000006</v>
      </c>
      <c r="X4213">
        <v>7.38</v>
      </c>
      <c r="Y4213">
        <v>8.2100000000000009</v>
      </c>
      <c r="Z4213">
        <v>13.01</v>
      </c>
      <c r="AA4213">
        <v>27.12</v>
      </c>
      <c r="AB4213">
        <v>12.98</v>
      </c>
      <c r="AC4213">
        <v>27.01</v>
      </c>
    </row>
    <row r="4214" spans="1:29" x14ac:dyDescent="0.2">
      <c r="A4214" t="s">
        <v>4224</v>
      </c>
      <c r="B4214" s="2" t="s">
        <v>4748</v>
      </c>
      <c r="C4214" s="2">
        <v>1</v>
      </c>
      <c r="D4214" s="2">
        <v>1</v>
      </c>
      <c r="E4214" s="2">
        <v>5</v>
      </c>
      <c r="F4214" s="1">
        <v>43286.453472222223</v>
      </c>
      <c r="G4214">
        <v>82.14</v>
      </c>
      <c r="H4214">
        <v>2.14</v>
      </c>
      <c r="I4214">
        <v>1.49</v>
      </c>
      <c r="J4214">
        <v>3.42</v>
      </c>
      <c r="K4214">
        <v>2.15</v>
      </c>
      <c r="L4214">
        <v>0.34</v>
      </c>
      <c r="M4214">
        <v>0.24</v>
      </c>
      <c r="N4214">
        <v>1.86</v>
      </c>
      <c r="O4214">
        <v>1.87</v>
      </c>
      <c r="P4214">
        <v>1.63</v>
      </c>
      <c r="Q4214">
        <v>1.78</v>
      </c>
      <c r="R4214">
        <v>7.81</v>
      </c>
      <c r="S4214">
        <v>13.52</v>
      </c>
      <c r="T4214">
        <v>4.78</v>
      </c>
      <c r="U4214">
        <v>1.58</v>
      </c>
      <c r="V4214">
        <v>1.51</v>
      </c>
      <c r="W4214">
        <v>70.31</v>
      </c>
      <c r="X4214">
        <v>5.63</v>
      </c>
      <c r="Y4214">
        <v>6.86</v>
      </c>
      <c r="Z4214">
        <v>9.27</v>
      </c>
      <c r="AA4214">
        <v>21.09</v>
      </c>
      <c r="AB4214">
        <v>11.21</v>
      </c>
      <c r="AC4214">
        <v>18.48</v>
      </c>
    </row>
    <row r="4215" spans="1:29" x14ac:dyDescent="0.2">
      <c r="A4215" t="s">
        <v>3907</v>
      </c>
      <c r="B4215" s="2" t="s">
        <v>4744</v>
      </c>
      <c r="C4215" s="2">
        <v>1</v>
      </c>
      <c r="D4215" s="2">
        <v>1</v>
      </c>
      <c r="E4215" s="2">
        <v>5</v>
      </c>
      <c r="F4215" s="1">
        <v>43280.652083333334</v>
      </c>
      <c r="G4215">
        <v>82.14</v>
      </c>
      <c r="H4215">
        <v>2.04</v>
      </c>
      <c r="I4215">
        <v>1.39</v>
      </c>
      <c r="J4215">
        <v>3.32</v>
      </c>
      <c r="K4215">
        <v>2.06</v>
      </c>
      <c r="L4215">
        <v>0.3</v>
      </c>
      <c r="M4215">
        <v>0.27</v>
      </c>
      <c r="N4215">
        <v>1.75</v>
      </c>
      <c r="O4215">
        <v>1.77</v>
      </c>
      <c r="P4215">
        <v>1.44</v>
      </c>
      <c r="Q4215">
        <v>1.7</v>
      </c>
      <c r="R4215">
        <v>8.8699999999999992</v>
      </c>
      <c r="S4215">
        <v>12.47</v>
      </c>
      <c r="T4215">
        <v>4.7300000000000004</v>
      </c>
      <c r="U4215">
        <v>1.51</v>
      </c>
      <c r="V4215">
        <v>1.45</v>
      </c>
      <c r="W4215">
        <v>69.8</v>
      </c>
      <c r="X4215">
        <v>5.97</v>
      </c>
      <c r="Y4215">
        <v>7.77</v>
      </c>
      <c r="Z4215">
        <v>10.76</v>
      </c>
      <c r="AA4215">
        <v>18.41</v>
      </c>
      <c r="AB4215">
        <v>8.98</v>
      </c>
      <c r="AC4215">
        <v>15.7</v>
      </c>
    </row>
    <row r="4216" spans="1:29" x14ac:dyDescent="0.2">
      <c r="A4216" t="s">
        <v>3803</v>
      </c>
      <c r="B4216" s="2" t="s">
        <v>4732</v>
      </c>
      <c r="C4216" s="2">
        <v>1</v>
      </c>
      <c r="D4216" s="2">
        <v>1</v>
      </c>
      <c r="E4216" s="2">
        <v>5</v>
      </c>
      <c r="F4216" s="1">
        <v>43280.423611111109</v>
      </c>
      <c r="G4216">
        <v>82.13</v>
      </c>
      <c r="H4216">
        <v>2.1</v>
      </c>
      <c r="I4216">
        <v>1.44</v>
      </c>
      <c r="J4216">
        <v>3.01</v>
      </c>
      <c r="K4216">
        <v>2.2599999999999998</v>
      </c>
      <c r="L4216">
        <v>0.21</v>
      </c>
      <c r="M4216">
        <v>0.14000000000000001</v>
      </c>
      <c r="N4216">
        <v>1.93</v>
      </c>
      <c r="O4216">
        <v>1.96</v>
      </c>
      <c r="P4216">
        <v>1.36</v>
      </c>
      <c r="Q4216">
        <v>1.37</v>
      </c>
      <c r="R4216">
        <v>8.4499999999999993</v>
      </c>
      <c r="S4216">
        <v>13.47</v>
      </c>
      <c r="T4216">
        <v>5.3</v>
      </c>
      <c r="U4216">
        <v>1.68</v>
      </c>
      <c r="V4216">
        <v>1.56</v>
      </c>
      <c r="W4216">
        <v>69.52</v>
      </c>
      <c r="X4216">
        <v>6.48</v>
      </c>
      <c r="Y4216">
        <v>8.11</v>
      </c>
      <c r="Z4216">
        <v>11.95</v>
      </c>
      <c r="AA4216">
        <v>22.78</v>
      </c>
      <c r="AB4216">
        <v>11.67</v>
      </c>
      <c r="AC4216">
        <v>21.31</v>
      </c>
    </row>
    <row r="4217" spans="1:29" x14ac:dyDescent="0.2">
      <c r="A4217" t="s">
        <v>4636</v>
      </c>
      <c r="B4217" s="2" t="s">
        <v>5115</v>
      </c>
      <c r="C4217" s="2">
        <v>2</v>
      </c>
      <c r="D4217" s="2">
        <v>2</v>
      </c>
      <c r="E4217" s="2">
        <v>5</v>
      </c>
      <c r="F4217" s="1">
        <v>43306.623611111114</v>
      </c>
      <c r="G4217">
        <v>82.13</v>
      </c>
      <c r="H4217">
        <v>2.15</v>
      </c>
      <c r="I4217">
        <v>1.52</v>
      </c>
      <c r="J4217">
        <v>3.99</v>
      </c>
      <c r="K4217">
        <v>2.25</v>
      </c>
      <c r="L4217">
        <v>0.21</v>
      </c>
      <c r="M4217">
        <v>0.01</v>
      </c>
      <c r="N4217">
        <v>2.04</v>
      </c>
      <c r="O4217">
        <v>2.06</v>
      </c>
      <c r="P4217">
        <v>1.1299999999999999</v>
      </c>
      <c r="Q4217">
        <v>1.1299999999999999</v>
      </c>
      <c r="R4217">
        <v>9.84</v>
      </c>
      <c r="S4217">
        <v>14.46</v>
      </c>
      <c r="T4217">
        <v>5.35</v>
      </c>
      <c r="U4217">
        <v>1.7</v>
      </c>
      <c r="V4217">
        <v>1.61</v>
      </c>
      <c r="W4217">
        <v>66.260000000000005</v>
      </c>
      <c r="X4217">
        <v>9.09</v>
      </c>
      <c r="Y4217">
        <v>11.08</v>
      </c>
      <c r="Z4217">
        <v>14.56</v>
      </c>
      <c r="AA4217">
        <v>28.94</v>
      </c>
      <c r="AB4217">
        <v>9.52</v>
      </c>
      <c r="AC4217">
        <v>28.95</v>
      </c>
    </row>
    <row r="4218" spans="1:29" x14ac:dyDescent="0.2">
      <c r="A4218" t="s">
        <v>1071</v>
      </c>
      <c r="B4218" s="2" t="s">
        <v>5073</v>
      </c>
      <c r="C4218" s="2">
        <v>2</v>
      </c>
      <c r="D4218" s="2">
        <v>1</v>
      </c>
      <c r="E4218" s="2">
        <v>2</v>
      </c>
      <c r="F4218" s="1">
        <v>42963.462500000001</v>
      </c>
      <c r="G4218">
        <v>82.13</v>
      </c>
      <c r="H4218">
        <v>2.0699999999999998</v>
      </c>
      <c r="I4218">
        <v>1.41</v>
      </c>
      <c r="J4218">
        <v>3.23</v>
      </c>
      <c r="K4218">
        <v>2.1800000000000002</v>
      </c>
      <c r="L4218">
        <v>0.39</v>
      </c>
      <c r="M4218">
        <v>0.4</v>
      </c>
      <c r="N4218">
        <v>1.84</v>
      </c>
      <c r="O4218">
        <v>1.84</v>
      </c>
      <c r="P4218">
        <v>1.84</v>
      </c>
      <c r="Q4218">
        <v>2.61</v>
      </c>
      <c r="R4218">
        <v>7.73</v>
      </c>
      <c r="S4218">
        <v>13.47</v>
      </c>
      <c r="T4218">
        <v>4.17</v>
      </c>
      <c r="U4218">
        <v>1.66</v>
      </c>
      <c r="V4218">
        <v>1.52</v>
      </c>
      <c r="W4218">
        <v>70.790000000000006</v>
      </c>
      <c r="X4218">
        <v>6.14</v>
      </c>
      <c r="Y4218">
        <v>7.89</v>
      </c>
      <c r="Z4218">
        <v>12.16</v>
      </c>
      <c r="AA4218">
        <v>22.5</v>
      </c>
      <c r="AB4218">
        <v>8.9499999999999993</v>
      </c>
      <c r="AC4218">
        <v>15.68</v>
      </c>
    </row>
    <row r="4219" spans="1:29" x14ac:dyDescent="0.2">
      <c r="A4219" t="s">
        <v>4412</v>
      </c>
      <c r="B4219" s="2" t="s">
        <v>4814</v>
      </c>
      <c r="C4219" s="2">
        <v>1</v>
      </c>
      <c r="D4219" s="2">
        <v>2</v>
      </c>
      <c r="E4219" s="2">
        <v>5</v>
      </c>
      <c r="F4219" s="1">
        <v>43291.590277777781</v>
      </c>
      <c r="G4219">
        <v>82.12</v>
      </c>
      <c r="H4219">
        <v>2.23</v>
      </c>
      <c r="I4219">
        <v>1.36</v>
      </c>
      <c r="J4219">
        <v>3.75</v>
      </c>
      <c r="K4219">
        <v>2.17</v>
      </c>
      <c r="L4219">
        <v>0.21</v>
      </c>
      <c r="M4219">
        <v>0.16</v>
      </c>
      <c r="N4219">
        <v>1.85</v>
      </c>
      <c r="O4219">
        <v>1.85</v>
      </c>
      <c r="P4219">
        <v>1.48</v>
      </c>
      <c r="Q4219">
        <v>1.56</v>
      </c>
      <c r="R4219">
        <v>8.31</v>
      </c>
      <c r="S4219">
        <v>13.18</v>
      </c>
      <c r="T4219">
        <v>5.53</v>
      </c>
      <c r="U4219">
        <v>1.88</v>
      </c>
      <c r="V4219">
        <v>1.58</v>
      </c>
      <c r="W4219">
        <v>69.42</v>
      </c>
      <c r="X4219">
        <v>8.01</v>
      </c>
      <c r="Y4219">
        <v>10.210000000000001</v>
      </c>
      <c r="Z4219">
        <v>11.7</v>
      </c>
      <c r="AA4219">
        <v>29.25</v>
      </c>
      <c r="AB4219">
        <v>12.51</v>
      </c>
      <c r="AC4219">
        <v>28.76</v>
      </c>
    </row>
    <row r="4220" spans="1:29" x14ac:dyDescent="0.2">
      <c r="A4220" t="s">
        <v>4616</v>
      </c>
      <c r="B4220" s="2" t="s">
        <v>4960</v>
      </c>
      <c r="C4220" s="2">
        <v>2</v>
      </c>
      <c r="D4220" s="2">
        <v>2</v>
      </c>
      <c r="E4220" s="2">
        <v>5</v>
      </c>
      <c r="F4220" s="1">
        <v>43305.374305555553</v>
      </c>
      <c r="G4220">
        <v>82.12</v>
      </c>
      <c r="H4220">
        <v>1.97</v>
      </c>
      <c r="I4220">
        <v>1.41</v>
      </c>
      <c r="J4220">
        <v>4.09</v>
      </c>
      <c r="K4220">
        <v>2.0099999999999998</v>
      </c>
      <c r="L4220">
        <v>0.2</v>
      </c>
      <c r="M4220">
        <v>0.13</v>
      </c>
      <c r="N4220">
        <v>1.86</v>
      </c>
      <c r="O4220">
        <v>1.87</v>
      </c>
      <c r="P4220">
        <v>1.18</v>
      </c>
      <c r="Q4220">
        <v>1.3</v>
      </c>
      <c r="R4220">
        <v>9.42</v>
      </c>
      <c r="S4220">
        <v>12.83</v>
      </c>
      <c r="T4220">
        <v>6.09</v>
      </c>
      <c r="U4220">
        <v>1.55</v>
      </c>
      <c r="V4220">
        <v>1.51</v>
      </c>
      <c r="W4220">
        <v>68.34</v>
      </c>
      <c r="X4220">
        <v>8.9499999999999993</v>
      </c>
      <c r="Y4220">
        <v>9.0500000000000007</v>
      </c>
      <c r="Z4220">
        <v>12.35</v>
      </c>
      <c r="AA4220">
        <v>20.36</v>
      </c>
      <c r="AB4220">
        <v>10.3</v>
      </c>
      <c r="AC4220">
        <v>24.66</v>
      </c>
    </row>
    <row r="4221" spans="1:29" x14ac:dyDescent="0.2">
      <c r="A4221" t="s">
        <v>4262</v>
      </c>
      <c r="B4221" s="2" t="s">
        <v>4889</v>
      </c>
      <c r="C4221" s="2">
        <v>1</v>
      </c>
      <c r="D4221" s="2">
        <v>2</v>
      </c>
      <c r="E4221" s="2">
        <v>5</v>
      </c>
      <c r="F4221" s="1">
        <v>43286.543055555558</v>
      </c>
      <c r="G4221">
        <v>82.12</v>
      </c>
      <c r="H4221">
        <v>2.11</v>
      </c>
      <c r="I4221">
        <v>1.22</v>
      </c>
      <c r="J4221">
        <v>4.2</v>
      </c>
      <c r="K4221">
        <v>1.99</v>
      </c>
      <c r="L4221">
        <v>0.2</v>
      </c>
      <c r="M4221">
        <v>0.21</v>
      </c>
      <c r="N4221">
        <v>1.6</v>
      </c>
      <c r="O4221">
        <v>1.62</v>
      </c>
      <c r="P4221">
        <v>1.3</v>
      </c>
      <c r="Q4221">
        <v>1.66</v>
      </c>
      <c r="R4221">
        <v>10.199999999999999</v>
      </c>
      <c r="S4221">
        <v>10.81</v>
      </c>
      <c r="T4221">
        <v>5.56</v>
      </c>
      <c r="U4221">
        <v>1.73</v>
      </c>
      <c r="V4221">
        <v>1.45</v>
      </c>
      <c r="W4221">
        <v>69.59</v>
      </c>
      <c r="X4221">
        <v>7.64</v>
      </c>
      <c r="Y4221">
        <v>8.7200000000000006</v>
      </c>
      <c r="Z4221">
        <v>8.99</v>
      </c>
      <c r="AA4221">
        <v>22.24</v>
      </c>
      <c r="AB4221">
        <v>10.43</v>
      </c>
      <c r="AC4221">
        <v>17.559999999999999</v>
      </c>
    </row>
    <row r="4222" spans="1:29" x14ac:dyDescent="0.2">
      <c r="A4222" t="s">
        <v>738</v>
      </c>
      <c r="B4222" s="2" t="s">
        <v>4757</v>
      </c>
      <c r="C4222" s="2">
        <v>1</v>
      </c>
      <c r="D4222" s="2">
        <v>2</v>
      </c>
      <c r="E4222" s="2">
        <v>1</v>
      </c>
      <c r="F4222" s="1">
        <v>42948.413194444445</v>
      </c>
      <c r="G4222">
        <v>82.12</v>
      </c>
      <c r="H4222">
        <v>1.64</v>
      </c>
      <c r="I4222">
        <v>1.23</v>
      </c>
      <c r="J4222">
        <v>3.34</v>
      </c>
      <c r="K4222">
        <v>1.73</v>
      </c>
      <c r="L4222">
        <v>0.52</v>
      </c>
      <c r="M4222">
        <v>0.56000000000000005</v>
      </c>
      <c r="N4222">
        <v>1.51</v>
      </c>
      <c r="O4222">
        <v>1.51</v>
      </c>
      <c r="P4222">
        <v>2.2999999999999998</v>
      </c>
      <c r="Q4222">
        <v>2.83</v>
      </c>
      <c r="R4222">
        <v>8.15</v>
      </c>
      <c r="S4222">
        <v>11.04</v>
      </c>
      <c r="T4222">
        <v>5.21</v>
      </c>
      <c r="U4222">
        <v>1.47</v>
      </c>
      <c r="V4222">
        <v>1.44</v>
      </c>
      <c r="W4222">
        <v>72.11</v>
      </c>
      <c r="X4222">
        <v>7.84</v>
      </c>
      <c r="Y4222">
        <v>8.08</v>
      </c>
      <c r="Z4222">
        <v>12.24</v>
      </c>
      <c r="AA4222">
        <v>18.559999999999999</v>
      </c>
      <c r="AB4222">
        <v>5.83</v>
      </c>
      <c r="AC4222">
        <v>18.7</v>
      </c>
    </row>
    <row r="4223" spans="1:29" x14ac:dyDescent="0.2">
      <c r="A4223" t="s">
        <v>517</v>
      </c>
      <c r="B4223" s="2" t="s">
        <v>5100</v>
      </c>
      <c r="C4223" s="2">
        <v>2</v>
      </c>
      <c r="D4223" s="2">
        <v>1</v>
      </c>
      <c r="E4223" s="2">
        <v>1</v>
      </c>
      <c r="F4223" s="1">
        <v>42928.495833333334</v>
      </c>
      <c r="G4223">
        <v>82.11</v>
      </c>
      <c r="H4223">
        <v>2.09</v>
      </c>
      <c r="I4223">
        <v>1.31</v>
      </c>
      <c r="J4223">
        <v>2.64</v>
      </c>
      <c r="K4223">
        <v>2.29</v>
      </c>
      <c r="L4223">
        <v>0.5</v>
      </c>
      <c r="M4223">
        <v>0.54</v>
      </c>
      <c r="N4223">
        <v>1.8</v>
      </c>
      <c r="O4223">
        <v>1.84</v>
      </c>
      <c r="P4223">
        <v>2.68</v>
      </c>
      <c r="Q4223">
        <v>3.5</v>
      </c>
      <c r="R4223">
        <v>6.79</v>
      </c>
      <c r="S4223">
        <v>13.88</v>
      </c>
      <c r="T4223">
        <v>5.28</v>
      </c>
      <c r="U4223">
        <v>1.88</v>
      </c>
      <c r="V4223">
        <v>1.6</v>
      </c>
      <c r="W4223">
        <v>71.91</v>
      </c>
      <c r="X4223">
        <v>9.5299999999999994</v>
      </c>
      <c r="Y4223">
        <v>9.85</v>
      </c>
      <c r="Z4223">
        <v>15.78</v>
      </c>
      <c r="AA4223">
        <v>30.94</v>
      </c>
      <c r="AB4223">
        <v>10.68</v>
      </c>
      <c r="AC4223">
        <v>38.06</v>
      </c>
    </row>
    <row r="4224" spans="1:29" x14ac:dyDescent="0.2">
      <c r="A4224" t="s">
        <v>4510</v>
      </c>
      <c r="B4224" s="2" t="s">
        <v>4959</v>
      </c>
      <c r="C4224" s="2">
        <v>2</v>
      </c>
      <c r="D4224" s="2">
        <v>2</v>
      </c>
      <c r="E4224" s="2">
        <v>5</v>
      </c>
      <c r="F4224" s="1">
        <v>43297.646527777775</v>
      </c>
      <c r="G4224">
        <v>82.11</v>
      </c>
      <c r="H4224">
        <v>2.25</v>
      </c>
      <c r="I4224">
        <v>1.41</v>
      </c>
      <c r="J4224">
        <v>2.77</v>
      </c>
      <c r="K4224">
        <v>2.2000000000000002</v>
      </c>
      <c r="L4224">
        <v>0.24</v>
      </c>
      <c r="M4224">
        <v>0.28000000000000003</v>
      </c>
      <c r="N4224">
        <v>1.78</v>
      </c>
      <c r="O4224">
        <v>1.79</v>
      </c>
      <c r="P4224">
        <v>1.35</v>
      </c>
      <c r="Q4224">
        <v>1.44</v>
      </c>
      <c r="R4224">
        <v>9.66</v>
      </c>
      <c r="S4224">
        <v>12.31</v>
      </c>
      <c r="T4224">
        <v>4.5</v>
      </c>
      <c r="U4224">
        <v>1.83</v>
      </c>
      <c r="V4224">
        <v>1.53</v>
      </c>
      <c r="W4224">
        <v>70.09</v>
      </c>
      <c r="X4224">
        <v>5.72</v>
      </c>
      <c r="Y4224">
        <v>7.03</v>
      </c>
      <c r="Z4224">
        <v>10.51</v>
      </c>
      <c r="AA4224">
        <v>20.97</v>
      </c>
      <c r="AB4224">
        <v>9.58</v>
      </c>
      <c r="AC4224">
        <v>11.94</v>
      </c>
    </row>
    <row r="4225" spans="1:29" x14ac:dyDescent="0.2">
      <c r="A4225" t="s">
        <v>3651</v>
      </c>
      <c r="B4225" s="2" t="s">
        <v>4945</v>
      </c>
      <c r="C4225" s="2">
        <v>1</v>
      </c>
      <c r="D4225" s="2">
        <v>1</v>
      </c>
      <c r="E4225" s="2">
        <v>4</v>
      </c>
      <c r="F4225" s="1">
        <v>43216.600694444445</v>
      </c>
      <c r="G4225">
        <v>82.11</v>
      </c>
      <c r="H4225">
        <v>1.83</v>
      </c>
      <c r="I4225">
        <v>1.1299999999999999</v>
      </c>
      <c r="J4225">
        <v>0.91</v>
      </c>
      <c r="K4225">
        <v>2.4900000000000002</v>
      </c>
      <c r="L4225">
        <v>0.67</v>
      </c>
      <c r="M4225">
        <v>0.41</v>
      </c>
      <c r="N4225">
        <v>1.78</v>
      </c>
      <c r="O4225">
        <v>1.73</v>
      </c>
      <c r="P4225">
        <v>3.38</v>
      </c>
      <c r="Q4225">
        <v>4.1399999999999997</v>
      </c>
      <c r="R4225">
        <v>2.52</v>
      </c>
      <c r="S4225">
        <v>15.1</v>
      </c>
      <c r="T4225">
        <v>4.16</v>
      </c>
      <c r="U4225">
        <v>2.11</v>
      </c>
      <c r="V4225">
        <v>1.61</v>
      </c>
      <c r="W4225">
        <v>76.69</v>
      </c>
      <c r="X4225">
        <v>17.28</v>
      </c>
      <c r="Y4225">
        <v>22.73</v>
      </c>
      <c r="Z4225">
        <v>32.409999999999997</v>
      </c>
      <c r="AA4225">
        <v>64.739999999999995</v>
      </c>
      <c r="AB4225">
        <v>18.649999999999999</v>
      </c>
      <c r="AC4225">
        <v>65.03</v>
      </c>
    </row>
    <row r="4226" spans="1:29" x14ac:dyDescent="0.2">
      <c r="A4226" t="s">
        <v>1788</v>
      </c>
      <c r="B4226" s="2" t="s">
        <v>5143</v>
      </c>
      <c r="C4226" s="2">
        <v>2</v>
      </c>
      <c r="D4226" s="2">
        <v>2</v>
      </c>
      <c r="E4226" s="2">
        <v>2</v>
      </c>
      <c r="F4226" s="1">
        <v>42990.51458333333</v>
      </c>
      <c r="G4226">
        <v>82.11</v>
      </c>
      <c r="H4226">
        <v>1.97</v>
      </c>
      <c r="I4226">
        <v>1.35</v>
      </c>
      <c r="J4226">
        <v>3.48</v>
      </c>
      <c r="K4226">
        <v>2</v>
      </c>
      <c r="L4226">
        <v>0.35</v>
      </c>
      <c r="M4226">
        <v>0.32</v>
      </c>
      <c r="N4226">
        <v>1.62</v>
      </c>
      <c r="O4226">
        <v>1.64</v>
      </c>
      <c r="P4226">
        <v>1.73</v>
      </c>
      <c r="Q4226">
        <v>2.0299999999999998</v>
      </c>
      <c r="R4226">
        <v>9.35</v>
      </c>
      <c r="S4226">
        <v>11.28</v>
      </c>
      <c r="T4226">
        <v>4.83</v>
      </c>
      <c r="U4226">
        <v>1.69</v>
      </c>
      <c r="V4226">
        <v>1.48</v>
      </c>
      <c r="W4226">
        <v>70.760000000000005</v>
      </c>
      <c r="X4226">
        <v>6.24</v>
      </c>
      <c r="Y4226">
        <v>7.2</v>
      </c>
      <c r="Z4226">
        <v>10.67</v>
      </c>
      <c r="AA4226">
        <v>17.55</v>
      </c>
      <c r="AB4226">
        <v>6.79</v>
      </c>
      <c r="AC4226">
        <v>13.35</v>
      </c>
    </row>
    <row r="4227" spans="1:29" x14ac:dyDescent="0.2">
      <c r="A4227" t="s">
        <v>926</v>
      </c>
      <c r="B4227" s="2" t="s">
        <v>5133</v>
      </c>
      <c r="C4227" s="2">
        <v>2</v>
      </c>
      <c r="D4227" s="2">
        <v>1</v>
      </c>
      <c r="E4227" s="2">
        <v>2</v>
      </c>
      <c r="F4227" s="1">
        <v>42955.538888888892</v>
      </c>
      <c r="G4227">
        <v>82.1</v>
      </c>
      <c r="H4227">
        <v>2</v>
      </c>
      <c r="I4227">
        <v>1.38</v>
      </c>
      <c r="J4227">
        <v>4.25</v>
      </c>
      <c r="K4227">
        <v>1.95</v>
      </c>
      <c r="L4227">
        <v>0.41</v>
      </c>
      <c r="M4227">
        <v>0.49</v>
      </c>
      <c r="N4227">
        <v>1.7</v>
      </c>
      <c r="O4227">
        <v>1.69</v>
      </c>
      <c r="P4227">
        <v>1.99</v>
      </c>
      <c r="Q4227">
        <v>2.52</v>
      </c>
      <c r="R4227">
        <v>8.4600000000000009</v>
      </c>
      <c r="S4227">
        <v>12.47</v>
      </c>
      <c r="T4227">
        <v>5.3</v>
      </c>
      <c r="U4227">
        <v>1.66</v>
      </c>
      <c r="V4227">
        <v>1.54</v>
      </c>
      <c r="W4227">
        <v>70.099999999999994</v>
      </c>
      <c r="X4227">
        <v>8.4600000000000009</v>
      </c>
      <c r="Y4227">
        <v>8.5299999999999994</v>
      </c>
      <c r="Z4227">
        <v>13.97</v>
      </c>
      <c r="AA4227">
        <v>18.36</v>
      </c>
      <c r="AB4227">
        <v>5.51</v>
      </c>
      <c r="AC4227">
        <v>22.52</v>
      </c>
    </row>
    <row r="4228" spans="1:29" x14ac:dyDescent="0.2">
      <c r="A4228" t="s">
        <v>4297</v>
      </c>
      <c r="B4228" s="2" t="s">
        <v>4902</v>
      </c>
      <c r="C4228" s="2">
        <v>1</v>
      </c>
      <c r="D4228" s="2">
        <v>1</v>
      </c>
      <c r="E4228" s="2">
        <v>5</v>
      </c>
      <c r="F4228" s="1">
        <v>43286.586111111108</v>
      </c>
      <c r="G4228">
        <v>82.1</v>
      </c>
      <c r="H4228">
        <v>2.5299999999999998</v>
      </c>
      <c r="I4228">
        <v>1.53</v>
      </c>
      <c r="J4228">
        <v>3.69</v>
      </c>
      <c r="K4228">
        <v>2.5499999999999998</v>
      </c>
      <c r="L4228">
        <v>0.17</v>
      </c>
      <c r="M4228">
        <v>0.14000000000000001</v>
      </c>
      <c r="N4228">
        <v>2.0299999999999998</v>
      </c>
      <c r="O4228">
        <v>2.02</v>
      </c>
      <c r="P4228">
        <v>1.26</v>
      </c>
      <c r="Q4228">
        <v>1.44</v>
      </c>
      <c r="R4228">
        <v>8.3800000000000008</v>
      </c>
      <c r="S4228">
        <v>14.3</v>
      </c>
      <c r="T4228">
        <v>5.0599999999999996</v>
      </c>
      <c r="U4228">
        <v>2.0499999999999998</v>
      </c>
      <c r="V4228">
        <v>1.6</v>
      </c>
      <c r="W4228">
        <v>68.7</v>
      </c>
      <c r="X4228">
        <v>6.35</v>
      </c>
      <c r="Y4228">
        <v>8.0399999999999991</v>
      </c>
      <c r="Z4228">
        <v>10.3</v>
      </c>
      <c r="AA4228">
        <v>29.13</v>
      </c>
      <c r="AB4228">
        <v>14.97</v>
      </c>
      <c r="AC4228">
        <v>25.33</v>
      </c>
    </row>
    <row r="4229" spans="1:29" x14ac:dyDescent="0.2">
      <c r="A4229" t="s">
        <v>4231</v>
      </c>
      <c r="B4229" s="2" t="s">
        <v>5062</v>
      </c>
      <c r="C4229" s="2">
        <v>2</v>
      </c>
      <c r="D4229" s="2">
        <v>1</v>
      </c>
      <c r="E4229" s="2">
        <v>5</v>
      </c>
      <c r="F4229" s="1">
        <v>43286.461805555555</v>
      </c>
      <c r="G4229">
        <v>82.1</v>
      </c>
      <c r="H4229">
        <v>2.3199999999999998</v>
      </c>
      <c r="I4229">
        <v>1.49</v>
      </c>
      <c r="J4229">
        <v>3.46</v>
      </c>
      <c r="K4229">
        <v>2.37</v>
      </c>
      <c r="L4229">
        <v>0.27</v>
      </c>
      <c r="M4229">
        <v>0.25</v>
      </c>
      <c r="N4229">
        <v>1.97</v>
      </c>
      <c r="O4229">
        <v>1.97</v>
      </c>
      <c r="P4229">
        <v>1.63</v>
      </c>
      <c r="Q4229">
        <v>1.85</v>
      </c>
      <c r="R4229">
        <v>7.48</v>
      </c>
      <c r="S4229">
        <v>14.21</v>
      </c>
      <c r="T4229">
        <v>5.38</v>
      </c>
      <c r="U4229">
        <v>1.86</v>
      </c>
      <c r="V4229">
        <v>1.59</v>
      </c>
      <c r="W4229">
        <v>69.89</v>
      </c>
      <c r="X4229">
        <v>6.56</v>
      </c>
      <c r="Y4229">
        <v>7.93</v>
      </c>
      <c r="Z4229">
        <v>11.76</v>
      </c>
      <c r="AA4229">
        <v>26.38</v>
      </c>
      <c r="AB4229">
        <v>13.25</v>
      </c>
      <c r="AC4229">
        <v>25.06</v>
      </c>
    </row>
    <row r="4230" spans="1:29" x14ac:dyDescent="0.2">
      <c r="A4230" t="s">
        <v>4623</v>
      </c>
      <c r="B4230" s="2" t="s">
        <v>5172</v>
      </c>
      <c r="C4230" s="2">
        <v>2</v>
      </c>
      <c r="D4230" s="2">
        <v>2</v>
      </c>
      <c r="E4230" s="2">
        <v>5</v>
      </c>
      <c r="F4230" s="1">
        <v>43305.383333333331</v>
      </c>
      <c r="G4230">
        <v>82.1</v>
      </c>
      <c r="H4230">
        <v>2.09</v>
      </c>
      <c r="I4230">
        <v>1.29</v>
      </c>
      <c r="J4230">
        <v>3.21</v>
      </c>
      <c r="K4230">
        <v>2.1</v>
      </c>
      <c r="L4230">
        <v>0.24</v>
      </c>
      <c r="M4230">
        <v>0.22</v>
      </c>
      <c r="N4230">
        <v>1.61</v>
      </c>
      <c r="O4230">
        <v>1.63</v>
      </c>
      <c r="P4230">
        <v>1.22</v>
      </c>
      <c r="Q4230">
        <v>1.39</v>
      </c>
      <c r="R4230">
        <v>9.44</v>
      </c>
      <c r="S4230">
        <v>11.12</v>
      </c>
      <c r="T4230">
        <v>4.6399999999999997</v>
      </c>
      <c r="U4230">
        <v>1.72</v>
      </c>
      <c r="V4230">
        <v>1.4</v>
      </c>
      <c r="W4230">
        <v>69.91</v>
      </c>
      <c r="X4230">
        <v>6.13</v>
      </c>
      <c r="Y4230">
        <v>7.89</v>
      </c>
      <c r="Z4230">
        <v>8.9600000000000009</v>
      </c>
      <c r="AA4230">
        <v>21.04</v>
      </c>
      <c r="AB4230">
        <v>10.32</v>
      </c>
      <c r="AC4230">
        <v>13.53</v>
      </c>
    </row>
    <row r="4231" spans="1:29" x14ac:dyDescent="0.2">
      <c r="A4231" t="s">
        <v>4278</v>
      </c>
      <c r="B4231" s="2" t="s">
        <v>5016</v>
      </c>
      <c r="C4231" s="2">
        <v>2</v>
      </c>
      <c r="D4231" s="2">
        <v>2</v>
      </c>
      <c r="E4231" s="2">
        <v>5</v>
      </c>
      <c r="F4231" s="1">
        <v>43286.56527777778</v>
      </c>
      <c r="G4231">
        <v>82.1</v>
      </c>
      <c r="H4231">
        <v>2.12</v>
      </c>
      <c r="I4231">
        <v>1.31</v>
      </c>
      <c r="J4231">
        <v>3.69</v>
      </c>
      <c r="K4231">
        <v>2.12</v>
      </c>
      <c r="L4231">
        <v>0.18</v>
      </c>
      <c r="M4231">
        <v>-0.01</v>
      </c>
      <c r="N4231">
        <v>1.79</v>
      </c>
      <c r="O4231">
        <v>1.8</v>
      </c>
      <c r="P4231">
        <v>1.01</v>
      </c>
      <c r="Q4231">
        <v>1.01</v>
      </c>
      <c r="R4231">
        <v>9.89</v>
      </c>
      <c r="S4231">
        <v>12.56</v>
      </c>
      <c r="T4231">
        <v>5.15</v>
      </c>
      <c r="U4231">
        <v>1.84</v>
      </c>
      <c r="V4231">
        <v>1.51</v>
      </c>
      <c r="W4231">
        <v>67.069999999999993</v>
      </c>
      <c r="X4231">
        <v>7.19</v>
      </c>
      <c r="Y4231">
        <v>9.74</v>
      </c>
      <c r="Z4231">
        <v>9.26</v>
      </c>
      <c r="AA4231">
        <v>27.03</v>
      </c>
      <c r="AB4231">
        <v>9.2799999999999994</v>
      </c>
      <c r="AC4231">
        <v>23.17</v>
      </c>
    </row>
    <row r="4232" spans="1:29" x14ac:dyDescent="0.2">
      <c r="A4232" t="s">
        <v>825</v>
      </c>
      <c r="B4232" s="2" t="s">
        <v>4767</v>
      </c>
      <c r="C4232" s="2">
        <v>1</v>
      </c>
      <c r="D4232" s="2">
        <v>2</v>
      </c>
      <c r="E4232" s="2">
        <v>1</v>
      </c>
      <c r="F4232" s="1">
        <v>42950.473611111112</v>
      </c>
      <c r="G4232">
        <v>82.09</v>
      </c>
      <c r="H4232">
        <v>2.6</v>
      </c>
      <c r="I4232">
        <v>1.69</v>
      </c>
      <c r="J4232">
        <v>1.9</v>
      </c>
      <c r="K4232">
        <v>2.68</v>
      </c>
      <c r="L4232">
        <v>0.42</v>
      </c>
      <c r="M4232">
        <v>0.43</v>
      </c>
      <c r="N4232">
        <v>2.2200000000000002</v>
      </c>
      <c r="O4232">
        <v>2.17</v>
      </c>
      <c r="P4232">
        <v>2.39</v>
      </c>
      <c r="Q4232">
        <v>2.56</v>
      </c>
      <c r="R4232">
        <v>6.14</v>
      </c>
      <c r="S4232">
        <v>16.350000000000001</v>
      </c>
      <c r="T4232">
        <v>4.04</v>
      </c>
      <c r="U4232">
        <v>2.11</v>
      </c>
      <c r="V4232">
        <v>1.91</v>
      </c>
      <c r="W4232">
        <v>72.569999999999993</v>
      </c>
      <c r="X4232">
        <v>8.2100000000000009</v>
      </c>
      <c r="Y4232">
        <v>10.47</v>
      </c>
      <c r="Z4232">
        <v>18.39</v>
      </c>
      <c r="AA4232">
        <v>31.97</v>
      </c>
      <c r="AB4232">
        <v>10.98</v>
      </c>
      <c r="AC4232">
        <v>30.73</v>
      </c>
    </row>
    <row r="4233" spans="1:29" x14ac:dyDescent="0.2">
      <c r="A4233" t="s">
        <v>4572</v>
      </c>
      <c r="B4233" s="2" t="s">
        <v>4808</v>
      </c>
      <c r="C4233" s="2">
        <v>1</v>
      </c>
      <c r="D4233" s="2">
        <v>2</v>
      </c>
      <c r="E4233" s="2">
        <v>5</v>
      </c>
      <c r="F4233" s="1">
        <v>43304.62777777778</v>
      </c>
      <c r="G4233">
        <v>82.09</v>
      </c>
      <c r="H4233">
        <v>2.17</v>
      </c>
      <c r="I4233">
        <v>1.41</v>
      </c>
      <c r="J4233">
        <v>4.04</v>
      </c>
      <c r="K4233">
        <v>2.16</v>
      </c>
      <c r="L4233">
        <v>0.21</v>
      </c>
      <c r="M4233">
        <v>0.26</v>
      </c>
      <c r="N4233">
        <v>1.77</v>
      </c>
      <c r="O4233">
        <v>1.79</v>
      </c>
      <c r="P4233">
        <v>1.35</v>
      </c>
      <c r="Q4233">
        <v>1.68</v>
      </c>
      <c r="R4233">
        <v>10.15</v>
      </c>
      <c r="S4233">
        <v>11.94</v>
      </c>
      <c r="T4233">
        <v>5.22</v>
      </c>
      <c r="U4233">
        <v>1.83</v>
      </c>
      <c r="V4233">
        <v>1.54</v>
      </c>
      <c r="W4233">
        <v>69.290000000000006</v>
      </c>
      <c r="X4233">
        <v>6.06</v>
      </c>
      <c r="Y4233">
        <v>7.76</v>
      </c>
      <c r="Z4233">
        <v>10.63</v>
      </c>
      <c r="AA4233">
        <v>18.38</v>
      </c>
      <c r="AB4233">
        <v>8.3699999999999992</v>
      </c>
      <c r="AC4233">
        <v>14.44</v>
      </c>
    </row>
    <row r="4234" spans="1:29" x14ac:dyDescent="0.2">
      <c r="A4234" t="s">
        <v>4300</v>
      </c>
      <c r="B4234" s="2" t="s">
        <v>4896</v>
      </c>
      <c r="C4234" s="2">
        <v>1</v>
      </c>
      <c r="D4234" s="2">
        <v>2</v>
      </c>
      <c r="E4234" s="2">
        <v>5</v>
      </c>
      <c r="F4234" s="1">
        <v>43286.59097222222</v>
      </c>
      <c r="G4234">
        <v>82.09</v>
      </c>
      <c r="H4234">
        <v>2.25</v>
      </c>
      <c r="I4234">
        <v>1.41</v>
      </c>
      <c r="J4234">
        <v>4.16</v>
      </c>
      <c r="K4234">
        <v>2.13</v>
      </c>
      <c r="L4234">
        <v>0.24</v>
      </c>
      <c r="M4234">
        <v>0.2</v>
      </c>
      <c r="N4234">
        <v>1.79</v>
      </c>
      <c r="O4234">
        <v>1.8</v>
      </c>
      <c r="P4234">
        <v>1.31</v>
      </c>
      <c r="Q4234">
        <v>1.31</v>
      </c>
      <c r="R4234">
        <v>9.5399999999999991</v>
      </c>
      <c r="S4234">
        <v>12.41</v>
      </c>
      <c r="T4234">
        <v>5.56</v>
      </c>
      <c r="U4234">
        <v>1.78</v>
      </c>
      <c r="V4234">
        <v>1.53</v>
      </c>
      <c r="W4234">
        <v>68.569999999999993</v>
      </c>
      <c r="X4234">
        <v>7.04</v>
      </c>
      <c r="Y4234">
        <v>7.78</v>
      </c>
      <c r="Z4234">
        <v>9.8699999999999992</v>
      </c>
      <c r="AA4234">
        <v>21.43</v>
      </c>
      <c r="AB4234">
        <v>8.65</v>
      </c>
      <c r="AC4234">
        <v>18.690000000000001</v>
      </c>
    </row>
    <row r="4235" spans="1:29" x14ac:dyDescent="0.2">
      <c r="A4235" t="s">
        <v>4654</v>
      </c>
      <c r="B4235" s="2" t="s">
        <v>4777</v>
      </c>
      <c r="C4235" s="2">
        <v>1</v>
      </c>
      <c r="D4235" s="2">
        <v>1</v>
      </c>
      <c r="E4235" s="2">
        <v>5</v>
      </c>
      <c r="F4235" s="1">
        <v>43306.647222222222</v>
      </c>
      <c r="G4235">
        <v>82.09</v>
      </c>
      <c r="H4235">
        <v>2.4</v>
      </c>
      <c r="I4235">
        <v>1.42</v>
      </c>
      <c r="J4235">
        <v>3.71</v>
      </c>
      <c r="K4235">
        <v>2.44</v>
      </c>
      <c r="L4235">
        <v>0.09</v>
      </c>
      <c r="M4235">
        <v>0.02</v>
      </c>
      <c r="N4235">
        <v>2</v>
      </c>
      <c r="O4235">
        <v>2</v>
      </c>
      <c r="P4235">
        <v>0.95</v>
      </c>
      <c r="Q4235">
        <v>0.87</v>
      </c>
      <c r="R4235">
        <v>9.1999999999999993</v>
      </c>
      <c r="S4235">
        <v>13.62</v>
      </c>
      <c r="T4235">
        <v>5.27</v>
      </c>
      <c r="U4235">
        <v>1.94</v>
      </c>
      <c r="V4235">
        <v>1.58</v>
      </c>
      <c r="W4235">
        <v>67.73</v>
      </c>
      <c r="X4235">
        <v>7.75</v>
      </c>
      <c r="Y4235">
        <v>9.85</v>
      </c>
      <c r="Z4235">
        <v>12.7</v>
      </c>
      <c r="AA4235">
        <v>29.9</v>
      </c>
      <c r="AB4235">
        <v>15.48</v>
      </c>
      <c r="AC4235">
        <v>31.58</v>
      </c>
    </row>
    <row r="4236" spans="1:29" x14ac:dyDescent="0.2">
      <c r="A4236" t="s">
        <v>4598</v>
      </c>
      <c r="B4236" s="2" t="s">
        <v>5035</v>
      </c>
      <c r="C4236" s="2">
        <v>2</v>
      </c>
      <c r="D4236" s="2">
        <v>2</v>
      </c>
      <c r="E4236" s="2">
        <v>5</v>
      </c>
      <c r="F4236" s="1">
        <v>43304.663194444445</v>
      </c>
      <c r="G4236">
        <v>82.09</v>
      </c>
      <c r="H4236">
        <v>1.96</v>
      </c>
      <c r="I4236">
        <v>1.47</v>
      </c>
      <c r="J4236">
        <v>3.29</v>
      </c>
      <c r="K4236">
        <v>2.02</v>
      </c>
      <c r="L4236">
        <v>0.24</v>
      </c>
      <c r="M4236">
        <v>0.15</v>
      </c>
      <c r="N4236">
        <v>1.95</v>
      </c>
      <c r="O4236">
        <v>1.96</v>
      </c>
      <c r="P4236">
        <v>1.31</v>
      </c>
      <c r="Q4236">
        <v>1.34</v>
      </c>
      <c r="R4236">
        <v>8.76</v>
      </c>
      <c r="S4236">
        <v>13.49</v>
      </c>
      <c r="T4236">
        <v>5.05</v>
      </c>
      <c r="U4236">
        <v>1.43</v>
      </c>
      <c r="V4236">
        <v>1.53</v>
      </c>
      <c r="W4236">
        <v>70.010000000000005</v>
      </c>
      <c r="X4236">
        <v>6.34</v>
      </c>
      <c r="Y4236">
        <v>7.42</v>
      </c>
      <c r="Z4236">
        <v>10.3</v>
      </c>
      <c r="AA4236">
        <v>19.77</v>
      </c>
      <c r="AB4236">
        <v>11.95</v>
      </c>
      <c r="AC4236">
        <v>18.940000000000001</v>
      </c>
    </row>
    <row r="4237" spans="1:29" x14ac:dyDescent="0.2">
      <c r="A4237" t="s">
        <v>4567</v>
      </c>
      <c r="B4237" s="2" t="s">
        <v>5071</v>
      </c>
      <c r="C4237" s="2">
        <v>2</v>
      </c>
      <c r="D4237" s="2">
        <v>2</v>
      </c>
      <c r="E4237" s="2">
        <v>5</v>
      </c>
      <c r="F4237" s="1">
        <v>43304.620833333334</v>
      </c>
      <c r="G4237">
        <v>82.08</v>
      </c>
      <c r="H4237">
        <v>2.08</v>
      </c>
      <c r="I4237">
        <v>1.3</v>
      </c>
      <c r="J4237">
        <v>4.34</v>
      </c>
      <c r="K4237">
        <v>2.2000000000000002</v>
      </c>
      <c r="L4237">
        <v>0.25</v>
      </c>
      <c r="M4237">
        <v>0.1</v>
      </c>
      <c r="N4237">
        <v>1.43</v>
      </c>
      <c r="O4237">
        <v>1.46</v>
      </c>
      <c r="P4237">
        <v>1.2</v>
      </c>
      <c r="Q4237">
        <v>1.35</v>
      </c>
      <c r="R4237">
        <v>11.08</v>
      </c>
      <c r="S4237">
        <v>9.32</v>
      </c>
      <c r="T4237">
        <v>4.6500000000000004</v>
      </c>
      <c r="U4237">
        <v>1.74</v>
      </c>
      <c r="V4237">
        <v>1.34</v>
      </c>
      <c r="W4237">
        <v>67.5</v>
      </c>
      <c r="X4237">
        <v>5.35</v>
      </c>
      <c r="Y4237">
        <v>6.95</v>
      </c>
      <c r="Z4237">
        <v>9.01</v>
      </c>
      <c r="AA4237">
        <v>15.12</v>
      </c>
      <c r="AB4237">
        <v>5.68</v>
      </c>
      <c r="AC4237">
        <v>15.49</v>
      </c>
    </row>
    <row r="4238" spans="1:29" x14ac:dyDescent="0.2">
      <c r="A4238" t="s">
        <v>4240</v>
      </c>
      <c r="B4238" s="2" t="s">
        <v>4998</v>
      </c>
      <c r="C4238" s="2">
        <v>2</v>
      </c>
      <c r="D4238" s="2">
        <v>1</v>
      </c>
      <c r="E4238" s="2">
        <v>5</v>
      </c>
      <c r="F4238" s="1">
        <v>43286.473611111112</v>
      </c>
      <c r="G4238">
        <v>82.08</v>
      </c>
      <c r="H4238">
        <v>2.42</v>
      </c>
      <c r="I4238">
        <v>1.35</v>
      </c>
      <c r="J4238">
        <v>3.65</v>
      </c>
      <c r="K4238">
        <v>2.2799999999999998</v>
      </c>
      <c r="L4238">
        <v>0.3</v>
      </c>
      <c r="M4238">
        <v>0.39</v>
      </c>
      <c r="N4238">
        <v>1.68</v>
      </c>
      <c r="O4238">
        <v>1.7</v>
      </c>
      <c r="P4238">
        <v>1.69</v>
      </c>
      <c r="Q4238">
        <v>2.11</v>
      </c>
      <c r="R4238">
        <v>8.7200000000000006</v>
      </c>
      <c r="S4238">
        <v>11.93</v>
      </c>
      <c r="T4238">
        <v>5.08</v>
      </c>
      <c r="U4238">
        <v>2.12</v>
      </c>
      <c r="V4238">
        <v>1.55</v>
      </c>
      <c r="W4238">
        <v>70.13</v>
      </c>
      <c r="X4238">
        <v>6.2</v>
      </c>
      <c r="Y4238">
        <v>8.07</v>
      </c>
      <c r="Z4238">
        <v>11.18</v>
      </c>
      <c r="AA4238">
        <v>23.56</v>
      </c>
      <c r="AB4238">
        <v>9.08</v>
      </c>
      <c r="AC4238">
        <v>15.47</v>
      </c>
    </row>
    <row r="4239" spans="1:29" x14ac:dyDescent="0.2">
      <c r="A4239" t="s">
        <v>1873</v>
      </c>
      <c r="B4239" s="2" t="s">
        <v>5109</v>
      </c>
      <c r="C4239" s="2">
        <v>2</v>
      </c>
      <c r="D4239" s="2">
        <v>2</v>
      </c>
      <c r="E4239" s="2">
        <v>1</v>
      </c>
      <c r="F4239" s="1">
        <v>42990.661111111112</v>
      </c>
      <c r="G4239">
        <v>82.08</v>
      </c>
      <c r="H4239">
        <v>1.66</v>
      </c>
      <c r="I4239">
        <v>1.44</v>
      </c>
      <c r="J4239">
        <v>2.25</v>
      </c>
      <c r="K4239">
        <v>1.96</v>
      </c>
      <c r="L4239">
        <v>0.31</v>
      </c>
      <c r="M4239">
        <v>0.31</v>
      </c>
      <c r="N4239">
        <v>1.94</v>
      </c>
      <c r="O4239">
        <v>1.94</v>
      </c>
      <c r="P4239">
        <v>1.54</v>
      </c>
      <c r="Q4239">
        <v>1.93</v>
      </c>
      <c r="R4239">
        <v>7.65</v>
      </c>
      <c r="S4239">
        <v>13.54</v>
      </c>
      <c r="T4239">
        <v>4.51</v>
      </c>
      <c r="U4239">
        <v>1.0900000000000001</v>
      </c>
      <c r="V4239">
        <v>1.44</v>
      </c>
      <c r="W4239">
        <v>71.930000000000007</v>
      </c>
      <c r="X4239">
        <v>6.54</v>
      </c>
      <c r="Y4239">
        <v>7.29</v>
      </c>
      <c r="Z4239">
        <v>13.11</v>
      </c>
      <c r="AA4239">
        <v>17.55</v>
      </c>
      <c r="AB4239">
        <v>12.13</v>
      </c>
      <c r="AC4239">
        <v>14.78</v>
      </c>
    </row>
    <row r="4240" spans="1:29" x14ac:dyDescent="0.2">
      <c r="A4240" t="s">
        <v>4274</v>
      </c>
      <c r="B4240" s="2" t="s">
        <v>5133</v>
      </c>
      <c r="C4240" s="2">
        <v>2</v>
      </c>
      <c r="D4240" s="2">
        <v>2</v>
      </c>
      <c r="E4240" s="2">
        <v>5</v>
      </c>
      <c r="F4240" s="1">
        <v>43286.559027777781</v>
      </c>
      <c r="G4240">
        <v>82.07</v>
      </c>
      <c r="H4240">
        <v>2.2000000000000002</v>
      </c>
      <c r="I4240">
        <v>1.25</v>
      </c>
      <c r="J4240">
        <v>3.97</v>
      </c>
      <c r="K4240">
        <v>2.1</v>
      </c>
      <c r="L4240">
        <v>0.18</v>
      </c>
      <c r="M4240">
        <v>0.22</v>
      </c>
      <c r="N4240">
        <v>1.62</v>
      </c>
      <c r="O4240">
        <v>1.64</v>
      </c>
      <c r="P4240">
        <v>1.1299999999999999</v>
      </c>
      <c r="Q4240">
        <v>1.34</v>
      </c>
      <c r="R4240">
        <v>10.27</v>
      </c>
      <c r="S4240">
        <v>11.11</v>
      </c>
      <c r="T4240">
        <v>5.46</v>
      </c>
      <c r="U4240">
        <v>1.95</v>
      </c>
      <c r="V4240">
        <v>1.48</v>
      </c>
      <c r="W4240">
        <v>67.599999999999994</v>
      </c>
      <c r="X4240">
        <v>7.6</v>
      </c>
      <c r="Y4240">
        <v>9.3800000000000008</v>
      </c>
      <c r="Z4240">
        <v>9.84</v>
      </c>
      <c r="AA4240">
        <v>23.74</v>
      </c>
      <c r="AB4240">
        <v>8.15</v>
      </c>
      <c r="AC4240">
        <v>20.41</v>
      </c>
    </row>
    <row r="4241" spans="1:29" x14ac:dyDescent="0.2">
      <c r="A4241" t="s">
        <v>1704</v>
      </c>
      <c r="B4241" s="2" t="s">
        <v>4935</v>
      </c>
      <c r="C4241" s="2">
        <v>1</v>
      </c>
      <c r="D4241" s="2">
        <v>1</v>
      </c>
      <c r="E4241" s="2">
        <v>2</v>
      </c>
      <c r="F4241" s="1">
        <v>42989.709027777775</v>
      </c>
      <c r="G4241">
        <v>82.07</v>
      </c>
      <c r="H4241">
        <v>1.67</v>
      </c>
      <c r="I4241">
        <v>1.28</v>
      </c>
      <c r="J4241">
        <v>4.0599999999999996</v>
      </c>
      <c r="K4241">
        <v>1.63</v>
      </c>
      <c r="L4241">
        <v>0.34</v>
      </c>
      <c r="M4241">
        <v>0.28000000000000003</v>
      </c>
      <c r="N4241">
        <v>1.54</v>
      </c>
      <c r="O4241">
        <v>1.56</v>
      </c>
      <c r="P4241">
        <v>1.42</v>
      </c>
      <c r="Q4241">
        <v>1.52</v>
      </c>
      <c r="R4241">
        <v>10.26</v>
      </c>
      <c r="S4241">
        <v>10.56</v>
      </c>
      <c r="T4241">
        <v>4.8499999999999996</v>
      </c>
      <c r="U4241">
        <v>1.28</v>
      </c>
      <c r="V4241">
        <v>1.38</v>
      </c>
      <c r="W4241">
        <v>69.959999999999994</v>
      </c>
      <c r="X4241">
        <v>6.98</v>
      </c>
      <c r="Y4241">
        <v>7.37</v>
      </c>
      <c r="Z4241">
        <v>10.47</v>
      </c>
      <c r="AA4241">
        <v>13.86</v>
      </c>
      <c r="AB4241">
        <v>6.18</v>
      </c>
      <c r="AC4241">
        <v>12.97</v>
      </c>
    </row>
    <row r="4242" spans="1:29" x14ac:dyDescent="0.2">
      <c r="A4242" t="s">
        <v>4246</v>
      </c>
      <c r="B4242" s="4">
        <v>4226</v>
      </c>
      <c r="C4242" s="2">
        <v>1</v>
      </c>
      <c r="D4242" s="2">
        <v>2</v>
      </c>
      <c r="E4242" s="2">
        <v>5</v>
      </c>
      <c r="F4242" s="1">
        <v>43286.493055555555</v>
      </c>
      <c r="G4242">
        <v>82.06</v>
      </c>
      <c r="H4242">
        <v>2.68</v>
      </c>
      <c r="I4242">
        <v>1.39</v>
      </c>
      <c r="J4242">
        <v>4.03</v>
      </c>
      <c r="K4242">
        <v>2.69</v>
      </c>
      <c r="L4242">
        <v>0.16</v>
      </c>
      <c r="M4242">
        <v>0.14000000000000001</v>
      </c>
      <c r="N4242">
        <v>1.79</v>
      </c>
      <c r="O4242">
        <v>1.8</v>
      </c>
      <c r="P4242">
        <v>1.29</v>
      </c>
      <c r="Q4242">
        <v>1.26</v>
      </c>
      <c r="R4242">
        <v>8.92</v>
      </c>
      <c r="S4242">
        <v>12.74</v>
      </c>
      <c r="T4242">
        <v>5.8</v>
      </c>
      <c r="U4242">
        <v>2.31</v>
      </c>
      <c r="V4242">
        <v>1.62</v>
      </c>
      <c r="W4242">
        <v>66.83</v>
      </c>
      <c r="X4242">
        <v>9.24</v>
      </c>
      <c r="Y4242">
        <v>13.77</v>
      </c>
      <c r="Z4242">
        <v>18.059999999999999</v>
      </c>
      <c r="AA4242">
        <v>31.63</v>
      </c>
      <c r="AB4242">
        <v>9.27</v>
      </c>
      <c r="AC4242">
        <v>30.13</v>
      </c>
    </row>
    <row r="4243" spans="1:29" x14ac:dyDescent="0.2">
      <c r="A4243" t="s">
        <v>4581</v>
      </c>
      <c r="B4243" s="2" t="s">
        <v>5066</v>
      </c>
      <c r="C4243" s="2">
        <v>2</v>
      </c>
      <c r="D4243" s="2">
        <v>2</v>
      </c>
      <c r="E4243" s="2">
        <v>5</v>
      </c>
      <c r="F4243" s="1">
        <v>43304.63958333333</v>
      </c>
      <c r="G4243">
        <v>82.06</v>
      </c>
      <c r="H4243">
        <v>2.12</v>
      </c>
      <c r="I4243">
        <v>1.4</v>
      </c>
      <c r="J4243">
        <v>3.59</v>
      </c>
      <c r="K4243">
        <v>2.19</v>
      </c>
      <c r="L4243">
        <v>0.18</v>
      </c>
      <c r="M4243">
        <v>0.15</v>
      </c>
      <c r="N4243">
        <v>1.83</v>
      </c>
      <c r="O4243">
        <v>1.84</v>
      </c>
      <c r="P4243">
        <v>1.1399999999999999</v>
      </c>
      <c r="Q4243">
        <v>1.22</v>
      </c>
      <c r="R4243">
        <v>9.35</v>
      </c>
      <c r="S4243">
        <v>12.49</v>
      </c>
      <c r="T4243">
        <v>5.47</v>
      </c>
      <c r="U4243">
        <v>1.79</v>
      </c>
      <c r="V4243">
        <v>1.5</v>
      </c>
      <c r="W4243">
        <v>68.87</v>
      </c>
      <c r="X4243">
        <v>6.43</v>
      </c>
      <c r="Y4243">
        <v>8.57</v>
      </c>
      <c r="Z4243">
        <v>10.82</v>
      </c>
      <c r="AA4243">
        <v>21.78</v>
      </c>
      <c r="AB4243">
        <v>10.79</v>
      </c>
      <c r="AC4243">
        <v>19.399999999999999</v>
      </c>
    </row>
    <row r="4244" spans="1:29" x14ac:dyDescent="0.2">
      <c r="A4244" t="s">
        <v>4587</v>
      </c>
      <c r="B4244" s="2" t="s">
        <v>5161</v>
      </c>
      <c r="C4244" s="2">
        <v>2</v>
      </c>
      <c r="D4244" s="2">
        <v>2</v>
      </c>
      <c r="E4244" s="2">
        <v>5</v>
      </c>
      <c r="F4244" s="1">
        <v>43304.648611111108</v>
      </c>
      <c r="G4244">
        <v>82.06</v>
      </c>
      <c r="H4244">
        <v>2.02</v>
      </c>
      <c r="I4244">
        <v>1.24</v>
      </c>
      <c r="J4244">
        <v>3.99</v>
      </c>
      <c r="K4244">
        <v>1.86</v>
      </c>
      <c r="L4244">
        <v>0.21</v>
      </c>
      <c r="M4244">
        <v>0.19</v>
      </c>
      <c r="N4244">
        <v>1.63</v>
      </c>
      <c r="O4244">
        <v>1.64</v>
      </c>
      <c r="P4244">
        <v>1.22</v>
      </c>
      <c r="Q4244">
        <v>1.51</v>
      </c>
      <c r="R4244">
        <v>10.28</v>
      </c>
      <c r="S4244">
        <v>11.07</v>
      </c>
      <c r="T4244">
        <v>5.67</v>
      </c>
      <c r="U4244">
        <v>1.59</v>
      </c>
      <c r="V4244">
        <v>1.45</v>
      </c>
      <c r="W4244">
        <v>69.09</v>
      </c>
      <c r="X4244">
        <v>8.24</v>
      </c>
      <c r="Y4244">
        <v>8.69</v>
      </c>
      <c r="Z4244">
        <v>9.06</v>
      </c>
      <c r="AA4244">
        <v>20.83</v>
      </c>
      <c r="AB4244">
        <v>9.56</v>
      </c>
      <c r="AC4244">
        <v>19.21</v>
      </c>
    </row>
    <row r="4245" spans="1:29" x14ac:dyDescent="0.2">
      <c r="A4245" t="s">
        <v>3922</v>
      </c>
      <c r="B4245" s="2" t="s">
        <v>5043</v>
      </c>
      <c r="C4245" s="2">
        <v>2</v>
      </c>
      <c r="D4245" s="2">
        <v>1</v>
      </c>
      <c r="E4245" s="2">
        <v>5</v>
      </c>
      <c r="F4245" s="1">
        <v>43280.668749999997</v>
      </c>
      <c r="G4245">
        <v>82.06</v>
      </c>
      <c r="H4245">
        <v>2.59</v>
      </c>
      <c r="I4245">
        <v>1.51</v>
      </c>
      <c r="J4245">
        <v>4.0999999999999996</v>
      </c>
      <c r="K4245">
        <v>2.56</v>
      </c>
      <c r="L4245">
        <v>0.19</v>
      </c>
      <c r="M4245">
        <v>0.13</v>
      </c>
      <c r="N4245">
        <v>2.0499999999999998</v>
      </c>
      <c r="O4245">
        <v>2.02</v>
      </c>
      <c r="P4245">
        <v>1.33</v>
      </c>
      <c r="Q4245">
        <v>1.34</v>
      </c>
      <c r="R4245">
        <v>8.16</v>
      </c>
      <c r="S4245">
        <v>14.65</v>
      </c>
      <c r="T4245">
        <v>5.44</v>
      </c>
      <c r="U4245">
        <v>2.06</v>
      </c>
      <c r="V4245">
        <v>1.66</v>
      </c>
      <c r="W4245">
        <v>67.489999999999995</v>
      </c>
      <c r="X4245">
        <v>7.86</v>
      </c>
      <c r="Y4245">
        <v>9.82</v>
      </c>
      <c r="Z4245">
        <v>14.75</v>
      </c>
      <c r="AA4245">
        <v>30.6</v>
      </c>
      <c r="AB4245">
        <v>11.89</v>
      </c>
      <c r="AC4245">
        <v>32.479999999999997</v>
      </c>
    </row>
    <row r="4246" spans="1:29" x14ac:dyDescent="0.2">
      <c r="A4246" t="s">
        <v>3622</v>
      </c>
      <c r="B4246" s="2" t="s">
        <v>5109</v>
      </c>
      <c r="C4246" s="2">
        <v>2</v>
      </c>
      <c r="D4246" s="2">
        <v>2</v>
      </c>
      <c r="E4246" s="2">
        <v>4</v>
      </c>
      <c r="F4246" s="1">
        <v>43216.579861111109</v>
      </c>
      <c r="G4246">
        <v>82.06</v>
      </c>
      <c r="H4246">
        <v>1.94</v>
      </c>
      <c r="I4246">
        <v>1.2</v>
      </c>
      <c r="J4246">
        <v>0.84</v>
      </c>
      <c r="K4246">
        <v>2.46</v>
      </c>
      <c r="L4246">
        <v>0.63</v>
      </c>
      <c r="M4246">
        <v>0.25</v>
      </c>
      <c r="N4246">
        <v>2.02</v>
      </c>
      <c r="O4246">
        <v>1.96</v>
      </c>
      <c r="P4246">
        <v>3.38</v>
      </c>
      <c r="Q4246">
        <v>4.01</v>
      </c>
      <c r="R4246">
        <v>2.8</v>
      </c>
      <c r="S4246">
        <v>16.57</v>
      </c>
      <c r="T4246">
        <v>4.88</v>
      </c>
      <c r="U4246">
        <v>2.33</v>
      </c>
      <c r="V4246">
        <v>1.73</v>
      </c>
      <c r="W4246">
        <v>76.48</v>
      </c>
      <c r="X4246">
        <v>20.2</v>
      </c>
      <c r="Y4246">
        <v>24.46</v>
      </c>
      <c r="Z4246">
        <v>37.24</v>
      </c>
      <c r="AA4246">
        <v>77.73</v>
      </c>
      <c r="AB4246">
        <v>21.45</v>
      </c>
      <c r="AC4246">
        <v>81.290000000000006</v>
      </c>
    </row>
    <row r="4247" spans="1:29" x14ac:dyDescent="0.2">
      <c r="A4247" t="s">
        <v>3732</v>
      </c>
      <c r="B4247" s="2" t="s">
        <v>4939</v>
      </c>
      <c r="C4247" s="2">
        <v>1</v>
      </c>
      <c r="D4247" s="2">
        <v>2</v>
      </c>
      <c r="E4247" s="2">
        <v>4</v>
      </c>
      <c r="F4247" s="1">
        <v>43217.604861111111</v>
      </c>
      <c r="G4247">
        <v>82.05</v>
      </c>
      <c r="H4247">
        <v>1.95</v>
      </c>
      <c r="I4247">
        <v>1.25</v>
      </c>
      <c r="J4247">
        <v>2.63</v>
      </c>
      <c r="K4247">
        <v>2.37</v>
      </c>
      <c r="L4247">
        <v>0.64</v>
      </c>
      <c r="M4247">
        <v>0.36</v>
      </c>
      <c r="N4247">
        <v>1.78</v>
      </c>
      <c r="O4247">
        <v>1.75</v>
      </c>
      <c r="P4247">
        <v>3.24</v>
      </c>
      <c r="Q4247">
        <v>3.82</v>
      </c>
      <c r="R4247">
        <v>3.57</v>
      </c>
      <c r="S4247">
        <v>14.68</v>
      </c>
      <c r="T4247">
        <v>5.71</v>
      </c>
      <c r="U4247">
        <v>2.0299999999999998</v>
      </c>
      <c r="V4247">
        <v>1.61</v>
      </c>
      <c r="W4247">
        <v>74.31</v>
      </c>
      <c r="X4247">
        <v>19.13</v>
      </c>
      <c r="Y4247">
        <v>23.21</v>
      </c>
      <c r="Z4247">
        <v>30.05</v>
      </c>
      <c r="AA4247">
        <v>52.25</v>
      </c>
      <c r="AB4247">
        <v>16.420000000000002</v>
      </c>
      <c r="AC4247">
        <v>71.48</v>
      </c>
    </row>
    <row r="4248" spans="1:29" x14ac:dyDescent="0.2">
      <c r="A4248" t="s">
        <v>1740</v>
      </c>
      <c r="B4248" s="2" t="s">
        <v>5009</v>
      </c>
      <c r="C4248" s="2">
        <v>2</v>
      </c>
      <c r="D4248" s="2">
        <v>1</v>
      </c>
      <c r="E4248" s="2">
        <v>2</v>
      </c>
      <c r="F4248" s="1">
        <v>42990.430555555555</v>
      </c>
      <c r="G4248">
        <v>82.05</v>
      </c>
      <c r="H4248">
        <v>1.79</v>
      </c>
      <c r="I4248">
        <v>1.41</v>
      </c>
      <c r="J4248">
        <v>4.42</v>
      </c>
      <c r="K4248">
        <v>1.79</v>
      </c>
      <c r="L4248">
        <v>0.43</v>
      </c>
      <c r="M4248">
        <v>0.45</v>
      </c>
      <c r="N4248">
        <v>1.57</v>
      </c>
      <c r="O4248">
        <v>1.59</v>
      </c>
      <c r="P4248">
        <v>1.84</v>
      </c>
      <c r="Q4248">
        <v>2.19</v>
      </c>
      <c r="R4248">
        <v>10.02</v>
      </c>
      <c r="S4248">
        <v>11.04</v>
      </c>
      <c r="T4248">
        <v>4.9800000000000004</v>
      </c>
      <c r="U4248">
        <v>1.41</v>
      </c>
      <c r="V4248">
        <v>1.43</v>
      </c>
      <c r="W4248">
        <v>70.78</v>
      </c>
      <c r="X4248">
        <v>6.18</v>
      </c>
      <c r="Y4248">
        <v>6.42</v>
      </c>
      <c r="Z4248">
        <v>11.32</v>
      </c>
      <c r="AA4248">
        <v>11.95</v>
      </c>
      <c r="AB4248">
        <v>4.3499999999999996</v>
      </c>
      <c r="AC4248">
        <v>12.86</v>
      </c>
    </row>
    <row r="4249" spans="1:29" x14ac:dyDescent="0.2">
      <c r="A4249" t="s">
        <v>885</v>
      </c>
      <c r="B4249" s="2" t="s">
        <v>4818</v>
      </c>
      <c r="C4249" s="2">
        <v>1</v>
      </c>
      <c r="D4249" s="2">
        <v>2</v>
      </c>
      <c r="E4249" s="2">
        <v>1</v>
      </c>
      <c r="F4249" s="1">
        <v>42950.611111111109</v>
      </c>
      <c r="G4249">
        <v>82.05</v>
      </c>
      <c r="H4249">
        <v>2.02</v>
      </c>
      <c r="I4249">
        <v>1.45</v>
      </c>
      <c r="J4249">
        <v>2.5</v>
      </c>
      <c r="K4249">
        <v>2.2000000000000002</v>
      </c>
      <c r="L4249">
        <v>0.47</v>
      </c>
      <c r="M4249">
        <v>0.59</v>
      </c>
      <c r="N4249">
        <v>1.82</v>
      </c>
      <c r="O4249">
        <v>1.82</v>
      </c>
      <c r="P4249">
        <v>2.35</v>
      </c>
      <c r="Q4249">
        <v>2.9</v>
      </c>
      <c r="R4249">
        <v>7.18</v>
      </c>
      <c r="S4249">
        <v>13.23</v>
      </c>
      <c r="T4249">
        <v>4.1500000000000004</v>
      </c>
      <c r="U4249">
        <v>1.75</v>
      </c>
      <c r="V4249">
        <v>1.58</v>
      </c>
      <c r="W4249">
        <v>72.790000000000006</v>
      </c>
      <c r="X4249">
        <v>5.96</v>
      </c>
      <c r="Y4249">
        <v>6.57</v>
      </c>
      <c r="Z4249">
        <v>12.79</v>
      </c>
      <c r="AA4249">
        <v>20.66</v>
      </c>
      <c r="AB4249">
        <v>8.02</v>
      </c>
      <c r="AC4249">
        <v>18.02</v>
      </c>
    </row>
    <row r="4250" spans="1:29" x14ac:dyDescent="0.2">
      <c r="A4250" t="s">
        <v>1685</v>
      </c>
      <c r="B4250" s="2" t="s">
        <v>4761</v>
      </c>
      <c r="C4250" s="2">
        <v>1</v>
      </c>
      <c r="D4250" s="2">
        <v>1</v>
      </c>
      <c r="E4250" s="2">
        <v>2</v>
      </c>
      <c r="F4250" s="1">
        <v>42990.421527777777</v>
      </c>
      <c r="G4250">
        <v>82.05</v>
      </c>
      <c r="H4250">
        <v>1.93</v>
      </c>
      <c r="I4250">
        <v>1.32</v>
      </c>
      <c r="J4250">
        <v>3.84</v>
      </c>
      <c r="K4250">
        <v>1.96</v>
      </c>
      <c r="L4250">
        <v>0.39</v>
      </c>
      <c r="M4250">
        <v>0.38</v>
      </c>
      <c r="N4250">
        <v>1.6</v>
      </c>
      <c r="O4250">
        <v>1.61</v>
      </c>
      <c r="P4250">
        <v>1.82</v>
      </c>
      <c r="Q4250">
        <v>2.4</v>
      </c>
      <c r="R4250">
        <v>8.66</v>
      </c>
      <c r="S4250">
        <v>11.49</v>
      </c>
      <c r="T4250">
        <v>4.4000000000000004</v>
      </c>
      <c r="U4250">
        <v>1.65</v>
      </c>
      <c r="V4250">
        <v>1.44</v>
      </c>
      <c r="W4250">
        <v>70.81</v>
      </c>
      <c r="X4250">
        <v>5.85</v>
      </c>
      <c r="Y4250">
        <v>7.02</v>
      </c>
      <c r="Z4250">
        <v>10.48</v>
      </c>
      <c r="AA4250">
        <v>17.940000000000001</v>
      </c>
      <c r="AB4250">
        <v>6.54</v>
      </c>
      <c r="AC4250">
        <v>13.2</v>
      </c>
    </row>
    <row r="4251" spans="1:29" x14ac:dyDescent="0.2">
      <c r="A4251" t="s">
        <v>1620</v>
      </c>
      <c r="B4251" s="2" t="s">
        <v>4719</v>
      </c>
      <c r="C4251" s="2">
        <v>1</v>
      </c>
      <c r="D4251" s="2">
        <v>2</v>
      </c>
      <c r="E4251" s="2">
        <v>2</v>
      </c>
      <c r="F4251" s="1">
        <v>42989.560416666667</v>
      </c>
      <c r="G4251">
        <v>82.05</v>
      </c>
      <c r="H4251">
        <v>1.83</v>
      </c>
      <c r="I4251">
        <v>1.26</v>
      </c>
      <c r="J4251">
        <v>3.35</v>
      </c>
      <c r="K4251">
        <v>1.8</v>
      </c>
      <c r="L4251">
        <v>0.32</v>
      </c>
      <c r="M4251">
        <v>0.36</v>
      </c>
      <c r="N4251">
        <v>1.54</v>
      </c>
      <c r="O4251">
        <v>1.56</v>
      </c>
      <c r="P4251">
        <v>1.56</v>
      </c>
      <c r="Q4251">
        <v>2.08</v>
      </c>
      <c r="R4251">
        <v>9.85</v>
      </c>
      <c r="S4251">
        <v>10.65</v>
      </c>
      <c r="T4251">
        <v>4.3499999999999996</v>
      </c>
      <c r="U4251">
        <v>1.54</v>
      </c>
      <c r="V4251">
        <v>1.4</v>
      </c>
      <c r="W4251">
        <v>70.569999999999993</v>
      </c>
      <c r="X4251">
        <v>5.66</v>
      </c>
      <c r="Y4251">
        <v>6.68</v>
      </c>
      <c r="Z4251">
        <v>9.94</v>
      </c>
      <c r="AA4251">
        <v>15.63</v>
      </c>
      <c r="AB4251">
        <v>6.53</v>
      </c>
      <c r="AC4251">
        <v>10.8</v>
      </c>
    </row>
    <row r="4252" spans="1:29" x14ac:dyDescent="0.2">
      <c r="A4252" t="s">
        <v>4215</v>
      </c>
      <c r="B4252" s="2" t="s">
        <v>4871</v>
      </c>
      <c r="C4252" s="2">
        <v>1</v>
      </c>
      <c r="D4252" s="2">
        <v>1</v>
      </c>
      <c r="E4252" s="2">
        <v>5</v>
      </c>
      <c r="F4252" s="1">
        <v>43286.441666666666</v>
      </c>
      <c r="G4252">
        <v>82.05</v>
      </c>
      <c r="H4252">
        <v>2.6</v>
      </c>
      <c r="I4252">
        <v>1.71</v>
      </c>
      <c r="J4252">
        <v>4.82</v>
      </c>
      <c r="K4252">
        <v>2.56</v>
      </c>
      <c r="L4252">
        <v>0.32</v>
      </c>
      <c r="M4252">
        <v>0.17</v>
      </c>
      <c r="N4252">
        <v>2.14</v>
      </c>
      <c r="O4252">
        <v>2.14</v>
      </c>
      <c r="P4252">
        <v>1.76</v>
      </c>
      <c r="Q4252">
        <v>1.62</v>
      </c>
      <c r="R4252">
        <v>6.86</v>
      </c>
      <c r="S4252">
        <v>16.02</v>
      </c>
      <c r="T4252">
        <v>6.14</v>
      </c>
      <c r="U4252">
        <v>1.91</v>
      </c>
      <c r="V4252">
        <v>1.72</v>
      </c>
      <c r="W4252">
        <v>67.400000000000006</v>
      </c>
      <c r="X4252">
        <v>11.55</v>
      </c>
      <c r="Y4252">
        <v>10.48</v>
      </c>
      <c r="Z4252">
        <v>21.93</v>
      </c>
      <c r="AA4252">
        <v>25.18</v>
      </c>
      <c r="AB4252">
        <v>8.92</v>
      </c>
      <c r="AC4252">
        <v>37.950000000000003</v>
      </c>
    </row>
    <row r="4253" spans="1:29" x14ac:dyDescent="0.2">
      <c r="A4253" t="s">
        <v>3949</v>
      </c>
      <c r="B4253" s="2" t="s">
        <v>5084</v>
      </c>
      <c r="C4253" s="2">
        <v>2</v>
      </c>
      <c r="D4253" s="2">
        <v>1</v>
      </c>
      <c r="E4253" s="2">
        <v>5</v>
      </c>
      <c r="F4253" s="1">
        <v>43283.463888888888</v>
      </c>
      <c r="G4253">
        <v>82.04</v>
      </c>
      <c r="H4253">
        <v>2.52</v>
      </c>
      <c r="I4253">
        <v>1.34</v>
      </c>
      <c r="J4253">
        <v>3.1</v>
      </c>
      <c r="K4253">
        <v>2.66</v>
      </c>
      <c r="L4253">
        <v>0.17</v>
      </c>
      <c r="M4253">
        <v>0.28000000000000003</v>
      </c>
      <c r="N4253">
        <v>1.79</v>
      </c>
      <c r="O4253">
        <v>1.8</v>
      </c>
      <c r="P4253">
        <v>1.45</v>
      </c>
      <c r="Q4253">
        <v>1.67</v>
      </c>
      <c r="R4253">
        <v>8.48</v>
      </c>
      <c r="S4253">
        <v>12.45</v>
      </c>
      <c r="T4253">
        <v>5.0199999999999996</v>
      </c>
      <c r="U4253">
        <v>2.41</v>
      </c>
      <c r="V4253">
        <v>1.59</v>
      </c>
      <c r="W4253">
        <v>69.83</v>
      </c>
      <c r="X4253">
        <v>7.54</v>
      </c>
      <c r="Y4253">
        <v>10.57</v>
      </c>
      <c r="Z4253">
        <v>12.67</v>
      </c>
      <c r="AA4253">
        <v>30.24</v>
      </c>
      <c r="AB4253">
        <v>13.69</v>
      </c>
      <c r="AC4253">
        <v>23.91</v>
      </c>
    </row>
    <row r="4254" spans="1:29" x14ac:dyDescent="0.2">
      <c r="A4254" t="s">
        <v>4564</v>
      </c>
      <c r="B4254" s="2" t="s">
        <v>4719</v>
      </c>
      <c r="C4254" s="2">
        <v>1</v>
      </c>
      <c r="D4254" s="2">
        <v>2</v>
      </c>
      <c r="E4254" s="2">
        <v>5</v>
      </c>
      <c r="F4254" s="1">
        <v>43304.615277777775</v>
      </c>
      <c r="G4254">
        <v>82.04</v>
      </c>
      <c r="H4254">
        <v>2.33</v>
      </c>
      <c r="I4254">
        <v>1.41</v>
      </c>
      <c r="J4254">
        <v>4.3899999999999997</v>
      </c>
      <c r="K4254">
        <v>2.2200000000000002</v>
      </c>
      <c r="L4254">
        <v>0.22</v>
      </c>
      <c r="M4254">
        <v>0.18</v>
      </c>
      <c r="N4254">
        <v>1.77</v>
      </c>
      <c r="O4254">
        <v>1.78</v>
      </c>
      <c r="P4254">
        <v>1.25</v>
      </c>
      <c r="Q4254">
        <v>1.45</v>
      </c>
      <c r="R4254">
        <v>9.34</v>
      </c>
      <c r="S4254">
        <v>12.62</v>
      </c>
      <c r="T4254">
        <v>5.53</v>
      </c>
      <c r="U4254">
        <v>1.79</v>
      </c>
      <c r="V4254">
        <v>1.52</v>
      </c>
      <c r="W4254">
        <v>67.56</v>
      </c>
      <c r="X4254">
        <v>8.02</v>
      </c>
      <c r="Y4254">
        <v>9.5500000000000007</v>
      </c>
      <c r="Z4254">
        <v>12.37</v>
      </c>
      <c r="AA4254">
        <v>21.66</v>
      </c>
      <c r="AB4254">
        <v>8.16</v>
      </c>
      <c r="AC4254">
        <v>22.71</v>
      </c>
    </row>
    <row r="4255" spans="1:29" x14ac:dyDescent="0.2">
      <c r="A4255" t="s">
        <v>4161</v>
      </c>
      <c r="B4255" s="2" t="s">
        <v>5164</v>
      </c>
      <c r="C4255" s="2">
        <v>2</v>
      </c>
      <c r="D4255" s="2">
        <v>1</v>
      </c>
      <c r="E4255" s="2">
        <v>5</v>
      </c>
      <c r="F4255" s="1">
        <v>43284.463888888888</v>
      </c>
      <c r="G4255">
        <v>82.04</v>
      </c>
      <c r="H4255">
        <v>2.89</v>
      </c>
      <c r="I4255">
        <v>1.6</v>
      </c>
      <c r="J4255">
        <v>4.8499999999999996</v>
      </c>
      <c r="K4255">
        <v>2.78</v>
      </c>
      <c r="L4255">
        <v>0.21</v>
      </c>
      <c r="M4255">
        <v>0.25</v>
      </c>
      <c r="N4255">
        <v>2.09</v>
      </c>
      <c r="O4255">
        <v>2.09</v>
      </c>
      <c r="P4255">
        <v>1.54</v>
      </c>
      <c r="Q4255">
        <v>1.5</v>
      </c>
      <c r="R4255">
        <v>7.98</v>
      </c>
      <c r="S4255">
        <v>15.42</v>
      </c>
      <c r="T4255">
        <v>6.29</v>
      </c>
      <c r="U4255">
        <v>2.58</v>
      </c>
      <c r="V4255">
        <v>1.78</v>
      </c>
      <c r="W4255">
        <v>66.680000000000007</v>
      </c>
      <c r="X4255">
        <v>10.5</v>
      </c>
      <c r="Y4255">
        <v>12.95</v>
      </c>
      <c r="Z4255">
        <v>24.28</v>
      </c>
      <c r="AA4255">
        <v>32.049999999999997</v>
      </c>
      <c r="AB4255">
        <v>9.3800000000000008</v>
      </c>
      <c r="AC4255">
        <v>35.54</v>
      </c>
    </row>
    <row r="4256" spans="1:29" x14ac:dyDescent="0.2">
      <c r="A4256" t="s">
        <v>4276</v>
      </c>
      <c r="B4256" s="2" t="s">
        <v>5099</v>
      </c>
      <c r="C4256" s="2">
        <v>2</v>
      </c>
      <c r="D4256" s="2">
        <v>2</v>
      </c>
      <c r="E4256" s="2">
        <v>5</v>
      </c>
      <c r="F4256" s="1">
        <v>43286.561805555553</v>
      </c>
      <c r="G4256">
        <v>82.04</v>
      </c>
      <c r="H4256">
        <v>1.97</v>
      </c>
      <c r="I4256">
        <v>1.1100000000000001</v>
      </c>
      <c r="J4256">
        <v>3.12</v>
      </c>
      <c r="K4256">
        <v>1.98</v>
      </c>
      <c r="L4256">
        <v>0.2</v>
      </c>
      <c r="M4256">
        <v>7.0000000000000007E-2</v>
      </c>
      <c r="N4256">
        <v>1.6</v>
      </c>
      <c r="O4256">
        <v>1.62</v>
      </c>
      <c r="P4256">
        <v>1.1399999999999999</v>
      </c>
      <c r="Q4256">
        <v>1.19</v>
      </c>
      <c r="R4256">
        <v>9.93</v>
      </c>
      <c r="S4256">
        <v>11.09</v>
      </c>
      <c r="T4256">
        <v>5.08</v>
      </c>
      <c r="U4256">
        <v>1.81</v>
      </c>
      <c r="V4256">
        <v>1.45</v>
      </c>
      <c r="W4256">
        <v>68.38</v>
      </c>
      <c r="X4256">
        <v>8.17</v>
      </c>
      <c r="Y4256">
        <v>10.06</v>
      </c>
      <c r="Z4256">
        <v>9.42</v>
      </c>
      <c r="AA4256">
        <v>28.56</v>
      </c>
      <c r="AB4256">
        <v>9.98</v>
      </c>
      <c r="AC4256">
        <v>21.03</v>
      </c>
    </row>
    <row r="4257" spans="1:29" x14ac:dyDescent="0.2">
      <c r="A4257" t="s">
        <v>1761</v>
      </c>
      <c r="B4257" s="2" t="s">
        <v>5044</v>
      </c>
      <c r="C4257" s="2">
        <v>2</v>
      </c>
      <c r="D4257" s="2">
        <v>1</v>
      </c>
      <c r="E4257" s="2">
        <v>2</v>
      </c>
      <c r="F4257" s="1">
        <v>42990.474305555559</v>
      </c>
      <c r="G4257">
        <v>82.04</v>
      </c>
      <c r="H4257">
        <v>1.95</v>
      </c>
      <c r="I4257">
        <v>1.4</v>
      </c>
      <c r="J4257">
        <v>3.11</v>
      </c>
      <c r="K4257">
        <v>2.0499999999999998</v>
      </c>
      <c r="L4257">
        <v>0.36</v>
      </c>
      <c r="M4257">
        <v>0.39</v>
      </c>
      <c r="N4257">
        <v>1.83</v>
      </c>
      <c r="O4257">
        <v>1.82</v>
      </c>
      <c r="P4257">
        <v>1.64</v>
      </c>
      <c r="Q4257">
        <v>2.06</v>
      </c>
      <c r="R4257">
        <v>8.75</v>
      </c>
      <c r="S4257">
        <v>13</v>
      </c>
      <c r="T4257">
        <v>3.66</v>
      </c>
      <c r="U4257">
        <v>1.81</v>
      </c>
      <c r="V4257">
        <v>1.53</v>
      </c>
      <c r="W4257">
        <v>70.8</v>
      </c>
      <c r="X4257">
        <v>6.01</v>
      </c>
      <c r="Y4257">
        <v>7.1</v>
      </c>
      <c r="Z4257">
        <v>12.16</v>
      </c>
      <c r="AA4257">
        <v>22.69</v>
      </c>
      <c r="AB4257">
        <v>8.61</v>
      </c>
      <c r="AC4257">
        <v>10.84</v>
      </c>
    </row>
    <row r="4258" spans="1:29" x14ac:dyDescent="0.2">
      <c r="A4258" t="s">
        <v>4658</v>
      </c>
      <c r="B4258" s="2" t="s">
        <v>4856</v>
      </c>
      <c r="C4258" s="2">
        <v>1</v>
      </c>
      <c r="D4258" s="2">
        <v>2</v>
      </c>
      <c r="E4258" s="2">
        <v>5</v>
      </c>
      <c r="F4258" s="1">
        <v>43306.651388888888</v>
      </c>
      <c r="G4258">
        <v>82.03</v>
      </c>
      <c r="H4258">
        <v>2.15</v>
      </c>
      <c r="I4258">
        <v>1.31</v>
      </c>
      <c r="J4258">
        <v>3.61</v>
      </c>
      <c r="K4258">
        <v>2.35</v>
      </c>
      <c r="L4258">
        <v>0.13</v>
      </c>
      <c r="M4258">
        <v>0.05</v>
      </c>
      <c r="N4258">
        <v>1.71</v>
      </c>
      <c r="O4258">
        <v>1.74</v>
      </c>
      <c r="P4258">
        <v>0.91</v>
      </c>
      <c r="Q4258">
        <v>0.9</v>
      </c>
      <c r="R4258">
        <v>10.76</v>
      </c>
      <c r="S4258">
        <v>11.23</v>
      </c>
      <c r="T4258">
        <v>5.07</v>
      </c>
      <c r="U4258">
        <v>1.76</v>
      </c>
      <c r="V4258">
        <v>1.45</v>
      </c>
      <c r="W4258">
        <v>66.98</v>
      </c>
      <c r="X4258">
        <v>7.24</v>
      </c>
      <c r="Y4258">
        <v>9.52</v>
      </c>
      <c r="Z4258">
        <v>10.82</v>
      </c>
      <c r="AA4258">
        <v>23.88</v>
      </c>
      <c r="AB4258">
        <v>9.33</v>
      </c>
      <c r="AC4258">
        <v>26.48</v>
      </c>
    </row>
    <row r="4259" spans="1:29" x14ac:dyDescent="0.2">
      <c r="A4259" t="s">
        <v>3792</v>
      </c>
      <c r="B4259" s="2" t="s">
        <v>4889</v>
      </c>
      <c r="C4259" s="2">
        <v>1</v>
      </c>
      <c r="D4259" s="2">
        <v>1</v>
      </c>
      <c r="E4259" s="2">
        <v>5</v>
      </c>
      <c r="F4259" s="1">
        <v>43280.40625</v>
      </c>
      <c r="G4259">
        <v>82.03</v>
      </c>
      <c r="H4259">
        <v>2.25</v>
      </c>
      <c r="I4259">
        <v>1.33</v>
      </c>
      <c r="J4259">
        <v>4.58</v>
      </c>
      <c r="K4259">
        <v>2.16</v>
      </c>
      <c r="L4259">
        <v>0.28000000000000003</v>
      </c>
      <c r="M4259">
        <v>0.3</v>
      </c>
      <c r="N4259">
        <v>1.59</v>
      </c>
      <c r="O4259">
        <v>1.64</v>
      </c>
      <c r="P4259">
        <v>1.51</v>
      </c>
      <c r="Q4259">
        <v>1.54</v>
      </c>
      <c r="R4259">
        <v>9.4</v>
      </c>
      <c r="S4259">
        <v>11.19</v>
      </c>
      <c r="T4259">
        <v>5.57</v>
      </c>
      <c r="U4259">
        <v>1.8</v>
      </c>
      <c r="V4259">
        <v>1.48</v>
      </c>
      <c r="W4259">
        <v>69.209999999999994</v>
      </c>
      <c r="X4259">
        <v>6.9</v>
      </c>
      <c r="Y4259">
        <v>8.89</v>
      </c>
      <c r="Z4259">
        <v>10.33</v>
      </c>
      <c r="AA4259">
        <v>20.47</v>
      </c>
      <c r="AB4259">
        <v>7.81</v>
      </c>
      <c r="AC4259">
        <v>15.79</v>
      </c>
    </row>
    <row r="4260" spans="1:29" x14ac:dyDescent="0.2">
      <c r="A4260" t="s">
        <v>4260</v>
      </c>
      <c r="B4260" s="2" t="s">
        <v>5182</v>
      </c>
      <c r="C4260" s="2">
        <v>2</v>
      </c>
      <c r="D4260" s="2">
        <v>2</v>
      </c>
      <c r="E4260" s="2">
        <v>5</v>
      </c>
      <c r="F4260" s="1">
        <v>43286.539583333331</v>
      </c>
      <c r="G4260">
        <v>82.03</v>
      </c>
      <c r="H4260">
        <v>2.02</v>
      </c>
      <c r="I4260">
        <v>1.32</v>
      </c>
      <c r="J4260">
        <v>3.61</v>
      </c>
      <c r="K4260">
        <v>1.98</v>
      </c>
      <c r="L4260">
        <v>0.18</v>
      </c>
      <c r="M4260">
        <v>0.18</v>
      </c>
      <c r="N4260">
        <v>1.77</v>
      </c>
      <c r="O4260">
        <v>1.79</v>
      </c>
      <c r="P4260">
        <v>1.22</v>
      </c>
      <c r="Q4260">
        <v>1.54</v>
      </c>
      <c r="R4260">
        <v>9.94</v>
      </c>
      <c r="S4260">
        <v>12.19</v>
      </c>
      <c r="T4260">
        <v>5.47</v>
      </c>
      <c r="U4260">
        <v>1.56</v>
      </c>
      <c r="V4260">
        <v>1.48</v>
      </c>
      <c r="W4260">
        <v>69.069999999999993</v>
      </c>
      <c r="X4260">
        <v>6.72</v>
      </c>
      <c r="Y4260">
        <v>7.95</v>
      </c>
      <c r="Z4260">
        <v>9.99</v>
      </c>
      <c r="AA4260">
        <v>20.94</v>
      </c>
      <c r="AB4260">
        <v>10.15</v>
      </c>
      <c r="AC4260">
        <v>18.75</v>
      </c>
    </row>
    <row r="4261" spans="1:29" x14ac:dyDescent="0.2">
      <c r="A4261" t="s">
        <v>1802</v>
      </c>
      <c r="B4261" s="2" t="s">
        <v>5120</v>
      </c>
      <c r="C4261" s="2">
        <v>2</v>
      </c>
      <c r="D4261" s="2">
        <v>1</v>
      </c>
      <c r="E4261" s="2">
        <v>2</v>
      </c>
      <c r="F4261" s="1">
        <v>42990.564583333333</v>
      </c>
      <c r="G4261">
        <v>82.03</v>
      </c>
      <c r="H4261">
        <v>2.65</v>
      </c>
      <c r="I4261">
        <v>1.95</v>
      </c>
      <c r="J4261">
        <v>3.87</v>
      </c>
      <c r="K4261">
        <v>2.5</v>
      </c>
      <c r="L4261">
        <v>0.27</v>
      </c>
      <c r="M4261">
        <v>0.22</v>
      </c>
      <c r="N4261">
        <v>2.54</v>
      </c>
      <c r="O4261">
        <v>2.48</v>
      </c>
      <c r="P4261">
        <v>1.4</v>
      </c>
      <c r="Q4261">
        <v>1.1000000000000001</v>
      </c>
      <c r="R4261">
        <v>8.0399999999999991</v>
      </c>
      <c r="S4261">
        <v>17.98</v>
      </c>
      <c r="T4261">
        <v>4.41</v>
      </c>
      <c r="U4261">
        <v>1.96</v>
      </c>
      <c r="V4261">
        <v>1.89</v>
      </c>
      <c r="W4261">
        <v>68.64</v>
      </c>
      <c r="X4261">
        <v>8.48</v>
      </c>
      <c r="Y4261">
        <v>7.71</v>
      </c>
      <c r="Z4261">
        <v>18.05</v>
      </c>
      <c r="AA4261">
        <v>23.51</v>
      </c>
      <c r="AB4261">
        <v>9.93</v>
      </c>
      <c r="AC4261">
        <v>30.79</v>
      </c>
    </row>
    <row r="4262" spans="1:29" x14ac:dyDescent="0.2">
      <c r="A4262" t="s">
        <v>4165</v>
      </c>
      <c r="B4262" s="2" t="s">
        <v>5077</v>
      </c>
      <c r="C4262" s="2">
        <v>2</v>
      </c>
      <c r="D4262" s="2">
        <v>1</v>
      </c>
      <c r="E4262" s="2">
        <v>5</v>
      </c>
      <c r="F4262" s="1">
        <v>43284.46875</v>
      </c>
      <c r="G4262">
        <v>82.03</v>
      </c>
      <c r="H4262">
        <v>2.41</v>
      </c>
      <c r="I4262">
        <v>1.51</v>
      </c>
      <c r="J4262">
        <v>3.7</v>
      </c>
      <c r="K4262">
        <v>2.38</v>
      </c>
      <c r="L4262">
        <v>0.28999999999999998</v>
      </c>
      <c r="M4262">
        <v>0.23</v>
      </c>
      <c r="N4262">
        <v>1.98</v>
      </c>
      <c r="O4262">
        <v>2</v>
      </c>
      <c r="P4262">
        <v>1.62</v>
      </c>
      <c r="Q4262">
        <v>1.62</v>
      </c>
      <c r="R4262">
        <v>7.27</v>
      </c>
      <c r="S4262">
        <v>14.29</v>
      </c>
      <c r="T4262">
        <v>5.03</v>
      </c>
      <c r="U4262">
        <v>1.93</v>
      </c>
      <c r="V4262">
        <v>1.63</v>
      </c>
      <c r="W4262">
        <v>69.73</v>
      </c>
      <c r="X4262">
        <v>6.23</v>
      </c>
      <c r="Y4262">
        <v>8.09</v>
      </c>
      <c r="Z4262">
        <v>11.16</v>
      </c>
      <c r="AA4262">
        <v>26.53</v>
      </c>
      <c r="AB4262">
        <v>12.51</v>
      </c>
      <c r="AC4262">
        <v>22.92</v>
      </c>
    </row>
    <row r="4263" spans="1:29" x14ac:dyDescent="0.2">
      <c r="A4263" t="s">
        <v>1807</v>
      </c>
      <c r="B4263" s="2" t="s">
        <v>4778</v>
      </c>
      <c r="C4263" s="2">
        <v>1</v>
      </c>
      <c r="D4263" s="2">
        <v>1</v>
      </c>
      <c r="E4263" s="2">
        <v>2</v>
      </c>
      <c r="F4263" s="1">
        <v>42990.571527777778</v>
      </c>
      <c r="G4263">
        <v>82.02</v>
      </c>
      <c r="H4263">
        <v>1.94</v>
      </c>
      <c r="I4263">
        <v>1.42</v>
      </c>
      <c r="J4263">
        <v>3.59</v>
      </c>
      <c r="K4263">
        <v>1.9</v>
      </c>
      <c r="L4263">
        <v>0.32</v>
      </c>
      <c r="M4263">
        <v>0.22</v>
      </c>
      <c r="N4263">
        <v>1.85</v>
      </c>
      <c r="O4263">
        <v>1.83</v>
      </c>
      <c r="P4263">
        <v>1.4</v>
      </c>
      <c r="Q4263">
        <v>1.49</v>
      </c>
      <c r="R4263">
        <v>9.0399999999999991</v>
      </c>
      <c r="S4263">
        <v>12.73</v>
      </c>
      <c r="T4263">
        <v>4.5199999999999996</v>
      </c>
      <c r="U4263">
        <v>1.4</v>
      </c>
      <c r="V4263">
        <v>1.52</v>
      </c>
      <c r="W4263">
        <v>70.599999999999994</v>
      </c>
      <c r="X4263">
        <v>6.1</v>
      </c>
      <c r="Y4263">
        <v>6.92</v>
      </c>
      <c r="Z4263">
        <v>10</v>
      </c>
      <c r="AA4263">
        <v>19.36</v>
      </c>
      <c r="AB4263">
        <v>9.08</v>
      </c>
      <c r="AC4263">
        <v>11.42</v>
      </c>
    </row>
    <row r="4264" spans="1:29" x14ac:dyDescent="0.2">
      <c r="A4264" t="s">
        <v>822</v>
      </c>
      <c r="B4264" s="2" t="s">
        <v>4886</v>
      </c>
      <c r="C4264" s="2">
        <v>1</v>
      </c>
      <c r="D4264" s="2">
        <v>2</v>
      </c>
      <c r="E4264" s="2">
        <v>1</v>
      </c>
      <c r="F4264" s="1">
        <v>42950.46875</v>
      </c>
      <c r="G4264">
        <v>82.02</v>
      </c>
      <c r="H4264">
        <v>2.09</v>
      </c>
      <c r="I4264">
        <v>1.54</v>
      </c>
      <c r="J4264">
        <v>3.27</v>
      </c>
      <c r="K4264">
        <v>2.11</v>
      </c>
      <c r="L4264">
        <v>0.48</v>
      </c>
      <c r="M4264">
        <v>0.47</v>
      </c>
      <c r="N4264">
        <v>2.0499999999999998</v>
      </c>
      <c r="O4264">
        <v>2.0299999999999998</v>
      </c>
      <c r="P4264">
        <v>2.2999999999999998</v>
      </c>
      <c r="Q4264">
        <v>2.2999999999999998</v>
      </c>
      <c r="R4264">
        <v>6.34</v>
      </c>
      <c r="S4264">
        <v>15.43</v>
      </c>
      <c r="T4264">
        <v>5.13</v>
      </c>
      <c r="U4264">
        <v>1.88</v>
      </c>
      <c r="V4264">
        <v>1.72</v>
      </c>
      <c r="W4264">
        <v>70.92</v>
      </c>
      <c r="X4264">
        <v>8.9700000000000006</v>
      </c>
      <c r="Y4264">
        <v>7.97</v>
      </c>
      <c r="Z4264">
        <v>16.899999999999999</v>
      </c>
      <c r="AA4264">
        <v>25.51</v>
      </c>
      <c r="AB4264">
        <v>7.97</v>
      </c>
      <c r="AC4264">
        <v>34.74</v>
      </c>
    </row>
    <row r="4265" spans="1:29" x14ac:dyDescent="0.2">
      <c r="A4265" t="s">
        <v>4155</v>
      </c>
      <c r="B4265" s="2" t="s">
        <v>4951</v>
      </c>
      <c r="C4265" s="2">
        <v>2</v>
      </c>
      <c r="D4265" s="2">
        <v>1</v>
      </c>
      <c r="E4265" s="2">
        <v>5</v>
      </c>
      <c r="F4265" s="1">
        <v>43284.455555555556</v>
      </c>
      <c r="G4265">
        <v>82.02</v>
      </c>
      <c r="H4265">
        <v>2.16</v>
      </c>
      <c r="I4265">
        <v>1.32</v>
      </c>
      <c r="J4265">
        <v>3.89</v>
      </c>
      <c r="K4265">
        <v>2.15</v>
      </c>
      <c r="L4265">
        <v>0.32</v>
      </c>
      <c r="M4265">
        <v>0.33</v>
      </c>
      <c r="N4265">
        <v>1.6</v>
      </c>
      <c r="O4265">
        <v>1.61</v>
      </c>
      <c r="P4265">
        <v>1.59</v>
      </c>
      <c r="Q4265">
        <v>1.92</v>
      </c>
      <c r="R4265">
        <v>8.89</v>
      </c>
      <c r="S4265">
        <v>11.51</v>
      </c>
      <c r="T4265">
        <v>5</v>
      </c>
      <c r="U4265">
        <v>1.87</v>
      </c>
      <c r="V4265">
        <v>1.43</v>
      </c>
      <c r="W4265">
        <v>70.2</v>
      </c>
      <c r="X4265">
        <v>6.03</v>
      </c>
      <c r="Y4265">
        <v>8.2100000000000009</v>
      </c>
      <c r="Z4265">
        <v>9.1199999999999992</v>
      </c>
      <c r="AA4265">
        <v>22.01</v>
      </c>
      <c r="AB4265">
        <v>9.84</v>
      </c>
      <c r="AC4265">
        <v>16.66</v>
      </c>
    </row>
    <row r="4266" spans="1:29" x14ac:dyDescent="0.2">
      <c r="A4266" t="s">
        <v>912</v>
      </c>
      <c r="B4266" s="2" t="s">
        <v>4979</v>
      </c>
      <c r="C4266" s="2">
        <v>2</v>
      </c>
      <c r="D4266" s="2">
        <v>1</v>
      </c>
      <c r="E4266" s="2">
        <v>2</v>
      </c>
      <c r="F4266" s="1">
        <v>42950.693749999999</v>
      </c>
      <c r="G4266">
        <v>82.02</v>
      </c>
      <c r="H4266">
        <v>1.88</v>
      </c>
      <c r="I4266">
        <v>1.21</v>
      </c>
      <c r="J4266">
        <v>2.78</v>
      </c>
      <c r="K4266">
        <v>1.95</v>
      </c>
      <c r="L4266">
        <v>0.41</v>
      </c>
      <c r="M4266">
        <v>0.49</v>
      </c>
      <c r="N4266">
        <v>1.55</v>
      </c>
      <c r="O4266">
        <v>1.54</v>
      </c>
      <c r="P4266">
        <v>1.96</v>
      </c>
      <c r="Q4266">
        <v>2.31</v>
      </c>
      <c r="R4266">
        <v>8.5500000000000007</v>
      </c>
      <c r="S4266">
        <v>11.04</v>
      </c>
      <c r="T4266">
        <v>4.2699999999999996</v>
      </c>
      <c r="U4266">
        <v>1.75</v>
      </c>
      <c r="V4266">
        <v>1.49</v>
      </c>
      <c r="W4266">
        <v>72.069999999999993</v>
      </c>
      <c r="X4266">
        <v>6.82</v>
      </c>
      <c r="Y4266">
        <v>8.42</v>
      </c>
      <c r="Z4266">
        <v>12.06</v>
      </c>
      <c r="AA4266">
        <v>21.36</v>
      </c>
      <c r="AB4266">
        <v>6.72</v>
      </c>
      <c r="AC4266">
        <v>12.61</v>
      </c>
    </row>
    <row r="4267" spans="1:29" x14ac:dyDescent="0.2">
      <c r="A4267" t="s">
        <v>4117</v>
      </c>
      <c r="B4267" s="2" t="s">
        <v>4979</v>
      </c>
      <c r="C4267" s="2">
        <v>2</v>
      </c>
      <c r="D4267" s="2">
        <v>2</v>
      </c>
      <c r="E4267" s="2">
        <v>5</v>
      </c>
      <c r="F4267" s="1">
        <v>43284.394444444442</v>
      </c>
      <c r="G4267">
        <v>82.02</v>
      </c>
      <c r="H4267">
        <v>2.17</v>
      </c>
      <c r="I4267">
        <v>1.28</v>
      </c>
      <c r="J4267">
        <v>3.34</v>
      </c>
      <c r="K4267">
        <v>2.2000000000000002</v>
      </c>
      <c r="L4267">
        <v>0.22</v>
      </c>
      <c r="M4267">
        <v>0.23</v>
      </c>
      <c r="N4267">
        <v>1.59</v>
      </c>
      <c r="O4267">
        <v>1.61</v>
      </c>
      <c r="P4267">
        <v>1.27</v>
      </c>
      <c r="Q4267">
        <v>1.23</v>
      </c>
      <c r="R4267">
        <v>9.86</v>
      </c>
      <c r="S4267">
        <v>10.87</v>
      </c>
      <c r="T4267">
        <v>4.6399999999999997</v>
      </c>
      <c r="U4267">
        <v>1.88</v>
      </c>
      <c r="V4267">
        <v>1.45</v>
      </c>
      <c r="W4267">
        <v>69.58</v>
      </c>
      <c r="X4267">
        <v>6.5</v>
      </c>
      <c r="Y4267">
        <v>8.92</v>
      </c>
      <c r="Z4267">
        <v>10.06</v>
      </c>
      <c r="AA4267">
        <v>21.24</v>
      </c>
      <c r="AB4267">
        <v>9.5500000000000007</v>
      </c>
      <c r="AC4267">
        <v>14.86</v>
      </c>
    </row>
    <row r="4268" spans="1:29" x14ac:dyDescent="0.2">
      <c r="A4268" t="s">
        <v>898</v>
      </c>
      <c r="B4268" s="2" t="s">
        <v>5152</v>
      </c>
      <c r="C4268" s="2">
        <v>2</v>
      </c>
      <c r="D4268" s="2">
        <v>1</v>
      </c>
      <c r="E4268" s="2">
        <v>2</v>
      </c>
      <c r="F4268" s="1">
        <v>42950.669444444444</v>
      </c>
      <c r="G4268">
        <v>82.02</v>
      </c>
      <c r="H4268">
        <v>1.8</v>
      </c>
      <c r="I4268">
        <v>1.5</v>
      </c>
      <c r="J4268">
        <v>3.49</v>
      </c>
      <c r="K4268">
        <v>1.87</v>
      </c>
      <c r="L4268">
        <v>0.45</v>
      </c>
      <c r="M4268">
        <v>0.42</v>
      </c>
      <c r="N4268">
        <v>1.86</v>
      </c>
      <c r="O4268">
        <v>1.84</v>
      </c>
      <c r="P4268">
        <v>1.85</v>
      </c>
      <c r="Q4268">
        <v>2.0499999999999998</v>
      </c>
      <c r="R4268">
        <v>8.2200000000000006</v>
      </c>
      <c r="S4268">
        <v>13.36</v>
      </c>
      <c r="T4268">
        <v>4.0599999999999996</v>
      </c>
      <c r="U4268">
        <v>1.42</v>
      </c>
      <c r="V4268">
        <v>1.52</v>
      </c>
      <c r="W4268">
        <v>70.72</v>
      </c>
      <c r="X4268">
        <v>6.14</v>
      </c>
      <c r="Y4268">
        <v>6.22</v>
      </c>
      <c r="Z4268">
        <v>13</v>
      </c>
      <c r="AA4268">
        <v>15.6</v>
      </c>
      <c r="AB4268">
        <v>6.09</v>
      </c>
      <c r="AC4268">
        <v>15.65</v>
      </c>
    </row>
    <row r="4269" spans="1:29" x14ac:dyDescent="0.2">
      <c r="A4269" t="s">
        <v>297</v>
      </c>
      <c r="B4269" s="2" t="s">
        <v>4801</v>
      </c>
      <c r="C4269" s="2">
        <v>1</v>
      </c>
      <c r="D4269" s="2">
        <v>2</v>
      </c>
      <c r="E4269" s="2">
        <v>1</v>
      </c>
      <c r="F4269" s="1">
        <v>42914.523611111108</v>
      </c>
      <c r="G4269">
        <v>82.02</v>
      </c>
      <c r="H4269">
        <v>1.64</v>
      </c>
      <c r="I4269">
        <v>1.2</v>
      </c>
      <c r="J4269">
        <v>2.46</v>
      </c>
      <c r="K4269">
        <v>1.97</v>
      </c>
      <c r="L4269">
        <v>0.54</v>
      </c>
      <c r="M4269">
        <v>0.73</v>
      </c>
      <c r="N4269">
        <v>1.7</v>
      </c>
      <c r="O4269">
        <v>1.7</v>
      </c>
      <c r="P4269">
        <v>2.36</v>
      </c>
      <c r="Q4269">
        <v>3.31</v>
      </c>
      <c r="R4269">
        <v>7.05</v>
      </c>
      <c r="S4269">
        <v>13.47</v>
      </c>
      <c r="T4269">
        <v>4.34</v>
      </c>
      <c r="U4269">
        <v>1.67</v>
      </c>
      <c r="V4269">
        <v>1.48</v>
      </c>
      <c r="W4269">
        <v>71.39</v>
      </c>
      <c r="X4269">
        <v>7.48</v>
      </c>
      <c r="Y4269">
        <v>11.28</v>
      </c>
      <c r="Z4269">
        <v>13.84</v>
      </c>
      <c r="AA4269">
        <v>33.5</v>
      </c>
      <c r="AB4269">
        <v>10.54</v>
      </c>
      <c r="AC4269">
        <v>22.62</v>
      </c>
    </row>
    <row r="4270" spans="1:29" x14ac:dyDescent="0.2">
      <c r="A4270" t="s">
        <v>4391</v>
      </c>
      <c r="B4270" s="2" t="s">
        <v>4801</v>
      </c>
      <c r="C4270" s="2">
        <v>1</v>
      </c>
      <c r="D4270" s="2">
        <v>2</v>
      </c>
      <c r="E4270" s="2">
        <v>5</v>
      </c>
      <c r="F4270" s="1">
        <v>43291.568055555559</v>
      </c>
      <c r="G4270">
        <v>82.02</v>
      </c>
      <c r="H4270">
        <v>2.19</v>
      </c>
      <c r="I4270">
        <v>1.29</v>
      </c>
      <c r="J4270">
        <v>3.64</v>
      </c>
      <c r="K4270">
        <v>2.2999999999999998</v>
      </c>
      <c r="L4270">
        <v>0.32</v>
      </c>
      <c r="M4270">
        <v>0.33</v>
      </c>
      <c r="N4270">
        <v>1.49</v>
      </c>
      <c r="O4270">
        <v>1.54</v>
      </c>
      <c r="P4270">
        <v>1.73</v>
      </c>
      <c r="Q4270">
        <v>2.11</v>
      </c>
      <c r="R4270">
        <v>9.0500000000000007</v>
      </c>
      <c r="S4270">
        <v>10.59</v>
      </c>
      <c r="T4270">
        <v>4.67</v>
      </c>
      <c r="U4270">
        <v>1.95</v>
      </c>
      <c r="V4270">
        <v>1.42</v>
      </c>
      <c r="W4270">
        <v>70.510000000000005</v>
      </c>
      <c r="X4270">
        <v>6.16</v>
      </c>
      <c r="Y4270">
        <v>8.98</v>
      </c>
      <c r="Z4270">
        <v>10.87</v>
      </c>
      <c r="AA4270">
        <v>20.48</v>
      </c>
      <c r="AB4270">
        <v>8.57</v>
      </c>
      <c r="AC4270">
        <v>14.01</v>
      </c>
    </row>
    <row r="4271" spans="1:29" x14ac:dyDescent="0.2">
      <c r="A4271" t="s">
        <v>735</v>
      </c>
      <c r="B4271" s="2" t="s">
        <v>4718</v>
      </c>
      <c r="C4271" s="2">
        <v>1</v>
      </c>
      <c r="D4271" s="2">
        <v>2</v>
      </c>
      <c r="E4271" s="2">
        <v>1</v>
      </c>
      <c r="F4271" s="1">
        <v>42948.406944444447</v>
      </c>
      <c r="G4271">
        <v>82.02</v>
      </c>
      <c r="H4271">
        <v>2.04</v>
      </c>
      <c r="I4271">
        <v>1.34</v>
      </c>
      <c r="J4271">
        <v>3.46</v>
      </c>
      <c r="K4271">
        <v>2.02</v>
      </c>
      <c r="L4271">
        <v>0.48</v>
      </c>
      <c r="M4271">
        <v>0.59</v>
      </c>
      <c r="N4271">
        <v>1.76</v>
      </c>
      <c r="O4271">
        <v>1.75</v>
      </c>
      <c r="P4271">
        <v>2.4700000000000002</v>
      </c>
      <c r="Q4271">
        <v>2.85</v>
      </c>
      <c r="R4271">
        <v>6.61</v>
      </c>
      <c r="S4271">
        <v>13.29</v>
      </c>
      <c r="T4271">
        <v>4.99</v>
      </c>
      <c r="U4271">
        <v>1.83</v>
      </c>
      <c r="V4271">
        <v>1.62</v>
      </c>
      <c r="W4271">
        <v>71.400000000000006</v>
      </c>
      <c r="X4271">
        <v>8.5399999999999991</v>
      </c>
      <c r="Y4271">
        <v>9.39</v>
      </c>
      <c r="Z4271">
        <v>15.39</v>
      </c>
      <c r="AA4271">
        <v>29.78</v>
      </c>
      <c r="AB4271">
        <v>8.58</v>
      </c>
      <c r="AC4271">
        <v>28.45</v>
      </c>
    </row>
    <row r="4272" spans="1:29" x14ac:dyDescent="0.2">
      <c r="A4272" t="s">
        <v>4279</v>
      </c>
      <c r="B4272" s="2" t="s">
        <v>5042</v>
      </c>
      <c r="C4272" s="2">
        <v>2</v>
      </c>
      <c r="D4272" s="2">
        <v>2</v>
      </c>
      <c r="E4272" s="2">
        <v>5</v>
      </c>
      <c r="F4272" s="1">
        <v>43286.566666666666</v>
      </c>
      <c r="G4272">
        <v>82.02</v>
      </c>
      <c r="H4272">
        <v>2.3199999999999998</v>
      </c>
      <c r="I4272">
        <v>1.42</v>
      </c>
      <c r="J4272">
        <v>3.46</v>
      </c>
      <c r="K4272">
        <v>2.36</v>
      </c>
      <c r="L4272">
        <v>0.14000000000000001</v>
      </c>
      <c r="M4272">
        <v>0.1</v>
      </c>
      <c r="N4272">
        <v>1.89</v>
      </c>
      <c r="O4272">
        <v>1.89</v>
      </c>
      <c r="P4272">
        <v>1.0900000000000001</v>
      </c>
      <c r="Q4272">
        <v>1.22</v>
      </c>
      <c r="R4272">
        <v>9.15</v>
      </c>
      <c r="S4272">
        <v>12.92</v>
      </c>
      <c r="T4272">
        <v>5.37</v>
      </c>
      <c r="U4272">
        <v>1.88</v>
      </c>
      <c r="V4272">
        <v>1.55</v>
      </c>
      <c r="W4272">
        <v>68.709999999999994</v>
      </c>
      <c r="X4272">
        <v>6.65</v>
      </c>
      <c r="Y4272">
        <v>8.83</v>
      </c>
      <c r="Z4272">
        <v>10.34</v>
      </c>
      <c r="AA4272">
        <v>24.25</v>
      </c>
      <c r="AB4272">
        <v>12.81</v>
      </c>
      <c r="AC4272">
        <v>22.16</v>
      </c>
    </row>
    <row r="4273" spans="1:29" x14ac:dyDescent="0.2">
      <c r="A4273" t="s">
        <v>4005</v>
      </c>
      <c r="B4273" s="2" t="s">
        <v>4989</v>
      </c>
      <c r="C4273" s="2">
        <v>2</v>
      </c>
      <c r="D4273" s="2">
        <v>1</v>
      </c>
      <c r="E4273" s="2">
        <v>5</v>
      </c>
      <c r="F4273" s="1">
        <v>43283.555555555555</v>
      </c>
      <c r="G4273">
        <v>82.01</v>
      </c>
      <c r="H4273">
        <v>2.4700000000000002</v>
      </c>
      <c r="I4273">
        <v>1.63</v>
      </c>
      <c r="J4273">
        <v>3.66</v>
      </c>
      <c r="K4273">
        <v>2.38</v>
      </c>
      <c r="L4273">
        <v>0.25</v>
      </c>
      <c r="M4273">
        <v>0.15</v>
      </c>
      <c r="N4273">
        <v>2.21</v>
      </c>
      <c r="O4273">
        <v>2.19</v>
      </c>
      <c r="P4273">
        <v>1.52</v>
      </c>
      <c r="Q4273">
        <v>1.27</v>
      </c>
      <c r="R4273">
        <v>7.31</v>
      </c>
      <c r="S4273">
        <v>15.93</v>
      </c>
      <c r="T4273">
        <v>5.3</v>
      </c>
      <c r="U4273">
        <v>1.78</v>
      </c>
      <c r="V4273">
        <v>1.72</v>
      </c>
      <c r="W4273">
        <v>69.290000000000006</v>
      </c>
      <c r="X4273">
        <v>7.18</v>
      </c>
      <c r="Y4273">
        <v>8.24</v>
      </c>
      <c r="Z4273">
        <v>12.62</v>
      </c>
      <c r="AA4273">
        <v>28.67</v>
      </c>
      <c r="AB4273">
        <v>14.07</v>
      </c>
      <c r="AC4273">
        <v>30.58</v>
      </c>
    </row>
    <row r="4274" spans="1:29" x14ac:dyDescent="0.2">
      <c r="A4274" t="s">
        <v>806</v>
      </c>
      <c r="B4274" s="2" t="s">
        <v>5043</v>
      </c>
      <c r="C4274" s="2">
        <v>2</v>
      </c>
      <c r="D4274" s="2">
        <v>2</v>
      </c>
      <c r="E4274" s="2">
        <v>1</v>
      </c>
      <c r="F4274" s="1">
        <v>42948.59375</v>
      </c>
      <c r="G4274">
        <v>82.01</v>
      </c>
      <c r="H4274">
        <v>2.04</v>
      </c>
      <c r="I4274">
        <v>1.46</v>
      </c>
      <c r="J4274">
        <v>4.08</v>
      </c>
      <c r="K4274">
        <v>2.16</v>
      </c>
      <c r="L4274">
        <v>0.53</v>
      </c>
      <c r="M4274">
        <v>0.67</v>
      </c>
      <c r="N4274">
        <v>1.93</v>
      </c>
      <c r="O4274">
        <v>1.9</v>
      </c>
      <c r="P4274">
        <v>2.4500000000000002</v>
      </c>
      <c r="Q4274">
        <v>2.91</v>
      </c>
      <c r="R4274">
        <v>5.94</v>
      </c>
      <c r="S4274">
        <v>14.97</v>
      </c>
      <c r="T4274">
        <v>4.83</v>
      </c>
      <c r="U4274">
        <v>1.87</v>
      </c>
      <c r="V4274">
        <v>1.65</v>
      </c>
      <c r="W4274">
        <v>70.739999999999995</v>
      </c>
      <c r="X4274">
        <v>8.61</v>
      </c>
      <c r="Y4274">
        <v>9.6</v>
      </c>
      <c r="Z4274">
        <v>16.96</v>
      </c>
      <c r="AA4274">
        <v>28.05</v>
      </c>
      <c r="AB4274">
        <v>7.74</v>
      </c>
      <c r="AC4274">
        <v>29.66</v>
      </c>
    </row>
    <row r="4275" spans="1:29" x14ac:dyDescent="0.2">
      <c r="A4275" t="s">
        <v>3863</v>
      </c>
      <c r="B4275" s="2" t="s">
        <v>5191</v>
      </c>
      <c r="C4275" s="2">
        <v>2</v>
      </c>
      <c r="D4275" s="2">
        <v>1</v>
      </c>
      <c r="E4275" s="2">
        <v>5</v>
      </c>
      <c r="F4275" s="1">
        <v>43280.597222222219</v>
      </c>
      <c r="G4275">
        <v>82.01</v>
      </c>
      <c r="H4275">
        <v>2.56</v>
      </c>
      <c r="I4275">
        <v>1.55</v>
      </c>
      <c r="J4275">
        <v>4.3899999999999997</v>
      </c>
      <c r="K4275">
        <v>2.48</v>
      </c>
      <c r="L4275">
        <v>0.2</v>
      </c>
      <c r="M4275">
        <v>0.09</v>
      </c>
      <c r="N4275">
        <v>2.0099999999999998</v>
      </c>
      <c r="O4275">
        <v>2.0099999999999998</v>
      </c>
      <c r="P4275">
        <v>1.32</v>
      </c>
      <c r="Q4275">
        <v>1.24</v>
      </c>
      <c r="R4275">
        <v>8.81</v>
      </c>
      <c r="S4275">
        <v>14.23</v>
      </c>
      <c r="T4275">
        <v>5.94</v>
      </c>
      <c r="U4275">
        <v>1.93</v>
      </c>
      <c r="V4275">
        <v>1.67</v>
      </c>
      <c r="W4275">
        <v>67.349999999999994</v>
      </c>
      <c r="X4275">
        <v>8.41</v>
      </c>
      <c r="Y4275">
        <v>9.77</v>
      </c>
      <c r="Z4275">
        <v>15.24</v>
      </c>
      <c r="AA4275">
        <v>25.97</v>
      </c>
      <c r="AB4275">
        <v>9.67</v>
      </c>
      <c r="AC4275">
        <v>28.28</v>
      </c>
    </row>
    <row r="4276" spans="1:29" x14ac:dyDescent="0.2">
      <c r="A4276" t="s">
        <v>4191</v>
      </c>
      <c r="B4276" s="2" t="s">
        <v>4953</v>
      </c>
      <c r="C4276" s="2">
        <v>2</v>
      </c>
      <c r="D4276" s="2">
        <v>1</v>
      </c>
      <c r="E4276" s="2">
        <v>5</v>
      </c>
      <c r="F4276" s="1">
        <v>43286.408333333333</v>
      </c>
      <c r="G4276">
        <v>82.01</v>
      </c>
      <c r="H4276">
        <v>2.06</v>
      </c>
      <c r="I4276">
        <v>1.32</v>
      </c>
      <c r="J4276">
        <v>4.0199999999999996</v>
      </c>
      <c r="K4276">
        <v>1.99</v>
      </c>
      <c r="L4276">
        <v>0.32</v>
      </c>
      <c r="M4276">
        <v>0.22</v>
      </c>
      <c r="N4276">
        <v>1.69</v>
      </c>
      <c r="O4276">
        <v>1.72</v>
      </c>
      <c r="P4276">
        <v>1.6</v>
      </c>
      <c r="Q4276">
        <v>1.71</v>
      </c>
      <c r="R4276">
        <v>8.41</v>
      </c>
      <c r="S4276">
        <v>12.17</v>
      </c>
      <c r="T4276">
        <v>5.33</v>
      </c>
      <c r="U4276">
        <v>1.59</v>
      </c>
      <c r="V4276">
        <v>1.46</v>
      </c>
      <c r="W4276">
        <v>70.11</v>
      </c>
      <c r="X4276">
        <v>7.27</v>
      </c>
      <c r="Y4276">
        <v>9.33</v>
      </c>
      <c r="Z4276">
        <v>10.4</v>
      </c>
      <c r="AA4276">
        <v>23.53</v>
      </c>
      <c r="AB4276">
        <v>10.039999999999999</v>
      </c>
      <c r="AC4276">
        <v>19.84</v>
      </c>
    </row>
    <row r="4277" spans="1:29" x14ac:dyDescent="0.2">
      <c r="A4277" t="s">
        <v>3909</v>
      </c>
      <c r="B4277" s="2" t="s">
        <v>4812</v>
      </c>
      <c r="C4277" s="2">
        <v>1</v>
      </c>
      <c r="D4277" s="2">
        <v>1</v>
      </c>
      <c r="E4277" s="2">
        <v>5</v>
      </c>
      <c r="F4277" s="1">
        <v>43280.654861111114</v>
      </c>
      <c r="G4277">
        <v>82</v>
      </c>
      <c r="H4277">
        <v>2.41</v>
      </c>
      <c r="I4277">
        <v>1.4</v>
      </c>
      <c r="J4277">
        <v>3.53</v>
      </c>
      <c r="K4277">
        <v>2.4500000000000002</v>
      </c>
      <c r="L4277">
        <v>0.24</v>
      </c>
      <c r="M4277">
        <v>0.2</v>
      </c>
      <c r="N4277">
        <v>1.79</v>
      </c>
      <c r="O4277">
        <v>1.81</v>
      </c>
      <c r="P4277">
        <v>1.46</v>
      </c>
      <c r="Q4277">
        <v>1.42</v>
      </c>
      <c r="R4277">
        <v>8.65</v>
      </c>
      <c r="S4277">
        <v>12.76</v>
      </c>
      <c r="T4277">
        <v>4.8499999999999996</v>
      </c>
      <c r="U4277">
        <v>1.9</v>
      </c>
      <c r="V4277">
        <v>1.57</v>
      </c>
      <c r="W4277">
        <v>69.260000000000005</v>
      </c>
      <c r="X4277">
        <v>6.22</v>
      </c>
      <c r="Y4277">
        <v>8.33</v>
      </c>
      <c r="Z4277">
        <v>11.38</v>
      </c>
      <c r="AA4277">
        <v>25.2</v>
      </c>
      <c r="AB4277">
        <v>10.39</v>
      </c>
      <c r="AC4277">
        <v>19.16</v>
      </c>
    </row>
    <row r="4278" spans="1:29" x14ac:dyDescent="0.2">
      <c r="A4278" t="s">
        <v>4070</v>
      </c>
      <c r="B4278" s="2" t="s">
        <v>4908</v>
      </c>
      <c r="C4278" s="2">
        <v>1</v>
      </c>
      <c r="D4278" s="2">
        <v>2</v>
      </c>
      <c r="E4278" s="2">
        <v>5</v>
      </c>
      <c r="F4278" s="1">
        <v>43283.637499999997</v>
      </c>
      <c r="G4278">
        <v>82</v>
      </c>
      <c r="H4278">
        <v>2.0699999999999998</v>
      </c>
      <c r="I4278">
        <v>1.4</v>
      </c>
      <c r="J4278">
        <v>3.56</v>
      </c>
      <c r="K4278">
        <v>2.04</v>
      </c>
      <c r="L4278">
        <v>0.19</v>
      </c>
      <c r="M4278">
        <v>0.09</v>
      </c>
      <c r="N4278">
        <v>1.92</v>
      </c>
      <c r="O4278">
        <v>1.94</v>
      </c>
      <c r="P4278">
        <v>1.18</v>
      </c>
      <c r="Q4278">
        <v>1.3</v>
      </c>
      <c r="R4278">
        <v>8.75</v>
      </c>
      <c r="S4278">
        <v>13.44</v>
      </c>
      <c r="T4278">
        <v>5.67</v>
      </c>
      <c r="U4278">
        <v>1.5</v>
      </c>
      <c r="V4278">
        <v>1.51</v>
      </c>
      <c r="W4278">
        <v>68.94</v>
      </c>
      <c r="X4278">
        <v>6.98</v>
      </c>
      <c r="Y4278">
        <v>8.6</v>
      </c>
      <c r="Z4278">
        <v>10.64</v>
      </c>
      <c r="AA4278">
        <v>24.39</v>
      </c>
      <c r="AB4278">
        <v>13.4</v>
      </c>
      <c r="AC4278">
        <v>24.09</v>
      </c>
    </row>
    <row r="4279" spans="1:29" x14ac:dyDescent="0.2">
      <c r="A4279" t="s">
        <v>4331</v>
      </c>
      <c r="B4279" s="2" t="s">
        <v>4749</v>
      </c>
      <c r="C4279" s="2">
        <v>1</v>
      </c>
      <c r="D4279" s="2">
        <v>1</v>
      </c>
      <c r="E4279" s="2">
        <v>5</v>
      </c>
      <c r="F4279" s="1">
        <v>43286.629166666666</v>
      </c>
      <c r="G4279">
        <v>82</v>
      </c>
      <c r="H4279">
        <v>1.98</v>
      </c>
      <c r="I4279">
        <v>1.21</v>
      </c>
      <c r="J4279">
        <v>3.48</v>
      </c>
      <c r="K4279">
        <v>1.91</v>
      </c>
      <c r="L4279">
        <v>0.18</v>
      </c>
      <c r="M4279">
        <v>0.2</v>
      </c>
      <c r="N4279">
        <v>1.55</v>
      </c>
      <c r="O4279">
        <v>1.56</v>
      </c>
      <c r="P4279">
        <v>1.1599999999999999</v>
      </c>
      <c r="Q4279">
        <v>1.3</v>
      </c>
      <c r="R4279">
        <v>10.34</v>
      </c>
      <c r="S4279">
        <v>10.49</v>
      </c>
      <c r="T4279">
        <v>5.34</v>
      </c>
      <c r="U4279">
        <v>1.65</v>
      </c>
      <c r="V4279">
        <v>1.4</v>
      </c>
      <c r="W4279">
        <v>69.23</v>
      </c>
      <c r="X4279">
        <v>6.99</v>
      </c>
      <c r="Y4279">
        <v>8.26</v>
      </c>
      <c r="Z4279">
        <v>8.4700000000000006</v>
      </c>
      <c r="AA4279">
        <v>20.45</v>
      </c>
      <c r="AB4279">
        <v>9.56</v>
      </c>
      <c r="AC4279">
        <v>16.13</v>
      </c>
    </row>
    <row r="4280" spans="1:29" x14ac:dyDescent="0.2">
      <c r="A4280" t="s">
        <v>4561</v>
      </c>
      <c r="B4280" s="2" t="s">
        <v>4893</v>
      </c>
      <c r="C4280" s="2">
        <v>1</v>
      </c>
      <c r="D4280" s="2">
        <v>2</v>
      </c>
      <c r="E4280" s="2">
        <v>5</v>
      </c>
      <c r="F4280" s="1">
        <v>43304.611111111109</v>
      </c>
      <c r="G4280">
        <v>82</v>
      </c>
      <c r="H4280">
        <v>2.2000000000000002</v>
      </c>
      <c r="I4280">
        <v>1.37</v>
      </c>
      <c r="J4280">
        <v>3.44</v>
      </c>
      <c r="K4280">
        <v>2.1</v>
      </c>
      <c r="L4280">
        <v>0.17</v>
      </c>
      <c r="M4280">
        <v>0.16</v>
      </c>
      <c r="N4280">
        <v>1.84</v>
      </c>
      <c r="O4280">
        <v>1.84</v>
      </c>
      <c r="P4280">
        <v>1.1599999999999999</v>
      </c>
      <c r="Q4280">
        <v>1.31</v>
      </c>
      <c r="R4280">
        <v>9.4600000000000009</v>
      </c>
      <c r="S4280">
        <v>12.61</v>
      </c>
      <c r="T4280">
        <v>5.4</v>
      </c>
      <c r="U4280">
        <v>1.81</v>
      </c>
      <c r="V4280">
        <v>1.54</v>
      </c>
      <c r="W4280">
        <v>69.03</v>
      </c>
      <c r="X4280">
        <v>7</v>
      </c>
      <c r="Y4280">
        <v>8.89</v>
      </c>
      <c r="Z4280">
        <v>11.02</v>
      </c>
      <c r="AA4280">
        <v>23.65</v>
      </c>
      <c r="AB4280">
        <v>11.17</v>
      </c>
      <c r="AC4280">
        <v>19.149999999999999</v>
      </c>
    </row>
    <row r="4281" spans="1:29" x14ac:dyDescent="0.2">
      <c r="A4281" t="s">
        <v>1559</v>
      </c>
      <c r="B4281" s="2" t="s">
        <v>4797</v>
      </c>
      <c r="C4281" s="2">
        <v>1</v>
      </c>
      <c r="D4281" s="2">
        <v>1</v>
      </c>
      <c r="E4281" s="2">
        <v>2</v>
      </c>
      <c r="F4281" s="1">
        <v>42985.625694444447</v>
      </c>
      <c r="G4281">
        <v>82</v>
      </c>
      <c r="H4281">
        <v>2.0099999999999998</v>
      </c>
      <c r="I4281">
        <v>1.41</v>
      </c>
      <c r="J4281">
        <v>3.94</v>
      </c>
      <c r="K4281">
        <v>2.09</v>
      </c>
      <c r="L4281">
        <v>0.42</v>
      </c>
      <c r="M4281">
        <v>0.39</v>
      </c>
      <c r="N4281">
        <v>1.75</v>
      </c>
      <c r="O4281">
        <v>1.73</v>
      </c>
      <c r="P4281">
        <v>2.02</v>
      </c>
      <c r="Q4281">
        <v>2.39</v>
      </c>
      <c r="R4281">
        <v>8.42</v>
      </c>
      <c r="S4281">
        <v>12.49</v>
      </c>
      <c r="T4281">
        <v>5.0199999999999996</v>
      </c>
      <c r="U4281">
        <v>1.88</v>
      </c>
      <c r="V4281">
        <v>1.52</v>
      </c>
      <c r="W4281">
        <v>71.180000000000007</v>
      </c>
      <c r="X4281">
        <v>6.92</v>
      </c>
      <c r="Y4281">
        <v>7.53</v>
      </c>
      <c r="Z4281">
        <v>11.89</v>
      </c>
      <c r="AA4281">
        <v>19.73</v>
      </c>
      <c r="AB4281">
        <v>6.87</v>
      </c>
      <c r="AC4281">
        <v>20</v>
      </c>
    </row>
    <row r="4282" spans="1:29" x14ac:dyDescent="0.2">
      <c r="A4282" t="s">
        <v>3834</v>
      </c>
      <c r="B4282" s="2" t="s">
        <v>4741</v>
      </c>
      <c r="C4282" s="2">
        <v>1</v>
      </c>
      <c r="D4282" s="2">
        <v>1</v>
      </c>
      <c r="E4282" s="2">
        <v>5</v>
      </c>
      <c r="F4282" s="1">
        <v>43280.462500000001</v>
      </c>
      <c r="G4282">
        <v>82</v>
      </c>
      <c r="H4282">
        <v>2.38</v>
      </c>
      <c r="I4282">
        <v>1.43</v>
      </c>
      <c r="J4282">
        <v>3.28</v>
      </c>
      <c r="K4282">
        <v>2.46</v>
      </c>
      <c r="L4282">
        <v>0.18</v>
      </c>
      <c r="M4282">
        <v>0.25</v>
      </c>
      <c r="N4282">
        <v>1.86</v>
      </c>
      <c r="O4282">
        <v>1.89</v>
      </c>
      <c r="P4282">
        <v>1.17</v>
      </c>
      <c r="Q4282">
        <v>1.43</v>
      </c>
      <c r="R4282">
        <v>9.85</v>
      </c>
      <c r="S4282">
        <v>12.88</v>
      </c>
      <c r="T4282">
        <v>4.75</v>
      </c>
      <c r="U4282">
        <v>1.97</v>
      </c>
      <c r="V4282">
        <v>1.58</v>
      </c>
      <c r="W4282">
        <v>67.33</v>
      </c>
      <c r="X4282">
        <v>5.54</v>
      </c>
      <c r="Y4282">
        <v>7.08</v>
      </c>
      <c r="Z4282">
        <v>11.25</v>
      </c>
      <c r="AA4282">
        <v>23.98</v>
      </c>
      <c r="AB4282">
        <v>9.08</v>
      </c>
      <c r="AC4282">
        <v>18.29</v>
      </c>
    </row>
    <row r="4283" spans="1:29" x14ac:dyDescent="0.2">
      <c r="A4283" t="s">
        <v>3662</v>
      </c>
      <c r="B4283" s="2" t="s">
        <v>4924</v>
      </c>
      <c r="C4283" s="2">
        <v>1</v>
      </c>
      <c r="D4283" s="2">
        <v>2</v>
      </c>
      <c r="E4283" s="2">
        <v>4</v>
      </c>
      <c r="F4283" s="1">
        <v>43216.606944444444</v>
      </c>
      <c r="G4283">
        <v>82</v>
      </c>
      <c r="H4283">
        <v>2.54</v>
      </c>
      <c r="I4283">
        <v>1.56</v>
      </c>
      <c r="J4283">
        <v>3.78</v>
      </c>
      <c r="K4283">
        <v>3</v>
      </c>
      <c r="L4283">
        <v>0.7</v>
      </c>
      <c r="M4283">
        <v>0.44</v>
      </c>
      <c r="N4283">
        <v>2.1800000000000002</v>
      </c>
      <c r="O4283">
        <v>2.15</v>
      </c>
      <c r="P4283">
        <v>3.54</v>
      </c>
      <c r="Q4283">
        <v>3.78</v>
      </c>
      <c r="R4283">
        <v>1.48</v>
      </c>
      <c r="S4283">
        <v>18.45</v>
      </c>
      <c r="T4283">
        <v>5.85</v>
      </c>
      <c r="U4283">
        <v>2.8</v>
      </c>
      <c r="V4283">
        <v>1.91</v>
      </c>
      <c r="W4283">
        <v>72.02</v>
      </c>
      <c r="X4283">
        <v>25.59</v>
      </c>
      <c r="Y4283">
        <v>24.13</v>
      </c>
      <c r="Z4283">
        <v>42.9</v>
      </c>
      <c r="AA4283">
        <v>62.17</v>
      </c>
      <c r="AB4283">
        <v>13.97</v>
      </c>
      <c r="AC4283">
        <v>93.39</v>
      </c>
    </row>
    <row r="4284" spans="1:29" x14ac:dyDescent="0.2">
      <c r="A4284" t="s">
        <v>4226</v>
      </c>
      <c r="B4284" s="2" t="s">
        <v>5095</v>
      </c>
      <c r="C4284" s="2">
        <v>2</v>
      </c>
      <c r="D4284" s="2">
        <v>1</v>
      </c>
      <c r="E4284" s="2">
        <v>5</v>
      </c>
      <c r="F4284" s="1">
        <v>43286.455555555556</v>
      </c>
      <c r="G4284">
        <v>82</v>
      </c>
      <c r="H4284">
        <v>2.04</v>
      </c>
      <c r="I4284">
        <v>1.31</v>
      </c>
      <c r="J4284">
        <v>3.02</v>
      </c>
      <c r="K4284">
        <v>2.0699999999999998</v>
      </c>
      <c r="L4284">
        <v>0.27</v>
      </c>
      <c r="M4284">
        <v>0.3</v>
      </c>
      <c r="N4284">
        <v>1.72</v>
      </c>
      <c r="O4284">
        <v>1.73</v>
      </c>
      <c r="P4284">
        <v>1.56</v>
      </c>
      <c r="Q4284">
        <v>2.0099999999999998</v>
      </c>
      <c r="R4284">
        <v>8.91</v>
      </c>
      <c r="S4284">
        <v>12.19</v>
      </c>
      <c r="T4284">
        <v>4.9800000000000004</v>
      </c>
      <c r="U4284">
        <v>1.7</v>
      </c>
      <c r="V4284">
        <v>1.48</v>
      </c>
      <c r="W4284">
        <v>70.8</v>
      </c>
      <c r="X4284">
        <v>6.37</v>
      </c>
      <c r="Y4284">
        <v>8.1999999999999993</v>
      </c>
      <c r="Z4284">
        <v>9.36</v>
      </c>
      <c r="AA4284">
        <v>21.99</v>
      </c>
      <c r="AB4284">
        <v>10.220000000000001</v>
      </c>
      <c r="AC4284">
        <v>15.73</v>
      </c>
    </row>
    <row r="4285" spans="1:29" x14ac:dyDescent="0.2">
      <c r="A4285" t="s">
        <v>4213</v>
      </c>
      <c r="B4285" s="2" t="s">
        <v>4836</v>
      </c>
      <c r="C4285" s="2">
        <v>1</v>
      </c>
      <c r="D4285" s="2">
        <v>1</v>
      </c>
      <c r="E4285" s="2">
        <v>5</v>
      </c>
      <c r="F4285" s="1">
        <v>43286.438888888886</v>
      </c>
      <c r="G4285">
        <v>81.98</v>
      </c>
      <c r="H4285">
        <v>2.1800000000000002</v>
      </c>
      <c r="I4285">
        <v>1.36</v>
      </c>
      <c r="J4285">
        <v>4.33</v>
      </c>
      <c r="K4285">
        <v>2.14</v>
      </c>
      <c r="L4285">
        <v>0.28999999999999998</v>
      </c>
      <c r="M4285">
        <v>0.22</v>
      </c>
      <c r="N4285">
        <v>1.65</v>
      </c>
      <c r="O4285">
        <v>1.67</v>
      </c>
      <c r="P4285">
        <v>1.4</v>
      </c>
      <c r="Q4285">
        <v>1.89</v>
      </c>
      <c r="R4285">
        <v>9.11</v>
      </c>
      <c r="S4285">
        <v>11.71</v>
      </c>
      <c r="T4285">
        <v>5.21</v>
      </c>
      <c r="U4285">
        <v>1.73</v>
      </c>
      <c r="V4285">
        <v>1.43</v>
      </c>
      <c r="W4285">
        <v>69.17</v>
      </c>
      <c r="X4285">
        <v>7.05</v>
      </c>
      <c r="Y4285">
        <v>9.32</v>
      </c>
      <c r="Z4285">
        <v>10.86</v>
      </c>
      <c r="AA4285">
        <v>19.36</v>
      </c>
      <c r="AB4285">
        <v>8.86</v>
      </c>
      <c r="AC4285">
        <v>17.3</v>
      </c>
    </row>
    <row r="4286" spans="1:29" x14ac:dyDescent="0.2">
      <c r="A4286" t="s">
        <v>1010</v>
      </c>
      <c r="B4286" s="2" t="s">
        <v>4725</v>
      </c>
      <c r="C4286" s="2">
        <v>1</v>
      </c>
      <c r="D4286" s="2">
        <v>2</v>
      </c>
      <c r="E4286" s="2">
        <v>2</v>
      </c>
      <c r="F4286" s="1">
        <v>42958.539583333331</v>
      </c>
      <c r="G4286">
        <v>81.98</v>
      </c>
      <c r="H4286">
        <v>2</v>
      </c>
      <c r="I4286">
        <v>1.37</v>
      </c>
      <c r="J4286">
        <v>4.46</v>
      </c>
      <c r="K4286">
        <v>1.89</v>
      </c>
      <c r="L4286">
        <v>0.33</v>
      </c>
      <c r="M4286">
        <v>0.28999999999999998</v>
      </c>
      <c r="N4286">
        <v>1.73</v>
      </c>
      <c r="O4286">
        <v>1.73</v>
      </c>
      <c r="P4286">
        <v>1.64</v>
      </c>
      <c r="Q4286">
        <v>2.09</v>
      </c>
      <c r="R4286">
        <v>9.01</v>
      </c>
      <c r="S4286">
        <v>12.24</v>
      </c>
      <c r="T4286">
        <v>5.49</v>
      </c>
      <c r="U4286">
        <v>1.68</v>
      </c>
      <c r="V4286">
        <v>1.51</v>
      </c>
      <c r="W4286">
        <v>69.400000000000006</v>
      </c>
      <c r="X4286">
        <v>8.81</v>
      </c>
      <c r="Y4286">
        <v>9.4499999999999993</v>
      </c>
      <c r="Z4286">
        <v>12.27</v>
      </c>
      <c r="AA4286">
        <v>20.079999999999998</v>
      </c>
      <c r="AB4286">
        <v>6.93</v>
      </c>
      <c r="AC4286">
        <v>21.1</v>
      </c>
    </row>
    <row r="4287" spans="1:29" x14ac:dyDescent="0.2">
      <c r="A4287" t="s">
        <v>4091</v>
      </c>
      <c r="B4287" s="2" t="s">
        <v>4816</v>
      </c>
      <c r="C4287" s="2">
        <v>1</v>
      </c>
      <c r="D4287" s="2">
        <v>2</v>
      </c>
      <c r="E4287" s="2">
        <v>5</v>
      </c>
      <c r="F4287" s="1">
        <v>43283.670138888891</v>
      </c>
      <c r="G4287">
        <v>81.97</v>
      </c>
      <c r="H4287">
        <v>2.36</v>
      </c>
      <c r="I4287">
        <v>1.35</v>
      </c>
      <c r="J4287">
        <v>3.38</v>
      </c>
      <c r="K4287">
        <v>2.3199999999999998</v>
      </c>
      <c r="L4287">
        <v>0.21</v>
      </c>
      <c r="M4287">
        <v>0.25</v>
      </c>
      <c r="N4287">
        <v>1.79</v>
      </c>
      <c r="O4287">
        <v>1.81</v>
      </c>
      <c r="P4287">
        <v>1.34</v>
      </c>
      <c r="Q4287">
        <v>1.63</v>
      </c>
      <c r="R4287">
        <v>8.81</v>
      </c>
      <c r="S4287">
        <v>12.64</v>
      </c>
      <c r="T4287">
        <v>5.2</v>
      </c>
      <c r="U4287">
        <v>2.0099999999999998</v>
      </c>
      <c r="V4287">
        <v>1.53</v>
      </c>
      <c r="W4287">
        <v>69.319999999999993</v>
      </c>
      <c r="X4287">
        <v>6.46</v>
      </c>
      <c r="Y4287">
        <v>8.2799999999999994</v>
      </c>
      <c r="Z4287">
        <v>10.74</v>
      </c>
      <c r="AA4287">
        <v>25.81</v>
      </c>
      <c r="AB4287">
        <v>11.57</v>
      </c>
      <c r="AC4287">
        <v>18.61</v>
      </c>
    </row>
    <row r="4288" spans="1:29" x14ac:dyDescent="0.2">
      <c r="A4288" t="s">
        <v>4101</v>
      </c>
      <c r="B4288" s="2" t="s">
        <v>4869</v>
      </c>
      <c r="C4288" s="2">
        <v>1</v>
      </c>
      <c r="D4288" s="2">
        <v>2</v>
      </c>
      <c r="E4288" s="2">
        <v>5</v>
      </c>
      <c r="F4288" s="1">
        <v>43284.365972222222</v>
      </c>
      <c r="G4288">
        <v>81.97</v>
      </c>
      <c r="H4288">
        <v>2.2000000000000002</v>
      </c>
      <c r="I4288">
        <v>1.32</v>
      </c>
      <c r="J4288">
        <v>4.74</v>
      </c>
      <c r="K4288">
        <v>2.2000000000000002</v>
      </c>
      <c r="L4288">
        <v>0.25</v>
      </c>
      <c r="M4288">
        <v>0.27</v>
      </c>
      <c r="N4288">
        <v>1.57</v>
      </c>
      <c r="O4288">
        <v>1.61</v>
      </c>
      <c r="P4288">
        <v>1.33</v>
      </c>
      <c r="Q4288">
        <v>1.37</v>
      </c>
      <c r="R4288">
        <v>10.17</v>
      </c>
      <c r="S4288">
        <v>11.11</v>
      </c>
      <c r="T4288">
        <v>5.59</v>
      </c>
      <c r="U4288">
        <v>1.78</v>
      </c>
      <c r="V4288">
        <v>1.46</v>
      </c>
      <c r="W4288">
        <v>67.8</v>
      </c>
      <c r="X4288">
        <v>7.26</v>
      </c>
      <c r="Y4288">
        <v>9.91</v>
      </c>
      <c r="Z4288">
        <v>11.84</v>
      </c>
      <c r="AA4288">
        <v>18.989999999999998</v>
      </c>
      <c r="AB4288">
        <v>6.06</v>
      </c>
      <c r="AC4288">
        <v>17.28</v>
      </c>
    </row>
    <row r="4289" spans="1:29" x14ac:dyDescent="0.2">
      <c r="A4289" t="s">
        <v>1055</v>
      </c>
      <c r="B4289" s="2" t="s">
        <v>5038</v>
      </c>
      <c r="C4289" s="2">
        <v>2</v>
      </c>
      <c r="D4289" s="2">
        <v>2</v>
      </c>
      <c r="E4289" s="2">
        <v>2</v>
      </c>
      <c r="F4289" s="1">
        <v>42958.643055555556</v>
      </c>
      <c r="G4289">
        <v>81.96</v>
      </c>
      <c r="H4289">
        <v>2.41</v>
      </c>
      <c r="I4289">
        <v>1.7</v>
      </c>
      <c r="J4289">
        <v>3.82</v>
      </c>
      <c r="K4289">
        <v>2.36</v>
      </c>
      <c r="L4289">
        <v>0.35</v>
      </c>
      <c r="M4289">
        <v>0.3</v>
      </c>
      <c r="N4289">
        <v>2.16</v>
      </c>
      <c r="O4289">
        <v>2.13</v>
      </c>
      <c r="P4289">
        <v>1.8</v>
      </c>
      <c r="Q4289">
        <v>2.0499999999999998</v>
      </c>
      <c r="R4289">
        <v>7.15</v>
      </c>
      <c r="S4289">
        <v>15.72</v>
      </c>
      <c r="T4289">
        <v>4.1900000000000004</v>
      </c>
      <c r="U4289">
        <v>1.81</v>
      </c>
      <c r="V4289">
        <v>1.72</v>
      </c>
      <c r="W4289">
        <v>69.989999999999995</v>
      </c>
      <c r="X4289">
        <v>6.77</v>
      </c>
      <c r="Y4289">
        <v>7.3</v>
      </c>
      <c r="Z4289">
        <v>14.84</v>
      </c>
      <c r="AA4289">
        <v>22.36</v>
      </c>
      <c r="AB4289">
        <v>9.42</v>
      </c>
      <c r="AC4289">
        <v>23.62</v>
      </c>
    </row>
    <row r="4290" spans="1:29" x14ac:dyDescent="0.2">
      <c r="A4290" t="s">
        <v>3991</v>
      </c>
      <c r="B4290" s="2" t="s">
        <v>5066</v>
      </c>
      <c r="C4290" s="2">
        <v>2</v>
      </c>
      <c r="D4290" s="2">
        <v>1</v>
      </c>
      <c r="E4290" s="2">
        <v>5</v>
      </c>
      <c r="F4290" s="1">
        <v>43283.538194444445</v>
      </c>
      <c r="G4290">
        <v>81.96</v>
      </c>
      <c r="H4290">
        <v>2.41</v>
      </c>
      <c r="I4290">
        <v>1.47</v>
      </c>
      <c r="J4290">
        <v>4.1399999999999997</v>
      </c>
      <c r="K4290">
        <v>2.34</v>
      </c>
      <c r="L4290">
        <v>0.25</v>
      </c>
      <c r="M4290">
        <v>0.2</v>
      </c>
      <c r="N4290">
        <v>1.88</v>
      </c>
      <c r="O4290">
        <v>1.89</v>
      </c>
      <c r="P4290">
        <v>1.52</v>
      </c>
      <c r="Q4290">
        <v>1.63</v>
      </c>
      <c r="R4290">
        <v>8.6199999999999992</v>
      </c>
      <c r="S4290">
        <v>13.3</v>
      </c>
      <c r="T4290">
        <v>5.22</v>
      </c>
      <c r="U4290">
        <v>1.94</v>
      </c>
      <c r="V4290">
        <v>1.58</v>
      </c>
      <c r="W4290">
        <v>69.14</v>
      </c>
      <c r="X4290">
        <v>6.41</v>
      </c>
      <c r="Y4290">
        <v>8.34</v>
      </c>
      <c r="Z4290">
        <v>11.11</v>
      </c>
      <c r="AA4290">
        <v>25.94</v>
      </c>
      <c r="AB4290">
        <v>11.18</v>
      </c>
      <c r="AC4290">
        <v>21.79</v>
      </c>
    </row>
    <row r="4291" spans="1:29" x14ac:dyDescent="0.2">
      <c r="A4291" t="s">
        <v>4074</v>
      </c>
      <c r="B4291" s="2" t="s">
        <v>4851</v>
      </c>
      <c r="C4291" s="2">
        <v>1</v>
      </c>
      <c r="D4291" s="2">
        <v>2</v>
      </c>
      <c r="E4291" s="2">
        <v>5</v>
      </c>
      <c r="F4291" s="1">
        <v>43283.647916666669</v>
      </c>
      <c r="G4291">
        <v>81.96</v>
      </c>
      <c r="H4291">
        <v>2.02</v>
      </c>
      <c r="I4291">
        <v>1.26</v>
      </c>
      <c r="J4291">
        <v>3.3</v>
      </c>
      <c r="K4291">
        <v>2</v>
      </c>
      <c r="L4291">
        <v>0.2</v>
      </c>
      <c r="M4291">
        <v>0.19</v>
      </c>
      <c r="N4291">
        <v>1.63</v>
      </c>
      <c r="O4291">
        <v>1.63</v>
      </c>
      <c r="P4291">
        <v>1.18</v>
      </c>
      <c r="Q4291">
        <v>1.3</v>
      </c>
      <c r="R4291">
        <v>9.6999999999999993</v>
      </c>
      <c r="S4291">
        <v>11.18</v>
      </c>
      <c r="T4291">
        <v>5.19</v>
      </c>
      <c r="U4291">
        <v>1.62</v>
      </c>
      <c r="V4291">
        <v>1.42</v>
      </c>
      <c r="W4291">
        <v>69.69</v>
      </c>
      <c r="X4291">
        <v>6.9</v>
      </c>
      <c r="Y4291">
        <v>8.76</v>
      </c>
      <c r="Z4291">
        <v>8.5399999999999991</v>
      </c>
      <c r="AA4291">
        <v>22.11</v>
      </c>
      <c r="AB4291">
        <v>11.31</v>
      </c>
      <c r="AC4291">
        <v>16.22</v>
      </c>
    </row>
    <row r="4292" spans="1:29" x14ac:dyDescent="0.2">
      <c r="A4292" t="s">
        <v>1888</v>
      </c>
      <c r="B4292" s="2" t="s">
        <v>4945</v>
      </c>
      <c r="C4292" s="2">
        <v>1</v>
      </c>
      <c r="D4292" s="2">
        <v>2</v>
      </c>
      <c r="E4292" s="2">
        <v>1</v>
      </c>
      <c r="F4292" s="1">
        <v>42990.674305555556</v>
      </c>
      <c r="G4292">
        <v>81.96</v>
      </c>
      <c r="H4292">
        <v>2.14</v>
      </c>
      <c r="I4292">
        <v>1.46</v>
      </c>
      <c r="J4292">
        <v>3.36</v>
      </c>
      <c r="K4292">
        <v>2.0299999999999998</v>
      </c>
      <c r="L4292">
        <v>0.27</v>
      </c>
      <c r="M4292">
        <v>0.34</v>
      </c>
      <c r="N4292">
        <v>1.91</v>
      </c>
      <c r="O4292">
        <v>1.91</v>
      </c>
      <c r="P4292">
        <v>1.53</v>
      </c>
      <c r="Q4292">
        <v>1.51</v>
      </c>
      <c r="R4292">
        <v>8.89</v>
      </c>
      <c r="S4292">
        <v>13.39</v>
      </c>
      <c r="T4292">
        <v>4.72</v>
      </c>
      <c r="U4292">
        <v>1.79</v>
      </c>
      <c r="V4292">
        <v>1.63</v>
      </c>
      <c r="W4292">
        <v>69.84</v>
      </c>
      <c r="X4292">
        <v>5.99</v>
      </c>
      <c r="Y4292">
        <v>6.92</v>
      </c>
      <c r="Z4292">
        <v>12.06</v>
      </c>
      <c r="AA4292">
        <v>18.61</v>
      </c>
      <c r="AB4292">
        <v>7.33</v>
      </c>
      <c r="AC4292">
        <v>16.98</v>
      </c>
    </row>
    <row r="4293" spans="1:29" x14ac:dyDescent="0.2">
      <c r="A4293" t="s">
        <v>806</v>
      </c>
      <c r="B4293" s="2" t="s">
        <v>5043</v>
      </c>
      <c r="C4293" s="2">
        <v>2</v>
      </c>
      <c r="D4293" s="2">
        <v>2</v>
      </c>
      <c r="E4293" s="2">
        <v>1</v>
      </c>
      <c r="F4293" s="1">
        <v>42950.493750000001</v>
      </c>
      <c r="G4293">
        <v>81.96</v>
      </c>
      <c r="H4293">
        <v>2</v>
      </c>
      <c r="I4293">
        <v>1.5</v>
      </c>
      <c r="J4293">
        <v>3.71</v>
      </c>
      <c r="K4293">
        <v>1.99</v>
      </c>
      <c r="L4293">
        <v>0.52</v>
      </c>
      <c r="M4293">
        <v>0.68</v>
      </c>
      <c r="N4293">
        <v>1.96</v>
      </c>
      <c r="O4293">
        <v>1.9</v>
      </c>
      <c r="P4293">
        <v>2.5099999999999998</v>
      </c>
      <c r="Q4293">
        <v>3.09</v>
      </c>
      <c r="R4293">
        <v>6.6</v>
      </c>
      <c r="S4293">
        <v>14.91</v>
      </c>
      <c r="T4293">
        <v>5.01</v>
      </c>
      <c r="U4293">
        <v>1.77</v>
      </c>
      <c r="V4293">
        <v>1.66</v>
      </c>
      <c r="W4293">
        <v>71.14</v>
      </c>
      <c r="X4293">
        <v>8.52</v>
      </c>
      <c r="Y4293">
        <v>8.1</v>
      </c>
      <c r="Z4293">
        <v>16.64</v>
      </c>
      <c r="AA4293">
        <v>24.85</v>
      </c>
      <c r="AB4293">
        <v>7.17</v>
      </c>
      <c r="AC4293">
        <v>31.2</v>
      </c>
    </row>
    <row r="4294" spans="1:29" x14ac:dyDescent="0.2">
      <c r="A4294" t="s">
        <v>4497</v>
      </c>
      <c r="B4294" s="2" t="s">
        <v>5011</v>
      </c>
      <c r="C4294" s="2">
        <v>2</v>
      </c>
      <c r="D4294" s="2">
        <v>2</v>
      </c>
      <c r="E4294" s="2">
        <v>5</v>
      </c>
      <c r="F4294" s="1">
        <v>43297.631249999999</v>
      </c>
      <c r="G4294">
        <v>81.95</v>
      </c>
      <c r="H4294">
        <v>2.04</v>
      </c>
      <c r="I4294">
        <v>1.35</v>
      </c>
      <c r="J4294">
        <v>3.98</v>
      </c>
      <c r="K4294">
        <v>2.02</v>
      </c>
      <c r="L4294">
        <v>0.23</v>
      </c>
      <c r="M4294">
        <v>0.16</v>
      </c>
      <c r="N4294">
        <v>1.62</v>
      </c>
      <c r="O4294">
        <v>1.66</v>
      </c>
      <c r="P4294">
        <v>1.1499999999999999</v>
      </c>
      <c r="Q4294">
        <v>1.1499999999999999</v>
      </c>
      <c r="R4294">
        <v>10.3</v>
      </c>
      <c r="S4294">
        <v>10.84</v>
      </c>
      <c r="T4294">
        <v>5</v>
      </c>
      <c r="U4294">
        <v>1.73</v>
      </c>
      <c r="V4294">
        <v>1.43</v>
      </c>
      <c r="W4294">
        <v>69.56</v>
      </c>
      <c r="X4294">
        <v>6.16</v>
      </c>
      <c r="Y4294">
        <v>7.48</v>
      </c>
      <c r="Z4294">
        <v>9.42</v>
      </c>
      <c r="AA4294">
        <v>17.23</v>
      </c>
      <c r="AB4294">
        <v>9.6199999999999992</v>
      </c>
      <c r="AC4294">
        <v>12.78</v>
      </c>
    </row>
    <row r="4295" spans="1:29" x14ac:dyDescent="0.2">
      <c r="A4295" t="s">
        <v>1877</v>
      </c>
      <c r="B4295" s="2" t="s">
        <v>4855</v>
      </c>
      <c r="C4295" s="2">
        <v>1</v>
      </c>
      <c r="D4295" s="2">
        <v>1</v>
      </c>
      <c r="E4295" s="2">
        <v>1</v>
      </c>
      <c r="F4295" s="1">
        <v>42990.663888888892</v>
      </c>
      <c r="G4295">
        <v>81.95</v>
      </c>
      <c r="H4295">
        <v>1.66</v>
      </c>
      <c r="I4295">
        <v>1.35</v>
      </c>
      <c r="J4295">
        <v>3.66</v>
      </c>
      <c r="K4295">
        <v>1.6</v>
      </c>
      <c r="L4295">
        <v>0.38</v>
      </c>
      <c r="M4295">
        <v>0.35</v>
      </c>
      <c r="N4295">
        <v>1.74</v>
      </c>
      <c r="O4295">
        <v>1.75</v>
      </c>
      <c r="P4295">
        <v>1.6</v>
      </c>
      <c r="Q4295">
        <v>1.83</v>
      </c>
      <c r="R4295">
        <v>8.82</v>
      </c>
      <c r="S4295">
        <v>12.06</v>
      </c>
      <c r="T4295">
        <v>5.0199999999999996</v>
      </c>
      <c r="U4295">
        <v>1.3</v>
      </c>
      <c r="V4295">
        <v>1.46</v>
      </c>
      <c r="W4295">
        <v>70.59</v>
      </c>
      <c r="X4295">
        <v>7.44</v>
      </c>
      <c r="Y4295">
        <v>7.41</v>
      </c>
      <c r="Z4295">
        <v>11.82</v>
      </c>
      <c r="AA4295">
        <v>17.420000000000002</v>
      </c>
      <c r="AB4295">
        <v>7.2</v>
      </c>
      <c r="AC4295">
        <v>14.13</v>
      </c>
    </row>
    <row r="4296" spans="1:29" x14ac:dyDescent="0.2">
      <c r="A4296" t="s">
        <v>1317</v>
      </c>
      <c r="B4296" s="2" t="s">
        <v>5184</v>
      </c>
      <c r="C4296" s="2">
        <v>2</v>
      </c>
      <c r="D4296" s="2">
        <v>1</v>
      </c>
      <c r="E4296" s="2">
        <v>2</v>
      </c>
      <c r="F4296" s="1">
        <v>42972.620833333334</v>
      </c>
      <c r="G4296">
        <v>81.95</v>
      </c>
      <c r="H4296">
        <v>1.8</v>
      </c>
      <c r="I4296">
        <v>1.4</v>
      </c>
      <c r="J4296">
        <v>3.54</v>
      </c>
      <c r="K4296">
        <v>1.91</v>
      </c>
      <c r="L4296">
        <v>0.47</v>
      </c>
      <c r="M4296">
        <v>0.54</v>
      </c>
      <c r="N4296">
        <v>1.84</v>
      </c>
      <c r="O4296">
        <v>1.81</v>
      </c>
      <c r="P4296">
        <v>1.97</v>
      </c>
      <c r="Q4296">
        <v>2.75</v>
      </c>
      <c r="R4296">
        <v>7.9</v>
      </c>
      <c r="S4296">
        <v>13.6</v>
      </c>
      <c r="T4296">
        <v>4.32</v>
      </c>
      <c r="U4296">
        <v>1.5</v>
      </c>
      <c r="V4296">
        <v>1.51</v>
      </c>
      <c r="W4296">
        <v>71.010000000000005</v>
      </c>
      <c r="X4296">
        <v>6.69</v>
      </c>
      <c r="Y4296">
        <v>7.71</v>
      </c>
      <c r="Z4296">
        <v>14.08</v>
      </c>
      <c r="AA4296">
        <v>19.670000000000002</v>
      </c>
      <c r="AB4296">
        <v>6.74</v>
      </c>
      <c r="AC4296">
        <v>16.38</v>
      </c>
    </row>
    <row r="4297" spans="1:29" x14ac:dyDescent="0.2">
      <c r="A4297" t="s">
        <v>4371</v>
      </c>
      <c r="B4297" s="2" t="s">
        <v>4871</v>
      </c>
      <c r="C4297" s="2">
        <v>1</v>
      </c>
      <c r="D4297" s="2">
        <v>2</v>
      </c>
      <c r="E4297" s="2">
        <v>5</v>
      </c>
      <c r="F4297" s="1">
        <v>43291.538194444445</v>
      </c>
      <c r="G4297">
        <v>81.95</v>
      </c>
      <c r="H4297">
        <v>2.31</v>
      </c>
      <c r="I4297">
        <v>1.42</v>
      </c>
      <c r="J4297">
        <v>3.5</v>
      </c>
      <c r="K4297">
        <v>2.37</v>
      </c>
      <c r="L4297">
        <v>0.22</v>
      </c>
      <c r="M4297">
        <v>0.2</v>
      </c>
      <c r="N4297">
        <v>1.99</v>
      </c>
      <c r="O4297">
        <v>2</v>
      </c>
      <c r="P4297">
        <v>1.59</v>
      </c>
      <c r="Q4297">
        <v>1.72</v>
      </c>
      <c r="R4297">
        <v>7.66</v>
      </c>
      <c r="S4297">
        <v>14.23</v>
      </c>
      <c r="T4297">
        <v>5.73</v>
      </c>
      <c r="U4297">
        <v>2</v>
      </c>
      <c r="V4297">
        <v>1.65</v>
      </c>
      <c r="W4297">
        <v>69.8</v>
      </c>
      <c r="X4297">
        <v>7.58</v>
      </c>
      <c r="Y4297">
        <v>9.86</v>
      </c>
      <c r="Z4297">
        <v>13.05</v>
      </c>
      <c r="AA4297">
        <v>31.59</v>
      </c>
      <c r="AB4297">
        <v>13.41</v>
      </c>
      <c r="AC4297">
        <v>29.78</v>
      </c>
    </row>
    <row r="4298" spans="1:29" x14ac:dyDescent="0.2">
      <c r="A4298" t="s">
        <v>845</v>
      </c>
      <c r="B4298" s="2" t="s">
        <v>5102</v>
      </c>
      <c r="C4298" s="2">
        <v>2</v>
      </c>
      <c r="D4298" s="2">
        <v>2</v>
      </c>
      <c r="E4298" s="2">
        <v>1</v>
      </c>
      <c r="F4298" s="1">
        <v>42948.675694444442</v>
      </c>
      <c r="G4298">
        <v>81.94</v>
      </c>
      <c r="H4298">
        <v>1.81</v>
      </c>
      <c r="I4298">
        <v>1.41</v>
      </c>
      <c r="J4298">
        <v>3.79</v>
      </c>
      <c r="K4298">
        <v>1.96</v>
      </c>
      <c r="L4298">
        <v>0.56000000000000005</v>
      </c>
      <c r="M4298">
        <v>0.63</v>
      </c>
      <c r="N4298">
        <v>1.87</v>
      </c>
      <c r="O4298">
        <v>1.85</v>
      </c>
      <c r="P4298">
        <v>2.63</v>
      </c>
      <c r="Q4298">
        <v>3.24</v>
      </c>
      <c r="R4298">
        <v>5.87</v>
      </c>
      <c r="S4298">
        <v>14.53</v>
      </c>
      <c r="T4298">
        <v>5.13</v>
      </c>
      <c r="U4298">
        <v>1.66</v>
      </c>
      <c r="V4298">
        <v>1.58</v>
      </c>
      <c r="W4298">
        <v>71.180000000000007</v>
      </c>
      <c r="X4298">
        <v>9.77</v>
      </c>
      <c r="Y4298">
        <v>9.83</v>
      </c>
      <c r="Z4298">
        <v>17.399999999999999</v>
      </c>
      <c r="AA4298">
        <v>26.85</v>
      </c>
      <c r="AB4298">
        <v>7.98</v>
      </c>
      <c r="AC4298">
        <v>32.659999999999997</v>
      </c>
    </row>
    <row r="4299" spans="1:29" x14ac:dyDescent="0.2">
      <c r="A4299" t="s">
        <v>4534</v>
      </c>
      <c r="B4299" s="2" t="s">
        <v>4814</v>
      </c>
      <c r="C4299" s="2">
        <v>1</v>
      </c>
      <c r="D4299" s="2">
        <v>1</v>
      </c>
      <c r="E4299" s="2">
        <v>5</v>
      </c>
      <c r="F4299" s="1">
        <v>43304.568055555559</v>
      </c>
      <c r="G4299">
        <v>81.94</v>
      </c>
      <c r="H4299">
        <v>2.25</v>
      </c>
      <c r="I4299">
        <v>1.45</v>
      </c>
      <c r="J4299">
        <v>4.24</v>
      </c>
      <c r="K4299">
        <v>2.17</v>
      </c>
      <c r="L4299">
        <v>0.23</v>
      </c>
      <c r="M4299">
        <v>0.13</v>
      </c>
      <c r="N4299">
        <v>1.87</v>
      </c>
      <c r="O4299">
        <v>1.88</v>
      </c>
      <c r="P4299">
        <v>1.3</v>
      </c>
      <c r="Q4299">
        <v>1.3</v>
      </c>
      <c r="R4299">
        <v>9.18</v>
      </c>
      <c r="S4299">
        <v>13.18</v>
      </c>
      <c r="T4299">
        <v>5.51</v>
      </c>
      <c r="U4299">
        <v>1.7</v>
      </c>
      <c r="V4299">
        <v>1.56</v>
      </c>
      <c r="W4299">
        <v>68.069999999999993</v>
      </c>
      <c r="X4299">
        <v>7.53</v>
      </c>
      <c r="Y4299">
        <v>8.73</v>
      </c>
      <c r="Z4299">
        <v>11.73</v>
      </c>
      <c r="AA4299">
        <v>21.62</v>
      </c>
      <c r="AB4299">
        <v>8.75</v>
      </c>
      <c r="AC4299">
        <v>22.83</v>
      </c>
    </row>
    <row r="4300" spans="1:29" x14ac:dyDescent="0.2">
      <c r="A4300" t="s">
        <v>3884</v>
      </c>
      <c r="B4300" s="2" t="s">
        <v>5024</v>
      </c>
      <c r="C4300" s="2">
        <v>2</v>
      </c>
      <c r="D4300" s="2">
        <v>2</v>
      </c>
      <c r="E4300" s="2">
        <v>5</v>
      </c>
      <c r="F4300" s="1">
        <v>43280.622916666667</v>
      </c>
      <c r="G4300">
        <v>81.94</v>
      </c>
      <c r="H4300">
        <v>1.91</v>
      </c>
      <c r="I4300">
        <v>1.28</v>
      </c>
      <c r="J4300">
        <v>3.64</v>
      </c>
      <c r="K4300">
        <v>1.99</v>
      </c>
      <c r="L4300">
        <v>0.22</v>
      </c>
      <c r="M4300">
        <v>0.24</v>
      </c>
      <c r="N4300">
        <v>1.71</v>
      </c>
      <c r="O4300">
        <v>1.75</v>
      </c>
      <c r="P4300">
        <v>1.33</v>
      </c>
      <c r="Q4300">
        <v>1.58</v>
      </c>
      <c r="R4300">
        <v>9.42</v>
      </c>
      <c r="S4300">
        <v>11.86</v>
      </c>
      <c r="T4300">
        <v>6.08</v>
      </c>
      <c r="U4300">
        <v>1.56</v>
      </c>
      <c r="V4300">
        <v>1.45</v>
      </c>
      <c r="W4300">
        <v>69.41</v>
      </c>
      <c r="X4300">
        <v>8.01</v>
      </c>
      <c r="Y4300">
        <v>9.58</v>
      </c>
      <c r="Z4300">
        <v>11.38</v>
      </c>
      <c r="AA4300">
        <v>20.77</v>
      </c>
      <c r="AB4300">
        <v>9.7200000000000006</v>
      </c>
      <c r="AC4300">
        <v>20.21</v>
      </c>
    </row>
    <row r="4301" spans="1:29" x14ac:dyDescent="0.2">
      <c r="A4301" t="s">
        <v>4132</v>
      </c>
      <c r="B4301" s="2" t="s">
        <v>5031</v>
      </c>
      <c r="C4301" s="2">
        <v>2</v>
      </c>
      <c r="D4301" s="2">
        <v>2</v>
      </c>
      <c r="E4301" s="2">
        <v>5</v>
      </c>
      <c r="F4301" s="1">
        <v>43284.414583333331</v>
      </c>
      <c r="G4301">
        <v>81.93</v>
      </c>
      <c r="H4301">
        <v>2.31</v>
      </c>
      <c r="I4301">
        <v>1.53</v>
      </c>
      <c r="J4301">
        <v>4.18</v>
      </c>
      <c r="K4301">
        <v>2.25</v>
      </c>
      <c r="L4301">
        <v>0.22</v>
      </c>
      <c r="M4301">
        <v>0.14000000000000001</v>
      </c>
      <c r="N4301">
        <v>1.99</v>
      </c>
      <c r="O4301">
        <v>2</v>
      </c>
      <c r="P4301">
        <v>1.27</v>
      </c>
      <c r="Q4301">
        <v>1.22</v>
      </c>
      <c r="R4301">
        <v>8.74</v>
      </c>
      <c r="S4301">
        <v>14.05</v>
      </c>
      <c r="T4301">
        <v>5.41</v>
      </c>
      <c r="U4301">
        <v>1.77</v>
      </c>
      <c r="V4301">
        <v>1.58</v>
      </c>
      <c r="W4301">
        <v>68.23</v>
      </c>
      <c r="X4301">
        <v>7.05</v>
      </c>
      <c r="Y4301">
        <v>8.49</v>
      </c>
      <c r="Z4301">
        <v>12.55</v>
      </c>
      <c r="AA4301">
        <v>24.25</v>
      </c>
      <c r="AB4301">
        <v>11.1</v>
      </c>
      <c r="AC4301">
        <v>24.49</v>
      </c>
    </row>
    <row r="4302" spans="1:29" x14ac:dyDescent="0.2">
      <c r="A4302" t="s">
        <v>3800</v>
      </c>
      <c r="B4302" s="2" t="s">
        <v>5161</v>
      </c>
      <c r="C4302" s="2">
        <v>2</v>
      </c>
      <c r="D4302" s="2">
        <v>1</v>
      </c>
      <c r="E4302" s="2">
        <v>5</v>
      </c>
      <c r="F4302" s="1">
        <v>43280.418749999997</v>
      </c>
      <c r="G4302">
        <v>81.93</v>
      </c>
      <c r="H4302">
        <v>1.84</v>
      </c>
      <c r="I4302">
        <v>1.1499999999999999</v>
      </c>
      <c r="J4302">
        <v>3.63</v>
      </c>
      <c r="K4302">
        <v>1.71</v>
      </c>
      <c r="L4302">
        <v>0.2</v>
      </c>
      <c r="M4302">
        <v>0.2</v>
      </c>
      <c r="N4302">
        <v>1.51</v>
      </c>
      <c r="O4302">
        <v>1.51</v>
      </c>
      <c r="P4302">
        <v>1.1399999999999999</v>
      </c>
      <c r="Q4302">
        <v>1.48</v>
      </c>
      <c r="R4302">
        <v>10.65</v>
      </c>
      <c r="S4302">
        <v>10.14</v>
      </c>
      <c r="T4302">
        <v>5.38</v>
      </c>
      <c r="U4302">
        <v>1.44</v>
      </c>
      <c r="V4302">
        <v>1.36</v>
      </c>
      <c r="W4302">
        <v>69.569999999999993</v>
      </c>
      <c r="X4302">
        <v>7.97</v>
      </c>
      <c r="Y4302">
        <v>8.27</v>
      </c>
      <c r="Z4302">
        <v>8.1</v>
      </c>
      <c r="AA4302">
        <v>18.920000000000002</v>
      </c>
      <c r="AB4302">
        <v>9.5</v>
      </c>
      <c r="AC4302">
        <v>14.8</v>
      </c>
    </row>
    <row r="4303" spans="1:29" x14ac:dyDescent="0.2">
      <c r="A4303" t="s">
        <v>4259</v>
      </c>
      <c r="B4303" s="2" t="s">
        <v>4755</v>
      </c>
      <c r="C4303" s="2">
        <v>1</v>
      </c>
      <c r="D4303" s="2">
        <v>2</v>
      </c>
      <c r="E4303" s="2">
        <v>5</v>
      </c>
      <c r="F4303" s="1">
        <v>43286.538194444445</v>
      </c>
      <c r="G4303">
        <v>81.93</v>
      </c>
      <c r="H4303">
        <v>2.29</v>
      </c>
      <c r="I4303">
        <v>1.39</v>
      </c>
      <c r="J4303">
        <v>3.94</v>
      </c>
      <c r="K4303">
        <v>2.17</v>
      </c>
      <c r="L4303">
        <v>0.23</v>
      </c>
      <c r="M4303">
        <v>0.3</v>
      </c>
      <c r="N4303">
        <v>1.81</v>
      </c>
      <c r="O4303">
        <v>1.81</v>
      </c>
      <c r="P4303">
        <v>1.4</v>
      </c>
      <c r="Q4303">
        <v>1.8</v>
      </c>
      <c r="R4303">
        <v>9.4700000000000006</v>
      </c>
      <c r="S4303">
        <v>12.61</v>
      </c>
      <c r="T4303">
        <v>5.23</v>
      </c>
      <c r="U4303">
        <v>1.77</v>
      </c>
      <c r="V4303">
        <v>1.54</v>
      </c>
      <c r="W4303">
        <v>69.5</v>
      </c>
      <c r="X4303">
        <v>6.35</v>
      </c>
      <c r="Y4303">
        <v>7.64</v>
      </c>
      <c r="Z4303">
        <v>10.14</v>
      </c>
      <c r="AA4303">
        <v>22.1</v>
      </c>
      <c r="AB4303">
        <v>10.26</v>
      </c>
      <c r="AC4303">
        <v>17.39</v>
      </c>
    </row>
    <row r="4304" spans="1:29" x14ac:dyDescent="0.2">
      <c r="A4304" t="s">
        <v>4298</v>
      </c>
      <c r="B4304" s="2" t="s">
        <v>4778</v>
      </c>
      <c r="C4304" s="2">
        <v>1</v>
      </c>
      <c r="D4304" s="2">
        <v>2</v>
      </c>
      <c r="E4304" s="2">
        <v>5</v>
      </c>
      <c r="F4304" s="1">
        <v>43286.587500000001</v>
      </c>
      <c r="G4304">
        <v>81.92</v>
      </c>
      <c r="H4304">
        <v>2.2799999999999998</v>
      </c>
      <c r="I4304">
        <v>1.55</v>
      </c>
      <c r="J4304">
        <v>3.89</v>
      </c>
      <c r="K4304">
        <v>2.21</v>
      </c>
      <c r="L4304">
        <v>0.19</v>
      </c>
      <c r="M4304">
        <v>0.12</v>
      </c>
      <c r="N4304">
        <v>2.04</v>
      </c>
      <c r="O4304">
        <v>2.0299999999999998</v>
      </c>
      <c r="P4304">
        <v>1.1599999999999999</v>
      </c>
      <c r="Q4304">
        <v>1.19</v>
      </c>
      <c r="R4304">
        <v>9</v>
      </c>
      <c r="S4304">
        <v>14.4</v>
      </c>
      <c r="T4304">
        <v>5.37</v>
      </c>
      <c r="U4304">
        <v>1.56</v>
      </c>
      <c r="V4304">
        <v>1.6</v>
      </c>
      <c r="W4304">
        <v>68.040000000000006</v>
      </c>
      <c r="X4304">
        <v>6.78</v>
      </c>
      <c r="Y4304">
        <v>7.92</v>
      </c>
      <c r="Z4304">
        <v>11.77</v>
      </c>
      <c r="AA4304">
        <v>22.32</v>
      </c>
      <c r="AB4304">
        <v>10.67</v>
      </c>
      <c r="AC4304">
        <v>22.69</v>
      </c>
    </row>
    <row r="4305" spans="1:29" x14ac:dyDescent="0.2">
      <c r="A4305" t="s">
        <v>3787</v>
      </c>
      <c r="B4305" s="2" t="s">
        <v>4814</v>
      </c>
      <c r="C4305" s="2">
        <v>1</v>
      </c>
      <c r="D4305" s="2">
        <v>1</v>
      </c>
      <c r="E4305" s="2">
        <v>5</v>
      </c>
      <c r="F4305" s="1">
        <v>43280.398611111108</v>
      </c>
      <c r="G4305">
        <v>81.92</v>
      </c>
      <c r="H4305">
        <v>2</v>
      </c>
      <c r="I4305">
        <v>1.47</v>
      </c>
      <c r="J4305">
        <v>3.46</v>
      </c>
      <c r="K4305">
        <v>2.0299999999999998</v>
      </c>
      <c r="L4305">
        <v>0.23</v>
      </c>
      <c r="M4305">
        <v>0.12</v>
      </c>
      <c r="N4305">
        <v>1.96</v>
      </c>
      <c r="O4305">
        <v>1.97</v>
      </c>
      <c r="P4305">
        <v>1.32</v>
      </c>
      <c r="Q4305">
        <v>1.45</v>
      </c>
      <c r="R4305">
        <v>8.4</v>
      </c>
      <c r="S4305">
        <v>13.86</v>
      </c>
      <c r="T4305">
        <v>5.12</v>
      </c>
      <c r="U4305">
        <v>1.35</v>
      </c>
      <c r="V4305">
        <v>1.52</v>
      </c>
      <c r="W4305">
        <v>69.540000000000006</v>
      </c>
      <c r="X4305">
        <v>6.82</v>
      </c>
      <c r="Y4305">
        <v>8.15</v>
      </c>
      <c r="Z4305">
        <v>11.27</v>
      </c>
      <c r="AA4305">
        <v>22.27</v>
      </c>
      <c r="AB4305">
        <v>12.81</v>
      </c>
      <c r="AC4305">
        <v>22.26</v>
      </c>
    </row>
    <row r="4306" spans="1:29" x14ac:dyDescent="0.2">
      <c r="A4306" t="s">
        <v>818</v>
      </c>
      <c r="B4306" s="2" t="s">
        <v>4955</v>
      </c>
      <c r="C4306" s="2">
        <v>2</v>
      </c>
      <c r="D4306" s="2">
        <v>2</v>
      </c>
      <c r="E4306" s="2">
        <v>1</v>
      </c>
      <c r="F4306" s="1">
        <v>42948.615972222222</v>
      </c>
      <c r="G4306">
        <v>81.92</v>
      </c>
      <c r="H4306">
        <v>1.87</v>
      </c>
      <c r="I4306">
        <v>1.28</v>
      </c>
      <c r="J4306">
        <v>2.87</v>
      </c>
      <c r="K4306">
        <v>2.15</v>
      </c>
      <c r="L4306">
        <v>0.49</v>
      </c>
      <c r="M4306">
        <v>0.49</v>
      </c>
      <c r="N4306">
        <v>1.66</v>
      </c>
      <c r="O4306">
        <v>1.67</v>
      </c>
      <c r="P4306">
        <v>2.33</v>
      </c>
      <c r="Q4306">
        <v>2.81</v>
      </c>
      <c r="R4306">
        <v>6.9</v>
      </c>
      <c r="S4306">
        <v>12.44</v>
      </c>
      <c r="T4306">
        <v>4.62</v>
      </c>
      <c r="U4306">
        <v>1.68</v>
      </c>
      <c r="V4306">
        <v>1.49</v>
      </c>
      <c r="W4306">
        <v>72.34</v>
      </c>
      <c r="X4306">
        <v>7.03</v>
      </c>
      <c r="Y4306">
        <v>8.99</v>
      </c>
      <c r="Z4306">
        <v>12.74</v>
      </c>
      <c r="AA4306">
        <v>24.38</v>
      </c>
      <c r="AB4306">
        <v>8.2799999999999994</v>
      </c>
      <c r="AC4306">
        <v>20.75</v>
      </c>
    </row>
    <row r="4307" spans="1:29" x14ac:dyDescent="0.2">
      <c r="A4307" t="s">
        <v>4465</v>
      </c>
      <c r="B4307" s="2" t="s">
        <v>5056</v>
      </c>
      <c r="C4307" s="2">
        <v>2</v>
      </c>
      <c r="D4307" s="2">
        <v>2</v>
      </c>
      <c r="E4307" s="2">
        <v>5</v>
      </c>
      <c r="F4307" s="1">
        <v>43297.588888888888</v>
      </c>
      <c r="G4307">
        <v>81.92</v>
      </c>
      <c r="H4307">
        <v>2.0499999999999998</v>
      </c>
      <c r="I4307">
        <v>1.28</v>
      </c>
      <c r="J4307">
        <v>3.85</v>
      </c>
      <c r="K4307">
        <v>1.95</v>
      </c>
      <c r="L4307">
        <v>0.23</v>
      </c>
      <c r="M4307">
        <v>0.17</v>
      </c>
      <c r="N4307">
        <v>1.6</v>
      </c>
      <c r="O4307">
        <v>1.62</v>
      </c>
      <c r="P4307">
        <v>1.22</v>
      </c>
      <c r="Q4307">
        <v>1.31</v>
      </c>
      <c r="R4307">
        <v>10.23</v>
      </c>
      <c r="S4307">
        <v>10.83</v>
      </c>
      <c r="T4307">
        <v>5.23</v>
      </c>
      <c r="U4307">
        <v>1.65</v>
      </c>
      <c r="V4307">
        <v>1.43</v>
      </c>
      <c r="W4307">
        <v>68.73</v>
      </c>
      <c r="X4307">
        <v>6.61</v>
      </c>
      <c r="Y4307">
        <v>8.0299999999999994</v>
      </c>
      <c r="Z4307">
        <v>9.33</v>
      </c>
      <c r="AA4307">
        <v>18.77</v>
      </c>
      <c r="AB4307">
        <v>8.3000000000000007</v>
      </c>
      <c r="AC4307">
        <v>16.29</v>
      </c>
    </row>
    <row r="4308" spans="1:29" x14ac:dyDescent="0.2">
      <c r="A4308" t="s">
        <v>3837</v>
      </c>
      <c r="B4308" s="2" t="s">
        <v>5032</v>
      </c>
      <c r="C4308" s="2">
        <v>2</v>
      </c>
      <c r="D4308" s="2">
        <v>1</v>
      </c>
      <c r="E4308" s="2">
        <v>5</v>
      </c>
      <c r="F4308" s="1">
        <v>43280.466666666667</v>
      </c>
      <c r="G4308">
        <v>81.92</v>
      </c>
      <c r="H4308">
        <v>2.46</v>
      </c>
      <c r="I4308">
        <v>1.42</v>
      </c>
      <c r="J4308">
        <v>3.81</v>
      </c>
      <c r="K4308">
        <v>2.41</v>
      </c>
      <c r="L4308">
        <v>0.2</v>
      </c>
      <c r="M4308">
        <v>0.17</v>
      </c>
      <c r="N4308">
        <v>1.79</v>
      </c>
      <c r="O4308">
        <v>1.8</v>
      </c>
      <c r="P4308">
        <v>1.32</v>
      </c>
      <c r="Q4308">
        <v>1.23</v>
      </c>
      <c r="R4308">
        <v>9.66</v>
      </c>
      <c r="S4308">
        <v>12.35</v>
      </c>
      <c r="T4308">
        <v>4.99</v>
      </c>
      <c r="U4308">
        <v>2.0699999999999998</v>
      </c>
      <c r="V4308">
        <v>1.58</v>
      </c>
      <c r="W4308">
        <v>68.47</v>
      </c>
      <c r="X4308">
        <v>5.79</v>
      </c>
      <c r="Y4308">
        <v>7.63</v>
      </c>
      <c r="Z4308">
        <v>10.07</v>
      </c>
      <c r="AA4308">
        <v>22.75</v>
      </c>
      <c r="AB4308">
        <v>9.07</v>
      </c>
      <c r="AC4308">
        <v>17.97</v>
      </c>
    </row>
    <row r="4309" spans="1:29" x14ac:dyDescent="0.2">
      <c r="A4309" t="s">
        <v>439</v>
      </c>
      <c r="B4309" s="2" t="s">
        <v>4822</v>
      </c>
      <c r="C4309" s="2">
        <v>1</v>
      </c>
      <c r="D4309" s="2">
        <v>2</v>
      </c>
      <c r="E4309" s="2">
        <v>1</v>
      </c>
      <c r="F4309" s="1">
        <v>42921.42083333333</v>
      </c>
      <c r="G4309">
        <v>81.91</v>
      </c>
      <c r="H4309">
        <v>2.31</v>
      </c>
      <c r="I4309">
        <v>1.43</v>
      </c>
      <c r="J4309">
        <v>1.76</v>
      </c>
      <c r="K4309">
        <v>2.66</v>
      </c>
      <c r="L4309">
        <v>0.38</v>
      </c>
      <c r="M4309">
        <v>0.37</v>
      </c>
      <c r="N4309">
        <v>2.04</v>
      </c>
      <c r="O4309">
        <v>2.0699999999999998</v>
      </c>
      <c r="P4309">
        <v>2.25</v>
      </c>
      <c r="Q4309">
        <v>2.66</v>
      </c>
      <c r="R4309">
        <v>5.76</v>
      </c>
      <c r="S4309">
        <v>15.36</v>
      </c>
      <c r="T4309">
        <v>4.3</v>
      </c>
      <c r="U4309">
        <v>2.1</v>
      </c>
      <c r="V4309">
        <v>1.69</v>
      </c>
      <c r="W4309">
        <v>72.14</v>
      </c>
      <c r="X4309">
        <v>8.0399999999999991</v>
      </c>
      <c r="Y4309">
        <v>10.210000000000001</v>
      </c>
      <c r="Z4309">
        <v>14.25</v>
      </c>
      <c r="AA4309">
        <v>38.72</v>
      </c>
      <c r="AB4309">
        <v>15.73</v>
      </c>
      <c r="AC4309">
        <v>31.26</v>
      </c>
    </row>
    <row r="4310" spans="1:29" x14ac:dyDescent="0.2">
      <c r="A4310" t="s">
        <v>4430</v>
      </c>
      <c r="B4310" s="2" t="s">
        <v>4882</v>
      </c>
      <c r="C4310" s="2">
        <v>1</v>
      </c>
      <c r="D4310" s="2">
        <v>1</v>
      </c>
      <c r="E4310" s="2">
        <v>5</v>
      </c>
      <c r="F4310" s="1">
        <v>43291.609722222223</v>
      </c>
      <c r="G4310">
        <v>81.91</v>
      </c>
      <c r="H4310">
        <v>2.4700000000000002</v>
      </c>
      <c r="I4310">
        <v>1.52</v>
      </c>
      <c r="J4310">
        <v>2.91</v>
      </c>
      <c r="K4310">
        <v>2.69</v>
      </c>
      <c r="L4310">
        <v>0.32</v>
      </c>
      <c r="M4310">
        <v>0.3</v>
      </c>
      <c r="N4310">
        <v>2.06</v>
      </c>
      <c r="O4310">
        <v>2.0699999999999998</v>
      </c>
      <c r="P4310">
        <v>1.72</v>
      </c>
      <c r="Q4310">
        <v>1.95</v>
      </c>
      <c r="R4310">
        <v>6.3</v>
      </c>
      <c r="S4310">
        <v>15.42</v>
      </c>
      <c r="T4310">
        <v>4.32</v>
      </c>
      <c r="U4310">
        <v>2.15</v>
      </c>
      <c r="V4310">
        <v>1.64</v>
      </c>
      <c r="W4310">
        <v>70.040000000000006</v>
      </c>
      <c r="X4310">
        <v>7.31</v>
      </c>
      <c r="Y4310">
        <v>9.6</v>
      </c>
      <c r="Z4310">
        <v>13.97</v>
      </c>
      <c r="AA4310">
        <v>35.380000000000003</v>
      </c>
      <c r="AB4310">
        <v>15.22</v>
      </c>
      <c r="AC4310">
        <v>27.79</v>
      </c>
    </row>
    <row r="4311" spans="1:29" x14ac:dyDescent="0.2">
      <c r="A4311" t="s">
        <v>4111</v>
      </c>
      <c r="B4311" s="2" t="s">
        <v>5058</v>
      </c>
      <c r="C4311" s="2">
        <v>2</v>
      </c>
      <c r="D4311" s="2">
        <v>2</v>
      </c>
      <c r="E4311" s="2">
        <v>5</v>
      </c>
      <c r="F4311" s="1">
        <v>43284.379166666666</v>
      </c>
      <c r="G4311">
        <v>81.91</v>
      </c>
      <c r="H4311">
        <v>2.2999999999999998</v>
      </c>
      <c r="I4311">
        <v>1.31</v>
      </c>
      <c r="J4311">
        <v>3.49</v>
      </c>
      <c r="K4311">
        <v>2.2000000000000002</v>
      </c>
      <c r="L4311">
        <v>0.16</v>
      </c>
      <c r="M4311">
        <v>0.12</v>
      </c>
      <c r="N4311">
        <v>1.75</v>
      </c>
      <c r="O4311">
        <v>1.77</v>
      </c>
      <c r="P4311">
        <v>1.1599999999999999</v>
      </c>
      <c r="Q4311">
        <v>1.05</v>
      </c>
      <c r="R4311">
        <v>9.36</v>
      </c>
      <c r="S4311">
        <v>12</v>
      </c>
      <c r="T4311">
        <v>5.66</v>
      </c>
      <c r="U4311">
        <v>1.94</v>
      </c>
      <c r="V4311">
        <v>1.53</v>
      </c>
      <c r="W4311">
        <v>68.09</v>
      </c>
      <c r="X4311">
        <v>7.27</v>
      </c>
      <c r="Y4311">
        <v>9.2100000000000009</v>
      </c>
      <c r="Z4311">
        <v>10.55</v>
      </c>
      <c r="AA4311">
        <v>24.59</v>
      </c>
      <c r="AB4311">
        <v>10.75</v>
      </c>
      <c r="AC4311">
        <v>23.5</v>
      </c>
    </row>
    <row r="4312" spans="1:29" x14ac:dyDescent="0.2">
      <c r="A4312" t="s">
        <v>4086</v>
      </c>
      <c r="B4312" s="2" t="s">
        <v>4811</v>
      </c>
      <c r="C4312" s="2">
        <v>1</v>
      </c>
      <c r="D4312" s="2">
        <v>2</v>
      </c>
      <c r="E4312" s="2">
        <v>5</v>
      </c>
      <c r="F4312" s="1">
        <v>43283.663888888892</v>
      </c>
      <c r="G4312">
        <v>81.91</v>
      </c>
      <c r="H4312">
        <v>2.59</v>
      </c>
      <c r="I4312">
        <v>1.46</v>
      </c>
      <c r="J4312">
        <v>4.17</v>
      </c>
      <c r="K4312">
        <v>2.4900000000000002</v>
      </c>
      <c r="L4312">
        <v>0.14000000000000001</v>
      </c>
      <c r="M4312">
        <v>0.14000000000000001</v>
      </c>
      <c r="N4312">
        <v>1.82</v>
      </c>
      <c r="O4312">
        <v>1.83</v>
      </c>
      <c r="P4312">
        <v>1.1599999999999999</v>
      </c>
      <c r="Q4312">
        <v>1.06</v>
      </c>
      <c r="R4312">
        <v>9.69</v>
      </c>
      <c r="S4312">
        <v>12.52</v>
      </c>
      <c r="T4312">
        <v>5.48</v>
      </c>
      <c r="U4312">
        <v>2.19</v>
      </c>
      <c r="V4312">
        <v>1.61</v>
      </c>
      <c r="W4312">
        <v>67.03</v>
      </c>
      <c r="X4312">
        <v>7.04</v>
      </c>
      <c r="Y4312">
        <v>9.9600000000000009</v>
      </c>
      <c r="Z4312">
        <v>13.6</v>
      </c>
      <c r="AA4312">
        <v>24.25</v>
      </c>
      <c r="AB4312">
        <v>8.49</v>
      </c>
      <c r="AC4312">
        <v>22.93</v>
      </c>
    </row>
    <row r="4313" spans="1:29" x14ac:dyDescent="0.2">
      <c r="A4313" t="s">
        <v>359</v>
      </c>
      <c r="B4313" s="2" t="s">
        <v>5083</v>
      </c>
      <c r="C4313" s="2">
        <v>2</v>
      </c>
      <c r="D4313" s="2">
        <v>1</v>
      </c>
      <c r="E4313" s="2">
        <v>1</v>
      </c>
      <c r="F4313" s="1">
        <v>42915.637499999997</v>
      </c>
      <c r="G4313">
        <v>81.91</v>
      </c>
      <c r="H4313">
        <v>1.79</v>
      </c>
      <c r="I4313">
        <v>1.34</v>
      </c>
      <c r="J4313">
        <v>1.72</v>
      </c>
      <c r="K4313">
        <v>2.21</v>
      </c>
      <c r="L4313">
        <v>0.52</v>
      </c>
      <c r="M4313">
        <v>0.45</v>
      </c>
      <c r="N4313">
        <v>1.88</v>
      </c>
      <c r="O4313">
        <v>1.89</v>
      </c>
      <c r="P4313">
        <v>2.44</v>
      </c>
      <c r="Q4313">
        <v>3.17</v>
      </c>
      <c r="R4313">
        <v>6.14</v>
      </c>
      <c r="S4313">
        <v>14.42</v>
      </c>
      <c r="T4313">
        <v>4.51</v>
      </c>
      <c r="U4313">
        <v>1.5</v>
      </c>
      <c r="V4313">
        <v>1.53</v>
      </c>
      <c r="W4313">
        <v>73.010000000000005</v>
      </c>
      <c r="X4313">
        <v>7.44</v>
      </c>
      <c r="Y4313">
        <v>9.52</v>
      </c>
      <c r="Z4313">
        <v>12.72</v>
      </c>
      <c r="AA4313">
        <v>30.28</v>
      </c>
      <c r="AB4313">
        <v>12.09</v>
      </c>
      <c r="AC4313">
        <v>23.92</v>
      </c>
    </row>
    <row r="4314" spans="1:29" x14ac:dyDescent="0.2">
      <c r="A4314" t="s">
        <v>835</v>
      </c>
      <c r="B4314" s="2" t="s">
        <v>4995</v>
      </c>
      <c r="C4314" s="2">
        <v>2</v>
      </c>
      <c r="D4314" s="2">
        <v>1</v>
      </c>
      <c r="E4314" s="2">
        <v>1</v>
      </c>
      <c r="F4314" s="1">
        <v>42948.65347222222</v>
      </c>
      <c r="G4314">
        <v>81.91</v>
      </c>
      <c r="H4314">
        <v>1.75</v>
      </c>
      <c r="I4314">
        <v>1.5</v>
      </c>
      <c r="J4314">
        <v>2.69</v>
      </c>
      <c r="K4314">
        <v>1.97</v>
      </c>
      <c r="L4314">
        <v>0.57999999999999996</v>
      </c>
      <c r="M4314">
        <v>0.56000000000000005</v>
      </c>
      <c r="N4314">
        <v>2.0299999999999998</v>
      </c>
      <c r="O4314">
        <v>2.0099999999999998</v>
      </c>
      <c r="P4314">
        <v>2.56</v>
      </c>
      <c r="Q4314">
        <v>2.92</v>
      </c>
      <c r="R4314">
        <v>5.71</v>
      </c>
      <c r="S4314">
        <v>15.46</v>
      </c>
      <c r="T4314">
        <v>4.78</v>
      </c>
      <c r="U4314">
        <v>1.37</v>
      </c>
      <c r="V4314">
        <v>1.61</v>
      </c>
      <c r="W4314">
        <v>72.61</v>
      </c>
      <c r="X4314">
        <v>8.16</v>
      </c>
      <c r="Y4314">
        <v>8.06</v>
      </c>
      <c r="Z4314">
        <v>17.059999999999999</v>
      </c>
      <c r="AA4314">
        <v>23.87</v>
      </c>
      <c r="AB4314">
        <v>9.0299999999999994</v>
      </c>
      <c r="AC4314">
        <v>27.36</v>
      </c>
    </row>
    <row r="4315" spans="1:29" x14ac:dyDescent="0.2">
      <c r="A4315" t="s">
        <v>4038</v>
      </c>
      <c r="B4315" s="2" t="s">
        <v>4859</v>
      </c>
      <c r="C4315" s="2">
        <v>1</v>
      </c>
      <c r="D4315" s="2">
        <v>2</v>
      </c>
      <c r="E4315" s="2">
        <v>5</v>
      </c>
      <c r="F4315" s="1">
        <v>43283.599305555559</v>
      </c>
      <c r="G4315">
        <v>81.91</v>
      </c>
      <c r="H4315">
        <v>2.4300000000000002</v>
      </c>
      <c r="I4315">
        <v>1.52</v>
      </c>
      <c r="J4315">
        <v>4.16</v>
      </c>
      <c r="K4315">
        <v>2.37</v>
      </c>
      <c r="L4315">
        <v>0.16</v>
      </c>
      <c r="M4315">
        <v>0.11</v>
      </c>
      <c r="N4315">
        <v>2.0099999999999998</v>
      </c>
      <c r="O4315">
        <v>2</v>
      </c>
      <c r="P4315">
        <v>1.1599999999999999</v>
      </c>
      <c r="Q4315">
        <v>1.1499999999999999</v>
      </c>
      <c r="R4315">
        <v>9.06</v>
      </c>
      <c r="S4315">
        <v>13.92</v>
      </c>
      <c r="T4315">
        <v>5.59</v>
      </c>
      <c r="U4315">
        <v>1.78</v>
      </c>
      <c r="V4315">
        <v>1.62</v>
      </c>
      <c r="W4315">
        <v>67.900000000000006</v>
      </c>
      <c r="X4315">
        <v>6.98</v>
      </c>
      <c r="Y4315">
        <v>8.5299999999999994</v>
      </c>
      <c r="Z4315">
        <v>11.9</v>
      </c>
      <c r="AA4315">
        <v>26.22</v>
      </c>
      <c r="AB4315">
        <v>12.16</v>
      </c>
      <c r="AC4315">
        <v>25.56</v>
      </c>
    </row>
    <row r="4316" spans="1:29" x14ac:dyDescent="0.2">
      <c r="A4316" t="s">
        <v>1274</v>
      </c>
      <c r="B4316" s="2" t="s">
        <v>5026</v>
      </c>
      <c r="C4316" s="2">
        <v>2</v>
      </c>
      <c r="D4316" s="2">
        <v>2</v>
      </c>
      <c r="E4316" s="2">
        <v>2</v>
      </c>
      <c r="F4316" s="1">
        <v>42972.499305555553</v>
      </c>
      <c r="G4316">
        <v>81.91</v>
      </c>
      <c r="H4316">
        <v>1.86</v>
      </c>
      <c r="I4316">
        <v>1.36</v>
      </c>
      <c r="J4316">
        <v>3.13</v>
      </c>
      <c r="K4316">
        <v>1.9</v>
      </c>
      <c r="L4316">
        <v>0.39</v>
      </c>
      <c r="M4316">
        <v>0.4</v>
      </c>
      <c r="N4316">
        <v>1.82</v>
      </c>
      <c r="O4316">
        <v>1.8</v>
      </c>
      <c r="P4316">
        <v>1.78</v>
      </c>
      <c r="Q4316">
        <v>2.1800000000000002</v>
      </c>
      <c r="R4316">
        <v>8.25</v>
      </c>
      <c r="S4316">
        <v>12.85</v>
      </c>
      <c r="T4316">
        <v>4.3099999999999996</v>
      </c>
      <c r="U4316">
        <v>1.57</v>
      </c>
      <c r="V4316">
        <v>1.55</v>
      </c>
      <c r="W4316">
        <v>70.91</v>
      </c>
      <c r="X4316">
        <v>7.02</v>
      </c>
      <c r="Y4316">
        <v>8.0500000000000007</v>
      </c>
      <c r="Z4316">
        <v>12.81</v>
      </c>
      <c r="AA4316">
        <v>23.51</v>
      </c>
      <c r="AB4316">
        <v>8.6999999999999993</v>
      </c>
      <c r="AC4316">
        <v>15.19</v>
      </c>
    </row>
    <row r="4317" spans="1:29" x14ac:dyDescent="0.2">
      <c r="A4317" t="s">
        <v>3783</v>
      </c>
      <c r="B4317" s="2" t="s">
        <v>4808</v>
      </c>
      <c r="C4317" s="2">
        <v>1</v>
      </c>
      <c r="D4317" s="2">
        <v>1</v>
      </c>
      <c r="E4317" s="2">
        <v>5</v>
      </c>
      <c r="F4317" s="1">
        <v>43280.390972222223</v>
      </c>
      <c r="G4317">
        <v>81.900000000000006</v>
      </c>
      <c r="H4317">
        <v>2.08</v>
      </c>
      <c r="I4317">
        <v>1.32</v>
      </c>
      <c r="J4317">
        <v>3.72</v>
      </c>
      <c r="K4317">
        <v>2.1</v>
      </c>
      <c r="L4317">
        <v>0.17</v>
      </c>
      <c r="M4317">
        <v>0.13</v>
      </c>
      <c r="N4317">
        <v>1.77</v>
      </c>
      <c r="O4317">
        <v>1.79</v>
      </c>
      <c r="P4317">
        <v>1.3</v>
      </c>
      <c r="Q4317">
        <v>1.23</v>
      </c>
      <c r="R4317">
        <v>9.14</v>
      </c>
      <c r="S4317">
        <v>12.03</v>
      </c>
      <c r="T4317">
        <v>5.79</v>
      </c>
      <c r="U4317">
        <v>1.69</v>
      </c>
      <c r="V4317">
        <v>1.51</v>
      </c>
      <c r="W4317">
        <v>69.33</v>
      </c>
      <c r="X4317">
        <v>7.57</v>
      </c>
      <c r="Y4317">
        <v>9.39</v>
      </c>
      <c r="Z4317">
        <v>10.93</v>
      </c>
      <c r="AA4317">
        <v>23.72</v>
      </c>
      <c r="AB4317">
        <v>11.58</v>
      </c>
      <c r="AC4317">
        <v>21.69</v>
      </c>
    </row>
    <row r="4318" spans="1:29" x14ac:dyDescent="0.2">
      <c r="A4318" t="s">
        <v>1774</v>
      </c>
      <c r="B4318" s="2" t="s">
        <v>4882</v>
      </c>
      <c r="C4318" s="2">
        <v>1</v>
      </c>
      <c r="D4318" s="2">
        <v>2</v>
      </c>
      <c r="E4318" s="2">
        <v>2</v>
      </c>
      <c r="F4318" s="1">
        <v>42990.49722222222</v>
      </c>
      <c r="G4318">
        <v>81.900000000000006</v>
      </c>
      <c r="H4318">
        <v>1.71</v>
      </c>
      <c r="I4318">
        <v>1.27</v>
      </c>
      <c r="J4318">
        <v>2.5</v>
      </c>
      <c r="K4318">
        <v>1.85</v>
      </c>
      <c r="L4318">
        <v>0.34</v>
      </c>
      <c r="M4318">
        <v>0.34</v>
      </c>
      <c r="N4318">
        <v>1.64</v>
      </c>
      <c r="O4318">
        <v>1.64</v>
      </c>
      <c r="P4318">
        <v>1.63</v>
      </c>
      <c r="Q4318">
        <v>2.0099999999999998</v>
      </c>
      <c r="R4318">
        <v>9.07</v>
      </c>
      <c r="S4318">
        <v>11.31</v>
      </c>
      <c r="T4318">
        <v>4.04</v>
      </c>
      <c r="U4318">
        <v>1.45</v>
      </c>
      <c r="V4318">
        <v>1.41</v>
      </c>
      <c r="W4318">
        <v>71.75</v>
      </c>
      <c r="X4318">
        <v>5.71</v>
      </c>
      <c r="Y4318">
        <v>6.79</v>
      </c>
      <c r="Z4318">
        <v>10.25</v>
      </c>
      <c r="AA4318">
        <v>17.21</v>
      </c>
      <c r="AB4318">
        <v>7.71</v>
      </c>
      <c r="AC4318">
        <v>9.34</v>
      </c>
    </row>
    <row r="4319" spans="1:29" x14ac:dyDescent="0.2">
      <c r="A4319" t="s">
        <v>3899</v>
      </c>
      <c r="B4319" s="2" t="s">
        <v>4787</v>
      </c>
      <c r="C4319" s="2">
        <v>1</v>
      </c>
      <c r="D4319" s="2">
        <v>1</v>
      </c>
      <c r="E4319" s="2">
        <v>5</v>
      </c>
      <c r="F4319" s="1">
        <v>43280.643750000003</v>
      </c>
      <c r="G4319">
        <v>81.900000000000006</v>
      </c>
      <c r="H4319">
        <v>2.14</v>
      </c>
      <c r="I4319">
        <v>1.21</v>
      </c>
      <c r="J4319">
        <v>3.36</v>
      </c>
      <c r="K4319">
        <v>2.13</v>
      </c>
      <c r="L4319">
        <v>0.22</v>
      </c>
      <c r="M4319">
        <v>0.23</v>
      </c>
      <c r="N4319">
        <v>1.56</v>
      </c>
      <c r="O4319">
        <v>1.57</v>
      </c>
      <c r="P4319">
        <v>1.35</v>
      </c>
      <c r="Q4319">
        <v>1.55</v>
      </c>
      <c r="R4319">
        <v>9.5299999999999994</v>
      </c>
      <c r="S4319">
        <v>10.69</v>
      </c>
      <c r="T4319">
        <v>4.8899999999999997</v>
      </c>
      <c r="U4319">
        <v>1.79</v>
      </c>
      <c r="V4319">
        <v>1.43</v>
      </c>
      <c r="W4319">
        <v>70.2</v>
      </c>
      <c r="X4319">
        <v>7.19</v>
      </c>
      <c r="Y4319">
        <v>8.77</v>
      </c>
      <c r="Z4319">
        <v>9.26</v>
      </c>
      <c r="AA4319">
        <v>23.31</v>
      </c>
      <c r="AB4319">
        <v>11.47</v>
      </c>
      <c r="AC4319">
        <v>16.16</v>
      </c>
    </row>
    <row r="4320" spans="1:29" x14ac:dyDescent="0.2">
      <c r="A4320" t="s">
        <v>3748</v>
      </c>
      <c r="B4320" s="2" t="s">
        <v>5044</v>
      </c>
      <c r="C4320" s="2">
        <v>2</v>
      </c>
      <c r="D4320" s="2">
        <v>1</v>
      </c>
      <c r="E4320" s="2">
        <v>4</v>
      </c>
      <c r="F4320" s="1">
        <v>43217.642361111109</v>
      </c>
      <c r="G4320">
        <v>81.900000000000006</v>
      </c>
      <c r="H4320">
        <v>2.0499999999999998</v>
      </c>
      <c r="I4320">
        <v>1.38</v>
      </c>
      <c r="J4320">
        <v>0.6</v>
      </c>
      <c r="K4320">
        <v>2.92</v>
      </c>
      <c r="L4320">
        <v>0.72</v>
      </c>
      <c r="M4320">
        <v>0.42</v>
      </c>
      <c r="N4320">
        <v>2.0699999999999998</v>
      </c>
      <c r="O4320">
        <v>2.04</v>
      </c>
      <c r="P4320">
        <v>3.37</v>
      </c>
      <c r="Q4320">
        <v>4</v>
      </c>
      <c r="R4320">
        <v>0.91</v>
      </c>
      <c r="S4320">
        <v>17.45</v>
      </c>
      <c r="T4320">
        <v>3.4</v>
      </c>
      <c r="U4320">
        <v>2.39</v>
      </c>
      <c r="V4320">
        <v>1.66</v>
      </c>
      <c r="W4320">
        <v>75.53</v>
      </c>
      <c r="X4320">
        <v>16.86</v>
      </c>
      <c r="Y4320">
        <v>22.22</v>
      </c>
      <c r="Z4320">
        <v>37.11</v>
      </c>
      <c r="AA4320">
        <v>70.53</v>
      </c>
      <c r="AB4320">
        <v>23.32</v>
      </c>
      <c r="AC4320">
        <v>64.59</v>
      </c>
    </row>
    <row r="4321" spans="1:29" x14ac:dyDescent="0.2">
      <c r="A4321" t="s">
        <v>792</v>
      </c>
      <c r="B4321" s="2" t="s">
        <v>4780</v>
      </c>
      <c r="C4321" s="2">
        <v>1</v>
      </c>
      <c r="D4321" s="2">
        <v>2</v>
      </c>
      <c r="E4321" s="2">
        <v>1</v>
      </c>
      <c r="F4321" s="1">
        <v>42948.570833333331</v>
      </c>
      <c r="G4321">
        <v>81.89</v>
      </c>
      <c r="H4321">
        <v>1.78</v>
      </c>
      <c r="I4321">
        <v>1.25</v>
      </c>
      <c r="J4321">
        <v>3.03</v>
      </c>
      <c r="K4321">
        <v>1.92</v>
      </c>
      <c r="L4321">
        <v>0.46</v>
      </c>
      <c r="M4321">
        <v>0.55000000000000004</v>
      </c>
      <c r="N4321">
        <v>1.73</v>
      </c>
      <c r="O4321">
        <v>1.72</v>
      </c>
      <c r="P4321">
        <v>2.17</v>
      </c>
      <c r="Q4321">
        <v>2.4500000000000002</v>
      </c>
      <c r="R4321">
        <v>7.33</v>
      </c>
      <c r="S4321">
        <v>12.75</v>
      </c>
      <c r="T4321">
        <v>4.74</v>
      </c>
      <c r="U4321">
        <v>1.73</v>
      </c>
      <c r="V4321">
        <v>1.54</v>
      </c>
      <c r="W4321">
        <v>71.739999999999995</v>
      </c>
      <c r="X4321">
        <v>7.95</v>
      </c>
      <c r="Y4321">
        <v>8.76</v>
      </c>
      <c r="Z4321">
        <v>12.7</v>
      </c>
      <c r="AA4321">
        <v>28.96</v>
      </c>
      <c r="AB4321">
        <v>9.0299999999999994</v>
      </c>
      <c r="AC4321">
        <v>21.14</v>
      </c>
    </row>
    <row r="4322" spans="1:29" x14ac:dyDescent="0.2">
      <c r="A4322" t="s">
        <v>4560</v>
      </c>
      <c r="B4322" s="2" t="s">
        <v>4793</v>
      </c>
      <c r="C4322" s="2">
        <v>1</v>
      </c>
      <c r="D4322" s="2">
        <v>2</v>
      </c>
      <c r="E4322" s="2">
        <v>5</v>
      </c>
      <c r="F4322" s="1">
        <v>43304.609722222223</v>
      </c>
      <c r="G4322">
        <v>81.89</v>
      </c>
      <c r="H4322">
        <v>2.21</v>
      </c>
      <c r="I4322">
        <v>1.59</v>
      </c>
      <c r="J4322">
        <v>3.67</v>
      </c>
      <c r="K4322">
        <v>2.2400000000000002</v>
      </c>
      <c r="L4322">
        <v>0.21</v>
      </c>
      <c r="M4322">
        <v>0.11</v>
      </c>
      <c r="N4322">
        <v>2.04</v>
      </c>
      <c r="O4322">
        <v>2.06</v>
      </c>
      <c r="P4322">
        <v>1.19</v>
      </c>
      <c r="Q4322">
        <v>1.2</v>
      </c>
      <c r="R4322">
        <v>9.34</v>
      </c>
      <c r="S4322">
        <v>13.95</v>
      </c>
      <c r="T4322">
        <v>5.53</v>
      </c>
      <c r="U4322">
        <v>1.68</v>
      </c>
      <c r="V4322">
        <v>1.58</v>
      </c>
      <c r="W4322">
        <v>68.38</v>
      </c>
      <c r="X4322">
        <v>7.87</v>
      </c>
      <c r="Y4322">
        <v>7.37</v>
      </c>
      <c r="Z4322">
        <v>14.73</v>
      </c>
      <c r="AA4322">
        <v>19.86</v>
      </c>
      <c r="AB4322">
        <v>10.59</v>
      </c>
      <c r="AC4322">
        <v>22.77</v>
      </c>
    </row>
    <row r="4323" spans="1:29" x14ac:dyDescent="0.2">
      <c r="A4323" t="s">
        <v>794</v>
      </c>
      <c r="B4323" s="2" t="s">
        <v>5007</v>
      </c>
      <c r="C4323" s="2">
        <v>2</v>
      </c>
      <c r="D4323" s="2">
        <v>2</v>
      </c>
      <c r="E4323" s="2">
        <v>1</v>
      </c>
      <c r="F4323" s="1">
        <v>42950.540972222225</v>
      </c>
      <c r="G4323">
        <v>81.89</v>
      </c>
      <c r="H4323">
        <v>1.78</v>
      </c>
      <c r="I4323">
        <v>1.35</v>
      </c>
      <c r="J4323">
        <v>2.79</v>
      </c>
      <c r="K4323">
        <v>2</v>
      </c>
      <c r="L4323">
        <v>0.56999999999999995</v>
      </c>
      <c r="M4323">
        <v>0.59</v>
      </c>
      <c r="N4323">
        <v>1.72</v>
      </c>
      <c r="O4323">
        <v>1.72</v>
      </c>
      <c r="P4323">
        <v>2.5099999999999998</v>
      </c>
      <c r="Q4323">
        <v>2.81</v>
      </c>
      <c r="R4323">
        <v>6.54</v>
      </c>
      <c r="S4323">
        <v>13.04</v>
      </c>
      <c r="T4323">
        <v>4.49</v>
      </c>
      <c r="U4323">
        <v>1.65</v>
      </c>
      <c r="V4323">
        <v>1.53</v>
      </c>
      <c r="W4323">
        <v>72.760000000000005</v>
      </c>
      <c r="X4323">
        <v>6.52</v>
      </c>
      <c r="Y4323">
        <v>7.49</v>
      </c>
      <c r="Z4323">
        <v>13.57</v>
      </c>
      <c r="AA4323">
        <v>21.81</v>
      </c>
      <c r="AB4323">
        <v>6.81</v>
      </c>
      <c r="AC4323">
        <v>18.95</v>
      </c>
    </row>
    <row r="4324" spans="1:29" x14ac:dyDescent="0.2">
      <c r="A4324" t="s">
        <v>4146</v>
      </c>
      <c r="B4324" s="2" t="s">
        <v>5189</v>
      </c>
      <c r="C4324" s="2">
        <v>2</v>
      </c>
      <c r="D4324" s="2">
        <v>2</v>
      </c>
      <c r="E4324" s="2">
        <v>5</v>
      </c>
      <c r="F4324" s="1">
        <v>43284.435416666667</v>
      </c>
      <c r="G4324">
        <v>81.88</v>
      </c>
      <c r="H4324">
        <v>1.74</v>
      </c>
      <c r="I4324">
        <v>1.18</v>
      </c>
      <c r="J4324">
        <v>3.31</v>
      </c>
      <c r="K4324">
        <v>1.77</v>
      </c>
      <c r="L4324">
        <v>0.32</v>
      </c>
      <c r="M4324">
        <v>0.3</v>
      </c>
      <c r="N4324">
        <v>1.46</v>
      </c>
      <c r="O4324">
        <v>1.49</v>
      </c>
      <c r="P4324">
        <v>1.4</v>
      </c>
      <c r="Q4324">
        <v>1.54</v>
      </c>
      <c r="R4324">
        <v>9.81</v>
      </c>
      <c r="S4324">
        <v>10.01</v>
      </c>
      <c r="T4324">
        <v>4.7300000000000004</v>
      </c>
      <c r="U4324">
        <v>1.46</v>
      </c>
      <c r="V4324">
        <v>1.34</v>
      </c>
      <c r="W4324">
        <v>70.97</v>
      </c>
      <c r="X4324">
        <v>7.2</v>
      </c>
      <c r="Y4324">
        <v>8.14</v>
      </c>
      <c r="Z4324">
        <v>9.2799999999999994</v>
      </c>
      <c r="AA4324">
        <v>18.899999999999999</v>
      </c>
      <c r="AB4324">
        <v>9.4600000000000009</v>
      </c>
      <c r="AC4324">
        <v>10.06</v>
      </c>
    </row>
    <row r="4325" spans="1:29" x14ac:dyDescent="0.2">
      <c r="A4325" t="s">
        <v>4033</v>
      </c>
      <c r="B4325" s="2" t="s">
        <v>4794</v>
      </c>
      <c r="C4325" s="2">
        <v>1</v>
      </c>
      <c r="D4325" s="2">
        <v>2</v>
      </c>
      <c r="E4325" s="2">
        <v>5</v>
      </c>
      <c r="F4325" s="1">
        <v>43283.593055555553</v>
      </c>
      <c r="G4325">
        <v>81.88</v>
      </c>
      <c r="H4325">
        <v>2.16</v>
      </c>
      <c r="I4325">
        <v>1.25</v>
      </c>
      <c r="J4325">
        <v>3.55</v>
      </c>
      <c r="K4325">
        <v>2.27</v>
      </c>
      <c r="L4325">
        <v>0.14000000000000001</v>
      </c>
      <c r="M4325">
        <v>0.09</v>
      </c>
      <c r="N4325">
        <v>1.7</v>
      </c>
      <c r="O4325">
        <v>1.73</v>
      </c>
      <c r="P4325">
        <v>1</v>
      </c>
      <c r="Q4325">
        <v>1.1100000000000001</v>
      </c>
      <c r="R4325">
        <v>10.38</v>
      </c>
      <c r="S4325">
        <v>11.44</v>
      </c>
      <c r="T4325">
        <v>5.01</v>
      </c>
      <c r="U4325">
        <v>1.81</v>
      </c>
      <c r="V4325">
        <v>1.45</v>
      </c>
      <c r="W4325">
        <v>68.14</v>
      </c>
      <c r="X4325">
        <v>6.61</v>
      </c>
      <c r="Y4325">
        <v>8.49</v>
      </c>
      <c r="Z4325">
        <v>9.02</v>
      </c>
      <c r="AA4325">
        <v>23.78</v>
      </c>
      <c r="AB4325">
        <v>10.46</v>
      </c>
      <c r="AC4325">
        <v>19.600000000000001</v>
      </c>
    </row>
    <row r="4326" spans="1:29" x14ac:dyDescent="0.2">
      <c r="A4326" t="s">
        <v>4187</v>
      </c>
      <c r="B4326" s="2" t="s">
        <v>5119</v>
      </c>
      <c r="C4326" s="2">
        <v>2</v>
      </c>
      <c r="D4326" s="2">
        <v>1</v>
      </c>
      <c r="E4326" s="2">
        <v>5</v>
      </c>
      <c r="F4326" s="1">
        <v>43286.402777777781</v>
      </c>
      <c r="G4326">
        <v>81.88</v>
      </c>
      <c r="H4326">
        <v>2.1</v>
      </c>
      <c r="I4326">
        <v>1.34</v>
      </c>
      <c r="J4326">
        <v>4.05</v>
      </c>
      <c r="K4326">
        <v>2.15</v>
      </c>
      <c r="L4326">
        <v>0.31</v>
      </c>
      <c r="M4326">
        <v>0.23</v>
      </c>
      <c r="N4326">
        <v>1.66</v>
      </c>
      <c r="O4326">
        <v>1.69</v>
      </c>
      <c r="P4326">
        <v>1.61</v>
      </c>
      <c r="Q4326">
        <v>1.87</v>
      </c>
      <c r="R4326">
        <v>8.7799999999999994</v>
      </c>
      <c r="S4326">
        <v>12.18</v>
      </c>
      <c r="T4326">
        <v>5.9</v>
      </c>
      <c r="U4326">
        <v>1.62</v>
      </c>
      <c r="V4326">
        <v>1.46</v>
      </c>
      <c r="W4326">
        <v>68.97</v>
      </c>
      <c r="X4326">
        <v>9.19</v>
      </c>
      <c r="Y4326">
        <v>11.06</v>
      </c>
      <c r="Z4326">
        <v>12.97</v>
      </c>
      <c r="AA4326">
        <v>21.99</v>
      </c>
      <c r="AB4326">
        <v>8.3699999999999992</v>
      </c>
      <c r="AC4326">
        <v>25.59</v>
      </c>
    </row>
    <row r="4327" spans="1:29" x14ac:dyDescent="0.2">
      <c r="A4327" t="s">
        <v>854</v>
      </c>
      <c r="B4327" s="2" t="s">
        <v>4830</v>
      </c>
      <c r="C4327" s="2">
        <v>1</v>
      </c>
      <c r="D4327" s="2">
        <v>1</v>
      </c>
      <c r="E4327" s="2">
        <v>1</v>
      </c>
      <c r="F4327" s="1">
        <v>42950.558333333334</v>
      </c>
      <c r="G4327">
        <v>81.87</v>
      </c>
      <c r="H4327">
        <v>1.61</v>
      </c>
      <c r="I4327">
        <v>1.28</v>
      </c>
      <c r="J4327">
        <v>3.24</v>
      </c>
      <c r="K4327">
        <v>1.68</v>
      </c>
      <c r="L4327">
        <v>0.53</v>
      </c>
      <c r="M4327">
        <v>0.52</v>
      </c>
      <c r="N4327">
        <v>1.61</v>
      </c>
      <c r="O4327">
        <v>1.59</v>
      </c>
      <c r="P4327">
        <v>2.2999999999999998</v>
      </c>
      <c r="Q4327">
        <v>2.76</v>
      </c>
      <c r="R4327">
        <v>7.83</v>
      </c>
      <c r="S4327">
        <v>11.86</v>
      </c>
      <c r="T4327">
        <v>4.82</v>
      </c>
      <c r="U4327">
        <v>1.41</v>
      </c>
      <c r="V4327">
        <v>1.45</v>
      </c>
      <c r="W4327">
        <v>72.42</v>
      </c>
      <c r="X4327">
        <v>8.1999999999999993</v>
      </c>
      <c r="Y4327">
        <v>7.69</v>
      </c>
      <c r="Z4327">
        <v>13.13</v>
      </c>
      <c r="AA4327">
        <v>19.45</v>
      </c>
      <c r="AB4327">
        <v>6.9</v>
      </c>
      <c r="AC4327">
        <v>21.18</v>
      </c>
    </row>
    <row r="4328" spans="1:29" x14ac:dyDescent="0.2">
      <c r="A4328" t="s">
        <v>4601</v>
      </c>
      <c r="B4328" s="2" t="s">
        <v>4717</v>
      </c>
      <c r="C4328" s="2">
        <v>1</v>
      </c>
      <c r="D4328" s="2">
        <v>2</v>
      </c>
      <c r="E4328" s="2">
        <v>5</v>
      </c>
      <c r="F4328" s="1">
        <v>43304.666666666664</v>
      </c>
      <c r="G4328">
        <v>81.87</v>
      </c>
      <c r="H4328">
        <v>2.15</v>
      </c>
      <c r="I4328">
        <v>1.34</v>
      </c>
      <c r="J4328">
        <v>4.21</v>
      </c>
      <c r="K4328">
        <v>2</v>
      </c>
      <c r="L4328">
        <v>0.23</v>
      </c>
      <c r="M4328">
        <v>0.16</v>
      </c>
      <c r="N4328">
        <v>1.71</v>
      </c>
      <c r="O4328">
        <v>1.74</v>
      </c>
      <c r="P4328">
        <v>1.24</v>
      </c>
      <c r="Q4328">
        <v>1.26</v>
      </c>
      <c r="R4328">
        <v>10.039999999999999</v>
      </c>
      <c r="S4328">
        <v>11.96</v>
      </c>
      <c r="T4328">
        <v>5.55</v>
      </c>
      <c r="U4328">
        <v>1.73</v>
      </c>
      <c r="V4328">
        <v>1.49</v>
      </c>
      <c r="W4328">
        <v>68.88</v>
      </c>
      <c r="X4328">
        <v>7.3</v>
      </c>
      <c r="Y4328">
        <v>8.3800000000000008</v>
      </c>
      <c r="Z4328">
        <v>10.210000000000001</v>
      </c>
      <c r="AA4328">
        <v>20.28</v>
      </c>
      <c r="AB4328">
        <v>9.02</v>
      </c>
      <c r="AC4328">
        <v>18.14</v>
      </c>
    </row>
    <row r="4329" spans="1:29" x14ac:dyDescent="0.2">
      <c r="A4329" t="s">
        <v>3904</v>
      </c>
      <c r="B4329" s="2" t="s">
        <v>4770</v>
      </c>
      <c r="C4329" s="2">
        <v>1</v>
      </c>
      <c r="D4329" s="2">
        <v>1</v>
      </c>
      <c r="E4329" s="2">
        <v>5</v>
      </c>
      <c r="F4329" s="1">
        <v>43280.648611111108</v>
      </c>
      <c r="G4329">
        <v>81.87</v>
      </c>
      <c r="H4329">
        <v>2</v>
      </c>
      <c r="I4329">
        <v>1.23</v>
      </c>
      <c r="J4329">
        <v>3.15</v>
      </c>
      <c r="K4329">
        <v>1.97</v>
      </c>
      <c r="L4329">
        <v>0.26</v>
      </c>
      <c r="M4329">
        <v>0.21</v>
      </c>
      <c r="N4329">
        <v>1.66</v>
      </c>
      <c r="O4329">
        <v>1.69</v>
      </c>
      <c r="P4329">
        <v>1.39</v>
      </c>
      <c r="Q4329">
        <v>1.56</v>
      </c>
      <c r="R4329">
        <v>9.25</v>
      </c>
      <c r="S4329">
        <v>11.7</v>
      </c>
      <c r="T4329">
        <v>5.18</v>
      </c>
      <c r="U4329">
        <v>1.62</v>
      </c>
      <c r="V4329">
        <v>1.43</v>
      </c>
      <c r="W4329">
        <v>70.33</v>
      </c>
      <c r="X4329">
        <v>7.03</v>
      </c>
      <c r="Y4329">
        <v>7.93</v>
      </c>
      <c r="Z4329">
        <v>8.98</v>
      </c>
      <c r="AA4329">
        <v>23.09</v>
      </c>
      <c r="AB4329">
        <v>11.45</v>
      </c>
      <c r="AC4329">
        <v>17.46</v>
      </c>
    </row>
    <row r="4330" spans="1:29" x14ac:dyDescent="0.2">
      <c r="A4330" t="s">
        <v>4629</v>
      </c>
      <c r="B4330" s="2" t="s">
        <v>5062</v>
      </c>
      <c r="C4330" s="2">
        <v>2</v>
      </c>
      <c r="D4330" s="2">
        <v>2</v>
      </c>
      <c r="E4330" s="2">
        <v>5</v>
      </c>
      <c r="F4330" s="1">
        <v>43306.613888888889</v>
      </c>
      <c r="G4330">
        <v>81.87</v>
      </c>
      <c r="H4330">
        <v>2.48</v>
      </c>
      <c r="I4330">
        <v>1.55</v>
      </c>
      <c r="J4330">
        <v>3.98</v>
      </c>
      <c r="K4330">
        <v>2.41</v>
      </c>
      <c r="L4330">
        <v>0.15</v>
      </c>
      <c r="M4330">
        <v>0.06</v>
      </c>
      <c r="N4330">
        <v>2.15</v>
      </c>
      <c r="O4330">
        <v>2.1800000000000002</v>
      </c>
      <c r="P4330">
        <v>1.1100000000000001</v>
      </c>
      <c r="Q4330">
        <v>0.88</v>
      </c>
      <c r="R4330">
        <v>9.33</v>
      </c>
      <c r="S4330">
        <v>15.34</v>
      </c>
      <c r="T4330">
        <v>6.01</v>
      </c>
      <c r="U4330">
        <v>1.87</v>
      </c>
      <c r="V4330">
        <v>1.68</v>
      </c>
      <c r="W4330">
        <v>66.45</v>
      </c>
      <c r="X4330">
        <v>10.86</v>
      </c>
      <c r="Y4330">
        <v>10.1</v>
      </c>
      <c r="Z4330">
        <v>18.29</v>
      </c>
      <c r="AA4330">
        <v>29.41</v>
      </c>
      <c r="AB4330">
        <v>11.93</v>
      </c>
      <c r="AC4330">
        <v>35.71</v>
      </c>
    </row>
    <row r="4331" spans="1:29" x14ac:dyDescent="0.2">
      <c r="A4331" t="s">
        <v>1688</v>
      </c>
      <c r="B4331" s="2" t="s">
        <v>4955</v>
      </c>
      <c r="C4331" s="2">
        <v>2</v>
      </c>
      <c r="D4331" s="2">
        <v>1</v>
      </c>
      <c r="E4331" s="2">
        <v>2</v>
      </c>
      <c r="F4331" s="1">
        <v>42989.668749999997</v>
      </c>
      <c r="G4331">
        <v>81.87</v>
      </c>
      <c r="H4331">
        <v>1.85</v>
      </c>
      <c r="I4331">
        <v>1.35</v>
      </c>
      <c r="J4331">
        <v>3.04</v>
      </c>
      <c r="K4331">
        <v>1.96</v>
      </c>
      <c r="L4331">
        <v>0.28999999999999998</v>
      </c>
      <c r="M4331">
        <v>0.25</v>
      </c>
      <c r="N4331">
        <v>1.74</v>
      </c>
      <c r="O4331">
        <v>1.77</v>
      </c>
      <c r="P4331">
        <v>1.48</v>
      </c>
      <c r="Q4331">
        <v>1.72</v>
      </c>
      <c r="R4331">
        <v>9.17</v>
      </c>
      <c r="S4331">
        <v>12.07</v>
      </c>
      <c r="T4331">
        <v>4.53</v>
      </c>
      <c r="U4331">
        <v>1.52</v>
      </c>
      <c r="V4331">
        <v>1.46</v>
      </c>
      <c r="W4331">
        <v>71.069999999999993</v>
      </c>
      <c r="X4331">
        <v>5.97</v>
      </c>
      <c r="Y4331">
        <v>7.58</v>
      </c>
      <c r="Z4331">
        <v>10.38</v>
      </c>
      <c r="AA4331">
        <v>16.940000000000001</v>
      </c>
      <c r="AB4331">
        <v>9.1</v>
      </c>
      <c r="AC4331">
        <v>11.96</v>
      </c>
    </row>
    <row r="4332" spans="1:29" x14ac:dyDescent="0.2">
      <c r="A4332" t="s">
        <v>807</v>
      </c>
      <c r="B4332" s="2" t="s">
        <v>5134</v>
      </c>
      <c r="C4332" s="2">
        <v>2</v>
      </c>
      <c r="D4332" s="2">
        <v>2</v>
      </c>
      <c r="E4332" s="2">
        <v>1</v>
      </c>
      <c r="F4332" s="1">
        <v>42950.55</v>
      </c>
      <c r="G4332">
        <v>81.87</v>
      </c>
      <c r="H4332">
        <v>1.71</v>
      </c>
      <c r="I4332">
        <v>1.27</v>
      </c>
      <c r="J4332">
        <v>2.69</v>
      </c>
      <c r="K4332">
        <v>1.87</v>
      </c>
      <c r="L4332">
        <v>0.54</v>
      </c>
      <c r="M4332">
        <v>0.57999999999999996</v>
      </c>
      <c r="N4332">
        <v>1.58</v>
      </c>
      <c r="O4332">
        <v>1.58</v>
      </c>
      <c r="P4332">
        <v>2.44</v>
      </c>
      <c r="Q4332">
        <v>2.92</v>
      </c>
      <c r="R4332">
        <v>7.59</v>
      </c>
      <c r="S4332">
        <v>11.6</v>
      </c>
      <c r="T4332">
        <v>4.43</v>
      </c>
      <c r="U4332">
        <v>1.6</v>
      </c>
      <c r="V4332">
        <v>1.46</v>
      </c>
      <c r="W4332">
        <v>73.180000000000007</v>
      </c>
      <c r="X4332">
        <v>6.29</v>
      </c>
      <c r="Y4332">
        <v>6.57</v>
      </c>
      <c r="Z4332">
        <v>12.37</v>
      </c>
      <c r="AA4332">
        <v>18.100000000000001</v>
      </c>
      <c r="AB4332">
        <v>6.12</v>
      </c>
      <c r="AC4332">
        <v>16.899999999999999</v>
      </c>
    </row>
    <row r="4333" spans="1:29" x14ac:dyDescent="0.2">
      <c r="A4333" t="s">
        <v>3978</v>
      </c>
      <c r="B4333" s="2" t="s">
        <v>5125</v>
      </c>
      <c r="C4333" s="2">
        <v>2</v>
      </c>
      <c r="D4333" s="2">
        <v>1</v>
      </c>
      <c r="E4333" s="2">
        <v>5</v>
      </c>
      <c r="F4333" s="1">
        <v>43283.495138888888</v>
      </c>
      <c r="G4333">
        <v>81.87</v>
      </c>
      <c r="H4333">
        <v>2.35</v>
      </c>
      <c r="I4333">
        <v>1.48</v>
      </c>
      <c r="J4333">
        <v>3.89</v>
      </c>
      <c r="K4333">
        <v>2.29</v>
      </c>
      <c r="L4333">
        <v>0.26</v>
      </c>
      <c r="M4333">
        <v>0.22</v>
      </c>
      <c r="N4333">
        <v>1.89</v>
      </c>
      <c r="O4333">
        <v>1.89</v>
      </c>
      <c r="P4333">
        <v>1.46</v>
      </c>
      <c r="Q4333">
        <v>1.72</v>
      </c>
      <c r="R4333">
        <v>8.34</v>
      </c>
      <c r="S4333">
        <v>13.56</v>
      </c>
      <c r="T4333">
        <v>4.9000000000000004</v>
      </c>
      <c r="U4333">
        <v>1.78</v>
      </c>
      <c r="V4333">
        <v>1.56</v>
      </c>
      <c r="W4333">
        <v>69.52</v>
      </c>
      <c r="X4333">
        <v>6.07</v>
      </c>
      <c r="Y4333">
        <v>7.97</v>
      </c>
      <c r="Z4333">
        <v>10.18</v>
      </c>
      <c r="AA4333">
        <v>23.85</v>
      </c>
      <c r="AB4333">
        <v>11.06</v>
      </c>
      <c r="AC4333">
        <v>18.690000000000001</v>
      </c>
    </row>
    <row r="4334" spans="1:29" x14ac:dyDescent="0.2">
      <c r="A4334" t="s">
        <v>951</v>
      </c>
      <c r="B4334" s="2" t="s">
        <v>4903</v>
      </c>
      <c r="C4334" s="2">
        <v>1</v>
      </c>
      <c r="D4334" s="2">
        <v>2</v>
      </c>
      <c r="E4334" s="2">
        <v>2</v>
      </c>
      <c r="F4334" s="1">
        <v>42955.597222222219</v>
      </c>
      <c r="G4334">
        <v>81.87</v>
      </c>
      <c r="H4334">
        <v>2.2799999999999998</v>
      </c>
      <c r="I4334">
        <v>1.72</v>
      </c>
      <c r="J4334">
        <v>3.14</v>
      </c>
      <c r="K4334">
        <v>2.42</v>
      </c>
      <c r="L4334">
        <v>0.4</v>
      </c>
      <c r="M4334">
        <v>0.41</v>
      </c>
      <c r="N4334">
        <v>2.19</v>
      </c>
      <c r="O4334">
        <v>2.15</v>
      </c>
      <c r="P4334">
        <v>2</v>
      </c>
      <c r="Q4334">
        <v>2.39</v>
      </c>
      <c r="R4334">
        <v>6.56</v>
      </c>
      <c r="S4334">
        <v>16.260000000000002</v>
      </c>
      <c r="T4334">
        <v>3.91</v>
      </c>
      <c r="U4334">
        <v>1.83</v>
      </c>
      <c r="V4334">
        <v>1.67</v>
      </c>
      <c r="W4334">
        <v>71.489999999999995</v>
      </c>
      <c r="X4334">
        <v>6.91</v>
      </c>
      <c r="Y4334">
        <v>7.21</v>
      </c>
      <c r="Z4334">
        <v>14.71</v>
      </c>
      <c r="AA4334">
        <v>22.96</v>
      </c>
      <c r="AB4334">
        <v>11.26</v>
      </c>
      <c r="AC4334">
        <v>24.53</v>
      </c>
    </row>
    <row r="4335" spans="1:29" x14ac:dyDescent="0.2">
      <c r="A4335" t="s">
        <v>4100</v>
      </c>
      <c r="B4335" s="2" t="s">
        <v>5023</v>
      </c>
      <c r="C4335" s="2">
        <v>2</v>
      </c>
      <c r="D4335" s="2">
        <v>2</v>
      </c>
      <c r="E4335" s="2">
        <v>5</v>
      </c>
      <c r="F4335" s="1">
        <v>43284.364583333336</v>
      </c>
      <c r="G4335">
        <v>81.87</v>
      </c>
      <c r="H4335">
        <v>2.2799999999999998</v>
      </c>
      <c r="I4335">
        <v>1.32</v>
      </c>
      <c r="J4335">
        <v>3.46</v>
      </c>
      <c r="K4335">
        <v>2.21</v>
      </c>
      <c r="L4335">
        <v>0.11</v>
      </c>
      <c r="M4335">
        <v>0.11</v>
      </c>
      <c r="N4335">
        <v>1.84</v>
      </c>
      <c r="O4335">
        <v>1.86</v>
      </c>
      <c r="P4335">
        <v>1.03</v>
      </c>
      <c r="Q4335">
        <v>1.0900000000000001</v>
      </c>
      <c r="R4335">
        <v>9.86</v>
      </c>
      <c r="S4335">
        <v>12.36</v>
      </c>
      <c r="T4335">
        <v>5.51</v>
      </c>
      <c r="U4335">
        <v>1.85</v>
      </c>
      <c r="V4335">
        <v>1.55</v>
      </c>
      <c r="W4335">
        <v>68.430000000000007</v>
      </c>
      <c r="X4335">
        <v>7.25</v>
      </c>
      <c r="Y4335">
        <v>8.8800000000000008</v>
      </c>
      <c r="Z4335">
        <v>10.89</v>
      </c>
      <c r="AA4335">
        <v>25.41</v>
      </c>
      <c r="AB4335">
        <v>12.64</v>
      </c>
      <c r="AC4335">
        <v>22.84</v>
      </c>
    </row>
    <row r="4336" spans="1:29" x14ac:dyDescent="0.2">
      <c r="A4336" t="s">
        <v>1833</v>
      </c>
      <c r="B4336" s="2" t="s">
        <v>5123</v>
      </c>
      <c r="C4336" s="2">
        <v>2</v>
      </c>
      <c r="D4336" s="2">
        <v>1</v>
      </c>
      <c r="E4336" s="2">
        <v>2</v>
      </c>
      <c r="F4336" s="1">
        <v>42990.607638888891</v>
      </c>
      <c r="G4336">
        <v>81.86</v>
      </c>
      <c r="H4336">
        <v>1.86</v>
      </c>
      <c r="I4336">
        <v>1.43</v>
      </c>
      <c r="J4336">
        <v>3.03</v>
      </c>
      <c r="K4336">
        <v>1.96</v>
      </c>
      <c r="L4336">
        <v>0.36</v>
      </c>
      <c r="M4336">
        <v>0.45</v>
      </c>
      <c r="N4336">
        <v>1.76</v>
      </c>
      <c r="O4336">
        <v>1.76</v>
      </c>
      <c r="P4336">
        <v>1.65</v>
      </c>
      <c r="Q4336">
        <v>2.44</v>
      </c>
      <c r="R4336">
        <v>9.43</v>
      </c>
      <c r="S4336">
        <v>12.12</v>
      </c>
      <c r="T4336">
        <v>4.4000000000000004</v>
      </c>
      <c r="U4336">
        <v>1.57</v>
      </c>
      <c r="V4336">
        <v>1.49</v>
      </c>
      <c r="W4336">
        <v>70.989999999999995</v>
      </c>
      <c r="X4336">
        <v>5.23</v>
      </c>
      <c r="Y4336">
        <v>6.19</v>
      </c>
      <c r="Z4336">
        <v>12.68</v>
      </c>
      <c r="AA4336">
        <v>13.53</v>
      </c>
      <c r="AB4336">
        <v>5.76</v>
      </c>
      <c r="AC4336">
        <v>9.75</v>
      </c>
    </row>
    <row r="4337" spans="1:29" x14ac:dyDescent="0.2">
      <c r="A4337" t="s">
        <v>4248</v>
      </c>
      <c r="B4337" s="2" t="s">
        <v>4792</v>
      </c>
      <c r="C4337" s="2">
        <v>1</v>
      </c>
      <c r="D4337" s="2">
        <v>2</v>
      </c>
      <c r="E4337" s="2">
        <v>5</v>
      </c>
      <c r="F4337" s="1">
        <v>43286.495138888888</v>
      </c>
      <c r="G4337">
        <v>81.86</v>
      </c>
      <c r="H4337">
        <v>2.4</v>
      </c>
      <c r="I4337">
        <v>1.51</v>
      </c>
      <c r="J4337">
        <v>3.89</v>
      </c>
      <c r="K4337">
        <v>2.33</v>
      </c>
      <c r="L4337">
        <v>0.24</v>
      </c>
      <c r="M4337">
        <v>0.16</v>
      </c>
      <c r="N4337">
        <v>2.0299999999999998</v>
      </c>
      <c r="O4337">
        <v>2.0299999999999998</v>
      </c>
      <c r="P4337">
        <v>1.41</v>
      </c>
      <c r="Q4337">
        <v>1.72</v>
      </c>
      <c r="R4337">
        <v>7.8</v>
      </c>
      <c r="S4337">
        <v>14.84</v>
      </c>
      <c r="T4337">
        <v>5.36</v>
      </c>
      <c r="U4337">
        <v>1.78</v>
      </c>
      <c r="V4337">
        <v>1.58</v>
      </c>
      <c r="W4337">
        <v>68.989999999999995</v>
      </c>
      <c r="X4337">
        <v>7.56</v>
      </c>
      <c r="Y4337">
        <v>8.56</v>
      </c>
      <c r="Z4337">
        <v>11.53</v>
      </c>
      <c r="AA4337">
        <v>28.64</v>
      </c>
      <c r="AB4337">
        <v>14.81</v>
      </c>
      <c r="AC4337">
        <v>27.95</v>
      </c>
    </row>
    <row r="4338" spans="1:29" x14ac:dyDescent="0.2">
      <c r="A4338" t="s">
        <v>4570</v>
      </c>
      <c r="B4338" s="2" t="s">
        <v>5048</v>
      </c>
      <c r="C4338" s="2">
        <v>2</v>
      </c>
      <c r="D4338" s="2">
        <v>2</v>
      </c>
      <c r="E4338" s="2">
        <v>5</v>
      </c>
      <c r="F4338" s="1">
        <v>43304.625694444447</v>
      </c>
      <c r="G4338">
        <v>81.86</v>
      </c>
      <c r="H4338">
        <v>1.83</v>
      </c>
      <c r="I4338">
        <v>1.27</v>
      </c>
      <c r="J4338">
        <v>3.1</v>
      </c>
      <c r="K4338">
        <v>1.94</v>
      </c>
      <c r="L4338">
        <v>0.27</v>
      </c>
      <c r="M4338">
        <v>0.25</v>
      </c>
      <c r="N4338">
        <v>1.59</v>
      </c>
      <c r="O4338">
        <v>1.62</v>
      </c>
      <c r="P4338">
        <v>1.42</v>
      </c>
      <c r="Q4338">
        <v>1.9</v>
      </c>
      <c r="R4338">
        <v>9.59</v>
      </c>
      <c r="S4338">
        <v>10.75</v>
      </c>
      <c r="T4338">
        <v>4.93</v>
      </c>
      <c r="U4338">
        <v>1.46</v>
      </c>
      <c r="V4338">
        <v>1.37</v>
      </c>
      <c r="W4338">
        <v>70.94</v>
      </c>
      <c r="X4338">
        <v>6.28</v>
      </c>
      <c r="Y4338">
        <v>8.15</v>
      </c>
      <c r="Z4338">
        <v>9.43</v>
      </c>
      <c r="AA4338">
        <v>16.68</v>
      </c>
      <c r="AB4338">
        <v>9.9499999999999993</v>
      </c>
      <c r="AC4338">
        <v>12.17</v>
      </c>
    </row>
    <row r="4339" spans="1:29" x14ac:dyDescent="0.2">
      <c r="A4339" t="s">
        <v>1438</v>
      </c>
      <c r="B4339" s="2" t="s">
        <v>5029</v>
      </c>
      <c r="C4339" s="2">
        <v>2</v>
      </c>
      <c r="D4339" s="2">
        <v>1</v>
      </c>
      <c r="E4339" s="2">
        <v>2</v>
      </c>
      <c r="F4339" s="1">
        <v>42977.674305555556</v>
      </c>
      <c r="G4339">
        <v>81.86</v>
      </c>
      <c r="H4339">
        <v>1.74</v>
      </c>
      <c r="I4339">
        <v>1.22</v>
      </c>
      <c r="J4339">
        <v>3.42</v>
      </c>
      <c r="K4339">
        <v>1.95</v>
      </c>
      <c r="L4339">
        <v>0.38</v>
      </c>
      <c r="M4339">
        <v>0.28999999999999998</v>
      </c>
      <c r="N4339">
        <v>1.57</v>
      </c>
      <c r="O4339">
        <v>1.59</v>
      </c>
      <c r="P4339">
        <v>1.82</v>
      </c>
      <c r="Q4339">
        <v>2.14</v>
      </c>
      <c r="R4339">
        <v>8.59</v>
      </c>
      <c r="S4339">
        <v>11.08</v>
      </c>
      <c r="T4339">
        <v>4.91</v>
      </c>
      <c r="U4339">
        <v>1.57</v>
      </c>
      <c r="V4339">
        <v>1.4</v>
      </c>
      <c r="W4339">
        <v>71.319999999999993</v>
      </c>
      <c r="X4339">
        <v>7.62</v>
      </c>
      <c r="Y4339">
        <v>9.5500000000000007</v>
      </c>
      <c r="Z4339">
        <v>10.98</v>
      </c>
      <c r="AA4339">
        <v>20.94</v>
      </c>
      <c r="AB4339">
        <v>8.34</v>
      </c>
      <c r="AC4339">
        <v>18.14</v>
      </c>
    </row>
    <row r="4340" spans="1:29" x14ac:dyDescent="0.2">
      <c r="A4340" t="s">
        <v>1289</v>
      </c>
      <c r="B4340" s="2" t="s">
        <v>5119</v>
      </c>
      <c r="C4340" s="2">
        <v>2</v>
      </c>
      <c r="D4340" s="2">
        <v>1</v>
      </c>
      <c r="E4340" s="2">
        <v>2</v>
      </c>
      <c r="F4340" s="1">
        <v>42972.537499999999</v>
      </c>
      <c r="G4340">
        <v>81.86</v>
      </c>
      <c r="H4340">
        <v>1.71</v>
      </c>
      <c r="I4340">
        <v>1.46</v>
      </c>
      <c r="J4340">
        <v>3.11</v>
      </c>
      <c r="K4340">
        <v>1.79</v>
      </c>
      <c r="L4340">
        <v>0.45</v>
      </c>
      <c r="M4340">
        <v>0.59</v>
      </c>
      <c r="N4340">
        <v>1.82</v>
      </c>
      <c r="O4340">
        <v>1.74</v>
      </c>
      <c r="P4340">
        <v>1.78</v>
      </c>
      <c r="Q4340">
        <v>2.89</v>
      </c>
      <c r="R4340">
        <v>9.2100000000000009</v>
      </c>
      <c r="S4340">
        <v>12.86</v>
      </c>
      <c r="T4340">
        <v>3.64</v>
      </c>
      <c r="U4340">
        <v>1.42</v>
      </c>
      <c r="V4340">
        <v>1.46</v>
      </c>
      <c r="W4340">
        <v>72.319999999999993</v>
      </c>
      <c r="X4340">
        <v>5.34</v>
      </c>
      <c r="Y4340">
        <v>6.45</v>
      </c>
      <c r="Z4340">
        <v>12.93</v>
      </c>
      <c r="AA4340">
        <v>13.88</v>
      </c>
      <c r="AB4340">
        <v>5.49</v>
      </c>
      <c r="AC4340">
        <v>9.8000000000000007</v>
      </c>
    </row>
    <row r="4341" spans="1:29" x14ac:dyDescent="0.2">
      <c r="A4341" t="s">
        <v>4195</v>
      </c>
      <c r="B4341" s="2" t="s">
        <v>5007</v>
      </c>
      <c r="C4341" s="2">
        <v>2</v>
      </c>
      <c r="D4341" s="2">
        <v>1</v>
      </c>
      <c r="E4341" s="2">
        <v>5</v>
      </c>
      <c r="F4341" s="1">
        <v>43286.412499999999</v>
      </c>
      <c r="G4341">
        <v>81.849999999999994</v>
      </c>
      <c r="H4341">
        <v>2.2999999999999998</v>
      </c>
      <c r="I4341">
        <v>1.34</v>
      </c>
      <c r="J4341">
        <v>3.22</v>
      </c>
      <c r="K4341">
        <v>2.31</v>
      </c>
      <c r="L4341">
        <v>0.26</v>
      </c>
      <c r="M4341">
        <v>0.27</v>
      </c>
      <c r="N4341">
        <v>1.85</v>
      </c>
      <c r="O4341">
        <v>1.85</v>
      </c>
      <c r="P4341">
        <v>1.57</v>
      </c>
      <c r="Q4341">
        <v>1.75</v>
      </c>
      <c r="R4341">
        <v>8.14</v>
      </c>
      <c r="S4341">
        <v>13.3</v>
      </c>
      <c r="T4341">
        <v>5.09</v>
      </c>
      <c r="U4341">
        <v>1.95</v>
      </c>
      <c r="V4341">
        <v>1.57</v>
      </c>
      <c r="W4341">
        <v>70.28</v>
      </c>
      <c r="X4341">
        <v>7.26</v>
      </c>
      <c r="Y4341">
        <v>9.58</v>
      </c>
      <c r="Z4341">
        <v>11.89</v>
      </c>
      <c r="AA4341">
        <v>31</v>
      </c>
      <c r="AB4341">
        <v>12.84</v>
      </c>
      <c r="AC4341">
        <v>23.39</v>
      </c>
    </row>
    <row r="4342" spans="1:29" x14ac:dyDescent="0.2">
      <c r="A4342" t="s">
        <v>1889</v>
      </c>
      <c r="B4342" s="2" t="s">
        <v>4716</v>
      </c>
      <c r="C4342" s="2">
        <v>1</v>
      </c>
      <c r="D4342" s="2">
        <v>2</v>
      </c>
      <c r="E4342" s="2">
        <v>1</v>
      </c>
      <c r="F4342" s="1">
        <v>42990.675000000003</v>
      </c>
      <c r="G4342">
        <v>81.849999999999994</v>
      </c>
      <c r="H4342">
        <v>1.96</v>
      </c>
      <c r="I4342">
        <v>1.52</v>
      </c>
      <c r="J4342">
        <v>4.25</v>
      </c>
      <c r="K4342">
        <v>1.9</v>
      </c>
      <c r="L4342">
        <v>0.33</v>
      </c>
      <c r="M4342">
        <v>0.27</v>
      </c>
      <c r="N4342">
        <v>2.04</v>
      </c>
      <c r="O4342">
        <v>2.02</v>
      </c>
      <c r="P4342">
        <v>1.48</v>
      </c>
      <c r="Q4342">
        <v>1.67</v>
      </c>
      <c r="R4342">
        <v>8.34</v>
      </c>
      <c r="S4342">
        <v>14.55</v>
      </c>
      <c r="T4342">
        <v>5.23</v>
      </c>
      <c r="U4342">
        <v>1.47</v>
      </c>
      <c r="V4342">
        <v>1.61</v>
      </c>
      <c r="W4342">
        <v>68.349999999999994</v>
      </c>
      <c r="X4342">
        <v>9.16</v>
      </c>
      <c r="Y4342">
        <v>8.51</v>
      </c>
      <c r="Z4342">
        <v>15.72</v>
      </c>
      <c r="AA4342">
        <v>20.309999999999999</v>
      </c>
      <c r="AB4342">
        <v>6.85</v>
      </c>
      <c r="AC4342">
        <v>22.26</v>
      </c>
    </row>
    <row r="4343" spans="1:29" x14ac:dyDescent="0.2">
      <c r="A4343" t="s">
        <v>862</v>
      </c>
      <c r="B4343" s="2" t="s">
        <v>4763</v>
      </c>
      <c r="C4343" s="2">
        <v>1</v>
      </c>
      <c r="D4343" s="2">
        <v>2</v>
      </c>
      <c r="E4343" s="2">
        <v>1</v>
      </c>
      <c r="F4343" s="1">
        <v>42950.568749999999</v>
      </c>
      <c r="G4343">
        <v>81.84</v>
      </c>
      <c r="H4343">
        <v>2.39</v>
      </c>
      <c r="I4343">
        <v>1.62</v>
      </c>
      <c r="J4343">
        <v>4.78</v>
      </c>
      <c r="K4343">
        <v>2.17</v>
      </c>
      <c r="L4343">
        <v>0.39</v>
      </c>
      <c r="M4343">
        <v>0.48</v>
      </c>
      <c r="N4343">
        <v>2.08</v>
      </c>
      <c r="O4343">
        <v>2.0699999999999998</v>
      </c>
      <c r="P4343">
        <v>2.12</v>
      </c>
      <c r="Q4343">
        <v>2.36</v>
      </c>
      <c r="R4343">
        <v>7.38</v>
      </c>
      <c r="S4343">
        <v>15.12</v>
      </c>
      <c r="T4343">
        <v>5.96</v>
      </c>
      <c r="U4343">
        <v>2.0499999999999998</v>
      </c>
      <c r="V4343">
        <v>1.76</v>
      </c>
      <c r="W4343">
        <v>69.02</v>
      </c>
      <c r="X4343">
        <v>11.5</v>
      </c>
      <c r="Y4343">
        <v>7.92</v>
      </c>
      <c r="Z4343">
        <v>20.52</v>
      </c>
      <c r="AA4343">
        <v>24.14</v>
      </c>
      <c r="AB4343">
        <v>7.27</v>
      </c>
      <c r="AC4343">
        <v>38.49</v>
      </c>
    </row>
    <row r="4344" spans="1:29" x14ac:dyDescent="0.2">
      <c r="A4344" t="s">
        <v>3931</v>
      </c>
      <c r="B4344" s="2" t="s">
        <v>4803</v>
      </c>
      <c r="C4344" s="2">
        <v>1</v>
      </c>
      <c r="D4344" s="2">
        <v>1</v>
      </c>
      <c r="E4344" s="2">
        <v>5</v>
      </c>
      <c r="F4344" s="1">
        <v>43283.443055555559</v>
      </c>
      <c r="G4344">
        <v>81.83</v>
      </c>
      <c r="H4344">
        <v>2.42</v>
      </c>
      <c r="I4344">
        <v>1.55</v>
      </c>
      <c r="J4344">
        <v>4.43</v>
      </c>
      <c r="K4344">
        <v>2.27</v>
      </c>
      <c r="L4344">
        <v>0.24</v>
      </c>
      <c r="M4344">
        <v>0.14000000000000001</v>
      </c>
      <c r="N4344">
        <v>2.11</v>
      </c>
      <c r="O4344">
        <v>2.1</v>
      </c>
      <c r="P4344">
        <v>1.3</v>
      </c>
      <c r="Q4344">
        <v>1.28</v>
      </c>
      <c r="R4344">
        <v>8.24</v>
      </c>
      <c r="S4344">
        <v>15.19</v>
      </c>
      <c r="T4344">
        <v>5.92</v>
      </c>
      <c r="U4344">
        <v>1.7</v>
      </c>
      <c r="V4344">
        <v>1.66</v>
      </c>
      <c r="W4344">
        <v>67.92</v>
      </c>
      <c r="X4344">
        <v>8.9700000000000006</v>
      </c>
      <c r="Y4344">
        <v>9.51</v>
      </c>
      <c r="Z4344">
        <v>13.88</v>
      </c>
      <c r="AA4344">
        <v>26.33</v>
      </c>
      <c r="AB4344">
        <v>10.6</v>
      </c>
      <c r="AC4344">
        <v>28.21</v>
      </c>
    </row>
    <row r="4345" spans="1:29" x14ac:dyDescent="0.2">
      <c r="A4345" t="s">
        <v>4452</v>
      </c>
      <c r="B4345" s="2" t="s">
        <v>4731</v>
      </c>
      <c r="C4345" s="2">
        <v>1</v>
      </c>
      <c r="D4345" s="2">
        <v>1</v>
      </c>
      <c r="E4345" s="2">
        <v>5</v>
      </c>
      <c r="F4345" s="1">
        <v>43297.570138888892</v>
      </c>
      <c r="G4345">
        <v>81.83</v>
      </c>
      <c r="H4345">
        <v>2.27</v>
      </c>
      <c r="I4345">
        <v>1.4</v>
      </c>
      <c r="J4345">
        <v>3.82</v>
      </c>
      <c r="K4345">
        <v>2.23</v>
      </c>
      <c r="L4345">
        <v>0.23</v>
      </c>
      <c r="M4345">
        <v>0.23</v>
      </c>
      <c r="N4345">
        <v>1.75</v>
      </c>
      <c r="O4345">
        <v>1.81</v>
      </c>
      <c r="P4345">
        <v>1.49</v>
      </c>
      <c r="Q4345">
        <v>1.59</v>
      </c>
      <c r="R4345">
        <v>10.02</v>
      </c>
      <c r="S4345">
        <v>11.97</v>
      </c>
      <c r="T4345">
        <v>5.48</v>
      </c>
      <c r="U4345">
        <v>1.98</v>
      </c>
      <c r="V4345">
        <v>1.58</v>
      </c>
      <c r="W4345">
        <v>69.13</v>
      </c>
      <c r="X4345">
        <v>7.47</v>
      </c>
      <c r="Y4345">
        <v>7.87</v>
      </c>
      <c r="Z4345">
        <v>12.64</v>
      </c>
      <c r="AA4345">
        <v>20.170000000000002</v>
      </c>
      <c r="AB4345">
        <v>8.5500000000000007</v>
      </c>
      <c r="AC4345">
        <v>19.350000000000001</v>
      </c>
    </row>
    <row r="4346" spans="1:29" x14ac:dyDescent="0.2">
      <c r="A4346" t="s">
        <v>3874</v>
      </c>
      <c r="B4346" s="2" t="s">
        <v>5146</v>
      </c>
      <c r="C4346" s="2">
        <v>2</v>
      </c>
      <c r="D4346" s="2">
        <v>2</v>
      </c>
      <c r="E4346" s="2">
        <v>5</v>
      </c>
      <c r="F4346" s="1">
        <v>43280.611111111109</v>
      </c>
      <c r="G4346">
        <v>81.83</v>
      </c>
      <c r="H4346">
        <v>2.31</v>
      </c>
      <c r="I4346">
        <v>1.57</v>
      </c>
      <c r="J4346">
        <v>3.25</v>
      </c>
      <c r="K4346">
        <v>2.38</v>
      </c>
      <c r="L4346">
        <v>0.19</v>
      </c>
      <c r="M4346">
        <v>0.12</v>
      </c>
      <c r="N4346">
        <v>1.99</v>
      </c>
      <c r="O4346">
        <v>2</v>
      </c>
      <c r="P4346">
        <v>1.21</v>
      </c>
      <c r="Q4346">
        <v>1.2</v>
      </c>
      <c r="R4346">
        <v>8.9700000000000006</v>
      </c>
      <c r="S4346">
        <v>13.93</v>
      </c>
      <c r="T4346">
        <v>4.47</v>
      </c>
      <c r="U4346">
        <v>1.72</v>
      </c>
      <c r="V4346">
        <v>1.56</v>
      </c>
      <c r="W4346">
        <v>67.569999999999993</v>
      </c>
      <c r="X4346">
        <v>5.4</v>
      </c>
      <c r="Y4346">
        <v>6.69</v>
      </c>
      <c r="Z4346">
        <v>10.44</v>
      </c>
      <c r="AA4346">
        <v>21.23</v>
      </c>
      <c r="AB4346">
        <v>9.9499999999999993</v>
      </c>
      <c r="AC4346">
        <v>20.84</v>
      </c>
    </row>
    <row r="4347" spans="1:29" x14ac:dyDescent="0.2">
      <c r="A4347" t="s">
        <v>996</v>
      </c>
      <c r="B4347" s="2" t="s">
        <v>5061</v>
      </c>
      <c r="C4347" s="2">
        <v>2</v>
      </c>
      <c r="D4347" s="2">
        <v>1</v>
      </c>
      <c r="E4347" s="2">
        <v>2</v>
      </c>
      <c r="F4347" s="1">
        <v>42958.45416666667</v>
      </c>
      <c r="G4347">
        <v>81.819999999999993</v>
      </c>
      <c r="H4347">
        <v>2.25</v>
      </c>
      <c r="I4347">
        <v>1.52</v>
      </c>
      <c r="J4347">
        <v>3.81</v>
      </c>
      <c r="K4347">
        <v>2.29</v>
      </c>
      <c r="L4347">
        <v>0.35</v>
      </c>
      <c r="M4347">
        <v>0.32</v>
      </c>
      <c r="N4347">
        <v>1.92</v>
      </c>
      <c r="O4347">
        <v>1.9</v>
      </c>
      <c r="P4347">
        <v>1.78</v>
      </c>
      <c r="Q4347">
        <v>2.2400000000000002</v>
      </c>
      <c r="R4347">
        <v>7.97</v>
      </c>
      <c r="S4347">
        <v>13.68</v>
      </c>
      <c r="T4347">
        <v>4.54</v>
      </c>
      <c r="U4347">
        <v>1.94</v>
      </c>
      <c r="V4347">
        <v>1.6</v>
      </c>
      <c r="W4347">
        <v>69.849999999999994</v>
      </c>
      <c r="X4347">
        <v>6.37</v>
      </c>
      <c r="Y4347">
        <v>7.31</v>
      </c>
      <c r="Z4347">
        <v>13.85</v>
      </c>
      <c r="AA4347">
        <v>20.88</v>
      </c>
      <c r="AB4347">
        <v>7.87</v>
      </c>
      <c r="AC4347">
        <v>20.02</v>
      </c>
    </row>
    <row r="4348" spans="1:29" x14ac:dyDescent="0.2">
      <c r="A4348" t="s">
        <v>747</v>
      </c>
      <c r="B4348" s="2" t="s">
        <v>4775</v>
      </c>
      <c r="C4348" s="2">
        <v>1</v>
      </c>
      <c r="D4348" s="2">
        <v>2</v>
      </c>
      <c r="E4348" s="2">
        <v>1</v>
      </c>
      <c r="F4348" s="1">
        <v>42948.430555555555</v>
      </c>
      <c r="G4348">
        <v>81.819999999999993</v>
      </c>
      <c r="H4348">
        <v>1.93</v>
      </c>
      <c r="I4348">
        <v>1.45</v>
      </c>
      <c r="J4348">
        <v>3.2</v>
      </c>
      <c r="K4348">
        <v>2.0499999999999998</v>
      </c>
      <c r="L4348">
        <v>0.5</v>
      </c>
      <c r="M4348">
        <v>0.51</v>
      </c>
      <c r="N4348">
        <v>1.85</v>
      </c>
      <c r="O4348">
        <v>1.84</v>
      </c>
      <c r="P4348">
        <v>2.31</v>
      </c>
      <c r="Q4348">
        <v>2.84</v>
      </c>
      <c r="R4348">
        <v>6.97</v>
      </c>
      <c r="S4348">
        <v>13.69</v>
      </c>
      <c r="T4348">
        <v>4.59</v>
      </c>
      <c r="U4348">
        <v>1.58</v>
      </c>
      <c r="V4348">
        <v>1.56</v>
      </c>
      <c r="W4348">
        <v>71.569999999999993</v>
      </c>
      <c r="X4348">
        <v>6.98</v>
      </c>
      <c r="Y4348">
        <v>7</v>
      </c>
      <c r="Z4348">
        <v>14.65</v>
      </c>
      <c r="AA4348">
        <v>21.03</v>
      </c>
      <c r="AB4348">
        <v>7.1</v>
      </c>
      <c r="AC4348">
        <v>21.41</v>
      </c>
    </row>
    <row r="4349" spans="1:29" x14ac:dyDescent="0.2">
      <c r="A4349" t="s">
        <v>4690</v>
      </c>
      <c r="B4349" s="2" t="s">
        <v>4918</v>
      </c>
      <c r="C4349" s="2">
        <v>1</v>
      </c>
      <c r="D4349" s="2">
        <v>2</v>
      </c>
      <c r="E4349" s="2">
        <v>5</v>
      </c>
      <c r="F4349" s="1">
        <v>43307.576388888891</v>
      </c>
      <c r="G4349">
        <v>81.81</v>
      </c>
      <c r="H4349">
        <v>2.06</v>
      </c>
      <c r="I4349">
        <v>1.43</v>
      </c>
      <c r="J4349">
        <v>3.92</v>
      </c>
      <c r="K4349">
        <v>1.94</v>
      </c>
      <c r="L4349">
        <v>0.24</v>
      </c>
      <c r="M4349">
        <v>0.1</v>
      </c>
      <c r="N4349">
        <v>1.82</v>
      </c>
      <c r="O4349">
        <v>1.83</v>
      </c>
      <c r="P4349">
        <v>1.1599999999999999</v>
      </c>
      <c r="Q4349">
        <v>1.19</v>
      </c>
      <c r="R4349">
        <v>9.7899999999999991</v>
      </c>
      <c r="S4349">
        <v>12.38</v>
      </c>
      <c r="T4349">
        <v>5.22</v>
      </c>
      <c r="U4349">
        <v>1.48</v>
      </c>
      <c r="V4349">
        <v>1.49</v>
      </c>
      <c r="W4349">
        <v>69.09</v>
      </c>
      <c r="X4349">
        <v>6.88</v>
      </c>
      <c r="Y4349">
        <v>7.47</v>
      </c>
      <c r="Z4349">
        <v>10.49</v>
      </c>
      <c r="AA4349">
        <v>19.86</v>
      </c>
      <c r="AB4349">
        <v>9.66</v>
      </c>
      <c r="AC4349">
        <v>16.510000000000002</v>
      </c>
    </row>
    <row r="4350" spans="1:29" x14ac:dyDescent="0.2">
      <c r="A4350" t="s">
        <v>4463</v>
      </c>
      <c r="B4350" s="2" t="s">
        <v>5069</v>
      </c>
      <c r="C4350" s="2">
        <v>2</v>
      </c>
      <c r="D4350" s="2">
        <v>2</v>
      </c>
      <c r="E4350" s="2">
        <v>5</v>
      </c>
      <c r="F4350" s="1">
        <v>43297.585416666669</v>
      </c>
      <c r="G4350">
        <v>81.81</v>
      </c>
      <c r="H4350">
        <v>1.98</v>
      </c>
      <c r="I4350">
        <v>1.37</v>
      </c>
      <c r="J4350">
        <v>3.29</v>
      </c>
      <c r="K4350">
        <v>2.1</v>
      </c>
      <c r="L4350">
        <v>0.21</v>
      </c>
      <c r="M4350">
        <v>0.19</v>
      </c>
      <c r="N4350">
        <v>1.82</v>
      </c>
      <c r="O4350">
        <v>1.84</v>
      </c>
      <c r="P4350">
        <v>1.25</v>
      </c>
      <c r="Q4350">
        <v>1.54</v>
      </c>
      <c r="R4350">
        <v>9.08</v>
      </c>
      <c r="S4350">
        <v>12.4</v>
      </c>
      <c r="T4350">
        <v>5.54</v>
      </c>
      <c r="U4350">
        <v>1.51</v>
      </c>
      <c r="V4350">
        <v>1.45</v>
      </c>
      <c r="W4350">
        <v>69.94</v>
      </c>
      <c r="X4350">
        <v>6.92</v>
      </c>
      <c r="Y4350">
        <v>8.65</v>
      </c>
      <c r="Z4350">
        <v>10.45</v>
      </c>
      <c r="AA4350">
        <v>20.48</v>
      </c>
      <c r="AB4350">
        <v>13.3</v>
      </c>
      <c r="AC4350">
        <v>19.54</v>
      </c>
    </row>
    <row r="4351" spans="1:29" x14ac:dyDescent="0.2">
      <c r="A4351" t="s">
        <v>4381</v>
      </c>
      <c r="B4351" s="2" t="s">
        <v>4877</v>
      </c>
      <c r="C4351" s="2">
        <v>1</v>
      </c>
      <c r="D4351" s="2">
        <v>2</v>
      </c>
      <c r="E4351" s="2">
        <v>5</v>
      </c>
      <c r="F4351" s="1">
        <v>43291.552083333336</v>
      </c>
      <c r="G4351">
        <v>81.81</v>
      </c>
      <c r="H4351">
        <v>2.37</v>
      </c>
      <c r="I4351">
        <v>1.35</v>
      </c>
      <c r="J4351">
        <v>3.24</v>
      </c>
      <c r="K4351">
        <v>2.4</v>
      </c>
      <c r="L4351">
        <v>0.25</v>
      </c>
      <c r="M4351">
        <v>0.22</v>
      </c>
      <c r="N4351">
        <v>1.85</v>
      </c>
      <c r="O4351">
        <v>1.85</v>
      </c>
      <c r="P4351">
        <v>1.56</v>
      </c>
      <c r="Q4351">
        <v>1.54</v>
      </c>
      <c r="R4351">
        <v>7.66</v>
      </c>
      <c r="S4351">
        <v>13.31</v>
      </c>
      <c r="T4351">
        <v>4.74</v>
      </c>
      <c r="U4351">
        <v>2.08</v>
      </c>
      <c r="V4351">
        <v>1.59</v>
      </c>
      <c r="W4351">
        <v>70.59</v>
      </c>
      <c r="X4351">
        <v>7.35</v>
      </c>
      <c r="Y4351">
        <v>9.86</v>
      </c>
      <c r="Z4351">
        <v>11.8</v>
      </c>
      <c r="AA4351">
        <v>32.24</v>
      </c>
      <c r="AB4351">
        <v>14.92</v>
      </c>
      <c r="AC4351">
        <v>23.99</v>
      </c>
    </row>
    <row r="4352" spans="1:29" x14ac:dyDescent="0.2">
      <c r="A4352" t="s">
        <v>3910</v>
      </c>
      <c r="B4352" s="2" t="s">
        <v>4917</v>
      </c>
      <c r="C4352" s="2">
        <v>1</v>
      </c>
      <c r="D4352" s="2">
        <v>1</v>
      </c>
      <c r="E4352" s="2">
        <v>5</v>
      </c>
      <c r="F4352" s="1">
        <v>43280.655555555553</v>
      </c>
      <c r="G4352">
        <v>81.81</v>
      </c>
      <c r="H4352">
        <v>2.0099999999999998</v>
      </c>
      <c r="I4352">
        <v>1.1599999999999999</v>
      </c>
      <c r="J4352">
        <v>3.5</v>
      </c>
      <c r="K4352">
        <v>2.14</v>
      </c>
      <c r="L4352">
        <v>0.21</v>
      </c>
      <c r="M4352">
        <v>0.13</v>
      </c>
      <c r="N4352">
        <v>1.38</v>
      </c>
      <c r="O4352">
        <v>1.39</v>
      </c>
      <c r="P4352">
        <v>1.24</v>
      </c>
      <c r="Q4352">
        <v>1.22</v>
      </c>
      <c r="R4352">
        <v>10.81</v>
      </c>
      <c r="S4352">
        <v>9.0500000000000007</v>
      </c>
      <c r="T4352">
        <v>4.57</v>
      </c>
      <c r="U4352">
        <v>1.7</v>
      </c>
      <c r="V4352">
        <v>1.35</v>
      </c>
      <c r="W4352">
        <v>68.349999999999994</v>
      </c>
      <c r="X4352">
        <v>6.59</v>
      </c>
      <c r="Y4352">
        <v>8.2100000000000009</v>
      </c>
      <c r="Z4352">
        <v>9.3000000000000007</v>
      </c>
      <c r="AA4352">
        <v>18.54</v>
      </c>
      <c r="AB4352">
        <v>6.69</v>
      </c>
      <c r="AC4352">
        <v>18.09</v>
      </c>
    </row>
    <row r="4353" spans="1:29" x14ac:dyDescent="0.2">
      <c r="A4353" t="s">
        <v>3896</v>
      </c>
      <c r="B4353" s="4">
        <v>4226</v>
      </c>
      <c r="C4353" s="2">
        <v>1</v>
      </c>
      <c r="D4353" s="2">
        <v>1</v>
      </c>
      <c r="E4353" s="2">
        <v>5</v>
      </c>
      <c r="F4353" s="1">
        <v>43280.640277777777</v>
      </c>
      <c r="G4353">
        <v>81.8</v>
      </c>
      <c r="H4353">
        <v>2.1800000000000002</v>
      </c>
      <c r="I4353">
        <v>1.35</v>
      </c>
      <c r="J4353">
        <v>3.08</v>
      </c>
      <c r="K4353">
        <v>2.34</v>
      </c>
      <c r="L4353">
        <v>0.17</v>
      </c>
      <c r="M4353">
        <v>0.18</v>
      </c>
      <c r="N4353">
        <v>1.9</v>
      </c>
      <c r="O4353">
        <v>1.91</v>
      </c>
      <c r="P4353">
        <v>1.34</v>
      </c>
      <c r="Q4353">
        <v>1.48</v>
      </c>
      <c r="R4353">
        <v>8.39</v>
      </c>
      <c r="S4353">
        <v>13.23</v>
      </c>
      <c r="T4353">
        <v>5.56</v>
      </c>
      <c r="U4353">
        <v>1.8</v>
      </c>
      <c r="V4353">
        <v>1.56</v>
      </c>
      <c r="W4353">
        <v>69.569999999999993</v>
      </c>
      <c r="X4353">
        <v>7.85</v>
      </c>
      <c r="Y4353">
        <v>10.46</v>
      </c>
      <c r="Z4353">
        <v>12.6</v>
      </c>
      <c r="AA4353">
        <v>28.59</v>
      </c>
      <c r="AB4353">
        <v>13.84</v>
      </c>
      <c r="AC4353">
        <v>25.91</v>
      </c>
    </row>
    <row r="4354" spans="1:29" x14ac:dyDescent="0.2">
      <c r="A4354" t="s">
        <v>778</v>
      </c>
      <c r="B4354" s="2" t="s">
        <v>4873</v>
      </c>
      <c r="C4354" s="2">
        <v>1</v>
      </c>
      <c r="D4354" s="2">
        <v>2</v>
      </c>
      <c r="E4354" s="2">
        <v>1</v>
      </c>
      <c r="F4354" s="1">
        <v>42948.543055555558</v>
      </c>
      <c r="G4354">
        <v>81.8</v>
      </c>
      <c r="H4354">
        <v>2.16</v>
      </c>
      <c r="I4354">
        <v>1.5</v>
      </c>
      <c r="J4354">
        <v>3.49</v>
      </c>
      <c r="K4354">
        <v>2.38</v>
      </c>
      <c r="L4354">
        <v>0.45</v>
      </c>
      <c r="M4354">
        <v>0.44</v>
      </c>
      <c r="N4354">
        <v>1.96</v>
      </c>
      <c r="O4354">
        <v>1.96</v>
      </c>
      <c r="P4354">
        <v>2.16</v>
      </c>
      <c r="Q4354">
        <v>2.4700000000000002</v>
      </c>
      <c r="R4354">
        <v>6.34</v>
      </c>
      <c r="S4354">
        <v>14.51</v>
      </c>
      <c r="T4354">
        <v>4.84</v>
      </c>
      <c r="U4354">
        <v>1.86</v>
      </c>
      <c r="V4354">
        <v>1.6</v>
      </c>
      <c r="W4354">
        <v>70.430000000000007</v>
      </c>
      <c r="X4354">
        <v>7.42</v>
      </c>
      <c r="Y4354">
        <v>7.97</v>
      </c>
      <c r="Z4354">
        <v>16.05</v>
      </c>
      <c r="AA4354">
        <v>24.76</v>
      </c>
      <c r="AB4354">
        <v>9.15</v>
      </c>
      <c r="AC4354">
        <v>26.42</v>
      </c>
    </row>
    <row r="4355" spans="1:29" x14ac:dyDescent="0.2">
      <c r="A4355" t="s">
        <v>3970</v>
      </c>
      <c r="B4355" s="2" t="s">
        <v>5127</v>
      </c>
      <c r="C4355" s="2">
        <v>2</v>
      </c>
      <c r="D4355" s="2">
        <v>1</v>
      </c>
      <c r="E4355" s="2">
        <v>5</v>
      </c>
      <c r="F4355" s="1">
        <v>43283.487500000003</v>
      </c>
      <c r="G4355">
        <v>81.8</v>
      </c>
      <c r="H4355">
        <v>2.4300000000000002</v>
      </c>
      <c r="I4355">
        <v>1.39</v>
      </c>
      <c r="J4355">
        <v>3.81</v>
      </c>
      <c r="K4355">
        <v>2.3199999999999998</v>
      </c>
      <c r="L4355">
        <v>0.22</v>
      </c>
      <c r="M4355">
        <v>0.28999999999999998</v>
      </c>
      <c r="N4355">
        <v>1.89</v>
      </c>
      <c r="O4355">
        <v>1.89</v>
      </c>
      <c r="P4355">
        <v>1.48</v>
      </c>
      <c r="Q4355">
        <v>1.57</v>
      </c>
      <c r="R4355">
        <v>8.4700000000000006</v>
      </c>
      <c r="S4355">
        <v>13.46</v>
      </c>
      <c r="T4355">
        <v>5.61</v>
      </c>
      <c r="U4355">
        <v>2.0299999999999998</v>
      </c>
      <c r="V4355">
        <v>1.63</v>
      </c>
      <c r="W4355">
        <v>69.45</v>
      </c>
      <c r="X4355">
        <v>7.62</v>
      </c>
      <c r="Y4355">
        <v>9.83</v>
      </c>
      <c r="Z4355">
        <v>11.89</v>
      </c>
      <c r="AA4355">
        <v>29.4</v>
      </c>
      <c r="AB4355">
        <v>11.85</v>
      </c>
      <c r="AC4355">
        <v>23.88</v>
      </c>
    </row>
    <row r="4356" spans="1:29" x14ac:dyDescent="0.2">
      <c r="A4356" t="s">
        <v>4122</v>
      </c>
      <c r="B4356" s="2" t="s">
        <v>4963</v>
      </c>
      <c r="C4356" s="2">
        <v>2</v>
      </c>
      <c r="D4356" s="2">
        <v>2</v>
      </c>
      <c r="E4356" s="2">
        <v>5</v>
      </c>
      <c r="F4356" s="1">
        <v>43284.401388888888</v>
      </c>
      <c r="G4356">
        <v>81.8</v>
      </c>
      <c r="H4356">
        <v>2.39</v>
      </c>
      <c r="I4356">
        <v>1.4</v>
      </c>
      <c r="J4356">
        <v>4.4000000000000004</v>
      </c>
      <c r="K4356">
        <v>2.1800000000000002</v>
      </c>
      <c r="L4356">
        <v>0.2</v>
      </c>
      <c r="M4356">
        <v>0.18</v>
      </c>
      <c r="N4356">
        <v>1.86</v>
      </c>
      <c r="O4356">
        <v>1.86</v>
      </c>
      <c r="P4356">
        <v>1.31</v>
      </c>
      <c r="Q4356">
        <v>1.18</v>
      </c>
      <c r="R4356">
        <v>9.31</v>
      </c>
      <c r="S4356">
        <v>13.13</v>
      </c>
      <c r="T4356">
        <v>6.05</v>
      </c>
      <c r="U4356">
        <v>1.99</v>
      </c>
      <c r="V4356">
        <v>1.63</v>
      </c>
      <c r="W4356">
        <v>67.77</v>
      </c>
      <c r="X4356">
        <v>8.7100000000000009</v>
      </c>
      <c r="Y4356">
        <v>10.23</v>
      </c>
      <c r="Z4356">
        <v>12.71</v>
      </c>
      <c r="AA4356">
        <v>25.77</v>
      </c>
      <c r="AB4356">
        <v>9.07</v>
      </c>
      <c r="AC4356">
        <v>26.45</v>
      </c>
    </row>
    <row r="4357" spans="1:29" x14ac:dyDescent="0.2">
      <c r="A4357" t="s">
        <v>4305</v>
      </c>
      <c r="B4357" s="2" t="s">
        <v>4820</v>
      </c>
      <c r="C4357" s="2">
        <v>1</v>
      </c>
      <c r="D4357" s="2">
        <v>1</v>
      </c>
      <c r="E4357" s="2">
        <v>5</v>
      </c>
      <c r="F4357" s="1">
        <v>43286.598611111112</v>
      </c>
      <c r="G4357">
        <v>81.790000000000006</v>
      </c>
      <c r="H4357">
        <v>2.1800000000000002</v>
      </c>
      <c r="I4357">
        <v>1.33</v>
      </c>
      <c r="J4357">
        <v>3.59</v>
      </c>
      <c r="K4357">
        <v>2.2599999999999998</v>
      </c>
      <c r="L4357">
        <v>0.22</v>
      </c>
      <c r="M4357">
        <v>0.11</v>
      </c>
      <c r="N4357">
        <v>1.68</v>
      </c>
      <c r="O4357">
        <v>1.7</v>
      </c>
      <c r="P4357">
        <v>1.2</v>
      </c>
      <c r="Q4357">
        <v>1.27</v>
      </c>
      <c r="R4357">
        <v>9.94</v>
      </c>
      <c r="S4357">
        <v>11.6</v>
      </c>
      <c r="T4357">
        <v>4.84</v>
      </c>
      <c r="U4357">
        <v>1.84</v>
      </c>
      <c r="V4357">
        <v>1.48</v>
      </c>
      <c r="W4357">
        <v>67.709999999999994</v>
      </c>
      <c r="X4357">
        <v>5.87</v>
      </c>
      <c r="Y4357">
        <v>8.2200000000000006</v>
      </c>
      <c r="Z4357">
        <v>9.65</v>
      </c>
      <c r="AA4357">
        <v>21.8</v>
      </c>
      <c r="AB4357">
        <v>7.36</v>
      </c>
      <c r="AC4357">
        <v>17.63</v>
      </c>
    </row>
    <row r="4358" spans="1:29" x14ac:dyDescent="0.2">
      <c r="A4358" t="s">
        <v>1678</v>
      </c>
      <c r="B4358" s="2" t="s">
        <v>4866</v>
      </c>
      <c r="C4358" s="2">
        <v>1</v>
      </c>
      <c r="D4358" s="2">
        <v>2</v>
      </c>
      <c r="E4358" s="2">
        <v>2</v>
      </c>
      <c r="F4358" s="1">
        <v>42989.658333333333</v>
      </c>
      <c r="G4358">
        <v>81.790000000000006</v>
      </c>
      <c r="H4358">
        <v>2.0299999999999998</v>
      </c>
      <c r="I4358">
        <v>1.43</v>
      </c>
      <c r="J4358">
        <v>4.1500000000000004</v>
      </c>
      <c r="K4358">
        <v>1.92</v>
      </c>
      <c r="L4358">
        <v>0.28999999999999998</v>
      </c>
      <c r="M4358">
        <v>0.28999999999999998</v>
      </c>
      <c r="N4358">
        <v>1.79</v>
      </c>
      <c r="O4358">
        <v>1.8</v>
      </c>
      <c r="P4358">
        <v>1.45</v>
      </c>
      <c r="Q4358">
        <v>1.71</v>
      </c>
      <c r="R4358">
        <v>9.84</v>
      </c>
      <c r="S4358">
        <v>12.49</v>
      </c>
      <c r="T4358">
        <v>4.96</v>
      </c>
      <c r="U4358">
        <v>1.68</v>
      </c>
      <c r="V4358">
        <v>1.53</v>
      </c>
      <c r="W4358">
        <v>69.16</v>
      </c>
      <c r="X4358">
        <v>7.14</v>
      </c>
      <c r="Y4358">
        <v>7.09</v>
      </c>
      <c r="Z4358">
        <v>11.84</v>
      </c>
      <c r="AA4358">
        <v>16.649999999999999</v>
      </c>
      <c r="AB4358">
        <v>6.25</v>
      </c>
      <c r="AC4358">
        <v>16.670000000000002</v>
      </c>
    </row>
    <row r="4359" spans="1:29" x14ac:dyDescent="0.2">
      <c r="A4359" t="s">
        <v>4438</v>
      </c>
      <c r="B4359" s="2" t="s">
        <v>4735</v>
      </c>
      <c r="C4359" s="2">
        <v>1</v>
      </c>
      <c r="D4359" s="2">
        <v>1</v>
      </c>
      <c r="E4359" s="2">
        <v>5</v>
      </c>
      <c r="F4359" s="1">
        <v>43291.618055555555</v>
      </c>
      <c r="G4359">
        <v>81.790000000000006</v>
      </c>
      <c r="H4359">
        <v>2.31</v>
      </c>
      <c r="I4359">
        <v>1.49</v>
      </c>
      <c r="J4359">
        <v>3.22</v>
      </c>
      <c r="K4359">
        <v>2.4900000000000002</v>
      </c>
      <c r="L4359">
        <v>0.34</v>
      </c>
      <c r="M4359">
        <v>0.27</v>
      </c>
      <c r="N4359">
        <v>1.87</v>
      </c>
      <c r="O4359">
        <v>1.88</v>
      </c>
      <c r="P4359">
        <v>1.83</v>
      </c>
      <c r="Q4359">
        <v>2.15</v>
      </c>
      <c r="R4359">
        <v>7.47</v>
      </c>
      <c r="S4359">
        <v>13.75</v>
      </c>
      <c r="T4359">
        <v>4.66</v>
      </c>
      <c r="U4359">
        <v>1.81</v>
      </c>
      <c r="V4359">
        <v>1.57</v>
      </c>
      <c r="W4359">
        <v>70.739999999999995</v>
      </c>
      <c r="X4359">
        <v>6.77</v>
      </c>
      <c r="Y4359">
        <v>9.41</v>
      </c>
      <c r="Z4359">
        <v>12.87</v>
      </c>
      <c r="AA4359">
        <v>24.18</v>
      </c>
      <c r="AB4359">
        <v>10.92</v>
      </c>
      <c r="AC4359">
        <v>19.78</v>
      </c>
    </row>
    <row r="4360" spans="1:29" x14ac:dyDescent="0.2">
      <c r="A4360" t="s">
        <v>1277</v>
      </c>
      <c r="B4360" s="2" t="s">
        <v>5043</v>
      </c>
      <c r="C4360" s="2">
        <v>2</v>
      </c>
      <c r="D4360" s="2">
        <v>2</v>
      </c>
      <c r="E4360" s="2">
        <v>2</v>
      </c>
      <c r="F4360" s="1">
        <v>42972.508333333331</v>
      </c>
      <c r="G4360">
        <v>81.790000000000006</v>
      </c>
      <c r="H4360">
        <v>1.99</v>
      </c>
      <c r="I4360">
        <v>1.41</v>
      </c>
      <c r="J4360">
        <v>3.78</v>
      </c>
      <c r="K4360">
        <v>1.98</v>
      </c>
      <c r="L4360">
        <v>0.35</v>
      </c>
      <c r="M4360">
        <v>0.34</v>
      </c>
      <c r="N4360">
        <v>1.77</v>
      </c>
      <c r="O4360">
        <v>1.77</v>
      </c>
      <c r="P4360">
        <v>1.74</v>
      </c>
      <c r="Q4360">
        <v>2.2000000000000002</v>
      </c>
      <c r="R4360">
        <v>9</v>
      </c>
      <c r="S4360">
        <v>12.55</v>
      </c>
      <c r="T4360">
        <v>4.78</v>
      </c>
      <c r="U4360">
        <v>1.76</v>
      </c>
      <c r="V4360">
        <v>1.52</v>
      </c>
      <c r="W4360">
        <v>70.400000000000006</v>
      </c>
      <c r="X4360">
        <v>7.26</v>
      </c>
      <c r="Y4360">
        <v>7.48</v>
      </c>
      <c r="Z4360">
        <v>12.41</v>
      </c>
      <c r="AA4360">
        <v>18.3</v>
      </c>
      <c r="AB4360">
        <v>7.43</v>
      </c>
      <c r="AC4360">
        <v>18.7</v>
      </c>
    </row>
    <row r="4361" spans="1:29" x14ac:dyDescent="0.2">
      <c r="A4361" t="s">
        <v>849</v>
      </c>
      <c r="B4361" s="2" t="s">
        <v>4929</v>
      </c>
      <c r="C4361" s="2">
        <v>1</v>
      </c>
      <c r="D4361" s="2">
        <v>2</v>
      </c>
      <c r="E4361" s="2">
        <v>1</v>
      </c>
      <c r="F4361" s="1">
        <v>42950.551388888889</v>
      </c>
      <c r="G4361">
        <v>81.790000000000006</v>
      </c>
      <c r="H4361">
        <v>1.81</v>
      </c>
      <c r="I4361">
        <v>1.27</v>
      </c>
      <c r="J4361">
        <v>3.32</v>
      </c>
      <c r="K4361">
        <v>1.81</v>
      </c>
      <c r="L4361">
        <v>0.46</v>
      </c>
      <c r="M4361">
        <v>0.54</v>
      </c>
      <c r="N4361">
        <v>1.6</v>
      </c>
      <c r="O4361">
        <v>1.59</v>
      </c>
      <c r="P4361">
        <v>2.15</v>
      </c>
      <c r="Q4361">
        <v>2.57</v>
      </c>
      <c r="R4361">
        <v>8.3800000000000008</v>
      </c>
      <c r="S4361">
        <v>11.41</v>
      </c>
      <c r="T4361">
        <v>4.6500000000000004</v>
      </c>
      <c r="U4361">
        <v>1.6</v>
      </c>
      <c r="V4361">
        <v>1.5</v>
      </c>
      <c r="W4361">
        <v>72.19</v>
      </c>
      <c r="X4361">
        <v>6.37</v>
      </c>
      <c r="Y4361">
        <v>7.2</v>
      </c>
      <c r="Z4361">
        <v>11.16</v>
      </c>
      <c r="AA4361">
        <v>18.46</v>
      </c>
      <c r="AB4361">
        <v>6.41</v>
      </c>
      <c r="AC4361">
        <v>16.13</v>
      </c>
    </row>
    <row r="4362" spans="1:29" x14ac:dyDescent="0.2">
      <c r="A4362" t="s">
        <v>1499</v>
      </c>
      <c r="B4362" s="2" t="s">
        <v>5117</v>
      </c>
      <c r="C4362" s="2">
        <v>2</v>
      </c>
      <c r="D4362" s="2">
        <v>1</v>
      </c>
      <c r="E4362" s="2">
        <v>2</v>
      </c>
      <c r="F4362" s="1">
        <v>42979.602777777778</v>
      </c>
      <c r="G4362">
        <v>81.790000000000006</v>
      </c>
      <c r="H4362">
        <v>1.82</v>
      </c>
      <c r="I4362">
        <v>1.31</v>
      </c>
      <c r="J4362">
        <v>2.99</v>
      </c>
      <c r="K4362">
        <v>2</v>
      </c>
      <c r="L4362">
        <v>0.41</v>
      </c>
      <c r="M4362">
        <v>0.32</v>
      </c>
      <c r="N4362">
        <v>1.69</v>
      </c>
      <c r="O4362">
        <v>1.67</v>
      </c>
      <c r="P4362">
        <v>1.96</v>
      </c>
      <c r="Q4362">
        <v>2.4300000000000002</v>
      </c>
      <c r="R4362">
        <v>8</v>
      </c>
      <c r="S4362">
        <v>11.97</v>
      </c>
      <c r="T4362">
        <v>4.96</v>
      </c>
      <c r="U4362">
        <v>1.58</v>
      </c>
      <c r="V4362">
        <v>1.46</v>
      </c>
      <c r="W4362">
        <v>72.459999999999994</v>
      </c>
      <c r="X4362">
        <v>6.87</v>
      </c>
      <c r="Y4362">
        <v>8.4700000000000006</v>
      </c>
      <c r="Z4362">
        <v>10.82</v>
      </c>
      <c r="AA4362">
        <v>20.78</v>
      </c>
      <c r="AB4362">
        <v>9.56</v>
      </c>
      <c r="AC4362">
        <v>15.78</v>
      </c>
    </row>
    <row r="4363" spans="1:29" x14ac:dyDescent="0.2">
      <c r="A4363" t="s">
        <v>4580</v>
      </c>
      <c r="B4363" s="2" t="s">
        <v>4798</v>
      </c>
      <c r="C4363" s="2">
        <v>1</v>
      </c>
      <c r="D4363" s="2">
        <v>2</v>
      </c>
      <c r="E4363" s="2">
        <v>5</v>
      </c>
      <c r="F4363" s="1">
        <v>43304.638888888891</v>
      </c>
      <c r="G4363">
        <v>81.78</v>
      </c>
      <c r="H4363">
        <v>2.17</v>
      </c>
      <c r="I4363">
        <v>1.55</v>
      </c>
      <c r="J4363">
        <v>3.21</v>
      </c>
      <c r="K4363">
        <v>2.23</v>
      </c>
      <c r="L4363">
        <v>0.22</v>
      </c>
      <c r="M4363">
        <v>0.2</v>
      </c>
      <c r="N4363">
        <v>1.99</v>
      </c>
      <c r="O4363">
        <v>2.0099999999999998</v>
      </c>
      <c r="P4363">
        <v>1.28</v>
      </c>
      <c r="Q4363">
        <v>1.67</v>
      </c>
      <c r="R4363">
        <v>9.4499999999999993</v>
      </c>
      <c r="S4363">
        <v>13.64</v>
      </c>
      <c r="T4363">
        <v>4.7</v>
      </c>
      <c r="U4363">
        <v>1.62</v>
      </c>
      <c r="V4363">
        <v>1.54</v>
      </c>
      <c r="W4363">
        <v>69.38</v>
      </c>
      <c r="X4363">
        <v>5.97</v>
      </c>
      <c r="Y4363">
        <v>6.49</v>
      </c>
      <c r="Z4363">
        <v>11.36</v>
      </c>
      <c r="AA4363">
        <v>17.84</v>
      </c>
      <c r="AB4363">
        <v>10.71</v>
      </c>
      <c r="AC4363">
        <v>17.14</v>
      </c>
    </row>
    <row r="4364" spans="1:29" x14ac:dyDescent="0.2">
      <c r="A4364" t="s">
        <v>4698</v>
      </c>
      <c r="B4364" s="2" t="s">
        <v>4913</v>
      </c>
      <c r="C4364" s="2">
        <v>1</v>
      </c>
      <c r="D4364" s="2">
        <v>1</v>
      </c>
      <c r="E4364" s="2">
        <v>5</v>
      </c>
      <c r="F4364" s="1">
        <v>43307.587500000001</v>
      </c>
      <c r="G4364">
        <v>81.78</v>
      </c>
      <c r="H4364">
        <v>2.39</v>
      </c>
      <c r="I4364">
        <v>1.39</v>
      </c>
      <c r="J4364">
        <v>3.17</v>
      </c>
      <c r="K4364">
        <v>2.3199999999999998</v>
      </c>
      <c r="L4364">
        <v>0.14000000000000001</v>
      </c>
      <c r="M4364">
        <v>0.12</v>
      </c>
      <c r="N4364">
        <v>1.8</v>
      </c>
      <c r="O4364">
        <v>1.82</v>
      </c>
      <c r="P4364">
        <v>1.03</v>
      </c>
      <c r="Q4364">
        <v>0.84</v>
      </c>
      <c r="R4364">
        <v>10.119999999999999</v>
      </c>
      <c r="S4364">
        <v>11.81</v>
      </c>
      <c r="T4364">
        <v>4.9400000000000004</v>
      </c>
      <c r="U4364">
        <v>1.93</v>
      </c>
      <c r="V4364">
        <v>1.54</v>
      </c>
      <c r="W4364">
        <v>67.709999999999994</v>
      </c>
      <c r="X4364">
        <v>6.05</v>
      </c>
      <c r="Y4364">
        <v>7.37</v>
      </c>
      <c r="Z4364">
        <v>12.31</v>
      </c>
      <c r="AA4364">
        <v>22.93</v>
      </c>
      <c r="AB4364">
        <v>8.82</v>
      </c>
      <c r="AC4364">
        <v>16.57</v>
      </c>
    </row>
    <row r="4365" spans="1:29" x14ac:dyDescent="0.2">
      <c r="A4365" t="s">
        <v>3849</v>
      </c>
      <c r="B4365" s="2" t="s">
        <v>4960</v>
      </c>
      <c r="C4365" s="2">
        <v>2</v>
      </c>
      <c r="D4365" s="2">
        <v>1</v>
      </c>
      <c r="E4365" s="2">
        <v>5</v>
      </c>
      <c r="F4365" s="1">
        <v>43280.481944444444</v>
      </c>
      <c r="G4365">
        <v>81.78</v>
      </c>
      <c r="H4365">
        <v>2.27</v>
      </c>
      <c r="I4365">
        <v>1.46</v>
      </c>
      <c r="J4365">
        <v>5.05</v>
      </c>
      <c r="K4365">
        <v>2.09</v>
      </c>
      <c r="L4365">
        <v>0.23</v>
      </c>
      <c r="M4365">
        <v>0.15</v>
      </c>
      <c r="N4365">
        <v>1.9</v>
      </c>
      <c r="O4365">
        <v>1.92</v>
      </c>
      <c r="P4365">
        <v>1.43</v>
      </c>
      <c r="Q4365">
        <v>1.42</v>
      </c>
      <c r="R4365">
        <v>9.02</v>
      </c>
      <c r="S4365">
        <v>13.63</v>
      </c>
      <c r="T4365">
        <v>6.94</v>
      </c>
      <c r="U4365">
        <v>1.72</v>
      </c>
      <c r="V4365">
        <v>1.61</v>
      </c>
      <c r="W4365">
        <v>66.73</v>
      </c>
      <c r="X4365">
        <v>14.88</v>
      </c>
      <c r="Y4365">
        <v>11.26</v>
      </c>
      <c r="Z4365">
        <v>19.739999999999998</v>
      </c>
      <c r="AA4365">
        <v>23.79</v>
      </c>
      <c r="AB4365">
        <v>7.99</v>
      </c>
      <c r="AC4365">
        <v>39.57</v>
      </c>
    </row>
    <row r="4366" spans="1:29" x14ac:dyDescent="0.2">
      <c r="A4366" t="s">
        <v>866</v>
      </c>
      <c r="B4366" s="2" t="s">
        <v>4898</v>
      </c>
      <c r="C4366" s="2">
        <v>1</v>
      </c>
      <c r="D4366" s="2">
        <v>2</v>
      </c>
      <c r="E4366" s="2">
        <v>1</v>
      </c>
      <c r="F4366" s="1">
        <v>42950.586111111108</v>
      </c>
      <c r="G4366">
        <v>81.78</v>
      </c>
      <c r="H4366">
        <v>1.78</v>
      </c>
      <c r="I4366">
        <v>1.38</v>
      </c>
      <c r="J4366">
        <v>3.17</v>
      </c>
      <c r="K4366">
        <v>2</v>
      </c>
      <c r="L4366">
        <v>0.52</v>
      </c>
      <c r="M4366">
        <v>0.57999999999999996</v>
      </c>
      <c r="N4366">
        <v>1.74</v>
      </c>
      <c r="O4366">
        <v>1.74</v>
      </c>
      <c r="P4366">
        <v>2.42</v>
      </c>
      <c r="Q4366">
        <v>3.19</v>
      </c>
      <c r="R4366">
        <v>7.05</v>
      </c>
      <c r="S4366">
        <v>12.65</v>
      </c>
      <c r="T4366">
        <v>4.78</v>
      </c>
      <c r="U4366">
        <v>1.48</v>
      </c>
      <c r="V4366">
        <v>1.49</v>
      </c>
      <c r="W4366">
        <v>73.02</v>
      </c>
      <c r="X4366">
        <v>6.62</v>
      </c>
      <c r="Y4366">
        <v>7.05</v>
      </c>
      <c r="Z4366">
        <v>12.66</v>
      </c>
      <c r="AA4366">
        <v>17.13</v>
      </c>
      <c r="AB4366">
        <v>7.08</v>
      </c>
      <c r="AC4366">
        <v>18.100000000000001</v>
      </c>
    </row>
    <row r="4367" spans="1:29" x14ac:dyDescent="0.2">
      <c r="A4367" t="s">
        <v>3908</v>
      </c>
      <c r="B4367" s="2" t="s">
        <v>4858</v>
      </c>
      <c r="C4367" s="2">
        <v>1</v>
      </c>
      <c r="D4367" s="2">
        <v>1</v>
      </c>
      <c r="E4367" s="2">
        <v>5</v>
      </c>
      <c r="F4367" s="1">
        <v>43280.65347222222</v>
      </c>
      <c r="G4367">
        <v>81.77</v>
      </c>
      <c r="H4367">
        <v>1.94</v>
      </c>
      <c r="I4367">
        <v>1.29</v>
      </c>
      <c r="J4367">
        <v>2.96</v>
      </c>
      <c r="K4367">
        <v>1.98</v>
      </c>
      <c r="L4367">
        <v>0.3</v>
      </c>
      <c r="M4367">
        <v>0.28000000000000003</v>
      </c>
      <c r="N4367">
        <v>1.62</v>
      </c>
      <c r="O4367">
        <v>1.65</v>
      </c>
      <c r="P4367">
        <v>1.53</v>
      </c>
      <c r="Q4367">
        <v>1.72</v>
      </c>
      <c r="R4367">
        <v>9.6999999999999993</v>
      </c>
      <c r="S4367">
        <v>11.23</v>
      </c>
      <c r="T4367">
        <v>4.8</v>
      </c>
      <c r="U4367">
        <v>1.53</v>
      </c>
      <c r="V4367">
        <v>1.42</v>
      </c>
      <c r="W4367">
        <v>70.84</v>
      </c>
      <c r="X4367">
        <v>5.6</v>
      </c>
      <c r="Y4367">
        <v>7.18</v>
      </c>
      <c r="Z4367">
        <v>9.1199999999999992</v>
      </c>
      <c r="AA4367">
        <v>17.309999999999999</v>
      </c>
      <c r="AB4367">
        <v>7.9</v>
      </c>
      <c r="AC4367">
        <v>10.45</v>
      </c>
    </row>
    <row r="4368" spans="1:29" x14ac:dyDescent="0.2">
      <c r="A4368" t="s">
        <v>4615</v>
      </c>
      <c r="B4368" s="2" t="s">
        <v>4834</v>
      </c>
      <c r="C4368" s="2">
        <v>1</v>
      </c>
      <c r="D4368" s="2">
        <v>2</v>
      </c>
      <c r="E4368" s="2">
        <v>5</v>
      </c>
      <c r="F4368" s="1">
        <v>43305.37222222222</v>
      </c>
      <c r="G4368">
        <v>81.77</v>
      </c>
      <c r="H4368">
        <v>2.2999999999999998</v>
      </c>
      <c r="I4368">
        <v>1.38</v>
      </c>
      <c r="J4368">
        <v>3.3</v>
      </c>
      <c r="K4368">
        <v>2.19</v>
      </c>
      <c r="L4368">
        <v>0.17</v>
      </c>
      <c r="M4368">
        <v>0.18</v>
      </c>
      <c r="N4368">
        <v>1.79</v>
      </c>
      <c r="O4368">
        <v>1.8</v>
      </c>
      <c r="P4368">
        <v>1.2</v>
      </c>
      <c r="Q4368">
        <v>1.36</v>
      </c>
      <c r="R4368">
        <v>10.42</v>
      </c>
      <c r="S4368">
        <v>12.17</v>
      </c>
      <c r="T4368">
        <v>4.7300000000000004</v>
      </c>
      <c r="U4368">
        <v>1.89</v>
      </c>
      <c r="V4368">
        <v>1.53</v>
      </c>
      <c r="W4368">
        <v>69.08</v>
      </c>
      <c r="X4368">
        <v>6.02</v>
      </c>
      <c r="Y4368">
        <v>6.87</v>
      </c>
      <c r="Z4368">
        <v>9.11</v>
      </c>
      <c r="AA4368">
        <v>22.51</v>
      </c>
      <c r="AB4368">
        <v>11.25</v>
      </c>
      <c r="AC4368">
        <v>16.34</v>
      </c>
    </row>
    <row r="4369" spans="1:29" x14ac:dyDescent="0.2">
      <c r="A4369" t="s">
        <v>3851</v>
      </c>
      <c r="B4369" s="2" t="s">
        <v>4999</v>
      </c>
      <c r="C4369" s="2">
        <v>2</v>
      </c>
      <c r="D4369" s="2">
        <v>1</v>
      </c>
      <c r="E4369" s="2">
        <v>5</v>
      </c>
      <c r="F4369" s="1">
        <v>43280.583333333336</v>
      </c>
      <c r="G4369">
        <v>81.77</v>
      </c>
      <c r="H4369">
        <v>2.1</v>
      </c>
      <c r="I4369">
        <v>1.46</v>
      </c>
      <c r="J4369">
        <v>3.59</v>
      </c>
      <c r="K4369">
        <v>2.14</v>
      </c>
      <c r="L4369">
        <v>0.24</v>
      </c>
      <c r="M4369">
        <v>0.12</v>
      </c>
      <c r="N4369">
        <v>1.86</v>
      </c>
      <c r="O4369">
        <v>1.84</v>
      </c>
      <c r="P4369">
        <v>1.24</v>
      </c>
      <c r="Q4369">
        <v>1.36</v>
      </c>
      <c r="R4369">
        <v>9.11</v>
      </c>
      <c r="S4369">
        <v>12.99</v>
      </c>
      <c r="T4369">
        <v>4.59</v>
      </c>
      <c r="U4369">
        <v>1.46</v>
      </c>
      <c r="V4369">
        <v>1.48</v>
      </c>
      <c r="W4369">
        <v>68.8</v>
      </c>
      <c r="X4369">
        <v>5.95</v>
      </c>
      <c r="Y4369">
        <v>7.51</v>
      </c>
      <c r="Z4369">
        <v>9.76</v>
      </c>
      <c r="AA4369">
        <v>20.74</v>
      </c>
      <c r="AB4369">
        <v>10.43</v>
      </c>
      <c r="AC4369">
        <v>18.86</v>
      </c>
    </row>
    <row r="4370" spans="1:29" x14ac:dyDescent="0.2">
      <c r="A4370" t="s">
        <v>4427</v>
      </c>
      <c r="B4370" s="2" t="s">
        <v>4798</v>
      </c>
      <c r="C4370" s="2">
        <v>1</v>
      </c>
      <c r="D4370" s="2">
        <v>1</v>
      </c>
      <c r="E4370" s="2">
        <v>5</v>
      </c>
      <c r="F4370" s="1">
        <v>43291.606944444444</v>
      </c>
      <c r="G4370">
        <v>81.760000000000005</v>
      </c>
      <c r="H4370">
        <v>2.04</v>
      </c>
      <c r="I4370">
        <v>1.38</v>
      </c>
      <c r="J4370">
        <v>2.85</v>
      </c>
      <c r="K4370">
        <v>2.16</v>
      </c>
      <c r="L4370">
        <v>0.35</v>
      </c>
      <c r="M4370">
        <v>0.38</v>
      </c>
      <c r="N4370">
        <v>1.87</v>
      </c>
      <c r="O4370">
        <v>1.88</v>
      </c>
      <c r="P4370">
        <v>1.92</v>
      </c>
      <c r="Q4370">
        <v>2.57</v>
      </c>
      <c r="R4370">
        <v>7.99</v>
      </c>
      <c r="S4370">
        <v>13.41</v>
      </c>
      <c r="T4370">
        <v>5.2</v>
      </c>
      <c r="U4370">
        <v>1.65</v>
      </c>
      <c r="V4370">
        <v>1.5</v>
      </c>
      <c r="W4370">
        <v>72.22</v>
      </c>
      <c r="X4370">
        <v>7.24</v>
      </c>
      <c r="Y4370">
        <v>8.7200000000000006</v>
      </c>
      <c r="Z4370">
        <v>11.3</v>
      </c>
      <c r="AA4370">
        <v>23.2</v>
      </c>
      <c r="AB4370">
        <v>13.65</v>
      </c>
      <c r="AC4370">
        <v>20.97</v>
      </c>
    </row>
    <row r="4371" spans="1:29" x14ac:dyDescent="0.2">
      <c r="A4371" t="s">
        <v>3958</v>
      </c>
      <c r="B4371" s="2" t="s">
        <v>4802</v>
      </c>
      <c r="C4371" s="2">
        <v>1</v>
      </c>
      <c r="D4371" s="2">
        <v>2</v>
      </c>
      <c r="E4371" s="2">
        <v>5</v>
      </c>
      <c r="F4371" s="1">
        <v>43283.472916666666</v>
      </c>
      <c r="G4371">
        <v>81.760000000000005</v>
      </c>
      <c r="H4371">
        <v>2.2999999999999998</v>
      </c>
      <c r="I4371">
        <v>1.4</v>
      </c>
      <c r="J4371">
        <v>3.9</v>
      </c>
      <c r="K4371">
        <v>2.2599999999999998</v>
      </c>
      <c r="L4371">
        <v>0.23</v>
      </c>
      <c r="M4371">
        <v>0.19</v>
      </c>
      <c r="N4371">
        <v>1.86</v>
      </c>
      <c r="O4371">
        <v>1.86</v>
      </c>
      <c r="P4371">
        <v>1.4</v>
      </c>
      <c r="Q4371">
        <v>1.27</v>
      </c>
      <c r="R4371">
        <v>8.6999999999999993</v>
      </c>
      <c r="S4371">
        <v>13.09</v>
      </c>
      <c r="T4371">
        <v>5.59</v>
      </c>
      <c r="U4371">
        <v>1.81</v>
      </c>
      <c r="V4371">
        <v>1.6</v>
      </c>
      <c r="W4371">
        <v>68.11</v>
      </c>
      <c r="X4371">
        <v>7.28</v>
      </c>
      <c r="Y4371">
        <v>9.4</v>
      </c>
      <c r="Z4371">
        <v>11.9</v>
      </c>
      <c r="AA4371">
        <v>25.39</v>
      </c>
      <c r="AB4371">
        <v>8.91</v>
      </c>
      <c r="AC4371">
        <v>25.44</v>
      </c>
    </row>
    <row r="4372" spans="1:29" x14ac:dyDescent="0.2">
      <c r="A4372" t="s">
        <v>4084</v>
      </c>
      <c r="B4372" s="2" t="s">
        <v>4897</v>
      </c>
      <c r="C4372" s="2">
        <v>1</v>
      </c>
      <c r="D4372" s="2">
        <v>2</v>
      </c>
      <c r="E4372" s="2">
        <v>5</v>
      </c>
      <c r="F4372" s="1">
        <v>43283.661805555559</v>
      </c>
      <c r="G4372">
        <v>81.760000000000005</v>
      </c>
      <c r="H4372">
        <v>2.19</v>
      </c>
      <c r="I4372">
        <v>1.4</v>
      </c>
      <c r="J4372">
        <v>3.45</v>
      </c>
      <c r="K4372">
        <v>2.2000000000000002</v>
      </c>
      <c r="L4372">
        <v>0.23</v>
      </c>
      <c r="M4372">
        <v>0.16</v>
      </c>
      <c r="N4372">
        <v>1.73</v>
      </c>
      <c r="O4372">
        <v>1.74</v>
      </c>
      <c r="P4372">
        <v>1.29</v>
      </c>
      <c r="Q4372">
        <v>1.37</v>
      </c>
      <c r="R4372">
        <v>9.85</v>
      </c>
      <c r="S4372">
        <v>11.84</v>
      </c>
      <c r="T4372">
        <v>4.68</v>
      </c>
      <c r="U4372">
        <v>1.8</v>
      </c>
      <c r="V4372">
        <v>1.52</v>
      </c>
      <c r="W4372">
        <v>69.39</v>
      </c>
      <c r="X4372">
        <v>5.62</v>
      </c>
      <c r="Y4372">
        <v>7.24</v>
      </c>
      <c r="Z4372">
        <v>8.69</v>
      </c>
      <c r="AA4372">
        <v>20.12</v>
      </c>
      <c r="AB4372">
        <v>8.5399999999999991</v>
      </c>
      <c r="AC4372">
        <v>11.97</v>
      </c>
    </row>
    <row r="4373" spans="1:29" x14ac:dyDescent="0.2">
      <c r="A4373" t="s">
        <v>4222</v>
      </c>
      <c r="B4373" s="2" t="s">
        <v>4761</v>
      </c>
      <c r="C4373" s="2">
        <v>1</v>
      </c>
      <c r="D4373" s="2">
        <v>1</v>
      </c>
      <c r="E4373" s="2">
        <v>5</v>
      </c>
      <c r="F4373" s="1">
        <v>43286.450694444444</v>
      </c>
      <c r="G4373">
        <v>81.760000000000005</v>
      </c>
      <c r="H4373">
        <v>2.44</v>
      </c>
      <c r="I4373">
        <v>1.36</v>
      </c>
      <c r="J4373">
        <v>3.65</v>
      </c>
      <c r="K4373">
        <v>2.3199999999999998</v>
      </c>
      <c r="L4373">
        <v>0.27</v>
      </c>
      <c r="M4373">
        <v>0.41</v>
      </c>
      <c r="N4373">
        <v>1.83</v>
      </c>
      <c r="O4373">
        <v>1.82</v>
      </c>
      <c r="P4373">
        <v>1.66</v>
      </c>
      <c r="Q4373">
        <v>2.15</v>
      </c>
      <c r="R4373">
        <v>8.36</v>
      </c>
      <c r="S4373">
        <v>13.1</v>
      </c>
      <c r="T4373">
        <v>5.09</v>
      </c>
      <c r="U4373">
        <v>2.12</v>
      </c>
      <c r="V4373">
        <v>1.61</v>
      </c>
      <c r="W4373">
        <v>69.97</v>
      </c>
      <c r="X4373">
        <v>6.62</v>
      </c>
      <c r="Y4373">
        <v>8.58</v>
      </c>
      <c r="Z4373">
        <v>11.94</v>
      </c>
      <c r="AA4373">
        <v>27.83</v>
      </c>
      <c r="AB4373">
        <v>10.7</v>
      </c>
      <c r="AC4373">
        <v>20.25</v>
      </c>
    </row>
    <row r="4374" spans="1:29" x14ac:dyDescent="0.2">
      <c r="A4374" t="s">
        <v>3984</v>
      </c>
      <c r="B4374" s="2" t="s">
        <v>4933</v>
      </c>
      <c r="C4374" s="2">
        <v>1</v>
      </c>
      <c r="D4374" s="2">
        <v>2</v>
      </c>
      <c r="E4374" s="2">
        <v>5</v>
      </c>
      <c r="F4374" s="1">
        <v>43283.526388888888</v>
      </c>
      <c r="G4374">
        <v>81.760000000000005</v>
      </c>
      <c r="H4374">
        <v>2.2799999999999998</v>
      </c>
      <c r="I4374">
        <v>1.34</v>
      </c>
      <c r="J4374">
        <v>3.09</v>
      </c>
      <c r="K4374">
        <v>2.31</v>
      </c>
      <c r="L4374">
        <v>0.18</v>
      </c>
      <c r="M4374">
        <v>0.15</v>
      </c>
      <c r="N4374">
        <v>1.75</v>
      </c>
      <c r="O4374">
        <v>1.76</v>
      </c>
      <c r="P4374">
        <v>1.21</v>
      </c>
      <c r="Q4374">
        <v>1.51</v>
      </c>
      <c r="R4374">
        <v>10.29</v>
      </c>
      <c r="S4374">
        <v>11.8</v>
      </c>
      <c r="T4374">
        <v>4.46</v>
      </c>
      <c r="U4374">
        <v>1.8</v>
      </c>
      <c r="V4374">
        <v>1.51</v>
      </c>
      <c r="W4374">
        <v>68.31</v>
      </c>
      <c r="X4374">
        <v>5.53</v>
      </c>
      <c r="Y4374">
        <v>6.3</v>
      </c>
      <c r="Z4374">
        <v>9.27</v>
      </c>
      <c r="AA4374">
        <v>21.81</v>
      </c>
      <c r="AB4374">
        <v>9.48</v>
      </c>
      <c r="AC4374">
        <v>16.309999999999999</v>
      </c>
    </row>
    <row r="4375" spans="1:29" x14ac:dyDescent="0.2">
      <c r="A4375" t="s">
        <v>1679</v>
      </c>
      <c r="B4375" s="2" t="s">
        <v>4710</v>
      </c>
      <c r="C4375" s="2">
        <v>1</v>
      </c>
      <c r="D4375" s="2">
        <v>1</v>
      </c>
      <c r="E4375" s="2">
        <v>2</v>
      </c>
      <c r="F4375" s="1">
        <v>42989.659722222219</v>
      </c>
      <c r="G4375">
        <v>81.75</v>
      </c>
      <c r="H4375">
        <v>2.09</v>
      </c>
      <c r="I4375">
        <v>1.44</v>
      </c>
      <c r="J4375">
        <v>3.68</v>
      </c>
      <c r="K4375">
        <v>2.0099999999999998</v>
      </c>
      <c r="L4375">
        <v>0.28999999999999998</v>
      </c>
      <c r="M4375">
        <v>0.28999999999999998</v>
      </c>
      <c r="N4375">
        <v>1.85</v>
      </c>
      <c r="O4375">
        <v>1.86</v>
      </c>
      <c r="P4375">
        <v>1.5</v>
      </c>
      <c r="Q4375">
        <v>1.54</v>
      </c>
      <c r="R4375">
        <v>9.09</v>
      </c>
      <c r="S4375">
        <v>12.9</v>
      </c>
      <c r="T4375">
        <v>4.6500000000000004</v>
      </c>
      <c r="U4375">
        <v>1.74</v>
      </c>
      <c r="V4375">
        <v>1.56</v>
      </c>
      <c r="W4375">
        <v>69.66</v>
      </c>
      <c r="X4375">
        <v>6.05</v>
      </c>
      <c r="Y4375">
        <v>6.46</v>
      </c>
      <c r="Z4375">
        <v>12.32</v>
      </c>
      <c r="AA4375">
        <v>18.829999999999998</v>
      </c>
      <c r="AB4375">
        <v>7.53</v>
      </c>
      <c r="AC4375">
        <v>15.34</v>
      </c>
    </row>
    <row r="4376" spans="1:29" x14ac:dyDescent="0.2">
      <c r="A4376" t="s">
        <v>3814</v>
      </c>
      <c r="B4376" s="2" t="s">
        <v>5140</v>
      </c>
      <c r="C4376" s="2">
        <v>2</v>
      </c>
      <c r="D4376" s="2">
        <v>1</v>
      </c>
      <c r="E4376" s="2">
        <v>5</v>
      </c>
      <c r="F4376" s="1">
        <v>43280.438194444447</v>
      </c>
      <c r="G4376">
        <v>81.75</v>
      </c>
      <c r="H4376">
        <v>2.2999999999999998</v>
      </c>
      <c r="I4376">
        <v>1.39</v>
      </c>
      <c r="J4376">
        <v>3.74</v>
      </c>
      <c r="K4376">
        <v>2.1800000000000002</v>
      </c>
      <c r="L4376">
        <v>0.26</v>
      </c>
      <c r="M4376">
        <v>0.37</v>
      </c>
      <c r="N4376">
        <v>1.78</v>
      </c>
      <c r="O4376">
        <v>1.8</v>
      </c>
      <c r="P4376">
        <v>1.54</v>
      </c>
      <c r="Q4376">
        <v>2.08</v>
      </c>
      <c r="R4376">
        <v>9.4600000000000009</v>
      </c>
      <c r="S4376">
        <v>12.6</v>
      </c>
      <c r="T4376">
        <v>5.14</v>
      </c>
      <c r="U4376">
        <v>1.93</v>
      </c>
      <c r="V4376">
        <v>1.54</v>
      </c>
      <c r="W4376">
        <v>69.349999999999994</v>
      </c>
      <c r="X4376">
        <v>5.81</v>
      </c>
      <c r="Y4376">
        <v>7.94</v>
      </c>
      <c r="Z4376">
        <v>10.98</v>
      </c>
      <c r="AA4376">
        <v>20.58</v>
      </c>
      <c r="AB4376">
        <v>7.71</v>
      </c>
      <c r="AC4376">
        <v>15.07</v>
      </c>
    </row>
    <row r="4377" spans="1:29" x14ac:dyDescent="0.2">
      <c r="A4377" t="s">
        <v>4638</v>
      </c>
      <c r="B4377" s="2" t="s">
        <v>5090</v>
      </c>
      <c r="C4377" s="2">
        <v>2</v>
      </c>
      <c r="D4377" s="2">
        <v>2</v>
      </c>
      <c r="E4377" s="2">
        <v>5</v>
      </c>
      <c r="F4377" s="1">
        <v>43306.625694444447</v>
      </c>
      <c r="G4377">
        <v>81.75</v>
      </c>
      <c r="H4377">
        <v>2.21</v>
      </c>
      <c r="I4377">
        <v>1.49</v>
      </c>
      <c r="J4377">
        <v>3.66</v>
      </c>
      <c r="K4377">
        <v>2.31</v>
      </c>
      <c r="L4377">
        <v>0.22</v>
      </c>
      <c r="M4377">
        <v>0.13</v>
      </c>
      <c r="N4377">
        <v>1.93</v>
      </c>
      <c r="O4377">
        <v>1.93</v>
      </c>
      <c r="P4377">
        <v>1.2</v>
      </c>
      <c r="Q4377">
        <v>1.49</v>
      </c>
      <c r="R4377">
        <v>9.41</v>
      </c>
      <c r="S4377">
        <v>13.73</v>
      </c>
      <c r="T4377">
        <v>4.74</v>
      </c>
      <c r="U4377">
        <v>1.75</v>
      </c>
      <c r="V4377">
        <v>1.55</v>
      </c>
      <c r="W4377">
        <v>66.790000000000006</v>
      </c>
      <c r="X4377">
        <v>6.27</v>
      </c>
      <c r="Y4377">
        <v>8.93</v>
      </c>
      <c r="Z4377">
        <v>11.76</v>
      </c>
      <c r="AA4377">
        <v>24.44</v>
      </c>
      <c r="AB4377">
        <v>9.08</v>
      </c>
      <c r="AC4377">
        <v>23.04</v>
      </c>
    </row>
    <row r="4378" spans="1:29" x14ac:dyDescent="0.2">
      <c r="A4378" t="s">
        <v>1527</v>
      </c>
      <c r="B4378" s="2" t="s">
        <v>5046</v>
      </c>
      <c r="C4378" s="2">
        <v>2</v>
      </c>
      <c r="D4378" s="2">
        <v>2</v>
      </c>
      <c r="E4378" s="2">
        <v>2</v>
      </c>
      <c r="F4378" s="1">
        <v>42979.666666666664</v>
      </c>
      <c r="G4378">
        <v>81.75</v>
      </c>
      <c r="H4378">
        <v>1.98</v>
      </c>
      <c r="I4378">
        <v>1.37</v>
      </c>
      <c r="J4378">
        <v>4.01</v>
      </c>
      <c r="K4378">
        <v>1.9</v>
      </c>
      <c r="L4378">
        <v>0.39</v>
      </c>
      <c r="M4378">
        <v>0.35</v>
      </c>
      <c r="N4378">
        <v>1.84</v>
      </c>
      <c r="O4378">
        <v>1.82</v>
      </c>
      <c r="P4378">
        <v>1.86</v>
      </c>
      <c r="Q4378">
        <v>2.2999999999999998</v>
      </c>
      <c r="R4378">
        <v>8.07</v>
      </c>
      <c r="S4378">
        <v>13.47</v>
      </c>
      <c r="T4378">
        <v>5.35</v>
      </c>
      <c r="U4378">
        <v>1.73</v>
      </c>
      <c r="V4378">
        <v>1.54</v>
      </c>
      <c r="W4378">
        <v>70.64</v>
      </c>
      <c r="X4378">
        <v>9.1300000000000008</v>
      </c>
      <c r="Y4378">
        <v>9.25</v>
      </c>
      <c r="Z4378">
        <v>13</v>
      </c>
      <c r="AA4378">
        <v>24</v>
      </c>
      <c r="AB4378">
        <v>9.36</v>
      </c>
      <c r="AC4378">
        <v>24.7</v>
      </c>
    </row>
    <row r="4379" spans="1:29" x14ac:dyDescent="0.2">
      <c r="A4379" t="s">
        <v>1871</v>
      </c>
      <c r="B4379" s="2" t="s">
        <v>4865</v>
      </c>
      <c r="C4379" s="2">
        <v>1</v>
      </c>
      <c r="D4379" s="2">
        <v>1</v>
      </c>
      <c r="E4379" s="2">
        <v>1</v>
      </c>
      <c r="F4379" s="1">
        <v>42990.659722222219</v>
      </c>
      <c r="G4379">
        <v>81.739999999999995</v>
      </c>
      <c r="H4379">
        <v>2.2000000000000002</v>
      </c>
      <c r="I4379">
        <v>1.61</v>
      </c>
      <c r="J4379">
        <v>3.22</v>
      </c>
      <c r="K4379">
        <v>2.11</v>
      </c>
      <c r="L4379">
        <v>0.27</v>
      </c>
      <c r="M4379">
        <v>0.24</v>
      </c>
      <c r="N4379">
        <v>2.27</v>
      </c>
      <c r="O4379">
        <v>2.25</v>
      </c>
      <c r="P4379">
        <v>1.44</v>
      </c>
      <c r="Q4379">
        <v>1.51</v>
      </c>
      <c r="R4379">
        <v>7.65</v>
      </c>
      <c r="S4379">
        <v>15.89</v>
      </c>
      <c r="T4379">
        <v>4.7300000000000004</v>
      </c>
      <c r="U4379">
        <v>1.63</v>
      </c>
      <c r="V4379">
        <v>1.71</v>
      </c>
      <c r="W4379">
        <v>69.790000000000006</v>
      </c>
      <c r="X4379">
        <v>7.67</v>
      </c>
      <c r="Y4379">
        <v>6.91</v>
      </c>
      <c r="Z4379">
        <v>14.78</v>
      </c>
      <c r="AA4379">
        <v>24.25</v>
      </c>
      <c r="AB4379">
        <v>11.32</v>
      </c>
      <c r="AC4379">
        <v>22.96</v>
      </c>
    </row>
    <row r="4380" spans="1:29" x14ac:dyDescent="0.2">
      <c r="A4380" t="s">
        <v>1713</v>
      </c>
      <c r="B4380" s="2" t="s">
        <v>5186</v>
      </c>
      <c r="C4380" s="2">
        <v>2</v>
      </c>
      <c r="D4380" s="2">
        <v>1</v>
      </c>
      <c r="E4380" s="2">
        <v>2</v>
      </c>
      <c r="F4380" s="1">
        <v>42989.740972222222</v>
      </c>
      <c r="G4380">
        <v>81.739999999999995</v>
      </c>
      <c r="H4380">
        <v>2.44</v>
      </c>
      <c r="I4380">
        <v>1.61</v>
      </c>
      <c r="J4380">
        <v>3.31</v>
      </c>
      <c r="K4380">
        <v>2.48</v>
      </c>
      <c r="L4380">
        <v>0.28000000000000003</v>
      </c>
      <c r="M4380">
        <v>0.23</v>
      </c>
      <c r="N4380">
        <v>2.1</v>
      </c>
      <c r="O4380">
        <v>2.1</v>
      </c>
      <c r="P4380">
        <v>1.6</v>
      </c>
      <c r="Q4380">
        <v>1.4</v>
      </c>
      <c r="R4380">
        <v>7.61</v>
      </c>
      <c r="S4380">
        <v>15.29</v>
      </c>
      <c r="T4380">
        <v>5.25</v>
      </c>
      <c r="U4380">
        <v>2.06</v>
      </c>
      <c r="V4380">
        <v>1.75</v>
      </c>
      <c r="W4380">
        <v>69.13</v>
      </c>
      <c r="X4380">
        <v>8.44</v>
      </c>
      <c r="Y4380">
        <v>9.61</v>
      </c>
      <c r="Z4380">
        <v>17.3</v>
      </c>
      <c r="AA4380">
        <v>23.97</v>
      </c>
      <c r="AB4380">
        <v>9.01</v>
      </c>
      <c r="AC4380">
        <v>25.29</v>
      </c>
    </row>
    <row r="4381" spans="1:29" x14ac:dyDescent="0.2">
      <c r="A4381" t="s">
        <v>3823</v>
      </c>
      <c r="B4381" s="2" t="s">
        <v>5114</v>
      </c>
      <c r="C4381" s="2">
        <v>2</v>
      </c>
      <c r="D4381" s="2">
        <v>1</v>
      </c>
      <c r="E4381" s="2">
        <v>5</v>
      </c>
      <c r="F4381" s="1">
        <v>43280.45</v>
      </c>
      <c r="G4381">
        <v>81.739999999999995</v>
      </c>
      <c r="H4381">
        <v>2.2599999999999998</v>
      </c>
      <c r="I4381">
        <v>1.39</v>
      </c>
      <c r="J4381">
        <v>4.5999999999999996</v>
      </c>
      <c r="K4381">
        <v>2.13</v>
      </c>
      <c r="L4381">
        <v>0.25</v>
      </c>
      <c r="M4381">
        <v>0.21</v>
      </c>
      <c r="N4381">
        <v>1.76</v>
      </c>
      <c r="O4381">
        <v>1.8</v>
      </c>
      <c r="P4381">
        <v>1.39</v>
      </c>
      <c r="Q4381">
        <v>1.28</v>
      </c>
      <c r="R4381">
        <v>9.19</v>
      </c>
      <c r="S4381">
        <v>12.57</v>
      </c>
      <c r="T4381">
        <v>6.07</v>
      </c>
      <c r="U4381">
        <v>1.74</v>
      </c>
      <c r="V4381">
        <v>1.55</v>
      </c>
      <c r="W4381">
        <v>67.86</v>
      </c>
      <c r="X4381">
        <v>9.4</v>
      </c>
      <c r="Y4381">
        <v>10.130000000000001</v>
      </c>
      <c r="Z4381">
        <v>14.28</v>
      </c>
      <c r="AA4381">
        <v>22.88</v>
      </c>
      <c r="AB4381">
        <v>8.2100000000000009</v>
      </c>
      <c r="AC4381">
        <v>26.66</v>
      </c>
    </row>
    <row r="4382" spans="1:29" x14ac:dyDescent="0.2">
      <c r="A4382" t="s">
        <v>4428</v>
      </c>
      <c r="B4382" s="2" t="s">
        <v>4873</v>
      </c>
      <c r="C4382" s="2">
        <v>1</v>
      </c>
      <c r="D4382" s="2">
        <v>1</v>
      </c>
      <c r="E4382" s="2">
        <v>5</v>
      </c>
      <c r="F4382" s="1">
        <v>43291.607638888891</v>
      </c>
      <c r="G4382">
        <v>81.73</v>
      </c>
      <c r="H4382">
        <v>2.71</v>
      </c>
      <c r="I4382">
        <v>1.69</v>
      </c>
      <c r="J4382">
        <v>4.1500000000000004</v>
      </c>
      <c r="K4382">
        <v>2.8</v>
      </c>
      <c r="L4382">
        <v>0.28000000000000003</v>
      </c>
      <c r="M4382">
        <v>0.16</v>
      </c>
      <c r="N4382">
        <v>2.2200000000000002</v>
      </c>
      <c r="O4382">
        <v>2.23</v>
      </c>
      <c r="P4382">
        <v>1.75</v>
      </c>
      <c r="Q4382">
        <v>1.73</v>
      </c>
      <c r="R4382">
        <v>6.45</v>
      </c>
      <c r="S4382">
        <v>16.239999999999998</v>
      </c>
      <c r="T4382">
        <v>5.43</v>
      </c>
      <c r="U4382">
        <v>2.2799999999999998</v>
      </c>
      <c r="V4382">
        <v>1.74</v>
      </c>
      <c r="W4382">
        <v>68.77</v>
      </c>
      <c r="X4382">
        <v>8.67</v>
      </c>
      <c r="Y4382">
        <v>10.34</v>
      </c>
      <c r="Z4382">
        <v>18.66</v>
      </c>
      <c r="AA4382">
        <v>33.840000000000003</v>
      </c>
      <c r="AB4382">
        <v>15.2</v>
      </c>
      <c r="AC4382">
        <v>37.11</v>
      </c>
    </row>
    <row r="4383" spans="1:29" x14ac:dyDescent="0.2">
      <c r="A4383" t="s">
        <v>4418</v>
      </c>
      <c r="B4383" s="2" t="s">
        <v>4877</v>
      </c>
      <c r="C4383" s="2">
        <v>1</v>
      </c>
      <c r="D4383" s="2">
        <v>1</v>
      </c>
      <c r="E4383" s="2">
        <v>5</v>
      </c>
      <c r="F4383" s="1">
        <v>43291.59652777778</v>
      </c>
      <c r="G4383">
        <v>81.73</v>
      </c>
      <c r="H4383">
        <v>2.2799999999999998</v>
      </c>
      <c r="I4383">
        <v>1.42</v>
      </c>
      <c r="J4383">
        <v>3.53</v>
      </c>
      <c r="K4383">
        <v>2.2799999999999998</v>
      </c>
      <c r="L4383">
        <v>0.31</v>
      </c>
      <c r="M4383">
        <v>0.17</v>
      </c>
      <c r="N4383">
        <v>1.89</v>
      </c>
      <c r="O4383">
        <v>1.91</v>
      </c>
      <c r="P4383">
        <v>1.72</v>
      </c>
      <c r="Q4383">
        <v>1.61</v>
      </c>
      <c r="R4383">
        <v>7.41</v>
      </c>
      <c r="S4383">
        <v>13.72</v>
      </c>
      <c r="T4383">
        <v>5.08</v>
      </c>
      <c r="U4383">
        <v>1.87</v>
      </c>
      <c r="V4383">
        <v>1.6</v>
      </c>
      <c r="W4383">
        <v>69.95</v>
      </c>
      <c r="X4383">
        <v>7.53</v>
      </c>
      <c r="Y4383">
        <v>10.06</v>
      </c>
      <c r="Z4383">
        <v>13.55</v>
      </c>
      <c r="AA4383">
        <v>28.22</v>
      </c>
      <c r="AB4383">
        <v>11.84</v>
      </c>
      <c r="AC4383">
        <v>27.34</v>
      </c>
    </row>
    <row r="4384" spans="1:29" x14ac:dyDescent="0.2">
      <c r="A4384" t="s">
        <v>1525</v>
      </c>
      <c r="B4384" s="2" t="s">
        <v>4941</v>
      </c>
      <c r="C4384" s="2">
        <v>1</v>
      </c>
      <c r="D4384" s="2">
        <v>2</v>
      </c>
      <c r="E4384" s="2">
        <v>2</v>
      </c>
      <c r="F4384" s="1">
        <v>42979.660416666666</v>
      </c>
      <c r="G4384">
        <v>81.73</v>
      </c>
      <c r="H4384">
        <v>1.89</v>
      </c>
      <c r="I4384">
        <v>1.38</v>
      </c>
      <c r="J4384">
        <v>3.11</v>
      </c>
      <c r="K4384">
        <v>2.0499999999999998</v>
      </c>
      <c r="L4384">
        <v>0.44</v>
      </c>
      <c r="M4384">
        <v>0.45</v>
      </c>
      <c r="N4384">
        <v>1.8</v>
      </c>
      <c r="O4384">
        <v>1.79</v>
      </c>
      <c r="P4384">
        <v>2</v>
      </c>
      <c r="Q4384">
        <v>2.56</v>
      </c>
      <c r="R4384">
        <v>8.1</v>
      </c>
      <c r="S4384">
        <v>13.06</v>
      </c>
      <c r="T4384">
        <v>4.26</v>
      </c>
      <c r="U4384">
        <v>1.62</v>
      </c>
      <c r="V4384">
        <v>1.51</v>
      </c>
      <c r="W4384">
        <v>71.760000000000005</v>
      </c>
      <c r="X4384">
        <v>5.83</v>
      </c>
      <c r="Y4384">
        <v>7.32</v>
      </c>
      <c r="Z4384">
        <v>11.71</v>
      </c>
      <c r="AA4384">
        <v>20.32</v>
      </c>
      <c r="AB4384">
        <v>7.9</v>
      </c>
      <c r="AC4384">
        <v>14.8</v>
      </c>
    </row>
    <row r="4385" spans="1:29" x14ac:dyDescent="0.2">
      <c r="A4385" t="s">
        <v>4003</v>
      </c>
      <c r="B4385" s="2" t="s">
        <v>5172</v>
      </c>
      <c r="C4385" s="2">
        <v>2</v>
      </c>
      <c r="D4385" s="2">
        <v>1</v>
      </c>
      <c r="E4385" s="2">
        <v>5</v>
      </c>
      <c r="F4385" s="1">
        <v>43283.553472222222</v>
      </c>
      <c r="G4385">
        <v>81.73</v>
      </c>
      <c r="H4385">
        <v>2.25</v>
      </c>
      <c r="I4385">
        <v>1.27</v>
      </c>
      <c r="J4385">
        <v>3.08</v>
      </c>
      <c r="K4385">
        <v>2.27</v>
      </c>
      <c r="L4385">
        <v>0.27</v>
      </c>
      <c r="M4385">
        <v>0.26</v>
      </c>
      <c r="N4385">
        <v>1.64</v>
      </c>
      <c r="O4385">
        <v>1.67</v>
      </c>
      <c r="P4385">
        <v>1.61</v>
      </c>
      <c r="Q4385">
        <v>1.69</v>
      </c>
      <c r="R4385">
        <v>8.3800000000000008</v>
      </c>
      <c r="S4385">
        <v>11.79</v>
      </c>
      <c r="T4385">
        <v>5.23</v>
      </c>
      <c r="U4385">
        <v>2.0299999999999998</v>
      </c>
      <c r="V4385">
        <v>1.49</v>
      </c>
      <c r="W4385">
        <v>70.680000000000007</v>
      </c>
      <c r="X4385">
        <v>6.94</v>
      </c>
      <c r="Y4385">
        <v>9.16</v>
      </c>
      <c r="Z4385">
        <v>10.039999999999999</v>
      </c>
      <c r="AA4385">
        <v>26.56</v>
      </c>
      <c r="AB4385">
        <v>11.62</v>
      </c>
      <c r="AC4385">
        <v>18.559999999999999</v>
      </c>
    </row>
    <row r="4386" spans="1:29" x14ac:dyDescent="0.2">
      <c r="A4386" t="s">
        <v>4546</v>
      </c>
      <c r="B4386" s="2" t="s">
        <v>5110</v>
      </c>
      <c r="C4386" s="2">
        <v>2</v>
      </c>
      <c r="D4386" s="2">
        <v>2</v>
      </c>
      <c r="E4386" s="2">
        <v>5</v>
      </c>
      <c r="F4386" s="1">
        <v>43304.590277777781</v>
      </c>
      <c r="G4386">
        <v>81.73</v>
      </c>
      <c r="H4386">
        <v>2.2200000000000002</v>
      </c>
      <c r="I4386">
        <v>1.42</v>
      </c>
      <c r="J4386">
        <v>4.0999999999999996</v>
      </c>
      <c r="K4386">
        <v>2.06</v>
      </c>
      <c r="L4386">
        <v>0.21</v>
      </c>
      <c r="M4386">
        <v>0.18</v>
      </c>
      <c r="N4386">
        <v>1.82</v>
      </c>
      <c r="O4386">
        <v>1.84</v>
      </c>
      <c r="P4386">
        <v>1.18</v>
      </c>
      <c r="Q4386">
        <v>1.52</v>
      </c>
      <c r="R4386">
        <v>9.64</v>
      </c>
      <c r="S4386">
        <v>12.51</v>
      </c>
      <c r="T4386">
        <v>5.65</v>
      </c>
      <c r="U4386">
        <v>1.66</v>
      </c>
      <c r="V4386">
        <v>1.52</v>
      </c>
      <c r="W4386">
        <v>68.31</v>
      </c>
      <c r="X4386">
        <v>7.55</v>
      </c>
      <c r="Y4386">
        <v>8.7200000000000006</v>
      </c>
      <c r="Z4386">
        <v>11.28</v>
      </c>
      <c r="AA4386">
        <v>19.87</v>
      </c>
      <c r="AB4386">
        <v>8.9499999999999993</v>
      </c>
      <c r="AC4386">
        <v>18.670000000000002</v>
      </c>
    </row>
    <row r="4387" spans="1:29" x14ac:dyDescent="0.2">
      <c r="A4387" t="s">
        <v>4568</v>
      </c>
      <c r="B4387" s="2" t="s">
        <v>4827</v>
      </c>
      <c r="C4387" s="2">
        <v>1</v>
      </c>
      <c r="D4387" s="2">
        <v>2</v>
      </c>
      <c r="E4387" s="2">
        <v>5</v>
      </c>
      <c r="F4387" s="1">
        <v>43304.621527777781</v>
      </c>
      <c r="G4387">
        <v>81.73</v>
      </c>
      <c r="H4387">
        <v>2.27</v>
      </c>
      <c r="I4387">
        <v>1.4</v>
      </c>
      <c r="J4387">
        <v>4.24</v>
      </c>
      <c r="K4387">
        <v>2.17</v>
      </c>
      <c r="L4387">
        <v>0.26</v>
      </c>
      <c r="M4387">
        <v>0.32</v>
      </c>
      <c r="N4387">
        <v>1.92</v>
      </c>
      <c r="O4387">
        <v>1.93</v>
      </c>
      <c r="P4387">
        <v>1.39</v>
      </c>
      <c r="Q4387">
        <v>1.63</v>
      </c>
      <c r="R4387">
        <v>8.9700000000000006</v>
      </c>
      <c r="S4387">
        <v>13.62</v>
      </c>
      <c r="T4387">
        <v>5.89</v>
      </c>
      <c r="U4387">
        <v>1.91</v>
      </c>
      <c r="V4387">
        <v>1.6</v>
      </c>
      <c r="W4387">
        <v>68.040000000000006</v>
      </c>
      <c r="X4387">
        <v>8.41</v>
      </c>
      <c r="Y4387">
        <v>10.029999999999999</v>
      </c>
      <c r="Z4387">
        <v>13.54</v>
      </c>
      <c r="AA4387">
        <v>26.45</v>
      </c>
      <c r="AB4387">
        <v>8.5399999999999991</v>
      </c>
      <c r="AC4387">
        <v>22.32</v>
      </c>
    </row>
    <row r="4388" spans="1:29" x14ac:dyDescent="0.2">
      <c r="A4388" t="s">
        <v>4386</v>
      </c>
      <c r="B4388" s="2" t="s">
        <v>4891</v>
      </c>
      <c r="C4388" s="2">
        <v>1</v>
      </c>
      <c r="D4388" s="2">
        <v>1</v>
      </c>
      <c r="E4388" s="2">
        <v>5</v>
      </c>
      <c r="F4388" s="1">
        <v>43291.561111111114</v>
      </c>
      <c r="G4388">
        <v>81.72</v>
      </c>
      <c r="H4388">
        <v>2.11</v>
      </c>
      <c r="I4388">
        <v>1.32</v>
      </c>
      <c r="J4388">
        <v>3.68</v>
      </c>
      <c r="K4388">
        <v>2.23</v>
      </c>
      <c r="L4388">
        <v>0.33</v>
      </c>
      <c r="M4388">
        <v>0.23</v>
      </c>
      <c r="N4388">
        <v>1.73</v>
      </c>
      <c r="O4388">
        <v>1.74</v>
      </c>
      <c r="P4388">
        <v>1.83</v>
      </c>
      <c r="Q4388">
        <v>2.09</v>
      </c>
      <c r="R4388">
        <v>7.68</v>
      </c>
      <c r="S4388">
        <v>12.68</v>
      </c>
      <c r="T4388">
        <v>5.59</v>
      </c>
      <c r="U4388">
        <v>1.81</v>
      </c>
      <c r="V4388">
        <v>1.49</v>
      </c>
      <c r="W4388">
        <v>70.41</v>
      </c>
      <c r="X4388">
        <v>7.46</v>
      </c>
      <c r="Y4388">
        <v>10.28</v>
      </c>
      <c r="Z4388">
        <v>11.65</v>
      </c>
      <c r="AA4388">
        <v>26.99</v>
      </c>
      <c r="AB4388">
        <v>11.54</v>
      </c>
      <c r="AC4388">
        <v>26.2</v>
      </c>
    </row>
    <row r="4389" spans="1:29" x14ac:dyDescent="0.2">
      <c r="A4389" t="s">
        <v>3944</v>
      </c>
      <c r="B4389" s="2" t="s">
        <v>5065</v>
      </c>
      <c r="C4389" s="2">
        <v>2</v>
      </c>
      <c r="D4389" s="2">
        <v>1</v>
      </c>
      <c r="E4389" s="2">
        <v>5</v>
      </c>
      <c r="F4389" s="1">
        <v>43283.458333333336</v>
      </c>
      <c r="G4389">
        <v>81.72</v>
      </c>
      <c r="H4389">
        <v>2.38</v>
      </c>
      <c r="I4389">
        <v>1.35</v>
      </c>
      <c r="J4389">
        <v>3.58</v>
      </c>
      <c r="K4389">
        <v>2.2999999999999998</v>
      </c>
      <c r="L4389">
        <v>0.22</v>
      </c>
      <c r="M4389">
        <v>0.24</v>
      </c>
      <c r="N4389">
        <v>1.81</v>
      </c>
      <c r="O4389">
        <v>1.82</v>
      </c>
      <c r="P4389">
        <v>1.41</v>
      </c>
      <c r="Q4389">
        <v>1.56</v>
      </c>
      <c r="R4389">
        <v>8.93</v>
      </c>
      <c r="S4389">
        <v>12.64</v>
      </c>
      <c r="T4389">
        <v>5.25</v>
      </c>
      <c r="U4389">
        <v>1.99</v>
      </c>
      <c r="V4389">
        <v>1.58</v>
      </c>
      <c r="W4389">
        <v>68.75</v>
      </c>
      <c r="X4389">
        <v>6.83</v>
      </c>
      <c r="Y4389">
        <v>8.7899999999999991</v>
      </c>
      <c r="Z4389">
        <v>11.69</v>
      </c>
      <c r="AA4389">
        <v>27.13</v>
      </c>
      <c r="AB4389">
        <v>10.26</v>
      </c>
      <c r="AC4389">
        <v>21.03</v>
      </c>
    </row>
    <row r="4390" spans="1:29" x14ac:dyDescent="0.2">
      <c r="A4390" t="s">
        <v>878</v>
      </c>
      <c r="B4390" s="2" t="s">
        <v>4797</v>
      </c>
      <c r="C4390" s="2">
        <v>1</v>
      </c>
      <c r="D4390" s="2">
        <v>2</v>
      </c>
      <c r="E4390" s="2">
        <v>1</v>
      </c>
      <c r="F4390" s="1">
        <v>42950.602083333331</v>
      </c>
      <c r="G4390">
        <v>81.72</v>
      </c>
      <c r="H4390">
        <v>1.94</v>
      </c>
      <c r="I4390">
        <v>1.46</v>
      </c>
      <c r="J4390">
        <v>3.19</v>
      </c>
      <c r="K4390">
        <v>2.12</v>
      </c>
      <c r="L4390">
        <v>0.5</v>
      </c>
      <c r="M4390">
        <v>0.52</v>
      </c>
      <c r="N4390">
        <v>1.8</v>
      </c>
      <c r="O4390">
        <v>1.79</v>
      </c>
      <c r="P4390">
        <v>2.2799999999999998</v>
      </c>
      <c r="Q4390">
        <v>2.81</v>
      </c>
      <c r="R4390">
        <v>6.97</v>
      </c>
      <c r="S4390">
        <v>13.2</v>
      </c>
      <c r="T4390">
        <v>4.5599999999999996</v>
      </c>
      <c r="U4390">
        <v>1.73</v>
      </c>
      <c r="V4390">
        <v>1.53</v>
      </c>
      <c r="W4390">
        <v>72.09</v>
      </c>
      <c r="X4390">
        <v>6.71</v>
      </c>
      <c r="Y4390">
        <v>7.24</v>
      </c>
      <c r="Z4390">
        <v>14.31</v>
      </c>
      <c r="AA4390">
        <v>19.96</v>
      </c>
      <c r="AB4390">
        <v>7.3</v>
      </c>
      <c r="AC4390">
        <v>19.3</v>
      </c>
    </row>
    <row r="4391" spans="1:29" x14ac:dyDescent="0.2">
      <c r="A4391" t="s">
        <v>4540</v>
      </c>
      <c r="B4391" s="2" t="s">
        <v>5070</v>
      </c>
      <c r="C4391" s="2">
        <v>2</v>
      </c>
      <c r="D4391" s="2">
        <v>2</v>
      </c>
      <c r="E4391" s="2">
        <v>5</v>
      </c>
      <c r="F4391" s="1">
        <v>43304.580555555556</v>
      </c>
      <c r="G4391">
        <v>81.72</v>
      </c>
      <c r="H4391">
        <v>2.5099999999999998</v>
      </c>
      <c r="I4391">
        <v>1.44</v>
      </c>
      <c r="J4391">
        <v>3.51</v>
      </c>
      <c r="K4391">
        <v>2.5099999999999998</v>
      </c>
      <c r="L4391">
        <v>0.17</v>
      </c>
      <c r="M4391">
        <v>0.2</v>
      </c>
      <c r="N4391">
        <v>1.88</v>
      </c>
      <c r="O4391">
        <v>1.89</v>
      </c>
      <c r="P4391">
        <v>1.28</v>
      </c>
      <c r="Q4391">
        <v>1.31</v>
      </c>
      <c r="R4391">
        <v>8.42</v>
      </c>
      <c r="S4391">
        <v>13.27</v>
      </c>
      <c r="T4391">
        <v>4.79</v>
      </c>
      <c r="U4391">
        <v>2.0699999999999998</v>
      </c>
      <c r="V4391">
        <v>1.63</v>
      </c>
      <c r="W4391">
        <v>68.87</v>
      </c>
      <c r="X4391">
        <v>6.86</v>
      </c>
      <c r="Y4391">
        <v>9.83</v>
      </c>
      <c r="Z4391">
        <v>12.48</v>
      </c>
      <c r="AA4391">
        <v>26.38</v>
      </c>
      <c r="AB4391">
        <v>11.62</v>
      </c>
      <c r="AC4391">
        <v>20.68</v>
      </c>
    </row>
    <row r="4392" spans="1:29" x14ac:dyDescent="0.2">
      <c r="A4392" t="s">
        <v>4071</v>
      </c>
      <c r="B4392" s="2" t="s">
        <v>4843</v>
      </c>
      <c r="C4392" s="2">
        <v>1</v>
      </c>
      <c r="D4392" s="2">
        <v>2</v>
      </c>
      <c r="E4392" s="2">
        <v>5</v>
      </c>
      <c r="F4392" s="1">
        <v>43283.638888888891</v>
      </c>
      <c r="G4392">
        <v>81.709999999999994</v>
      </c>
      <c r="H4392">
        <v>2.48</v>
      </c>
      <c r="I4392">
        <v>1.44</v>
      </c>
      <c r="J4392">
        <v>4.68</v>
      </c>
      <c r="K4392">
        <v>2.48</v>
      </c>
      <c r="L4392">
        <v>0.21</v>
      </c>
      <c r="M4392">
        <v>0.1</v>
      </c>
      <c r="N4392">
        <v>1.84</v>
      </c>
      <c r="O4392">
        <v>1.86</v>
      </c>
      <c r="P4392">
        <v>1.29</v>
      </c>
      <c r="Q4392">
        <v>1.32</v>
      </c>
      <c r="R4392">
        <v>9.51</v>
      </c>
      <c r="S4392">
        <v>12.81</v>
      </c>
      <c r="T4392">
        <v>5.83</v>
      </c>
      <c r="U4392">
        <v>2.0499999999999998</v>
      </c>
      <c r="V4392">
        <v>1.59</v>
      </c>
      <c r="W4392">
        <v>66.88</v>
      </c>
      <c r="X4392">
        <v>8.74</v>
      </c>
      <c r="Y4392">
        <v>10.1</v>
      </c>
      <c r="Z4392">
        <v>13.66</v>
      </c>
      <c r="AA4392">
        <v>24.55</v>
      </c>
      <c r="AB4392">
        <v>8.44</v>
      </c>
      <c r="AC4392">
        <v>26.78</v>
      </c>
    </row>
    <row r="4393" spans="1:29" x14ac:dyDescent="0.2">
      <c r="A4393" t="s">
        <v>3853</v>
      </c>
      <c r="B4393" s="2" t="s">
        <v>4991</v>
      </c>
      <c r="C4393" s="2">
        <v>2</v>
      </c>
      <c r="D4393" s="2">
        <v>1</v>
      </c>
      <c r="E4393" s="2">
        <v>5</v>
      </c>
      <c r="F4393" s="1">
        <v>43280.585416666669</v>
      </c>
      <c r="G4393">
        <v>81.709999999999994</v>
      </c>
      <c r="H4393">
        <v>2.19</v>
      </c>
      <c r="I4393">
        <v>1.38</v>
      </c>
      <c r="J4393">
        <v>3.97</v>
      </c>
      <c r="K4393">
        <v>2.0699999999999998</v>
      </c>
      <c r="L4393">
        <v>0.2</v>
      </c>
      <c r="M4393">
        <v>0.13</v>
      </c>
      <c r="N4393">
        <v>1.85</v>
      </c>
      <c r="O4393">
        <v>1.86</v>
      </c>
      <c r="P4393">
        <v>1.31</v>
      </c>
      <c r="Q4393">
        <v>1.49</v>
      </c>
      <c r="R4393">
        <v>8.89</v>
      </c>
      <c r="S4393">
        <v>13.1</v>
      </c>
      <c r="T4393">
        <v>5.77</v>
      </c>
      <c r="U4393">
        <v>1.61</v>
      </c>
      <c r="V4393">
        <v>1.53</v>
      </c>
      <c r="W4393">
        <v>68.709999999999994</v>
      </c>
      <c r="X4393">
        <v>8.0299999999999994</v>
      </c>
      <c r="Y4393">
        <v>9.01</v>
      </c>
      <c r="Z4393">
        <v>11.52</v>
      </c>
      <c r="AA4393">
        <v>24.74</v>
      </c>
      <c r="AB4393">
        <v>11.6</v>
      </c>
      <c r="AC4393">
        <v>25.58</v>
      </c>
    </row>
    <row r="4394" spans="1:29" x14ac:dyDescent="0.2">
      <c r="A4394" t="s">
        <v>3240</v>
      </c>
      <c r="B4394" s="2" t="s">
        <v>4750</v>
      </c>
      <c r="C4394" s="2">
        <v>1</v>
      </c>
      <c r="D4394" s="2">
        <v>2</v>
      </c>
      <c r="E4394" s="2">
        <v>4</v>
      </c>
      <c r="F4394" s="1">
        <v>43200.603472222225</v>
      </c>
      <c r="G4394">
        <v>81.7</v>
      </c>
      <c r="H4394">
        <v>1.7</v>
      </c>
      <c r="I4394">
        <v>1.1599999999999999</v>
      </c>
      <c r="J4394">
        <v>1.32</v>
      </c>
      <c r="K4394">
        <v>2.4500000000000002</v>
      </c>
      <c r="L4394">
        <v>0.65</v>
      </c>
      <c r="M4394">
        <v>0.3</v>
      </c>
      <c r="N4394">
        <v>1.81</v>
      </c>
      <c r="O4394">
        <v>1.79</v>
      </c>
      <c r="P4394">
        <v>3.09</v>
      </c>
      <c r="Q4394">
        <v>3.67</v>
      </c>
      <c r="R4394">
        <v>3.6</v>
      </c>
      <c r="S4394">
        <v>14.95</v>
      </c>
      <c r="T4394">
        <v>3.85</v>
      </c>
      <c r="U4394">
        <v>2.06</v>
      </c>
      <c r="V4394">
        <v>1.59</v>
      </c>
      <c r="W4394">
        <v>75.349999999999994</v>
      </c>
      <c r="X4394">
        <v>16.63</v>
      </c>
      <c r="Y4394">
        <v>21.74</v>
      </c>
      <c r="Z4394">
        <v>30.59</v>
      </c>
      <c r="AA4394">
        <v>62.81</v>
      </c>
      <c r="AB4394">
        <v>14.32</v>
      </c>
      <c r="AC4394">
        <v>48.36</v>
      </c>
    </row>
    <row r="4395" spans="1:29" x14ac:dyDescent="0.2">
      <c r="A4395" t="s">
        <v>4645</v>
      </c>
      <c r="B4395" s="2" t="s">
        <v>4974</v>
      </c>
      <c r="C4395" s="2">
        <v>2</v>
      </c>
      <c r="D4395" s="2">
        <v>1</v>
      </c>
      <c r="E4395" s="2">
        <v>5</v>
      </c>
      <c r="F4395" s="1">
        <v>43306.634722222225</v>
      </c>
      <c r="G4395">
        <v>81.7</v>
      </c>
      <c r="H4395">
        <v>2.6</v>
      </c>
      <c r="I4395">
        <v>1.5</v>
      </c>
      <c r="J4395">
        <v>3.83</v>
      </c>
      <c r="K4395">
        <v>2.71</v>
      </c>
      <c r="L4395">
        <v>0.09</v>
      </c>
      <c r="M4395">
        <v>0.05</v>
      </c>
      <c r="N4395">
        <v>2.06</v>
      </c>
      <c r="O4395">
        <v>2.0699999999999998</v>
      </c>
      <c r="P4395">
        <v>0.94</v>
      </c>
      <c r="Q4395">
        <v>0.86</v>
      </c>
      <c r="R4395">
        <v>8.8800000000000008</v>
      </c>
      <c r="S4395">
        <v>14.11</v>
      </c>
      <c r="T4395">
        <v>5.63</v>
      </c>
      <c r="U4395">
        <v>2.0699999999999998</v>
      </c>
      <c r="V4395">
        <v>1.65</v>
      </c>
      <c r="W4395">
        <v>65.97</v>
      </c>
      <c r="X4395">
        <v>7.29</v>
      </c>
      <c r="Y4395">
        <v>10.220000000000001</v>
      </c>
      <c r="Z4395">
        <v>15.15</v>
      </c>
      <c r="AA4395">
        <v>30.93</v>
      </c>
      <c r="AB4395">
        <v>11.15</v>
      </c>
      <c r="AC4395">
        <v>31.12</v>
      </c>
    </row>
    <row r="4396" spans="1:29" x14ac:dyDescent="0.2">
      <c r="A4396" t="s">
        <v>818</v>
      </c>
      <c r="B4396" s="2" t="s">
        <v>4955</v>
      </c>
      <c r="C4396" s="2">
        <v>2</v>
      </c>
      <c r="D4396" s="2">
        <v>2</v>
      </c>
      <c r="E4396" s="2">
        <v>1</v>
      </c>
      <c r="F4396" s="1">
        <v>42950.421527777777</v>
      </c>
      <c r="G4396">
        <v>81.7</v>
      </c>
      <c r="H4396">
        <v>1.79</v>
      </c>
      <c r="I4396">
        <v>1.34</v>
      </c>
      <c r="J4396">
        <v>2.8</v>
      </c>
      <c r="K4396">
        <v>1.99</v>
      </c>
      <c r="L4396">
        <v>0.53</v>
      </c>
      <c r="M4396">
        <v>0.61</v>
      </c>
      <c r="N4396">
        <v>1.68</v>
      </c>
      <c r="O4396">
        <v>1.69</v>
      </c>
      <c r="P4396">
        <v>2.44</v>
      </c>
      <c r="Q4396">
        <v>3.06</v>
      </c>
      <c r="R4396">
        <v>6.95</v>
      </c>
      <c r="S4396">
        <v>12.43</v>
      </c>
      <c r="T4396">
        <v>4.58</v>
      </c>
      <c r="U4396">
        <v>1.6</v>
      </c>
      <c r="V4396">
        <v>1.49</v>
      </c>
      <c r="W4396">
        <v>72.709999999999994</v>
      </c>
      <c r="X4396">
        <v>6.11</v>
      </c>
      <c r="Y4396">
        <v>7.03</v>
      </c>
      <c r="Z4396">
        <v>12.3</v>
      </c>
      <c r="AA4396">
        <v>19.84</v>
      </c>
      <c r="AB4396">
        <v>7.07</v>
      </c>
      <c r="AC4396">
        <v>17.12</v>
      </c>
    </row>
    <row r="4397" spans="1:29" x14ac:dyDescent="0.2">
      <c r="A4397" t="s">
        <v>72</v>
      </c>
      <c r="B4397" s="2" t="s">
        <v>5191</v>
      </c>
      <c r="C4397" s="2">
        <v>2</v>
      </c>
      <c r="D4397" s="2">
        <v>1</v>
      </c>
      <c r="E4397" s="2">
        <v>1</v>
      </c>
      <c r="F4397" s="1">
        <v>42898.658333333333</v>
      </c>
      <c r="G4397">
        <v>81.7</v>
      </c>
      <c r="H4397">
        <v>2.02</v>
      </c>
      <c r="I4397">
        <v>1.51</v>
      </c>
      <c r="J4397">
        <v>3.53</v>
      </c>
      <c r="K4397">
        <v>2.23</v>
      </c>
      <c r="L4397">
        <v>0.48</v>
      </c>
      <c r="M4397">
        <v>0.5</v>
      </c>
      <c r="N4397">
        <v>2.14</v>
      </c>
      <c r="O4397">
        <v>2.1</v>
      </c>
      <c r="P4397">
        <v>2.25</v>
      </c>
      <c r="Q4397">
        <v>2.99</v>
      </c>
      <c r="R4397">
        <v>5.79</v>
      </c>
      <c r="S4397">
        <v>16.420000000000002</v>
      </c>
      <c r="T4397">
        <v>5</v>
      </c>
      <c r="U4397">
        <v>1.69</v>
      </c>
      <c r="V4397">
        <v>1.66</v>
      </c>
      <c r="W4397">
        <v>70.58</v>
      </c>
      <c r="X4397">
        <v>9.81</v>
      </c>
      <c r="Y4397">
        <v>12.28</v>
      </c>
      <c r="Z4397">
        <v>16.96</v>
      </c>
      <c r="AA4397">
        <v>34.47</v>
      </c>
      <c r="AB4397">
        <v>11.97</v>
      </c>
      <c r="AC4397">
        <v>34.31</v>
      </c>
    </row>
    <row r="4398" spans="1:29" x14ac:dyDescent="0.2">
      <c r="A4398" t="s">
        <v>4460</v>
      </c>
      <c r="B4398" s="2" t="s">
        <v>4841</v>
      </c>
      <c r="C4398" s="2">
        <v>1</v>
      </c>
      <c r="D4398" s="2">
        <v>1</v>
      </c>
      <c r="E4398" s="2">
        <v>5</v>
      </c>
      <c r="F4398" s="1">
        <v>43297.580555555556</v>
      </c>
      <c r="G4398">
        <v>81.7</v>
      </c>
      <c r="H4398">
        <v>2.29</v>
      </c>
      <c r="I4398">
        <v>1.27</v>
      </c>
      <c r="J4398">
        <v>4.9400000000000004</v>
      </c>
      <c r="K4398">
        <v>2.13</v>
      </c>
      <c r="L4398">
        <v>0.25</v>
      </c>
      <c r="M4398">
        <v>0.28999999999999998</v>
      </c>
      <c r="N4398">
        <v>1.68</v>
      </c>
      <c r="O4398">
        <v>1.73</v>
      </c>
      <c r="P4398">
        <v>1.5</v>
      </c>
      <c r="Q4398">
        <v>1.57</v>
      </c>
      <c r="R4398">
        <v>9.74</v>
      </c>
      <c r="S4398">
        <v>11.95</v>
      </c>
      <c r="T4398">
        <v>6.42</v>
      </c>
      <c r="U4398">
        <v>2.23</v>
      </c>
      <c r="V4398">
        <v>1.63</v>
      </c>
      <c r="W4398">
        <v>67.11</v>
      </c>
      <c r="X4398">
        <v>12.69</v>
      </c>
      <c r="Y4398">
        <v>12.29</v>
      </c>
      <c r="Z4398">
        <v>14.97</v>
      </c>
      <c r="AA4398">
        <v>27.34</v>
      </c>
      <c r="AB4398">
        <v>7.3</v>
      </c>
      <c r="AC4398">
        <v>29.77</v>
      </c>
    </row>
    <row r="4399" spans="1:29" x14ac:dyDescent="0.2">
      <c r="A4399" t="s">
        <v>4436</v>
      </c>
      <c r="B4399" s="4">
        <v>764</v>
      </c>
      <c r="C4399" s="2">
        <v>1</v>
      </c>
      <c r="D4399" s="2">
        <v>1</v>
      </c>
      <c r="E4399" s="2">
        <v>5</v>
      </c>
      <c r="F4399" s="1">
        <v>43291.615972222222</v>
      </c>
      <c r="G4399">
        <v>81.69</v>
      </c>
      <c r="H4399">
        <v>2.2400000000000002</v>
      </c>
      <c r="I4399">
        <v>1.63</v>
      </c>
      <c r="J4399">
        <v>3.24</v>
      </c>
      <c r="K4399">
        <v>2.41</v>
      </c>
      <c r="L4399">
        <v>0.31</v>
      </c>
      <c r="M4399">
        <v>0.15</v>
      </c>
      <c r="N4399">
        <v>2.12</v>
      </c>
      <c r="O4399">
        <v>2.15</v>
      </c>
      <c r="P4399">
        <v>1.62</v>
      </c>
      <c r="Q4399">
        <v>1.48</v>
      </c>
      <c r="R4399">
        <v>7.61</v>
      </c>
      <c r="S4399">
        <v>15.29</v>
      </c>
      <c r="T4399">
        <v>5.03</v>
      </c>
      <c r="U4399">
        <v>1.69</v>
      </c>
      <c r="V4399">
        <v>1.63</v>
      </c>
      <c r="W4399">
        <v>69.819999999999993</v>
      </c>
      <c r="X4399">
        <v>7.25</v>
      </c>
      <c r="Y4399">
        <v>7.69</v>
      </c>
      <c r="Z4399">
        <v>13.51</v>
      </c>
      <c r="AA4399">
        <v>22.6</v>
      </c>
      <c r="AB4399">
        <v>12.64</v>
      </c>
      <c r="AC4399">
        <v>25.8</v>
      </c>
    </row>
    <row r="4400" spans="1:29" x14ac:dyDescent="0.2">
      <c r="A4400" t="s">
        <v>4342</v>
      </c>
      <c r="B4400" s="2" t="s">
        <v>4920</v>
      </c>
      <c r="C4400" s="2">
        <v>1</v>
      </c>
      <c r="D4400" s="2">
        <v>2</v>
      </c>
      <c r="E4400" s="2">
        <v>5</v>
      </c>
      <c r="F4400" s="1">
        <v>43286.644444444442</v>
      </c>
      <c r="G4400">
        <v>81.69</v>
      </c>
      <c r="H4400">
        <v>2.2000000000000002</v>
      </c>
      <c r="I4400">
        <v>1.36</v>
      </c>
      <c r="J4400">
        <v>4.1100000000000003</v>
      </c>
      <c r="K4400">
        <v>2.15</v>
      </c>
      <c r="L4400">
        <v>0.24</v>
      </c>
      <c r="M4400">
        <v>0.13</v>
      </c>
      <c r="N4400">
        <v>1.69</v>
      </c>
      <c r="O4400">
        <v>1.71</v>
      </c>
      <c r="P4400">
        <v>1.28</v>
      </c>
      <c r="Q4400">
        <v>1.4</v>
      </c>
      <c r="R4400">
        <v>9.25</v>
      </c>
      <c r="S4400">
        <v>11.81</v>
      </c>
      <c r="T4400">
        <v>5.32</v>
      </c>
      <c r="U4400">
        <v>1.68</v>
      </c>
      <c r="V4400">
        <v>1.45</v>
      </c>
      <c r="W4400">
        <v>68.59</v>
      </c>
      <c r="X4400">
        <v>6.25</v>
      </c>
      <c r="Y4400">
        <v>8.26</v>
      </c>
      <c r="Z4400">
        <v>9.2200000000000006</v>
      </c>
      <c r="AA4400">
        <v>20.83</v>
      </c>
      <c r="AB4400">
        <v>9.35</v>
      </c>
      <c r="AC4400">
        <v>18.93</v>
      </c>
    </row>
    <row r="4401" spans="1:29" x14ac:dyDescent="0.2">
      <c r="A4401" t="s">
        <v>3990</v>
      </c>
      <c r="B4401" s="2" t="s">
        <v>5182</v>
      </c>
      <c r="C4401" s="2">
        <v>2</v>
      </c>
      <c r="D4401" s="2">
        <v>1</v>
      </c>
      <c r="E4401" s="2">
        <v>5</v>
      </c>
      <c r="F4401" s="1">
        <v>43283.536805555559</v>
      </c>
      <c r="G4401">
        <v>81.69</v>
      </c>
      <c r="H4401">
        <v>2.0499999999999998</v>
      </c>
      <c r="I4401">
        <v>1.23</v>
      </c>
      <c r="J4401">
        <v>3.68</v>
      </c>
      <c r="K4401">
        <v>2</v>
      </c>
      <c r="L4401">
        <v>0.31</v>
      </c>
      <c r="M4401">
        <v>0.37</v>
      </c>
      <c r="N4401">
        <v>1.52</v>
      </c>
      <c r="O4401">
        <v>1.56</v>
      </c>
      <c r="P4401">
        <v>1.75</v>
      </c>
      <c r="Q4401">
        <v>1.92</v>
      </c>
      <c r="R4401">
        <v>9.26</v>
      </c>
      <c r="S4401">
        <v>10.85</v>
      </c>
      <c r="T4401">
        <v>5.6</v>
      </c>
      <c r="U4401">
        <v>1.82</v>
      </c>
      <c r="V4401">
        <v>1.45</v>
      </c>
      <c r="W4401">
        <v>70.34</v>
      </c>
      <c r="X4401">
        <v>6.89</v>
      </c>
      <c r="Y4401">
        <v>8.73</v>
      </c>
      <c r="Z4401">
        <v>10.029999999999999</v>
      </c>
      <c r="AA4401">
        <v>20.48</v>
      </c>
      <c r="AB4401">
        <v>7.44</v>
      </c>
      <c r="AC4401">
        <v>17.059999999999999</v>
      </c>
    </row>
    <row r="4402" spans="1:29" x14ac:dyDescent="0.2">
      <c r="A4402" t="s">
        <v>3820</v>
      </c>
      <c r="B4402" s="2" t="s">
        <v>5042</v>
      </c>
      <c r="C4402" s="2">
        <v>2</v>
      </c>
      <c r="D4402" s="2">
        <v>1</v>
      </c>
      <c r="E4402" s="2">
        <v>5</v>
      </c>
      <c r="F4402" s="1">
        <v>43280.446527777778</v>
      </c>
      <c r="G4402">
        <v>81.69</v>
      </c>
      <c r="H4402">
        <v>2.46</v>
      </c>
      <c r="I4402">
        <v>1.38</v>
      </c>
      <c r="J4402">
        <v>3.49</v>
      </c>
      <c r="K4402">
        <v>2.38</v>
      </c>
      <c r="L4402">
        <v>0.2</v>
      </c>
      <c r="M4402">
        <v>0.27</v>
      </c>
      <c r="N4402">
        <v>1.82</v>
      </c>
      <c r="O4402">
        <v>1.83</v>
      </c>
      <c r="P4402">
        <v>1.37</v>
      </c>
      <c r="Q4402">
        <v>1.6</v>
      </c>
      <c r="R4402">
        <v>8.7100000000000009</v>
      </c>
      <c r="S4402">
        <v>12.87</v>
      </c>
      <c r="T4402">
        <v>4.79</v>
      </c>
      <c r="U4402">
        <v>2.14</v>
      </c>
      <c r="V4402">
        <v>1.58</v>
      </c>
      <c r="W4402">
        <v>69.89</v>
      </c>
      <c r="X4402">
        <v>6.44</v>
      </c>
      <c r="Y4402">
        <v>8.18</v>
      </c>
      <c r="Z4402">
        <v>9.92</v>
      </c>
      <c r="AA4402">
        <v>26.09</v>
      </c>
      <c r="AB4402">
        <v>13.03</v>
      </c>
      <c r="AC4402">
        <v>17.940000000000001</v>
      </c>
    </row>
    <row r="4403" spans="1:29" x14ac:dyDescent="0.2">
      <c r="A4403" t="s">
        <v>842</v>
      </c>
      <c r="B4403" s="2" t="s">
        <v>4931</v>
      </c>
      <c r="C4403" s="2">
        <v>1</v>
      </c>
      <c r="D4403" s="2">
        <v>2</v>
      </c>
      <c r="E4403" s="2">
        <v>1</v>
      </c>
      <c r="F4403" s="1">
        <v>42950.457638888889</v>
      </c>
      <c r="G4403">
        <v>81.680000000000007</v>
      </c>
      <c r="H4403">
        <v>1.86</v>
      </c>
      <c r="I4403">
        <v>1.33</v>
      </c>
      <c r="J4403">
        <v>2.64</v>
      </c>
      <c r="K4403">
        <v>2.0499999999999998</v>
      </c>
      <c r="L4403">
        <v>0.5</v>
      </c>
      <c r="M4403">
        <v>0.59</v>
      </c>
      <c r="N4403">
        <v>1.77</v>
      </c>
      <c r="O4403">
        <v>1.76</v>
      </c>
      <c r="P4403">
        <v>2.2799999999999998</v>
      </c>
      <c r="Q4403">
        <v>2.76</v>
      </c>
      <c r="R4403">
        <v>6.75</v>
      </c>
      <c r="S4403">
        <v>13.16</v>
      </c>
      <c r="T4403">
        <v>4.12</v>
      </c>
      <c r="U4403">
        <v>1.7</v>
      </c>
      <c r="V4403">
        <v>1.53</v>
      </c>
      <c r="W4403">
        <v>72.53</v>
      </c>
      <c r="X4403">
        <v>6.78</v>
      </c>
      <c r="Y4403">
        <v>7.99</v>
      </c>
      <c r="Z4403">
        <v>13.53</v>
      </c>
      <c r="AA4403">
        <v>25.69</v>
      </c>
      <c r="AB4403">
        <v>9</v>
      </c>
      <c r="AC4403">
        <v>17.04</v>
      </c>
    </row>
    <row r="4404" spans="1:29" x14ac:dyDescent="0.2">
      <c r="A4404" t="s">
        <v>4077</v>
      </c>
      <c r="B4404" s="2" t="s">
        <v>4919</v>
      </c>
      <c r="C4404" s="2">
        <v>1</v>
      </c>
      <c r="D4404" s="2">
        <v>2</v>
      </c>
      <c r="E4404" s="2">
        <v>5</v>
      </c>
      <c r="F4404" s="1">
        <v>43283.652083333334</v>
      </c>
      <c r="G4404">
        <v>81.680000000000007</v>
      </c>
      <c r="H4404">
        <v>2.2599999999999998</v>
      </c>
      <c r="I4404">
        <v>1.27</v>
      </c>
      <c r="J4404">
        <v>4.22</v>
      </c>
      <c r="K4404">
        <v>2.13</v>
      </c>
      <c r="L4404">
        <v>0.23</v>
      </c>
      <c r="M4404">
        <v>0.25</v>
      </c>
      <c r="N4404">
        <v>1.64</v>
      </c>
      <c r="O4404">
        <v>1.68</v>
      </c>
      <c r="P4404">
        <v>1.37</v>
      </c>
      <c r="Q4404">
        <v>1.57</v>
      </c>
      <c r="R4404">
        <v>9.66</v>
      </c>
      <c r="S4404">
        <v>11.56</v>
      </c>
      <c r="T4404">
        <v>6.09</v>
      </c>
      <c r="U4404">
        <v>1.88</v>
      </c>
      <c r="V4404">
        <v>1.51</v>
      </c>
      <c r="W4404">
        <v>68.290000000000006</v>
      </c>
      <c r="X4404">
        <v>8.6</v>
      </c>
      <c r="Y4404">
        <v>10.17</v>
      </c>
      <c r="Z4404">
        <v>12.45</v>
      </c>
      <c r="AA4404">
        <v>23.05</v>
      </c>
      <c r="AB4404">
        <v>8.0299999999999994</v>
      </c>
      <c r="AC4404">
        <v>22.09</v>
      </c>
    </row>
    <row r="4405" spans="1:29" x14ac:dyDescent="0.2">
      <c r="A4405" t="s">
        <v>4495</v>
      </c>
      <c r="B4405" s="2" t="s">
        <v>5119</v>
      </c>
      <c r="C4405" s="2">
        <v>2</v>
      </c>
      <c r="D4405" s="2">
        <v>2</v>
      </c>
      <c r="E4405" s="2">
        <v>5</v>
      </c>
      <c r="F4405" s="1">
        <v>43297.628472222219</v>
      </c>
      <c r="G4405">
        <v>81.680000000000007</v>
      </c>
      <c r="H4405">
        <v>2.0299999999999998</v>
      </c>
      <c r="I4405">
        <v>1.32</v>
      </c>
      <c r="J4405">
        <v>3.17</v>
      </c>
      <c r="K4405">
        <v>2.08</v>
      </c>
      <c r="L4405">
        <v>0.18</v>
      </c>
      <c r="M4405">
        <v>0.2</v>
      </c>
      <c r="N4405">
        <v>1.74</v>
      </c>
      <c r="O4405">
        <v>1.77</v>
      </c>
      <c r="P4405">
        <v>1.2</v>
      </c>
      <c r="Q4405">
        <v>1.45</v>
      </c>
      <c r="R4405">
        <v>9.76</v>
      </c>
      <c r="S4405">
        <v>11.75</v>
      </c>
      <c r="T4405">
        <v>5.4</v>
      </c>
      <c r="U4405">
        <v>1.72</v>
      </c>
      <c r="V4405">
        <v>1.47</v>
      </c>
      <c r="W4405">
        <v>69.67</v>
      </c>
      <c r="X4405">
        <v>7.01</v>
      </c>
      <c r="Y4405">
        <v>9.02</v>
      </c>
      <c r="Z4405">
        <v>10.029999999999999</v>
      </c>
      <c r="AA4405">
        <v>20.74</v>
      </c>
      <c r="AB4405">
        <v>11.61</v>
      </c>
      <c r="AC4405">
        <v>17.04</v>
      </c>
    </row>
    <row r="4406" spans="1:29" x14ac:dyDescent="0.2">
      <c r="A4406" t="s">
        <v>1681</v>
      </c>
      <c r="B4406" s="2" t="s">
        <v>4916</v>
      </c>
      <c r="C4406" s="2">
        <v>1</v>
      </c>
      <c r="D4406" s="2">
        <v>1</v>
      </c>
      <c r="E4406" s="2">
        <v>2</v>
      </c>
      <c r="F4406" s="1">
        <v>42989.661111111112</v>
      </c>
      <c r="G4406">
        <v>81.680000000000007</v>
      </c>
      <c r="H4406">
        <v>1.68</v>
      </c>
      <c r="I4406">
        <v>1.25</v>
      </c>
      <c r="J4406">
        <v>4.1399999999999997</v>
      </c>
      <c r="K4406">
        <v>1.63</v>
      </c>
      <c r="L4406">
        <v>0.33</v>
      </c>
      <c r="M4406">
        <v>0.3</v>
      </c>
      <c r="N4406">
        <v>1.46</v>
      </c>
      <c r="O4406">
        <v>1.5</v>
      </c>
      <c r="P4406">
        <v>1.43</v>
      </c>
      <c r="Q4406">
        <v>1.77</v>
      </c>
      <c r="R4406">
        <v>10.34</v>
      </c>
      <c r="S4406">
        <v>10.14</v>
      </c>
      <c r="T4406">
        <v>4.8099999999999996</v>
      </c>
      <c r="U4406">
        <v>1.35</v>
      </c>
      <c r="V4406">
        <v>1.35</v>
      </c>
      <c r="W4406">
        <v>69.930000000000007</v>
      </c>
      <c r="X4406">
        <v>6.71</v>
      </c>
      <c r="Y4406">
        <v>7.69</v>
      </c>
      <c r="Z4406">
        <v>9.73</v>
      </c>
      <c r="AA4406">
        <v>13.07</v>
      </c>
      <c r="AB4406">
        <v>5.87</v>
      </c>
      <c r="AC4406">
        <v>11.7</v>
      </c>
    </row>
    <row r="4407" spans="1:29" x14ac:dyDescent="0.2">
      <c r="A4407" t="s">
        <v>4362</v>
      </c>
      <c r="B4407" s="2" t="s">
        <v>5088</v>
      </c>
      <c r="C4407" s="2">
        <v>2</v>
      </c>
      <c r="D4407" s="2">
        <v>1</v>
      </c>
      <c r="E4407" s="2">
        <v>5</v>
      </c>
      <c r="F4407" s="1">
        <v>43291.526388888888</v>
      </c>
      <c r="G4407">
        <v>81.680000000000007</v>
      </c>
      <c r="H4407">
        <v>2.4900000000000002</v>
      </c>
      <c r="I4407">
        <v>1.25</v>
      </c>
      <c r="J4407">
        <v>3.21</v>
      </c>
      <c r="K4407">
        <v>2.59</v>
      </c>
      <c r="L4407">
        <v>0.22</v>
      </c>
      <c r="M4407">
        <v>0.25</v>
      </c>
      <c r="N4407">
        <v>1.67</v>
      </c>
      <c r="O4407">
        <v>1.67</v>
      </c>
      <c r="P4407">
        <v>1.48</v>
      </c>
      <c r="Q4407">
        <v>1.62</v>
      </c>
      <c r="R4407">
        <v>8.6999999999999993</v>
      </c>
      <c r="S4407">
        <v>11.67</v>
      </c>
      <c r="T4407">
        <v>4.66</v>
      </c>
      <c r="U4407">
        <v>2.39</v>
      </c>
      <c r="V4407">
        <v>1.51</v>
      </c>
      <c r="W4407">
        <v>69.8</v>
      </c>
      <c r="X4407">
        <v>7.56</v>
      </c>
      <c r="Y4407">
        <v>10.41</v>
      </c>
      <c r="Z4407">
        <v>12.06</v>
      </c>
      <c r="AA4407">
        <v>32.369999999999997</v>
      </c>
      <c r="AB4407">
        <v>13.49</v>
      </c>
      <c r="AC4407">
        <v>23.21</v>
      </c>
    </row>
    <row r="4408" spans="1:29" x14ac:dyDescent="0.2">
      <c r="A4408" t="s">
        <v>4040</v>
      </c>
      <c r="B4408" s="4">
        <v>78010</v>
      </c>
      <c r="C4408" s="2">
        <v>1</v>
      </c>
      <c r="D4408" s="2">
        <v>2</v>
      </c>
      <c r="E4408" s="2">
        <v>5</v>
      </c>
      <c r="F4408" s="1">
        <v>43283.601388888892</v>
      </c>
      <c r="G4408">
        <v>81.67</v>
      </c>
      <c r="H4408">
        <v>2.13</v>
      </c>
      <c r="I4408">
        <v>1.21</v>
      </c>
      <c r="J4408">
        <v>3.57</v>
      </c>
      <c r="K4408">
        <v>2.19</v>
      </c>
      <c r="L4408">
        <v>0.18</v>
      </c>
      <c r="M4408">
        <v>0.18</v>
      </c>
      <c r="N4408">
        <v>1.54</v>
      </c>
      <c r="O4408">
        <v>1.58</v>
      </c>
      <c r="P4408">
        <v>1.17</v>
      </c>
      <c r="Q4408">
        <v>1.22</v>
      </c>
      <c r="R4408">
        <v>10.76</v>
      </c>
      <c r="S4408">
        <v>10.07</v>
      </c>
      <c r="T4408">
        <v>5.27</v>
      </c>
      <c r="U4408">
        <v>1.81</v>
      </c>
      <c r="V4408">
        <v>1.43</v>
      </c>
      <c r="W4408">
        <v>67.7</v>
      </c>
      <c r="X4408">
        <v>6.3</v>
      </c>
      <c r="Y4408">
        <v>8.0399999999999991</v>
      </c>
      <c r="Z4408">
        <v>9.3699999999999992</v>
      </c>
      <c r="AA4408">
        <v>19.68</v>
      </c>
      <c r="AB4408">
        <v>7.15</v>
      </c>
      <c r="AC4408">
        <v>18.45</v>
      </c>
    </row>
    <row r="4409" spans="1:29" x14ac:dyDescent="0.2">
      <c r="A4409" t="s">
        <v>4662</v>
      </c>
      <c r="B4409" s="2" t="s">
        <v>4849</v>
      </c>
      <c r="C4409" s="2">
        <v>1</v>
      </c>
      <c r="D4409" s="2">
        <v>1</v>
      </c>
      <c r="E4409" s="2">
        <v>5</v>
      </c>
      <c r="F4409" s="1">
        <v>43306.65625</v>
      </c>
      <c r="G4409">
        <v>81.67</v>
      </c>
      <c r="H4409">
        <v>2.2400000000000002</v>
      </c>
      <c r="I4409">
        <v>1.3</v>
      </c>
      <c r="J4409">
        <v>3.32</v>
      </c>
      <c r="K4409">
        <v>2.29</v>
      </c>
      <c r="L4409">
        <v>0.13</v>
      </c>
      <c r="M4409">
        <v>0.1</v>
      </c>
      <c r="N4409">
        <v>1.82</v>
      </c>
      <c r="O4409">
        <v>1.8</v>
      </c>
      <c r="P4409">
        <v>1.08</v>
      </c>
      <c r="Q4409">
        <v>1.07</v>
      </c>
      <c r="R4409">
        <v>9.33</v>
      </c>
      <c r="S4409">
        <v>12.36</v>
      </c>
      <c r="T4409">
        <v>5.25</v>
      </c>
      <c r="U4409">
        <v>1.83</v>
      </c>
      <c r="V4409">
        <v>1.51</v>
      </c>
      <c r="W4409">
        <v>68.89</v>
      </c>
      <c r="X4409">
        <v>7.31</v>
      </c>
      <c r="Y4409">
        <v>10.15</v>
      </c>
      <c r="Z4409">
        <v>9.68</v>
      </c>
      <c r="AA4409">
        <v>29.37</v>
      </c>
      <c r="AB4409">
        <v>14.05</v>
      </c>
      <c r="AC4409">
        <v>26.65</v>
      </c>
    </row>
    <row r="4410" spans="1:29" x14ac:dyDescent="0.2">
      <c r="A4410" t="s">
        <v>4639</v>
      </c>
      <c r="B4410" s="2" t="s">
        <v>4735</v>
      </c>
      <c r="C4410" s="2">
        <v>1</v>
      </c>
      <c r="D4410" s="2">
        <v>2</v>
      </c>
      <c r="E4410" s="2">
        <v>5</v>
      </c>
      <c r="F4410" s="1">
        <v>43306.627083333333</v>
      </c>
      <c r="G4410">
        <v>81.67</v>
      </c>
      <c r="H4410">
        <v>2.23</v>
      </c>
      <c r="I4410">
        <v>1.43</v>
      </c>
      <c r="J4410">
        <v>3.64</v>
      </c>
      <c r="K4410">
        <v>2.27</v>
      </c>
      <c r="L4410">
        <v>0.24</v>
      </c>
      <c r="M4410">
        <v>0.2</v>
      </c>
      <c r="N4410">
        <v>1.86</v>
      </c>
      <c r="O4410">
        <v>1.93</v>
      </c>
      <c r="P4410">
        <v>1.31</v>
      </c>
      <c r="Q4410">
        <v>1.02</v>
      </c>
      <c r="R4410">
        <v>9.24</v>
      </c>
      <c r="S4410">
        <v>13.32</v>
      </c>
      <c r="T4410">
        <v>5.22</v>
      </c>
      <c r="U4410">
        <v>1.73</v>
      </c>
      <c r="V4410">
        <v>1.64</v>
      </c>
      <c r="W4410">
        <v>66.88</v>
      </c>
      <c r="X4410">
        <v>7.8</v>
      </c>
      <c r="Y4410">
        <v>8.77</v>
      </c>
      <c r="Z4410">
        <v>14.04</v>
      </c>
      <c r="AA4410">
        <v>24.06</v>
      </c>
      <c r="AB4410">
        <v>7.22</v>
      </c>
      <c r="AC4410">
        <v>20.11</v>
      </c>
    </row>
    <row r="4411" spans="1:29" x14ac:dyDescent="0.2">
      <c r="A4411" t="s">
        <v>4502</v>
      </c>
      <c r="B4411" s="2" t="s">
        <v>4938</v>
      </c>
      <c r="C4411" s="2">
        <v>1</v>
      </c>
      <c r="D4411" s="2">
        <v>1</v>
      </c>
      <c r="E4411" s="2">
        <v>5</v>
      </c>
      <c r="F4411" s="1">
        <v>43297.637499999997</v>
      </c>
      <c r="G4411">
        <v>81.67</v>
      </c>
      <c r="H4411">
        <v>1.97</v>
      </c>
      <c r="I4411">
        <v>1.3</v>
      </c>
      <c r="J4411">
        <v>3.88</v>
      </c>
      <c r="K4411">
        <v>1.69</v>
      </c>
      <c r="L4411">
        <v>0.24</v>
      </c>
      <c r="M4411">
        <v>0.2</v>
      </c>
      <c r="N4411">
        <v>1.7</v>
      </c>
      <c r="O4411">
        <v>1.72</v>
      </c>
      <c r="P4411">
        <v>1.29</v>
      </c>
      <c r="Q4411">
        <v>1.31</v>
      </c>
      <c r="R4411">
        <v>10.19</v>
      </c>
      <c r="S4411">
        <v>11.63</v>
      </c>
      <c r="T4411">
        <v>5.89</v>
      </c>
      <c r="U4411">
        <v>1.48</v>
      </c>
      <c r="V4411">
        <v>1.48</v>
      </c>
      <c r="W4411">
        <v>69.400000000000006</v>
      </c>
      <c r="X4411">
        <v>8.65</v>
      </c>
      <c r="Y4411">
        <v>8.11</v>
      </c>
      <c r="Z4411">
        <v>10.28</v>
      </c>
      <c r="AA4411">
        <v>19.7</v>
      </c>
      <c r="AB4411">
        <v>9.74</v>
      </c>
      <c r="AC4411">
        <v>19.02</v>
      </c>
    </row>
    <row r="4412" spans="1:29" x14ac:dyDescent="0.2">
      <c r="A4412" t="s">
        <v>3862</v>
      </c>
      <c r="B4412" s="2" t="s">
        <v>5003</v>
      </c>
      <c r="C4412" s="2">
        <v>2</v>
      </c>
      <c r="D4412" s="2">
        <v>1</v>
      </c>
      <c r="E4412" s="2">
        <v>5</v>
      </c>
      <c r="F4412" s="1">
        <v>43280.595833333333</v>
      </c>
      <c r="G4412">
        <v>81.67</v>
      </c>
      <c r="H4412">
        <v>2.14</v>
      </c>
      <c r="I4412">
        <v>1.24</v>
      </c>
      <c r="J4412">
        <v>3.92</v>
      </c>
      <c r="K4412">
        <v>2.02</v>
      </c>
      <c r="L4412">
        <v>0.22</v>
      </c>
      <c r="M4412">
        <v>0.2</v>
      </c>
      <c r="N4412">
        <v>1.6</v>
      </c>
      <c r="O4412">
        <v>1.63</v>
      </c>
      <c r="P4412">
        <v>1.26</v>
      </c>
      <c r="Q4412">
        <v>1.37</v>
      </c>
      <c r="R4412">
        <v>9.82</v>
      </c>
      <c r="S4412">
        <v>10.97</v>
      </c>
      <c r="T4412">
        <v>5.61</v>
      </c>
      <c r="U4412">
        <v>1.74</v>
      </c>
      <c r="V4412">
        <v>1.44</v>
      </c>
      <c r="W4412">
        <v>69.03</v>
      </c>
      <c r="X4412">
        <v>7.68</v>
      </c>
      <c r="Y4412">
        <v>9</v>
      </c>
      <c r="Z4412">
        <v>9.6199999999999992</v>
      </c>
      <c r="AA4412">
        <v>21.72</v>
      </c>
      <c r="AB4412">
        <v>9.82</v>
      </c>
      <c r="AC4412">
        <v>19.02</v>
      </c>
    </row>
    <row r="4413" spans="1:29" x14ac:dyDescent="0.2">
      <c r="A4413" t="s">
        <v>4344</v>
      </c>
      <c r="B4413" s="2" t="s">
        <v>4715</v>
      </c>
      <c r="C4413" s="2">
        <v>1</v>
      </c>
      <c r="D4413" s="2">
        <v>2</v>
      </c>
      <c r="E4413" s="2">
        <v>5</v>
      </c>
      <c r="F4413" s="1">
        <v>43286.646527777775</v>
      </c>
      <c r="G4413">
        <v>81.67</v>
      </c>
      <c r="H4413">
        <v>2.2400000000000002</v>
      </c>
      <c r="I4413">
        <v>1.24</v>
      </c>
      <c r="J4413">
        <v>3.57</v>
      </c>
      <c r="K4413">
        <v>2.16</v>
      </c>
      <c r="L4413">
        <v>0.17</v>
      </c>
      <c r="M4413">
        <v>0.25</v>
      </c>
      <c r="N4413">
        <v>1.72</v>
      </c>
      <c r="O4413">
        <v>1.71</v>
      </c>
      <c r="P4413">
        <v>1.19</v>
      </c>
      <c r="Q4413">
        <v>1.48</v>
      </c>
      <c r="R4413">
        <v>10.029999999999999</v>
      </c>
      <c r="S4413">
        <v>11.68</v>
      </c>
      <c r="T4413">
        <v>5.56</v>
      </c>
      <c r="U4413">
        <v>2.0099999999999998</v>
      </c>
      <c r="V4413">
        <v>1.51</v>
      </c>
      <c r="W4413">
        <v>68.510000000000005</v>
      </c>
      <c r="X4413">
        <v>7.53</v>
      </c>
      <c r="Y4413">
        <v>9.1999999999999993</v>
      </c>
      <c r="Z4413">
        <v>10.57</v>
      </c>
      <c r="AA4413">
        <v>25.69</v>
      </c>
      <c r="AB4413">
        <v>9.8699999999999992</v>
      </c>
      <c r="AC4413">
        <v>18.7</v>
      </c>
    </row>
    <row r="4414" spans="1:29" x14ac:dyDescent="0.2">
      <c r="A4414" t="s">
        <v>3923</v>
      </c>
      <c r="B4414" s="2" t="s">
        <v>5068</v>
      </c>
      <c r="C4414" s="2">
        <v>2</v>
      </c>
      <c r="D4414" s="2">
        <v>2</v>
      </c>
      <c r="E4414" s="2">
        <v>5</v>
      </c>
      <c r="F4414" s="1">
        <v>43280.669444444444</v>
      </c>
      <c r="G4414">
        <v>81.67</v>
      </c>
      <c r="H4414">
        <v>2.5299999999999998</v>
      </c>
      <c r="I4414">
        <v>1.51</v>
      </c>
      <c r="J4414">
        <v>3.26</v>
      </c>
      <c r="K4414">
        <v>2.5299999999999998</v>
      </c>
      <c r="L4414">
        <v>0.13</v>
      </c>
      <c r="M4414">
        <v>0.15</v>
      </c>
      <c r="N4414">
        <v>2.12</v>
      </c>
      <c r="O4414">
        <v>2.1</v>
      </c>
      <c r="P4414">
        <v>1.0900000000000001</v>
      </c>
      <c r="Q4414">
        <v>1.05</v>
      </c>
      <c r="R4414">
        <v>8.4700000000000006</v>
      </c>
      <c r="S4414">
        <v>14.61</v>
      </c>
      <c r="T4414">
        <v>4.82</v>
      </c>
      <c r="U4414">
        <v>2.0499999999999998</v>
      </c>
      <c r="V4414">
        <v>1.65</v>
      </c>
      <c r="W4414">
        <v>68.27</v>
      </c>
      <c r="X4414">
        <v>6.57</v>
      </c>
      <c r="Y4414">
        <v>8.25</v>
      </c>
      <c r="Z4414">
        <v>11.3</v>
      </c>
      <c r="AA4414">
        <v>29.59</v>
      </c>
      <c r="AB4414">
        <v>14.46</v>
      </c>
      <c r="AC4414">
        <v>25.77</v>
      </c>
    </row>
    <row r="4415" spans="1:29" x14ac:dyDescent="0.2">
      <c r="A4415" t="s">
        <v>807</v>
      </c>
      <c r="B4415" s="2" t="s">
        <v>5134</v>
      </c>
      <c r="C4415" s="2">
        <v>2</v>
      </c>
      <c r="D4415" s="2">
        <v>2</v>
      </c>
      <c r="E4415" s="2">
        <v>1</v>
      </c>
      <c r="F4415" s="1">
        <v>42948.595138888886</v>
      </c>
      <c r="G4415">
        <v>81.66</v>
      </c>
      <c r="H4415">
        <v>1.7</v>
      </c>
      <c r="I4415">
        <v>1.23</v>
      </c>
      <c r="J4415">
        <v>2.66</v>
      </c>
      <c r="K4415">
        <v>1.91</v>
      </c>
      <c r="L4415">
        <v>0.54</v>
      </c>
      <c r="M4415">
        <v>0.65</v>
      </c>
      <c r="N4415">
        <v>1.57</v>
      </c>
      <c r="O4415">
        <v>1.58</v>
      </c>
      <c r="P4415">
        <v>2.39</v>
      </c>
      <c r="Q4415">
        <v>3.02</v>
      </c>
      <c r="R4415">
        <v>7.4</v>
      </c>
      <c r="S4415">
        <v>11.69</v>
      </c>
      <c r="T4415">
        <v>4.2300000000000004</v>
      </c>
      <c r="U4415">
        <v>1.58</v>
      </c>
      <c r="V4415">
        <v>1.44</v>
      </c>
      <c r="W4415">
        <v>73.150000000000006</v>
      </c>
      <c r="X4415">
        <v>6</v>
      </c>
      <c r="Y4415">
        <v>6.73</v>
      </c>
      <c r="Z4415">
        <v>11.17</v>
      </c>
      <c r="AA4415">
        <v>19.41</v>
      </c>
      <c r="AB4415">
        <v>6.91</v>
      </c>
      <c r="AC4415">
        <v>15.07</v>
      </c>
    </row>
    <row r="4416" spans="1:29" x14ac:dyDescent="0.2">
      <c r="A4416" t="s">
        <v>4542</v>
      </c>
      <c r="B4416" s="2" t="s">
        <v>5165</v>
      </c>
      <c r="C4416" s="2">
        <v>2</v>
      </c>
      <c r="D4416" s="2">
        <v>2</v>
      </c>
      <c r="E4416" s="2">
        <v>5</v>
      </c>
      <c r="F4416" s="1">
        <v>43304.584722222222</v>
      </c>
      <c r="G4416">
        <v>81.650000000000006</v>
      </c>
      <c r="H4416">
        <v>2.0099999999999998</v>
      </c>
      <c r="I4416">
        <v>1.17</v>
      </c>
      <c r="J4416">
        <v>3.45</v>
      </c>
      <c r="K4416">
        <v>1.82</v>
      </c>
      <c r="L4416">
        <v>0.17</v>
      </c>
      <c r="M4416">
        <v>0.21</v>
      </c>
      <c r="N4416">
        <v>1.52</v>
      </c>
      <c r="O4416">
        <v>1.54</v>
      </c>
      <c r="P4416">
        <v>1.1599999999999999</v>
      </c>
      <c r="Q4416">
        <v>1.34</v>
      </c>
      <c r="R4416">
        <v>11.25</v>
      </c>
      <c r="S4416">
        <v>9.9499999999999993</v>
      </c>
      <c r="T4416">
        <v>5.4</v>
      </c>
      <c r="U4416">
        <v>1.71</v>
      </c>
      <c r="V4416">
        <v>1.44</v>
      </c>
      <c r="W4416">
        <v>69.25</v>
      </c>
      <c r="X4416">
        <v>8.1999999999999993</v>
      </c>
      <c r="Y4416">
        <v>8.6999999999999993</v>
      </c>
      <c r="Z4416">
        <v>9.3699999999999992</v>
      </c>
      <c r="AA4416">
        <v>19.899999999999999</v>
      </c>
      <c r="AB4416">
        <v>8.7899999999999991</v>
      </c>
      <c r="AC4416">
        <v>15.35</v>
      </c>
    </row>
    <row r="4417" spans="1:29" x14ac:dyDescent="0.2">
      <c r="A4417" t="s">
        <v>1874</v>
      </c>
      <c r="B4417" s="2" t="s">
        <v>4832</v>
      </c>
      <c r="C4417" s="2">
        <v>1</v>
      </c>
      <c r="D4417" s="2">
        <v>1</v>
      </c>
      <c r="E4417" s="2">
        <v>1</v>
      </c>
      <c r="F4417" s="1">
        <v>42990.661805555559</v>
      </c>
      <c r="G4417">
        <v>81.650000000000006</v>
      </c>
      <c r="H4417">
        <v>2.27</v>
      </c>
      <c r="I4417">
        <v>1.63</v>
      </c>
      <c r="J4417">
        <v>4.17</v>
      </c>
      <c r="K4417">
        <v>2.11</v>
      </c>
      <c r="L4417">
        <v>0.28000000000000003</v>
      </c>
      <c r="M4417">
        <v>0.27</v>
      </c>
      <c r="N4417">
        <v>2.13</v>
      </c>
      <c r="O4417">
        <v>2.14</v>
      </c>
      <c r="P4417">
        <v>1.63</v>
      </c>
      <c r="Q4417">
        <v>1.66</v>
      </c>
      <c r="R4417">
        <v>7.83</v>
      </c>
      <c r="S4417">
        <v>14.88</v>
      </c>
      <c r="T4417">
        <v>6.02</v>
      </c>
      <c r="U4417">
        <v>1.6</v>
      </c>
      <c r="V4417">
        <v>1.71</v>
      </c>
      <c r="W4417">
        <v>69.14</v>
      </c>
      <c r="X4417">
        <v>9.85</v>
      </c>
      <c r="Y4417">
        <v>7.57</v>
      </c>
      <c r="Z4417">
        <v>16.12</v>
      </c>
      <c r="AA4417">
        <v>21.21</v>
      </c>
      <c r="AB4417">
        <v>10.210000000000001</v>
      </c>
      <c r="AC4417">
        <v>30.69</v>
      </c>
    </row>
    <row r="4418" spans="1:29" x14ac:dyDescent="0.2">
      <c r="A4418" t="s">
        <v>4037</v>
      </c>
      <c r="B4418" s="2" t="s">
        <v>4819</v>
      </c>
      <c r="C4418" s="2">
        <v>1</v>
      </c>
      <c r="D4418" s="2">
        <v>2</v>
      </c>
      <c r="E4418" s="2">
        <v>5</v>
      </c>
      <c r="F4418" s="1">
        <v>43283.597916666666</v>
      </c>
      <c r="G4418">
        <v>81.64</v>
      </c>
      <c r="H4418">
        <v>2.4300000000000002</v>
      </c>
      <c r="I4418">
        <v>1.41</v>
      </c>
      <c r="J4418">
        <v>4.51</v>
      </c>
      <c r="K4418">
        <v>2.4</v>
      </c>
      <c r="L4418">
        <v>0.16</v>
      </c>
      <c r="M4418">
        <v>0.16</v>
      </c>
      <c r="N4418">
        <v>1.91</v>
      </c>
      <c r="O4418">
        <v>1.95</v>
      </c>
      <c r="P4418">
        <v>1.21</v>
      </c>
      <c r="Q4418">
        <v>1.2</v>
      </c>
      <c r="R4418">
        <v>9.4499999999999993</v>
      </c>
      <c r="S4418">
        <v>13.29</v>
      </c>
      <c r="T4418">
        <v>6.21</v>
      </c>
      <c r="U4418">
        <v>2.02</v>
      </c>
      <c r="V4418">
        <v>1.64</v>
      </c>
      <c r="W4418">
        <v>66.31</v>
      </c>
      <c r="X4418">
        <v>9.3699999999999992</v>
      </c>
      <c r="Y4418">
        <v>10.039999999999999</v>
      </c>
      <c r="Z4418">
        <v>15.51</v>
      </c>
      <c r="AA4418">
        <v>26.85</v>
      </c>
      <c r="AB4418">
        <v>9.02</v>
      </c>
      <c r="AC4418">
        <v>29.94</v>
      </c>
    </row>
    <row r="4419" spans="1:29" x14ac:dyDescent="0.2">
      <c r="A4419" t="s">
        <v>3948</v>
      </c>
      <c r="B4419" s="2" t="s">
        <v>5102</v>
      </c>
      <c r="C4419" s="2">
        <v>2</v>
      </c>
      <c r="D4419" s="2">
        <v>1</v>
      </c>
      <c r="E4419" s="2">
        <v>5</v>
      </c>
      <c r="F4419" s="1">
        <v>43283.462500000001</v>
      </c>
      <c r="G4419">
        <v>81.64</v>
      </c>
      <c r="H4419">
        <v>2.38</v>
      </c>
      <c r="I4419">
        <v>1.43</v>
      </c>
      <c r="J4419">
        <v>4.17</v>
      </c>
      <c r="K4419">
        <v>2.34</v>
      </c>
      <c r="L4419">
        <v>0.24</v>
      </c>
      <c r="M4419">
        <v>0.18</v>
      </c>
      <c r="N4419">
        <v>1.97</v>
      </c>
      <c r="O4419">
        <v>2</v>
      </c>
      <c r="P4419">
        <v>1.44</v>
      </c>
      <c r="Q4419">
        <v>1.49</v>
      </c>
      <c r="R4419">
        <v>8.06</v>
      </c>
      <c r="S4419">
        <v>14.07</v>
      </c>
      <c r="T4419">
        <v>5.63</v>
      </c>
      <c r="U4419">
        <v>1.9</v>
      </c>
      <c r="V4419">
        <v>1.63</v>
      </c>
      <c r="W4419">
        <v>68.569999999999993</v>
      </c>
      <c r="X4419">
        <v>7.8</v>
      </c>
      <c r="Y4419">
        <v>9.02</v>
      </c>
      <c r="Z4419">
        <v>12.48</v>
      </c>
      <c r="AA4419">
        <v>27.47</v>
      </c>
      <c r="AB4419">
        <v>11.84</v>
      </c>
      <c r="AC4419">
        <v>24.95</v>
      </c>
    </row>
    <row r="4420" spans="1:29" x14ac:dyDescent="0.2">
      <c r="A4420" t="s">
        <v>3716</v>
      </c>
      <c r="B4420" s="2" t="s">
        <v>4908</v>
      </c>
      <c r="C4420" s="2">
        <v>1</v>
      </c>
      <c r="D4420" s="2">
        <v>1</v>
      </c>
      <c r="E4420" s="2">
        <v>4</v>
      </c>
      <c r="F4420" s="1">
        <v>43217.571527777778</v>
      </c>
      <c r="G4420">
        <v>81.64</v>
      </c>
      <c r="H4420">
        <v>1.85</v>
      </c>
      <c r="I4420">
        <v>1.44</v>
      </c>
      <c r="J4420">
        <v>1.89</v>
      </c>
      <c r="K4420">
        <v>2.42</v>
      </c>
      <c r="L4420">
        <v>0.69</v>
      </c>
      <c r="M4420">
        <v>0.49</v>
      </c>
      <c r="N4420">
        <v>2.15</v>
      </c>
      <c r="O4420">
        <v>2.0699999999999998</v>
      </c>
      <c r="P4420">
        <v>3.13</v>
      </c>
      <c r="Q4420">
        <v>3.82</v>
      </c>
      <c r="R4420">
        <v>2.34</v>
      </c>
      <c r="S4420">
        <v>17.46</v>
      </c>
      <c r="T4420">
        <v>3.81</v>
      </c>
      <c r="U4420">
        <v>1.97</v>
      </c>
      <c r="V4420">
        <v>1.66</v>
      </c>
      <c r="W4420">
        <v>75.09</v>
      </c>
      <c r="X4420">
        <v>15.09</v>
      </c>
      <c r="Y4420">
        <v>19.05</v>
      </c>
      <c r="Z4420">
        <v>35.97</v>
      </c>
      <c r="AA4420">
        <v>55.17</v>
      </c>
      <c r="AB4420">
        <v>18.399999999999999</v>
      </c>
      <c r="AC4420">
        <v>54.77</v>
      </c>
    </row>
    <row r="4421" spans="1:29" x14ac:dyDescent="0.2">
      <c r="A4421" t="s">
        <v>4485</v>
      </c>
      <c r="B4421" s="2" t="s">
        <v>5057</v>
      </c>
      <c r="C4421" s="2">
        <v>2</v>
      </c>
      <c r="D4421" s="2">
        <v>2</v>
      </c>
      <c r="E4421" s="2">
        <v>5</v>
      </c>
      <c r="F4421" s="1">
        <v>43297.616666666669</v>
      </c>
      <c r="G4421">
        <v>81.63</v>
      </c>
      <c r="H4421">
        <v>1.96</v>
      </c>
      <c r="I4421">
        <v>1.37</v>
      </c>
      <c r="J4421">
        <v>3.53</v>
      </c>
      <c r="K4421">
        <v>1.95</v>
      </c>
      <c r="L4421">
        <v>0.16</v>
      </c>
      <c r="M4421">
        <v>0.14000000000000001</v>
      </c>
      <c r="N4421">
        <v>1.91</v>
      </c>
      <c r="O4421">
        <v>1.91</v>
      </c>
      <c r="P4421">
        <v>1.1499999999999999</v>
      </c>
      <c r="Q4421">
        <v>1.41</v>
      </c>
      <c r="R4421">
        <v>9.3800000000000008</v>
      </c>
      <c r="S4421">
        <v>12.94</v>
      </c>
      <c r="T4421">
        <v>5.62</v>
      </c>
      <c r="U4421">
        <v>1.55</v>
      </c>
      <c r="V4421">
        <v>1.52</v>
      </c>
      <c r="W4421">
        <v>69.3</v>
      </c>
      <c r="X4421">
        <v>7.91</v>
      </c>
      <c r="Y4421">
        <v>8.69</v>
      </c>
      <c r="Z4421">
        <v>11.15</v>
      </c>
      <c r="AA4421">
        <v>22.71</v>
      </c>
      <c r="AB4421">
        <v>13.36</v>
      </c>
      <c r="AC4421">
        <v>22.67</v>
      </c>
    </row>
    <row r="4422" spans="1:29" x14ac:dyDescent="0.2">
      <c r="A4422" t="s">
        <v>1815</v>
      </c>
      <c r="B4422" s="2" t="s">
        <v>5084</v>
      </c>
      <c r="C4422" s="2">
        <v>2</v>
      </c>
      <c r="D4422" s="2">
        <v>1</v>
      </c>
      <c r="E4422" s="2">
        <v>2</v>
      </c>
      <c r="F4422" s="1">
        <v>42990.578472222223</v>
      </c>
      <c r="G4422">
        <v>81.63</v>
      </c>
      <c r="H4422">
        <v>2.37</v>
      </c>
      <c r="I4422">
        <v>1.37</v>
      </c>
      <c r="J4422">
        <v>3.17</v>
      </c>
      <c r="K4422">
        <v>2.48</v>
      </c>
      <c r="L4422">
        <v>0.24</v>
      </c>
      <c r="M4422">
        <v>0.22</v>
      </c>
      <c r="N4422">
        <v>1.73</v>
      </c>
      <c r="O4422">
        <v>1.76</v>
      </c>
      <c r="P4422">
        <v>1.42</v>
      </c>
      <c r="Q4422">
        <v>1.54</v>
      </c>
      <c r="R4422">
        <v>8.5500000000000007</v>
      </c>
      <c r="S4422">
        <v>11.98</v>
      </c>
      <c r="T4422">
        <v>4.5599999999999996</v>
      </c>
      <c r="U4422">
        <v>2.2000000000000002</v>
      </c>
      <c r="V4422">
        <v>1.55</v>
      </c>
      <c r="W4422">
        <v>69.47</v>
      </c>
      <c r="X4422">
        <v>7.18</v>
      </c>
      <c r="Y4422">
        <v>10.24</v>
      </c>
      <c r="Z4422">
        <v>14.29</v>
      </c>
      <c r="AA4422">
        <v>25.63</v>
      </c>
      <c r="AB4422">
        <v>9.4600000000000009</v>
      </c>
      <c r="AC4422">
        <v>17.16</v>
      </c>
    </row>
    <row r="4423" spans="1:29" x14ac:dyDescent="0.2">
      <c r="A4423" t="s">
        <v>4296</v>
      </c>
      <c r="B4423" s="2" t="s">
        <v>4853</v>
      </c>
      <c r="C4423" s="2">
        <v>1</v>
      </c>
      <c r="D4423" s="2">
        <v>2</v>
      </c>
      <c r="E4423" s="2">
        <v>5</v>
      </c>
      <c r="F4423" s="1">
        <v>43286.585416666669</v>
      </c>
      <c r="G4423">
        <v>81.63</v>
      </c>
      <c r="H4423">
        <v>2.41</v>
      </c>
      <c r="I4423">
        <v>1.61</v>
      </c>
      <c r="J4423">
        <v>4.38</v>
      </c>
      <c r="K4423">
        <v>2.25</v>
      </c>
      <c r="L4423">
        <v>0.24</v>
      </c>
      <c r="M4423">
        <v>0.11</v>
      </c>
      <c r="N4423">
        <v>2.06</v>
      </c>
      <c r="O4423">
        <v>2.08</v>
      </c>
      <c r="P4423">
        <v>1.31</v>
      </c>
      <c r="Q4423">
        <v>1.36</v>
      </c>
      <c r="R4423">
        <v>8.82</v>
      </c>
      <c r="S4423">
        <v>14.6</v>
      </c>
      <c r="T4423">
        <v>5.72</v>
      </c>
      <c r="U4423">
        <v>1.77</v>
      </c>
      <c r="V4423">
        <v>1.61</v>
      </c>
      <c r="W4423">
        <v>67.87</v>
      </c>
      <c r="X4423">
        <v>7.64</v>
      </c>
      <c r="Y4423">
        <v>7.89</v>
      </c>
      <c r="Z4423">
        <v>14.5</v>
      </c>
      <c r="AA4423">
        <v>21.77</v>
      </c>
      <c r="AB4423">
        <v>10.199999999999999</v>
      </c>
      <c r="AC4423">
        <v>24.49</v>
      </c>
    </row>
    <row r="4424" spans="1:29" x14ac:dyDescent="0.2">
      <c r="A4424" t="s">
        <v>4505</v>
      </c>
      <c r="B4424" s="2" t="s">
        <v>5001</v>
      </c>
      <c r="C4424" s="2">
        <v>2</v>
      </c>
      <c r="D4424" s="2">
        <v>2</v>
      </c>
      <c r="E4424" s="2">
        <v>5</v>
      </c>
      <c r="F4424" s="1">
        <v>43297.640972222223</v>
      </c>
      <c r="G4424">
        <v>81.63</v>
      </c>
      <c r="H4424">
        <v>2.21</v>
      </c>
      <c r="I4424">
        <v>1.46</v>
      </c>
      <c r="J4424">
        <v>3.75</v>
      </c>
      <c r="K4424">
        <v>2.09</v>
      </c>
      <c r="L4424">
        <v>0.2</v>
      </c>
      <c r="M4424">
        <v>0.17</v>
      </c>
      <c r="N4424">
        <v>1.91</v>
      </c>
      <c r="O4424">
        <v>1.89</v>
      </c>
      <c r="P4424">
        <v>1.28</v>
      </c>
      <c r="Q4424">
        <v>1.55</v>
      </c>
      <c r="R4424">
        <v>9.3699999999999992</v>
      </c>
      <c r="S4424">
        <v>13.26</v>
      </c>
      <c r="T4424">
        <v>5.5</v>
      </c>
      <c r="U4424">
        <v>1.74</v>
      </c>
      <c r="V4424">
        <v>1.58</v>
      </c>
      <c r="W4424">
        <v>69.23</v>
      </c>
      <c r="X4424">
        <v>6.94</v>
      </c>
      <c r="Y4424">
        <v>8.42</v>
      </c>
      <c r="Z4424">
        <v>11.52</v>
      </c>
      <c r="AA4424">
        <v>22.82</v>
      </c>
      <c r="AB4424">
        <v>10.86</v>
      </c>
      <c r="AC4424">
        <v>19.57</v>
      </c>
    </row>
    <row r="4425" spans="1:29" x14ac:dyDescent="0.2">
      <c r="A4425" t="s">
        <v>3994</v>
      </c>
      <c r="B4425" s="2" t="s">
        <v>4968</v>
      </c>
      <c r="C4425" s="2">
        <v>2</v>
      </c>
      <c r="D4425" s="2">
        <v>1</v>
      </c>
      <c r="E4425" s="2">
        <v>5</v>
      </c>
      <c r="F4425" s="1">
        <v>43283.541666666664</v>
      </c>
      <c r="G4425">
        <v>81.62</v>
      </c>
      <c r="H4425">
        <v>2.04</v>
      </c>
      <c r="I4425">
        <v>1.32</v>
      </c>
      <c r="J4425">
        <v>3.82</v>
      </c>
      <c r="K4425">
        <v>1.98</v>
      </c>
      <c r="L4425">
        <v>0.33</v>
      </c>
      <c r="M4425">
        <v>0.27</v>
      </c>
      <c r="N4425">
        <v>1.67</v>
      </c>
      <c r="O4425">
        <v>1.69</v>
      </c>
      <c r="P4425">
        <v>1.63</v>
      </c>
      <c r="Q4425">
        <v>1.93</v>
      </c>
      <c r="R4425">
        <v>8.91</v>
      </c>
      <c r="S4425">
        <v>11.94</v>
      </c>
      <c r="T4425">
        <v>5.45</v>
      </c>
      <c r="U4425">
        <v>1.55</v>
      </c>
      <c r="V4425">
        <v>1.46</v>
      </c>
      <c r="W4425">
        <v>70.06</v>
      </c>
      <c r="X4425">
        <v>7.01</v>
      </c>
      <c r="Y4425">
        <v>8.4499999999999993</v>
      </c>
      <c r="Z4425">
        <v>9.9600000000000009</v>
      </c>
      <c r="AA4425">
        <v>20.07</v>
      </c>
      <c r="AB4425">
        <v>8.43</v>
      </c>
      <c r="AC4425">
        <v>17.95</v>
      </c>
    </row>
    <row r="4426" spans="1:29" x14ac:dyDescent="0.2">
      <c r="A4426" t="s">
        <v>4526</v>
      </c>
      <c r="B4426" s="2" t="s">
        <v>5034</v>
      </c>
      <c r="C4426" s="2">
        <v>2</v>
      </c>
      <c r="D4426" s="2">
        <v>2</v>
      </c>
      <c r="E4426" s="2">
        <v>5</v>
      </c>
      <c r="F4426" s="1">
        <v>43297.666666666664</v>
      </c>
      <c r="G4426">
        <v>81.62</v>
      </c>
      <c r="H4426">
        <v>1.78</v>
      </c>
      <c r="I4426">
        <v>1.25</v>
      </c>
      <c r="J4426">
        <v>3.32</v>
      </c>
      <c r="K4426">
        <v>1.68</v>
      </c>
      <c r="L4426">
        <v>0.23</v>
      </c>
      <c r="M4426">
        <v>0.18</v>
      </c>
      <c r="N4426">
        <v>1.54</v>
      </c>
      <c r="O4426">
        <v>1.58</v>
      </c>
      <c r="P4426">
        <v>1.18</v>
      </c>
      <c r="Q4426">
        <v>1.39</v>
      </c>
      <c r="R4426">
        <v>10.66</v>
      </c>
      <c r="S4426">
        <v>10.38</v>
      </c>
      <c r="T4426">
        <v>5.5</v>
      </c>
      <c r="U4426">
        <v>1.34</v>
      </c>
      <c r="V4426">
        <v>1.39</v>
      </c>
      <c r="W4426">
        <v>69.53</v>
      </c>
      <c r="X4426">
        <v>7.54</v>
      </c>
      <c r="Y4426">
        <v>7.99</v>
      </c>
      <c r="Z4426">
        <v>9.24</v>
      </c>
      <c r="AA4426">
        <v>15.16</v>
      </c>
      <c r="AB4426">
        <v>8.5500000000000007</v>
      </c>
      <c r="AC4426">
        <v>13.55</v>
      </c>
    </row>
    <row r="4427" spans="1:29" x14ac:dyDescent="0.2">
      <c r="A4427" t="s">
        <v>4116</v>
      </c>
      <c r="B4427" s="2" t="s">
        <v>4962</v>
      </c>
      <c r="C4427" s="2">
        <v>2</v>
      </c>
      <c r="D4427" s="2">
        <v>2</v>
      </c>
      <c r="E4427" s="2">
        <v>5</v>
      </c>
      <c r="F4427" s="1">
        <v>43284.393055555556</v>
      </c>
      <c r="G4427">
        <v>81.62</v>
      </c>
      <c r="H4427">
        <v>2.06</v>
      </c>
      <c r="I4427">
        <v>1.26</v>
      </c>
      <c r="J4427">
        <v>3.82</v>
      </c>
      <c r="K4427">
        <v>2.04</v>
      </c>
      <c r="L4427">
        <v>0.23</v>
      </c>
      <c r="M4427">
        <v>0.2</v>
      </c>
      <c r="N4427">
        <v>1.6</v>
      </c>
      <c r="O4427">
        <v>1.64</v>
      </c>
      <c r="P4427">
        <v>1.38</v>
      </c>
      <c r="Q4427">
        <v>1.46</v>
      </c>
      <c r="R4427">
        <v>9.59</v>
      </c>
      <c r="S4427">
        <v>11.08</v>
      </c>
      <c r="T4427">
        <v>5.68</v>
      </c>
      <c r="U4427">
        <v>1.82</v>
      </c>
      <c r="V4427">
        <v>1.45</v>
      </c>
      <c r="W4427">
        <v>69.540000000000006</v>
      </c>
      <c r="X4427">
        <v>7.54</v>
      </c>
      <c r="Y4427">
        <v>9.3699999999999992</v>
      </c>
      <c r="Z4427">
        <v>10.54</v>
      </c>
      <c r="AA4427">
        <v>21.54</v>
      </c>
      <c r="AB4427">
        <v>9.59</v>
      </c>
      <c r="AC4427">
        <v>18.39</v>
      </c>
    </row>
    <row r="4428" spans="1:29" x14ac:dyDescent="0.2">
      <c r="A4428" t="s">
        <v>4335</v>
      </c>
      <c r="B4428" s="2" t="s">
        <v>4814</v>
      </c>
      <c r="C4428" s="2">
        <v>1</v>
      </c>
      <c r="D4428" s="2">
        <v>1</v>
      </c>
      <c r="E4428" s="2">
        <v>5</v>
      </c>
      <c r="F4428" s="1">
        <v>43286.634027777778</v>
      </c>
      <c r="G4428">
        <v>81.61</v>
      </c>
      <c r="H4428">
        <v>2.2200000000000002</v>
      </c>
      <c r="I4428">
        <v>1.45</v>
      </c>
      <c r="J4428">
        <v>3.47</v>
      </c>
      <c r="K4428">
        <v>2.16</v>
      </c>
      <c r="L4428">
        <v>0.2</v>
      </c>
      <c r="M4428">
        <v>0.14000000000000001</v>
      </c>
      <c r="N4428">
        <v>1.98</v>
      </c>
      <c r="O4428">
        <v>1.96</v>
      </c>
      <c r="P4428">
        <v>1.27</v>
      </c>
      <c r="Q4428">
        <v>1.43</v>
      </c>
      <c r="R4428">
        <v>8.98</v>
      </c>
      <c r="S4428">
        <v>13.88</v>
      </c>
      <c r="T4428">
        <v>5.23</v>
      </c>
      <c r="U4428">
        <v>1.68</v>
      </c>
      <c r="V4428">
        <v>1.59</v>
      </c>
      <c r="W4428">
        <v>68.819999999999993</v>
      </c>
      <c r="X4428">
        <v>6.53</v>
      </c>
      <c r="Y4428">
        <v>8.0299999999999994</v>
      </c>
      <c r="Z4428">
        <v>10.1</v>
      </c>
      <c r="AA4428">
        <v>24.11</v>
      </c>
      <c r="AB4428">
        <v>10.93</v>
      </c>
      <c r="AC4428">
        <v>22.22</v>
      </c>
    </row>
    <row r="4429" spans="1:29" x14ac:dyDescent="0.2">
      <c r="A4429" t="s">
        <v>4651</v>
      </c>
      <c r="B4429" s="2" t="s">
        <v>4882</v>
      </c>
      <c r="C4429" s="2">
        <v>1</v>
      </c>
      <c r="D4429" s="2">
        <v>2</v>
      </c>
      <c r="E4429" s="2">
        <v>5</v>
      </c>
      <c r="F4429" s="1">
        <v>43306.64166666667</v>
      </c>
      <c r="G4429">
        <v>81.61</v>
      </c>
      <c r="H4429">
        <v>2.5499999999999998</v>
      </c>
      <c r="I4429">
        <v>1.44</v>
      </c>
      <c r="J4429">
        <v>2.83</v>
      </c>
      <c r="K4429">
        <v>2.62</v>
      </c>
      <c r="L4429">
        <v>0.11</v>
      </c>
      <c r="M4429">
        <v>7.0000000000000007E-2</v>
      </c>
      <c r="N4429">
        <v>2.1</v>
      </c>
      <c r="O4429">
        <v>2.11</v>
      </c>
      <c r="P4429">
        <v>1.1100000000000001</v>
      </c>
      <c r="Q4429">
        <v>1.1100000000000001</v>
      </c>
      <c r="R4429">
        <v>8.36</v>
      </c>
      <c r="S4429">
        <v>14.62</v>
      </c>
      <c r="T4429">
        <v>4.75</v>
      </c>
      <c r="U4429">
        <v>2.19</v>
      </c>
      <c r="V4429">
        <v>1.65</v>
      </c>
      <c r="W4429">
        <v>68.52</v>
      </c>
      <c r="X4429">
        <v>7.32</v>
      </c>
      <c r="Y4429">
        <v>9.5299999999999994</v>
      </c>
      <c r="Z4429">
        <v>13.01</v>
      </c>
      <c r="AA4429">
        <v>34.49</v>
      </c>
      <c r="AB4429">
        <v>16.95</v>
      </c>
      <c r="AC4429">
        <v>29.81</v>
      </c>
    </row>
    <row r="4430" spans="1:29" x14ac:dyDescent="0.2">
      <c r="A4430" t="s">
        <v>1842</v>
      </c>
      <c r="B4430" s="2" t="s">
        <v>4832</v>
      </c>
      <c r="C4430" s="2">
        <v>1</v>
      </c>
      <c r="D4430" s="2">
        <v>2</v>
      </c>
      <c r="E4430" s="2">
        <v>2</v>
      </c>
      <c r="F4430" s="1">
        <v>42990.615972222222</v>
      </c>
      <c r="G4430">
        <v>81.61</v>
      </c>
      <c r="H4430">
        <v>2.17</v>
      </c>
      <c r="I4430">
        <v>1.58</v>
      </c>
      <c r="J4430">
        <v>4.18</v>
      </c>
      <c r="K4430">
        <v>2.0499999999999998</v>
      </c>
      <c r="L4430">
        <v>0.31</v>
      </c>
      <c r="M4430">
        <v>0.32</v>
      </c>
      <c r="N4430">
        <v>2.0099999999999998</v>
      </c>
      <c r="O4430">
        <v>1.99</v>
      </c>
      <c r="P4430">
        <v>1.53</v>
      </c>
      <c r="Q4430">
        <v>1.63</v>
      </c>
      <c r="R4430">
        <v>8.67</v>
      </c>
      <c r="S4430">
        <v>14.14</v>
      </c>
      <c r="T4430">
        <v>4.9400000000000004</v>
      </c>
      <c r="U4430">
        <v>1.51</v>
      </c>
      <c r="V4430">
        <v>1.62</v>
      </c>
      <c r="W4430">
        <v>69.64</v>
      </c>
      <c r="X4430">
        <v>7.05</v>
      </c>
      <c r="Y4430">
        <v>7.51</v>
      </c>
      <c r="Z4430">
        <v>13.57</v>
      </c>
      <c r="AA4430">
        <v>20.76</v>
      </c>
      <c r="AB4430">
        <v>9.18</v>
      </c>
      <c r="AC4430">
        <v>21.08</v>
      </c>
    </row>
    <row r="4431" spans="1:29" x14ac:dyDescent="0.2">
      <c r="A4431" t="s">
        <v>3982</v>
      </c>
      <c r="B4431" s="2" t="s">
        <v>5110</v>
      </c>
      <c r="C4431" s="2">
        <v>2</v>
      </c>
      <c r="D4431" s="2">
        <v>1</v>
      </c>
      <c r="E4431" s="2">
        <v>5</v>
      </c>
      <c r="F4431" s="1">
        <v>43283.523611111108</v>
      </c>
      <c r="G4431">
        <v>81.61</v>
      </c>
      <c r="H4431">
        <v>2.2200000000000002</v>
      </c>
      <c r="I4431">
        <v>1.36</v>
      </c>
      <c r="J4431">
        <v>4.1399999999999997</v>
      </c>
      <c r="K4431">
        <v>2.17</v>
      </c>
      <c r="L4431">
        <v>0.28999999999999998</v>
      </c>
      <c r="M4431">
        <v>0.23</v>
      </c>
      <c r="N4431">
        <v>1.68</v>
      </c>
      <c r="O4431">
        <v>1.72</v>
      </c>
      <c r="P4431">
        <v>1.63</v>
      </c>
      <c r="Q4431">
        <v>1.81</v>
      </c>
      <c r="R4431">
        <v>9.01</v>
      </c>
      <c r="S4431">
        <v>11.98</v>
      </c>
      <c r="T4431">
        <v>5.81</v>
      </c>
      <c r="U4431">
        <v>1.78</v>
      </c>
      <c r="V4431">
        <v>1.5</v>
      </c>
      <c r="W4431">
        <v>69.33</v>
      </c>
      <c r="X4431">
        <v>7.61</v>
      </c>
      <c r="Y4431">
        <v>8.89</v>
      </c>
      <c r="Z4431">
        <v>11.5</v>
      </c>
      <c r="AA4431">
        <v>20.82</v>
      </c>
      <c r="AB4431">
        <v>8.39</v>
      </c>
      <c r="AC4431">
        <v>20.86</v>
      </c>
    </row>
    <row r="4432" spans="1:29" x14ac:dyDescent="0.2">
      <c r="A4432" t="s">
        <v>4217</v>
      </c>
      <c r="B4432" s="2" t="s">
        <v>5192</v>
      </c>
      <c r="C4432" s="2">
        <v>2</v>
      </c>
      <c r="D4432" s="2">
        <v>1</v>
      </c>
      <c r="E4432" s="2">
        <v>5</v>
      </c>
      <c r="F4432" s="1">
        <v>43286.444444444445</v>
      </c>
      <c r="G4432">
        <v>81.61</v>
      </c>
      <c r="H4432">
        <v>1.96</v>
      </c>
      <c r="I4432">
        <v>1.3</v>
      </c>
      <c r="J4432">
        <v>4.83</v>
      </c>
      <c r="K4432">
        <v>1.93</v>
      </c>
      <c r="L4432">
        <v>0.3</v>
      </c>
      <c r="M4432">
        <v>0.26</v>
      </c>
      <c r="N4432">
        <v>1.55</v>
      </c>
      <c r="O4432">
        <v>1.6</v>
      </c>
      <c r="P4432">
        <v>1.55</v>
      </c>
      <c r="Q4432">
        <v>1.69</v>
      </c>
      <c r="R4432">
        <v>9.44</v>
      </c>
      <c r="S4432">
        <v>10.95</v>
      </c>
      <c r="T4432">
        <v>6.31</v>
      </c>
      <c r="U4432">
        <v>1.5</v>
      </c>
      <c r="V4432">
        <v>1.4</v>
      </c>
      <c r="W4432">
        <v>68.52</v>
      </c>
      <c r="X4432">
        <v>9.84</v>
      </c>
      <c r="Y4432">
        <v>10.81</v>
      </c>
      <c r="Z4432">
        <v>13.34</v>
      </c>
      <c r="AA4432">
        <v>17.62</v>
      </c>
      <c r="AB4432">
        <v>6.61</v>
      </c>
      <c r="AC4432">
        <v>24.16</v>
      </c>
    </row>
    <row r="4433" spans="1:29" x14ac:dyDescent="0.2">
      <c r="A4433" t="s">
        <v>4588</v>
      </c>
      <c r="B4433" s="2" t="s">
        <v>4956</v>
      </c>
      <c r="C4433" s="2">
        <v>2</v>
      </c>
      <c r="D4433" s="2">
        <v>2</v>
      </c>
      <c r="E4433" s="2">
        <v>5</v>
      </c>
      <c r="F4433" s="1">
        <v>43304.65</v>
      </c>
      <c r="G4433">
        <v>81.599999999999994</v>
      </c>
      <c r="H4433">
        <v>2.17</v>
      </c>
      <c r="I4433">
        <v>1.58</v>
      </c>
      <c r="J4433">
        <v>2.6</v>
      </c>
      <c r="K4433">
        <v>2.25</v>
      </c>
      <c r="L4433">
        <v>0.22</v>
      </c>
      <c r="M4433">
        <v>0.17</v>
      </c>
      <c r="N4433">
        <v>2.14</v>
      </c>
      <c r="O4433">
        <v>2.12</v>
      </c>
      <c r="P4433">
        <v>1.29</v>
      </c>
      <c r="Q4433">
        <v>1.43</v>
      </c>
      <c r="R4433">
        <v>8.4600000000000009</v>
      </c>
      <c r="S4433">
        <v>14.85</v>
      </c>
      <c r="T4433">
        <v>4.66</v>
      </c>
      <c r="U4433">
        <v>1.57</v>
      </c>
      <c r="V4433">
        <v>1.6</v>
      </c>
      <c r="W4433">
        <v>70.349999999999994</v>
      </c>
      <c r="X4433">
        <v>6.16</v>
      </c>
      <c r="Y4433">
        <v>6.65</v>
      </c>
      <c r="Z4433">
        <v>10.11</v>
      </c>
      <c r="AA4433">
        <v>21.21</v>
      </c>
      <c r="AB4433">
        <v>13.71</v>
      </c>
      <c r="AC4433">
        <v>18.739999999999998</v>
      </c>
    </row>
    <row r="4434" spans="1:29" x14ac:dyDescent="0.2">
      <c r="A4434" t="s">
        <v>1860</v>
      </c>
      <c r="B4434" s="2" t="s">
        <v>4945</v>
      </c>
      <c r="C4434" s="2">
        <v>1</v>
      </c>
      <c r="D4434" s="2">
        <v>1</v>
      </c>
      <c r="E4434" s="2">
        <v>2</v>
      </c>
      <c r="F4434" s="1">
        <v>42990.63958333333</v>
      </c>
      <c r="G4434">
        <v>81.59</v>
      </c>
      <c r="H4434">
        <v>1.9</v>
      </c>
      <c r="I4434">
        <v>1.47</v>
      </c>
      <c r="J4434">
        <v>3.17</v>
      </c>
      <c r="K4434">
        <v>1.98</v>
      </c>
      <c r="L4434">
        <v>0.31</v>
      </c>
      <c r="M4434">
        <v>0.33</v>
      </c>
      <c r="N4434">
        <v>1.85</v>
      </c>
      <c r="O4434">
        <v>1.86</v>
      </c>
      <c r="P4434">
        <v>1.45</v>
      </c>
      <c r="Q4434">
        <v>1.52</v>
      </c>
      <c r="R4434">
        <v>8.7200000000000006</v>
      </c>
      <c r="S4434">
        <v>12.64</v>
      </c>
      <c r="T4434">
        <v>4.22</v>
      </c>
      <c r="U4434">
        <v>1.49</v>
      </c>
      <c r="V4434">
        <v>1.49</v>
      </c>
      <c r="W4434">
        <v>70.930000000000007</v>
      </c>
      <c r="X4434">
        <v>5.37</v>
      </c>
      <c r="Y4434">
        <v>6.39</v>
      </c>
      <c r="Z4434">
        <v>10.82</v>
      </c>
      <c r="AA4434">
        <v>16</v>
      </c>
      <c r="AB4434">
        <v>8.5</v>
      </c>
      <c r="AC4434">
        <v>11.71</v>
      </c>
    </row>
    <row r="4435" spans="1:29" x14ac:dyDescent="0.2">
      <c r="A4435" t="s">
        <v>4047</v>
      </c>
      <c r="B4435" s="2" t="s">
        <v>4936</v>
      </c>
      <c r="C4435" s="2">
        <v>1</v>
      </c>
      <c r="D4435" s="2">
        <v>2</v>
      </c>
      <c r="E4435" s="2">
        <v>5</v>
      </c>
      <c r="F4435" s="1">
        <v>43283.609027777777</v>
      </c>
      <c r="G4435">
        <v>81.59</v>
      </c>
      <c r="H4435">
        <v>2.19</v>
      </c>
      <c r="I4435">
        <v>1.54</v>
      </c>
      <c r="J4435">
        <v>4.08</v>
      </c>
      <c r="K4435">
        <v>2.38</v>
      </c>
      <c r="L4435">
        <v>0.28999999999999998</v>
      </c>
      <c r="M4435">
        <v>0.05</v>
      </c>
      <c r="N4435">
        <v>1.97</v>
      </c>
      <c r="O4435">
        <v>1.99</v>
      </c>
      <c r="P4435">
        <v>1.22</v>
      </c>
      <c r="Q4435">
        <v>1.1499999999999999</v>
      </c>
      <c r="R4435">
        <v>8.2100000000000009</v>
      </c>
      <c r="S4435">
        <v>14.17</v>
      </c>
      <c r="T4435">
        <v>4.4800000000000004</v>
      </c>
      <c r="U4435">
        <v>1.71</v>
      </c>
      <c r="V4435">
        <v>1.55</v>
      </c>
      <c r="W4435">
        <v>67.66</v>
      </c>
      <c r="X4435">
        <v>6.01</v>
      </c>
      <c r="Y4435">
        <v>8.8000000000000007</v>
      </c>
      <c r="Z4435">
        <v>10.039999999999999</v>
      </c>
      <c r="AA4435">
        <v>24.88</v>
      </c>
      <c r="AB4435">
        <v>11.04</v>
      </c>
      <c r="AC4435">
        <v>21.36</v>
      </c>
    </row>
    <row r="4436" spans="1:29" x14ac:dyDescent="0.2">
      <c r="A4436" t="s">
        <v>845</v>
      </c>
      <c r="B4436" s="2" t="s">
        <v>5102</v>
      </c>
      <c r="C4436" s="2">
        <v>2</v>
      </c>
      <c r="D4436" s="2">
        <v>2</v>
      </c>
      <c r="E4436" s="2">
        <v>1</v>
      </c>
      <c r="F4436" s="1">
        <v>42950.456250000003</v>
      </c>
      <c r="G4436">
        <v>81.58</v>
      </c>
      <c r="H4436">
        <v>1.77</v>
      </c>
      <c r="I4436">
        <v>1.41</v>
      </c>
      <c r="J4436">
        <v>3.31</v>
      </c>
      <c r="K4436">
        <v>1.85</v>
      </c>
      <c r="L4436">
        <v>0.56999999999999995</v>
      </c>
      <c r="M4436">
        <v>0.68</v>
      </c>
      <c r="N4436">
        <v>1.92</v>
      </c>
      <c r="O4436">
        <v>1.9</v>
      </c>
      <c r="P4436">
        <v>2.67</v>
      </c>
      <c r="Q4436">
        <v>3.32</v>
      </c>
      <c r="R4436">
        <v>6.3</v>
      </c>
      <c r="S4436">
        <v>14.45</v>
      </c>
      <c r="T4436">
        <v>5.32</v>
      </c>
      <c r="U4436">
        <v>1.59</v>
      </c>
      <c r="V4436">
        <v>1.62</v>
      </c>
      <c r="W4436">
        <v>71.8</v>
      </c>
      <c r="X4436">
        <v>9.39</v>
      </c>
      <c r="Y4436">
        <v>7.95</v>
      </c>
      <c r="Z4436">
        <v>18.22</v>
      </c>
      <c r="AA4436">
        <v>24.52</v>
      </c>
      <c r="AB4436">
        <v>7.23</v>
      </c>
      <c r="AC4436">
        <v>31.96</v>
      </c>
    </row>
    <row r="4437" spans="1:29" x14ac:dyDescent="0.2">
      <c r="A4437" t="s">
        <v>3972</v>
      </c>
      <c r="B4437" s="2" t="s">
        <v>5147</v>
      </c>
      <c r="C4437" s="2">
        <v>2</v>
      </c>
      <c r="D4437" s="2">
        <v>1</v>
      </c>
      <c r="E4437" s="2">
        <v>5</v>
      </c>
      <c r="F4437" s="1">
        <v>43283.489583333336</v>
      </c>
      <c r="G4437">
        <v>81.58</v>
      </c>
      <c r="H4437">
        <v>2.56</v>
      </c>
      <c r="I4437">
        <v>1.52</v>
      </c>
      <c r="J4437">
        <v>3.37</v>
      </c>
      <c r="K4437">
        <v>2.62</v>
      </c>
      <c r="L4437">
        <v>0.27</v>
      </c>
      <c r="M4437">
        <v>0.27</v>
      </c>
      <c r="N4437">
        <v>2.02</v>
      </c>
      <c r="O4437">
        <v>2.04</v>
      </c>
      <c r="P4437">
        <v>1.57</v>
      </c>
      <c r="Q4437">
        <v>1.86</v>
      </c>
      <c r="R4437">
        <v>7.45</v>
      </c>
      <c r="S4437">
        <v>14.67</v>
      </c>
      <c r="T4437">
        <v>4.8899999999999997</v>
      </c>
      <c r="U4437">
        <v>2.08</v>
      </c>
      <c r="V4437">
        <v>1.62</v>
      </c>
      <c r="W4437">
        <v>69.38</v>
      </c>
      <c r="X4437">
        <v>6.55</v>
      </c>
      <c r="Y4437">
        <v>8.35</v>
      </c>
      <c r="Z4437">
        <v>13.37</v>
      </c>
      <c r="AA4437">
        <v>28.25</v>
      </c>
      <c r="AB4437">
        <v>13.11</v>
      </c>
      <c r="AC4437">
        <v>22.62</v>
      </c>
    </row>
    <row r="4438" spans="1:29" x14ac:dyDescent="0.2">
      <c r="A4438" t="s">
        <v>848</v>
      </c>
      <c r="B4438" s="2" t="s">
        <v>4902</v>
      </c>
      <c r="C4438" s="2">
        <v>1</v>
      </c>
      <c r="D4438" s="2">
        <v>2</v>
      </c>
      <c r="E4438" s="2">
        <v>1</v>
      </c>
      <c r="F4438" s="1">
        <v>42950.547222222223</v>
      </c>
      <c r="G4438">
        <v>81.58</v>
      </c>
      <c r="H4438">
        <v>2</v>
      </c>
      <c r="I4438">
        <v>1.48</v>
      </c>
      <c r="J4438">
        <v>3.63</v>
      </c>
      <c r="K4438">
        <v>2.04</v>
      </c>
      <c r="L4438">
        <v>0.49</v>
      </c>
      <c r="M4438">
        <v>0.51</v>
      </c>
      <c r="N4438">
        <v>1.83</v>
      </c>
      <c r="O4438">
        <v>1.83</v>
      </c>
      <c r="P4438">
        <v>2.27</v>
      </c>
      <c r="Q4438">
        <v>2.84</v>
      </c>
      <c r="R4438">
        <v>7.4</v>
      </c>
      <c r="S4438">
        <v>13.39</v>
      </c>
      <c r="T4438">
        <v>4.53</v>
      </c>
      <c r="U4438">
        <v>1.63</v>
      </c>
      <c r="V4438">
        <v>1.57</v>
      </c>
      <c r="W4438">
        <v>71.86</v>
      </c>
      <c r="X4438">
        <v>6.52</v>
      </c>
      <c r="Y4438">
        <v>6.6</v>
      </c>
      <c r="Z4438">
        <v>13.92</v>
      </c>
      <c r="AA4438">
        <v>18.600000000000001</v>
      </c>
      <c r="AB4438">
        <v>7.1</v>
      </c>
      <c r="AC4438">
        <v>20.45</v>
      </c>
    </row>
    <row r="4439" spans="1:29" x14ac:dyDescent="0.2">
      <c r="A4439" t="s">
        <v>4508</v>
      </c>
      <c r="B4439" s="2" t="s">
        <v>4923</v>
      </c>
      <c r="C4439" s="2">
        <v>1</v>
      </c>
      <c r="D4439" s="2">
        <v>1</v>
      </c>
      <c r="E4439" s="2">
        <v>5</v>
      </c>
      <c r="F4439" s="1">
        <v>43297.643750000003</v>
      </c>
      <c r="G4439">
        <v>81.58</v>
      </c>
      <c r="H4439">
        <v>2.41</v>
      </c>
      <c r="I4439">
        <v>1.39</v>
      </c>
      <c r="J4439">
        <v>4.4000000000000004</v>
      </c>
      <c r="K4439">
        <v>2.16</v>
      </c>
      <c r="L4439">
        <v>0.24</v>
      </c>
      <c r="M4439">
        <v>0.17</v>
      </c>
      <c r="N4439">
        <v>1.75</v>
      </c>
      <c r="O4439">
        <v>1.78</v>
      </c>
      <c r="P4439">
        <v>1.42</v>
      </c>
      <c r="Q4439">
        <v>1.3</v>
      </c>
      <c r="R4439">
        <v>9.3800000000000008</v>
      </c>
      <c r="S4439">
        <v>12.09</v>
      </c>
      <c r="T4439">
        <v>5.8</v>
      </c>
      <c r="U4439">
        <v>2.04</v>
      </c>
      <c r="V4439">
        <v>1.59</v>
      </c>
      <c r="W4439">
        <v>69.06</v>
      </c>
      <c r="X4439">
        <v>8.24</v>
      </c>
      <c r="Y4439">
        <v>9.4499999999999993</v>
      </c>
      <c r="Z4439">
        <v>13.05</v>
      </c>
      <c r="AA4439">
        <v>23.25</v>
      </c>
      <c r="AB4439">
        <v>9.69</v>
      </c>
      <c r="AC4439">
        <v>21.08</v>
      </c>
    </row>
    <row r="4440" spans="1:29" x14ac:dyDescent="0.2">
      <c r="A4440" t="s">
        <v>1408</v>
      </c>
      <c r="B4440" s="2" t="s">
        <v>4803</v>
      </c>
      <c r="C4440" s="2">
        <v>1</v>
      </c>
      <c r="D4440" s="2">
        <v>1</v>
      </c>
      <c r="E4440" s="2">
        <v>2</v>
      </c>
      <c r="F4440" s="1">
        <v>42976.481944444444</v>
      </c>
      <c r="G4440">
        <v>81.569999999999993</v>
      </c>
      <c r="H4440">
        <v>1.98</v>
      </c>
      <c r="I4440">
        <v>1.48</v>
      </c>
      <c r="J4440">
        <v>3.4</v>
      </c>
      <c r="K4440">
        <v>2.02</v>
      </c>
      <c r="L4440">
        <v>0.39</v>
      </c>
      <c r="M4440">
        <v>0.38</v>
      </c>
      <c r="N4440">
        <v>1.99</v>
      </c>
      <c r="O4440">
        <v>1.97</v>
      </c>
      <c r="P4440">
        <v>1.85</v>
      </c>
      <c r="Q4440">
        <v>2.21</v>
      </c>
      <c r="R4440">
        <v>7.98</v>
      </c>
      <c r="S4440">
        <v>14.35</v>
      </c>
      <c r="T4440">
        <v>4.5999999999999996</v>
      </c>
      <c r="U4440">
        <v>1.65</v>
      </c>
      <c r="V4440">
        <v>1.6</v>
      </c>
      <c r="W4440">
        <v>70.989999999999995</v>
      </c>
      <c r="X4440">
        <v>7.28</v>
      </c>
      <c r="Y4440">
        <v>7.66</v>
      </c>
      <c r="Z4440">
        <v>12.73</v>
      </c>
      <c r="AA4440">
        <v>21.15</v>
      </c>
      <c r="AB4440">
        <v>8.43</v>
      </c>
      <c r="AC4440">
        <v>21.78</v>
      </c>
    </row>
    <row r="4441" spans="1:29" x14ac:dyDescent="0.2">
      <c r="A4441" t="s">
        <v>3880</v>
      </c>
      <c r="B4441" s="2" t="s">
        <v>5138</v>
      </c>
      <c r="C4441" s="2">
        <v>2</v>
      </c>
      <c r="D4441" s="2">
        <v>1</v>
      </c>
      <c r="E4441" s="2">
        <v>5</v>
      </c>
      <c r="F4441" s="1">
        <v>43280.618055555555</v>
      </c>
      <c r="G4441">
        <v>81.569999999999993</v>
      </c>
      <c r="H4441">
        <v>2.15</v>
      </c>
      <c r="I4441">
        <v>1.32</v>
      </c>
      <c r="J4441">
        <v>3.02</v>
      </c>
      <c r="K4441">
        <v>2.1800000000000002</v>
      </c>
      <c r="L4441">
        <v>0.27</v>
      </c>
      <c r="M4441">
        <v>0.32</v>
      </c>
      <c r="N4441">
        <v>1.71</v>
      </c>
      <c r="O4441">
        <v>1.73</v>
      </c>
      <c r="P4441">
        <v>1.5</v>
      </c>
      <c r="Q4441">
        <v>1.86</v>
      </c>
      <c r="R4441">
        <v>9.08</v>
      </c>
      <c r="S4441">
        <v>11.99</v>
      </c>
      <c r="T4441">
        <v>5.18</v>
      </c>
      <c r="U4441">
        <v>1.77</v>
      </c>
      <c r="V4441">
        <v>1.49</v>
      </c>
      <c r="W4441">
        <v>70.53</v>
      </c>
      <c r="X4441">
        <v>6.23</v>
      </c>
      <c r="Y4441">
        <v>8.32</v>
      </c>
      <c r="Z4441">
        <v>9.6300000000000008</v>
      </c>
      <c r="AA4441">
        <v>21.37</v>
      </c>
      <c r="AB4441">
        <v>9.67</v>
      </c>
      <c r="AC4441">
        <v>13.83</v>
      </c>
    </row>
    <row r="4442" spans="1:29" x14ac:dyDescent="0.2">
      <c r="A4442" t="s">
        <v>3971</v>
      </c>
      <c r="B4442" s="2" t="s">
        <v>4932</v>
      </c>
      <c r="C4442" s="2">
        <v>1</v>
      </c>
      <c r="D4442" s="2">
        <v>2</v>
      </c>
      <c r="E4442" s="2">
        <v>5</v>
      </c>
      <c r="F4442" s="1">
        <v>43283.488194444442</v>
      </c>
      <c r="G4442">
        <v>81.56</v>
      </c>
      <c r="H4442">
        <v>2.16</v>
      </c>
      <c r="I4442">
        <v>1.25</v>
      </c>
      <c r="J4442">
        <v>3.43</v>
      </c>
      <c r="K4442">
        <v>2.08</v>
      </c>
      <c r="L4442">
        <v>0.19</v>
      </c>
      <c r="M4442">
        <v>0.19</v>
      </c>
      <c r="N4442">
        <v>1.66</v>
      </c>
      <c r="O4442">
        <v>1.7</v>
      </c>
      <c r="P4442">
        <v>1.1599999999999999</v>
      </c>
      <c r="Q4442">
        <v>1.35</v>
      </c>
      <c r="R4442">
        <v>10.199999999999999</v>
      </c>
      <c r="S4442">
        <v>11.29</v>
      </c>
      <c r="T4442">
        <v>4.54</v>
      </c>
      <c r="U4442">
        <v>1.91</v>
      </c>
      <c r="V4442">
        <v>1.48</v>
      </c>
      <c r="W4442">
        <v>68.39</v>
      </c>
      <c r="X4442">
        <v>6.59</v>
      </c>
      <c r="Y4442">
        <v>7.14</v>
      </c>
      <c r="Z4442">
        <v>9.67</v>
      </c>
      <c r="AA4442">
        <v>24.07</v>
      </c>
      <c r="AB4442">
        <v>10.050000000000001</v>
      </c>
      <c r="AC4442">
        <v>15.29</v>
      </c>
    </row>
    <row r="4443" spans="1:29" x14ac:dyDescent="0.2">
      <c r="A4443" t="s">
        <v>1382</v>
      </c>
      <c r="B4443" s="2" t="s">
        <v>4765</v>
      </c>
      <c r="C4443" s="2">
        <v>1</v>
      </c>
      <c r="D4443" s="2">
        <v>1</v>
      </c>
      <c r="E4443" s="2">
        <v>2</v>
      </c>
      <c r="F4443" s="1">
        <v>42976.436111111114</v>
      </c>
      <c r="G4443">
        <v>81.56</v>
      </c>
      <c r="H4443">
        <v>1.7</v>
      </c>
      <c r="I4443">
        <v>1.32</v>
      </c>
      <c r="J4443">
        <v>3.16</v>
      </c>
      <c r="K4443">
        <v>1.81</v>
      </c>
      <c r="L4443">
        <v>0.42</v>
      </c>
      <c r="M4443">
        <v>0.36</v>
      </c>
      <c r="N4443">
        <v>1.74</v>
      </c>
      <c r="O4443">
        <v>1.74</v>
      </c>
      <c r="P4443">
        <v>1.85</v>
      </c>
      <c r="Q4443">
        <v>2.2999999999999998</v>
      </c>
      <c r="R4443">
        <v>8.31</v>
      </c>
      <c r="S4443">
        <v>12.42</v>
      </c>
      <c r="T4443">
        <v>4.57</v>
      </c>
      <c r="U4443">
        <v>1.39</v>
      </c>
      <c r="V4443">
        <v>1.44</v>
      </c>
      <c r="W4443">
        <v>71.72</v>
      </c>
      <c r="X4443">
        <v>6.49</v>
      </c>
      <c r="Y4443">
        <v>7.71</v>
      </c>
      <c r="Z4443">
        <v>10.99</v>
      </c>
      <c r="AA4443">
        <v>20.53</v>
      </c>
      <c r="AB4443">
        <v>8.6199999999999992</v>
      </c>
      <c r="AC4443">
        <v>15.43</v>
      </c>
    </row>
    <row r="4444" spans="1:29" x14ac:dyDescent="0.2">
      <c r="A4444" t="s">
        <v>3887</v>
      </c>
      <c r="B4444" s="2" t="s">
        <v>4936</v>
      </c>
      <c r="C4444" s="2">
        <v>1</v>
      </c>
      <c r="D4444" s="2">
        <v>1</v>
      </c>
      <c r="E4444" s="2">
        <v>5</v>
      </c>
      <c r="F4444" s="1">
        <v>43280.626388888886</v>
      </c>
      <c r="G4444">
        <v>81.56</v>
      </c>
      <c r="H4444">
        <v>2.35</v>
      </c>
      <c r="I4444">
        <v>1.5</v>
      </c>
      <c r="J4444">
        <v>3.78</v>
      </c>
      <c r="K4444">
        <v>2.33</v>
      </c>
      <c r="L4444">
        <v>0.23</v>
      </c>
      <c r="M4444">
        <v>0.19</v>
      </c>
      <c r="N4444">
        <v>1.96</v>
      </c>
      <c r="O4444">
        <v>1.98</v>
      </c>
      <c r="P4444">
        <v>1.33</v>
      </c>
      <c r="Q4444">
        <v>1.38</v>
      </c>
      <c r="R4444">
        <v>8.5500000000000007</v>
      </c>
      <c r="S4444">
        <v>13.97</v>
      </c>
      <c r="T4444">
        <v>5.23</v>
      </c>
      <c r="U4444">
        <v>1.79</v>
      </c>
      <c r="V4444">
        <v>1.6</v>
      </c>
      <c r="W4444">
        <v>68.34</v>
      </c>
      <c r="X4444">
        <v>6.46</v>
      </c>
      <c r="Y4444">
        <v>8.39</v>
      </c>
      <c r="Z4444">
        <v>12.72</v>
      </c>
      <c r="AA4444">
        <v>25.32</v>
      </c>
      <c r="AB4444">
        <v>10.17</v>
      </c>
      <c r="AC4444">
        <v>21.05</v>
      </c>
    </row>
    <row r="4445" spans="1:29" x14ac:dyDescent="0.2">
      <c r="A4445" t="s">
        <v>4657</v>
      </c>
      <c r="B4445" s="2" t="s">
        <v>4939</v>
      </c>
      <c r="C4445" s="2">
        <v>1</v>
      </c>
      <c r="D4445" s="2">
        <v>2</v>
      </c>
      <c r="E4445" s="2">
        <v>5</v>
      </c>
      <c r="F4445" s="1">
        <v>43306.650694444441</v>
      </c>
      <c r="G4445">
        <v>81.55</v>
      </c>
      <c r="H4445">
        <v>2.35</v>
      </c>
      <c r="I4445">
        <v>1.33</v>
      </c>
      <c r="J4445">
        <v>4.33</v>
      </c>
      <c r="K4445">
        <v>2.23</v>
      </c>
      <c r="L4445">
        <v>0.17</v>
      </c>
      <c r="M4445">
        <v>0.15</v>
      </c>
      <c r="N4445">
        <v>1.77</v>
      </c>
      <c r="O4445">
        <v>1.8</v>
      </c>
      <c r="P4445">
        <v>1.19</v>
      </c>
      <c r="Q4445">
        <v>1.1299999999999999</v>
      </c>
      <c r="R4445">
        <v>9.32</v>
      </c>
      <c r="S4445">
        <v>12.47</v>
      </c>
      <c r="T4445">
        <v>6.45</v>
      </c>
      <c r="U4445">
        <v>1.83</v>
      </c>
      <c r="V4445">
        <v>1.55</v>
      </c>
      <c r="W4445">
        <v>67.239999999999995</v>
      </c>
      <c r="X4445">
        <v>10.95</v>
      </c>
      <c r="Y4445">
        <v>12.93</v>
      </c>
      <c r="Z4445">
        <v>13.3</v>
      </c>
      <c r="AA4445">
        <v>28.16</v>
      </c>
      <c r="AB4445">
        <v>10.85</v>
      </c>
      <c r="AC4445">
        <v>33.03</v>
      </c>
    </row>
    <row r="4446" spans="1:29" x14ac:dyDescent="0.2">
      <c r="A4446" t="s">
        <v>3835</v>
      </c>
      <c r="B4446" s="2" t="s">
        <v>4946</v>
      </c>
      <c r="C4446" s="2">
        <v>1</v>
      </c>
      <c r="D4446" s="2">
        <v>1</v>
      </c>
      <c r="E4446" s="2">
        <v>5</v>
      </c>
      <c r="F4446" s="1">
        <v>43280.464583333334</v>
      </c>
      <c r="G4446">
        <v>81.55</v>
      </c>
      <c r="H4446">
        <v>2.4</v>
      </c>
      <c r="I4446">
        <v>1.43</v>
      </c>
      <c r="J4446">
        <v>3.97</v>
      </c>
      <c r="K4446">
        <v>2.37</v>
      </c>
      <c r="L4446">
        <v>0.19</v>
      </c>
      <c r="M4446">
        <v>0.22</v>
      </c>
      <c r="N4446">
        <v>2</v>
      </c>
      <c r="O4446">
        <v>2</v>
      </c>
      <c r="P4446">
        <v>1.35</v>
      </c>
      <c r="Q4446">
        <v>1.68</v>
      </c>
      <c r="R4446">
        <v>8.6</v>
      </c>
      <c r="S4446">
        <v>14.1</v>
      </c>
      <c r="T4446">
        <v>5.58</v>
      </c>
      <c r="U4446">
        <v>2.09</v>
      </c>
      <c r="V4446">
        <v>1.65</v>
      </c>
      <c r="W4446">
        <v>68.16</v>
      </c>
      <c r="X4446">
        <v>7.7</v>
      </c>
      <c r="Y4446">
        <v>8.86</v>
      </c>
      <c r="Z4446">
        <v>11.66</v>
      </c>
      <c r="AA4446">
        <v>31.79</v>
      </c>
      <c r="AB4446">
        <v>13.08</v>
      </c>
      <c r="AC4446">
        <v>27.39</v>
      </c>
    </row>
    <row r="4447" spans="1:29" x14ac:dyDescent="0.2">
      <c r="A4447" t="s">
        <v>4051</v>
      </c>
      <c r="B4447" s="2" t="s">
        <v>4902</v>
      </c>
      <c r="C4447" s="2">
        <v>1</v>
      </c>
      <c r="D4447" s="2">
        <v>2</v>
      </c>
      <c r="E4447" s="2">
        <v>5</v>
      </c>
      <c r="F4447" s="1">
        <v>43283.615277777775</v>
      </c>
      <c r="G4447">
        <v>81.55</v>
      </c>
      <c r="H4447">
        <v>2.57</v>
      </c>
      <c r="I4447">
        <v>1.59</v>
      </c>
      <c r="J4447">
        <v>3.76</v>
      </c>
      <c r="K4447">
        <v>2.52</v>
      </c>
      <c r="L4447">
        <v>0.14000000000000001</v>
      </c>
      <c r="M4447">
        <v>0.1</v>
      </c>
      <c r="N4447">
        <v>2.12</v>
      </c>
      <c r="O4447">
        <v>2.14</v>
      </c>
      <c r="P4447">
        <v>1.1200000000000001</v>
      </c>
      <c r="Q4447">
        <v>1.03</v>
      </c>
      <c r="R4447">
        <v>8.7200000000000006</v>
      </c>
      <c r="S4447">
        <v>14.72</v>
      </c>
      <c r="T4447">
        <v>5.48</v>
      </c>
      <c r="U4447">
        <v>2</v>
      </c>
      <c r="V4447">
        <v>1.66</v>
      </c>
      <c r="W4447">
        <v>67.89</v>
      </c>
      <c r="X4447">
        <v>7.19</v>
      </c>
      <c r="Y4447">
        <v>8</v>
      </c>
      <c r="Z4447">
        <v>13.82</v>
      </c>
      <c r="AA4447">
        <v>26.66</v>
      </c>
      <c r="AB4447">
        <v>14.32</v>
      </c>
      <c r="AC4447">
        <v>27.44</v>
      </c>
    </row>
    <row r="4448" spans="1:29" x14ac:dyDescent="0.2">
      <c r="A4448" t="s">
        <v>842</v>
      </c>
      <c r="B4448" s="2" t="s">
        <v>4931</v>
      </c>
      <c r="C4448" s="2">
        <v>1</v>
      </c>
      <c r="D4448" s="2">
        <v>2</v>
      </c>
      <c r="E4448" s="2">
        <v>1</v>
      </c>
      <c r="F4448" s="1">
        <v>42948.666666666664</v>
      </c>
      <c r="G4448">
        <v>81.55</v>
      </c>
      <c r="H4448">
        <v>2</v>
      </c>
      <c r="I4448">
        <v>1.31</v>
      </c>
      <c r="J4448">
        <v>2.79</v>
      </c>
      <c r="K4448">
        <v>2.2400000000000002</v>
      </c>
      <c r="L4448">
        <v>0.46</v>
      </c>
      <c r="M4448">
        <v>0.54</v>
      </c>
      <c r="N4448">
        <v>1.78</v>
      </c>
      <c r="O4448">
        <v>1.78</v>
      </c>
      <c r="P4448">
        <v>2.2200000000000002</v>
      </c>
      <c r="Q4448">
        <v>2.64</v>
      </c>
      <c r="R4448">
        <v>6.36</v>
      </c>
      <c r="S4448">
        <v>13.42</v>
      </c>
      <c r="T4448">
        <v>4.6399999999999997</v>
      </c>
      <c r="U4448">
        <v>1.88</v>
      </c>
      <c r="V4448">
        <v>1.55</v>
      </c>
      <c r="W4448">
        <v>72.22</v>
      </c>
      <c r="X4448">
        <v>7.44</v>
      </c>
      <c r="Y4448">
        <v>9.36</v>
      </c>
      <c r="Z4448">
        <v>12.56</v>
      </c>
      <c r="AA4448">
        <v>30.89</v>
      </c>
      <c r="AB4448">
        <v>10.69</v>
      </c>
      <c r="AC4448">
        <v>21.01</v>
      </c>
    </row>
    <row r="4449" spans="1:29" x14ac:dyDescent="0.2">
      <c r="A4449" t="s">
        <v>4208</v>
      </c>
      <c r="B4449" s="2" t="s">
        <v>4915</v>
      </c>
      <c r="C4449" s="2">
        <v>1</v>
      </c>
      <c r="D4449" s="2">
        <v>1</v>
      </c>
      <c r="E4449" s="2">
        <v>5</v>
      </c>
      <c r="F4449" s="1">
        <v>43286.432638888888</v>
      </c>
      <c r="G4449">
        <v>81.540000000000006</v>
      </c>
      <c r="H4449">
        <v>2.89</v>
      </c>
      <c r="I4449">
        <v>1.75</v>
      </c>
      <c r="J4449">
        <v>4.7699999999999996</v>
      </c>
      <c r="K4449">
        <v>2.86</v>
      </c>
      <c r="L4449">
        <v>0.23</v>
      </c>
      <c r="M4449">
        <v>0.1</v>
      </c>
      <c r="N4449">
        <v>2.14</v>
      </c>
      <c r="O4449">
        <v>2.17</v>
      </c>
      <c r="P4449">
        <v>1.47</v>
      </c>
      <c r="Q4449">
        <v>1.37</v>
      </c>
      <c r="R4449">
        <v>7.81</v>
      </c>
      <c r="S4449">
        <v>15.55</v>
      </c>
      <c r="T4449">
        <v>5.56</v>
      </c>
      <c r="U4449">
        <v>2.2799999999999998</v>
      </c>
      <c r="V4449">
        <v>1.75</v>
      </c>
      <c r="W4449">
        <v>67.37</v>
      </c>
      <c r="X4449">
        <v>9.11</v>
      </c>
      <c r="Y4449">
        <v>10.33</v>
      </c>
      <c r="Z4449">
        <v>20.8</v>
      </c>
      <c r="AA4449">
        <v>27.01</v>
      </c>
      <c r="AB4449">
        <v>11.02</v>
      </c>
      <c r="AC4449">
        <v>29.76</v>
      </c>
    </row>
    <row r="4450" spans="1:29" x14ac:dyDescent="0.2">
      <c r="A4450" t="s">
        <v>3941</v>
      </c>
      <c r="B4450" s="2" t="s">
        <v>4734</v>
      </c>
      <c r="C4450" s="2">
        <v>1</v>
      </c>
      <c r="D4450" s="2">
        <v>2</v>
      </c>
      <c r="E4450" s="2">
        <v>5</v>
      </c>
      <c r="F4450" s="1">
        <v>43283.454861111109</v>
      </c>
      <c r="G4450">
        <v>81.540000000000006</v>
      </c>
      <c r="H4450">
        <v>2.31</v>
      </c>
      <c r="I4450">
        <v>1.53</v>
      </c>
      <c r="J4450">
        <v>3.65</v>
      </c>
      <c r="K4450">
        <v>2.2999999999999998</v>
      </c>
      <c r="L4450">
        <v>0.28000000000000003</v>
      </c>
      <c r="M4450">
        <v>0.15</v>
      </c>
      <c r="N4450">
        <v>1.96</v>
      </c>
      <c r="O4450">
        <v>1.99</v>
      </c>
      <c r="P4450">
        <v>1.45</v>
      </c>
      <c r="Q4450">
        <v>1.51</v>
      </c>
      <c r="R4450">
        <v>7.85</v>
      </c>
      <c r="S4450">
        <v>14.19</v>
      </c>
      <c r="T4450">
        <v>4.79</v>
      </c>
      <c r="U4450">
        <v>1.7</v>
      </c>
      <c r="V4450">
        <v>1.56</v>
      </c>
      <c r="W4450">
        <v>69.16</v>
      </c>
      <c r="X4450">
        <v>6.38</v>
      </c>
      <c r="Y4450">
        <v>7.61</v>
      </c>
      <c r="Z4450">
        <v>12.01</v>
      </c>
      <c r="AA4450">
        <v>23.77</v>
      </c>
      <c r="AB4450">
        <v>11.54</v>
      </c>
      <c r="AC4450">
        <v>21.24</v>
      </c>
    </row>
    <row r="4451" spans="1:29" x14ac:dyDescent="0.2">
      <c r="A4451" t="s">
        <v>880</v>
      </c>
      <c r="B4451" s="2" t="s">
        <v>4765</v>
      </c>
      <c r="C4451" s="2">
        <v>1</v>
      </c>
      <c r="D4451" s="2">
        <v>2</v>
      </c>
      <c r="E4451" s="2">
        <v>1</v>
      </c>
      <c r="F4451" s="1">
        <v>42950.604861111111</v>
      </c>
      <c r="G4451">
        <v>81.540000000000006</v>
      </c>
      <c r="H4451">
        <v>1.61</v>
      </c>
      <c r="I4451">
        <v>1.44</v>
      </c>
      <c r="J4451">
        <v>2.64</v>
      </c>
      <c r="K4451">
        <v>1.83</v>
      </c>
      <c r="L4451">
        <v>0.53</v>
      </c>
      <c r="M4451">
        <v>0.49</v>
      </c>
      <c r="N4451">
        <v>1.82</v>
      </c>
      <c r="O4451">
        <v>1.81</v>
      </c>
      <c r="P4451">
        <v>2.2400000000000002</v>
      </c>
      <c r="Q4451">
        <v>2.75</v>
      </c>
      <c r="R4451">
        <v>6.81</v>
      </c>
      <c r="S4451">
        <v>13.37</v>
      </c>
      <c r="T4451">
        <v>4.2300000000000004</v>
      </c>
      <c r="U4451">
        <v>1.26</v>
      </c>
      <c r="V4451">
        <v>1.47</v>
      </c>
      <c r="W4451">
        <v>72.73</v>
      </c>
      <c r="X4451">
        <v>6.54</v>
      </c>
      <c r="Y4451">
        <v>6.89</v>
      </c>
      <c r="Z4451">
        <v>14.72</v>
      </c>
      <c r="AA4451">
        <v>17.59</v>
      </c>
      <c r="AB4451">
        <v>7.53</v>
      </c>
      <c r="AC4451">
        <v>16.739999999999998</v>
      </c>
    </row>
    <row r="4452" spans="1:29" x14ac:dyDescent="0.2">
      <c r="A4452" t="s">
        <v>829</v>
      </c>
      <c r="B4452" s="2" t="s">
        <v>4995</v>
      </c>
      <c r="C4452" s="2">
        <v>2</v>
      </c>
      <c r="D4452" s="2">
        <v>2</v>
      </c>
      <c r="E4452" s="2">
        <v>1</v>
      </c>
      <c r="F4452" s="1">
        <v>42950.442361111112</v>
      </c>
      <c r="G4452">
        <v>81.540000000000006</v>
      </c>
      <c r="H4452">
        <v>1.79</v>
      </c>
      <c r="I4452">
        <v>1.52</v>
      </c>
      <c r="J4452">
        <v>2.86</v>
      </c>
      <c r="K4452">
        <v>1.93</v>
      </c>
      <c r="L4452">
        <v>0.5</v>
      </c>
      <c r="M4452">
        <v>0.52</v>
      </c>
      <c r="N4452">
        <v>1.97</v>
      </c>
      <c r="O4452">
        <v>1.96</v>
      </c>
      <c r="P4452">
        <v>2.2799999999999998</v>
      </c>
      <c r="Q4452">
        <v>2.78</v>
      </c>
      <c r="R4452">
        <v>6.78</v>
      </c>
      <c r="S4452">
        <v>14.31</v>
      </c>
      <c r="T4452">
        <v>4.67</v>
      </c>
      <c r="U4452">
        <v>1.41</v>
      </c>
      <c r="V4452">
        <v>1.58</v>
      </c>
      <c r="W4452">
        <v>72.45</v>
      </c>
      <c r="X4452">
        <v>6.99</v>
      </c>
      <c r="Y4452">
        <v>6.53</v>
      </c>
      <c r="Z4452">
        <v>14.44</v>
      </c>
      <c r="AA4452">
        <v>17.91</v>
      </c>
      <c r="AB4452">
        <v>7.84</v>
      </c>
      <c r="AC4452">
        <v>22.42</v>
      </c>
    </row>
    <row r="4453" spans="1:29" x14ac:dyDescent="0.2">
      <c r="A4453" t="s">
        <v>4085</v>
      </c>
      <c r="B4453" s="2" t="s">
        <v>4741</v>
      </c>
      <c r="C4453" s="2">
        <v>1</v>
      </c>
      <c r="D4453" s="2">
        <v>2</v>
      </c>
      <c r="E4453" s="2">
        <v>5</v>
      </c>
      <c r="F4453" s="1">
        <v>43283.663194444445</v>
      </c>
      <c r="G4453">
        <v>81.540000000000006</v>
      </c>
      <c r="H4453">
        <v>2.27</v>
      </c>
      <c r="I4453">
        <v>1.34</v>
      </c>
      <c r="J4453">
        <v>3.33</v>
      </c>
      <c r="K4453">
        <v>2.2000000000000002</v>
      </c>
      <c r="L4453">
        <v>0.19</v>
      </c>
      <c r="M4453">
        <v>0.18</v>
      </c>
      <c r="N4453">
        <v>1.78</v>
      </c>
      <c r="O4453">
        <v>1.79</v>
      </c>
      <c r="P4453">
        <v>1.24</v>
      </c>
      <c r="Q4453">
        <v>1.38</v>
      </c>
      <c r="R4453">
        <v>9.66</v>
      </c>
      <c r="S4453">
        <v>12.16</v>
      </c>
      <c r="T4453">
        <v>4.7699999999999996</v>
      </c>
      <c r="U4453">
        <v>1.82</v>
      </c>
      <c r="V4453">
        <v>1.52</v>
      </c>
      <c r="W4453">
        <v>69.09</v>
      </c>
      <c r="X4453">
        <v>6.12</v>
      </c>
      <c r="Y4453">
        <v>7.36</v>
      </c>
      <c r="Z4453">
        <v>9.17</v>
      </c>
      <c r="AA4453">
        <v>23.55</v>
      </c>
      <c r="AB4453">
        <v>10.89</v>
      </c>
      <c r="AC4453">
        <v>16.97</v>
      </c>
    </row>
    <row r="4454" spans="1:29" x14ac:dyDescent="0.2">
      <c r="A4454" t="s">
        <v>973</v>
      </c>
      <c r="B4454" s="2" t="s">
        <v>4806</v>
      </c>
      <c r="C4454" s="2">
        <v>1</v>
      </c>
      <c r="D4454" s="2">
        <v>2</v>
      </c>
      <c r="E4454" s="2">
        <v>2</v>
      </c>
      <c r="F4454" s="1">
        <v>42955.650694444441</v>
      </c>
      <c r="G4454">
        <v>81.540000000000006</v>
      </c>
      <c r="H4454">
        <v>1.5</v>
      </c>
      <c r="I4454">
        <v>1.21</v>
      </c>
      <c r="J4454">
        <v>3.87</v>
      </c>
      <c r="K4454">
        <v>1.59</v>
      </c>
      <c r="L4454">
        <v>0.54</v>
      </c>
      <c r="M4454">
        <v>0.56999999999999995</v>
      </c>
      <c r="N4454">
        <v>1.53</v>
      </c>
      <c r="O4454">
        <v>1.51</v>
      </c>
      <c r="P4454">
        <v>2.2000000000000002</v>
      </c>
      <c r="Q4454">
        <v>2.4300000000000002</v>
      </c>
      <c r="R4454">
        <v>8.4600000000000009</v>
      </c>
      <c r="S4454">
        <v>11.46</v>
      </c>
      <c r="T4454">
        <v>4.3899999999999997</v>
      </c>
      <c r="U4454">
        <v>1.56</v>
      </c>
      <c r="V4454">
        <v>1.46</v>
      </c>
      <c r="W4454">
        <v>71.59</v>
      </c>
      <c r="X4454">
        <v>8.2799999999999994</v>
      </c>
      <c r="Y4454">
        <v>8.7100000000000009</v>
      </c>
      <c r="Z4454">
        <v>14.55</v>
      </c>
      <c r="AA4454">
        <v>21.26</v>
      </c>
      <c r="AB4454">
        <v>6.02</v>
      </c>
      <c r="AC4454">
        <v>19.7</v>
      </c>
    </row>
    <row r="4455" spans="1:29" x14ac:dyDescent="0.2">
      <c r="A4455" t="s">
        <v>927</v>
      </c>
      <c r="B4455" s="2" t="s">
        <v>5122</v>
      </c>
      <c r="C4455" s="2">
        <v>2</v>
      </c>
      <c r="D4455" s="2">
        <v>1</v>
      </c>
      <c r="E4455" s="2">
        <v>2</v>
      </c>
      <c r="F4455" s="1">
        <v>42955.540972222225</v>
      </c>
      <c r="G4455">
        <v>81.540000000000006</v>
      </c>
      <c r="H4455">
        <v>2.0299999999999998</v>
      </c>
      <c r="I4455">
        <v>1.49</v>
      </c>
      <c r="J4455">
        <v>3.95</v>
      </c>
      <c r="K4455">
        <v>2.06</v>
      </c>
      <c r="L4455">
        <v>0.38</v>
      </c>
      <c r="M4455">
        <v>0.37</v>
      </c>
      <c r="N4455">
        <v>1.88</v>
      </c>
      <c r="O4455">
        <v>1.88</v>
      </c>
      <c r="P4455">
        <v>1.88</v>
      </c>
      <c r="Q4455">
        <v>2.1</v>
      </c>
      <c r="R4455">
        <v>8.11</v>
      </c>
      <c r="S4455">
        <v>13.43</v>
      </c>
      <c r="T4455">
        <v>5.13</v>
      </c>
      <c r="U4455">
        <v>1.7</v>
      </c>
      <c r="V4455">
        <v>1.57</v>
      </c>
      <c r="W4455">
        <v>70.36</v>
      </c>
      <c r="X4455">
        <v>7.56</v>
      </c>
      <c r="Y4455">
        <v>7.76</v>
      </c>
      <c r="Z4455">
        <v>13.93</v>
      </c>
      <c r="AA4455">
        <v>18.59</v>
      </c>
      <c r="AB4455">
        <v>7.34</v>
      </c>
      <c r="AC4455">
        <v>21.99</v>
      </c>
    </row>
    <row r="4456" spans="1:29" x14ac:dyDescent="0.2">
      <c r="A4456" t="s">
        <v>502</v>
      </c>
      <c r="B4456" s="2" t="s">
        <v>5113</v>
      </c>
      <c r="C4456" s="2">
        <v>2</v>
      </c>
      <c r="D4456" s="2">
        <v>2</v>
      </c>
      <c r="E4456" s="2">
        <v>1</v>
      </c>
      <c r="F4456" s="1">
        <v>42922.371527777781</v>
      </c>
      <c r="G4456">
        <v>81.53</v>
      </c>
      <c r="H4456">
        <v>2.2400000000000002</v>
      </c>
      <c r="I4456">
        <v>1.37</v>
      </c>
      <c r="J4456">
        <v>3.83</v>
      </c>
      <c r="K4456">
        <v>2.39</v>
      </c>
      <c r="L4456">
        <v>0.4</v>
      </c>
      <c r="M4456">
        <v>0.28000000000000003</v>
      </c>
      <c r="N4456">
        <v>1.83</v>
      </c>
      <c r="O4456">
        <v>1.87</v>
      </c>
      <c r="P4456">
        <v>2.21</v>
      </c>
      <c r="Q4456">
        <v>2.41</v>
      </c>
      <c r="R4456">
        <v>6.85</v>
      </c>
      <c r="S4456">
        <v>13.78</v>
      </c>
      <c r="T4456">
        <v>6.05</v>
      </c>
      <c r="U4456">
        <v>1.93</v>
      </c>
      <c r="V4456">
        <v>1.63</v>
      </c>
      <c r="W4456">
        <v>69.959999999999994</v>
      </c>
      <c r="X4456">
        <v>11.91</v>
      </c>
      <c r="Y4456">
        <v>13.35</v>
      </c>
      <c r="Z4456">
        <v>17.670000000000002</v>
      </c>
      <c r="AA4456">
        <v>31.16</v>
      </c>
      <c r="AB4456">
        <v>9.58</v>
      </c>
      <c r="AC4456">
        <v>39.18</v>
      </c>
    </row>
    <row r="4457" spans="1:29" x14ac:dyDescent="0.2">
      <c r="A4457" t="s">
        <v>810</v>
      </c>
      <c r="B4457" s="2" t="s">
        <v>4793</v>
      </c>
      <c r="C4457" s="2">
        <v>1</v>
      </c>
      <c r="D4457" s="2">
        <v>2</v>
      </c>
      <c r="E4457" s="2">
        <v>1</v>
      </c>
      <c r="F4457" s="1">
        <v>42950.476388888892</v>
      </c>
      <c r="G4457">
        <v>81.53</v>
      </c>
      <c r="H4457">
        <v>1.78</v>
      </c>
      <c r="I4457">
        <v>1.34</v>
      </c>
      <c r="J4457">
        <v>3.41</v>
      </c>
      <c r="K4457">
        <v>1.83</v>
      </c>
      <c r="L4457">
        <v>0.47</v>
      </c>
      <c r="M4457">
        <v>0.46</v>
      </c>
      <c r="N4457">
        <v>1.66</v>
      </c>
      <c r="O4457">
        <v>1.66</v>
      </c>
      <c r="P4457">
        <v>2.08</v>
      </c>
      <c r="Q4457">
        <v>2.57</v>
      </c>
      <c r="R4457">
        <v>8.35</v>
      </c>
      <c r="S4457">
        <v>11.89</v>
      </c>
      <c r="T4457">
        <v>4.49</v>
      </c>
      <c r="U4457">
        <v>1.45</v>
      </c>
      <c r="V4457">
        <v>1.46</v>
      </c>
      <c r="W4457">
        <v>71.72</v>
      </c>
      <c r="X4457">
        <v>6.44</v>
      </c>
      <c r="Y4457">
        <v>6.81</v>
      </c>
      <c r="Z4457">
        <v>12.45</v>
      </c>
      <c r="AA4457">
        <v>17.579999999999998</v>
      </c>
      <c r="AB4457">
        <v>6.32</v>
      </c>
      <c r="AC4457">
        <v>15.21</v>
      </c>
    </row>
    <row r="4458" spans="1:29" x14ac:dyDescent="0.2">
      <c r="A4458" t="s">
        <v>4150</v>
      </c>
      <c r="B4458" s="2" t="s">
        <v>5100</v>
      </c>
      <c r="C4458" s="2">
        <v>2</v>
      </c>
      <c r="D4458" s="2">
        <v>2</v>
      </c>
      <c r="E4458" s="2">
        <v>5</v>
      </c>
      <c r="F4458" s="1">
        <v>43284.44027777778</v>
      </c>
      <c r="G4458">
        <v>81.52</v>
      </c>
      <c r="H4458">
        <v>2.4500000000000002</v>
      </c>
      <c r="I4458">
        <v>1.36</v>
      </c>
      <c r="J4458">
        <v>4.29</v>
      </c>
      <c r="K4458">
        <v>2.37</v>
      </c>
      <c r="L4458">
        <v>0.19</v>
      </c>
      <c r="M4458">
        <v>0.17</v>
      </c>
      <c r="N4458">
        <v>1.76</v>
      </c>
      <c r="O4458">
        <v>1.8</v>
      </c>
      <c r="P4458">
        <v>1.24</v>
      </c>
      <c r="Q4458">
        <v>1.41</v>
      </c>
      <c r="R4458">
        <v>9.18</v>
      </c>
      <c r="S4458">
        <v>12.43</v>
      </c>
      <c r="T4458">
        <v>5.54</v>
      </c>
      <c r="U4458">
        <v>2</v>
      </c>
      <c r="V4458">
        <v>1.53</v>
      </c>
      <c r="W4458">
        <v>67.790000000000006</v>
      </c>
      <c r="X4458">
        <v>7.72</v>
      </c>
      <c r="Y4458">
        <v>9.92</v>
      </c>
      <c r="Z4458">
        <v>12.05</v>
      </c>
      <c r="AA4458">
        <v>24.79</v>
      </c>
      <c r="AB4458">
        <v>10.38</v>
      </c>
      <c r="AC4458">
        <v>23.7</v>
      </c>
    </row>
    <row r="4459" spans="1:29" x14ac:dyDescent="0.2">
      <c r="A4459" t="s">
        <v>838</v>
      </c>
      <c r="B4459" s="2" t="s">
        <v>4895</v>
      </c>
      <c r="C4459" s="2">
        <v>1</v>
      </c>
      <c r="D4459" s="2">
        <v>2</v>
      </c>
      <c r="E4459" s="2">
        <v>1</v>
      </c>
      <c r="F4459" s="1">
        <v>42950.431944444441</v>
      </c>
      <c r="G4459">
        <v>81.52</v>
      </c>
      <c r="H4459">
        <v>1.58</v>
      </c>
      <c r="I4459">
        <v>1.22</v>
      </c>
      <c r="J4459">
        <v>3.1</v>
      </c>
      <c r="K4459">
        <v>1.72</v>
      </c>
      <c r="L4459">
        <v>0.54</v>
      </c>
      <c r="M4459">
        <v>0.54</v>
      </c>
      <c r="N4459">
        <v>1.54</v>
      </c>
      <c r="O4459">
        <v>1.55</v>
      </c>
      <c r="P4459">
        <v>2.36</v>
      </c>
      <c r="Q4459">
        <v>2.71</v>
      </c>
      <c r="R4459">
        <v>7.44</v>
      </c>
      <c r="S4459">
        <v>11.36</v>
      </c>
      <c r="T4459">
        <v>5.04</v>
      </c>
      <c r="U4459">
        <v>1.45</v>
      </c>
      <c r="V4459">
        <v>1.43</v>
      </c>
      <c r="W4459">
        <v>72.41</v>
      </c>
      <c r="X4459">
        <v>7.98</v>
      </c>
      <c r="Y4459">
        <v>8.1300000000000008</v>
      </c>
      <c r="Z4459">
        <v>12.49</v>
      </c>
      <c r="AA4459">
        <v>19.510000000000002</v>
      </c>
      <c r="AB4459">
        <v>6.25</v>
      </c>
      <c r="AC4459">
        <v>19.7</v>
      </c>
    </row>
    <row r="4460" spans="1:29" x14ac:dyDescent="0.2">
      <c r="A4460" t="s">
        <v>1859</v>
      </c>
      <c r="B4460" s="2" t="s">
        <v>4743</v>
      </c>
      <c r="C4460" s="2">
        <v>1</v>
      </c>
      <c r="D4460" s="2">
        <v>2</v>
      </c>
      <c r="E4460" s="2">
        <v>2</v>
      </c>
      <c r="F4460" s="1">
        <v>42990.638194444444</v>
      </c>
      <c r="G4460">
        <v>81.52</v>
      </c>
      <c r="H4460">
        <v>1.94</v>
      </c>
      <c r="I4460">
        <v>1.38</v>
      </c>
      <c r="J4460">
        <v>3.44</v>
      </c>
      <c r="K4460">
        <v>1.97</v>
      </c>
      <c r="L4460">
        <v>0.3</v>
      </c>
      <c r="M4460">
        <v>0.32</v>
      </c>
      <c r="N4460">
        <v>1.81</v>
      </c>
      <c r="O4460">
        <v>1.83</v>
      </c>
      <c r="P4460">
        <v>1.58</v>
      </c>
      <c r="Q4460">
        <v>1.68</v>
      </c>
      <c r="R4460">
        <v>8.8000000000000007</v>
      </c>
      <c r="S4460">
        <v>12.29</v>
      </c>
      <c r="T4460">
        <v>4.76</v>
      </c>
      <c r="U4460">
        <v>1.64</v>
      </c>
      <c r="V4460">
        <v>1.53</v>
      </c>
      <c r="W4460">
        <v>71.05</v>
      </c>
      <c r="X4460">
        <v>6.38</v>
      </c>
      <c r="Y4460">
        <v>7.6</v>
      </c>
      <c r="Z4460">
        <v>11.77</v>
      </c>
      <c r="AA4460">
        <v>18.87</v>
      </c>
      <c r="AB4460">
        <v>9.59</v>
      </c>
      <c r="AC4460">
        <v>14.93</v>
      </c>
    </row>
    <row r="4461" spans="1:29" x14ac:dyDescent="0.2">
      <c r="A4461" t="s">
        <v>141</v>
      </c>
      <c r="B4461" s="2" t="s">
        <v>4837</v>
      </c>
      <c r="C4461" s="2">
        <v>1</v>
      </c>
      <c r="D4461" s="2">
        <v>1</v>
      </c>
      <c r="E4461" s="2">
        <v>1</v>
      </c>
      <c r="F4461" s="1">
        <v>42899.643055555556</v>
      </c>
      <c r="G4461">
        <v>81.510000000000005</v>
      </c>
      <c r="H4461">
        <v>2.2400000000000002</v>
      </c>
      <c r="I4461">
        <v>1.4</v>
      </c>
      <c r="J4461">
        <v>2.39</v>
      </c>
      <c r="K4461">
        <v>2.41</v>
      </c>
      <c r="L4461">
        <v>0.46</v>
      </c>
      <c r="M4461">
        <v>0.43</v>
      </c>
      <c r="N4461">
        <v>2.15</v>
      </c>
      <c r="O4461">
        <v>2.15</v>
      </c>
      <c r="P4461">
        <v>2.62</v>
      </c>
      <c r="Q4461">
        <v>3.04</v>
      </c>
      <c r="R4461">
        <v>5.76</v>
      </c>
      <c r="S4461">
        <v>16.72</v>
      </c>
      <c r="T4461">
        <v>6.48</v>
      </c>
      <c r="U4461">
        <v>2.1</v>
      </c>
      <c r="V4461">
        <v>1.8</v>
      </c>
      <c r="W4461">
        <v>71.33</v>
      </c>
      <c r="X4461">
        <v>13.93</v>
      </c>
      <c r="Y4461">
        <v>13.87</v>
      </c>
      <c r="Z4461">
        <v>22.7</v>
      </c>
      <c r="AA4461">
        <v>44.89</v>
      </c>
      <c r="AB4461">
        <v>13.54</v>
      </c>
      <c r="AC4461">
        <v>58.85</v>
      </c>
    </row>
    <row r="4462" spans="1:29" x14ac:dyDescent="0.2">
      <c r="A4462" t="s">
        <v>1351</v>
      </c>
      <c r="B4462" s="2" t="s">
        <v>5145</v>
      </c>
      <c r="C4462" s="2">
        <v>2</v>
      </c>
      <c r="D4462" s="2">
        <v>2</v>
      </c>
      <c r="E4462" s="2">
        <v>2</v>
      </c>
      <c r="F4462" s="1">
        <v>42976.383333333331</v>
      </c>
      <c r="G4462">
        <v>81.510000000000005</v>
      </c>
      <c r="H4462">
        <v>1.76</v>
      </c>
      <c r="I4462">
        <v>1.38</v>
      </c>
      <c r="J4462">
        <v>3.12</v>
      </c>
      <c r="K4462">
        <v>1.85</v>
      </c>
      <c r="L4462">
        <v>0.41</v>
      </c>
      <c r="M4462">
        <v>0.39</v>
      </c>
      <c r="N4462">
        <v>1.79</v>
      </c>
      <c r="O4462">
        <v>1.78</v>
      </c>
      <c r="P4462">
        <v>1.9</v>
      </c>
      <c r="Q4462">
        <v>2.38</v>
      </c>
      <c r="R4462">
        <v>8.0500000000000007</v>
      </c>
      <c r="S4462">
        <v>12.82</v>
      </c>
      <c r="T4462">
        <v>4.41</v>
      </c>
      <c r="U4462">
        <v>1.38</v>
      </c>
      <c r="V4462">
        <v>1.47</v>
      </c>
      <c r="W4462">
        <v>72.08</v>
      </c>
      <c r="X4462">
        <v>6.39</v>
      </c>
      <c r="Y4462">
        <v>7.27</v>
      </c>
      <c r="Z4462">
        <v>12.02</v>
      </c>
      <c r="AA4462">
        <v>19.52</v>
      </c>
      <c r="AB4462">
        <v>9.2899999999999991</v>
      </c>
      <c r="AC4462">
        <v>16.489999999999998</v>
      </c>
    </row>
    <row r="4463" spans="1:29" x14ac:dyDescent="0.2">
      <c r="A4463" t="s">
        <v>4520</v>
      </c>
      <c r="B4463" s="2" t="s">
        <v>4763</v>
      </c>
      <c r="C4463" s="2">
        <v>1</v>
      </c>
      <c r="D4463" s="2">
        <v>1</v>
      </c>
      <c r="E4463" s="2">
        <v>5</v>
      </c>
      <c r="F4463" s="1">
        <v>43297.656944444447</v>
      </c>
      <c r="G4463">
        <v>81.5</v>
      </c>
      <c r="H4463">
        <v>2.95</v>
      </c>
      <c r="I4463">
        <v>1.81</v>
      </c>
      <c r="J4463">
        <v>5.49</v>
      </c>
      <c r="K4463">
        <v>2.69</v>
      </c>
      <c r="L4463">
        <v>0.2</v>
      </c>
      <c r="M4463">
        <v>0.06</v>
      </c>
      <c r="N4463">
        <v>2.31</v>
      </c>
      <c r="O4463">
        <v>2.3199999999999998</v>
      </c>
      <c r="P4463">
        <v>1.31</v>
      </c>
      <c r="Q4463">
        <v>1.01</v>
      </c>
      <c r="R4463">
        <v>8.1199999999999992</v>
      </c>
      <c r="S4463">
        <v>16.670000000000002</v>
      </c>
      <c r="T4463">
        <v>6.63</v>
      </c>
      <c r="U4463">
        <v>2.2400000000000002</v>
      </c>
      <c r="V4463">
        <v>1.84</v>
      </c>
      <c r="W4463">
        <v>66.239999999999995</v>
      </c>
      <c r="X4463">
        <v>13.3</v>
      </c>
      <c r="Y4463">
        <v>10.51</v>
      </c>
      <c r="Z4463">
        <v>23.9</v>
      </c>
      <c r="AA4463">
        <v>30.48</v>
      </c>
      <c r="AB4463">
        <v>11.24</v>
      </c>
      <c r="AC4463">
        <v>39.01</v>
      </c>
    </row>
    <row r="4464" spans="1:29" x14ac:dyDescent="0.2">
      <c r="A4464" t="s">
        <v>4142</v>
      </c>
      <c r="B4464" s="2" t="s">
        <v>4761</v>
      </c>
      <c r="C4464" s="2">
        <v>1</v>
      </c>
      <c r="D4464" s="2">
        <v>2</v>
      </c>
      <c r="E4464" s="2">
        <v>5</v>
      </c>
      <c r="F4464" s="1">
        <v>43284.429166666669</v>
      </c>
      <c r="G4464">
        <v>81.489999999999995</v>
      </c>
      <c r="H4464">
        <v>2.21</v>
      </c>
      <c r="I4464">
        <v>1.42</v>
      </c>
      <c r="J4464">
        <v>3.83</v>
      </c>
      <c r="K4464">
        <v>2.15</v>
      </c>
      <c r="L4464">
        <v>0.19</v>
      </c>
      <c r="M4464">
        <v>0.2</v>
      </c>
      <c r="N4464">
        <v>1.82</v>
      </c>
      <c r="O4464">
        <v>1.84</v>
      </c>
      <c r="P4464">
        <v>1.2</v>
      </c>
      <c r="Q4464">
        <v>1.54</v>
      </c>
      <c r="R4464">
        <v>10.130000000000001</v>
      </c>
      <c r="S4464">
        <v>12.34</v>
      </c>
      <c r="T4464">
        <v>5.38</v>
      </c>
      <c r="U4464">
        <v>1.77</v>
      </c>
      <c r="V4464">
        <v>1.53</v>
      </c>
      <c r="W4464">
        <v>68.8</v>
      </c>
      <c r="X4464">
        <v>6.47</v>
      </c>
      <c r="Y4464">
        <v>7.61</v>
      </c>
      <c r="Z4464">
        <v>10.34</v>
      </c>
      <c r="AA4464">
        <v>18.940000000000001</v>
      </c>
      <c r="AB4464">
        <v>9.66</v>
      </c>
      <c r="AC4464">
        <v>16.690000000000001</v>
      </c>
    </row>
    <row r="4465" spans="1:29" x14ac:dyDescent="0.2">
      <c r="A4465" t="s">
        <v>4557</v>
      </c>
      <c r="B4465" s="2" t="s">
        <v>5175</v>
      </c>
      <c r="C4465" s="2">
        <v>2</v>
      </c>
      <c r="D4465" s="2">
        <v>2</v>
      </c>
      <c r="E4465" s="2">
        <v>5</v>
      </c>
      <c r="F4465" s="1">
        <v>43304.606249999997</v>
      </c>
      <c r="G4465">
        <v>81.48</v>
      </c>
      <c r="H4465">
        <v>1.98</v>
      </c>
      <c r="I4465">
        <v>1.27</v>
      </c>
      <c r="J4465">
        <v>3.64</v>
      </c>
      <c r="K4465">
        <v>1.89</v>
      </c>
      <c r="L4465">
        <v>0.18</v>
      </c>
      <c r="M4465">
        <v>0.17</v>
      </c>
      <c r="N4465">
        <v>1.64</v>
      </c>
      <c r="O4465">
        <v>1.63</v>
      </c>
      <c r="P4465">
        <v>0.99</v>
      </c>
      <c r="Q4465">
        <v>0.82</v>
      </c>
      <c r="R4465">
        <v>10.73</v>
      </c>
      <c r="S4465">
        <v>10.74</v>
      </c>
      <c r="T4465">
        <v>5.33</v>
      </c>
      <c r="U4465">
        <v>1.59</v>
      </c>
      <c r="V4465">
        <v>1.41</v>
      </c>
      <c r="W4465">
        <v>68.430000000000007</v>
      </c>
      <c r="X4465">
        <v>6.67</v>
      </c>
      <c r="Y4465">
        <v>8.23</v>
      </c>
      <c r="Z4465">
        <v>8.6999999999999993</v>
      </c>
      <c r="AA4465">
        <v>18.600000000000001</v>
      </c>
      <c r="AB4465">
        <v>8.5500000000000007</v>
      </c>
      <c r="AC4465">
        <v>15.43</v>
      </c>
    </row>
    <row r="4466" spans="1:29" x14ac:dyDescent="0.2">
      <c r="A4466" t="s">
        <v>1129</v>
      </c>
      <c r="B4466" s="2" t="s">
        <v>5117</v>
      </c>
      <c r="C4466" s="2">
        <v>2</v>
      </c>
      <c r="D4466" s="2">
        <v>2</v>
      </c>
      <c r="E4466" s="2">
        <v>2</v>
      </c>
      <c r="F4466" s="1">
        <v>42963.665277777778</v>
      </c>
      <c r="G4466">
        <v>81.47</v>
      </c>
      <c r="H4466">
        <v>1.89</v>
      </c>
      <c r="I4466">
        <v>1.31</v>
      </c>
      <c r="J4466">
        <v>2.67</v>
      </c>
      <c r="K4466">
        <v>2</v>
      </c>
      <c r="L4466">
        <v>0.32</v>
      </c>
      <c r="M4466">
        <v>0.28000000000000003</v>
      </c>
      <c r="N4466">
        <v>1.78</v>
      </c>
      <c r="O4466">
        <v>1.8</v>
      </c>
      <c r="P4466">
        <v>1.71</v>
      </c>
      <c r="Q4466">
        <v>1.97</v>
      </c>
      <c r="R4466">
        <v>8.24</v>
      </c>
      <c r="S4466">
        <v>12.71</v>
      </c>
      <c r="T4466">
        <v>4.8499999999999996</v>
      </c>
      <c r="U4466">
        <v>1.57</v>
      </c>
      <c r="V4466">
        <v>1.51</v>
      </c>
      <c r="W4466">
        <v>71.36</v>
      </c>
      <c r="X4466">
        <v>6.89</v>
      </c>
      <c r="Y4466">
        <v>8.58</v>
      </c>
      <c r="Z4466">
        <v>11.03</v>
      </c>
      <c r="AA4466">
        <v>22.81</v>
      </c>
      <c r="AB4466">
        <v>10.07</v>
      </c>
      <c r="AC4466">
        <v>17.77</v>
      </c>
    </row>
    <row r="4467" spans="1:29" x14ac:dyDescent="0.2">
      <c r="A4467" t="s">
        <v>4258</v>
      </c>
      <c r="B4467" s="2" t="s">
        <v>5116</v>
      </c>
      <c r="C4467" s="2">
        <v>2</v>
      </c>
      <c r="D4467" s="2">
        <v>2</v>
      </c>
      <c r="E4467" s="2">
        <v>5</v>
      </c>
      <c r="F4467" s="1">
        <v>43286.536805555559</v>
      </c>
      <c r="G4467">
        <v>81.459999999999994</v>
      </c>
      <c r="H4467">
        <v>2.2599999999999998</v>
      </c>
      <c r="I4467">
        <v>1.23</v>
      </c>
      <c r="J4467">
        <v>3.07</v>
      </c>
      <c r="K4467">
        <v>2.36</v>
      </c>
      <c r="L4467">
        <v>0.17</v>
      </c>
      <c r="M4467">
        <v>0.11</v>
      </c>
      <c r="N4467">
        <v>1.57</v>
      </c>
      <c r="O4467">
        <v>1.6</v>
      </c>
      <c r="P4467">
        <v>1.1299999999999999</v>
      </c>
      <c r="Q4467">
        <v>1.08</v>
      </c>
      <c r="R4467">
        <v>10.039999999999999</v>
      </c>
      <c r="S4467">
        <v>10.66</v>
      </c>
      <c r="T4467">
        <v>4.72</v>
      </c>
      <c r="U4467">
        <v>2.0299999999999998</v>
      </c>
      <c r="V4467">
        <v>1.43</v>
      </c>
      <c r="W4467">
        <v>68.680000000000007</v>
      </c>
      <c r="X4467">
        <v>6.92</v>
      </c>
      <c r="Y4467">
        <v>9.5299999999999994</v>
      </c>
      <c r="Z4467">
        <v>10.33</v>
      </c>
      <c r="AA4467">
        <v>25.17</v>
      </c>
      <c r="AB4467">
        <v>10.08</v>
      </c>
      <c r="AC4467">
        <v>19.88</v>
      </c>
    </row>
    <row r="4468" spans="1:29" x14ac:dyDescent="0.2">
      <c r="A4468" t="s">
        <v>3842</v>
      </c>
      <c r="B4468" s="2" t="s">
        <v>5037</v>
      </c>
      <c r="C4468" s="2">
        <v>2</v>
      </c>
      <c r="D4468" s="2">
        <v>1</v>
      </c>
      <c r="E4468" s="2">
        <v>5</v>
      </c>
      <c r="F4468" s="1">
        <v>43280.472916666666</v>
      </c>
      <c r="G4468">
        <v>81.459999999999994</v>
      </c>
      <c r="H4468">
        <v>2.2000000000000002</v>
      </c>
      <c r="I4468">
        <v>1.46</v>
      </c>
      <c r="J4468">
        <v>3.5</v>
      </c>
      <c r="K4468">
        <v>2.27</v>
      </c>
      <c r="L4468">
        <v>0.21</v>
      </c>
      <c r="M4468">
        <v>0.19</v>
      </c>
      <c r="N4468">
        <v>1.97</v>
      </c>
      <c r="O4468">
        <v>2.0099999999999998</v>
      </c>
      <c r="P4468">
        <v>1.38</v>
      </c>
      <c r="Q4468">
        <v>1.3</v>
      </c>
      <c r="R4468">
        <v>8.3000000000000007</v>
      </c>
      <c r="S4468">
        <v>13.78</v>
      </c>
      <c r="T4468">
        <v>5.76</v>
      </c>
      <c r="U4468">
        <v>1.72</v>
      </c>
      <c r="V4468">
        <v>1.61</v>
      </c>
      <c r="W4468">
        <v>69.13</v>
      </c>
      <c r="X4468">
        <v>8.14</v>
      </c>
      <c r="Y4468">
        <v>9.4700000000000006</v>
      </c>
      <c r="Z4468">
        <v>13.77</v>
      </c>
      <c r="AA4468">
        <v>23.97</v>
      </c>
      <c r="AB4468">
        <v>12.31</v>
      </c>
      <c r="AC4468">
        <v>26.02</v>
      </c>
    </row>
    <row r="4469" spans="1:29" x14ac:dyDescent="0.2">
      <c r="A4469" t="s">
        <v>953</v>
      </c>
      <c r="B4469" s="2" t="s">
        <v>4931</v>
      </c>
      <c r="C4469" s="2">
        <v>1</v>
      </c>
      <c r="D4469" s="2">
        <v>1</v>
      </c>
      <c r="E4469" s="2">
        <v>2</v>
      </c>
      <c r="F4469" s="1">
        <v>42955.601388888892</v>
      </c>
      <c r="G4469">
        <v>81.459999999999994</v>
      </c>
      <c r="H4469">
        <v>1.98</v>
      </c>
      <c r="I4469">
        <v>1.5</v>
      </c>
      <c r="J4469">
        <v>3.38</v>
      </c>
      <c r="K4469">
        <v>2.15</v>
      </c>
      <c r="L4469">
        <v>0.44</v>
      </c>
      <c r="M4469">
        <v>0.43</v>
      </c>
      <c r="N4469">
        <v>1.85</v>
      </c>
      <c r="O4469">
        <v>1.84</v>
      </c>
      <c r="P4469">
        <v>1.97</v>
      </c>
      <c r="Q4469">
        <v>2.48</v>
      </c>
      <c r="R4469">
        <v>7.28</v>
      </c>
      <c r="S4469">
        <v>13.65</v>
      </c>
      <c r="T4469">
        <v>4.38</v>
      </c>
      <c r="U4469">
        <v>1.57</v>
      </c>
      <c r="V4469">
        <v>1.51</v>
      </c>
      <c r="W4469">
        <v>71.69</v>
      </c>
      <c r="X4469">
        <v>6.08</v>
      </c>
      <c r="Y4469">
        <v>7.31</v>
      </c>
      <c r="Z4469">
        <v>12.13</v>
      </c>
      <c r="AA4469">
        <v>19.399999999999999</v>
      </c>
      <c r="AB4469">
        <v>9.02</v>
      </c>
      <c r="AC4469">
        <v>16.739999999999998</v>
      </c>
    </row>
    <row r="4470" spans="1:29" x14ac:dyDescent="0.2">
      <c r="A4470" t="s">
        <v>1464</v>
      </c>
      <c r="B4470" s="2" t="s">
        <v>5158</v>
      </c>
      <c r="C4470" s="2">
        <v>2</v>
      </c>
      <c r="D4470" s="2">
        <v>2</v>
      </c>
      <c r="E4470" s="2">
        <v>2</v>
      </c>
      <c r="F4470" s="1">
        <v>42979.497916666667</v>
      </c>
      <c r="G4470">
        <v>81.459999999999994</v>
      </c>
      <c r="H4470">
        <v>1.83</v>
      </c>
      <c r="I4470">
        <v>1.28</v>
      </c>
      <c r="J4470">
        <v>5.09</v>
      </c>
      <c r="K4470">
        <v>1.86</v>
      </c>
      <c r="L4470">
        <v>0.4</v>
      </c>
      <c r="M4470">
        <v>0.23</v>
      </c>
      <c r="N4470">
        <v>1.67</v>
      </c>
      <c r="O4470">
        <v>1.69</v>
      </c>
      <c r="P4470">
        <v>1.89</v>
      </c>
      <c r="Q4470">
        <v>2.12</v>
      </c>
      <c r="R4470">
        <v>8.2200000000000006</v>
      </c>
      <c r="S4470">
        <v>12.24</v>
      </c>
      <c r="T4470">
        <v>6.58</v>
      </c>
      <c r="U4470">
        <v>1.62</v>
      </c>
      <c r="V4470">
        <v>1.48</v>
      </c>
      <c r="W4470">
        <v>69.23</v>
      </c>
      <c r="X4470">
        <v>15.51</v>
      </c>
      <c r="Y4470">
        <v>13.04</v>
      </c>
      <c r="Z4470">
        <v>15.31</v>
      </c>
      <c r="AA4470">
        <v>22.61</v>
      </c>
      <c r="AB4470">
        <v>7.29</v>
      </c>
      <c r="AC4470">
        <v>38.090000000000003</v>
      </c>
    </row>
    <row r="4471" spans="1:29" x14ac:dyDescent="0.2">
      <c r="A4471" t="s">
        <v>4137</v>
      </c>
      <c r="B4471" s="2" t="s">
        <v>5086</v>
      </c>
      <c r="C4471" s="2">
        <v>2</v>
      </c>
      <c r="D4471" s="2">
        <v>2</v>
      </c>
      <c r="E4471" s="2">
        <v>5</v>
      </c>
      <c r="F4471" s="1">
        <v>43284.422222222223</v>
      </c>
      <c r="G4471">
        <v>81.459999999999994</v>
      </c>
      <c r="H4471">
        <v>2.4900000000000002</v>
      </c>
      <c r="I4471">
        <v>1.41</v>
      </c>
      <c r="J4471">
        <v>3.56</v>
      </c>
      <c r="K4471">
        <v>2.57</v>
      </c>
      <c r="L4471">
        <v>0.23</v>
      </c>
      <c r="M4471">
        <v>0.31</v>
      </c>
      <c r="N4471">
        <v>1.75</v>
      </c>
      <c r="O4471">
        <v>1.75</v>
      </c>
      <c r="P4471">
        <v>1.42</v>
      </c>
      <c r="Q4471">
        <v>1.53</v>
      </c>
      <c r="R4471">
        <v>8.8699999999999992</v>
      </c>
      <c r="S4471">
        <v>12.22</v>
      </c>
      <c r="T4471">
        <v>4.4800000000000004</v>
      </c>
      <c r="U4471">
        <v>2.29</v>
      </c>
      <c r="V4471">
        <v>1.54</v>
      </c>
      <c r="W4471">
        <v>69.349999999999994</v>
      </c>
      <c r="X4471">
        <v>6</v>
      </c>
      <c r="Y4471">
        <v>8</v>
      </c>
      <c r="Z4471">
        <v>11.11</v>
      </c>
      <c r="AA4471">
        <v>25.77</v>
      </c>
      <c r="AB4471">
        <v>11.05</v>
      </c>
      <c r="AC4471">
        <v>17.18</v>
      </c>
    </row>
    <row r="4472" spans="1:29" x14ac:dyDescent="0.2">
      <c r="A4472" t="s">
        <v>4332</v>
      </c>
      <c r="B4472" s="2" t="s">
        <v>5060</v>
      </c>
      <c r="C4472" s="2">
        <v>2</v>
      </c>
      <c r="D4472" s="2">
        <v>2</v>
      </c>
      <c r="E4472" s="2">
        <v>5</v>
      </c>
      <c r="F4472" s="1">
        <v>43286.630555555559</v>
      </c>
      <c r="G4472">
        <v>81.45</v>
      </c>
      <c r="H4472">
        <v>2.84</v>
      </c>
      <c r="I4472">
        <v>1.51</v>
      </c>
      <c r="J4472">
        <v>4.29</v>
      </c>
      <c r="K4472">
        <v>2.82</v>
      </c>
      <c r="L4472">
        <v>0.15</v>
      </c>
      <c r="M4472">
        <v>0.14000000000000001</v>
      </c>
      <c r="N4472">
        <v>2.0499999999999998</v>
      </c>
      <c r="O4472">
        <v>2.0499999999999998</v>
      </c>
      <c r="P4472">
        <v>1.26</v>
      </c>
      <c r="Q4472">
        <v>1.42</v>
      </c>
      <c r="R4472">
        <v>8.52</v>
      </c>
      <c r="S4472">
        <v>14.58</v>
      </c>
      <c r="T4472">
        <v>5.74</v>
      </c>
      <c r="U4472">
        <v>2.59</v>
      </c>
      <c r="V4472">
        <v>1.71</v>
      </c>
      <c r="W4472">
        <v>66.39</v>
      </c>
      <c r="X4472">
        <v>8.5500000000000007</v>
      </c>
      <c r="Y4472">
        <v>11.73</v>
      </c>
      <c r="Z4472">
        <v>18.329999999999998</v>
      </c>
      <c r="AA4472">
        <v>34.880000000000003</v>
      </c>
      <c r="AB4472">
        <v>12.06</v>
      </c>
      <c r="AC4472">
        <v>34.03</v>
      </c>
    </row>
    <row r="4473" spans="1:29" x14ac:dyDescent="0.2">
      <c r="A4473" t="s">
        <v>4659</v>
      </c>
      <c r="B4473" s="2" t="s">
        <v>4955</v>
      </c>
      <c r="C4473" s="2">
        <v>2</v>
      </c>
      <c r="D4473" s="2">
        <v>2</v>
      </c>
      <c r="E4473" s="2">
        <v>5</v>
      </c>
      <c r="F4473" s="1">
        <v>43306.652777777781</v>
      </c>
      <c r="G4473">
        <v>81.45</v>
      </c>
      <c r="H4473">
        <v>2.09</v>
      </c>
      <c r="I4473">
        <v>1.26</v>
      </c>
      <c r="J4473">
        <v>3.02</v>
      </c>
      <c r="K4473">
        <v>2.1800000000000002</v>
      </c>
      <c r="L4473">
        <v>0.1</v>
      </c>
      <c r="M4473">
        <v>0.08</v>
      </c>
      <c r="N4473">
        <v>1.84</v>
      </c>
      <c r="O4473">
        <v>1.87</v>
      </c>
      <c r="P4473">
        <v>0.99</v>
      </c>
      <c r="Q4473">
        <v>1</v>
      </c>
      <c r="R4473">
        <v>9.73</v>
      </c>
      <c r="S4473">
        <v>12.28</v>
      </c>
      <c r="T4473">
        <v>5.33</v>
      </c>
      <c r="U4473">
        <v>1.81</v>
      </c>
      <c r="V4473">
        <v>1.49</v>
      </c>
      <c r="W4473">
        <v>69.41</v>
      </c>
      <c r="X4473">
        <v>8.06</v>
      </c>
      <c r="Y4473">
        <v>10.41</v>
      </c>
      <c r="Z4473">
        <v>10.81</v>
      </c>
      <c r="AA4473">
        <v>29.03</v>
      </c>
      <c r="AB4473">
        <v>17.38</v>
      </c>
      <c r="AC4473">
        <v>27.57</v>
      </c>
    </row>
    <row r="4474" spans="1:29" x14ac:dyDescent="0.2">
      <c r="A4474" t="s">
        <v>1249</v>
      </c>
      <c r="B4474" s="2" t="s">
        <v>4961</v>
      </c>
      <c r="C4474" s="2">
        <v>2</v>
      </c>
      <c r="D4474" s="2">
        <v>1</v>
      </c>
      <c r="E4474" s="2">
        <v>2</v>
      </c>
      <c r="F4474" s="1">
        <v>42968.631944444445</v>
      </c>
      <c r="G4474">
        <v>81.44</v>
      </c>
      <c r="H4474">
        <v>1.91</v>
      </c>
      <c r="I4474">
        <v>1.49</v>
      </c>
      <c r="J4474">
        <v>3.54</v>
      </c>
      <c r="K4474">
        <v>1.92</v>
      </c>
      <c r="L4474">
        <v>0.39</v>
      </c>
      <c r="M4474">
        <v>0.4</v>
      </c>
      <c r="N4474">
        <v>1.88</v>
      </c>
      <c r="O4474">
        <v>1.86</v>
      </c>
      <c r="P4474">
        <v>1.8</v>
      </c>
      <c r="Q4474">
        <v>2.2000000000000002</v>
      </c>
      <c r="R4474">
        <v>8.2799999999999994</v>
      </c>
      <c r="S4474">
        <v>13.34</v>
      </c>
      <c r="T4474">
        <v>4.55</v>
      </c>
      <c r="U4474">
        <v>1.53</v>
      </c>
      <c r="V4474">
        <v>1.53</v>
      </c>
      <c r="W4474">
        <v>70.959999999999994</v>
      </c>
      <c r="X4474">
        <v>5.87</v>
      </c>
      <c r="Y4474">
        <v>6.6</v>
      </c>
      <c r="Z4474">
        <v>12.2</v>
      </c>
      <c r="AA4474">
        <v>16.13</v>
      </c>
      <c r="AB4474">
        <v>6.72</v>
      </c>
      <c r="AC4474">
        <v>15.84</v>
      </c>
    </row>
    <row r="4475" spans="1:29" x14ac:dyDescent="0.2">
      <c r="A4475" t="s">
        <v>4120</v>
      </c>
      <c r="B4475" s="2" t="s">
        <v>5141</v>
      </c>
      <c r="C4475" s="2">
        <v>2</v>
      </c>
      <c r="D4475" s="2">
        <v>1</v>
      </c>
      <c r="E4475" s="2">
        <v>5</v>
      </c>
      <c r="F4475" s="1">
        <v>43284.399305555555</v>
      </c>
      <c r="G4475">
        <v>81.44</v>
      </c>
      <c r="H4475">
        <v>1.83</v>
      </c>
      <c r="I4475">
        <v>1.1499999999999999</v>
      </c>
      <c r="J4475">
        <v>2.89</v>
      </c>
      <c r="K4475">
        <v>1.79</v>
      </c>
      <c r="L4475">
        <v>0.24</v>
      </c>
      <c r="M4475">
        <v>0.25</v>
      </c>
      <c r="N4475">
        <v>1.52</v>
      </c>
      <c r="O4475">
        <v>1.54</v>
      </c>
      <c r="P4475">
        <v>1.25</v>
      </c>
      <c r="Q4475">
        <v>1.5</v>
      </c>
      <c r="R4475">
        <v>9.77</v>
      </c>
      <c r="S4475">
        <v>10.52</v>
      </c>
      <c r="T4475">
        <v>4.6900000000000004</v>
      </c>
      <c r="U4475">
        <v>1.52</v>
      </c>
      <c r="V4475">
        <v>1.35</v>
      </c>
      <c r="W4475">
        <v>70.38</v>
      </c>
      <c r="X4475">
        <v>7.17</v>
      </c>
      <c r="Y4475">
        <v>8.52</v>
      </c>
      <c r="Z4475">
        <v>9.1</v>
      </c>
      <c r="AA4475">
        <v>20.96</v>
      </c>
      <c r="AB4475">
        <v>10.52</v>
      </c>
      <c r="AC4475">
        <v>12.82</v>
      </c>
    </row>
    <row r="4476" spans="1:29" x14ac:dyDescent="0.2">
      <c r="A4476" t="s">
        <v>1745</v>
      </c>
      <c r="B4476" s="2" t="s">
        <v>5164</v>
      </c>
      <c r="C4476" s="2">
        <v>2</v>
      </c>
      <c r="D4476" s="2">
        <v>1</v>
      </c>
      <c r="E4476" s="2">
        <v>2</v>
      </c>
      <c r="F4476" s="1">
        <v>42990.456944444442</v>
      </c>
      <c r="G4476">
        <v>81.44</v>
      </c>
      <c r="H4476">
        <v>1.89</v>
      </c>
      <c r="I4476">
        <v>1.3</v>
      </c>
      <c r="J4476">
        <v>4.3</v>
      </c>
      <c r="K4476">
        <v>1.8</v>
      </c>
      <c r="L4476">
        <v>0.33</v>
      </c>
      <c r="M4476">
        <v>0.32</v>
      </c>
      <c r="N4476">
        <v>1.63</v>
      </c>
      <c r="O4476">
        <v>1.63</v>
      </c>
      <c r="P4476">
        <v>1.59</v>
      </c>
      <c r="Q4476">
        <v>2.06</v>
      </c>
      <c r="R4476">
        <v>9.73</v>
      </c>
      <c r="S4476">
        <v>11.41</v>
      </c>
      <c r="T4476">
        <v>4.96</v>
      </c>
      <c r="U4476">
        <v>1.65</v>
      </c>
      <c r="V4476">
        <v>1.45</v>
      </c>
      <c r="W4476">
        <v>69.97</v>
      </c>
      <c r="X4476">
        <v>7.55</v>
      </c>
      <c r="Y4476">
        <v>8.25</v>
      </c>
      <c r="Z4476">
        <v>11.08</v>
      </c>
      <c r="AA4476">
        <v>17.55</v>
      </c>
      <c r="AB4476">
        <v>6.3</v>
      </c>
      <c r="AC4476">
        <v>16.190000000000001</v>
      </c>
    </row>
    <row r="4477" spans="1:29" x14ac:dyDescent="0.2">
      <c r="A4477" t="s">
        <v>826</v>
      </c>
      <c r="B4477" s="2" t="s">
        <v>5002</v>
      </c>
      <c r="C4477" s="2">
        <v>2</v>
      </c>
      <c r="D4477" s="2">
        <v>2</v>
      </c>
      <c r="E4477" s="2">
        <v>1</v>
      </c>
      <c r="F4477" s="1">
        <v>42948.631249999999</v>
      </c>
      <c r="G4477">
        <v>81.42</v>
      </c>
      <c r="H4477">
        <v>1.92</v>
      </c>
      <c r="I4477">
        <v>1.38</v>
      </c>
      <c r="J4477">
        <v>2.9</v>
      </c>
      <c r="K4477">
        <v>2.14</v>
      </c>
      <c r="L4477">
        <v>0.53</v>
      </c>
      <c r="M4477">
        <v>0.68</v>
      </c>
      <c r="N4477">
        <v>1.91</v>
      </c>
      <c r="O4477">
        <v>1.89</v>
      </c>
      <c r="P4477">
        <v>2.38</v>
      </c>
      <c r="Q4477">
        <v>2.88</v>
      </c>
      <c r="R4477">
        <v>5.89</v>
      </c>
      <c r="S4477">
        <v>14.82</v>
      </c>
      <c r="T4477">
        <v>4.3899999999999997</v>
      </c>
      <c r="U4477">
        <v>1.86</v>
      </c>
      <c r="V4477">
        <v>1.61</v>
      </c>
      <c r="W4477">
        <v>71.84</v>
      </c>
      <c r="X4477">
        <v>7.49</v>
      </c>
      <c r="Y4477">
        <v>9.01</v>
      </c>
      <c r="Z4477">
        <v>15.07</v>
      </c>
      <c r="AA4477">
        <v>29.86</v>
      </c>
      <c r="AB4477">
        <v>8.89</v>
      </c>
      <c r="AC4477">
        <v>21.7</v>
      </c>
    </row>
    <row r="4478" spans="1:29" x14ac:dyDescent="0.2">
      <c r="A4478" t="s">
        <v>4263</v>
      </c>
      <c r="B4478" s="2" t="s">
        <v>4948</v>
      </c>
      <c r="C4478" s="2">
        <v>1</v>
      </c>
      <c r="D4478" s="2">
        <v>2</v>
      </c>
      <c r="E4478" s="2">
        <v>5</v>
      </c>
      <c r="F4478" s="1">
        <v>43286.544444444444</v>
      </c>
      <c r="G4478">
        <v>81.42</v>
      </c>
      <c r="H4478">
        <v>2.84</v>
      </c>
      <c r="I4478">
        <v>1.6</v>
      </c>
      <c r="J4478">
        <v>3.47</v>
      </c>
      <c r="K4478">
        <v>2.68</v>
      </c>
      <c r="L4478">
        <v>0.11</v>
      </c>
      <c r="M4478">
        <v>0.22</v>
      </c>
      <c r="N4478">
        <v>2.2400000000000002</v>
      </c>
      <c r="O4478">
        <v>2.21</v>
      </c>
      <c r="P4478">
        <v>1.22</v>
      </c>
      <c r="Q4478">
        <v>1.29</v>
      </c>
      <c r="R4478">
        <v>8.1199999999999992</v>
      </c>
      <c r="S4478">
        <v>16.23</v>
      </c>
      <c r="T4478">
        <v>5.69</v>
      </c>
      <c r="U4478">
        <v>2.2200000000000002</v>
      </c>
      <c r="V4478">
        <v>1.81</v>
      </c>
      <c r="W4478">
        <v>66.19</v>
      </c>
      <c r="X4478">
        <v>8.7100000000000009</v>
      </c>
      <c r="Y4478">
        <v>11.11</v>
      </c>
      <c r="Z4478">
        <v>22.59</v>
      </c>
      <c r="AA4478">
        <v>34.049999999999997</v>
      </c>
      <c r="AB4478">
        <v>10.77</v>
      </c>
      <c r="AC4478">
        <v>35.54</v>
      </c>
    </row>
    <row r="4479" spans="1:29" x14ac:dyDescent="0.2">
      <c r="A4479" t="s">
        <v>4376</v>
      </c>
      <c r="B4479" s="2" t="s">
        <v>4938</v>
      </c>
      <c r="C4479" s="2">
        <v>1</v>
      </c>
      <c r="D4479" s="2">
        <v>2</v>
      </c>
      <c r="E4479" s="2">
        <v>5</v>
      </c>
      <c r="F4479" s="1">
        <v>43291.54583333333</v>
      </c>
      <c r="G4479">
        <v>81.42</v>
      </c>
      <c r="H4479">
        <v>2.29</v>
      </c>
      <c r="I4479">
        <v>1.39</v>
      </c>
      <c r="J4479">
        <v>4.09</v>
      </c>
      <c r="K4479">
        <v>2.2000000000000002</v>
      </c>
      <c r="L4479">
        <v>0.24</v>
      </c>
      <c r="M4479">
        <v>0.15</v>
      </c>
      <c r="N4479">
        <v>1.92</v>
      </c>
      <c r="O4479">
        <v>1.93</v>
      </c>
      <c r="P4479">
        <v>1.51</v>
      </c>
      <c r="Q4479">
        <v>1.39</v>
      </c>
      <c r="R4479">
        <v>8.2200000000000006</v>
      </c>
      <c r="S4479">
        <v>13.64</v>
      </c>
      <c r="T4479">
        <v>6.11</v>
      </c>
      <c r="U4479">
        <v>1.88</v>
      </c>
      <c r="V4479">
        <v>1.62</v>
      </c>
      <c r="W4479">
        <v>69.37</v>
      </c>
      <c r="X4479">
        <v>9.16</v>
      </c>
      <c r="Y4479">
        <v>10.76</v>
      </c>
      <c r="Z4479">
        <v>12.83</v>
      </c>
      <c r="AA4479">
        <v>31.42</v>
      </c>
      <c r="AB4479">
        <v>13.04</v>
      </c>
      <c r="AC4479">
        <v>30.59</v>
      </c>
    </row>
    <row r="4480" spans="1:29" x14ac:dyDescent="0.2">
      <c r="A4480" t="s">
        <v>4464</v>
      </c>
      <c r="B4480" s="2" t="s">
        <v>4909</v>
      </c>
      <c r="C4480" s="2">
        <v>1</v>
      </c>
      <c r="D4480" s="2">
        <v>1</v>
      </c>
      <c r="E4480" s="2">
        <v>5</v>
      </c>
      <c r="F4480" s="1">
        <v>43297.586805555555</v>
      </c>
      <c r="G4480">
        <v>81.42</v>
      </c>
      <c r="H4480">
        <v>2.09</v>
      </c>
      <c r="I4480">
        <v>1.28</v>
      </c>
      <c r="J4480">
        <v>3</v>
      </c>
      <c r="K4480">
        <v>1.98</v>
      </c>
      <c r="L4480">
        <v>0.25</v>
      </c>
      <c r="M4480">
        <v>0.22</v>
      </c>
      <c r="N4480">
        <v>1.7</v>
      </c>
      <c r="O4480">
        <v>1.69</v>
      </c>
      <c r="P4480">
        <v>1.34</v>
      </c>
      <c r="Q4480">
        <v>1.68</v>
      </c>
      <c r="R4480">
        <v>9.57</v>
      </c>
      <c r="S4480">
        <v>11.78</v>
      </c>
      <c r="T4480">
        <v>4.67</v>
      </c>
      <c r="U4480">
        <v>1.78</v>
      </c>
      <c r="V4480">
        <v>1.48</v>
      </c>
      <c r="W4480">
        <v>70.290000000000006</v>
      </c>
      <c r="X4480">
        <v>6.71</v>
      </c>
      <c r="Y4480">
        <v>7.69</v>
      </c>
      <c r="Z4480">
        <v>9.34</v>
      </c>
      <c r="AA4480">
        <v>23.95</v>
      </c>
      <c r="AB4480">
        <v>11.18</v>
      </c>
      <c r="AC4480">
        <v>13.66</v>
      </c>
    </row>
    <row r="4481" spans="1:29" x14ac:dyDescent="0.2">
      <c r="A4481" t="s">
        <v>934</v>
      </c>
      <c r="B4481" s="2" t="s">
        <v>5088</v>
      </c>
      <c r="C4481" s="2">
        <v>2</v>
      </c>
      <c r="D4481" s="2">
        <v>1</v>
      </c>
      <c r="E4481" s="2">
        <v>2</v>
      </c>
      <c r="F4481" s="1">
        <v>42955.555555555555</v>
      </c>
      <c r="G4481">
        <v>81.42</v>
      </c>
      <c r="H4481">
        <v>2.06</v>
      </c>
      <c r="I4481">
        <v>1.45</v>
      </c>
      <c r="J4481">
        <v>3.2</v>
      </c>
      <c r="K4481">
        <v>2.21</v>
      </c>
      <c r="L4481">
        <v>0.42</v>
      </c>
      <c r="M4481">
        <v>0.53</v>
      </c>
      <c r="N4481">
        <v>1.85</v>
      </c>
      <c r="O4481">
        <v>1.83</v>
      </c>
      <c r="P4481">
        <v>1.98</v>
      </c>
      <c r="Q4481">
        <v>2.78</v>
      </c>
      <c r="R4481">
        <v>7.58</v>
      </c>
      <c r="S4481">
        <v>13.55</v>
      </c>
      <c r="T4481">
        <v>4.2</v>
      </c>
      <c r="U4481">
        <v>1.77</v>
      </c>
      <c r="V4481">
        <v>1.52</v>
      </c>
      <c r="W4481">
        <v>71.78</v>
      </c>
      <c r="X4481">
        <v>5.69</v>
      </c>
      <c r="Y4481">
        <v>7.1</v>
      </c>
      <c r="Z4481">
        <v>11.61</v>
      </c>
      <c r="AA4481">
        <v>20.05</v>
      </c>
      <c r="AB4481">
        <v>8.06</v>
      </c>
      <c r="AC4481">
        <v>13.57</v>
      </c>
    </row>
    <row r="4482" spans="1:29" x14ac:dyDescent="0.2">
      <c r="A4482" t="s">
        <v>1385</v>
      </c>
      <c r="B4482" s="2" t="s">
        <v>5052</v>
      </c>
      <c r="C4482" s="2">
        <v>2</v>
      </c>
      <c r="D4482" s="2">
        <v>2</v>
      </c>
      <c r="E4482" s="2">
        <v>2</v>
      </c>
      <c r="F4482" s="1">
        <v>42976.44027777778</v>
      </c>
      <c r="G4482">
        <v>81.41</v>
      </c>
      <c r="H4482">
        <v>1.98</v>
      </c>
      <c r="I4482">
        <v>1.34</v>
      </c>
      <c r="J4482">
        <v>3.67</v>
      </c>
      <c r="K4482">
        <v>2.0299999999999998</v>
      </c>
      <c r="L4482">
        <v>0.35</v>
      </c>
      <c r="M4482">
        <v>0.34</v>
      </c>
      <c r="N4482">
        <v>1.81</v>
      </c>
      <c r="O4482">
        <v>1.82</v>
      </c>
      <c r="P4482">
        <v>1.9</v>
      </c>
      <c r="Q4482">
        <v>2.2799999999999998</v>
      </c>
      <c r="R4482">
        <v>7.9</v>
      </c>
      <c r="S4482">
        <v>12.9</v>
      </c>
      <c r="T4482">
        <v>5.82</v>
      </c>
      <c r="U4482">
        <v>1.67</v>
      </c>
      <c r="V4482">
        <v>1.56</v>
      </c>
      <c r="W4482">
        <v>70.64</v>
      </c>
      <c r="X4482">
        <v>9.14</v>
      </c>
      <c r="Y4482">
        <v>9.75</v>
      </c>
      <c r="Z4482">
        <v>13.98</v>
      </c>
      <c r="AA4482">
        <v>22.71</v>
      </c>
      <c r="AB4482">
        <v>8.82</v>
      </c>
      <c r="AC4482">
        <v>25.29</v>
      </c>
    </row>
    <row r="4483" spans="1:29" x14ac:dyDescent="0.2">
      <c r="A4483" t="s">
        <v>1137</v>
      </c>
      <c r="B4483" s="2" t="s">
        <v>5061</v>
      </c>
      <c r="C4483" s="2">
        <v>2</v>
      </c>
      <c r="D4483" s="2">
        <v>2</v>
      </c>
      <c r="E4483" s="2">
        <v>2</v>
      </c>
      <c r="F4483" s="1">
        <v>42965.410416666666</v>
      </c>
      <c r="G4483">
        <v>81.400000000000006</v>
      </c>
      <c r="H4483">
        <v>2.0299999999999998</v>
      </c>
      <c r="I4483">
        <v>1.46</v>
      </c>
      <c r="J4483">
        <v>4.0599999999999996</v>
      </c>
      <c r="K4483">
        <v>1.95</v>
      </c>
      <c r="L4483">
        <v>0.44</v>
      </c>
      <c r="M4483">
        <v>0.57999999999999996</v>
      </c>
      <c r="N4483">
        <v>1.8</v>
      </c>
      <c r="O4483">
        <v>1.79</v>
      </c>
      <c r="P4483">
        <v>1.95</v>
      </c>
      <c r="Q4483">
        <v>2.35</v>
      </c>
      <c r="R4483">
        <v>8.26</v>
      </c>
      <c r="S4483">
        <v>12.82</v>
      </c>
      <c r="T4483">
        <v>4.5199999999999996</v>
      </c>
      <c r="U4483">
        <v>1.88</v>
      </c>
      <c r="V4483">
        <v>1.59</v>
      </c>
      <c r="W4483">
        <v>70.5</v>
      </c>
      <c r="X4483">
        <v>6.66</v>
      </c>
      <c r="Y4483">
        <v>7.18</v>
      </c>
      <c r="Z4483">
        <v>13.78</v>
      </c>
      <c r="AA4483">
        <v>19.66</v>
      </c>
      <c r="AB4483">
        <v>6.38</v>
      </c>
      <c r="AC4483">
        <v>16</v>
      </c>
    </row>
    <row r="4484" spans="1:29" x14ac:dyDescent="0.2">
      <c r="A4484" t="s">
        <v>4029</v>
      </c>
      <c r="B4484" s="2" t="s">
        <v>4741</v>
      </c>
      <c r="C4484" s="2">
        <v>1</v>
      </c>
      <c r="D4484" s="2">
        <v>2</v>
      </c>
      <c r="E4484" s="2">
        <v>5</v>
      </c>
      <c r="F4484" s="1">
        <v>43283.588888888888</v>
      </c>
      <c r="G4484">
        <v>81.400000000000006</v>
      </c>
      <c r="H4484">
        <v>2.4700000000000002</v>
      </c>
      <c r="I4484">
        <v>1.51</v>
      </c>
      <c r="J4484">
        <v>3.86</v>
      </c>
      <c r="K4484">
        <v>2.52</v>
      </c>
      <c r="L4484">
        <v>0.17</v>
      </c>
      <c r="M4484">
        <v>7.0000000000000007E-2</v>
      </c>
      <c r="N4484">
        <v>1.9</v>
      </c>
      <c r="O4484">
        <v>1.92</v>
      </c>
      <c r="P4484">
        <v>1.1399999999999999</v>
      </c>
      <c r="Q4484">
        <v>1.2</v>
      </c>
      <c r="R4484">
        <v>9.58</v>
      </c>
      <c r="S4484">
        <v>13.2</v>
      </c>
      <c r="T4484">
        <v>4.6900000000000004</v>
      </c>
      <c r="U4484">
        <v>1.89</v>
      </c>
      <c r="V4484">
        <v>1.55</v>
      </c>
      <c r="W4484">
        <v>67.319999999999993</v>
      </c>
      <c r="X4484">
        <v>5.82</v>
      </c>
      <c r="Y4484">
        <v>7.52</v>
      </c>
      <c r="Z4484">
        <v>10.25</v>
      </c>
      <c r="AA4484">
        <v>24.14</v>
      </c>
      <c r="AB4484">
        <v>10.86</v>
      </c>
      <c r="AC4484">
        <v>21.99</v>
      </c>
    </row>
    <row r="4485" spans="1:29" x14ac:dyDescent="0.2">
      <c r="A4485" t="s">
        <v>4277</v>
      </c>
      <c r="B4485" s="2" t="s">
        <v>5174</v>
      </c>
      <c r="C4485" s="2">
        <v>2</v>
      </c>
      <c r="D4485" s="2">
        <v>2</v>
      </c>
      <c r="E4485" s="2">
        <v>5</v>
      </c>
      <c r="F4485" s="1">
        <v>43286.563888888886</v>
      </c>
      <c r="G4485">
        <v>81.400000000000006</v>
      </c>
      <c r="H4485">
        <v>2.2000000000000002</v>
      </c>
      <c r="I4485">
        <v>1.25</v>
      </c>
      <c r="J4485">
        <v>3.41</v>
      </c>
      <c r="K4485">
        <v>2.31</v>
      </c>
      <c r="L4485">
        <v>0.11</v>
      </c>
      <c r="M4485">
        <v>7.0000000000000007E-2</v>
      </c>
      <c r="N4485">
        <v>1.79</v>
      </c>
      <c r="O4485">
        <v>1.81</v>
      </c>
      <c r="P4485">
        <v>1.01</v>
      </c>
      <c r="Q4485">
        <v>0.97</v>
      </c>
      <c r="R4485">
        <v>9.85</v>
      </c>
      <c r="S4485">
        <v>11.94</v>
      </c>
      <c r="T4485">
        <v>5.64</v>
      </c>
      <c r="U4485">
        <v>1.77</v>
      </c>
      <c r="V4485">
        <v>1.51</v>
      </c>
      <c r="W4485">
        <v>68.040000000000006</v>
      </c>
      <c r="X4485">
        <v>7.32</v>
      </c>
      <c r="Y4485">
        <v>9.42</v>
      </c>
      <c r="Z4485">
        <v>9.89</v>
      </c>
      <c r="AA4485">
        <v>26.4</v>
      </c>
      <c r="AB4485">
        <v>11</v>
      </c>
      <c r="AC4485">
        <v>23.18</v>
      </c>
    </row>
    <row r="4486" spans="1:29" x14ac:dyDescent="0.2">
      <c r="A4486" t="s">
        <v>900</v>
      </c>
      <c r="B4486" s="2" t="s">
        <v>5128</v>
      </c>
      <c r="C4486" s="2">
        <v>2</v>
      </c>
      <c r="D4486" s="2">
        <v>1</v>
      </c>
      <c r="E4486" s="2">
        <v>2</v>
      </c>
      <c r="F4486" s="1">
        <v>42950.671527777777</v>
      </c>
      <c r="G4486">
        <v>81.400000000000006</v>
      </c>
      <c r="H4486">
        <v>1.85</v>
      </c>
      <c r="I4486">
        <v>1.3</v>
      </c>
      <c r="J4486">
        <v>3.35</v>
      </c>
      <c r="K4486">
        <v>1.87</v>
      </c>
      <c r="L4486">
        <v>0.4</v>
      </c>
      <c r="M4486">
        <v>0.4</v>
      </c>
      <c r="N4486">
        <v>1.53</v>
      </c>
      <c r="O4486">
        <v>1.56</v>
      </c>
      <c r="P4486">
        <v>1.79</v>
      </c>
      <c r="Q4486">
        <v>1.97</v>
      </c>
      <c r="R4486">
        <v>9.24</v>
      </c>
      <c r="S4486">
        <v>10.69</v>
      </c>
      <c r="T4486">
        <v>4.04</v>
      </c>
      <c r="U4486">
        <v>1.59</v>
      </c>
      <c r="V4486">
        <v>1.44</v>
      </c>
      <c r="W4486">
        <v>71.489999999999995</v>
      </c>
      <c r="X4486">
        <v>5.84</v>
      </c>
      <c r="Y4486">
        <v>6.99</v>
      </c>
      <c r="Z4486">
        <v>10.98</v>
      </c>
      <c r="AA4486">
        <v>15.96</v>
      </c>
      <c r="AB4486">
        <v>6.27</v>
      </c>
      <c r="AC4486">
        <v>9.84</v>
      </c>
    </row>
    <row r="4487" spans="1:29" x14ac:dyDescent="0.2">
      <c r="A4487" t="s">
        <v>3876</v>
      </c>
      <c r="B4487" s="2" t="s">
        <v>5117</v>
      </c>
      <c r="C4487" s="2">
        <v>2</v>
      </c>
      <c r="D4487" s="2">
        <v>1</v>
      </c>
      <c r="E4487" s="2">
        <v>5</v>
      </c>
      <c r="F4487" s="1">
        <v>43280.613888888889</v>
      </c>
      <c r="G4487">
        <v>81.400000000000006</v>
      </c>
      <c r="H4487">
        <v>2.17</v>
      </c>
      <c r="I4487">
        <v>1.42</v>
      </c>
      <c r="J4487">
        <v>3.18</v>
      </c>
      <c r="K4487">
        <v>2.12</v>
      </c>
      <c r="L4487">
        <v>0.23</v>
      </c>
      <c r="M4487">
        <v>0.18</v>
      </c>
      <c r="N4487">
        <v>1.9</v>
      </c>
      <c r="O4487">
        <v>1.91</v>
      </c>
      <c r="P4487">
        <v>1.37</v>
      </c>
      <c r="Q4487">
        <v>1.46</v>
      </c>
      <c r="R4487">
        <v>8.6300000000000008</v>
      </c>
      <c r="S4487">
        <v>13.48</v>
      </c>
      <c r="T4487">
        <v>5.1100000000000003</v>
      </c>
      <c r="U4487">
        <v>1.68</v>
      </c>
      <c r="V4487">
        <v>1.55</v>
      </c>
      <c r="W4487">
        <v>70.11</v>
      </c>
      <c r="X4487">
        <v>6.35</v>
      </c>
      <c r="Y4487">
        <v>7.9</v>
      </c>
      <c r="Z4487">
        <v>9.9700000000000006</v>
      </c>
      <c r="AA4487">
        <v>24.6</v>
      </c>
      <c r="AB4487">
        <v>12.9</v>
      </c>
      <c r="AC4487">
        <v>19.760000000000002</v>
      </c>
    </row>
    <row r="4488" spans="1:29" x14ac:dyDescent="0.2">
      <c r="A4488" t="s">
        <v>4665</v>
      </c>
      <c r="B4488" s="2" t="s">
        <v>4760</v>
      </c>
      <c r="C4488" s="2">
        <v>1</v>
      </c>
      <c r="D4488" s="2">
        <v>1</v>
      </c>
      <c r="E4488" s="2">
        <v>5</v>
      </c>
      <c r="F4488" s="1">
        <v>43306.659722222219</v>
      </c>
      <c r="G4488">
        <v>81.39</v>
      </c>
      <c r="H4488">
        <v>2.4500000000000002</v>
      </c>
      <c r="I4488">
        <v>1.66</v>
      </c>
      <c r="J4488">
        <v>3.1</v>
      </c>
      <c r="K4488">
        <v>2.4900000000000002</v>
      </c>
      <c r="L4488">
        <v>0.14000000000000001</v>
      </c>
      <c r="M4488">
        <v>0.01</v>
      </c>
      <c r="N4488">
        <v>2.2799999999999998</v>
      </c>
      <c r="O4488">
        <v>2.27</v>
      </c>
      <c r="P4488">
        <v>0.96</v>
      </c>
      <c r="Q4488">
        <v>0.81</v>
      </c>
      <c r="R4488">
        <v>8.7799999999999994</v>
      </c>
      <c r="S4488">
        <v>16.02</v>
      </c>
      <c r="T4488">
        <v>4.21</v>
      </c>
      <c r="U4488">
        <v>1.76</v>
      </c>
      <c r="V4488">
        <v>1.65</v>
      </c>
      <c r="W4488">
        <v>68.23</v>
      </c>
      <c r="X4488">
        <v>7.16</v>
      </c>
      <c r="Y4488">
        <v>8.56</v>
      </c>
      <c r="Z4488">
        <v>13.09</v>
      </c>
      <c r="AA4488">
        <v>28.68</v>
      </c>
      <c r="AB4488">
        <v>17.07</v>
      </c>
      <c r="AC4488">
        <v>28.82</v>
      </c>
    </row>
    <row r="4489" spans="1:29" x14ac:dyDescent="0.2">
      <c r="A4489" t="s">
        <v>502</v>
      </c>
      <c r="B4489" s="2" t="s">
        <v>5113</v>
      </c>
      <c r="C4489" s="2">
        <v>2</v>
      </c>
      <c r="D4489" s="2">
        <v>2</v>
      </c>
      <c r="E4489" s="2">
        <v>1</v>
      </c>
      <c r="F4489" s="1">
        <v>42928.479861111111</v>
      </c>
      <c r="G4489">
        <v>81.39</v>
      </c>
      <c r="H4489">
        <v>2.14</v>
      </c>
      <c r="I4489">
        <v>1.38</v>
      </c>
      <c r="J4489">
        <v>3.72</v>
      </c>
      <c r="K4489">
        <v>2.2599999999999998</v>
      </c>
      <c r="L4489">
        <v>0.41</v>
      </c>
      <c r="M4489">
        <v>0.33</v>
      </c>
      <c r="N4489">
        <v>1.85</v>
      </c>
      <c r="O4489">
        <v>1.89</v>
      </c>
      <c r="P4489">
        <v>2.2200000000000002</v>
      </c>
      <c r="Q4489">
        <v>2.56</v>
      </c>
      <c r="R4489">
        <v>7.34</v>
      </c>
      <c r="S4489">
        <v>13.81</v>
      </c>
      <c r="T4489">
        <v>6.1</v>
      </c>
      <c r="U4489">
        <v>1.76</v>
      </c>
      <c r="V4489">
        <v>1.62</v>
      </c>
      <c r="W4489">
        <v>70.11</v>
      </c>
      <c r="X4489">
        <v>11.81</v>
      </c>
      <c r="Y4489">
        <v>11.62</v>
      </c>
      <c r="Z4489">
        <v>16.82</v>
      </c>
      <c r="AA4489">
        <v>27.27</v>
      </c>
      <c r="AB4489">
        <v>8.93</v>
      </c>
      <c r="AC4489">
        <v>36.700000000000003</v>
      </c>
    </row>
    <row r="4490" spans="1:29" x14ac:dyDescent="0.2">
      <c r="A4490" t="s">
        <v>4646</v>
      </c>
      <c r="B4490" s="2" t="s">
        <v>4778</v>
      </c>
      <c r="C4490" s="2">
        <v>1</v>
      </c>
      <c r="D4490" s="2">
        <v>1</v>
      </c>
      <c r="E4490" s="2">
        <v>5</v>
      </c>
      <c r="F4490" s="1">
        <v>43306.636111111111</v>
      </c>
      <c r="G4490">
        <v>81.38</v>
      </c>
      <c r="H4490">
        <v>2.46</v>
      </c>
      <c r="I4490">
        <v>1.46</v>
      </c>
      <c r="J4490">
        <v>4.0999999999999996</v>
      </c>
      <c r="K4490">
        <v>2.38</v>
      </c>
      <c r="L4490">
        <v>7.0000000000000007E-2</v>
      </c>
      <c r="M4490">
        <v>0.03</v>
      </c>
      <c r="N4490">
        <v>2.0499999999999998</v>
      </c>
      <c r="O4490">
        <v>2.08</v>
      </c>
      <c r="P4490">
        <v>0.85</v>
      </c>
      <c r="Q4490">
        <v>0.64</v>
      </c>
      <c r="R4490">
        <v>9.24</v>
      </c>
      <c r="S4490">
        <v>14.25</v>
      </c>
      <c r="T4490">
        <v>5.84</v>
      </c>
      <c r="U4490">
        <v>1.85</v>
      </c>
      <c r="V4490">
        <v>1.69</v>
      </c>
      <c r="W4490">
        <v>65.98</v>
      </c>
      <c r="X4490">
        <v>8.8800000000000008</v>
      </c>
      <c r="Y4490">
        <v>10.33</v>
      </c>
      <c r="Z4490">
        <v>14.23</v>
      </c>
      <c r="AA4490">
        <v>29.23</v>
      </c>
      <c r="AB4490">
        <v>10.72</v>
      </c>
      <c r="AC4490">
        <v>29.88</v>
      </c>
    </row>
    <row r="4491" spans="1:29" x14ac:dyDescent="0.2">
      <c r="A4491" t="s">
        <v>1278</v>
      </c>
      <c r="B4491" s="2" t="s">
        <v>5094</v>
      </c>
      <c r="C4491" s="2">
        <v>2</v>
      </c>
      <c r="D4491" s="2">
        <v>1</v>
      </c>
      <c r="E4491" s="2">
        <v>2</v>
      </c>
      <c r="F4491" s="1">
        <v>42972.511805555558</v>
      </c>
      <c r="G4491">
        <v>81.38</v>
      </c>
      <c r="H4491">
        <v>1.8</v>
      </c>
      <c r="I4491">
        <v>1.37</v>
      </c>
      <c r="J4491">
        <v>3.59</v>
      </c>
      <c r="K4491">
        <v>1.76</v>
      </c>
      <c r="L4491">
        <v>0.42</v>
      </c>
      <c r="M4491">
        <v>0.51</v>
      </c>
      <c r="N4491">
        <v>1.7</v>
      </c>
      <c r="O4491">
        <v>1.68</v>
      </c>
      <c r="P4491">
        <v>1.84</v>
      </c>
      <c r="Q4491">
        <v>2.66</v>
      </c>
      <c r="R4491">
        <v>9.35</v>
      </c>
      <c r="S4491">
        <v>11.88</v>
      </c>
      <c r="T4491">
        <v>4.22</v>
      </c>
      <c r="U4491">
        <v>1.5</v>
      </c>
      <c r="V4491">
        <v>1.44</v>
      </c>
      <c r="W4491">
        <v>71.790000000000006</v>
      </c>
      <c r="X4491">
        <v>5.5</v>
      </c>
      <c r="Y4491">
        <v>6.08</v>
      </c>
      <c r="Z4491">
        <v>10.69</v>
      </c>
      <c r="AA4491">
        <v>14.72</v>
      </c>
      <c r="AB4491">
        <v>6.58</v>
      </c>
      <c r="AC4491">
        <v>11.75</v>
      </c>
    </row>
    <row r="4492" spans="1:29" x14ac:dyDescent="0.2">
      <c r="A4492" t="s">
        <v>4115</v>
      </c>
      <c r="B4492" s="2" t="s">
        <v>4741</v>
      </c>
      <c r="C4492" s="2">
        <v>2</v>
      </c>
      <c r="D4492" s="2">
        <v>2</v>
      </c>
      <c r="E4492" s="2">
        <v>5</v>
      </c>
      <c r="F4492" s="1">
        <v>43284.39166666667</v>
      </c>
      <c r="G4492">
        <v>81.38</v>
      </c>
      <c r="H4492">
        <v>2.36</v>
      </c>
      <c r="I4492">
        <v>1.52</v>
      </c>
      <c r="J4492">
        <v>3.85</v>
      </c>
      <c r="K4492">
        <v>2.41</v>
      </c>
      <c r="L4492">
        <v>0.23</v>
      </c>
      <c r="M4492">
        <v>0.17</v>
      </c>
      <c r="N4492">
        <v>1.88</v>
      </c>
      <c r="O4492">
        <v>1.9</v>
      </c>
      <c r="P4492">
        <v>1.26</v>
      </c>
      <c r="Q4492">
        <v>1.38</v>
      </c>
      <c r="R4492">
        <v>9.34</v>
      </c>
      <c r="S4492">
        <v>13.19</v>
      </c>
      <c r="T4492">
        <v>4.4400000000000004</v>
      </c>
      <c r="U4492">
        <v>1.94</v>
      </c>
      <c r="V4492">
        <v>1.57</v>
      </c>
      <c r="W4492">
        <v>68.17</v>
      </c>
      <c r="X4492">
        <v>5.61</v>
      </c>
      <c r="Y4492">
        <v>7.03</v>
      </c>
      <c r="Z4492">
        <v>9.59</v>
      </c>
      <c r="AA4492">
        <v>23.45</v>
      </c>
      <c r="AB4492">
        <v>10.31</v>
      </c>
      <c r="AC4492">
        <v>17.440000000000001</v>
      </c>
    </row>
    <row r="4493" spans="1:29" x14ac:dyDescent="0.2">
      <c r="A4493" t="s">
        <v>4168</v>
      </c>
      <c r="B4493" s="2" t="s">
        <v>4997</v>
      </c>
      <c r="C4493" s="2">
        <v>2</v>
      </c>
      <c r="D4493" s="2">
        <v>2</v>
      </c>
      <c r="E4493" s="2">
        <v>5</v>
      </c>
      <c r="F4493" s="1">
        <v>43284.472222222219</v>
      </c>
      <c r="G4493">
        <v>81.38</v>
      </c>
      <c r="H4493">
        <v>2.3199999999999998</v>
      </c>
      <c r="I4493">
        <v>1.43</v>
      </c>
      <c r="J4493">
        <v>3.98</v>
      </c>
      <c r="K4493">
        <v>2.1800000000000002</v>
      </c>
      <c r="L4493">
        <v>0.22</v>
      </c>
      <c r="M4493">
        <v>0.2</v>
      </c>
      <c r="N4493">
        <v>1.83</v>
      </c>
      <c r="O4493">
        <v>1.84</v>
      </c>
      <c r="P4493">
        <v>1.27</v>
      </c>
      <c r="Q4493">
        <v>1.42</v>
      </c>
      <c r="R4493">
        <v>9.2899999999999991</v>
      </c>
      <c r="S4493">
        <v>12.64</v>
      </c>
      <c r="T4493">
        <v>5.19</v>
      </c>
      <c r="U4493">
        <v>1.76</v>
      </c>
      <c r="V4493">
        <v>1.54</v>
      </c>
      <c r="W4493">
        <v>69.45</v>
      </c>
      <c r="X4493">
        <v>6.29</v>
      </c>
      <c r="Y4493">
        <v>7.9</v>
      </c>
      <c r="Z4493">
        <v>9.57</v>
      </c>
      <c r="AA4493">
        <v>21.94</v>
      </c>
      <c r="AB4493">
        <v>10.99</v>
      </c>
      <c r="AC4493">
        <v>15.65</v>
      </c>
    </row>
    <row r="4494" spans="1:29" x14ac:dyDescent="0.2">
      <c r="A4494" t="s">
        <v>1167</v>
      </c>
      <c r="B4494" s="2" t="s">
        <v>5018</v>
      </c>
      <c r="C4494" s="2">
        <v>2</v>
      </c>
      <c r="D4494" s="2">
        <v>1</v>
      </c>
      <c r="E4494" s="2">
        <v>2</v>
      </c>
      <c r="F4494" s="1">
        <v>42965.48333333333</v>
      </c>
      <c r="G4494">
        <v>81.38</v>
      </c>
      <c r="H4494">
        <v>1.81</v>
      </c>
      <c r="I4494">
        <v>1.5</v>
      </c>
      <c r="J4494">
        <v>3.49</v>
      </c>
      <c r="K4494">
        <v>1.75</v>
      </c>
      <c r="L4494">
        <v>0.48</v>
      </c>
      <c r="M4494">
        <v>0.56999999999999995</v>
      </c>
      <c r="N4494">
        <v>1.93</v>
      </c>
      <c r="O4494">
        <v>1.89</v>
      </c>
      <c r="P4494">
        <v>2.0299999999999998</v>
      </c>
      <c r="Q4494">
        <v>2.54</v>
      </c>
      <c r="R4494">
        <v>8.0299999999999994</v>
      </c>
      <c r="S4494">
        <v>13.6</v>
      </c>
      <c r="T4494">
        <v>4.2300000000000004</v>
      </c>
      <c r="U4494">
        <v>1.43</v>
      </c>
      <c r="V4494">
        <v>1.57</v>
      </c>
      <c r="W4494">
        <v>71.48</v>
      </c>
      <c r="X4494">
        <v>6.41</v>
      </c>
      <c r="Y4494">
        <v>6.29</v>
      </c>
      <c r="Z4494">
        <v>14.93</v>
      </c>
      <c r="AA4494">
        <v>15.42</v>
      </c>
      <c r="AB4494">
        <v>5.87</v>
      </c>
      <c r="AC4494">
        <v>17.71</v>
      </c>
    </row>
    <row r="4495" spans="1:29" x14ac:dyDescent="0.2">
      <c r="A4495" t="s">
        <v>3791</v>
      </c>
      <c r="B4495" s="2" t="s">
        <v>4943</v>
      </c>
      <c r="C4495" s="2">
        <v>1</v>
      </c>
      <c r="D4495" s="2">
        <v>1</v>
      </c>
      <c r="E4495" s="2">
        <v>5</v>
      </c>
      <c r="F4495" s="1">
        <v>43280.404861111114</v>
      </c>
      <c r="G4495">
        <v>81.37</v>
      </c>
      <c r="H4495">
        <v>2.4900000000000002</v>
      </c>
      <c r="I4495">
        <v>1.46</v>
      </c>
      <c r="J4495">
        <v>4.34</v>
      </c>
      <c r="K4495">
        <v>2.2799999999999998</v>
      </c>
      <c r="L4495">
        <v>0.16</v>
      </c>
      <c r="M4495">
        <v>0.15</v>
      </c>
      <c r="N4495">
        <v>1.93</v>
      </c>
      <c r="O4495">
        <v>1.93</v>
      </c>
      <c r="P4495">
        <v>1.25</v>
      </c>
      <c r="Q4495">
        <v>1.08</v>
      </c>
      <c r="R4495">
        <v>9.76</v>
      </c>
      <c r="S4495">
        <v>13.46</v>
      </c>
      <c r="T4495">
        <v>6.16</v>
      </c>
      <c r="U4495">
        <v>2.02</v>
      </c>
      <c r="V4495">
        <v>1.72</v>
      </c>
      <c r="W4495">
        <v>66.540000000000006</v>
      </c>
      <c r="X4495">
        <v>10.5</v>
      </c>
      <c r="Y4495">
        <v>10.24</v>
      </c>
      <c r="Z4495">
        <v>14.29</v>
      </c>
      <c r="AA4495">
        <v>24.89</v>
      </c>
      <c r="AB4495">
        <v>7.64</v>
      </c>
      <c r="AC4495">
        <v>30.3</v>
      </c>
    </row>
    <row r="4496" spans="1:29" x14ac:dyDescent="0.2">
      <c r="A4496" t="s">
        <v>4337</v>
      </c>
      <c r="B4496" s="2" t="s">
        <v>4942</v>
      </c>
      <c r="C4496" s="2">
        <v>1</v>
      </c>
      <c r="D4496" s="2">
        <v>1</v>
      </c>
      <c r="E4496" s="2">
        <v>5</v>
      </c>
      <c r="F4496" s="1">
        <v>43286.636111111111</v>
      </c>
      <c r="G4496">
        <v>81.37</v>
      </c>
      <c r="H4496">
        <v>2.0499999999999998</v>
      </c>
      <c r="I4496">
        <v>1.22</v>
      </c>
      <c r="J4496">
        <v>3.2</v>
      </c>
      <c r="K4496">
        <v>1.95</v>
      </c>
      <c r="L4496">
        <v>0.23</v>
      </c>
      <c r="M4496">
        <v>0.32</v>
      </c>
      <c r="N4496">
        <v>1.64</v>
      </c>
      <c r="O4496">
        <v>1.66</v>
      </c>
      <c r="P4496">
        <v>1.33</v>
      </c>
      <c r="Q4496">
        <v>1.94</v>
      </c>
      <c r="R4496">
        <v>9.9700000000000006</v>
      </c>
      <c r="S4496">
        <v>11.27</v>
      </c>
      <c r="T4496">
        <v>5.0199999999999996</v>
      </c>
      <c r="U4496">
        <v>1.69</v>
      </c>
      <c r="V4496">
        <v>1.45</v>
      </c>
      <c r="W4496">
        <v>70.25</v>
      </c>
      <c r="X4496">
        <v>6.72</v>
      </c>
      <c r="Y4496">
        <v>7.56</v>
      </c>
      <c r="Z4496">
        <v>8.7799999999999994</v>
      </c>
      <c r="AA4496">
        <v>20.13</v>
      </c>
      <c r="AB4496">
        <v>10.08</v>
      </c>
      <c r="AC4496">
        <v>13.4</v>
      </c>
    </row>
    <row r="4497" spans="1:29" x14ac:dyDescent="0.2">
      <c r="A4497" t="s">
        <v>3799</v>
      </c>
      <c r="B4497" s="2" t="s">
        <v>4818</v>
      </c>
      <c r="C4497" s="2">
        <v>1</v>
      </c>
      <c r="D4497" s="2">
        <v>1</v>
      </c>
      <c r="E4497" s="2">
        <v>5</v>
      </c>
      <c r="F4497" s="1">
        <v>43280.418055555558</v>
      </c>
      <c r="G4497">
        <v>81.37</v>
      </c>
      <c r="H4497">
        <v>2.15</v>
      </c>
      <c r="I4497">
        <v>1.44</v>
      </c>
      <c r="J4497">
        <v>3.49</v>
      </c>
      <c r="K4497">
        <v>2.14</v>
      </c>
      <c r="L4497">
        <v>0.27</v>
      </c>
      <c r="M4497">
        <v>0.27</v>
      </c>
      <c r="N4497">
        <v>1.92</v>
      </c>
      <c r="O4497">
        <v>1.95</v>
      </c>
      <c r="P4497">
        <v>1.57</v>
      </c>
      <c r="Q4497">
        <v>1.81</v>
      </c>
      <c r="R4497">
        <v>8.65</v>
      </c>
      <c r="S4497">
        <v>13.44</v>
      </c>
      <c r="T4497">
        <v>5.56</v>
      </c>
      <c r="U4497">
        <v>1.67</v>
      </c>
      <c r="V4497">
        <v>1.58</v>
      </c>
      <c r="W4497">
        <v>70.25</v>
      </c>
      <c r="X4497">
        <v>6.82</v>
      </c>
      <c r="Y4497">
        <v>7.87</v>
      </c>
      <c r="Z4497">
        <v>11.4</v>
      </c>
      <c r="AA4497">
        <v>21.07</v>
      </c>
      <c r="AB4497">
        <v>10.56</v>
      </c>
      <c r="AC4497">
        <v>19.829999999999998</v>
      </c>
    </row>
    <row r="4498" spans="1:29" x14ac:dyDescent="0.2">
      <c r="A4498" t="s">
        <v>800</v>
      </c>
      <c r="B4498" s="2" t="s">
        <v>4792</v>
      </c>
      <c r="C4498" s="2">
        <v>1</v>
      </c>
      <c r="D4498" s="2">
        <v>2</v>
      </c>
      <c r="E4498" s="2">
        <v>1</v>
      </c>
      <c r="F4498" s="1">
        <v>42950.537499999999</v>
      </c>
      <c r="G4498">
        <v>81.37</v>
      </c>
      <c r="H4498">
        <v>1.92</v>
      </c>
      <c r="I4498">
        <v>1.47</v>
      </c>
      <c r="J4498">
        <v>3.22</v>
      </c>
      <c r="K4498">
        <v>1.88</v>
      </c>
      <c r="L4498">
        <v>0.46</v>
      </c>
      <c r="M4498">
        <v>0.53</v>
      </c>
      <c r="N4498">
        <v>1.95</v>
      </c>
      <c r="O4498">
        <v>1.93</v>
      </c>
      <c r="P4498">
        <v>2.15</v>
      </c>
      <c r="Q4498">
        <v>2.64</v>
      </c>
      <c r="R4498">
        <v>7.38</v>
      </c>
      <c r="S4498">
        <v>14.3</v>
      </c>
      <c r="T4498">
        <v>4.84</v>
      </c>
      <c r="U4498">
        <v>1.55</v>
      </c>
      <c r="V4498">
        <v>1.6</v>
      </c>
      <c r="W4498">
        <v>71.02</v>
      </c>
      <c r="X4498">
        <v>8.2200000000000006</v>
      </c>
      <c r="Y4498">
        <v>7.03</v>
      </c>
      <c r="Z4498">
        <v>15.69</v>
      </c>
      <c r="AA4498">
        <v>22.29</v>
      </c>
      <c r="AB4498">
        <v>7.71</v>
      </c>
      <c r="AC4498">
        <v>24.25</v>
      </c>
    </row>
    <row r="4499" spans="1:29" x14ac:dyDescent="0.2">
      <c r="A4499" t="s">
        <v>4660</v>
      </c>
      <c r="B4499" s="2" t="s">
        <v>4792</v>
      </c>
      <c r="C4499" s="2">
        <v>1</v>
      </c>
      <c r="D4499" s="2">
        <v>1</v>
      </c>
      <c r="E4499" s="2">
        <v>5</v>
      </c>
      <c r="F4499" s="1">
        <v>43306.654166666667</v>
      </c>
      <c r="G4499">
        <v>81.37</v>
      </c>
      <c r="H4499">
        <v>2.48</v>
      </c>
      <c r="I4499">
        <v>1.46</v>
      </c>
      <c r="J4499">
        <v>3.9</v>
      </c>
      <c r="K4499">
        <v>2.4300000000000002</v>
      </c>
      <c r="L4499">
        <v>0.13</v>
      </c>
      <c r="M4499">
        <v>0.13</v>
      </c>
      <c r="N4499">
        <v>2.0099999999999998</v>
      </c>
      <c r="O4499">
        <v>1.99</v>
      </c>
      <c r="P4499">
        <v>1.1000000000000001</v>
      </c>
      <c r="Q4499">
        <v>1.1200000000000001</v>
      </c>
      <c r="R4499">
        <v>8.82</v>
      </c>
      <c r="S4499">
        <v>14.1</v>
      </c>
      <c r="T4499">
        <v>5.28</v>
      </c>
      <c r="U4499">
        <v>1.97</v>
      </c>
      <c r="V4499">
        <v>1.6</v>
      </c>
      <c r="W4499">
        <v>67.55</v>
      </c>
      <c r="X4499">
        <v>7.92</v>
      </c>
      <c r="Y4499">
        <v>9.67</v>
      </c>
      <c r="Z4499">
        <v>12</v>
      </c>
      <c r="AA4499">
        <v>31.07</v>
      </c>
      <c r="AB4499">
        <v>14.21</v>
      </c>
      <c r="AC4499">
        <v>31.86</v>
      </c>
    </row>
    <row r="4500" spans="1:29" x14ac:dyDescent="0.2">
      <c r="A4500" t="s">
        <v>1570</v>
      </c>
      <c r="B4500" s="2" t="s">
        <v>4873</v>
      </c>
      <c r="C4500" s="2">
        <v>1</v>
      </c>
      <c r="D4500" s="2">
        <v>1</v>
      </c>
      <c r="E4500" s="2">
        <v>2</v>
      </c>
      <c r="F4500" s="1">
        <v>42989.413888888892</v>
      </c>
      <c r="G4500">
        <v>81.36</v>
      </c>
      <c r="H4500">
        <v>1.88</v>
      </c>
      <c r="I4500">
        <v>1.39</v>
      </c>
      <c r="J4500">
        <v>3.27</v>
      </c>
      <c r="K4500">
        <v>1.99</v>
      </c>
      <c r="L4500">
        <v>0.45</v>
      </c>
      <c r="M4500">
        <v>0.42</v>
      </c>
      <c r="N4500">
        <v>1.81</v>
      </c>
      <c r="O4500">
        <v>1.8</v>
      </c>
      <c r="P4500">
        <v>2.06</v>
      </c>
      <c r="Q4500">
        <v>2.64</v>
      </c>
      <c r="R4500">
        <v>7.68</v>
      </c>
      <c r="S4500">
        <v>13.14</v>
      </c>
      <c r="T4500">
        <v>4.3</v>
      </c>
      <c r="U4500">
        <v>1.5</v>
      </c>
      <c r="V4500">
        <v>1.51</v>
      </c>
      <c r="W4500">
        <v>71.84</v>
      </c>
      <c r="X4500">
        <v>6.19</v>
      </c>
      <c r="Y4500">
        <v>7.04</v>
      </c>
      <c r="Z4500">
        <v>12.48</v>
      </c>
      <c r="AA4500">
        <v>20.22</v>
      </c>
      <c r="AB4500">
        <v>8.23</v>
      </c>
      <c r="AC4500">
        <v>16.850000000000001</v>
      </c>
    </row>
    <row r="4501" spans="1:29" x14ac:dyDescent="0.2">
      <c r="A4501" t="s">
        <v>1621</v>
      </c>
      <c r="B4501" s="2" t="s">
        <v>4822</v>
      </c>
      <c r="C4501" s="2">
        <v>1</v>
      </c>
      <c r="D4501" s="2">
        <v>1</v>
      </c>
      <c r="E4501" s="2">
        <v>2</v>
      </c>
      <c r="F4501" s="1">
        <v>42989.561805555553</v>
      </c>
      <c r="G4501">
        <v>81.36</v>
      </c>
      <c r="H4501">
        <v>2.21</v>
      </c>
      <c r="I4501">
        <v>1.38</v>
      </c>
      <c r="J4501">
        <v>2.5099999999999998</v>
      </c>
      <c r="K4501">
        <v>2.35</v>
      </c>
      <c r="L4501">
        <v>0.19</v>
      </c>
      <c r="M4501">
        <v>0.33</v>
      </c>
      <c r="N4501">
        <v>1.9</v>
      </c>
      <c r="O4501">
        <v>1.93</v>
      </c>
      <c r="P4501">
        <v>1.39</v>
      </c>
      <c r="Q4501">
        <v>1.46</v>
      </c>
      <c r="R4501">
        <v>8.67</v>
      </c>
      <c r="S4501">
        <v>12.94</v>
      </c>
      <c r="T4501">
        <v>4.43</v>
      </c>
      <c r="U4501">
        <v>2.09</v>
      </c>
      <c r="V4501">
        <v>1.61</v>
      </c>
      <c r="W4501">
        <v>71.010000000000005</v>
      </c>
      <c r="X4501">
        <v>6.69</v>
      </c>
      <c r="Y4501">
        <v>8.42</v>
      </c>
      <c r="Z4501">
        <v>11.92</v>
      </c>
      <c r="AA4501">
        <v>24.06</v>
      </c>
      <c r="AB4501">
        <v>11.98</v>
      </c>
      <c r="AC4501">
        <v>15.78</v>
      </c>
    </row>
    <row r="4502" spans="1:29" x14ac:dyDescent="0.2">
      <c r="A4502" t="s">
        <v>838</v>
      </c>
      <c r="B4502" s="2" t="s">
        <v>4895</v>
      </c>
      <c r="C4502" s="2">
        <v>1</v>
      </c>
      <c r="D4502" s="2">
        <v>2</v>
      </c>
      <c r="E4502" s="2">
        <v>1</v>
      </c>
      <c r="F4502" s="1">
        <v>42948.65902777778</v>
      </c>
      <c r="G4502">
        <v>81.36</v>
      </c>
      <c r="H4502">
        <v>1.58</v>
      </c>
      <c r="I4502">
        <v>1.19</v>
      </c>
      <c r="J4502">
        <v>3.04</v>
      </c>
      <c r="K4502">
        <v>1.8</v>
      </c>
      <c r="L4502">
        <v>0.51</v>
      </c>
      <c r="M4502">
        <v>0.51</v>
      </c>
      <c r="N4502">
        <v>1.56</v>
      </c>
      <c r="O4502">
        <v>1.57</v>
      </c>
      <c r="P4502">
        <v>2.2599999999999998</v>
      </c>
      <c r="Q4502">
        <v>2.77</v>
      </c>
      <c r="R4502">
        <v>7.46</v>
      </c>
      <c r="S4502">
        <v>11.52</v>
      </c>
      <c r="T4502">
        <v>5.01</v>
      </c>
      <c r="U4502">
        <v>1.46</v>
      </c>
      <c r="V4502">
        <v>1.41</v>
      </c>
      <c r="W4502">
        <v>72.55</v>
      </c>
      <c r="X4502">
        <v>7.95</v>
      </c>
      <c r="Y4502">
        <v>9.1999999999999993</v>
      </c>
      <c r="Z4502">
        <v>12.23</v>
      </c>
      <c r="AA4502">
        <v>21.7</v>
      </c>
      <c r="AB4502">
        <v>7.7</v>
      </c>
      <c r="AC4502">
        <v>19.25</v>
      </c>
    </row>
    <row r="4503" spans="1:29" x14ac:dyDescent="0.2">
      <c r="A4503" t="s">
        <v>3817</v>
      </c>
      <c r="B4503" s="2" t="s">
        <v>5028</v>
      </c>
      <c r="C4503" s="2">
        <v>2</v>
      </c>
      <c r="D4503" s="2">
        <v>1</v>
      </c>
      <c r="E4503" s="2">
        <v>5</v>
      </c>
      <c r="F4503" s="1">
        <v>43280.442361111112</v>
      </c>
      <c r="G4503">
        <v>81.36</v>
      </c>
      <c r="H4503">
        <v>2.0699999999999998</v>
      </c>
      <c r="I4503">
        <v>1.37</v>
      </c>
      <c r="J4503">
        <v>4.33</v>
      </c>
      <c r="K4503">
        <v>1.93</v>
      </c>
      <c r="L4503">
        <v>0.28000000000000003</v>
      </c>
      <c r="M4503">
        <v>0.25</v>
      </c>
      <c r="N4503">
        <v>1.76</v>
      </c>
      <c r="O4503">
        <v>1.78</v>
      </c>
      <c r="P4503">
        <v>1.37</v>
      </c>
      <c r="Q4503">
        <v>1.71</v>
      </c>
      <c r="R4503">
        <v>9.26</v>
      </c>
      <c r="S4503">
        <v>12.64</v>
      </c>
      <c r="T4503">
        <v>5.71</v>
      </c>
      <c r="U4503">
        <v>1.57</v>
      </c>
      <c r="V4503">
        <v>1.46</v>
      </c>
      <c r="W4503">
        <v>68.84</v>
      </c>
      <c r="X4503">
        <v>8.1300000000000008</v>
      </c>
      <c r="Y4503">
        <v>9.08</v>
      </c>
      <c r="Z4503">
        <v>11.51</v>
      </c>
      <c r="AA4503">
        <v>20.04</v>
      </c>
      <c r="AB4503">
        <v>8.64</v>
      </c>
      <c r="AC4503">
        <v>20.29</v>
      </c>
    </row>
    <row r="4504" spans="1:29" x14ac:dyDescent="0.2">
      <c r="A4504" t="s">
        <v>802</v>
      </c>
      <c r="B4504" s="2" t="s">
        <v>4871</v>
      </c>
      <c r="C4504" s="2">
        <v>1</v>
      </c>
      <c r="D4504" s="2">
        <v>2</v>
      </c>
      <c r="E4504" s="2">
        <v>1</v>
      </c>
      <c r="F4504" s="1">
        <v>42950.529166666667</v>
      </c>
      <c r="G4504">
        <v>81.36</v>
      </c>
      <c r="H4504">
        <v>1.93</v>
      </c>
      <c r="I4504">
        <v>1.39</v>
      </c>
      <c r="J4504">
        <v>3.24</v>
      </c>
      <c r="K4504">
        <v>2.0699999999999998</v>
      </c>
      <c r="L4504">
        <v>0.43</v>
      </c>
      <c r="M4504">
        <v>0.44</v>
      </c>
      <c r="N4504">
        <v>1.79</v>
      </c>
      <c r="O4504">
        <v>1.78</v>
      </c>
      <c r="P4504">
        <v>2.0499999999999998</v>
      </c>
      <c r="Q4504">
        <v>2.4900000000000002</v>
      </c>
      <c r="R4504">
        <v>7.48</v>
      </c>
      <c r="S4504">
        <v>12.84</v>
      </c>
      <c r="T4504">
        <v>4.88</v>
      </c>
      <c r="U4504">
        <v>1.73</v>
      </c>
      <c r="V4504">
        <v>1.52</v>
      </c>
      <c r="W4504">
        <v>71.7</v>
      </c>
      <c r="X4504">
        <v>6.65</v>
      </c>
      <c r="Y4504">
        <v>7.87</v>
      </c>
      <c r="Z4504">
        <v>12.78</v>
      </c>
      <c r="AA4504">
        <v>20.23</v>
      </c>
      <c r="AB4504">
        <v>7.68</v>
      </c>
      <c r="AC4504">
        <v>17.54</v>
      </c>
    </row>
    <row r="4505" spans="1:29" x14ac:dyDescent="0.2">
      <c r="A4505" t="s">
        <v>3930</v>
      </c>
      <c r="B4505" s="2" t="s">
        <v>5157</v>
      </c>
      <c r="C4505" s="2">
        <v>2</v>
      </c>
      <c r="D4505" s="2">
        <v>1</v>
      </c>
      <c r="E4505" s="2">
        <v>5</v>
      </c>
      <c r="F4505" s="1">
        <v>43283.365972222222</v>
      </c>
      <c r="G4505">
        <v>81.349999999999994</v>
      </c>
      <c r="H4505">
        <v>2.36</v>
      </c>
      <c r="I4505">
        <v>1.52</v>
      </c>
      <c r="J4505">
        <v>4.8</v>
      </c>
      <c r="K4505">
        <v>2.2200000000000002</v>
      </c>
      <c r="L4505">
        <v>0.2</v>
      </c>
      <c r="M4505">
        <v>0.06</v>
      </c>
      <c r="N4505">
        <v>2.09</v>
      </c>
      <c r="O4505">
        <v>2.1</v>
      </c>
      <c r="P4505">
        <v>1.26</v>
      </c>
      <c r="Q4505">
        <v>1.1299999999999999</v>
      </c>
      <c r="R4505">
        <v>8.6999999999999993</v>
      </c>
      <c r="S4505">
        <v>15.03</v>
      </c>
      <c r="T4505">
        <v>6.96</v>
      </c>
      <c r="U4505">
        <v>1.69</v>
      </c>
      <c r="V4505">
        <v>1.67</v>
      </c>
      <c r="W4505">
        <v>67.010000000000005</v>
      </c>
      <c r="X4505">
        <v>14.12</v>
      </c>
      <c r="Y4505">
        <v>11.94</v>
      </c>
      <c r="Z4505">
        <v>18.309999999999999</v>
      </c>
      <c r="AA4505">
        <v>27.69</v>
      </c>
      <c r="AB4505">
        <v>11.03</v>
      </c>
      <c r="AC4505">
        <v>38.97</v>
      </c>
    </row>
    <row r="4506" spans="1:29" x14ac:dyDescent="0.2">
      <c r="A4506" t="s">
        <v>4553</v>
      </c>
      <c r="B4506" s="2" t="s">
        <v>5036</v>
      </c>
      <c r="C4506" s="2">
        <v>2</v>
      </c>
      <c r="D4506" s="2">
        <v>2</v>
      </c>
      <c r="E4506" s="2">
        <v>5</v>
      </c>
      <c r="F4506" s="1">
        <v>43304.599305555559</v>
      </c>
      <c r="G4506">
        <v>81.349999999999994</v>
      </c>
      <c r="H4506">
        <v>2.2200000000000002</v>
      </c>
      <c r="I4506">
        <v>1.44</v>
      </c>
      <c r="J4506">
        <v>3.65</v>
      </c>
      <c r="K4506">
        <v>2.15</v>
      </c>
      <c r="L4506">
        <v>0.21</v>
      </c>
      <c r="M4506">
        <v>0.18</v>
      </c>
      <c r="N4506">
        <v>1.96</v>
      </c>
      <c r="O4506">
        <v>1.95</v>
      </c>
      <c r="P4506">
        <v>1.24</v>
      </c>
      <c r="Q4506">
        <v>1.67</v>
      </c>
      <c r="R4506">
        <v>8.73</v>
      </c>
      <c r="S4506">
        <v>13.81</v>
      </c>
      <c r="T4506">
        <v>5.08</v>
      </c>
      <c r="U4506">
        <v>1.66</v>
      </c>
      <c r="V4506">
        <v>1.55</v>
      </c>
      <c r="W4506">
        <v>69.16</v>
      </c>
      <c r="X4506">
        <v>7.16</v>
      </c>
      <c r="Y4506">
        <v>8.99</v>
      </c>
      <c r="Z4506">
        <v>12.05</v>
      </c>
      <c r="AA4506">
        <v>25.73</v>
      </c>
      <c r="AB4506">
        <v>12.65</v>
      </c>
      <c r="AC4506">
        <v>21.89</v>
      </c>
    </row>
    <row r="4507" spans="1:29" x14ac:dyDescent="0.2">
      <c r="A4507" t="s">
        <v>4516</v>
      </c>
      <c r="B4507" s="2" t="s">
        <v>4850</v>
      </c>
      <c r="C4507" s="2">
        <v>1</v>
      </c>
      <c r="D4507" s="2">
        <v>1</v>
      </c>
      <c r="E4507" s="2">
        <v>5</v>
      </c>
      <c r="F4507" s="1">
        <v>43297.65347222222</v>
      </c>
      <c r="G4507">
        <v>81.349999999999994</v>
      </c>
      <c r="H4507">
        <v>2.4500000000000002</v>
      </c>
      <c r="I4507">
        <v>1.59</v>
      </c>
      <c r="J4507">
        <v>3.26</v>
      </c>
      <c r="K4507">
        <v>2.35</v>
      </c>
      <c r="L4507">
        <v>0.2</v>
      </c>
      <c r="M4507">
        <v>0.15</v>
      </c>
      <c r="N4507">
        <v>2.02</v>
      </c>
      <c r="O4507">
        <v>2</v>
      </c>
      <c r="P4507">
        <v>1.32</v>
      </c>
      <c r="Q4507">
        <v>1.34</v>
      </c>
      <c r="R4507">
        <v>9.07</v>
      </c>
      <c r="S4507">
        <v>14.13</v>
      </c>
      <c r="T4507">
        <v>4.63</v>
      </c>
      <c r="U4507">
        <v>2</v>
      </c>
      <c r="V4507">
        <v>1.68</v>
      </c>
      <c r="W4507">
        <v>68.599999999999994</v>
      </c>
      <c r="X4507">
        <v>6.07</v>
      </c>
      <c r="Y4507">
        <v>7.15</v>
      </c>
      <c r="Z4507">
        <v>11.52</v>
      </c>
      <c r="AA4507">
        <v>24.34</v>
      </c>
      <c r="AB4507">
        <v>10.63</v>
      </c>
      <c r="AC4507">
        <v>20.100000000000001</v>
      </c>
    </row>
    <row r="4508" spans="1:29" x14ac:dyDescent="0.2">
      <c r="A4508" t="s">
        <v>1876</v>
      </c>
      <c r="B4508" s="2" t="s">
        <v>5051</v>
      </c>
      <c r="C4508" s="2">
        <v>2</v>
      </c>
      <c r="D4508" s="2">
        <v>1</v>
      </c>
      <c r="E4508" s="2">
        <v>1</v>
      </c>
      <c r="F4508" s="1">
        <v>42990.663194444445</v>
      </c>
      <c r="G4508">
        <v>81.34</v>
      </c>
      <c r="H4508">
        <v>1.86</v>
      </c>
      <c r="I4508">
        <v>1.49</v>
      </c>
      <c r="J4508">
        <v>3.22</v>
      </c>
      <c r="K4508">
        <v>1.87</v>
      </c>
      <c r="L4508">
        <v>0.31</v>
      </c>
      <c r="M4508">
        <v>0.25</v>
      </c>
      <c r="N4508">
        <v>1.98</v>
      </c>
      <c r="O4508">
        <v>1.97</v>
      </c>
      <c r="P4508">
        <v>1.49</v>
      </c>
      <c r="Q4508">
        <v>1.69</v>
      </c>
      <c r="R4508">
        <v>8.43</v>
      </c>
      <c r="S4508">
        <v>13.51</v>
      </c>
      <c r="T4508">
        <v>4.8499999999999996</v>
      </c>
      <c r="U4508">
        <v>1.36</v>
      </c>
      <c r="V4508">
        <v>1.55</v>
      </c>
      <c r="W4508">
        <v>71.010000000000005</v>
      </c>
      <c r="X4508">
        <v>6.61</v>
      </c>
      <c r="Y4508">
        <v>6.78</v>
      </c>
      <c r="Z4508">
        <v>12.36</v>
      </c>
      <c r="AA4508">
        <v>18.579999999999998</v>
      </c>
      <c r="AB4508">
        <v>9.76</v>
      </c>
      <c r="AC4508">
        <v>15.67</v>
      </c>
    </row>
    <row r="4509" spans="1:29" x14ac:dyDescent="0.2">
      <c r="A4509" t="s">
        <v>4522</v>
      </c>
      <c r="B4509" s="2" t="s">
        <v>4741</v>
      </c>
      <c r="C4509" s="2">
        <v>1</v>
      </c>
      <c r="D4509" s="2">
        <v>1</v>
      </c>
      <c r="E4509" s="2">
        <v>5</v>
      </c>
      <c r="F4509" s="1">
        <v>43297.65902777778</v>
      </c>
      <c r="G4509">
        <v>81.34</v>
      </c>
      <c r="H4509">
        <v>2.29</v>
      </c>
      <c r="I4509">
        <v>1.4</v>
      </c>
      <c r="J4509">
        <v>3.17</v>
      </c>
      <c r="K4509">
        <v>2.16</v>
      </c>
      <c r="L4509">
        <v>0.23</v>
      </c>
      <c r="M4509">
        <v>0.23</v>
      </c>
      <c r="N4509">
        <v>1.84</v>
      </c>
      <c r="O4509">
        <v>1.85</v>
      </c>
      <c r="P4509">
        <v>1.38</v>
      </c>
      <c r="Q4509">
        <v>1.65</v>
      </c>
      <c r="R4509">
        <v>9.4499999999999993</v>
      </c>
      <c r="S4509">
        <v>12.78</v>
      </c>
      <c r="T4509">
        <v>4.67</v>
      </c>
      <c r="U4509">
        <v>1.88</v>
      </c>
      <c r="V4509">
        <v>1.57</v>
      </c>
      <c r="W4509">
        <v>70.010000000000005</v>
      </c>
      <c r="X4509">
        <v>6.42</v>
      </c>
      <c r="Y4509">
        <v>7.05</v>
      </c>
      <c r="Z4509">
        <v>10.01</v>
      </c>
      <c r="AA4509">
        <v>23.84</v>
      </c>
      <c r="AB4509">
        <v>11.51</v>
      </c>
      <c r="AC4509">
        <v>15.88</v>
      </c>
    </row>
    <row r="4510" spans="1:29" x14ac:dyDescent="0.2">
      <c r="A4510" t="s">
        <v>4523</v>
      </c>
      <c r="B4510" s="2" t="s">
        <v>4794</v>
      </c>
      <c r="C4510" s="2">
        <v>1</v>
      </c>
      <c r="D4510" s="2">
        <v>1</v>
      </c>
      <c r="E4510" s="2">
        <v>5</v>
      </c>
      <c r="F4510" s="1">
        <v>43297.660416666666</v>
      </c>
      <c r="G4510">
        <v>81.34</v>
      </c>
      <c r="H4510">
        <v>2.13</v>
      </c>
      <c r="I4510">
        <v>1.38</v>
      </c>
      <c r="J4510">
        <v>3.53</v>
      </c>
      <c r="K4510">
        <v>2.02</v>
      </c>
      <c r="L4510">
        <v>0.27</v>
      </c>
      <c r="M4510">
        <v>0.19</v>
      </c>
      <c r="N4510">
        <v>1.79</v>
      </c>
      <c r="O4510">
        <v>1.8</v>
      </c>
      <c r="P4510">
        <v>1.36</v>
      </c>
      <c r="Q4510">
        <v>1.58</v>
      </c>
      <c r="R4510">
        <v>9.36</v>
      </c>
      <c r="S4510">
        <v>12.52</v>
      </c>
      <c r="T4510">
        <v>5.1100000000000003</v>
      </c>
      <c r="U4510">
        <v>1.61</v>
      </c>
      <c r="V4510">
        <v>1.5</v>
      </c>
      <c r="W4510">
        <v>69.83</v>
      </c>
      <c r="X4510">
        <v>6.55</v>
      </c>
      <c r="Y4510">
        <v>7.83</v>
      </c>
      <c r="Z4510">
        <v>10.64</v>
      </c>
      <c r="AA4510">
        <v>20.68</v>
      </c>
      <c r="AB4510">
        <v>9.93</v>
      </c>
      <c r="AC4510">
        <v>15.14</v>
      </c>
    </row>
    <row r="4511" spans="1:29" x14ac:dyDescent="0.2">
      <c r="A4511" t="s">
        <v>4328</v>
      </c>
      <c r="B4511" s="2" t="s">
        <v>4827</v>
      </c>
      <c r="C4511" s="2">
        <v>1</v>
      </c>
      <c r="D4511" s="2">
        <v>1</v>
      </c>
      <c r="E4511" s="2">
        <v>5</v>
      </c>
      <c r="F4511" s="1">
        <v>43286.622916666667</v>
      </c>
      <c r="G4511">
        <v>81.33</v>
      </c>
      <c r="H4511">
        <v>2.67</v>
      </c>
      <c r="I4511">
        <v>1.55</v>
      </c>
      <c r="J4511">
        <v>4.8899999999999997</v>
      </c>
      <c r="K4511">
        <v>2.54</v>
      </c>
      <c r="L4511">
        <v>0.17</v>
      </c>
      <c r="M4511">
        <v>0.2</v>
      </c>
      <c r="N4511">
        <v>2.11</v>
      </c>
      <c r="O4511">
        <v>2.11</v>
      </c>
      <c r="P4511">
        <v>1.28</v>
      </c>
      <c r="Q4511">
        <v>1.31</v>
      </c>
      <c r="R4511">
        <v>8.77</v>
      </c>
      <c r="S4511">
        <v>15.23</v>
      </c>
      <c r="T4511">
        <v>6.51</v>
      </c>
      <c r="U4511">
        <v>2.21</v>
      </c>
      <c r="V4511">
        <v>1.75</v>
      </c>
      <c r="W4511">
        <v>65.69</v>
      </c>
      <c r="X4511">
        <v>11.8</v>
      </c>
      <c r="Y4511">
        <v>12.77</v>
      </c>
      <c r="Z4511">
        <v>22.42</v>
      </c>
      <c r="AA4511">
        <v>29.7</v>
      </c>
      <c r="AB4511">
        <v>8.2200000000000006</v>
      </c>
      <c r="AC4511">
        <v>35.25</v>
      </c>
    </row>
    <row r="4512" spans="1:29" x14ac:dyDescent="0.2">
      <c r="A4512" t="s">
        <v>4163</v>
      </c>
      <c r="B4512" s="2" t="s">
        <v>5024</v>
      </c>
      <c r="C4512" s="2">
        <v>2</v>
      </c>
      <c r="D4512" s="2">
        <v>1</v>
      </c>
      <c r="E4512" s="2">
        <v>5</v>
      </c>
      <c r="F4512" s="1">
        <v>43284.46597222222</v>
      </c>
      <c r="G4512">
        <v>81.33</v>
      </c>
      <c r="H4512">
        <v>2.0499999999999998</v>
      </c>
      <c r="I4512">
        <v>1.27</v>
      </c>
      <c r="J4512">
        <v>3.5</v>
      </c>
      <c r="K4512">
        <v>2.08</v>
      </c>
      <c r="L4512">
        <v>0.28999999999999998</v>
      </c>
      <c r="M4512">
        <v>0.3</v>
      </c>
      <c r="N4512">
        <v>1.68</v>
      </c>
      <c r="O4512">
        <v>1.72</v>
      </c>
      <c r="P4512">
        <v>1.68</v>
      </c>
      <c r="Q4512">
        <v>1.93</v>
      </c>
      <c r="R4512">
        <v>8.9499999999999993</v>
      </c>
      <c r="S4512">
        <v>11.91</v>
      </c>
      <c r="T4512">
        <v>5.6</v>
      </c>
      <c r="U4512">
        <v>1.82</v>
      </c>
      <c r="V4512">
        <v>1.48</v>
      </c>
      <c r="W4512">
        <v>70.680000000000007</v>
      </c>
      <c r="X4512">
        <v>7.26</v>
      </c>
      <c r="Y4512">
        <v>9.4499999999999993</v>
      </c>
      <c r="Z4512">
        <v>10.76</v>
      </c>
      <c r="AA4512">
        <v>24.5</v>
      </c>
      <c r="AB4512">
        <v>10.48</v>
      </c>
      <c r="AC4512">
        <v>19.760000000000002</v>
      </c>
    </row>
    <row r="4513" spans="1:29" x14ac:dyDescent="0.2">
      <c r="A4513" t="s">
        <v>3689</v>
      </c>
      <c r="B4513" s="2" t="s">
        <v>4740</v>
      </c>
      <c r="C4513" s="2">
        <v>1</v>
      </c>
      <c r="D4513" s="2">
        <v>2</v>
      </c>
      <c r="E4513" s="2">
        <v>4</v>
      </c>
      <c r="F4513" s="1">
        <v>43216.621527777781</v>
      </c>
      <c r="G4513">
        <v>81.319999999999993</v>
      </c>
      <c r="H4513">
        <v>1.78</v>
      </c>
      <c r="I4513">
        <v>1.22</v>
      </c>
      <c r="J4513">
        <v>1.65</v>
      </c>
      <c r="K4513">
        <v>2.33</v>
      </c>
      <c r="L4513">
        <v>0.7</v>
      </c>
      <c r="M4513">
        <v>0.37</v>
      </c>
      <c r="N4513">
        <v>1.97</v>
      </c>
      <c r="O4513">
        <v>1.92</v>
      </c>
      <c r="P4513">
        <v>3.37</v>
      </c>
      <c r="Q4513">
        <v>3.75</v>
      </c>
      <c r="R4513">
        <v>1.65</v>
      </c>
      <c r="S4513">
        <v>16.55</v>
      </c>
      <c r="T4513">
        <v>4.92</v>
      </c>
      <c r="U4513">
        <v>2.0699999999999998</v>
      </c>
      <c r="V4513">
        <v>1.67</v>
      </c>
      <c r="W4513">
        <v>75.3</v>
      </c>
      <c r="X4513">
        <v>19.98</v>
      </c>
      <c r="Y4513">
        <v>25.43</v>
      </c>
      <c r="Z4513">
        <v>37.28</v>
      </c>
      <c r="AA4513">
        <v>68.7</v>
      </c>
      <c r="AB4513">
        <v>19.05</v>
      </c>
      <c r="AC4513">
        <v>76.099999999999994</v>
      </c>
    </row>
    <row r="4514" spans="1:29" x14ac:dyDescent="0.2">
      <c r="A4514" t="s">
        <v>1880</v>
      </c>
      <c r="B4514" s="2" t="s">
        <v>4939</v>
      </c>
      <c r="C4514" s="2">
        <v>1</v>
      </c>
      <c r="D4514" s="2">
        <v>1</v>
      </c>
      <c r="E4514" s="2">
        <v>1</v>
      </c>
      <c r="F4514" s="1">
        <v>42990.666666666664</v>
      </c>
      <c r="G4514">
        <v>81.31</v>
      </c>
      <c r="H4514">
        <v>1.61</v>
      </c>
      <c r="I4514">
        <v>1.1100000000000001</v>
      </c>
      <c r="J4514">
        <v>3.36</v>
      </c>
      <c r="K4514">
        <v>1.57</v>
      </c>
      <c r="L4514">
        <v>0.32</v>
      </c>
      <c r="M4514">
        <v>0.37</v>
      </c>
      <c r="N4514">
        <v>1.41</v>
      </c>
      <c r="O4514">
        <v>1.47</v>
      </c>
      <c r="P4514">
        <v>1.71</v>
      </c>
      <c r="Q4514">
        <v>2.08</v>
      </c>
      <c r="R4514">
        <v>8.94</v>
      </c>
      <c r="S4514">
        <v>9.86</v>
      </c>
      <c r="T4514">
        <v>5.61</v>
      </c>
      <c r="U4514">
        <v>1.19</v>
      </c>
      <c r="V4514">
        <v>1.37</v>
      </c>
      <c r="W4514">
        <v>71.38</v>
      </c>
      <c r="X4514">
        <v>9.67</v>
      </c>
      <c r="Y4514">
        <v>10.58</v>
      </c>
      <c r="Z4514">
        <v>11.95</v>
      </c>
      <c r="AA4514">
        <v>17.54</v>
      </c>
      <c r="AB4514">
        <v>9.02</v>
      </c>
      <c r="AC4514">
        <v>16.690000000000001</v>
      </c>
    </row>
    <row r="4515" spans="1:29" x14ac:dyDescent="0.2">
      <c r="A4515" t="s">
        <v>4433</v>
      </c>
      <c r="B4515" s="2" t="s">
        <v>4945</v>
      </c>
      <c r="C4515" s="2">
        <v>1</v>
      </c>
      <c r="D4515" s="2">
        <v>1</v>
      </c>
      <c r="E4515" s="2">
        <v>5</v>
      </c>
      <c r="F4515" s="1">
        <v>43291.613194444442</v>
      </c>
      <c r="G4515">
        <v>81.31</v>
      </c>
      <c r="H4515">
        <v>2.27</v>
      </c>
      <c r="I4515">
        <v>1.45</v>
      </c>
      <c r="J4515">
        <v>3.27</v>
      </c>
      <c r="K4515">
        <v>2.31</v>
      </c>
      <c r="L4515">
        <v>0.28000000000000003</v>
      </c>
      <c r="M4515">
        <v>0.19</v>
      </c>
      <c r="N4515">
        <v>1.97</v>
      </c>
      <c r="O4515">
        <v>1.97</v>
      </c>
      <c r="P4515">
        <v>1.6</v>
      </c>
      <c r="Q4515">
        <v>1.65</v>
      </c>
      <c r="R4515">
        <v>7.35</v>
      </c>
      <c r="S4515">
        <v>14.19</v>
      </c>
      <c r="T4515">
        <v>4.78</v>
      </c>
      <c r="U4515">
        <v>1.92</v>
      </c>
      <c r="V4515">
        <v>1.59</v>
      </c>
      <c r="W4515">
        <v>70.489999999999995</v>
      </c>
      <c r="X4515">
        <v>7.02</v>
      </c>
      <c r="Y4515">
        <v>9.43</v>
      </c>
      <c r="Z4515">
        <v>12.27</v>
      </c>
      <c r="AA4515">
        <v>29.28</v>
      </c>
      <c r="AB4515">
        <v>14.36</v>
      </c>
      <c r="AC4515">
        <v>24.33</v>
      </c>
    </row>
    <row r="4516" spans="1:29" x14ac:dyDescent="0.2">
      <c r="A4516" t="s">
        <v>875</v>
      </c>
      <c r="B4516" s="2" t="s">
        <v>4710</v>
      </c>
      <c r="C4516" s="2">
        <v>1</v>
      </c>
      <c r="D4516" s="2">
        <v>2</v>
      </c>
      <c r="E4516" s="2">
        <v>1</v>
      </c>
      <c r="F4516" s="1">
        <v>42950.598611111112</v>
      </c>
      <c r="G4516">
        <v>81.3</v>
      </c>
      <c r="H4516">
        <v>1.94</v>
      </c>
      <c r="I4516">
        <v>1.5</v>
      </c>
      <c r="J4516">
        <v>3.2</v>
      </c>
      <c r="K4516">
        <v>2.12</v>
      </c>
      <c r="L4516">
        <v>0.48</v>
      </c>
      <c r="M4516">
        <v>0.47</v>
      </c>
      <c r="N4516">
        <v>1.95</v>
      </c>
      <c r="O4516">
        <v>1.93</v>
      </c>
      <c r="P4516">
        <v>2.21</v>
      </c>
      <c r="Q4516">
        <v>2.66</v>
      </c>
      <c r="R4516">
        <v>6.54</v>
      </c>
      <c r="S4516">
        <v>14.24</v>
      </c>
      <c r="T4516">
        <v>4.78</v>
      </c>
      <c r="U4516">
        <v>1.66</v>
      </c>
      <c r="V4516">
        <v>1.58</v>
      </c>
      <c r="W4516">
        <v>71.900000000000006</v>
      </c>
      <c r="X4516">
        <v>7.16</v>
      </c>
      <c r="Y4516">
        <v>7.1</v>
      </c>
      <c r="Z4516">
        <v>14.96</v>
      </c>
      <c r="AA4516">
        <v>20.93</v>
      </c>
      <c r="AB4516">
        <v>8.3000000000000007</v>
      </c>
      <c r="AC4516">
        <v>21.93</v>
      </c>
    </row>
    <row r="4517" spans="1:29" x14ac:dyDescent="0.2">
      <c r="A4517" t="s">
        <v>3867</v>
      </c>
      <c r="B4517" s="2" t="s">
        <v>5112</v>
      </c>
      <c r="C4517" s="2">
        <v>2</v>
      </c>
      <c r="D4517" s="2">
        <v>1</v>
      </c>
      <c r="E4517" s="2">
        <v>5</v>
      </c>
      <c r="F4517" s="1">
        <v>43280.601388888892</v>
      </c>
      <c r="G4517">
        <v>81.3</v>
      </c>
      <c r="H4517">
        <v>2.21</v>
      </c>
      <c r="I4517">
        <v>1.3</v>
      </c>
      <c r="J4517">
        <v>4.09</v>
      </c>
      <c r="K4517">
        <v>2.11</v>
      </c>
      <c r="L4517">
        <v>0.24</v>
      </c>
      <c r="M4517">
        <v>0.17</v>
      </c>
      <c r="N4517">
        <v>1.73</v>
      </c>
      <c r="O4517">
        <v>1.76</v>
      </c>
      <c r="P4517">
        <v>1.37</v>
      </c>
      <c r="Q4517">
        <v>1.52</v>
      </c>
      <c r="R4517">
        <v>8.98</v>
      </c>
      <c r="S4517">
        <v>12.34</v>
      </c>
      <c r="T4517">
        <v>5.9</v>
      </c>
      <c r="U4517">
        <v>1.75</v>
      </c>
      <c r="V4517">
        <v>1.51</v>
      </c>
      <c r="W4517">
        <v>68.849999999999994</v>
      </c>
      <c r="X4517">
        <v>8.52</v>
      </c>
      <c r="Y4517">
        <v>9.5500000000000007</v>
      </c>
      <c r="Z4517">
        <v>10.69</v>
      </c>
      <c r="AA4517">
        <v>23.74</v>
      </c>
      <c r="AB4517">
        <v>10.02</v>
      </c>
      <c r="AC4517">
        <v>22.89</v>
      </c>
    </row>
    <row r="4518" spans="1:29" x14ac:dyDescent="0.2">
      <c r="A4518" t="s">
        <v>3644</v>
      </c>
      <c r="B4518" s="2" t="s">
        <v>4981</v>
      </c>
      <c r="C4518" s="2">
        <v>2</v>
      </c>
      <c r="D4518" s="2">
        <v>2</v>
      </c>
      <c r="E4518" s="2">
        <v>4</v>
      </c>
      <c r="F4518" s="1">
        <v>43216.59652777778</v>
      </c>
      <c r="G4518">
        <v>81.290000000000006</v>
      </c>
      <c r="H4518">
        <v>2.08</v>
      </c>
      <c r="I4518">
        <v>1.42</v>
      </c>
      <c r="J4518">
        <v>2.2799999999999998</v>
      </c>
      <c r="K4518">
        <v>2.61</v>
      </c>
      <c r="L4518">
        <v>0.66</v>
      </c>
      <c r="M4518">
        <v>0.32</v>
      </c>
      <c r="N4518">
        <v>2.21</v>
      </c>
      <c r="O4518">
        <v>2.12</v>
      </c>
      <c r="P4518">
        <v>3.23</v>
      </c>
      <c r="Q4518">
        <v>3.83</v>
      </c>
      <c r="R4518">
        <v>2.25</v>
      </c>
      <c r="S4518">
        <v>17.86</v>
      </c>
      <c r="T4518">
        <v>5.18</v>
      </c>
      <c r="U4518">
        <v>2.2200000000000002</v>
      </c>
      <c r="V4518">
        <v>1.78</v>
      </c>
      <c r="W4518">
        <v>74.66</v>
      </c>
      <c r="X4518">
        <v>20.45</v>
      </c>
      <c r="Y4518">
        <v>23.85</v>
      </c>
      <c r="Z4518">
        <v>37.33</v>
      </c>
      <c r="AA4518">
        <v>65.17</v>
      </c>
      <c r="AB4518">
        <v>18.059999999999999</v>
      </c>
      <c r="AC4518">
        <v>72.17</v>
      </c>
    </row>
    <row r="4519" spans="1:29" x14ac:dyDescent="0.2">
      <c r="A4519" t="s">
        <v>1827</v>
      </c>
      <c r="B4519" s="2" t="s">
        <v>4829</v>
      </c>
      <c r="C4519" s="2">
        <v>1</v>
      </c>
      <c r="D4519" s="2">
        <v>2</v>
      </c>
      <c r="E4519" s="2">
        <v>2</v>
      </c>
      <c r="F4519" s="1">
        <v>42990.589583333334</v>
      </c>
      <c r="G4519">
        <v>81.28</v>
      </c>
      <c r="H4519">
        <v>2.25</v>
      </c>
      <c r="I4519">
        <v>1.45</v>
      </c>
      <c r="J4519">
        <v>4.33</v>
      </c>
      <c r="K4519">
        <v>2.1</v>
      </c>
      <c r="L4519">
        <v>0.28000000000000003</v>
      </c>
      <c r="M4519">
        <v>0.34</v>
      </c>
      <c r="N4519">
        <v>1.81</v>
      </c>
      <c r="O4519">
        <v>1.84</v>
      </c>
      <c r="P4519">
        <v>1.55</v>
      </c>
      <c r="Q4519">
        <v>1.67</v>
      </c>
      <c r="R4519">
        <v>9.64</v>
      </c>
      <c r="S4519">
        <v>12.67</v>
      </c>
      <c r="T4519">
        <v>5.57</v>
      </c>
      <c r="U4519">
        <v>2</v>
      </c>
      <c r="V4519">
        <v>1.6</v>
      </c>
      <c r="W4519">
        <v>68.900000000000006</v>
      </c>
      <c r="X4519">
        <v>8.73</v>
      </c>
      <c r="Y4519">
        <v>8.2200000000000006</v>
      </c>
      <c r="Z4519">
        <v>14.67</v>
      </c>
      <c r="AA4519">
        <v>19.739999999999998</v>
      </c>
      <c r="AB4519">
        <v>6.99</v>
      </c>
      <c r="AC4519">
        <v>21.02</v>
      </c>
    </row>
    <row r="4520" spans="1:29" x14ac:dyDescent="0.2">
      <c r="A4520" t="s">
        <v>3816</v>
      </c>
      <c r="B4520" s="2" t="s">
        <v>5135</v>
      </c>
      <c r="C4520" s="2">
        <v>2</v>
      </c>
      <c r="D4520" s="2">
        <v>1</v>
      </c>
      <c r="E4520" s="2">
        <v>5</v>
      </c>
      <c r="F4520" s="1">
        <v>43280.440972222219</v>
      </c>
      <c r="G4520">
        <v>81.28</v>
      </c>
      <c r="H4520">
        <v>2.48</v>
      </c>
      <c r="I4520">
        <v>1.59</v>
      </c>
      <c r="J4520">
        <v>3.77</v>
      </c>
      <c r="K4520">
        <v>2.41</v>
      </c>
      <c r="L4520">
        <v>0.22</v>
      </c>
      <c r="M4520">
        <v>0.13</v>
      </c>
      <c r="N4520">
        <v>2.09</v>
      </c>
      <c r="O4520">
        <v>2.12</v>
      </c>
      <c r="P4520">
        <v>1.32</v>
      </c>
      <c r="Q4520">
        <v>1.22</v>
      </c>
      <c r="R4520">
        <v>7.95</v>
      </c>
      <c r="S4520">
        <v>14.96</v>
      </c>
      <c r="T4520">
        <v>5.37</v>
      </c>
      <c r="U4520">
        <v>1.93</v>
      </c>
      <c r="V4520">
        <v>1.66</v>
      </c>
      <c r="W4520">
        <v>68.67</v>
      </c>
      <c r="X4520">
        <v>6.85</v>
      </c>
      <c r="Y4520">
        <v>8.14</v>
      </c>
      <c r="Z4520">
        <v>13.16</v>
      </c>
      <c r="AA4520">
        <v>25.49</v>
      </c>
      <c r="AB4520">
        <v>12.27</v>
      </c>
      <c r="AC4520">
        <v>24.1</v>
      </c>
    </row>
    <row r="4521" spans="1:29" x14ac:dyDescent="0.2">
      <c r="A4521" t="s">
        <v>4435</v>
      </c>
      <c r="B4521" s="2" t="s">
        <v>4755</v>
      </c>
      <c r="C4521" s="2">
        <v>1</v>
      </c>
      <c r="D4521" s="2">
        <v>1</v>
      </c>
      <c r="E4521" s="2">
        <v>5</v>
      </c>
      <c r="F4521" s="1">
        <v>43291.614583333336</v>
      </c>
      <c r="G4521">
        <v>81.28</v>
      </c>
      <c r="H4521">
        <v>2.34</v>
      </c>
      <c r="I4521">
        <v>1.54</v>
      </c>
      <c r="J4521">
        <v>3.95</v>
      </c>
      <c r="K4521">
        <v>2.42</v>
      </c>
      <c r="L4521">
        <v>0.34</v>
      </c>
      <c r="M4521">
        <v>0.26</v>
      </c>
      <c r="N4521">
        <v>1.94</v>
      </c>
      <c r="O4521">
        <v>1.95</v>
      </c>
      <c r="P4521">
        <v>1.76</v>
      </c>
      <c r="Q4521">
        <v>2.0699999999999998</v>
      </c>
      <c r="R4521">
        <v>7.37</v>
      </c>
      <c r="S4521">
        <v>14.14</v>
      </c>
      <c r="T4521">
        <v>4.99</v>
      </c>
      <c r="U4521">
        <v>1.75</v>
      </c>
      <c r="V4521">
        <v>1.57</v>
      </c>
      <c r="W4521">
        <v>69.98</v>
      </c>
      <c r="X4521">
        <v>6.56</v>
      </c>
      <c r="Y4521">
        <v>8.0299999999999994</v>
      </c>
      <c r="Z4521">
        <v>12.19</v>
      </c>
      <c r="AA4521">
        <v>22.87</v>
      </c>
      <c r="AB4521">
        <v>11.67</v>
      </c>
      <c r="AC4521">
        <v>23.25</v>
      </c>
    </row>
    <row r="4522" spans="1:29" x14ac:dyDescent="0.2">
      <c r="A4522" t="s">
        <v>3995</v>
      </c>
      <c r="B4522" s="2" t="s">
        <v>5108</v>
      </c>
      <c r="C4522" s="2">
        <v>2</v>
      </c>
      <c r="D4522" s="2">
        <v>1</v>
      </c>
      <c r="E4522" s="2">
        <v>5</v>
      </c>
      <c r="F4522" s="1">
        <v>43283.543055555558</v>
      </c>
      <c r="G4522">
        <v>81.28</v>
      </c>
      <c r="H4522">
        <v>2.25</v>
      </c>
      <c r="I4522">
        <v>1.32</v>
      </c>
      <c r="J4522">
        <v>3.55</v>
      </c>
      <c r="K4522">
        <v>2.15</v>
      </c>
      <c r="L4522">
        <v>0.22</v>
      </c>
      <c r="M4522">
        <v>0.14000000000000001</v>
      </c>
      <c r="N4522">
        <v>1.76</v>
      </c>
      <c r="O4522">
        <v>1.79</v>
      </c>
      <c r="P4522">
        <v>1.43</v>
      </c>
      <c r="Q4522">
        <v>1.42</v>
      </c>
      <c r="R4522">
        <v>8.7799999999999994</v>
      </c>
      <c r="S4522">
        <v>12.43</v>
      </c>
      <c r="T4522">
        <v>5.71</v>
      </c>
      <c r="U4522">
        <v>1.89</v>
      </c>
      <c r="V4522">
        <v>1.55</v>
      </c>
      <c r="W4522">
        <v>69.67</v>
      </c>
      <c r="X4522">
        <v>7.65</v>
      </c>
      <c r="Y4522">
        <v>9.2200000000000006</v>
      </c>
      <c r="Z4522">
        <v>11.04</v>
      </c>
      <c r="AA4522">
        <v>26.48</v>
      </c>
      <c r="AB4522">
        <v>11.72</v>
      </c>
      <c r="AC4522">
        <v>22.27</v>
      </c>
    </row>
    <row r="4523" spans="1:29" x14ac:dyDescent="0.2">
      <c r="A4523" t="s">
        <v>4266</v>
      </c>
      <c r="B4523" s="2" t="s">
        <v>4810</v>
      </c>
      <c r="C4523" s="2">
        <v>1</v>
      </c>
      <c r="D4523" s="2">
        <v>2</v>
      </c>
      <c r="E4523" s="2">
        <v>5</v>
      </c>
      <c r="F4523" s="1">
        <v>43286.549305555556</v>
      </c>
      <c r="G4523">
        <v>81.27</v>
      </c>
      <c r="H4523">
        <v>2.19</v>
      </c>
      <c r="I4523">
        <v>1.45</v>
      </c>
      <c r="J4523">
        <v>4.28</v>
      </c>
      <c r="K4523">
        <v>2.2000000000000002</v>
      </c>
      <c r="L4523">
        <v>0.24</v>
      </c>
      <c r="M4523">
        <v>0.17</v>
      </c>
      <c r="N4523">
        <v>1.89</v>
      </c>
      <c r="O4523">
        <v>1.88</v>
      </c>
      <c r="P4523">
        <v>1.23</v>
      </c>
      <c r="Q4523">
        <v>1.58</v>
      </c>
      <c r="R4523">
        <v>9.1</v>
      </c>
      <c r="S4523">
        <v>13.19</v>
      </c>
      <c r="T4523">
        <v>5.26</v>
      </c>
      <c r="U4523">
        <v>1.78</v>
      </c>
      <c r="V4523">
        <v>1.53</v>
      </c>
      <c r="W4523">
        <v>68.150000000000006</v>
      </c>
      <c r="X4523">
        <v>7.13</v>
      </c>
      <c r="Y4523">
        <v>9.59</v>
      </c>
      <c r="Z4523">
        <v>11.07</v>
      </c>
      <c r="AA4523">
        <v>23.63</v>
      </c>
      <c r="AB4523">
        <v>9.76</v>
      </c>
      <c r="AC4523">
        <v>19.73</v>
      </c>
    </row>
    <row r="4524" spans="1:29" x14ac:dyDescent="0.2">
      <c r="A4524" t="s">
        <v>3920</v>
      </c>
      <c r="B4524" s="2" t="s">
        <v>5049</v>
      </c>
      <c r="C4524" s="2">
        <v>2</v>
      </c>
      <c r="D4524" s="2">
        <v>2</v>
      </c>
      <c r="E4524" s="2">
        <v>5</v>
      </c>
      <c r="F4524" s="1">
        <v>43280.666666666664</v>
      </c>
      <c r="G4524">
        <v>81.260000000000005</v>
      </c>
      <c r="H4524">
        <v>2.35</v>
      </c>
      <c r="I4524">
        <v>1.33</v>
      </c>
      <c r="J4524">
        <v>4.32</v>
      </c>
      <c r="K4524">
        <v>2.34</v>
      </c>
      <c r="L4524">
        <v>0.18</v>
      </c>
      <c r="M4524">
        <v>0.14000000000000001</v>
      </c>
      <c r="N4524">
        <v>1.78</v>
      </c>
      <c r="O4524">
        <v>1.82</v>
      </c>
      <c r="P4524">
        <v>1.17</v>
      </c>
      <c r="Q4524">
        <v>1.1000000000000001</v>
      </c>
      <c r="R4524">
        <v>9.2799999999999994</v>
      </c>
      <c r="S4524">
        <v>12.6</v>
      </c>
      <c r="T4524">
        <v>5.96</v>
      </c>
      <c r="U4524">
        <v>1.93</v>
      </c>
      <c r="V4524">
        <v>1.54</v>
      </c>
      <c r="W4524">
        <v>67.36</v>
      </c>
      <c r="X4524">
        <v>9.6199999999999992</v>
      </c>
      <c r="Y4524">
        <v>11.69</v>
      </c>
      <c r="Z4524">
        <v>13.77</v>
      </c>
      <c r="AA4524">
        <v>26.09</v>
      </c>
      <c r="AB4524">
        <v>10.53</v>
      </c>
      <c r="AC4524">
        <v>30.29</v>
      </c>
    </row>
    <row r="4525" spans="1:29" x14ac:dyDescent="0.2">
      <c r="A4525" t="s">
        <v>3825</v>
      </c>
      <c r="B4525" s="2" t="s">
        <v>5073</v>
      </c>
      <c r="C4525" s="2">
        <v>2</v>
      </c>
      <c r="D4525" s="2">
        <v>1</v>
      </c>
      <c r="E4525" s="2">
        <v>5</v>
      </c>
      <c r="F4525" s="1">
        <v>43280.45208333333</v>
      </c>
      <c r="G4525">
        <v>81.260000000000005</v>
      </c>
      <c r="H4525">
        <v>2.44</v>
      </c>
      <c r="I4525">
        <v>1.45</v>
      </c>
      <c r="J4525">
        <v>3.64</v>
      </c>
      <c r="K4525">
        <v>2.46</v>
      </c>
      <c r="L4525">
        <v>0.3</v>
      </c>
      <c r="M4525">
        <v>0.3</v>
      </c>
      <c r="N4525">
        <v>1.87</v>
      </c>
      <c r="O4525">
        <v>1.9</v>
      </c>
      <c r="P4525">
        <v>1.76</v>
      </c>
      <c r="Q4525">
        <v>2.06</v>
      </c>
      <c r="R4525">
        <v>7.74</v>
      </c>
      <c r="S4525">
        <v>13.69</v>
      </c>
      <c r="T4525">
        <v>5.16</v>
      </c>
      <c r="U4525">
        <v>2</v>
      </c>
      <c r="V4525">
        <v>1.59</v>
      </c>
      <c r="W4525">
        <v>69.599999999999994</v>
      </c>
      <c r="X4525">
        <v>6.93</v>
      </c>
      <c r="Y4525">
        <v>9.19</v>
      </c>
      <c r="Z4525">
        <v>13.69</v>
      </c>
      <c r="AA4525">
        <v>27.08</v>
      </c>
      <c r="AB4525">
        <v>10.95</v>
      </c>
      <c r="AC4525">
        <v>22.81</v>
      </c>
    </row>
    <row r="4526" spans="1:29" x14ac:dyDescent="0.2">
      <c r="A4526" t="s">
        <v>4591</v>
      </c>
      <c r="B4526" s="2" t="s">
        <v>5017</v>
      </c>
      <c r="C4526" s="2">
        <v>2</v>
      </c>
      <c r="D4526" s="2">
        <v>2</v>
      </c>
      <c r="E4526" s="2">
        <v>5</v>
      </c>
      <c r="F4526" s="1">
        <v>43304.652777777781</v>
      </c>
      <c r="G4526">
        <v>81.260000000000005</v>
      </c>
      <c r="H4526">
        <v>1.98</v>
      </c>
      <c r="I4526">
        <v>1.35</v>
      </c>
      <c r="J4526">
        <v>3.49</v>
      </c>
      <c r="K4526">
        <v>1.93</v>
      </c>
      <c r="L4526">
        <v>0.24</v>
      </c>
      <c r="M4526">
        <v>0.2</v>
      </c>
      <c r="N4526">
        <v>1.78</v>
      </c>
      <c r="O4526">
        <v>1.76</v>
      </c>
      <c r="P4526">
        <v>1.23</v>
      </c>
      <c r="Q4526">
        <v>1.62</v>
      </c>
      <c r="R4526">
        <v>9.5299999999999994</v>
      </c>
      <c r="S4526">
        <v>12.23</v>
      </c>
      <c r="T4526">
        <v>5.0199999999999996</v>
      </c>
      <c r="U4526">
        <v>1.53</v>
      </c>
      <c r="V4526">
        <v>1.45</v>
      </c>
      <c r="W4526">
        <v>69.599999999999994</v>
      </c>
      <c r="X4526">
        <v>6.01</v>
      </c>
      <c r="Y4526">
        <v>7.11</v>
      </c>
      <c r="Z4526">
        <v>8.48</v>
      </c>
      <c r="AA4526">
        <v>19.68</v>
      </c>
      <c r="AB4526">
        <v>10.220000000000001</v>
      </c>
      <c r="AC4526">
        <v>14.92</v>
      </c>
    </row>
    <row r="4527" spans="1:29" x14ac:dyDescent="0.2">
      <c r="A4527" t="s">
        <v>4304</v>
      </c>
      <c r="B4527" s="2" t="s">
        <v>4853</v>
      </c>
      <c r="C4527" s="2">
        <v>1</v>
      </c>
      <c r="D4527" s="2">
        <v>1</v>
      </c>
      <c r="E4527" s="2">
        <v>5</v>
      </c>
      <c r="F4527" s="1">
        <v>43286.597222222219</v>
      </c>
      <c r="G4527">
        <v>81.260000000000005</v>
      </c>
      <c r="H4527">
        <v>2.3199999999999998</v>
      </c>
      <c r="I4527">
        <v>1.57</v>
      </c>
      <c r="J4527">
        <v>3.93</v>
      </c>
      <c r="K4527">
        <v>2.15</v>
      </c>
      <c r="L4527">
        <v>0.21</v>
      </c>
      <c r="M4527">
        <v>0.15</v>
      </c>
      <c r="N4527">
        <v>2.09</v>
      </c>
      <c r="O4527">
        <v>2.1</v>
      </c>
      <c r="P4527">
        <v>1.28</v>
      </c>
      <c r="Q4527">
        <v>1.4</v>
      </c>
      <c r="R4527">
        <v>9</v>
      </c>
      <c r="S4527">
        <v>14.66</v>
      </c>
      <c r="T4527">
        <v>5.66</v>
      </c>
      <c r="U4527">
        <v>1.73</v>
      </c>
      <c r="V4527">
        <v>1.63</v>
      </c>
      <c r="W4527">
        <v>68.36</v>
      </c>
      <c r="X4527">
        <v>7.31</v>
      </c>
      <c r="Y4527">
        <v>7.56</v>
      </c>
      <c r="Z4527">
        <v>13.33</v>
      </c>
      <c r="AA4527">
        <v>21.78</v>
      </c>
      <c r="AB4527">
        <v>10.24</v>
      </c>
      <c r="AC4527">
        <v>22.85</v>
      </c>
    </row>
    <row r="4528" spans="1:29" x14ac:dyDescent="0.2">
      <c r="A4528" t="s">
        <v>4535</v>
      </c>
      <c r="B4528" s="2" t="s">
        <v>5186</v>
      </c>
      <c r="C4528" s="2">
        <v>2</v>
      </c>
      <c r="D4528" s="2">
        <v>2</v>
      </c>
      <c r="E4528" s="2">
        <v>5</v>
      </c>
      <c r="F4528" s="1">
        <v>43304.569444444445</v>
      </c>
      <c r="G4528">
        <v>81.25</v>
      </c>
      <c r="H4528">
        <v>2.63</v>
      </c>
      <c r="I4528">
        <v>1.47</v>
      </c>
      <c r="J4528">
        <v>3.25</v>
      </c>
      <c r="K4528">
        <v>2.46</v>
      </c>
      <c r="L4528">
        <v>0.14000000000000001</v>
      </c>
      <c r="M4528">
        <v>0.17</v>
      </c>
      <c r="N4528">
        <v>2.02</v>
      </c>
      <c r="O4528">
        <v>2.02</v>
      </c>
      <c r="P4528">
        <v>1.1599999999999999</v>
      </c>
      <c r="Q4528">
        <v>1.1200000000000001</v>
      </c>
      <c r="R4528">
        <v>8.9600000000000009</v>
      </c>
      <c r="S4528">
        <v>14.23</v>
      </c>
      <c r="T4528">
        <v>5.24</v>
      </c>
      <c r="U4528">
        <v>2.21</v>
      </c>
      <c r="V4528">
        <v>1.71</v>
      </c>
      <c r="W4528">
        <v>67.489999999999995</v>
      </c>
      <c r="X4528">
        <v>7.66</v>
      </c>
      <c r="Y4528">
        <v>9.8699999999999992</v>
      </c>
      <c r="Z4528">
        <v>15.15</v>
      </c>
      <c r="AA4528">
        <v>28.98</v>
      </c>
      <c r="AB4528">
        <v>10.48</v>
      </c>
      <c r="AC4528">
        <v>25.1</v>
      </c>
    </row>
    <row r="4529" spans="1:29" x14ac:dyDescent="0.2">
      <c r="A4529" t="s">
        <v>1533</v>
      </c>
      <c r="B4529" s="2" t="s">
        <v>5018</v>
      </c>
      <c r="C4529" s="2">
        <v>2</v>
      </c>
      <c r="D4529" s="2">
        <v>2</v>
      </c>
      <c r="E4529" s="2">
        <v>2</v>
      </c>
      <c r="F4529" s="1">
        <v>42979.675000000003</v>
      </c>
      <c r="G4529">
        <v>81.25</v>
      </c>
      <c r="H4529">
        <v>1.84</v>
      </c>
      <c r="I4529">
        <v>1.35</v>
      </c>
      <c r="J4529">
        <v>3.71</v>
      </c>
      <c r="K4529">
        <v>1.9</v>
      </c>
      <c r="L4529">
        <v>0.36</v>
      </c>
      <c r="M4529">
        <v>0.32</v>
      </c>
      <c r="N4529">
        <v>1.82</v>
      </c>
      <c r="O4529">
        <v>1.81</v>
      </c>
      <c r="P4529">
        <v>1.82</v>
      </c>
      <c r="Q4529">
        <v>2.16</v>
      </c>
      <c r="R4529">
        <v>8.34</v>
      </c>
      <c r="S4529">
        <v>12.69</v>
      </c>
      <c r="T4529">
        <v>5.16</v>
      </c>
      <c r="U4529">
        <v>1.61</v>
      </c>
      <c r="V4529">
        <v>1.52</v>
      </c>
      <c r="W4529">
        <v>71.53</v>
      </c>
      <c r="X4529">
        <v>7.95</v>
      </c>
      <c r="Y4529">
        <v>8.51</v>
      </c>
      <c r="Z4529">
        <v>12.83</v>
      </c>
      <c r="AA4529">
        <v>20.52</v>
      </c>
      <c r="AB4529">
        <v>9.2100000000000009</v>
      </c>
      <c r="AC4529">
        <v>20.48</v>
      </c>
    </row>
    <row r="4530" spans="1:29" x14ac:dyDescent="0.2">
      <c r="A4530" t="s">
        <v>4209</v>
      </c>
      <c r="B4530" s="2" t="s">
        <v>4912</v>
      </c>
      <c r="C4530" s="2">
        <v>1</v>
      </c>
      <c r="D4530" s="2">
        <v>1</v>
      </c>
      <c r="E4530" s="2">
        <v>5</v>
      </c>
      <c r="F4530" s="1">
        <v>43286.434027777781</v>
      </c>
      <c r="G4530">
        <v>81.239999999999995</v>
      </c>
      <c r="H4530">
        <v>2.57</v>
      </c>
      <c r="I4530">
        <v>1.5</v>
      </c>
      <c r="J4530">
        <v>3.51</v>
      </c>
      <c r="K4530">
        <v>2.5099999999999998</v>
      </c>
      <c r="L4530">
        <v>0.21</v>
      </c>
      <c r="M4530">
        <v>0.23</v>
      </c>
      <c r="N4530">
        <v>1.96</v>
      </c>
      <c r="O4530">
        <v>1.97</v>
      </c>
      <c r="P4530">
        <v>1.5</v>
      </c>
      <c r="Q4530">
        <v>1.48</v>
      </c>
      <c r="R4530">
        <v>7.74</v>
      </c>
      <c r="S4530">
        <v>14.13</v>
      </c>
      <c r="T4530">
        <v>5.45</v>
      </c>
      <c r="U4530">
        <v>2.17</v>
      </c>
      <c r="V4530">
        <v>1.66</v>
      </c>
      <c r="W4530">
        <v>69.27</v>
      </c>
      <c r="X4530">
        <v>6.88</v>
      </c>
      <c r="Y4530">
        <v>9.19</v>
      </c>
      <c r="Z4530">
        <v>13.43</v>
      </c>
      <c r="AA4530">
        <v>29.8</v>
      </c>
      <c r="AB4530">
        <v>13.09</v>
      </c>
      <c r="AC4530">
        <v>24.77</v>
      </c>
    </row>
    <row r="4531" spans="1:29" x14ac:dyDescent="0.2">
      <c r="A4531" t="s">
        <v>4064</v>
      </c>
      <c r="B4531" s="2" t="s">
        <v>4727</v>
      </c>
      <c r="C4531" s="2">
        <v>1</v>
      </c>
      <c r="D4531" s="2">
        <v>2</v>
      </c>
      <c r="E4531" s="2">
        <v>5</v>
      </c>
      <c r="F4531" s="1">
        <v>43283.630555555559</v>
      </c>
      <c r="G4531">
        <v>81.239999999999995</v>
      </c>
      <c r="H4531">
        <v>2.41</v>
      </c>
      <c r="I4531">
        <v>1.51</v>
      </c>
      <c r="J4531">
        <v>4.33</v>
      </c>
      <c r="K4531">
        <v>2.35</v>
      </c>
      <c r="L4531">
        <v>0.16</v>
      </c>
      <c r="M4531">
        <v>0.08</v>
      </c>
      <c r="N4531">
        <v>1.94</v>
      </c>
      <c r="O4531">
        <v>1.95</v>
      </c>
      <c r="P4531">
        <v>1.0900000000000001</v>
      </c>
      <c r="Q4531">
        <v>0.83</v>
      </c>
      <c r="R4531">
        <v>10.09</v>
      </c>
      <c r="S4531">
        <v>13.19</v>
      </c>
      <c r="T4531">
        <v>5.44</v>
      </c>
      <c r="U4531">
        <v>1.82</v>
      </c>
      <c r="V4531">
        <v>1.62</v>
      </c>
      <c r="W4531">
        <v>67.19</v>
      </c>
      <c r="X4531">
        <v>6.67</v>
      </c>
      <c r="Y4531">
        <v>8.4499999999999993</v>
      </c>
      <c r="Z4531">
        <v>11.62</v>
      </c>
      <c r="AA4531">
        <v>22.6</v>
      </c>
      <c r="AB4531">
        <v>8.93</v>
      </c>
      <c r="AC4531">
        <v>22.14</v>
      </c>
    </row>
    <row r="4532" spans="1:29" x14ac:dyDescent="0.2">
      <c r="A4532" t="s">
        <v>4284</v>
      </c>
      <c r="B4532" s="2" t="s">
        <v>4884</v>
      </c>
      <c r="C4532" s="2">
        <v>1</v>
      </c>
      <c r="D4532" s="2">
        <v>1</v>
      </c>
      <c r="E4532" s="2">
        <v>5</v>
      </c>
      <c r="F4532" s="1">
        <v>43286.573611111111</v>
      </c>
      <c r="G4532">
        <v>81.23</v>
      </c>
      <c r="H4532">
        <v>2.3199999999999998</v>
      </c>
      <c r="I4532">
        <v>1.33</v>
      </c>
      <c r="J4532">
        <v>4.6500000000000004</v>
      </c>
      <c r="K4532">
        <v>2.17</v>
      </c>
      <c r="L4532">
        <v>0.16</v>
      </c>
      <c r="M4532">
        <v>0.1</v>
      </c>
      <c r="N4532">
        <v>1.9</v>
      </c>
      <c r="O4532">
        <v>1.92</v>
      </c>
      <c r="P4532">
        <v>1.21</v>
      </c>
      <c r="Q4532">
        <v>1.1200000000000001</v>
      </c>
      <c r="R4532">
        <v>9.17</v>
      </c>
      <c r="S4532">
        <v>13.39</v>
      </c>
      <c r="T4532">
        <v>6.57</v>
      </c>
      <c r="U4532">
        <v>2.02</v>
      </c>
      <c r="V4532">
        <v>1.62</v>
      </c>
      <c r="W4532">
        <v>66.849999999999994</v>
      </c>
      <c r="X4532">
        <v>12.4</v>
      </c>
      <c r="Y4532">
        <v>12.17</v>
      </c>
      <c r="Z4532">
        <v>15.04</v>
      </c>
      <c r="AA4532">
        <v>30.4</v>
      </c>
      <c r="AB4532">
        <v>10.29</v>
      </c>
      <c r="AC4532">
        <v>35.56</v>
      </c>
    </row>
    <row r="4533" spans="1:29" x14ac:dyDescent="0.2">
      <c r="A4533" t="s">
        <v>1135</v>
      </c>
      <c r="B4533" s="2" t="s">
        <v>4987</v>
      </c>
      <c r="C4533" s="2">
        <v>2</v>
      </c>
      <c r="D4533" s="2">
        <v>2</v>
      </c>
      <c r="E4533" s="2">
        <v>2</v>
      </c>
      <c r="F4533" s="1">
        <v>42965.406944444447</v>
      </c>
      <c r="G4533">
        <v>81.23</v>
      </c>
      <c r="H4533">
        <v>1.98</v>
      </c>
      <c r="I4533">
        <v>1.38</v>
      </c>
      <c r="J4533">
        <v>3.44</v>
      </c>
      <c r="K4533">
        <v>1.8</v>
      </c>
      <c r="L4533">
        <v>0.42</v>
      </c>
      <c r="M4533">
        <v>0.42</v>
      </c>
      <c r="N4533">
        <v>1.76</v>
      </c>
      <c r="O4533">
        <v>1.76</v>
      </c>
      <c r="P4533">
        <v>1.99</v>
      </c>
      <c r="Q4533">
        <v>2.35</v>
      </c>
      <c r="R4533">
        <v>8.4499999999999993</v>
      </c>
      <c r="S4533">
        <v>12.23</v>
      </c>
      <c r="T4533">
        <v>4.79</v>
      </c>
      <c r="U4533">
        <v>1.7</v>
      </c>
      <c r="V4533">
        <v>1.56</v>
      </c>
      <c r="W4533">
        <v>71.09</v>
      </c>
      <c r="X4533">
        <v>7.55</v>
      </c>
      <c r="Y4533">
        <v>7.22</v>
      </c>
      <c r="Z4533">
        <v>14.24</v>
      </c>
      <c r="AA4533">
        <v>19.5</v>
      </c>
      <c r="AB4533">
        <v>7.48</v>
      </c>
      <c r="AC4533">
        <v>21.14</v>
      </c>
    </row>
    <row r="4534" spans="1:29" x14ac:dyDescent="0.2">
      <c r="A4534" t="s">
        <v>4489</v>
      </c>
      <c r="B4534" s="2" t="s">
        <v>4944</v>
      </c>
      <c r="C4534" s="2">
        <v>1</v>
      </c>
      <c r="D4534" s="2">
        <v>1</v>
      </c>
      <c r="E4534" s="2">
        <v>5</v>
      </c>
      <c r="F4534" s="1">
        <v>43297.621527777781</v>
      </c>
      <c r="G4534">
        <v>81.23</v>
      </c>
      <c r="H4534">
        <v>2.29</v>
      </c>
      <c r="I4534">
        <v>1.48</v>
      </c>
      <c r="J4534">
        <v>3.84</v>
      </c>
      <c r="K4534">
        <v>2.16</v>
      </c>
      <c r="L4534">
        <v>0.23</v>
      </c>
      <c r="M4534">
        <v>0.21</v>
      </c>
      <c r="N4534">
        <v>1.97</v>
      </c>
      <c r="O4534">
        <v>1.98</v>
      </c>
      <c r="P4534">
        <v>1.27</v>
      </c>
      <c r="Q4534">
        <v>1.49</v>
      </c>
      <c r="R4534">
        <v>9.09</v>
      </c>
      <c r="S4534">
        <v>13.68</v>
      </c>
      <c r="T4534">
        <v>5.32</v>
      </c>
      <c r="U4534">
        <v>1.73</v>
      </c>
      <c r="V4534">
        <v>1.58</v>
      </c>
      <c r="W4534">
        <v>68.98</v>
      </c>
      <c r="X4534">
        <v>6.1</v>
      </c>
      <c r="Y4534">
        <v>7.08</v>
      </c>
      <c r="Z4534">
        <v>10.83</v>
      </c>
      <c r="AA4534">
        <v>21.37</v>
      </c>
      <c r="AB4534">
        <v>9.89</v>
      </c>
      <c r="AC4534">
        <v>16.48</v>
      </c>
    </row>
    <row r="4535" spans="1:29" x14ac:dyDescent="0.2">
      <c r="A4535" t="s">
        <v>4242</v>
      </c>
      <c r="B4535" s="2" t="s">
        <v>5040</v>
      </c>
      <c r="C4535" s="2">
        <v>2</v>
      </c>
      <c r="D4535" s="2">
        <v>1</v>
      </c>
      <c r="E4535" s="2">
        <v>5</v>
      </c>
      <c r="F4535" s="1">
        <v>43286.475694444445</v>
      </c>
      <c r="G4535">
        <v>81.23</v>
      </c>
      <c r="H4535">
        <v>2.27</v>
      </c>
      <c r="I4535">
        <v>1.53</v>
      </c>
      <c r="J4535">
        <v>4.57</v>
      </c>
      <c r="K4535">
        <v>2.2799999999999998</v>
      </c>
      <c r="L4535">
        <v>0.28999999999999998</v>
      </c>
      <c r="M4535">
        <v>0.16</v>
      </c>
      <c r="N4535">
        <v>1.88</v>
      </c>
      <c r="O4535">
        <v>1.93</v>
      </c>
      <c r="P4535">
        <v>1.48</v>
      </c>
      <c r="Q4535">
        <v>1.44</v>
      </c>
      <c r="R4535">
        <v>8.52</v>
      </c>
      <c r="S4535">
        <v>13.42</v>
      </c>
      <c r="T4535">
        <v>6.12</v>
      </c>
      <c r="U4535">
        <v>1.69</v>
      </c>
      <c r="V4535">
        <v>1.55</v>
      </c>
      <c r="W4535">
        <v>68.099999999999994</v>
      </c>
      <c r="X4535">
        <v>9.2899999999999991</v>
      </c>
      <c r="Y4535">
        <v>9.7100000000000009</v>
      </c>
      <c r="Z4535">
        <v>16.71</v>
      </c>
      <c r="AA4535">
        <v>20.059999999999999</v>
      </c>
      <c r="AB4535">
        <v>8.34</v>
      </c>
      <c r="AC4535">
        <v>25.17</v>
      </c>
    </row>
    <row r="4536" spans="1:29" x14ac:dyDescent="0.2">
      <c r="A4536" t="s">
        <v>3845</v>
      </c>
      <c r="B4536" s="2" t="s">
        <v>5122</v>
      </c>
      <c r="C4536" s="2">
        <v>2</v>
      </c>
      <c r="D4536" s="2">
        <v>1</v>
      </c>
      <c r="E4536" s="2">
        <v>5</v>
      </c>
      <c r="F4536" s="1">
        <v>43280.476388888892</v>
      </c>
      <c r="G4536">
        <v>81.23</v>
      </c>
      <c r="H4536">
        <v>2.17</v>
      </c>
      <c r="I4536">
        <v>1.34</v>
      </c>
      <c r="J4536">
        <v>3.84</v>
      </c>
      <c r="K4536">
        <v>2.06</v>
      </c>
      <c r="L4536">
        <v>0.22</v>
      </c>
      <c r="M4536">
        <v>0.15</v>
      </c>
      <c r="N4536">
        <v>1.77</v>
      </c>
      <c r="O4536">
        <v>1.8</v>
      </c>
      <c r="P4536">
        <v>1.28</v>
      </c>
      <c r="Q4536">
        <v>1.32</v>
      </c>
      <c r="R4536">
        <v>9.26</v>
      </c>
      <c r="S4536">
        <v>12.36</v>
      </c>
      <c r="T4536">
        <v>5.55</v>
      </c>
      <c r="U4536">
        <v>1.64</v>
      </c>
      <c r="V4536">
        <v>1.53</v>
      </c>
      <c r="W4536">
        <v>69.010000000000005</v>
      </c>
      <c r="X4536">
        <v>7.27</v>
      </c>
      <c r="Y4536">
        <v>8.7200000000000006</v>
      </c>
      <c r="Z4536">
        <v>10.72</v>
      </c>
      <c r="AA4536">
        <v>22.2</v>
      </c>
      <c r="AB4536">
        <v>9.7200000000000006</v>
      </c>
      <c r="AC4536">
        <v>19.59</v>
      </c>
    </row>
    <row r="4537" spans="1:29" x14ac:dyDescent="0.2">
      <c r="A4537" t="s">
        <v>4507</v>
      </c>
      <c r="B4537" s="2" t="s">
        <v>4994</v>
      </c>
      <c r="C4537" s="2">
        <v>2</v>
      </c>
      <c r="D4537" s="2">
        <v>2</v>
      </c>
      <c r="E4537" s="2">
        <v>5</v>
      </c>
      <c r="F4537" s="1">
        <v>43297.643055555556</v>
      </c>
      <c r="G4537">
        <v>81.22</v>
      </c>
      <c r="H4537">
        <v>1.97</v>
      </c>
      <c r="I4537">
        <v>1.41</v>
      </c>
      <c r="J4537">
        <v>3.31</v>
      </c>
      <c r="K4537">
        <v>1.94</v>
      </c>
      <c r="L4537">
        <v>0.24</v>
      </c>
      <c r="M4537">
        <v>0.17</v>
      </c>
      <c r="N4537">
        <v>1.89</v>
      </c>
      <c r="O4537">
        <v>1.92</v>
      </c>
      <c r="P4537">
        <v>1.36</v>
      </c>
      <c r="Q4537">
        <v>1.51</v>
      </c>
      <c r="R4537">
        <v>9.39</v>
      </c>
      <c r="S4537">
        <v>12.86</v>
      </c>
      <c r="T4537">
        <v>5.48</v>
      </c>
      <c r="U4537">
        <v>1.59</v>
      </c>
      <c r="V4537">
        <v>1.51</v>
      </c>
      <c r="W4537">
        <v>70.19</v>
      </c>
      <c r="X4537">
        <v>6.53</v>
      </c>
      <c r="Y4537">
        <v>7.05</v>
      </c>
      <c r="Z4537">
        <v>9.94</v>
      </c>
      <c r="AA4537">
        <v>20.12</v>
      </c>
      <c r="AB4537">
        <v>11.44</v>
      </c>
      <c r="AC4537">
        <v>17.059999999999999</v>
      </c>
    </row>
    <row r="4538" spans="1:29" x14ac:dyDescent="0.2">
      <c r="A4538" t="s">
        <v>3813</v>
      </c>
      <c r="B4538" s="2" t="s">
        <v>5012</v>
      </c>
      <c r="C4538" s="2">
        <v>2</v>
      </c>
      <c r="D4538" s="2">
        <v>1</v>
      </c>
      <c r="E4538" s="2">
        <v>5</v>
      </c>
      <c r="F4538" s="1">
        <v>43280.436805555553</v>
      </c>
      <c r="G4538">
        <v>81.22</v>
      </c>
      <c r="H4538">
        <v>2.36</v>
      </c>
      <c r="I4538">
        <v>1.44</v>
      </c>
      <c r="J4538">
        <v>3.94</v>
      </c>
      <c r="K4538">
        <v>2.27</v>
      </c>
      <c r="L4538">
        <v>0.25</v>
      </c>
      <c r="M4538">
        <v>0.2</v>
      </c>
      <c r="N4538">
        <v>1.89</v>
      </c>
      <c r="O4538">
        <v>1.93</v>
      </c>
      <c r="P4538">
        <v>1.4</v>
      </c>
      <c r="Q4538">
        <v>1.46</v>
      </c>
      <c r="R4538">
        <v>8.8800000000000008</v>
      </c>
      <c r="S4538">
        <v>13.34</v>
      </c>
      <c r="T4538">
        <v>5.33</v>
      </c>
      <c r="U4538">
        <v>1.87</v>
      </c>
      <c r="V4538">
        <v>1.58</v>
      </c>
      <c r="W4538">
        <v>68.89</v>
      </c>
      <c r="X4538">
        <v>6.73</v>
      </c>
      <c r="Y4538">
        <v>8.23</v>
      </c>
      <c r="Z4538">
        <v>12.21</v>
      </c>
      <c r="AA4538">
        <v>23.49</v>
      </c>
      <c r="AB4538">
        <v>9.9499999999999993</v>
      </c>
      <c r="AC4538">
        <v>19.71</v>
      </c>
    </row>
    <row r="4539" spans="1:29" x14ac:dyDescent="0.2">
      <c r="A4539" t="s">
        <v>1543</v>
      </c>
      <c r="B4539" s="2" t="s">
        <v>5127</v>
      </c>
      <c r="C4539" s="2">
        <v>2</v>
      </c>
      <c r="D4539" s="2">
        <v>2</v>
      </c>
      <c r="E4539" s="2">
        <v>2</v>
      </c>
      <c r="F4539" s="1">
        <v>42984.776388888888</v>
      </c>
      <c r="G4539">
        <v>81.22</v>
      </c>
      <c r="H4539">
        <v>2.12</v>
      </c>
      <c r="I4539">
        <v>1.42</v>
      </c>
      <c r="J4539">
        <v>4.3499999999999996</v>
      </c>
      <c r="K4539">
        <v>2.0699999999999998</v>
      </c>
      <c r="L4539">
        <v>0.4</v>
      </c>
      <c r="M4539">
        <v>0.36</v>
      </c>
      <c r="N4539">
        <v>1.83</v>
      </c>
      <c r="O4539">
        <v>1.83</v>
      </c>
      <c r="P4539">
        <v>1.92</v>
      </c>
      <c r="Q4539">
        <v>2.14</v>
      </c>
      <c r="R4539">
        <v>8.1199999999999992</v>
      </c>
      <c r="S4539">
        <v>13.11</v>
      </c>
      <c r="T4539">
        <v>5.41</v>
      </c>
      <c r="U4539">
        <v>1.88</v>
      </c>
      <c r="V4539">
        <v>1.58</v>
      </c>
      <c r="W4539">
        <v>70.44</v>
      </c>
      <c r="X4539">
        <v>8.7100000000000009</v>
      </c>
      <c r="Y4539">
        <v>8.84</v>
      </c>
      <c r="Z4539">
        <v>13.66</v>
      </c>
      <c r="AA4539">
        <v>22.23</v>
      </c>
      <c r="AB4539">
        <v>7.87</v>
      </c>
      <c r="AC4539">
        <v>23.15</v>
      </c>
    </row>
    <row r="4540" spans="1:29" x14ac:dyDescent="0.2">
      <c r="A4540" t="s">
        <v>4039</v>
      </c>
      <c r="B4540" s="2" t="s">
        <v>4842</v>
      </c>
      <c r="C4540" s="2">
        <v>1</v>
      </c>
      <c r="D4540" s="2">
        <v>2</v>
      </c>
      <c r="E4540" s="2">
        <v>5</v>
      </c>
      <c r="F4540" s="1">
        <v>43283.6</v>
      </c>
      <c r="G4540">
        <v>81.209999999999994</v>
      </c>
      <c r="H4540">
        <v>2.25</v>
      </c>
      <c r="I4540">
        <v>1.43</v>
      </c>
      <c r="J4540">
        <v>3.91</v>
      </c>
      <c r="K4540">
        <v>2.2400000000000002</v>
      </c>
      <c r="L4540">
        <v>0.17</v>
      </c>
      <c r="M4540">
        <v>7.0000000000000007E-2</v>
      </c>
      <c r="N4540">
        <v>1.86</v>
      </c>
      <c r="O4540">
        <v>1.9</v>
      </c>
      <c r="P4540">
        <v>1.1100000000000001</v>
      </c>
      <c r="Q4540">
        <v>0.97</v>
      </c>
      <c r="R4540">
        <v>9.94</v>
      </c>
      <c r="S4540">
        <v>12.63</v>
      </c>
      <c r="T4540">
        <v>5.58</v>
      </c>
      <c r="U4540">
        <v>1.66</v>
      </c>
      <c r="V4540">
        <v>1.56</v>
      </c>
      <c r="W4540">
        <v>67.209999999999994</v>
      </c>
      <c r="X4540">
        <v>6.97</v>
      </c>
      <c r="Y4540">
        <v>7.96</v>
      </c>
      <c r="Z4540">
        <v>11.48</v>
      </c>
      <c r="AA4540">
        <v>21.02</v>
      </c>
      <c r="AB4540">
        <v>8.7200000000000006</v>
      </c>
      <c r="AC4540">
        <v>21.25</v>
      </c>
    </row>
    <row r="4541" spans="1:29" x14ac:dyDescent="0.2">
      <c r="A4541" t="s">
        <v>1837</v>
      </c>
      <c r="B4541" s="2" t="s">
        <v>4989</v>
      </c>
      <c r="C4541" s="2">
        <v>2</v>
      </c>
      <c r="D4541" s="2">
        <v>2</v>
      </c>
      <c r="E4541" s="2">
        <v>2</v>
      </c>
      <c r="F4541" s="1">
        <v>42990.611111111109</v>
      </c>
      <c r="G4541">
        <v>81.209999999999994</v>
      </c>
      <c r="H4541">
        <v>2.12</v>
      </c>
      <c r="I4541">
        <v>1.47</v>
      </c>
      <c r="J4541">
        <v>3.64</v>
      </c>
      <c r="K4541">
        <v>2.02</v>
      </c>
      <c r="L4541">
        <v>0.28000000000000003</v>
      </c>
      <c r="M4541">
        <v>0.21</v>
      </c>
      <c r="N4541">
        <v>1.94</v>
      </c>
      <c r="O4541">
        <v>1.95</v>
      </c>
      <c r="P4541">
        <v>1.39</v>
      </c>
      <c r="Q4541">
        <v>1.22</v>
      </c>
      <c r="R4541">
        <v>8.9700000000000006</v>
      </c>
      <c r="S4541">
        <v>13.57</v>
      </c>
      <c r="T4541">
        <v>4.93</v>
      </c>
      <c r="U4541">
        <v>1.66</v>
      </c>
      <c r="V4541">
        <v>1.59</v>
      </c>
      <c r="W4541">
        <v>69.569999999999993</v>
      </c>
      <c r="X4541">
        <v>7.21</v>
      </c>
      <c r="Y4541">
        <v>8.2200000000000006</v>
      </c>
      <c r="Z4541">
        <v>13.71</v>
      </c>
      <c r="AA4541">
        <v>20.02</v>
      </c>
      <c r="AB4541">
        <v>8.86</v>
      </c>
      <c r="AC4541">
        <v>18.2</v>
      </c>
    </row>
    <row r="4542" spans="1:29" x14ac:dyDescent="0.2">
      <c r="A4542" t="s">
        <v>4663</v>
      </c>
      <c r="B4542" s="2" t="s">
        <v>5039</v>
      </c>
      <c r="C4542" s="2">
        <v>2</v>
      </c>
      <c r="D4542" s="2">
        <v>1</v>
      </c>
      <c r="E4542" s="2">
        <v>5</v>
      </c>
      <c r="F4542" s="1">
        <v>43306.657638888886</v>
      </c>
      <c r="G4542">
        <v>81.209999999999994</v>
      </c>
      <c r="H4542">
        <v>2.5099999999999998</v>
      </c>
      <c r="I4542">
        <v>1.61</v>
      </c>
      <c r="J4542">
        <v>3.69</v>
      </c>
      <c r="K4542">
        <v>2.56</v>
      </c>
      <c r="L4542">
        <v>0.14000000000000001</v>
      </c>
      <c r="M4542">
        <v>-0.02</v>
      </c>
      <c r="N4542">
        <v>2.16</v>
      </c>
      <c r="O4542">
        <v>2.1800000000000002</v>
      </c>
      <c r="P4542">
        <v>1</v>
      </c>
      <c r="Q4542">
        <v>0.6</v>
      </c>
      <c r="R4542">
        <v>8.7899999999999991</v>
      </c>
      <c r="S4542">
        <v>15.17</v>
      </c>
      <c r="T4542">
        <v>5.27</v>
      </c>
      <c r="U4542">
        <v>1.82</v>
      </c>
      <c r="V4542">
        <v>1.66</v>
      </c>
      <c r="W4542">
        <v>66.69</v>
      </c>
      <c r="X4542">
        <v>8.11</v>
      </c>
      <c r="Y4542">
        <v>9.59</v>
      </c>
      <c r="Z4542">
        <v>15.18</v>
      </c>
      <c r="AA4542">
        <v>28.08</v>
      </c>
      <c r="AB4542">
        <v>13.19</v>
      </c>
      <c r="AC4542">
        <v>32.83</v>
      </c>
    </row>
    <row r="4543" spans="1:29" x14ac:dyDescent="0.2">
      <c r="A4543" t="s">
        <v>4375</v>
      </c>
      <c r="B4543" s="2" t="s">
        <v>4805</v>
      </c>
      <c r="C4543" s="2">
        <v>1</v>
      </c>
      <c r="D4543" s="2">
        <v>2</v>
      </c>
      <c r="E4543" s="2">
        <v>5</v>
      </c>
      <c r="F4543" s="1">
        <v>43291.544444444444</v>
      </c>
      <c r="G4543">
        <v>81.2</v>
      </c>
      <c r="H4543">
        <v>2.1800000000000002</v>
      </c>
      <c r="I4543">
        <v>1.4</v>
      </c>
      <c r="J4543">
        <v>3.85</v>
      </c>
      <c r="K4543">
        <v>2.0499999999999998</v>
      </c>
      <c r="L4543">
        <v>0.23</v>
      </c>
      <c r="M4543">
        <v>0.15</v>
      </c>
      <c r="N4543">
        <v>1.89</v>
      </c>
      <c r="O4543">
        <v>1.89</v>
      </c>
      <c r="P4543">
        <v>1.39</v>
      </c>
      <c r="Q4543">
        <v>1.46</v>
      </c>
      <c r="R4543">
        <v>8.6</v>
      </c>
      <c r="S4543">
        <v>13.46</v>
      </c>
      <c r="T4543">
        <v>5.94</v>
      </c>
      <c r="U4543">
        <v>1.72</v>
      </c>
      <c r="V4543">
        <v>1.56</v>
      </c>
      <c r="W4543">
        <v>69.069999999999993</v>
      </c>
      <c r="X4543">
        <v>8.86</v>
      </c>
      <c r="Y4543">
        <v>10.52</v>
      </c>
      <c r="Z4543">
        <v>11.69</v>
      </c>
      <c r="AA4543">
        <v>27.57</v>
      </c>
      <c r="AB4543">
        <v>12.62</v>
      </c>
      <c r="AC4543">
        <v>28.43</v>
      </c>
    </row>
    <row r="4544" spans="1:29" x14ac:dyDescent="0.2">
      <c r="A4544" t="s">
        <v>3911</v>
      </c>
      <c r="B4544" s="2" t="s">
        <v>4720</v>
      </c>
      <c r="C4544" s="2">
        <v>1</v>
      </c>
      <c r="D4544" s="2">
        <v>1</v>
      </c>
      <c r="E4544" s="2">
        <v>5</v>
      </c>
      <c r="F4544" s="1">
        <v>43280.656944444447</v>
      </c>
      <c r="G4544">
        <v>81.2</v>
      </c>
      <c r="H4544">
        <v>2.2200000000000002</v>
      </c>
      <c r="I4544">
        <v>1.33</v>
      </c>
      <c r="J4544">
        <v>3.41</v>
      </c>
      <c r="K4544">
        <v>2.16</v>
      </c>
      <c r="L4544">
        <v>0.23</v>
      </c>
      <c r="M4544">
        <v>0.23</v>
      </c>
      <c r="N4544">
        <v>1.75</v>
      </c>
      <c r="O4544">
        <v>1.77</v>
      </c>
      <c r="P4544">
        <v>1.32</v>
      </c>
      <c r="Q4544">
        <v>1.52</v>
      </c>
      <c r="R4544">
        <v>9.2100000000000009</v>
      </c>
      <c r="S4544">
        <v>12.17</v>
      </c>
      <c r="T4544">
        <v>5.14</v>
      </c>
      <c r="U4544">
        <v>1.68</v>
      </c>
      <c r="V4544">
        <v>1.49</v>
      </c>
      <c r="W4544">
        <v>69.81</v>
      </c>
      <c r="X4544">
        <v>6.56</v>
      </c>
      <c r="Y4544">
        <v>8.25</v>
      </c>
      <c r="Z4544">
        <v>9.94</v>
      </c>
      <c r="AA4544">
        <v>22.9</v>
      </c>
      <c r="AB4544">
        <v>11.08</v>
      </c>
      <c r="AC4544">
        <v>16.190000000000001</v>
      </c>
    </row>
    <row r="4545" spans="1:29" x14ac:dyDescent="0.2">
      <c r="A4545" t="s">
        <v>3935</v>
      </c>
      <c r="B4545" s="2" t="s">
        <v>4800</v>
      </c>
      <c r="C4545" s="2">
        <v>1</v>
      </c>
      <c r="D4545" s="2">
        <v>1</v>
      </c>
      <c r="E4545" s="2">
        <v>5</v>
      </c>
      <c r="F4545" s="1">
        <v>43283.447222222225</v>
      </c>
      <c r="G4545">
        <v>81.19</v>
      </c>
      <c r="H4545">
        <v>2.21</v>
      </c>
      <c r="I4545">
        <v>1.37</v>
      </c>
      <c r="J4545">
        <v>3.79</v>
      </c>
      <c r="K4545">
        <v>2.11</v>
      </c>
      <c r="L4545">
        <v>0.3</v>
      </c>
      <c r="M4545">
        <v>0.22</v>
      </c>
      <c r="N4545">
        <v>1.75</v>
      </c>
      <c r="O4545">
        <v>1.79</v>
      </c>
      <c r="P4545">
        <v>1.46</v>
      </c>
      <c r="Q4545">
        <v>1.54</v>
      </c>
      <c r="R4545">
        <v>8.82</v>
      </c>
      <c r="S4545">
        <v>12.68</v>
      </c>
      <c r="T4545">
        <v>5.17</v>
      </c>
      <c r="U4545">
        <v>1.78</v>
      </c>
      <c r="V4545">
        <v>1.51</v>
      </c>
      <c r="W4545">
        <v>69.569999999999993</v>
      </c>
      <c r="X4545">
        <v>7.11</v>
      </c>
      <c r="Y4545">
        <v>8.57</v>
      </c>
      <c r="Z4545">
        <v>10.61</v>
      </c>
      <c r="AA4545">
        <v>21.38</v>
      </c>
      <c r="AB4545">
        <v>9.14</v>
      </c>
      <c r="AC4545">
        <v>18.170000000000002</v>
      </c>
    </row>
    <row r="4546" spans="1:29" x14ac:dyDescent="0.2">
      <c r="A4546" t="s">
        <v>3672</v>
      </c>
      <c r="B4546" s="2" t="s">
        <v>5057</v>
      </c>
      <c r="C4546" s="2">
        <v>2</v>
      </c>
      <c r="D4546" s="2">
        <v>1</v>
      </c>
      <c r="E4546" s="2">
        <v>4</v>
      </c>
      <c r="F4546" s="1">
        <v>43216.611805555556</v>
      </c>
      <c r="G4546">
        <v>81.19</v>
      </c>
      <c r="H4546">
        <v>1.7</v>
      </c>
      <c r="I4546">
        <v>1.1399999999999999</v>
      </c>
      <c r="J4546">
        <v>1.94</v>
      </c>
      <c r="K4546">
        <v>2.15</v>
      </c>
      <c r="L4546">
        <v>0.68</v>
      </c>
      <c r="M4546">
        <v>0.44</v>
      </c>
      <c r="N4546">
        <v>1.83</v>
      </c>
      <c r="O4546">
        <v>1.8</v>
      </c>
      <c r="P4546">
        <v>3.27</v>
      </c>
      <c r="Q4546">
        <v>3.88</v>
      </c>
      <c r="R4546">
        <v>1.79</v>
      </c>
      <c r="S4546">
        <v>15.72</v>
      </c>
      <c r="T4546">
        <v>4.96</v>
      </c>
      <c r="U4546">
        <v>2.02</v>
      </c>
      <c r="V4546">
        <v>1.59</v>
      </c>
      <c r="W4546">
        <v>74.650000000000006</v>
      </c>
      <c r="X4546">
        <v>19.18</v>
      </c>
      <c r="Y4546">
        <v>26.47</v>
      </c>
      <c r="Z4546">
        <v>33.42</v>
      </c>
      <c r="AA4546">
        <v>70.34</v>
      </c>
      <c r="AB4546">
        <v>19.09</v>
      </c>
      <c r="AC4546">
        <v>70.989999999999995</v>
      </c>
    </row>
    <row r="4547" spans="1:29" x14ac:dyDescent="0.2">
      <c r="A4547" t="s">
        <v>4468</v>
      </c>
      <c r="B4547" s="2" t="s">
        <v>4990</v>
      </c>
      <c r="C4547" s="2">
        <v>2</v>
      </c>
      <c r="D4547" s="2">
        <v>2</v>
      </c>
      <c r="E4547" s="2">
        <v>5</v>
      </c>
      <c r="F4547" s="1">
        <v>43297.592361111114</v>
      </c>
      <c r="G4547">
        <v>81.19</v>
      </c>
      <c r="H4547">
        <v>2.0099999999999998</v>
      </c>
      <c r="I4547">
        <v>1.25</v>
      </c>
      <c r="J4547">
        <v>3.25</v>
      </c>
      <c r="K4547">
        <v>1.99</v>
      </c>
      <c r="L4547">
        <v>0.24</v>
      </c>
      <c r="M4547">
        <v>0.17</v>
      </c>
      <c r="N4547">
        <v>1.54</v>
      </c>
      <c r="O4547">
        <v>1.57</v>
      </c>
      <c r="P4547">
        <v>1.22</v>
      </c>
      <c r="Q4547">
        <v>1.33</v>
      </c>
      <c r="R4547">
        <v>10.68</v>
      </c>
      <c r="S4547">
        <v>10.220000000000001</v>
      </c>
      <c r="T4547">
        <v>4.8600000000000003</v>
      </c>
      <c r="U4547">
        <v>1.75</v>
      </c>
      <c r="V4547">
        <v>1.42</v>
      </c>
      <c r="W4547">
        <v>68.8</v>
      </c>
      <c r="X4547">
        <v>6.3</v>
      </c>
      <c r="Y4547">
        <v>7.46</v>
      </c>
      <c r="Z4547">
        <v>9.6</v>
      </c>
      <c r="AA4547">
        <v>18.03</v>
      </c>
      <c r="AB4547">
        <v>7.36</v>
      </c>
      <c r="AC4547">
        <v>12.9</v>
      </c>
    </row>
    <row r="4548" spans="1:29" x14ac:dyDescent="0.2">
      <c r="A4548" t="s">
        <v>637</v>
      </c>
      <c r="B4548" s="2" t="s">
        <v>5100</v>
      </c>
      <c r="C4548" s="2">
        <v>2</v>
      </c>
      <c r="D4548" s="2">
        <v>2</v>
      </c>
      <c r="E4548" s="2">
        <v>1</v>
      </c>
      <c r="F4548" s="1">
        <v>42933.354861111111</v>
      </c>
      <c r="G4548">
        <v>81.19</v>
      </c>
      <c r="H4548">
        <v>1.88</v>
      </c>
      <c r="I4548">
        <v>1.19</v>
      </c>
      <c r="J4548">
        <v>3.56</v>
      </c>
      <c r="K4548">
        <v>2</v>
      </c>
      <c r="L4548">
        <v>0.63</v>
      </c>
      <c r="M4548">
        <v>0.79</v>
      </c>
      <c r="N4548">
        <v>1.55</v>
      </c>
      <c r="O4548">
        <v>1.59</v>
      </c>
      <c r="P4548">
        <v>2.94</v>
      </c>
      <c r="Q4548">
        <v>3.75</v>
      </c>
      <c r="R4548">
        <v>5.3</v>
      </c>
      <c r="S4548">
        <v>12.56</v>
      </c>
      <c r="T4548">
        <v>5.53</v>
      </c>
      <c r="U4548">
        <v>1.9</v>
      </c>
      <c r="V4548">
        <v>1.49</v>
      </c>
      <c r="W4548">
        <v>72.17</v>
      </c>
      <c r="X4548">
        <v>10.77</v>
      </c>
      <c r="Y4548">
        <v>11.71</v>
      </c>
      <c r="Z4548">
        <v>15.36</v>
      </c>
      <c r="AA4548">
        <v>31.06</v>
      </c>
      <c r="AB4548">
        <v>9.66</v>
      </c>
      <c r="AC4548">
        <v>39.9</v>
      </c>
    </row>
    <row r="4549" spans="1:29" x14ac:dyDescent="0.2">
      <c r="A4549" t="s">
        <v>4470</v>
      </c>
      <c r="B4549" s="2" t="s">
        <v>5145</v>
      </c>
      <c r="C4549" s="2">
        <v>2</v>
      </c>
      <c r="D4549" s="2">
        <v>2</v>
      </c>
      <c r="E4549" s="2">
        <v>5</v>
      </c>
      <c r="F4549" s="1">
        <v>43297.595138888886</v>
      </c>
      <c r="G4549">
        <v>81.19</v>
      </c>
      <c r="H4549">
        <v>2.19</v>
      </c>
      <c r="I4549">
        <v>1.4</v>
      </c>
      <c r="J4549">
        <v>3.51</v>
      </c>
      <c r="K4549">
        <v>2.0099999999999998</v>
      </c>
      <c r="L4549">
        <v>0.21</v>
      </c>
      <c r="M4549">
        <v>0.2</v>
      </c>
      <c r="N4549">
        <v>1.81</v>
      </c>
      <c r="O4549">
        <v>1.83</v>
      </c>
      <c r="P4549">
        <v>1.29</v>
      </c>
      <c r="Q4549">
        <v>1.44</v>
      </c>
      <c r="R4549">
        <v>9.7899999999999991</v>
      </c>
      <c r="S4549">
        <v>12.47</v>
      </c>
      <c r="T4549">
        <v>5.31</v>
      </c>
      <c r="U4549">
        <v>1.69</v>
      </c>
      <c r="V4549">
        <v>1.55</v>
      </c>
      <c r="W4549">
        <v>69.239999999999995</v>
      </c>
      <c r="X4549">
        <v>6.57</v>
      </c>
      <c r="Y4549">
        <v>7.52</v>
      </c>
      <c r="Z4549">
        <v>11.4</v>
      </c>
      <c r="AA4549">
        <v>20.71</v>
      </c>
      <c r="AB4549">
        <v>9.6300000000000008</v>
      </c>
      <c r="AC4549">
        <v>16.61</v>
      </c>
    </row>
    <row r="4550" spans="1:29" x14ac:dyDescent="0.2">
      <c r="A4550" t="s">
        <v>1166</v>
      </c>
      <c r="B4550" s="2" t="s">
        <v>4931</v>
      </c>
      <c r="C4550" s="2">
        <v>1</v>
      </c>
      <c r="D4550" s="2">
        <v>2</v>
      </c>
      <c r="E4550" s="2">
        <v>2</v>
      </c>
      <c r="F4550" s="1">
        <v>42965.481249999997</v>
      </c>
      <c r="G4550">
        <v>81.19</v>
      </c>
      <c r="H4550">
        <v>1.84</v>
      </c>
      <c r="I4550">
        <v>1.41</v>
      </c>
      <c r="J4550">
        <v>2.93</v>
      </c>
      <c r="K4550">
        <v>1.8</v>
      </c>
      <c r="L4550">
        <v>0.45</v>
      </c>
      <c r="M4550">
        <v>0.5</v>
      </c>
      <c r="N4550">
        <v>1.73</v>
      </c>
      <c r="O4550">
        <v>1.73</v>
      </c>
      <c r="P4550">
        <v>1.91</v>
      </c>
      <c r="Q4550">
        <v>2.4700000000000002</v>
      </c>
      <c r="R4550">
        <v>8.7100000000000009</v>
      </c>
      <c r="S4550">
        <v>12.3</v>
      </c>
      <c r="T4550">
        <v>3.88</v>
      </c>
      <c r="U4550">
        <v>1.5</v>
      </c>
      <c r="V4550">
        <v>1.5</v>
      </c>
      <c r="W4550">
        <v>71.59</v>
      </c>
      <c r="X4550">
        <v>5.59</v>
      </c>
      <c r="Y4550">
        <v>6.03</v>
      </c>
      <c r="Z4550">
        <v>13.39</v>
      </c>
      <c r="AA4550">
        <v>15.54</v>
      </c>
      <c r="AB4550">
        <v>6.12</v>
      </c>
      <c r="AC4550">
        <v>12.2</v>
      </c>
    </row>
    <row r="4551" spans="1:29" x14ac:dyDescent="0.2">
      <c r="A4551" t="s">
        <v>1595</v>
      </c>
      <c r="B4551" s="2" t="s">
        <v>5005</v>
      </c>
      <c r="C4551" s="2">
        <v>2</v>
      </c>
      <c r="D4551" s="2">
        <v>2</v>
      </c>
      <c r="E4551" s="2">
        <v>2</v>
      </c>
      <c r="F4551" s="1">
        <v>42989.530555555553</v>
      </c>
      <c r="G4551">
        <v>81.180000000000007</v>
      </c>
      <c r="H4551">
        <v>1.89</v>
      </c>
      <c r="I4551">
        <v>1.56</v>
      </c>
      <c r="J4551">
        <v>4.1100000000000003</v>
      </c>
      <c r="K4551">
        <v>1.89</v>
      </c>
      <c r="L4551">
        <v>0.46</v>
      </c>
      <c r="M4551">
        <v>0.44</v>
      </c>
      <c r="N4551">
        <v>2.0699999999999998</v>
      </c>
      <c r="O4551">
        <v>2.02</v>
      </c>
      <c r="P4551">
        <v>1.96</v>
      </c>
      <c r="Q4551">
        <v>2.4300000000000002</v>
      </c>
      <c r="R4551">
        <v>7.5</v>
      </c>
      <c r="S4551">
        <v>15.11</v>
      </c>
      <c r="T4551">
        <v>4.51</v>
      </c>
      <c r="U4551">
        <v>1.42</v>
      </c>
      <c r="V4551">
        <v>1.59</v>
      </c>
      <c r="W4551">
        <v>71.08</v>
      </c>
      <c r="X4551">
        <v>7.64</v>
      </c>
      <c r="Y4551">
        <v>8.16</v>
      </c>
      <c r="Z4551">
        <v>15.41</v>
      </c>
      <c r="AA4551">
        <v>20.32</v>
      </c>
      <c r="AB4551">
        <v>7.59</v>
      </c>
      <c r="AC4551">
        <v>20.81</v>
      </c>
    </row>
    <row r="4552" spans="1:29" x14ac:dyDescent="0.2">
      <c r="A4552" t="s">
        <v>4602</v>
      </c>
      <c r="B4552" s="2" t="s">
        <v>4764</v>
      </c>
      <c r="C4552" s="2">
        <v>1</v>
      </c>
      <c r="D4552" s="2">
        <v>2</v>
      </c>
      <c r="E4552" s="2">
        <v>5</v>
      </c>
      <c r="F4552" s="1">
        <v>43304.667361111111</v>
      </c>
      <c r="G4552">
        <v>81.180000000000007</v>
      </c>
      <c r="H4552">
        <v>2.12</v>
      </c>
      <c r="I4552">
        <v>1.39</v>
      </c>
      <c r="J4552">
        <v>3.29</v>
      </c>
      <c r="K4552">
        <v>2.2200000000000002</v>
      </c>
      <c r="L4552">
        <v>0.21</v>
      </c>
      <c r="M4552">
        <v>0.24</v>
      </c>
      <c r="N4552">
        <v>1.84</v>
      </c>
      <c r="O4552">
        <v>1.86</v>
      </c>
      <c r="P4552">
        <v>1.31</v>
      </c>
      <c r="Q4552">
        <v>1.63</v>
      </c>
      <c r="R4552">
        <v>9.16</v>
      </c>
      <c r="S4552">
        <v>12.4</v>
      </c>
      <c r="T4552">
        <v>5.34</v>
      </c>
      <c r="U4552">
        <v>1.66</v>
      </c>
      <c r="V4552">
        <v>1.5</v>
      </c>
      <c r="W4552">
        <v>70.41</v>
      </c>
      <c r="X4552">
        <v>6.48</v>
      </c>
      <c r="Y4552">
        <v>8.6</v>
      </c>
      <c r="Z4552">
        <v>10.31</v>
      </c>
      <c r="AA4552">
        <v>19.97</v>
      </c>
      <c r="AB4552">
        <v>12.09</v>
      </c>
      <c r="AC4552">
        <v>15.63</v>
      </c>
    </row>
    <row r="4553" spans="1:29" x14ac:dyDescent="0.2">
      <c r="A4553" t="s">
        <v>3731</v>
      </c>
      <c r="B4553" s="2" t="s">
        <v>5060</v>
      </c>
      <c r="C4553" s="2">
        <v>2</v>
      </c>
      <c r="D4553" s="2">
        <v>2</v>
      </c>
      <c r="E4553" s="2">
        <v>4</v>
      </c>
      <c r="F4553" s="1">
        <v>43217.602083333331</v>
      </c>
      <c r="G4553">
        <v>81.180000000000007</v>
      </c>
      <c r="H4553">
        <v>2.08</v>
      </c>
      <c r="I4553">
        <v>1.54</v>
      </c>
      <c r="J4553">
        <v>2.2000000000000002</v>
      </c>
      <c r="K4553">
        <v>2.59</v>
      </c>
      <c r="L4553">
        <v>0.7</v>
      </c>
      <c r="M4553">
        <v>0.38</v>
      </c>
      <c r="N4553">
        <v>2.42</v>
      </c>
      <c r="O4553">
        <v>2.35</v>
      </c>
      <c r="P4553">
        <v>3.31</v>
      </c>
      <c r="Q4553">
        <v>3.99</v>
      </c>
      <c r="R4553">
        <v>0.77</v>
      </c>
      <c r="S4553">
        <v>20.010000000000002</v>
      </c>
      <c r="T4553">
        <v>5.55</v>
      </c>
      <c r="U4553">
        <v>2.0099999999999998</v>
      </c>
      <c r="V4553">
        <v>1.79</v>
      </c>
      <c r="W4553">
        <v>73.38</v>
      </c>
      <c r="X4553">
        <v>24.82</v>
      </c>
      <c r="Y4553">
        <v>22.85</v>
      </c>
      <c r="Z4553">
        <v>43.59</v>
      </c>
      <c r="AA4553">
        <v>64.319999999999993</v>
      </c>
      <c r="AB4553">
        <v>21.45</v>
      </c>
      <c r="AC4553">
        <v>89.64</v>
      </c>
    </row>
    <row r="4554" spans="1:29" x14ac:dyDescent="0.2">
      <c r="A4554" t="s">
        <v>3872</v>
      </c>
      <c r="B4554" s="2" t="s">
        <v>5064</v>
      </c>
      <c r="C4554" s="2">
        <v>2</v>
      </c>
      <c r="D4554" s="2">
        <v>1</v>
      </c>
      <c r="E4554" s="2">
        <v>5</v>
      </c>
      <c r="F4554" s="1">
        <v>43280.607638888891</v>
      </c>
      <c r="G4554">
        <v>81.180000000000007</v>
      </c>
      <c r="H4554">
        <v>2.16</v>
      </c>
      <c r="I4554">
        <v>1.39</v>
      </c>
      <c r="J4554">
        <v>2.89</v>
      </c>
      <c r="K4554">
        <v>2.09</v>
      </c>
      <c r="L4554">
        <v>0.21</v>
      </c>
      <c r="M4554">
        <v>0.19</v>
      </c>
      <c r="N4554">
        <v>1.99</v>
      </c>
      <c r="O4554">
        <v>2</v>
      </c>
      <c r="P4554">
        <v>1.41</v>
      </c>
      <c r="Q4554">
        <v>1.49</v>
      </c>
      <c r="R4554">
        <v>8.2200000000000006</v>
      </c>
      <c r="S4554">
        <v>14.16</v>
      </c>
      <c r="T4554">
        <v>5.6</v>
      </c>
      <c r="U4554">
        <v>1.71</v>
      </c>
      <c r="V4554">
        <v>1.6</v>
      </c>
      <c r="W4554">
        <v>69.78</v>
      </c>
      <c r="X4554">
        <v>7.43</v>
      </c>
      <c r="Y4554">
        <v>9.1300000000000008</v>
      </c>
      <c r="Z4554">
        <v>11.76</v>
      </c>
      <c r="AA4554">
        <v>28.39</v>
      </c>
      <c r="AB4554">
        <v>13.44</v>
      </c>
      <c r="AC4554">
        <v>24.37</v>
      </c>
    </row>
    <row r="4555" spans="1:29" x14ac:dyDescent="0.2">
      <c r="A4555" t="s">
        <v>4076</v>
      </c>
      <c r="B4555" s="2" t="s">
        <v>4790</v>
      </c>
      <c r="C4555" s="2">
        <v>1</v>
      </c>
      <c r="D4555" s="2">
        <v>2</v>
      </c>
      <c r="E4555" s="2">
        <v>5</v>
      </c>
      <c r="F4555" s="1">
        <v>43283.650694444441</v>
      </c>
      <c r="G4555">
        <v>81.180000000000007</v>
      </c>
      <c r="H4555">
        <v>2.0299999999999998</v>
      </c>
      <c r="I4555">
        <v>1.28</v>
      </c>
      <c r="J4555">
        <v>3.48</v>
      </c>
      <c r="K4555">
        <v>2</v>
      </c>
      <c r="L4555">
        <v>0.22</v>
      </c>
      <c r="M4555">
        <v>0.19</v>
      </c>
      <c r="N4555">
        <v>1.67</v>
      </c>
      <c r="O4555">
        <v>1.69</v>
      </c>
      <c r="P4555">
        <v>1.19</v>
      </c>
      <c r="Q4555">
        <v>1.27</v>
      </c>
      <c r="R4555">
        <v>9.82</v>
      </c>
      <c r="S4555">
        <v>11.37</v>
      </c>
      <c r="T4555">
        <v>5.08</v>
      </c>
      <c r="U4555">
        <v>1.62</v>
      </c>
      <c r="V4555">
        <v>1.43</v>
      </c>
      <c r="W4555">
        <v>69.34</v>
      </c>
      <c r="X4555">
        <v>6.52</v>
      </c>
      <c r="Y4555">
        <v>8.16</v>
      </c>
      <c r="Z4555">
        <v>8.5</v>
      </c>
      <c r="AA4555">
        <v>22.08</v>
      </c>
      <c r="AB4555">
        <v>10.33</v>
      </c>
      <c r="AC4555">
        <v>15.62</v>
      </c>
    </row>
    <row r="4556" spans="1:29" x14ac:dyDescent="0.2">
      <c r="A4556" t="s">
        <v>3950</v>
      </c>
      <c r="B4556" s="2" t="s">
        <v>4751</v>
      </c>
      <c r="C4556" s="2">
        <v>1</v>
      </c>
      <c r="D4556" s="2">
        <v>2</v>
      </c>
      <c r="E4556" s="2">
        <v>5</v>
      </c>
      <c r="F4556" s="1">
        <v>43283.464583333334</v>
      </c>
      <c r="G4556">
        <v>81.17</v>
      </c>
      <c r="H4556">
        <v>2.35</v>
      </c>
      <c r="I4556">
        <v>1.59</v>
      </c>
      <c r="J4556">
        <v>4.24</v>
      </c>
      <c r="K4556">
        <v>2.25</v>
      </c>
      <c r="L4556">
        <v>0.27</v>
      </c>
      <c r="M4556">
        <v>0.12</v>
      </c>
      <c r="N4556">
        <v>2.1</v>
      </c>
      <c r="O4556">
        <v>2.13</v>
      </c>
      <c r="P4556">
        <v>1.49</v>
      </c>
      <c r="Q4556">
        <v>1.24</v>
      </c>
      <c r="R4556">
        <v>7.96</v>
      </c>
      <c r="S4556">
        <v>15.09</v>
      </c>
      <c r="T4556">
        <v>6.23</v>
      </c>
      <c r="U4556">
        <v>1.67</v>
      </c>
      <c r="V4556">
        <v>1.67</v>
      </c>
      <c r="W4556">
        <v>67.84</v>
      </c>
      <c r="X4556">
        <v>10.34</v>
      </c>
      <c r="Y4556">
        <v>9.11</v>
      </c>
      <c r="Z4556">
        <v>17.91</v>
      </c>
      <c r="AA4556">
        <v>24.44</v>
      </c>
      <c r="AB4556">
        <v>10.5</v>
      </c>
      <c r="AC4556">
        <v>33.21</v>
      </c>
    </row>
    <row r="4557" spans="1:29" x14ac:dyDescent="0.2">
      <c r="A4557" t="s">
        <v>802</v>
      </c>
      <c r="B4557" s="2" t="s">
        <v>4871</v>
      </c>
      <c r="C4557" s="2">
        <v>1</v>
      </c>
      <c r="D4557" s="2">
        <v>2</v>
      </c>
      <c r="E4557" s="2">
        <v>1</v>
      </c>
      <c r="F4557" s="1">
        <v>42948.586805555555</v>
      </c>
      <c r="G4557">
        <v>81.17</v>
      </c>
      <c r="H4557">
        <v>1.88</v>
      </c>
      <c r="I4557">
        <v>1.36</v>
      </c>
      <c r="J4557">
        <v>3.12</v>
      </c>
      <c r="K4557">
        <v>2.04</v>
      </c>
      <c r="L4557">
        <v>0.41</v>
      </c>
      <c r="M4557">
        <v>0.39</v>
      </c>
      <c r="N4557">
        <v>1.79</v>
      </c>
      <c r="O4557">
        <v>1.8</v>
      </c>
      <c r="P4557">
        <v>1.99</v>
      </c>
      <c r="Q4557">
        <v>2.46</v>
      </c>
      <c r="R4557">
        <v>7.43</v>
      </c>
      <c r="S4557">
        <v>13.08</v>
      </c>
      <c r="T4557">
        <v>4.8099999999999996</v>
      </c>
      <c r="U4557">
        <v>1.58</v>
      </c>
      <c r="V4557">
        <v>1.51</v>
      </c>
      <c r="W4557">
        <v>71.75</v>
      </c>
      <c r="X4557">
        <v>7.09</v>
      </c>
      <c r="Y4557">
        <v>8.31</v>
      </c>
      <c r="Z4557">
        <v>12.22</v>
      </c>
      <c r="AA4557">
        <v>21.31</v>
      </c>
      <c r="AB4557">
        <v>9.06</v>
      </c>
      <c r="AC4557">
        <v>19.09</v>
      </c>
    </row>
    <row r="4558" spans="1:29" x14ac:dyDescent="0.2">
      <c r="A4558" t="s">
        <v>4113</v>
      </c>
      <c r="B4558" s="2" t="s">
        <v>4742</v>
      </c>
      <c r="C4558" s="2">
        <v>1</v>
      </c>
      <c r="D4558" s="2">
        <v>2</v>
      </c>
      <c r="E4558" s="2">
        <v>5</v>
      </c>
      <c r="F4558" s="1">
        <v>43284.381249999999</v>
      </c>
      <c r="G4558">
        <v>81.16</v>
      </c>
      <c r="H4558">
        <v>2.48</v>
      </c>
      <c r="I4558">
        <v>1.4</v>
      </c>
      <c r="J4558">
        <v>3.46</v>
      </c>
      <c r="K4558">
        <v>2.46</v>
      </c>
      <c r="L4558">
        <v>0.18</v>
      </c>
      <c r="M4558">
        <v>0.27</v>
      </c>
      <c r="N4558">
        <v>1.86</v>
      </c>
      <c r="O4558">
        <v>1.87</v>
      </c>
      <c r="P4558">
        <v>1.27</v>
      </c>
      <c r="Q4558">
        <v>1.64</v>
      </c>
      <c r="R4558">
        <v>8.94</v>
      </c>
      <c r="S4558">
        <v>13.16</v>
      </c>
      <c r="T4558">
        <v>5.01</v>
      </c>
      <c r="U4558">
        <v>2.08</v>
      </c>
      <c r="V4558">
        <v>1.57</v>
      </c>
      <c r="W4558">
        <v>68.69</v>
      </c>
      <c r="X4558">
        <v>6.36</v>
      </c>
      <c r="Y4558">
        <v>8.74</v>
      </c>
      <c r="Z4558">
        <v>10.67</v>
      </c>
      <c r="AA4558">
        <v>27.21</v>
      </c>
      <c r="AB4558">
        <v>11.9</v>
      </c>
      <c r="AC4558">
        <v>20.29</v>
      </c>
    </row>
    <row r="4559" spans="1:29" x14ac:dyDescent="0.2">
      <c r="A4559" t="s">
        <v>796</v>
      </c>
      <c r="B4559" s="2" t="s">
        <v>4890</v>
      </c>
      <c r="C4559" s="2">
        <v>1</v>
      </c>
      <c r="D4559" s="2">
        <v>2</v>
      </c>
      <c r="E4559" s="2">
        <v>1</v>
      </c>
      <c r="F4559" s="1">
        <v>42950.545138888891</v>
      </c>
      <c r="G4559">
        <v>81.16</v>
      </c>
      <c r="H4559">
        <v>1.91</v>
      </c>
      <c r="I4559">
        <v>1.46</v>
      </c>
      <c r="J4559">
        <v>3</v>
      </c>
      <c r="K4559">
        <v>1.93</v>
      </c>
      <c r="L4559">
        <v>0.48</v>
      </c>
      <c r="M4559">
        <v>0.55000000000000004</v>
      </c>
      <c r="N4559">
        <v>1.84</v>
      </c>
      <c r="O4559">
        <v>1.85</v>
      </c>
      <c r="P4559">
        <v>2.15</v>
      </c>
      <c r="Q4559">
        <v>2.63</v>
      </c>
      <c r="R4559">
        <v>7.58</v>
      </c>
      <c r="S4559">
        <v>13.47</v>
      </c>
      <c r="T4559">
        <v>4.5599999999999996</v>
      </c>
      <c r="U4559">
        <v>1.58</v>
      </c>
      <c r="V4559">
        <v>1.55</v>
      </c>
      <c r="W4559">
        <v>71.5</v>
      </c>
      <c r="X4559">
        <v>6.52</v>
      </c>
      <c r="Y4559">
        <v>6.26</v>
      </c>
      <c r="Z4559">
        <v>13.31</v>
      </c>
      <c r="AA4559">
        <v>19.41</v>
      </c>
      <c r="AB4559">
        <v>7.35</v>
      </c>
      <c r="AC4559">
        <v>18.760000000000002</v>
      </c>
    </row>
    <row r="4560" spans="1:29" x14ac:dyDescent="0.2">
      <c r="A4560" t="s">
        <v>4347</v>
      </c>
      <c r="B4560" s="2" t="s">
        <v>5125</v>
      </c>
      <c r="C4560" s="2">
        <v>2</v>
      </c>
      <c r="D4560" s="2">
        <v>2</v>
      </c>
      <c r="E4560" s="2">
        <v>5</v>
      </c>
      <c r="F4560" s="1">
        <v>43286.649305555555</v>
      </c>
      <c r="G4560">
        <v>81.16</v>
      </c>
      <c r="H4560">
        <v>2.2799999999999998</v>
      </c>
      <c r="I4560">
        <v>1.3</v>
      </c>
      <c r="J4560">
        <v>3.4</v>
      </c>
      <c r="K4560">
        <v>2.21</v>
      </c>
      <c r="L4560">
        <v>0.22</v>
      </c>
      <c r="M4560">
        <v>0.27</v>
      </c>
      <c r="N4560">
        <v>1.74</v>
      </c>
      <c r="O4560">
        <v>1.72</v>
      </c>
      <c r="P4560">
        <v>1.36</v>
      </c>
      <c r="Q4560">
        <v>1.88</v>
      </c>
      <c r="R4560">
        <v>9.3800000000000008</v>
      </c>
      <c r="S4560">
        <v>11.85</v>
      </c>
      <c r="T4560">
        <v>4.7699999999999996</v>
      </c>
      <c r="U4560">
        <v>1.95</v>
      </c>
      <c r="V4560">
        <v>1.5</v>
      </c>
      <c r="W4560">
        <v>70.05</v>
      </c>
      <c r="X4560">
        <v>6.74</v>
      </c>
      <c r="Y4560">
        <v>8.58</v>
      </c>
      <c r="Z4560">
        <v>9.43</v>
      </c>
      <c r="AA4560">
        <v>24.58</v>
      </c>
      <c r="AB4560">
        <v>12.05</v>
      </c>
      <c r="AC4560">
        <v>15.25</v>
      </c>
    </row>
    <row r="4561" spans="1:29" x14ac:dyDescent="0.2">
      <c r="A4561" t="s">
        <v>4256</v>
      </c>
      <c r="B4561" s="2" t="s">
        <v>4714</v>
      </c>
      <c r="C4561" s="2">
        <v>1</v>
      </c>
      <c r="D4561" s="2">
        <v>2</v>
      </c>
      <c r="E4561" s="2">
        <v>5</v>
      </c>
      <c r="F4561" s="1">
        <v>43286.53402777778</v>
      </c>
      <c r="G4561">
        <v>81.150000000000006</v>
      </c>
      <c r="H4561">
        <v>2.12</v>
      </c>
      <c r="I4561">
        <v>1.37</v>
      </c>
      <c r="J4561">
        <v>3.55</v>
      </c>
      <c r="K4561">
        <v>2.13</v>
      </c>
      <c r="L4561">
        <v>0.25</v>
      </c>
      <c r="M4561">
        <v>0.18</v>
      </c>
      <c r="N4561">
        <v>1.8</v>
      </c>
      <c r="O4561">
        <v>1.84</v>
      </c>
      <c r="P4561">
        <v>1.42</v>
      </c>
      <c r="Q4561">
        <v>1.59</v>
      </c>
      <c r="R4561">
        <v>8.73</v>
      </c>
      <c r="S4561">
        <v>12.77</v>
      </c>
      <c r="T4561">
        <v>5.64</v>
      </c>
      <c r="U4561">
        <v>1.65</v>
      </c>
      <c r="V4561">
        <v>1.5</v>
      </c>
      <c r="W4561">
        <v>69.650000000000006</v>
      </c>
      <c r="X4561">
        <v>7.11</v>
      </c>
      <c r="Y4561">
        <v>8.98</v>
      </c>
      <c r="Z4561">
        <v>10.86</v>
      </c>
      <c r="AA4561">
        <v>22.94</v>
      </c>
      <c r="AB4561">
        <v>10.79</v>
      </c>
      <c r="AC4561">
        <v>19.809999999999999</v>
      </c>
    </row>
    <row r="4562" spans="1:29" x14ac:dyDescent="0.2">
      <c r="A4562" t="s">
        <v>1501</v>
      </c>
      <c r="B4562" s="2" t="s">
        <v>4868</v>
      </c>
      <c r="C4562" s="2">
        <v>1</v>
      </c>
      <c r="D4562" s="2">
        <v>1</v>
      </c>
      <c r="E4562" s="2">
        <v>2</v>
      </c>
      <c r="F4562" s="1">
        <v>42979.606249999997</v>
      </c>
      <c r="G4562">
        <v>81.150000000000006</v>
      </c>
      <c r="H4562">
        <v>2.16</v>
      </c>
      <c r="I4562">
        <v>1.63</v>
      </c>
      <c r="J4562">
        <v>3.67</v>
      </c>
      <c r="K4562">
        <v>2.2200000000000002</v>
      </c>
      <c r="L4562">
        <v>0.43</v>
      </c>
      <c r="M4562">
        <v>0.34</v>
      </c>
      <c r="N4562">
        <v>2.14</v>
      </c>
      <c r="O4562">
        <v>2.12</v>
      </c>
      <c r="P4562">
        <v>2</v>
      </c>
      <c r="Q4562">
        <v>2.19</v>
      </c>
      <c r="R4562">
        <v>7.38</v>
      </c>
      <c r="S4562">
        <v>15.44</v>
      </c>
      <c r="T4562">
        <v>4.78</v>
      </c>
      <c r="U4562">
        <v>1.65</v>
      </c>
      <c r="V4562">
        <v>1.66</v>
      </c>
      <c r="W4562">
        <v>70.77</v>
      </c>
      <c r="X4562">
        <v>7.45</v>
      </c>
      <c r="Y4562">
        <v>7.38</v>
      </c>
      <c r="Z4562">
        <v>15.65</v>
      </c>
      <c r="AA4562">
        <v>22.55</v>
      </c>
      <c r="AB4562">
        <v>9.5</v>
      </c>
      <c r="AC4562">
        <v>24.71</v>
      </c>
    </row>
    <row r="4563" spans="1:29" x14ac:dyDescent="0.2">
      <c r="A4563" t="s">
        <v>4610</v>
      </c>
      <c r="B4563" s="2" t="s">
        <v>4935</v>
      </c>
      <c r="C4563" s="2">
        <v>1</v>
      </c>
      <c r="D4563" s="2">
        <v>2</v>
      </c>
      <c r="E4563" s="2">
        <v>5</v>
      </c>
      <c r="F4563" s="1">
        <v>43305.365972222222</v>
      </c>
      <c r="G4563">
        <v>81.150000000000006</v>
      </c>
      <c r="H4563">
        <v>2.1</v>
      </c>
      <c r="I4563">
        <v>1.37</v>
      </c>
      <c r="J4563">
        <v>4.17</v>
      </c>
      <c r="K4563">
        <v>1.92</v>
      </c>
      <c r="L4563">
        <v>0.22</v>
      </c>
      <c r="M4563">
        <v>0.13</v>
      </c>
      <c r="N4563">
        <v>1.76</v>
      </c>
      <c r="O4563">
        <v>1.81</v>
      </c>
      <c r="P4563">
        <v>1.25</v>
      </c>
      <c r="Q4563">
        <v>1.1100000000000001</v>
      </c>
      <c r="R4563">
        <v>9.89</v>
      </c>
      <c r="S4563">
        <v>12.14</v>
      </c>
      <c r="T4563">
        <v>5.92</v>
      </c>
      <c r="U4563">
        <v>1.66</v>
      </c>
      <c r="V4563">
        <v>1.52</v>
      </c>
      <c r="W4563">
        <v>68.69</v>
      </c>
      <c r="X4563">
        <v>8.25</v>
      </c>
      <c r="Y4563">
        <v>9.3800000000000008</v>
      </c>
      <c r="Z4563">
        <v>11.72</v>
      </c>
      <c r="AA4563">
        <v>21.08</v>
      </c>
      <c r="AB4563">
        <v>8.98</v>
      </c>
      <c r="AC4563">
        <v>20.07</v>
      </c>
    </row>
    <row r="4564" spans="1:29" x14ac:dyDescent="0.2">
      <c r="A4564" t="s">
        <v>4141</v>
      </c>
      <c r="B4564" s="2" t="s">
        <v>5089</v>
      </c>
      <c r="C4564" s="2">
        <v>2</v>
      </c>
      <c r="D4564" s="2">
        <v>2</v>
      </c>
      <c r="E4564" s="2">
        <v>5</v>
      </c>
      <c r="F4564" s="1">
        <v>43284.427777777775</v>
      </c>
      <c r="G4564">
        <v>81.150000000000006</v>
      </c>
      <c r="H4564">
        <v>1.95</v>
      </c>
      <c r="I4564">
        <v>1.32</v>
      </c>
      <c r="J4564">
        <v>3.2</v>
      </c>
      <c r="K4564">
        <v>1.89</v>
      </c>
      <c r="L4564">
        <v>0.22</v>
      </c>
      <c r="M4564">
        <v>0.18</v>
      </c>
      <c r="N4564">
        <v>1.78</v>
      </c>
      <c r="O4564">
        <v>1.79</v>
      </c>
      <c r="P4564">
        <v>1.31</v>
      </c>
      <c r="Q4564">
        <v>1.41</v>
      </c>
      <c r="R4564">
        <v>9.08</v>
      </c>
      <c r="S4564">
        <v>12.36</v>
      </c>
      <c r="T4564">
        <v>5.16</v>
      </c>
      <c r="U4564">
        <v>1.52</v>
      </c>
      <c r="V4564">
        <v>1.48</v>
      </c>
      <c r="W4564">
        <v>70.69</v>
      </c>
      <c r="X4564">
        <v>6.8</v>
      </c>
      <c r="Y4564">
        <v>8.35</v>
      </c>
      <c r="Z4564">
        <v>8.6300000000000008</v>
      </c>
      <c r="AA4564">
        <v>22.4</v>
      </c>
      <c r="AB4564">
        <v>12.96</v>
      </c>
      <c r="AC4564">
        <v>16.75</v>
      </c>
    </row>
    <row r="4565" spans="1:29" x14ac:dyDescent="0.2">
      <c r="A4565" t="s">
        <v>3947</v>
      </c>
      <c r="B4565" s="2" t="s">
        <v>4809</v>
      </c>
      <c r="C4565" s="2">
        <v>1</v>
      </c>
      <c r="D4565" s="2">
        <v>2</v>
      </c>
      <c r="E4565" s="2">
        <v>5</v>
      </c>
      <c r="F4565" s="1">
        <v>43283.461111111108</v>
      </c>
      <c r="G4565">
        <v>81.14</v>
      </c>
      <c r="H4565">
        <v>1.88</v>
      </c>
      <c r="I4565">
        <v>1.32</v>
      </c>
      <c r="J4565">
        <v>2.88</v>
      </c>
      <c r="K4565">
        <v>1.96</v>
      </c>
      <c r="L4565">
        <v>0.32</v>
      </c>
      <c r="M4565">
        <v>0.27</v>
      </c>
      <c r="N4565">
        <v>1.85</v>
      </c>
      <c r="O4565">
        <v>1.87</v>
      </c>
      <c r="P4565">
        <v>1.48</v>
      </c>
      <c r="Q4565">
        <v>1.71</v>
      </c>
      <c r="R4565">
        <v>8.17</v>
      </c>
      <c r="S4565">
        <v>13.35</v>
      </c>
      <c r="T4565">
        <v>4.92</v>
      </c>
      <c r="U4565">
        <v>1.59</v>
      </c>
      <c r="V4565">
        <v>1.51</v>
      </c>
      <c r="W4565">
        <v>69.430000000000007</v>
      </c>
      <c r="X4565">
        <v>7.06</v>
      </c>
      <c r="Y4565">
        <v>8.6</v>
      </c>
      <c r="Z4565">
        <v>10.61</v>
      </c>
      <c r="AA4565">
        <v>28.25</v>
      </c>
      <c r="AB4565">
        <v>11.27</v>
      </c>
      <c r="AC4565">
        <v>17.43</v>
      </c>
    </row>
    <row r="4566" spans="1:29" x14ac:dyDescent="0.2">
      <c r="A4566" t="s">
        <v>4080</v>
      </c>
      <c r="B4566" s="2" t="s">
        <v>4899</v>
      </c>
      <c r="C4566" s="2">
        <v>1</v>
      </c>
      <c r="D4566" s="2">
        <v>2</v>
      </c>
      <c r="E4566" s="2">
        <v>5</v>
      </c>
      <c r="F4566" s="1">
        <v>43283.65625</v>
      </c>
      <c r="G4566">
        <v>81.14</v>
      </c>
      <c r="H4566">
        <v>2.08</v>
      </c>
      <c r="I4566">
        <v>1.32</v>
      </c>
      <c r="J4566">
        <v>4.2</v>
      </c>
      <c r="K4566">
        <v>2.0499999999999998</v>
      </c>
      <c r="L4566">
        <v>0.22</v>
      </c>
      <c r="M4566">
        <v>0.14000000000000001</v>
      </c>
      <c r="N4566">
        <v>1.67</v>
      </c>
      <c r="O4566">
        <v>1.68</v>
      </c>
      <c r="P4566">
        <v>1.17</v>
      </c>
      <c r="Q4566">
        <v>1.37</v>
      </c>
      <c r="R4566">
        <v>10.220000000000001</v>
      </c>
      <c r="S4566">
        <v>11.3</v>
      </c>
      <c r="T4566">
        <v>5.13</v>
      </c>
      <c r="U4566">
        <v>1.7</v>
      </c>
      <c r="V4566">
        <v>1.44</v>
      </c>
      <c r="W4566">
        <v>68.430000000000007</v>
      </c>
      <c r="X4566">
        <v>6.52</v>
      </c>
      <c r="Y4566">
        <v>7.82</v>
      </c>
      <c r="Z4566">
        <v>8.89</v>
      </c>
      <c r="AA4566">
        <v>19.39</v>
      </c>
      <c r="AB4566">
        <v>8.48</v>
      </c>
      <c r="AC4566">
        <v>15.69</v>
      </c>
    </row>
    <row r="4567" spans="1:29" x14ac:dyDescent="0.2">
      <c r="A4567" t="s">
        <v>4618</v>
      </c>
      <c r="B4567" s="2" t="s">
        <v>5073</v>
      </c>
      <c r="C4567" s="2">
        <v>2</v>
      </c>
      <c r="D4567" s="2">
        <v>2</v>
      </c>
      <c r="E4567" s="2">
        <v>5</v>
      </c>
      <c r="F4567" s="1">
        <v>43305.377083333333</v>
      </c>
      <c r="G4567">
        <v>81.14</v>
      </c>
      <c r="H4567">
        <v>2.31</v>
      </c>
      <c r="I4567">
        <v>1.45</v>
      </c>
      <c r="J4567">
        <v>3.68</v>
      </c>
      <c r="K4567">
        <v>2.34</v>
      </c>
      <c r="L4567">
        <v>0.18</v>
      </c>
      <c r="M4567">
        <v>0.14000000000000001</v>
      </c>
      <c r="N4567">
        <v>1.9</v>
      </c>
      <c r="O4567">
        <v>1.91</v>
      </c>
      <c r="P4567">
        <v>1.17</v>
      </c>
      <c r="Q4567">
        <v>1.59</v>
      </c>
      <c r="R4567">
        <v>9.18</v>
      </c>
      <c r="S4567">
        <v>13.14</v>
      </c>
      <c r="T4567">
        <v>4.99</v>
      </c>
      <c r="U4567">
        <v>1.84</v>
      </c>
      <c r="V4567">
        <v>1.54</v>
      </c>
      <c r="W4567">
        <v>68.680000000000007</v>
      </c>
      <c r="X4567">
        <v>6.58</v>
      </c>
      <c r="Y4567">
        <v>8.44</v>
      </c>
      <c r="Z4567">
        <v>11.47</v>
      </c>
      <c r="AA4567">
        <v>23.36</v>
      </c>
      <c r="AB4567">
        <v>11.85</v>
      </c>
      <c r="AC4567">
        <v>20.47</v>
      </c>
    </row>
    <row r="4568" spans="1:29" x14ac:dyDescent="0.2">
      <c r="A4568" t="s">
        <v>3864</v>
      </c>
      <c r="B4568" s="2" t="s">
        <v>5092</v>
      </c>
      <c r="C4568" s="2">
        <v>2</v>
      </c>
      <c r="D4568" s="2">
        <v>2</v>
      </c>
      <c r="E4568" s="2">
        <v>5</v>
      </c>
      <c r="F4568" s="1">
        <v>43280.597916666666</v>
      </c>
      <c r="G4568">
        <v>81.14</v>
      </c>
      <c r="H4568">
        <v>2.38</v>
      </c>
      <c r="I4568">
        <v>1.36</v>
      </c>
      <c r="J4568">
        <v>3.24</v>
      </c>
      <c r="K4568">
        <v>2.36</v>
      </c>
      <c r="L4568">
        <v>0.18</v>
      </c>
      <c r="M4568">
        <v>0.23</v>
      </c>
      <c r="N4568">
        <v>1.83</v>
      </c>
      <c r="O4568">
        <v>1.85</v>
      </c>
      <c r="P4568">
        <v>1.24</v>
      </c>
      <c r="Q4568">
        <v>1.5</v>
      </c>
      <c r="R4568">
        <v>8.68</v>
      </c>
      <c r="S4568">
        <v>12.89</v>
      </c>
      <c r="T4568">
        <v>4.93</v>
      </c>
      <c r="U4568">
        <v>2.02</v>
      </c>
      <c r="V4568">
        <v>1.53</v>
      </c>
      <c r="W4568">
        <v>69.19</v>
      </c>
      <c r="X4568">
        <v>6.68</v>
      </c>
      <c r="Y4568">
        <v>8.89</v>
      </c>
      <c r="Z4568">
        <v>10.58</v>
      </c>
      <c r="AA4568">
        <v>27.11</v>
      </c>
      <c r="AB4568">
        <v>13.43</v>
      </c>
      <c r="AC4568">
        <v>20.04</v>
      </c>
    </row>
    <row r="4569" spans="1:29" x14ac:dyDescent="0.2">
      <c r="A4569" t="s">
        <v>3868</v>
      </c>
      <c r="B4569" s="2" t="s">
        <v>5185</v>
      </c>
      <c r="C4569" s="2">
        <v>2</v>
      </c>
      <c r="D4569" s="2">
        <v>1</v>
      </c>
      <c r="E4569" s="2">
        <v>5</v>
      </c>
      <c r="F4569" s="1">
        <v>43280.602777777778</v>
      </c>
      <c r="G4569">
        <v>81.14</v>
      </c>
      <c r="H4569">
        <v>2.16</v>
      </c>
      <c r="I4569">
        <v>1.46</v>
      </c>
      <c r="J4569">
        <v>3.39</v>
      </c>
      <c r="K4569">
        <v>2.0699999999999998</v>
      </c>
      <c r="L4569">
        <v>0.25</v>
      </c>
      <c r="M4569">
        <v>0.17</v>
      </c>
      <c r="N4569">
        <v>1.96</v>
      </c>
      <c r="O4569">
        <v>1.98</v>
      </c>
      <c r="P4569">
        <v>1.36</v>
      </c>
      <c r="Q4569">
        <v>1.47</v>
      </c>
      <c r="R4569">
        <v>8.4700000000000006</v>
      </c>
      <c r="S4569">
        <v>14.02</v>
      </c>
      <c r="T4569">
        <v>5.1100000000000003</v>
      </c>
      <c r="U4569">
        <v>1.51</v>
      </c>
      <c r="V4569">
        <v>1.55</v>
      </c>
      <c r="W4569">
        <v>69.62</v>
      </c>
      <c r="X4569">
        <v>6.75</v>
      </c>
      <c r="Y4569">
        <v>8.2200000000000006</v>
      </c>
      <c r="Z4569">
        <v>11.44</v>
      </c>
      <c r="AA4569">
        <v>23.24</v>
      </c>
      <c r="AB4569">
        <v>11.82</v>
      </c>
      <c r="AC4569">
        <v>19.37</v>
      </c>
    </row>
    <row r="4570" spans="1:29" x14ac:dyDescent="0.2">
      <c r="A4570" t="s">
        <v>4621</v>
      </c>
      <c r="B4570" s="2" t="s">
        <v>5040</v>
      </c>
      <c r="C4570" s="2">
        <v>2</v>
      </c>
      <c r="D4570" s="2">
        <v>2</v>
      </c>
      <c r="E4570" s="2">
        <v>5</v>
      </c>
      <c r="F4570" s="1">
        <v>43305.381249999999</v>
      </c>
      <c r="G4570">
        <v>81.14</v>
      </c>
      <c r="H4570">
        <v>2.48</v>
      </c>
      <c r="I4570">
        <v>1.46</v>
      </c>
      <c r="J4570">
        <v>3.9</v>
      </c>
      <c r="K4570">
        <v>2.4500000000000002</v>
      </c>
      <c r="L4570">
        <v>0.25</v>
      </c>
      <c r="M4570">
        <v>0.19</v>
      </c>
      <c r="N4570">
        <v>1.91</v>
      </c>
      <c r="O4570">
        <v>1.92</v>
      </c>
      <c r="P4570">
        <v>1.43</v>
      </c>
      <c r="Q4570">
        <v>1.55</v>
      </c>
      <c r="R4570">
        <v>8.0500000000000007</v>
      </c>
      <c r="S4570">
        <v>13.51</v>
      </c>
      <c r="T4570">
        <v>5.27</v>
      </c>
      <c r="U4570">
        <v>2.04</v>
      </c>
      <c r="V4570">
        <v>1.6</v>
      </c>
      <c r="W4570">
        <v>69.17</v>
      </c>
      <c r="X4570">
        <v>6.6</v>
      </c>
      <c r="Y4570">
        <v>8.99</v>
      </c>
      <c r="Z4570">
        <v>12.21</v>
      </c>
      <c r="AA4570">
        <v>26.68</v>
      </c>
      <c r="AB4570">
        <v>11.25</v>
      </c>
      <c r="AC4570">
        <v>20.74</v>
      </c>
    </row>
    <row r="4571" spans="1:29" x14ac:dyDescent="0.2">
      <c r="A4571" t="s">
        <v>4661</v>
      </c>
      <c r="B4571" s="2" t="s">
        <v>4785</v>
      </c>
      <c r="C4571" s="2">
        <v>1</v>
      </c>
      <c r="D4571" s="2">
        <v>1</v>
      </c>
      <c r="E4571" s="2">
        <v>5</v>
      </c>
      <c r="F4571" s="1">
        <v>43306.654861111114</v>
      </c>
      <c r="G4571">
        <v>81.13</v>
      </c>
      <c r="H4571">
        <v>2.21</v>
      </c>
      <c r="I4571">
        <v>1.36</v>
      </c>
      <c r="J4571">
        <v>3.73</v>
      </c>
      <c r="K4571">
        <v>2.1800000000000002</v>
      </c>
      <c r="L4571">
        <v>0.17</v>
      </c>
      <c r="M4571">
        <v>0.06</v>
      </c>
      <c r="N4571">
        <v>1.79</v>
      </c>
      <c r="O4571">
        <v>1.81</v>
      </c>
      <c r="P4571">
        <v>1.05</v>
      </c>
      <c r="Q4571">
        <v>1.02</v>
      </c>
      <c r="R4571">
        <v>9.94</v>
      </c>
      <c r="S4571">
        <v>12.17</v>
      </c>
      <c r="T4571">
        <v>4.6399999999999997</v>
      </c>
      <c r="U4571">
        <v>1.65</v>
      </c>
      <c r="V4571">
        <v>1.5</v>
      </c>
      <c r="W4571">
        <v>69.05</v>
      </c>
      <c r="X4571">
        <v>6.85</v>
      </c>
      <c r="Y4571">
        <v>9.2200000000000006</v>
      </c>
      <c r="Z4571">
        <v>10.54</v>
      </c>
      <c r="AA4571">
        <v>23.32</v>
      </c>
      <c r="AB4571">
        <v>11.61</v>
      </c>
      <c r="AC4571">
        <v>17.68</v>
      </c>
    </row>
    <row r="4572" spans="1:29" x14ac:dyDescent="0.2">
      <c r="A4572" t="s">
        <v>280</v>
      </c>
      <c r="B4572" s="2" t="s">
        <v>5005</v>
      </c>
      <c r="C4572" s="2">
        <v>2</v>
      </c>
      <c r="D4572" s="2">
        <v>1</v>
      </c>
      <c r="E4572" s="2">
        <v>1</v>
      </c>
      <c r="F4572" s="1">
        <v>42913.661805555559</v>
      </c>
      <c r="G4572">
        <v>81.12</v>
      </c>
      <c r="H4572">
        <v>2.0499999999999998</v>
      </c>
      <c r="I4572">
        <v>1.58</v>
      </c>
      <c r="J4572">
        <v>2.7</v>
      </c>
      <c r="K4572">
        <v>2.33</v>
      </c>
      <c r="L4572">
        <v>0.56000000000000005</v>
      </c>
      <c r="M4572">
        <v>0.57999999999999996</v>
      </c>
      <c r="N4572">
        <v>2.21</v>
      </c>
      <c r="O4572">
        <v>2.19</v>
      </c>
      <c r="P4572">
        <v>2.63</v>
      </c>
      <c r="Q4572">
        <v>3.45</v>
      </c>
      <c r="R4572">
        <v>4.93</v>
      </c>
      <c r="S4572">
        <v>17.13</v>
      </c>
      <c r="T4572">
        <v>4.87</v>
      </c>
      <c r="U4572">
        <v>1.59</v>
      </c>
      <c r="V4572">
        <v>1.68</v>
      </c>
      <c r="W4572">
        <v>72.36</v>
      </c>
      <c r="X4572">
        <v>8.76</v>
      </c>
      <c r="Y4572">
        <v>9.4</v>
      </c>
      <c r="Z4572">
        <v>18.28</v>
      </c>
      <c r="AA4572">
        <v>28.16</v>
      </c>
      <c r="AB4572">
        <v>11.87</v>
      </c>
      <c r="AC4572">
        <v>32.96</v>
      </c>
    </row>
    <row r="4573" spans="1:29" x14ac:dyDescent="0.2">
      <c r="A4573" t="s">
        <v>3844</v>
      </c>
      <c r="B4573" s="2" t="s">
        <v>4814</v>
      </c>
      <c r="C4573" s="2">
        <v>1</v>
      </c>
      <c r="D4573" s="2">
        <v>1</v>
      </c>
      <c r="E4573" s="2">
        <v>5</v>
      </c>
      <c r="F4573" s="1">
        <v>43280.474999999999</v>
      </c>
      <c r="G4573">
        <v>81.12</v>
      </c>
      <c r="H4573">
        <v>2.25</v>
      </c>
      <c r="I4573">
        <v>1.57</v>
      </c>
      <c r="J4573">
        <v>3.54</v>
      </c>
      <c r="K4573">
        <v>2.2200000000000002</v>
      </c>
      <c r="L4573">
        <v>0.24</v>
      </c>
      <c r="M4573">
        <v>0.16</v>
      </c>
      <c r="N4573">
        <v>2.16</v>
      </c>
      <c r="O4573">
        <v>2.14</v>
      </c>
      <c r="P4573">
        <v>1.42</v>
      </c>
      <c r="Q4573">
        <v>1.66</v>
      </c>
      <c r="R4573">
        <v>7.49</v>
      </c>
      <c r="S4573">
        <v>15.52</v>
      </c>
      <c r="T4573">
        <v>5.21</v>
      </c>
      <c r="U4573">
        <v>1.56</v>
      </c>
      <c r="V4573">
        <v>1.63</v>
      </c>
      <c r="W4573">
        <v>69.8</v>
      </c>
      <c r="X4573">
        <v>7.09</v>
      </c>
      <c r="Y4573">
        <v>7.89</v>
      </c>
      <c r="Z4573">
        <v>11.77</v>
      </c>
      <c r="AA4573">
        <v>26.29</v>
      </c>
      <c r="AB4573">
        <v>14.69</v>
      </c>
      <c r="AC4573">
        <v>25.95</v>
      </c>
    </row>
    <row r="4574" spans="1:29" x14ac:dyDescent="0.2">
      <c r="A4574" t="s">
        <v>265</v>
      </c>
      <c r="B4574" s="2" t="s">
        <v>4753</v>
      </c>
      <c r="C4574" s="2">
        <v>1</v>
      </c>
      <c r="D4574" s="2">
        <v>2</v>
      </c>
      <c r="E4574" s="2">
        <v>1</v>
      </c>
      <c r="F4574" s="1">
        <v>42913.62777777778</v>
      </c>
      <c r="G4574">
        <v>81.12</v>
      </c>
      <c r="H4574">
        <v>1.99</v>
      </c>
      <c r="I4574">
        <v>1.41</v>
      </c>
      <c r="J4574">
        <v>2.5299999999999998</v>
      </c>
      <c r="K4574">
        <v>2.1</v>
      </c>
      <c r="L4574">
        <v>0.46</v>
      </c>
      <c r="M4574">
        <v>0.48</v>
      </c>
      <c r="N4574">
        <v>1.96</v>
      </c>
      <c r="O4574">
        <v>1.97</v>
      </c>
      <c r="P4574">
        <v>2.2200000000000002</v>
      </c>
      <c r="Q4574">
        <v>2.64</v>
      </c>
      <c r="R4574">
        <v>6.94</v>
      </c>
      <c r="S4574">
        <v>14.81</v>
      </c>
      <c r="T4574">
        <v>4.62</v>
      </c>
      <c r="U4574">
        <v>1.66</v>
      </c>
      <c r="V4574">
        <v>1.62</v>
      </c>
      <c r="W4574">
        <v>71.75</v>
      </c>
      <c r="X4574">
        <v>7.18</v>
      </c>
      <c r="Y4574">
        <v>8.5299999999999994</v>
      </c>
      <c r="Z4574">
        <v>14.1</v>
      </c>
      <c r="AA4574">
        <v>26.41</v>
      </c>
      <c r="AB4574">
        <v>9.9700000000000006</v>
      </c>
      <c r="AC4574">
        <v>23.12</v>
      </c>
    </row>
    <row r="4575" spans="1:29" x14ac:dyDescent="0.2">
      <c r="A4575" t="s">
        <v>4579</v>
      </c>
      <c r="B4575" s="2" t="s">
        <v>4823</v>
      </c>
      <c r="C4575" s="2">
        <v>1</v>
      </c>
      <c r="D4575" s="2">
        <v>2</v>
      </c>
      <c r="E4575" s="2">
        <v>5</v>
      </c>
      <c r="F4575" s="1">
        <v>43304.637499999997</v>
      </c>
      <c r="G4575">
        <v>81.12</v>
      </c>
      <c r="H4575">
        <v>2.16</v>
      </c>
      <c r="I4575">
        <v>1.26</v>
      </c>
      <c r="J4575">
        <v>3.09</v>
      </c>
      <c r="K4575">
        <v>2.04</v>
      </c>
      <c r="L4575">
        <v>0.15</v>
      </c>
      <c r="M4575">
        <v>0.19</v>
      </c>
      <c r="N4575">
        <v>1.68</v>
      </c>
      <c r="O4575">
        <v>1.7</v>
      </c>
      <c r="P4575">
        <v>1.04</v>
      </c>
      <c r="Q4575">
        <v>1.06</v>
      </c>
      <c r="R4575">
        <v>10.41</v>
      </c>
      <c r="S4575">
        <v>11.04</v>
      </c>
      <c r="T4575">
        <v>4.96</v>
      </c>
      <c r="U4575">
        <v>1.85</v>
      </c>
      <c r="V4575">
        <v>1.48</v>
      </c>
      <c r="W4575">
        <v>68.42</v>
      </c>
      <c r="X4575">
        <v>6.61</v>
      </c>
      <c r="Y4575">
        <v>8.1999999999999993</v>
      </c>
      <c r="Z4575">
        <v>9.6999999999999993</v>
      </c>
      <c r="AA4575">
        <v>21.32</v>
      </c>
      <c r="AB4575">
        <v>9</v>
      </c>
      <c r="AC4575">
        <v>15.16</v>
      </c>
    </row>
    <row r="4576" spans="1:29" x14ac:dyDescent="0.2">
      <c r="A4576" t="s">
        <v>4139</v>
      </c>
      <c r="B4576" s="2" t="s">
        <v>5007</v>
      </c>
      <c r="C4576" s="2">
        <v>2</v>
      </c>
      <c r="D4576" s="2">
        <v>2</v>
      </c>
      <c r="E4576" s="2">
        <v>5</v>
      </c>
      <c r="F4576" s="1">
        <v>43284.425000000003</v>
      </c>
      <c r="G4576">
        <v>81.12</v>
      </c>
      <c r="H4576">
        <v>2.2400000000000002</v>
      </c>
      <c r="I4576">
        <v>1.34</v>
      </c>
      <c r="J4576">
        <v>3.41</v>
      </c>
      <c r="K4576">
        <v>2.19</v>
      </c>
      <c r="L4576">
        <v>0.23</v>
      </c>
      <c r="M4576">
        <v>0.19</v>
      </c>
      <c r="N4576">
        <v>1.76</v>
      </c>
      <c r="O4576">
        <v>1.78</v>
      </c>
      <c r="P4576">
        <v>1.27</v>
      </c>
      <c r="Q4576">
        <v>1.17</v>
      </c>
      <c r="R4576">
        <v>9.26</v>
      </c>
      <c r="S4576">
        <v>12.11</v>
      </c>
      <c r="T4576">
        <v>5.23</v>
      </c>
      <c r="U4576">
        <v>1.91</v>
      </c>
      <c r="V4576">
        <v>1.51</v>
      </c>
      <c r="W4576">
        <v>69.3</v>
      </c>
      <c r="X4576">
        <v>6.49</v>
      </c>
      <c r="Y4576">
        <v>8.68</v>
      </c>
      <c r="Z4576">
        <v>9.84</v>
      </c>
      <c r="AA4576">
        <v>23.87</v>
      </c>
      <c r="AB4576">
        <v>10.14</v>
      </c>
      <c r="AC4576">
        <v>16.14</v>
      </c>
    </row>
    <row r="4577" spans="1:29" x14ac:dyDescent="0.2">
      <c r="A4577" t="s">
        <v>4307</v>
      </c>
      <c r="B4577" s="2" t="s">
        <v>4929</v>
      </c>
      <c r="C4577" s="2">
        <v>1</v>
      </c>
      <c r="D4577" s="2">
        <v>1</v>
      </c>
      <c r="E4577" s="2">
        <v>5</v>
      </c>
      <c r="F4577" s="1">
        <v>43286.6</v>
      </c>
      <c r="G4577">
        <v>81.12</v>
      </c>
      <c r="H4577">
        <v>2.23</v>
      </c>
      <c r="I4577">
        <v>1.4</v>
      </c>
      <c r="J4577">
        <v>3.62</v>
      </c>
      <c r="K4577">
        <v>2.29</v>
      </c>
      <c r="L4577">
        <v>0.22</v>
      </c>
      <c r="M4577">
        <v>0.2</v>
      </c>
      <c r="N4577">
        <v>1.9</v>
      </c>
      <c r="O4577">
        <v>1.88</v>
      </c>
      <c r="P4577">
        <v>1.26</v>
      </c>
      <c r="Q4577">
        <v>1.33</v>
      </c>
      <c r="R4577">
        <v>8.7799999999999994</v>
      </c>
      <c r="S4577">
        <v>13.18</v>
      </c>
      <c r="T4577">
        <v>5.1100000000000003</v>
      </c>
      <c r="U4577">
        <v>1.81</v>
      </c>
      <c r="V4577">
        <v>1.56</v>
      </c>
      <c r="W4577">
        <v>68.78</v>
      </c>
      <c r="X4577">
        <v>6.37</v>
      </c>
      <c r="Y4577">
        <v>8.8000000000000007</v>
      </c>
      <c r="Z4577">
        <v>9.8699999999999992</v>
      </c>
      <c r="AA4577">
        <v>25.32</v>
      </c>
      <c r="AB4577">
        <v>10.25</v>
      </c>
      <c r="AC4577">
        <v>18.510000000000002</v>
      </c>
    </row>
    <row r="4578" spans="1:29" x14ac:dyDescent="0.2">
      <c r="A4578" t="s">
        <v>1867</v>
      </c>
      <c r="B4578" s="2" t="s">
        <v>4878</v>
      </c>
      <c r="C4578" s="2">
        <v>1</v>
      </c>
      <c r="D4578" s="2">
        <v>1</v>
      </c>
      <c r="E4578" s="2">
        <v>1</v>
      </c>
      <c r="F4578" s="1">
        <v>42990.655555555553</v>
      </c>
      <c r="G4578">
        <v>81.12</v>
      </c>
      <c r="H4578">
        <v>2.0299999999999998</v>
      </c>
      <c r="I4578">
        <v>1.42</v>
      </c>
      <c r="J4578">
        <v>3.04</v>
      </c>
      <c r="K4578">
        <v>1.96</v>
      </c>
      <c r="L4578">
        <v>0.25</v>
      </c>
      <c r="M4578">
        <v>0.21</v>
      </c>
      <c r="N4578">
        <v>1.93</v>
      </c>
      <c r="O4578">
        <v>1.96</v>
      </c>
      <c r="P4578">
        <v>1.41</v>
      </c>
      <c r="Q4578">
        <v>1.49</v>
      </c>
      <c r="R4578">
        <v>8.18</v>
      </c>
      <c r="S4578">
        <v>13.57</v>
      </c>
      <c r="T4578">
        <v>5.3</v>
      </c>
      <c r="U4578">
        <v>1.54</v>
      </c>
      <c r="V4578">
        <v>1.58</v>
      </c>
      <c r="W4578">
        <v>70.11</v>
      </c>
      <c r="X4578">
        <v>7.07</v>
      </c>
      <c r="Y4578">
        <v>8.67</v>
      </c>
      <c r="Z4578">
        <v>12.46</v>
      </c>
      <c r="AA4578">
        <v>23.4</v>
      </c>
      <c r="AB4578">
        <v>11.07</v>
      </c>
      <c r="AC4578">
        <v>18.510000000000002</v>
      </c>
    </row>
    <row r="4579" spans="1:29" x14ac:dyDescent="0.2">
      <c r="A4579" t="s">
        <v>4314</v>
      </c>
      <c r="B4579" s="2" t="s">
        <v>4862</v>
      </c>
      <c r="C4579" s="2">
        <v>1</v>
      </c>
      <c r="D4579" s="2">
        <v>2</v>
      </c>
      <c r="E4579" s="2">
        <v>5</v>
      </c>
      <c r="F4579" s="1">
        <v>43286.606944444444</v>
      </c>
      <c r="G4579">
        <v>81.11</v>
      </c>
      <c r="H4579">
        <v>2.34</v>
      </c>
      <c r="I4579">
        <v>1.44</v>
      </c>
      <c r="J4579">
        <v>4.04</v>
      </c>
      <c r="K4579">
        <v>2.23</v>
      </c>
      <c r="L4579">
        <v>0.21</v>
      </c>
      <c r="M4579">
        <v>0.21</v>
      </c>
      <c r="N4579">
        <v>1.89</v>
      </c>
      <c r="O4579">
        <v>1.91</v>
      </c>
      <c r="P4579">
        <v>1.24</v>
      </c>
      <c r="Q4579">
        <v>1.31</v>
      </c>
      <c r="R4579">
        <v>9.0500000000000007</v>
      </c>
      <c r="S4579">
        <v>13.4</v>
      </c>
      <c r="T4579">
        <v>5.57</v>
      </c>
      <c r="U4579">
        <v>1.83</v>
      </c>
      <c r="V4579">
        <v>1.58</v>
      </c>
      <c r="W4579">
        <v>68.73</v>
      </c>
      <c r="X4579">
        <v>6.63</v>
      </c>
      <c r="Y4579">
        <v>8.31</v>
      </c>
      <c r="Z4579">
        <v>11.23</v>
      </c>
      <c r="AA4579">
        <v>21.6</v>
      </c>
      <c r="AB4579">
        <v>9.57</v>
      </c>
      <c r="AC4579">
        <v>18.04</v>
      </c>
    </row>
    <row r="4580" spans="1:29" x14ac:dyDescent="0.2">
      <c r="A4580" t="s">
        <v>3836</v>
      </c>
      <c r="B4580" s="2" t="s">
        <v>5080</v>
      </c>
      <c r="C4580" s="2">
        <v>2</v>
      </c>
      <c r="D4580" s="2">
        <v>1</v>
      </c>
      <c r="E4580" s="2">
        <v>5</v>
      </c>
      <c r="F4580" s="1">
        <v>43280.46597222222</v>
      </c>
      <c r="G4580">
        <v>81.11</v>
      </c>
      <c r="H4580">
        <v>2.36</v>
      </c>
      <c r="I4580">
        <v>1.49</v>
      </c>
      <c r="J4580">
        <v>3.14</v>
      </c>
      <c r="K4580">
        <v>2.29</v>
      </c>
      <c r="L4580">
        <v>0.15</v>
      </c>
      <c r="M4580">
        <v>0.18</v>
      </c>
      <c r="N4580">
        <v>2.11</v>
      </c>
      <c r="O4580">
        <v>2.11</v>
      </c>
      <c r="P4580">
        <v>1.19</v>
      </c>
      <c r="Q4580">
        <v>1.33</v>
      </c>
      <c r="R4580">
        <v>8.61</v>
      </c>
      <c r="S4580">
        <v>14.91</v>
      </c>
      <c r="T4580">
        <v>5.42</v>
      </c>
      <c r="U4580">
        <v>1.91</v>
      </c>
      <c r="V4580">
        <v>1.66</v>
      </c>
      <c r="W4580">
        <v>68.94</v>
      </c>
      <c r="X4580">
        <v>7.09</v>
      </c>
      <c r="Y4580">
        <v>8.9600000000000009</v>
      </c>
      <c r="Z4580">
        <v>12.27</v>
      </c>
      <c r="AA4580">
        <v>27.04</v>
      </c>
      <c r="AB4580">
        <v>13.16</v>
      </c>
      <c r="AC4580">
        <v>24.07</v>
      </c>
    </row>
    <row r="4581" spans="1:29" x14ac:dyDescent="0.2">
      <c r="A4581" t="s">
        <v>673</v>
      </c>
      <c r="B4581" s="2" t="s">
        <v>4803</v>
      </c>
      <c r="C4581" s="2">
        <v>1</v>
      </c>
      <c r="D4581" s="2">
        <v>1</v>
      </c>
      <c r="E4581" s="2">
        <v>1</v>
      </c>
      <c r="F4581" s="1">
        <v>42933.481944444444</v>
      </c>
      <c r="G4581">
        <v>81.11</v>
      </c>
      <c r="H4581">
        <v>2.17</v>
      </c>
      <c r="I4581">
        <v>1.56</v>
      </c>
      <c r="J4581">
        <v>3.9</v>
      </c>
      <c r="K4581">
        <v>2.2999999999999998</v>
      </c>
      <c r="L4581">
        <v>0.51</v>
      </c>
      <c r="M4581">
        <v>0.45</v>
      </c>
      <c r="N4581">
        <v>2.0699999999999998</v>
      </c>
      <c r="O4581">
        <v>2.08</v>
      </c>
      <c r="P4581">
        <v>2.42</v>
      </c>
      <c r="Q4581">
        <v>2.82</v>
      </c>
      <c r="R4581">
        <v>4.8499999999999996</v>
      </c>
      <c r="S4581">
        <v>15.79</v>
      </c>
      <c r="T4581">
        <v>5.88</v>
      </c>
      <c r="U4581">
        <v>1.83</v>
      </c>
      <c r="V4581">
        <v>1.64</v>
      </c>
      <c r="W4581">
        <v>70.180000000000007</v>
      </c>
      <c r="X4581">
        <v>12.82</v>
      </c>
      <c r="Y4581">
        <v>10.199999999999999</v>
      </c>
      <c r="Z4581">
        <v>19.079999999999998</v>
      </c>
      <c r="AA4581">
        <v>27.45</v>
      </c>
      <c r="AB4581">
        <v>11.92</v>
      </c>
      <c r="AC4581">
        <v>47.98</v>
      </c>
    </row>
    <row r="4582" spans="1:29" x14ac:dyDescent="0.2">
      <c r="A4582" t="s">
        <v>4545</v>
      </c>
      <c r="B4582" s="2" t="s">
        <v>5088</v>
      </c>
      <c r="C4582" s="2">
        <v>2</v>
      </c>
      <c r="D4582" s="2">
        <v>2</v>
      </c>
      <c r="E4582" s="2">
        <v>5</v>
      </c>
      <c r="F4582" s="1">
        <v>43304.588888888888</v>
      </c>
      <c r="G4582">
        <v>81.099999999999994</v>
      </c>
      <c r="H4582">
        <v>2.4500000000000002</v>
      </c>
      <c r="I4582">
        <v>1.39</v>
      </c>
      <c r="J4582">
        <v>3.14</v>
      </c>
      <c r="K4582">
        <v>2.4300000000000002</v>
      </c>
      <c r="L4582">
        <v>0.17</v>
      </c>
      <c r="M4582">
        <v>0.23</v>
      </c>
      <c r="N4582">
        <v>1.74</v>
      </c>
      <c r="O4582">
        <v>1.75</v>
      </c>
      <c r="P4582">
        <v>1.1100000000000001</v>
      </c>
      <c r="Q4582">
        <v>1.27</v>
      </c>
      <c r="R4582">
        <v>10.08</v>
      </c>
      <c r="S4582">
        <v>11.67</v>
      </c>
      <c r="T4582">
        <v>4.34</v>
      </c>
      <c r="U4582">
        <v>2.2000000000000002</v>
      </c>
      <c r="V4582">
        <v>1.51</v>
      </c>
      <c r="W4582">
        <v>69.05</v>
      </c>
      <c r="X4582">
        <v>5.89</v>
      </c>
      <c r="Y4582">
        <v>7.62</v>
      </c>
      <c r="Z4582">
        <v>10.07</v>
      </c>
      <c r="AA4582">
        <v>22.24</v>
      </c>
      <c r="AB4582">
        <v>10.33</v>
      </c>
      <c r="AC4582">
        <v>13.59</v>
      </c>
    </row>
    <row r="4583" spans="1:29" x14ac:dyDescent="0.2">
      <c r="A4583" t="s">
        <v>4024</v>
      </c>
      <c r="B4583" s="2" t="s">
        <v>5081</v>
      </c>
      <c r="C4583" s="2">
        <v>2</v>
      </c>
      <c r="D4583" s="2">
        <v>1</v>
      </c>
      <c r="E4583" s="2">
        <v>5</v>
      </c>
      <c r="F4583" s="1">
        <v>43283.577777777777</v>
      </c>
      <c r="G4583">
        <v>81.08</v>
      </c>
      <c r="H4583">
        <v>2.5499999999999998</v>
      </c>
      <c r="I4583">
        <v>1.59</v>
      </c>
      <c r="J4583">
        <v>3.35</v>
      </c>
      <c r="K4583">
        <v>2.4500000000000002</v>
      </c>
      <c r="L4583">
        <v>0.24</v>
      </c>
      <c r="M4583">
        <v>0.22</v>
      </c>
      <c r="N4583">
        <v>2.2000000000000002</v>
      </c>
      <c r="O4583">
        <v>2.19</v>
      </c>
      <c r="P4583">
        <v>1.58</v>
      </c>
      <c r="Q4583">
        <v>1.6</v>
      </c>
      <c r="R4583">
        <v>6.89</v>
      </c>
      <c r="S4583">
        <v>15.96</v>
      </c>
      <c r="T4583">
        <v>5.01</v>
      </c>
      <c r="U4583">
        <v>2.0099999999999998</v>
      </c>
      <c r="V4583">
        <v>1.72</v>
      </c>
      <c r="W4583">
        <v>69.73</v>
      </c>
      <c r="X4583">
        <v>7.24</v>
      </c>
      <c r="Y4583">
        <v>8.4</v>
      </c>
      <c r="Z4583">
        <v>12.97</v>
      </c>
      <c r="AA4583">
        <v>31.11</v>
      </c>
      <c r="AB4583">
        <v>15.53</v>
      </c>
      <c r="AC4583">
        <v>29.57</v>
      </c>
    </row>
    <row r="4584" spans="1:29" x14ac:dyDescent="0.2">
      <c r="A4584" t="s">
        <v>4500</v>
      </c>
      <c r="B4584" s="2" t="s">
        <v>4821</v>
      </c>
      <c r="C4584" s="2">
        <v>1</v>
      </c>
      <c r="D4584" s="2">
        <v>1</v>
      </c>
      <c r="E4584" s="2">
        <v>5</v>
      </c>
      <c r="F4584" s="1">
        <v>43297.635416666664</v>
      </c>
      <c r="G4584">
        <v>81.069999999999993</v>
      </c>
      <c r="H4584">
        <v>2.06</v>
      </c>
      <c r="I4584">
        <v>1.25</v>
      </c>
      <c r="J4584">
        <v>3.41</v>
      </c>
      <c r="K4584">
        <v>1.89</v>
      </c>
      <c r="L4584">
        <v>0.22</v>
      </c>
      <c r="M4584">
        <v>0.21</v>
      </c>
      <c r="N4584">
        <v>1.76</v>
      </c>
      <c r="O4584">
        <v>1.78</v>
      </c>
      <c r="P4584">
        <v>1.27</v>
      </c>
      <c r="Q4584">
        <v>1.43</v>
      </c>
      <c r="R4584">
        <v>9.74</v>
      </c>
      <c r="S4584">
        <v>11.9</v>
      </c>
      <c r="T4584">
        <v>5.27</v>
      </c>
      <c r="U4584">
        <v>1.64</v>
      </c>
      <c r="V4584">
        <v>1.52</v>
      </c>
      <c r="W4584">
        <v>70.03</v>
      </c>
      <c r="X4584">
        <v>7.68</v>
      </c>
      <c r="Y4584">
        <v>8.1199999999999992</v>
      </c>
      <c r="Z4584">
        <v>9.7200000000000006</v>
      </c>
      <c r="AA4584">
        <v>22.73</v>
      </c>
      <c r="AB4584">
        <v>11.78</v>
      </c>
      <c r="AC4584">
        <v>17.100000000000001</v>
      </c>
    </row>
    <row r="4585" spans="1:29" x14ac:dyDescent="0.2">
      <c r="A4585" t="s">
        <v>4446</v>
      </c>
      <c r="B4585" s="2" t="s">
        <v>4983</v>
      </c>
      <c r="C4585" s="2">
        <v>2</v>
      </c>
      <c r="D4585" s="2">
        <v>2</v>
      </c>
      <c r="E4585" s="2">
        <v>5</v>
      </c>
      <c r="F4585" s="1">
        <v>43297.563194444447</v>
      </c>
      <c r="G4585">
        <v>81.069999999999993</v>
      </c>
      <c r="H4585">
        <v>2.3199999999999998</v>
      </c>
      <c r="I4585">
        <v>1.5</v>
      </c>
      <c r="J4585">
        <v>3.93</v>
      </c>
      <c r="K4585">
        <v>2.2000000000000002</v>
      </c>
      <c r="L4585">
        <v>0.22</v>
      </c>
      <c r="M4585">
        <v>0.18</v>
      </c>
      <c r="N4585">
        <v>1.88</v>
      </c>
      <c r="O4585">
        <v>1.91</v>
      </c>
      <c r="P4585">
        <v>1.17</v>
      </c>
      <c r="Q4585">
        <v>1.25</v>
      </c>
      <c r="R4585">
        <v>10.050000000000001</v>
      </c>
      <c r="S4585">
        <v>12.95</v>
      </c>
      <c r="T4585">
        <v>5.1100000000000003</v>
      </c>
      <c r="U4585">
        <v>1.74</v>
      </c>
      <c r="V4585">
        <v>1.55</v>
      </c>
      <c r="W4585">
        <v>68.27</v>
      </c>
      <c r="X4585">
        <v>6.04</v>
      </c>
      <c r="Y4585">
        <v>6.89</v>
      </c>
      <c r="Z4585">
        <v>11.09</v>
      </c>
      <c r="AA4585">
        <v>18.79</v>
      </c>
      <c r="AB4585">
        <v>8.82</v>
      </c>
      <c r="AC4585">
        <v>15.9</v>
      </c>
    </row>
    <row r="4586" spans="1:29" x14ac:dyDescent="0.2">
      <c r="A4586" t="s">
        <v>4606</v>
      </c>
      <c r="B4586" s="2" t="s">
        <v>4806</v>
      </c>
      <c r="C4586" s="2">
        <v>1</v>
      </c>
      <c r="D4586" s="2">
        <v>2</v>
      </c>
      <c r="E4586" s="2">
        <v>5</v>
      </c>
      <c r="F4586" s="1">
        <v>43304.67291666667</v>
      </c>
      <c r="G4586">
        <v>81.069999999999993</v>
      </c>
      <c r="H4586">
        <v>1.99</v>
      </c>
      <c r="I4586">
        <v>1.33</v>
      </c>
      <c r="J4586">
        <v>3.68</v>
      </c>
      <c r="K4586">
        <v>1.84</v>
      </c>
      <c r="L4586">
        <v>0.21</v>
      </c>
      <c r="M4586">
        <v>0.18</v>
      </c>
      <c r="N4586">
        <v>1.81</v>
      </c>
      <c r="O4586">
        <v>1.83</v>
      </c>
      <c r="P4586">
        <v>1.2</v>
      </c>
      <c r="Q4586">
        <v>1.3</v>
      </c>
      <c r="R4586">
        <v>9.89</v>
      </c>
      <c r="S4586">
        <v>12.43</v>
      </c>
      <c r="T4586">
        <v>5.46</v>
      </c>
      <c r="U4586">
        <v>1.48</v>
      </c>
      <c r="V4586">
        <v>1.51</v>
      </c>
      <c r="W4586">
        <v>69.459999999999994</v>
      </c>
      <c r="X4586">
        <v>7.59</v>
      </c>
      <c r="Y4586">
        <v>8.0399999999999991</v>
      </c>
      <c r="Z4586">
        <v>9.85</v>
      </c>
      <c r="AA4586">
        <v>21.1</v>
      </c>
      <c r="AB4586">
        <v>10.55</v>
      </c>
      <c r="AC4586">
        <v>17.489999999999998</v>
      </c>
    </row>
    <row r="4587" spans="1:29" x14ac:dyDescent="0.2">
      <c r="A4587" t="s">
        <v>4066</v>
      </c>
      <c r="B4587" s="2" t="s">
        <v>4760</v>
      </c>
      <c r="C4587" s="2">
        <v>1</v>
      </c>
      <c r="D4587" s="2">
        <v>2</v>
      </c>
      <c r="E4587" s="2">
        <v>5</v>
      </c>
      <c r="F4587" s="1">
        <v>43283.632638888892</v>
      </c>
      <c r="G4587">
        <v>81.06</v>
      </c>
      <c r="H4587">
        <v>2.34</v>
      </c>
      <c r="I4587">
        <v>1.5</v>
      </c>
      <c r="J4587">
        <v>2.87</v>
      </c>
      <c r="K4587">
        <v>2.37</v>
      </c>
      <c r="L4587">
        <v>0.14000000000000001</v>
      </c>
      <c r="M4587">
        <v>0.04</v>
      </c>
      <c r="N4587">
        <v>2.0699999999999998</v>
      </c>
      <c r="O4587">
        <v>2.06</v>
      </c>
      <c r="P4587">
        <v>1.08</v>
      </c>
      <c r="Q4587">
        <v>1.19</v>
      </c>
      <c r="R4587">
        <v>8.75</v>
      </c>
      <c r="S4587">
        <v>14.14</v>
      </c>
      <c r="T4587">
        <v>4.7</v>
      </c>
      <c r="U4587">
        <v>1.76</v>
      </c>
      <c r="V4587">
        <v>1.57</v>
      </c>
      <c r="W4587">
        <v>69.42</v>
      </c>
      <c r="X4587">
        <v>6.43</v>
      </c>
      <c r="Y4587">
        <v>7.48</v>
      </c>
      <c r="Z4587">
        <v>9.0399999999999991</v>
      </c>
      <c r="AA4587">
        <v>27.94</v>
      </c>
      <c r="AB4587">
        <v>17.059999999999999</v>
      </c>
      <c r="AC4587">
        <v>21.25</v>
      </c>
    </row>
    <row r="4588" spans="1:29" x14ac:dyDescent="0.2">
      <c r="A4588" t="s">
        <v>4312</v>
      </c>
      <c r="B4588" s="2" t="s">
        <v>4949</v>
      </c>
      <c r="C4588" s="2">
        <v>1</v>
      </c>
      <c r="D4588" s="2">
        <v>1</v>
      </c>
      <c r="E4588" s="2">
        <v>5</v>
      </c>
      <c r="F4588" s="1">
        <v>43286.604861111111</v>
      </c>
      <c r="G4588">
        <v>81.06</v>
      </c>
      <c r="H4588">
        <v>2.09</v>
      </c>
      <c r="I4588">
        <v>1.29</v>
      </c>
      <c r="J4588">
        <v>3.38</v>
      </c>
      <c r="K4588">
        <v>2.1800000000000002</v>
      </c>
      <c r="L4588">
        <v>0.24</v>
      </c>
      <c r="M4588">
        <v>0.18</v>
      </c>
      <c r="N4588">
        <v>1.57</v>
      </c>
      <c r="O4588">
        <v>1.61</v>
      </c>
      <c r="P4588">
        <v>1.27</v>
      </c>
      <c r="Q4588">
        <v>1.43</v>
      </c>
      <c r="R4588">
        <v>9.76</v>
      </c>
      <c r="S4588">
        <v>10.75</v>
      </c>
      <c r="T4588">
        <v>4.96</v>
      </c>
      <c r="U4588">
        <v>1.84</v>
      </c>
      <c r="V4588">
        <v>1.43</v>
      </c>
      <c r="W4588">
        <v>68.75</v>
      </c>
      <c r="X4588">
        <v>6.07</v>
      </c>
      <c r="Y4588">
        <v>7.94</v>
      </c>
      <c r="Z4588">
        <v>8.76</v>
      </c>
      <c r="AA4588">
        <v>21.41</v>
      </c>
      <c r="AB4588">
        <v>8.49</v>
      </c>
      <c r="AC4588">
        <v>14.45</v>
      </c>
    </row>
    <row r="4589" spans="1:29" x14ac:dyDescent="0.2">
      <c r="A4589" t="s">
        <v>1785</v>
      </c>
      <c r="B4589" s="2" t="s">
        <v>5044</v>
      </c>
      <c r="C4589" s="2">
        <v>2</v>
      </c>
      <c r="D4589" s="2">
        <v>2</v>
      </c>
      <c r="E4589" s="2">
        <v>2</v>
      </c>
      <c r="F4589" s="1">
        <v>42990.511805555558</v>
      </c>
      <c r="G4589">
        <v>81.06</v>
      </c>
      <c r="H4589">
        <v>2.0299999999999998</v>
      </c>
      <c r="I4589">
        <v>1.46</v>
      </c>
      <c r="J4589">
        <v>2.72</v>
      </c>
      <c r="K4589">
        <v>2.14</v>
      </c>
      <c r="L4589">
        <v>0.35</v>
      </c>
      <c r="M4589">
        <v>0.33</v>
      </c>
      <c r="N4589">
        <v>1.89</v>
      </c>
      <c r="O4589">
        <v>1.9</v>
      </c>
      <c r="P4589">
        <v>1.73</v>
      </c>
      <c r="Q4589">
        <v>2.15</v>
      </c>
      <c r="R4589">
        <v>8.2200000000000006</v>
      </c>
      <c r="S4589">
        <v>13.29</v>
      </c>
      <c r="T4589">
        <v>3.94</v>
      </c>
      <c r="U4589">
        <v>1.68</v>
      </c>
      <c r="V4589">
        <v>1.53</v>
      </c>
      <c r="W4589">
        <v>71.98</v>
      </c>
      <c r="X4589">
        <v>5.87</v>
      </c>
      <c r="Y4589">
        <v>6.89</v>
      </c>
      <c r="Z4589">
        <v>11.28</v>
      </c>
      <c r="AA4589">
        <v>19.32</v>
      </c>
      <c r="AB4589">
        <v>9.94</v>
      </c>
      <c r="AC4589">
        <v>12.4</v>
      </c>
    </row>
    <row r="4590" spans="1:29" x14ac:dyDescent="0.2">
      <c r="A4590" t="s">
        <v>1057</v>
      </c>
      <c r="B4590" s="2" t="s">
        <v>5149</v>
      </c>
      <c r="C4590" s="2">
        <v>2</v>
      </c>
      <c r="D4590" s="2">
        <v>1</v>
      </c>
      <c r="E4590" s="2">
        <v>2</v>
      </c>
      <c r="F4590" s="1">
        <v>42958.646527777775</v>
      </c>
      <c r="G4590">
        <v>81.05</v>
      </c>
      <c r="H4590">
        <v>2</v>
      </c>
      <c r="I4590">
        <v>1.48</v>
      </c>
      <c r="J4590">
        <v>3.42</v>
      </c>
      <c r="K4590">
        <v>2.02</v>
      </c>
      <c r="L4590">
        <v>0.38</v>
      </c>
      <c r="M4590">
        <v>0.35</v>
      </c>
      <c r="N4590">
        <v>1.91</v>
      </c>
      <c r="O4590">
        <v>1.89</v>
      </c>
      <c r="P4590">
        <v>1.8</v>
      </c>
      <c r="Q4590">
        <v>2.33</v>
      </c>
      <c r="R4590">
        <v>7.91</v>
      </c>
      <c r="S4590">
        <v>13.59</v>
      </c>
      <c r="T4590">
        <v>4.4800000000000004</v>
      </c>
      <c r="U4590">
        <v>1.59</v>
      </c>
      <c r="V4590">
        <v>1.55</v>
      </c>
      <c r="W4590">
        <v>71.150000000000006</v>
      </c>
      <c r="X4590">
        <v>6.82</v>
      </c>
      <c r="Y4590">
        <v>8.11</v>
      </c>
      <c r="Z4590">
        <v>13.68</v>
      </c>
      <c r="AA4590">
        <v>21.19</v>
      </c>
      <c r="AB4590">
        <v>9.16</v>
      </c>
      <c r="AC4590">
        <v>17.5</v>
      </c>
    </row>
    <row r="4591" spans="1:29" x14ac:dyDescent="0.2">
      <c r="A4591" t="s">
        <v>4147</v>
      </c>
      <c r="B4591" s="2" t="s">
        <v>5160</v>
      </c>
      <c r="C4591" s="2">
        <v>2</v>
      </c>
      <c r="D4591" s="2">
        <v>2</v>
      </c>
      <c r="E4591" s="2">
        <v>5</v>
      </c>
      <c r="F4591" s="1">
        <v>43284.436111111114</v>
      </c>
      <c r="G4591">
        <v>81.05</v>
      </c>
      <c r="H4591">
        <v>2.37</v>
      </c>
      <c r="I4591">
        <v>1.34</v>
      </c>
      <c r="J4591">
        <v>4.05</v>
      </c>
      <c r="K4591">
        <v>2.46</v>
      </c>
      <c r="L4591">
        <v>0.18</v>
      </c>
      <c r="M4591">
        <v>0.12</v>
      </c>
      <c r="N4591">
        <v>1.73</v>
      </c>
      <c r="O4591">
        <v>1.75</v>
      </c>
      <c r="P4591">
        <v>1.19</v>
      </c>
      <c r="Q4591">
        <v>0.98</v>
      </c>
      <c r="R4591">
        <v>9.76</v>
      </c>
      <c r="S4591">
        <v>11.72</v>
      </c>
      <c r="T4591">
        <v>5.3</v>
      </c>
      <c r="U4591">
        <v>2.12</v>
      </c>
      <c r="V4591">
        <v>1.53</v>
      </c>
      <c r="W4591">
        <v>67.599999999999994</v>
      </c>
      <c r="X4591">
        <v>6.8</v>
      </c>
      <c r="Y4591">
        <v>9.6300000000000008</v>
      </c>
      <c r="Z4591">
        <v>11.42</v>
      </c>
      <c r="AA4591">
        <v>24.68</v>
      </c>
      <c r="AB4591">
        <v>8.94</v>
      </c>
      <c r="AC4591">
        <v>22.07</v>
      </c>
    </row>
    <row r="4592" spans="1:29" x14ac:dyDescent="0.2">
      <c r="A4592" t="s">
        <v>3986</v>
      </c>
      <c r="B4592" s="2" t="s">
        <v>4981</v>
      </c>
      <c r="C4592" s="2">
        <v>2</v>
      </c>
      <c r="D4592" s="2">
        <v>1</v>
      </c>
      <c r="E4592" s="2">
        <v>5</v>
      </c>
      <c r="F4592" s="1">
        <v>43283.531944444447</v>
      </c>
      <c r="G4592">
        <v>81.05</v>
      </c>
      <c r="H4592">
        <v>2.2799999999999998</v>
      </c>
      <c r="I4592">
        <v>1.47</v>
      </c>
      <c r="J4592">
        <v>3.69</v>
      </c>
      <c r="K4592">
        <v>2.2200000000000002</v>
      </c>
      <c r="L4592">
        <v>0.25</v>
      </c>
      <c r="M4592">
        <v>0.2</v>
      </c>
      <c r="N4592">
        <v>1.94</v>
      </c>
      <c r="O4592">
        <v>1.96</v>
      </c>
      <c r="P4592">
        <v>1.51</v>
      </c>
      <c r="Q4592">
        <v>1.62</v>
      </c>
      <c r="R4592">
        <v>8.18</v>
      </c>
      <c r="S4592">
        <v>13.94</v>
      </c>
      <c r="T4592">
        <v>5.51</v>
      </c>
      <c r="U4592">
        <v>1.73</v>
      </c>
      <c r="V4592">
        <v>1.6</v>
      </c>
      <c r="W4592">
        <v>69.510000000000005</v>
      </c>
      <c r="X4592">
        <v>7.54</v>
      </c>
      <c r="Y4592">
        <v>9.11</v>
      </c>
      <c r="Z4592">
        <v>11.52</v>
      </c>
      <c r="AA4592">
        <v>25.15</v>
      </c>
      <c r="AB4592">
        <v>12.21</v>
      </c>
      <c r="AC4592">
        <v>24.44</v>
      </c>
    </row>
    <row r="4593" spans="1:29" x14ac:dyDescent="0.2">
      <c r="A4593" t="s">
        <v>4321</v>
      </c>
      <c r="B4593" s="2" t="s">
        <v>4910</v>
      </c>
      <c r="C4593" s="2">
        <v>1</v>
      </c>
      <c r="D4593" s="2">
        <v>2</v>
      </c>
      <c r="E4593" s="2">
        <v>5</v>
      </c>
      <c r="F4593" s="1">
        <v>43286.613888888889</v>
      </c>
      <c r="G4593">
        <v>81.040000000000006</v>
      </c>
      <c r="H4593">
        <v>2.19</v>
      </c>
      <c r="I4593">
        <v>1.39</v>
      </c>
      <c r="J4593">
        <v>3.01</v>
      </c>
      <c r="K4593">
        <v>2.09</v>
      </c>
      <c r="L4593">
        <v>0.21</v>
      </c>
      <c r="M4593">
        <v>0.18</v>
      </c>
      <c r="N4593">
        <v>1.93</v>
      </c>
      <c r="O4593">
        <v>1.93</v>
      </c>
      <c r="P4593">
        <v>1.27</v>
      </c>
      <c r="Q4593">
        <v>1.48</v>
      </c>
      <c r="R4593">
        <v>8.99</v>
      </c>
      <c r="S4593">
        <v>13.38</v>
      </c>
      <c r="T4593">
        <v>4.8499999999999996</v>
      </c>
      <c r="U4593">
        <v>1.73</v>
      </c>
      <c r="V4593">
        <v>1.56</v>
      </c>
      <c r="W4593">
        <v>69.27</v>
      </c>
      <c r="X4593">
        <v>6.44</v>
      </c>
      <c r="Y4593">
        <v>7.25</v>
      </c>
      <c r="Z4593">
        <v>9.76</v>
      </c>
      <c r="AA4593">
        <v>25.55</v>
      </c>
      <c r="AB4593">
        <v>11.91</v>
      </c>
      <c r="AC4593">
        <v>18.399999999999999</v>
      </c>
    </row>
    <row r="4594" spans="1:29" x14ac:dyDescent="0.2">
      <c r="A4594" t="s">
        <v>1816</v>
      </c>
      <c r="B4594" s="2" t="s">
        <v>5063</v>
      </c>
      <c r="C4594" s="2">
        <v>2</v>
      </c>
      <c r="D4594" s="2">
        <v>1</v>
      </c>
      <c r="E4594" s="2">
        <v>2</v>
      </c>
      <c r="F4594" s="1">
        <v>42990.57916666667</v>
      </c>
      <c r="G4594">
        <v>81.040000000000006</v>
      </c>
      <c r="H4594">
        <v>1.84</v>
      </c>
      <c r="I4594">
        <v>1.42</v>
      </c>
      <c r="J4594">
        <v>4.67</v>
      </c>
      <c r="K4594">
        <v>1.77</v>
      </c>
      <c r="L4594">
        <v>0.35</v>
      </c>
      <c r="M4594">
        <v>0.34</v>
      </c>
      <c r="N4594">
        <v>1.78</v>
      </c>
      <c r="O4594">
        <v>1.79</v>
      </c>
      <c r="P4594">
        <v>1.58</v>
      </c>
      <c r="Q4594">
        <v>2.2000000000000002</v>
      </c>
      <c r="R4594">
        <v>8.93</v>
      </c>
      <c r="S4594">
        <v>12.89</v>
      </c>
      <c r="T4594">
        <v>5.59</v>
      </c>
      <c r="U4594">
        <v>1.33</v>
      </c>
      <c r="V4594">
        <v>1.47</v>
      </c>
      <c r="W4594">
        <v>69.03</v>
      </c>
      <c r="X4594">
        <v>10.06</v>
      </c>
      <c r="Y4594">
        <v>10.28</v>
      </c>
      <c r="Z4594">
        <v>16.21</v>
      </c>
      <c r="AA4594">
        <v>16.91</v>
      </c>
      <c r="AB4594">
        <v>5.79</v>
      </c>
      <c r="AC4594">
        <v>20.46</v>
      </c>
    </row>
    <row r="4595" spans="1:29" x14ac:dyDescent="0.2">
      <c r="A4595" t="s">
        <v>826</v>
      </c>
      <c r="B4595" s="2" t="s">
        <v>5002</v>
      </c>
      <c r="C4595" s="2">
        <v>2</v>
      </c>
      <c r="D4595" s="2">
        <v>2</v>
      </c>
      <c r="E4595" s="2">
        <v>1</v>
      </c>
      <c r="F4595" s="1">
        <v>42950.470138888886</v>
      </c>
      <c r="G4595">
        <v>81.040000000000006</v>
      </c>
      <c r="H4595">
        <v>1.96</v>
      </c>
      <c r="I4595">
        <v>1.41</v>
      </c>
      <c r="J4595">
        <v>2.75</v>
      </c>
      <c r="K4595">
        <v>2.0299999999999998</v>
      </c>
      <c r="L4595">
        <v>0.53</v>
      </c>
      <c r="M4595">
        <v>0.68</v>
      </c>
      <c r="N4595">
        <v>1.94</v>
      </c>
      <c r="O4595">
        <v>1.91</v>
      </c>
      <c r="P4595">
        <v>2.5</v>
      </c>
      <c r="Q4595">
        <v>2.97</v>
      </c>
      <c r="R4595">
        <v>6.35</v>
      </c>
      <c r="S4595">
        <v>14.54</v>
      </c>
      <c r="T4595">
        <v>4.84</v>
      </c>
      <c r="U4595">
        <v>1.91</v>
      </c>
      <c r="V4595">
        <v>1.66</v>
      </c>
      <c r="W4595">
        <v>72.39</v>
      </c>
      <c r="X4595">
        <v>7.81</v>
      </c>
      <c r="Y4595">
        <v>8.1199999999999992</v>
      </c>
      <c r="Z4595">
        <v>15.92</v>
      </c>
      <c r="AA4595">
        <v>27.59</v>
      </c>
      <c r="AB4595">
        <v>7.93</v>
      </c>
      <c r="AC4595">
        <v>24.64</v>
      </c>
    </row>
    <row r="4596" spans="1:29" x14ac:dyDescent="0.2">
      <c r="A4596" t="s">
        <v>3828</v>
      </c>
      <c r="B4596" s="2" t="s">
        <v>5093</v>
      </c>
      <c r="C4596" s="2">
        <v>2</v>
      </c>
      <c r="D4596" s="2">
        <v>1</v>
      </c>
      <c r="E4596" s="2">
        <v>5</v>
      </c>
      <c r="F4596" s="1">
        <v>43280.455555555556</v>
      </c>
      <c r="G4596">
        <v>81.040000000000006</v>
      </c>
      <c r="H4596">
        <v>2.42</v>
      </c>
      <c r="I4596">
        <v>1.57</v>
      </c>
      <c r="J4596">
        <v>4.2</v>
      </c>
      <c r="K4596">
        <v>2.2599999999999998</v>
      </c>
      <c r="L4596">
        <v>0.2</v>
      </c>
      <c r="M4596">
        <v>0.09</v>
      </c>
      <c r="N4596">
        <v>2.16</v>
      </c>
      <c r="O4596">
        <v>2.1800000000000002</v>
      </c>
      <c r="P4596">
        <v>1.17</v>
      </c>
      <c r="Q4596">
        <v>0.95</v>
      </c>
      <c r="R4596">
        <v>8.59</v>
      </c>
      <c r="S4596">
        <v>15.11</v>
      </c>
      <c r="T4596">
        <v>5.98</v>
      </c>
      <c r="U4596">
        <v>1.78</v>
      </c>
      <c r="V4596">
        <v>1.68</v>
      </c>
      <c r="W4596">
        <v>67.8</v>
      </c>
      <c r="X4596">
        <v>8.86</v>
      </c>
      <c r="Y4596">
        <v>8.64</v>
      </c>
      <c r="Z4596">
        <v>14.38</v>
      </c>
      <c r="AA4596">
        <v>25.07</v>
      </c>
      <c r="AB4596">
        <v>11.8</v>
      </c>
      <c r="AC4596">
        <v>28.11</v>
      </c>
    </row>
    <row r="4597" spans="1:29" x14ac:dyDescent="0.2">
      <c r="A4597" t="s">
        <v>4067</v>
      </c>
      <c r="B4597" s="2" t="s">
        <v>4905</v>
      </c>
      <c r="C4597" s="2">
        <v>1</v>
      </c>
      <c r="D4597" s="2">
        <v>2</v>
      </c>
      <c r="E4597" s="2">
        <v>5</v>
      </c>
      <c r="F4597" s="1">
        <v>43283.634027777778</v>
      </c>
      <c r="G4597">
        <v>81.040000000000006</v>
      </c>
      <c r="H4597">
        <v>2.2200000000000002</v>
      </c>
      <c r="I4597">
        <v>1.38</v>
      </c>
      <c r="J4597">
        <v>3.81</v>
      </c>
      <c r="K4597">
        <v>2.27</v>
      </c>
      <c r="L4597">
        <v>0.2</v>
      </c>
      <c r="M4597">
        <v>0.14000000000000001</v>
      </c>
      <c r="N4597">
        <v>1.81</v>
      </c>
      <c r="O4597">
        <v>1.85</v>
      </c>
      <c r="P4597">
        <v>1.29</v>
      </c>
      <c r="Q4597">
        <v>1.24</v>
      </c>
      <c r="R4597">
        <v>9</v>
      </c>
      <c r="S4597">
        <v>12.61</v>
      </c>
      <c r="T4597">
        <v>5.66</v>
      </c>
      <c r="U4597">
        <v>1.89</v>
      </c>
      <c r="V4597">
        <v>1.53</v>
      </c>
      <c r="W4597">
        <v>69.08</v>
      </c>
      <c r="X4597">
        <v>7.35</v>
      </c>
      <c r="Y4597">
        <v>9.41</v>
      </c>
      <c r="Z4597">
        <v>11.17</v>
      </c>
      <c r="AA4597">
        <v>24.22</v>
      </c>
      <c r="AB4597">
        <v>11.9</v>
      </c>
      <c r="AC4597">
        <v>22.12</v>
      </c>
    </row>
    <row r="4598" spans="1:29" x14ac:dyDescent="0.2">
      <c r="A4598" t="s">
        <v>4692</v>
      </c>
      <c r="B4598" s="2" t="s">
        <v>4750</v>
      </c>
      <c r="C4598" s="2">
        <v>1</v>
      </c>
      <c r="D4598" s="2">
        <v>2</v>
      </c>
      <c r="E4598" s="2">
        <v>5</v>
      </c>
      <c r="F4598" s="1">
        <v>43307.57916666667</v>
      </c>
      <c r="G4598">
        <v>81.03</v>
      </c>
      <c r="H4598">
        <v>2.16</v>
      </c>
      <c r="I4598">
        <v>1.44</v>
      </c>
      <c r="J4598">
        <v>2.98</v>
      </c>
      <c r="K4598">
        <v>2.15</v>
      </c>
      <c r="L4598">
        <v>0.2</v>
      </c>
      <c r="M4598">
        <v>0.13</v>
      </c>
      <c r="N4598">
        <v>1.91</v>
      </c>
      <c r="O4598">
        <v>1.9</v>
      </c>
      <c r="P4598">
        <v>1.1299999999999999</v>
      </c>
      <c r="Q4598">
        <v>1.0900000000000001</v>
      </c>
      <c r="R4598">
        <v>10.1</v>
      </c>
      <c r="S4598">
        <v>12.68</v>
      </c>
      <c r="T4598">
        <v>4.53</v>
      </c>
      <c r="U4598">
        <v>1.79</v>
      </c>
      <c r="V4598">
        <v>1.54</v>
      </c>
      <c r="W4598">
        <v>68.55</v>
      </c>
      <c r="X4598">
        <v>5.96</v>
      </c>
      <c r="Y4598">
        <v>7.23</v>
      </c>
      <c r="Z4598">
        <v>10.91</v>
      </c>
      <c r="AA4598">
        <v>22.88</v>
      </c>
      <c r="AB4598">
        <v>9.61</v>
      </c>
      <c r="AC4598">
        <v>16.25</v>
      </c>
    </row>
    <row r="4599" spans="1:29" x14ac:dyDescent="0.2">
      <c r="A4599" t="s">
        <v>1236</v>
      </c>
      <c r="B4599" s="2" t="s">
        <v>5075</v>
      </c>
      <c r="C4599" s="2">
        <v>2</v>
      </c>
      <c r="D4599" s="2">
        <v>1</v>
      </c>
      <c r="E4599" s="2">
        <v>2</v>
      </c>
      <c r="F4599" s="1">
        <v>42965.656944444447</v>
      </c>
      <c r="G4599">
        <v>81.03</v>
      </c>
      <c r="H4599">
        <v>1.98</v>
      </c>
      <c r="I4599">
        <v>1.48</v>
      </c>
      <c r="J4599">
        <v>4.1100000000000003</v>
      </c>
      <c r="K4599">
        <v>1.92</v>
      </c>
      <c r="L4599">
        <v>0.4</v>
      </c>
      <c r="M4599">
        <v>0.42</v>
      </c>
      <c r="N4599">
        <v>1.83</v>
      </c>
      <c r="O4599">
        <v>1.83</v>
      </c>
      <c r="P4599">
        <v>1.87</v>
      </c>
      <c r="Q4599">
        <v>2.2799999999999998</v>
      </c>
      <c r="R4599">
        <v>8.27</v>
      </c>
      <c r="S4599">
        <v>12.82</v>
      </c>
      <c r="T4599">
        <v>5.0199999999999996</v>
      </c>
      <c r="U4599">
        <v>1.57</v>
      </c>
      <c r="V4599">
        <v>1.55</v>
      </c>
      <c r="W4599">
        <v>70.400000000000006</v>
      </c>
      <c r="X4599">
        <v>7.09</v>
      </c>
      <c r="Y4599">
        <v>6.8</v>
      </c>
      <c r="Z4599">
        <v>13.35</v>
      </c>
      <c r="AA4599">
        <v>16.010000000000002</v>
      </c>
      <c r="AB4599">
        <v>6.06</v>
      </c>
      <c r="AC4599">
        <v>19.11</v>
      </c>
    </row>
    <row r="4600" spans="1:29" x14ac:dyDescent="0.2">
      <c r="A4600" t="s">
        <v>4622</v>
      </c>
      <c r="B4600" s="2" t="s">
        <v>5002</v>
      </c>
      <c r="C4600" s="2">
        <v>2</v>
      </c>
      <c r="D4600" s="2">
        <v>2</v>
      </c>
      <c r="E4600" s="2">
        <v>5</v>
      </c>
      <c r="F4600" s="1">
        <v>43305.381944444445</v>
      </c>
      <c r="G4600">
        <v>81.03</v>
      </c>
      <c r="H4600">
        <v>2.1800000000000002</v>
      </c>
      <c r="I4600">
        <v>1.45</v>
      </c>
      <c r="J4600">
        <v>3.46</v>
      </c>
      <c r="K4600">
        <v>2.1800000000000002</v>
      </c>
      <c r="L4600">
        <v>0.16</v>
      </c>
      <c r="M4600">
        <v>0.14000000000000001</v>
      </c>
      <c r="N4600">
        <v>1.99</v>
      </c>
      <c r="O4600">
        <v>1.98</v>
      </c>
      <c r="P4600">
        <v>1.0900000000000001</v>
      </c>
      <c r="Q4600">
        <v>1.27</v>
      </c>
      <c r="R4600">
        <v>9.43</v>
      </c>
      <c r="S4600">
        <v>13.38</v>
      </c>
      <c r="T4600">
        <v>5.57</v>
      </c>
      <c r="U4600">
        <v>1.85</v>
      </c>
      <c r="V4600">
        <v>1.58</v>
      </c>
      <c r="W4600">
        <v>69.25</v>
      </c>
      <c r="X4600">
        <v>7.33</v>
      </c>
      <c r="Y4600">
        <v>8.92</v>
      </c>
      <c r="Z4600">
        <v>11.72</v>
      </c>
      <c r="AA4600">
        <v>22.36</v>
      </c>
      <c r="AB4600">
        <v>12.44</v>
      </c>
      <c r="AC4600">
        <v>19.34</v>
      </c>
    </row>
    <row r="4601" spans="1:29" x14ac:dyDescent="0.2">
      <c r="A4601" t="s">
        <v>4416</v>
      </c>
      <c r="B4601" s="2" t="s">
        <v>4921</v>
      </c>
      <c r="C4601" s="2">
        <v>1</v>
      </c>
      <c r="D4601" s="2">
        <v>2</v>
      </c>
      <c r="E4601" s="2">
        <v>5</v>
      </c>
      <c r="F4601" s="1">
        <v>43291.594444444447</v>
      </c>
      <c r="G4601">
        <v>81.03</v>
      </c>
      <c r="H4601">
        <v>2.16</v>
      </c>
      <c r="I4601">
        <v>1.35</v>
      </c>
      <c r="J4601">
        <v>4.3499999999999996</v>
      </c>
      <c r="K4601">
        <v>2.06</v>
      </c>
      <c r="L4601">
        <v>0.28000000000000003</v>
      </c>
      <c r="M4601">
        <v>0.13</v>
      </c>
      <c r="N4601">
        <v>1.72</v>
      </c>
      <c r="O4601">
        <v>1.75</v>
      </c>
      <c r="P4601">
        <v>1.52</v>
      </c>
      <c r="Q4601">
        <v>1.48</v>
      </c>
      <c r="R4601">
        <v>8.84</v>
      </c>
      <c r="S4601">
        <v>12.21</v>
      </c>
      <c r="T4601">
        <v>6.06</v>
      </c>
      <c r="U4601">
        <v>1.72</v>
      </c>
      <c r="V4601">
        <v>1.51</v>
      </c>
      <c r="W4601">
        <v>69.260000000000005</v>
      </c>
      <c r="X4601">
        <v>9.35</v>
      </c>
      <c r="Y4601">
        <v>10.8</v>
      </c>
      <c r="Z4601">
        <v>11.76</v>
      </c>
      <c r="AA4601">
        <v>23.48</v>
      </c>
      <c r="AB4601">
        <v>10.66</v>
      </c>
      <c r="AC4601">
        <v>26.37</v>
      </c>
    </row>
    <row r="4602" spans="1:29" x14ac:dyDescent="0.2">
      <c r="A4602" t="s">
        <v>1737</v>
      </c>
      <c r="B4602" s="2" t="s">
        <v>4986</v>
      </c>
      <c r="C4602" s="2">
        <v>2</v>
      </c>
      <c r="D4602" s="2">
        <v>1</v>
      </c>
      <c r="E4602" s="2">
        <v>2</v>
      </c>
      <c r="F4602" s="1">
        <v>42990.425694444442</v>
      </c>
      <c r="G4602">
        <v>81.03</v>
      </c>
      <c r="H4602">
        <v>2.1</v>
      </c>
      <c r="I4602">
        <v>1.65</v>
      </c>
      <c r="J4602">
        <v>3.53</v>
      </c>
      <c r="K4602">
        <v>2.17</v>
      </c>
      <c r="L4602">
        <v>0.31</v>
      </c>
      <c r="M4602">
        <v>0.23</v>
      </c>
      <c r="N4602">
        <v>2.17</v>
      </c>
      <c r="O4602">
        <v>2.16</v>
      </c>
      <c r="P4602">
        <v>1.46</v>
      </c>
      <c r="Q4602">
        <v>1.75</v>
      </c>
      <c r="R4602">
        <v>8.08</v>
      </c>
      <c r="S4602">
        <v>15.4</v>
      </c>
      <c r="T4602">
        <v>5</v>
      </c>
      <c r="U4602">
        <v>1.52</v>
      </c>
      <c r="V4602">
        <v>1.61</v>
      </c>
      <c r="W4602">
        <v>69.28</v>
      </c>
      <c r="X4602">
        <v>8.7799999999999994</v>
      </c>
      <c r="Y4602">
        <v>8.1199999999999992</v>
      </c>
      <c r="Z4602">
        <v>17.98</v>
      </c>
      <c r="AA4602">
        <v>19.510000000000002</v>
      </c>
      <c r="AB4602">
        <v>8.99</v>
      </c>
      <c r="AC4602">
        <v>22.09</v>
      </c>
    </row>
    <row r="4603" spans="1:29" x14ac:dyDescent="0.2">
      <c r="A4603" t="s">
        <v>3760</v>
      </c>
      <c r="B4603" s="2" t="s">
        <v>4829</v>
      </c>
      <c r="C4603" s="2">
        <v>1</v>
      </c>
      <c r="D4603" s="2">
        <v>1</v>
      </c>
      <c r="E4603" s="2">
        <v>4</v>
      </c>
      <c r="F4603" s="1">
        <v>43217.664583333331</v>
      </c>
      <c r="G4603">
        <v>81.02</v>
      </c>
      <c r="H4603">
        <v>2.17</v>
      </c>
      <c r="I4603">
        <v>1.54</v>
      </c>
      <c r="J4603">
        <v>2.57</v>
      </c>
      <c r="K4603">
        <v>2.5099999999999998</v>
      </c>
      <c r="L4603">
        <v>0.66</v>
      </c>
      <c r="M4603">
        <v>0.34</v>
      </c>
      <c r="N4603">
        <v>2.33</v>
      </c>
      <c r="O4603">
        <v>2.23</v>
      </c>
      <c r="P4603">
        <v>3.2</v>
      </c>
      <c r="Q4603">
        <v>3.99</v>
      </c>
      <c r="R4603">
        <v>1.95</v>
      </c>
      <c r="S4603">
        <v>18.63</v>
      </c>
      <c r="T4603">
        <v>4.57</v>
      </c>
      <c r="U4603">
        <v>2.13</v>
      </c>
      <c r="V4603">
        <v>1.78</v>
      </c>
      <c r="W4603">
        <v>73.69</v>
      </c>
      <c r="X4603">
        <v>18.420000000000002</v>
      </c>
      <c r="Y4603">
        <v>19.02</v>
      </c>
      <c r="Z4603">
        <v>36.28</v>
      </c>
      <c r="AA4603">
        <v>61.05</v>
      </c>
      <c r="AB4603">
        <v>22.31</v>
      </c>
      <c r="AC4603">
        <v>76.52</v>
      </c>
    </row>
    <row r="4604" spans="1:29" x14ac:dyDescent="0.2">
      <c r="A4604" t="s">
        <v>3961</v>
      </c>
      <c r="B4604" s="2" t="s">
        <v>5113</v>
      </c>
      <c r="C4604" s="2">
        <v>2</v>
      </c>
      <c r="D4604" s="2">
        <v>1</v>
      </c>
      <c r="E4604" s="2">
        <v>5</v>
      </c>
      <c r="F4604" s="1">
        <v>43283.476388888892</v>
      </c>
      <c r="G4604">
        <v>81.02</v>
      </c>
      <c r="H4604">
        <v>2.29</v>
      </c>
      <c r="I4604">
        <v>1.36</v>
      </c>
      <c r="J4604">
        <v>3.77</v>
      </c>
      <c r="K4604">
        <v>2.27</v>
      </c>
      <c r="L4604">
        <v>0.22</v>
      </c>
      <c r="M4604">
        <v>0.32</v>
      </c>
      <c r="N4604">
        <v>2.04</v>
      </c>
      <c r="O4604">
        <v>2.0299999999999998</v>
      </c>
      <c r="P4604">
        <v>1.47</v>
      </c>
      <c r="Q4604">
        <v>2.0699999999999998</v>
      </c>
      <c r="R4604">
        <v>8.0500000000000007</v>
      </c>
      <c r="S4604">
        <v>14.61</v>
      </c>
      <c r="T4604">
        <v>5.51</v>
      </c>
      <c r="U4604">
        <v>2.04</v>
      </c>
      <c r="V4604">
        <v>1.68</v>
      </c>
      <c r="W4604">
        <v>68.73</v>
      </c>
      <c r="X4604">
        <v>8.9</v>
      </c>
      <c r="Y4604">
        <v>11.23</v>
      </c>
      <c r="Z4604">
        <v>13.96</v>
      </c>
      <c r="AA4604">
        <v>36.340000000000003</v>
      </c>
      <c r="AB4604">
        <v>12.94</v>
      </c>
      <c r="AC4604">
        <v>27.96</v>
      </c>
    </row>
    <row r="4605" spans="1:29" x14ac:dyDescent="0.2">
      <c r="A4605" t="s">
        <v>3929</v>
      </c>
      <c r="B4605" s="2" t="s">
        <v>5051</v>
      </c>
      <c r="C4605" s="2">
        <v>2</v>
      </c>
      <c r="D4605" s="2">
        <v>1</v>
      </c>
      <c r="E4605" s="2">
        <v>5</v>
      </c>
      <c r="F4605" s="1">
        <v>43283.365972222222</v>
      </c>
      <c r="G4605">
        <v>81.02</v>
      </c>
      <c r="H4605">
        <v>2.36</v>
      </c>
      <c r="I4605">
        <v>1.52</v>
      </c>
      <c r="J4605">
        <v>4.8099999999999996</v>
      </c>
      <c r="K4605">
        <v>2.19</v>
      </c>
      <c r="L4605">
        <v>0.21</v>
      </c>
      <c r="M4605">
        <v>7.0000000000000007E-2</v>
      </c>
      <c r="N4605">
        <v>2.08</v>
      </c>
      <c r="O4605">
        <v>2.1</v>
      </c>
      <c r="P4605">
        <v>1.26</v>
      </c>
      <c r="Q4605">
        <v>1.02</v>
      </c>
      <c r="R4605">
        <v>8.6999999999999993</v>
      </c>
      <c r="S4605">
        <v>15.01</v>
      </c>
      <c r="T4605">
        <v>6.67</v>
      </c>
      <c r="U4605">
        <v>1.73</v>
      </c>
      <c r="V4605">
        <v>1.67</v>
      </c>
      <c r="W4605">
        <v>67.16</v>
      </c>
      <c r="X4605">
        <v>13.88</v>
      </c>
      <c r="Y4605">
        <v>11.63</v>
      </c>
      <c r="Z4605">
        <v>17.760000000000002</v>
      </c>
      <c r="AA4605">
        <v>26.54</v>
      </c>
      <c r="AB4605">
        <v>10.57</v>
      </c>
      <c r="AC4605">
        <v>36.82</v>
      </c>
    </row>
    <row r="4606" spans="1:29" x14ac:dyDescent="0.2">
      <c r="A4606" t="s">
        <v>3865</v>
      </c>
      <c r="B4606" s="2" t="s">
        <v>4952</v>
      </c>
      <c r="C4606" s="2">
        <v>2</v>
      </c>
      <c r="D4606" s="2">
        <v>1</v>
      </c>
      <c r="E4606" s="2">
        <v>5</v>
      </c>
      <c r="F4606" s="1">
        <v>43280.599305555559</v>
      </c>
      <c r="G4606">
        <v>81.010000000000005</v>
      </c>
      <c r="H4606">
        <v>2.1800000000000002</v>
      </c>
      <c r="I4606">
        <v>1.43</v>
      </c>
      <c r="J4606">
        <v>3.85</v>
      </c>
      <c r="K4606">
        <v>2.15</v>
      </c>
      <c r="L4606">
        <v>0.26</v>
      </c>
      <c r="M4606">
        <v>0.2</v>
      </c>
      <c r="N4606">
        <v>1.95</v>
      </c>
      <c r="O4606">
        <v>1.98</v>
      </c>
      <c r="P4606">
        <v>1.5</v>
      </c>
      <c r="Q4606">
        <v>1.52</v>
      </c>
      <c r="R4606">
        <v>8.17</v>
      </c>
      <c r="S4606">
        <v>14.03</v>
      </c>
      <c r="T4606">
        <v>5.88</v>
      </c>
      <c r="U4606">
        <v>1.73</v>
      </c>
      <c r="V4606">
        <v>1.59</v>
      </c>
      <c r="W4606">
        <v>69.260000000000005</v>
      </c>
      <c r="X4606">
        <v>8.5500000000000007</v>
      </c>
      <c r="Y4606">
        <v>9.77</v>
      </c>
      <c r="Z4606">
        <v>13.5</v>
      </c>
      <c r="AA4606">
        <v>25.69</v>
      </c>
      <c r="AB4606">
        <v>11.29</v>
      </c>
      <c r="AC4606">
        <v>26.72</v>
      </c>
    </row>
    <row r="4607" spans="1:29" x14ac:dyDescent="0.2">
      <c r="A4607" t="s">
        <v>1870</v>
      </c>
      <c r="B4607" s="2" t="s">
        <v>5173</v>
      </c>
      <c r="C4607" s="2">
        <v>2</v>
      </c>
      <c r="D4607" s="2">
        <v>1</v>
      </c>
      <c r="E4607" s="2">
        <v>1</v>
      </c>
      <c r="F4607" s="1">
        <v>42990.658333333333</v>
      </c>
      <c r="G4607">
        <v>81.010000000000005</v>
      </c>
      <c r="H4607">
        <v>1.66</v>
      </c>
      <c r="I4607">
        <v>1.19</v>
      </c>
      <c r="J4607">
        <v>3.07</v>
      </c>
      <c r="K4607">
        <v>1.66</v>
      </c>
      <c r="L4607">
        <v>0.3</v>
      </c>
      <c r="M4607">
        <v>0.34</v>
      </c>
      <c r="N4607">
        <v>1.55</v>
      </c>
      <c r="O4607">
        <v>1.59</v>
      </c>
      <c r="P4607">
        <v>1.49</v>
      </c>
      <c r="Q4607">
        <v>1.84</v>
      </c>
      <c r="R4607">
        <v>9.61</v>
      </c>
      <c r="S4607">
        <v>10.64</v>
      </c>
      <c r="T4607">
        <v>4.8600000000000003</v>
      </c>
      <c r="U4607">
        <v>1.37</v>
      </c>
      <c r="V4607">
        <v>1.41</v>
      </c>
      <c r="W4607">
        <v>70.53</v>
      </c>
      <c r="X4607">
        <v>7.54</v>
      </c>
      <c r="Y4607">
        <v>8.89</v>
      </c>
      <c r="Z4607">
        <v>13.71</v>
      </c>
      <c r="AA4607">
        <v>17.16</v>
      </c>
      <c r="AB4607">
        <v>7.37</v>
      </c>
      <c r="AC4607">
        <v>12.68</v>
      </c>
    </row>
    <row r="4608" spans="1:29" x14ac:dyDescent="0.2">
      <c r="A4608" t="s">
        <v>4041</v>
      </c>
      <c r="B4608" s="2" t="s">
        <v>4895</v>
      </c>
      <c r="C4608" s="2">
        <v>1</v>
      </c>
      <c r="D4608" s="2">
        <v>2</v>
      </c>
      <c r="E4608" s="2">
        <v>5</v>
      </c>
      <c r="F4608" s="1">
        <v>43283.602083333331</v>
      </c>
      <c r="G4608">
        <v>81</v>
      </c>
      <c r="H4608">
        <v>2.2000000000000002</v>
      </c>
      <c r="I4608">
        <v>1.3</v>
      </c>
      <c r="J4608">
        <v>3.5</v>
      </c>
      <c r="K4608">
        <v>2.2000000000000002</v>
      </c>
      <c r="L4608">
        <v>0.12</v>
      </c>
      <c r="M4608">
        <v>0.04</v>
      </c>
      <c r="N4608">
        <v>1.87</v>
      </c>
      <c r="O4608">
        <v>1.9</v>
      </c>
      <c r="P4608">
        <v>0.93</v>
      </c>
      <c r="Q4608">
        <v>0.78</v>
      </c>
      <c r="R4608">
        <v>9.83</v>
      </c>
      <c r="S4608">
        <v>12.54</v>
      </c>
      <c r="T4608">
        <v>5.52</v>
      </c>
      <c r="U4608">
        <v>1.67</v>
      </c>
      <c r="V4608">
        <v>1.52</v>
      </c>
      <c r="W4608">
        <v>67.709999999999994</v>
      </c>
      <c r="X4608">
        <v>7.6</v>
      </c>
      <c r="Y4608">
        <v>9.0299999999999994</v>
      </c>
      <c r="Z4608">
        <v>9.58</v>
      </c>
      <c r="AA4608">
        <v>25.57</v>
      </c>
      <c r="AB4608">
        <v>12.42</v>
      </c>
      <c r="AC4608">
        <v>24.63</v>
      </c>
    </row>
    <row r="4609" spans="1:29" x14ac:dyDescent="0.2">
      <c r="A4609" t="s">
        <v>4466</v>
      </c>
      <c r="B4609" s="2" t="s">
        <v>4958</v>
      </c>
      <c r="C4609" s="2">
        <v>2</v>
      </c>
      <c r="D4609" s="2">
        <v>2</v>
      </c>
      <c r="E4609" s="2">
        <v>5</v>
      </c>
      <c r="F4609" s="1">
        <v>43297.590277777781</v>
      </c>
      <c r="G4609">
        <v>81</v>
      </c>
      <c r="H4609">
        <v>1.91</v>
      </c>
      <c r="I4609">
        <v>1.26</v>
      </c>
      <c r="J4609">
        <v>3.49</v>
      </c>
      <c r="K4609">
        <v>1.79</v>
      </c>
      <c r="L4609">
        <v>0.2</v>
      </c>
      <c r="M4609">
        <v>0.16</v>
      </c>
      <c r="N4609">
        <v>1.66</v>
      </c>
      <c r="O4609">
        <v>1.68</v>
      </c>
      <c r="P4609">
        <v>1.1299999999999999</v>
      </c>
      <c r="Q4609">
        <v>1.41</v>
      </c>
      <c r="R4609">
        <v>9.98</v>
      </c>
      <c r="S4609">
        <v>11.17</v>
      </c>
      <c r="T4609">
        <v>5.32</v>
      </c>
      <c r="U4609">
        <v>1.57</v>
      </c>
      <c r="V4609">
        <v>1.42</v>
      </c>
      <c r="W4609">
        <v>70.17</v>
      </c>
      <c r="X4609">
        <v>7.13</v>
      </c>
      <c r="Y4609">
        <v>8.17</v>
      </c>
      <c r="Z4609">
        <v>8.7100000000000009</v>
      </c>
      <c r="AA4609">
        <v>20.16</v>
      </c>
      <c r="AB4609">
        <v>11.89</v>
      </c>
      <c r="AC4609">
        <v>13.78</v>
      </c>
    </row>
    <row r="4610" spans="1:29" x14ac:dyDescent="0.2">
      <c r="A4610" t="s">
        <v>4148</v>
      </c>
      <c r="B4610" s="2" t="s">
        <v>5091</v>
      </c>
      <c r="C4610" s="2">
        <v>2</v>
      </c>
      <c r="D4610" s="2">
        <v>2</v>
      </c>
      <c r="E4610" s="2">
        <v>5</v>
      </c>
      <c r="F4610" s="1">
        <v>43284.4375</v>
      </c>
      <c r="G4610">
        <v>80.989999999999995</v>
      </c>
      <c r="H4610">
        <v>2.12</v>
      </c>
      <c r="I4610">
        <v>1.31</v>
      </c>
      <c r="J4610">
        <v>3.29</v>
      </c>
      <c r="K4610">
        <v>2.21</v>
      </c>
      <c r="L4610">
        <v>0.23</v>
      </c>
      <c r="M4610">
        <v>0.16</v>
      </c>
      <c r="N4610">
        <v>1.57</v>
      </c>
      <c r="O4610">
        <v>1.6</v>
      </c>
      <c r="P4610">
        <v>1.24</v>
      </c>
      <c r="Q4610">
        <v>1.17</v>
      </c>
      <c r="R4610">
        <v>9.65</v>
      </c>
      <c r="S4610">
        <v>10.78</v>
      </c>
      <c r="T4610">
        <v>4.71</v>
      </c>
      <c r="U4610">
        <v>1.72</v>
      </c>
      <c r="V4610">
        <v>1.42</v>
      </c>
      <c r="W4610">
        <v>68.790000000000006</v>
      </c>
      <c r="X4610">
        <v>5.98</v>
      </c>
      <c r="Y4610">
        <v>8.34</v>
      </c>
      <c r="Z4610">
        <v>9.6300000000000008</v>
      </c>
      <c r="AA4610">
        <v>20.63</v>
      </c>
      <c r="AB4610">
        <v>8.99</v>
      </c>
      <c r="AC4610">
        <v>16.420000000000002</v>
      </c>
    </row>
    <row r="4611" spans="1:29" x14ac:dyDescent="0.2">
      <c r="A4611" t="s">
        <v>4514</v>
      </c>
      <c r="B4611" s="2" t="s">
        <v>5164</v>
      </c>
      <c r="C4611" s="2">
        <v>2</v>
      </c>
      <c r="D4611" s="2">
        <v>2</v>
      </c>
      <c r="E4611" s="2">
        <v>5</v>
      </c>
      <c r="F4611" s="1">
        <v>43297.650694444441</v>
      </c>
      <c r="G4611">
        <v>80.989999999999995</v>
      </c>
      <c r="H4611">
        <v>2.19</v>
      </c>
      <c r="I4611">
        <v>1.45</v>
      </c>
      <c r="J4611">
        <v>4.4000000000000004</v>
      </c>
      <c r="K4611">
        <v>2.13</v>
      </c>
      <c r="L4611">
        <v>0.23</v>
      </c>
      <c r="M4611">
        <v>0.14000000000000001</v>
      </c>
      <c r="N4611">
        <v>1.89</v>
      </c>
      <c r="O4611">
        <v>1.93</v>
      </c>
      <c r="P4611">
        <v>1.32</v>
      </c>
      <c r="Q4611">
        <v>1.27</v>
      </c>
      <c r="R4611">
        <v>9.24</v>
      </c>
      <c r="S4611">
        <v>13.25</v>
      </c>
      <c r="T4611">
        <v>6.21</v>
      </c>
      <c r="U4611">
        <v>1.82</v>
      </c>
      <c r="V4611">
        <v>1.57</v>
      </c>
      <c r="W4611">
        <v>68.099999999999994</v>
      </c>
      <c r="X4611">
        <v>10.039999999999999</v>
      </c>
      <c r="Y4611">
        <v>10.1</v>
      </c>
      <c r="Z4611">
        <v>15.78</v>
      </c>
      <c r="AA4611">
        <v>22.42</v>
      </c>
      <c r="AB4611">
        <v>9.2799999999999994</v>
      </c>
      <c r="AC4611">
        <v>25.87</v>
      </c>
    </row>
    <row r="4612" spans="1:29" x14ac:dyDescent="0.2">
      <c r="A4612" t="s">
        <v>3806</v>
      </c>
      <c r="B4612" s="2" t="s">
        <v>5176</v>
      </c>
      <c r="C4612" s="2">
        <v>2</v>
      </c>
      <c r="D4612" s="2">
        <v>1</v>
      </c>
      <c r="E4612" s="2">
        <v>5</v>
      </c>
      <c r="F4612" s="1">
        <v>43280.427777777775</v>
      </c>
      <c r="G4612">
        <v>80.98</v>
      </c>
      <c r="H4612">
        <v>2.41</v>
      </c>
      <c r="I4612">
        <v>1.51</v>
      </c>
      <c r="J4612">
        <v>4.28</v>
      </c>
      <c r="K4612">
        <v>2.2999999999999998</v>
      </c>
      <c r="L4612">
        <v>0.23</v>
      </c>
      <c r="M4612">
        <v>0.18</v>
      </c>
      <c r="N4612">
        <v>1.95</v>
      </c>
      <c r="O4612">
        <v>1.97</v>
      </c>
      <c r="P4612">
        <v>1.32</v>
      </c>
      <c r="Q4612">
        <v>1.4</v>
      </c>
      <c r="R4612">
        <v>9.0500000000000007</v>
      </c>
      <c r="S4612">
        <v>13.8</v>
      </c>
      <c r="T4612">
        <v>5.44</v>
      </c>
      <c r="U4612">
        <v>1.85</v>
      </c>
      <c r="V4612">
        <v>1.59</v>
      </c>
      <c r="W4612">
        <v>68.349999999999994</v>
      </c>
      <c r="X4612">
        <v>6.89</v>
      </c>
      <c r="Y4612">
        <v>7.93</v>
      </c>
      <c r="Z4612">
        <v>11.47</v>
      </c>
      <c r="AA4612">
        <v>23.3</v>
      </c>
      <c r="AB4612">
        <v>10.83</v>
      </c>
      <c r="AC4612">
        <v>22.2</v>
      </c>
    </row>
    <row r="4613" spans="1:29" x14ac:dyDescent="0.2">
      <c r="A4613" t="s">
        <v>4473</v>
      </c>
      <c r="B4613" s="2" t="s">
        <v>4741</v>
      </c>
      <c r="C4613" s="2">
        <v>2</v>
      </c>
      <c r="D4613" s="2">
        <v>2</v>
      </c>
      <c r="E4613" s="2">
        <v>5</v>
      </c>
      <c r="F4613" s="1">
        <v>43297.599999999999</v>
      </c>
      <c r="G4613">
        <v>80.98</v>
      </c>
      <c r="H4613">
        <v>2.5499999999999998</v>
      </c>
      <c r="I4613">
        <v>1.48</v>
      </c>
      <c r="J4613">
        <v>3.29</v>
      </c>
      <c r="K4613">
        <v>2.6</v>
      </c>
      <c r="L4613">
        <v>0.18</v>
      </c>
      <c r="M4613">
        <v>0.2</v>
      </c>
      <c r="N4613">
        <v>1.81</v>
      </c>
      <c r="O4613">
        <v>1.83</v>
      </c>
      <c r="P4613">
        <v>1.2</v>
      </c>
      <c r="Q4613">
        <v>1.35</v>
      </c>
      <c r="R4613">
        <v>9.93</v>
      </c>
      <c r="S4613">
        <v>12.35</v>
      </c>
      <c r="T4613">
        <v>4.21</v>
      </c>
      <c r="U4613">
        <v>2.17</v>
      </c>
      <c r="V4613">
        <v>1.58</v>
      </c>
      <c r="W4613">
        <v>67.319999999999993</v>
      </c>
      <c r="X4613">
        <v>5.22</v>
      </c>
      <c r="Y4613">
        <v>6.78</v>
      </c>
      <c r="Z4613">
        <v>12.18</v>
      </c>
      <c r="AA4613">
        <v>22.32</v>
      </c>
      <c r="AB4613">
        <v>8.11</v>
      </c>
      <c r="AC4613">
        <v>15.98</v>
      </c>
    </row>
    <row r="4614" spans="1:29" x14ac:dyDescent="0.2">
      <c r="A4614" t="s">
        <v>4001</v>
      </c>
      <c r="B4614" s="2" t="s">
        <v>5103</v>
      </c>
      <c r="C4614" s="2">
        <v>2</v>
      </c>
      <c r="D4614" s="2">
        <v>1</v>
      </c>
      <c r="E4614" s="2">
        <v>5</v>
      </c>
      <c r="F4614" s="1">
        <v>43283.550694444442</v>
      </c>
      <c r="G4614">
        <v>80.97</v>
      </c>
      <c r="H4614">
        <v>2.21</v>
      </c>
      <c r="I4614">
        <v>1.33</v>
      </c>
      <c r="J4614">
        <v>3.79</v>
      </c>
      <c r="K4614">
        <v>2.17</v>
      </c>
      <c r="L4614">
        <v>0.32</v>
      </c>
      <c r="M4614">
        <v>0.37</v>
      </c>
      <c r="N4614">
        <v>1.67</v>
      </c>
      <c r="O4614">
        <v>1.72</v>
      </c>
      <c r="P4614">
        <v>1.72</v>
      </c>
      <c r="Q4614">
        <v>2.06</v>
      </c>
      <c r="R4614">
        <v>8.43</v>
      </c>
      <c r="S4614">
        <v>12.22</v>
      </c>
      <c r="T4614">
        <v>5.53</v>
      </c>
      <c r="U4614">
        <v>1.76</v>
      </c>
      <c r="V4614">
        <v>1.49</v>
      </c>
      <c r="W4614">
        <v>69.510000000000005</v>
      </c>
      <c r="X4614">
        <v>6.67</v>
      </c>
      <c r="Y4614">
        <v>8.91</v>
      </c>
      <c r="Z4614">
        <v>11.94</v>
      </c>
      <c r="AA4614">
        <v>21.54</v>
      </c>
      <c r="AB4614">
        <v>7.89</v>
      </c>
      <c r="AC4614">
        <v>18.64</v>
      </c>
    </row>
    <row r="4615" spans="1:29" x14ac:dyDescent="0.2">
      <c r="A4615" t="s">
        <v>4469</v>
      </c>
      <c r="B4615" s="2" t="s">
        <v>4814</v>
      </c>
      <c r="C4615" s="2">
        <v>2</v>
      </c>
      <c r="D4615" s="2">
        <v>2</v>
      </c>
      <c r="E4615" s="2">
        <v>5</v>
      </c>
      <c r="F4615" s="1">
        <v>43297.594444444447</v>
      </c>
      <c r="G4615">
        <v>80.97</v>
      </c>
      <c r="H4615">
        <v>2.14</v>
      </c>
      <c r="I4615">
        <v>1.3</v>
      </c>
      <c r="J4615">
        <v>2.83</v>
      </c>
      <c r="K4615">
        <v>2.08</v>
      </c>
      <c r="L4615">
        <v>0.13</v>
      </c>
      <c r="M4615">
        <v>0.19</v>
      </c>
      <c r="N4615">
        <v>1.88</v>
      </c>
      <c r="O4615">
        <v>1.88</v>
      </c>
      <c r="P4615">
        <v>1</v>
      </c>
      <c r="Q4615">
        <v>1.1399999999999999</v>
      </c>
      <c r="R4615">
        <v>10.3</v>
      </c>
      <c r="S4615">
        <v>12.51</v>
      </c>
      <c r="T4615">
        <v>4.62</v>
      </c>
      <c r="U4615">
        <v>1.7</v>
      </c>
      <c r="V4615">
        <v>1.55</v>
      </c>
      <c r="W4615">
        <v>68.650000000000006</v>
      </c>
      <c r="X4615">
        <v>6.42</v>
      </c>
      <c r="Y4615">
        <v>7.31</v>
      </c>
      <c r="Z4615">
        <v>9.94</v>
      </c>
      <c r="AA4615">
        <v>23.82</v>
      </c>
      <c r="AB4615">
        <v>10.49</v>
      </c>
      <c r="AC4615">
        <v>16.11</v>
      </c>
    </row>
    <row r="4616" spans="1:29" x14ac:dyDescent="0.2">
      <c r="A4616" t="s">
        <v>4166</v>
      </c>
      <c r="B4616" s="2" t="s">
        <v>5136</v>
      </c>
      <c r="C4616" s="2">
        <v>2</v>
      </c>
      <c r="D4616" s="2">
        <v>2</v>
      </c>
      <c r="E4616" s="2">
        <v>5</v>
      </c>
      <c r="F4616" s="1">
        <v>43284.470138888886</v>
      </c>
      <c r="G4616">
        <v>80.97</v>
      </c>
      <c r="H4616">
        <v>1.91</v>
      </c>
      <c r="I4616">
        <v>1.21</v>
      </c>
      <c r="J4616">
        <v>3.6</v>
      </c>
      <c r="K4616">
        <v>1.79</v>
      </c>
      <c r="L4616">
        <v>0.19</v>
      </c>
      <c r="M4616">
        <v>0.19</v>
      </c>
      <c r="N4616">
        <v>1.62</v>
      </c>
      <c r="O4616">
        <v>1.64</v>
      </c>
      <c r="P4616">
        <v>1.1599999999999999</v>
      </c>
      <c r="Q4616">
        <v>1.49</v>
      </c>
      <c r="R4616">
        <v>10.08</v>
      </c>
      <c r="S4616">
        <v>10.92</v>
      </c>
      <c r="T4616">
        <v>5.51</v>
      </c>
      <c r="U4616">
        <v>1.53</v>
      </c>
      <c r="V4616">
        <v>1.41</v>
      </c>
      <c r="W4616">
        <v>70.03</v>
      </c>
      <c r="X4616">
        <v>7.75</v>
      </c>
      <c r="Y4616">
        <v>8.68</v>
      </c>
      <c r="Z4616">
        <v>8.44</v>
      </c>
      <c r="AA4616">
        <v>20.47</v>
      </c>
      <c r="AB4616">
        <v>11.9</v>
      </c>
      <c r="AC4616">
        <v>15.87</v>
      </c>
    </row>
    <row r="4617" spans="1:29" x14ac:dyDescent="0.2">
      <c r="A4617" t="s">
        <v>4679</v>
      </c>
      <c r="B4617" s="2" t="s">
        <v>4725</v>
      </c>
      <c r="C4617" s="2">
        <v>1</v>
      </c>
      <c r="D4617" s="2">
        <v>1</v>
      </c>
      <c r="E4617" s="2">
        <v>5</v>
      </c>
      <c r="F4617" s="1">
        <v>43307.379861111112</v>
      </c>
      <c r="G4617">
        <v>80.97</v>
      </c>
      <c r="H4617">
        <v>2.31</v>
      </c>
      <c r="I4617">
        <v>1.44</v>
      </c>
      <c r="J4617">
        <v>4.16</v>
      </c>
      <c r="K4617">
        <v>2.19</v>
      </c>
      <c r="L4617">
        <v>0.21</v>
      </c>
      <c r="M4617">
        <v>0.1</v>
      </c>
      <c r="N4617">
        <v>1.86</v>
      </c>
      <c r="O4617">
        <v>1.88</v>
      </c>
      <c r="P4617">
        <v>1.1399999999999999</v>
      </c>
      <c r="Q4617">
        <v>0.95</v>
      </c>
      <c r="R4617">
        <v>9.18</v>
      </c>
      <c r="S4617">
        <v>12.92</v>
      </c>
      <c r="T4617">
        <v>5.77</v>
      </c>
      <c r="U4617">
        <v>1.8</v>
      </c>
      <c r="V4617">
        <v>1.55</v>
      </c>
      <c r="W4617">
        <v>67.64</v>
      </c>
      <c r="X4617">
        <v>8.4700000000000006</v>
      </c>
      <c r="Y4617">
        <v>10.199999999999999</v>
      </c>
      <c r="Z4617">
        <v>12.5</v>
      </c>
      <c r="AA4617">
        <v>24.38</v>
      </c>
      <c r="AB4617">
        <v>10.01</v>
      </c>
      <c r="AC4617">
        <v>24.59</v>
      </c>
    </row>
    <row r="4618" spans="1:29" x14ac:dyDescent="0.2">
      <c r="A4618" t="s">
        <v>4471</v>
      </c>
      <c r="B4618" s="2" t="s">
        <v>5026</v>
      </c>
      <c r="C4618" s="2">
        <v>2</v>
      </c>
      <c r="D4618" s="2">
        <v>2</v>
      </c>
      <c r="E4618" s="2">
        <v>5</v>
      </c>
      <c r="F4618" s="1">
        <v>43297.59652777778</v>
      </c>
      <c r="G4618">
        <v>80.97</v>
      </c>
      <c r="H4618">
        <v>2.29</v>
      </c>
      <c r="I4618">
        <v>1.47</v>
      </c>
      <c r="J4618">
        <v>2.79</v>
      </c>
      <c r="K4618">
        <v>2.27</v>
      </c>
      <c r="L4618">
        <v>0.16</v>
      </c>
      <c r="M4618">
        <v>0.16</v>
      </c>
      <c r="N4618">
        <v>2.0299999999999998</v>
      </c>
      <c r="O4618">
        <v>2.04</v>
      </c>
      <c r="P4618">
        <v>1.22</v>
      </c>
      <c r="Q4618">
        <v>1.35</v>
      </c>
      <c r="R4618">
        <v>9.1199999999999992</v>
      </c>
      <c r="S4618">
        <v>13.68</v>
      </c>
      <c r="T4618">
        <v>4.8899999999999997</v>
      </c>
      <c r="U4618">
        <v>1.82</v>
      </c>
      <c r="V4618">
        <v>1.64</v>
      </c>
      <c r="W4618">
        <v>69.760000000000005</v>
      </c>
      <c r="X4618">
        <v>6.8</v>
      </c>
      <c r="Y4618">
        <v>8.58</v>
      </c>
      <c r="Z4618">
        <v>12.2</v>
      </c>
      <c r="AA4618">
        <v>24.32</v>
      </c>
      <c r="AB4618">
        <v>13.09</v>
      </c>
      <c r="AC4618">
        <v>18.600000000000001</v>
      </c>
    </row>
    <row r="4619" spans="1:29" x14ac:dyDescent="0.2">
      <c r="A4619" t="s">
        <v>3954</v>
      </c>
      <c r="B4619" s="2" t="s">
        <v>4926</v>
      </c>
      <c r="C4619" s="2">
        <v>1</v>
      </c>
      <c r="D4619" s="2">
        <v>2</v>
      </c>
      <c r="E4619" s="2">
        <v>5</v>
      </c>
      <c r="F4619" s="1">
        <v>43283.46875</v>
      </c>
      <c r="G4619">
        <v>80.959999999999994</v>
      </c>
      <c r="H4619">
        <v>2.33</v>
      </c>
      <c r="I4619">
        <v>1.53</v>
      </c>
      <c r="J4619">
        <v>4.3499999999999996</v>
      </c>
      <c r="K4619">
        <v>2.2400000000000002</v>
      </c>
      <c r="L4619">
        <v>0.27</v>
      </c>
      <c r="M4619">
        <v>0.21</v>
      </c>
      <c r="N4619">
        <v>1.99</v>
      </c>
      <c r="O4619">
        <v>2.0099999999999998</v>
      </c>
      <c r="P4619">
        <v>1.38</v>
      </c>
      <c r="Q4619">
        <v>1.45</v>
      </c>
      <c r="R4619">
        <v>8.39</v>
      </c>
      <c r="S4619">
        <v>14.26</v>
      </c>
      <c r="T4619">
        <v>5.96</v>
      </c>
      <c r="U4619">
        <v>1.65</v>
      </c>
      <c r="V4619">
        <v>1.59</v>
      </c>
      <c r="W4619">
        <v>68.06</v>
      </c>
      <c r="X4619">
        <v>8.76</v>
      </c>
      <c r="Y4619">
        <v>9.4499999999999993</v>
      </c>
      <c r="Z4619">
        <v>14.98</v>
      </c>
      <c r="AA4619">
        <v>23.93</v>
      </c>
      <c r="AB4619">
        <v>10.19</v>
      </c>
      <c r="AC4619">
        <v>26.21</v>
      </c>
    </row>
    <row r="4620" spans="1:29" x14ac:dyDescent="0.2">
      <c r="A4620" t="s">
        <v>1719</v>
      </c>
      <c r="B4620" s="2" t="s">
        <v>4943</v>
      </c>
      <c r="C4620" s="2">
        <v>1</v>
      </c>
      <c r="D4620" s="2">
        <v>1</v>
      </c>
      <c r="E4620" s="2">
        <v>2</v>
      </c>
      <c r="F4620" s="1">
        <v>42990.604861111111</v>
      </c>
      <c r="G4620">
        <v>80.959999999999994</v>
      </c>
      <c r="H4620">
        <v>2.19</v>
      </c>
      <c r="I4620">
        <v>1.44</v>
      </c>
      <c r="J4620">
        <v>3.93</v>
      </c>
      <c r="K4620">
        <v>2.11</v>
      </c>
      <c r="L4620">
        <v>0.26</v>
      </c>
      <c r="M4620">
        <v>0.25</v>
      </c>
      <c r="N4620">
        <v>1.86</v>
      </c>
      <c r="O4620">
        <v>1.87</v>
      </c>
      <c r="P4620">
        <v>1.47</v>
      </c>
      <c r="Q4620">
        <v>1.48</v>
      </c>
      <c r="R4620">
        <v>9.01</v>
      </c>
      <c r="S4620">
        <v>12.72</v>
      </c>
      <c r="T4620">
        <v>5.21</v>
      </c>
      <c r="U4620">
        <v>1.8</v>
      </c>
      <c r="V4620">
        <v>1.62</v>
      </c>
      <c r="W4620">
        <v>70.150000000000006</v>
      </c>
      <c r="X4620">
        <v>7.38</v>
      </c>
      <c r="Y4620">
        <v>9.1300000000000008</v>
      </c>
      <c r="Z4620">
        <v>12.78</v>
      </c>
      <c r="AA4620">
        <v>21.26</v>
      </c>
      <c r="AB4620">
        <v>9.9</v>
      </c>
      <c r="AC4620">
        <v>17.82</v>
      </c>
    </row>
    <row r="4621" spans="1:29" x14ac:dyDescent="0.2">
      <c r="A4621" t="s">
        <v>4392</v>
      </c>
      <c r="B4621" s="2" t="s">
        <v>4746</v>
      </c>
      <c r="C4621" s="2">
        <v>1</v>
      </c>
      <c r="D4621" s="2">
        <v>2</v>
      </c>
      <c r="E4621" s="2">
        <v>5</v>
      </c>
      <c r="F4621" s="1">
        <v>43291.568749999999</v>
      </c>
      <c r="G4621">
        <v>80.959999999999994</v>
      </c>
      <c r="H4621">
        <v>2.34</v>
      </c>
      <c r="I4621">
        <v>1.43</v>
      </c>
      <c r="J4621">
        <v>3.76</v>
      </c>
      <c r="K4621">
        <v>2.36</v>
      </c>
      <c r="L4621">
        <v>0.23</v>
      </c>
      <c r="M4621">
        <v>0.1</v>
      </c>
      <c r="N4621">
        <v>2.04</v>
      </c>
      <c r="O4621">
        <v>2.06</v>
      </c>
      <c r="P4621">
        <v>1.4</v>
      </c>
      <c r="Q4621">
        <v>1.34</v>
      </c>
      <c r="R4621">
        <v>7.44</v>
      </c>
      <c r="S4621">
        <v>14.6</v>
      </c>
      <c r="T4621">
        <v>5.73</v>
      </c>
      <c r="U4621">
        <v>1.92</v>
      </c>
      <c r="V4621">
        <v>1.63</v>
      </c>
      <c r="W4621">
        <v>69.23</v>
      </c>
      <c r="X4621">
        <v>8.2100000000000009</v>
      </c>
      <c r="Y4621">
        <v>10.53</v>
      </c>
      <c r="Z4621">
        <v>13.3</v>
      </c>
      <c r="AA4621">
        <v>32.31</v>
      </c>
      <c r="AB4621">
        <v>14.9</v>
      </c>
      <c r="AC4621">
        <v>30.38</v>
      </c>
    </row>
    <row r="4622" spans="1:29" x14ac:dyDescent="0.2">
      <c r="A4622" t="s">
        <v>4060</v>
      </c>
      <c r="B4622" s="2" t="s">
        <v>4884</v>
      </c>
      <c r="C4622" s="2">
        <v>1</v>
      </c>
      <c r="D4622" s="2">
        <v>2</v>
      </c>
      <c r="E4622" s="2">
        <v>5</v>
      </c>
      <c r="F4622" s="1">
        <v>43283.625</v>
      </c>
      <c r="G4622">
        <v>80.95</v>
      </c>
      <c r="H4622">
        <v>2.11</v>
      </c>
      <c r="I4622">
        <v>1.27</v>
      </c>
      <c r="J4622">
        <v>3.89</v>
      </c>
      <c r="K4622">
        <v>1.92</v>
      </c>
      <c r="L4622">
        <v>0.17</v>
      </c>
      <c r="M4622">
        <v>0.14000000000000001</v>
      </c>
      <c r="N4622">
        <v>1.82</v>
      </c>
      <c r="O4622">
        <v>1.83</v>
      </c>
      <c r="P4622">
        <v>1.1399999999999999</v>
      </c>
      <c r="Q4622">
        <v>1.34</v>
      </c>
      <c r="R4622">
        <v>9.4600000000000009</v>
      </c>
      <c r="S4622">
        <v>12.37</v>
      </c>
      <c r="T4622">
        <v>6.2</v>
      </c>
      <c r="U4622">
        <v>1.66</v>
      </c>
      <c r="V4622">
        <v>1.5</v>
      </c>
      <c r="W4622">
        <v>68.59</v>
      </c>
      <c r="X4622">
        <v>9.1199999999999992</v>
      </c>
      <c r="Y4622">
        <v>9.25</v>
      </c>
      <c r="Z4622">
        <v>9.51</v>
      </c>
      <c r="AA4622">
        <v>26.77</v>
      </c>
      <c r="AB4622">
        <v>12.89</v>
      </c>
      <c r="AC4622">
        <v>26.33</v>
      </c>
    </row>
    <row r="4623" spans="1:29" x14ac:dyDescent="0.2">
      <c r="A4623" t="s">
        <v>4491</v>
      </c>
      <c r="B4623" s="2" t="s">
        <v>5141</v>
      </c>
      <c r="C4623" s="2">
        <v>2</v>
      </c>
      <c r="D4623" s="2">
        <v>2</v>
      </c>
      <c r="E4623" s="2">
        <v>5</v>
      </c>
      <c r="F4623" s="1">
        <v>43297.623611111114</v>
      </c>
      <c r="G4623">
        <v>80.930000000000007</v>
      </c>
      <c r="H4623">
        <v>1.99</v>
      </c>
      <c r="I4623">
        <v>1.1299999999999999</v>
      </c>
      <c r="J4623">
        <v>3.41</v>
      </c>
      <c r="K4623">
        <v>1.98</v>
      </c>
      <c r="L4623">
        <v>0.16</v>
      </c>
      <c r="M4623">
        <v>0.19</v>
      </c>
      <c r="N4623">
        <v>1.49</v>
      </c>
      <c r="O4623">
        <v>1.51</v>
      </c>
      <c r="P4623">
        <v>0.9</v>
      </c>
      <c r="Q4623">
        <v>1.04</v>
      </c>
      <c r="R4623">
        <v>11.09</v>
      </c>
      <c r="S4623">
        <v>9.74</v>
      </c>
      <c r="T4623">
        <v>5.0599999999999996</v>
      </c>
      <c r="U4623">
        <v>1.69</v>
      </c>
      <c r="V4623">
        <v>1.37</v>
      </c>
      <c r="W4623">
        <v>68.02</v>
      </c>
      <c r="X4623">
        <v>7.43</v>
      </c>
      <c r="Y4623">
        <v>8.94</v>
      </c>
      <c r="Z4623">
        <v>9</v>
      </c>
      <c r="AA4623">
        <v>19.71</v>
      </c>
      <c r="AB4623">
        <v>7.98</v>
      </c>
      <c r="AC4623">
        <v>16.079999999999998</v>
      </c>
    </row>
    <row r="4624" spans="1:29" x14ac:dyDescent="0.2">
      <c r="A4624" t="s">
        <v>4594</v>
      </c>
      <c r="B4624" s="4">
        <v>764</v>
      </c>
      <c r="C4624" s="2">
        <v>1</v>
      </c>
      <c r="D4624" s="2">
        <v>2</v>
      </c>
      <c r="E4624" s="2">
        <v>5</v>
      </c>
      <c r="F4624" s="1">
        <v>43304.658333333333</v>
      </c>
      <c r="G4624">
        <v>80.92</v>
      </c>
      <c r="H4624">
        <v>2.17</v>
      </c>
      <c r="I4624">
        <v>1.55</v>
      </c>
      <c r="J4624">
        <v>2.98</v>
      </c>
      <c r="K4624">
        <v>2.1800000000000002</v>
      </c>
      <c r="L4624">
        <v>0.19</v>
      </c>
      <c r="M4624">
        <v>0.09</v>
      </c>
      <c r="N4624">
        <v>2.12</v>
      </c>
      <c r="O4624">
        <v>2.12</v>
      </c>
      <c r="P4624">
        <v>1.1499999999999999</v>
      </c>
      <c r="Q4624">
        <v>1.1599999999999999</v>
      </c>
      <c r="R4624">
        <v>8.92</v>
      </c>
      <c r="S4624">
        <v>14.53</v>
      </c>
      <c r="T4624">
        <v>4.87</v>
      </c>
      <c r="U4624">
        <v>1.64</v>
      </c>
      <c r="V4624">
        <v>1.6</v>
      </c>
      <c r="W4624">
        <v>69.86</v>
      </c>
      <c r="X4624">
        <v>6.2</v>
      </c>
      <c r="Y4624">
        <v>6.76</v>
      </c>
      <c r="Z4624">
        <v>9.85</v>
      </c>
      <c r="AA4624">
        <v>21.67</v>
      </c>
      <c r="AB4624">
        <v>13.77</v>
      </c>
      <c r="AC4624">
        <v>18.68</v>
      </c>
    </row>
    <row r="4625" spans="1:29" x14ac:dyDescent="0.2">
      <c r="A4625" t="s">
        <v>3831</v>
      </c>
      <c r="B4625" s="2" t="s">
        <v>4966</v>
      </c>
      <c r="C4625" s="2">
        <v>2</v>
      </c>
      <c r="D4625" s="2">
        <v>1</v>
      </c>
      <c r="E4625" s="2">
        <v>5</v>
      </c>
      <c r="F4625" s="1">
        <v>43280.459027777775</v>
      </c>
      <c r="G4625">
        <v>80.92</v>
      </c>
      <c r="H4625">
        <v>2.36</v>
      </c>
      <c r="I4625">
        <v>1.47</v>
      </c>
      <c r="J4625">
        <v>3.95</v>
      </c>
      <c r="K4625">
        <v>2.2599999999999998</v>
      </c>
      <c r="L4625">
        <v>0.19</v>
      </c>
      <c r="M4625">
        <v>0.18</v>
      </c>
      <c r="N4625">
        <v>1.88</v>
      </c>
      <c r="O4625">
        <v>1.9</v>
      </c>
      <c r="P4625">
        <v>1.21</v>
      </c>
      <c r="Q4625">
        <v>1.41</v>
      </c>
      <c r="R4625">
        <v>9.67</v>
      </c>
      <c r="S4625">
        <v>13.06</v>
      </c>
      <c r="T4625">
        <v>4.91</v>
      </c>
      <c r="U4625">
        <v>1.81</v>
      </c>
      <c r="V4625">
        <v>1.56</v>
      </c>
      <c r="W4625">
        <v>68.89</v>
      </c>
      <c r="X4625">
        <v>5.76</v>
      </c>
      <c r="Y4625">
        <v>7.06</v>
      </c>
      <c r="Z4625">
        <v>9.68</v>
      </c>
      <c r="AA4625">
        <v>21.09</v>
      </c>
      <c r="AB4625">
        <v>10.61</v>
      </c>
      <c r="AC4625">
        <v>15.89</v>
      </c>
    </row>
    <row r="4626" spans="1:29" x14ac:dyDescent="0.2">
      <c r="A4626" t="s">
        <v>4393</v>
      </c>
      <c r="B4626" s="2" t="s">
        <v>4941</v>
      </c>
      <c r="C4626" s="2">
        <v>1</v>
      </c>
      <c r="D4626" s="2">
        <v>2</v>
      </c>
      <c r="E4626" s="2">
        <v>5</v>
      </c>
      <c r="F4626" s="1">
        <v>43291.570138888892</v>
      </c>
      <c r="G4626">
        <v>80.92</v>
      </c>
      <c r="H4626">
        <v>2.36</v>
      </c>
      <c r="I4626">
        <v>1.54</v>
      </c>
      <c r="J4626">
        <v>2.91</v>
      </c>
      <c r="K4626">
        <v>2.41</v>
      </c>
      <c r="L4626">
        <v>0.22</v>
      </c>
      <c r="M4626">
        <v>0.16</v>
      </c>
      <c r="N4626">
        <v>2.21</v>
      </c>
      <c r="O4626">
        <v>2.2200000000000002</v>
      </c>
      <c r="P4626">
        <v>1.53</v>
      </c>
      <c r="Q4626">
        <v>1.49</v>
      </c>
      <c r="R4626">
        <v>7.33</v>
      </c>
      <c r="S4626">
        <v>15.8</v>
      </c>
      <c r="T4626">
        <v>5.27</v>
      </c>
      <c r="U4626">
        <v>1.92</v>
      </c>
      <c r="V4626">
        <v>1.72</v>
      </c>
      <c r="W4626">
        <v>70</v>
      </c>
      <c r="X4626">
        <v>7.57</v>
      </c>
      <c r="Y4626">
        <v>9.1999999999999993</v>
      </c>
      <c r="Z4626">
        <v>13.52</v>
      </c>
      <c r="AA4626">
        <v>32.369999999999997</v>
      </c>
      <c r="AB4626">
        <v>16.16</v>
      </c>
      <c r="AC4626">
        <v>30.77</v>
      </c>
    </row>
    <row r="4627" spans="1:29" x14ac:dyDescent="0.2">
      <c r="A4627" t="s">
        <v>3756</v>
      </c>
      <c r="B4627" s="2" t="s">
        <v>4822</v>
      </c>
      <c r="C4627" s="2">
        <v>1</v>
      </c>
      <c r="D4627" s="2">
        <v>1</v>
      </c>
      <c r="E4627" s="2">
        <v>4</v>
      </c>
      <c r="F4627" s="1">
        <v>43217.657638888886</v>
      </c>
      <c r="G4627">
        <v>80.92</v>
      </c>
      <c r="H4627">
        <v>2.4700000000000002</v>
      </c>
      <c r="I4627">
        <v>1.45</v>
      </c>
      <c r="J4627">
        <v>1.74</v>
      </c>
      <c r="K4627">
        <v>3.03</v>
      </c>
      <c r="L4627">
        <v>0.63</v>
      </c>
      <c r="M4627">
        <v>0.23</v>
      </c>
      <c r="N4627">
        <v>2.06</v>
      </c>
      <c r="O4627">
        <v>2.08</v>
      </c>
      <c r="P4627">
        <v>3.26</v>
      </c>
      <c r="Q4627">
        <v>3.27</v>
      </c>
      <c r="R4627">
        <v>1.49</v>
      </c>
      <c r="S4627">
        <v>17.059999999999999</v>
      </c>
      <c r="T4627">
        <v>5</v>
      </c>
      <c r="U4627">
        <v>2.7</v>
      </c>
      <c r="V4627">
        <v>1.77</v>
      </c>
      <c r="W4627">
        <v>74.55</v>
      </c>
      <c r="X4627">
        <v>15.7</v>
      </c>
      <c r="Y4627">
        <v>21.27</v>
      </c>
      <c r="Z4627">
        <v>30.51</v>
      </c>
      <c r="AA4627">
        <v>65.569999999999993</v>
      </c>
      <c r="AB4627">
        <v>23.27</v>
      </c>
      <c r="AC4627">
        <v>71.13</v>
      </c>
    </row>
    <row r="4628" spans="1:29" x14ac:dyDescent="0.2">
      <c r="A4628" t="s">
        <v>167</v>
      </c>
      <c r="B4628" s="2" t="s">
        <v>4803</v>
      </c>
      <c r="C4628" s="2">
        <v>1</v>
      </c>
      <c r="D4628" s="2">
        <v>2</v>
      </c>
      <c r="E4628" s="2">
        <v>1</v>
      </c>
      <c r="F4628" s="1">
        <v>42901.445833333331</v>
      </c>
      <c r="G4628">
        <v>80.92</v>
      </c>
      <c r="H4628">
        <v>2.0499999999999998</v>
      </c>
      <c r="I4628">
        <v>1.43</v>
      </c>
      <c r="J4628">
        <v>3.6</v>
      </c>
      <c r="K4628">
        <v>2.06</v>
      </c>
      <c r="L4628">
        <v>0.53</v>
      </c>
      <c r="M4628">
        <v>0.57999999999999996</v>
      </c>
      <c r="N4628">
        <v>2.0499999999999998</v>
      </c>
      <c r="O4628">
        <v>2.0499999999999998</v>
      </c>
      <c r="P4628">
        <v>2.4500000000000002</v>
      </c>
      <c r="Q4628">
        <v>2.87</v>
      </c>
      <c r="R4628">
        <v>6.77</v>
      </c>
      <c r="S4628">
        <v>16.03</v>
      </c>
      <c r="T4628">
        <v>6.09</v>
      </c>
      <c r="U4628">
        <v>1.99</v>
      </c>
      <c r="V4628">
        <v>1.75</v>
      </c>
      <c r="W4628">
        <v>68.78</v>
      </c>
      <c r="X4628">
        <v>13.58</v>
      </c>
      <c r="Y4628">
        <v>12.97</v>
      </c>
      <c r="Z4628">
        <v>21.31</v>
      </c>
      <c r="AA4628">
        <v>36.020000000000003</v>
      </c>
      <c r="AB4628">
        <v>9.09</v>
      </c>
      <c r="AC4628">
        <v>45.43</v>
      </c>
    </row>
    <row r="4629" spans="1:29" x14ac:dyDescent="0.2">
      <c r="A4629" t="s">
        <v>3898</v>
      </c>
      <c r="B4629" s="2" t="s">
        <v>4872</v>
      </c>
      <c r="C4629" s="2">
        <v>1</v>
      </c>
      <c r="D4629" s="2">
        <v>1</v>
      </c>
      <c r="E4629" s="2">
        <v>5</v>
      </c>
      <c r="F4629" s="1">
        <v>43280.642361111109</v>
      </c>
      <c r="G4629">
        <v>80.92</v>
      </c>
      <c r="H4629">
        <v>2.6</v>
      </c>
      <c r="I4629">
        <v>1.58</v>
      </c>
      <c r="J4629">
        <v>3.29</v>
      </c>
      <c r="K4629">
        <v>2.58</v>
      </c>
      <c r="L4629">
        <v>0.18</v>
      </c>
      <c r="M4629">
        <v>0.19</v>
      </c>
      <c r="N4629">
        <v>2.2200000000000002</v>
      </c>
      <c r="O4629">
        <v>2.2200000000000002</v>
      </c>
      <c r="P4629">
        <v>1.4</v>
      </c>
      <c r="Q4629">
        <v>1.3</v>
      </c>
      <c r="R4629">
        <v>7.65</v>
      </c>
      <c r="S4629">
        <v>15.8</v>
      </c>
      <c r="T4629">
        <v>5.49</v>
      </c>
      <c r="U4629">
        <v>2.11</v>
      </c>
      <c r="V4629">
        <v>1.76</v>
      </c>
      <c r="W4629">
        <v>69.12</v>
      </c>
      <c r="X4629">
        <v>7.51</v>
      </c>
      <c r="Y4629">
        <v>9.35</v>
      </c>
      <c r="Z4629">
        <v>14.6</v>
      </c>
      <c r="AA4629">
        <v>32.44</v>
      </c>
      <c r="AB4629">
        <v>15.05</v>
      </c>
      <c r="AC4629">
        <v>30.23</v>
      </c>
    </row>
    <row r="4630" spans="1:29" x14ac:dyDescent="0.2">
      <c r="A4630" t="s">
        <v>4487</v>
      </c>
      <c r="B4630" s="2" t="s">
        <v>4795</v>
      </c>
      <c r="C4630" s="2">
        <v>1</v>
      </c>
      <c r="D4630" s="2">
        <v>1</v>
      </c>
      <c r="E4630" s="2">
        <v>5</v>
      </c>
      <c r="F4630" s="1">
        <v>43297.618750000001</v>
      </c>
      <c r="G4630">
        <v>80.91</v>
      </c>
      <c r="H4630">
        <v>2.2599999999999998</v>
      </c>
      <c r="I4630">
        <v>1.48</v>
      </c>
      <c r="J4630">
        <v>3.36</v>
      </c>
      <c r="K4630">
        <v>2</v>
      </c>
      <c r="L4630">
        <v>0.16</v>
      </c>
      <c r="M4630">
        <v>0.17</v>
      </c>
      <c r="N4630">
        <v>2.0699999999999998</v>
      </c>
      <c r="O4630">
        <v>2.0499999999999998</v>
      </c>
      <c r="P4630">
        <v>1.1499999999999999</v>
      </c>
      <c r="Q4630">
        <v>1.23</v>
      </c>
      <c r="R4630">
        <v>9.36</v>
      </c>
      <c r="S4630">
        <v>14.27</v>
      </c>
      <c r="T4630">
        <v>5.37</v>
      </c>
      <c r="U4630">
        <v>1.65</v>
      </c>
      <c r="V4630">
        <v>1.65</v>
      </c>
      <c r="W4630">
        <v>69.400000000000006</v>
      </c>
      <c r="X4630">
        <v>7.29</v>
      </c>
      <c r="Y4630">
        <v>8.06</v>
      </c>
      <c r="Z4630">
        <v>11.23</v>
      </c>
      <c r="AA4630">
        <v>24.08</v>
      </c>
      <c r="AB4630">
        <v>12.67</v>
      </c>
      <c r="AC4630">
        <v>20.16</v>
      </c>
    </row>
    <row r="4631" spans="1:29" x14ac:dyDescent="0.2">
      <c r="A4631" t="s">
        <v>3811</v>
      </c>
      <c r="B4631" s="2" t="s">
        <v>5083</v>
      </c>
      <c r="C4631" s="2">
        <v>2</v>
      </c>
      <c r="D4631" s="2">
        <v>1</v>
      </c>
      <c r="E4631" s="2">
        <v>5</v>
      </c>
      <c r="F4631" s="1">
        <v>43280.434027777781</v>
      </c>
      <c r="G4631">
        <v>80.91</v>
      </c>
      <c r="H4631">
        <v>2.13</v>
      </c>
      <c r="I4631">
        <v>1.48</v>
      </c>
      <c r="J4631">
        <v>2.63</v>
      </c>
      <c r="K4631">
        <v>2.2799999999999998</v>
      </c>
      <c r="L4631">
        <v>0.28999999999999998</v>
      </c>
      <c r="M4631">
        <v>0.24</v>
      </c>
      <c r="N4631">
        <v>2.02</v>
      </c>
      <c r="O4631">
        <v>2.04</v>
      </c>
      <c r="P4631">
        <v>1.56</v>
      </c>
      <c r="Q4631">
        <v>1.78</v>
      </c>
      <c r="R4631">
        <v>7.48</v>
      </c>
      <c r="S4631">
        <v>14.53</v>
      </c>
      <c r="T4631">
        <v>4.72</v>
      </c>
      <c r="U4631">
        <v>1.59</v>
      </c>
      <c r="V4631">
        <v>1.56</v>
      </c>
      <c r="W4631">
        <v>71</v>
      </c>
      <c r="X4631">
        <v>6.65</v>
      </c>
      <c r="Y4631">
        <v>8.31</v>
      </c>
      <c r="Z4631">
        <v>11.09</v>
      </c>
      <c r="AA4631">
        <v>25.62</v>
      </c>
      <c r="AB4631">
        <v>14.49</v>
      </c>
      <c r="AC4631">
        <v>20.18</v>
      </c>
    </row>
    <row r="4632" spans="1:29" x14ac:dyDescent="0.2">
      <c r="A4632" t="s">
        <v>4309</v>
      </c>
      <c r="B4632" s="2" t="s">
        <v>4922</v>
      </c>
      <c r="C4632" s="2">
        <v>1</v>
      </c>
      <c r="D4632" s="2">
        <v>1</v>
      </c>
      <c r="E4632" s="2">
        <v>5</v>
      </c>
      <c r="F4632" s="1">
        <v>43286.602777777778</v>
      </c>
      <c r="G4632">
        <v>80.91</v>
      </c>
      <c r="H4632">
        <v>2.2599999999999998</v>
      </c>
      <c r="I4632">
        <v>1.31</v>
      </c>
      <c r="J4632">
        <v>3.92</v>
      </c>
      <c r="K4632">
        <v>2.2999999999999998</v>
      </c>
      <c r="L4632">
        <v>0.2</v>
      </c>
      <c r="M4632">
        <v>0.16</v>
      </c>
      <c r="N4632">
        <v>1.66</v>
      </c>
      <c r="O4632">
        <v>1.67</v>
      </c>
      <c r="P4632">
        <v>1.1599999999999999</v>
      </c>
      <c r="Q4632">
        <v>1.45</v>
      </c>
      <c r="R4632">
        <v>9.98</v>
      </c>
      <c r="S4632">
        <v>11.38</v>
      </c>
      <c r="T4632">
        <v>5.2</v>
      </c>
      <c r="U4632">
        <v>1.94</v>
      </c>
      <c r="V4632">
        <v>1.48</v>
      </c>
      <c r="W4632">
        <v>68.03</v>
      </c>
      <c r="X4632">
        <v>6.37</v>
      </c>
      <c r="Y4632">
        <v>8.3699999999999992</v>
      </c>
      <c r="Z4632">
        <v>9.6999999999999993</v>
      </c>
      <c r="AA4632">
        <v>22.18</v>
      </c>
      <c r="AB4632">
        <v>8.39</v>
      </c>
      <c r="AC4632">
        <v>16.88</v>
      </c>
    </row>
    <row r="4633" spans="1:29" x14ac:dyDescent="0.2">
      <c r="A4633" t="s">
        <v>4184</v>
      </c>
      <c r="B4633" s="2" t="s">
        <v>5023</v>
      </c>
      <c r="C4633" s="2">
        <v>2</v>
      </c>
      <c r="D4633" s="2">
        <v>1</v>
      </c>
      <c r="E4633" s="2">
        <v>5</v>
      </c>
      <c r="F4633" s="1">
        <v>43286.398611111108</v>
      </c>
      <c r="G4633">
        <v>80.91</v>
      </c>
      <c r="H4633">
        <v>2.2200000000000002</v>
      </c>
      <c r="I4633">
        <v>1.39</v>
      </c>
      <c r="J4633">
        <v>3.11</v>
      </c>
      <c r="K4633">
        <v>2.15</v>
      </c>
      <c r="L4633">
        <v>0.3</v>
      </c>
      <c r="M4633">
        <v>0.31</v>
      </c>
      <c r="N4633">
        <v>1.87</v>
      </c>
      <c r="O4633">
        <v>1.88</v>
      </c>
      <c r="P4633">
        <v>1.58</v>
      </c>
      <c r="Q4633">
        <v>1.89</v>
      </c>
      <c r="R4633">
        <v>7.85</v>
      </c>
      <c r="S4633">
        <v>13.44</v>
      </c>
      <c r="T4633">
        <v>4.67</v>
      </c>
      <c r="U4633">
        <v>1.73</v>
      </c>
      <c r="V4633">
        <v>1.53</v>
      </c>
      <c r="W4633">
        <v>71.150000000000006</v>
      </c>
      <c r="X4633">
        <v>6.54</v>
      </c>
      <c r="Y4633">
        <v>7.81</v>
      </c>
      <c r="Z4633">
        <v>9.81</v>
      </c>
      <c r="AA4633">
        <v>26.21</v>
      </c>
      <c r="AB4633">
        <v>14.45</v>
      </c>
      <c r="AC4633">
        <v>17.71</v>
      </c>
    </row>
    <row r="4634" spans="1:29" x14ac:dyDescent="0.2">
      <c r="A4634" t="s">
        <v>4479</v>
      </c>
      <c r="B4634" s="2" t="s">
        <v>5013</v>
      </c>
      <c r="C4634" s="2">
        <v>2</v>
      </c>
      <c r="D4634" s="2">
        <v>2</v>
      </c>
      <c r="E4634" s="2">
        <v>5</v>
      </c>
      <c r="F4634" s="1">
        <v>43297.60833333333</v>
      </c>
      <c r="G4634">
        <v>80.900000000000006</v>
      </c>
      <c r="H4634">
        <v>2.1800000000000002</v>
      </c>
      <c r="I4634">
        <v>1.39</v>
      </c>
      <c r="J4634">
        <v>2.74</v>
      </c>
      <c r="K4634">
        <v>2</v>
      </c>
      <c r="L4634">
        <v>0.15</v>
      </c>
      <c r="M4634">
        <v>0.14000000000000001</v>
      </c>
      <c r="N4634">
        <v>2</v>
      </c>
      <c r="O4634">
        <v>1.99</v>
      </c>
      <c r="P4634">
        <v>1.1499999999999999</v>
      </c>
      <c r="Q4634">
        <v>1.31</v>
      </c>
      <c r="R4634">
        <v>10.1</v>
      </c>
      <c r="S4634">
        <v>13.53</v>
      </c>
      <c r="T4634">
        <v>5.1100000000000003</v>
      </c>
      <c r="U4634">
        <v>1.69</v>
      </c>
      <c r="V4634">
        <v>1.64</v>
      </c>
      <c r="W4634">
        <v>68.72</v>
      </c>
      <c r="X4634">
        <v>7.09</v>
      </c>
      <c r="Y4634">
        <v>7.37</v>
      </c>
      <c r="Z4634">
        <v>10.76</v>
      </c>
      <c r="AA4634">
        <v>24.68</v>
      </c>
      <c r="AB4634">
        <v>10.75</v>
      </c>
      <c r="AC4634">
        <v>18.98</v>
      </c>
    </row>
    <row r="4635" spans="1:29" x14ac:dyDescent="0.2">
      <c r="A4635" t="s">
        <v>4677</v>
      </c>
      <c r="B4635" s="2" t="s">
        <v>4881</v>
      </c>
      <c r="C4635" s="2">
        <v>1</v>
      </c>
      <c r="D4635" s="2">
        <v>1</v>
      </c>
      <c r="E4635" s="2">
        <v>5</v>
      </c>
      <c r="F4635" s="1">
        <v>43307.375694444447</v>
      </c>
      <c r="G4635">
        <v>80.900000000000006</v>
      </c>
      <c r="H4635">
        <v>2.36</v>
      </c>
      <c r="I4635">
        <v>1.58</v>
      </c>
      <c r="J4635">
        <v>3.09</v>
      </c>
      <c r="K4635">
        <v>2.36</v>
      </c>
      <c r="L4635">
        <v>0.18</v>
      </c>
      <c r="M4635">
        <v>0.08</v>
      </c>
      <c r="N4635">
        <v>2.09</v>
      </c>
      <c r="O4635">
        <v>2.1</v>
      </c>
      <c r="P4635">
        <v>1.1200000000000001</v>
      </c>
      <c r="Q4635">
        <v>0.9</v>
      </c>
      <c r="R4635">
        <v>9.7100000000000009</v>
      </c>
      <c r="S4635">
        <v>14.36</v>
      </c>
      <c r="T4635">
        <v>4.72</v>
      </c>
      <c r="U4635">
        <v>1.84</v>
      </c>
      <c r="V4635">
        <v>1.64</v>
      </c>
      <c r="W4635">
        <v>68.069999999999993</v>
      </c>
      <c r="X4635">
        <v>6.45</v>
      </c>
      <c r="Y4635">
        <v>7.5</v>
      </c>
      <c r="Z4635">
        <v>12.14</v>
      </c>
      <c r="AA4635">
        <v>24.84</v>
      </c>
      <c r="AB4635">
        <v>11.69</v>
      </c>
      <c r="AC4635">
        <v>21.66</v>
      </c>
    </row>
    <row r="4636" spans="1:29" x14ac:dyDescent="0.2">
      <c r="A4636" t="s">
        <v>4207</v>
      </c>
      <c r="B4636" s="2" t="s">
        <v>5196</v>
      </c>
      <c r="C4636" s="2">
        <v>2</v>
      </c>
      <c r="D4636" s="2">
        <v>1</v>
      </c>
      <c r="E4636" s="2">
        <v>5</v>
      </c>
      <c r="F4636" s="1">
        <v>43286.431944444441</v>
      </c>
      <c r="G4636">
        <v>80.900000000000006</v>
      </c>
      <c r="H4636">
        <v>2.36</v>
      </c>
      <c r="I4636">
        <v>1.49</v>
      </c>
      <c r="J4636">
        <v>3.54</v>
      </c>
      <c r="K4636">
        <v>2.2999999999999998</v>
      </c>
      <c r="L4636">
        <v>0.31</v>
      </c>
      <c r="M4636">
        <v>0.31</v>
      </c>
      <c r="N4636">
        <v>1.96</v>
      </c>
      <c r="O4636">
        <v>1.95</v>
      </c>
      <c r="P4636">
        <v>1.6</v>
      </c>
      <c r="Q4636">
        <v>1.77</v>
      </c>
      <c r="R4636">
        <v>7.2</v>
      </c>
      <c r="S4636">
        <v>14.24</v>
      </c>
      <c r="T4636">
        <v>4.9400000000000004</v>
      </c>
      <c r="U4636">
        <v>1.82</v>
      </c>
      <c r="V4636">
        <v>1.59</v>
      </c>
      <c r="W4636">
        <v>70.12</v>
      </c>
      <c r="X4636">
        <v>6.88</v>
      </c>
      <c r="Y4636">
        <v>9.2799999999999994</v>
      </c>
      <c r="Z4636">
        <v>11.52</v>
      </c>
      <c r="AA4636">
        <v>28.1</v>
      </c>
      <c r="AB4636">
        <v>12.9</v>
      </c>
      <c r="AC4636">
        <v>20.69</v>
      </c>
    </row>
    <row r="4637" spans="1:29" x14ac:dyDescent="0.2">
      <c r="A4637" t="s">
        <v>4484</v>
      </c>
      <c r="B4637" s="2" t="s">
        <v>5105</v>
      </c>
      <c r="C4637" s="2">
        <v>2</v>
      </c>
      <c r="D4637" s="2">
        <v>2</v>
      </c>
      <c r="E4637" s="2">
        <v>5</v>
      </c>
      <c r="F4637" s="1">
        <v>43297.615277777775</v>
      </c>
      <c r="G4637">
        <v>80.900000000000006</v>
      </c>
      <c r="H4637">
        <v>2.5099999999999998</v>
      </c>
      <c r="I4637">
        <v>1.31</v>
      </c>
      <c r="J4637">
        <v>3.16</v>
      </c>
      <c r="K4637">
        <v>2.5</v>
      </c>
      <c r="L4637">
        <v>0.16</v>
      </c>
      <c r="M4637">
        <v>0.22</v>
      </c>
      <c r="N4637">
        <v>1.68</v>
      </c>
      <c r="O4637">
        <v>1.69</v>
      </c>
      <c r="P4637">
        <v>1.24</v>
      </c>
      <c r="Q4637">
        <v>1.24</v>
      </c>
      <c r="R4637">
        <v>9.57</v>
      </c>
      <c r="S4637">
        <v>11.32</v>
      </c>
      <c r="T4637">
        <v>4.75</v>
      </c>
      <c r="U4637">
        <v>2.23</v>
      </c>
      <c r="V4637">
        <v>1.56</v>
      </c>
      <c r="W4637">
        <v>68.849999999999994</v>
      </c>
      <c r="X4637">
        <v>7.53</v>
      </c>
      <c r="Y4637">
        <v>10.58</v>
      </c>
      <c r="Z4637">
        <v>12.36</v>
      </c>
      <c r="AA4637">
        <v>27.88</v>
      </c>
      <c r="AB4637">
        <v>10.58</v>
      </c>
      <c r="AC4637">
        <v>18.27</v>
      </c>
    </row>
    <row r="4638" spans="1:29" x14ac:dyDescent="0.2">
      <c r="A4638" t="s">
        <v>3650</v>
      </c>
      <c r="B4638" s="2" t="s">
        <v>5060</v>
      </c>
      <c r="C4638" s="2">
        <v>2</v>
      </c>
      <c r="D4638" s="2">
        <v>1</v>
      </c>
      <c r="E4638" s="2">
        <v>4</v>
      </c>
      <c r="F4638" s="1">
        <v>43216.6</v>
      </c>
      <c r="G4638">
        <v>80.900000000000006</v>
      </c>
      <c r="H4638">
        <v>1.96</v>
      </c>
      <c r="I4638">
        <v>1.32</v>
      </c>
      <c r="J4638">
        <v>2.0699999999999998</v>
      </c>
      <c r="K4638">
        <v>2.57</v>
      </c>
      <c r="L4638">
        <v>0.72</v>
      </c>
      <c r="M4638">
        <v>0.49</v>
      </c>
      <c r="N4638">
        <v>2.1</v>
      </c>
      <c r="O4638">
        <v>2.06</v>
      </c>
      <c r="P4638">
        <v>3.45</v>
      </c>
      <c r="Q4638">
        <v>4.38</v>
      </c>
      <c r="R4638">
        <v>1.04</v>
      </c>
      <c r="S4638">
        <v>17.95</v>
      </c>
      <c r="T4638">
        <v>5.17</v>
      </c>
      <c r="U4638">
        <v>2.2000000000000002</v>
      </c>
      <c r="V4638">
        <v>1.69</v>
      </c>
      <c r="W4638">
        <v>74.010000000000005</v>
      </c>
      <c r="X4638">
        <v>21.34</v>
      </c>
      <c r="Y4638">
        <v>24.58</v>
      </c>
      <c r="Z4638">
        <v>37.340000000000003</v>
      </c>
      <c r="AA4638">
        <v>67.95</v>
      </c>
      <c r="AB4638">
        <v>19.03</v>
      </c>
      <c r="AC4638">
        <v>78.040000000000006</v>
      </c>
    </row>
    <row r="4639" spans="1:29" x14ac:dyDescent="0.2">
      <c r="A4639" t="s">
        <v>4169</v>
      </c>
      <c r="B4639" s="2" t="s">
        <v>5191</v>
      </c>
      <c r="C4639" s="2">
        <v>2</v>
      </c>
      <c r="D4639" s="2">
        <v>2</v>
      </c>
      <c r="E4639" s="2">
        <v>5</v>
      </c>
      <c r="F4639" s="1">
        <v>43284.473611111112</v>
      </c>
      <c r="G4639">
        <v>80.900000000000006</v>
      </c>
      <c r="H4639">
        <v>2.33</v>
      </c>
      <c r="I4639">
        <v>1.42</v>
      </c>
      <c r="J4639">
        <v>3.88</v>
      </c>
      <c r="K4639">
        <v>2.21</v>
      </c>
      <c r="L4639">
        <v>0.2</v>
      </c>
      <c r="M4639">
        <v>0.15</v>
      </c>
      <c r="N4639">
        <v>1.89</v>
      </c>
      <c r="O4639">
        <v>1.89</v>
      </c>
      <c r="P4639">
        <v>1.24</v>
      </c>
      <c r="Q4639">
        <v>1.36</v>
      </c>
      <c r="R4639">
        <v>9.19</v>
      </c>
      <c r="S4639">
        <v>13.15</v>
      </c>
      <c r="T4639">
        <v>5.42</v>
      </c>
      <c r="U4639">
        <v>1.81</v>
      </c>
      <c r="V4639">
        <v>1.58</v>
      </c>
      <c r="W4639">
        <v>68.94</v>
      </c>
      <c r="X4639">
        <v>6.96</v>
      </c>
      <c r="Y4639">
        <v>8.5299999999999994</v>
      </c>
      <c r="Z4639">
        <v>10.17</v>
      </c>
      <c r="AA4639">
        <v>24.88</v>
      </c>
      <c r="AB4639">
        <v>11.54</v>
      </c>
      <c r="AC4639">
        <v>20.18</v>
      </c>
    </row>
    <row r="4640" spans="1:29" x14ac:dyDescent="0.2">
      <c r="A4640" t="s">
        <v>458</v>
      </c>
      <c r="B4640" s="2" t="s">
        <v>5117</v>
      </c>
      <c r="C4640" s="2">
        <v>2</v>
      </c>
      <c r="D4640" s="2">
        <v>1</v>
      </c>
      <c r="E4640" s="2">
        <v>1</v>
      </c>
      <c r="F4640" s="1">
        <v>42921.561805555553</v>
      </c>
      <c r="G4640">
        <v>80.900000000000006</v>
      </c>
      <c r="H4640">
        <v>1.8</v>
      </c>
      <c r="I4640">
        <v>1.36</v>
      </c>
      <c r="J4640">
        <v>1.39</v>
      </c>
      <c r="K4640">
        <v>2.21</v>
      </c>
      <c r="L4640">
        <v>0.56999999999999995</v>
      </c>
      <c r="M4640">
        <v>0.53</v>
      </c>
      <c r="N4640">
        <v>2.0499999999999998</v>
      </c>
      <c r="O4640">
        <v>2.04</v>
      </c>
      <c r="P4640">
        <v>2.67</v>
      </c>
      <c r="Q4640">
        <v>3.56</v>
      </c>
      <c r="R4640">
        <v>5.0199999999999996</v>
      </c>
      <c r="S4640">
        <v>15.88</v>
      </c>
      <c r="T4640">
        <v>4.72</v>
      </c>
      <c r="U4640">
        <v>1.44</v>
      </c>
      <c r="V4640">
        <v>1.6</v>
      </c>
      <c r="W4640">
        <v>74.02</v>
      </c>
      <c r="X4640">
        <v>8.4600000000000009</v>
      </c>
      <c r="Y4640">
        <v>9.9499999999999993</v>
      </c>
      <c r="Z4640">
        <v>14.67</v>
      </c>
      <c r="AA4640">
        <v>31.99</v>
      </c>
      <c r="AB4640">
        <v>13.9</v>
      </c>
      <c r="AC4640">
        <v>29.93</v>
      </c>
    </row>
    <row r="4641" spans="1:29" x14ac:dyDescent="0.2">
      <c r="A4641" t="s">
        <v>4632</v>
      </c>
      <c r="B4641" s="2" t="s">
        <v>4743</v>
      </c>
      <c r="C4641" s="2">
        <v>1</v>
      </c>
      <c r="D4641" s="2">
        <v>2</v>
      </c>
      <c r="E4641" s="2">
        <v>5</v>
      </c>
      <c r="F4641" s="1">
        <v>43306.617361111108</v>
      </c>
      <c r="G4641">
        <v>80.89</v>
      </c>
      <c r="H4641">
        <v>2.37</v>
      </c>
      <c r="I4641">
        <v>1.35</v>
      </c>
      <c r="J4641">
        <v>3.48</v>
      </c>
      <c r="K4641">
        <v>2.4</v>
      </c>
      <c r="L4641">
        <v>0.13</v>
      </c>
      <c r="M4641">
        <v>0.22</v>
      </c>
      <c r="N4641">
        <v>1.93</v>
      </c>
      <c r="O4641">
        <v>1.96</v>
      </c>
      <c r="P4641">
        <v>1</v>
      </c>
      <c r="Q4641">
        <v>0.99</v>
      </c>
      <c r="R4641">
        <v>9.64</v>
      </c>
      <c r="S4641">
        <v>13.34</v>
      </c>
      <c r="T4641">
        <v>5.41</v>
      </c>
      <c r="U4641">
        <v>2.1</v>
      </c>
      <c r="V4641">
        <v>1.62</v>
      </c>
      <c r="W4641">
        <v>67.38</v>
      </c>
      <c r="X4641">
        <v>7.71</v>
      </c>
      <c r="Y4641">
        <v>10.24</v>
      </c>
      <c r="Z4641">
        <v>13.6</v>
      </c>
      <c r="AA4641">
        <v>30.1</v>
      </c>
      <c r="AB4641">
        <v>10.92</v>
      </c>
      <c r="AC4641">
        <v>23.67</v>
      </c>
    </row>
    <row r="4642" spans="1:29" x14ac:dyDescent="0.2">
      <c r="A4642" t="s">
        <v>1350</v>
      </c>
      <c r="B4642" s="2" t="s">
        <v>5183</v>
      </c>
      <c r="C4642" s="2">
        <v>2</v>
      </c>
      <c r="D4642" s="2">
        <v>1</v>
      </c>
      <c r="E4642" s="2">
        <v>2</v>
      </c>
      <c r="F4642" s="1">
        <v>42976.381944444445</v>
      </c>
      <c r="G4642">
        <v>80.88</v>
      </c>
      <c r="H4642">
        <v>1.86</v>
      </c>
      <c r="I4642">
        <v>1.39</v>
      </c>
      <c r="J4642">
        <v>3.72</v>
      </c>
      <c r="K4642">
        <v>1.97</v>
      </c>
      <c r="L4642">
        <v>0.43</v>
      </c>
      <c r="M4642">
        <v>0.38</v>
      </c>
      <c r="N4642">
        <v>1.81</v>
      </c>
      <c r="O4642">
        <v>1.82</v>
      </c>
      <c r="P4642">
        <v>1.99</v>
      </c>
      <c r="Q4642">
        <v>2.4700000000000002</v>
      </c>
      <c r="R4642">
        <v>7.41</v>
      </c>
      <c r="S4642">
        <v>13.1</v>
      </c>
      <c r="T4642">
        <v>5.29</v>
      </c>
      <c r="U4642">
        <v>1.43</v>
      </c>
      <c r="V4642">
        <v>1.51</v>
      </c>
      <c r="W4642">
        <v>71.38</v>
      </c>
      <c r="X4642">
        <v>7.23</v>
      </c>
      <c r="Y4642">
        <v>8.32</v>
      </c>
      <c r="Z4642">
        <v>12.58</v>
      </c>
      <c r="AA4642">
        <v>19.649999999999999</v>
      </c>
      <c r="AB4642">
        <v>8.2200000000000006</v>
      </c>
      <c r="AC4642">
        <v>19.32</v>
      </c>
    </row>
    <row r="4643" spans="1:29" x14ac:dyDescent="0.2">
      <c r="A4643" t="s">
        <v>4429</v>
      </c>
      <c r="B4643" s="2" t="s">
        <v>4751</v>
      </c>
      <c r="C4643" s="2">
        <v>1</v>
      </c>
      <c r="D4643" s="2">
        <v>1</v>
      </c>
      <c r="E4643" s="2">
        <v>5</v>
      </c>
      <c r="F4643" s="1">
        <v>43291.609027777777</v>
      </c>
      <c r="G4643">
        <v>80.87</v>
      </c>
      <c r="H4643">
        <v>2.4300000000000002</v>
      </c>
      <c r="I4643">
        <v>1.66</v>
      </c>
      <c r="J4643">
        <v>3</v>
      </c>
      <c r="K4643">
        <v>2.4700000000000002</v>
      </c>
      <c r="L4643">
        <v>0.26</v>
      </c>
      <c r="M4643">
        <v>0.15</v>
      </c>
      <c r="N4643">
        <v>2.37</v>
      </c>
      <c r="O4643">
        <v>2.36</v>
      </c>
      <c r="P4643">
        <v>1.69</v>
      </c>
      <c r="Q4643">
        <v>1.6</v>
      </c>
      <c r="R4643">
        <v>6.41</v>
      </c>
      <c r="S4643">
        <v>17.239999999999998</v>
      </c>
      <c r="T4643">
        <v>5.15</v>
      </c>
      <c r="U4643">
        <v>1.87</v>
      </c>
      <c r="V4643">
        <v>1.78</v>
      </c>
      <c r="W4643">
        <v>70.459999999999994</v>
      </c>
      <c r="X4643">
        <v>8.34</v>
      </c>
      <c r="Y4643">
        <v>9.15</v>
      </c>
      <c r="Z4643">
        <v>14.87</v>
      </c>
      <c r="AA4643">
        <v>33.340000000000003</v>
      </c>
      <c r="AB4643">
        <v>18.829999999999998</v>
      </c>
      <c r="AC4643">
        <v>37.86</v>
      </c>
    </row>
    <row r="4644" spans="1:29" x14ac:dyDescent="0.2">
      <c r="A4644" t="s">
        <v>839</v>
      </c>
      <c r="B4644" s="2" t="s">
        <v>5097</v>
      </c>
      <c r="C4644" s="2">
        <v>2</v>
      </c>
      <c r="D4644" s="2">
        <v>2</v>
      </c>
      <c r="E4644" s="2">
        <v>1</v>
      </c>
      <c r="F4644" s="1">
        <v>42950.433333333334</v>
      </c>
      <c r="G4644">
        <v>80.87</v>
      </c>
      <c r="H4644">
        <v>1.76</v>
      </c>
      <c r="I4644">
        <v>1.37</v>
      </c>
      <c r="J4644">
        <v>3.22</v>
      </c>
      <c r="K4644">
        <v>1.83</v>
      </c>
      <c r="L4644">
        <v>0.52</v>
      </c>
      <c r="M4644">
        <v>0.52</v>
      </c>
      <c r="N4644">
        <v>1.84</v>
      </c>
      <c r="O4644">
        <v>1.83</v>
      </c>
      <c r="P4644">
        <v>2.29</v>
      </c>
      <c r="Q4644">
        <v>2.81</v>
      </c>
      <c r="R4644">
        <v>6.93</v>
      </c>
      <c r="S4644">
        <v>13.65</v>
      </c>
      <c r="T4644">
        <v>5.07</v>
      </c>
      <c r="U4644">
        <v>1.55</v>
      </c>
      <c r="V4644">
        <v>1.54</v>
      </c>
      <c r="W4644">
        <v>71.959999999999994</v>
      </c>
      <c r="X4644">
        <v>8.5299999999999994</v>
      </c>
      <c r="Y4644">
        <v>8.06</v>
      </c>
      <c r="Z4644">
        <v>14.44</v>
      </c>
      <c r="AA4644">
        <v>21.32</v>
      </c>
      <c r="AB4644">
        <v>7.26</v>
      </c>
      <c r="AC4644">
        <v>24.48</v>
      </c>
    </row>
    <row r="4645" spans="1:29" x14ac:dyDescent="0.2">
      <c r="A4645" t="s">
        <v>3854</v>
      </c>
      <c r="B4645" s="2" t="s">
        <v>5127</v>
      </c>
      <c r="C4645" s="2">
        <v>2</v>
      </c>
      <c r="D4645" s="2">
        <v>2</v>
      </c>
      <c r="E4645" s="2">
        <v>5</v>
      </c>
      <c r="F4645" s="1">
        <v>43280.586111111108</v>
      </c>
      <c r="G4645">
        <v>80.87</v>
      </c>
      <c r="H4645">
        <v>2.4500000000000002</v>
      </c>
      <c r="I4645">
        <v>1.4</v>
      </c>
      <c r="J4645">
        <v>4.75</v>
      </c>
      <c r="K4645">
        <v>2.29</v>
      </c>
      <c r="L4645">
        <v>0.19</v>
      </c>
      <c r="M4645">
        <v>0.14000000000000001</v>
      </c>
      <c r="N4645">
        <v>1.86</v>
      </c>
      <c r="O4645">
        <v>1.89</v>
      </c>
      <c r="P4645">
        <v>1.25</v>
      </c>
      <c r="Q4645">
        <v>1.1200000000000001</v>
      </c>
      <c r="R4645">
        <v>9.01</v>
      </c>
      <c r="S4645">
        <v>12.93</v>
      </c>
      <c r="T4645">
        <v>6.13</v>
      </c>
      <c r="U4645">
        <v>1.91</v>
      </c>
      <c r="V4645">
        <v>1.59</v>
      </c>
      <c r="W4645">
        <v>67.47</v>
      </c>
      <c r="X4645">
        <v>10.1</v>
      </c>
      <c r="Y4645">
        <v>10.94</v>
      </c>
      <c r="Z4645">
        <v>14.3</v>
      </c>
      <c r="AA4645">
        <v>26.06</v>
      </c>
      <c r="AB4645">
        <v>10.220000000000001</v>
      </c>
      <c r="AC4645">
        <v>28.35</v>
      </c>
    </row>
    <row r="4646" spans="1:29" x14ac:dyDescent="0.2">
      <c r="A4646" t="s">
        <v>1398</v>
      </c>
      <c r="B4646" s="2" t="s">
        <v>4817</v>
      </c>
      <c r="C4646" s="2">
        <v>1</v>
      </c>
      <c r="D4646" s="2">
        <v>1</v>
      </c>
      <c r="E4646" s="2">
        <v>2</v>
      </c>
      <c r="F4646" s="1">
        <v>42976.465277777781</v>
      </c>
      <c r="G4646">
        <v>80.87</v>
      </c>
      <c r="H4646">
        <v>1.93</v>
      </c>
      <c r="I4646">
        <v>1.35</v>
      </c>
      <c r="J4646">
        <v>3.67</v>
      </c>
      <c r="K4646">
        <v>1.96</v>
      </c>
      <c r="L4646">
        <v>0.38</v>
      </c>
      <c r="M4646">
        <v>0.3</v>
      </c>
      <c r="N4646">
        <v>1.79</v>
      </c>
      <c r="O4646">
        <v>1.81</v>
      </c>
      <c r="P4646">
        <v>1.85</v>
      </c>
      <c r="Q4646">
        <v>1.93</v>
      </c>
      <c r="R4646">
        <v>7.87</v>
      </c>
      <c r="S4646">
        <v>12.91</v>
      </c>
      <c r="T4646">
        <v>5.14</v>
      </c>
      <c r="U4646">
        <v>1.59</v>
      </c>
      <c r="V4646">
        <v>1.53</v>
      </c>
      <c r="W4646">
        <v>71.010000000000005</v>
      </c>
      <c r="X4646">
        <v>7.81</v>
      </c>
      <c r="Y4646">
        <v>9.01</v>
      </c>
      <c r="Z4646">
        <v>12</v>
      </c>
      <c r="AA4646">
        <v>22.32</v>
      </c>
      <c r="AB4646">
        <v>9.4499999999999993</v>
      </c>
      <c r="AC4646">
        <v>22.5</v>
      </c>
    </row>
    <row r="4647" spans="1:29" x14ac:dyDescent="0.2">
      <c r="A4647" t="s">
        <v>4336</v>
      </c>
      <c r="B4647" s="2" t="s">
        <v>4981</v>
      </c>
      <c r="C4647" s="2">
        <v>2</v>
      </c>
      <c r="D4647" s="2">
        <v>2</v>
      </c>
      <c r="E4647" s="2">
        <v>5</v>
      </c>
      <c r="F4647" s="1">
        <v>43286.634722222225</v>
      </c>
      <c r="G4647">
        <v>80.87</v>
      </c>
      <c r="H4647">
        <v>2.29</v>
      </c>
      <c r="I4647">
        <v>1.39</v>
      </c>
      <c r="J4647">
        <v>3.87</v>
      </c>
      <c r="K4647">
        <v>2.15</v>
      </c>
      <c r="L4647">
        <v>0.17</v>
      </c>
      <c r="M4647">
        <v>0.12</v>
      </c>
      <c r="N4647">
        <v>1.9</v>
      </c>
      <c r="O4647">
        <v>1.91</v>
      </c>
      <c r="P4647">
        <v>1.1200000000000001</v>
      </c>
      <c r="Q4647">
        <v>1.23</v>
      </c>
      <c r="R4647">
        <v>9.32</v>
      </c>
      <c r="S4647">
        <v>13.26</v>
      </c>
      <c r="T4647">
        <v>5.67</v>
      </c>
      <c r="U4647">
        <v>1.75</v>
      </c>
      <c r="V4647">
        <v>1.56</v>
      </c>
      <c r="W4647">
        <v>68.510000000000005</v>
      </c>
      <c r="X4647">
        <v>7.44</v>
      </c>
      <c r="Y4647">
        <v>8.94</v>
      </c>
      <c r="Z4647">
        <v>9.91</v>
      </c>
      <c r="AA4647">
        <v>24.6</v>
      </c>
      <c r="AB4647">
        <v>11.93</v>
      </c>
      <c r="AC4647">
        <v>21.77</v>
      </c>
    </row>
    <row r="4648" spans="1:29" x14ac:dyDescent="0.2">
      <c r="A4648" t="s">
        <v>4057</v>
      </c>
      <c r="B4648" s="2" t="s">
        <v>4825</v>
      </c>
      <c r="C4648" s="2">
        <v>1</v>
      </c>
      <c r="D4648" s="2">
        <v>2</v>
      </c>
      <c r="E4648" s="2">
        <v>5</v>
      </c>
      <c r="F4648" s="1">
        <v>43283.621527777781</v>
      </c>
      <c r="G4648">
        <v>80.87</v>
      </c>
      <c r="H4648">
        <v>2.13</v>
      </c>
      <c r="I4648">
        <v>1.24</v>
      </c>
      <c r="J4648">
        <v>3.44</v>
      </c>
      <c r="K4648">
        <v>2.19</v>
      </c>
      <c r="L4648">
        <v>0.24</v>
      </c>
      <c r="M4648">
        <v>0.24</v>
      </c>
      <c r="N4648">
        <v>1.58</v>
      </c>
      <c r="O4648">
        <v>1.6</v>
      </c>
      <c r="P4648">
        <v>1.27</v>
      </c>
      <c r="Q4648">
        <v>1.44</v>
      </c>
      <c r="R4648">
        <v>10.02</v>
      </c>
      <c r="S4648">
        <v>10.67</v>
      </c>
      <c r="T4648">
        <v>4.7699999999999996</v>
      </c>
      <c r="U4648">
        <v>1.9</v>
      </c>
      <c r="V4648">
        <v>1.42</v>
      </c>
      <c r="W4648">
        <v>68.91</v>
      </c>
      <c r="X4648">
        <v>6.19</v>
      </c>
      <c r="Y4648">
        <v>8.3000000000000007</v>
      </c>
      <c r="Z4648">
        <v>8.7899999999999991</v>
      </c>
      <c r="AA4648">
        <v>21.1</v>
      </c>
      <c r="AB4648">
        <v>8.31</v>
      </c>
      <c r="AC4648">
        <v>14.52</v>
      </c>
    </row>
    <row r="4649" spans="1:29" x14ac:dyDescent="0.2">
      <c r="A4649" t="s">
        <v>1460</v>
      </c>
      <c r="B4649" s="2" t="s">
        <v>5133</v>
      </c>
      <c r="C4649" s="2">
        <v>2</v>
      </c>
      <c r="D4649" s="2">
        <v>2</v>
      </c>
      <c r="E4649" s="2">
        <v>2</v>
      </c>
      <c r="F4649" s="1">
        <v>42979.487500000003</v>
      </c>
      <c r="G4649">
        <v>80.86</v>
      </c>
      <c r="H4649">
        <v>1.93</v>
      </c>
      <c r="I4649">
        <v>1.4</v>
      </c>
      <c r="J4649">
        <v>4.0199999999999996</v>
      </c>
      <c r="K4649">
        <v>1.98</v>
      </c>
      <c r="L4649">
        <v>0.46</v>
      </c>
      <c r="M4649">
        <v>0.44</v>
      </c>
      <c r="N4649">
        <v>1.8</v>
      </c>
      <c r="O4649">
        <v>1.79</v>
      </c>
      <c r="P4649">
        <v>2.0299999999999998</v>
      </c>
      <c r="Q4649">
        <v>2.7</v>
      </c>
      <c r="R4649">
        <v>7.91</v>
      </c>
      <c r="S4649">
        <v>13.28</v>
      </c>
      <c r="T4649">
        <v>5</v>
      </c>
      <c r="U4649">
        <v>1.56</v>
      </c>
      <c r="V4649">
        <v>1.52</v>
      </c>
      <c r="W4649">
        <v>71.39</v>
      </c>
      <c r="X4649">
        <v>7.3</v>
      </c>
      <c r="Y4649">
        <v>8.0399999999999991</v>
      </c>
      <c r="Z4649">
        <v>12.78</v>
      </c>
      <c r="AA4649">
        <v>18.78</v>
      </c>
      <c r="AB4649">
        <v>6.9</v>
      </c>
      <c r="AC4649">
        <v>18.510000000000002</v>
      </c>
    </row>
    <row r="4650" spans="1:29" x14ac:dyDescent="0.2">
      <c r="A4650" t="s">
        <v>1160</v>
      </c>
      <c r="B4650" s="2" t="s">
        <v>4841</v>
      </c>
      <c r="C4650" s="2">
        <v>1</v>
      </c>
      <c r="D4650" s="2">
        <v>2</v>
      </c>
      <c r="E4650" s="2">
        <v>2</v>
      </c>
      <c r="F4650" s="1">
        <v>42965.466666666667</v>
      </c>
      <c r="G4650">
        <v>80.86</v>
      </c>
      <c r="H4650">
        <v>2.12</v>
      </c>
      <c r="I4650">
        <v>1.52</v>
      </c>
      <c r="J4650">
        <v>4.45</v>
      </c>
      <c r="K4650">
        <v>1.99</v>
      </c>
      <c r="L4650">
        <v>0.44</v>
      </c>
      <c r="M4650">
        <v>0.46</v>
      </c>
      <c r="N4650">
        <v>1.81</v>
      </c>
      <c r="O4650">
        <v>1.82</v>
      </c>
      <c r="P4650">
        <v>2.02</v>
      </c>
      <c r="Q4650">
        <v>2.33</v>
      </c>
      <c r="R4650">
        <v>8.4</v>
      </c>
      <c r="S4650">
        <v>13.07</v>
      </c>
      <c r="T4650">
        <v>5.25</v>
      </c>
      <c r="U4650">
        <v>1.78</v>
      </c>
      <c r="V4650">
        <v>1.59</v>
      </c>
      <c r="W4650">
        <v>69.959999999999994</v>
      </c>
      <c r="X4650">
        <v>9.0500000000000007</v>
      </c>
      <c r="Y4650">
        <v>7.24</v>
      </c>
      <c r="Z4650">
        <v>15.04</v>
      </c>
      <c r="AA4650">
        <v>14.77</v>
      </c>
      <c r="AB4650">
        <v>4.8899999999999997</v>
      </c>
      <c r="AC4650">
        <v>23.77</v>
      </c>
    </row>
    <row r="4651" spans="1:29" x14ac:dyDescent="0.2">
      <c r="A4651" t="s">
        <v>841</v>
      </c>
      <c r="B4651" s="2" t="s">
        <v>4908</v>
      </c>
      <c r="C4651" s="2">
        <v>1</v>
      </c>
      <c r="D4651" s="2">
        <v>2</v>
      </c>
      <c r="E4651" s="2">
        <v>1</v>
      </c>
      <c r="F4651" s="1">
        <v>42948.662499999999</v>
      </c>
      <c r="G4651">
        <v>80.849999999999994</v>
      </c>
      <c r="H4651">
        <v>1.84</v>
      </c>
      <c r="I4651">
        <v>1.29</v>
      </c>
      <c r="J4651">
        <v>3.2</v>
      </c>
      <c r="K4651">
        <v>1.92</v>
      </c>
      <c r="L4651">
        <v>0.43</v>
      </c>
      <c r="M4651">
        <v>0.43</v>
      </c>
      <c r="N4651">
        <v>1.87</v>
      </c>
      <c r="O4651">
        <v>1.85</v>
      </c>
      <c r="P4651">
        <v>2.14</v>
      </c>
      <c r="Q4651">
        <v>2.46</v>
      </c>
      <c r="R4651">
        <v>6.68</v>
      </c>
      <c r="S4651">
        <v>13.85</v>
      </c>
      <c r="T4651">
        <v>5</v>
      </c>
      <c r="U4651">
        <v>1.68</v>
      </c>
      <c r="V4651">
        <v>1.57</v>
      </c>
      <c r="W4651">
        <v>72.180000000000007</v>
      </c>
      <c r="X4651">
        <v>8.81</v>
      </c>
      <c r="Y4651">
        <v>9.94</v>
      </c>
      <c r="Z4651">
        <v>13.84</v>
      </c>
      <c r="AA4651">
        <v>30.36</v>
      </c>
      <c r="AB4651">
        <v>11.76</v>
      </c>
      <c r="AC4651">
        <v>27.12</v>
      </c>
    </row>
    <row r="4652" spans="1:29" x14ac:dyDescent="0.2">
      <c r="A4652" t="s">
        <v>4509</v>
      </c>
      <c r="B4652" s="2" t="s">
        <v>5012</v>
      </c>
      <c r="C4652" s="2">
        <v>2</v>
      </c>
      <c r="D4652" s="2">
        <v>2</v>
      </c>
      <c r="E4652" s="2">
        <v>5</v>
      </c>
      <c r="F4652" s="1">
        <v>43297.645138888889</v>
      </c>
      <c r="G4652">
        <v>80.849999999999994</v>
      </c>
      <c r="H4652">
        <v>2.4</v>
      </c>
      <c r="I4652">
        <v>1.45</v>
      </c>
      <c r="J4652">
        <v>3.74</v>
      </c>
      <c r="K4652">
        <v>2.21</v>
      </c>
      <c r="L4652">
        <v>0.19</v>
      </c>
      <c r="M4652">
        <v>0.19</v>
      </c>
      <c r="N4652">
        <v>2.02</v>
      </c>
      <c r="O4652">
        <v>2.0499999999999998</v>
      </c>
      <c r="P4652">
        <v>1.27</v>
      </c>
      <c r="Q4652">
        <v>1.22</v>
      </c>
      <c r="R4652">
        <v>9.06</v>
      </c>
      <c r="S4652">
        <v>14.16</v>
      </c>
      <c r="T4652">
        <v>5.88</v>
      </c>
      <c r="U4652">
        <v>1.93</v>
      </c>
      <c r="V4652">
        <v>1.67</v>
      </c>
      <c r="W4652">
        <v>68.12</v>
      </c>
      <c r="X4652">
        <v>8.2100000000000009</v>
      </c>
      <c r="Y4652">
        <v>8.9700000000000006</v>
      </c>
      <c r="Z4652">
        <v>15.43</v>
      </c>
      <c r="AA4652">
        <v>25.19</v>
      </c>
      <c r="AB4652">
        <v>9.86</v>
      </c>
      <c r="AC4652">
        <v>23.58</v>
      </c>
    </row>
    <row r="4653" spans="1:29" x14ac:dyDescent="0.2">
      <c r="A4653" t="s">
        <v>3925</v>
      </c>
      <c r="B4653" s="2" t="s">
        <v>4851</v>
      </c>
      <c r="C4653" s="2">
        <v>1</v>
      </c>
      <c r="D4653" s="2">
        <v>1</v>
      </c>
      <c r="E4653" s="2">
        <v>5</v>
      </c>
      <c r="F4653" s="1">
        <v>43280.671527777777</v>
      </c>
      <c r="G4653">
        <v>80.849999999999994</v>
      </c>
      <c r="H4653">
        <v>2.0699999999999998</v>
      </c>
      <c r="I4653">
        <v>1.39</v>
      </c>
      <c r="J4653">
        <v>3.68</v>
      </c>
      <c r="K4653">
        <v>2.02</v>
      </c>
      <c r="L4653">
        <v>0.23</v>
      </c>
      <c r="M4653">
        <v>0.16</v>
      </c>
      <c r="N4653">
        <v>1.86</v>
      </c>
      <c r="O4653">
        <v>1.89</v>
      </c>
      <c r="P4653">
        <v>1.31</v>
      </c>
      <c r="Q4653">
        <v>1.33</v>
      </c>
      <c r="R4653">
        <v>8.86</v>
      </c>
      <c r="S4653">
        <v>13.22</v>
      </c>
      <c r="T4653">
        <v>5.41</v>
      </c>
      <c r="U4653">
        <v>1.48</v>
      </c>
      <c r="V4653">
        <v>1.52</v>
      </c>
      <c r="W4653">
        <v>69.44</v>
      </c>
      <c r="X4653">
        <v>7.61</v>
      </c>
      <c r="Y4653">
        <v>8.5500000000000007</v>
      </c>
      <c r="Z4653">
        <v>10.8</v>
      </c>
      <c r="AA4653">
        <v>21.64</v>
      </c>
      <c r="AB4653">
        <v>11.98</v>
      </c>
      <c r="AC4653">
        <v>21.57</v>
      </c>
    </row>
    <row r="4654" spans="1:29" x14ac:dyDescent="0.2">
      <c r="A4654" t="s">
        <v>4123</v>
      </c>
      <c r="B4654" s="2" t="s">
        <v>4785</v>
      </c>
      <c r="C4654" s="2">
        <v>1</v>
      </c>
      <c r="D4654" s="2">
        <v>2</v>
      </c>
      <c r="E4654" s="2">
        <v>5</v>
      </c>
      <c r="F4654" s="1">
        <v>43284.402777777781</v>
      </c>
      <c r="G4654">
        <v>80.849999999999994</v>
      </c>
      <c r="H4654">
        <v>1.99</v>
      </c>
      <c r="I4654">
        <v>1.36</v>
      </c>
      <c r="J4654">
        <v>3.64</v>
      </c>
      <c r="K4654">
        <v>1.98</v>
      </c>
      <c r="L4654">
        <v>0.19</v>
      </c>
      <c r="M4654">
        <v>0.19</v>
      </c>
      <c r="N4654">
        <v>1.77</v>
      </c>
      <c r="O4654">
        <v>1.8</v>
      </c>
      <c r="P4654">
        <v>1.1399999999999999</v>
      </c>
      <c r="Q4654">
        <v>1.26</v>
      </c>
      <c r="R4654">
        <v>10.11</v>
      </c>
      <c r="S4654">
        <v>11.95</v>
      </c>
      <c r="T4654">
        <v>5.42</v>
      </c>
      <c r="U4654">
        <v>1.63</v>
      </c>
      <c r="V4654">
        <v>1.48</v>
      </c>
      <c r="W4654">
        <v>69.92</v>
      </c>
      <c r="X4654">
        <v>6.79</v>
      </c>
      <c r="Y4654">
        <v>8.51</v>
      </c>
      <c r="Z4654">
        <v>9.69</v>
      </c>
      <c r="AA4654">
        <v>19.41</v>
      </c>
      <c r="AB4654">
        <v>11.31</v>
      </c>
      <c r="AC4654">
        <v>14.03</v>
      </c>
    </row>
    <row r="4655" spans="1:29" x14ac:dyDescent="0.2">
      <c r="A4655" t="s">
        <v>937</v>
      </c>
      <c r="B4655" s="2" t="s">
        <v>4906</v>
      </c>
      <c r="C4655" s="2">
        <v>1</v>
      </c>
      <c r="D4655" s="2">
        <v>1</v>
      </c>
      <c r="E4655" s="2">
        <v>2</v>
      </c>
      <c r="F4655" s="1">
        <v>42955.561805555553</v>
      </c>
      <c r="G4655">
        <v>80.849999999999994</v>
      </c>
      <c r="H4655">
        <v>2.1800000000000002</v>
      </c>
      <c r="I4655">
        <v>1.43</v>
      </c>
      <c r="J4655">
        <v>3.97</v>
      </c>
      <c r="K4655">
        <v>2.2400000000000002</v>
      </c>
      <c r="L4655">
        <v>0.43</v>
      </c>
      <c r="M4655">
        <v>0.42</v>
      </c>
      <c r="N4655">
        <v>1.91</v>
      </c>
      <c r="O4655">
        <v>1.89</v>
      </c>
      <c r="P4655">
        <v>2.15</v>
      </c>
      <c r="Q4655">
        <v>2.66</v>
      </c>
      <c r="R4655">
        <v>6.49</v>
      </c>
      <c r="S4655">
        <v>14.44</v>
      </c>
      <c r="T4655">
        <v>5.24</v>
      </c>
      <c r="U4655">
        <v>1.94</v>
      </c>
      <c r="V4655">
        <v>1.6</v>
      </c>
      <c r="W4655">
        <v>70.849999999999994</v>
      </c>
      <c r="X4655">
        <v>8.7200000000000006</v>
      </c>
      <c r="Y4655">
        <v>10.34</v>
      </c>
      <c r="Z4655">
        <v>14.99</v>
      </c>
      <c r="AA4655">
        <v>26.8</v>
      </c>
      <c r="AB4655">
        <v>9.25</v>
      </c>
      <c r="AC4655">
        <v>28.46</v>
      </c>
    </row>
    <row r="4656" spans="1:29" x14ac:dyDescent="0.2">
      <c r="A4656" t="s">
        <v>1552</v>
      </c>
      <c r="B4656" s="2" t="s">
        <v>4905</v>
      </c>
      <c r="C4656" s="2">
        <v>1</v>
      </c>
      <c r="D4656" s="2">
        <v>2</v>
      </c>
      <c r="E4656" s="2">
        <v>2</v>
      </c>
      <c r="F4656" s="1">
        <v>42985.598611111112</v>
      </c>
      <c r="G4656">
        <v>80.84</v>
      </c>
      <c r="H4656">
        <v>1.81</v>
      </c>
      <c r="I4656">
        <v>1.32</v>
      </c>
      <c r="J4656">
        <v>3.76</v>
      </c>
      <c r="K4656">
        <v>1.91</v>
      </c>
      <c r="L4656">
        <v>0.49</v>
      </c>
      <c r="M4656">
        <v>0.47</v>
      </c>
      <c r="N4656">
        <v>1.61</v>
      </c>
      <c r="O4656">
        <v>1.63</v>
      </c>
      <c r="P4656">
        <v>2.09</v>
      </c>
      <c r="Q4656">
        <v>2.69</v>
      </c>
      <c r="R4656">
        <v>8.16</v>
      </c>
      <c r="S4656">
        <v>11.89</v>
      </c>
      <c r="T4656">
        <v>4.7300000000000004</v>
      </c>
      <c r="U4656">
        <v>1.6</v>
      </c>
      <c r="V4656">
        <v>1.43</v>
      </c>
      <c r="W4656">
        <v>71.75</v>
      </c>
      <c r="X4656">
        <v>6.74</v>
      </c>
      <c r="Y4656">
        <v>7.71</v>
      </c>
      <c r="Z4656">
        <v>11.76</v>
      </c>
      <c r="AA4656">
        <v>16.690000000000001</v>
      </c>
      <c r="AB4656">
        <v>6.31</v>
      </c>
      <c r="AC4656">
        <v>15.47</v>
      </c>
    </row>
    <row r="4657" spans="1:29" x14ac:dyDescent="0.2">
      <c r="A4657" t="s">
        <v>4176</v>
      </c>
      <c r="B4657" s="2" t="s">
        <v>4825</v>
      </c>
      <c r="C4657" s="2">
        <v>1</v>
      </c>
      <c r="D4657" s="2">
        <v>1</v>
      </c>
      <c r="E4657" s="2">
        <v>5</v>
      </c>
      <c r="F4657" s="1">
        <v>43284.481249999997</v>
      </c>
      <c r="G4657">
        <v>80.83</v>
      </c>
      <c r="H4657">
        <v>2.27</v>
      </c>
      <c r="I4657">
        <v>1.34</v>
      </c>
      <c r="J4657">
        <v>3.58</v>
      </c>
      <c r="K4657">
        <v>2.27</v>
      </c>
      <c r="L4657">
        <v>0.28999999999999998</v>
      </c>
      <c r="M4657">
        <v>0.36</v>
      </c>
      <c r="N4657">
        <v>1.69</v>
      </c>
      <c r="O4657">
        <v>1.74</v>
      </c>
      <c r="P4657">
        <v>1.64</v>
      </c>
      <c r="Q4657">
        <v>1.91</v>
      </c>
      <c r="R4657">
        <v>9.17</v>
      </c>
      <c r="S4657">
        <v>11.86</v>
      </c>
      <c r="T4657">
        <v>5.27</v>
      </c>
      <c r="U4657">
        <v>2.12</v>
      </c>
      <c r="V4657">
        <v>1.52</v>
      </c>
      <c r="W4657">
        <v>70.5</v>
      </c>
      <c r="X4657">
        <v>6.01</v>
      </c>
      <c r="Y4657">
        <v>7.78</v>
      </c>
      <c r="Z4657">
        <v>10.09</v>
      </c>
      <c r="AA4657">
        <v>19.91</v>
      </c>
      <c r="AB4657">
        <v>8.89</v>
      </c>
      <c r="AC4657">
        <v>14.11</v>
      </c>
    </row>
    <row r="4658" spans="1:29" x14ac:dyDescent="0.2">
      <c r="A4658" t="s">
        <v>4691</v>
      </c>
      <c r="B4658" s="2" t="s">
        <v>4844</v>
      </c>
      <c r="C4658" s="2">
        <v>1</v>
      </c>
      <c r="D4658" s="2">
        <v>1</v>
      </c>
      <c r="E4658" s="2">
        <v>5</v>
      </c>
      <c r="F4658" s="1">
        <v>43307.577777777777</v>
      </c>
      <c r="G4658">
        <v>80.819999999999993</v>
      </c>
      <c r="H4658">
        <v>2.14</v>
      </c>
      <c r="I4658">
        <v>1.56</v>
      </c>
      <c r="J4658">
        <v>3.29</v>
      </c>
      <c r="K4658">
        <v>2.06</v>
      </c>
      <c r="L4658">
        <v>0.2</v>
      </c>
      <c r="M4658">
        <v>0.17</v>
      </c>
      <c r="N4658">
        <v>2.0499999999999998</v>
      </c>
      <c r="O4658">
        <v>2.0699999999999998</v>
      </c>
      <c r="P4658">
        <v>1.08</v>
      </c>
      <c r="Q4658">
        <v>0.98</v>
      </c>
      <c r="R4658">
        <v>9.2899999999999991</v>
      </c>
      <c r="S4658">
        <v>13.98</v>
      </c>
      <c r="T4658">
        <v>5.54</v>
      </c>
      <c r="U4658">
        <v>1.47</v>
      </c>
      <c r="V4658">
        <v>1.59</v>
      </c>
      <c r="W4658">
        <v>68.63</v>
      </c>
      <c r="X4658">
        <v>6.76</v>
      </c>
      <c r="Y4658">
        <v>7.41</v>
      </c>
      <c r="Z4658">
        <v>13.93</v>
      </c>
      <c r="AA4658">
        <v>18.96</v>
      </c>
      <c r="AB4658">
        <v>10.35</v>
      </c>
      <c r="AC4658">
        <v>18.46</v>
      </c>
    </row>
    <row r="4659" spans="1:29" x14ac:dyDescent="0.2">
      <c r="A4659" t="s">
        <v>1089</v>
      </c>
      <c r="B4659" s="2" t="s">
        <v>5127</v>
      </c>
      <c r="C4659" s="2">
        <v>2</v>
      </c>
      <c r="D4659" s="2">
        <v>1</v>
      </c>
      <c r="E4659" s="2">
        <v>2</v>
      </c>
      <c r="F4659" s="1">
        <v>42963.521527777775</v>
      </c>
      <c r="G4659">
        <v>80.81</v>
      </c>
      <c r="H4659">
        <v>2.11</v>
      </c>
      <c r="I4659">
        <v>1.29</v>
      </c>
      <c r="J4659">
        <v>3.86</v>
      </c>
      <c r="K4659">
        <v>2.02</v>
      </c>
      <c r="L4659">
        <v>0.32</v>
      </c>
      <c r="M4659">
        <v>0.31</v>
      </c>
      <c r="N4659">
        <v>1.79</v>
      </c>
      <c r="O4659">
        <v>1.81</v>
      </c>
      <c r="P4659">
        <v>1.79</v>
      </c>
      <c r="Q4659">
        <v>1.84</v>
      </c>
      <c r="R4659">
        <v>8.19</v>
      </c>
      <c r="S4659">
        <v>12.93</v>
      </c>
      <c r="T4659">
        <v>6.03</v>
      </c>
      <c r="U4659">
        <v>1.93</v>
      </c>
      <c r="V4659">
        <v>1.6</v>
      </c>
      <c r="W4659">
        <v>69.92</v>
      </c>
      <c r="X4659">
        <v>10.4</v>
      </c>
      <c r="Y4659">
        <v>10.74</v>
      </c>
      <c r="Z4659">
        <v>13.8</v>
      </c>
      <c r="AA4659">
        <v>26.95</v>
      </c>
      <c r="AB4659">
        <v>9.02</v>
      </c>
      <c r="AC4659">
        <v>30.99</v>
      </c>
    </row>
    <row r="4660" spans="1:29" x14ac:dyDescent="0.2">
      <c r="A4660" t="s">
        <v>4145</v>
      </c>
      <c r="B4660" s="2" t="s">
        <v>5051</v>
      </c>
      <c r="C4660" s="2">
        <v>2</v>
      </c>
      <c r="D4660" s="2">
        <v>1</v>
      </c>
      <c r="E4660" s="2">
        <v>5</v>
      </c>
      <c r="F4660" s="1">
        <v>43284.434027777781</v>
      </c>
      <c r="G4660">
        <v>80.81</v>
      </c>
      <c r="H4660">
        <v>2.4700000000000002</v>
      </c>
      <c r="I4660">
        <v>1.61</v>
      </c>
      <c r="J4660">
        <v>4.29</v>
      </c>
      <c r="K4660">
        <v>2.2999999999999998</v>
      </c>
      <c r="L4660">
        <v>0.21</v>
      </c>
      <c r="M4660">
        <v>0.16</v>
      </c>
      <c r="N4660">
        <v>2.09</v>
      </c>
      <c r="O4660">
        <v>2.1</v>
      </c>
      <c r="P4660">
        <v>1.29</v>
      </c>
      <c r="Q4660">
        <v>1.17</v>
      </c>
      <c r="R4660">
        <v>8.6199999999999992</v>
      </c>
      <c r="S4660">
        <v>14.56</v>
      </c>
      <c r="T4660">
        <v>5.83</v>
      </c>
      <c r="U4660">
        <v>1.93</v>
      </c>
      <c r="V4660">
        <v>1.67</v>
      </c>
      <c r="W4660">
        <v>68.650000000000006</v>
      </c>
      <c r="X4660">
        <v>7.55</v>
      </c>
      <c r="Y4660">
        <v>8.43</v>
      </c>
      <c r="Z4660">
        <v>14.32</v>
      </c>
      <c r="AA4660">
        <v>24.74</v>
      </c>
      <c r="AB4660">
        <v>11.82</v>
      </c>
      <c r="AC4660">
        <v>23.61</v>
      </c>
    </row>
    <row r="4661" spans="1:29" x14ac:dyDescent="0.2">
      <c r="A4661" t="s">
        <v>4069</v>
      </c>
      <c r="B4661" s="2" t="s">
        <v>4753</v>
      </c>
      <c r="C4661" s="2">
        <v>1</v>
      </c>
      <c r="D4661" s="2">
        <v>2</v>
      </c>
      <c r="E4661" s="2">
        <v>5</v>
      </c>
      <c r="F4661" s="1">
        <v>43283.636805555558</v>
      </c>
      <c r="G4661">
        <v>80.8</v>
      </c>
      <c r="H4661">
        <v>2.1800000000000002</v>
      </c>
      <c r="I4661">
        <v>1.38</v>
      </c>
      <c r="J4661">
        <v>3.04</v>
      </c>
      <c r="K4661">
        <v>2.25</v>
      </c>
      <c r="L4661">
        <v>0.2</v>
      </c>
      <c r="M4661">
        <v>0.1</v>
      </c>
      <c r="N4661">
        <v>1.98</v>
      </c>
      <c r="O4661">
        <v>2.02</v>
      </c>
      <c r="P4661">
        <v>1.32</v>
      </c>
      <c r="Q4661">
        <v>1.36</v>
      </c>
      <c r="R4661">
        <v>8</v>
      </c>
      <c r="S4661">
        <v>14.22</v>
      </c>
      <c r="T4661">
        <v>5.41</v>
      </c>
      <c r="U4661">
        <v>1.74</v>
      </c>
      <c r="V4661">
        <v>1.56</v>
      </c>
      <c r="W4661">
        <v>69.599999999999994</v>
      </c>
      <c r="X4661">
        <v>7.66</v>
      </c>
      <c r="Y4661">
        <v>10.02</v>
      </c>
      <c r="Z4661">
        <v>11.71</v>
      </c>
      <c r="AA4661">
        <v>30</v>
      </c>
      <c r="AB4661">
        <v>15.39</v>
      </c>
      <c r="AC4661">
        <v>26.35</v>
      </c>
    </row>
    <row r="4662" spans="1:29" x14ac:dyDescent="0.2">
      <c r="A4662" t="s">
        <v>1229</v>
      </c>
      <c r="B4662" s="2" t="s">
        <v>5129</v>
      </c>
      <c r="C4662" s="2">
        <v>2</v>
      </c>
      <c r="D4662" s="2">
        <v>1</v>
      </c>
      <c r="E4662" s="2">
        <v>2</v>
      </c>
      <c r="F4662" s="1">
        <v>42965.640972222223</v>
      </c>
      <c r="G4662">
        <v>80.8</v>
      </c>
      <c r="H4662">
        <v>1.88</v>
      </c>
      <c r="I4662">
        <v>1.37</v>
      </c>
      <c r="J4662">
        <v>2.74</v>
      </c>
      <c r="K4662">
        <v>1.95</v>
      </c>
      <c r="L4662">
        <v>0.37</v>
      </c>
      <c r="M4662">
        <v>0.47</v>
      </c>
      <c r="N4662">
        <v>1.75</v>
      </c>
      <c r="O4662">
        <v>1.75</v>
      </c>
      <c r="P4662">
        <v>1.74</v>
      </c>
      <c r="Q4662">
        <v>2.14</v>
      </c>
      <c r="R4662">
        <v>8.5299999999999994</v>
      </c>
      <c r="S4662">
        <v>11.99</v>
      </c>
      <c r="T4662">
        <v>4.34</v>
      </c>
      <c r="U4662">
        <v>1.56</v>
      </c>
      <c r="V4662">
        <v>1.47</v>
      </c>
      <c r="W4662">
        <v>72.64</v>
      </c>
      <c r="X4662">
        <v>6.01</v>
      </c>
      <c r="Y4662">
        <v>7.18</v>
      </c>
      <c r="Z4662">
        <v>10.68</v>
      </c>
      <c r="AA4662">
        <v>17.11</v>
      </c>
      <c r="AB4662">
        <v>9.9499999999999993</v>
      </c>
      <c r="AC4662">
        <v>10.5</v>
      </c>
    </row>
    <row r="4663" spans="1:29" x14ac:dyDescent="0.2">
      <c r="A4663" t="s">
        <v>181</v>
      </c>
      <c r="B4663" s="2" t="s">
        <v>4986</v>
      </c>
      <c r="C4663" s="2">
        <v>2</v>
      </c>
      <c r="D4663" s="2">
        <v>2</v>
      </c>
      <c r="E4663" s="2">
        <v>1</v>
      </c>
      <c r="F4663" s="1">
        <v>42901.486805555556</v>
      </c>
      <c r="G4663">
        <v>80.8</v>
      </c>
      <c r="H4663">
        <v>2.14</v>
      </c>
      <c r="I4663">
        <v>1.51</v>
      </c>
      <c r="J4663">
        <v>2.4900000000000002</v>
      </c>
      <c r="K4663">
        <v>2.37</v>
      </c>
      <c r="L4663">
        <v>0.42</v>
      </c>
      <c r="M4663">
        <v>0.41</v>
      </c>
      <c r="N4663">
        <v>2.14</v>
      </c>
      <c r="O4663">
        <v>2.13</v>
      </c>
      <c r="P4663">
        <v>2.16</v>
      </c>
      <c r="Q4663">
        <v>2.96</v>
      </c>
      <c r="R4663">
        <v>6.17</v>
      </c>
      <c r="S4663">
        <v>16.27</v>
      </c>
      <c r="T4663">
        <v>4.9800000000000004</v>
      </c>
      <c r="U4663">
        <v>1.69</v>
      </c>
      <c r="V4663">
        <v>1.64</v>
      </c>
      <c r="W4663">
        <v>71.56</v>
      </c>
      <c r="X4663">
        <v>8.84</v>
      </c>
      <c r="Y4663">
        <v>10.24</v>
      </c>
      <c r="Z4663">
        <v>16</v>
      </c>
      <c r="AA4663">
        <v>31.53</v>
      </c>
      <c r="AB4663">
        <v>13.86</v>
      </c>
      <c r="AC4663">
        <v>30.58</v>
      </c>
    </row>
    <row r="4664" spans="1:29" x14ac:dyDescent="0.2">
      <c r="A4664" t="s">
        <v>4664</v>
      </c>
      <c r="B4664" s="2" t="s">
        <v>5018</v>
      </c>
      <c r="C4664" s="2">
        <v>2</v>
      </c>
      <c r="D4664" s="2">
        <v>1</v>
      </c>
      <c r="E4664" s="2">
        <v>5</v>
      </c>
      <c r="F4664" s="1">
        <v>43306.65902777778</v>
      </c>
      <c r="G4664">
        <v>80.8</v>
      </c>
      <c r="H4664">
        <v>2.4300000000000002</v>
      </c>
      <c r="I4664">
        <v>1.54</v>
      </c>
      <c r="J4664">
        <v>3.66</v>
      </c>
      <c r="K4664">
        <v>2.41</v>
      </c>
      <c r="L4664">
        <v>0.13</v>
      </c>
      <c r="M4664">
        <v>-0.01</v>
      </c>
      <c r="N4664">
        <v>2.2000000000000002</v>
      </c>
      <c r="O4664">
        <v>2.2000000000000002</v>
      </c>
      <c r="P4664">
        <v>1.01</v>
      </c>
      <c r="Q4664">
        <v>0.83</v>
      </c>
      <c r="R4664">
        <v>8.1999999999999993</v>
      </c>
      <c r="S4664">
        <v>15.47</v>
      </c>
      <c r="T4664">
        <v>5.38</v>
      </c>
      <c r="U4664">
        <v>1.87</v>
      </c>
      <c r="V4664">
        <v>1.66</v>
      </c>
      <c r="W4664">
        <v>68.260000000000005</v>
      </c>
      <c r="X4664">
        <v>8.0299999999999994</v>
      </c>
      <c r="Y4664">
        <v>9.94</v>
      </c>
      <c r="Z4664">
        <v>13.58</v>
      </c>
      <c r="AA4664">
        <v>31.32</v>
      </c>
      <c r="AB4664">
        <v>15.83</v>
      </c>
      <c r="AC4664">
        <v>28.83</v>
      </c>
    </row>
    <row r="4665" spans="1:29" x14ac:dyDescent="0.2">
      <c r="A4665" t="s">
        <v>4072</v>
      </c>
      <c r="B4665" s="2" t="s">
        <v>4725</v>
      </c>
      <c r="C4665" s="2">
        <v>1</v>
      </c>
      <c r="D4665" s="2">
        <v>2</v>
      </c>
      <c r="E4665" s="2">
        <v>5</v>
      </c>
      <c r="F4665" s="1">
        <v>43283.645833333336</v>
      </c>
      <c r="G4665">
        <v>80.790000000000006</v>
      </c>
      <c r="H4665">
        <v>2.2000000000000002</v>
      </c>
      <c r="I4665">
        <v>1.37</v>
      </c>
      <c r="J4665">
        <v>4.3899999999999997</v>
      </c>
      <c r="K4665">
        <v>1.93</v>
      </c>
      <c r="L4665">
        <v>0.22</v>
      </c>
      <c r="M4665">
        <v>0.18</v>
      </c>
      <c r="N4665">
        <v>1.84</v>
      </c>
      <c r="O4665">
        <v>1.86</v>
      </c>
      <c r="P4665">
        <v>1.28</v>
      </c>
      <c r="Q4665">
        <v>1.37</v>
      </c>
      <c r="R4665">
        <v>9.25</v>
      </c>
      <c r="S4665">
        <v>13.07</v>
      </c>
      <c r="T4665">
        <v>6.23</v>
      </c>
      <c r="U4665">
        <v>1.63</v>
      </c>
      <c r="V4665">
        <v>1.55</v>
      </c>
      <c r="W4665">
        <v>68.44</v>
      </c>
      <c r="X4665">
        <v>9.83</v>
      </c>
      <c r="Y4665">
        <v>10</v>
      </c>
      <c r="Z4665">
        <v>11.92</v>
      </c>
      <c r="AA4665">
        <v>23.42</v>
      </c>
      <c r="AB4665">
        <v>10.45</v>
      </c>
      <c r="AC4665">
        <v>25.02</v>
      </c>
    </row>
    <row r="4666" spans="1:29" x14ac:dyDescent="0.2">
      <c r="A4666" t="s">
        <v>4261</v>
      </c>
      <c r="B4666" s="2" t="s">
        <v>4950</v>
      </c>
      <c r="C4666" s="2">
        <v>2</v>
      </c>
      <c r="D4666" s="2">
        <v>2</v>
      </c>
      <c r="E4666" s="2">
        <v>5</v>
      </c>
      <c r="F4666" s="1">
        <v>43286.540972222225</v>
      </c>
      <c r="G4666">
        <v>80.77</v>
      </c>
      <c r="H4666">
        <v>2.44</v>
      </c>
      <c r="I4666">
        <v>1.42</v>
      </c>
      <c r="J4666">
        <v>3.22</v>
      </c>
      <c r="K4666">
        <v>2.44</v>
      </c>
      <c r="L4666">
        <v>0.13</v>
      </c>
      <c r="M4666">
        <v>0.22</v>
      </c>
      <c r="N4666">
        <v>1.98</v>
      </c>
      <c r="O4666">
        <v>1.99</v>
      </c>
      <c r="P4666">
        <v>1.08</v>
      </c>
      <c r="Q4666">
        <v>1.3</v>
      </c>
      <c r="R4666">
        <v>8.92</v>
      </c>
      <c r="S4666">
        <v>13.56</v>
      </c>
      <c r="T4666">
        <v>5.54</v>
      </c>
      <c r="U4666">
        <v>2.09</v>
      </c>
      <c r="V4666">
        <v>1.61</v>
      </c>
      <c r="W4666">
        <v>68.790000000000006</v>
      </c>
      <c r="X4666">
        <v>7.16</v>
      </c>
      <c r="Y4666">
        <v>10.1</v>
      </c>
      <c r="Z4666">
        <v>12.34</v>
      </c>
      <c r="AA4666">
        <v>26.44</v>
      </c>
      <c r="AB4666">
        <v>13.67</v>
      </c>
      <c r="AC4666">
        <v>23.01</v>
      </c>
    </row>
    <row r="4667" spans="1:29" x14ac:dyDescent="0.2">
      <c r="A4667" t="s">
        <v>4697</v>
      </c>
      <c r="B4667" s="2" t="s">
        <v>5089</v>
      </c>
      <c r="C4667" s="2">
        <v>2</v>
      </c>
      <c r="D4667" s="2">
        <v>1</v>
      </c>
      <c r="E4667" s="2">
        <v>5</v>
      </c>
      <c r="F4667" s="1">
        <v>43307.586111111108</v>
      </c>
      <c r="G4667">
        <v>80.77</v>
      </c>
      <c r="H4667">
        <v>1.91</v>
      </c>
      <c r="I4667">
        <v>1.32</v>
      </c>
      <c r="J4667">
        <v>3.73</v>
      </c>
      <c r="K4667">
        <v>1.66</v>
      </c>
      <c r="L4667">
        <v>0.23</v>
      </c>
      <c r="M4667">
        <v>0.28000000000000003</v>
      </c>
      <c r="N4667">
        <v>1.8</v>
      </c>
      <c r="O4667">
        <v>1.8</v>
      </c>
      <c r="P4667">
        <v>1.1599999999999999</v>
      </c>
      <c r="Q4667">
        <v>1.38</v>
      </c>
      <c r="R4667">
        <v>9.86</v>
      </c>
      <c r="S4667">
        <v>12.4</v>
      </c>
      <c r="T4667">
        <v>5.61</v>
      </c>
      <c r="U4667">
        <v>1.37</v>
      </c>
      <c r="V4667">
        <v>1.49</v>
      </c>
      <c r="W4667">
        <v>69.53</v>
      </c>
      <c r="X4667">
        <v>8.1300000000000008</v>
      </c>
      <c r="Y4667">
        <v>8.18</v>
      </c>
      <c r="Z4667">
        <v>10.28</v>
      </c>
      <c r="AA4667">
        <v>20.07</v>
      </c>
      <c r="AB4667">
        <v>10.02</v>
      </c>
      <c r="AC4667">
        <v>15.99</v>
      </c>
    </row>
    <row r="4668" spans="1:29" x14ac:dyDescent="0.2">
      <c r="A4668" t="s">
        <v>4244</v>
      </c>
      <c r="B4668" s="2" t="s">
        <v>5084</v>
      </c>
      <c r="C4668" s="2">
        <v>2</v>
      </c>
      <c r="D4668" s="2">
        <v>2</v>
      </c>
      <c r="E4668" s="2">
        <v>5</v>
      </c>
      <c r="F4668" s="1">
        <v>43286.490972222222</v>
      </c>
      <c r="G4668">
        <v>80.760000000000005</v>
      </c>
      <c r="H4668">
        <v>2.58</v>
      </c>
      <c r="I4668">
        <v>1.29</v>
      </c>
      <c r="J4668">
        <v>2.87</v>
      </c>
      <c r="K4668">
        <v>2.59</v>
      </c>
      <c r="L4668">
        <v>0.13</v>
      </c>
      <c r="M4668">
        <v>0.18</v>
      </c>
      <c r="N4668">
        <v>1.78</v>
      </c>
      <c r="O4668">
        <v>1.78</v>
      </c>
      <c r="P4668">
        <v>1.19</v>
      </c>
      <c r="Q4668">
        <v>1.47</v>
      </c>
      <c r="R4668">
        <v>8.92</v>
      </c>
      <c r="S4668">
        <v>12.14</v>
      </c>
      <c r="T4668">
        <v>4.6900000000000004</v>
      </c>
      <c r="U4668">
        <v>2.4</v>
      </c>
      <c r="V4668">
        <v>1.56</v>
      </c>
      <c r="W4668">
        <v>69.58</v>
      </c>
      <c r="X4668">
        <v>7.97</v>
      </c>
      <c r="Y4668">
        <v>10.62</v>
      </c>
      <c r="Z4668">
        <v>11.51</v>
      </c>
      <c r="AA4668">
        <v>33.36</v>
      </c>
      <c r="AB4668">
        <v>15.43</v>
      </c>
      <c r="AC4668">
        <v>23.17</v>
      </c>
    </row>
    <row r="4669" spans="1:29" x14ac:dyDescent="0.2">
      <c r="A4669" t="s">
        <v>4125</v>
      </c>
      <c r="B4669" s="2" t="s">
        <v>5009</v>
      </c>
      <c r="C4669" s="2">
        <v>2</v>
      </c>
      <c r="D4669" s="2">
        <v>1</v>
      </c>
      <c r="E4669" s="2">
        <v>5</v>
      </c>
      <c r="F4669" s="1">
        <v>43284.404861111114</v>
      </c>
      <c r="G4669">
        <v>80.75</v>
      </c>
      <c r="H4669">
        <v>2.1</v>
      </c>
      <c r="I4669">
        <v>1.42</v>
      </c>
      <c r="J4669">
        <v>4.0199999999999996</v>
      </c>
      <c r="K4669">
        <v>2.0699999999999998</v>
      </c>
      <c r="L4669">
        <v>0.27</v>
      </c>
      <c r="M4669">
        <v>0.22</v>
      </c>
      <c r="N4669">
        <v>1.86</v>
      </c>
      <c r="O4669">
        <v>1.9</v>
      </c>
      <c r="P4669">
        <v>1.53</v>
      </c>
      <c r="Q4669">
        <v>1.67</v>
      </c>
      <c r="R4669">
        <v>8.4499999999999993</v>
      </c>
      <c r="S4669">
        <v>13.21</v>
      </c>
      <c r="T4669">
        <v>6.02</v>
      </c>
      <c r="U4669">
        <v>1.57</v>
      </c>
      <c r="V4669">
        <v>1.53</v>
      </c>
      <c r="W4669">
        <v>70.25</v>
      </c>
      <c r="X4669">
        <v>7.99</v>
      </c>
      <c r="Y4669">
        <v>9.1199999999999992</v>
      </c>
      <c r="Z4669">
        <v>11.23</v>
      </c>
      <c r="AA4669">
        <v>22.32</v>
      </c>
      <c r="AB4669">
        <v>12.69</v>
      </c>
      <c r="AC4669">
        <v>21.9</v>
      </c>
    </row>
    <row r="4670" spans="1:29" x14ac:dyDescent="0.2">
      <c r="A4670" t="s">
        <v>4203</v>
      </c>
      <c r="B4670" s="2" t="s">
        <v>5094</v>
      </c>
      <c r="C4670" s="2">
        <v>2</v>
      </c>
      <c r="D4670" s="2">
        <v>1</v>
      </c>
      <c r="E4670" s="2">
        <v>5</v>
      </c>
      <c r="F4670" s="1">
        <v>43286.425694444442</v>
      </c>
      <c r="G4670">
        <v>80.75</v>
      </c>
      <c r="H4670">
        <v>2.34</v>
      </c>
      <c r="I4670">
        <v>1.43</v>
      </c>
      <c r="J4670">
        <v>3.38</v>
      </c>
      <c r="K4670">
        <v>2.2000000000000002</v>
      </c>
      <c r="L4670">
        <v>0.26</v>
      </c>
      <c r="M4670">
        <v>0.38</v>
      </c>
      <c r="N4670">
        <v>1.92</v>
      </c>
      <c r="O4670">
        <v>1.93</v>
      </c>
      <c r="P4670">
        <v>1.7</v>
      </c>
      <c r="Q4670">
        <v>2.17</v>
      </c>
      <c r="R4670">
        <v>8.16</v>
      </c>
      <c r="S4670">
        <v>13.71</v>
      </c>
      <c r="T4670">
        <v>5.33</v>
      </c>
      <c r="U4670">
        <v>1.85</v>
      </c>
      <c r="V4670">
        <v>1.62</v>
      </c>
      <c r="W4670">
        <v>70.45</v>
      </c>
      <c r="X4670">
        <v>6.63</v>
      </c>
      <c r="Y4670">
        <v>8.24</v>
      </c>
      <c r="Z4670">
        <v>11.24</v>
      </c>
      <c r="AA4670">
        <v>25.19</v>
      </c>
      <c r="AB4670">
        <v>12.26</v>
      </c>
      <c r="AC4670">
        <v>20.43</v>
      </c>
    </row>
    <row r="4671" spans="1:29" x14ac:dyDescent="0.2">
      <c r="A4671" t="s">
        <v>4097</v>
      </c>
      <c r="B4671" s="2" t="s">
        <v>4815</v>
      </c>
      <c r="C4671" s="2">
        <v>1</v>
      </c>
      <c r="D4671" s="2">
        <v>2</v>
      </c>
      <c r="E4671" s="2">
        <v>5</v>
      </c>
      <c r="F4671" s="1">
        <v>43284.359722222223</v>
      </c>
      <c r="G4671">
        <v>80.739999999999995</v>
      </c>
      <c r="H4671">
        <v>2.2400000000000002</v>
      </c>
      <c r="I4671">
        <v>1.44</v>
      </c>
      <c r="J4671">
        <v>4.08</v>
      </c>
      <c r="K4671">
        <v>2.21</v>
      </c>
      <c r="L4671">
        <v>0.21</v>
      </c>
      <c r="M4671">
        <v>0.05</v>
      </c>
      <c r="N4671">
        <v>1.97</v>
      </c>
      <c r="O4671">
        <v>1.98</v>
      </c>
      <c r="P4671">
        <v>1.21</v>
      </c>
      <c r="Q4671">
        <v>1.08</v>
      </c>
      <c r="R4671">
        <v>8.59</v>
      </c>
      <c r="S4671">
        <v>13.8</v>
      </c>
      <c r="T4671">
        <v>5.57</v>
      </c>
      <c r="U4671">
        <v>1.71</v>
      </c>
      <c r="V4671">
        <v>1.59</v>
      </c>
      <c r="W4671">
        <v>68.11</v>
      </c>
      <c r="X4671">
        <v>8.23</v>
      </c>
      <c r="Y4671">
        <v>10.17</v>
      </c>
      <c r="Z4671">
        <v>12.51</v>
      </c>
      <c r="AA4671">
        <v>26.69</v>
      </c>
      <c r="AB4671">
        <v>11.32</v>
      </c>
      <c r="AC4671">
        <v>26.71</v>
      </c>
    </row>
    <row r="4672" spans="1:29" x14ac:dyDescent="0.2">
      <c r="A4672" t="s">
        <v>4348</v>
      </c>
      <c r="B4672" s="2" t="s">
        <v>5156</v>
      </c>
      <c r="C4672" s="2">
        <v>2</v>
      </c>
      <c r="D4672" s="2">
        <v>2</v>
      </c>
      <c r="E4672" s="2">
        <v>5</v>
      </c>
      <c r="F4672" s="1">
        <v>43286.65</v>
      </c>
      <c r="G4672">
        <v>80.739999999999995</v>
      </c>
      <c r="H4672">
        <v>2.2999999999999998</v>
      </c>
      <c r="I4672">
        <v>1.26</v>
      </c>
      <c r="J4672">
        <v>3.83</v>
      </c>
      <c r="K4672">
        <v>2.17</v>
      </c>
      <c r="L4672">
        <v>0.14000000000000001</v>
      </c>
      <c r="M4672">
        <v>0.2</v>
      </c>
      <c r="N4672">
        <v>1.68</v>
      </c>
      <c r="O4672">
        <v>1.71</v>
      </c>
      <c r="P4672">
        <v>1.08</v>
      </c>
      <c r="Q4672">
        <v>1.28</v>
      </c>
      <c r="R4672">
        <v>9.84</v>
      </c>
      <c r="S4672">
        <v>11.45</v>
      </c>
      <c r="T4672">
        <v>5.66</v>
      </c>
      <c r="U4672">
        <v>1.95</v>
      </c>
      <c r="V4672">
        <v>1.49</v>
      </c>
      <c r="W4672">
        <v>68.31</v>
      </c>
      <c r="X4672">
        <v>7.72</v>
      </c>
      <c r="Y4672">
        <v>10.08</v>
      </c>
      <c r="Z4672">
        <v>10.210000000000001</v>
      </c>
      <c r="AA4672">
        <v>24.93</v>
      </c>
      <c r="AB4672">
        <v>11.43</v>
      </c>
      <c r="AC4672">
        <v>21.85</v>
      </c>
    </row>
    <row r="4673" spans="1:29" x14ac:dyDescent="0.2">
      <c r="A4673" t="s">
        <v>4517</v>
      </c>
      <c r="B4673" s="2" t="s">
        <v>4919</v>
      </c>
      <c r="C4673" s="2">
        <v>1</v>
      </c>
      <c r="D4673" s="2">
        <v>1</v>
      </c>
      <c r="E4673" s="2">
        <v>5</v>
      </c>
      <c r="F4673" s="1">
        <v>43297.654166666667</v>
      </c>
      <c r="G4673">
        <v>80.739999999999995</v>
      </c>
      <c r="H4673">
        <v>2.1</v>
      </c>
      <c r="I4673">
        <v>1.36</v>
      </c>
      <c r="J4673">
        <v>3.17</v>
      </c>
      <c r="K4673">
        <v>1.99</v>
      </c>
      <c r="L4673">
        <v>0.23</v>
      </c>
      <c r="M4673">
        <v>0.27</v>
      </c>
      <c r="N4673">
        <v>1.78</v>
      </c>
      <c r="O4673">
        <v>1.81</v>
      </c>
      <c r="P4673">
        <v>1.34</v>
      </c>
      <c r="Q4673">
        <v>1.86</v>
      </c>
      <c r="R4673">
        <v>9.6999999999999993</v>
      </c>
      <c r="S4673">
        <v>12.43</v>
      </c>
      <c r="T4673">
        <v>4.79</v>
      </c>
      <c r="U4673">
        <v>1.71</v>
      </c>
      <c r="V4673">
        <v>1.52</v>
      </c>
      <c r="W4673">
        <v>69.959999999999994</v>
      </c>
      <c r="X4673">
        <v>6.24</v>
      </c>
      <c r="Y4673">
        <v>7.7</v>
      </c>
      <c r="Z4673">
        <v>11.58</v>
      </c>
      <c r="AA4673">
        <v>19.38</v>
      </c>
      <c r="AB4673">
        <v>9.75</v>
      </c>
      <c r="AC4673">
        <v>13.51</v>
      </c>
    </row>
    <row r="4674" spans="1:29" x14ac:dyDescent="0.2">
      <c r="A4674" t="s">
        <v>4669</v>
      </c>
      <c r="B4674" s="2" t="s">
        <v>4764</v>
      </c>
      <c r="C4674" s="2">
        <v>1</v>
      </c>
      <c r="D4674" s="2">
        <v>1</v>
      </c>
      <c r="E4674" s="2">
        <v>5</v>
      </c>
      <c r="F4674" s="1">
        <v>43306.665277777778</v>
      </c>
      <c r="G4674">
        <v>80.73</v>
      </c>
      <c r="H4674">
        <v>2.17</v>
      </c>
      <c r="I4674">
        <v>1.35</v>
      </c>
      <c r="J4674">
        <v>3.3</v>
      </c>
      <c r="K4674">
        <v>2.2000000000000002</v>
      </c>
      <c r="L4674">
        <v>0.14000000000000001</v>
      </c>
      <c r="M4674">
        <v>0.1</v>
      </c>
      <c r="N4674">
        <v>1.92</v>
      </c>
      <c r="O4674">
        <v>1.96</v>
      </c>
      <c r="P4674">
        <v>1.1499999999999999</v>
      </c>
      <c r="Q4674">
        <v>1.01</v>
      </c>
      <c r="R4674">
        <v>9.32</v>
      </c>
      <c r="S4674">
        <v>13.03</v>
      </c>
      <c r="T4674">
        <v>5.64</v>
      </c>
      <c r="U4674">
        <v>1.78</v>
      </c>
      <c r="V4674">
        <v>1.56</v>
      </c>
      <c r="W4674">
        <v>69.33</v>
      </c>
      <c r="X4674">
        <v>8.01</v>
      </c>
      <c r="Y4674">
        <v>10.52</v>
      </c>
      <c r="Z4674">
        <v>11.59</v>
      </c>
      <c r="AA4674">
        <v>27.71</v>
      </c>
      <c r="AB4674">
        <v>15.01</v>
      </c>
      <c r="AC4674">
        <v>24.81</v>
      </c>
    </row>
    <row r="4675" spans="1:29" x14ac:dyDescent="0.2">
      <c r="A4675" t="s">
        <v>4569</v>
      </c>
      <c r="B4675" s="2" t="s">
        <v>4940</v>
      </c>
      <c r="C4675" s="2">
        <v>1</v>
      </c>
      <c r="D4675" s="2">
        <v>2</v>
      </c>
      <c r="E4675" s="2">
        <v>5</v>
      </c>
      <c r="F4675" s="1">
        <v>43304.625</v>
      </c>
      <c r="G4675">
        <v>80.73</v>
      </c>
      <c r="H4675">
        <v>2.2200000000000002</v>
      </c>
      <c r="I4675">
        <v>1.38</v>
      </c>
      <c r="J4675">
        <v>3.78</v>
      </c>
      <c r="K4675">
        <v>2.27</v>
      </c>
      <c r="L4675">
        <v>0.19</v>
      </c>
      <c r="M4675">
        <v>0.1</v>
      </c>
      <c r="N4675">
        <v>1.72</v>
      </c>
      <c r="O4675">
        <v>1.72</v>
      </c>
      <c r="P4675">
        <v>1.1000000000000001</v>
      </c>
      <c r="Q4675">
        <v>1.2</v>
      </c>
      <c r="R4675">
        <v>10.53</v>
      </c>
      <c r="S4675">
        <v>11.31</v>
      </c>
      <c r="T4675">
        <v>4.6100000000000003</v>
      </c>
      <c r="U4675">
        <v>1.75</v>
      </c>
      <c r="V4675">
        <v>1.49</v>
      </c>
      <c r="W4675">
        <v>68.05</v>
      </c>
      <c r="X4675">
        <v>5.38</v>
      </c>
      <c r="Y4675">
        <v>7.03</v>
      </c>
      <c r="Z4675">
        <v>9.02</v>
      </c>
      <c r="AA4675">
        <v>18.73</v>
      </c>
      <c r="AB4675">
        <v>7.8</v>
      </c>
      <c r="AC4675">
        <v>13.99</v>
      </c>
    </row>
    <row r="4676" spans="1:29" x14ac:dyDescent="0.2">
      <c r="A4676" t="s">
        <v>3859</v>
      </c>
      <c r="B4676" s="2" t="s">
        <v>5052</v>
      </c>
      <c r="C4676" s="2">
        <v>2</v>
      </c>
      <c r="D4676" s="2">
        <v>1</v>
      </c>
      <c r="E4676" s="2">
        <v>5</v>
      </c>
      <c r="F4676" s="1">
        <v>43280.591666666667</v>
      </c>
      <c r="G4676">
        <v>80.73</v>
      </c>
      <c r="H4676">
        <v>2.2999999999999998</v>
      </c>
      <c r="I4676">
        <v>1.35</v>
      </c>
      <c r="J4676">
        <v>3.73</v>
      </c>
      <c r="K4676">
        <v>2.2000000000000002</v>
      </c>
      <c r="L4676">
        <v>0.2</v>
      </c>
      <c r="M4676">
        <v>0.22</v>
      </c>
      <c r="N4676">
        <v>1.86</v>
      </c>
      <c r="O4676">
        <v>1.9</v>
      </c>
      <c r="P4676">
        <v>1.4</v>
      </c>
      <c r="Q4676">
        <v>1.45</v>
      </c>
      <c r="R4676">
        <v>8.74</v>
      </c>
      <c r="S4676">
        <v>13.32</v>
      </c>
      <c r="T4676">
        <v>6.32</v>
      </c>
      <c r="U4676">
        <v>1.85</v>
      </c>
      <c r="V4676">
        <v>1.61</v>
      </c>
      <c r="W4676">
        <v>68.14</v>
      </c>
      <c r="X4676">
        <v>9.94</v>
      </c>
      <c r="Y4676">
        <v>10.99</v>
      </c>
      <c r="Z4676">
        <v>15.52</v>
      </c>
      <c r="AA4676">
        <v>27.56</v>
      </c>
      <c r="AB4676">
        <v>10.23</v>
      </c>
      <c r="AC4676">
        <v>29.99</v>
      </c>
    </row>
    <row r="4677" spans="1:29" x14ac:dyDescent="0.2">
      <c r="A4677" t="s">
        <v>1764</v>
      </c>
      <c r="B4677" s="2" t="s">
        <v>4939</v>
      </c>
      <c r="C4677" s="2">
        <v>1</v>
      </c>
      <c r="D4677" s="2">
        <v>2</v>
      </c>
      <c r="E4677" s="2">
        <v>2</v>
      </c>
      <c r="F4677" s="1">
        <v>42990.477083333331</v>
      </c>
      <c r="G4677">
        <v>80.72</v>
      </c>
      <c r="H4677">
        <v>1.78</v>
      </c>
      <c r="I4677">
        <v>1.1299999999999999</v>
      </c>
      <c r="J4677">
        <v>3.48</v>
      </c>
      <c r="K4677">
        <v>1.63</v>
      </c>
      <c r="L4677">
        <v>0.38</v>
      </c>
      <c r="M4677">
        <v>0.43</v>
      </c>
      <c r="N4677">
        <v>1.48</v>
      </c>
      <c r="O4677">
        <v>1.5</v>
      </c>
      <c r="P4677">
        <v>1.84</v>
      </c>
      <c r="Q4677">
        <v>2.14</v>
      </c>
      <c r="R4677">
        <v>9.26</v>
      </c>
      <c r="S4677">
        <v>10.37</v>
      </c>
      <c r="T4677">
        <v>5.38</v>
      </c>
      <c r="U4677">
        <v>1.63</v>
      </c>
      <c r="V4677">
        <v>1.45</v>
      </c>
      <c r="W4677">
        <v>71.540000000000006</v>
      </c>
      <c r="X4677">
        <v>9.89</v>
      </c>
      <c r="Y4677">
        <v>9.91</v>
      </c>
      <c r="Z4677">
        <v>11.49</v>
      </c>
      <c r="AA4677">
        <v>22.01</v>
      </c>
      <c r="AB4677">
        <v>8.74</v>
      </c>
      <c r="AC4677">
        <v>18.54</v>
      </c>
    </row>
    <row r="4678" spans="1:29" x14ac:dyDescent="0.2">
      <c r="A4678" t="s">
        <v>4272</v>
      </c>
      <c r="B4678" s="2" t="s">
        <v>5005</v>
      </c>
      <c r="C4678" s="2">
        <v>2</v>
      </c>
      <c r="D4678" s="2">
        <v>2</v>
      </c>
      <c r="E4678" s="2">
        <v>5</v>
      </c>
      <c r="F4678" s="1">
        <v>43286.556944444441</v>
      </c>
      <c r="G4678">
        <v>80.709999999999994</v>
      </c>
      <c r="H4678">
        <v>2.63</v>
      </c>
      <c r="I4678">
        <v>1.63</v>
      </c>
      <c r="J4678">
        <v>3.72</v>
      </c>
      <c r="K4678">
        <v>2.46</v>
      </c>
      <c r="L4678">
        <v>0.15</v>
      </c>
      <c r="M4678">
        <v>0.11</v>
      </c>
      <c r="N4678">
        <v>2.38</v>
      </c>
      <c r="O4678">
        <v>2.36</v>
      </c>
      <c r="P4678">
        <v>1.3</v>
      </c>
      <c r="Q4678">
        <v>1.38</v>
      </c>
      <c r="R4678">
        <v>7.96</v>
      </c>
      <c r="S4678">
        <v>16.690000000000001</v>
      </c>
      <c r="T4678">
        <v>5.7</v>
      </c>
      <c r="U4678">
        <v>1.94</v>
      </c>
      <c r="V4678">
        <v>1.81</v>
      </c>
      <c r="W4678">
        <v>68.260000000000005</v>
      </c>
      <c r="X4678">
        <v>8.24</v>
      </c>
      <c r="Y4678">
        <v>9.0299999999999994</v>
      </c>
      <c r="Z4678">
        <v>15.71</v>
      </c>
      <c r="AA4678">
        <v>31.72</v>
      </c>
      <c r="AB4678">
        <v>14.06</v>
      </c>
      <c r="AC4678">
        <v>31.54</v>
      </c>
    </row>
    <row r="4679" spans="1:29" x14ac:dyDescent="0.2">
      <c r="A4679" t="s">
        <v>4107</v>
      </c>
      <c r="B4679" s="2" t="s">
        <v>4836</v>
      </c>
      <c r="C4679" s="2">
        <v>1</v>
      </c>
      <c r="D4679" s="2">
        <v>2</v>
      </c>
      <c r="E4679" s="2">
        <v>5</v>
      </c>
      <c r="F4679" s="1">
        <v>43284.373611111114</v>
      </c>
      <c r="G4679">
        <v>80.709999999999994</v>
      </c>
      <c r="H4679">
        <v>2.2200000000000002</v>
      </c>
      <c r="I4679">
        <v>1.22</v>
      </c>
      <c r="J4679">
        <v>3.31</v>
      </c>
      <c r="K4679">
        <v>2.2000000000000002</v>
      </c>
      <c r="L4679">
        <v>0.16</v>
      </c>
      <c r="M4679">
        <v>0.14000000000000001</v>
      </c>
      <c r="N4679">
        <v>1.7</v>
      </c>
      <c r="O4679">
        <v>1.73</v>
      </c>
      <c r="P4679">
        <v>1.1200000000000001</v>
      </c>
      <c r="Q4679">
        <v>1.29</v>
      </c>
      <c r="R4679">
        <v>10.119999999999999</v>
      </c>
      <c r="S4679">
        <v>11.38</v>
      </c>
      <c r="T4679">
        <v>5.34</v>
      </c>
      <c r="U4679">
        <v>1.88</v>
      </c>
      <c r="V4679">
        <v>1.5</v>
      </c>
      <c r="W4679">
        <v>68.13</v>
      </c>
      <c r="X4679">
        <v>7.55</v>
      </c>
      <c r="Y4679">
        <v>9.1300000000000008</v>
      </c>
      <c r="Z4679">
        <v>10.71</v>
      </c>
      <c r="AA4679">
        <v>24.21</v>
      </c>
      <c r="AB4679">
        <v>9.19</v>
      </c>
      <c r="AC4679">
        <v>18.7</v>
      </c>
    </row>
    <row r="4680" spans="1:29" x14ac:dyDescent="0.2">
      <c r="A4680" t="s">
        <v>4685</v>
      </c>
      <c r="B4680" s="2" t="s">
        <v>4845</v>
      </c>
      <c r="C4680" s="2">
        <v>1</v>
      </c>
      <c r="D4680" s="2">
        <v>2</v>
      </c>
      <c r="E4680" s="2">
        <v>5</v>
      </c>
      <c r="F4680" s="1">
        <v>43307.393055555556</v>
      </c>
      <c r="G4680">
        <v>80.709999999999994</v>
      </c>
      <c r="H4680">
        <v>2.02</v>
      </c>
      <c r="I4680">
        <v>1.36</v>
      </c>
      <c r="J4680">
        <v>3.23</v>
      </c>
      <c r="K4680">
        <v>2.12</v>
      </c>
      <c r="L4680">
        <v>0.18</v>
      </c>
      <c r="M4680">
        <v>0.08</v>
      </c>
      <c r="N4680">
        <v>1.82</v>
      </c>
      <c r="O4680">
        <v>1.82</v>
      </c>
      <c r="P4680">
        <v>0.9</v>
      </c>
      <c r="Q4680">
        <v>0.95</v>
      </c>
      <c r="R4680">
        <v>10.35</v>
      </c>
      <c r="S4680">
        <v>12.28</v>
      </c>
      <c r="T4680">
        <v>4.29</v>
      </c>
      <c r="U4680">
        <v>1.32</v>
      </c>
      <c r="V4680">
        <v>1.45</v>
      </c>
      <c r="W4680">
        <v>68.349999999999994</v>
      </c>
      <c r="X4680">
        <v>5.76</v>
      </c>
      <c r="Y4680">
        <v>7.53</v>
      </c>
      <c r="Z4680">
        <v>9.7899999999999991</v>
      </c>
      <c r="AA4680">
        <v>18.47</v>
      </c>
      <c r="AB4680">
        <v>9.23</v>
      </c>
      <c r="AC4680">
        <v>15.34</v>
      </c>
    </row>
    <row r="4681" spans="1:29" x14ac:dyDescent="0.2">
      <c r="A4681" t="s">
        <v>3713</v>
      </c>
      <c r="B4681" s="2" t="s">
        <v>4716</v>
      </c>
      <c r="C4681" s="2">
        <v>1</v>
      </c>
      <c r="D4681" s="2">
        <v>2</v>
      </c>
      <c r="E4681" s="2">
        <v>4</v>
      </c>
      <c r="F4681" s="1">
        <v>43217.566666666666</v>
      </c>
      <c r="G4681">
        <v>80.709999999999994</v>
      </c>
      <c r="H4681">
        <v>1.97</v>
      </c>
      <c r="I4681">
        <v>1.49</v>
      </c>
      <c r="J4681">
        <v>2.11</v>
      </c>
      <c r="K4681">
        <v>2.44</v>
      </c>
      <c r="L4681">
        <v>0.7</v>
      </c>
      <c r="M4681">
        <v>0.47</v>
      </c>
      <c r="N4681">
        <v>2.2799999999999998</v>
      </c>
      <c r="O4681">
        <v>2.2200000000000002</v>
      </c>
      <c r="P4681">
        <v>3.29</v>
      </c>
      <c r="Q4681">
        <v>4.2300000000000004</v>
      </c>
      <c r="R4681">
        <v>1.94</v>
      </c>
      <c r="S4681">
        <v>18.62</v>
      </c>
      <c r="T4681">
        <v>4.4400000000000004</v>
      </c>
      <c r="U4681">
        <v>1.96</v>
      </c>
      <c r="V4681">
        <v>1.71</v>
      </c>
      <c r="W4681">
        <v>74.319999999999993</v>
      </c>
      <c r="X4681">
        <v>18.68</v>
      </c>
      <c r="Y4681">
        <v>18.73</v>
      </c>
      <c r="Z4681">
        <v>37.200000000000003</v>
      </c>
      <c r="AA4681">
        <v>55.94</v>
      </c>
      <c r="AB4681">
        <v>19.8</v>
      </c>
      <c r="AC4681">
        <v>67.59</v>
      </c>
    </row>
    <row r="4682" spans="1:29" x14ac:dyDescent="0.2">
      <c r="A4682" t="s">
        <v>829</v>
      </c>
      <c r="B4682" s="2" t="s">
        <v>4995</v>
      </c>
      <c r="C4682" s="2">
        <v>2</v>
      </c>
      <c r="D4682" s="2">
        <v>2</v>
      </c>
      <c r="E4682" s="2">
        <v>1</v>
      </c>
      <c r="F4682" s="1">
        <v>42948.636805555558</v>
      </c>
      <c r="G4682">
        <v>80.7</v>
      </c>
      <c r="H4682">
        <v>1.75</v>
      </c>
      <c r="I4682">
        <v>1.46</v>
      </c>
      <c r="J4682">
        <v>2.86</v>
      </c>
      <c r="K4682">
        <v>1.92</v>
      </c>
      <c r="L4682">
        <v>0.5</v>
      </c>
      <c r="M4682">
        <v>0.51</v>
      </c>
      <c r="N4682">
        <v>2</v>
      </c>
      <c r="O4682">
        <v>2</v>
      </c>
      <c r="P4682">
        <v>2.17</v>
      </c>
      <c r="Q4682">
        <v>2.57</v>
      </c>
      <c r="R4682">
        <v>6.36</v>
      </c>
      <c r="S4682">
        <v>14.92</v>
      </c>
      <c r="T4682">
        <v>4.6900000000000004</v>
      </c>
      <c r="U4682">
        <v>1.3</v>
      </c>
      <c r="V4682">
        <v>1.56</v>
      </c>
      <c r="W4682">
        <v>72.3</v>
      </c>
      <c r="X4682">
        <v>7.5</v>
      </c>
      <c r="Y4682">
        <v>7.65</v>
      </c>
      <c r="Z4682">
        <v>14.67</v>
      </c>
      <c r="AA4682">
        <v>21.48</v>
      </c>
      <c r="AB4682">
        <v>9.6999999999999993</v>
      </c>
      <c r="AC4682">
        <v>21.79</v>
      </c>
    </row>
    <row r="4683" spans="1:29" x14ac:dyDescent="0.2">
      <c r="A4683" t="s">
        <v>1887</v>
      </c>
      <c r="B4683" s="2" t="s">
        <v>4855</v>
      </c>
      <c r="C4683" s="2">
        <v>1</v>
      </c>
      <c r="D4683" s="2">
        <v>2</v>
      </c>
      <c r="E4683" s="2">
        <v>1</v>
      </c>
      <c r="F4683" s="1">
        <v>42990.673611111109</v>
      </c>
      <c r="G4683">
        <v>80.7</v>
      </c>
      <c r="H4683">
        <v>1.86</v>
      </c>
      <c r="I4683">
        <v>1.3</v>
      </c>
      <c r="J4683">
        <v>4.08</v>
      </c>
      <c r="K4683">
        <v>1.68</v>
      </c>
      <c r="L4683">
        <v>0.32</v>
      </c>
      <c r="M4683">
        <v>0.33</v>
      </c>
      <c r="N4683">
        <v>1.71</v>
      </c>
      <c r="O4683">
        <v>1.73</v>
      </c>
      <c r="P4683">
        <v>1.47</v>
      </c>
      <c r="Q4683">
        <v>1.62</v>
      </c>
      <c r="R4683">
        <v>9.26</v>
      </c>
      <c r="S4683">
        <v>11.82</v>
      </c>
      <c r="T4683">
        <v>4.97</v>
      </c>
      <c r="U4683">
        <v>1.52</v>
      </c>
      <c r="V4683">
        <v>1.49</v>
      </c>
      <c r="W4683">
        <v>70.7</v>
      </c>
      <c r="X4683">
        <v>7.87</v>
      </c>
      <c r="Y4683">
        <v>8</v>
      </c>
      <c r="Z4683">
        <v>11.41</v>
      </c>
      <c r="AA4683">
        <v>17.920000000000002</v>
      </c>
      <c r="AB4683">
        <v>8.1300000000000008</v>
      </c>
      <c r="AC4683">
        <v>12.95</v>
      </c>
    </row>
    <row r="4684" spans="1:29" x14ac:dyDescent="0.2">
      <c r="A4684" t="s">
        <v>3608</v>
      </c>
      <c r="B4684" s="2" t="s">
        <v>4983</v>
      </c>
      <c r="C4684" s="2">
        <v>2</v>
      </c>
      <c r="D4684" s="2">
        <v>2</v>
      </c>
      <c r="E4684" s="2">
        <v>4</v>
      </c>
      <c r="F4684" s="1">
        <v>43216.570138888892</v>
      </c>
      <c r="G4684">
        <v>80.7</v>
      </c>
      <c r="H4684">
        <v>1.64</v>
      </c>
      <c r="I4684">
        <v>1.19</v>
      </c>
      <c r="J4684">
        <v>1.22</v>
      </c>
      <c r="K4684">
        <v>2.25</v>
      </c>
      <c r="L4684">
        <v>0.74</v>
      </c>
      <c r="M4684">
        <v>0.55000000000000004</v>
      </c>
      <c r="N4684">
        <v>2.0099999999999998</v>
      </c>
      <c r="O4684">
        <v>1.94</v>
      </c>
      <c r="P4684">
        <v>3.39</v>
      </c>
      <c r="Q4684">
        <v>4.32</v>
      </c>
      <c r="R4684">
        <v>2.29</v>
      </c>
      <c r="S4684">
        <v>16.7</v>
      </c>
      <c r="T4684">
        <v>4.18</v>
      </c>
      <c r="U4684">
        <v>1.99</v>
      </c>
      <c r="V4684">
        <v>1.64</v>
      </c>
      <c r="W4684">
        <v>75.900000000000006</v>
      </c>
      <c r="X4684">
        <v>17.98</v>
      </c>
      <c r="Y4684">
        <v>23.99</v>
      </c>
      <c r="Z4684">
        <v>37.369999999999997</v>
      </c>
      <c r="AA4684">
        <v>68.7</v>
      </c>
      <c r="AB4684">
        <v>16.670000000000002</v>
      </c>
      <c r="AC4684">
        <v>56.26</v>
      </c>
    </row>
    <row r="4685" spans="1:29" x14ac:dyDescent="0.2">
      <c r="A4685" t="s">
        <v>4227</v>
      </c>
      <c r="B4685" s="2" t="s">
        <v>4986</v>
      </c>
      <c r="C4685" s="2">
        <v>2</v>
      </c>
      <c r="D4685" s="2">
        <v>1</v>
      </c>
      <c r="E4685" s="2">
        <v>5</v>
      </c>
      <c r="F4685" s="1">
        <v>43286.456944444442</v>
      </c>
      <c r="G4685">
        <v>80.7</v>
      </c>
      <c r="H4685">
        <v>2.36</v>
      </c>
      <c r="I4685">
        <v>1.6</v>
      </c>
      <c r="J4685">
        <v>4.4000000000000004</v>
      </c>
      <c r="K4685">
        <v>2.15</v>
      </c>
      <c r="L4685">
        <v>0.27</v>
      </c>
      <c r="M4685">
        <v>0.18</v>
      </c>
      <c r="N4685">
        <v>2.16</v>
      </c>
      <c r="O4685">
        <v>2.16</v>
      </c>
      <c r="P4685">
        <v>1.41</v>
      </c>
      <c r="Q4685">
        <v>1.56</v>
      </c>
      <c r="R4685">
        <v>7.88</v>
      </c>
      <c r="S4685">
        <v>15.75</v>
      </c>
      <c r="T4685">
        <v>6.03</v>
      </c>
      <c r="U4685">
        <v>1.56</v>
      </c>
      <c r="V4685">
        <v>1.66</v>
      </c>
      <c r="W4685">
        <v>68.13</v>
      </c>
      <c r="X4685">
        <v>10.48</v>
      </c>
      <c r="Y4685">
        <v>9.9499999999999993</v>
      </c>
      <c r="Z4685">
        <v>16.100000000000001</v>
      </c>
      <c r="AA4685">
        <v>25.88</v>
      </c>
      <c r="AB4685">
        <v>11.55</v>
      </c>
      <c r="AC4685">
        <v>30.74</v>
      </c>
    </row>
    <row r="4686" spans="1:29" x14ac:dyDescent="0.2">
      <c r="A4686" t="s">
        <v>4688</v>
      </c>
      <c r="B4686" s="2" t="s">
        <v>4994</v>
      </c>
      <c r="C4686" s="2">
        <v>2</v>
      </c>
      <c r="D4686" s="2">
        <v>1</v>
      </c>
      <c r="E4686" s="2">
        <v>5</v>
      </c>
      <c r="F4686" s="1">
        <v>43307.572222222225</v>
      </c>
      <c r="G4686">
        <v>80.680000000000007</v>
      </c>
      <c r="H4686">
        <v>2.21</v>
      </c>
      <c r="I4686">
        <v>1.5</v>
      </c>
      <c r="J4686">
        <v>3.77</v>
      </c>
      <c r="K4686">
        <v>2.04</v>
      </c>
      <c r="L4686">
        <v>0.2</v>
      </c>
      <c r="M4686">
        <v>0.18</v>
      </c>
      <c r="N4686">
        <v>2.06</v>
      </c>
      <c r="O4686">
        <v>2.0499999999999998</v>
      </c>
      <c r="P4686">
        <v>1.1200000000000001</v>
      </c>
      <c r="Q4686">
        <v>1.25</v>
      </c>
      <c r="R4686">
        <v>8.92</v>
      </c>
      <c r="S4686">
        <v>14.32</v>
      </c>
      <c r="T4686">
        <v>5.31</v>
      </c>
      <c r="U4686">
        <v>1.56</v>
      </c>
      <c r="V4686">
        <v>1.59</v>
      </c>
      <c r="W4686">
        <v>68.819999999999993</v>
      </c>
      <c r="X4686">
        <v>7.16</v>
      </c>
      <c r="Y4686">
        <v>7.72</v>
      </c>
      <c r="Z4686">
        <v>11.79</v>
      </c>
      <c r="AA4686">
        <v>22.75</v>
      </c>
      <c r="AB4686">
        <v>11.35</v>
      </c>
      <c r="AC4686">
        <v>19.28</v>
      </c>
    </row>
    <row r="4687" spans="1:29" x14ac:dyDescent="0.2">
      <c r="A4687" t="s">
        <v>1869</v>
      </c>
      <c r="B4687" s="2" t="s">
        <v>4857</v>
      </c>
      <c r="C4687" s="2">
        <v>1</v>
      </c>
      <c r="D4687" s="2">
        <v>2</v>
      </c>
      <c r="E4687" s="2">
        <v>1</v>
      </c>
      <c r="F4687" s="1">
        <v>42990.657638888886</v>
      </c>
      <c r="G4687">
        <v>80.680000000000007</v>
      </c>
      <c r="H4687">
        <v>2.19</v>
      </c>
      <c r="I4687">
        <v>1.45</v>
      </c>
      <c r="J4687">
        <v>4.12</v>
      </c>
      <c r="K4687">
        <v>2.16</v>
      </c>
      <c r="L4687">
        <v>0.23</v>
      </c>
      <c r="M4687">
        <v>0.22</v>
      </c>
      <c r="N4687">
        <v>2.09</v>
      </c>
      <c r="O4687">
        <v>2.1</v>
      </c>
      <c r="P4687">
        <v>1.38</v>
      </c>
      <c r="Q4687">
        <v>2</v>
      </c>
      <c r="R4687">
        <v>8.4600000000000009</v>
      </c>
      <c r="S4687">
        <v>14.55</v>
      </c>
      <c r="T4687">
        <v>5.18</v>
      </c>
      <c r="U4687">
        <v>1.8</v>
      </c>
      <c r="V4687">
        <v>1.67</v>
      </c>
      <c r="W4687">
        <v>69.599999999999994</v>
      </c>
      <c r="X4687">
        <v>9.74</v>
      </c>
      <c r="Y4687">
        <v>10</v>
      </c>
      <c r="Z4687">
        <v>15.26</v>
      </c>
      <c r="AA4687">
        <v>27.87</v>
      </c>
      <c r="AB4687">
        <v>13.19</v>
      </c>
      <c r="AC4687">
        <v>26.6</v>
      </c>
    </row>
    <row r="4688" spans="1:29" x14ac:dyDescent="0.2">
      <c r="A4688" t="s">
        <v>4105</v>
      </c>
      <c r="B4688" s="2" t="s">
        <v>4737</v>
      </c>
      <c r="C4688" s="2">
        <v>1</v>
      </c>
      <c r="D4688" s="2">
        <v>2</v>
      </c>
      <c r="E4688" s="2">
        <v>5</v>
      </c>
      <c r="F4688" s="1">
        <v>43284.371527777781</v>
      </c>
      <c r="G4688">
        <v>80.680000000000007</v>
      </c>
      <c r="H4688">
        <v>2.21</v>
      </c>
      <c r="I4688">
        <v>1.34</v>
      </c>
      <c r="J4688">
        <v>3.62</v>
      </c>
      <c r="K4688">
        <v>2.1</v>
      </c>
      <c r="L4688">
        <v>0.27</v>
      </c>
      <c r="M4688">
        <v>0.32</v>
      </c>
      <c r="N4688">
        <v>1.73</v>
      </c>
      <c r="O4688">
        <v>1.76</v>
      </c>
      <c r="P4688">
        <v>1.41</v>
      </c>
      <c r="Q4688">
        <v>2.0699999999999998</v>
      </c>
      <c r="R4688">
        <v>9.16</v>
      </c>
      <c r="S4688">
        <v>12.15</v>
      </c>
      <c r="T4688">
        <v>4.78</v>
      </c>
      <c r="U4688">
        <v>1.73</v>
      </c>
      <c r="V4688">
        <v>1.48</v>
      </c>
      <c r="W4688">
        <v>69.83</v>
      </c>
      <c r="X4688">
        <v>6.41</v>
      </c>
      <c r="Y4688">
        <v>8.3699999999999992</v>
      </c>
      <c r="Z4688">
        <v>10.1</v>
      </c>
      <c r="AA4688">
        <v>20.329999999999998</v>
      </c>
      <c r="AB4688">
        <v>10.16</v>
      </c>
      <c r="AC4688">
        <v>14.19</v>
      </c>
    </row>
    <row r="4689" spans="1:29" x14ac:dyDescent="0.2">
      <c r="A4689" t="s">
        <v>1831</v>
      </c>
      <c r="B4689" s="2" t="s">
        <v>5190</v>
      </c>
      <c r="C4689" s="2">
        <v>2</v>
      </c>
      <c r="D4689" s="2">
        <v>2</v>
      </c>
      <c r="E4689" s="2">
        <v>2</v>
      </c>
      <c r="F4689" s="1">
        <v>42990.606249999997</v>
      </c>
      <c r="G4689">
        <v>80.67</v>
      </c>
      <c r="H4689">
        <v>2.0499999999999998</v>
      </c>
      <c r="I4689">
        <v>1.45</v>
      </c>
      <c r="J4689">
        <v>5.31</v>
      </c>
      <c r="K4689">
        <v>1.83</v>
      </c>
      <c r="L4689">
        <v>0.33</v>
      </c>
      <c r="M4689">
        <v>0.26</v>
      </c>
      <c r="N4689">
        <v>1.78</v>
      </c>
      <c r="O4689">
        <v>1.81</v>
      </c>
      <c r="P4689">
        <v>1.59</v>
      </c>
      <c r="Q4689">
        <v>1.72</v>
      </c>
      <c r="R4689">
        <v>10</v>
      </c>
      <c r="S4689">
        <v>11.98</v>
      </c>
      <c r="T4689">
        <v>6.19</v>
      </c>
      <c r="U4689">
        <v>1.63</v>
      </c>
      <c r="V4689">
        <v>1.57</v>
      </c>
      <c r="W4689">
        <v>68.75</v>
      </c>
      <c r="X4689">
        <v>13.01</v>
      </c>
      <c r="Y4689">
        <v>9.6199999999999992</v>
      </c>
      <c r="Z4689">
        <v>15.36</v>
      </c>
      <c r="AA4689">
        <v>16.91</v>
      </c>
      <c r="AB4689">
        <v>6.05</v>
      </c>
      <c r="AC4689">
        <v>26.03</v>
      </c>
    </row>
    <row r="4690" spans="1:29" x14ac:dyDescent="0.2">
      <c r="A4690" t="s">
        <v>1771</v>
      </c>
      <c r="B4690" s="2" t="s">
        <v>4810</v>
      </c>
      <c r="C4690" s="2">
        <v>1</v>
      </c>
      <c r="D4690" s="2">
        <v>2</v>
      </c>
      <c r="E4690" s="2">
        <v>2</v>
      </c>
      <c r="F4690" s="1">
        <v>42990.484722222223</v>
      </c>
      <c r="G4690">
        <v>80.66</v>
      </c>
      <c r="H4690">
        <v>1.97</v>
      </c>
      <c r="I4690">
        <v>1.5</v>
      </c>
      <c r="J4690">
        <v>4.13</v>
      </c>
      <c r="K4690">
        <v>1.95</v>
      </c>
      <c r="L4690">
        <v>0.41</v>
      </c>
      <c r="M4690">
        <v>0.36</v>
      </c>
      <c r="N4690">
        <v>1.87</v>
      </c>
      <c r="O4690">
        <v>1.88</v>
      </c>
      <c r="P4690">
        <v>1.8</v>
      </c>
      <c r="Q4690">
        <v>2.08</v>
      </c>
      <c r="R4690">
        <v>8.52</v>
      </c>
      <c r="S4690">
        <v>13.14</v>
      </c>
      <c r="T4690">
        <v>4.91</v>
      </c>
      <c r="U4690">
        <v>1.54</v>
      </c>
      <c r="V4690">
        <v>1.55</v>
      </c>
      <c r="W4690">
        <v>70.37</v>
      </c>
      <c r="X4690">
        <v>7.13</v>
      </c>
      <c r="Y4690">
        <v>6.96</v>
      </c>
      <c r="Z4690">
        <v>13.41</v>
      </c>
      <c r="AA4690">
        <v>15.29</v>
      </c>
      <c r="AB4690">
        <v>6.15</v>
      </c>
      <c r="AC4690">
        <v>17.3</v>
      </c>
    </row>
    <row r="4691" spans="1:29" x14ac:dyDescent="0.2">
      <c r="A4691" t="s">
        <v>1854</v>
      </c>
      <c r="B4691" s="2" t="s">
        <v>4837</v>
      </c>
      <c r="C4691" s="2">
        <v>1</v>
      </c>
      <c r="D4691" s="2">
        <v>1</v>
      </c>
      <c r="E4691" s="2">
        <v>2</v>
      </c>
      <c r="F4691" s="1">
        <v>42990.634722222225</v>
      </c>
      <c r="G4691">
        <v>80.66</v>
      </c>
      <c r="H4691">
        <v>2.11</v>
      </c>
      <c r="I4691">
        <v>1.72</v>
      </c>
      <c r="J4691">
        <v>2.67</v>
      </c>
      <c r="K4691">
        <v>2.23</v>
      </c>
      <c r="L4691">
        <v>0.27</v>
      </c>
      <c r="M4691">
        <v>0.2</v>
      </c>
      <c r="N4691">
        <v>2.33</v>
      </c>
      <c r="O4691">
        <v>2.35</v>
      </c>
      <c r="P4691">
        <v>1.32</v>
      </c>
      <c r="Q4691">
        <v>1.1599999999999999</v>
      </c>
      <c r="R4691">
        <v>7.87</v>
      </c>
      <c r="S4691">
        <v>16.170000000000002</v>
      </c>
      <c r="T4691">
        <v>4.96</v>
      </c>
      <c r="U4691">
        <v>1.35</v>
      </c>
      <c r="V4691">
        <v>1.68</v>
      </c>
      <c r="W4691">
        <v>70.55</v>
      </c>
      <c r="X4691">
        <v>8.2100000000000009</v>
      </c>
      <c r="Y4691">
        <v>7.61</v>
      </c>
      <c r="Z4691">
        <v>15.7</v>
      </c>
      <c r="AA4691">
        <v>18.440000000000001</v>
      </c>
      <c r="AB4691">
        <v>13.66</v>
      </c>
      <c r="AC4691">
        <v>23.59</v>
      </c>
    </row>
    <row r="4692" spans="1:29" x14ac:dyDescent="0.2">
      <c r="A4692" t="s">
        <v>3901</v>
      </c>
      <c r="B4692" s="2" t="s">
        <v>4753</v>
      </c>
      <c r="C4692" s="2">
        <v>1</v>
      </c>
      <c r="D4692" s="2">
        <v>1</v>
      </c>
      <c r="E4692" s="2">
        <v>5</v>
      </c>
      <c r="F4692" s="1">
        <v>43280.645833333336</v>
      </c>
      <c r="G4692">
        <v>80.66</v>
      </c>
      <c r="H4692">
        <v>2.2799999999999998</v>
      </c>
      <c r="I4692">
        <v>1.44</v>
      </c>
      <c r="J4692">
        <v>2.87</v>
      </c>
      <c r="K4692">
        <v>2.29</v>
      </c>
      <c r="L4692">
        <v>0.17</v>
      </c>
      <c r="M4692">
        <v>0.18</v>
      </c>
      <c r="N4692">
        <v>2.16</v>
      </c>
      <c r="O4692">
        <v>2.17</v>
      </c>
      <c r="P4692">
        <v>1.36</v>
      </c>
      <c r="Q4692">
        <v>1.44</v>
      </c>
      <c r="R4692">
        <v>7.82</v>
      </c>
      <c r="S4692">
        <v>15.29</v>
      </c>
      <c r="T4692">
        <v>5.74</v>
      </c>
      <c r="U4692">
        <v>1.85</v>
      </c>
      <c r="V4692">
        <v>1.68</v>
      </c>
      <c r="W4692">
        <v>69.569999999999993</v>
      </c>
      <c r="X4692">
        <v>8.09</v>
      </c>
      <c r="Y4692">
        <v>9.2100000000000009</v>
      </c>
      <c r="Z4692">
        <v>14.19</v>
      </c>
      <c r="AA4692">
        <v>31.42</v>
      </c>
      <c r="AB4692">
        <v>15.66</v>
      </c>
      <c r="AC4692">
        <v>29.71</v>
      </c>
    </row>
    <row r="4693" spans="1:29" x14ac:dyDescent="0.2">
      <c r="A4693" t="s">
        <v>4693</v>
      </c>
      <c r="B4693" s="2" t="s">
        <v>4757</v>
      </c>
      <c r="C4693" s="2">
        <v>1</v>
      </c>
      <c r="D4693" s="2">
        <v>2</v>
      </c>
      <c r="E4693" s="2">
        <v>5</v>
      </c>
      <c r="F4693" s="1">
        <v>43307.580555555556</v>
      </c>
      <c r="G4693">
        <v>80.650000000000006</v>
      </c>
      <c r="H4693">
        <v>2.23</v>
      </c>
      <c r="I4693">
        <v>1.51</v>
      </c>
      <c r="J4693">
        <v>3.77</v>
      </c>
      <c r="K4693">
        <v>2.12</v>
      </c>
      <c r="L4693">
        <v>0.18</v>
      </c>
      <c r="M4693">
        <v>0.16</v>
      </c>
      <c r="N4693">
        <v>2</v>
      </c>
      <c r="O4693">
        <v>1.99</v>
      </c>
      <c r="P4693">
        <v>1.1000000000000001</v>
      </c>
      <c r="Q4693">
        <v>1.28</v>
      </c>
      <c r="R4693">
        <v>9.6300000000000008</v>
      </c>
      <c r="S4693">
        <v>13.52</v>
      </c>
      <c r="T4693">
        <v>5.55</v>
      </c>
      <c r="U4693">
        <v>1.69</v>
      </c>
      <c r="V4693">
        <v>1.58</v>
      </c>
      <c r="W4693">
        <v>68.930000000000007</v>
      </c>
      <c r="X4693">
        <v>6.87</v>
      </c>
      <c r="Y4693">
        <v>7.89</v>
      </c>
      <c r="Z4693">
        <v>12.35</v>
      </c>
      <c r="AA4693">
        <v>21.43</v>
      </c>
      <c r="AB4693">
        <v>11.27</v>
      </c>
      <c r="AC4693">
        <v>17.95</v>
      </c>
    </row>
    <row r="4694" spans="1:29" x14ac:dyDescent="0.2">
      <c r="A4694" t="s">
        <v>3821</v>
      </c>
      <c r="B4694" s="2" t="s">
        <v>5038</v>
      </c>
      <c r="C4694" s="2">
        <v>2</v>
      </c>
      <c r="D4694" s="2">
        <v>1</v>
      </c>
      <c r="E4694" s="2">
        <v>5</v>
      </c>
      <c r="F4694" s="1">
        <v>43280.447916666664</v>
      </c>
      <c r="G4694">
        <v>80.64</v>
      </c>
      <c r="H4694">
        <v>2.71</v>
      </c>
      <c r="I4694">
        <v>1.79</v>
      </c>
      <c r="J4694">
        <v>4.93</v>
      </c>
      <c r="K4694">
        <v>2.58</v>
      </c>
      <c r="L4694">
        <v>0.22</v>
      </c>
      <c r="M4694">
        <v>0.12</v>
      </c>
      <c r="N4694">
        <v>2.39</v>
      </c>
      <c r="O4694">
        <v>2.41</v>
      </c>
      <c r="P4694">
        <v>1.3</v>
      </c>
      <c r="Q4694">
        <v>1.1499999999999999</v>
      </c>
      <c r="R4694">
        <v>7.41</v>
      </c>
      <c r="S4694">
        <v>17.52</v>
      </c>
      <c r="T4694">
        <v>5.9</v>
      </c>
      <c r="U4694">
        <v>1.86</v>
      </c>
      <c r="V4694">
        <v>1.78</v>
      </c>
      <c r="W4694">
        <v>66.72</v>
      </c>
      <c r="X4694">
        <v>11.9</v>
      </c>
      <c r="Y4694">
        <v>10.34</v>
      </c>
      <c r="Z4694">
        <v>22.34</v>
      </c>
      <c r="AA4694">
        <v>29.2</v>
      </c>
      <c r="AB4694">
        <v>12.67</v>
      </c>
      <c r="AC4694">
        <v>37.25</v>
      </c>
    </row>
    <row r="4695" spans="1:29" x14ac:dyDescent="0.2">
      <c r="A4695" t="s">
        <v>3933</v>
      </c>
      <c r="B4695" s="2" t="s">
        <v>5002</v>
      </c>
      <c r="C4695" s="2">
        <v>2</v>
      </c>
      <c r="D4695" s="2">
        <v>1</v>
      </c>
      <c r="E4695" s="2">
        <v>5</v>
      </c>
      <c r="F4695" s="1">
        <v>43283.445138888892</v>
      </c>
      <c r="G4695">
        <v>80.64</v>
      </c>
      <c r="H4695">
        <v>2.16</v>
      </c>
      <c r="I4695">
        <v>1.34</v>
      </c>
      <c r="J4695">
        <v>3.15</v>
      </c>
      <c r="K4695">
        <v>2.13</v>
      </c>
      <c r="L4695">
        <v>0.19</v>
      </c>
      <c r="M4695">
        <v>0.16</v>
      </c>
      <c r="N4695">
        <v>1.88</v>
      </c>
      <c r="O4695">
        <v>1.88</v>
      </c>
      <c r="P4695">
        <v>1.19</v>
      </c>
      <c r="Q4695">
        <v>1.45</v>
      </c>
      <c r="R4695">
        <v>8.66</v>
      </c>
      <c r="S4695">
        <v>13.31</v>
      </c>
      <c r="T4695">
        <v>4.93</v>
      </c>
      <c r="U4695">
        <v>1.72</v>
      </c>
      <c r="V4695">
        <v>1.52</v>
      </c>
      <c r="W4695">
        <v>70.099999999999994</v>
      </c>
      <c r="X4695">
        <v>6.94</v>
      </c>
      <c r="Y4695">
        <v>8.5</v>
      </c>
      <c r="Z4695">
        <v>9.4499999999999993</v>
      </c>
      <c r="AA4695">
        <v>26.08</v>
      </c>
      <c r="AB4695">
        <v>14.18</v>
      </c>
      <c r="AC4695">
        <v>17.690000000000001</v>
      </c>
    </row>
    <row r="4696" spans="1:29" x14ac:dyDescent="0.2">
      <c r="A4696" t="s">
        <v>803</v>
      </c>
      <c r="B4696" s="2" t="s">
        <v>4829</v>
      </c>
      <c r="C4696" s="2">
        <v>1</v>
      </c>
      <c r="D4696" s="2">
        <v>2</v>
      </c>
      <c r="E4696" s="2">
        <v>1</v>
      </c>
      <c r="F4696" s="1">
        <v>42950.526388888888</v>
      </c>
      <c r="G4696">
        <v>80.63</v>
      </c>
      <c r="H4696">
        <v>2.2599999999999998</v>
      </c>
      <c r="I4696">
        <v>1.6</v>
      </c>
      <c r="J4696">
        <v>4.75</v>
      </c>
      <c r="K4696">
        <v>2.17</v>
      </c>
      <c r="L4696">
        <v>0.47</v>
      </c>
      <c r="M4696">
        <v>0.48</v>
      </c>
      <c r="N4696">
        <v>2.0099999999999998</v>
      </c>
      <c r="O4696">
        <v>2</v>
      </c>
      <c r="P4696">
        <v>2.17</v>
      </c>
      <c r="Q4696">
        <v>2.4700000000000002</v>
      </c>
      <c r="R4696">
        <v>7.01</v>
      </c>
      <c r="S4696">
        <v>14.65</v>
      </c>
      <c r="T4696">
        <v>5.53</v>
      </c>
      <c r="U4696">
        <v>1.83</v>
      </c>
      <c r="V4696">
        <v>1.67</v>
      </c>
      <c r="W4696">
        <v>70.23</v>
      </c>
      <c r="X4696">
        <v>9.5399999999999991</v>
      </c>
      <c r="Y4696">
        <v>7.45</v>
      </c>
      <c r="Z4696">
        <v>15.71</v>
      </c>
      <c r="AA4696">
        <v>20.170000000000002</v>
      </c>
      <c r="AB4696">
        <v>7.34</v>
      </c>
      <c r="AC4696">
        <v>28</v>
      </c>
    </row>
    <row r="4697" spans="1:29" x14ac:dyDescent="0.2">
      <c r="A4697" t="s">
        <v>4368</v>
      </c>
      <c r="B4697" s="2" t="s">
        <v>5075</v>
      </c>
      <c r="C4697" s="2">
        <v>2</v>
      </c>
      <c r="D4697" s="2">
        <v>1</v>
      </c>
      <c r="E4697" s="2">
        <v>5</v>
      </c>
      <c r="F4697" s="1">
        <v>43291.53402777778</v>
      </c>
      <c r="G4697">
        <v>80.63</v>
      </c>
      <c r="H4697">
        <v>2.13</v>
      </c>
      <c r="I4697">
        <v>1.42</v>
      </c>
      <c r="J4697">
        <v>3.3</v>
      </c>
      <c r="K4697">
        <v>2.13</v>
      </c>
      <c r="L4697">
        <v>0.26</v>
      </c>
      <c r="M4697">
        <v>0.11</v>
      </c>
      <c r="N4697">
        <v>2.0299999999999998</v>
      </c>
      <c r="O4697">
        <v>2.04</v>
      </c>
      <c r="P4697">
        <v>1.37</v>
      </c>
      <c r="Q4697">
        <v>1.44</v>
      </c>
      <c r="R4697">
        <v>7.35</v>
      </c>
      <c r="S4697">
        <v>14.44</v>
      </c>
      <c r="T4697">
        <v>5.0599999999999996</v>
      </c>
      <c r="U4697">
        <v>1.56</v>
      </c>
      <c r="V4697">
        <v>1.54</v>
      </c>
      <c r="W4697">
        <v>70.67</v>
      </c>
      <c r="X4697">
        <v>7.52</v>
      </c>
      <c r="Y4697">
        <v>9.2799999999999994</v>
      </c>
      <c r="Z4697">
        <v>10.46</v>
      </c>
      <c r="AA4697">
        <v>30.22</v>
      </c>
      <c r="AB4697">
        <v>18.940000000000001</v>
      </c>
      <c r="AC4697">
        <v>25.29</v>
      </c>
    </row>
    <row r="4698" spans="1:29" x14ac:dyDescent="0.2">
      <c r="A4698" t="s">
        <v>3998</v>
      </c>
      <c r="B4698" s="2" t="s">
        <v>5131</v>
      </c>
      <c r="C4698" s="2">
        <v>2</v>
      </c>
      <c r="D4698" s="2">
        <v>1</v>
      </c>
      <c r="E4698" s="2">
        <v>5</v>
      </c>
      <c r="F4698" s="1">
        <v>43283.547222222223</v>
      </c>
      <c r="G4698">
        <v>80.63</v>
      </c>
      <c r="H4698">
        <v>2.16</v>
      </c>
      <c r="I4698">
        <v>1.34</v>
      </c>
      <c r="J4698">
        <v>2.48</v>
      </c>
      <c r="K4698">
        <v>2.19</v>
      </c>
      <c r="L4698">
        <v>0.27</v>
      </c>
      <c r="M4698">
        <v>0.18</v>
      </c>
      <c r="N4698">
        <v>1.85</v>
      </c>
      <c r="O4698">
        <v>1.86</v>
      </c>
      <c r="P4698">
        <v>1.53</v>
      </c>
      <c r="Q4698">
        <v>1.77</v>
      </c>
      <c r="R4698">
        <v>7.99</v>
      </c>
      <c r="S4698">
        <v>13.29</v>
      </c>
      <c r="T4698">
        <v>4.57</v>
      </c>
      <c r="U4698">
        <v>1.73</v>
      </c>
      <c r="V4698">
        <v>1.53</v>
      </c>
      <c r="W4698">
        <v>71.55</v>
      </c>
      <c r="X4698">
        <v>7.28</v>
      </c>
      <c r="Y4698">
        <v>9.1199999999999992</v>
      </c>
      <c r="Z4698">
        <v>9.84</v>
      </c>
      <c r="AA4698">
        <v>28.51</v>
      </c>
      <c r="AB4698">
        <v>14.78</v>
      </c>
      <c r="AC4698">
        <v>17.55</v>
      </c>
    </row>
    <row r="4699" spans="1:29" x14ac:dyDescent="0.2">
      <c r="A4699" t="s">
        <v>3808</v>
      </c>
      <c r="B4699" s="2" t="s">
        <v>5187</v>
      </c>
      <c r="C4699" s="2">
        <v>2</v>
      </c>
      <c r="D4699" s="2">
        <v>1</v>
      </c>
      <c r="E4699" s="2">
        <v>5</v>
      </c>
      <c r="F4699" s="1">
        <v>43280.430555555555</v>
      </c>
      <c r="G4699">
        <v>80.63</v>
      </c>
      <c r="H4699">
        <v>1.95</v>
      </c>
      <c r="I4699">
        <v>1.34</v>
      </c>
      <c r="J4699">
        <v>3.98</v>
      </c>
      <c r="K4699">
        <v>1.94</v>
      </c>
      <c r="L4699">
        <v>0.21</v>
      </c>
      <c r="M4699">
        <v>0.16</v>
      </c>
      <c r="N4699">
        <v>1.83</v>
      </c>
      <c r="O4699">
        <v>1.87</v>
      </c>
      <c r="P4699">
        <v>1.3</v>
      </c>
      <c r="Q4699">
        <v>1.43</v>
      </c>
      <c r="R4699">
        <v>9.35</v>
      </c>
      <c r="S4699">
        <v>12.6</v>
      </c>
      <c r="T4699">
        <v>5.8</v>
      </c>
      <c r="U4699">
        <v>1.61</v>
      </c>
      <c r="V4699">
        <v>1.52</v>
      </c>
      <c r="W4699">
        <v>69.510000000000005</v>
      </c>
      <c r="X4699">
        <v>8.82</v>
      </c>
      <c r="Y4699">
        <v>9.08</v>
      </c>
      <c r="Z4699">
        <v>11.15</v>
      </c>
      <c r="AA4699">
        <v>22.93</v>
      </c>
      <c r="AB4699">
        <v>12.48</v>
      </c>
      <c r="AC4699">
        <v>23.08</v>
      </c>
    </row>
    <row r="4700" spans="1:29" x14ac:dyDescent="0.2">
      <c r="A4700" t="s">
        <v>1644</v>
      </c>
      <c r="B4700" s="2" t="s">
        <v>4884</v>
      </c>
      <c r="C4700" s="2">
        <v>1</v>
      </c>
      <c r="D4700" s="2">
        <v>2</v>
      </c>
      <c r="E4700" s="2">
        <v>2</v>
      </c>
      <c r="F4700" s="1">
        <v>42989.592361111114</v>
      </c>
      <c r="G4700">
        <v>80.62</v>
      </c>
      <c r="H4700">
        <v>1.82</v>
      </c>
      <c r="I4700">
        <v>1.47</v>
      </c>
      <c r="J4700">
        <v>4.08</v>
      </c>
      <c r="K4700">
        <v>1.74</v>
      </c>
      <c r="L4700">
        <v>0.33</v>
      </c>
      <c r="M4700">
        <v>0.26</v>
      </c>
      <c r="N4700">
        <v>1.94</v>
      </c>
      <c r="O4700">
        <v>1.95</v>
      </c>
      <c r="P4700">
        <v>1.51</v>
      </c>
      <c r="Q4700">
        <v>1.62</v>
      </c>
      <c r="R4700">
        <v>8.58</v>
      </c>
      <c r="S4700">
        <v>13.54</v>
      </c>
      <c r="T4700">
        <v>5.51</v>
      </c>
      <c r="U4700">
        <v>1.32</v>
      </c>
      <c r="V4700">
        <v>1.52</v>
      </c>
      <c r="W4700">
        <v>70.13</v>
      </c>
      <c r="X4700">
        <v>8.9</v>
      </c>
      <c r="Y4700">
        <v>7.83</v>
      </c>
      <c r="Z4700">
        <v>13.68</v>
      </c>
      <c r="AA4700">
        <v>16.809999999999999</v>
      </c>
      <c r="AB4700">
        <v>8.92</v>
      </c>
      <c r="AC4700">
        <v>21.16</v>
      </c>
    </row>
    <row r="4701" spans="1:29" x14ac:dyDescent="0.2">
      <c r="A4701" t="s">
        <v>4597</v>
      </c>
      <c r="B4701" s="2" t="s">
        <v>5064</v>
      </c>
      <c r="C4701" s="2">
        <v>2</v>
      </c>
      <c r="D4701" s="2">
        <v>2</v>
      </c>
      <c r="E4701" s="2">
        <v>5</v>
      </c>
      <c r="F4701" s="1">
        <v>43304.661805555559</v>
      </c>
      <c r="G4701">
        <v>80.62</v>
      </c>
      <c r="H4701">
        <v>2.11</v>
      </c>
      <c r="I4701">
        <v>1.45</v>
      </c>
      <c r="J4701">
        <v>3.37</v>
      </c>
      <c r="K4701">
        <v>2.14</v>
      </c>
      <c r="L4701">
        <v>0.2</v>
      </c>
      <c r="M4701">
        <v>0.16</v>
      </c>
      <c r="N4701">
        <v>2.0099999999999998</v>
      </c>
      <c r="O4701">
        <v>2.04</v>
      </c>
      <c r="P4701">
        <v>1.29</v>
      </c>
      <c r="Q4701">
        <v>1.3</v>
      </c>
      <c r="R4701">
        <v>8.7100000000000009</v>
      </c>
      <c r="S4701">
        <v>13.95</v>
      </c>
      <c r="T4701">
        <v>5.65</v>
      </c>
      <c r="U4701">
        <v>1.66</v>
      </c>
      <c r="V4701">
        <v>1.6</v>
      </c>
      <c r="W4701">
        <v>69.599999999999994</v>
      </c>
      <c r="X4701">
        <v>7.65</v>
      </c>
      <c r="Y4701">
        <v>8.94</v>
      </c>
      <c r="Z4701">
        <v>12.01</v>
      </c>
      <c r="AA4701">
        <v>23.45</v>
      </c>
      <c r="AB4701">
        <v>12.95</v>
      </c>
      <c r="AC4701">
        <v>22.28</v>
      </c>
    </row>
    <row r="4702" spans="1:29" x14ac:dyDescent="0.2">
      <c r="A4702" t="s">
        <v>773</v>
      </c>
      <c r="B4702" s="2" t="s">
        <v>4977</v>
      </c>
      <c r="C4702" s="2">
        <v>2</v>
      </c>
      <c r="D4702" s="2">
        <v>1</v>
      </c>
      <c r="E4702" s="2">
        <v>1</v>
      </c>
      <c r="F4702" s="1">
        <v>42948.490972222222</v>
      </c>
      <c r="G4702">
        <v>80.61</v>
      </c>
      <c r="H4702">
        <v>1.91</v>
      </c>
      <c r="I4702">
        <v>1.55</v>
      </c>
      <c r="J4702">
        <v>2.5499999999999998</v>
      </c>
      <c r="K4702">
        <v>2.2200000000000002</v>
      </c>
      <c r="L4702">
        <v>0.56999999999999995</v>
      </c>
      <c r="M4702">
        <v>0.6</v>
      </c>
      <c r="N4702">
        <v>2.13</v>
      </c>
      <c r="O4702">
        <v>2.1</v>
      </c>
      <c r="P4702">
        <v>2.4700000000000002</v>
      </c>
      <c r="Q4702">
        <v>3.06</v>
      </c>
      <c r="R4702">
        <v>4.97</v>
      </c>
      <c r="S4702">
        <v>16.18</v>
      </c>
      <c r="T4702">
        <v>4.1900000000000004</v>
      </c>
      <c r="U4702">
        <v>1.56</v>
      </c>
      <c r="V4702">
        <v>1.6</v>
      </c>
      <c r="W4702">
        <v>72.64</v>
      </c>
      <c r="X4702">
        <v>7.83</v>
      </c>
      <c r="Y4702">
        <v>7.84</v>
      </c>
      <c r="Z4702">
        <v>16.62</v>
      </c>
      <c r="AA4702">
        <v>26.55</v>
      </c>
      <c r="AB4702">
        <v>11.63</v>
      </c>
      <c r="AC4702">
        <v>25.51</v>
      </c>
    </row>
    <row r="4703" spans="1:29" x14ac:dyDescent="0.2">
      <c r="A4703" t="s">
        <v>4504</v>
      </c>
      <c r="B4703" s="2" t="s">
        <v>4806</v>
      </c>
      <c r="C4703" s="2">
        <v>1</v>
      </c>
      <c r="D4703" s="2">
        <v>1</v>
      </c>
      <c r="E4703" s="2">
        <v>5</v>
      </c>
      <c r="F4703" s="1">
        <v>43297.63958333333</v>
      </c>
      <c r="G4703">
        <v>80.61</v>
      </c>
      <c r="H4703">
        <v>2.0099999999999998</v>
      </c>
      <c r="I4703">
        <v>1.36</v>
      </c>
      <c r="J4703">
        <v>3.6</v>
      </c>
      <c r="K4703">
        <v>1.8</v>
      </c>
      <c r="L4703">
        <v>0.23</v>
      </c>
      <c r="M4703">
        <v>0.19</v>
      </c>
      <c r="N4703">
        <v>1.82</v>
      </c>
      <c r="O4703">
        <v>1.85</v>
      </c>
      <c r="P4703">
        <v>1.31</v>
      </c>
      <c r="Q4703">
        <v>1.38</v>
      </c>
      <c r="R4703">
        <v>9.75</v>
      </c>
      <c r="S4703">
        <v>12.41</v>
      </c>
      <c r="T4703">
        <v>5.59</v>
      </c>
      <c r="U4703">
        <v>1.59</v>
      </c>
      <c r="V4703">
        <v>1.52</v>
      </c>
      <c r="W4703">
        <v>70.03</v>
      </c>
      <c r="X4703">
        <v>7.26</v>
      </c>
      <c r="Y4703">
        <v>8.1</v>
      </c>
      <c r="Z4703">
        <v>9.9</v>
      </c>
      <c r="AA4703">
        <v>20.89</v>
      </c>
      <c r="AB4703">
        <v>10.96</v>
      </c>
      <c r="AC4703">
        <v>16.54</v>
      </c>
    </row>
    <row r="4704" spans="1:29" x14ac:dyDescent="0.2">
      <c r="A4704" t="s">
        <v>4477</v>
      </c>
      <c r="B4704" s="2" t="s">
        <v>5117</v>
      </c>
      <c r="C4704" s="2">
        <v>2</v>
      </c>
      <c r="D4704" s="2">
        <v>2</v>
      </c>
      <c r="E4704" s="2">
        <v>5</v>
      </c>
      <c r="F4704" s="1">
        <v>43297.605555555558</v>
      </c>
      <c r="G4704">
        <v>80.61</v>
      </c>
      <c r="H4704">
        <v>2.0499999999999998</v>
      </c>
      <c r="I4704">
        <v>1.43</v>
      </c>
      <c r="J4704">
        <v>2.98</v>
      </c>
      <c r="K4704">
        <v>2.12</v>
      </c>
      <c r="L4704">
        <v>0.19</v>
      </c>
      <c r="M4704">
        <v>0.13</v>
      </c>
      <c r="N4704">
        <v>1.97</v>
      </c>
      <c r="O4704">
        <v>1.97</v>
      </c>
      <c r="P4704">
        <v>1.17</v>
      </c>
      <c r="Q4704">
        <v>1.49</v>
      </c>
      <c r="R4704">
        <v>8.9</v>
      </c>
      <c r="S4704">
        <v>13.33</v>
      </c>
      <c r="T4704">
        <v>5.01</v>
      </c>
      <c r="U4704">
        <v>1.57</v>
      </c>
      <c r="V4704">
        <v>1.53</v>
      </c>
      <c r="W4704">
        <v>70.33</v>
      </c>
      <c r="X4704">
        <v>6.61</v>
      </c>
      <c r="Y4704">
        <v>8.0299999999999994</v>
      </c>
      <c r="Z4704">
        <v>9.69</v>
      </c>
      <c r="AA4704">
        <v>21.91</v>
      </c>
      <c r="AB4704">
        <v>15.34</v>
      </c>
      <c r="AC4704">
        <v>17.23</v>
      </c>
    </row>
    <row r="4705" spans="1:29" x14ac:dyDescent="0.2">
      <c r="A4705" t="s">
        <v>4325</v>
      </c>
      <c r="B4705" s="2" t="s">
        <v>5122</v>
      </c>
      <c r="C4705" s="2">
        <v>2</v>
      </c>
      <c r="D4705" s="2">
        <v>2</v>
      </c>
      <c r="E4705" s="2">
        <v>5</v>
      </c>
      <c r="F4705" s="1">
        <v>43286.620138888888</v>
      </c>
      <c r="G4705">
        <v>80.61</v>
      </c>
      <c r="H4705">
        <v>2.2799999999999998</v>
      </c>
      <c r="I4705">
        <v>1.35</v>
      </c>
      <c r="J4705">
        <v>4.04</v>
      </c>
      <c r="K4705">
        <v>2.13</v>
      </c>
      <c r="L4705">
        <v>0.16</v>
      </c>
      <c r="M4705">
        <v>0.12</v>
      </c>
      <c r="N4705">
        <v>1.84</v>
      </c>
      <c r="O4705">
        <v>1.86</v>
      </c>
      <c r="P4705">
        <v>1.1299999999999999</v>
      </c>
      <c r="Q4705">
        <v>1.1100000000000001</v>
      </c>
      <c r="R4705">
        <v>9.25</v>
      </c>
      <c r="S4705">
        <v>12.83</v>
      </c>
      <c r="T4705">
        <v>6.1</v>
      </c>
      <c r="U4705">
        <v>1.77</v>
      </c>
      <c r="V4705">
        <v>1.57</v>
      </c>
      <c r="W4705">
        <v>68.25</v>
      </c>
      <c r="X4705">
        <v>8.1</v>
      </c>
      <c r="Y4705">
        <v>9.86</v>
      </c>
      <c r="Z4705">
        <v>11.13</v>
      </c>
      <c r="AA4705">
        <v>25.07</v>
      </c>
      <c r="AB4705">
        <v>11.01</v>
      </c>
      <c r="AC4705">
        <v>23.35</v>
      </c>
    </row>
    <row r="4706" spans="1:29" x14ac:dyDescent="0.2">
      <c r="A4706" t="s">
        <v>4655</v>
      </c>
      <c r="B4706" s="2" t="s">
        <v>4948</v>
      </c>
      <c r="C4706" s="2">
        <v>1</v>
      </c>
      <c r="D4706" s="2">
        <v>1</v>
      </c>
      <c r="E4706" s="2">
        <v>5</v>
      </c>
      <c r="F4706" s="1">
        <v>43306.648611111108</v>
      </c>
      <c r="G4706">
        <v>80.599999999999994</v>
      </c>
      <c r="H4706">
        <v>2.4700000000000002</v>
      </c>
      <c r="I4706">
        <v>1.42</v>
      </c>
      <c r="J4706">
        <v>3.55</v>
      </c>
      <c r="K4706">
        <v>2.39</v>
      </c>
      <c r="L4706">
        <v>0.08</v>
      </c>
      <c r="M4706">
        <v>0.12</v>
      </c>
      <c r="N4706">
        <v>2.13</v>
      </c>
      <c r="O4706">
        <v>2.14</v>
      </c>
      <c r="P4706">
        <v>1.04</v>
      </c>
      <c r="Q4706">
        <v>0.78</v>
      </c>
      <c r="R4706">
        <v>8.91</v>
      </c>
      <c r="S4706">
        <v>15.07</v>
      </c>
      <c r="T4706">
        <v>6.38</v>
      </c>
      <c r="U4706">
        <v>1.95</v>
      </c>
      <c r="V4706">
        <v>1.72</v>
      </c>
      <c r="W4706">
        <v>66.739999999999995</v>
      </c>
      <c r="X4706">
        <v>10.47</v>
      </c>
      <c r="Y4706">
        <v>12.13</v>
      </c>
      <c r="Z4706">
        <v>18.88</v>
      </c>
      <c r="AA4706">
        <v>33.590000000000003</v>
      </c>
      <c r="AB4706">
        <v>12.64</v>
      </c>
      <c r="AC4706">
        <v>38.299999999999997</v>
      </c>
    </row>
    <row r="4707" spans="1:29" x14ac:dyDescent="0.2">
      <c r="A4707" t="s">
        <v>3955</v>
      </c>
      <c r="B4707" s="2" t="s">
        <v>5190</v>
      </c>
      <c r="C4707" s="2">
        <v>2</v>
      </c>
      <c r="D4707" s="2">
        <v>1</v>
      </c>
      <c r="E4707" s="2">
        <v>5</v>
      </c>
      <c r="F4707" s="1">
        <v>43283.470138888886</v>
      </c>
      <c r="G4707">
        <v>80.59</v>
      </c>
      <c r="H4707">
        <v>2.5</v>
      </c>
      <c r="I4707">
        <v>1.48</v>
      </c>
      <c r="J4707">
        <v>5.7</v>
      </c>
      <c r="K4707">
        <v>2.27</v>
      </c>
      <c r="L4707">
        <v>0.28999999999999998</v>
      </c>
      <c r="M4707">
        <v>0.23</v>
      </c>
      <c r="N4707">
        <v>1.93</v>
      </c>
      <c r="O4707">
        <v>1.96</v>
      </c>
      <c r="P4707">
        <v>1.73</v>
      </c>
      <c r="Q4707">
        <v>1.7</v>
      </c>
      <c r="R4707">
        <v>8.17</v>
      </c>
      <c r="S4707">
        <v>13.73</v>
      </c>
      <c r="T4707">
        <v>7.01</v>
      </c>
      <c r="U4707">
        <v>2.0099999999999998</v>
      </c>
      <c r="V4707">
        <v>1.66</v>
      </c>
      <c r="W4707">
        <v>67.77</v>
      </c>
      <c r="X4707">
        <v>13.71</v>
      </c>
      <c r="Y4707">
        <v>12.18</v>
      </c>
      <c r="Z4707">
        <v>18.79</v>
      </c>
      <c r="AA4707">
        <v>27.32</v>
      </c>
      <c r="AB4707">
        <v>9.23</v>
      </c>
      <c r="AC4707">
        <v>38.26</v>
      </c>
    </row>
    <row r="4708" spans="1:29" x14ac:dyDescent="0.2">
      <c r="A4708" t="s">
        <v>4482</v>
      </c>
      <c r="B4708" s="2" t="s">
        <v>4971</v>
      </c>
      <c r="C4708" s="2">
        <v>2</v>
      </c>
      <c r="D4708" s="2">
        <v>2</v>
      </c>
      <c r="E4708" s="2">
        <v>5</v>
      </c>
      <c r="F4708" s="1">
        <v>43297.612500000003</v>
      </c>
      <c r="G4708">
        <v>80.58</v>
      </c>
      <c r="H4708">
        <v>2.1800000000000002</v>
      </c>
      <c r="I4708">
        <v>1.55</v>
      </c>
      <c r="J4708">
        <v>3.27</v>
      </c>
      <c r="K4708">
        <v>2.0699999999999998</v>
      </c>
      <c r="L4708">
        <v>0.18</v>
      </c>
      <c r="M4708">
        <v>0.13</v>
      </c>
      <c r="N4708">
        <v>2.1</v>
      </c>
      <c r="O4708">
        <v>2.11</v>
      </c>
      <c r="P4708">
        <v>1.03</v>
      </c>
      <c r="Q4708">
        <v>1</v>
      </c>
      <c r="R4708">
        <v>9.4</v>
      </c>
      <c r="S4708">
        <v>14.56</v>
      </c>
      <c r="T4708">
        <v>5.29</v>
      </c>
      <c r="U4708">
        <v>1.5</v>
      </c>
      <c r="V4708">
        <v>1.61</v>
      </c>
      <c r="W4708">
        <v>68.430000000000007</v>
      </c>
      <c r="X4708">
        <v>7.38</v>
      </c>
      <c r="Y4708">
        <v>7.69</v>
      </c>
      <c r="Z4708">
        <v>13.23</v>
      </c>
      <c r="AA4708">
        <v>20.63</v>
      </c>
      <c r="AB4708">
        <v>11.49</v>
      </c>
      <c r="AC4708">
        <v>20.74</v>
      </c>
    </row>
    <row r="4709" spans="1:29" x14ac:dyDescent="0.2">
      <c r="A4709" t="s">
        <v>4576</v>
      </c>
      <c r="B4709" s="2" t="s">
        <v>4865</v>
      </c>
      <c r="C4709" s="2">
        <v>1</v>
      </c>
      <c r="D4709" s="2">
        <v>2</v>
      </c>
      <c r="E4709" s="2">
        <v>5</v>
      </c>
      <c r="F4709" s="1">
        <v>43304.632638888892</v>
      </c>
      <c r="G4709">
        <v>80.569999999999993</v>
      </c>
      <c r="H4709">
        <v>2.4900000000000002</v>
      </c>
      <c r="I4709">
        <v>1.64</v>
      </c>
      <c r="J4709">
        <v>3.35</v>
      </c>
      <c r="K4709">
        <v>2.37</v>
      </c>
      <c r="L4709">
        <v>0.16</v>
      </c>
      <c r="M4709">
        <v>0.16</v>
      </c>
      <c r="N4709">
        <v>2.2200000000000002</v>
      </c>
      <c r="O4709">
        <v>2.21</v>
      </c>
      <c r="P4709">
        <v>1.05</v>
      </c>
      <c r="Q4709">
        <v>0.98</v>
      </c>
      <c r="R4709">
        <v>8.75</v>
      </c>
      <c r="S4709">
        <v>15.58</v>
      </c>
      <c r="T4709">
        <v>5.0199999999999996</v>
      </c>
      <c r="U4709">
        <v>1.79</v>
      </c>
      <c r="V4709">
        <v>1.7</v>
      </c>
      <c r="W4709">
        <v>67.989999999999995</v>
      </c>
      <c r="X4709">
        <v>6.37</v>
      </c>
      <c r="Y4709">
        <v>7.77</v>
      </c>
      <c r="Z4709">
        <v>12.66</v>
      </c>
      <c r="AA4709">
        <v>24.64</v>
      </c>
      <c r="AB4709">
        <v>11.73</v>
      </c>
      <c r="AC4709">
        <v>21.87</v>
      </c>
    </row>
    <row r="4710" spans="1:29" x14ac:dyDescent="0.2">
      <c r="A4710" t="s">
        <v>4415</v>
      </c>
      <c r="B4710" s="2" t="s">
        <v>4879</v>
      </c>
      <c r="C4710" s="2">
        <v>1</v>
      </c>
      <c r="D4710" s="2">
        <v>1</v>
      </c>
      <c r="E4710" s="2">
        <v>5</v>
      </c>
      <c r="F4710" s="1">
        <v>43291.59375</v>
      </c>
      <c r="G4710">
        <v>80.569999999999993</v>
      </c>
      <c r="H4710">
        <v>2.0099999999999998</v>
      </c>
      <c r="I4710">
        <v>1.34</v>
      </c>
      <c r="J4710">
        <v>2.52</v>
      </c>
      <c r="K4710">
        <v>2.08</v>
      </c>
      <c r="L4710">
        <v>0.3</v>
      </c>
      <c r="M4710">
        <v>0.25</v>
      </c>
      <c r="N4710">
        <v>1.91</v>
      </c>
      <c r="O4710">
        <v>1.92</v>
      </c>
      <c r="P4710">
        <v>1.67</v>
      </c>
      <c r="Q4710">
        <v>2.0699999999999998</v>
      </c>
      <c r="R4710">
        <v>7.27</v>
      </c>
      <c r="S4710">
        <v>13.79</v>
      </c>
      <c r="T4710">
        <v>4.5199999999999996</v>
      </c>
      <c r="U4710">
        <v>1.61</v>
      </c>
      <c r="V4710">
        <v>1.51</v>
      </c>
      <c r="W4710">
        <v>72.06</v>
      </c>
      <c r="X4710">
        <v>7.14</v>
      </c>
      <c r="Y4710">
        <v>8.5299999999999994</v>
      </c>
      <c r="Z4710">
        <v>10.19</v>
      </c>
      <c r="AA4710">
        <v>29.52</v>
      </c>
      <c r="AB4710">
        <v>17.61</v>
      </c>
      <c r="AC4710">
        <v>21.18</v>
      </c>
    </row>
    <row r="4711" spans="1:29" x14ac:dyDescent="0.2">
      <c r="A4711" t="s">
        <v>4311</v>
      </c>
      <c r="B4711" s="2" t="s">
        <v>5102</v>
      </c>
      <c r="C4711" s="2">
        <v>2</v>
      </c>
      <c r="D4711" s="2">
        <v>2</v>
      </c>
      <c r="E4711" s="2">
        <v>5</v>
      </c>
      <c r="F4711" s="1">
        <v>43286.604166666664</v>
      </c>
      <c r="G4711">
        <v>80.56</v>
      </c>
      <c r="H4711">
        <v>2.6</v>
      </c>
      <c r="I4711">
        <v>1.5</v>
      </c>
      <c r="J4711">
        <v>4.1500000000000004</v>
      </c>
      <c r="K4711">
        <v>2.48</v>
      </c>
      <c r="L4711">
        <v>0.15</v>
      </c>
      <c r="M4711">
        <v>0.09</v>
      </c>
      <c r="N4711">
        <v>1.99</v>
      </c>
      <c r="O4711">
        <v>2.02</v>
      </c>
      <c r="P4711">
        <v>1.18</v>
      </c>
      <c r="Q4711">
        <v>1.04</v>
      </c>
      <c r="R4711">
        <v>8.69</v>
      </c>
      <c r="S4711">
        <v>13.94</v>
      </c>
      <c r="T4711">
        <v>5.78</v>
      </c>
      <c r="U4711">
        <v>2.13</v>
      </c>
      <c r="V4711">
        <v>1.64</v>
      </c>
      <c r="W4711">
        <v>67.39</v>
      </c>
      <c r="X4711">
        <v>7.4</v>
      </c>
      <c r="Y4711">
        <v>9.7200000000000006</v>
      </c>
      <c r="Z4711">
        <v>15.06</v>
      </c>
      <c r="AA4711">
        <v>28.02</v>
      </c>
      <c r="AB4711">
        <v>11.64</v>
      </c>
      <c r="AC4711">
        <v>26.57</v>
      </c>
    </row>
    <row r="4712" spans="1:29" x14ac:dyDescent="0.2">
      <c r="A4712" t="s">
        <v>4547</v>
      </c>
      <c r="B4712" s="2" t="s">
        <v>5022</v>
      </c>
      <c r="C4712" s="2">
        <v>2</v>
      </c>
      <c r="D4712" s="2">
        <v>2</v>
      </c>
      <c r="E4712" s="2">
        <v>5</v>
      </c>
      <c r="F4712" s="1">
        <v>43304.591666666667</v>
      </c>
      <c r="G4712">
        <v>80.55</v>
      </c>
      <c r="H4712">
        <v>2.42</v>
      </c>
      <c r="I4712">
        <v>1.43</v>
      </c>
      <c r="J4712">
        <v>3.63</v>
      </c>
      <c r="K4712">
        <v>2.2799999999999998</v>
      </c>
      <c r="L4712">
        <v>0.15</v>
      </c>
      <c r="M4712">
        <v>0.17</v>
      </c>
      <c r="N4712">
        <v>1.95</v>
      </c>
      <c r="O4712">
        <v>1.95</v>
      </c>
      <c r="P4712">
        <v>0.98</v>
      </c>
      <c r="Q4712">
        <v>1.04</v>
      </c>
      <c r="R4712">
        <v>9.75</v>
      </c>
      <c r="S4712">
        <v>13.31</v>
      </c>
      <c r="T4712">
        <v>5.36</v>
      </c>
      <c r="U4712">
        <v>1.92</v>
      </c>
      <c r="V4712">
        <v>1.59</v>
      </c>
      <c r="W4712">
        <v>67.790000000000006</v>
      </c>
      <c r="X4712">
        <v>7.15</v>
      </c>
      <c r="Y4712">
        <v>8.8800000000000008</v>
      </c>
      <c r="Z4712">
        <v>11.13</v>
      </c>
      <c r="AA4712">
        <v>23.95</v>
      </c>
      <c r="AB4712">
        <v>10.91</v>
      </c>
      <c r="AC4712">
        <v>19.38</v>
      </c>
    </row>
    <row r="4713" spans="1:29" x14ac:dyDescent="0.2">
      <c r="A4713" t="s">
        <v>4440</v>
      </c>
      <c r="B4713" s="2" t="s">
        <v>4769</v>
      </c>
      <c r="C4713" s="2">
        <v>1</v>
      </c>
      <c r="D4713" s="2">
        <v>1</v>
      </c>
      <c r="E4713" s="2">
        <v>5</v>
      </c>
      <c r="F4713" s="1">
        <v>43291.619444444441</v>
      </c>
      <c r="G4713">
        <v>80.55</v>
      </c>
      <c r="H4713">
        <v>2.2200000000000002</v>
      </c>
      <c r="I4713">
        <v>1.49</v>
      </c>
      <c r="J4713">
        <v>3.82</v>
      </c>
      <c r="K4713">
        <v>2.2799999999999998</v>
      </c>
      <c r="L4713">
        <v>0.36</v>
      </c>
      <c r="M4713">
        <v>0.18</v>
      </c>
      <c r="N4713">
        <v>1.98</v>
      </c>
      <c r="O4713">
        <v>1.99</v>
      </c>
      <c r="P4713">
        <v>1.66</v>
      </c>
      <c r="Q4713">
        <v>1.79</v>
      </c>
      <c r="R4713">
        <v>6.83</v>
      </c>
      <c r="S4713">
        <v>14.46</v>
      </c>
      <c r="T4713">
        <v>5.09</v>
      </c>
      <c r="U4713">
        <v>1.71</v>
      </c>
      <c r="V4713">
        <v>1.55</v>
      </c>
      <c r="W4713">
        <v>70.23</v>
      </c>
      <c r="X4713">
        <v>7.29</v>
      </c>
      <c r="Y4713">
        <v>9.3800000000000008</v>
      </c>
      <c r="Z4713">
        <v>12.01</v>
      </c>
      <c r="AA4713">
        <v>26.63</v>
      </c>
      <c r="AB4713">
        <v>13.94</v>
      </c>
      <c r="AC4713">
        <v>24.66</v>
      </c>
    </row>
    <row r="4714" spans="1:29" x14ac:dyDescent="0.2">
      <c r="A4714" t="s">
        <v>4313</v>
      </c>
      <c r="B4714" s="2" t="s">
        <v>4710</v>
      </c>
      <c r="C4714" s="2">
        <v>1</v>
      </c>
      <c r="D4714" s="2">
        <v>1</v>
      </c>
      <c r="E4714" s="2">
        <v>5</v>
      </c>
      <c r="F4714" s="1">
        <v>43286.606249999997</v>
      </c>
      <c r="G4714">
        <v>80.540000000000006</v>
      </c>
      <c r="H4714">
        <v>2.5499999999999998</v>
      </c>
      <c r="I4714">
        <v>1.54</v>
      </c>
      <c r="J4714">
        <v>3.53</v>
      </c>
      <c r="K4714">
        <v>2.5099999999999998</v>
      </c>
      <c r="L4714">
        <v>0.17</v>
      </c>
      <c r="M4714">
        <v>0.16</v>
      </c>
      <c r="N4714">
        <v>2.2000000000000002</v>
      </c>
      <c r="O4714">
        <v>2.21</v>
      </c>
      <c r="P4714">
        <v>1.29</v>
      </c>
      <c r="Q4714">
        <v>1.24</v>
      </c>
      <c r="R4714">
        <v>7.45</v>
      </c>
      <c r="S4714">
        <v>15.8</v>
      </c>
      <c r="T4714">
        <v>5.58</v>
      </c>
      <c r="U4714">
        <v>2.0499999999999998</v>
      </c>
      <c r="V4714">
        <v>1.7</v>
      </c>
      <c r="W4714">
        <v>68.47</v>
      </c>
      <c r="X4714">
        <v>7.7</v>
      </c>
      <c r="Y4714">
        <v>9.8000000000000007</v>
      </c>
      <c r="Z4714">
        <v>15.51</v>
      </c>
      <c r="AA4714">
        <v>33.18</v>
      </c>
      <c r="AB4714">
        <v>14.99</v>
      </c>
      <c r="AC4714">
        <v>29.54</v>
      </c>
    </row>
    <row r="4715" spans="1:29" x14ac:dyDescent="0.2">
      <c r="A4715" t="s">
        <v>4456</v>
      </c>
      <c r="B4715" s="2" t="s">
        <v>5009</v>
      </c>
      <c r="C4715" s="2">
        <v>2</v>
      </c>
      <c r="D4715" s="2">
        <v>2</v>
      </c>
      <c r="E4715" s="2">
        <v>5</v>
      </c>
      <c r="F4715" s="1">
        <v>43297.574999999997</v>
      </c>
      <c r="G4715">
        <v>80.540000000000006</v>
      </c>
      <c r="H4715">
        <v>2.13</v>
      </c>
      <c r="I4715">
        <v>1.4</v>
      </c>
      <c r="J4715">
        <v>4.2300000000000004</v>
      </c>
      <c r="K4715">
        <v>1.92</v>
      </c>
      <c r="L4715">
        <v>0.25</v>
      </c>
      <c r="M4715">
        <v>0.2</v>
      </c>
      <c r="N4715">
        <v>1.72</v>
      </c>
      <c r="O4715">
        <v>1.77</v>
      </c>
      <c r="P4715">
        <v>1.2</v>
      </c>
      <c r="Q4715">
        <v>1.1499999999999999</v>
      </c>
      <c r="R4715">
        <v>10.15</v>
      </c>
      <c r="S4715">
        <v>11.79</v>
      </c>
      <c r="T4715">
        <v>5.3</v>
      </c>
      <c r="U4715">
        <v>1.52</v>
      </c>
      <c r="V4715">
        <v>1.49</v>
      </c>
      <c r="W4715">
        <v>69.02</v>
      </c>
      <c r="X4715">
        <v>7.17</v>
      </c>
      <c r="Y4715">
        <v>7.54</v>
      </c>
      <c r="Z4715">
        <v>9.7899999999999991</v>
      </c>
      <c r="AA4715">
        <v>17.149999999999999</v>
      </c>
      <c r="AB4715">
        <v>8.8800000000000008</v>
      </c>
      <c r="AC4715">
        <v>13.68</v>
      </c>
    </row>
    <row r="4716" spans="1:29" x14ac:dyDescent="0.2">
      <c r="A4716" t="s">
        <v>4021</v>
      </c>
      <c r="B4716" s="2" t="s">
        <v>5029</v>
      </c>
      <c r="C4716" s="2">
        <v>2</v>
      </c>
      <c r="D4716" s="2">
        <v>1</v>
      </c>
      <c r="E4716" s="2">
        <v>5</v>
      </c>
      <c r="F4716" s="1">
        <v>43283.574305555558</v>
      </c>
      <c r="G4716">
        <v>80.53</v>
      </c>
      <c r="H4716">
        <v>1.86</v>
      </c>
      <c r="I4716">
        <v>1.17</v>
      </c>
      <c r="J4716">
        <v>3.27</v>
      </c>
      <c r="K4716">
        <v>1.78</v>
      </c>
      <c r="L4716">
        <v>0.28999999999999998</v>
      </c>
      <c r="M4716">
        <v>0.38</v>
      </c>
      <c r="N4716">
        <v>1.75</v>
      </c>
      <c r="O4716">
        <v>1.77</v>
      </c>
      <c r="P4716">
        <v>1.48</v>
      </c>
      <c r="Q4716">
        <v>1.91</v>
      </c>
      <c r="R4716">
        <v>9.0299999999999994</v>
      </c>
      <c r="S4716">
        <v>12.24</v>
      </c>
      <c r="T4716">
        <v>5.36</v>
      </c>
      <c r="U4716">
        <v>1.62</v>
      </c>
      <c r="V4716">
        <v>1.51</v>
      </c>
      <c r="W4716">
        <v>70.459999999999994</v>
      </c>
      <c r="X4716">
        <v>9.2799999999999994</v>
      </c>
      <c r="Y4716">
        <v>9.41</v>
      </c>
      <c r="Z4716">
        <v>10.68</v>
      </c>
      <c r="AA4716">
        <v>28.33</v>
      </c>
      <c r="AB4716">
        <v>11.65</v>
      </c>
      <c r="AC4716">
        <v>16.7</v>
      </c>
    </row>
    <row r="4717" spans="1:29" x14ac:dyDescent="0.2">
      <c r="A4717" t="s">
        <v>832</v>
      </c>
      <c r="B4717" s="2" t="s">
        <v>5042</v>
      </c>
      <c r="C4717" s="2">
        <v>2</v>
      </c>
      <c r="D4717" s="2">
        <v>2</v>
      </c>
      <c r="E4717" s="2">
        <v>1</v>
      </c>
      <c r="F4717" s="1">
        <v>42950.427777777775</v>
      </c>
      <c r="G4717">
        <v>80.53</v>
      </c>
      <c r="H4717">
        <v>1.94</v>
      </c>
      <c r="I4717">
        <v>1.57</v>
      </c>
      <c r="J4717">
        <v>4.0999999999999996</v>
      </c>
      <c r="K4717">
        <v>1.9</v>
      </c>
      <c r="L4717">
        <v>0.55000000000000004</v>
      </c>
      <c r="M4717">
        <v>0.56000000000000005</v>
      </c>
      <c r="N4717">
        <v>2.13</v>
      </c>
      <c r="O4717">
        <v>2.1</v>
      </c>
      <c r="P4717">
        <v>2.4700000000000002</v>
      </c>
      <c r="Q4717">
        <v>2.85</v>
      </c>
      <c r="R4717">
        <v>5.6</v>
      </c>
      <c r="S4717">
        <v>16.07</v>
      </c>
      <c r="T4717">
        <v>5.64</v>
      </c>
      <c r="U4717">
        <v>1.52</v>
      </c>
      <c r="V4717">
        <v>1.69</v>
      </c>
      <c r="W4717">
        <v>71.42</v>
      </c>
      <c r="X4717">
        <v>11.97</v>
      </c>
      <c r="Y4717">
        <v>8.76</v>
      </c>
      <c r="Z4717">
        <v>19.39</v>
      </c>
      <c r="AA4717">
        <v>24.75</v>
      </c>
      <c r="AB4717">
        <v>8.94</v>
      </c>
      <c r="AC4717">
        <v>39.33</v>
      </c>
    </row>
    <row r="4718" spans="1:29" x14ac:dyDescent="0.2">
      <c r="A4718" t="s">
        <v>3858</v>
      </c>
      <c r="B4718" s="2" t="s">
        <v>5123</v>
      </c>
      <c r="C4718" s="2">
        <v>2</v>
      </c>
      <c r="D4718" s="2">
        <v>1</v>
      </c>
      <c r="E4718" s="2">
        <v>5</v>
      </c>
      <c r="F4718" s="1">
        <v>43280.59097222222</v>
      </c>
      <c r="G4718">
        <v>80.52</v>
      </c>
      <c r="H4718">
        <v>2.4300000000000002</v>
      </c>
      <c r="I4718">
        <v>1.46</v>
      </c>
      <c r="J4718">
        <v>3.5</v>
      </c>
      <c r="K4718">
        <v>2.3199999999999998</v>
      </c>
      <c r="L4718">
        <v>0.26</v>
      </c>
      <c r="M4718">
        <v>0.37</v>
      </c>
      <c r="N4718">
        <v>1.97</v>
      </c>
      <c r="O4718">
        <v>1.98</v>
      </c>
      <c r="P4718">
        <v>1.49</v>
      </c>
      <c r="Q4718">
        <v>1.82</v>
      </c>
      <c r="R4718">
        <v>8.6199999999999992</v>
      </c>
      <c r="S4718">
        <v>14.02</v>
      </c>
      <c r="T4718">
        <v>4.99</v>
      </c>
      <c r="U4718">
        <v>1.94</v>
      </c>
      <c r="V4718">
        <v>1.6</v>
      </c>
      <c r="W4718">
        <v>70.08</v>
      </c>
      <c r="X4718">
        <v>6.05</v>
      </c>
      <c r="Y4718">
        <v>7.52</v>
      </c>
      <c r="Z4718">
        <v>11.2</v>
      </c>
      <c r="AA4718">
        <v>23.36</v>
      </c>
      <c r="AB4718">
        <v>10.9</v>
      </c>
      <c r="AC4718">
        <v>15.76</v>
      </c>
    </row>
    <row r="4719" spans="1:29" x14ac:dyDescent="0.2">
      <c r="A4719" t="s">
        <v>3897</v>
      </c>
      <c r="B4719" s="2" t="s">
        <v>4870</v>
      </c>
      <c r="C4719" s="2">
        <v>1</v>
      </c>
      <c r="D4719" s="2">
        <v>1</v>
      </c>
      <c r="E4719" s="2">
        <v>5</v>
      </c>
      <c r="F4719" s="1">
        <v>43280.64166666667</v>
      </c>
      <c r="G4719">
        <v>80.52</v>
      </c>
      <c r="H4719">
        <v>2.5299999999999998</v>
      </c>
      <c r="I4719">
        <v>1.45</v>
      </c>
      <c r="J4719">
        <v>3.63</v>
      </c>
      <c r="K4719">
        <v>2.48</v>
      </c>
      <c r="L4719">
        <v>0.19</v>
      </c>
      <c r="M4719">
        <v>0.17</v>
      </c>
      <c r="N4719">
        <v>1.96</v>
      </c>
      <c r="O4719">
        <v>1.99</v>
      </c>
      <c r="P4719">
        <v>1.28</v>
      </c>
      <c r="Q4719">
        <v>0.88</v>
      </c>
      <c r="R4719">
        <v>8.42</v>
      </c>
      <c r="S4719">
        <v>13.83</v>
      </c>
      <c r="T4719">
        <v>5.8</v>
      </c>
      <c r="U4719">
        <v>2.0699999999999998</v>
      </c>
      <c r="V4719">
        <v>1.64</v>
      </c>
      <c r="W4719">
        <v>68.17</v>
      </c>
      <c r="X4719">
        <v>7.37</v>
      </c>
      <c r="Y4719">
        <v>9.32</v>
      </c>
      <c r="Z4719">
        <v>13.95</v>
      </c>
      <c r="AA4719">
        <v>28.07</v>
      </c>
      <c r="AB4719">
        <v>11.74</v>
      </c>
      <c r="AC4719">
        <v>25.89</v>
      </c>
    </row>
    <row r="4720" spans="1:29" x14ac:dyDescent="0.2">
      <c r="A4720" t="s">
        <v>4403</v>
      </c>
      <c r="B4720" s="2" t="s">
        <v>4854</v>
      </c>
      <c r="C4720" s="2">
        <v>1</v>
      </c>
      <c r="D4720" s="2">
        <v>2</v>
      </c>
      <c r="E4720" s="2">
        <v>5</v>
      </c>
      <c r="F4720" s="1">
        <v>43291.580555555556</v>
      </c>
      <c r="G4720">
        <v>80.52</v>
      </c>
      <c r="H4720">
        <v>2.36</v>
      </c>
      <c r="I4720">
        <v>1.33</v>
      </c>
      <c r="J4720">
        <v>4.3</v>
      </c>
      <c r="K4720">
        <v>2.25</v>
      </c>
      <c r="L4720">
        <v>0.24</v>
      </c>
      <c r="M4720">
        <v>0.22</v>
      </c>
      <c r="N4720">
        <v>1.79</v>
      </c>
      <c r="O4720">
        <v>1.82</v>
      </c>
      <c r="P4720">
        <v>1.53</v>
      </c>
      <c r="Q4720">
        <v>1.62</v>
      </c>
      <c r="R4720">
        <v>8.5299999999999994</v>
      </c>
      <c r="S4720">
        <v>12.59</v>
      </c>
      <c r="T4720">
        <v>5.96</v>
      </c>
      <c r="U4720">
        <v>2.08</v>
      </c>
      <c r="V4720">
        <v>1.56</v>
      </c>
      <c r="W4720">
        <v>69.55</v>
      </c>
      <c r="X4720">
        <v>8.25</v>
      </c>
      <c r="Y4720">
        <v>9.7899999999999991</v>
      </c>
      <c r="Z4720">
        <v>11.34</v>
      </c>
      <c r="AA4720">
        <v>29.52</v>
      </c>
      <c r="AB4720">
        <v>13.43</v>
      </c>
      <c r="AC4720">
        <v>26.4</v>
      </c>
    </row>
    <row r="4721" spans="1:29" x14ac:dyDescent="0.2">
      <c r="A4721" t="s">
        <v>4493</v>
      </c>
      <c r="B4721" s="2" t="s">
        <v>5140</v>
      </c>
      <c r="C4721" s="2">
        <v>2</v>
      </c>
      <c r="D4721" s="2">
        <v>2</v>
      </c>
      <c r="E4721" s="2">
        <v>5</v>
      </c>
      <c r="F4721" s="1">
        <v>43297.626388888886</v>
      </c>
      <c r="G4721">
        <v>80.52</v>
      </c>
      <c r="H4721">
        <v>2.17</v>
      </c>
      <c r="I4721">
        <v>1.4</v>
      </c>
      <c r="J4721">
        <v>3.65</v>
      </c>
      <c r="K4721">
        <v>1.99</v>
      </c>
      <c r="L4721">
        <v>0.26</v>
      </c>
      <c r="M4721">
        <v>0.28999999999999998</v>
      </c>
      <c r="N4721">
        <v>1.82</v>
      </c>
      <c r="O4721">
        <v>1.85</v>
      </c>
      <c r="P4721">
        <v>1.27</v>
      </c>
      <c r="Q4721">
        <v>1.7</v>
      </c>
      <c r="R4721">
        <v>9.73</v>
      </c>
      <c r="S4721">
        <v>12.62</v>
      </c>
      <c r="T4721">
        <v>4.67</v>
      </c>
      <c r="U4721">
        <v>1.62</v>
      </c>
      <c r="V4721">
        <v>1.51</v>
      </c>
      <c r="W4721">
        <v>69.56</v>
      </c>
      <c r="X4721">
        <v>6</v>
      </c>
      <c r="Y4721">
        <v>7.14</v>
      </c>
      <c r="Z4721">
        <v>10.14</v>
      </c>
      <c r="AA4721">
        <v>18.510000000000002</v>
      </c>
      <c r="AB4721">
        <v>8.69</v>
      </c>
      <c r="AC4721">
        <v>12.42</v>
      </c>
    </row>
    <row r="4722" spans="1:29" x14ac:dyDescent="0.2">
      <c r="A4722" t="s">
        <v>4144</v>
      </c>
      <c r="B4722" s="2" t="s">
        <v>4803</v>
      </c>
      <c r="C4722" s="2">
        <v>1</v>
      </c>
      <c r="D4722" s="2">
        <v>2</v>
      </c>
      <c r="E4722" s="2">
        <v>5</v>
      </c>
      <c r="F4722" s="1">
        <v>43284.431944444441</v>
      </c>
      <c r="G4722">
        <v>80.52</v>
      </c>
      <c r="H4722">
        <v>2.36</v>
      </c>
      <c r="I4722">
        <v>1.49</v>
      </c>
      <c r="J4722">
        <v>4.12</v>
      </c>
      <c r="K4722">
        <v>2.16</v>
      </c>
      <c r="L4722">
        <v>0.19</v>
      </c>
      <c r="M4722">
        <v>0.09</v>
      </c>
      <c r="N4722">
        <v>2.0299999999999998</v>
      </c>
      <c r="O4722">
        <v>2.04</v>
      </c>
      <c r="P4722">
        <v>1.1499999999999999</v>
      </c>
      <c r="Q4722">
        <v>1.1299999999999999</v>
      </c>
      <c r="R4722">
        <v>9.09</v>
      </c>
      <c r="S4722">
        <v>14.23</v>
      </c>
      <c r="T4722">
        <v>5.84</v>
      </c>
      <c r="U4722">
        <v>1.8</v>
      </c>
      <c r="V4722">
        <v>1.62</v>
      </c>
      <c r="W4722">
        <v>68.34</v>
      </c>
      <c r="X4722">
        <v>8.81</v>
      </c>
      <c r="Y4722">
        <v>9.0299999999999994</v>
      </c>
      <c r="Z4722">
        <v>12.37</v>
      </c>
      <c r="AA4722">
        <v>24.19</v>
      </c>
      <c r="AB4722">
        <v>12.62</v>
      </c>
      <c r="AC4722">
        <v>25.28</v>
      </c>
    </row>
    <row r="4723" spans="1:29" x14ac:dyDescent="0.2">
      <c r="A4723" t="s">
        <v>841</v>
      </c>
      <c r="B4723" s="2" t="s">
        <v>4908</v>
      </c>
      <c r="C4723" s="2">
        <v>1</v>
      </c>
      <c r="D4723" s="2">
        <v>2</v>
      </c>
      <c r="E4723" s="2">
        <v>1</v>
      </c>
      <c r="F4723" s="1">
        <v>42950.45</v>
      </c>
      <c r="G4723">
        <v>80.510000000000005</v>
      </c>
      <c r="H4723">
        <v>1.87</v>
      </c>
      <c r="I4723">
        <v>1.4</v>
      </c>
      <c r="J4723">
        <v>3.22</v>
      </c>
      <c r="K4723">
        <v>1.83</v>
      </c>
      <c r="L4723">
        <v>0.47</v>
      </c>
      <c r="M4723">
        <v>0.49</v>
      </c>
      <c r="N4723">
        <v>1.93</v>
      </c>
      <c r="O4723">
        <v>1.92</v>
      </c>
      <c r="P4723">
        <v>2.25</v>
      </c>
      <c r="Q4723">
        <v>2.66</v>
      </c>
      <c r="R4723">
        <v>6.9</v>
      </c>
      <c r="S4723">
        <v>14.06</v>
      </c>
      <c r="T4723">
        <v>5.22</v>
      </c>
      <c r="U4723">
        <v>1.51</v>
      </c>
      <c r="V4723">
        <v>1.61</v>
      </c>
      <c r="W4723">
        <v>72.02</v>
      </c>
      <c r="X4723">
        <v>8.3699999999999992</v>
      </c>
      <c r="Y4723">
        <v>7.7</v>
      </c>
      <c r="Z4723">
        <v>14.73</v>
      </c>
      <c r="AA4723">
        <v>21.98</v>
      </c>
      <c r="AB4723">
        <v>8.42</v>
      </c>
      <c r="AC4723">
        <v>26.92</v>
      </c>
    </row>
    <row r="4724" spans="1:29" x14ac:dyDescent="0.2">
      <c r="A4724" t="s">
        <v>4016</v>
      </c>
      <c r="B4724" s="2" t="s">
        <v>4956</v>
      </c>
      <c r="C4724" s="2">
        <v>2</v>
      </c>
      <c r="D4724" s="2">
        <v>1</v>
      </c>
      <c r="E4724" s="2">
        <v>5</v>
      </c>
      <c r="F4724" s="1">
        <v>43283.568749999999</v>
      </c>
      <c r="G4724">
        <v>80.510000000000005</v>
      </c>
      <c r="H4724">
        <v>2.17</v>
      </c>
      <c r="I4724">
        <v>1.42</v>
      </c>
      <c r="J4724">
        <v>3.1</v>
      </c>
      <c r="K4724">
        <v>2.08</v>
      </c>
      <c r="L4724">
        <v>0.28999999999999998</v>
      </c>
      <c r="M4724">
        <v>0.4</v>
      </c>
      <c r="N4724">
        <v>2.04</v>
      </c>
      <c r="O4724">
        <v>2.0299999999999998</v>
      </c>
      <c r="P4724">
        <v>1.58</v>
      </c>
      <c r="Q4724">
        <v>2.0299999999999998</v>
      </c>
      <c r="R4724">
        <v>7.9</v>
      </c>
      <c r="S4724">
        <v>14.55</v>
      </c>
      <c r="T4724">
        <v>5.0199999999999996</v>
      </c>
      <c r="U4724">
        <v>1.81</v>
      </c>
      <c r="V4724">
        <v>1.63</v>
      </c>
      <c r="W4724">
        <v>70.67</v>
      </c>
      <c r="X4724">
        <v>7.8</v>
      </c>
      <c r="Y4724">
        <v>8.39</v>
      </c>
      <c r="Z4724">
        <v>11.7</v>
      </c>
      <c r="AA4724">
        <v>29.9</v>
      </c>
      <c r="AB4724">
        <v>14.26</v>
      </c>
      <c r="AC4724">
        <v>19.97</v>
      </c>
    </row>
    <row r="4725" spans="1:29" x14ac:dyDescent="0.2">
      <c r="A4725" t="s">
        <v>4318</v>
      </c>
      <c r="B4725" s="2" t="s">
        <v>4789</v>
      </c>
      <c r="C4725" s="2">
        <v>1</v>
      </c>
      <c r="D4725" s="2">
        <v>1</v>
      </c>
      <c r="E4725" s="2">
        <v>5</v>
      </c>
      <c r="F4725" s="1">
        <v>43286.61041666667</v>
      </c>
      <c r="G4725">
        <v>80.510000000000005</v>
      </c>
      <c r="H4725">
        <v>2.3199999999999998</v>
      </c>
      <c r="I4725">
        <v>1.53</v>
      </c>
      <c r="J4725">
        <v>3.23</v>
      </c>
      <c r="K4725">
        <v>2.38</v>
      </c>
      <c r="L4725">
        <v>0.22</v>
      </c>
      <c r="M4725">
        <v>0.22</v>
      </c>
      <c r="N4725">
        <v>2.0699999999999998</v>
      </c>
      <c r="O4725">
        <v>2.08</v>
      </c>
      <c r="P4725">
        <v>1.22</v>
      </c>
      <c r="Q4725">
        <v>1.3</v>
      </c>
      <c r="R4725">
        <v>8.3800000000000008</v>
      </c>
      <c r="S4725">
        <v>14.65</v>
      </c>
      <c r="T4725">
        <v>4.4400000000000004</v>
      </c>
      <c r="U4725">
        <v>1.84</v>
      </c>
      <c r="V4725">
        <v>1.62</v>
      </c>
      <c r="W4725">
        <v>68.45</v>
      </c>
      <c r="X4725">
        <v>5.99</v>
      </c>
      <c r="Y4725">
        <v>7.79</v>
      </c>
      <c r="Z4725">
        <v>10.65</v>
      </c>
      <c r="AA4725">
        <v>26.86</v>
      </c>
      <c r="AB4725">
        <v>11.66</v>
      </c>
      <c r="AC4725">
        <v>18.77</v>
      </c>
    </row>
    <row r="4726" spans="1:29" x14ac:dyDescent="0.2">
      <c r="A4726" t="s">
        <v>4271</v>
      </c>
      <c r="B4726" s="2" t="s">
        <v>4968</v>
      </c>
      <c r="C4726" s="2">
        <v>2</v>
      </c>
      <c r="D4726" s="2">
        <v>2</v>
      </c>
      <c r="E4726" s="2">
        <v>5</v>
      </c>
      <c r="F4726" s="1">
        <v>43286.555555555555</v>
      </c>
      <c r="G4726">
        <v>80.5</v>
      </c>
      <c r="H4726">
        <v>2.2200000000000002</v>
      </c>
      <c r="I4726">
        <v>1.33</v>
      </c>
      <c r="J4726">
        <v>3.46</v>
      </c>
      <c r="K4726">
        <v>2.21</v>
      </c>
      <c r="L4726">
        <v>0.21</v>
      </c>
      <c r="M4726">
        <v>0.21</v>
      </c>
      <c r="N4726">
        <v>1.83</v>
      </c>
      <c r="O4726">
        <v>1.83</v>
      </c>
      <c r="P4726">
        <v>1.18</v>
      </c>
      <c r="Q4726">
        <v>1.43</v>
      </c>
      <c r="R4726">
        <v>9.2200000000000006</v>
      </c>
      <c r="S4726">
        <v>12.72</v>
      </c>
      <c r="T4726">
        <v>5.28</v>
      </c>
      <c r="U4726">
        <v>1.78</v>
      </c>
      <c r="V4726">
        <v>1.52</v>
      </c>
      <c r="W4726">
        <v>68.709999999999994</v>
      </c>
      <c r="X4726">
        <v>7.06</v>
      </c>
      <c r="Y4726">
        <v>9.32</v>
      </c>
      <c r="Z4726">
        <v>9.75</v>
      </c>
      <c r="AA4726">
        <v>25.33</v>
      </c>
      <c r="AB4726">
        <v>10.69</v>
      </c>
      <c r="AC4726">
        <v>17.93</v>
      </c>
    </row>
    <row r="4727" spans="1:29" x14ac:dyDescent="0.2">
      <c r="A4727" t="s">
        <v>1706</v>
      </c>
      <c r="B4727" s="2" t="s">
        <v>5092</v>
      </c>
      <c r="C4727" s="2">
        <v>2</v>
      </c>
      <c r="D4727" s="2">
        <v>1</v>
      </c>
      <c r="E4727" s="2">
        <v>2</v>
      </c>
      <c r="F4727" s="1">
        <v>42989.715277777781</v>
      </c>
      <c r="G4727">
        <v>80.5</v>
      </c>
      <c r="H4727">
        <v>2.2000000000000002</v>
      </c>
      <c r="I4727">
        <v>1.48</v>
      </c>
      <c r="J4727">
        <v>4.32</v>
      </c>
      <c r="K4727">
        <v>2.19</v>
      </c>
      <c r="L4727">
        <v>0.36</v>
      </c>
      <c r="M4727">
        <v>0.38</v>
      </c>
      <c r="N4727">
        <v>1.83</v>
      </c>
      <c r="O4727">
        <v>1.85</v>
      </c>
      <c r="P4727">
        <v>1.72</v>
      </c>
      <c r="Q4727">
        <v>2.1</v>
      </c>
      <c r="R4727">
        <v>8.9499999999999993</v>
      </c>
      <c r="S4727">
        <v>13.2</v>
      </c>
      <c r="T4727">
        <v>5.01</v>
      </c>
      <c r="U4727">
        <v>1.88</v>
      </c>
      <c r="V4727">
        <v>1.56</v>
      </c>
      <c r="W4727">
        <v>69.62</v>
      </c>
      <c r="X4727">
        <v>7.17</v>
      </c>
      <c r="Y4727">
        <v>8.07</v>
      </c>
      <c r="Z4727">
        <v>13.99</v>
      </c>
      <c r="AA4727">
        <v>17.98</v>
      </c>
      <c r="AB4727">
        <v>6.12</v>
      </c>
      <c r="AC4727">
        <v>16.52</v>
      </c>
    </row>
    <row r="4728" spans="1:29" x14ac:dyDescent="0.2">
      <c r="A4728" t="s">
        <v>4653</v>
      </c>
      <c r="B4728" s="2" t="s">
        <v>4732</v>
      </c>
      <c r="C4728" s="2">
        <v>1</v>
      </c>
      <c r="D4728" s="2">
        <v>2</v>
      </c>
      <c r="E4728" s="2">
        <v>5</v>
      </c>
      <c r="F4728" s="1">
        <v>43306.643750000003</v>
      </c>
      <c r="G4728">
        <v>80.489999999999995</v>
      </c>
      <c r="H4728">
        <v>2.4300000000000002</v>
      </c>
      <c r="I4728">
        <v>1.46</v>
      </c>
      <c r="J4728">
        <v>3.44</v>
      </c>
      <c r="K4728">
        <v>2.36</v>
      </c>
      <c r="L4728">
        <v>0.12</v>
      </c>
      <c r="M4728">
        <v>0.04</v>
      </c>
      <c r="N4728">
        <v>2.11</v>
      </c>
      <c r="O4728">
        <v>2.11</v>
      </c>
      <c r="P4728">
        <v>0.99</v>
      </c>
      <c r="Q4728">
        <v>0.86</v>
      </c>
      <c r="R4728">
        <v>9.0299999999999994</v>
      </c>
      <c r="S4728">
        <v>14.28</v>
      </c>
      <c r="T4728">
        <v>5.85</v>
      </c>
      <c r="U4728">
        <v>1.91</v>
      </c>
      <c r="V4728">
        <v>1.62</v>
      </c>
      <c r="W4728">
        <v>67.78</v>
      </c>
      <c r="X4728">
        <v>7.91</v>
      </c>
      <c r="Y4728">
        <v>9.32</v>
      </c>
      <c r="Z4728">
        <v>12.34</v>
      </c>
      <c r="AA4728">
        <v>28.89</v>
      </c>
      <c r="AB4728">
        <v>14.71</v>
      </c>
      <c r="AC4728">
        <v>28.14</v>
      </c>
    </row>
    <row r="4729" spans="1:29" x14ac:dyDescent="0.2">
      <c r="A4729" t="s">
        <v>4339</v>
      </c>
      <c r="B4729" s="2" t="s">
        <v>4819</v>
      </c>
      <c r="C4729" s="2">
        <v>1</v>
      </c>
      <c r="D4729" s="2">
        <v>1</v>
      </c>
      <c r="E4729" s="2">
        <v>5</v>
      </c>
      <c r="F4729" s="1">
        <v>43286.640277777777</v>
      </c>
      <c r="G4729">
        <v>80.48</v>
      </c>
      <c r="H4729">
        <v>2.52</v>
      </c>
      <c r="I4729">
        <v>1.46</v>
      </c>
      <c r="J4729">
        <v>4.2</v>
      </c>
      <c r="K4729">
        <v>2.41</v>
      </c>
      <c r="L4729">
        <v>0.19</v>
      </c>
      <c r="M4729">
        <v>0.19</v>
      </c>
      <c r="N4729">
        <v>2</v>
      </c>
      <c r="O4729">
        <v>2.02</v>
      </c>
      <c r="P4729">
        <v>1.29</v>
      </c>
      <c r="Q4729">
        <v>1.3</v>
      </c>
      <c r="R4729">
        <v>8.5399999999999991</v>
      </c>
      <c r="S4729">
        <v>14.08</v>
      </c>
      <c r="T4729">
        <v>5.92</v>
      </c>
      <c r="U4729">
        <v>2.02</v>
      </c>
      <c r="V4729">
        <v>1.64</v>
      </c>
      <c r="W4729">
        <v>68.13</v>
      </c>
      <c r="X4729">
        <v>7.44</v>
      </c>
      <c r="Y4729">
        <v>9.11</v>
      </c>
      <c r="Z4729">
        <v>13.17</v>
      </c>
      <c r="AA4729">
        <v>27.29</v>
      </c>
      <c r="AB4729">
        <v>11.55</v>
      </c>
      <c r="AC4729">
        <v>24.29</v>
      </c>
    </row>
    <row r="4730" spans="1:29" x14ac:dyDescent="0.2">
      <c r="A4730" t="s">
        <v>4448</v>
      </c>
      <c r="B4730" s="2" t="s">
        <v>5076</v>
      </c>
      <c r="C4730" s="2">
        <v>2</v>
      </c>
      <c r="D4730" s="2">
        <v>2</v>
      </c>
      <c r="E4730" s="2">
        <v>5</v>
      </c>
      <c r="F4730" s="1">
        <v>43297.565972222219</v>
      </c>
      <c r="G4730">
        <v>80.48</v>
      </c>
      <c r="H4730">
        <v>2.11</v>
      </c>
      <c r="I4730">
        <v>1.35</v>
      </c>
      <c r="J4730">
        <v>3.02</v>
      </c>
      <c r="K4730">
        <v>2.14</v>
      </c>
      <c r="L4730">
        <v>0.21</v>
      </c>
      <c r="M4730">
        <v>0.28999999999999998</v>
      </c>
      <c r="N4730">
        <v>1.76</v>
      </c>
      <c r="O4730">
        <v>1.76</v>
      </c>
      <c r="P4730">
        <v>1.21</v>
      </c>
      <c r="Q4730">
        <v>1.43</v>
      </c>
      <c r="R4730">
        <v>10.48</v>
      </c>
      <c r="S4730">
        <v>11.98</v>
      </c>
      <c r="T4730">
        <v>4.63</v>
      </c>
      <c r="U4730">
        <v>1.71</v>
      </c>
      <c r="V4730">
        <v>1.52</v>
      </c>
      <c r="W4730">
        <v>68.36</v>
      </c>
      <c r="X4730">
        <v>5.32</v>
      </c>
      <c r="Y4730">
        <v>6.7</v>
      </c>
      <c r="Z4730">
        <v>9.61</v>
      </c>
      <c r="AA4730">
        <v>18.47</v>
      </c>
      <c r="AB4730">
        <v>7.23</v>
      </c>
      <c r="AC4730">
        <v>13.02</v>
      </c>
    </row>
    <row r="4731" spans="1:29" x14ac:dyDescent="0.2">
      <c r="A4731" t="s">
        <v>4143</v>
      </c>
      <c r="B4731" s="2" t="s">
        <v>5187</v>
      </c>
      <c r="C4731" s="2">
        <v>2</v>
      </c>
      <c r="D4731" s="2">
        <v>2</v>
      </c>
      <c r="E4731" s="2">
        <v>5</v>
      </c>
      <c r="F4731" s="1">
        <v>43284.429861111108</v>
      </c>
      <c r="G4731">
        <v>80.47</v>
      </c>
      <c r="H4731">
        <v>2.2599999999999998</v>
      </c>
      <c r="I4731">
        <v>1.39</v>
      </c>
      <c r="J4731">
        <v>4.57</v>
      </c>
      <c r="K4731">
        <v>2.0699999999999998</v>
      </c>
      <c r="L4731">
        <v>0.22</v>
      </c>
      <c r="M4731">
        <v>0.15</v>
      </c>
      <c r="N4731">
        <v>1.86</v>
      </c>
      <c r="O4731">
        <v>1.89</v>
      </c>
      <c r="P4731">
        <v>1.21</v>
      </c>
      <c r="Q4731">
        <v>1.22</v>
      </c>
      <c r="R4731">
        <v>9.1</v>
      </c>
      <c r="S4731">
        <v>13.12</v>
      </c>
      <c r="T4731">
        <v>6.3</v>
      </c>
      <c r="U4731">
        <v>1.74</v>
      </c>
      <c r="V4731">
        <v>1.55</v>
      </c>
      <c r="W4731">
        <v>68.14</v>
      </c>
      <c r="X4731">
        <v>9.6199999999999992</v>
      </c>
      <c r="Y4731">
        <v>9.9499999999999993</v>
      </c>
      <c r="Z4731">
        <v>12.78</v>
      </c>
      <c r="AA4731">
        <v>24.49</v>
      </c>
      <c r="AB4731">
        <v>10.99</v>
      </c>
      <c r="AC4731">
        <v>26</v>
      </c>
    </row>
    <row r="4732" spans="1:29" x14ac:dyDescent="0.2">
      <c r="A4732" t="s">
        <v>4650</v>
      </c>
      <c r="B4732" s="2" t="s">
        <v>4795</v>
      </c>
      <c r="C4732" s="2">
        <v>1</v>
      </c>
      <c r="D4732" s="2">
        <v>2</v>
      </c>
      <c r="E4732" s="2">
        <v>5</v>
      </c>
      <c r="F4732" s="1">
        <v>43306.640972222223</v>
      </c>
      <c r="G4732">
        <v>80.47</v>
      </c>
      <c r="H4732">
        <v>2.2200000000000002</v>
      </c>
      <c r="I4732">
        <v>1.33</v>
      </c>
      <c r="J4732">
        <v>3.48</v>
      </c>
      <c r="K4732">
        <v>1.86</v>
      </c>
      <c r="L4732">
        <v>0.14000000000000001</v>
      </c>
      <c r="M4732">
        <v>-7.0000000000000007E-2</v>
      </c>
      <c r="N4732">
        <v>1.92</v>
      </c>
      <c r="O4732">
        <v>1.99</v>
      </c>
      <c r="P4732">
        <v>0.93</v>
      </c>
      <c r="Q4732">
        <v>0.55000000000000004</v>
      </c>
      <c r="R4732">
        <v>10.54</v>
      </c>
      <c r="S4732">
        <v>13.34</v>
      </c>
      <c r="T4732">
        <v>5.2</v>
      </c>
      <c r="U4732">
        <v>1.83</v>
      </c>
      <c r="V4732">
        <v>1.67</v>
      </c>
      <c r="W4732">
        <v>66.260000000000005</v>
      </c>
      <c r="X4732">
        <v>9.74</v>
      </c>
      <c r="Y4732">
        <v>9.31</v>
      </c>
      <c r="Z4732">
        <v>12.81</v>
      </c>
      <c r="AA4732">
        <v>28.56</v>
      </c>
      <c r="AB4732">
        <v>9.5399999999999991</v>
      </c>
      <c r="AC4732">
        <v>23.96</v>
      </c>
    </row>
    <row r="4733" spans="1:29" x14ac:dyDescent="0.2">
      <c r="A4733" t="s">
        <v>4678</v>
      </c>
      <c r="B4733" s="2" t="s">
        <v>4947</v>
      </c>
      <c r="C4733" s="2">
        <v>1</v>
      </c>
      <c r="D4733" s="2">
        <v>1</v>
      </c>
      <c r="E4733" s="2">
        <v>5</v>
      </c>
      <c r="F4733" s="1">
        <v>43307.37777777778</v>
      </c>
      <c r="G4733">
        <v>80.47</v>
      </c>
      <c r="H4733">
        <v>2.73</v>
      </c>
      <c r="I4733">
        <v>1.54</v>
      </c>
      <c r="J4733">
        <v>3.97</v>
      </c>
      <c r="K4733">
        <v>2.69</v>
      </c>
      <c r="L4733">
        <v>0.15</v>
      </c>
      <c r="M4733">
        <v>0.15</v>
      </c>
      <c r="N4733">
        <v>2.08</v>
      </c>
      <c r="O4733">
        <v>2.11</v>
      </c>
      <c r="P4733">
        <v>1.1299999999999999</v>
      </c>
      <c r="Q4733">
        <v>1.24</v>
      </c>
      <c r="R4733">
        <v>8.6999999999999993</v>
      </c>
      <c r="S4733">
        <v>14.7</v>
      </c>
      <c r="T4733">
        <v>5.0199999999999996</v>
      </c>
      <c r="U4733">
        <v>2.29</v>
      </c>
      <c r="V4733">
        <v>1.72</v>
      </c>
      <c r="W4733">
        <v>66.27</v>
      </c>
      <c r="X4733">
        <v>7.71</v>
      </c>
      <c r="Y4733">
        <v>10.06</v>
      </c>
      <c r="Z4733">
        <v>18.41</v>
      </c>
      <c r="AA4733">
        <v>30.17</v>
      </c>
      <c r="AB4733">
        <v>10.199999999999999</v>
      </c>
      <c r="AC4733">
        <v>26.41</v>
      </c>
    </row>
    <row r="4734" spans="1:29" x14ac:dyDescent="0.2">
      <c r="A4734" t="s">
        <v>4674</v>
      </c>
      <c r="B4734" s="2" t="s">
        <v>4947</v>
      </c>
      <c r="C4734" s="2">
        <v>1</v>
      </c>
      <c r="D4734" s="2">
        <v>2</v>
      </c>
      <c r="E4734" s="2">
        <v>5</v>
      </c>
      <c r="F4734" s="1">
        <v>43307.368055555555</v>
      </c>
      <c r="G4734">
        <v>80.459999999999994</v>
      </c>
      <c r="H4734">
        <v>2.76</v>
      </c>
      <c r="I4734">
        <v>1.63</v>
      </c>
      <c r="J4734">
        <v>4.1100000000000003</v>
      </c>
      <c r="K4734">
        <v>2.63</v>
      </c>
      <c r="L4734">
        <v>0.15</v>
      </c>
      <c r="M4734">
        <v>0.11</v>
      </c>
      <c r="N4734">
        <v>2.06</v>
      </c>
      <c r="O4734">
        <v>2.11</v>
      </c>
      <c r="P4734">
        <v>1.02</v>
      </c>
      <c r="Q4734">
        <v>0.54</v>
      </c>
      <c r="R4734">
        <v>9.43</v>
      </c>
      <c r="S4734">
        <v>14.47</v>
      </c>
      <c r="T4734">
        <v>5.56</v>
      </c>
      <c r="U4734">
        <v>2.29</v>
      </c>
      <c r="V4734">
        <v>1.7</v>
      </c>
      <c r="W4734">
        <v>66.47</v>
      </c>
      <c r="X4734">
        <v>7.43</v>
      </c>
      <c r="Y4734">
        <v>9.11</v>
      </c>
      <c r="Z4734">
        <v>16.5</v>
      </c>
      <c r="AA4734">
        <v>26.03</v>
      </c>
      <c r="AB4734">
        <v>10.43</v>
      </c>
      <c r="AC4734">
        <v>25.45</v>
      </c>
    </row>
    <row r="4735" spans="1:29" x14ac:dyDescent="0.2">
      <c r="A4735" t="s">
        <v>4352</v>
      </c>
      <c r="B4735" s="2" t="s">
        <v>4980</v>
      </c>
      <c r="C4735" s="2">
        <v>2</v>
      </c>
      <c r="D4735" s="2">
        <v>1</v>
      </c>
      <c r="E4735" s="2">
        <v>5</v>
      </c>
      <c r="F4735" s="1">
        <v>43286.667361111111</v>
      </c>
      <c r="G4735">
        <v>80.459999999999994</v>
      </c>
      <c r="H4735">
        <v>1.8</v>
      </c>
      <c r="I4735">
        <v>1.1599999999999999</v>
      </c>
      <c r="J4735">
        <v>2.4500000000000002</v>
      </c>
      <c r="K4735">
        <v>1.87</v>
      </c>
      <c r="L4735">
        <v>0.28000000000000003</v>
      </c>
      <c r="M4735">
        <v>0.33</v>
      </c>
      <c r="N4735">
        <v>1.63</v>
      </c>
      <c r="O4735">
        <v>1.63</v>
      </c>
      <c r="P4735">
        <v>1.46</v>
      </c>
      <c r="Q4735">
        <v>1.95</v>
      </c>
      <c r="R4735">
        <v>8.58</v>
      </c>
      <c r="S4735">
        <v>11.41</v>
      </c>
      <c r="T4735">
        <v>4.9000000000000004</v>
      </c>
      <c r="U4735">
        <v>1.54</v>
      </c>
      <c r="V4735">
        <v>1.36</v>
      </c>
      <c r="W4735">
        <v>72.260000000000005</v>
      </c>
      <c r="X4735">
        <v>7.93</v>
      </c>
      <c r="Y4735">
        <v>9.85</v>
      </c>
      <c r="Z4735">
        <v>8.9700000000000006</v>
      </c>
      <c r="AA4735">
        <v>24.94</v>
      </c>
      <c r="AB4735">
        <v>14.88</v>
      </c>
      <c r="AC4735">
        <v>14.33</v>
      </c>
    </row>
    <row r="4736" spans="1:29" x14ac:dyDescent="0.2">
      <c r="A4736" t="s">
        <v>4562</v>
      </c>
      <c r="B4736" s="2" t="s">
        <v>4835</v>
      </c>
      <c r="C4736" s="2">
        <v>1</v>
      </c>
      <c r="D4736" s="2">
        <v>2</v>
      </c>
      <c r="E4736" s="2">
        <v>5</v>
      </c>
      <c r="F4736" s="1">
        <v>43304.612500000003</v>
      </c>
      <c r="G4736">
        <v>80.45</v>
      </c>
      <c r="H4736">
        <v>2.23</v>
      </c>
      <c r="I4736">
        <v>1.51</v>
      </c>
      <c r="J4736">
        <v>4.26</v>
      </c>
      <c r="K4736">
        <v>2.0299999999999998</v>
      </c>
      <c r="L4736">
        <v>0.24</v>
      </c>
      <c r="M4736">
        <v>0.28999999999999998</v>
      </c>
      <c r="N4736">
        <v>1.99</v>
      </c>
      <c r="O4736">
        <v>1.98</v>
      </c>
      <c r="P4736">
        <v>1.22</v>
      </c>
      <c r="Q4736">
        <v>2.02</v>
      </c>
      <c r="R4736">
        <v>9.9</v>
      </c>
      <c r="S4736">
        <v>13.68</v>
      </c>
      <c r="T4736">
        <v>4.8</v>
      </c>
      <c r="U4736">
        <v>1.69</v>
      </c>
      <c r="V4736">
        <v>1.59</v>
      </c>
      <c r="W4736">
        <v>68.86</v>
      </c>
      <c r="X4736">
        <v>7.43</v>
      </c>
      <c r="Y4736">
        <v>7.81</v>
      </c>
      <c r="Z4736">
        <v>12.17</v>
      </c>
      <c r="AA4736">
        <v>18.77</v>
      </c>
      <c r="AB4736">
        <v>8.8699999999999992</v>
      </c>
      <c r="AC4736">
        <v>16.12</v>
      </c>
    </row>
    <row r="4737" spans="1:29" x14ac:dyDescent="0.2">
      <c r="A4737" t="s">
        <v>3766</v>
      </c>
      <c r="B4737" s="2" t="s">
        <v>4793</v>
      </c>
      <c r="C4737" s="2">
        <v>1</v>
      </c>
      <c r="D4737" s="2">
        <v>2</v>
      </c>
      <c r="E4737" s="2">
        <v>4</v>
      </c>
      <c r="F4737" s="1">
        <v>43217.676388888889</v>
      </c>
      <c r="G4737">
        <v>80.45</v>
      </c>
      <c r="H4737">
        <v>1.92</v>
      </c>
      <c r="I4737">
        <v>1.42</v>
      </c>
      <c r="J4737">
        <v>1.63</v>
      </c>
      <c r="K4737">
        <v>2.5499999999999998</v>
      </c>
      <c r="L4737">
        <v>0.74</v>
      </c>
      <c r="M4737">
        <v>0.35</v>
      </c>
      <c r="N4737">
        <v>2.1800000000000002</v>
      </c>
      <c r="O4737">
        <v>2.15</v>
      </c>
      <c r="P4737">
        <v>3.34</v>
      </c>
      <c r="Q4737">
        <v>3.66</v>
      </c>
      <c r="R4737">
        <v>0.89</v>
      </c>
      <c r="S4737">
        <v>18.149999999999999</v>
      </c>
      <c r="T4737">
        <v>4.87</v>
      </c>
      <c r="U4737">
        <v>2.09</v>
      </c>
      <c r="V4737">
        <v>1.67</v>
      </c>
      <c r="W4737">
        <v>74.77</v>
      </c>
      <c r="X4737">
        <v>19.670000000000002</v>
      </c>
      <c r="Y4737">
        <v>23.67</v>
      </c>
      <c r="Z4737">
        <v>39.08</v>
      </c>
      <c r="AA4737">
        <v>67.13</v>
      </c>
      <c r="AB4737">
        <v>23.05</v>
      </c>
      <c r="AC4737">
        <v>71.67</v>
      </c>
    </row>
    <row r="4738" spans="1:29" x14ac:dyDescent="0.2">
      <c r="A4738" t="s">
        <v>4511</v>
      </c>
      <c r="B4738" s="2" t="s">
        <v>5095</v>
      </c>
      <c r="C4738" s="2">
        <v>2</v>
      </c>
      <c r="D4738" s="2">
        <v>2</v>
      </c>
      <c r="E4738" s="2">
        <v>5</v>
      </c>
      <c r="F4738" s="1">
        <v>43297.647916666669</v>
      </c>
      <c r="G4738">
        <v>80.45</v>
      </c>
      <c r="H4738">
        <v>2.08</v>
      </c>
      <c r="I4738">
        <v>1.29</v>
      </c>
      <c r="J4738">
        <v>3.1</v>
      </c>
      <c r="K4738">
        <v>1.97</v>
      </c>
      <c r="L4738">
        <v>0.25</v>
      </c>
      <c r="M4738">
        <v>0.23</v>
      </c>
      <c r="N4738">
        <v>1.75</v>
      </c>
      <c r="O4738">
        <v>1.76</v>
      </c>
      <c r="P4738">
        <v>1.26</v>
      </c>
      <c r="Q4738">
        <v>1.62</v>
      </c>
      <c r="R4738">
        <v>9.5399999999999991</v>
      </c>
      <c r="S4738">
        <v>12.07</v>
      </c>
      <c r="T4738">
        <v>4.6900000000000004</v>
      </c>
      <c r="U4738">
        <v>1.62</v>
      </c>
      <c r="V4738">
        <v>1.47</v>
      </c>
      <c r="W4738">
        <v>70.5</v>
      </c>
      <c r="X4738">
        <v>6.58</v>
      </c>
      <c r="Y4738">
        <v>7.66</v>
      </c>
      <c r="Z4738">
        <v>8.91</v>
      </c>
      <c r="AA4738">
        <v>21.28</v>
      </c>
      <c r="AB4738">
        <v>11.32</v>
      </c>
      <c r="AC4738">
        <v>11.51</v>
      </c>
    </row>
    <row r="4739" spans="1:29" x14ac:dyDescent="0.2">
      <c r="A4739" t="s">
        <v>1872</v>
      </c>
      <c r="B4739" s="2" t="s">
        <v>4842</v>
      </c>
      <c r="C4739" s="2">
        <v>1</v>
      </c>
      <c r="D4739" s="2">
        <v>1</v>
      </c>
      <c r="E4739" s="2">
        <v>1</v>
      </c>
      <c r="F4739" s="1">
        <v>42990.660416666666</v>
      </c>
      <c r="G4739">
        <v>80.44</v>
      </c>
      <c r="H4739">
        <v>1.88</v>
      </c>
      <c r="I4739">
        <v>1.43</v>
      </c>
      <c r="J4739">
        <v>2.86</v>
      </c>
      <c r="K4739">
        <v>1.81</v>
      </c>
      <c r="L4739">
        <v>0.35</v>
      </c>
      <c r="M4739">
        <v>0.38</v>
      </c>
      <c r="N4739">
        <v>2.02</v>
      </c>
      <c r="O4739">
        <v>2.04</v>
      </c>
      <c r="P4739">
        <v>1.63</v>
      </c>
      <c r="Q4739">
        <v>1.95</v>
      </c>
      <c r="R4739">
        <v>8.59</v>
      </c>
      <c r="S4739">
        <v>14.11</v>
      </c>
      <c r="T4739">
        <v>4.8600000000000003</v>
      </c>
      <c r="U4739">
        <v>1.51</v>
      </c>
      <c r="V4739">
        <v>1.66</v>
      </c>
      <c r="W4739">
        <v>69.930000000000007</v>
      </c>
      <c r="X4739">
        <v>7.61</v>
      </c>
      <c r="Y4739">
        <v>6.78</v>
      </c>
      <c r="Z4739">
        <v>13.05</v>
      </c>
      <c r="AA4739">
        <v>22.11</v>
      </c>
      <c r="AB4739">
        <v>8.7100000000000009</v>
      </c>
      <c r="AC4739">
        <v>16.760000000000002</v>
      </c>
    </row>
    <row r="4740" spans="1:29" x14ac:dyDescent="0.2">
      <c r="A4740" t="s">
        <v>4090</v>
      </c>
      <c r="B4740" s="2" t="s">
        <v>4738</v>
      </c>
      <c r="C4740" s="2">
        <v>1</v>
      </c>
      <c r="D4740" s="2">
        <v>2</v>
      </c>
      <c r="E4740" s="2">
        <v>5</v>
      </c>
      <c r="F4740" s="1">
        <v>43283.668749999997</v>
      </c>
      <c r="G4740">
        <v>80.44</v>
      </c>
      <c r="H4740">
        <v>1.97</v>
      </c>
      <c r="I4740">
        <v>1.28</v>
      </c>
      <c r="J4740">
        <v>4.05</v>
      </c>
      <c r="K4740">
        <v>1.8</v>
      </c>
      <c r="L4740">
        <v>0.18</v>
      </c>
      <c r="M4740">
        <v>0.21</v>
      </c>
      <c r="N4740">
        <v>1.75</v>
      </c>
      <c r="O4740">
        <v>1.8</v>
      </c>
      <c r="P4740">
        <v>1.26</v>
      </c>
      <c r="Q4740">
        <v>1.59</v>
      </c>
      <c r="R4740">
        <v>10</v>
      </c>
      <c r="S4740">
        <v>11.72</v>
      </c>
      <c r="T4740">
        <v>6.25</v>
      </c>
      <c r="U4740">
        <v>1.63</v>
      </c>
      <c r="V4740">
        <v>1.5</v>
      </c>
      <c r="W4740">
        <v>69.8</v>
      </c>
      <c r="X4740">
        <v>9.27</v>
      </c>
      <c r="Y4740">
        <v>8.5399999999999991</v>
      </c>
      <c r="Z4740">
        <v>9.69</v>
      </c>
      <c r="AA4740">
        <v>21.07</v>
      </c>
      <c r="AB4740">
        <v>12.51</v>
      </c>
      <c r="AC4740">
        <v>20.420000000000002</v>
      </c>
    </row>
    <row r="4741" spans="1:29" x14ac:dyDescent="0.2">
      <c r="A4741" t="s">
        <v>4483</v>
      </c>
      <c r="B4741" s="2" t="s">
        <v>5080</v>
      </c>
      <c r="C4741" s="2">
        <v>2</v>
      </c>
      <c r="D4741" s="2">
        <v>2</v>
      </c>
      <c r="E4741" s="2">
        <v>5</v>
      </c>
      <c r="F4741" s="1">
        <v>43297.613888888889</v>
      </c>
      <c r="G4741">
        <v>80.44</v>
      </c>
      <c r="H4741">
        <v>2.14</v>
      </c>
      <c r="I4741">
        <v>1.41</v>
      </c>
      <c r="J4741">
        <v>3.26</v>
      </c>
      <c r="K4741">
        <v>2</v>
      </c>
      <c r="L4741">
        <v>0.2</v>
      </c>
      <c r="M4741">
        <v>0.13</v>
      </c>
      <c r="N4741">
        <v>1.97</v>
      </c>
      <c r="O4741">
        <v>1.96</v>
      </c>
      <c r="P4741">
        <v>1.19</v>
      </c>
      <c r="Q4741">
        <v>1.5</v>
      </c>
      <c r="R4741">
        <v>8.82</v>
      </c>
      <c r="S4741">
        <v>13.89</v>
      </c>
      <c r="T4741">
        <v>5.41</v>
      </c>
      <c r="U4741">
        <v>1.65</v>
      </c>
      <c r="V4741">
        <v>1.56</v>
      </c>
      <c r="W4741">
        <v>69.61</v>
      </c>
      <c r="X4741">
        <v>7.49</v>
      </c>
      <c r="Y4741">
        <v>9.02</v>
      </c>
      <c r="Z4741">
        <v>10.67</v>
      </c>
      <c r="AA4741">
        <v>24.53</v>
      </c>
      <c r="AB4741">
        <v>13.44</v>
      </c>
      <c r="AC4741">
        <v>20.34</v>
      </c>
    </row>
    <row r="4742" spans="1:29" x14ac:dyDescent="0.2">
      <c r="A4742" t="s">
        <v>4490</v>
      </c>
      <c r="B4742" s="2" t="s">
        <v>4967</v>
      </c>
      <c r="C4742" s="2">
        <v>2</v>
      </c>
      <c r="D4742" s="2">
        <v>2</v>
      </c>
      <c r="E4742" s="2">
        <v>5</v>
      </c>
      <c r="F4742" s="1">
        <v>43297.622916666667</v>
      </c>
      <c r="G4742">
        <v>80.44</v>
      </c>
      <c r="H4742">
        <v>1.98</v>
      </c>
      <c r="I4742">
        <v>1.25</v>
      </c>
      <c r="J4742">
        <v>3.24</v>
      </c>
      <c r="K4742">
        <v>1.84</v>
      </c>
      <c r="L4742">
        <v>0.2</v>
      </c>
      <c r="M4742">
        <v>0.19</v>
      </c>
      <c r="N4742">
        <v>1.74</v>
      </c>
      <c r="O4742">
        <v>1.75</v>
      </c>
      <c r="P4742">
        <v>1.1200000000000001</v>
      </c>
      <c r="Q4742">
        <v>1.29</v>
      </c>
      <c r="R4742">
        <v>10.28</v>
      </c>
      <c r="S4742">
        <v>11.65</v>
      </c>
      <c r="T4742">
        <v>5.13</v>
      </c>
      <c r="U4742">
        <v>1.6</v>
      </c>
      <c r="V4742">
        <v>1.47</v>
      </c>
      <c r="W4742">
        <v>69.12</v>
      </c>
      <c r="X4742">
        <v>7.05</v>
      </c>
      <c r="Y4742">
        <v>7.73</v>
      </c>
      <c r="Z4742">
        <v>9.27</v>
      </c>
      <c r="AA4742">
        <v>21.01</v>
      </c>
      <c r="AB4742">
        <v>9.48</v>
      </c>
      <c r="AC4742">
        <v>14.6</v>
      </c>
    </row>
    <row r="4743" spans="1:29" x14ac:dyDescent="0.2">
      <c r="A4743" t="s">
        <v>4063</v>
      </c>
      <c r="B4743" s="2" t="s">
        <v>4874</v>
      </c>
      <c r="C4743" s="2">
        <v>1</v>
      </c>
      <c r="D4743" s="2">
        <v>2</v>
      </c>
      <c r="E4743" s="2">
        <v>5</v>
      </c>
      <c r="F4743" s="1">
        <v>43283.629166666666</v>
      </c>
      <c r="G4743">
        <v>80.430000000000007</v>
      </c>
      <c r="H4743">
        <v>2.08</v>
      </c>
      <c r="I4743">
        <v>1.26</v>
      </c>
      <c r="J4743">
        <v>3.42</v>
      </c>
      <c r="K4743">
        <v>1.98</v>
      </c>
      <c r="L4743">
        <v>0.17</v>
      </c>
      <c r="M4743">
        <v>0.14000000000000001</v>
      </c>
      <c r="N4743">
        <v>1.82</v>
      </c>
      <c r="O4743">
        <v>1.84</v>
      </c>
      <c r="P4743">
        <v>1.1100000000000001</v>
      </c>
      <c r="Q4743">
        <v>1.07</v>
      </c>
      <c r="R4743">
        <v>9.23</v>
      </c>
      <c r="S4743">
        <v>12.48</v>
      </c>
      <c r="T4743">
        <v>5.83</v>
      </c>
      <c r="U4743">
        <v>1.64</v>
      </c>
      <c r="V4743">
        <v>1.5</v>
      </c>
      <c r="W4743">
        <v>68.84</v>
      </c>
      <c r="X4743">
        <v>8.35</v>
      </c>
      <c r="Y4743">
        <v>9.99</v>
      </c>
      <c r="Z4743">
        <v>10.29</v>
      </c>
      <c r="AA4743">
        <v>26.5</v>
      </c>
      <c r="AB4743">
        <v>12.43</v>
      </c>
      <c r="AC4743">
        <v>23.45</v>
      </c>
    </row>
    <row r="4744" spans="1:29" x14ac:dyDescent="0.2">
      <c r="A4744" t="s">
        <v>4133</v>
      </c>
      <c r="B4744" s="2" t="s">
        <v>4724</v>
      </c>
      <c r="C4744" s="2">
        <v>1</v>
      </c>
      <c r="D4744" s="2">
        <v>2</v>
      </c>
      <c r="E4744" s="2">
        <v>5</v>
      </c>
      <c r="F4744" s="1">
        <v>43284.416666666664</v>
      </c>
      <c r="G4744">
        <v>80.430000000000007</v>
      </c>
      <c r="H4744">
        <v>2.15</v>
      </c>
      <c r="I4744">
        <v>1.35</v>
      </c>
      <c r="J4744">
        <v>3.51</v>
      </c>
      <c r="K4744">
        <v>2.04</v>
      </c>
      <c r="L4744">
        <v>0.22</v>
      </c>
      <c r="M4744">
        <v>0.16</v>
      </c>
      <c r="N4744">
        <v>1.81</v>
      </c>
      <c r="O4744">
        <v>1.81</v>
      </c>
      <c r="P4744">
        <v>1.18</v>
      </c>
      <c r="Q4744">
        <v>1.29</v>
      </c>
      <c r="R4744">
        <v>9.6199999999999992</v>
      </c>
      <c r="S4744">
        <v>12.4</v>
      </c>
      <c r="T4744">
        <v>4.9800000000000004</v>
      </c>
      <c r="U4744">
        <v>1.77</v>
      </c>
      <c r="V4744">
        <v>1.51</v>
      </c>
      <c r="W4744">
        <v>69.349999999999994</v>
      </c>
      <c r="X4744">
        <v>6.77</v>
      </c>
      <c r="Y4744">
        <v>8.1300000000000008</v>
      </c>
      <c r="Z4744">
        <v>9.41</v>
      </c>
      <c r="AA4744">
        <v>23.07</v>
      </c>
      <c r="AB4744">
        <v>10.92</v>
      </c>
      <c r="AC4744">
        <v>15.53</v>
      </c>
    </row>
    <row r="4745" spans="1:29" x14ac:dyDescent="0.2">
      <c r="A4745" t="s">
        <v>4556</v>
      </c>
      <c r="B4745" s="2" t="s">
        <v>5082</v>
      </c>
      <c r="C4745" s="2">
        <v>2</v>
      </c>
      <c r="D4745" s="2">
        <v>2</v>
      </c>
      <c r="E4745" s="2">
        <v>5</v>
      </c>
      <c r="F4745" s="1">
        <v>43304.604166666664</v>
      </c>
      <c r="G4745">
        <v>80.430000000000007</v>
      </c>
      <c r="H4745">
        <v>2.09</v>
      </c>
      <c r="I4745">
        <v>1.33</v>
      </c>
      <c r="J4745">
        <v>3.97</v>
      </c>
      <c r="K4745">
        <v>1.99</v>
      </c>
      <c r="L4745">
        <v>0.22</v>
      </c>
      <c r="M4745">
        <v>0.18</v>
      </c>
      <c r="N4745">
        <v>1.76</v>
      </c>
      <c r="O4745">
        <v>1.8</v>
      </c>
      <c r="P4745">
        <v>1.29</v>
      </c>
      <c r="Q4745">
        <v>1.39</v>
      </c>
      <c r="R4745">
        <v>9.5399999999999991</v>
      </c>
      <c r="S4745">
        <v>12.5</v>
      </c>
      <c r="T4745">
        <v>6.26</v>
      </c>
      <c r="U4745">
        <v>1.71</v>
      </c>
      <c r="V4745">
        <v>1.53</v>
      </c>
      <c r="W4745">
        <v>68.349999999999994</v>
      </c>
      <c r="X4745">
        <v>10.92</v>
      </c>
      <c r="Y4745">
        <v>11.61</v>
      </c>
      <c r="Z4745">
        <v>13.95</v>
      </c>
      <c r="AA4745">
        <v>22.78</v>
      </c>
      <c r="AB4745">
        <v>9.3000000000000007</v>
      </c>
      <c r="AC4745">
        <v>24.36</v>
      </c>
    </row>
    <row r="4746" spans="1:29" x14ac:dyDescent="0.2">
      <c r="A4746" t="s">
        <v>4699</v>
      </c>
      <c r="B4746" s="2" t="s">
        <v>4773</v>
      </c>
      <c r="C4746" s="2">
        <v>1</v>
      </c>
      <c r="D4746" s="2">
        <v>2</v>
      </c>
      <c r="E4746" s="2">
        <v>5</v>
      </c>
      <c r="F4746" s="1">
        <v>43307.588888888888</v>
      </c>
      <c r="G4746">
        <v>80.41</v>
      </c>
      <c r="H4746">
        <v>2.42</v>
      </c>
      <c r="I4746">
        <v>1.46</v>
      </c>
      <c r="J4746">
        <v>3.93</v>
      </c>
      <c r="K4746">
        <v>2.2400000000000002</v>
      </c>
      <c r="L4746">
        <v>0.22</v>
      </c>
      <c r="M4746">
        <v>0.19</v>
      </c>
      <c r="N4746">
        <v>1.89</v>
      </c>
      <c r="O4746">
        <v>1.89</v>
      </c>
      <c r="P4746">
        <v>1.23</v>
      </c>
      <c r="Q4746">
        <v>1.54</v>
      </c>
      <c r="R4746">
        <v>9.73</v>
      </c>
      <c r="S4746">
        <v>12.96</v>
      </c>
      <c r="T4746">
        <v>5.26</v>
      </c>
      <c r="U4746">
        <v>1.99</v>
      </c>
      <c r="V4746">
        <v>1.59</v>
      </c>
      <c r="W4746">
        <v>68.150000000000006</v>
      </c>
      <c r="X4746">
        <v>6.65</v>
      </c>
      <c r="Y4746">
        <v>7.94</v>
      </c>
      <c r="Z4746">
        <v>11.68</v>
      </c>
      <c r="AA4746">
        <v>22.5</v>
      </c>
      <c r="AB4746">
        <v>8.36</v>
      </c>
      <c r="AC4746">
        <v>16.899999999999999</v>
      </c>
    </row>
    <row r="4747" spans="1:29" x14ac:dyDescent="0.2">
      <c r="A4747" t="s">
        <v>4083</v>
      </c>
      <c r="B4747" s="2" t="s">
        <v>4942</v>
      </c>
      <c r="C4747" s="2">
        <v>1</v>
      </c>
      <c r="D4747" s="2">
        <v>2</v>
      </c>
      <c r="E4747" s="2">
        <v>5</v>
      </c>
      <c r="F4747" s="1">
        <v>43283.660416666666</v>
      </c>
      <c r="G4747">
        <v>80.41</v>
      </c>
      <c r="H4747">
        <v>2.0099999999999998</v>
      </c>
      <c r="I4747">
        <v>1.23</v>
      </c>
      <c r="J4747">
        <v>3.39</v>
      </c>
      <c r="K4747">
        <v>1.93</v>
      </c>
      <c r="L4747">
        <v>0.27</v>
      </c>
      <c r="M4747">
        <v>0.28999999999999998</v>
      </c>
      <c r="N4747">
        <v>1.55</v>
      </c>
      <c r="O4747">
        <v>1.61</v>
      </c>
      <c r="P4747">
        <v>1.33</v>
      </c>
      <c r="Q4747">
        <v>1.59</v>
      </c>
      <c r="R4747">
        <v>9.94</v>
      </c>
      <c r="S4747">
        <v>10.83</v>
      </c>
      <c r="T4747">
        <v>5.47</v>
      </c>
      <c r="U4747">
        <v>1.67</v>
      </c>
      <c r="V4747">
        <v>1.42</v>
      </c>
      <c r="W4747">
        <v>69.95</v>
      </c>
      <c r="X4747">
        <v>7.24</v>
      </c>
      <c r="Y4747">
        <v>9.3699999999999992</v>
      </c>
      <c r="Z4747">
        <v>9.94</v>
      </c>
      <c r="AA4747">
        <v>18</v>
      </c>
      <c r="AB4747">
        <v>8.5</v>
      </c>
      <c r="AC4747">
        <v>13.2</v>
      </c>
    </row>
    <row r="4748" spans="1:29" x14ac:dyDescent="0.2">
      <c r="A4748" t="s">
        <v>4093</v>
      </c>
      <c r="B4748" s="2" t="s">
        <v>5094</v>
      </c>
      <c r="C4748" s="2">
        <v>2</v>
      </c>
      <c r="D4748" s="2">
        <v>2</v>
      </c>
      <c r="E4748" s="2">
        <v>5</v>
      </c>
      <c r="F4748" s="1">
        <v>43283.672222222223</v>
      </c>
      <c r="G4748">
        <v>80.41</v>
      </c>
      <c r="H4748">
        <v>2.34</v>
      </c>
      <c r="I4748">
        <v>1.45</v>
      </c>
      <c r="J4748">
        <v>3.62</v>
      </c>
      <c r="K4748">
        <v>2.17</v>
      </c>
      <c r="L4748">
        <v>0.19</v>
      </c>
      <c r="M4748">
        <v>0.26</v>
      </c>
      <c r="N4748">
        <v>1.93</v>
      </c>
      <c r="O4748">
        <v>1.96</v>
      </c>
      <c r="P4748">
        <v>1.31</v>
      </c>
      <c r="Q4748">
        <v>1.52</v>
      </c>
      <c r="R4748">
        <v>9.01</v>
      </c>
      <c r="S4748">
        <v>13.53</v>
      </c>
      <c r="T4748">
        <v>5.55</v>
      </c>
      <c r="U4748">
        <v>1.83</v>
      </c>
      <c r="V4748">
        <v>1.61</v>
      </c>
      <c r="W4748">
        <v>68.97</v>
      </c>
      <c r="X4748">
        <v>6.83</v>
      </c>
      <c r="Y4748">
        <v>8.4499999999999993</v>
      </c>
      <c r="Z4748">
        <v>11.34</v>
      </c>
      <c r="AA4748">
        <v>23.35</v>
      </c>
      <c r="AB4748">
        <v>11.14</v>
      </c>
      <c r="AC4748">
        <v>19.28</v>
      </c>
    </row>
    <row r="4749" spans="1:29" x14ac:dyDescent="0.2">
      <c r="A4749" t="s">
        <v>4178</v>
      </c>
      <c r="B4749" s="2" t="s">
        <v>5010</v>
      </c>
      <c r="C4749" s="2">
        <v>2</v>
      </c>
      <c r="D4749" s="2">
        <v>1</v>
      </c>
      <c r="E4749" s="2">
        <v>5</v>
      </c>
      <c r="F4749" s="1">
        <v>43284.48333333333</v>
      </c>
      <c r="G4749">
        <v>80.41</v>
      </c>
      <c r="H4749">
        <v>2.16</v>
      </c>
      <c r="I4749">
        <v>1.43</v>
      </c>
      <c r="J4749">
        <v>3.54</v>
      </c>
      <c r="K4749">
        <v>1.98</v>
      </c>
      <c r="L4749">
        <v>0.25</v>
      </c>
      <c r="M4749">
        <v>0.22</v>
      </c>
      <c r="N4749">
        <v>1.99</v>
      </c>
      <c r="O4749">
        <v>1.99</v>
      </c>
      <c r="P4749">
        <v>1.48</v>
      </c>
      <c r="Q4749">
        <v>1.48</v>
      </c>
      <c r="R4749">
        <v>8.19</v>
      </c>
      <c r="S4749">
        <v>14.03</v>
      </c>
      <c r="T4749">
        <v>5.63</v>
      </c>
      <c r="U4749">
        <v>1.62</v>
      </c>
      <c r="V4749">
        <v>1.6</v>
      </c>
      <c r="W4749">
        <v>70.31</v>
      </c>
      <c r="X4749">
        <v>7.24</v>
      </c>
      <c r="Y4749">
        <v>8.31</v>
      </c>
      <c r="Z4749">
        <v>10.92</v>
      </c>
      <c r="AA4749">
        <v>25.5</v>
      </c>
      <c r="AB4749">
        <v>13.38</v>
      </c>
      <c r="AC4749">
        <v>22.46</v>
      </c>
    </row>
    <row r="4750" spans="1:29" x14ac:dyDescent="0.2">
      <c r="A4750" t="s">
        <v>4548</v>
      </c>
      <c r="B4750" s="2" t="s">
        <v>5134</v>
      </c>
      <c r="C4750" s="2">
        <v>2</v>
      </c>
      <c r="D4750" s="2">
        <v>2</v>
      </c>
      <c r="E4750" s="2">
        <v>5</v>
      </c>
      <c r="F4750" s="1">
        <v>43304.593055555553</v>
      </c>
      <c r="G4750">
        <v>80.41</v>
      </c>
      <c r="H4750">
        <v>2.2000000000000002</v>
      </c>
      <c r="I4750">
        <v>1.33</v>
      </c>
      <c r="J4750">
        <v>3.1</v>
      </c>
      <c r="K4750">
        <v>2.21</v>
      </c>
      <c r="L4750">
        <v>0.22</v>
      </c>
      <c r="M4750">
        <v>0.26</v>
      </c>
      <c r="N4750">
        <v>1.71</v>
      </c>
      <c r="O4750">
        <v>1.7</v>
      </c>
      <c r="P4750">
        <v>1.22</v>
      </c>
      <c r="Q4750">
        <v>1.51</v>
      </c>
      <c r="R4750">
        <v>9.67</v>
      </c>
      <c r="S4750">
        <v>11.62</v>
      </c>
      <c r="T4750">
        <v>4.34</v>
      </c>
      <c r="U4750">
        <v>1.87</v>
      </c>
      <c r="V4750">
        <v>1.45</v>
      </c>
      <c r="W4750">
        <v>69.89</v>
      </c>
      <c r="X4750">
        <v>6.02</v>
      </c>
      <c r="Y4750">
        <v>7.32</v>
      </c>
      <c r="Z4750">
        <v>9.5</v>
      </c>
      <c r="AA4750">
        <v>21.48</v>
      </c>
      <c r="AB4750">
        <v>10.98</v>
      </c>
      <c r="AC4750">
        <v>12.47</v>
      </c>
    </row>
    <row r="4751" spans="1:29" x14ac:dyDescent="0.2">
      <c r="A4751" t="s">
        <v>4666</v>
      </c>
      <c r="B4751" s="2" t="s">
        <v>5101</v>
      </c>
      <c r="C4751" s="2">
        <v>2</v>
      </c>
      <c r="D4751" s="2">
        <v>1</v>
      </c>
      <c r="E4751" s="2">
        <v>5</v>
      </c>
      <c r="F4751" s="1">
        <v>43306.661805555559</v>
      </c>
      <c r="G4751">
        <v>80.400000000000006</v>
      </c>
      <c r="H4751">
        <v>2.5499999999999998</v>
      </c>
      <c r="I4751">
        <v>1.69</v>
      </c>
      <c r="J4751">
        <v>4.3899999999999997</v>
      </c>
      <c r="K4751">
        <v>2.62</v>
      </c>
      <c r="L4751">
        <v>0.18</v>
      </c>
      <c r="M4751">
        <v>0</v>
      </c>
      <c r="N4751">
        <v>2.16</v>
      </c>
      <c r="O4751">
        <v>2.19</v>
      </c>
      <c r="P4751">
        <v>0.99</v>
      </c>
      <c r="Q4751">
        <v>0.66</v>
      </c>
      <c r="R4751">
        <v>9.59</v>
      </c>
      <c r="S4751">
        <v>15.39</v>
      </c>
      <c r="T4751">
        <v>5.16</v>
      </c>
      <c r="U4751">
        <v>2</v>
      </c>
      <c r="V4751">
        <v>1.67</v>
      </c>
      <c r="W4751">
        <v>66.010000000000005</v>
      </c>
      <c r="X4751">
        <v>8.3800000000000008</v>
      </c>
      <c r="Y4751">
        <v>10.25</v>
      </c>
      <c r="Z4751">
        <v>16.22</v>
      </c>
      <c r="AA4751">
        <v>28.61</v>
      </c>
      <c r="AB4751">
        <v>10.79</v>
      </c>
      <c r="AC4751">
        <v>27.8</v>
      </c>
    </row>
    <row r="4752" spans="1:29" x14ac:dyDescent="0.2">
      <c r="A4752" t="s">
        <v>3789</v>
      </c>
      <c r="B4752" s="2" t="s">
        <v>4874</v>
      </c>
      <c r="C4752" s="2">
        <v>1</v>
      </c>
      <c r="D4752" s="2">
        <v>1</v>
      </c>
      <c r="E4752" s="2">
        <v>5</v>
      </c>
      <c r="F4752" s="1">
        <v>43280.402083333334</v>
      </c>
      <c r="G4752">
        <v>80.39</v>
      </c>
      <c r="H4752">
        <v>2.0099999999999998</v>
      </c>
      <c r="I4752">
        <v>1.36</v>
      </c>
      <c r="J4752">
        <v>2.79</v>
      </c>
      <c r="K4752">
        <v>1.97</v>
      </c>
      <c r="L4752">
        <v>0.15</v>
      </c>
      <c r="M4752">
        <v>0.1</v>
      </c>
      <c r="N4752">
        <v>2.0299999999999998</v>
      </c>
      <c r="O4752">
        <v>2.0499999999999998</v>
      </c>
      <c r="P4752">
        <v>1.1399999999999999</v>
      </c>
      <c r="Q4752">
        <v>1.01</v>
      </c>
      <c r="R4752">
        <v>8.67</v>
      </c>
      <c r="S4752">
        <v>13.87</v>
      </c>
      <c r="T4752">
        <v>5.66</v>
      </c>
      <c r="U4752">
        <v>1.5</v>
      </c>
      <c r="V4752">
        <v>1.57</v>
      </c>
      <c r="W4752">
        <v>70.099999999999994</v>
      </c>
      <c r="X4752">
        <v>7.94</v>
      </c>
      <c r="Y4752">
        <v>9.0399999999999991</v>
      </c>
      <c r="Z4752">
        <v>10.93</v>
      </c>
      <c r="AA4752">
        <v>26.32</v>
      </c>
      <c r="AB4752">
        <v>16.5</v>
      </c>
      <c r="AC4752">
        <v>23.16</v>
      </c>
    </row>
    <row r="4753" spans="1:29" x14ac:dyDescent="0.2">
      <c r="A4753" t="s">
        <v>4605</v>
      </c>
      <c r="B4753" s="2" t="s">
        <v>4710</v>
      </c>
      <c r="C4753" s="2">
        <v>1</v>
      </c>
      <c r="D4753" s="2">
        <v>2</v>
      </c>
      <c r="E4753" s="2">
        <v>5</v>
      </c>
      <c r="F4753" s="1">
        <v>43304.671527777777</v>
      </c>
      <c r="G4753">
        <v>80.39</v>
      </c>
      <c r="H4753">
        <v>2.4500000000000002</v>
      </c>
      <c r="I4753">
        <v>1.61</v>
      </c>
      <c r="J4753">
        <v>3.52</v>
      </c>
      <c r="K4753">
        <v>2.34</v>
      </c>
      <c r="L4753">
        <v>0.17</v>
      </c>
      <c r="M4753">
        <v>0.13</v>
      </c>
      <c r="N4753">
        <v>2.2400000000000002</v>
      </c>
      <c r="O4753">
        <v>2.25</v>
      </c>
      <c r="P4753">
        <v>1.1100000000000001</v>
      </c>
      <c r="Q4753">
        <v>1.17</v>
      </c>
      <c r="R4753">
        <v>8.48</v>
      </c>
      <c r="S4753">
        <v>15.74</v>
      </c>
      <c r="T4753">
        <v>5.51</v>
      </c>
      <c r="U4753">
        <v>1.83</v>
      </c>
      <c r="V4753">
        <v>1.68</v>
      </c>
      <c r="W4753">
        <v>68.489999999999995</v>
      </c>
      <c r="X4753">
        <v>7.12</v>
      </c>
      <c r="Y4753">
        <v>8.0299999999999994</v>
      </c>
      <c r="Z4753">
        <v>14.05</v>
      </c>
      <c r="AA4753">
        <v>26.56</v>
      </c>
      <c r="AB4753">
        <v>14.15</v>
      </c>
      <c r="AC4753">
        <v>24.37</v>
      </c>
    </row>
    <row r="4754" spans="1:29" x14ac:dyDescent="0.2">
      <c r="A4754" t="s">
        <v>4652</v>
      </c>
      <c r="B4754" s="2" t="s">
        <v>4868</v>
      </c>
      <c r="C4754" s="2">
        <v>1</v>
      </c>
      <c r="D4754" s="2">
        <v>1</v>
      </c>
      <c r="E4754" s="2">
        <v>5</v>
      </c>
      <c r="F4754" s="1">
        <v>43306.642361111109</v>
      </c>
      <c r="G4754">
        <v>80.39</v>
      </c>
      <c r="H4754">
        <v>2.4500000000000002</v>
      </c>
      <c r="I4754">
        <v>1.52</v>
      </c>
      <c r="J4754">
        <v>3.69</v>
      </c>
      <c r="K4754">
        <v>2.42</v>
      </c>
      <c r="L4754">
        <v>0.14000000000000001</v>
      </c>
      <c r="M4754">
        <v>0.04</v>
      </c>
      <c r="N4754">
        <v>2.2000000000000002</v>
      </c>
      <c r="O4754">
        <v>2.2200000000000002</v>
      </c>
      <c r="P4754">
        <v>1.1299999999999999</v>
      </c>
      <c r="Q4754">
        <v>1.02</v>
      </c>
      <c r="R4754">
        <v>8.14</v>
      </c>
      <c r="S4754">
        <v>15.47</v>
      </c>
      <c r="T4754">
        <v>6.31</v>
      </c>
      <c r="U4754">
        <v>1.83</v>
      </c>
      <c r="V4754">
        <v>1.68</v>
      </c>
      <c r="W4754">
        <v>68.33</v>
      </c>
      <c r="X4754">
        <v>9.19</v>
      </c>
      <c r="Y4754">
        <v>10.95</v>
      </c>
      <c r="Z4754">
        <v>17.57</v>
      </c>
      <c r="AA4754">
        <v>32.93</v>
      </c>
      <c r="AB4754">
        <v>16.649999999999999</v>
      </c>
      <c r="AC4754">
        <v>33.18</v>
      </c>
    </row>
    <row r="4755" spans="1:29" x14ac:dyDescent="0.2">
      <c r="A4755" t="s">
        <v>4257</v>
      </c>
      <c r="B4755" s="2" t="s">
        <v>4901</v>
      </c>
      <c r="C4755" s="2">
        <v>1</v>
      </c>
      <c r="D4755" s="2">
        <v>2</v>
      </c>
      <c r="E4755" s="2">
        <v>5</v>
      </c>
      <c r="F4755" s="1">
        <v>43286.535416666666</v>
      </c>
      <c r="G4755">
        <v>80.39</v>
      </c>
      <c r="H4755">
        <v>2.42</v>
      </c>
      <c r="I4755">
        <v>1.54</v>
      </c>
      <c r="J4755">
        <v>3.67</v>
      </c>
      <c r="K4755">
        <v>2.44</v>
      </c>
      <c r="L4755">
        <v>0.19</v>
      </c>
      <c r="M4755">
        <v>0.11</v>
      </c>
      <c r="N4755">
        <v>2.14</v>
      </c>
      <c r="O4755">
        <v>2.16</v>
      </c>
      <c r="P4755">
        <v>1.35</v>
      </c>
      <c r="Q4755">
        <v>1.37</v>
      </c>
      <c r="R4755">
        <v>7.56</v>
      </c>
      <c r="S4755">
        <v>15.11</v>
      </c>
      <c r="T4755">
        <v>5.58</v>
      </c>
      <c r="U4755">
        <v>1.92</v>
      </c>
      <c r="V4755">
        <v>1.66</v>
      </c>
      <c r="W4755">
        <v>69.239999999999995</v>
      </c>
      <c r="X4755">
        <v>7.41</v>
      </c>
      <c r="Y4755">
        <v>9.0500000000000007</v>
      </c>
      <c r="Z4755">
        <v>13.39</v>
      </c>
      <c r="AA4755">
        <v>28.03</v>
      </c>
      <c r="AB4755">
        <v>14.78</v>
      </c>
      <c r="AC4755">
        <v>25.87</v>
      </c>
    </row>
    <row r="4756" spans="1:29" x14ac:dyDescent="0.2">
      <c r="A4756" t="s">
        <v>3785</v>
      </c>
      <c r="B4756" s="2" t="s">
        <v>4888</v>
      </c>
      <c r="C4756" s="2">
        <v>1</v>
      </c>
      <c r="D4756" s="2">
        <v>1</v>
      </c>
      <c r="E4756" s="2">
        <v>5</v>
      </c>
      <c r="F4756" s="1">
        <v>43280.395138888889</v>
      </c>
      <c r="G4756">
        <v>80.38</v>
      </c>
      <c r="H4756">
        <v>2.34</v>
      </c>
      <c r="I4756">
        <v>1.43</v>
      </c>
      <c r="J4756">
        <v>3.28</v>
      </c>
      <c r="K4756">
        <v>2.2599999999999998</v>
      </c>
      <c r="L4756">
        <v>0.19</v>
      </c>
      <c r="M4756">
        <v>0.19</v>
      </c>
      <c r="N4756">
        <v>1.93</v>
      </c>
      <c r="O4756">
        <v>1.93</v>
      </c>
      <c r="P4756">
        <v>1.23</v>
      </c>
      <c r="Q4756">
        <v>1.01</v>
      </c>
      <c r="R4756">
        <v>8.76</v>
      </c>
      <c r="S4756">
        <v>13.52</v>
      </c>
      <c r="T4756">
        <v>5.16</v>
      </c>
      <c r="U4756">
        <v>1.81</v>
      </c>
      <c r="V4756">
        <v>1.61</v>
      </c>
      <c r="W4756">
        <v>69.08</v>
      </c>
      <c r="X4756">
        <v>6.76</v>
      </c>
      <c r="Y4756">
        <v>9.19</v>
      </c>
      <c r="Z4756">
        <v>11.03</v>
      </c>
      <c r="AA4756">
        <v>26.14</v>
      </c>
      <c r="AB4756">
        <v>11.91</v>
      </c>
      <c r="AC4756">
        <v>20.63</v>
      </c>
    </row>
    <row r="4757" spans="1:29" x14ac:dyDescent="0.2">
      <c r="A4757" t="s">
        <v>4138</v>
      </c>
      <c r="B4757" s="2" t="s">
        <v>4886</v>
      </c>
      <c r="C4757" s="2">
        <v>1</v>
      </c>
      <c r="D4757" s="2">
        <v>2</v>
      </c>
      <c r="E4757" s="2">
        <v>5</v>
      </c>
      <c r="F4757" s="1">
        <v>43284.423611111109</v>
      </c>
      <c r="G4757">
        <v>80.37</v>
      </c>
      <c r="H4757">
        <v>2.5099999999999998</v>
      </c>
      <c r="I4757">
        <v>1.57</v>
      </c>
      <c r="J4757">
        <v>3.83</v>
      </c>
      <c r="K4757">
        <v>2.4</v>
      </c>
      <c r="L4757">
        <v>0.14000000000000001</v>
      </c>
      <c r="M4757">
        <v>0.06</v>
      </c>
      <c r="N4757">
        <v>2.19</v>
      </c>
      <c r="O4757">
        <v>2.2000000000000002</v>
      </c>
      <c r="P4757">
        <v>1.1100000000000001</v>
      </c>
      <c r="Q4757">
        <v>0.72</v>
      </c>
      <c r="R4757">
        <v>8.31</v>
      </c>
      <c r="S4757">
        <v>15.57</v>
      </c>
      <c r="T4757">
        <v>5.95</v>
      </c>
      <c r="U4757">
        <v>2.02</v>
      </c>
      <c r="V4757">
        <v>1.72</v>
      </c>
      <c r="W4757">
        <v>68.040000000000006</v>
      </c>
      <c r="X4757">
        <v>8.7899999999999991</v>
      </c>
      <c r="Y4757">
        <v>10.220000000000001</v>
      </c>
      <c r="Z4757">
        <v>15.65</v>
      </c>
      <c r="AA4757">
        <v>28.75</v>
      </c>
      <c r="AB4757">
        <v>13.98</v>
      </c>
      <c r="AC4757">
        <v>30.26</v>
      </c>
    </row>
    <row r="4758" spans="1:29" x14ac:dyDescent="0.2">
      <c r="A4758" t="s">
        <v>4026</v>
      </c>
      <c r="B4758" s="2" t="s">
        <v>4838</v>
      </c>
      <c r="C4758" s="2">
        <v>1</v>
      </c>
      <c r="D4758" s="2">
        <v>2</v>
      </c>
      <c r="E4758" s="2">
        <v>5</v>
      </c>
      <c r="F4758" s="1">
        <v>43283.585416666669</v>
      </c>
      <c r="G4758">
        <v>80.37</v>
      </c>
      <c r="H4758">
        <v>2.37</v>
      </c>
      <c r="I4758">
        <v>1.44</v>
      </c>
      <c r="J4758">
        <v>3.64</v>
      </c>
      <c r="K4758">
        <v>2.38</v>
      </c>
      <c r="L4758">
        <v>0.2</v>
      </c>
      <c r="M4758">
        <v>0.18</v>
      </c>
      <c r="N4758">
        <v>1.89</v>
      </c>
      <c r="O4758">
        <v>1.91</v>
      </c>
      <c r="P4758">
        <v>1.23</v>
      </c>
      <c r="Q4758">
        <v>1.42</v>
      </c>
      <c r="R4758">
        <v>8.9499999999999993</v>
      </c>
      <c r="S4758">
        <v>13.2</v>
      </c>
      <c r="T4758">
        <v>4.6399999999999997</v>
      </c>
      <c r="U4758">
        <v>1.86</v>
      </c>
      <c r="V4758">
        <v>1.54</v>
      </c>
      <c r="W4758">
        <v>68.97</v>
      </c>
      <c r="X4758">
        <v>6.03</v>
      </c>
      <c r="Y4758">
        <v>7.63</v>
      </c>
      <c r="Z4758">
        <v>9.0299999999999994</v>
      </c>
      <c r="AA4758">
        <v>24.65</v>
      </c>
      <c r="AB4758">
        <v>12.76</v>
      </c>
      <c r="AC4758">
        <v>18.09</v>
      </c>
    </row>
    <row r="4759" spans="1:29" x14ac:dyDescent="0.2">
      <c r="A4759" t="s">
        <v>4695</v>
      </c>
      <c r="B4759" s="2" t="s">
        <v>4754</v>
      </c>
      <c r="C4759" s="2">
        <v>1</v>
      </c>
      <c r="D4759" s="2">
        <v>1</v>
      </c>
      <c r="E4759" s="2">
        <v>5</v>
      </c>
      <c r="F4759" s="1">
        <v>43307.583333333336</v>
      </c>
      <c r="G4759">
        <v>80.36</v>
      </c>
      <c r="H4759">
        <v>2.4500000000000002</v>
      </c>
      <c r="I4759">
        <v>1.66</v>
      </c>
      <c r="J4759">
        <v>4.42</v>
      </c>
      <c r="K4759">
        <v>2.27</v>
      </c>
      <c r="L4759">
        <v>0.17</v>
      </c>
      <c r="M4759">
        <v>0.04</v>
      </c>
      <c r="N4759">
        <v>2.2200000000000002</v>
      </c>
      <c r="O4759">
        <v>2.2599999999999998</v>
      </c>
      <c r="P4759">
        <v>1.19</v>
      </c>
      <c r="Q4759">
        <v>0.69</v>
      </c>
      <c r="R4759">
        <v>8.8000000000000007</v>
      </c>
      <c r="S4759">
        <v>15.22</v>
      </c>
      <c r="T4759">
        <v>6.56</v>
      </c>
      <c r="U4759">
        <v>1.82</v>
      </c>
      <c r="V4759">
        <v>1.75</v>
      </c>
      <c r="W4759">
        <v>67.34</v>
      </c>
      <c r="X4759">
        <v>10.98</v>
      </c>
      <c r="Y4759">
        <v>8.7200000000000006</v>
      </c>
      <c r="Z4759">
        <v>21.46</v>
      </c>
      <c r="AA4759">
        <v>24.82</v>
      </c>
      <c r="AB4759">
        <v>10.9</v>
      </c>
      <c r="AC4759">
        <v>31.53</v>
      </c>
    </row>
    <row r="4760" spans="1:29" x14ac:dyDescent="0.2">
      <c r="A4760" t="s">
        <v>4419</v>
      </c>
      <c r="B4760" s="2" t="s">
        <v>4906</v>
      </c>
      <c r="C4760" s="2">
        <v>1</v>
      </c>
      <c r="D4760" s="2">
        <v>1</v>
      </c>
      <c r="E4760" s="2">
        <v>5</v>
      </c>
      <c r="F4760" s="1">
        <v>43291.597222222219</v>
      </c>
      <c r="G4760">
        <v>80.36</v>
      </c>
      <c r="H4760">
        <v>2.75</v>
      </c>
      <c r="I4760">
        <v>1.59</v>
      </c>
      <c r="J4760">
        <v>3.68</v>
      </c>
      <c r="K4760">
        <v>2.74</v>
      </c>
      <c r="L4760">
        <v>0.25</v>
      </c>
      <c r="M4760">
        <v>0.23</v>
      </c>
      <c r="N4760">
        <v>2.2599999999999998</v>
      </c>
      <c r="O4760">
        <v>2.27</v>
      </c>
      <c r="P4760">
        <v>1.76</v>
      </c>
      <c r="Q4760">
        <v>1.87</v>
      </c>
      <c r="R4760">
        <v>6.05</v>
      </c>
      <c r="S4760">
        <v>16.68</v>
      </c>
      <c r="T4760">
        <v>5.48</v>
      </c>
      <c r="U4760">
        <v>2.35</v>
      </c>
      <c r="V4760">
        <v>1.79</v>
      </c>
      <c r="W4760">
        <v>69.45</v>
      </c>
      <c r="X4760">
        <v>8.59</v>
      </c>
      <c r="Y4760">
        <v>10.87</v>
      </c>
      <c r="Z4760">
        <v>18.04</v>
      </c>
      <c r="AA4760">
        <v>39.15</v>
      </c>
      <c r="AB4760">
        <v>17.41</v>
      </c>
      <c r="AC4760">
        <v>37.840000000000003</v>
      </c>
    </row>
    <row r="4761" spans="1:29" x14ac:dyDescent="0.2">
      <c r="A4761" t="s">
        <v>4020</v>
      </c>
      <c r="B4761" s="2" t="s">
        <v>5109</v>
      </c>
      <c r="C4761" s="2">
        <v>2</v>
      </c>
      <c r="D4761" s="2">
        <v>1</v>
      </c>
      <c r="E4761" s="2">
        <v>5</v>
      </c>
      <c r="F4761" s="1">
        <v>43283.572916666664</v>
      </c>
      <c r="G4761">
        <v>80.36</v>
      </c>
      <c r="H4761">
        <v>1.87</v>
      </c>
      <c r="I4761">
        <v>1.28</v>
      </c>
      <c r="J4761">
        <v>3.41</v>
      </c>
      <c r="K4761">
        <v>1.76</v>
      </c>
      <c r="L4761">
        <v>0.31</v>
      </c>
      <c r="M4761">
        <v>0.22</v>
      </c>
      <c r="N4761">
        <v>1.78</v>
      </c>
      <c r="O4761">
        <v>1.83</v>
      </c>
      <c r="P4761">
        <v>1.37</v>
      </c>
      <c r="Q4761">
        <v>1.24</v>
      </c>
      <c r="R4761">
        <v>8.9700000000000006</v>
      </c>
      <c r="S4761">
        <v>13.07</v>
      </c>
      <c r="T4761">
        <v>5.25</v>
      </c>
      <c r="U4761">
        <v>1.68</v>
      </c>
      <c r="V4761">
        <v>1.54</v>
      </c>
      <c r="W4761">
        <v>67.540000000000006</v>
      </c>
      <c r="X4761">
        <v>8.93</v>
      </c>
      <c r="Y4761">
        <v>9.11</v>
      </c>
      <c r="Z4761">
        <v>12.37</v>
      </c>
      <c r="AA4761">
        <v>25.5</v>
      </c>
      <c r="AB4761">
        <v>7.71</v>
      </c>
      <c r="AC4761">
        <v>21.46</v>
      </c>
    </row>
    <row r="4762" spans="1:29" x14ac:dyDescent="0.2">
      <c r="A4762" t="s">
        <v>1095</v>
      </c>
      <c r="B4762" s="2" t="s">
        <v>5169</v>
      </c>
      <c r="C4762" s="2">
        <v>2</v>
      </c>
      <c r="D4762" s="2">
        <v>2</v>
      </c>
      <c r="E4762" s="2">
        <v>2</v>
      </c>
      <c r="F4762" s="1">
        <v>42963.540277777778</v>
      </c>
      <c r="G4762">
        <v>80.34</v>
      </c>
      <c r="H4762">
        <v>2.04</v>
      </c>
      <c r="I4762">
        <v>1.45</v>
      </c>
      <c r="J4762">
        <v>3.4</v>
      </c>
      <c r="K4762">
        <v>2.08</v>
      </c>
      <c r="L4762">
        <v>0.35</v>
      </c>
      <c r="M4762">
        <v>0.31</v>
      </c>
      <c r="N4762">
        <v>2.06</v>
      </c>
      <c r="O4762">
        <v>2.06</v>
      </c>
      <c r="P4762">
        <v>1.64</v>
      </c>
      <c r="Q4762">
        <v>1.79</v>
      </c>
      <c r="R4762">
        <v>7.01</v>
      </c>
      <c r="S4762">
        <v>15</v>
      </c>
      <c r="T4762">
        <v>4.96</v>
      </c>
      <c r="U4762">
        <v>1.67</v>
      </c>
      <c r="V4762">
        <v>1.59</v>
      </c>
      <c r="W4762">
        <v>70.47</v>
      </c>
      <c r="X4762">
        <v>7.86</v>
      </c>
      <c r="Y4762">
        <v>9.64</v>
      </c>
      <c r="Z4762">
        <v>13.33</v>
      </c>
      <c r="AA4762">
        <v>28.02</v>
      </c>
      <c r="AB4762">
        <v>12.41</v>
      </c>
      <c r="AC4762">
        <v>23.44</v>
      </c>
    </row>
    <row r="4763" spans="1:29" x14ac:dyDescent="0.2">
      <c r="A4763" t="s">
        <v>4171</v>
      </c>
      <c r="B4763" s="2" t="s">
        <v>5079</v>
      </c>
      <c r="C4763" s="2">
        <v>2</v>
      </c>
      <c r="D4763" s="2">
        <v>2</v>
      </c>
      <c r="E4763" s="2">
        <v>5</v>
      </c>
      <c r="F4763" s="1">
        <v>43284.475694444445</v>
      </c>
      <c r="G4763">
        <v>80.34</v>
      </c>
      <c r="H4763">
        <v>2.12</v>
      </c>
      <c r="I4763">
        <v>1.29</v>
      </c>
      <c r="J4763">
        <v>3.56</v>
      </c>
      <c r="K4763">
        <v>2.15</v>
      </c>
      <c r="L4763">
        <v>0.21</v>
      </c>
      <c r="M4763">
        <v>0.15</v>
      </c>
      <c r="N4763">
        <v>1.74</v>
      </c>
      <c r="O4763">
        <v>1.74</v>
      </c>
      <c r="P4763">
        <v>1.1499999999999999</v>
      </c>
      <c r="Q4763">
        <v>1.22</v>
      </c>
      <c r="R4763">
        <v>9.5</v>
      </c>
      <c r="S4763">
        <v>11.69</v>
      </c>
      <c r="T4763">
        <v>5.14</v>
      </c>
      <c r="U4763">
        <v>1.8</v>
      </c>
      <c r="V4763">
        <v>1.47</v>
      </c>
      <c r="W4763">
        <v>68.599999999999994</v>
      </c>
      <c r="X4763">
        <v>7.01</v>
      </c>
      <c r="Y4763">
        <v>8.7100000000000009</v>
      </c>
      <c r="Z4763">
        <v>9.67</v>
      </c>
      <c r="AA4763">
        <v>23.6</v>
      </c>
      <c r="AB4763">
        <v>10.41</v>
      </c>
      <c r="AC4763">
        <v>18.97</v>
      </c>
    </row>
    <row r="4764" spans="1:29" x14ac:dyDescent="0.2">
      <c r="A4764" t="s">
        <v>3888</v>
      </c>
      <c r="B4764" s="2" t="s">
        <v>4935</v>
      </c>
      <c r="C4764" s="2">
        <v>1</v>
      </c>
      <c r="D4764" s="2">
        <v>1</v>
      </c>
      <c r="E4764" s="2">
        <v>5</v>
      </c>
      <c r="F4764" s="1">
        <v>43280.627083333333</v>
      </c>
      <c r="G4764">
        <v>80.34</v>
      </c>
      <c r="H4764">
        <v>2.2400000000000002</v>
      </c>
      <c r="I4764">
        <v>1.39</v>
      </c>
      <c r="J4764">
        <v>4.41</v>
      </c>
      <c r="K4764">
        <v>2.0099999999999998</v>
      </c>
      <c r="L4764">
        <v>0.23</v>
      </c>
      <c r="M4764">
        <v>0.16</v>
      </c>
      <c r="N4764">
        <v>1.91</v>
      </c>
      <c r="O4764">
        <v>1.94</v>
      </c>
      <c r="P4764">
        <v>1.33</v>
      </c>
      <c r="Q4764">
        <v>1.19</v>
      </c>
      <c r="R4764">
        <v>8.93</v>
      </c>
      <c r="S4764">
        <v>13.34</v>
      </c>
      <c r="T4764">
        <v>6.18</v>
      </c>
      <c r="U4764">
        <v>1.64</v>
      </c>
      <c r="V4764">
        <v>1.59</v>
      </c>
      <c r="W4764">
        <v>68.81</v>
      </c>
      <c r="X4764">
        <v>9.86</v>
      </c>
      <c r="Y4764">
        <v>9.56</v>
      </c>
      <c r="Z4764">
        <v>12.32</v>
      </c>
      <c r="AA4764">
        <v>25.3</v>
      </c>
      <c r="AB4764">
        <v>11.12</v>
      </c>
      <c r="AC4764">
        <v>25.67</v>
      </c>
    </row>
    <row r="4765" spans="1:29" x14ac:dyDescent="0.2">
      <c r="A4765" t="s">
        <v>4124</v>
      </c>
      <c r="B4765" s="2" t="s">
        <v>5075</v>
      </c>
      <c r="C4765" s="2">
        <v>2</v>
      </c>
      <c r="D4765" s="2">
        <v>2</v>
      </c>
      <c r="E4765" s="2">
        <v>5</v>
      </c>
      <c r="F4765" s="1">
        <v>43284.404166666667</v>
      </c>
      <c r="G4765">
        <v>80.33</v>
      </c>
      <c r="H4765">
        <v>2.2200000000000002</v>
      </c>
      <c r="I4765">
        <v>1.46</v>
      </c>
      <c r="J4765">
        <v>3.97</v>
      </c>
      <c r="K4765">
        <v>2.0099999999999998</v>
      </c>
      <c r="L4765">
        <v>0.17</v>
      </c>
      <c r="M4765">
        <v>0.15</v>
      </c>
      <c r="N4765">
        <v>2.14</v>
      </c>
      <c r="O4765">
        <v>2.17</v>
      </c>
      <c r="P4765">
        <v>1.27</v>
      </c>
      <c r="Q4765">
        <v>1.24</v>
      </c>
      <c r="R4765">
        <v>8.85</v>
      </c>
      <c r="S4765">
        <v>15</v>
      </c>
      <c r="T4765">
        <v>5.98</v>
      </c>
      <c r="U4765">
        <v>1.79</v>
      </c>
      <c r="V4765">
        <v>1.73</v>
      </c>
      <c r="W4765">
        <v>67.7</v>
      </c>
      <c r="X4765">
        <v>10.36</v>
      </c>
      <c r="Y4765">
        <v>9.24</v>
      </c>
      <c r="Z4765">
        <v>14.78</v>
      </c>
      <c r="AA4765">
        <v>29.38</v>
      </c>
      <c r="AB4765">
        <v>11.39</v>
      </c>
      <c r="AC4765">
        <v>30.51</v>
      </c>
    </row>
    <row r="4766" spans="1:29" x14ac:dyDescent="0.2">
      <c r="A4766" t="s">
        <v>3826</v>
      </c>
      <c r="B4766" s="2" t="s">
        <v>5158</v>
      </c>
      <c r="C4766" s="2">
        <v>2</v>
      </c>
      <c r="D4766" s="2">
        <v>1</v>
      </c>
      <c r="E4766" s="2">
        <v>5</v>
      </c>
      <c r="F4766" s="1">
        <v>43280.453472222223</v>
      </c>
      <c r="G4766">
        <v>80.33</v>
      </c>
      <c r="H4766">
        <v>2.11</v>
      </c>
      <c r="I4766">
        <v>1.37</v>
      </c>
      <c r="J4766">
        <v>4.2</v>
      </c>
      <c r="K4766">
        <v>1.87</v>
      </c>
      <c r="L4766">
        <v>0.24</v>
      </c>
      <c r="M4766">
        <v>0.19</v>
      </c>
      <c r="N4766">
        <v>1.87</v>
      </c>
      <c r="O4766">
        <v>1.89</v>
      </c>
      <c r="P4766">
        <v>1.34</v>
      </c>
      <c r="Q4766">
        <v>1.34</v>
      </c>
      <c r="R4766">
        <v>9.15</v>
      </c>
      <c r="S4766">
        <v>13.27</v>
      </c>
      <c r="T4766">
        <v>6</v>
      </c>
      <c r="U4766">
        <v>1.53</v>
      </c>
      <c r="V4766">
        <v>1.55</v>
      </c>
      <c r="W4766">
        <v>68.900000000000006</v>
      </c>
      <c r="X4766">
        <v>9.98</v>
      </c>
      <c r="Y4766">
        <v>9.42</v>
      </c>
      <c r="Z4766">
        <v>11.55</v>
      </c>
      <c r="AA4766">
        <v>23.95</v>
      </c>
      <c r="AB4766">
        <v>10.64</v>
      </c>
      <c r="AC4766">
        <v>25.12</v>
      </c>
    </row>
    <row r="4767" spans="1:29" x14ac:dyDescent="0.2">
      <c r="A4767" t="s">
        <v>4492</v>
      </c>
      <c r="B4767" s="2" t="s">
        <v>5103</v>
      </c>
      <c r="C4767" s="2">
        <v>2</v>
      </c>
      <c r="D4767" s="2">
        <v>2</v>
      </c>
      <c r="E4767" s="2">
        <v>5</v>
      </c>
      <c r="F4767" s="1">
        <v>43297.625</v>
      </c>
      <c r="G4767">
        <v>80.319999999999993</v>
      </c>
      <c r="H4767">
        <v>2</v>
      </c>
      <c r="I4767">
        <v>1.18</v>
      </c>
      <c r="J4767">
        <v>3.41</v>
      </c>
      <c r="K4767">
        <v>2</v>
      </c>
      <c r="L4767">
        <v>0.21</v>
      </c>
      <c r="M4767">
        <v>0.24</v>
      </c>
      <c r="N4767">
        <v>1.51</v>
      </c>
      <c r="O4767">
        <v>1.53</v>
      </c>
      <c r="P4767">
        <v>1.21</v>
      </c>
      <c r="Q4767">
        <v>1.4</v>
      </c>
      <c r="R4767">
        <v>10.56</v>
      </c>
      <c r="S4767">
        <v>9.8800000000000008</v>
      </c>
      <c r="T4767">
        <v>4.9800000000000004</v>
      </c>
      <c r="U4767">
        <v>1.74</v>
      </c>
      <c r="V4767">
        <v>1.41</v>
      </c>
      <c r="W4767">
        <v>68.5</v>
      </c>
      <c r="X4767">
        <v>6.74</v>
      </c>
      <c r="Y4767">
        <v>7.97</v>
      </c>
      <c r="Z4767">
        <v>9.5</v>
      </c>
      <c r="AA4767">
        <v>20.04</v>
      </c>
      <c r="AB4767">
        <v>7.39</v>
      </c>
      <c r="AC4767">
        <v>14.28</v>
      </c>
    </row>
    <row r="4768" spans="1:29" x14ac:dyDescent="0.2">
      <c r="A4768" t="s">
        <v>999</v>
      </c>
      <c r="B4768" s="2" t="s">
        <v>4740</v>
      </c>
      <c r="C4768" s="2">
        <v>1</v>
      </c>
      <c r="D4768" s="2">
        <v>1</v>
      </c>
      <c r="E4768" s="2">
        <v>2</v>
      </c>
      <c r="F4768" s="1">
        <v>42958.466666666667</v>
      </c>
      <c r="G4768">
        <v>80.31</v>
      </c>
      <c r="H4768">
        <v>1.87</v>
      </c>
      <c r="I4768">
        <v>1.47</v>
      </c>
      <c r="J4768">
        <v>3.69</v>
      </c>
      <c r="K4768">
        <v>1.77</v>
      </c>
      <c r="L4768">
        <v>0.34</v>
      </c>
      <c r="M4768">
        <v>0.3</v>
      </c>
      <c r="N4768">
        <v>1.97</v>
      </c>
      <c r="O4768">
        <v>1.96</v>
      </c>
      <c r="P4768">
        <v>1.55</v>
      </c>
      <c r="Q4768">
        <v>1.91</v>
      </c>
      <c r="R4768">
        <v>8.5299999999999994</v>
      </c>
      <c r="S4768">
        <v>13.82</v>
      </c>
      <c r="T4768">
        <v>4.74</v>
      </c>
      <c r="U4768">
        <v>1.36</v>
      </c>
      <c r="V4768">
        <v>1.53</v>
      </c>
      <c r="W4768">
        <v>70.489999999999995</v>
      </c>
      <c r="X4768">
        <v>6.99</v>
      </c>
      <c r="Y4768">
        <v>7.03</v>
      </c>
      <c r="Z4768">
        <v>12.6</v>
      </c>
      <c r="AA4768">
        <v>18.309999999999999</v>
      </c>
      <c r="AB4768">
        <v>9.14</v>
      </c>
      <c r="AC4768">
        <v>17.489999999999998</v>
      </c>
    </row>
    <row r="4769" spans="1:29" x14ac:dyDescent="0.2">
      <c r="A4769" t="s">
        <v>1828</v>
      </c>
      <c r="B4769" s="2" t="s">
        <v>4827</v>
      </c>
      <c r="C4769" s="2">
        <v>1</v>
      </c>
      <c r="D4769" s="2">
        <v>1</v>
      </c>
      <c r="E4769" s="2">
        <v>2</v>
      </c>
      <c r="F4769" s="1">
        <v>42990.59097222222</v>
      </c>
      <c r="G4769">
        <v>80.31</v>
      </c>
      <c r="H4769">
        <v>1.94</v>
      </c>
      <c r="I4769">
        <v>1.41</v>
      </c>
      <c r="J4769">
        <v>3.53</v>
      </c>
      <c r="K4769">
        <v>1.88</v>
      </c>
      <c r="L4769">
        <v>0.32</v>
      </c>
      <c r="M4769">
        <v>0.28999999999999998</v>
      </c>
      <c r="N4769">
        <v>1.85</v>
      </c>
      <c r="O4769">
        <v>1.87</v>
      </c>
      <c r="P4769">
        <v>1.52</v>
      </c>
      <c r="Q4769">
        <v>1.8</v>
      </c>
      <c r="R4769">
        <v>9.09</v>
      </c>
      <c r="S4769">
        <v>12.8</v>
      </c>
      <c r="T4769">
        <v>4.93</v>
      </c>
      <c r="U4769">
        <v>1.56</v>
      </c>
      <c r="V4769">
        <v>1.52</v>
      </c>
      <c r="W4769">
        <v>70.290000000000006</v>
      </c>
      <c r="X4769">
        <v>6.93</v>
      </c>
      <c r="Y4769">
        <v>8.02</v>
      </c>
      <c r="Z4769">
        <v>13.2</v>
      </c>
      <c r="AA4769">
        <v>18.96</v>
      </c>
      <c r="AB4769">
        <v>8.52</v>
      </c>
      <c r="AC4769">
        <v>15.7</v>
      </c>
    </row>
    <row r="4770" spans="1:29" x14ac:dyDescent="0.2">
      <c r="A4770" t="s">
        <v>4303</v>
      </c>
      <c r="B4770" s="2" t="s">
        <v>5152</v>
      </c>
      <c r="C4770" s="2">
        <v>2</v>
      </c>
      <c r="D4770" s="2">
        <v>2</v>
      </c>
      <c r="E4770" s="2">
        <v>5</v>
      </c>
      <c r="F4770" s="1">
        <v>43286.595833333333</v>
      </c>
      <c r="G4770">
        <v>80.31</v>
      </c>
      <c r="H4770">
        <v>2.1</v>
      </c>
      <c r="I4770">
        <v>1.45</v>
      </c>
      <c r="J4770">
        <v>3.92</v>
      </c>
      <c r="K4770">
        <v>1.94</v>
      </c>
      <c r="L4770">
        <v>0.19</v>
      </c>
      <c r="M4770">
        <v>0.08</v>
      </c>
      <c r="N4770">
        <v>2.04</v>
      </c>
      <c r="O4770">
        <v>2.0699999999999998</v>
      </c>
      <c r="P4770">
        <v>1.21</v>
      </c>
      <c r="Q4770">
        <v>1.1599999999999999</v>
      </c>
      <c r="R4770">
        <v>8.59</v>
      </c>
      <c r="S4770">
        <v>14.3</v>
      </c>
      <c r="T4770">
        <v>6.47</v>
      </c>
      <c r="U4770">
        <v>1.56</v>
      </c>
      <c r="V4770">
        <v>1.61</v>
      </c>
      <c r="W4770">
        <v>68.489999999999995</v>
      </c>
      <c r="X4770">
        <v>10.43</v>
      </c>
      <c r="Y4770">
        <v>10.01</v>
      </c>
      <c r="Z4770">
        <v>13.67</v>
      </c>
      <c r="AA4770">
        <v>24.98</v>
      </c>
      <c r="AB4770">
        <v>12.57</v>
      </c>
      <c r="AC4770">
        <v>28.69</v>
      </c>
    </row>
    <row r="4771" spans="1:29" x14ac:dyDescent="0.2">
      <c r="A4771" t="s">
        <v>3801</v>
      </c>
      <c r="B4771" s="2" t="s">
        <v>4817</v>
      </c>
      <c r="C4771" s="2">
        <v>1</v>
      </c>
      <c r="D4771" s="2">
        <v>1</v>
      </c>
      <c r="E4771" s="2">
        <v>5</v>
      </c>
      <c r="F4771" s="1">
        <v>43280.42083333333</v>
      </c>
      <c r="G4771">
        <v>80.28</v>
      </c>
      <c r="H4771">
        <v>2.4700000000000002</v>
      </c>
      <c r="I4771">
        <v>1.65</v>
      </c>
      <c r="J4771">
        <v>3.71</v>
      </c>
      <c r="K4771">
        <v>2.46</v>
      </c>
      <c r="L4771">
        <v>0.19</v>
      </c>
      <c r="M4771">
        <v>0.09</v>
      </c>
      <c r="N4771">
        <v>2.2999999999999998</v>
      </c>
      <c r="O4771">
        <v>2.34</v>
      </c>
      <c r="P4771">
        <v>1.4</v>
      </c>
      <c r="Q4771">
        <v>1.1599999999999999</v>
      </c>
      <c r="R4771">
        <v>7.19</v>
      </c>
      <c r="S4771">
        <v>16.239999999999998</v>
      </c>
      <c r="T4771">
        <v>5.74</v>
      </c>
      <c r="U4771">
        <v>1.88</v>
      </c>
      <c r="V4771">
        <v>1.75</v>
      </c>
      <c r="W4771">
        <v>69.239999999999995</v>
      </c>
      <c r="X4771">
        <v>8.86</v>
      </c>
      <c r="Y4771">
        <v>8.86</v>
      </c>
      <c r="Z4771">
        <v>15.9</v>
      </c>
      <c r="AA4771">
        <v>28.71</v>
      </c>
      <c r="AB4771">
        <v>16.989999999999998</v>
      </c>
      <c r="AC4771">
        <v>33.24</v>
      </c>
    </row>
    <row r="4772" spans="1:29" x14ac:dyDescent="0.2">
      <c r="A4772" t="s">
        <v>4585</v>
      </c>
      <c r="B4772" s="2" t="s">
        <v>5190</v>
      </c>
      <c r="C4772" s="2">
        <v>2</v>
      </c>
      <c r="D4772" s="2">
        <v>2</v>
      </c>
      <c r="E4772" s="2">
        <v>5</v>
      </c>
      <c r="F4772" s="1">
        <v>43304.645833333336</v>
      </c>
      <c r="G4772">
        <v>80.28</v>
      </c>
      <c r="H4772">
        <v>2.57</v>
      </c>
      <c r="I4772">
        <v>1.4</v>
      </c>
      <c r="J4772">
        <v>6.24</v>
      </c>
      <c r="K4772">
        <v>2.2599999999999998</v>
      </c>
      <c r="L4772">
        <v>0.19</v>
      </c>
      <c r="M4772">
        <v>0.2</v>
      </c>
      <c r="N4772">
        <v>1.93</v>
      </c>
      <c r="O4772">
        <v>1.95</v>
      </c>
      <c r="P4772">
        <v>1.39</v>
      </c>
      <c r="Q4772">
        <v>1.71</v>
      </c>
      <c r="R4772">
        <v>9.51</v>
      </c>
      <c r="S4772">
        <v>13.03</v>
      </c>
      <c r="T4772">
        <v>6.98</v>
      </c>
      <c r="U4772">
        <v>2.2000000000000002</v>
      </c>
      <c r="V4772">
        <v>1.69</v>
      </c>
      <c r="W4772">
        <v>66.98</v>
      </c>
      <c r="X4772">
        <v>15.61</v>
      </c>
      <c r="Y4772">
        <v>12.74</v>
      </c>
      <c r="Z4772">
        <v>17.22</v>
      </c>
      <c r="AA4772">
        <v>27.68</v>
      </c>
      <c r="AB4772">
        <v>9.2100000000000009</v>
      </c>
      <c r="AC4772">
        <v>34.950000000000003</v>
      </c>
    </row>
    <row r="4773" spans="1:29" x14ac:dyDescent="0.2">
      <c r="A4773" t="s">
        <v>4532</v>
      </c>
      <c r="B4773" s="2" t="s">
        <v>4975</v>
      </c>
      <c r="C4773" s="2">
        <v>2</v>
      </c>
      <c r="D4773" s="2">
        <v>2</v>
      </c>
      <c r="E4773" s="2">
        <v>5</v>
      </c>
      <c r="F4773" s="1">
        <v>43304.563888888886</v>
      </c>
      <c r="G4773">
        <v>80.28</v>
      </c>
      <c r="H4773">
        <v>2.33</v>
      </c>
      <c r="I4773">
        <v>1.44</v>
      </c>
      <c r="J4773">
        <v>3.82</v>
      </c>
      <c r="K4773">
        <v>2.1</v>
      </c>
      <c r="L4773">
        <v>0.16</v>
      </c>
      <c r="M4773">
        <v>0.1</v>
      </c>
      <c r="N4773">
        <v>1.96</v>
      </c>
      <c r="O4773">
        <v>1.97</v>
      </c>
      <c r="P4773">
        <v>1.07</v>
      </c>
      <c r="Q4773">
        <v>0.96</v>
      </c>
      <c r="R4773">
        <v>9.67</v>
      </c>
      <c r="S4773">
        <v>13.19</v>
      </c>
      <c r="T4773">
        <v>5.36</v>
      </c>
      <c r="U4773">
        <v>1.81</v>
      </c>
      <c r="V4773">
        <v>1.6</v>
      </c>
      <c r="W4773">
        <v>68.150000000000006</v>
      </c>
      <c r="X4773">
        <v>7.27</v>
      </c>
      <c r="Y4773">
        <v>8.2100000000000009</v>
      </c>
      <c r="Z4773">
        <v>10.93</v>
      </c>
      <c r="AA4773">
        <v>23.3</v>
      </c>
      <c r="AB4773">
        <v>11.33</v>
      </c>
      <c r="AC4773">
        <v>21.58</v>
      </c>
    </row>
    <row r="4774" spans="1:29" x14ac:dyDescent="0.2">
      <c r="A4774" t="s">
        <v>4667</v>
      </c>
      <c r="B4774" s="2" t="s">
        <v>4738</v>
      </c>
      <c r="C4774" s="2">
        <v>1</v>
      </c>
      <c r="D4774" s="2">
        <v>1</v>
      </c>
      <c r="E4774" s="2">
        <v>5</v>
      </c>
      <c r="F4774" s="1">
        <v>43306.663888888892</v>
      </c>
      <c r="G4774">
        <v>80.27</v>
      </c>
      <c r="H4774">
        <v>2.21</v>
      </c>
      <c r="I4774">
        <v>1.48</v>
      </c>
      <c r="J4774">
        <v>3.97</v>
      </c>
      <c r="K4774">
        <v>2.12</v>
      </c>
      <c r="L4774">
        <v>0.16</v>
      </c>
      <c r="M4774">
        <v>7.0000000000000007E-2</v>
      </c>
      <c r="N4774">
        <v>2.06</v>
      </c>
      <c r="O4774">
        <v>2.08</v>
      </c>
      <c r="P4774">
        <v>1.08</v>
      </c>
      <c r="Q4774">
        <v>1.03</v>
      </c>
      <c r="R4774">
        <v>8.59</v>
      </c>
      <c r="S4774">
        <v>14.5</v>
      </c>
      <c r="T4774">
        <v>5.76</v>
      </c>
      <c r="U4774">
        <v>1.47</v>
      </c>
      <c r="V4774">
        <v>1.58</v>
      </c>
      <c r="W4774">
        <v>68.33</v>
      </c>
      <c r="X4774">
        <v>8.59</v>
      </c>
      <c r="Y4774">
        <v>10.08</v>
      </c>
      <c r="Z4774">
        <v>14.27</v>
      </c>
      <c r="AA4774">
        <v>27.07</v>
      </c>
      <c r="AB4774">
        <v>13.99</v>
      </c>
      <c r="AC4774">
        <v>27.64</v>
      </c>
    </row>
    <row r="4775" spans="1:29" x14ac:dyDescent="0.2">
      <c r="A4775" t="s">
        <v>4681</v>
      </c>
      <c r="B4775" s="2" t="s">
        <v>5081</v>
      </c>
      <c r="C4775" s="2">
        <v>2</v>
      </c>
      <c r="D4775" s="2">
        <v>2</v>
      </c>
      <c r="E4775" s="2">
        <v>5</v>
      </c>
      <c r="F4775" s="1">
        <v>43307.384027777778</v>
      </c>
      <c r="G4775">
        <v>80.260000000000005</v>
      </c>
      <c r="H4775">
        <v>2.66</v>
      </c>
      <c r="I4775">
        <v>1.57</v>
      </c>
      <c r="J4775">
        <v>3.76</v>
      </c>
      <c r="K4775">
        <v>2.61</v>
      </c>
      <c r="L4775">
        <v>7.0000000000000007E-2</v>
      </c>
      <c r="M4775">
        <v>0.05</v>
      </c>
      <c r="N4775">
        <v>2.2200000000000002</v>
      </c>
      <c r="O4775">
        <v>2.21</v>
      </c>
      <c r="P4775">
        <v>0.85</v>
      </c>
      <c r="Q4775">
        <v>0.6</v>
      </c>
      <c r="R4775">
        <v>9.24</v>
      </c>
      <c r="S4775">
        <v>15.12</v>
      </c>
      <c r="T4775">
        <v>5.56</v>
      </c>
      <c r="U4775">
        <v>2.1800000000000002</v>
      </c>
      <c r="V4775">
        <v>1.72</v>
      </c>
      <c r="W4775">
        <v>67.11</v>
      </c>
      <c r="X4775">
        <v>8.1199999999999992</v>
      </c>
      <c r="Y4775">
        <v>10.35</v>
      </c>
      <c r="Z4775">
        <v>16.899999999999999</v>
      </c>
      <c r="AA4775">
        <v>31.73</v>
      </c>
      <c r="AB4775">
        <v>14.83</v>
      </c>
      <c r="AC4775">
        <v>30.56</v>
      </c>
    </row>
    <row r="4776" spans="1:29" x14ac:dyDescent="0.2">
      <c r="A4776" t="s">
        <v>1861</v>
      </c>
      <c r="B4776" s="2" t="s">
        <v>5030</v>
      </c>
      <c r="C4776" s="2">
        <v>2</v>
      </c>
      <c r="D4776" s="2">
        <v>2</v>
      </c>
      <c r="E4776" s="2">
        <v>2</v>
      </c>
      <c r="F4776" s="1">
        <v>42990.640277777777</v>
      </c>
      <c r="G4776">
        <v>80.260000000000005</v>
      </c>
      <c r="H4776">
        <v>2.31</v>
      </c>
      <c r="I4776">
        <v>1.41</v>
      </c>
      <c r="J4776">
        <v>4.0199999999999996</v>
      </c>
      <c r="K4776">
        <v>2.2400000000000002</v>
      </c>
      <c r="L4776">
        <v>0.28999999999999998</v>
      </c>
      <c r="M4776">
        <v>0.3</v>
      </c>
      <c r="N4776">
        <v>1.76</v>
      </c>
      <c r="O4776">
        <v>1.82</v>
      </c>
      <c r="P4776">
        <v>1.55</v>
      </c>
      <c r="Q4776">
        <v>1.53</v>
      </c>
      <c r="R4776">
        <v>8.89</v>
      </c>
      <c r="S4776">
        <v>12.24</v>
      </c>
      <c r="T4776">
        <v>5.39</v>
      </c>
      <c r="U4776">
        <v>2.1</v>
      </c>
      <c r="V4776">
        <v>1.58</v>
      </c>
      <c r="W4776">
        <v>69.09</v>
      </c>
      <c r="X4776">
        <v>8.16</v>
      </c>
      <c r="Y4776">
        <v>9.11</v>
      </c>
      <c r="Z4776">
        <v>13.79</v>
      </c>
      <c r="AA4776">
        <v>20.37</v>
      </c>
      <c r="AB4776">
        <v>8.1</v>
      </c>
      <c r="AC4776">
        <v>19.54</v>
      </c>
    </row>
    <row r="4777" spans="1:29" x14ac:dyDescent="0.2">
      <c r="A4777" t="s">
        <v>4680</v>
      </c>
      <c r="B4777" s="2" t="s">
        <v>5184</v>
      </c>
      <c r="C4777" s="2">
        <v>2</v>
      </c>
      <c r="D4777" s="2">
        <v>2</v>
      </c>
      <c r="E4777" s="2">
        <v>5</v>
      </c>
      <c r="F4777" s="1">
        <v>43307.381944444445</v>
      </c>
      <c r="G4777">
        <v>80.260000000000005</v>
      </c>
      <c r="H4777">
        <v>2.04</v>
      </c>
      <c r="I4777">
        <v>1.38</v>
      </c>
      <c r="J4777">
        <v>3.02</v>
      </c>
      <c r="K4777">
        <v>1.97</v>
      </c>
      <c r="L4777">
        <v>0.11</v>
      </c>
      <c r="M4777">
        <v>0.04</v>
      </c>
      <c r="N4777">
        <v>2.0299999999999998</v>
      </c>
      <c r="O4777">
        <v>2.0499999999999998</v>
      </c>
      <c r="P4777">
        <v>0.82</v>
      </c>
      <c r="Q4777">
        <v>0.76</v>
      </c>
      <c r="R4777">
        <v>9.2899999999999991</v>
      </c>
      <c r="S4777">
        <v>13.8</v>
      </c>
      <c r="T4777">
        <v>5.81</v>
      </c>
      <c r="U4777">
        <v>1.5</v>
      </c>
      <c r="V4777">
        <v>1.53</v>
      </c>
      <c r="W4777">
        <v>68.59</v>
      </c>
      <c r="X4777">
        <v>8.41</v>
      </c>
      <c r="Y4777">
        <v>9.41</v>
      </c>
      <c r="Z4777">
        <v>12.06</v>
      </c>
      <c r="AA4777">
        <v>24.14</v>
      </c>
      <c r="AB4777">
        <v>15.78</v>
      </c>
      <c r="AC4777">
        <v>24.39</v>
      </c>
    </row>
    <row r="4778" spans="1:29" x14ac:dyDescent="0.2">
      <c r="A4778" t="s">
        <v>1818</v>
      </c>
      <c r="B4778" s="2" t="s">
        <v>5014</v>
      </c>
      <c r="C4778" s="2">
        <v>2</v>
      </c>
      <c r="D4778" s="2">
        <v>1</v>
      </c>
      <c r="E4778" s="2">
        <v>2</v>
      </c>
      <c r="F4778" s="1">
        <v>42990.580555555556</v>
      </c>
      <c r="G4778">
        <v>80.25</v>
      </c>
      <c r="H4778">
        <v>2.37</v>
      </c>
      <c r="I4778">
        <v>1.51</v>
      </c>
      <c r="J4778">
        <v>3.55</v>
      </c>
      <c r="K4778">
        <v>2.25</v>
      </c>
      <c r="L4778">
        <v>0.26</v>
      </c>
      <c r="M4778">
        <v>0.16</v>
      </c>
      <c r="N4778">
        <v>1.92</v>
      </c>
      <c r="O4778">
        <v>1.98</v>
      </c>
      <c r="P4778">
        <v>1.47</v>
      </c>
      <c r="Q4778">
        <v>1.1000000000000001</v>
      </c>
      <c r="R4778">
        <v>8.43</v>
      </c>
      <c r="S4778">
        <v>13.76</v>
      </c>
      <c r="T4778">
        <v>5.01</v>
      </c>
      <c r="U4778">
        <v>1.88</v>
      </c>
      <c r="V4778">
        <v>1.68</v>
      </c>
      <c r="W4778">
        <v>69.010000000000005</v>
      </c>
      <c r="X4778">
        <v>7.88</v>
      </c>
      <c r="Y4778">
        <v>9.25</v>
      </c>
      <c r="Z4778">
        <v>14.83</v>
      </c>
      <c r="AA4778">
        <v>22.13</v>
      </c>
      <c r="AB4778">
        <v>8.7100000000000009</v>
      </c>
      <c r="AC4778">
        <v>19.63</v>
      </c>
    </row>
    <row r="4779" spans="1:29" x14ac:dyDescent="0.2">
      <c r="A4779" t="s">
        <v>4205</v>
      </c>
      <c r="B4779" s="2" t="s">
        <v>4765</v>
      </c>
      <c r="C4779" s="2">
        <v>1</v>
      </c>
      <c r="D4779" s="2">
        <v>1</v>
      </c>
      <c r="E4779" s="2">
        <v>5</v>
      </c>
      <c r="F4779" s="1">
        <v>43286.429166666669</v>
      </c>
      <c r="G4779">
        <v>80.25</v>
      </c>
      <c r="H4779">
        <v>2.46</v>
      </c>
      <c r="I4779">
        <v>1.65</v>
      </c>
      <c r="J4779">
        <v>3.84</v>
      </c>
      <c r="K4779">
        <v>2.33</v>
      </c>
      <c r="L4779">
        <v>0.2</v>
      </c>
      <c r="M4779">
        <v>0.11</v>
      </c>
      <c r="N4779">
        <v>2.31</v>
      </c>
      <c r="O4779">
        <v>2.31</v>
      </c>
      <c r="P4779">
        <v>1.27</v>
      </c>
      <c r="Q4779">
        <v>1.07</v>
      </c>
      <c r="R4779">
        <v>7.42</v>
      </c>
      <c r="S4779">
        <v>16.510000000000002</v>
      </c>
      <c r="T4779">
        <v>5.79</v>
      </c>
      <c r="U4779">
        <v>1.72</v>
      </c>
      <c r="V4779">
        <v>1.73</v>
      </c>
      <c r="W4779">
        <v>68.63</v>
      </c>
      <c r="X4779">
        <v>8.15</v>
      </c>
      <c r="Y4779">
        <v>8.58</v>
      </c>
      <c r="Z4779">
        <v>14.74</v>
      </c>
      <c r="AA4779">
        <v>28.19</v>
      </c>
      <c r="AB4779">
        <v>14.37</v>
      </c>
      <c r="AC4779">
        <v>29.58</v>
      </c>
    </row>
    <row r="4780" spans="1:29" x14ac:dyDescent="0.2">
      <c r="A4780" t="s">
        <v>4527</v>
      </c>
      <c r="B4780" s="2" t="s">
        <v>4890</v>
      </c>
      <c r="C4780" s="2">
        <v>1</v>
      </c>
      <c r="D4780" s="2">
        <v>1</v>
      </c>
      <c r="E4780" s="2">
        <v>5</v>
      </c>
      <c r="F4780" s="1">
        <v>43297.667361111111</v>
      </c>
      <c r="G4780">
        <v>80.25</v>
      </c>
      <c r="H4780">
        <v>2.56</v>
      </c>
      <c r="I4780">
        <v>1.6</v>
      </c>
      <c r="J4780">
        <v>3.55</v>
      </c>
      <c r="K4780">
        <v>2.42</v>
      </c>
      <c r="L4780">
        <v>0.22</v>
      </c>
      <c r="M4780">
        <v>0.19</v>
      </c>
      <c r="N4780">
        <v>2.16</v>
      </c>
      <c r="O4780">
        <v>2.16</v>
      </c>
      <c r="P4780">
        <v>1.29</v>
      </c>
      <c r="Q4780">
        <v>1.33</v>
      </c>
      <c r="R4780">
        <v>8.07</v>
      </c>
      <c r="S4780">
        <v>15.27</v>
      </c>
      <c r="T4780">
        <v>4.83</v>
      </c>
      <c r="U4780">
        <v>1.94</v>
      </c>
      <c r="V4780">
        <v>1.68</v>
      </c>
      <c r="W4780">
        <v>68.97</v>
      </c>
      <c r="X4780">
        <v>6.82</v>
      </c>
      <c r="Y4780">
        <v>7.76</v>
      </c>
      <c r="Z4780">
        <v>12.57</v>
      </c>
      <c r="AA4780">
        <v>27.23</v>
      </c>
      <c r="AB4780">
        <v>13.73</v>
      </c>
      <c r="AC4780">
        <v>22.1</v>
      </c>
    </row>
    <row r="4781" spans="1:29" x14ac:dyDescent="0.2">
      <c r="A4781" t="s">
        <v>780</v>
      </c>
      <c r="B4781" s="2" t="s">
        <v>4817</v>
      </c>
      <c r="C4781" s="2">
        <v>1</v>
      </c>
      <c r="D4781" s="2">
        <v>2</v>
      </c>
      <c r="E4781" s="2">
        <v>1</v>
      </c>
      <c r="F4781" s="1">
        <v>42948.54583333333</v>
      </c>
      <c r="G4781">
        <v>80.25</v>
      </c>
      <c r="H4781">
        <v>1.9</v>
      </c>
      <c r="I4781">
        <v>1.42</v>
      </c>
      <c r="J4781">
        <v>3.23</v>
      </c>
      <c r="K4781">
        <v>1.93</v>
      </c>
      <c r="L4781">
        <v>0.43</v>
      </c>
      <c r="M4781">
        <v>0.46</v>
      </c>
      <c r="N4781">
        <v>2.0099999999999998</v>
      </c>
      <c r="O4781">
        <v>2.0099999999999998</v>
      </c>
      <c r="P4781">
        <v>2.0299999999999998</v>
      </c>
      <c r="Q4781">
        <v>2.34</v>
      </c>
      <c r="R4781">
        <v>7.03</v>
      </c>
      <c r="S4781">
        <v>14.59</v>
      </c>
      <c r="T4781">
        <v>5.0999999999999996</v>
      </c>
      <c r="U4781">
        <v>1.52</v>
      </c>
      <c r="V4781">
        <v>1.61</v>
      </c>
      <c r="W4781">
        <v>71.52</v>
      </c>
      <c r="X4781">
        <v>8.09</v>
      </c>
      <c r="Y4781">
        <v>8.2200000000000006</v>
      </c>
      <c r="Z4781">
        <v>14.3</v>
      </c>
      <c r="AA4781">
        <v>24.87</v>
      </c>
      <c r="AB4781">
        <v>10.35</v>
      </c>
      <c r="AC4781">
        <v>24.58</v>
      </c>
    </row>
    <row r="4782" spans="1:29" x14ac:dyDescent="0.2">
      <c r="A4782" t="s">
        <v>4442</v>
      </c>
      <c r="B4782" s="2" t="s">
        <v>4908</v>
      </c>
      <c r="C4782" s="2">
        <v>1</v>
      </c>
      <c r="D4782" s="2">
        <v>1</v>
      </c>
      <c r="E4782" s="2">
        <v>5</v>
      </c>
      <c r="F4782" s="1">
        <v>43297.556944444441</v>
      </c>
      <c r="G4782">
        <v>80.23</v>
      </c>
      <c r="H4782">
        <v>1.98</v>
      </c>
      <c r="I4782">
        <v>1.34</v>
      </c>
      <c r="J4782">
        <v>3.6</v>
      </c>
      <c r="K4782">
        <v>1.94</v>
      </c>
      <c r="L4782">
        <v>0.18</v>
      </c>
      <c r="M4782">
        <v>0.12</v>
      </c>
      <c r="N4782">
        <v>1.88</v>
      </c>
      <c r="O4782">
        <v>1.9</v>
      </c>
      <c r="P4782">
        <v>1.18</v>
      </c>
      <c r="Q4782">
        <v>1.21</v>
      </c>
      <c r="R4782">
        <v>9.15</v>
      </c>
      <c r="S4782">
        <v>12.81</v>
      </c>
      <c r="T4782">
        <v>5.73</v>
      </c>
      <c r="U4782">
        <v>1.6</v>
      </c>
      <c r="V4782">
        <v>1.51</v>
      </c>
      <c r="W4782">
        <v>69.94</v>
      </c>
      <c r="X4782">
        <v>7.6</v>
      </c>
      <c r="Y4782">
        <v>8.8000000000000007</v>
      </c>
      <c r="Z4782">
        <v>9.9499999999999993</v>
      </c>
      <c r="AA4782">
        <v>23.07</v>
      </c>
      <c r="AB4782">
        <v>14.02</v>
      </c>
      <c r="AC4782">
        <v>19.43</v>
      </c>
    </row>
    <row r="4783" spans="1:29" x14ac:dyDescent="0.2">
      <c r="A4783" t="s">
        <v>4088</v>
      </c>
      <c r="B4783" s="2" t="s">
        <v>4906</v>
      </c>
      <c r="C4783" s="2">
        <v>1</v>
      </c>
      <c r="D4783" s="2">
        <v>2</v>
      </c>
      <c r="E4783" s="2">
        <v>5</v>
      </c>
      <c r="F4783" s="1">
        <v>43283.666666666664</v>
      </c>
      <c r="G4783">
        <v>80.23</v>
      </c>
      <c r="H4783">
        <v>2.92</v>
      </c>
      <c r="I4783">
        <v>1.62</v>
      </c>
      <c r="J4783">
        <v>4.54</v>
      </c>
      <c r="K4783">
        <v>2.78</v>
      </c>
      <c r="L4783">
        <v>0.16</v>
      </c>
      <c r="M4783">
        <v>0.22</v>
      </c>
      <c r="N4783">
        <v>2.25</v>
      </c>
      <c r="O4783">
        <v>2.2400000000000002</v>
      </c>
      <c r="P4783">
        <v>1.33</v>
      </c>
      <c r="Q4783">
        <v>1.41</v>
      </c>
      <c r="R4783">
        <v>7.9</v>
      </c>
      <c r="S4783">
        <v>16.21</v>
      </c>
      <c r="T4783">
        <v>5.81</v>
      </c>
      <c r="U4783">
        <v>2.52</v>
      </c>
      <c r="V4783">
        <v>1.83</v>
      </c>
      <c r="W4783">
        <v>66.56</v>
      </c>
      <c r="X4783">
        <v>8.84</v>
      </c>
      <c r="Y4783">
        <v>11.93</v>
      </c>
      <c r="Z4783">
        <v>21.31</v>
      </c>
      <c r="AA4783">
        <v>35.979999999999997</v>
      </c>
      <c r="AB4783">
        <v>11.48</v>
      </c>
      <c r="AC4783">
        <v>32.840000000000003</v>
      </c>
    </row>
    <row r="4784" spans="1:29" x14ac:dyDescent="0.2">
      <c r="A4784" t="s">
        <v>943</v>
      </c>
      <c r="B4784" s="2" t="s">
        <v>4908</v>
      </c>
      <c r="C4784" s="2">
        <v>1</v>
      </c>
      <c r="D4784" s="2">
        <v>1</v>
      </c>
      <c r="E4784" s="2">
        <v>2</v>
      </c>
      <c r="F4784" s="1">
        <v>42955.574999999997</v>
      </c>
      <c r="G4784">
        <v>80.22</v>
      </c>
      <c r="H4784">
        <v>1.98</v>
      </c>
      <c r="I4784">
        <v>1.42</v>
      </c>
      <c r="J4784">
        <v>3.76</v>
      </c>
      <c r="K4784">
        <v>1.92</v>
      </c>
      <c r="L4784">
        <v>0.42</v>
      </c>
      <c r="M4784">
        <v>0.46</v>
      </c>
      <c r="N4784">
        <v>1.95</v>
      </c>
      <c r="O4784">
        <v>1.92</v>
      </c>
      <c r="P4784">
        <v>1.98</v>
      </c>
      <c r="Q4784">
        <v>2.38</v>
      </c>
      <c r="R4784">
        <v>7.3</v>
      </c>
      <c r="S4784">
        <v>14.22</v>
      </c>
      <c r="T4784">
        <v>4.92</v>
      </c>
      <c r="U4784">
        <v>1.69</v>
      </c>
      <c r="V4784">
        <v>1.6</v>
      </c>
      <c r="W4784">
        <v>71.81</v>
      </c>
      <c r="X4784">
        <v>7.6</v>
      </c>
      <c r="Y4784">
        <v>8.85</v>
      </c>
      <c r="Z4784">
        <v>13.16</v>
      </c>
      <c r="AA4784">
        <v>24.53</v>
      </c>
      <c r="AB4784">
        <v>9.8699999999999992</v>
      </c>
      <c r="AC4784">
        <v>23.56</v>
      </c>
    </row>
    <row r="4785" spans="1:29" x14ac:dyDescent="0.2">
      <c r="A4785" t="s">
        <v>4453</v>
      </c>
      <c r="B4785" s="2" t="s">
        <v>4954</v>
      </c>
      <c r="C4785" s="2">
        <v>2</v>
      </c>
      <c r="D4785" s="2">
        <v>2</v>
      </c>
      <c r="E4785" s="2">
        <v>5</v>
      </c>
      <c r="F4785" s="1">
        <v>43297.571527777778</v>
      </c>
      <c r="G4785">
        <v>80.22</v>
      </c>
      <c r="H4785">
        <v>2.2599999999999998</v>
      </c>
      <c r="I4785">
        <v>1.44</v>
      </c>
      <c r="J4785">
        <v>3.25</v>
      </c>
      <c r="K4785">
        <v>2.21</v>
      </c>
      <c r="L4785">
        <v>0.21</v>
      </c>
      <c r="M4785">
        <v>0.11</v>
      </c>
      <c r="N4785">
        <v>1.81</v>
      </c>
      <c r="O4785">
        <v>1.84</v>
      </c>
      <c r="P4785">
        <v>1.19</v>
      </c>
      <c r="Q4785">
        <v>1.17</v>
      </c>
      <c r="R4785">
        <v>9.99</v>
      </c>
      <c r="S4785">
        <v>12.35</v>
      </c>
      <c r="T4785">
        <v>4.7300000000000004</v>
      </c>
      <c r="U4785">
        <v>1.92</v>
      </c>
      <c r="V4785">
        <v>1.55</v>
      </c>
      <c r="W4785">
        <v>68.38</v>
      </c>
      <c r="X4785">
        <v>5.95</v>
      </c>
      <c r="Y4785">
        <v>7.28</v>
      </c>
      <c r="Z4785">
        <v>9.93</v>
      </c>
      <c r="AA4785">
        <v>21.88</v>
      </c>
      <c r="AB4785">
        <v>9.15</v>
      </c>
      <c r="AC4785">
        <v>14.17</v>
      </c>
    </row>
    <row r="4786" spans="1:29" x14ac:dyDescent="0.2">
      <c r="A4786" t="s">
        <v>3873</v>
      </c>
      <c r="B4786" s="2" t="s">
        <v>4977</v>
      </c>
      <c r="C4786" s="2">
        <v>2</v>
      </c>
      <c r="D4786" s="2">
        <v>1</v>
      </c>
      <c r="E4786" s="2">
        <v>5</v>
      </c>
      <c r="F4786" s="1">
        <v>43280.609722222223</v>
      </c>
      <c r="G4786">
        <v>80.22</v>
      </c>
      <c r="H4786">
        <v>2.5299999999999998</v>
      </c>
      <c r="I4786">
        <v>1.66</v>
      </c>
      <c r="J4786">
        <v>3.27</v>
      </c>
      <c r="K4786">
        <v>2.5</v>
      </c>
      <c r="L4786">
        <v>0.2</v>
      </c>
      <c r="M4786">
        <v>0.15</v>
      </c>
      <c r="N4786">
        <v>2.33</v>
      </c>
      <c r="O4786">
        <v>2.3199999999999998</v>
      </c>
      <c r="P4786">
        <v>1.27</v>
      </c>
      <c r="Q4786">
        <v>1.51</v>
      </c>
      <c r="R4786">
        <v>7.37</v>
      </c>
      <c r="S4786">
        <v>16.71</v>
      </c>
      <c r="T4786">
        <v>5.03</v>
      </c>
      <c r="U4786">
        <v>1.91</v>
      </c>
      <c r="V4786">
        <v>1.7</v>
      </c>
      <c r="W4786">
        <v>69.510000000000005</v>
      </c>
      <c r="X4786">
        <v>7.4</v>
      </c>
      <c r="Y4786">
        <v>8.11</v>
      </c>
      <c r="Z4786">
        <v>12.47</v>
      </c>
      <c r="AA4786">
        <v>31.53</v>
      </c>
      <c r="AB4786">
        <v>18.79</v>
      </c>
      <c r="AC4786">
        <v>28.3</v>
      </c>
    </row>
    <row r="4787" spans="1:29" x14ac:dyDescent="0.2">
      <c r="A4787" t="s">
        <v>4552</v>
      </c>
      <c r="B4787" s="2" t="s">
        <v>4988</v>
      </c>
      <c r="C4787" s="2">
        <v>2</v>
      </c>
      <c r="D4787" s="2">
        <v>2</v>
      </c>
      <c r="E4787" s="2">
        <v>5</v>
      </c>
      <c r="F4787" s="1">
        <v>43304.597916666666</v>
      </c>
      <c r="G4787">
        <v>80.22</v>
      </c>
      <c r="H4787">
        <v>1.98</v>
      </c>
      <c r="I4787">
        <v>1.28</v>
      </c>
      <c r="J4787">
        <v>3.67</v>
      </c>
      <c r="K4787">
        <v>2.02</v>
      </c>
      <c r="L4787">
        <v>0.22</v>
      </c>
      <c r="M4787">
        <v>0.14000000000000001</v>
      </c>
      <c r="N4787">
        <v>1.53</v>
      </c>
      <c r="O4787">
        <v>1.56</v>
      </c>
      <c r="P4787">
        <v>1.04</v>
      </c>
      <c r="Q4787">
        <v>0.97</v>
      </c>
      <c r="R4787">
        <v>10.73</v>
      </c>
      <c r="S4787">
        <v>10.199999999999999</v>
      </c>
      <c r="T4787">
        <v>5.0599999999999996</v>
      </c>
      <c r="U4787">
        <v>1.64</v>
      </c>
      <c r="V4787">
        <v>1.38</v>
      </c>
      <c r="W4787">
        <v>68</v>
      </c>
      <c r="X4787">
        <v>6.76</v>
      </c>
      <c r="Y4787">
        <v>8.75</v>
      </c>
      <c r="Z4787">
        <v>10.029999999999999</v>
      </c>
      <c r="AA4787">
        <v>17.32</v>
      </c>
      <c r="AB4787">
        <v>7.1</v>
      </c>
      <c r="AC4787">
        <v>16.670000000000002</v>
      </c>
    </row>
    <row r="4788" spans="1:29" x14ac:dyDescent="0.2">
      <c r="A4788" t="s">
        <v>4647</v>
      </c>
      <c r="B4788" s="2" t="s">
        <v>4939</v>
      </c>
      <c r="C4788" s="2">
        <v>1</v>
      </c>
      <c r="D4788" s="2">
        <v>1</v>
      </c>
      <c r="E4788" s="2">
        <v>5</v>
      </c>
      <c r="F4788" s="1">
        <v>43306.636805555558</v>
      </c>
      <c r="G4788">
        <v>80.2</v>
      </c>
      <c r="H4788">
        <v>2.5</v>
      </c>
      <c r="I4788">
        <v>1.36</v>
      </c>
      <c r="J4788">
        <v>4.0199999999999996</v>
      </c>
      <c r="K4788">
        <v>2.27</v>
      </c>
      <c r="L4788">
        <v>0.12</v>
      </c>
      <c r="M4788">
        <v>0.19</v>
      </c>
      <c r="N4788">
        <v>1.95</v>
      </c>
      <c r="O4788">
        <v>2</v>
      </c>
      <c r="P4788">
        <v>1.02</v>
      </c>
      <c r="Q4788">
        <v>0.86</v>
      </c>
      <c r="R4788">
        <v>9.64</v>
      </c>
      <c r="S4788">
        <v>13.86</v>
      </c>
      <c r="T4788">
        <v>6.5</v>
      </c>
      <c r="U4788">
        <v>2.11</v>
      </c>
      <c r="V4788">
        <v>1.67</v>
      </c>
      <c r="W4788">
        <v>67.25</v>
      </c>
      <c r="X4788">
        <v>11.39</v>
      </c>
      <c r="Y4788">
        <v>14.29</v>
      </c>
      <c r="Z4788">
        <v>16.25</v>
      </c>
      <c r="AA4788">
        <v>31.97</v>
      </c>
      <c r="AB4788">
        <v>12.58</v>
      </c>
      <c r="AC4788">
        <v>30.42</v>
      </c>
    </row>
    <row r="4789" spans="1:29" x14ac:dyDescent="0.2">
      <c r="A4789" t="s">
        <v>1719</v>
      </c>
      <c r="B4789" s="2" t="s">
        <v>4943</v>
      </c>
      <c r="C4789" s="2">
        <v>1</v>
      </c>
      <c r="D4789" s="2">
        <v>1</v>
      </c>
      <c r="E4789" s="2">
        <v>2</v>
      </c>
      <c r="F4789" s="1">
        <v>42989.774305555555</v>
      </c>
      <c r="G4789">
        <v>80.2</v>
      </c>
      <c r="H4789">
        <v>2.29</v>
      </c>
      <c r="I4789">
        <v>1.44</v>
      </c>
      <c r="J4789">
        <v>3.8</v>
      </c>
      <c r="K4789">
        <v>2.04</v>
      </c>
      <c r="L4789">
        <v>0.25</v>
      </c>
      <c r="M4789">
        <v>0.22</v>
      </c>
      <c r="N4789">
        <v>1.87</v>
      </c>
      <c r="O4789">
        <v>1.91</v>
      </c>
      <c r="P4789">
        <v>1.41</v>
      </c>
      <c r="Q4789">
        <v>1.0900000000000001</v>
      </c>
      <c r="R4789">
        <v>9.51</v>
      </c>
      <c r="S4789">
        <v>13.16</v>
      </c>
      <c r="T4789">
        <v>5.77</v>
      </c>
      <c r="U4789">
        <v>1.92</v>
      </c>
      <c r="V4789">
        <v>1.68</v>
      </c>
      <c r="W4789">
        <v>68.66</v>
      </c>
      <c r="X4789">
        <v>10.36</v>
      </c>
      <c r="Y4789">
        <v>10.29</v>
      </c>
      <c r="Z4789">
        <v>15.51</v>
      </c>
      <c r="AA4789">
        <v>22.53</v>
      </c>
      <c r="AB4789">
        <v>8.0399999999999991</v>
      </c>
      <c r="AC4789">
        <v>22.57</v>
      </c>
    </row>
    <row r="4790" spans="1:29" x14ac:dyDescent="0.2">
      <c r="A4790" t="s">
        <v>4265</v>
      </c>
      <c r="B4790" s="2" t="s">
        <v>4863</v>
      </c>
      <c r="C4790" s="2">
        <v>1</v>
      </c>
      <c r="D4790" s="2">
        <v>2</v>
      </c>
      <c r="E4790" s="2">
        <v>5</v>
      </c>
      <c r="F4790" s="1">
        <v>43286.54791666667</v>
      </c>
      <c r="G4790">
        <v>80.19</v>
      </c>
      <c r="H4790">
        <v>2.65</v>
      </c>
      <c r="I4790">
        <v>1.62</v>
      </c>
      <c r="J4790">
        <v>4.1399999999999997</v>
      </c>
      <c r="K4790">
        <v>2.77</v>
      </c>
      <c r="L4790">
        <v>0.21</v>
      </c>
      <c r="M4790">
        <v>0.12</v>
      </c>
      <c r="N4790">
        <v>2.02</v>
      </c>
      <c r="O4790">
        <v>2.04</v>
      </c>
      <c r="P4790">
        <v>1.27</v>
      </c>
      <c r="Q4790">
        <v>1.32</v>
      </c>
      <c r="R4790">
        <v>8.76</v>
      </c>
      <c r="S4790">
        <v>14.25</v>
      </c>
      <c r="T4790">
        <v>4.97</v>
      </c>
      <c r="U4790">
        <v>2.1800000000000002</v>
      </c>
      <c r="V4790">
        <v>1.64</v>
      </c>
      <c r="W4790">
        <v>67.19</v>
      </c>
      <c r="X4790">
        <v>5.78</v>
      </c>
      <c r="Y4790">
        <v>8.18</v>
      </c>
      <c r="Z4790">
        <v>12.99</v>
      </c>
      <c r="AA4790">
        <v>24.67</v>
      </c>
      <c r="AB4790">
        <v>9.99</v>
      </c>
      <c r="AC4790">
        <v>20.69</v>
      </c>
    </row>
    <row r="4791" spans="1:29" x14ac:dyDescent="0.2">
      <c r="A4791" t="s">
        <v>4096</v>
      </c>
      <c r="B4791" s="2" t="s">
        <v>5114</v>
      </c>
      <c r="C4791" s="2">
        <v>2</v>
      </c>
      <c r="D4791" s="2">
        <v>2</v>
      </c>
      <c r="E4791" s="2">
        <v>5</v>
      </c>
      <c r="F4791" s="1">
        <v>43283.675694444442</v>
      </c>
      <c r="G4791">
        <v>80.16</v>
      </c>
      <c r="H4791">
        <v>2.33</v>
      </c>
      <c r="I4791">
        <v>1.34</v>
      </c>
      <c r="J4791">
        <v>4.0999999999999996</v>
      </c>
      <c r="K4791">
        <v>2.2400000000000002</v>
      </c>
      <c r="L4791">
        <v>0.16</v>
      </c>
      <c r="M4791">
        <v>0.16</v>
      </c>
      <c r="N4791">
        <v>1.81</v>
      </c>
      <c r="O4791">
        <v>1.85</v>
      </c>
      <c r="P4791">
        <v>1.1599999999999999</v>
      </c>
      <c r="Q4791">
        <v>1.06</v>
      </c>
      <c r="R4791">
        <v>9.3800000000000008</v>
      </c>
      <c r="S4791">
        <v>12.45</v>
      </c>
      <c r="T4791">
        <v>5.93</v>
      </c>
      <c r="U4791">
        <v>1.99</v>
      </c>
      <c r="V4791">
        <v>1.6</v>
      </c>
      <c r="W4791">
        <v>67.45</v>
      </c>
      <c r="X4791">
        <v>8.77</v>
      </c>
      <c r="Y4791">
        <v>10.18</v>
      </c>
      <c r="Z4791">
        <v>11.63</v>
      </c>
      <c r="AA4791">
        <v>27.84</v>
      </c>
      <c r="AB4791">
        <v>10.53</v>
      </c>
      <c r="AC4791">
        <v>25.23</v>
      </c>
    </row>
    <row r="4792" spans="1:29" x14ac:dyDescent="0.2">
      <c r="A4792" t="s">
        <v>831</v>
      </c>
      <c r="B4792" s="2" t="s">
        <v>5187</v>
      </c>
      <c r="C4792" s="2">
        <v>2</v>
      </c>
      <c r="D4792" s="2">
        <v>2</v>
      </c>
      <c r="E4792" s="2">
        <v>1</v>
      </c>
      <c r="F4792" s="1">
        <v>42948.63958333333</v>
      </c>
      <c r="G4792">
        <v>80.150000000000006</v>
      </c>
      <c r="H4792">
        <v>1.85</v>
      </c>
      <c r="I4792">
        <v>1.51</v>
      </c>
      <c r="J4792">
        <v>3.69</v>
      </c>
      <c r="K4792">
        <v>1.83</v>
      </c>
      <c r="L4792">
        <v>0.51</v>
      </c>
      <c r="M4792">
        <v>0.54</v>
      </c>
      <c r="N4792">
        <v>2.19</v>
      </c>
      <c r="O4792">
        <v>2.14</v>
      </c>
      <c r="P4792">
        <v>2.39</v>
      </c>
      <c r="Q4792">
        <v>2.8</v>
      </c>
      <c r="R4792">
        <v>5.47</v>
      </c>
      <c r="S4792">
        <v>16.55</v>
      </c>
      <c r="T4792">
        <v>5.6</v>
      </c>
      <c r="U4792">
        <v>1.45</v>
      </c>
      <c r="V4792">
        <v>1.68</v>
      </c>
      <c r="W4792">
        <v>71.849999999999994</v>
      </c>
      <c r="X4792">
        <v>11.04</v>
      </c>
      <c r="Y4792">
        <v>9.4</v>
      </c>
      <c r="Z4792">
        <v>17.059999999999999</v>
      </c>
      <c r="AA4792">
        <v>29.41</v>
      </c>
      <c r="AB4792">
        <v>11.41</v>
      </c>
      <c r="AC4792">
        <v>38.07</v>
      </c>
    </row>
    <row r="4793" spans="1:29" x14ac:dyDescent="0.2">
      <c r="A4793" t="s">
        <v>4519</v>
      </c>
      <c r="B4793" s="2" t="s">
        <v>5041</v>
      </c>
      <c r="C4793" s="2">
        <v>2</v>
      </c>
      <c r="D4793" s="2">
        <v>2</v>
      </c>
      <c r="E4793" s="2">
        <v>5</v>
      </c>
      <c r="F4793" s="1">
        <v>43297.65625</v>
      </c>
      <c r="G4793">
        <v>80.150000000000006</v>
      </c>
      <c r="H4793">
        <v>2.0499999999999998</v>
      </c>
      <c r="I4793">
        <v>1.25</v>
      </c>
      <c r="J4793">
        <v>3.26</v>
      </c>
      <c r="K4793">
        <v>1.92</v>
      </c>
      <c r="L4793">
        <v>0.22</v>
      </c>
      <c r="M4793">
        <v>0.17</v>
      </c>
      <c r="N4793">
        <v>1.68</v>
      </c>
      <c r="O4793">
        <v>1.68</v>
      </c>
      <c r="P4793">
        <v>1.18</v>
      </c>
      <c r="Q4793">
        <v>1.38</v>
      </c>
      <c r="R4793">
        <v>10</v>
      </c>
      <c r="S4793">
        <v>11.18</v>
      </c>
      <c r="T4793">
        <v>4.8899999999999997</v>
      </c>
      <c r="U4793">
        <v>1.73</v>
      </c>
      <c r="V4793">
        <v>1.47</v>
      </c>
      <c r="W4793">
        <v>70.05</v>
      </c>
      <c r="X4793">
        <v>7.39</v>
      </c>
      <c r="Y4793">
        <v>8.48</v>
      </c>
      <c r="Z4793">
        <v>9.64</v>
      </c>
      <c r="AA4793">
        <v>22.17</v>
      </c>
      <c r="AB4793">
        <v>10.79</v>
      </c>
      <c r="AC4793">
        <v>12.65</v>
      </c>
    </row>
    <row r="4794" spans="1:29" x14ac:dyDescent="0.2">
      <c r="A4794" t="s">
        <v>4180</v>
      </c>
      <c r="B4794" s="2" t="s">
        <v>5026</v>
      </c>
      <c r="C4794" s="2">
        <v>2</v>
      </c>
      <c r="D4794" s="2">
        <v>1</v>
      </c>
      <c r="E4794" s="2">
        <v>5</v>
      </c>
      <c r="F4794" s="1">
        <v>43286.392361111109</v>
      </c>
      <c r="G4794">
        <v>80.150000000000006</v>
      </c>
      <c r="H4794">
        <v>2.25</v>
      </c>
      <c r="I4794">
        <v>1.38</v>
      </c>
      <c r="J4794">
        <v>2.87</v>
      </c>
      <c r="K4794">
        <v>2.17</v>
      </c>
      <c r="L4794">
        <v>0.27</v>
      </c>
      <c r="M4794">
        <v>0.31</v>
      </c>
      <c r="N4794">
        <v>1.91</v>
      </c>
      <c r="O4794">
        <v>1.93</v>
      </c>
      <c r="P4794">
        <v>1.67</v>
      </c>
      <c r="Q4794">
        <v>1.95</v>
      </c>
      <c r="R4794">
        <v>7.7</v>
      </c>
      <c r="S4794">
        <v>13.65</v>
      </c>
      <c r="T4794">
        <v>5.15</v>
      </c>
      <c r="U4794">
        <v>1.76</v>
      </c>
      <c r="V4794">
        <v>1.61</v>
      </c>
      <c r="W4794">
        <v>70.81</v>
      </c>
      <c r="X4794">
        <v>7.34</v>
      </c>
      <c r="Y4794">
        <v>9.5</v>
      </c>
      <c r="Z4794">
        <v>11.59</v>
      </c>
      <c r="AA4794">
        <v>28.3</v>
      </c>
      <c r="AB4794">
        <v>12.88</v>
      </c>
      <c r="AC4794">
        <v>20.76</v>
      </c>
    </row>
    <row r="4795" spans="1:29" x14ac:dyDescent="0.2">
      <c r="A4795" t="s">
        <v>3936</v>
      </c>
      <c r="B4795" s="2" t="s">
        <v>5152</v>
      </c>
      <c r="C4795" s="2">
        <v>2</v>
      </c>
      <c r="D4795" s="2">
        <v>1</v>
      </c>
      <c r="E4795" s="2">
        <v>5</v>
      </c>
      <c r="F4795" s="1">
        <v>43283.448611111111</v>
      </c>
      <c r="G4795">
        <v>80.14</v>
      </c>
      <c r="H4795">
        <v>2.0699999999999998</v>
      </c>
      <c r="I4795">
        <v>1.47</v>
      </c>
      <c r="J4795">
        <v>3.7</v>
      </c>
      <c r="K4795">
        <v>2.09</v>
      </c>
      <c r="L4795">
        <v>0.21</v>
      </c>
      <c r="M4795">
        <v>0.1</v>
      </c>
      <c r="N4795">
        <v>2.0299999999999998</v>
      </c>
      <c r="O4795">
        <v>2.0699999999999998</v>
      </c>
      <c r="P4795">
        <v>1.25</v>
      </c>
      <c r="Q4795">
        <v>1.2</v>
      </c>
      <c r="R4795">
        <v>8.25</v>
      </c>
      <c r="S4795">
        <v>14.43</v>
      </c>
      <c r="T4795">
        <v>5.85</v>
      </c>
      <c r="U4795">
        <v>1.6</v>
      </c>
      <c r="V4795">
        <v>1.58</v>
      </c>
      <c r="W4795">
        <v>69.209999999999994</v>
      </c>
      <c r="X4795">
        <v>8.66</v>
      </c>
      <c r="Y4795">
        <v>9.58</v>
      </c>
      <c r="Z4795">
        <v>12.93</v>
      </c>
      <c r="AA4795">
        <v>24.67</v>
      </c>
      <c r="AB4795">
        <v>13.78</v>
      </c>
      <c r="AC4795">
        <v>25.61</v>
      </c>
    </row>
    <row r="4796" spans="1:29" x14ac:dyDescent="0.2">
      <c r="A4796" t="s">
        <v>4008</v>
      </c>
      <c r="B4796" s="2" t="s">
        <v>5005</v>
      </c>
      <c r="C4796" s="2">
        <v>2</v>
      </c>
      <c r="D4796" s="2">
        <v>1</v>
      </c>
      <c r="E4796" s="2">
        <v>5</v>
      </c>
      <c r="F4796" s="1">
        <v>43283.559027777781</v>
      </c>
      <c r="G4796">
        <v>80.13</v>
      </c>
      <c r="H4796">
        <v>2.3199999999999998</v>
      </c>
      <c r="I4796">
        <v>1.58</v>
      </c>
      <c r="J4796">
        <v>4.45</v>
      </c>
      <c r="K4796">
        <v>2.15</v>
      </c>
      <c r="L4796">
        <v>0.28999999999999998</v>
      </c>
      <c r="M4796">
        <v>0.21</v>
      </c>
      <c r="N4796">
        <v>2.15</v>
      </c>
      <c r="O4796">
        <v>2.16</v>
      </c>
      <c r="P4796">
        <v>1.53</v>
      </c>
      <c r="Q4796">
        <v>1.72</v>
      </c>
      <c r="R4796">
        <v>7.97</v>
      </c>
      <c r="S4796">
        <v>15.7</v>
      </c>
      <c r="T4796">
        <v>6.1</v>
      </c>
      <c r="U4796">
        <v>1.58</v>
      </c>
      <c r="V4796">
        <v>1.68</v>
      </c>
      <c r="W4796">
        <v>68.47</v>
      </c>
      <c r="X4796">
        <v>10.47</v>
      </c>
      <c r="Y4796">
        <v>9.61</v>
      </c>
      <c r="Z4796">
        <v>17.649999999999999</v>
      </c>
      <c r="AA4796">
        <v>23.84</v>
      </c>
      <c r="AB4796">
        <v>9.7899999999999991</v>
      </c>
      <c r="AC4796">
        <v>29.6</v>
      </c>
    </row>
    <row r="4797" spans="1:29" x14ac:dyDescent="0.2">
      <c r="A4797" t="s">
        <v>4035</v>
      </c>
      <c r="B4797" s="2" t="s">
        <v>4728</v>
      </c>
      <c r="C4797" s="2">
        <v>1</v>
      </c>
      <c r="D4797" s="2">
        <v>2</v>
      </c>
      <c r="E4797" s="2">
        <v>5</v>
      </c>
      <c r="F4797" s="1">
        <v>43283.595138888886</v>
      </c>
      <c r="G4797">
        <v>80.11</v>
      </c>
      <c r="H4797">
        <v>2.33</v>
      </c>
      <c r="I4797">
        <v>1.43</v>
      </c>
      <c r="J4797">
        <v>2.94</v>
      </c>
      <c r="K4797">
        <v>2.42</v>
      </c>
      <c r="L4797">
        <v>0.14000000000000001</v>
      </c>
      <c r="M4797">
        <v>0.15</v>
      </c>
      <c r="N4797">
        <v>2.0499999999999998</v>
      </c>
      <c r="O4797">
        <v>2.06</v>
      </c>
      <c r="P4797">
        <v>0.95</v>
      </c>
      <c r="Q4797">
        <v>0.98</v>
      </c>
      <c r="R4797">
        <v>9.08</v>
      </c>
      <c r="S4797">
        <v>14.2</v>
      </c>
      <c r="T4797">
        <v>4.74</v>
      </c>
      <c r="U4797">
        <v>1.88</v>
      </c>
      <c r="V4797">
        <v>1.61</v>
      </c>
      <c r="W4797">
        <v>68.03</v>
      </c>
      <c r="X4797">
        <v>6.61</v>
      </c>
      <c r="Y4797">
        <v>9.19</v>
      </c>
      <c r="Z4797">
        <v>11.1</v>
      </c>
      <c r="AA4797">
        <v>28.46</v>
      </c>
      <c r="AB4797">
        <v>12.24</v>
      </c>
      <c r="AC4797">
        <v>21.12</v>
      </c>
    </row>
    <row r="4798" spans="1:29" x14ac:dyDescent="0.2">
      <c r="A4798" t="s">
        <v>1613</v>
      </c>
      <c r="B4798" s="2" t="s">
        <v>4868</v>
      </c>
      <c r="C4798" s="2">
        <v>1</v>
      </c>
      <c r="D4798" s="2">
        <v>2</v>
      </c>
      <c r="E4798" s="2">
        <v>2</v>
      </c>
      <c r="F4798" s="1">
        <v>42989.551388888889</v>
      </c>
      <c r="G4798">
        <v>80.099999999999994</v>
      </c>
      <c r="H4798">
        <v>1.98</v>
      </c>
      <c r="I4798">
        <v>1.54</v>
      </c>
      <c r="J4798">
        <v>3.68</v>
      </c>
      <c r="K4798">
        <v>1.99</v>
      </c>
      <c r="L4798">
        <v>0.46</v>
      </c>
      <c r="M4798">
        <v>0.44</v>
      </c>
      <c r="N4798">
        <v>2.06</v>
      </c>
      <c r="O4798">
        <v>2.0299999999999998</v>
      </c>
      <c r="P4798">
        <v>2.0499999999999998</v>
      </c>
      <c r="Q4798">
        <v>2.5</v>
      </c>
      <c r="R4798">
        <v>7</v>
      </c>
      <c r="S4798">
        <v>14.99</v>
      </c>
      <c r="T4798">
        <v>4.6399999999999997</v>
      </c>
      <c r="U4798">
        <v>1.54</v>
      </c>
      <c r="V4798">
        <v>1.6</v>
      </c>
      <c r="W4798">
        <v>71.86</v>
      </c>
      <c r="X4798">
        <v>7.29</v>
      </c>
      <c r="Y4798">
        <v>7.95</v>
      </c>
      <c r="Z4798">
        <v>13.95</v>
      </c>
      <c r="AA4798">
        <v>23.29</v>
      </c>
      <c r="AB4798">
        <v>10.31</v>
      </c>
      <c r="AC4798">
        <v>21.49</v>
      </c>
    </row>
    <row r="4799" spans="1:29" x14ac:dyDescent="0.2">
      <c r="A4799" t="s">
        <v>3841</v>
      </c>
      <c r="B4799" s="2" t="s">
        <v>5014</v>
      </c>
      <c r="C4799" s="2">
        <v>2</v>
      </c>
      <c r="D4799" s="2">
        <v>1</v>
      </c>
      <c r="E4799" s="2">
        <v>5</v>
      </c>
      <c r="F4799" s="1">
        <v>43280.47152777778</v>
      </c>
      <c r="G4799">
        <v>80.09</v>
      </c>
      <c r="H4799">
        <v>2.44</v>
      </c>
      <c r="I4799">
        <v>1.42</v>
      </c>
      <c r="J4799">
        <v>3.7</v>
      </c>
      <c r="K4799">
        <v>2.2999999999999998</v>
      </c>
      <c r="L4799">
        <v>0.18</v>
      </c>
      <c r="M4799">
        <v>0.13</v>
      </c>
      <c r="N4799">
        <v>1.93</v>
      </c>
      <c r="O4799">
        <v>1.96</v>
      </c>
      <c r="P4799">
        <v>1.29</v>
      </c>
      <c r="Q4799">
        <v>1.1100000000000001</v>
      </c>
      <c r="R4799">
        <v>8.94</v>
      </c>
      <c r="S4799">
        <v>13.56</v>
      </c>
      <c r="T4799">
        <v>5.96</v>
      </c>
      <c r="U4799">
        <v>2</v>
      </c>
      <c r="V4799">
        <v>1.66</v>
      </c>
      <c r="W4799">
        <v>68.12</v>
      </c>
      <c r="X4799">
        <v>9</v>
      </c>
      <c r="Y4799">
        <v>10.69</v>
      </c>
      <c r="Z4799">
        <v>14.84</v>
      </c>
      <c r="AA4799">
        <v>28.05</v>
      </c>
      <c r="AB4799">
        <v>11.07</v>
      </c>
      <c r="AC4799">
        <v>26.82</v>
      </c>
    </row>
    <row r="4800" spans="1:29" x14ac:dyDescent="0.2">
      <c r="A4800" t="s">
        <v>4476</v>
      </c>
      <c r="B4800" s="2" t="s">
        <v>5108</v>
      </c>
      <c r="C4800" s="2">
        <v>2</v>
      </c>
      <c r="D4800" s="2">
        <v>2</v>
      </c>
      <c r="E4800" s="2">
        <v>5</v>
      </c>
      <c r="F4800" s="1">
        <v>43297.603472222225</v>
      </c>
      <c r="G4800">
        <v>80.08</v>
      </c>
      <c r="H4800">
        <v>2.41</v>
      </c>
      <c r="I4800">
        <v>1.53</v>
      </c>
      <c r="J4800">
        <v>3.36</v>
      </c>
      <c r="K4800">
        <v>2.38</v>
      </c>
      <c r="L4800">
        <v>0.18</v>
      </c>
      <c r="M4800">
        <v>0.12</v>
      </c>
      <c r="N4800">
        <v>2.06</v>
      </c>
      <c r="O4800">
        <v>2.0499999999999998</v>
      </c>
      <c r="P4800">
        <v>1.19</v>
      </c>
      <c r="Q4800">
        <v>1.21</v>
      </c>
      <c r="R4800">
        <v>9.23</v>
      </c>
      <c r="S4800">
        <v>13.83</v>
      </c>
      <c r="T4800">
        <v>4.9000000000000004</v>
      </c>
      <c r="U4800">
        <v>1.96</v>
      </c>
      <c r="V4800">
        <v>1.66</v>
      </c>
      <c r="W4800">
        <v>68.2</v>
      </c>
      <c r="X4800">
        <v>6.08</v>
      </c>
      <c r="Y4800">
        <v>7.29</v>
      </c>
      <c r="Z4800">
        <v>11.21</v>
      </c>
      <c r="AA4800">
        <v>24.77</v>
      </c>
      <c r="AB4800">
        <v>10.55</v>
      </c>
      <c r="AC4800">
        <v>19.48</v>
      </c>
    </row>
    <row r="4801" spans="1:29" x14ac:dyDescent="0.2">
      <c r="A4801" t="s">
        <v>4316</v>
      </c>
      <c r="B4801" s="2" t="s">
        <v>4734</v>
      </c>
      <c r="C4801" s="2">
        <v>1</v>
      </c>
      <c r="D4801" s="2">
        <v>1</v>
      </c>
      <c r="E4801" s="2">
        <v>5</v>
      </c>
      <c r="F4801" s="1">
        <v>43286.609027777777</v>
      </c>
      <c r="G4801">
        <v>80.05</v>
      </c>
      <c r="H4801">
        <v>2.3199999999999998</v>
      </c>
      <c r="I4801">
        <v>1.49</v>
      </c>
      <c r="J4801">
        <v>3.43</v>
      </c>
      <c r="K4801">
        <v>2.3199999999999998</v>
      </c>
      <c r="L4801">
        <v>0.19</v>
      </c>
      <c r="M4801">
        <v>0.09</v>
      </c>
      <c r="N4801">
        <v>1.98</v>
      </c>
      <c r="O4801">
        <v>1.99</v>
      </c>
      <c r="P4801">
        <v>1.1299999999999999</v>
      </c>
      <c r="Q4801">
        <v>1.2</v>
      </c>
      <c r="R4801">
        <v>8.94</v>
      </c>
      <c r="S4801">
        <v>13.71</v>
      </c>
      <c r="T4801">
        <v>5.04</v>
      </c>
      <c r="U4801">
        <v>1.74</v>
      </c>
      <c r="V4801">
        <v>1.56</v>
      </c>
      <c r="W4801">
        <v>68.27</v>
      </c>
      <c r="X4801">
        <v>5.98</v>
      </c>
      <c r="Y4801">
        <v>7.76</v>
      </c>
      <c r="Z4801">
        <v>10.65</v>
      </c>
      <c r="AA4801">
        <v>22.42</v>
      </c>
      <c r="AB4801">
        <v>10.9</v>
      </c>
      <c r="AC4801">
        <v>18.95</v>
      </c>
    </row>
    <row r="4802" spans="1:29" x14ac:dyDescent="0.2">
      <c r="A4802" t="s">
        <v>3610</v>
      </c>
      <c r="B4802" s="2" t="s">
        <v>4993</v>
      </c>
      <c r="C4802" s="2">
        <v>2</v>
      </c>
      <c r="D4802" s="2">
        <v>2</v>
      </c>
      <c r="E4802" s="2">
        <v>4</v>
      </c>
      <c r="F4802" s="1">
        <v>43216.571527777778</v>
      </c>
      <c r="G4802">
        <v>80.05</v>
      </c>
      <c r="H4802">
        <v>1.9</v>
      </c>
      <c r="I4802">
        <v>1.3</v>
      </c>
      <c r="J4802">
        <v>1.22</v>
      </c>
      <c r="K4802">
        <v>2.44</v>
      </c>
      <c r="L4802">
        <v>0.66</v>
      </c>
      <c r="M4802">
        <v>0.24</v>
      </c>
      <c r="N4802">
        <v>2.23</v>
      </c>
      <c r="O4802">
        <v>2.19</v>
      </c>
      <c r="P4802">
        <v>3.28</v>
      </c>
      <c r="Q4802">
        <v>3.82</v>
      </c>
      <c r="R4802">
        <v>1.65</v>
      </c>
      <c r="S4802">
        <v>18.32</v>
      </c>
      <c r="T4802">
        <v>4.6500000000000004</v>
      </c>
      <c r="U4802">
        <v>2.0299999999999998</v>
      </c>
      <c r="V4802">
        <v>1.76</v>
      </c>
      <c r="W4802">
        <v>75.989999999999995</v>
      </c>
      <c r="X4802">
        <v>20.85</v>
      </c>
      <c r="Y4802">
        <v>25.75</v>
      </c>
      <c r="Z4802">
        <v>41.13</v>
      </c>
      <c r="AA4802">
        <v>77.95</v>
      </c>
      <c r="AB4802">
        <v>23.89</v>
      </c>
      <c r="AC4802">
        <v>75.62</v>
      </c>
    </row>
    <row r="4803" spans="1:29" x14ac:dyDescent="0.2">
      <c r="A4803" t="s">
        <v>1863</v>
      </c>
      <c r="B4803" s="2" t="s">
        <v>4950</v>
      </c>
      <c r="C4803" s="2">
        <v>2</v>
      </c>
      <c r="D4803" s="2">
        <v>1</v>
      </c>
      <c r="E4803" s="2">
        <v>2</v>
      </c>
      <c r="F4803" s="1">
        <v>42990.642361111109</v>
      </c>
      <c r="G4803">
        <v>80.040000000000006</v>
      </c>
      <c r="H4803">
        <v>2.3199999999999998</v>
      </c>
      <c r="I4803">
        <v>1.55</v>
      </c>
      <c r="J4803">
        <v>3.62</v>
      </c>
      <c r="K4803">
        <v>2.2200000000000002</v>
      </c>
      <c r="L4803">
        <v>0.28999999999999998</v>
      </c>
      <c r="M4803">
        <v>0.27</v>
      </c>
      <c r="N4803">
        <v>2.0099999999999998</v>
      </c>
      <c r="O4803">
        <v>2.04</v>
      </c>
      <c r="P4803">
        <v>1.52</v>
      </c>
      <c r="Q4803">
        <v>1.51</v>
      </c>
      <c r="R4803">
        <v>8.69</v>
      </c>
      <c r="S4803">
        <v>13.92</v>
      </c>
      <c r="T4803">
        <v>5.14</v>
      </c>
      <c r="U4803">
        <v>1.96</v>
      </c>
      <c r="V4803">
        <v>1.67</v>
      </c>
      <c r="W4803">
        <v>69.790000000000006</v>
      </c>
      <c r="X4803">
        <v>7.73</v>
      </c>
      <c r="Y4803">
        <v>8.56</v>
      </c>
      <c r="Z4803">
        <v>14.12</v>
      </c>
      <c r="AA4803">
        <v>21.19</v>
      </c>
      <c r="AB4803">
        <v>9.74</v>
      </c>
      <c r="AC4803">
        <v>19.920000000000002</v>
      </c>
    </row>
    <row r="4804" spans="1:29" x14ac:dyDescent="0.2">
      <c r="A4804" t="s">
        <v>4503</v>
      </c>
      <c r="B4804" s="2" t="s">
        <v>4941</v>
      </c>
      <c r="C4804" s="2">
        <v>1</v>
      </c>
      <c r="D4804" s="2">
        <v>1</v>
      </c>
      <c r="E4804" s="2">
        <v>5</v>
      </c>
      <c r="F4804" s="1">
        <v>43297.638888888891</v>
      </c>
      <c r="G4804">
        <v>79.97</v>
      </c>
      <c r="H4804">
        <v>2.52</v>
      </c>
      <c r="I4804">
        <v>1.62</v>
      </c>
      <c r="J4804">
        <v>3.78</v>
      </c>
      <c r="K4804">
        <v>2.37</v>
      </c>
      <c r="L4804">
        <v>0.2</v>
      </c>
      <c r="M4804">
        <v>0.11</v>
      </c>
      <c r="N4804">
        <v>2.2599999999999998</v>
      </c>
      <c r="O4804">
        <v>2.27</v>
      </c>
      <c r="P4804">
        <v>1.25</v>
      </c>
      <c r="Q4804">
        <v>1.1499999999999999</v>
      </c>
      <c r="R4804">
        <v>8.27</v>
      </c>
      <c r="S4804">
        <v>15.88</v>
      </c>
      <c r="T4804">
        <v>5.66</v>
      </c>
      <c r="U4804">
        <v>1.86</v>
      </c>
      <c r="V4804">
        <v>1.74</v>
      </c>
      <c r="W4804">
        <v>68.349999999999994</v>
      </c>
      <c r="X4804">
        <v>8.4499999999999993</v>
      </c>
      <c r="Y4804">
        <v>9.17</v>
      </c>
      <c r="Z4804">
        <v>16.48</v>
      </c>
      <c r="AA4804">
        <v>27.07</v>
      </c>
      <c r="AB4804">
        <v>12.58</v>
      </c>
      <c r="AC4804">
        <v>26.21</v>
      </c>
    </row>
    <row r="4805" spans="1:29" x14ac:dyDescent="0.2">
      <c r="A4805" t="s">
        <v>4558</v>
      </c>
      <c r="B4805" s="2" t="s">
        <v>5157</v>
      </c>
      <c r="C4805" s="2">
        <v>2</v>
      </c>
      <c r="D4805" s="2">
        <v>2</v>
      </c>
      <c r="E4805" s="2">
        <v>5</v>
      </c>
      <c r="F4805" s="1">
        <v>43304.607638888891</v>
      </c>
      <c r="G4805">
        <v>79.959999999999994</v>
      </c>
      <c r="H4805">
        <v>2.39</v>
      </c>
      <c r="I4805">
        <v>1.58</v>
      </c>
      <c r="J4805">
        <v>4.16</v>
      </c>
      <c r="K4805">
        <v>2.19</v>
      </c>
      <c r="L4805">
        <v>0.25</v>
      </c>
      <c r="M4805">
        <v>0.21</v>
      </c>
      <c r="N4805">
        <v>2.14</v>
      </c>
      <c r="O4805">
        <v>2.13</v>
      </c>
      <c r="P4805">
        <v>1.25</v>
      </c>
      <c r="Q4805">
        <v>1.35</v>
      </c>
      <c r="R4805">
        <v>8.34</v>
      </c>
      <c r="S4805">
        <v>15.16</v>
      </c>
      <c r="T4805">
        <v>5.46</v>
      </c>
      <c r="U4805">
        <v>1.76</v>
      </c>
      <c r="V4805">
        <v>1.64</v>
      </c>
      <c r="W4805">
        <v>69.06</v>
      </c>
      <c r="X4805">
        <v>7.87</v>
      </c>
      <c r="Y4805">
        <v>8.6</v>
      </c>
      <c r="Z4805">
        <v>11.96</v>
      </c>
      <c r="AA4805">
        <v>25.45</v>
      </c>
      <c r="AB4805">
        <v>13.39</v>
      </c>
      <c r="AC4805">
        <v>23.78</v>
      </c>
    </row>
    <row r="4806" spans="1:29" x14ac:dyDescent="0.2">
      <c r="A4806" t="s">
        <v>3894</v>
      </c>
      <c r="B4806" s="2" t="s">
        <v>4746</v>
      </c>
      <c r="C4806" s="2">
        <v>1</v>
      </c>
      <c r="D4806" s="2">
        <v>1</v>
      </c>
      <c r="E4806" s="2">
        <v>5</v>
      </c>
      <c r="F4806" s="1">
        <v>43280.634722222225</v>
      </c>
      <c r="G4806">
        <v>79.95</v>
      </c>
      <c r="H4806">
        <v>2.29</v>
      </c>
      <c r="I4806">
        <v>1.47</v>
      </c>
      <c r="J4806">
        <v>3.34</v>
      </c>
      <c r="K4806">
        <v>2.15</v>
      </c>
      <c r="L4806">
        <v>0.21</v>
      </c>
      <c r="M4806">
        <v>0.16</v>
      </c>
      <c r="N4806">
        <v>2.16</v>
      </c>
      <c r="O4806">
        <v>2.17</v>
      </c>
      <c r="P4806">
        <v>1.41</v>
      </c>
      <c r="Q4806">
        <v>1.33</v>
      </c>
      <c r="R4806">
        <v>7.47</v>
      </c>
      <c r="S4806">
        <v>15.53</v>
      </c>
      <c r="T4806">
        <v>5.89</v>
      </c>
      <c r="U4806">
        <v>1.67</v>
      </c>
      <c r="V4806">
        <v>1.68</v>
      </c>
      <c r="W4806">
        <v>69.34</v>
      </c>
      <c r="X4806">
        <v>8.5399999999999991</v>
      </c>
      <c r="Y4806">
        <v>9.1</v>
      </c>
      <c r="Z4806">
        <v>14.07</v>
      </c>
      <c r="AA4806">
        <v>30.59</v>
      </c>
      <c r="AB4806">
        <v>14.84</v>
      </c>
      <c r="AC4806">
        <v>30.24</v>
      </c>
    </row>
    <row r="4807" spans="1:29" x14ac:dyDescent="0.2">
      <c r="A4807" t="s">
        <v>4555</v>
      </c>
      <c r="B4807" s="2" t="s">
        <v>5123</v>
      </c>
      <c r="C4807" s="2">
        <v>2</v>
      </c>
      <c r="D4807" s="2">
        <v>2</v>
      </c>
      <c r="E4807" s="2">
        <v>5</v>
      </c>
      <c r="F4807" s="1">
        <v>43304.602083333331</v>
      </c>
      <c r="G4807">
        <v>79.94</v>
      </c>
      <c r="H4807">
        <v>2.37</v>
      </c>
      <c r="I4807">
        <v>1.52</v>
      </c>
      <c r="J4807">
        <v>3.3</v>
      </c>
      <c r="K4807">
        <v>2.2999999999999998</v>
      </c>
      <c r="L4807">
        <v>0.22</v>
      </c>
      <c r="M4807">
        <v>0.28999999999999998</v>
      </c>
      <c r="N4807">
        <v>1.99</v>
      </c>
      <c r="O4807">
        <v>1.97</v>
      </c>
      <c r="P4807">
        <v>1.23</v>
      </c>
      <c r="Q4807">
        <v>1.63</v>
      </c>
      <c r="R4807">
        <v>9.2200000000000006</v>
      </c>
      <c r="S4807">
        <v>13.75</v>
      </c>
      <c r="T4807">
        <v>4.3</v>
      </c>
      <c r="U4807">
        <v>1.86</v>
      </c>
      <c r="V4807">
        <v>1.58</v>
      </c>
      <c r="W4807">
        <v>69.47</v>
      </c>
      <c r="X4807">
        <v>5.45</v>
      </c>
      <c r="Y4807">
        <v>6.27</v>
      </c>
      <c r="Z4807">
        <v>9.39</v>
      </c>
      <c r="AA4807">
        <v>19.809999999999999</v>
      </c>
      <c r="AB4807">
        <v>10.199999999999999</v>
      </c>
      <c r="AC4807">
        <v>13.24</v>
      </c>
    </row>
    <row r="4808" spans="1:29" x14ac:dyDescent="0.2">
      <c r="A4808" t="s">
        <v>4050</v>
      </c>
      <c r="B4808" s="4">
        <v>792</v>
      </c>
      <c r="C4808" s="2">
        <v>1</v>
      </c>
      <c r="D4808" s="2">
        <v>2</v>
      </c>
      <c r="E4808" s="2">
        <v>5</v>
      </c>
      <c r="F4808" s="1">
        <v>43283.613888888889</v>
      </c>
      <c r="G4808">
        <v>79.930000000000007</v>
      </c>
      <c r="H4808">
        <v>2.21</v>
      </c>
      <c r="I4808">
        <v>1.39</v>
      </c>
      <c r="J4808">
        <v>3.21</v>
      </c>
      <c r="K4808">
        <v>2.12</v>
      </c>
      <c r="L4808">
        <v>0.18</v>
      </c>
      <c r="M4808">
        <v>0.15</v>
      </c>
      <c r="N4808">
        <v>2.02</v>
      </c>
      <c r="O4808">
        <v>2.02</v>
      </c>
      <c r="P4808">
        <v>1.1200000000000001</v>
      </c>
      <c r="Q4808">
        <v>1.3</v>
      </c>
      <c r="R4808">
        <v>8.7799999999999994</v>
      </c>
      <c r="S4808">
        <v>13.97</v>
      </c>
      <c r="T4808">
        <v>5.29</v>
      </c>
      <c r="U4808">
        <v>1.68</v>
      </c>
      <c r="V4808">
        <v>1.57</v>
      </c>
      <c r="W4808">
        <v>68.98</v>
      </c>
      <c r="X4808">
        <v>7.1</v>
      </c>
      <c r="Y4808">
        <v>8.26</v>
      </c>
      <c r="Z4808">
        <v>9.75</v>
      </c>
      <c r="AA4808">
        <v>27.58</v>
      </c>
      <c r="AB4808">
        <v>13.96</v>
      </c>
      <c r="AC4808">
        <v>20.82</v>
      </c>
    </row>
    <row r="4809" spans="1:29" x14ac:dyDescent="0.2">
      <c r="A4809" t="s">
        <v>4273</v>
      </c>
      <c r="B4809" s="2" t="s">
        <v>5166</v>
      </c>
      <c r="C4809" s="2">
        <v>2</v>
      </c>
      <c r="D4809" s="2">
        <v>2</v>
      </c>
      <c r="E4809" s="2">
        <v>5</v>
      </c>
      <c r="F4809" s="1">
        <v>43286.557638888888</v>
      </c>
      <c r="G4809">
        <v>79.92</v>
      </c>
      <c r="H4809">
        <v>2.33</v>
      </c>
      <c r="I4809">
        <v>1.36</v>
      </c>
      <c r="J4809">
        <v>3.33</v>
      </c>
      <c r="K4809">
        <v>2.29</v>
      </c>
      <c r="L4809">
        <v>0.16</v>
      </c>
      <c r="M4809">
        <v>0.21</v>
      </c>
      <c r="N4809">
        <v>1.95</v>
      </c>
      <c r="O4809">
        <v>1.98</v>
      </c>
      <c r="P4809">
        <v>1.05</v>
      </c>
      <c r="Q4809">
        <v>1.31</v>
      </c>
      <c r="R4809">
        <v>9.4</v>
      </c>
      <c r="S4809">
        <v>13.73</v>
      </c>
      <c r="T4809">
        <v>5.15</v>
      </c>
      <c r="U4809">
        <v>1.88</v>
      </c>
      <c r="V4809">
        <v>1.61</v>
      </c>
      <c r="W4809">
        <v>68.400000000000006</v>
      </c>
      <c r="X4809">
        <v>7.41</v>
      </c>
      <c r="Y4809">
        <v>9.7899999999999991</v>
      </c>
      <c r="Z4809">
        <v>11.67</v>
      </c>
      <c r="AA4809">
        <v>28.48</v>
      </c>
      <c r="AB4809">
        <v>11.5</v>
      </c>
      <c r="AC4809">
        <v>19.079999999999998</v>
      </c>
    </row>
    <row r="4810" spans="1:29" x14ac:dyDescent="0.2">
      <c r="A4810" t="s">
        <v>4687</v>
      </c>
      <c r="B4810" s="2" t="s">
        <v>4987</v>
      </c>
      <c r="C4810" s="2">
        <v>2</v>
      </c>
      <c r="D4810" s="2">
        <v>2</v>
      </c>
      <c r="E4810" s="2">
        <v>5</v>
      </c>
      <c r="F4810" s="1">
        <v>43307.396527777775</v>
      </c>
      <c r="G4810">
        <v>79.900000000000006</v>
      </c>
      <c r="H4810">
        <v>2.2599999999999998</v>
      </c>
      <c r="I4810">
        <v>1.37</v>
      </c>
      <c r="J4810">
        <v>3.89</v>
      </c>
      <c r="K4810">
        <v>2.08</v>
      </c>
      <c r="L4810">
        <v>0.13</v>
      </c>
      <c r="M4810">
        <v>0.14000000000000001</v>
      </c>
      <c r="N4810">
        <v>2.06</v>
      </c>
      <c r="O4810">
        <v>2.0699999999999998</v>
      </c>
      <c r="P4810">
        <v>0.95</v>
      </c>
      <c r="Q4810">
        <v>0.99</v>
      </c>
      <c r="R4810">
        <v>9.4600000000000009</v>
      </c>
      <c r="S4810">
        <v>13.95</v>
      </c>
      <c r="T4810">
        <v>6.03</v>
      </c>
      <c r="U4810">
        <v>1.93</v>
      </c>
      <c r="V4810">
        <v>1.64</v>
      </c>
      <c r="W4810">
        <v>67.58</v>
      </c>
      <c r="X4810">
        <v>10.07</v>
      </c>
      <c r="Y4810">
        <v>10.68</v>
      </c>
      <c r="Z4810">
        <v>13.37</v>
      </c>
      <c r="AA4810">
        <v>33.9</v>
      </c>
      <c r="AB4810">
        <v>13.77</v>
      </c>
      <c r="AC4810">
        <v>27.17</v>
      </c>
    </row>
    <row r="4811" spans="1:29" x14ac:dyDescent="0.2">
      <c r="A4811" t="s">
        <v>4512</v>
      </c>
      <c r="B4811" s="2" t="s">
        <v>5151</v>
      </c>
      <c r="C4811" s="2">
        <v>2</v>
      </c>
      <c r="D4811" s="2">
        <v>2</v>
      </c>
      <c r="E4811" s="2">
        <v>5</v>
      </c>
      <c r="F4811" s="1">
        <v>43297.648611111108</v>
      </c>
      <c r="G4811">
        <v>79.900000000000006</v>
      </c>
      <c r="H4811">
        <v>2.2200000000000002</v>
      </c>
      <c r="I4811">
        <v>1.34</v>
      </c>
      <c r="J4811">
        <v>3.26</v>
      </c>
      <c r="K4811">
        <v>2.06</v>
      </c>
      <c r="L4811">
        <v>0.12</v>
      </c>
      <c r="M4811">
        <v>0.16</v>
      </c>
      <c r="N4811">
        <v>1.91</v>
      </c>
      <c r="O4811">
        <v>1.93</v>
      </c>
      <c r="P4811">
        <v>1</v>
      </c>
      <c r="Q4811">
        <v>1.1100000000000001</v>
      </c>
      <c r="R4811">
        <v>9.51</v>
      </c>
      <c r="S4811">
        <v>13.05</v>
      </c>
      <c r="T4811">
        <v>5.92</v>
      </c>
      <c r="U4811">
        <v>1.79</v>
      </c>
      <c r="V4811">
        <v>1.59</v>
      </c>
      <c r="W4811">
        <v>68.3</v>
      </c>
      <c r="X4811">
        <v>7.84</v>
      </c>
      <c r="Y4811">
        <v>9.8800000000000008</v>
      </c>
      <c r="Z4811">
        <v>12.23</v>
      </c>
      <c r="AA4811">
        <v>26.01</v>
      </c>
      <c r="AB4811">
        <v>11.39</v>
      </c>
      <c r="AC4811">
        <v>20.71</v>
      </c>
    </row>
    <row r="4812" spans="1:29" x14ac:dyDescent="0.2">
      <c r="A4812" t="s">
        <v>1857</v>
      </c>
      <c r="B4812" s="2" t="s">
        <v>5115</v>
      </c>
      <c r="C4812" s="2">
        <v>2</v>
      </c>
      <c r="D4812" s="2">
        <v>2</v>
      </c>
      <c r="E4812" s="2">
        <v>2</v>
      </c>
      <c r="F4812" s="1">
        <v>42990.636805555558</v>
      </c>
      <c r="G4812">
        <v>79.89</v>
      </c>
      <c r="H4812">
        <v>2</v>
      </c>
      <c r="I4812">
        <v>1.54</v>
      </c>
      <c r="J4812">
        <v>3.24</v>
      </c>
      <c r="K4812">
        <v>1.89</v>
      </c>
      <c r="L4812">
        <v>0.3</v>
      </c>
      <c r="M4812">
        <v>0.3</v>
      </c>
      <c r="N4812">
        <v>2.12</v>
      </c>
      <c r="O4812">
        <v>2.1</v>
      </c>
      <c r="P4812">
        <v>1.36</v>
      </c>
      <c r="Q4812">
        <v>1.44</v>
      </c>
      <c r="R4812">
        <v>7.98</v>
      </c>
      <c r="S4812">
        <v>14.93</v>
      </c>
      <c r="T4812">
        <v>4.72</v>
      </c>
      <c r="U4812">
        <v>1.41</v>
      </c>
      <c r="V4812">
        <v>1.58</v>
      </c>
      <c r="W4812">
        <v>70.75</v>
      </c>
      <c r="X4812">
        <v>7.19</v>
      </c>
      <c r="Y4812">
        <v>8.34</v>
      </c>
      <c r="Z4812">
        <v>14.5</v>
      </c>
      <c r="AA4812">
        <v>22.75</v>
      </c>
      <c r="AB4812">
        <v>12.09</v>
      </c>
      <c r="AC4812">
        <v>17.399999999999999</v>
      </c>
    </row>
    <row r="4813" spans="1:29" x14ac:dyDescent="0.2">
      <c r="A4813" t="s">
        <v>1864</v>
      </c>
      <c r="B4813" s="2" t="s">
        <v>5109</v>
      </c>
      <c r="C4813" s="2">
        <v>2</v>
      </c>
      <c r="D4813" s="2">
        <v>1</v>
      </c>
      <c r="E4813" s="2">
        <v>2</v>
      </c>
      <c r="F4813" s="1">
        <v>42990.643055555556</v>
      </c>
      <c r="G4813">
        <v>79.89</v>
      </c>
      <c r="H4813">
        <v>1.85</v>
      </c>
      <c r="I4813">
        <v>1.47</v>
      </c>
      <c r="J4813">
        <v>3.01</v>
      </c>
      <c r="K4813">
        <v>1.84</v>
      </c>
      <c r="L4813">
        <v>0.28000000000000003</v>
      </c>
      <c r="M4813">
        <v>0.3</v>
      </c>
      <c r="N4813">
        <v>2.1</v>
      </c>
      <c r="O4813">
        <v>2.09</v>
      </c>
      <c r="P4813">
        <v>1.38</v>
      </c>
      <c r="Q4813">
        <v>1.72</v>
      </c>
      <c r="R4813">
        <v>8.24</v>
      </c>
      <c r="S4813">
        <v>14.32</v>
      </c>
      <c r="T4813">
        <v>4.67</v>
      </c>
      <c r="U4813">
        <v>1.32</v>
      </c>
      <c r="V4813">
        <v>1.55</v>
      </c>
      <c r="W4813">
        <v>71.88</v>
      </c>
      <c r="X4813">
        <v>6.99</v>
      </c>
      <c r="Y4813">
        <v>7.44</v>
      </c>
      <c r="Z4813">
        <v>11.4</v>
      </c>
      <c r="AA4813">
        <v>19.54</v>
      </c>
      <c r="AB4813">
        <v>14.21</v>
      </c>
      <c r="AC4813">
        <v>16.78</v>
      </c>
    </row>
    <row r="4814" spans="1:29" x14ac:dyDescent="0.2">
      <c r="A4814" t="s">
        <v>4478</v>
      </c>
      <c r="B4814" s="2" t="s">
        <v>5158</v>
      </c>
      <c r="C4814" s="2">
        <v>2</v>
      </c>
      <c r="D4814" s="2">
        <v>2</v>
      </c>
      <c r="E4814" s="2">
        <v>5</v>
      </c>
      <c r="F4814" s="1">
        <v>43297.606944444444</v>
      </c>
      <c r="G4814">
        <v>79.88</v>
      </c>
      <c r="H4814">
        <v>2.11</v>
      </c>
      <c r="I4814">
        <v>1.34</v>
      </c>
      <c r="J4814">
        <v>4.78</v>
      </c>
      <c r="K4814">
        <v>1.78</v>
      </c>
      <c r="L4814">
        <v>0.25</v>
      </c>
      <c r="M4814">
        <v>0.18</v>
      </c>
      <c r="N4814">
        <v>1.82</v>
      </c>
      <c r="O4814">
        <v>1.86</v>
      </c>
      <c r="P4814">
        <v>1.26</v>
      </c>
      <c r="Q4814">
        <v>1.25</v>
      </c>
      <c r="R4814">
        <v>9.64</v>
      </c>
      <c r="S4814">
        <v>12.82</v>
      </c>
      <c r="T4814">
        <v>6.29</v>
      </c>
      <c r="U4814">
        <v>1.62</v>
      </c>
      <c r="V4814">
        <v>1.55</v>
      </c>
      <c r="W4814">
        <v>68.23</v>
      </c>
      <c r="X4814">
        <v>13.93</v>
      </c>
      <c r="Y4814">
        <v>11.29</v>
      </c>
      <c r="Z4814">
        <v>13.56</v>
      </c>
      <c r="AA4814">
        <v>22.69</v>
      </c>
      <c r="AB4814">
        <v>9.56</v>
      </c>
      <c r="AC4814">
        <v>27.46</v>
      </c>
    </row>
    <row r="4815" spans="1:29" x14ac:dyDescent="0.2">
      <c r="A4815" t="s">
        <v>4611</v>
      </c>
      <c r="B4815" s="2" t="s">
        <v>5039</v>
      </c>
      <c r="C4815" s="2">
        <v>2</v>
      </c>
      <c r="D4815" s="2">
        <v>2</v>
      </c>
      <c r="E4815" s="2">
        <v>5</v>
      </c>
      <c r="F4815" s="1">
        <v>43305.367361111108</v>
      </c>
      <c r="G4815">
        <v>79.88</v>
      </c>
      <c r="H4815">
        <v>2.2999999999999998</v>
      </c>
      <c r="I4815">
        <v>1.55</v>
      </c>
      <c r="J4815">
        <v>3.34</v>
      </c>
      <c r="K4815">
        <v>2.2200000000000002</v>
      </c>
      <c r="L4815">
        <v>0.17</v>
      </c>
      <c r="M4815">
        <v>0.13</v>
      </c>
      <c r="N4815">
        <v>2.1800000000000002</v>
      </c>
      <c r="O4815">
        <v>2.1800000000000002</v>
      </c>
      <c r="P4815">
        <v>1.1599999999999999</v>
      </c>
      <c r="Q4815">
        <v>1.08</v>
      </c>
      <c r="R4815">
        <v>8.67</v>
      </c>
      <c r="S4815">
        <v>15.05</v>
      </c>
      <c r="T4815">
        <v>5.46</v>
      </c>
      <c r="U4815">
        <v>1.77</v>
      </c>
      <c r="V4815">
        <v>1.66</v>
      </c>
      <c r="W4815">
        <v>69.099999999999994</v>
      </c>
      <c r="X4815">
        <v>7.75</v>
      </c>
      <c r="Y4815">
        <v>9</v>
      </c>
      <c r="Z4815">
        <v>13.53</v>
      </c>
      <c r="AA4815">
        <v>26.92</v>
      </c>
      <c r="AB4815">
        <v>14.78</v>
      </c>
      <c r="AC4815">
        <v>24.91</v>
      </c>
    </row>
    <row r="4816" spans="1:29" x14ac:dyDescent="0.2">
      <c r="A4816" t="s">
        <v>4444</v>
      </c>
      <c r="B4816" s="2" t="s">
        <v>5196</v>
      </c>
      <c r="C4816" s="2">
        <v>2</v>
      </c>
      <c r="D4816" s="2">
        <v>2</v>
      </c>
      <c r="E4816" s="2">
        <v>5</v>
      </c>
      <c r="F4816" s="1">
        <v>43297.560416666667</v>
      </c>
      <c r="G4816">
        <v>79.83</v>
      </c>
      <c r="H4816">
        <v>2.38</v>
      </c>
      <c r="I4816">
        <v>1.45</v>
      </c>
      <c r="J4816">
        <v>3.71</v>
      </c>
      <c r="K4816">
        <v>2.1800000000000002</v>
      </c>
      <c r="L4816">
        <v>0.14000000000000001</v>
      </c>
      <c r="M4816">
        <v>0.11</v>
      </c>
      <c r="N4816">
        <v>1.94</v>
      </c>
      <c r="O4816">
        <v>1.95</v>
      </c>
      <c r="P4816">
        <v>0.99</v>
      </c>
      <c r="Q4816">
        <v>1.04</v>
      </c>
      <c r="R4816">
        <v>9.68</v>
      </c>
      <c r="S4816">
        <v>13.17</v>
      </c>
      <c r="T4816">
        <v>5.55</v>
      </c>
      <c r="U4816">
        <v>1.82</v>
      </c>
      <c r="V4816">
        <v>1.58</v>
      </c>
      <c r="W4816">
        <v>67.930000000000007</v>
      </c>
      <c r="X4816">
        <v>7.99</v>
      </c>
      <c r="Y4816">
        <v>10.220000000000001</v>
      </c>
      <c r="Z4816">
        <v>12.29</v>
      </c>
      <c r="AA4816">
        <v>24.77</v>
      </c>
      <c r="AB4816">
        <v>12.24</v>
      </c>
      <c r="AC4816">
        <v>21.68</v>
      </c>
    </row>
    <row r="4817" spans="1:29" x14ac:dyDescent="0.2">
      <c r="A4817" t="s">
        <v>4282</v>
      </c>
      <c r="B4817" s="2" t="s">
        <v>5138</v>
      </c>
      <c r="C4817" s="2">
        <v>2</v>
      </c>
      <c r="D4817" s="2">
        <v>2</v>
      </c>
      <c r="E4817" s="2">
        <v>5</v>
      </c>
      <c r="F4817" s="1">
        <v>43286.570833333331</v>
      </c>
      <c r="G4817">
        <v>79.8</v>
      </c>
      <c r="H4817">
        <v>1.98</v>
      </c>
      <c r="I4817">
        <v>1.18</v>
      </c>
      <c r="J4817">
        <v>3.02</v>
      </c>
      <c r="K4817">
        <v>2.11</v>
      </c>
      <c r="L4817">
        <v>0.21</v>
      </c>
      <c r="M4817">
        <v>0.14000000000000001</v>
      </c>
      <c r="N4817">
        <v>1.6</v>
      </c>
      <c r="O4817">
        <v>1.62</v>
      </c>
      <c r="P4817">
        <v>1.18</v>
      </c>
      <c r="Q4817">
        <v>1.43</v>
      </c>
      <c r="R4817">
        <v>10.050000000000001</v>
      </c>
      <c r="S4817">
        <v>10.93</v>
      </c>
      <c r="T4817">
        <v>4.58</v>
      </c>
      <c r="U4817">
        <v>1.64</v>
      </c>
      <c r="V4817">
        <v>1.38</v>
      </c>
      <c r="W4817">
        <v>69.510000000000005</v>
      </c>
      <c r="X4817">
        <v>6.8</v>
      </c>
      <c r="Y4817">
        <v>9.0500000000000007</v>
      </c>
      <c r="Z4817">
        <v>8.3800000000000008</v>
      </c>
      <c r="AA4817">
        <v>23.16</v>
      </c>
      <c r="AB4817">
        <v>10.55</v>
      </c>
      <c r="AC4817">
        <v>15.7</v>
      </c>
    </row>
    <row r="4818" spans="1:29" x14ac:dyDescent="0.2">
      <c r="A4818" t="s">
        <v>4459</v>
      </c>
      <c r="B4818" s="2" t="s">
        <v>5120</v>
      </c>
      <c r="C4818" s="2">
        <v>2</v>
      </c>
      <c r="D4818" s="2">
        <v>2</v>
      </c>
      <c r="E4818" s="2">
        <v>5</v>
      </c>
      <c r="F4818" s="1">
        <v>43297.57916666667</v>
      </c>
      <c r="G4818">
        <v>79.8</v>
      </c>
      <c r="H4818">
        <v>2.16</v>
      </c>
      <c r="I4818">
        <v>1.48</v>
      </c>
      <c r="J4818">
        <v>3.81</v>
      </c>
      <c r="K4818">
        <v>2.0699999999999998</v>
      </c>
      <c r="L4818">
        <v>0.17</v>
      </c>
      <c r="M4818">
        <v>0.12</v>
      </c>
      <c r="N4818">
        <v>2.06</v>
      </c>
      <c r="O4818">
        <v>2.09</v>
      </c>
      <c r="P4818">
        <v>1.0900000000000001</v>
      </c>
      <c r="Q4818">
        <v>1.1200000000000001</v>
      </c>
      <c r="R4818">
        <v>9.2100000000000009</v>
      </c>
      <c r="S4818">
        <v>14</v>
      </c>
      <c r="T4818">
        <v>6.06</v>
      </c>
      <c r="U4818">
        <v>1.7</v>
      </c>
      <c r="V4818">
        <v>1.6</v>
      </c>
      <c r="W4818">
        <v>68.64</v>
      </c>
      <c r="X4818">
        <v>9.31</v>
      </c>
      <c r="Y4818">
        <v>9.3699999999999992</v>
      </c>
      <c r="Z4818">
        <v>13.39</v>
      </c>
      <c r="AA4818">
        <v>23.12</v>
      </c>
      <c r="AB4818">
        <v>13.31</v>
      </c>
      <c r="AC4818">
        <v>24.26</v>
      </c>
    </row>
    <row r="4819" spans="1:29" x14ac:dyDescent="0.2">
      <c r="A4819" t="s">
        <v>956</v>
      </c>
      <c r="B4819" s="2" t="s">
        <v>4740</v>
      </c>
      <c r="C4819" s="2">
        <v>1</v>
      </c>
      <c r="D4819" s="2">
        <v>2</v>
      </c>
      <c r="E4819" s="2">
        <v>2</v>
      </c>
      <c r="F4819" s="1">
        <v>42955.607638888891</v>
      </c>
      <c r="G4819">
        <v>79.78</v>
      </c>
      <c r="H4819">
        <v>1.84</v>
      </c>
      <c r="I4819">
        <v>1.52</v>
      </c>
      <c r="J4819">
        <v>3.37</v>
      </c>
      <c r="K4819">
        <v>1.88</v>
      </c>
      <c r="L4819">
        <v>0.46</v>
      </c>
      <c r="M4819">
        <v>0.43</v>
      </c>
      <c r="N4819">
        <v>2.0499999999999998</v>
      </c>
      <c r="O4819">
        <v>2.02</v>
      </c>
      <c r="P4819">
        <v>1.98</v>
      </c>
      <c r="Q4819">
        <v>2.42</v>
      </c>
      <c r="R4819">
        <v>7.1</v>
      </c>
      <c r="S4819">
        <v>14.8</v>
      </c>
      <c r="T4819">
        <v>4.83</v>
      </c>
      <c r="U4819">
        <v>1.46</v>
      </c>
      <c r="V4819">
        <v>1.56</v>
      </c>
      <c r="W4819">
        <v>72.489999999999995</v>
      </c>
      <c r="X4819">
        <v>7.4</v>
      </c>
      <c r="Y4819">
        <v>8</v>
      </c>
      <c r="Z4819">
        <v>12.86</v>
      </c>
      <c r="AA4819">
        <v>20.51</v>
      </c>
      <c r="AB4819">
        <v>10.88</v>
      </c>
      <c r="AC4819">
        <v>21.18</v>
      </c>
    </row>
    <row r="4820" spans="1:29" x14ac:dyDescent="0.2">
      <c r="A4820" t="s">
        <v>4630</v>
      </c>
      <c r="B4820" s="2" t="s">
        <v>4885</v>
      </c>
      <c r="C4820" s="2">
        <v>1</v>
      </c>
      <c r="D4820" s="2">
        <v>2</v>
      </c>
      <c r="E4820" s="2">
        <v>5</v>
      </c>
      <c r="F4820" s="1">
        <v>43306.614583333336</v>
      </c>
      <c r="G4820">
        <v>79.78</v>
      </c>
      <c r="H4820">
        <v>2.14</v>
      </c>
      <c r="I4820">
        <v>1.2</v>
      </c>
      <c r="J4820">
        <v>3.96</v>
      </c>
      <c r="K4820">
        <v>1.9</v>
      </c>
      <c r="L4820">
        <v>0.18</v>
      </c>
      <c r="M4820">
        <v>0.28999999999999998</v>
      </c>
      <c r="N4820">
        <v>1.92</v>
      </c>
      <c r="O4820">
        <v>1.93</v>
      </c>
      <c r="P4820">
        <v>1.25</v>
      </c>
      <c r="Q4820">
        <v>1.57</v>
      </c>
      <c r="R4820">
        <v>8.6199999999999992</v>
      </c>
      <c r="S4820">
        <v>14.08</v>
      </c>
      <c r="T4820">
        <v>6.7</v>
      </c>
      <c r="U4820">
        <v>1.8</v>
      </c>
      <c r="V4820">
        <v>1.64</v>
      </c>
      <c r="W4820">
        <v>67.790000000000006</v>
      </c>
      <c r="X4820">
        <v>15.43</v>
      </c>
      <c r="Y4820">
        <v>14.86</v>
      </c>
      <c r="Z4820">
        <v>18.579999999999998</v>
      </c>
      <c r="AA4820">
        <v>36.520000000000003</v>
      </c>
      <c r="AB4820">
        <v>11.65</v>
      </c>
      <c r="AC4820">
        <v>36.72</v>
      </c>
    </row>
    <row r="4821" spans="1:29" x14ac:dyDescent="0.2">
      <c r="A4821" t="s">
        <v>4445</v>
      </c>
      <c r="B4821" s="2" t="s">
        <v>5037</v>
      </c>
      <c r="C4821" s="2">
        <v>2</v>
      </c>
      <c r="D4821" s="2">
        <v>2</v>
      </c>
      <c r="E4821" s="2">
        <v>5</v>
      </c>
      <c r="F4821" s="1">
        <v>43297.561805555553</v>
      </c>
      <c r="G4821">
        <v>79.78</v>
      </c>
      <c r="H4821">
        <v>2.5099999999999998</v>
      </c>
      <c r="I4821">
        <v>1.4</v>
      </c>
      <c r="J4821">
        <v>3.47</v>
      </c>
      <c r="K4821">
        <v>2.2999999999999998</v>
      </c>
      <c r="L4821">
        <v>0.14000000000000001</v>
      </c>
      <c r="M4821">
        <v>0.14000000000000001</v>
      </c>
      <c r="N4821">
        <v>1.95</v>
      </c>
      <c r="O4821">
        <v>1.95</v>
      </c>
      <c r="P4821">
        <v>1.0900000000000001</v>
      </c>
      <c r="Q4821">
        <v>1.1000000000000001</v>
      </c>
      <c r="R4821">
        <v>9.52</v>
      </c>
      <c r="S4821">
        <v>13.14</v>
      </c>
      <c r="T4821">
        <v>5.39</v>
      </c>
      <c r="U4821">
        <v>2.0299999999999998</v>
      </c>
      <c r="V4821">
        <v>1.66</v>
      </c>
      <c r="W4821">
        <v>68.55</v>
      </c>
      <c r="X4821">
        <v>7.37</v>
      </c>
      <c r="Y4821">
        <v>9.65</v>
      </c>
      <c r="Z4821">
        <v>11.72</v>
      </c>
      <c r="AA4821">
        <v>26.89</v>
      </c>
      <c r="AB4821">
        <v>12.42</v>
      </c>
      <c r="AC4821">
        <v>20.83</v>
      </c>
    </row>
    <row r="4822" spans="1:29" x14ac:dyDescent="0.2">
      <c r="A4822" t="s">
        <v>4671</v>
      </c>
      <c r="B4822" s="2" t="s">
        <v>4849</v>
      </c>
      <c r="C4822" s="2">
        <v>1</v>
      </c>
      <c r="D4822" s="2">
        <v>2</v>
      </c>
      <c r="E4822" s="2">
        <v>5</v>
      </c>
      <c r="F4822" s="1">
        <v>43306.668055555558</v>
      </c>
      <c r="G4822">
        <v>79.739999999999995</v>
      </c>
      <c r="H4822">
        <v>2.15</v>
      </c>
      <c r="I4822">
        <v>1.35</v>
      </c>
      <c r="J4822">
        <v>3.98</v>
      </c>
      <c r="K4822">
        <v>2.17</v>
      </c>
      <c r="L4822">
        <v>0.17</v>
      </c>
      <c r="M4822">
        <v>0.03</v>
      </c>
      <c r="N4822">
        <v>1.78</v>
      </c>
      <c r="O4822">
        <v>1.8</v>
      </c>
      <c r="P4822">
        <v>0.97</v>
      </c>
      <c r="Q4822">
        <v>1.04</v>
      </c>
      <c r="R4822">
        <v>10.09</v>
      </c>
      <c r="S4822">
        <v>12.07</v>
      </c>
      <c r="T4822">
        <v>5.12</v>
      </c>
      <c r="U4822">
        <v>1.62</v>
      </c>
      <c r="V4822">
        <v>1.47</v>
      </c>
      <c r="W4822">
        <v>67.58</v>
      </c>
      <c r="X4822">
        <v>7.36</v>
      </c>
      <c r="Y4822">
        <v>9.43</v>
      </c>
      <c r="Z4822">
        <v>10.119999999999999</v>
      </c>
      <c r="AA4822">
        <v>22.62</v>
      </c>
      <c r="AB4822">
        <v>9.52</v>
      </c>
      <c r="AC4822">
        <v>21.16</v>
      </c>
    </row>
    <row r="4823" spans="1:29" x14ac:dyDescent="0.2">
      <c r="A4823" t="s">
        <v>1637</v>
      </c>
      <c r="B4823" s="2" t="s">
        <v>4716</v>
      </c>
      <c r="C4823" s="2">
        <v>1</v>
      </c>
      <c r="D4823" s="2">
        <v>2</v>
      </c>
      <c r="E4823" s="2">
        <v>2</v>
      </c>
      <c r="F4823" s="1">
        <v>42989.585416666669</v>
      </c>
      <c r="G4823">
        <v>79.73</v>
      </c>
      <c r="H4823">
        <v>1.97</v>
      </c>
      <c r="I4823">
        <v>1.56</v>
      </c>
      <c r="J4823">
        <v>3.58</v>
      </c>
      <c r="K4823">
        <v>1.91</v>
      </c>
      <c r="L4823">
        <v>0.33</v>
      </c>
      <c r="M4823">
        <v>0.28999999999999998</v>
      </c>
      <c r="N4823">
        <v>2.11</v>
      </c>
      <c r="O4823">
        <v>2.11</v>
      </c>
      <c r="P4823">
        <v>1.52</v>
      </c>
      <c r="Q4823">
        <v>1.82</v>
      </c>
      <c r="R4823">
        <v>8</v>
      </c>
      <c r="S4823">
        <v>14.92</v>
      </c>
      <c r="T4823">
        <v>4.74</v>
      </c>
      <c r="U4823">
        <v>1.38</v>
      </c>
      <c r="V4823">
        <v>1.58</v>
      </c>
      <c r="W4823">
        <v>70.430000000000007</v>
      </c>
      <c r="X4823">
        <v>7.26</v>
      </c>
      <c r="Y4823">
        <v>7.34</v>
      </c>
      <c r="Z4823">
        <v>13.52</v>
      </c>
      <c r="AA4823">
        <v>19.54</v>
      </c>
      <c r="AB4823">
        <v>10.29</v>
      </c>
      <c r="AC4823">
        <v>19.16</v>
      </c>
    </row>
    <row r="4824" spans="1:29" x14ac:dyDescent="0.2">
      <c r="A4824" t="s">
        <v>4544</v>
      </c>
      <c r="B4824" s="2" t="s">
        <v>5010</v>
      </c>
      <c r="C4824" s="2">
        <v>2</v>
      </c>
      <c r="D4824" s="2">
        <v>2</v>
      </c>
      <c r="E4824" s="2">
        <v>5</v>
      </c>
      <c r="F4824" s="1">
        <v>43304.587500000001</v>
      </c>
      <c r="G4824">
        <v>79.72</v>
      </c>
      <c r="H4824">
        <v>2.15</v>
      </c>
      <c r="I4824">
        <v>1.59</v>
      </c>
      <c r="J4824">
        <v>4.5599999999999996</v>
      </c>
      <c r="K4824">
        <v>2.14</v>
      </c>
      <c r="L4824">
        <v>0.27</v>
      </c>
      <c r="M4824">
        <v>0.11</v>
      </c>
      <c r="N4824">
        <v>2.06</v>
      </c>
      <c r="O4824">
        <v>2.0699999999999998</v>
      </c>
      <c r="P4824">
        <v>1.1100000000000001</v>
      </c>
      <c r="Q4824">
        <v>0.99</v>
      </c>
      <c r="R4824">
        <v>8.9</v>
      </c>
      <c r="S4824">
        <v>14.39</v>
      </c>
      <c r="T4824">
        <v>5.33</v>
      </c>
      <c r="U4824">
        <v>1.49</v>
      </c>
      <c r="V4824">
        <v>1.57</v>
      </c>
      <c r="W4824">
        <v>67.97</v>
      </c>
      <c r="X4824">
        <v>7.53</v>
      </c>
      <c r="Y4824">
        <v>8.59</v>
      </c>
      <c r="Z4824">
        <v>11.48</v>
      </c>
      <c r="AA4824">
        <v>19.18</v>
      </c>
      <c r="AB4824">
        <v>9.31</v>
      </c>
      <c r="AC4824">
        <v>20.29</v>
      </c>
    </row>
    <row r="4825" spans="1:29" x14ac:dyDescent="0.2">
      <c r="A4825" t="s">
        <v>4494</v>
      </c>
      <c r="B4825" s="2" t="s">
        <v>4886</v>
      </c>
      <c r="C4825" s="2">
        <v>1</v>
      </c>
      <c r="D4825" s="2">
        <v>1</v>
      </c>
      <c r="E4825" s="2">
        <v>5</v>
      </c>
      <c r="F4825" s="1">
        <v>43297.62777777778</v>
      </c>
      <c r="G4825">
        <v>79.680000000000007</v>
      </c>
      <c r="H4825">
        <v>2.31</v>
      </c>
      <c r="I4825">
        <v>1.59</v>
      </c>
      <c r="J4825">
        <v>3.79</v>
      </c>
      <c r="K4825">
        <v>2.21</v>
      </c>
      <c r="L4825">
        <v>0.19</v>
      </c>
      <c r="M4825">
        <v>0.08</v>
      </c>
      <c r="N4825">
        <v>2.21</v>
      </c>
      <c r="O4825">
        <v>2.25</v>
      </c>
      <c r="P4825">
        <v>1.24</v>
      </c>
      <c r="Q4825">
        <v>1.03</v>
      </c>
      <c r="R4825">
        <v>8.24</v>
      </c>
      <c r="S4825">
        <v>15.5</v>
      </c>
      <c r="T4825">
        <v>6.02</v>
      </c>
      <c r="U4825">
        <v>1.77</v>
      </c>
      <c r="V4825">
        <v>1.7</v>
      </c>
      <c r="W4825">
        <v>68.709999999999994</v>
      </c>
      <c r="X4825">
        <v>9.6300000000000008</v>
      </c>
      <c r="Y4825">
        <v>8.85</v>
      </c>
      <c r="Z4825">
        <v>16.14</v>
      </c>
      <c r="AA4825">
        <v>24.78</v>
      </c>
      <c r="AB4825">
        <v>13.44</v>
      </c>
      <c r="AC4825">
        <v>29.03</v>
      </c>
    </row>
    <row r="4826" spans="1:29" x14ac:dyDescent="0.2">
      <c r="A4826" t="s">
        <v>4000</v>
      </c>
      <c r="B4826" s="2" t="s">
        <v>5169</v>
      </c>
      <c r="C4826" s="2">
        <v>2</v>
      </c>
      <c r="D4826" s="2">
        <v>1</v>
      </c>
      <c r="E4826" s="2">
        <v>5</v>
      </c>
      <c r="F4826" s="1">
        <v>43283.549305555556</v>
      </c>
      <c r="G4826">
        <v>79.680000000000007</v>
      </c>
      <c r="H4826">
        <v>2.38</v>
      </c>
      <c r="I4826">
        <v>1.57</v>
      </c>
      <c r="J4826">
        <v>3.65</v>
      </c>
      <c r="K4826">
        <v>2.2400000000000002</v>
      </c>
      <c r="L4826">
        <v>0.26</v>
      </c>
      <c r="M4826">
        <v>0.17</v>
      </c>
      <c r="N4826">
        <v>2.2000000000000002</v>
      </c>
      <c r="O4826">
        <v>2.2400000000000002</v>
      </c>
      <c r="P4826">
        <v>1.54</v>
      </c>
      <c r="Q4826">
        <v>1.46</v>
      </c>
      <c r="R4826">
        <v>7.35</v>
      </c>
      <c r="S4826">
        <v>16.02</v>
      </c>
      <c r="T4826">
        <v>6</v>
      </c>
      <c r="U4826">
        <v>1.79</v>
      </c>
      <c r="V4826">
        <v>1.72</v>
      </c>
      <c r="W4826">
        <v>69.040000000000006</v>
      </c>
      <c r="X4826">
        <v>9.14</v>
      </c>
      <c r="Y4826">
        <v>9.32</v>
      </c>
      <c r="Z4826">
        <v>16.89</v>
      </c>
      <c r="AA4826">
        <v>28.36</v>
      </c>
      <c r="AB4826">
        <v>12.85</v>
      </c>
      <c r="AC4826">
        <v>30.4</v>
      </c>
    </row>
    <row r="4827" spans="1:29" x14ac:dyDescent="0.2">
      <c r="A4827" t="s">
        <v>3892</v>
      </c>
      <c r="B4827" s="2" t="s">
        <v>4967</v>
      </c>
      <c r="C4827" s="2">
        <v>2</v>
      </c>
      <c r="D4827" s="2">
        <v>1</v>
      </c>
      <c r="E4827" s="2">
        <v>5</v>
      </c>
      <c r="F4827" s="1">
        <v>43280.631944444445</v>
      </c>
      <c r="G4827">
        <v>79.680000000000007</v>
      </c>
      <c r="H4827">
        <v>2.3199999999999998</v>
      </c>
      <c r="I4827">
        <v>1.45</v>
      </c>
      <c r="J4827">
        <v>3.43</v>
      </c>
      <c r="K4827">
        <v>2.1800000000000002</v>
      </c>
      <c r="L4827">
        <v>0.23</v>
      </c>
      <c r="M4827">
        <v>0.27</v>
      </c>
      <c r="N4827">
        <v>2.11</v>
      </c>
      <c r="O4827">
        <v>2.12</v>
      </c>
      <c r="P4827">
        <v>1.33</v>
      </c>
      <c r="Q4827">
        <v>1.63</v>
      </c>
      <c r="R4827">
        <v>8.19</v>
      </c>
      <c r="S4827">
        <v>14.69</v>
      </c>
      <c r="T4827">
        <v>5.25</v>
      </c>
      <c r="U4827">
        <v>1.77</v>
      </c>
      <c r="V4827">
        <v>1.62</v>
      </c>
      <c r="W4827">
        <v>70.349999999999994</v>
      </c>
      <c r="X4827">
        <v>6.98</v>
      </c>
      <c r="Y4827">
        <v>8.15</v>
      </c>
      <c r="Z4827">
        <v>10.44</v>
      </c>
      <c r="AA4827">
        <v>26.71</v>
      </c>
      <c r="AB4827">
        <v>14.73</v>
      </c>
      <c r="AC4827">
        <v>18.100000000000001</v>
      </c>
    </row>
    <row r="4828" spans="1:29" x14ac:dyDescent="0.2">
      <c r="A4828" t="s">
        <v>4002</v>
      </c>
      <c r="B4828" s="2" t="s">
        <v>5100</v>
      </c>
      <c r="C4828" s="2">
        <v>2</v>
      </c>
      <c r="D4828" s="2">
        <v>1</v>
      </c>
      <c r="E4828" s="2">
        <v>5</v>
      </c>
      <c r="F4828" s="1">
        <v>43283.552083333336</v>
      </c>
      <c r="G4828">
        <v>79.66</v>
      </c>
      <c r="H4828">
        <v>2.38</v>
      </c>
      <c r="I4828">
        <v>1.35</v>
      </c>
      <c r="J4828">
        <v>4.0199999999999996</v>
      </c>
      <c r="K4828">
        <v>2.25</v>
      </c>
      <c r="L4828">
        <v>0.27</v>
      </c>
      <c r="M4828">
        <v>0.28000000000000003</v>
      </c>
      <c r="N4828">
        <v>1.77</v>
      </c>
      <c r="O4828">
        <v>1.85</v>
      </c>
      <c r="P4828">
        <v>1.67</v>
      </c>
      <c r="Q4828">
        <v>1.72</v>
      </c>
      <c r="R4828">
        <v>8.18</v>
      </c>
      <c r="S4828">
        <v>13.06</v>
      </c>
      <c r="T4828">
        <v>6.01</v>
      </c>
      <c r="U4828">
        <v>2.0099999999999998</v>
      </c>
      <c r="V4828">
        <v>1.58</v>
      </c>
      <c r="W4828">
        <v>69.31</v>
      </c>
      <c r="X4828">
        <v>9.2899999999999991</v>
      </c>
      <c r="Y4828">
        <v>10.76</v>
      </c>
      <c r="Z4828">
        <v>14.7</v>
      </c>
      <c r="AA4828">
        <v>27.42</v>
      </c>
      <c r="AB4828">
        <v>10.81</v>
      </c>
      <c r="AC4828">
        <v>26.28</v>
      </c>
    </row>
    <row r="4829" spans="1:29" x14ac:dyDescent="0.2">
      <c r="A4829" t="s">
        <v>730</v>
      </c>
      <c r="B4829" s="2" t="s">
        <v>4956</v>
      </c>
      <c r="C4829" s="2">
        <v>2</v>
      </c>
      <c r="D4829" s="2">
        <v>2</v>
      </c>
      <c r="E4829" s="2">
        <v>1</v>
      </c>
      <c r="F4829" s="1">
        <v>42948.397222222222</v>
      </c>
      <c r="G4829">
        <v>79.650000000000006</v>
      </c>
      <c r="H4829">
        <v>1.91</v>
      </c>
      <c r="I4829">
        <v>1.43</v>
      </c>
      <c r="J4829">
        <v>1.76</v>
      </c>
      <c r="K4829">
        <v>2.09</v>
      </c>
      <c r="L4829">
        <v>0.52</v>
      </c>
      <c r="M4829">
        <v>0.54</v>
      </c>
      <c r="N4829">
        <v>2.06</v>
      </c>
      <c r="O4829">
        <v>2.0299999999999998</v>
      </c>
      <c r="P4829">
        <v>2.36</v>
      </c>
      <c r="Q4829">
        <v>3.1</v>
      </c>
      <c r="R4829">
        <v>5.41</v>
      </c>
      <c r="S4829">
        <v>15.23</v>
      </c>
      <c r="T4829">
        <v>4.0199999999999996</v>
      </c>
      <c r="U4829">
        <v>1.56</v>
      </c>
      <c r="V4829">
        <v>1.6</v>
      </c>
      <c r="W4829">
        <v>74.150000000000006</v>
      </c>
      <c r="X4829">
        <v>7.8</v>
      </c>
      <c r="Y4829">
        <v>8.41</v>
      </c>
      <c r="Z4829">
        <v>15.54</v>
      </c>
      <c r="AA4829">
        <v>29.27</v>
      </c>
      <c r="AB4829">
        <v>13.51</v>
      </c>
      <c r="AC4829">
        <v>20.51</v>
      </c>
    </row>
    <row r="4830" spans="1:29" x14ac:dyDescent="0.2">
      <c r="A4830" t="s">
        <v>4449</v>
      </c>
      <c r="B4830" s="2" t="s">
        <v>4905</v>
      </c>
      <c r="C4830" s="2">
        <v>1</v>
      </c>
      <c r="D4830" s="2">
        <v>1</v>
      </c>
      <c r="E4830" s="2">
        <v>5</v>
      </c>
      <c r="F4830" s="1">
        <v>43297.566666666666</v>
      </c>
      <c r="G4830">
        <v>79.650000000000006</v>
      </c>
      <c r="H4830">
        <v>2.56</v>
      </c>
      <c r="I4830">
        <v>1.43</v>
      </c>
      <c r="J4830">
        <v>3.86</v>
      </c>
      <c r="K4830">
        <v>2.46</v>
      </c>
      <c r="L4830">
        <v>0.2</v>
      </c>
      <c r="M4830">
        <v>0.31</v>
      </c>
      <c r="N4830">
        <v>1.91</v>
      </c>
      <c r="O4830">
        <v>1.92</v>
      </c>
      <c r="P4830">
        <v>1.26</v>
      </c>
      <c r="Q4830">
        <v>1.46</v>
      </c>
      <c r="R4830">
        <v>9.0299999999999994</v>
      </c>
      <c r="S4830">
        <v>13.25</v>
      </c>
      <c r="T4830">
        <v>5.45</v>
      </c>
      <c r="U4830">
        <v>2.35</v>
      </c>
      <c r="V4830">
        <v>1.65</v>
      </c>
      <c r="W4830">
        <v>68.05</v>
      </c>
      <c r="X4830">
        <v>6.9</v>
      </c>
      <c r="Y4830">
        <v>9.42</v>
      </c>
      <c r="Z4830">
        <v>12.93</v>
      </c>
      <c r="AA4830">
        <v>27.64</v>
      </c>
      <c r="AB4830">
        <v>10.01</v>
      </c>
      <c r="AC4830">
        <v>19.36</v>
      </c>
    </row>
    <row r="4831" spans="1:29" x14ac:dyDescent="0.2">
      <c r="A4831" t="s">
        <v>1594</v>
      </c>
      <c r="B4831" s="2" t="s">
        <v>5049</v>
      </c>
      <c r="C4831" s="2">
        <v>2</v>
      </c>
      <c r="D4831" s="2">
        <v>2</v>
      </c>
      <c r="E4831" s="2">
        <v>2</v>
      </c>
      <c r="F4831" s="1">
        <v>42989.529166666667</v>
      </c>
      <c r="G4831">
        <v>79.64</v>
      </c>
      <c r="H4831">
        <v>2.06</v>
      </c>
      <c r="I4831">
        <v>1.37</v>
      </c>
      <c r="J4831">
        <v>4.38</v>
      </c>
      <c r="K4831">
        <v>1.97</v>
      </c>
      <c r="L4831">
        <v>0.44</v>
      </c>
      <c r="M4831">
        <v>0.46</v>
      </c>
      <c r="N4831">
        <v>1.92</v>
      </c>
      <c r="O4831">
        <v>1.94</v>
      </c>
      <c r="P4831">
        <v>2.02</v>
      </c>
      <c r="Q4831">
        <v>2.0499999999999998</v>
      </c>
      <c r="R4831">
        <v>7.74</v>
      </c>
      <c r="S4831">
        <v>14.19</v>
      </c>
      <c r="T4831">
        <v>5.59</v>
      </c>
      <c r="U4831">
        <v>1.92</v>
      </c>
      <c r="V4831">
        <v>1.7</v>
      </c>
      <c r="W4831">
        <v>69.180000000000007</v>
      </c>
      <c r="X4831">
        <v>12.02</v>
      </c>
      <c r="Y4831">
        <v>11.39</v>
      </c>
      <c r="Z4831">
        <v>18.78</v>
      </c>
      <c r="AA4831">
        <v>28.7</v>
      </c>
      <c r="AB4831">
        <v>6.98</v>
      </c>
      <c r="AC4831">
        <v>28.72</v>
      </c>
    </row>
    <row r="4832" spans="1:29" x14ac:dyDescent="0.2">
      <c r="A4832" t="s">
        <v>4625</v>
      </c>
      <c r="B4832" s="2" t="s">
        <v>4966</v>
      </c>
      <c r="C4832" s="2">
        <v>2</v>
      </c>
      <c r="D4832" s="2">
        <v>2</v>
      </c>
      <c r="E4832" s="2">
        <v>5</v>
      </c>
      <c r="F4832" s="1">
        <v>43305.386805555558</v>
      </c>
      <c r="G4832">
        <v>79.62</v>
      </c>
      <c r="H4832">
        <v>2.46</v>
      </c>
      <c r="I4832">
        <v>1.6</v>
      </c>
      <c r="J4832">
        <v>3.83</v>
      </c>
      <c r="K4832">
        <v>2.2000000000000002</v>
      </c>
      <c r="L4832">
        <v>0.25</v>
      </c>
      <c r="M4832">
        <v>0.24</v>
      </c>
      <c r="N4832">
        <v>2.14</v>
      </c>
      <c r="O4832">
        <v>2.16</v>
      </c>
      <c r="P4832">
        <v>1.33</v>
      </c>
      <c r="Q4832">
        <v>1.52</v>
      </c>
      <c r="R4832">
        <v>8.82</v>
      </c>
      <c r="S4832">
        <v>15.28</v>
      </c>
      <c r="T4832">
        <v>4.9400000000000004</v>
      </c>
      <c r="U4832">
        <v>1.79</v>
      </c>
      <c r="V4832">
        <v>1.68</v>
      </c>
      <c r="W4832">
        <v>69.36</v>
      </c>
      <c r="X4832">
        <v>7.23</v>
      </c>
      <c r="Y4832">
        <v>7.98</v>
      </c>
      <c r="Z4832">
        <v>12.93</v>
      </c>
      <c r="AA4832">
        <v>22.45</v>
      </c>
      <c r="AB4832">
        <v>10.93</v>
      </c>
      <c r="AC4832">
        <v>19.07</v>
      </c>
    </row>
    <row r="4833" spans="1:29" x14ac:dyDescent="0.2">
      <c r="A4833" t="s">
        <v>1259</v>
      </c>
      <c r="B4833" s="2" t="s">
        <v>5100</v>
      </c>
      <c r="C4833" s="2">
        <v>2</v>
      </c>
      <c r="D4833" s="2">
        <v>1</v>
      </c>
      <c r="E4833" s="2">
        <v>2</v>
      </c>
      <c r="F4833" s="1">
        <v>42968.681250000001</v>
      </c>
      <c r="G4833">
        <v>79.62</v>
      </c>
      <c r="H4833">
        <v>1.87</v>
      </c>
      <c r="I4833">
        <v>1.41</v>
      </c>
      <c r="J4833">
        <v>3.91</v>
      </c>
      <c r="K4833">
        <v>1.77</v>
      </c>
      <c r="L4833">
        <v>0.43</v>
      </c>
      <c r="M4833">
        <v>0.44</v>
      </c>
      <c r="N4833">
        <v>1.73</v>
      </c>
      <c r="O4833">
        <v>1.76</v>
      </c>
      <c r="P4833">
        <v>1.9</v>
      </c>
      <c r="Q4833">
        <v>2.48</v>
      </c>
      <c r="R4833">
        <v>8.57</v>
      </c>
      <c r="S4833">
        <v>12.14</v>
      </c>
      <c r="T4833">
        <v>4.95</v>
      </c>
      <c r="U4833">
        <v>1.46</v>
      </c>
      <c r="V4833">
        <v>1.48</v>
      </c>
      <c r="W4833">
        <v>71.5</v>
      </c>
      <c r="X4833">
        <v>7.37</v>
      </c>
      <c r="Y4833">
        <v>6.75</v>
      </c>
      <c r="Z4833">
        <v>11.45</v>
      </c>
      <c r="AA4833">
        <v>14.29</v>
      </c>
      <c r="AB4833">
        <v>7.19</v>
      </c>
      <c r="AC4833">
        <v>17.02</v>
      </c>
    </row>
    <row r="4834" spans="1:29" x14ac:dyDescent="0.2">
      <c r="A4834" t="s">
        <v>4673</v>
      </c>
      <c r="B4834" s="2" t="s">
        <v>4754</v>
      </c>
      <c r="C4834" s="2">
        <v>1</v>
      </c>
      <c r="D4834" s="2">
        <v>2</v>
      </c>
      <c r="E4834" s="2">
        <v>5</v>
      </c>
      <c r="F4834" s="1">
        <v>43307.365972222222</v>
      </c>
      <c r="G4834">
        <v>79.61</v>
      </c>
      <c r="H4834">
        <v>2.4500000000000002</v>
      </c>
      <c r="I4834">
        <v>1.45</v>
      </c>
      <c r="J4834">
        <v>3.85</v>
      </c>
      <c r="K4834">
        <v>2.21</v>
      </c>
      <c r="L4834">
        <v>0.14000000000000001</v>
      </c>
      <c r="M4834">
        <v>0.14000000000000001</v>
      </c>
      <c r="N4834">
        <v>2.04</v>
      </c>
      <c r="O4834">
        <v>2.0699999999999998</v>
      </c>
      <c r="P4834">
        <v>1.06</v>
      </c>
      <c r="Q4834">
        <v>0.66</v>
      </c>
      <c r="R4834">
        <v>9.83</v>
      </c>
      <c r="S4834">
        <v>13.91</v>
      </c>
      <c r="T4834">
        <v>5.47</v>
      </c>
      <c r="U4834">
        <v>2.04</v>
      </c>
      <c r="V4834">
        <v>1.68</v>
      </c>
      <c r="W4834">
        <v>68</v>
      </c>
      <c r="X4834">
        <v>8.19</v>
      </c>
      <c r="Y4834">
        <v>9.1199999999999992</v>
      </c>
      <c r="Z4834">
        <v>12.97</v>
      </c>
      <c r="AA4834">
        <v>28.98</v>
      </c>
      <c r="AB4834">
        <v>12.81</v>
      </c>
      <c r="AC4834">
        <v>23.61</v>
      </c>
    </row>
    <row r="4835" spans="1:29" x14ac:dyDescent="0.2">
      <c r="A4835" t="s">
        <v>4521</v>
      </c>
      <c r="B4835" s="2" t="s">
        <v>5043</v>
      </c>
      <c r="C4835" s="2">
        <v>2</v>
      </c>
      <c r="D4835" s="2">
        <v>2</v>
      </c>
      <c r="E4835" s="2">
        <v>5</v>
      </c>
      <c r="F4835" s="1">
        <v>43297.658333333333</v>
      </c>
      <c r="G4835">
        <v>79.599999999999994</v>
      </c>
      <c r="H4835">
        <v>2.5299999999999998</v>
      </c>
      <c r="I4835">
        <v>1.61</v>
      </c>
      <c r="J4835">
        <v>3.8</v>
      </c>
      <c r="K4835">
        <v>2.36</v>
      </c>
      <c r="L4835">
        <v>0.18</v>
      </c>
      <c r="M4835">
        <v>0.22</v>
      </c>
      <c r="N4835">
        <v>2.19</v>
      </c>
      <c r="O4835">
        <v>2.17</v>
      </c>
      <c r="P4835">
        <v>1.1599999999999999</v>
      </c>
      <c r="Q4835">
        <v>1.36</v>
      </c>
      <c r="R4835">
        <v>8.69</v>
      </c>
      <c r="S4835">
        <v>15.42</v>
      </c>
      <c r="T4835">
        <v>5.01</v>
      </c>
      <c r="U4835">
        <v>2.04</v>
      </c>
      <c r="V4835">
        <v>1.72</v>
      </c>
      <c r="W4835">
        <v>67.88</v>
      </c>
      <c r="X4835">
        <v>7.16</v>
      </c>
      <c r="Y4835">
        <v>8.6300000000000008</v>
      </c>
      <c r="Z4835">
        <v>13.16</v>
      </c>
      <c r="AA4835">
        <v>29.03</v>
      </c>
      <c r="AB4835">
        <v>13.04</v>
      </c>
      <c r="AC4835">
        <v>23.5</v>
      </c>
    </row>
    <row r="4836" spans="1:29" x14ac:dyDescent="0.2">
      <c r="A4836" t="s">
        <v>4046</v>
      </c>
      <c r="B4836" s="2" t="s">
        <v>4817</v>
      </c>
      <c r="C4836" s="2">
        <v>1</v>
      </c>
      <c r="D4836" s="2">
        <v>2</v>
      </c>
      <c r="E4836" s="2">
        <v>5</v>
      </c>
      <c r="F4836" s="1">
        <v>43283.607638888891</v>
      </c>
      <c r="G4836">
        <v>79.599999999999994</v>
      </c>
      <c r="H4836">
        <v>2.31</v>
      </c>
      <c r="I4836">
        <v>1.48</v>
      </c>
      <c r="J4836">
        <v>3.86</v>
      </c>
      <c r="K4836">
        <v>2.25</v>
      </c>
      <c r="L4836">
        <v>0.17</v>
      </c>
      <c r="M4836">
        <v>0.11</v>
      </c>
      <c r="N4836">
        <v>2.0699999999999998</v>
      </c>
      <c r="O4836">
        <v>2.1</v>
      </c>
      <c r="P4836">
        <v>1.1000000000000001</v>
      </c>
      <c r="Q4836">
        <v>0.86</v>
      </c>
      <c r="R4836">
        <v>8.69</v>
      </c>
      <c r="S4836">
        <v>14.55</v>
      </c>
      <c r="T4836">
        <v>5.82</v>
      </c>
      <c r="U4836">
        <v>1.77</v>
      </c>
      <c r="V4836">
        <v>1.64</v>
      </c>
      <c r="W4836">
        <v>67.67</v>
      </c>
      <c r="X4836">
        <v>8.19</v>
      </c>
      <c r="Y4836">
        <v>9.93</v>
      </c>
      <c r="Z4836">
        <v>12.67</v>
      </c>
      <c r="AA4836">
        <v>29.01</v>
      </c>
      <c r="AB4836">
        <v>12.96</v>
      </c>
      <c r="AC4836">
        <v>25.88</v>
      </c>
    </row>
    <row r="4837" spans="1:29" x14ac:dyDescent="0.2">
      <c r="A4837" t="s">
        <v>4432</v>
      </c>
      <c r="B4837" s="2" t="s">
        <v>4926</v>
      </c>
      <c r="C4837" s="2">
        <v>1</v>
      </c>
      <c r="D4837" s="2">
        <v>1</v>
      </c>
      <c r="E4837" s="2">
        <v>5</v>
      </c>
      <c r="F4837" s="1">
        <v>43291.611805555556</v>
      </c>
      <c r="G4837">
        <v>79.569999999999993</v>
      </c>
      <c r="H4837">
        <v>2.13</v>
      </c>
      <c r="I4837">
        <v>1.38</v>
      </c>
      <c r="J4837">
        <v>3.77</v>
      </c>
      <c r="K4837">
        <v>2.08</v>
      </c>
      <c r="L4837">
        <v>0.33</v>
      </c>
      <c r="M4837">
        <v>0.19</v>
      </c>
      <c r="N4837">
        <v>1.89</v>
      </c>
      <c r="O4837">
        <v>1.93</v>
      </c>
      <c r="P4837">
        <v>1.71</v>
      </c>
      <c r="Q4837">
        <v>1.68</v>
      </c>
      <c r="R4837">
        <v>7.75</v>
      </c>
      <c r="S4837">
        <v>13.73</v>
      </c>
      <c r="T4837">
        <v>5.55</v>
      </c>
      <c r="U4837">
        <v>1.73</v>
      </c>
      <c r="V4837">
        <v>1.57</v>
      </c>
      <c r="W4837">
        <v>70.5</v>
      </c>
      <c r="X4837">
        <v>8.6300000000000008</v>
      </c>
      <c r="Y4837">
        <v>10.119999999999999</v>
      </c>
      <c r="Z4837">
        <v>12.66</v>
      </c>
      <c r="AA4837">
        <v>26.98</v>
      </c>
      <c r="AB4837">
        <v>13.24</v>
      </c>
      <c r="AC4837">
        <v>26.5</v>
      </c>
    </row>
    <row r="4838" spans="1:29" x14ac:dyDescent="0.2">
      <c r="A4838" t="s">
        <v>4501</v>
      </c>
      <c r="B4838" s="2" t="s">
        <v>4901</v>
      </c>
      <c r="C4838" s="2">
        <v>1</v>
      </c>
      <c r="D4838" s="2">
        <v>1</v>
      </c>
      <c r="E4838" s="2">
        <v>5</v>
      </c>
      <c r="F4838" s="1">
        <v>43297.636805555558</v>
      </c>
      <c r="G4838">
        <v>79.56</v>
      </c>
      <c r="H4838">
        <v>2.61</v>
      </c>
      <c r="I4838">
        <v>1.59</v>
      </c>
      <c r="J4838">
        <v>4.07</v>
      </c>
      <c r="K4838">
        <v>2.39</v>
      </c>
      <c r="L4838">
        <v>0.21</v>
      </c>
      <c r="M4838">
        <v>0.16</v>
      </c>
      <c r="N4838">
        <v>2.1800000000000002</v>
      </c>
      <c r="O4838">
        <v>2.19</v>
      </c>
      <c r="P4838">
        <v>1.36</v>
      </c>
      <c r="Q4838">
        <v>1.31</v>
      </c>
      <c r="R4838">
        <v>8.19</v>
      </c>
      <c r="S4838">
        <v>15.3</v>
      </c>
      <c r="T4838">
        <v>5.59</v>
      </c>
      <c r="U4838">
        <v>2.09</v>
      </c>
      <c r="V4838">
        <v>1.73</v>
      </c>
      <c r="W4838">
        <v>68.53</v>
      </c>
      <c r="X4838">
        <v>8.23</v>
      </c>
      <c r="Y4838">
        <v>8.8699999999999992</v>
      </c>
      <c r="Z4838">
        <v>15.24</v>
      </c>
      <c r="AA4838">
        <v>26.65</v>
      </c>
      <c r="AB4838">
        <v>12.16</v>
      </c>
      <c r="AC4838">
        <v>26.09</v>
      </c>
    </row>
    <row r="4839" spans="1:29" x14ac:dyDescent="0.2">
      <c r="A4839" t="s">
        <v>1875</v>
      </c>
      <c r="B4839" s="2" t="s">
        <v>4912</v>
      </c>
      <c r="C4839" s="2">
        <v>1</v>
      </c>
      <c r="D4839" s="2">
        <v>2</v>
      </c>
      <c r="E4839" s="2">
        <v>1</v>
      </c>
      <c r="F4839" s="1">
        <v>42990.662499999999</v>
      </c>
      <c r="G4839">
        <v>79.55</v>
      </c>
      <c r="H4839">
        <v>2.0299999999999998</v>
      </c>
      <c r="I4839">
        <v>1.41</v>
      </c>
      <c r="J4839">
        <v>3.93</v>
      </c>
      <c r="K4839">
        <v>1.87</v>
      </c>
      <c r="L4839">
        <v>0.32</v>
      </c>
      <c r="M4839">
        <v>0.24</v>
      </c>
      <c r="N4839">
        <v>1.89</v>
      </c>
      <c r="O4839">
        <v>1.91</v>
      </c>
      <c r="P4839">
        <v>1.44</v>
      </c>
      <c r="Q4839">
        <v>1.48</v>
      </c>
      <c r="R4839">
        <v>8.1300000000000008</v>
      </c>
      <c r="S4839">
        <v>13.31</v>
      </c>
      <c r="T4839">
        <v>5.44</v>
      </c>
      <c r="U4839">
        <v>1.53</v>
      </c>
      <c r="V4839">
        <v>1.54</v>
      </c>
      <c r="W4839">
        <v>70.290000000000006</v>
      </c>
      <c r="X4839">
        <v>7.74</v>
      </c>
      <c r="Y4839">
        <v>8.6300000000000008</v>
      </c>
      <c r="Z4839">
        <v>11.78</v>
      </c>
      <c r="AA4839">
        <v>21.88</v>
      </c>
      <c r="AB4839">
        <v>10.5</v>
      </c>
      <c r="AC4839">
        <v>17.07</v>
      </c>
    </row>
    <row r="4840" spans="1:29" x14ac:dyDescent="0.2">
      <c r="A4840" t="s">
        <v>4608</v>
      </c>
      <c r="B4840" s="2" t="s">
        <v>4993</v>
      </c>
      <c r="C4840" s="2">
        <v>2</v>
      </c>
      <c r="D4840" s="2">
        <v>2</v>
      </c>
      <c r="E4840" s="2">
        <v>5</v>
      </c>
      <c r="F4840" s="1">
        <v>43305.361805555556</v>
      </c>
      <c r="G4840">
        <v>79.55</v>
      </c>
      <c r="H4840">
        <v>2.34</v>
      </c>
      <c r="I4840">
        <v>1.61</v>
      </c>
      <c r="J4840">
        <v>3.77</v>
      </c>
      <c r="K4840">
        <v>2.23</v>
      </c>
      <c r="L4840">
        <v>0.23</v>
      </c>
      <c r="M4840">
        <v>0.18</v>
      </c>
      <c r="N4840">
        <v>2.29</v>
      </c>
      <c r="O4840">
        <v>2.2799999999999998</v>
      </c>
      <c r="P4840">
        <v>1.24</v>
      </c>
      <c r="Q4840">
        <v>1.35</v>
      </c>
      <c r="R4840">
        <v>7.74</v>
      </c>
      <c r="S4840">
        <v>16.170000000000002</v>
      </c>
      <c r="T4840">
        <v>5.52</v>
      </c>
      <c r="U4840">
        <v>1.64</v>
      </c>
      <c r="V4840">
        <v>1.67</v>
      </c>
      <c r="W4840">
        <v>69.2</v>
      </c>
      <c r="X4840">
        <v>7.66</v>
      </c>
      <c r="Y4840">
        <v>8.17</v>
      </c>
      <c r="Z4840">
        <v>12.43</v>
      </c>
      <c r="AA4840">
        <v>28.44</v>
      </c>
      <c r="AB4840">
        <v>15.48</v>
      </c>
      <c r="AC4840">
        <v>25.11</v>
      </c>
    </row>
    <row r="4841" spans="1:29" x14ac:dyDescent="0.2">
      <c r="A4841" t="s">
        <v>4536</v>
      </c>
      <c r="B4841" s="2" t="s">
        <v>4895</v>
      </c>
      <c r="C4841" s="2">
        <v>1</v>
      </c>
      <c r="D4841" s="2">
        <v>1</v>
      </c>
      <c r="E4841" s="2">
        <v>5</v>
      </c>
      <c r="F4841" s="1">
        <v>43304.570138888892</v>
      </c>
      <c r="G4841">
        <v>79.55</v>
      </c>
      <c r="H4841">
        <v>2.3199999999999998</v>
      </c>
      <c r="I4841">
        <v>1.51</v>
      </c>
      <c r="J4841">
        <v>3.61</v>
      </c>
      <c r="K4841">
        <v>2.1</v>
      </c>
      <c r="L4841">
        <v>0.2</v>
      </c>
      <c r="M4841">
        <v>0.17</v>
      </c>
      <c r="N4841">
        <v>2.13</v>
      </c>
      <c r="O4841">
        <v>2.14</v>
      </c>
      <c r="P4841">
        <v>1.28</v>
      </c>
      <c r="Q4841">
        <v>1.46</v>
      </c>
      <c r="R4841">
        <v>8.43</v>
      </c>
      <c r="S4841">
        <v>14.96</v>
      </c>
      <c r="T4841">
        <v>5.22</v>
      </c>
      <c r="U4841">
        <v>1.79</v>
      </c>
      <c r="V4841">
        <v>1.66</v>
      </c>
      <c r="W4841">
        <v>69.58</v>
      </c>
      <c r="X4841">
        <v>7.84</v>
      </c>
      <c r="Y4841">
        <v>8.2200000000000006</v>
      </c>
      <c r="Z4841">
        <v>11.56</v>
      </c>
      <c r="AA4841">
        <v>26.01</v>
      </c>
      <c r="AB4841">
        <v>15.21</v>
      </c>
      <c r="AC4841">
        <v>24.79</v>
      </c>
    </row>
    <row r="4842" spans="1:29" x14ac:dyDescent="0.2">
      <c r="A4842" t="s">
        <v>4486</v>
      </c>
      <c r="B4842" s="2" t="s">
        <v>4986</v>
      </c>
      <c r="C4842" s="2">
        <v>2</v>
      </c>
      <c r="D4842" s="2">
        <v>2</v>
      </c>
      <c r="E4842" s="2">
        <v>5</v>
      </c>
      <c r="F4842" s="1">
        <v>43297.618055555555</v>
      </c>
      <c r="G4842">
        <v>79.55</v>
      </c>
      <c r="H4842">
        <v>2.42</v>
      </c>
      <c r="I4842">
        <v>1.57</v>
      </c>
      <c r="J4842">
        <v>4.2699999999999996</v>
      </c>
      <c r="K4842">
        <v>2.2599999999999998</v>
      </c>
      <c r="L4842">
        <v>0.17</v>
      </c>
      <c r="M4842">
        <v>0.15</v>
      </c>
      <c r="N4842">
        <v>2.1800000000000002</v>
      </c>
      <c r="O4842">
        <v>2.17</v>
      </c>
      <c r="P4842">
        <v>1.02</v>
      </c>
      <c r="Q4842">
        <v>1.27</v>
      </c>
      <c r="R4842">
        <v>8.9</v>
      </c>
      <c r="S4842">
        <v>15.38</v>
      </c>
      <c r="T4842">
        <v>5.49</v>
      </c>
      <c r="U4842">
        <v>1.83</v>
      </c>
      <c r="V4842">
        <v>1.68</v>
      </c>
      <c r="W4842">
        <v>67.05</v>
      </c>
      <c r="X4842">
        <v>9.0399999999999991</v>
      </c>
      <c r="Y4842">
        <v>10.58</v>
      </c>
      <c r="Z4842">
        <v>15.2</v>
      </c>
      <c r="AA4842">
        <v>27.93</v>
      </c>
      <c r="AB4842">
        <v>11.28</v>
      </c>
      <c r="AC4842">
        <v>24.39</v>
      </c>
    </row>
    <row r="4843" spans="1:29" x14ac:dyDescent="0.2">
      <c r="A4843" t="s">
        <v>1134</v>
      </c>
      <c r="B4843" s="2" t="s">
        <v>5037</v>
      </c>
      <c r="C4843" s="2">
        <v>2</v>
      </c>
      <c r="D4843" s="2">
        <v>2</v>
      </c>
      <c r="E4843" s="2">
        <v>2</v>
      </c>
      <c r="F4843" s="1">
        <v>42965.404861111114</v>
      </c>
      <c r="G4843">
        <v>79.540000000000006</v>
      </c>
      <c r="H4843">
        <v>1.95</v>
      </c>
      <c r="I4843">
        <v>1.33</v>
      </c>
      <c r="J4843">
        <v>3.63</v>
      </c>
      <c r="K4843">
        <v>1.82</v>
      </c>
      <c r="L4843">
        <v>0.44</v>
      </c>
      <c r="M4843">
        <v>0.4</v>
      </c>
      <c r="N4843">
        <v>1.65</v>
      </c>
      <c r="O4843">
        <v>1.68</v>
      </c>
      <c r="P4843">
        <v>1.98</v>
      </c>
      <c r="Q4843">
        <v>2.21</v>
      </c>
      <c r="R4843">
        <v>8.42</v>
      </c>
      <c r="S4843">
        <v>11.71</v>
      </c>
      <c r="T4843">
        <v>5.17</v>
      </c>
      <c r="U4843">
        <v>1.67</v>
      </c>
      <c r="V4843">
        <v>1.53</v>
      </c>
      <c r="W4843">
        <v>71.05</v>
      </c>
      <c r="X4843">
        <v>9.1</v>
      </c>
      <c r="Y4843">
        <v>9.3000000000000007</v>
      </c>
      <c r="Z4843">
        <v>13.63</v>
      </c>
      <c r="AA4843">
        <v>18.399999999999999</v>
      </c>
      <c r="AB4843">
        <v>6.98</v>
      </c>
      <c r="AC4843">
        <v>19.27</v>
      </c>
    </row>
    <row r="4844" spans="1:29" x14ac:dyDescent="0.2">
      <c r="A4844" t="s">
        <v>1840</v>
      </c>
      <c r="B4844" s="2" t="s">
        <v>5135</v>
      </c>
      <c r="C4844" s="2">
        <v>2</v>
      </c>
      <c r="D4844" s="2">
        <v>1</v>
      </c>
      <c r="E4844" s="2">
        <v>2</v>
      </c>
      <c r="F4844" s="1">
        <v>42990.613888888889</v>
      </c>
      <c r="G4844">
        <v>79.5</v>
      </c>
      <c r="H4844">
        <v>1.88</v>
      </c>
      <c r="I4844">
        <v>1.43</v>
      </c>
      <c r="J4844">
        <v>3.03</v>
      </c>
      <c r="K4844">
        <v>1.84</v>
      </c>
      <c r="L4844">
        <v>0.31</v>
      </c>
      <c r="M4844">
        <v>0.35</v>
      </c>
      <c r="N4844">
        <v>1.99</v>
      </c>
      <c r="O4844">
        <v>2.0099999999999998</v>
      </c>
      <c r="P4844">
        <v>1.41</v>
      </c>
      <c r="Q4844">
        <v>1.67</v>
      </c>
      <c r="R4844">
        <v>7.99</v>
      </c>
      <c r="S4844">
        <v>14.21</v>
      </c>
      <c r="T4844">
        <v>5.0199999999999996</v>
      </c>
      <c r="U4844">
        <v>1.39</v>
      </c>
      <c r="V4844">
        <v>1.54</v>
      </c>
      <c r="W4844">
        <v>70.790000000000006</v>
      </c>
      <c r="X4844">
        <v>7.23</v>
      </c>
      <c r="Y4844">
        <v>7.75</v>
      </c>
      <c r="Z4844">
        <v>12.52</v>
      </c>
      <c r="AA4844">
        <v>19.11</v>
      </c>
      <c r="AB4844">
        <v>10.54</v>
      </c>
      <c r="AC4844">
        <v>15.78</v>
      </c>
    </row>
    <row r="4845" spans="1:29" x14ac:dyDescent="0.2">
      <c r="A4845" t="s">
        <v>4498</v>
      </c>
      <c r="B4845" s="2" t="s">
        <v>4815</v>
      </c>
      <c r="C4845" s="2">
        <v>1</v>
      </c>
      <c r="D4845" s="2">
        <v>1</v>
      </c>
      <c r="E4845" s="2">
        <v>5</v>
      </c>
      <c r="F4845" s="1">
        <v>43297.633333333331</v>
      </c>
      <c r="G4845">
        <v>79.44</v>
      </c>
      <c r="H4845">
        <v>2.4300000000000002</v>
      </c>
      <c r="I4845">
        <v>1.63</v>
      </c>
      <c r="J4845">
        <v>4.16</v>
      </c>
      <c r="K4845">
        <v>2.2599999999999998</v>
      </c>
      <c r="L4845">
        <v>0.2</v>
      </c>
      <c r="M4845">
        <v>0.11</v>
      </c>
      <c r="N4845">
        <v>2.2400000000000002</v>
      </c>
      <c r="O4845">
        <v>2.23</v>
      </c>
      <c r="P4845">
        <v>1.0900000000000001</v>
      </c>
      <c r="Q4845">
        <v>1</v>
      </c>
      <c r="R4845">
        <v>8.49</v>
      </c>
      <c r="S4845">
        <v>15.5</v>
      </c>
      <c r="T4845">
        <v>5.63</v>
      </c>
      <c r="U4845">
        <v>1.69</v>
      </c>
      <c r="V4845">
        <v>1.68</v>
      </c>
      <c r="W4845">
        <v>68.22</v>
      </c>
      <c r="X4845">
        <v>8.1300000000000008</v>
      </c>
      <c r="Y4845">
        <v>8.92</v>
      </c>
      <c r="Z4845">
        <v>14.58</v>
      </c>
      <c r="AA4845">
        <v>24.84</v>
      </c>
      <c r="AB4845">
        <v>12.57</v>
      </c>
      <c r="AC4845">
        <v>24.05</v>
      </c>
    </row>
    <row r="4846" spans="1:29" x14ac:dyDescent="0.2">
      <c r="A4846" t="s">
        <v>4481</v>
      </c>
      <c r="B4846" s="2" t="s">
        <v>5169</v>
      </c>
      <c r="C4846" s="2">
        <v>2</v>
      </c>
      <c r="D4846" s="2">
        <v>2</v>
      </c>
      <c r="E4846" s="2">
        <v>5</v>
      </c>
      <c r="F4846" s="1">
        <v>43297.611111111109</v>
      </c>
      <c r="G4846">
        <v>79.42</v>
      </c>
      <c r="H4846">
        <v>2.5299999999999998</v>
      </c>
      <c r="I4846">
        <v>1.61</v>
      </c>
      <c r="J4846">
        <v>3.78</v>
      </c>
      <c r="K4846">
        <v>2.38</v>
      </c>
      <c r="L4846">
        <v>0.22</v>
      </c>
      <c r="M4846">
        <v>0.16</v>
      </c>
      <c r="N4846">
        <v>2.2400000000000002</v>
      </c>
      <c r="O4846">
        <v>2.2599999999999998</v>
      </c>
      <c r="P4846">
        <v>1.29</v>
      </c>
      <c r="Q4846">
        <v>1.3</v>
      </c>
      <c r="R4846">
        <v>8.08</v>
      </c>
      <c r="S4846">
        <v>15.98</v>
      </c>
      <c r="T4846">
        <v>5.4</v>
      </c>
      <c r="U4846">
        <v>1.87</v>
      </c>
      <c r="V4846">
        <v>1.72</v>
      </c>
      <c r="W4846">
        <v>68.680000000000007</v>
      </c>
      <c r="X4846">
        <v>8.01</v>
      </c>
      <c r="Y4846">
        <v>8.9499999999999993</v>
      </c>
      <c r="Z4846">
        <v>14.93</v>
      </c>
      <c r="AA4846">
        <v>26.57</v>
      </c>
      <c r="AB4846">
        <v>12.91</v>
      </c>
      <c r="AC4846">
        <v>25.05</v>
      </c>
    </row>
    <row r="4847" spans="1:29" x14ac:dyDescent="0.2">
      <c r="A4847" t="s">
        <v>4128</v>
      </c>
      <c r="B4847" s="2" t="s">
        <v>4770</v>
      </c>
      <c r="C4847" s="2">
        <v>1</v>
      </c>
      <c r="D4847" s="2">
        <v>2</v>
      </c>
      <c r="E4847" s="2">
        <v>5</v>
      </c>
      <c r="F4847" s="1">
        <v>43284.40902777778</v>
      </c>
      <c r="G4847">
        <v>79.36</v>
      </c>
      <c r="H4847">
        <v>2.08</v>
      </c>
      <c r="I4847">
        <v>1.38</v>
      </c>
      <c r="J4847">
        <v>3.13</v>
      </c>
      <c r="K4847">
        <v>1.93</v>
      </c>
      <c r="L4847">
        <v>0.18</v>
      </c>
      <c r="M4847">
        <v>0.1</v>
      </c>
      <c r="N4847">
        <v>1.91</v>
      </c>
      <c r="O4847">
        <v>1.93</v>
      </c>
      <c r="P4847">
        <v>0.99</v>
      </c>
      <c r="Q4847">
        <v>1.1200000000000001</v>
      </c>
      <c r="R4847">
        <v>9.31</v>
      </c>
      <c r="S4847">
        <v>13.1</v>
      </c>
      <c r="T4847">
        <v>5.08</v>
      </c>
      <c r="U4847">
        <v>1.56</v>
      </c>
      <c r="V4847">
        <v>1.47</v>
      </c>
      <c r="W4847">
        <v>69.78</v>
      </c>
      <c r="X4847">
        <v>6.85</v>
      </c>
      <c r="Y4847">
        <v>7.81</v>
      </c>
      <c r="Z4847">
        <v>8.33</v>
      </c>
      <c r="AA4847">
        <v>22.51</v>
      </c>
      <c r="AB4847">
        <v>15.62</v>
      </c>
      <c r="AC4847">
        <v>15.65</v>
      </c>
    </row>
    <row r="4848" spans="1:29" x14ac:dyDescent="0.2">
      <c r="A4848" t="s">
        <v>1291</v>
      </c>
      <c r="B4848" s="2" t="s">
        <v>5113</v>
      </c>
      <c r="C4848" s="2">
        <v>2</v>
      </c>
      <c r="D4848" s="2">
        <v>2</v>
      </c>
      <c r="E4848" s="2">
        <v>2</v>
      </c>
      <c r="F4848" s="1">
        <v>42972.543055555558</v>
      </c>
      <c r="G4848">
        <v>79.33</v>
      </c>
      <c r="H4848">
        <v>1.96</v>
      </c>
      <c r="I4848">
        <v>1.39</v>
      </c>
      <c r="J4848">
        <v>3.52</v>
      </c>
      <c r="K4848">
        <v>1.96</v>
      </c>
      <c r="L4848">
        <v>0.4</v>
      </c>
      <c r="M4848">
        <v>0.3</v>
      </c>
      <c r="N4848">
        <v>1.85</v>
      </c>
      <c r="O4848">
        <v>1.86</v>
      </c>
      <c r="P4848">
        <v>1.91</v>
      </c>
      <c r="Q4848">
        <v>2.1800000000000002</v>
      </c>
      <c r="R4848">
        <v>7.66</v>
      </c>
      <c r="S4848">
        <v>13.26</v>
      </c>
      <c r="T4848">
        <v>5.32</v>
      </c>
      <c r="U4848">
        <v>1.6</v>
      </c>
      <c r="V4848">
        <v>1.55</v>
      </c>
      <c r="W4848">
        <v>71.66</v>
      </c>
      <c r="X4848">
        <v>9.0299999999999994</v>
      </c>
      <c r="Y4848">
        <v>10.09</v>
      </c>
      <c r="Z4848">
        <v>13.67</v>
      </c>
      <c r="AA4848">
        <v>22.45</v>
      </c>
      <c r="AB4848">
        <v>10.56</v>
      </c>
      <c r="AC4848">
        <v>21.25</v>
      </c>
    </row>
    <row r="4849" spans="1:29" x14ac:dyDescent="0.2">
      <c r="A4849" t="s">
        <v>4604</v>
      </c>
      <c r="B4849" s="2" t="s">
        <v>4818</v>
      </c>
      <c r="C4849" s="2">
        <v>1</v>
      </c>
      <c r="D4849" s="2">
        <v>2</v>
      </c>
      <c r="E4849" s="2">
        <v>5</v>
      </c>
      <c r="F4849" s="1">
        <v>43304.669444444444</v>
      </c>
      <c r="G4849">
        <v>79.31</v>
      </c>
      <c r="H4849">
        <v>2.19</v>
      </c>
      <c r="I4849">
        <v>1.51</v>
      </c>
      <c r="J4849">
        <v>3.61</v>
      </c>
      <c r="K4849">
        <v>2.0299999999999998</v>
      </c>
      <c r="L4849">
        <v>0.26</v>
      </c>
      <c r="M4849">
        <v>0.26</v>
      </c>
      <c r="N4849">
        <v>2.06</v>
      </c>
      <c r="O4849">
        <v>2.09</v>
      </c>
      <c r="P4849">
        <v>1.37</v>
      </c>
      <c r="Q4849">
        <v>1.58</v>
      </c>
      <c r="R4849">
        <v>8.6999999999999993</v>
      </c>
      <c r="S4849">
        <v>14.45</v>
      </c>
      <c r="T4849">
        <v>5.55</v>
      </c>
      <c r="U4849">
        <v>1.62</v>
      </c>
      <c r="V4849">
        <v>1.61</v>
      </c>
      <c r="W4849">
        <v>69.8</v>
      </c>
      <c r="X4849">
        <v>7.29</v>
      </c>
      <c r="Y4849">
        <v>7.81</v>
      </c>
      <c r="Z4849">
        <v>11.7</v>
      </c>
      <c r="AA4849">
        <v>20.3</v>
      </c>
      <c r="AB4849">
        <v>10.67</v>
      </c>
      <c r="AC4849">
        <v>18.86</v>
      </c>
    </row>
    <row r="4850" spans="1:29" x14ac:dyDescent="0.2">
      <c r="A4850" t="s">
        <v>4518</v>
      </c>
      <c r="B4850" s="2" t="s">
        <v>4893</v>
      </c>
      <c r="C4850" s="2">
        <v>1</v>
      </c>
      <c r="D4850" s="2">
        <v>1</v>
      </c>
      <c r="E4850" s="2">
        <v>5</v>
      </c>
      <c r="F4850" s="1">
        <v>43297.655555555553</v>
      </c>
      <c r="G4850">
        <v>79.31</v>
      </c>
      <c r="H4850">
        <v>2.0699999999999998</v>
      </c>
      <c r="I4850">
        <v>1.41</v>
      </c>
      <c r="J4850">
        <v>3.15</v>
      </c>
      <c r="K4850">
        <v>1.83</v>
      </c>
      <c r="L4850">
        <v>0.22</v>
      </c>
      <c r="M4850">
        <v>0.16</v>
      </c>
      <c r="N4850">
        <v>2</v>
      </c>
      <c r="O4850">
        <v>2.0099999999999998</v>
      </c>
      <c r="P4850">
        <v>1.23</v>
      </c>
      <c r="Q4850">
        <v>1.35</v>
      </c>
      <c r="R4850">
        <v>9.0399999999999991</v>
      </c>
      <c r="S4850">
        <v>13.73</v>
      </c>
      <c r="T4850">
        <v>5.31</v>
      </c>
      <c r="U4850">
        <v>1.53</v>
      </c>
      <c r="V4850">
        <v>1.56</v>
      </c>
      <c r="W4850">
        <v>70.489999999999995</v>
      </c>
      <c r="X4850">
        <v>7.34</v>
      </c>
      <c r="Y4850">
        <v>8.2799999999999994</v>
      </c>
      <c r="Z4850">
        <v>10.35</v>
      </c>
      <c r="AA4850">
        <v>23.58</v>
      </c>
      <c r="AB4850">
        <v>14.74</v>
      </c>
      <c r="AC4850">
        <v>17.55</v>
      </c>
    </row>
    <row r="4851" spans="1:29" x14ac:dyDescent="0.2">
      <c r="A4851" t="s">
        <v>1852</v>
      </c>
      <c r="B4851" s="2" t="s">
        <v>4993</v>
      </c>
      <c r="C4851" s="2">
        <v>2</v>
      </c>
      <c r="D4851" s="2">
        <v>1</v>
      </c>
      <c r="E4851" s="2">
        <v>2</v>
      </c>
      <c r="F4851" s="1">
        <v>42990.625694444447</v>
      </c>
      <c r="G4851">
        <v>79.290000000000006</v>
      </c>
      <c r="H4851">
        <v>2.04</v>
      </c>
      <c r="I4851">
        <v>1.63</v>
      </c>
      <c r="J4851">
        <v>3.75</v>
      </c>
      <c r="K4851">
        <v>1.88</v>
      </c>
      <c r="L4851">
        <v>0.3</v>
      </c>
      <c r="M4851">
        <v>0.37</v>
      </c>
      <c r="N4851">
        <v>2.2400000000000002</v>
      </c>
      <c r="O4851">
        <v>2.21</v>
      </c>
      <c r="P4851">
        <v>1.42</v>
      </c>
      <c r="Q4851">
        <v>1.59</v>
      </c>
      <c r="R4851">
        <v>8.19</v>
      </c>
      <c r="S4851">
        <v>15.65</v>
      </c>
      <c r="T4851">
        <v>5.09</v>
      </c>
      <c r="U4851">
        <v>1.4</v>
      </c>
      <c r="V4851">
        <v>1.64</v>
      </c>
      <c r="W4851">
        <v>71.25</v>
      </c>
      <c r="X4851">
        <v>8.07</v>
      </c>
      <c r="Y4851">
        <v>7.81</v>
      </c>
      <c r="Z4851">
        <v>14.31</v>
      </c>
      <c r="AA4851">
        <v>20.13</v>
      </c>
      <c r="AB4851">
        <v>12.52</v>
      </c>
      <c r="AC4851">
        <v>21.08</v>
      </c>
    </row>
    <row r="4852" spans="1:29" x14ac:dyDescent="0.2">
      <c r="A4852" t="s">
        <v>832</v>
      </c>
      <c r="B4852" s="2" t="s">
        <v>5042</v>
      </c>
      <c r="C4852" s="2">
        <v>2</v>
      </c>
      <c r="D4852" s="2">
        <v>2</v>
      </c>
      <c r="E4852" s="2">
        <v>1</v>
      </c>
      <c r="F4852" s="1">
        <v>42948.64166666667</v>
      </c>
      <c r="G4852">
        <v>79.290000000000006</v>
      </c>
      <c r="H4852">
        <v>2</v>
      </c>
      <c r="I4852">
        <v>1.43</v>
      </c>
      <c r="J4852">
        <v>2.81</v>
      </c>
      <c r="K4852">
        <v>2.13</v>
      </c>
      <c r="L4852">
        <v>0.53</v>
      </c>
      <c r="M4852">
        <v>0.5</v>
      </c>
      <c r="N4852">
        <v>2.0499999999999998</v>
      </c>
      <c r="O4852">
        <v>2.0299999999999998</v>
      </c>
      <c r="P4852">
        <v>2.41</v>
      </c>
      <c r="Q4852">
        <v>2.72</v>
      </c>
      <c r="R4852">
        <v>5.0999999999999996</v>
      </c>
      <c r="S4852">
        <v>15.56</v>
      </c>
      <c r="T4852">
        <v>5.05</v>
      </c>
      <c r="U4852">
        <v>1.73</v>
      </c>
      <c r="V4852">
        <v>1.64</v>
      </c>
      <c r="W4852">
        <v>73.2</v>
      </c>
      <c r="X4852">
        <v>8.8000000000000007</v>
      </c>
      <c r="Y4852">
        <v>9.9499999999999993</v>
      </c>
      <c r="Z4852">
        <v>14.77</v>
      </c>
      <c r="AA4852">
        <v>31.6</v>
      </c>
      <c r="AB4852">
        <v>12.93</v>
      </c>
      <c r="AC4852">
        <v>26.74</v>
      </c>
    </row>
    <row r="4853" spans="1:29" x14ac:dyDescent="0.2">
      <c r="A4853" t="s">
        <v>1770</v>
      </c>
      <c r="B4853" s="2" t="s">
        <v>5169</v>
      </c>
      <c r="C4853" s="2">
        <v>2</v>
      </c>
      <c r="D4853" s="2">
        <v>1</v>
      </c>
      <c r="E4853" s="2">
        <v>2</v>
      </c>
      <c r="F4853" s="1">
        <v>42990.48333333333</v>
      </c>
      <c r="G4853">
        <v>79.260000000000005</v>
      </c>
      <c r="H4853">
        <v>1.97</v>
      </c>
      <c r="I4853">
        <v>1.46</v>
      </c>
      <c r="J4853">
        <v>3.69</v>
      </c>
      <c r="K4853">
        <v>1.86</v>
      </c>
      <c r="L4853">
        <v>0.37</v>
      </c>
      <c r="M4853">
        <v>0.34</v>
      </c>
      <c r="N4853">
        <v>2.0299999999999998</v>
      </c>
      <c r="O4853">
        <v>2.02</v>
      </c>
      <c r="P4853">
        <v>1.68</v>
      </c>
      <c r="Q4853">
        <v>2.06</v>
      </c>
      <c r="R4853">
        <v>7.83</v>
      </c>
      <c r="S4853">
        <v>14.29</v>
      </c>
      <c r="T4853">
        <v>4.96</v>
      </c>
      <c r="U4853">
        <v>1.54</v>
      </c>
      <c r="V4853">
        <v>1.59</v>
      </c>
      <c r="W4853">
        <v>71.25</v>
      </c>
      <c r="X4853">
        <v>7.25</v>
      </c>
      <c r="Y4853">
        <v>7.91</v>
      </c>
      <c r="Z4853">
        <v>12.59</v>
      </c>
      <c r="AA4853">
        <v>21.49</v>
      </c>
      <c r="AB4853">
        <v>9.85</v>
      </c>
      <c r="AC4853">
        <v>17.100000000000001</v>
      </c>
    </row>
    <row r="4854" spans="1:29" x14ac:dyDescent="0.2">
      <c r="A4854" t="s">
        <v>4590</v>
      </c>
      <c r="B4854" s="2" t="s">
        <v>5029</v>
      </c>
      <c r="C4854" s="2">
        <v>2</v>
      </c>
      <c r="D4854" s="2">
        <v>2</v>
      </c>
      <c r="E4854" s="2">
        <v>5</v>
      </c>
      <c r="F4854" s="1">
        <v>43304.652083333334</v>
      </c>
      <c r="G4854">
        <v>79.260000000000005</v>
      </c>
      <c r="H4854">
        <v>2.0699999999999998</v>
      </c>
      <c r="I4854">
        <v>1.33</v>
      </c>
      <c r="J4854">
        <v>3.5</v>
      </c>
      <c r="K4854">
        <v>1.98</v>
      </c>
      <c r="L4854">
        <v>0.22</v>
      </c>
      <c r="M4854">
        <v>0.21</v>
      </c>
      <c r="N4854">
        <v>1.84</v>
      </c>
      <c r="O4854">
        <v>1.88</v>
      </c>
      <c r="P4854">
        <v>1.19</v>
      </c>
      <c r="Q4854">
        <v>1.26</v>
      </c>
      <c r="R4854">
        <v>9.44</v>
      </c>
      <c r="S4854">
        <v>12.79</v>
      </c>
      <c r="T4854">
        <v>5.88</v>
      </c>
      <c r="U4854">
        <v>1.71</v>
      </c>
      <c r="V4854">
        <v>1.52</v>
      </c>
      <c r="W4854">
        <v>69.64</v>
      </c>
      <c r="X4854">
        <v>8.14</v>
      </c>
      <c r="Y4854">
        <v>10.15</v>
      </c>
      <c r="Z4854">
        <v>11.02</v>
      </c>
      <c r="AA4854">
        <v>23.47</v>
      </c>
      <c r="AB4854">
        <v>12.12</v>
      </c>
      <c r="AC4854">
        <v>18.190000000000001</v>
      </c>
    </row>
    <row r="4855" spans="1:29" x14ac:dyDescent="0.2">
      <c r="A4855" t="s">
        <v>1851</v>
      </c>
      <c r="B4855" s="2" t="s">
        <v>5191</v>
      </c>
      <c r="C4855" s="2">
        <v>2</v>
      </c>
      <c r="D4855" s="2">
        <v>1</v>
      </c>
      <c r="E4855" s="2">
        <v>2</v>
      </c>
      <c r="F4855" s="1">
        <v>42990.625</v>
      </c>
      <c r="G4855">
        <v>79.22</v>
      </c>
      <c r="H4855">
        <v>2.04</v>
      </c>
      <c r="I4855">
        <v>1.59</v>
      </c>
      <c r="J4855">
        <v>3.28</v>
      </c>
      <c r="K4855">
        <v>1.94</v>
      </c>
      <c r="L4855">
        <v>0.3</v>
      </c>
      <c r="M4855">
        <v>0.24</v>
      </c>
      <c r="N4855">
        <v>2.2200000000000002</v>
      </c>
      <c r="O4855">
        <v>2.19</v>
      </c>
      <c r="P4855">
        <v>1.4</v>
      </c>
      <c r="Q4855">
        <v>1.89</v>
      </c>
      <c r="R4855">
        <v>7.71</v>
      </c>
      <c r="S4855">
        <v>15.43</v>
      </c>
      <c r="T4855">
        <v>4.37</v>
      </c>
      <c r="U4855">
        <v>1.31</v>
      </c>
      <c r="V4855">
        <v>1.62</v>
      </c>
      <c r="W4855">
        <v>71.17</v>
      </c>
      <c r="X4855">
        <v>7.07</v>
      </c>
      <c r="Y4855">
        <v>7.64</v>
      </c>
      <c r="Z4855">
        <v>13.35</v>
      </c>
      <c r="AA4855">
        <v>22.66</v>
      </c>
      <c r="AB4855">
        <v>13.29</v>
      </c>
      <c r="AC4855">
        <v>17.940000000000001</v>
      </c>
    </row>
    <row r="4856" spans="1:29" x14ac:dyDescent="0.2">
      <c r="A4856" t="s">
        <v>3987</v>
      </c>
      <c r="B4856" s="2" t="s">
        <v>4914</v>
      </c>
      <c r="C4856" s="2">
        <v>1</v>
      </c>
      <c r="D4856" s="2">
        <v>2</v>
      </c>
      <c r="E4856" s="2">
        <v>5</v>
      </c>
      <c r="F4856" s="1">
        <v>43283.533333333333</v>
      </c>
      <c r="G4856">
        <v>79.209999999999994</v>
      </c>
      <c r="H4856">
        <v>2.15</v>
      </c>
      <c r="I4856">
        <v>1.55</v>
      </c>
      <c r="J4856">
        <v>3.01</v>
      </c>
      <c r="K4856">
        <v>2.13</v>
      </c>
      <c r="L4856">
        <v>0.2</v>
      </c>
      <c r="M4856">
        <v>0.15</v>
      </c>
      <c r="N4856">
        <v>2.2999999999999998</v>
      </c>
      <c r="O4856">
        <v>2.2999999999999998</v>
      </c>
      <c r="P4856">
        <v>1.28</v>
      </c>
      <c r="Q4856">
        <v>1.36</v>
      </c>
      <c r="R4856">
        <v>7.38</v>
      </c>
      <c r="S4856">
        <v>16.16</v>
      </c>
      <c r="T4856">
        <v>5.36</v>
      </c>
      <c r="U4856">
        <v>1.51</v>
      </c>
      <c r="V4856">
        <v>1.65</v>
      </c>
      <c r="W4856">
        <v>70.680000000000007</v>
      </c>
      <c r="X4856">
        <v>8.01</v>
      </c>
      <c r="Y4856">
        <v>8.85</v>
      </c>
      <c r="Z4856">
        <v>12.13</v>
      </c>
      <c r="AA4856">
        <v>29.26</v>
      </c>
      <c r="AB4856">
        <v>20.27</v>
      </c>
      <c r="AC4856">
        <v>26.32</v>
      </c>
    </row>
    <row r="4857" spans="1:29" x14ac:dyDescent="0.2">
      <c r="A4857" t="s">
        <v>4496</v>
      </c>
      <c r="B4857" s="2" t="s">
        <v>4903</v>
      </c>
      <c r="C4857" s="2">
        <v>1</v>
      </c>
      <c r="D4857" s="2">
        <v>1</v>
      </c>
      <c r="E4857" s="2">
        <v>5</v>
      </c>
      <c r="F4857" s="1">
        <v>43297.629861111112</v>
      </c>
      <c r="G4857">
        <v>79.2</v>
      </c>
      <c r="H4857">
        <v>2.54</v>
      </c>
      <c r="I4857">
        <v>1.57</v>
      </c>
      <c r="J4857">
        <v>3.46</v>
      </c>
      <c r="K4857">
        <v>2.4300000000000002</v>
      </c>
      <c r="L4857">
        <v>0.2</v>
      </c>
      <c r="M4857">
        <v>0.22</v>
      </c>
      <c r="N4857">
        <v>2.1800000000000002</v>
      </c>
      <c r="O4857">
        <v>2.17</v>
      </c>
      <c r="P4857">
        <v>1.27</v>
      </c>
      <c r="Q4857">
        <v>1.52</v>
      </c>
      <c r="R4857">
        <v>8.27</v>
      </c>
      <c r="S4857">
        <v>15.22</v>
      </c>
      <c r="T4857">
        <v>4.91</v>
      </c>
      <c r="U4857">
        <v>2.12</v>
      </c>
      <c r="V4857">
        <v>1.7</v>
      </c>
      <c r="W4857">
        <v>68.73</v>
      </c>
      <c r="X4857">
        <v>6.57</v>
      </c>
      <c r="Y4857">
        <v>7.76</v>
      </c>
      <c r="Z4857">
        <v>12.29</v>
      </c>
      <c r="AA4857">
        <v>28.22</v>
      </c>
      <c r="AB4857">
        <v>13.35</v>
      </c>
      <c r="AC4857">
        <v>21.22</v>
      </c>
    </row>
    <row r="4858" spans="1:29" x14ac:dyDescent="0.2">
      <c r="A4858" t="s">
        <v>4563</v>
      </c>
      <c r="B4858" s="2" t="s">
        <v>4866</v>
      </c>
      <c r="C4858" s="2">
        <v>1</v>
      </c>
      <c r="D4858" s="2">
        <v>2</v>
      </c>
      <c r="E4858" s="2">
        <v>5</v>
      </c>
      <c r="F4858" s="1">
        <v>43304.613888888889</v>
      </c>
      <c r="G4858">
        <v>79.17</v>
      </c>
      <c r="H4858">
        <v>2.35</v>
      </c>
      <c r="I4858">
        <v>1.52</v>
      </c>
      <c r="J4858">
        <v>4.03</v>
      </c>
      <c r="K4858">
        <v>2.11</v>
      </c>
      <c r="L4858">
        <v>0.17</v>
      </c>
      <c r="M4858">
        <v>0.14000000000000001</v>
      </c>
      <c r="N4858">
        <v>2.13</v>
      </c>
      <c r="O4858">
        <v>2.14</v>
      </c>
      <c r="P4858">
        <v>1</v>
      </c>
      <c r="Q4858">
        <v>1.1100000000000001</v>
      </c>
      <c r="R4858">
        <v>9.16</v>
      </c>
      <c r="S4858">
        <v>14.95</v>
      </c>
      <c r="T4858">
        <v>5.77</v>
      </c>
      <c r="U4858">
        <v>1.63</v>
      </c>
      <c r="V4858">
        <v>1.64</v>
      </c>
      <c r="W4858">
        <v>67.930000000000007</v>
      </c>
      <c r="X4858">
        <v>8.73</v>
      </c>
      <c r="Y4858">
        <v>8.9600000000000009</v>
      </c>
      <c r="Z4858">
        <v>13.6</v>
      </c>
      <c r="AA4858">
        <v>23.92</v>
      </c>
      <c r="AB4858">
        <v>11.72</v>
      </c>
      <c r="AC4858">
        <v>23.05</v>
      </c>
    </row>
    <row r="4859" spans="1:29" x14ac:dyDescent="0.2">
      <c r="A4859" t="s">
        <v>4341</v>
      </c>
      <c r="B4859" s="2" t="s">
        <v>5147</v>
      </c>
      <c r="C4859" s="2">
        <v>2</v>
      </c>
      <c r="D4859" s="2">
        <v>2</v>
      </c>
      <c r="E4859" s="2">
        <v>5</v>
      </c>
      <c r="F4859" s="1">
        <v>43286.643055555556</v>
      </c>
      <c r="G4859">
        <v>79.14</v>
      </c>
      <c r="H4859">
        <v>2.48</v>
      </c>
      <c r="I4859">
        <v>1.51</v>
      </c>
      <c r="J4859">
        <v>3.56</v>
      </c>
      <c r="K4859">
        <v>2.31</v>
      </c>
      <c r="L4859">
        <v>0.18</v>
      </c>
      <c r="M4859">
        <v>0.17</v>
      </c>
      <c r="N4859">
        <v>2.06</v>
      </c>
      <c r="O4859">
        <v>2.08</v>
      </c>
      <c r="P4859">
        <v>1.1299999999999999</v>
      </c>
      <c r="Q4859">
        <v>1.37</v>
      </c>
      <c r="R4859">
        <v>8.82</v>
      </c>
      <c r="S4859">
        <v>14.42</v>
      </c>
      <c r="T4859">
        <v>5.44</v>
      </c>
      <c r="U4859">
        <v>1.88</v>
      </c>
      <c r="V4859">
        <v>1.62</v>
      </c>
      <c r="W4859">
        <v>68.400000000000006</v>
      </c>
      <c r="X4859">
        <v>6.65</v>
      </c>
      <c r="Y4859">
        <v>7.8</v>
      </c>
      <c r="Z4859">
        <v>12.02</v>
      </c>
      <c r="AA4859">
        <v>24.16</v>
      </c>
      <c r="AB4859">
        <v>12.1</v>
      </c>
      <c r="AC4859">
        <v>19.440000000000001</v>
      </c>
    </row>
    <row r="4860" spans="1:29" x14ac:dyDescent="0.2">
      <c r="A4860" t="s">
        <v>4642</v>
      </c>
      <c r="B4860" s="2" t="s">
        <v>5135</v>
      </c>
      <c r="C4860" s="2">
        <v>2</v>
      </c>
      <c r="D4860" s="2">
        <v>2</v>
      </c>
      <c r="E4860" s="2">
        <v>5</v>
      </c>
      <c r="F4860" s="1">
        <v>43306.631249999999</v>
      </c>
      <c r="G4860">
        <v>79.08</v>
      </c>
      <c r="H4860">
        <v>2.5</v>
      </c>
      <c r="I4860">
        <v>1.35</v>
      </c>
      <c r="J4860">
        <v>3.42</v>
      </c>
      <c r="K4860">
        <v>2.36</v>
      </c>
      <c r="L4860">
        <v>0.1</v>
      </c>
      <c r="M4860">
        <v>0.16</v>
      </c>
      <c r="N4860">
        <v>2.0499999999999998</v>
      </c>
      <c r="O4860">
        <v>2.09</v>
      </c>
      <c r="P4860">
        <v>0.9</v>
      </c>
      <c r="Q4860">
        <v>0.66</v>
      </c>
      <c r="R4860">
        <v>9.73</v>
      </c>
      <c r="S4860">
        <v>14.42</v>
      </c>
      <c r="T4860">
        <v>5.47</v>
      </c>
      <c r="U4860">
        <v>2.2599999999999998</v>
      </c>
      <c r="V4860">
        <v>1.7</v>
      </c>
      <c r="W4860">
        <v>67.09</v>
      </c>
      <c r="X4860">
        <v>9.9</v>
      </c>
      <c r="Y4860">
        <v>13.13</v>
      </c>
      <c r="Z4860">
        <v>16.12</v>
      </c>
      <c r="AA4860">
        <v>36.58</v>
      </c>
      <c r="AB4860">
        <v>13.64</v>
      </c>
      <c r="AC4860">
        <v>28.26</v>
      </c>
    </row>
    <row r="4861" spans="1:29" x14ac:dyDescent="0.2">
      <c r="A4861" t="s">
        <v>4543</v>
      </c>
      <c r="B4861" s="2" t="s">
        <v>5003</v>
      </c>
      <c r="C4861" s="2">
        <v>2</v>
      </c>
      <c r="D4861" s="2">
        <v>2</v>
      </c>
      <c r="E4861" s="2">
        <v>5</v>
      </c>
      <c r="F4861" s="1">
        <v>43304.586111111108</v>
      </c>
      <c r="G4861">
        <v>79.06</v>
      </c>
      <c r="H4861">
        <v>2.17</v>
      </c>
      <c r="I4861">
        <v>1.35</v>
      </c>
      <c r="J4861">
        <v>3.47</v>
      </c>
      <c r="K4861">
        <v>2.21</v>
      </c>
      <c r="L4861">
        <v>0.19</v>
      </c>
      <c r="M4861">
        <v>0.17</v>
      </c>
      <c r="N4861">
        <v>1.8</v>
      </c>
      <c r="O4861">
        <v>1.81</v>
      </c>
      <c r="P4861">
        <v>1.08</v>
      </c>
      <c r="Q4861">
        <v>1.35</v>
      </c>
      <c r="R4861">
        <v>9.76</v>
      </c>
      <c r="S4861">
        <v>12.05</v>
      </c>
      <c r="T4861">
        <v>4.53</v>
      </c>
      <c r="U4861">
        <v>1.74</v>
      </c>
      <c r="V4861">
        <v>1.48</v>
      </c>
      <c r="W4861">
        <v>68.63</v>
      </c>
      <c r="X4861">
        <v>5.8</v>
      </c>
      <c r="Y4861">
        <v>7.28</v>
      </c>
      <c r="Z4861">
        <v>8.98</v>
      </c>
      <c r="AA4861">
        <v>21.33</v>
      </c>
      <c r="AB4861">
        <v>10.08</v>
      </c>
      <c r="AC4861">
        <v>14.25</v>
      </c>
    </row>
    <row r="4862" spans="1:29" x14ac:dyDescent="0.2">
      <c r="A4862" t="s">
        <v>4087</v>
      </c>
      <c r="B4862" s="2" t="s">
        <v>4915</v>
      </c>
      <c r="C4862" s="2">
        <v>1</v>
      </c>
      <c r="D4862" s="2">
        <v>2</v>
      </c>
      <c r="E4862" s="2">
        <v>5</v>
      </c>
      <c r="F4862" s="1">
        <v>43283.665277777778</v>
      </c>
      <c r="G4862">
        <v>79.05</v>
      </c>
      <c r="H4862">
        <v>2.78</v>
      </c>
      <c r="I4862">
        <v>1.51</v>
      </c>
      <c r="J4862">
        <v>3.81</v>
      </c>
      <c r="K4862">
        <v>2.61</v>
      </c>
      <c r="L4862">
        <v>0.16</v>
      </c>
      <c r="M4862">
        <v>0.27</v>
      </c>
      <c r="N4862">
        <v>2.11</v>
      </c>
      <c r="O4862">
        <v>2.13</v>
      </c>
      <c r="P4862">
        <v>1.31</v>
      </c>
      <c r="Q4862">
        <v>1.57</v>
      </c>
      <c r="R4862">
        <v>8.35</v>
      </c>
      <c r="S4862">
        <v>14.88</v>
      </c>
      <c r="T4862">
        <v>5.63</v>
      </c>
      <c r="U4862">
        <v>2.42</v>
      </c>
      <c r="V4862">
        <v>1.75</v>
      </c>
      <c r="W4862">
        <v>68.02</v>
      </c>
      <c r="X4862">
        <v>7.83</v>
      </c>
      <c r="Y4862">
        <v>10.26</v>
      </c>
      <c r="Z4862">
        <v>15.66</v>
      </c>
      <c r="AA4862">
        <v>33.090000000000003</v>
      </c>
      <c r="AB4862">
        <v>13.11</v>
      </c>
      <c r="AC4862">
        <v>25.29</v>
      </c>
    </row>
    <row r="4863" spans="1:29" x14ac:dyDescent="0.2">
      <c r="A4863" t="s">
        <v>4640</v>
      </c>
      <c r="B4863" s="2" t="s">
        <v>4989</v>
      </c>
      <c r="C4863" s="2">
        <v>2</v>
      </c>
      <c r="D4863" s="2">
        <v>2</v>
      </c>
      <c r="E4863" s="2">
        <v>5</v>
      </c>
      <c r="F4863" s="1">
        <v>43306.628472222219</v>
      </c>
      <c r="G4863">
        <v>79.040000000000006</v>
      </c>
      <c r="H4863">
        <v>2.21</v>
      </c>
      <c r="I4863">
        <v>1.46</v>
      </c>
      <c r="J4863">
        <v>3.02</v>
      </c>
      <c r="K4863">
        <v>2.2400000000000002</v>
      </c>
      <c r="L4863">
        <v>0.19</v>
      </c>
      <c r="M4863">
        <v>0.11</v>
      </c>
      <c r="N4863">
        <v>2.15</v>
      </c>
      <c r="O4863">
        <v>2.15</v>
      </c>
      <c r="P4863">
        <v>1.04</v>
      </c>
      <c r="Q4863">
        <v>1.1200000000000001</v>
      </c>
      <c r="R4863">
        <v>8.11</v>
      </c>
      <c r="S4863">
        <v>15.33</v>
      </c>
      <c r="T4863">
        <v>4.6500000000000004</v>
      </c>
      <c r="U4863">
        <v>1.61</v>
      </c>
      <c r="V4863">
        <v>1.6</v>
      </c>
      <c r="W4863">
        <v>69.14</v>
      </c>
      <c r="X4863">
        <v>7.95</v>
      </c>
      <c r="Y4863">
        <v>10.24</v>
      </c>
      <c r="Z4863">
        <v>13.41</v>
      </c>
      <c r="AA4863">
        <v>33.49</v>
      </c>
      <c r="AB4863">
        <v>17.32</v>
      </c>
      <c r="AC4863">
        <v>23.87</v>
      </c>
    </row>
    <row r="4864" spans="1:29" x14ac:dyDescent="0.2">
      <c r="A4864" t="s">
        <v>4641</v>
      </c>
      <c r="B4864" s="2" t="s">
        <v>5113</v>
      </c>
      <c r="C4864" s="2">
        <v>2</v>
      </c>
      <c r="D4864" s="2">
        <v>2</v>
      </c>
      <c r="E4864" s="2">
        <v>5</v>
      </c>
      <c r="F4864" s="1">
        <v>43306.629166666666</v>
      </c>
      <c r="G4864">
        <v>79.03</v>
      </c>
      <c r="H4864">
        <v>2.58</v>
      </c>
      <c r="I4864">
        <v>1.5</v>
      </c>
      <c r="J4864">
        <v>3.55</v>
      </c>
      <c r="K4864">
        <v>2.39</v>
      </c>
      <c r="L4864">
        <v>0.09</v>
      </c>
      <c r="M4864">
        <v>0.11</v>
      </c>
      <c r="N4864">
        <v>2.21</v>
      </c>
      <c r="O4864">
        <v>2.2400000000000002</v>
      </c>
      <c r="P4864">
        <v>0.95</v>
      </c>
      <c r="Q4864">
        <v>1.1299999999999999</v>
      </c>
      <c r="R4864">
        <v>9.16</v>
      </c>
      <c r="S4864">
        <v>15.54</v>
      </c>
      <c r="T4864">
        <v>5.49</v>
      </c>
      <c r="U4864">
        <v>1.99</v>
      </c>
      <c r="V4864">
        <v>1.76</v>
      </c>
      <c r="W4864">
        <v>67.02</v>
      </c>
      <c r="X4864">
        <v>9.94</v>
      </c>
      <c r="Y4864">
        <v>11.63</v>
      </c>
      <c r="Z4864">
        <v>16.190000000000001</v>
      </c>
      <c r="AA4864">
        <v>34.42</v>
      </c>
      <c r="AB4864">
        <v>14.22</v>
      </c>
      <c r="AC4864">
        <v>30.84</v>
      </c>
    </row>
    <row r="4865" spans="1:29" x14ac:dyDescent="0.2">
      <c r="A4865" t="s">
        <v>4359</v>
      </c>
      <c r="B4865" s="2" t="s">
        <v>5120</v>
      </c>
      <c r="C4865" s="2">
        <v>2</v>
      </c>
      <c r="D4865" s="2">
        <v>1</v>
      </c>
      <c r="E4865" s="2">
        <v>5</v>
      </c>
      <c r="F4865" s="1">
        <v>43286.675694444442</v>
      </c>
      <c r="G4865">
        <v>79.03</v>
      </c>
      <c r="H4865">
        <v>2.3199999999999998</v>
      </c>
      <c r="I4865">
        <v>1.53</v>
      </c>
      <c r="J4865">
        <v>3.52</v>
      </c>
      <c r="K4865">
        <v>2.25</v>
      </c>
      <c r="L4865">
        <v>0.28000000000000003</v>
      </c>
      <c r="M4865">
        <v>0.28000000000000003</v>
      </c>
      <c r="N4865">
        <v>2.21</v>
      </c>
      <c r="O4865">
        <v>2.2200000000000002</v>
      </c>
      <c r="P4865">
        <v>1.59</v>
      </c>
      <c r="Q4865">
        <v>1.76</v>
      </c>
      <c r="R4865">
        <v>6.87</v>
      </c>
      <c r="S4865">
        <v>15.97</v>
      </c>
      <c r="T4865">
        <v>5.77</v>
      </c>
      <c r="U4865">
        <v>1.78</v>
      </c>
      <c r="V4865">
        <v>1.66</v>
      </c>
      <c r="W4865">
        <v>70.36</v>
      </c>
      <c r="X4865">
        <v>8.1199999999999992</v>
      </c>
      <c r="Y4865">
        <v>9.09</v>
      </c>
      <c r="Z4865">
        <v>13.25</v>
      </c>
      <c r="AA4865">
        <v>29.4</v>
      </c>
      <c r="AB4865">
        <v>16.239999999999998</v>
      </c>
      <c r="AC4865">
        <v>27.63</v>
      </c>
    </row>
    <row r="4866" spans="1:29" x14ac:dyDescent="0.2">
      <c r="A4866" t="s">
        <v>4443</v>
      </c>
      <c r="B4866" s="2" t="s">
        <v>5149</v>
      </c>
      <c r="C4866" s="2">
        <v>2</v>
      </c>
      <c r="D4866" s="2">
        <v>2</v>
      </c>
      <c r="E4866" s="2">
        <v>5</v>
      </c>
      <c r="F4866" s="1">
        <v>43297.558333333334</v>
      </c>
      <c r="G4866">
        <v>78.97</v>
      </c>
      <c r="H4866">
        <v>2.27</v>
      </c>
      <c r="I4866">
        <v>1.44</v>
      </c>
      <c r="J4866">
        <v>3.79</v>
      </c>
      <c r="K4866">
        <v>2.09</v>
      </c>
      <c r="L4866">
        <v>0.2</v>
      </c>
      <c r="M4866">
        <v>0.12</v>
      </c>
      <c r="N4866">
        <v>1.98</v>
      </c>
      <c r="O4866">
        <v>2.0099999999999998</v>
      </c>
      <c r="P4866">
        <v>1.05</v>
      </c>
      <c r="Q4866">
        <v>1.1399999999999999</v>
      </c>
      <c r="R4866">
        <v>8.93</v>
      </c>
      <c r="S4866">
        <v>14.01</v>
      </c>
      <c r="T4866">
        <v>5.61</v>
      </c>
      <c r="U4866">
        <v>1.63</v>
      </c>
      <c r="V4866">
        <v>1.57</v>
      </c>
      <c r="W4866">
        <v>68.5</v>
      </c>
      <c r="X4866">
        <v>8.3000000000000007</v>
      </c>
      <c r="Y4866">
        <v>9.41</v>
      </c>
      <c r="Z4866">
        <v>11.46</v>
      </c>
      <c r="AA4866">
        <v>23.22</v>
      </c>
      <c r="AB4866">
        <v>12.31</v>
      </c>
      <c r="AC4866">
        <v>20.98</v>
      </c>
    </row>
    <row r="4867" spans="1:29" x14ac:dyDescent="0.2">
      <c r="A4867" t="s">
        <v>4656</v>
      </c>
      <c r="B4867" s="2" t="s">
        <v>4807</v>
      </c>
      <c r="C4867" s="2">
        <v>1</v>
      </c>
      <c r="D4867" s="2">
        <v>1</v>
      </c>
      <c r="E4867" s="2">
        <v>5</v>
      </c>
      <c r="F4867" s="1">
        <v>43306.65</v>
      </c>
      <c r="G4867">
        <v>78.97</v>
      </c>
      <c r="H4867">
        <v>2.2599999999999998</v>
      </c>
      <c r="I4867">
        <v>1.41</v>
      </c>
      <c r="J4867">
        <v>3.44</v>
      </c>
      <c r="K4867">
        <v>2.35</v>
      </c>
      <c r="L4867">
        <v>0.21</v>
      </c>
      <c r="M4867">
        <v>0.11</v>
      </c>
      <c r="N4867">
        <v>1.85</v>
      </c>
      <c r="O4867">
        <v>1.89</v>
      </c>
      <c r="P4867">
        <v>1.19</v>
      </c>
      <c r="Q4867">
        <v>1.19</v>
      </c>
      <c r="R4867">
        <v>9.64</v>
      </c>
      <c r="S4867">
        <v>12.86</v>
      </c>
      <c r="T4867">
        <v>4.47</v>
      </c>
      <c r="U4867">
        <v>1.81</v>
      </c>
      <c r="V4867">
        <v>1.51</v>
      </c>
      <c r="W4867">
        <v>68.19</v>
      </c>
      <c r="X4867">
        <v>6.17</v>
      </c>
      <c r="Y4867">
        <v>8.17</v>
      </c>
      <c r="Z4867">
        <v>10.29</v>
      </c>
      <c r="AA4867">
        <v>23.85</v>
      </c>
      <c r="AB4867">
        <v>10.92</v>
      </c>
      <c r="AC4867">
        <v>20.03</v>
      </c>
    </row>
    <row r="4868" spans="1:29" x14ac:dyDescent="0.2">
      <c r="A4868" t="s">
        <v>4112</v>
      </c>
      <c r="B4868" s="2" t="s">
        <v>4878</v>
      </c>
      <c r="C4868" s="2">
        <v>1</v>
      </c>
      <c r="D4868" s="2">
        <v>2</v>
      </c>
      <c r="E4868" s="2">
        <v>5</v>
      </c>
      <c r="F4868" s="1">
        <v>43284.380555555559</v>
      </c>
      <c r="G4868">
        <v>78.95</v>
      </c>
      <c r="H4868">
        <v>2.4700000000000002</v>
      </c>
      <c r="I4868">
        <v>1.46</v>
      </c>
      <c r="J4868">
        <v>2.96</v>
      </c>
      <c r="K4868">
        <v>2.48</v>
      </c>
      <c r="L4868">
        <v>0.17</v>
      </c>
      <c r="M4868">
        <v>0.15</v>
      </c>
      <c r="N4868">
        <v>2.06</v>
      </c>
      <c r="O4868">
        <v>2.09</v>
      </c>
      <c r="P4868">
        <v>1.1499999999999999</v>
      </c>
      <c r="Q4868">
        <v>1.26</v>
      </c>
      <c r="R4868">
        <v>8.58</v>
      </c>
      <c r="S4868">
        <v>14.35</v>
      </c>
      <c r="T4868">
        <v>4.72</v>
      </c>
      <c r="U4868">
        <v>1.94</v>
      </c>
      <c r="V4868">
        <v>1.63</v>
      </c>
      <c r="W4868">
        <v>68.28</v>
      </c>
      <c r="X4868">
        <v>6.63</v>
      </c>
      <c r="Y4868">
        <v>8.65</v>
      </c>
      <c r="Z4868">
        <v>11.86</v>
      </c>
      <c r="AA4868">
        <v>28.46</v>
      </c>
      <c r="AB4868">
        <v>13.51</v>
      </c>
      <c r="AC4868">
        <v>22.29</v>
      </c>
    </row>
    <row r="4869" spans="1:29" x14ac:dyDescent="0.2">
      <c r="A4869" t="s">
        <v>881</v>
      </c>
      <c r="B4869" s="2" t="s">
        <v>4837</v>
      </c>
      <c r="C4869" s="2">
        <v>1</v>
      </c>
      <c r="D4869" s="2">
        <v>2</v>
      </c>
      <c r="E4869" s="2">
        <v>1</v>
      </c>
      <c r="F4869" s="1">
        <v>42950.606249999997</v>
      </c>
      <c r="G4869">
        <v>78.88</v>
      </c>
      <c r="H4869">
        <v>2.1800000000000002</v>
      </c>
      <c r="I4869">
        <v>1.65</v>
      </c>
      <c r="J4869">
        <v>4.08</v>
      </c>
      <c r="K4869">
        <v>2.12</v>
      </c>
      <c r="L4869">
        <v>0.49</v>
      </c>
      <c r="M4869">
        <v>0.35</v>
      </c>
      <c r="N4869">
        <v>2.21</v>
      </c>
      <c r="O4869">
        <v>2.2200000000000002</v>
      </c>
      <c r="P4869">
        <v>2.27</v>
      </c>
      <c r="Q4869">
        <v>2.3199999999999998</v>
      </c>
      <c r="R4869">
        <v>5.77</v>
      </c>
      <c r="S4869">
        <v>16.45</v>
      </c>
      <c r="T4869">
        <v>6.2</v>
      </c>
      <c r="U4869">
        <v>1.61</v>
      </c>
      <c r="V4869">
        <v>1.77</v>
      </c>
      <c r="W4869">
        <v>70.790000000000006</v>
      </c>
      <c r="X4869">
        <v>15.05</v>
      </c>
      <c r="Y4869">
        <v>9.84</v>
      </c>
      <c r="Z4869">
        <v>21.83</v>
      </c>
      <c r="AA4869">
        <v>23.3</v>
      </c>
      <c r="AB4869">
        <v>9.4</v>
      </c>
      <c r="AC4869">
        <v>41.3</v>
      </c>
    </row>
    <row r="4870" spans="1:29" x14ac:dyDescent="0.2">
      <c r="A4870" t="s">
        <v>3693</v>
      </c>
      <c r="B4870" s="2" t="s">
        <v>4837</v>
      </c>
      <c r="C4870" s="2">
        <v>1</v>
      </c>
      <c r="D4870" s="2">
        <v>1</v>
      </c>
      <c r="E4870" s="2">
        <v>4</v>
      </c>
      <c r="F4870" s="1">
        <v>43216.624305555553</v>
      </c>
      <c r="G4870">
        <v>78.819999999999993</v>
      </c>
      <c r="H4870">
        <v>2.35</v>
      </c>
      <c r="I4870">
        <v>1.57</v>
      </c>
      <c r="J4870">
        <v>1.56</v>
      </c>
      <c r="K4870">
        <v>2.67</v>
      </c>
      <c r="L4870">
        <v>0.64</v>
      </c>
      <c r="M4870">
        <v>0.17</v>
      </c>
      <c r="N4870">
        <v>2.63</v>
      </c>
      <c r="O4870">
        <v>2.5499999999999998</v>
      </c>
      <c r="P4870">
        <v>3.34</v>
      </c>
      <c r="Q4870">
        <v>3.59</v>
      </c>
      <c r="R4870">
        <v>0.42</v>
      </c>
      <c r="S4870">
        <v>21.27</v>
      </c>
      <c r="T4870">
        <v>5.45</v>
      </c>
      <c r="U4870">
        <v>2.2799999999999998</v>
      </c>
      <c r="V4870">
        <v>1.97</v>
      </c>
      <c r="W4870">
        <v>75.55</v>
      </c>
      <c r="X4870">
        <v>22.31</v>
      </c>
      <c r="Y4870">
        <v>25.86</v>
      </c>
      <c r="Z4870">
        <v>47.42</v>
      </c>
      <c r="AA4870">
        <v>81.7</v>
      </c>
      <c r="AB4870">
        <v>31.12</v>
      </c>
      <c r="AC4870">
        <v>102.95</v>
      </c>
    </row>
    <row r="4871" spans="1:29" x14ac:dyDescent="0.2">
      <c r="A4871" t="s">
        <v>4159</v>
      </c>
      <c r="B4871" s="2" t="s">
        <v>4993</v>
      </c>
      <c r="C4871" s="2">
        <v>2</v>
      </c>
      <c r="D4871" s="2">
        <v>1</v>
      </c>
      <c r="E4871" s="2">
        <v>5</v>
      </c>
      <c r="F4871" s="1">
        <v>43284.461111111108</v>
      </c>
      <c r="G4871">
        <v>78.819999999999993</v>
      </c>
      <c r="H4871">
        <v>2.36</v>
      </c>
      <c r="I4871">
        <v>1.64</v>
      </c>
      <c r="J4871">
        <v>3.95</v>
      </c>
      <c r="K4871">
        <v>2.23</v>
      </c>
      <c r="L4871">
        <v>0.27</v>
      </c>
      <c r="M4871">
        <v>0.18</v>
      </c>
      <c r="N4871">
        <v>2.31</v>
      </c>
      <c r="O4871">
        <v>2.33</v>
      </c>
      <c r="P4871">
        <v>1.53</v>
      </c>
      <c r="Q4871">
        <v>1.48</v>
      </c>
      <c r="R4871">
        <v>7.27</v>
      </c>
      <c r="S4871">
        <v>16.690000000000001</v>
      </c>
      <c r="T4871">
        <v>6.08</v>
      </c>
      <c r="U4871">
        <v>1.7</v>
      </c>
      <c r="V4871">
        <v>1.7</v>
      </c>
      <c r="W4871">
        <v>69.86</v>
      </c>
      <c r="X4871">
        <v>9.59</v>
      </c>
      <c r="Y4871">
        <v>9.26</v>
      </c>
      <c r="Z4871">
        <v>15.39</v>
      </c>
      <c r="AA4871">
        <v>28.98</v>
      </c>
      <c r="AB4871">
        <v>17.170000000000002</v>
      </c>
      <c r="AC4871">
        <v>31.91</v>
      </c>
    </row>
    <row r="4872" spans="1:29" x14ac:dyDescent="0.2">
      <c r="A4872" t="s">
        <v>1865</v>
      </c>
      <c r="B4872" s="2" t="s">
        <v>4993</v>
      </c>
      <c r="C4872" s="2">
        <v>2</v>
      </c>
      <c r="D4872" s="2">
        <v>2</v>
      </c>
      <c r="E4872" s="2">
        <v>1</v>
      </c>
      <c r="F4872" s="1">
        <v>42990.652777777781</v>
      </c>
      <c r="G4872">
        <v>78.77</v>
      </c>
      <c r="H4872">
        <v>2.04</v>
      </c>
      <c r="I4872">
        <v>1.52</v>
      </c>
      <c r="J4872">
        <v>3.31</v>
      </c>
      <c r="K4872">
        <v>1.82</v>
      </c>
      <c r="L4872">
        <v>0.31</v>
      </c>
      <c r="M4872">
        <v>0.39</v>
      </c>
      <c r="N4872">
        <v>2.25</v>
      </c>
      <c r="O4872">
        <v>2.2400000000000002</v>
      </c>
      <c r="P4872">
        <v>1.57</v>
      </c>
      <c r="Q4872">
        <v>1.78</v>
      </c>
      <c r="R4872">
        <v>7.39</v>
      </c>
      <c r="S4872">
        <v>16.190000000000001</v>
      </c>
      <c r="T4872">
        <v>5.31</v>
      </c>
      <c r="U4872">
        <v>1.32</v>
      </c>
      <c r="V4872">
        <v>1.7</v>
      </c>
      <c r="W4872">
        <v>71.09</v>
      </c>
      <c r="X4872">
        <v>9.06</v>
      </c>
      <c r="Y4872">
        <v>9</v>
      </c>
      <c r="Z4872">
        <v>16.86</v>
      </c>
      <c r="AA4872">
        <v>26.03</v>
      </c>
      <c r="AB4872">
        <v>12.67</v>
      </c>
      <c r="AC4872">
        <v>23.34</v>
      </c>
    </row>
    <row r="4873" spans="1:29" x14ac:dyDescent="0.2">
      <c r="A4873" t="s">
        <v>4631</v>
      </c>
      <c r="B4873" s="2" t="s">
        <v>5185</v>
      </c>
      <c r="C4873" s="2">
        <v>2</v>
      </c>
      <c r="D4873" s="2">
        <v>2</v>
      </c>
      <c r="E4873" s="2">
        <v>5</v>
      </c>
      <c r="F4873" s="1">
        <v>43306.615972222222</v>
      </c>
      <c r="G4873">
        <v>78.77</v>
      </c>
      <c r="H4873">
        <v>2.35</v>
      </c>
      <c r="I4873">
        <v>1.45</v>
      </c>
      <c r="J4873">
        <v>3.67</v>
      </c>
      <c r="K4873">
        <v>2.2400000000000002</v>
      </c>
      <c r="L4873">
        <v>0.14000000000000001</v>
      </c>
      <c r="M4873">
        <v>0.17</v>
      </c>
      <c r="N4873">
        <v>2.11</v>
      </c>
      <c r="O4873">
        <v>2.17</v>
      </c>
      <c r="P4873">
        <v>1.03</v>
      </c>
      <c r="Q4873">
        <v>0.96</v>
      </c>
      <c r="R4873">
        <v>8.94</v>
      </c>
      <c r="S4873">
        <v>15.07</v>
      </c>
      <c r="T4873">
        <v>5.44</v>
      </c>
      <c r="U4873">
        <v>1.92</v>
      </c>
      <c r="V4873">
        <v>1.68</v>
      </c>
      <c r="W4873">
        <v>67.61</v>
      </c>
      <c r="X4873">
        <v>9.36</v>
      </c>
      <c r="Y4873">
        <v>11.03</v>
      </c>
      <c r="Z4873">
        <v>14.37</v>
      </c>
      <c r="AA4873">
        <v>32.340000000000003</v>
      </c>
      <c r="AB4873">
        <v>14.08</v>
      </c>
      <c r="AC4873">
        <v>27.95</v>
      </c>
    </row>
    <row r="4874" spans="1:29" x14ac:dyDescent="0.2">
      <c r="A4874" t="s">
        <v>1843</v>
      </c>
      <c r="B4874" s="2" t="s">
        <v>4857</v>
      </c>
      <c r="C4874" s="2">
        <v>1</v>
      </c>
      <c r="D4874" s="2">
        <v>2</v>
      </c>
      <c r="E4874" s="2">
        <v>2</v>
      </c>
      <c r="F4874" s="1">
        <v>42990.616666666669</v>
      </c>
      <c r="G4874">
        <v>78.739999999999995</v>
      </c>
      <c r="H4874">
        <v>2.29</v>
      </c>
      <c r="I4874">
        <v>1.79</v>
      </c>
      <c r="J4874">
        <v>3.02</v>
      </c>
      <c r="K4874">
        <v>2.2599999999999998</v>
      </c>
      <c r="L4874">
        <v>0.3</v>
      </c>
      <c r="M4874">
        <v>0.26</v>
      </c>
      <c r="N4874">
        <v>2.46</v>
      </c>
      <c r="O4874">
        <v>2.4700000000000002</v>
      </c>
      <c r="P4874">
        <v>1.4</v>
      </c>
      <c r="Q4874">
        <v>1.51</v>
      </c>
      <c r="R4874">
        <v>6.84</v>
      </c>
      <c r="S4874">
        <v>17.53</v>
      </c>
      <c r="T4874">
        <v>4.55</v>
      </c>
      <c r="U4874">
        <v>1.5</v>
      </c>
      <c r="V4874">
        <v>1.73</v>
      </c>
      <c r="W4874">
        <v>70.260000000000005</v>
      </c>
      <c r="X4874">
        <v>8.59</v>
      </c>
      <c r="Y4874">
        <v>7.42</v>
      </c>
      <c r="Z4874">
        <v>16.62</v>
      </c>
      <c r="AA4874">
        <v>22.52</v>
      </c>
      <c r="AB4874">
        <v>14.28</v>
      </c>
      <c r="AC4874">
        <v>26.38</v>
      </c>
    </row>
    <row r="4875" spans="1:29" x14ac:dyDescent="0.2">
      <c r="A4875" t="s">
        <v>4426</v>
      </c>
      <c r="B4875" s="2" t="s">
        <v>4914</v>
      </c>
      <c r="C4875" s="2">
        <v>1</v>
      </c>
      <c r="D4875" s="2">
        <v>1</v>
      </c>
      <c r="E4875" s="2">
        <v>5</v>
      </c>
      <c r="F4875" s="1">
        <v>43291.605555555558</v>
      </c>
      <c r="G4875">
        <v>78.67</v>
      </c>
      <c r="H4875">
        <v>2.2400000000000002</v>
      </c>
      <c r="I4875">
        <v>1.6</v>
      </c>
      <c r="J4875">
        <v>3.11</v>
      </c>
      <c r="K4875">
        <v>2.16</v>
      </c>
      <c r="L4875">
        <v>0.27</v>
      </c>
      <c r="M4875">
        <v>0.14000000000000001</v>
      </c>
      <c r="N4875">
        <v>2.4500000000000002</v>
      </c>
      <c r="O4875">
        <v>2.46</v>
      </c>
      <c r="P4875">
        <v>1.61</v>
      </c>
      <c r="Q4875">
        <v>1.55</v>
      </c>
      <c r="R4875">
        <v>6.15</v>
      </c>
      <c r="S4875">
        <v>17.77</v>
      </c>
      <c r="T4875">
        <v>5.85</v>
      </c>
      <c r="U4875">
        <v>1.66</v>
      </c>
      <c r="V4875">
        <v>1.75</v>
      </c>
      <c r="W4875">
        <v>70.930000000000007</v>
      </c>
      <c r="X4875">
        <v>10.17</v>
      </c>
      <c r="Y4875">
        <v>10.17</v>
      </c>
      <c r="Z4875">
        <v>15.49</v>
      </c>
      <c r="AA4875">
        <v>35.89</v>
      </c>
      <c r="AB4875">
        <v>22.8</v>
      </c>
      <c r="AC4875">
        <v>39.840000000000003</v>
      </c>
    </row>
    <row r="4876" spans="1:29" x14ac:dyDescent="0.2">
      <c r="A4876" t="s">
        <v>1766</v>
      </c>
      <c r="B4876" s="2" t="s">
        <v>4837</v>
      </c>
      <c r="C4876" s="2">
        <v>1</v>
      </c>
      <c r="D4876" s="2">
        <v>2</v>
      </c>
      <c r="E4876" s="2">
        <v>2</v>
      </c>
      <c r="F4876" s="1">
        <v>42990.479166666664</v>
      </c>
      <c r="G4876">
        <v>78.650000000000006</v>
      </c>
      <c r="H4876">
        <v>2.1800000000000002</v>
      </c>
      <c r="I4876">
        <v>1.58</v>
      </c>
      <c r="J4876">
        <v>4.16</v>
      </c>
      <c r="K4876">
        <v>1.98</v>
      </c>
      <c r="L4876">
        <v>0.37</v>
      </c>
      <c r="M4876">
        <v>0.38</v>
      </c>
      <c r="N4876">
        <v>2.27</v>
      </c>
      <c r="O4876">
        <v>2.2599999999999998</v>
      </c>
      <c r="P4876">
        <v>1.71</v>
      </c>
      <c r="Q4876">
        <v>1.83</v>
      </c>
      <c r="R4876">
        <v>7.11</v>
      </c>
      <c r="S4876">
        <v>16.239999999999998</v>
      </c>
      <c r="T4876">
        <v>5.63</v>
      </c>
      <c r="U4876">
        <v>1.74</v>
      </c>
      <c r="V4876">
        <v>1.78</v>
      </c>
      <c r="W4876">
        <v>69.88</v>
      </c>
      <c r="X4876">
        <v>10.77</v>
      </c>
      <c r="Y4876">
        <v>9.68</v>
      </c>
      <c r="Z4876">
        <v>16.13</v>
      </c>
      <c r="AA4876">
        <v>28.74</v>
      </c>
      <c r="AB4876">
        <v>10.74</v>
      </c>
      <c r="AC4876">
        <v>28</v>
      </c>
    </row>
    <row r="4877" spans="1:29" x14ac:dyDescent="0.2">
      <c r="A4877" t="s">
        <v>1845</v>
      </c>
      <c r="B4877" s="2" t="s">
        <v>5115</v>
      </c>
      <c r="C4877" s="2">
        <v>2</v>
      </c>
      <c r="D4877" s="2">
        <v>1</v>
      </c>
      <c r="E4877" s="2">
        <v>2</v>
      </c>
      <c r="F4877" s="1">
        <v>42990.618750000001</v>
      </c>
      <c r="G4877">
        <v>78.64</v>
      </c>
      <c r="H4877">
        <v>1.96</v>
      </c>
      <c r="I4877">
        <v>1.55</v>
      </c>
      <c r="J4877">
        <v>3.34</v>
      </c>
      <c r="K4877">
        <v>1.79</v>
      </c>
      <c r="L4877">
        <v>0.3</v>
      </c>
      <c r="M4877">
        <v>0.25</v>
      </c>
      <c r="N4877">
        <v>2.23</v>
      </c>
      <c r="O4877">
        <v>2.2200000000000002</v>
      </c>
      <c r="P4877">
        <v>1.4</v>
      </c>
      <c r="Q4877">
        <v>1.58</v>
      </c>
      <c r="R4877">
        <v>7.64</v>
      </c>
      <c r="S4877">
        <v>15.66</v>
      </c>
      <c r="T4877">
        <v>4.8099999999999996</v>
      </c>
      <c r="U4877">
        <v>1.26</v>
      </c>
      <c r="V4877">
        <v>1.63</v>
      </c>
      <c r="W4877">
        <v>70.94</v>
      </c>
      <c r="X4877">
        <v>8.06</v>
      </c>
      <c r="Y4877">
        <v>8</v>
      </c>
      <c r="Z4877">
        <v>14.07</v>
      </c>
      <c r="AA4877">
        <v>22.32</v>
      </c>
      <c r="AB4877">
        <v>13.75</v>
      </c>
      <c r="AC4877">
        <v>21.71</v>
      </c>
    </row>
    <row r="4878" spans="1:29" x14ac:dyDescent="0.2">
      <c r="A4878" t="s">
        <v>4170</v>
      </c>
      <c r="B4878" s="2" t="s">
        <v>5131</v>
      </c>
      <c r="C4878" s="2">
        <v>2</v>
      </c>
      <c r="D4878" s="2">
        <v>2</v>
      </c>
      <c r="E4878" s="2">
        <v>5</v>
      </c>
      <c r="F4878" s="1">
        <v>43284.474305555559</v>
      </c>
      <c r="G4878">
        <v>78.63</v>
      </c>
      <c r="H4878">
        <v>2.1800000000000002</v>
      </c>
      <c r="I4878">
        <v>1.37</v>
      </c>
      <c r="J4878">
        <v>2.56</v>
      </c>
      <c r="K4878">
        <v>2.2000000000000002</v>
      </c>
      <c r="L4878">
        <v>0.21</v>
      </c>
      <c r="M4878">
        <v>0.14000000000000001</v>
      </c>
      <c r="N4878">
        <v>1.89</v>
      </c>
      <c r="O4878">
        <v>1.89</v>
      </c>
      <c r="P4878">
        <v>1.21</v>
      </c>
      <c r="Q4878">
        <v>1.34</v>
      </c>
      <c r="R4878">
        <v>9.15</v>
      </c>
      <c r="S4878">
        <v>13</v>
      </c>
      <c r="T4878">
        <v>4.33</v>
      </c>
      <c r="U4878">
        <v>1.82</v>
      </c>
      <c r="V4878">
        <v>1.54</v>
      </c>
      <c r="W4878">
        <v>69.760000000000005</v>
      </c>
      <c r="X4878">
        <v>6.34</v>
      </c>
      <c r="Y4878">
        <v>7.77</v>
      </c>
      <c r="Z4878">
        <v>9.19</v>
      </c>
      <c r="AA4878">
        <v>25.44</v>
      </c>
      <c r="AB4878">
        <v>12.32</v>
      </c>
      <c r="AC4878">
        <v>15.01</v>
      </c>
    </row>
    <row r="4879" spans="1:29" x14ac:dyDescent="0.2">
      <c r="A4879" t="s">
        <v>4472</v>
      </c>
      <c r="B4879" s="2" t="s">
        <v>5038</v>
      </c>
      <c r="C4879" s="2">
        <v>2</v>
      </c>
      <c r="D4879" s="2">
        <v>2</v>
      </c>
      <c r="E4879" s="2">
        <v>5</v>
      </c>
      <c r="F4879" s="1">
        <v>43297.597916666666</v>
      </c>
      <c r="G4879">
        <v>78.599999999999994</v>
      </c>
      <c r="H4879">
        <v>2.4700000000000002</v>
      </c>
      <c r="I4879">
        <v>1.71</v>
      </c>
      <c r="J4879">
        <v>3.58</v>
      </c>
      <c r="K4879">
        <v>2.31</v>
      </c>
      <c r="L4879">
        <v>0.2</v>
      </c>
      <c r="M4879">
        <v>0.13</v>
      </c>
      <c r="N4879">
        <v>2.4</v>
      </c>
      <c r="O4879">
        <v>2.4</v>
      </c>
      <c r="P4879">
        <v>1.17</v>
      </c>
      <c r="Q4879">
        <v>1.33</v>
      </c>
      <c r="R4879">
        <v>7.96</v>
      </c>
      <c r="S4879">
        <v>17.05</v>
      </c>
      <c r="T4879">
        <v>5.03</v>
      </c>
      <c r="U4879">
        <v>1.71</v>
      </c>
      <c r="V4879">
        <v>1.74</v>
      </c>
      <c r="W4879">
        <v>68.38</v>
      </c>
      <c r="X4879">
        <v>7.71</v>
      </c>
      <c r="Y4879">
        <v>8.01</v>
      </c>
      <c r="Z4879">
        <v>14.31</v>
      </c>
      <c r="AA4879">
        <v>28.25</v>
      </c>
      <c r="AB4879">
        <v>15.06</v>
      </c>
      <c r="AC4879">
        <v>26.04</v>
      </c>
    </row>
    <row r="4880" spans="1:29" x14ac:dyDescent="0.2">
      <c r="A4880" t="s">
        <v>1138</v>
      </c>
      <c r="B4880" s="2" t="s">
        <v>4950</v>
      </c>
      <c r="C4880" s="2">
        <v>2</v>
      </c>
      <c r="D4880" s="2">
        <v>2</v>
      </c>
      <c r="E4880" s="2">
        <v>2</v>
      </c>
      <c r="F4880" s="1">
        <v>42965.412499999999</v>
      </c>
      <c r="G4880">
        <v>78.58</v>
      </c>
      <c r="H4880">
        <v>2.21</v>
      </c>
      <c r="I4880">
        <v>1.46</v>
      </c>
      <c r="J4880">
        <v>3.02</v>
      </c>
      <c r="K4880">
        <v>2.0099999999999998</v>
      </c>
      <c r="L4880">
        <v>0.41</v>
      </c>
      <c r="M4880">
        <v>0.51</v>
      </c>
      <c r="N4880">
        <v>2.0099999999999998</v>
      </c>
      <c r="O4880">
        <v>1.99</v>
      </c>
      <c r="P4880">
        <v>1.95</v>
      </c>
      <c r="Q4880">
        <v>2.19</v>
      </c>
      <c r="R4880">
        <v>7.32</v>
      </c>
      <c r="S4880">
        <v>14.4</v>
      </c>
      <c r="T4880">
        <v>4.9000000000000004</v>
      </c>
      <c r="U4880">
        <v>1.94</v>
      </c>
      <c r="V4880">
        <v>1.69</v>
      </c>
      <c r="W4880">
        <v>71.959999999999994</v>
      </c>
      <c r="X4880">
        <v>7.51</v>
      </c>
      <c r="Y4880">
        <v>8.6999999999999993</v>
      </c>
      <c r="Z4880">
        <v>12.87</v>
      </c>
      <c r="AA4880">
        <v>23.47</v>
      </c>
      <c r="AB4880">
        <v>9.93</v>
      </c>
      <c r="AC4880">
        <v>21.44</v>
      </c>
    </row>
    <row r="4881" spans="1:29" x14ac:dyDescent="0.2">
      <c r="A4881" t="s">
        <v>4643</v>
      </c>
      <c r="B4881" s="2" t="s">
        <v>4977</v>
      </c>
      <c r="C4881" s="2">
        <v>2</v>
      </c>
      <c r="D4881" s="2">
        <v>2</v>
      </c>
      <c r="E4881" s="2">
        <v>5</v>
      </c>
      <c r="F4881" s="1">
        <v>43306.631944444445</v>
      </c>
      <c r="G4881">
        <v>78.569999999999993</v>
      </c>
      <c r="H4881">
        <v>2.2000000000000002</v>
      </c>
      <c r="I4881">
        <v>1.46</v>
      </c>
      <c r="J4881">
        <v>2.54</v>
      </c>
      <c r="K4881">
        <v>2.09</v>
      </c>
      <c r="L4881">
        <v>0.13</v>
      </c>
      <c r="M4881">
        <v>0.1</v>
      </c>
      <c r="N4881">
        <v>2.2599999999999998</v>
      </c>
      <c r="O4881">
        <v>2.27</v>
      </c>
      <c r="P4881">
        <v>0.9</v>
      </c>
      <c r="Q4881">
        <v>1.21</v>
      </c>
      <c r="R4881">
        <v>8.77</v>
      </c>
      <c r="S4881">
        <v>15.63</v>
      </c>
      <c r="T4881">
        <v>4.21</v>
      </c>
      <c r="U4881">
        <v>1.63</v>
      </c>
      <c r="V4881">
        <v>1.61</v>
      </c>
      <c r="W4881">
        <v>69.62</v>
      </c>
      <c r="X4881">
        <v>7.98</v>
      </c>
      <c r="Y4881">
        <v>8.4700000000000006</v>
      </c>
      <c r="Z4881">
        <v>11.41</v>
      </c>
      <c r="AA4881">
        <v>33.729999999999997</v>
      </c>
      <c r="AB4881">
        <v>20.89</v>
      </c>
      <c r="AC4881">
        <v>21.52</v>
      </c>
    </row>
    <row r="4882" spans="1:29" x14ac:dyDescent="0.2">
      <c r="A4882" t="s">
        <v>803</v>
      </c>
      <c r="B4882" s="2" t="s">
        <v>4829</v>
      </c>
      <c r="C4882" s="2">
        <v>1</v>
      </c>
      <c r="D4882" s="2">
        <v>2</v>
      </c>
      <c r="E4882" s="2">
        <v>1</v>
      </c>
      <c r="F4882" s="1">
        <v>42948.588888888888</v>
      </c>
      <c r="G4882">
        <v>78.52</v>
      </c>
      <c r="H4882">
        <v>2.13</v>
      </c>
      <c r="I4882">
        <v>1.46</v>
      </c>
      <c r="J4882">
        <v>3.69</v>
      </c>
      <c r="K4882">
        <v>2.06</v>
      </c>
      <c r="L4882">
        <v>0.45</v>
      </c>
      <c r="M4882">
        <v>0.52</v>
      </c>
      <c r="N4882">
        <v>2.0699999999999998</v>
      </c>
      <c r="O4882">
        <v>2.04</v>
      </c>
      <c r="P4882">
        <v>2.11</v>
      </c>
      <c r="Q4882">
        <v>2.65</v>
      </c>
      <c r="R4882">
        <v>6.34</v>
      </c>
      <c r="S4882">
        <v>15.18</v>
      </c>
      <c r="T4882">
        <v>4.79</v>
      </c>
      <c r="U4882">
        <v>1.7</v>
      </c>
      <c r="V4882">
        <v>1.64</v>
      </c>
      <c r="W4882">
        <v>72.25</v>
      </c>
      <c r="X4882">
        <v>7.87</v>
      </c>
      <c r="Y4882">
        <v>8.57</v>
      </c>
      <c r="Z4882">
        <v>13.17</v>
      </c>
      <c r="AA4882">
        <v>27.97</v>
      </c>
      <c r="AB4882">
        <v>12.73</v>
      </c>
      <c r="AC4882">
        <v>22.64</v>
      </c>
    </row>
    <row r="4883" spans="1:29" x14ac:dyDescent="0.2">
      <c r="A4883" t="s">
        <v>748</v>
      </c>
      <c r="B4883" s="2" t="s">
        <v>5049</v>
      </c>
      <c r="C4883" s="2">
        <v>2</v>
      </c>
      <c r="D4883" s="2">
        <v>2</v>
      </c>
      <c r="E4883" s="2">
        <v>1</v>
      </c>
      <c r="F4883" s="1">
        <v>42948.432638888888</v>
      </c>
      <c r="G4883">
        <v>78.489999999999995</v>
      </c>
      <c r="H4883">
        <v>1.9</v>
      </c>
      <c r="I4883">
        <v>1.39</v>
      </c>
      <c r="J4883">
        <v>3.93</v>
      </c>
      <c r="K4883">
        <v>1.82</v>
      </c>
      <c r="L4883">
        <v>0.6</v>
      </c>
      <c r="M4883">
        <v>0.72</v>
      </c>
      <c r="N4883">
        <v>1.97</v>
      </c>
      <c r="O4883">
        <v>1.96</v>
      </c>
      <c r="P4883">
        <v>2.7</v>
      </c>
      <c r="Q4883">
        <v>3.34</v>
      </c>
      <c r="R4883">
        <v>5.67</v>
      </c>
      <c r="S4883">
        <v>15.31</v>
      </c>
      <c r="T4883">
        <v>5.74</v>
      </c>
      <c r="U4883">
        <v>1.7</v>
      </c>
      <c r="V4883">
        <v>1.66</v>
      </c>
      <c r="W4883">
        <v>71.81</v>
      </c>
      <c r="X4883">
        <v>11.53</v>
      </c>
      <c r="Y4883">
        <v>10.68</v>
      </c>
      <c r="Z4883">
        <v>18.899999999999999</v>
      </c>
      <c r="AA4883">
        <v>29.22</v>
      </c>
      <c r="AB4883">
        <v>7.91</v>
      </c>
      <c r="AC4883">
        <v>32.71</v>
      </c>
    </row>
    <row r="4884" spans="1:29" x14ac:dyDescent="0.2">
      <c r="A4884" t="s">
        <v>4302</v>
      </c>
      <c r="B4884" s="2" t="s">
        <v>5018</v>
      </c>
      <c r="C4884" s="2">
        <v>2</v>
      </c>
      <c r="D4884" s="2">
        <v>2</v>
      </c>
      <c r="E4884" s="2">
        <v>5</v>
      </c>
      <c r="F4884" s="1">
        <v>43286.594444444447</v>
      </c>
      <c r="G4884">
        <v>78.41</v>
      </c>
      <c r="H4884">
        <v>2.23</v>
      </c>
      <c r="I4884">
        <v>1.36</v>
      </c>
      <c r="J4884">
        <v>3.14</v>
      </c>
      <c r="K4884">
        <v>2.06</v>
      </c>
      <c r="L4884">
        <v>0.13</v>
      </c>
      <c r="M4884">
        <v>0.18</v>
      </c>
      <c r="N4884">
        <v>2.11</v>
      </c>
      <c r="O4884">
        <v>2.1</v>
      </c>
      <c r="P4884">
        <v>0.93</v>
      </c>
      <c r="Q4884">
        <v>1.24</v>
      </c>
      <c r="R4884">
        <v>8.9600000000000009</v>
      </c>
      <c r="S4884">
        <v>14.18</v>
      </c>
      <c r="T4884">
        <v>5</v>
      </c>
      <c r="U4884">
        <v>1.71</v>
      </c>
      <c r="V4884">
        <v>1.58</v>
      </c>
      <c r="W4884">
        <v>69.53</v>
      </c>
      <c r="X4884">
        <v>7.64</v>
      </c>
      <c r="Y4884">
        <v>8.6</v>
      </c>
      <c r="Z4884">
        <v>9.59</v>
      </c>
      <c r="AA4884">
        <v>28.29</v>
      </c>
      <c r="AB4884">
        <v>16.329999999999998</v>
      </c>
      <c r="AC4884">
        <v>17.600000000000001</v>
      </c>
    </row>
    <row r="4885" spans="1:29" x14ac:dyDescent="0.2">
      <c r="A4885" t="s">
        <v>1856</v>
      </c>
      <c r="B4885" s="2" t="s">
        <v>5049</v>
      </c>
      <c r="C4885" s="2">
        <v>2</v>
      </c>
      <c r="D4885" s="2">
        <v>1</v>
      </c>
      <c r="E4885" s="2">
        <v>2</v>
      </c>
      <c r="F4885" s="1">
        <v>42990.636111111111</v>
      </c>
      <c r="G4885">
        <v>78.16</v>
      </c>
      <c r="H4885">
        <v>2.23</v>
      </c>
      <c r="I4885">
        <v>1.56</v>
      </c>
      <c r="J4885">
        <v>3.64</v>
      </c>
      <c r="K4885">
        <v>2.19</v>
      </c>
      <c r="L4885">
        <v>0.28000000000000003</v>
      </c>
      <c r="M4885">
        <v>0.28999999999999998</v>
      </c>
      <c r="N4885">
        <v>2.17</v>
      </c>
      <c r="O4885">
        <v>2.21</v>
      </c>
      <c r="P4885">
        <v>1.45</v>
      </c>
      <c r="Q4885">
        <v>1.55</v>
      </c>
      <c r="R4885">
        <v>7.47</v>
      </c>
      <c r="S4885">
        <v>15.06</v>
      </c>
      <c r="T4885">
        <v>5.0599999999999996</v>
      </c>
      <c r="U4885">
        <v>1.68</v>
      </c>
      <c r="V4885">
        <v>1.65</v>
      </c>
      <c r="W4885">
        <v>70.849999999999994</v>
      </c>
      <c r="X4885">
        <v>7.98</v>
      </c>
      <c r="Y4885">
        <v>9.23</v>
      </c>
      <c r="Z4885">
        <v>14.66</v>
      </c>
      <c r="AA4885">
        <v>23.33</v>
      </c>
      <c r="AB4885">
        <v>14.18</v>
      </c>
      <c r="AC4885">
        <v>21.68</v>
      </c>
    </row>
    <row r="4886" spans="1:29" x14ac:dyDescent="0.2">
      <c r="A4886" t="s">
        <v>4686</v>
      </c>
      <c r="B4886" s="2" t="s">
        <v>4857</v>
      </c>
      <c r="C4886" s="2">
        <v>1</v>
      </c>
      <c r="D4886" s="2">
        <v>1</v>
      </c>
      <c r="E4886" s="2">
        <v>5</v>
      </c>
      <c r="F4886" s="1">
        <v>43307.394444444442</v>
      </c>
      <c r="G4886">
        <v>78.14</v>
      </c>
      <c r="H4886">
        <v>2.68</v>
      </c>
      <c r="I4886">
        <v>1.81</v>
      </c>
      <c r="J4886">
        <v>3.89</v>
      </c>
      <c r="K4886">
        <v>2.52</v>
      </c>
      <c r="L4886">
        <v>0.17</v>
      </c>
      <c r="M4886">
        <v>0.05</v>
      </c>
      <c r="N4886">
        <v>2.5099999999999998</v>
      </c>
      <c r="O4886">
        <v>2.5099999999999998</v>
      </c>
      <c r="P4886">
        <v>1</v>
      </c>
      <c r="Q4886">
        <v>0.61</v>
      </c>
      <c r="R4886">
        <v>7.98</v>
      </c>
      <c r="S4886">
        <v>17.66</v>
      </c>
      <c r="T4886">
        <v>5.38</v>
      </c>
      <c r="U4886">
        <v>2.04</v>
      </c>
      <c r="V4886">
        <v>1.78</v>
      </c>
      <c r="W4886">
        <v>67.900000000000006</v>
      </c>
      <c r="X4886">
        <v>9.0500000000000007</v>
      </c>
      <c r="Y4886">
        <v>9.34</v>
      </c>
      <c r="Z4886">
        <v>16.73</v>
      </c>
      <c r="AA4886">
        <v>32.43</v>
      </c>
      <c r="AB4886">
        <v>17.829999999999998</v>
      </c>
      <c r="AC4886">
        <v>33.07</v>
      </c>
    </row>
    <row r="4887" spans="1:29" x14ac:dyDescent="0.2">
      <c r="A4887" t="s">
        <v>4566</v>
      </c>
      <c r="B4887" s="2" t="s">
        <v>4765</v>
      </c>
      <c r="C4887" s="2">
        <v>1</v>
      </c>
      <c r="D4887" s="2">
        <v>2</v>
      </c>
      <c r="E4887" s="2">
        <v>5</v>
      </c>
      <c r="F4887" s="1">
        <v>43304.619444444441</v>
      </c>
      <c r="G4887">
        <v>77.39</v>
      </c>
      <c r="H4887">
        <v>2.31</v>
      </c>
      <c r="I4887">
        <v>1.64</v>
      </c>
      <c r="J4887">
        <v>3.07</v>
      </c>
      <c r="K4887">
        <v>2.09</v>
      </c>
      <c r="L4887">
        <v>0.2</v>
      </c>
      <c r="M4887">
        <v>0.13</v>
      </c>
      <c r="N4887">
        <v>2.4500000000000002</v>
      </c>
      <c r="O4887">
        <v>2.44</v>
      </c>
      <c r="P4887">
        <v>1.03</v>
      </c>
      <c r="Q4887">
        <v>1.1299999999999999</v>
      </c>
      <c r="R4887">
        <v>7.95</v>
      </c>
      <c r="S4887">
        <v>17.100000000000001</v>
      </c>
      <c r="T4887">
        <v>5.01</v>
      </c>
      <c r="U4887">
        <v>1.58</v>
      </c>
      <c r="V4887">
        <v>1.71</v>
      </c>
      <c r="W4887">
        <v>69.650000000000006</v>
      </c>
      <c r="X4887">
        <v>8.1</v>
      </c>
      <c r="Y4887">
        <v>8.17</v>
      </c>
      <c r="Z4887">
        <v>11.97</v>
      </c>
      <c r="AA4887">
        <v>28.69</v>
      </c>
      <c r="AB4887">
        <v>18.37</v>
      </c>
      <c r="AC4887">
        <v>24.54</v>
      </c>
    </row>
  </sheetData>
  <sortState xmlns:xlrd2="http://schemas.microsoft.com/office/spreadsheetml/2017/richdata2" ref="A2:AC4887">
    <sortCondition descending="1" ref="G1"/>
  </sortState>
  <phoneticPr fontId="1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3B191-3728-8B46-BB97-0EC49D29A9C2}">
  <dimension ref="A1:L703"/>
  <sheetViews>
    <sheetView workbookViewId="0">
      <selection activeCell="F3" sqref="F3"/>
    </sheetView>
  </sheetViews>
  <sheetFormatPr baseColWidth="10" defaultRowHeight="16" x14ac:dyDescent="0.2"/>
  <cols>
    <col min="1" max="2" width="11.6640625" bestFit="1" customWidth="1"/>
    <col min="3" max="3" width="11" bestFit="1" customWidth="1"/>
    <col min="4" max="4" width="8.1640625" bestFit="1" customWidth="1"/>
    <col min="5" max="5" width="6.83203125" bestFit="1" customWidth="1"/>
    <col min="6" max="6" width="6.6640625" bestFit="1" customWidth="1"/>
    <col min="7" max="7" width="14.6640625" bestFit="1" customWidth="1"/>
  </cols>
  <sheetData>
    <row r="1" spans="1:12" x14ac:dyDescent="0.2">
      <c r="A1" t="s">
        <v>0</v>
      </c>
      <c r="B1" t="s">
        <v>4703</v>
      </c>
      <c r="C1" t="s">
        <v>5200</v>
      </c>
      <c r="D1" t="s">
        <v>4704</v>
      </c>
      <c r="E1" t="s">
        <v>4705</v>
      </c>
      <c r="F1" t="s">
        <v>4706</v>
      </c>
      <c r="G1" t="s">
        <v>5339</v>
      </c>
      <c r="H1" t="s">
        <v>5338</v>
      </c>
      <c r="I1" t="s">
        <v>15</v>
      </c>
      <c r="J1" t="s">
        <v>16</v>
      </c>
      <c r="K1" t="s">
        <v>17</v>
      </c>
      <c r="L1" t="s">
        <v>18</v>
      </c>
    </row>
    <row r="2" spans="1:12" x14ac:dyDescent="0.2">
      <c r="A2" s="6" t="s">
        <v>498</v>
      </c>
      <c r="B2" s="6">
        <v>1538</v>
      </c>
      <c r="C2" s="6" t="s">
        <v>5201</v>
      </c>
      <c r="D2" s="6">
        <f>VLOOKUP($A2,NIR_Algorithm_Cleaned!$A$2:$E$4887,3,FALSE)</f>
        <v>1</v>
      </c>
      <c r="E2" s="6">
        <f>VLOOKUP($A2,NIR_Algorithm_Cleaned!$A$2:$E$4887,4,FALSE)</f>
        <v>1</v>
      </c>
      <c r="F2" s="6">
        <f>VLOOKUP($A2,NIR_Algorithm_Cleaned!$A$2:$E$4887,5,FALSE)</f>
        <v>1</v>
      </c>
      <c r="G2" s="6">
        <v>0.426666667</v>
      </c>
      <c r="H2" s="7">
        <f>VLOOKUP($A2,NIR_Algorithm_Cleaned!$A$2:$W$4887,19,FALSE)</f>
        <v>14</v>
      </c>
      <c r="I2" s="7">
        <f>VLOOKUP($A2,NIR_Algorithm_Cleaned!$A$2:$W$4887,20,FALSE)</f>
        <v>4.1900000000000004</v>
      </c>
      <c r="J2" s="7">
        <f>VLOOKUP($A2,NIR_Algorithm_Cleaned!$A$2:$W$4887,21,FALSE)</f>
        <v>1.56</v>
      </c>
      <c r="K2" s="7">
        <f>VLOOKUP($A2,NIR_Algorithm_Cleaned!$A$2:$W$4887,22,FALSE)</f>
        <v>1.55</v>
      </c>
      <c r="L2" s="7">
        <f>VLOOKUP($A2,NIR_Algorithm_Cleaned!$A$2:$W$4887,23,FALSE)</f>
        <v>71.430000000000007</v>
      </c>
    </row>
    <row r="3" spans="1:12" x14ac:dyDescent="0.2">
      <c r="A3" s="6" t="s">
        <v>378</v>
      </c>
      <c r="B3" s="6">
        <v>1538</v>
      </c>
      <c r="C3" s="6" t="s">
        <v>5201</v>
      </c>
      <c r="D3" s="6">
        <f>VLOOKUP($A3,NIR_Algorithm_Cleaned!$A$2:$E$4887,3,FALSE)</f>
        <v>1</v>
      </c>
      <c r="E3" s="6">
        <f>VLOOKUP($A3,NIR_Algorithm_Cleaned!$A$2:$E$4887,4,FALSE)</f>
        <v>2</v>
      </c>
      <c r="F3" s="6">
        <f>VLOOKUP($A3,NIR_Algorithm_Cleaned!$A$2:$E$4887,5,FALSE)</f>
        <v>1</v>
      </c>
      <c r="G3" s="6">
        <v>0.413903509</v>
      </c>
      <c r="H3" s="7">
        <f>VLOOKUP($A3,NIR_Algorithm_Cleaned!$A$2:$W$4887,19,FALSE)</f>
        <v>13.91</v>
      </c>
      <c r="I3" s="7">
        <f>VLOOKUP($A3,NIR_Algorithm_Cleaned!$A$2:$W$4887,20,FALSE)</f>
        <v>4.42</v>
      </c>
      <c r="J3" s="7">
        <f>VLOOKUP($A3,NIR_Algorithm_Cleaned!$A$2:$W$4887,21,FALSE)</f>
        <v>1.84</v>
      </c>
      <c r="K3" s="7">
        <f>VLOOKUP($A3,NIR_Algorithm_Cleaned!$A$2:$W$4887,22,FALSE)</f>
        <v>1.6</v>
      </c>
      <c r="L3" s="7">
        <f>VLOOKUP($A3,NIR_Algorithm_Cleaned!$A$2:$W$4887,23,FALSE)</f>
        <v>69.52</v>
      </c>
    </row>
    <row r="4" spans="1:12" x14ac:dyDescent="0.2">
      <c r="A4" s="6" t="s">
        <v>498</v>
      </c>
      <c r="B4" s="6">
        <v>1538</v>
      </c>
      <c r="C4" s="6" t="s">
        <v>5201</v>
      </c>
      <c r="D4" s="6">
        <f>VLOOKUP($A4,NIR_Algorithm_Cleaned!$A$2:$E$4887,3,FALSE)</f>
        <v>1</v>
      </c>
      <c r="E4" s="6">
        <f>VLOOKUP($A4,NIR_Algorithm_Cleaned!$A$2:$E$4887,4,FALSE)</f>
        <v>1</v>
      </c>
      <c r="F4" s="6">
        <f>VLOOKUP($A4,NIR_Algorithm_Cleaned!$A$2:$E$4887,5,FALSE)</f>
        <v>1</v>
      </c>
      <c r="G4" s="6">
        <v>0.43279153799999998</v>
      </c>
      <c r="H4" s="7">
        <f>VLOOKUP($A4,NIR_Algorithm_Cleaned!$A$2:$W$4887,19,FALSE)</f>
        <v>14</v>
      </c>
      <c r="I4" s="7">
        <f>VLOOKUP($A4,NIR_Algorithm_Cleaned!$A$2:$W$4887,20,FALSE)</f>
        <v>4.1900000000000004</v>
      </c>
      <c r="J4" s="7">
        <f>VLOOKUP($A4,NIR_Algorithm_Cleaned!$A$2:$W$4887,21,FALSE)</f>
        <v>1.56</v>
      </c>
      <c r="K4" s="7">
        <f>VLOOKUP($A4,NIR_Algorithm_Cleaned!$A$2:$W$4887,22,FALSE)</f>
        <v>1.55</v>
      </c>
      <c r="L4" s="7">
        <f>VLOOKUP($A4,NIR_Algorithm_Cleaned!$A$2:$W$4887,23,FALSE)</f>
        <v>71.430000000000007</v>
      </c>
    </row>
    <row r="5" spans="1:12" x14ac:dyDescent="0.2">
      <c r="A5" s="6" t="s">
        <v>378</v>
      </c>
      <c r="B5" s="6">
        <v>1538</v>
      </c>
      <c r="C5" s="6" t="s">
        <v>5201</v>
      </c>
      <c r="D5" s="6">
        <f>VLOOKUP($A5,NIR_Algorithm_Cleaned!$A$2:$E$4887,3,FALSE)</f>
        <v>1</v>
      </c>
      <c r="E5" s="6">
        <f>VLOOKUP($A5,NIR_Algorithm_Cleaned!$A$2:$E$4887,4,FALSE)</f>
        <v>2</v>
      </c>
      <c r="F5" s="6">
        <f>VLOOKUP($A5,NIR_Algorithm_Cleaned!$A$2:$E$4887,5,FALSE)</f>
        <v>1</v>
      </c>
      <c r="G5" s="6">
        <v>0.42994310099999999</v>
      </c>
      <c r="H5" s="7">
        <f>VLOOKUP($A5,NIR_Algorithm_Cleaned!$A$2:$W$4887,19,FALSE)</f>
        <v>13.91</v>
      </c>
      <c r="I5" s="7">
        <f>VLOOKUP($A5,NIR_Algorithm_Cleaned!$A$2:$W$4887,20,FALSE)</f>
        <v>4.42</v>
      </c>
      <c r="J5" s="7">
        <f>VLOOKUP($A5,NIR_Algorithm_Cleaned!$A$2:$W$4887,21,FALSE)</f>
        <v>1.84</v>
      </c>
      <c r="K5" s="7">
        <f>VLOOKUP($A5,NIR_Algorithm_Cleaned!$A$2:$W$4887,22,FALSE)</f>
        <v>1.6</v>
      </c>
      <c r="L5" s="7">
        <f>VLOOKUP($A5,NIR_Algorithm_Cleaned!$A$2:$W$4887,23,FALSE)</f>
        <v>69.52</v>
      </c>
    </row>
    <row r="6" spans="1:12" x14ac:dyDescent="0.2">
      <c r="A6" s="6" t="s">
        <v>1007</v>
      </c>
      <c r="B6" s="6">
        <v>1538</v>
      </c>
      <c r="C6" s="6" t="s">
        <v>5201</v>
      </c>
      <c r="D6" s="6">
        <f>VLOOKUP($A6,NIR_Algorithm_Cleaned!$A$2:$E$4887,3,FALSE)</f>
        <v>1</v>
      </c>
      <c r="E6" s="6">
        <f>VLOOKUP($A6,NIR_Algorithm_Cleaned!$A$2:$E$4887,4,FALSE)</f>
        <v>2</v>
      </c>
      <c r="F6" s="6">
        <f>VLOOKUP($A6,NIR_Algorithm_Cleaned!$A$2:$E$4887,5,FALSE)</f>
        <v>2</v>
      </c>
      <c r="G6" s="6">
        <v>0.44039735099999999</v>
      </c>
      <c r="H6" s="7">
        <f>VLOOKUP($A6,NIR_Algorithm_Cleaned!$A$2:$W$4887,19,FALSE)</f>
        <v>10.07</v>
      </c>
      <c r="I6" s="7">
        <f>VLOOKUP($A6,NIR_Algorithm_Cleaned!$A$2:$W$4887,20,FALSE)</f>
        <v>4.5199999999999996</v>
      </c>
      <c r="J6" s="7">
        <f>VLOOKUP($A6,NIR_Algorithm_Cleaned!$A$2:$W$4887,21,FALSE)</f>
        <v>1.64</v>
      </c>
      <c r="K6" s="7">
        <f>VLOOKUP($A6,NIR_Algorithm_Cleaned!$A$2:$W$4887,22,FALSE)</f>
        <v>1.42</v>
      </c>
      <c r="L6" s="7">
        <f>VLOOKUP($A6,NIR_Algorithm_Cleaned!$A$2:$W$4887,23,FALSE)</f>
        <v>68.510000000000005</v>
      </c>
    </row>
    <row r="7" spans="1:12" x14ac:dyDescent="0.2">
      <c r="A7" s="6" t="s">
        <v>1007</v>
      </c>
      <c r="B7" s="6">
        <v>1538</v>
      </c>
      <c r="C7" s="6" t="s">
        <v>5201</v>
      </c>
      <c r="D7" s="6">
        <f>VLOOKUP($A7,NIR_Algorithm_Cleaned!$A$2:$E$4887,3,FALSE)</f>
        <v>1</v>
      </c>
      <c r="E7" s="6">
        <f>VLOOKUP($A7,NIR_Algorithm_Cleaned!$A$2:$E$4887,4,FALSE)</f>
        <v>2</v>
      </c>
      <c r="F7" s="6">
        <f>VLOOKUP($A7,NIR_Algorithm_Cleaned!$A$2:$E$4887,5,FALSE)</f>
        <v>2</v>
      </c>
      <c r="G7" s="6">
        <v>0.448871558</v>
      </c>
      <c r="H7" s="7">
        <f>VLOOKUP($A7,NIR_Algorithm_Cleaned!$A$2:$W$4887,19,FALSE)</f>
        <v>10.07</v>
      </c>
      <c r="I7" s="7">
        <f>VLOOKUP($A7,NIR_Algorithm_Cleaned!$A$2:$W$4887,20,FALSE)</f>
        <v>4.5199999999999996</v>
      </c>
      <c r="J7" s="7">
        <f>VLOOKUP($A7,NIR_Algorithm_Cleaned!$A$2:$W$4887,21,FALSE)</f>
        <v>1.64</v>
      </c>
      <c r="K7" s="7">
        <f>VLOOKUP($A7,NIR_Algorithm_Cleaned!$A$2:$W$4887,22,FALSE)</f>
        <v>1.42</v>
      </c>
      <c r="L7" s="7">
        <f>VLOOKUP($A7,NIR_Algorithm_Cleaned!$A$2:$W$4887,23,FALSE)</f>
        <v>68.510000000000005</v>
      </c>
    </row>
    <row r="8" spans="1:12" x14ac:dyDescent="0.2">
      <c r="A8" s="6" t="s">
        <v>539</v>
      </c>
      <c r="B8" s="6" t="s">
        <v>4934</v>
      </c>
      <c r="C8" s="6" t="s">
        <v>5202</v>
      </c>
      <c r="D8" s="6">
        <f>VLOOKUP($A8,NIR_Algorithm_Cleaned!$A$2:$E$4887,3,FALSE)</f>
        <v>1</v>
      </c>
      <c r="E8" s="6">
        <f>VLOOKUP($A8,NIR_Algorithm_Cleaned!$A$2:$E$4887,4,FALSE)</f>
        <v>1</v>
      </c>
      <c r="F8" s="6">
        <f>VLOOKUP($A8,NIR_Algorithm_Cleaned!$A$2:$E$4887,5,FALSE)</f>
        <v>1</v>
      </c>
      <c r="G8" s="6">
        <v>0.425231788</v>
      </c>
      <c r="H8" s="7">
        <f>VLOOKUP($A8,NIR_Algorithm_Cleaned!$A$2:$W$4887,19,FALSE)</f>
        <v>11.32</v>
      </c>
      <c r="I8" s="7">
        <f>VLOOKUP($A8,NIR_Algorithm_Cleaned!$A$2:$W$4887,20,FALSE)</f>
        <v>4.3499999999999996</v>
      </c>
      <c r="J8" s="7">
        <f>VLOOKUP($A8,NIR_Algorithm_Cleaned!$A$2:$W$4887,21,FALSE)</f>
        <v>1.69</v>
      </c>
      <c r="K8" s="7">
        <f>VLOOKUP($A8,NIR_Algorithm_Cleaned!$A$2:$W$4887,22,FALSE)</f>
        <v>1.42</v>
      </c>
      <c r="L8" s="7">
        <f>VLOOKUP($A8,NIR_Algorithm_Cleaned!$A$2:$W$4887,23,FALSE)</f>
        <v>72.28</v>
      </c>
    </row>
    <row r="9" spans="1:12" x14ac:dyDescent="0.2">
      <c r="A9" s="6" t="s">
        <v>850</v>
      </c>
      <c r="B9" s="6" t="s">
        <v>4934</v>
      </c>
      <c r="C9" s="6" t="s">
        <v>5202</v>
      </c>
      <c r="D9" s="6">
        <f>VLOOKUP($A9,NIR_Algorithm_Cleaned!$A$2:$E$4887,3,FALSE)</f>
        <v>1</v>
      </c>
      <c r="E9" s="6">
        <f>VLOOKUP($A9,NIR_Algorithm_Cleaned!$A$2:$E$4887,4,FALSE)</f>
        <v>2</v>
      </c>
      <c r="F9" s="6">
        <f>VLOOKUP($A9,NIR_Algorithm_Cleaned!$A$2:$E$4887,5,FALSE)</f>
        <v>1</v>
      </c>
      <c r="G9" s="6">
        <v>0.42714912300000002</v>
      </c>
      <c r="H9" s="7">
        <f>VLOOKUP($A9,NIR_Algorithm_Cleaned!$A$2:$W$4887,19,FALSE)</f>
        <v>10.050000000000001</v>
      </c>
      <c r="I9" s="7">
        <f>VLOOKUP($A9,NIR_Algorithm_Cleaned!$A$2:$W$4887,20,FALSE)</f>
        <v>4.33</v>
      </c>
      <c r="J9" s="7">
        <f>VLOOKUP($A9,NIR_Algorithm_Cleaned!$A$2:$W$4887,21,FALSE)</f>
        <v>1.41</v>
      </c>
      <c r="K9" s="7">
        <f>VLOOKUP($A9,NIR_Algorithm_Cleaned!$A$2:$W$4887,22,FALSE)</f>
        <v>1.36</v>
      </c>
      <c r="L9" s="7">
        <f>VLOOKUP($A9,NIR_Algorithm_Cleaned!$A$2:$W$4887,23,FALSE)</f>
        <v>72.39</v>
      </c>
    </row>
    <row r="10" spans="1:12" x14ac:dyDescent="0.2">
      <c r="A10" s="6" t="s">
        <v>850</v>
      </c>
      <c r="B10" s="6" t="s">
        <v>4934</v>
      </c>
      <c r="C10" s="6" t="s">
        <v>5202</v>
      </c>
      <c r="D10" s="6">
        <f>VLOOKUP($A10,NIR_Algorithm_Cleaned!$A$2:$E$4887,3,FALSE)</f>
        <v>1</v>
      </c>
      <c r="E10" s="6">
        <f>VLOOKUP($A10,NIR_Algorithm_Cleaned!$A$2:$E$4887,4,FALSE)</f>
        <v>2</v>
      </c>
      <c r="F10" s="6">
        <f>VLOOKUP($A10,NIR_Algorithm_Cleaned!$A$2:$E$4887,5,FALSE)</f>
        <v>1</v>
      </c>
      <c r="G10" s="6">
        <v>0.43605951199999998</v>
      </c>
      <c r="H10" s="7">
        <f>VLOOKUP($A10,NIR_Algorithm_Cleaned!$A$2:$W$4887,19,FALSE)</f>
        <v>10.050000000000001</v>
      </c>
      <c r="I10" s="7">
        <f>VLOOKUP($A10,NIR_Algorithm_Cleaned!$A$2:$W$4887,20,FALSE)</f>
        <v>4.33</v>
      </c>
      <c r="J10" s="7">
        <f>VLOOKUP($A10,NIR_Algorithm_Cleaned!$A$2:$W$4887,21,FALSE)</f>
        <v>1.41</v>
      </c>
      <c r="K10" s="7">
        <f>VLOOKUP($A10,NIR_Algorithm_Cleaned!$A$2:$W$4887,22,FALSE)</f>
        <v>1.36</v>
      </c>
      <c r="L10" s="7">
        <f>VLOOKUP($A10,NIR_Algorithm_Cleaned!$A$2:$W$4887,23,FALSE)</f>
        <v>72.39</v>
      </c>
    </row>
    <row r="11" spans="1:12" x14ac:dyDescent="0.2">
      <c r="A11" s="6" t="s">
        <v>539</v>
      </c>
      <c r="B11" s="6" t="s">
        <v>4934</v>
      </c>
      <c r="C11" s="6" t="s">
        <v>5202</v>
      </c>
      <c r="D11" s="6">
        <f>VLOOKUP($A11,NIR_Algorithm_Cleaned!$A$2:$E$4887,3,FALSE)</f>
        <v>1</v>
      </c>
      <c r="E11" s="6">
        <f>VLOOKUP($A11,NIR_Algorithm_Cleaned!$A$2:$E$4887,4,FALSE)</f>
        <v>1</v>
      </c>
      <c r="F11" s="6">
        <f>VLOOKUP($A11,NIR_Algorithm_Cleaned!$A$2:$E$4887,5,FALSE)</f>
        <v>1</v>
      </c>
      <c r="G11" s="6">
        <v>0.41666666699999999</v>
      </c>
      <c r="H11" s="7">
        <f>VLOOKUP($A11,NIR_Algorithm_Cleaned!$A$2:$W$4887,19,FALSE)</f>
        <v>11.32</v>
      </c>
      <c r="I11" s="7">
        <f>VLOOKUP($A11,NIR_Algorithm_Cleaned!$A$2:$W$4887,20,FALSE)</f>
        <v>4.3499999999999996</v>
      </c>
      <c r="J11" s="7">
        <f>VLOOKUP($A11,NIR_Algorithm_Cleaned!$A$2:$W$4887,21,FALSE)</f>
        <v>1.69</v>
      </c>
      <c r="K11" s="7">
        <f>VLOOKUP($A11,NIR_Algorithm_Cleaned!$A$2:$W$4887,22,FALSE)</f>
        <v>1.42</v>
      </c>
      <c r="L11" s="7">
        <f>VLOOKUP($A11,NIR_Algorithm_Cleaned!$A$2:$W$4887,23,FALSE)</f>
        <v>72.28</v>
      </c>
    </row>
    <row r="12" spans="1:12" x14ac:dyDescent="0.2">
      <c r="A12" s="6" t="s">
        <v>1470</v>
      </c>
      <c r="B12" s="6" t="s">
        <v>4934</v>
      </c>
      <c r="C12" s="6" t="s">
        <v>5202</v>
      </c>
      <c r="D12" s="6">
        <f>VLOOKUP($A12,NIR_Algorithm_Cleaned!$A$2:$E$4887,3,FALSE)</f>
        <v>1</v>
      </c>
      <c r="E12" s="6">
        <f>VLOOKUP($A12,NIR_Algorithm_Cleaned!$A$2:$E$4887,4,FALSE)</f>
        <v>1</v>
      </c>
      <c r="F12" s="6">
        <f>VLOOKUP($A12,NIR_Algorithm_Cleaned!$A$2:$E$4887,5,FALSE)</f>
        <v>2</v>
      </c>
      <c r="G12" s="6">
        <v>0.43564830999999998</v>
      </c>
      <c r="H12" s="7">
        <f>VLOOKUP($A12,NIR_Algorithm_Cleaned!$A$2:$W$4887,19,FALSE)</f>
        <v>9.76</v>
      </c>
      <c r="I12" s="7">
        <f>VLOOKUP($A12,NIR_Algorithm_Cleaned!$A$2:$W$4887,20,FALSE)</f>
        <v>4.24</v>
      </c>
      <c r="J12" s="7">
        <f>VLOOKUP($A12,NIR_Algorithm_Cleaned!$A$2:$W$4887,21,FALSE)</f>
        <v>1.34</v>
      </c>
      <c r="K12" s="7">
        <f>VLOOKUP($A12,NIR_Algorithm_Cleaned!$A$2:$W$4887,22,FALSE)</f>
        <v>1.31</v>
      </c>
      <c r="L12" s="7">
        <f>VLOOKUP($A12,NIR_Algorithm_Cleaned!$A$2:$W$4887,23,FALSE)</f>
        <v>72.599999999999994</v>
      </c>
    </row>
    <row r="13" spans="1:12" x14ac:dyDescent="0.2">
      <c r="A13" s="6" t="s">
        <v>952</v>
      </c>
      <c r="B13" s="6" t="s">
        <v>4934</v>
      </c>
      <c r="C13" s="6" t="s">
        <v>5202</v>
      </c>
      <c r="D13" s="6">
        <f>VLOOKUP($A13,NIR_Algorithm_Cleaned!$A$2:$E$4887,3,FALSE)</f>
        <v>1</v>
      </c>
      <c r="E13" s="6">
        <f>VLOOKUP($A13,NIR_Algorithm_Cleaned!$A$2:$E$4887,4,FALSE)</f>
        <v>2</v>
      </c>
      <c r="F13" s="6">
        <f>VLOOKUP($A13,NIR_Algorithm_Cleaned!$A$2:$E$4887,5,FALSE)</f>
        <v>2</v>
      </c>
      <c r="G13" s="6">
        <v>0.43963964</v>
      </c>
      <c r="H13" s="7">
        <f>VLOOKUP($A13,NIR_Algorithm_Cleaned!$A$2:$W$4887,19,FALSE)</f>
        <v>9.67</v>
      </c>
      <c r="I13" s="7">
        <f>VLOOKUP($A13,NIR_Algorithm_Cleaned!$A$2:$W$4887,20,FALSE)</f>
        <v>3.99</v>
      </c>
      <c r="J13" s="7">
        <f>VLOOKUP($A13,NIR_Algorithm_Cleaned!$A$2:$W$4887,21,FALSE)</f>
        <v>1.45</v>
      </c>
      <c r="K13" s="7">
        <f>VLOOKUP($A13,NIR_Algorithm_Cleaned!$A$2:$W$4887,22,FALSE)</f>
        <v>1.31</v>
      </c>
      <c r="L13" s="7">
        <f>VLOOKUP($A13,NIR_Algorithm_Cleaned!$A$2:$W$4887,23,FALSE)</f>
        <v>72.400000000000006</v>
      </c>
    </row>
    <row r="14" spans="1:12" x14ac:dyDescent="0.2">
      <c r="A14" s="6" t="s">
        <v>952</v>
      </c>
      <c r="B14" s="6" t="s">
        <v>4934</v>
      </c>
      <c r="C14" s="6" t="s">
        <v>5202</v>
      </c>
      <c r="D14" s="6">
        <f>VLOOKUP($A14,NIR_Algorithm_Cleaned!$A$2:$E$4887,3,FALSE)</f>
        <v>1</v>
      </c>
      <c r="E14" s="6">
        <f>VLOOKUP($A14,NIR_Algorithm_Cleaned!$A$2:$E$4887,4,FALSE)</f>
        <v>2</v>
      </c>
      <c r="F14" s="6">
        <f>VLOOKUP($A14,NIR_Algorithm_Cleaned!$A$2:$E$4887,5,FALSE)</f>
        <v>2</v>
      </c>
      <c r="G14" s="6">
        <v>0.45845474600000002</v>
      </c>
      <c r="H14" s="7">
        <f>VLOOKUP($A14,NIR_Algorithm_Cleaned!$A$2:$W$4887,19,FALSE)</f>
        <v>9.67</v>
      </c>
      <c r="I14" s="7">
        <f>VLOOKUP($A14,NIR_Algorithm_Cleaned!$A$2:$W$4887,20,FALSE)</f>
        <v>3.99</v>
      </c>
      <c r="J14" s="7">
        <f>VLOOKUP($A14,NIR_Algorithm_Cleaned!$A$2:$W$4887,21,FALSE)</f>
        <v>1.45</v>
      </c>
      <c r="K14" s="7">
        <f>VLOOKUP($A14,NIR_Algorithm_Cleaned!$A$2:$W$4887,22,FALSE)</f>
        <v>1.31</v>
      </c>
      <c r="L14" s="7">
        <f>VLOOKUP($A14,NIR_Algorithm_Cleaned!$A$2:$W$4887,23,FALSE)</f>
        <v>72.400000000000006</v>
      </c>
    </row>
    <row r="15" spans="1:12" x14ac:dyDescent="0.2">
      <c r="A15" s="6" t="s">
        <v>1470</v>
      </c>
      <c r="B15" s="6" t="s">
        <v>4934</v>
      </c>
      <c r="C15" s="6" t="s">
        <v>5202</v>
      </c>
      <c r="D15" s="6">
        <f>VLOOKUP($A15,NIR_Algorithm_Cleaned!$A$2:$E$4887,3,FALSE)</f>
        <v>1</v>
      </c>
      <c r="E15" s="6">
        <f>VLOOKUP($A15,NIR_Algorithm_Cleaned!$A$2:$E$4887,4,FALSE)</f>
        <v>1</v>
      </c>
      <c r="F15" s="6">
        <f>VLOOKUP($A15,NIR_Algorithm_Cleaned!$A$2:$E$4887,5,FALSE)</f>
        <v>2</v>
      </c>
      <c r="G15" s="6">
        <v>0.43997511</v>
      </c>
      <c r="H15" s="7">
        <f>VLOOKUP($A15,NIR_Algorithm_Cleaned!$A$2:$W$4887,19,FALSE)</f>
        <v>9.76</v>
      </c>
      <c r="I15" s="7">
        <f>VLOOKUP($A15,NIR_Algorithm_Cleaned!$A$2:$W$4887,20,FALSE)</f>
        <v>4.24</v>
      </c>
      <c r="J15" s="7">
        <f>VLOOKUP($A15,NIR_Algorithm_Cleaned!$A$2:$W$4887,21,FALSE)</f>
        <v>1.34</v>
      </c>
      <c r="K15" s="7">
        <f>VLOOKUP($A15,NIR_Algorithm_Cleaned!$A$2:$W$4887,22,FALSE)</f>
        <v>1.31</v>
      </c>
      <c r="L15" s="7">
        <f>VLOOKUP($A15,NIR_Algorithm_Cleaned!$A$2:$W$4887,23,FALSE)</f>
        <v>72.599999999999994</v>
      </c>
    </row>
    <row r="16" spans="1:12" x14ac:dyDescent="0.2">
      <c r="A16" s="6" t="s">
        <v>306</v>
      </c>
      <c r="B16" s="6" t="s">
        <v>4842</v>
      </c>
      <c r="C16" s="6" t="s">
        <v>5203</v>
      </c>
      <c r="D16" s="6">
        <f>VLOOKUP($A16,NIR_Algorithm_Cleaned!$A$2:$E$4887,3,FALSE)</f>
        <v>1</v>
      </c>
      <c r="E16" s="6">
        <f>VLOOKUP($A16,NIR_Algorithm_Cleaned!$A$2:$E$4887,4,FALSE)</f>
        <v>2</v>
      </c>
      <c r="F16" s="6">
        <f>VLOOKUP($A16,NIR_Algorithm_Cleaned!$A$2:$E$4887,5,FALSE)</f>
        <v>1</v>
      </c>
      <c r="G16" s="6">
        <v>0.40399122799999998</v>
      </c>
      <c r="H16" s="7">
        <f>VLOOKUP($A16,NIR_Algorithm_Cleaned!$A$2:$W$4887,19,FALSE)</f>
        <v>12.49</v>
      </c>
      <c r="I16" s="7">
        <f>VLOOKUP($A16,NIR_Algorithm_Cleaned!$A$2:$W$4887,20,FALSE)</f>
        <v>4.74</v>
      </c>
      <c r="J16" s="7">
        <f>VLOOKUP($A16,NIR_Algorithm_Cleaned!$A$2:$W$4887,21,FALSE)</f>
        <v>1.57</v>
      </c>
      <c r="K16" s="7">
        <f>VLOOKUP($A16,NIR_Algorithm_Cleaned!$A$2:$W$4887,22,FALSE)</f>
        <v>1.49</v>
      </c>
      <c r="L16" s="7">
        <f>VLOOKUP($A16,NIR_Algorithm_Cleaned!$A$2:$W$4887,23,FALSE)</f>
        <v>71.2</v>
      </c>
    </row>
    <row r="17" spans="1:12" x14ac:dyDescent="0.2">
      <c r="A17" s="6" t="s">
        <v>306</v>
      </c>
      <c r="B17" s="6" t="s">
        <v>4842</v>
      </c>
      <c r="C17" s="6" t="s">
        <v>5203</v>
      </c>
      <c r="D17" s="6">
        <f>VLOOKUP($A17,NIR_Algorithm_Cleaned!$A$2:$E$4887,3,FALSE)</f>
        <v>1</v>
      </c>
      <c r="E17" s="6">
        <f>VLOOKUP($A17,NIR_Algorithm_Cleaned!$A$2:$E$4887,4,FALSE)</f>
        <v>2</v>
      </c>
      <c r="F17" s="6">
        <f>VLOOKUP($A17,NIR_Algorithm_Cleaned!$A$2:$E$4887,5,FALSE)</f>
        <v>1</v>
      </c>
      <c r="G17" s="6">
        <v>0.41913558699999998</v>
      </c>
      <c r="H17" s="7">
        <f>VLOOKUP($A17,NIR_Algorithm_Cleaned!$A$2:$W$4887,19,FALSE)</f>
        <v>12.49</v>
      </c>
      <c r="I17" s="7">
        <f>VLOOKUP($A17,NIR_Algorithm_Cleaned!$A$2:$W$4887,20,FALSE)</f>
        <v>4.74</v>
      </c>
      <c r="J17" s="7">
        <f>VLOOKUP($A17,NIR_Algorithm_Cleaned!$A$2:$W$4887,21,FALSE)</f>
        <v>1.57</v>
      </c>
      <c r="K17" s="7">
        <f>VLOOKUP($A17,NIR_Algorithm_Cleaned!$A$2:$W$4887,22,FALSE)</f>
        <v>1.49</v>
      </c>
      <c r="L17" s="7">
        <f>VLOOKUP($A17,NIR_Algorithm_Cleaned!$A$2:$W$4887,23,FALSE)</f>
        <v>71.2</v>
      </c>
    </row>
    <row r="18" spans="1:12" x14ac:dyDescent="0.2">
      <c r="A18" s="6" t="s">
        <v>1127</v>
      </c>
      <c r="B18" s="6" t="s">
        <v>4842</v>
      </c>
      <c r="C18" s="6" t="s">
        <v>5203</v>
      </c>
      <c r="D18" s="6">
        <f>VLOOKUP($A18,NIR_Algorithm_Cleaned!$A$2:$E$4887,3,FALSE)</f>
        <v>1</v>
      </c>
      <c r="E18" s="6">
        <f>VLOOKUP($A18,NIR_Algorithm_Cleaned!$A$2:$E$4887,4,FALSE)</f>
        <v>2</v>
      </c>
      <c r="F18" s="6">
        <f>VLOOKUP($A18,NIR_Algorithm_Cleaned!$A$2:$E$4887,5,FALSE)</f>
        <v>2</v>
      </c>
      <c r="G18" s="6">
        <v>0.44224904100000001</v>
      </c>
      <c r="H18" s="7">
        <f>VLOOKUP($A18,NIR_Algorithm_Cleaned!$A$2:$W$4887,19,FALSE)</f>
        <v>10.42</v>
      </c>
      <c r="I18" s="7">
        <f>VLOOKUP($A18,NIR_Algorithm_Cleaned!$A$2:$W$4887,20,FALSE)</f>
        <v>4.49</v>
      </c>
      <c r="J18" s="7">
        <f>VLOOKUP($A18,NIR_Algorithm_Cleaned!$A$2:$W$4887,21,FALSE)</f>
        <v>1.46</v>
      </c>
      <c r="K18" s="7">
        <f>VLOOKUP($A18,NIR_Algorithm_Cleaned!$A$2:$W$4887,22,FALSE)</f>
        <v>1.37</v>
      </c>
      <c r="L18" s="7">
        <f>VLOOKUP($A18,NIR_Algorithm_Cleaned!$A$2:$W$4887,23,FALSE)</f>
        <v>69.569999999999993</v>
      </c>
    </row>
    <row r="19" spans="1:12" x14ac:dyDescent="0.2">
      <c r="A19" s="6" t="s">
        <v>1716</v>
      </c>
      <c r="B19" s="6" t="s">
        <v>4842</v>
      </c>
      <c r="C19" s="6" t="s">
        <v>5203</v>
      </c>
      <c r="D19" s="6">
        <f>VLOOKUP($A19,NIR_Algorithm_Cleaned!$A$2:$E$4887,3,FALSE)</f>
        <v>1</v>
      </c>
      <c r="E19" s="6">
        <f>VLOOKUP($A19,NIR_Algorithm_Cleaned!$A$2:$E$4887,4,FALSE)</f>
        <v>1</v>
      </c>
      <c r="F19" s="6">
        <f>VLOOKUP($A19,NIR_Algorithm_Cleaned!$A$2:$E$4887,5,FALSE)</f>
        <v>2</v>
      </c>
      <c r="G19" s="6">
        <v>0.44656827900000001</v>
      </c>
      <c r="H19" s="7">
        <f>VLOOKUP($A19,NIR_Algorithm_Cleaned!$A$2:$W$4887,19,FALSE)</f>
        <v>9.6999999999999993</v>
      </c>
      <c r="I19" s="7">
        <f>VLOOKUP($A19,NIR_Algorithm_Cleaned!$A$2:$W$4887,20,FALSE)</f>
        <v>4.42</v>
      </c>
      <c r="J19" s="7">
        <f>VLOOKUP($A19,NIR_Algorithm_Cleaned!$A$2:$W$4887,21,FALSE)</f>
        <v>1.44</v>
      </c>
      <c r="K19" s="7">
        <f>VLOOKUP($A19,NIR_Algorithm_Cleaned!$A$2:$W$4887,22,FALSE)</f>
        <v>1.35</v>
      </c>
      <c r="L19" s="7">
        <f>VLOOKUP($A19,NIR_Algorithm_Cleaned!$A$2:$W$4887,23,FALSE)</f>
        <v>70.17</v>
      </c>
    </row>
    <row r="20" spans="1:12" x14ac:dyDescent="0.2">
      <c r="A20" s="6" t="s">
        <v>1127</v>
      </c>
      <c r="B20" s="6" t="s">
        <v>4842</v>
      </c>
      <c r="C20" s="6" t="s">
        <v>5203</v>
      </c>
      <c r="D20" s="6">
        <f>VLOOKUP($A20,NIR_Algorithm_Cleaned!$A$2:$E$4887,3,FALSE)</f>
        <v>1</v>
      </c>
      <c r="E20" s="6">
        <f>VLOOKUP($A20,NIR_Algorithm_Cleaned!$A$2:$E$4887,4,FALSE)</f>
        <v>2</v>
      </c>
      <c r="F20" s="6">
        <f>VLOOKUP($A20,NIR_Algorithm_Cleaned!$A$2:$E$4887,5,FALSE)</f>
        <v>2</v>
      </c>
      <c r="G20" s="6">
        <v>0.44039735099999999</v>
      </c>
      <c r="H20" s="7">
        <f>VLOOKUP($A20,NIR_Algorithm_Cleaned!$A$2:$W$4887,19,FALSE)</f>
        <v>10.42</v>
      </c>
      <c r="I20" s="7">
        <f>VLOOKUP($A20,NIR_Algorithm_Cleaned!$A$2:$W$4887,20,FALSE)</f>
        <v>4.49</v>
      </c>
      <c r="J20" s="7">
        <f>VLOOKUP($A20,NIR_Algorithm_Cleaned!$A$2:$W$4887,21,FALSE)</f>
        <v>1.46</v>
      </c>
      <c r="K20" s="7">
        <f>VLOOKUP($A20,NIR_Algorithm_Cleaned!$A$2:$W$4887,22,FALSE)</f>
        <v>1.37</v>
      </c>
      <c r="L20" s="7">
        <f>VLOOKUP($A20,NIR_Algorithm_Cleaned!$A$2:$W$4887,23,FALSE)</f>
        <v>69.569999999999993</v>
      </c>
    </row>
    <row r="21" spans="1:12" x14ac:dyDescent="0.2">
      <c r="A21" s="6" t="s">
        <v>1716</v>
      </c>
      <c r="B21" s="6" t="s">
        <v>4842</v>
      </c>
      <c r="C21" s="6" t="s">
        <v>5203</v>
      </c>
      <c r="D21" s="6">
        <f>VLOOKUP($A21,NIR_Algorithm_Cleaned!$A$2:$E$4887,3,FALSE)</f>
        <v>1</v>
      </c>
      <c r="E21" s="6">
        <f>VLOOKUP($A21,NIR_Algorithm_Cleaned!$A$2:$E$4887,4,FALSE)</f>
        <v>1</v>
      </c>
      <c r="F21" s="6">
        <f>VLOOKUP($A21,NIR_Algorithm_Cleaned!$A$2:$E$4887,5,FALSE)</f>
        <v>2</v>
      </c>
      <c r="G21" s="6">
        <v>0.44590643299999999</v>
      </c>
      <c r="H21" s="7">
        <f>VLOOKUP($A21,NIR_Algorithm_Cleaned!$A$2:$W$4887,19,FALSE)</f>
        <v>9.6999999999999993</v>
      </c>
      <c r="I21" s="7">
        <f>VLOOKUP($A21,NIR_Algorithm_Cleaned!$A$2:$W$4887,20,FALSE)</f>
        <v>4.42</v>
      </c>
      <c r="J21" s="7">
        <f>VLOOKUP($A21,NIR_Algorithm_Cleaned!$A$2:$W$4887,21,FALSE)</f>
        <v>1.44</v>
      </c>
      <c r="K21" s="7">
        <f>VLOOKUP($A21,NIR_Algorithm_Cleaned!$A$2:$W$4887,22,FALSE)</f>
        <v>1.35</v>
      </c>
      <c r="L21" s="7">
        <f>VLOOKUP($A21,NIR_Algorithm_Cleaned!$A$2:$W$4887,23,FALSE)</f>
        <v>70.17</v>
      </c>
    </row>
    <row r="22" spans="1:12" x14ac:dyDescent="0.2">
      <c r="A22" s="6" t="s">
        <v>140</v>
      </c>
      <c r="B22" s="6" t="s">
        <v>5142</v>
      </c>
      <c r="C22" s="6" t="s">
        <v>5204</v>
      </c>
      <c r="D22" s="6">
        <f>VLOOKUP($A22,NIR_Algorithm_Cleaned!$A$2:$E$4887,3,FALSE)</f>
        <v>2</v>
      </c>
      <c r="E22" s="6">
        <f>VLOOKUP($A22,NIR_Algorithm_Cleaned!$A$2:$E$4887,4,FALSE)</f>
        <v>2</v>
      </c>
      <c r="F22" s="6">
        <f>VLOOKUP($A22,NIR_Algorithm_Cleaned!$A$2:$E$4887,5,FALSE)</f>
        <v>1</v>
      </c>
      <c r="G22" s="6">
        <v>0.39072847700000002</v>
      </c>
      <c r="H22" s="7">
        <f>VLOOKUP($A22,NIR_Algorithm_Cleaned!$A$2:$W$4887,19,FALSE)</f>
        <v>9.9499999999999993</v>
      </c>
      <c r="I22" s="7">
        <f>VLOOKUP($A22,NIR_Algorithm_Cleaned!$A$2:$W$4887,20,FALSE)</f>
        <v>4.13</v>
      </c>
      <c r="J22" s="7">
        <f>VLOOKUP($A22,NIR_Algorithm_Cleaned!$A$2:$W$4887,21,FALSE)</f>
        <v>1.77</v>
      </c>
      <c r="K22" s="7">
        <f>VLOOKUP($A22,NIR_Algorithm_Cleaned!$A$2:$W$4887,22,FALSE)</f>
        <v>1.3</v>
      </c>
      <c r="L22" s="7">
        <f>VLOOKUP($A22,NIR_Algorithm_Cleaned!$A$2:$W$4887,23,FALSE)</f>
        <v>72.650000000000006</v>
      </c>
    </row>
    <row r="23" spans="1:12" x14ac:dyDescent="0.2">
      <c r="A23" s="6" t="s">
        <v>5205</v>
      </c>
      <c r="B23" s="6" t="s">
        <v>5142</v>
      </c>
      <c r="C23" s="6" t="s">
        <v>5204</v>
      </c>
      <c r="D23" s="6" t="e">
        <f>VLOOKUP($A23,NIR_Algorithm_Cleaned!$A$2:$E$4887,3,FALSE)</f>
        <v>#N/A</v>
      </c>
      <c r="E23" s="6" t="e">
        <f>VLOOKUP($A23,NIR_Algorithm_Cleaned!$A$2:$E$4887,4,FALSE)</f>
        <v>#N/A</v>
      </c>
      <c r="F23" s="6" t="e">
        <f>VLOOKUP($A23,NIR_Algorithm_Cleaned!$A$2:$E$4887,5,FALSE)</f>
        <v>#N/A</v>
      </c>
      <c r="G23" s="6">
        <v>0.38688940500000002</v>
      </c>
      <c r="H23" s="7" t="e">
        <f>VLOOKUP($A23,NIR_Algorithm_Cleaned!$A$2:$W$4887,19,FALSE)</f>
        <v>#N/A</v>
      </c>
      <c r="I23" s="7" t="e">
        <f>VLOOKUP($A23,NIR_Algorithm_Cleaned!$A$2:$W$4887,20,FALSE)</f>
        <v>#N/A</v>
      </c>
      <c r="J23" s="7" t="e">
        <f>VLOOKUP($A23,NIR_Algorithm_Cleaned!$A$2:$W$4887,21,FALSE)</f>
        <v>#N/A</v>
      </c>
      <c r="K23" s="7" t="e">
        <f>VLOOKUP($A23,NIR_Algorithm_Cleaned!$A$2:$W$4887,22,FALSE)</f>
        <v>#N/A</v>
      </c>
      <c r="L23" s="7" t="e">
        <f>VLOOKUP($A23,NIR_Algorithm_Cleaned!$A$2:$W$4887,23,FALSE)</f>
        <v>#N/A</v>
      </c>
    </row>
    <row r="24" spans="1:12" x14ac:dyDescent="0.2">
      <c r="A24" s="6" t="s">
        <v>140</v>
      </c>
      <c r="B24" s="6" t="s">
        <v>5142</v>
      </c>
      <c r="C24" s="6" t="s">
        <v>5204</v>
      </c>
      <c r="D24" s="6">
        <f>VLOOKUP($A24,NIR_Algorithm_Cleaned!$A$2:$E$4887,3,FALSE)</f>
        <v>2</v>
      </c>
      <c r="E24" s="6">
        <f>VLOOKUP($A24,NIR_Algorithm_Cleaned!$A$2:$E$4887,4,FALSE)</f>
        <v>2</v>
      </c>
      <c r="F24" s="6">
        <f>VLOOKUP($A24,NIR_Algorithm_Cleaned!$A$2:$E$4887,5,FALSE)</f>
        <v>1</v>
      </c>
      <c r="G24" s="6">
        <v>0.40460526299999999</v>
      </c>
      <c r="H24" s="7">
        <f>VLOOKUP($A24,NIR_Algorithm_Cleaned!$A$2:$W$4887,19,FALSE)</f>
        <v>9.9499999999999993</v>
      </c>
      <c r="I24" s="7">
        <f>VLOOKUP($A24,NIR_Algorithm_Cleaned!$A$2:$W$4887,20,FALSE)</f>
        <v>4.13</v>
      </c>
      <c r="J24" s="7">
        <f>VLOOKUP($A24,NIR_Algorithm_Cleaned!$A$2:$W$4887,21,FALSE)</f>
        <v>1.77</v>
      </c>
      <c r="K24" s="7">
        <f>VLOOKUP($A24,NIR_Algorithm_Cleaned!$A$2:$W$4887,22,FALSE)</f>
        <v>1.3</v>
      </c>
      <c r="L24" s="7">
        <f>VLOOKUP($A24,NIR_Algorithm_Cleaned!$A$2:$W$4887,23,FALSE)</f>
        <v>72.650000000000006</v>
      </c>
    </row>
    <row r="25" spans="1:12" x14ac:dyDescent="0.2">
      <c r="A25" s="6" t="s">
        <v>5205</v>
      </c>
      <c r="B25" s="6" t="s">
        <v>5142</v>
      </c>
      <c r="C25" s="6" t="s">
        <v>5204</v>
      </c>
      <c r="D25" s="6" t="e">
        <f>VLOOKUP($A25,NIR_Algorithm_Cleaned!$A$2:$E$4887,3,FALSE)</f>
        <v>#N/A</v>
      </c>
      <c r="E25" s="6" t="e">
        <f>VLOOKUP($A25,NIR_Algorithm_Cleaned!$A$2:$E$4887,4,FALSE)</f>
        <v>#N/A</v>
      </c>
      <c r="F25" s="6" t="e">
        <f>VLOOKUP($A25,NIR_Algorithm_Cleaned!$A$2:$E$4887,5,FALSE)</f>
        <v>#N/A</v>
      </c>
      <c r="G25" s="6">
        <v>0.39870984300000001</v>
      </c>
      <c r="H25" s="7" t="e">
        <f>VLOOKUP($A25,NIR_Algorithm_Cleaned!$A$2:$W$4887,19,FALSE)</f>
        <v>#N/A</v>
      </c>
      <c r="I25" s="7" t="e">
        <f>VLOOKUP($A25,NIR_Algorithm_Cleaned!$A$2:$W$4887,20,FALSE)</f>
        <v>#N/A</v>
      </c>
      <c r="J25" s="7" t="e">
        <f>VLOOKUP($A25,NIR_Algorithm_Cleaned!$A$2:$W$4887,21,FALSE)</f>
        <v>#N/A</v>
      </c>
      <c r="K25" s="7" t="e">
        <f>VLOOKUP($A25,NIR_Algorithm_Cleaned!$A$2:$W$4887,22,FALSE)</f>
        <v>#N/A</v>
      </c>
      <c r="L25" s="7" t="e">
        <f>VLOOKUP($A25,NIR_Algorithm_Cleaned!$A$2:$W$4887,23,FALSE)</f>
        <v>#N/A</v>
      </c>
    </row>
    <row r="26" spans="1:12" x14ac:dyDescent="0.2">
      <c r="A26" s="6" t="s">
        <v>1343</v>
      </c>
      <c r="B26" s="6" t="s">
        <v>5142</v>
      </c>
      <c r="C26" s="6" t="s">
        <v>5204</v>
      </c>
      <c r="D26" s="6">
        <f>VLOOKUP($A26,NIR_Algorithm_Cleaned!$A$2:$E$4887,3,FALSE)</f>
        <v>2</v>
      </c>
      <c r="E26" s="6">
        <f>VLOOKUP($A26,NIR_Algorithm_Cleaned!$A$2:$E$4887,4,FALSE)</f>
        <v>2</v>
      </c>
      <c r="F26" s="6">
        <f>VLOOKUP($A26,NIR_Algorithm_Cleaned!$A$2:$E$4887,5,FALSE)</f>
        <v>2</v>
      </c>
      <c r="G26" s="6">
        <v>0.39189189200000002</v>
      </c>
      <c r="H26" s="7">
        <f>VLOOKUP($A26,NIR_Algorithm_Cleaned!$A$2:$W$4887,19,FALSE)</f>
        <v>7.69</v>
      </c>
      <c r="I26" s="7">
        <f>VLOOKUP($A26,NIR_Algorithm_Cleaned!$A$2:$W$4887,20,FALSE)</f>
        <v>4.8</v>
      </c>
      <c r="J26" s="7">
        <f>VLOOKUP($A26,NIR_Algorithm_Cleaned!$A$2:$W$4887,21,FALSE)</f>
        <v>1.18</v>
      </c>
      <c r="K26" s="7">
        <f>VLOOKUP($A26,NIR_Algorithm_Cleaned!$A$2:$W$4887,22,FALSE)</f>
        <v>1.2</v>
      </c>
      <c r="L26" s="7">
        <f>VLOOKUP($A26,NIR_Algorithm_Cleaned!$A$2:$W$4887,23,FALSE)</f>
        <v>72.319999999999993</v>
      </c>
    </row>
    <row r="27" spans="1:12" x14ac:dyDescent="0.2">
      <c r="A27" s="6" t="s">
        <v>1139</v>
      </c>
      <c r="B27" s="6" t="s">
        <v>5142</v>
      </c>
      <c r="C27" s="6" t="s">
        <v>5204</v>
      </c>
      <c r="D27" s="6">
        <f>VLOOKUP($A27,NIR_Algorithm_Cleaned!$A$2:$E$4887,3,FALSE)</f>
        <v>2</v>
      </c>
      <c r="E27" s="6">
        <f>VLOOKUP($A27,NIR_Algorithm_Cleaned!$A$2:$E$4887,4,FALSE)</f>
        <v>1</v>
      </c>
      <c r="F27" s="6">
        <f>VLOOKUP($A27,NIR_Algorithm_Cleaned!$A$2:$E$4887,5,FALSE)</f>
        <v>2</v>
      </c>
      <c r="G27" s="6">
        <v>0.38536423800000003</v>
      </c>
      <c r="H27" s="7">
        <f>VLOOKUP($A27,NIR_Algorithm_Cleaned!$A$2:$W$4887,19,FALSE)</f>
        <v>8.8800000000000008</v>
      </c>
      <c r="I27" s="7">
        <f>VLOOKUP($A27,NIR_Algorithm_Cleaned!$A$2:$W$4887,20,FALSE)</f>
        <v>4.66</v>
      </c>
      <c r="J27" s="7">
        <f>VLOOKUP($A27,NIR_Algorithm_Cleaned!$A$2:$W$4887,21,FALSE)</f>
        <v>1.34</v>
      </c>
      <c r="K27" s="7">
        <f>VLOOKUP($A27,NIR_Algorithm_Cleaned!$A$2:$W$4887,22,FALSE)</f>
        <v>1.29</v>
      </c>
      <c r="L27" s="7">
        <f>VLOOKUP($A27,NIR_Algorithm_Cleaned!$A$2:$W$4887,23,FALSE)</f>
        <v>71.739999999999995</v>
      </c>
    </row>
    <row r="28" spans="1:12" x14ac:dyDescent="0.2">
      <c r="A28" s="6" t="s">
        <v>1343</v>
      </c>
      <c r="B28" s="6" t="s">
        <v>5142</v>
      </c>
      <c r="C28" s="6" t="s">
        <v>5204</v>
      </c>
      <c r="D28" s="6">
        <f>VLOOKUP($A28,NIR_Algorithm_Cleaned!$A$2:$E$4887,3,FALSE)</f>
        <v>2</v>
      </c>
      <c r="E28" s="6">
        <f>VLOOKUP($A28,NIR_Algorithm_Cleaned!$A$2:$E$4887,4,FALSE)</f>
        <v>2</v>
      </c>
      <c r="F28" s="6">
        <f>VLOOKUP($A28,NIR_Algorithm_Cleaned!$A$2:$E$4887,5,FALSE)</f>
        <v>2</v>
      </c>
      <c r="G28" s="6">
        <v>0.38613192800000001</v>
      </c>
      <c r="H28" s="7">
        <f>VLOOKUP($A28,NIR_Algorithm_Cleaned!$A$2:$W$4887,19,FALSE)</f>
        <v>7.69</v>
      </c>
      <c r="I28" s="7">
        <f>VLOOKUP($A28,NIR_Algorithm_Cleaned!$A$2:$W$4887,20,FALSE)</f>
        <v>4.8</v>
      </c>
      <c r="J28" s="7">
        <f>VLOOKUP($A28,NIR_Algorithm_Cleaned!$A$2:$W$4887,21,FALSE)</f>
        <v>1.18</v>
      </c>
      <c r="K28" s="7">
        <f>VLOOKUP($A28,NIR_Algorithm_Cleaned!$A$2:$W$4887,22,FALSE)</f>
        <v>1.2</v>
      </c>
      <c r="L28" s="7">
        <f>VLOOKUP($A28,NIR_Algorithm_Cleaned!$A$2:$W$4887,23,FALSE)</f>
        <v>72.319999999999993</v>
      </c>
    </row>
    <row r="29" spans="1:12" x14ac:dyDescent="0.2">
      <c r="A29" s="6" t="s">
        <v>1139</v>
      </c>
      <c r="B29" s="6" t="s">
        <v>5142</v>
      </c>
      <c r="C29" s="6" t="s">
        <v>5204</v>
      </c>
      <c r="D29" s="6">
        <f>VLOOKUP($A29,NIR_Algorithm_Cleaned!$A$2:$E$4887,3,FALSE)</f>
        <v>2</v>
      </c>
      <c r="E29" s="6">
        <f>VLOOKUP($A29,NIR_Algorithm_Cleaned!$A$2:$E$4887,4,FALSE)</f>
        <v>1</v>
      </c>
      <c r="F29" s="6">
        <f>VLOOKUP($A29,NIR_Algorithm_Cleaned!$A$2:$E$4887,5,FALSE)</f>
        <v>2</v>
      </c>
      <c r="G29" s="6">
        <v>0.41196468000000003</v>
      </c>
      <c r="H29" s="7">
        <f>VLOOKUP($A29,NIR_Algorithm_Cleaned!$A$2:$W$4887,19,FALSE)</f>
        <v>8.8800000000000008</v>
      </c>
      <c r="I29" s="7">
        <f>VLOOKUP($A29,NIR_Algorithm_Cleaned!$A$2:$W$4887,20,FALSE)</f>
        <v>4.66</v>
      </c>
      <c r="J29" s="7">
        <f>VLOOKUP($A29,NIR_Algorithm_Cleaned!$A$2:$W$4887,21,FALSE)</f>
        <v>1.34</v>
      </c>
      <c r="K29" s="7">
        <f>VLOOKUP($A29,NIR_Algorithm_Cleaned!$A$2:$W$4887,22,FALSE)</f>
        <v>1.29</v>
      </c>
      <c r="L29" s="7">
        <f>VLOOKUP($A29,NIR_Algorithm_Cleaned!$A$2:$W$4887,23,FALSE)</f>
        <v>71.739999999999995</v>
      </c>
    </row>
    <row r="30" spans="1:12" x14ac:dyDescent="0.2">
      <c r="A30" s="6" t="s">
        <v>49</v>
      </c>
      <c r="B30" s="6" t="s">
        <v>4994</v>
      </c>
      <c r="C30" s="6" t="s">
        <v>5206</v>
      </c>
      <c r="D30" s="6">
        <f>VLOOKUP($A30,NIR_Algorithm_Cleaned!$A$2:$E$4887,3,FALSE)</f>
        <v>2</v>
      </c>
      <c r="E30" s="6">
        <f>VLOOKUP($A30,NIR_Algorithm_Cleaned!$A$2:$E$4887,4,FALSE)</f>
        <v>2</v>
      </c>
      <c r="F30" s="6">
        <f>VLOOKUP($A30,NIR_Algorithm_Cleaned!$A$2:$E$4887,5,FALSE)</f>
        <v>1</v>
      </c>
      <c r="G30" s="6">
        <v>0.423859649</v>
      </c>
      <c r="H30" s="7">
        <f>VLOOKUP($A30,NIR_Algorithm_Cleaned!$A$2:$W$4887,19,FALSE)</f>
        <v>15.01</v>
      </c>
      <c r="I30" s="7">
        <f>VLOOKUP($A30,NIR_Algorithm_Cleaned!$A$2:$W$4887,20,FALSE)</f>
        <v>5.0999999999999996</v>
      </c>
      <c r="J30" s="7">
        <f>VLOOKUP($A30,NIR_Algorithm_Cleaned!$A$2:$W$4887,21,FALSE)</f>
        <v>1.62</v>
      </c>
      <c r="K30" s="7">
        <f>VLOOKUP($A30,NIR_Algorithm_Cleaned!$A$2:$W$4887,22,FALSE)</f>
        <v>1.61</v>
      </c>
      <c r="L30" s="7">
        <f>VLOOKUP($A30,NIR_Algorithm_Cleaned!$A$2:$W$4887,23,FALSE)</f>
        <v>70.78</v>
      </c>
    </row>
    <row r="31" spans="1:12" x14ac:dyDescent="0.2">
      <c r="A31" s="6" t="s">
        <v>276</v>
      </c>
      <c r="B31" s="6" t="s">
        <v>4994</v>
      </c>
      <c r="C31" s="6" t="s">
        <v>5206</v>
      </c>
      <c r="D31" s="6">
        <f>VLOOKUP($A31,NIR_Algorithm_Cleaned!$A$2:$E$4887,3,FALSE)</f>
        <v>2</v>
      </c>
      <c r="E31" s="6">
        <f>VLOOKUP($A31,NIR_Algorithm_Cleaned!$A$2:$E$4887,4,FALSE)</f>
        <v>1</v>
      </c>
      <c r="F31" s="6">
        <f>VLOOKUP($A31,NIR_Algorithm_Cleaned!$A$2:$E$4887,5,FALSE)</f>
        <v>1</v>
      </c>
      <c r="G31" s="6">
        <v>0.42895424799999998</v>
      </c>
      <c r="H31" s="7">
        <f>VLOOKUP($A31,NIR_Algorithm_Cleaned!$A$2:$W$4887,19,FALSE)</f>
        <v>14.9</v>
      </c>
      <c r="I31" s="7">
        <f>VLOOKUP($A31,NIR_Algorithm_Cleaned!$A$2:$W$4887,20,FALSE)</f>
        <v>4.34</v>
      </c>
      <c r="J31" s="7">
        <f>VLOOKUP($A31,NIR_Algorithm_Cleaned!$A$2:$W$4887,21,FALSE)</f>
        <v>1.59</v>
      </c>
      <c r="K31" s="7">
        <f>VLOOKUP($A31,NIR_Algorithm_Cleaned!$A$2:$W$4887,22,FALSE)</f>
        <v>1.58</v>
      </c>
      <c r="L31" s="7">
        <f>VLOOKUP($A31,NIR_Algorithm_Cleaned!$A$2:$W$4887,23,FALSE)</f>
        <v>72.040000000000006</v>
      </c>
    </row>
    <row r="32" spans="1:12" x14ac:dyDescent="0.2">
      <c r="A32" s="6" t="s">
        <v>49</v>
      </c>
      <c r="B32" s="6" t="s">
        <v>4994</v>
      </c>
      <c r="C32" s="6" t="s">
        <v>5206</v>
      </c>
      <c r="D32" s="6">
        <f>VLOOKUP($A32,NIR_Algorithm_Cleaned!$A$2:$E$4887,3,FALSE)</f>
        <v>2</v>
      </c>
      <c r="E32" s="6">
        <f>VLOOKUP($A32,NIR_Algorithm_Cleaned!$A$2:$E$4887,4,FALSE)</f>
        <v>2</v>
      </c>
      <c r="F32" s="6">
        <f>VLOOKUP($A32,NIR_Algorithm_Cleaned!$A$2:$E$4887,5,FALSE)</f>
        <v>1</v>
      </c>
      <c r="G32" s="6">
        <v>0.40200882999999998</v>
      </c>
      <c r="H32" s="7">
        <f>VLOOKUP($A32,NIR_Algorithm_Cleaned!$A$2:$W$4887,19,FALSE)</f>
        <v>15.01</v>
      </c>
      <c r="I32" s="7">
        <f>VLOOKUP($A32,NIR_Algorithm_Cleaned!$A$2:$W$4887,20,FALSE)</f>
        <v>5.0999999999999996</v>
      </c>
      <c r="J32" s="7">
        <f>VLOOKUP($A32,NIR_Algorithm_Cleaned!$A$2:$W$4887,21,FALSE)</f>
        <v>1.62</v>
      </c>
      <c r="K32" s="7">
        <f>VLOOKUP($A32,NIR_Algorithm_Cleaned!$A$2:$W$4887,22,FALSE)</f>
        <v>1.61</v>
      </c>
      <c r="L32" s="7">
        <f>VLOOKUP($A32,NIR_Algorithm_Cleaned!$A$2:$W$4887,23,FALSE)</f>
        <v>70.78</v>
      </c>
    </row>
    <row r="33" spans="1:12" x14ac:dyDescent="0.2">
      <c r="A33" s="6" t="s">
        <v>276</v>
      </c>
      <c r="B33" s="6" t="s">
        <v>4994</v>
      </c>
      <c r="C33" s="6" t="s">
        <v>5206</v>
      </c>
      <c r="D33" s="6">
        <f>VLOOKUP($A33,NIR_Algorithm_Cleaned!$A$2:$E$4887,3,FALSE)</f>
        <v>2</v>
      </c>
      <c r="E33" s="6">
        <f>VLOOKUP($A33,NIR_Algorithm_Cleaned!$A$2:$E$4887,4,FALSE)</f>
        <v>1</v>
      </c>
      <c r="F33" s="6">
        <f>VLOOKUP($A33,NIR_Algorithm_Cleaned!$A$2:$E$4887,5,FALSE)</f>
        <v>1</v>
      </c>
      <c r="G33" s="6">
        <v>0.42384105999999999</v>
      </c>
      <c r="H33" s="7">
        <f>VLOOKUP($A33,NIR_Algorithm_Cleaned!$A$2:$W$4887,19,FALSE)</f>
        <v>14.9</v>
      </c>
      <c r="I33" s="7">
        <f>VLOOKUP($A33,NIR_Algorithm_Cleaned!$A$2:$W$4887,20,FALSE)</f>
        <v>4.34</v>
      </c>
      <c r="J33" s="7">
        <f>VLOOKUP($A33,NIR_Algorithm_Cleaned!$A$2:$W$4887,21,FALSE)</f>
        <v>1.59</v>
      </c>
      <c r="K33" s="7">
        <f>VLOOKUP($A33,NIR_Algorithm_Cleaned!$A$2:$W$4887,22,FALSE)</f>
        <v>1.58</v>
      </c>
      <c r="L33" s="7">
        <f>VLOOKUP($A33,NIR_Algorithm_Cleaned!$A$2:$W$4887,23,FALSE)</f>
        <v>72.040000000000006</v>
      </c>
    </row>
    <row r="34" spans="1:12" x14ac:dyDescent="0.2">
      <c r="A34" s="6" t="s">
        <v>1812</v>
      </c>
      <c r="B34" s="6" t="s">
        <v>4994</v>
      </c>
      <c r="C34" s="6" t="s">
        <v>5206</v>
      </c>
      <c r="D34" s="6">
        <f>VLOOKUP($A34,NIR_Algorithm_Cleaned!$A$2:$E$4887,3,FALSE)</f>
        <v>2</v>
      </c>
      <c r="E34" s="6">
        <f>VLOOKUP($A34,NIR_Algorithm_Cleaned!$A$2:$E$4887,4,FALSE)</f>
        <v>2</v>
      </c>
      <c r="F34" s="6">
        <f>VLOOKUP($A34,NIR_Algorithm_Cleaned!$A$2:$E$4887,5,FALSE)</f>
        <v>2</v>
      </c>
      <c r="G34" s="6">
        <v>0.48836644600000001</v>
      </c>
      <c r="H34" s="7">
        <f>VLOOKUP($A34,NIR_Algorithm_Cleaned!$A$2:$W$4887,19,FALSE)</f>
        <v>12.67</v>
      </c>
      <c r="I34" s="7">
        <f>VLOOKUP($A34,NIR_Algorithm_Cleaned!$A$2:$W$4887,20,FALSE)</f>
        <v>4.17</v>
      </c>
      <c r="J34" s="7">
        <f>VLOOKUP($A34,NIR_Algorithm_Cleaned!$A$2:$W$4887,21,FALSE)</f>
        <v>1.69</v>
      </c>
      <c r="K34" s="7">
        <f>VLOOKUP($A34,NIR_Algorithm_Cleaned!$A$2:$W$4887,22,FALSE)</f>
        <v>1.51</v>
      </c>
      <c r="L34" s="7">
        <f>VLOOKUP($A34,NIR_Algorithm_Cleaned!$A$2:$W$4887,23,FALSE)</f>
        <v>69.709999999999994</v>
      </c>
    </row>
    <row r="35" spans="1:12" x14ac:dyDescent="0.2">
      <c r="A35" s="6" t="s">
        <v>1812</v>
      </c>
      <c r="B35" s="6" t="s">
        <v>4994</v>
      </c>
      <c r="C35" s="6" t="s">
        <v>5206</v>
      </c>
      <c r="D35" s="6">
        <f>VLOOKUP($A35,NIR_Algorithm_Cleaned!$A$2:$E$4887,3,FALSE)</f>
        <v>2</v>
      </c>
      <c r="E35" s="6">
        <f>VLOOKUP($A35,NIR_Algorithm_Cleaned!$A$2:$E$4887,4,FALSE)</f>
        <v>2</v>
      </c>
      <c r="F35" s="6">
        <f>VLOOKUP($A35,NIR_Algorithm_Cleaned!$A$2:$E$4887,5,FALSE)</f>
        <v>2</v>
      </c>
      <c r="G35" s="6" t="s">
        <v>5207</v>
      </c>
      <c r="H35" s="7">
        <f>VLOOKUP($A35,NIR_Algorithm_Cleaned!$A$2:$W$4887,19,FALSE)</f>
        <v>12.67</v>
      </c>
      <c r="I35" s="7">
        <f>VLOOKUP($A35,NIR_Algorithm_Cleaned!$A$2:$W$4887,20,FALSE)</f>
        <v>4.17</v>
      </c>
      <c r="J35" s="7">
        <f>VLOOKUP($A35,NIR_Algorithm_Cleaned!$A$2:$W$4887,21,FALSE)</f>
        <v>1.69</v>
      </c>
      <c r="K35" s="7">
        <f>VLOOKUP($A35,NIR_Algorithm_Cleaned!$A$2:$W$4887,22,FALSE)</f>
        <v>1.51</v>
      </c>
      <c r="L35" s="7">
        <f>VLOOKUP($A35,NIR_Algorithm_Cleaned!$A$2:$W$4887,23,FALSE)</f>
        <v>69.709999999999994</v>
      </c>
    </row>
    <row r="36" spans="1:12" x14ac:dyDescent="0.2">
      <c r="A36" s="6" t="s">
        <v>1822</v>
      </c>
      <c r="B36" s="6" t="s">
        <v>4994</v>
      </c>
      <c r="C36" s="6" t="s">
        <v>5206</v>
      </c>
      <c r="D36" s="6">
        <f>VLOOKUP($A36,NIR_Algorithm_Cleaned!$A$2:$E$4887,3,FALSE)</f>
        <v>2</v>
      </c>
      <c r="E36" s="6">
        <f>VLOOKUP($A36,NIR_Algorithm_Cleaned!$A$2:$E$4887,4,FALSE)</f>
        <v>1</v>
      </c>
      <c r="F36" s="6">
        <f>VLOOKUP($A36,NIR_Algorithm_Cleaned!$A$2:$E$4887,5,FALSE)</f>
        <v>2</v>
      </c>
      <c r="G36" s="6">
        <v>0.48516469200000001</v>
      </c>
      <c r="H36" s="7">
        <f>VLOOKUP($A36,NIR_Algorithm_Cleaned!$A$2:$W$4887,19,FALSE)</f>
        <v>12.71</v>
      </c>
      <c r="I36" s="7">
        <f>VLOOKUP($A36,NIR_Algorithm_Cleaned!$A$2:$W$4887,20,FALSE)</f>
        <v>3.67</v>
      </c>
      <c r="J36" s="7">
        <f>VLOOKUP($A36,NIR_Algorithm_Cleaned!$A$2:$W$4887,21,FALSE)</f>
        <v>1.85</v>
      </c>
      <c r="K36" s="7">
        <f>VLOOKUP($A36,NIR_Algorithm_Cleaned!$A$2:$W$4887,22,FALSE)</f>
        <v>1.58</v>
      </c>
      <c r="L36" s="7">
        <f>VLOOKUP($A36,NIR_Algorithm_Cleaned!$A$2:$W$4887,23,FALSE)</f>
        <v>69.010000000000005</v>
      </c>
    </row>
    <row r="37" spans="1:12" x14ac:dyDescent="0.2">
      <c r="A37" s="6" t="s">
        <v>862</v>
      </c>
      <c r="B37" s="6" t="s">
        <v>4763</v>
      </c>
      <c r="C37" s="6" t="s">
        <v>5208</v>
      </c>
      <c r="D37" s="6">
        <f>VLOOKUP($A37,NIR_Algorithm_Cleaned!$A$2:$E$4887,3,FALSE)</f>
        <v>1</v>
      </c>
      <c r="E37" s="6">
        <f>VLOOKUP($A37,NIR_Algorithm_Cleaned!$A$2:$E$4887,4,FALSE)</f>
        <v>2</v>
      </c>
      <c r="F37" s="6">
        <f>VLOOKUP($A37,NIR_Algorithm_Cleaned!$A$2:$E$4887,5,FALSE)</f>
        <v>1</v>
      </c>
      <c r="G37" s="6">
        <v>0.46688741700000003</v>
      </c>
      <c r="H37" s="7">
        <f>VLOOKUP($A37,NIR_Algorithm_Cleaned!$A$2:$W$4887,19,FALSE)</f>
        <v>15.12</v>
      </c>
      <c r="I37" s="7">
        <f>VLOOKUP($A37,NIR_Algorithm_Cleaned!$A$2:$W$4887,20,FALSE)</f>
        <v>5.96</v>
      </c>
      <c r="J37" s="7">
        <f>VLOOKUP($A37,NIR_Algorithm_Cleaned!$A$2:$W$4887,21,FALSE)</f>
        <v>2.0499999999999998</v>
      </c>
      <c r="K37" s="7">
        <f>VLOOKUP($A37,NIR_Algorithm_Cleaned!$A$2:$W$4887,22,FALSE)</f>
        <v>1.76</v>
      </c>
      <c r="L37" s="7">
        <f>VLOOKUP($A37,NIR_Algorithm_Cleaned!$A$2:$W$4887,23,FALSE)</f>
        <v>69.02</v>
      </c>
    </row>
    <row r="38" spans="1:12" x14ac:dyDescent="0.2">
      <c r="A38" s="6" t="s">
        <v>557</v>
      </c>
      <c r="B38" s="6" t="s">
        <v>4763</v>
      </c>
      <c r="C38" s="6" t="s">
        <v>5208</v>
      </c>
      <c r="D38" s="6">
        <f>VLOOKUP($A38,NIR_Algorithm_Cleaned!$A$2:$E$4887,3,FALSE)</f>
        <v>1</v>
      </c>
      <c r="E38" s="6">
        <f>VLOOKUP($A38,NIR_Algorithm_Cleaned!$A$2:$E$4887,4,FALSE)</f>
        <v>1</v>
      </c>
      <c r="F38" s="6">
        <f>VLOOKUP($A38,NIR_Algorithm_Cleaned!$A$2:$E$4887,5,FALSE)</f>
        <v>1</v>
      </c>
      <c r="G38" s="6">
        <v>0.44078947400000001</v>
      </c>
      <c r="H38" s="7">
        <f>VLOOKUP($A38,NIR_Algorithm_Cleaned!$A$2:$W$4887,19,FALSE)</f>
        <v>17.100000000000001</v>
      </c>
      <c r="I38" s="7">
        <f>VLOOKUP($A38,NIR_Algorithm_Cleaned!$A$2:$W$4887,20,FALSE)</f>
        <v>5.07</v>
      </c>
      <c r="J38" s="7">
        <f>VLOOKUP($A38,NIR_Algorithm_Cleaned!$A$2:$W$4887,21,FALSE)</f>
        <v>2.04</v>
      </c>
      <c r="K38" s="7">
        <f>VLOOKUP($A38,NIR_Algorithm_Cleaned!$A$2:$W$4887,22,FALSE)</f>
        <v>1.79</v>
      </c>
      <c r="L38" s="7">
        <f>VLOOKUP($A38,NIR_Algorithm_Cleaned!$A$2:$W$4887,23,FALSE)</f>
        <v>69.290000000000006</v>
      </c>
    </row>
    <row r="39" spans="1:12" x14ac:dyDescent="0.2">
      <c r="A39" s="6" t="s">
        <v>862</v>
      </c>
      <c r="B39" s="6" t="s">
        <v>4763</v>
      </c>
      <c r="C39" s="6" t="s">
        <v>5208</v>
      </c>
      <c r="D39" s="6">
        <f>VLOOKUP($A39,NIR_Algorithm_Cleaned!$A$2:$E$4887,3,FALSE)</f>
        <v>1</v>
      </c>
      <c r="E39" s="6">
        <f>VLOOKUP($A39,NIR_Algorithm_Cleaned!$A$2:$E$4887,4,FALSE)</f>
        <v>2</v>
      </c>
      <c r="F39" s="6">
        <f>VLOOKUP($A39,NIR_Algorithm_Cleaned!$A$2:$E$4887,5,FALSE)</f>
        <v>1</v>
      </c>
      <c r="G39" s="6">
        <v>0.49671052599999999</v>
      </c>
      <c r="H39" s="7">
        <f>VLOOKUP($A39,NIR_Algorithm_Cleaned!$A$2:$W$4887,19,FALSE)</f>
        <v>15.12</v>
      </c>
      <c r="I39" s="7">
        <f>VLOOKUP($A39,NIR_Algorithm_Cleaned!$A$2:$W$4887,20,FALSE)</f>
        <v>5.96</v>
      </c>
      <c r="J39" s="7">
        <f>VLOOKUP($A39,NIR_Algorithm_Cleaned!$A$2:$W$4887,21,FALSE)</f>
        <v>2.0499999999999998</v>
      </c>
      <c r="K39" s="7">
        <f>VLOOKUP($A39,NIR_Algorithm_Cleaned!$A$2:$W$4887,22,FALSE)</f>
        <v>1.76</v>
      </c>
      <c r="L39" s="7">
        <f>VLOOKUP($A39,NIR_Algorithm_Cleaned!$A$2:$W$4887,23,FALSE)</f>
        <v>69.02</v>
      </c>
    </row>
    <row r="40" spans="1:12" x14ac:dyDescent="0.2">
      <c r="A40" s="6" t="s">
        <v>557</v>
      </c>
      <c r="B40" s="6" t="s">
        <v>4763</v>
      </c>
      <c r="C40" s="6" t="s">
        <v>5208</v>
      </c>
      <c r="D40" s="6">
        <f>VLOOKUP($A40,NIR_Algorithm_Cleaned!$A$2:$E$4887,3,FALSE)</f>
        <v>1</v>
      </c>
      <c r="E40" s="6">
        <f>VLOOKUP($A40,NIR_Algorithm_Cleaned!$A$2:$E$4887,4,FALSE)</f>
        <v>1</v>
      </c>
      <c r="F40" s="6">
        <f>VLOOKUP($A40,NIR_Algorithm_Cleaned!$A$2:$E$4887,5,FALSE)</f>
        <v>1</v>
      </c>
      <c r="G40" s="6">
        <v>0.49337719299999999</v>
      </c>
      <c r="H40" s="7">
        <f>VLOOKUP($A40,NIR_Algorithm_Cleaned!$A$2:$W$4887,19,FALSE)</f>
        <v>17.100000000000001</v>
      </c>
      <c r="I40" s="7">
        <f>VLOOKUP($A40,NIR_Algorithm_Cleaned!$A$2:$W$4887,20,FALSE)</f>
        <v>5.07</v>
      </c>
      <c r="J40" s="7">
        <f>VLOOKUP($A40,NIR_Algorithm_Cleaned!$A$2:$W$4887,21,FALSE)</f>
        <v>2.04</v>
      </c>
      <c r="K40" s="7">
        <f>VLOOKUP($A40,NIR_Algorithm_Cleaned!$A$2:$W$4887,22,FALSE)</f>
        <v>1.79</v>
      </c>
      <c r="L40" s="7">
        <f>VLOOKUP($A40,NIR_Algorithm_Cleaned!$A$2:$W$4887,23,FALSE)</f>
        <v>69.290000000000006</v>
      </c>
    </row>
    <row r="41" spans="1:12" x14ac:dyDescent="0.2">
      <c r="A41" s="6" t="s">
        <v>1862</v>
      </c>
      <c r="B41" s="6" t="s">
        <v>4763</v>
      </c>
      <c r="C41" s="6" t="s">
        <v>5208</v>
      </c>
      <c r="D41" s="6">
        <f>VLOOKUP($A41,NIR_Algorithm_Cleaned!$A$2:$E$4887,3,FALSE)</f>
        <v>1</v>
      </c>
      <c r="E41" s="6">
        <f>VLOOKUP($A41,NIR_Algorithm_Cleaned!$A$2:$E$4887,4,FALSE)</f>
        <v>2</v>
      </c>
      <c r="F41" s="6">
        <f>VLOOKUP($A41,NIR_Algorithm_Cleaned!$A$2:$E$4887,5,FALSE)</f>
        <v>2</v>
      </c>
      <c r="G41" s="6">
        <v>0.49</v>
      </c>
      <c r="H41" s="7">
        <f>VLOOKUP($A41,NIR_Algorithm_Cleaned!$A$2:$W$4887,19,FALSE)</f>
        <v>13.1</v>
      </c>
      <c r="I41" s="7">
        <f>VLOOKUP($A41,NIR_Algorithm_Cleaned!$A$2:$W$4887,20,FALSE)</f>
        <v>5.34</v>
      </c>
      <c r="J41" s="7">
        <f>VLOOKUP($A41,NIR_Algorithm_Cleaned!$A$2:$W$4887,21,FALSE)</f>
        <v>1.84</v>
      </c>
      <c r="K41" s="7">
        <f>VLOOKUP($A41,NIR_Algorithm_Cleaned!$A$2:$W$4887,22,FALSE)</f>
        <v>1.63</v>
      </c>
      <c r="L41" s="7">
        <f>VLOOKUP($A41,NIR_Algorithm_Cleaned!$A$2:$W$4887,23,FALSE)</f>
        <v>68.319999999999993</v>
      </c>
    </row>
    <row r="42" spans="1:12" x14ac:dyDescent="0.2">
      <c r="A42" s="6" t="s">
        <v>1826</v>
      </c>
      <c r="B42" s="6" t="s">
        <v>4763</v>
      </c>
      <c r="C42" s="6" t="s">
        <v>5208</v>
      </c>
      <c r="D42" s="6">
        <f>VLOOKUP($A42,NIR_Algorithm_Cleaned!$A$2:$E$4887,3,FALSE)</f>
        <v>1</v>
      </c>
      <c r="E42" s="6">
        <f>VLOOKUP($A42,NIR_Algorithm_Cleaned!$A$2:$E$4887,4,FALSE)</f>
        <v>1</v>
      </c>
      <c r="F42" s="6">
        <f>VLOOKUP($A42,NIR_Algorithm_Cleaned!$A$2:$E$4887,5,FALSE)</f>
        <v>2</v>
      </c>
      <c r="G42" s="6">
        <v>0.47507726300000003</v>
      </c>
      <c r="H42" s="7">
        <f>VLOOKUP($A42,NIR_Algorithm_Cleaned!$A$2:$W$4887,19,FALSE)</f>
        <v>12.32</v>
      </c>
      <c r="I42" s="7">
        <f>VLOOKUP($A42,NIR_Algorithm_Cleaned!$A$2:$W$4887,20,FALSE)</f>
        <v>5.62</v>
      </c>
      <c r="J42" s="7">
        <f>VLOOKUP($A42,NIR_Algorithm_Cleaned!$A$2:$W$4887,21,FALSE)</f>
        <v>2.02</v>
      </c>
      <c r="K42" s="7">
        <f>VLOOKUP($A42,NIR_Algorithm_Cleaned!$A$2:$W$4887,22,FALSE)</f>
        <v>1.6</v>
      </c>
      <c r="L42" s="7">
        <f>VLOOKUP($A42,NIR_Algorithm_Cleaned!$A$2:$W$4887,23,FALSE)</f>
        <v>66.930000000000007</v>
      </c>
    </row>
    <row r="43" spans="1:12" x14ac:dyDescent="0.2">
      <c r="A43" s="6" t="s">
        <v>1862</v>
      </c>
      <c r="B43" s="6" t="s">
        <v>4763</v>
      </c>
      <c r="C43" s="6" t="s">
        <v>5208</v>
      </c>
      <c r="D43" s="6">
        <f>VLOOKUP($A43,NIR_Algorithm_Cleaned!$A$2:$E$4887,3,FALSE)</f>
        <v>1</v>
      </c>
      <c r="E43" s="6">
        <f>VLOOKUP($A43,NIR_Algorithm_Cleaned!$A$2:$E$4887,4,FALSE)</f>
        <v>2</v>
      </c>
      <c r="F43" s="6">
        <f>VLOOKUP($A43,NIR_Algorithm_Cleaned!$A$2:$E$4887,5,FALSE)</f>
        <v>2</v>
      </c>
      <c r="G43" s="6">
        <v>0.50331125799999998</v>
      </c>
      <c r="H43" s="7">
        <f>VLOOKUP($A43,NIR_Algorithm_Cleaned!$A$2:$W$4887,19,FALSE)</f>
        <v>13.1</v>
      </c>
      <c r="I43" s="7">
        <f>VLOOKUP($A43,NIR_Algorithm_Cleaned!$A$2:$W$4887,20,FALSE)</f>
        <v>5.34</v>
      </c>
      <c r="J43" s="7">
        <f>VLOOKUP($A43,NIR_Algorithm_Cleaned!$A$2:$W$4887,21,FALSE)</f>
        <v>1.84</v>
      </c>
      <c r="K43" s="7">
        <f>VLOOKUP($A43,NIR_Algorithm_Cleaned!$A$2:$W$4887,22,FALSE)</f>
        <v>1.63</v>
      </c>
      <c r="L43" s="7">
        <f>VLOOKUP($A43,NIR_Algorithm_Cleaned!$A$2:$W$4887,23,FALSE)</f>
        <v>68.319999999999993</v>
      </c>
    </row>
    <row r="44" spans="1:12" x14ac:dyDescent="0.2">
      <c r="A44" s="6" t="s">
        <v>120</v>
      </c>
      <c r="B44" s="6" t="s">
        <v>4721</v>
      </c>
      <c r="C44" s="6" t="s">
        <v>5209</v>
      </c>
      <c r="D44" s="6">
        <f>VLOOKUP($A44,NIR_Algorithm_Cleaned!$A$2:$E$4887,3,FALSE)</f>
        <v>1</v>
      </c>
      <c r="E44" s="6">
        <f>VLOOKUP($A44,NIR_Algorithm_Cleaned!$A$2:$E$4887,4,FALSE)</f>
        <v>1</v>
      </c>
      <c r="F44" s="6">
        <f>VLOOKUP($A44,NIR_Algorithm_Cleaned!$A$2:$E$4887,5,FALSE)</f>
        <v>1</v>
      </c>
      <c r="G44" s="6">
        <v>0.41666666699999999</v>
      </c>
      <c r="H44" s="7">
        <f>VLOOKUP($A44,NIR_Algorithm_Cleaned!$A$2:$W$4887,19,FALSE)</f>
        <v>12.54</v>
      </c>
      <c r="I44" s="7">
        <f>VLOOKUP($A44,NIR_Algorithm_Cleaned!$A$2:$W$4887,20,FALSE)</f>
        <v>4.9800000000000004</v>
      </c>
      <c r="J44" s="7">
        <f>VLOOKUP($A44,NIR_Algorithm_Cleaned!$A$2:$W$4887,21,FALSE)</f>
        <v>1.77</v>
      </c>
      <c r="K44" s="7">
        <f>VLOOKUP($A44,NIR_Algorithm_Cleaned!$A$2:$W$4887,22,FALSE)</f>
        <v>1.51</v>
      </c>
      <c r="L44" s="7">
        <f>VLOOKUP($A44,NIR_Algorithm_Cleaned!$A$2:$W$4887,23,FALSE)</f>
        <v>70.540000000000006</v>
      </c>
    </row>
    <row r="45" spans="1:12" x14ac:dyDescent="0.2">
      <c r="A45" s="6" t="s">
        <v>601</v>
      </c>
      <c r="B45" s="6" t="s">
        <v>4721</v>
      </c>
      <c r="C45" s="6" t="s">
        <v>5209</v>
      </c>
      <c r="D45" s="6">
        <f>VLOOKUP($A45,NIR_Algorithm_Cleaned!$A$2:$E$4887,3,FALSE)</f>
        <v>1</v>
      </c>
      <c r="E45" s="6">
        <f>VLOOKUP($A45,NIR_Algorithm_Cleaned!$A$2:$E$4887,4,FALSE)</f>
        <v>2</v>
      </c>
      <c r="F45" s="6">
        <f>VLOOKUP($A45,NIR_Algorithm_Cleaned!$A$2:$E$4887,5,FALSE)</f>
        <v>1</v>
      </c>
      <c r="G45" s="6">
        <v>0.42248365999999998</v>
      </c>
      <c r="H45" s="7">
        <f>VLOOKUP($A45,NIR_Algorithm_Cleaned!$A$2:$W$4887,19,FALSE)</f>
        <v>12.95</v>
      </c>
      <c r="I45" s="7">
        <f>VLOOKUP($A45,NIR_Algorithm_Cleaned!$A$2:$W$4887,20,FALSE)</f>
        <v>4.29</v>
      </c>
      <c r="J45" s="7">
        <f>VLOOKUP($A45,NIR_Algorithm_Cleaned!$A$2:$W$4887,21,FALSE)</f>
        <v>1.77</v>
      </c>
      <c r="K45" s="7">
        <f>VLOOKUP($A45,NIR_Algorithm_Cleaned!$A$2:$W$4887,22,FALSE)</f>
        <v>1.52</v>
      </c>
      <c r="L45" s="7">
        <f>VLOOKUP($A45,NIR_Algorithm_Cleaned!$A$2:$W$4887,23,FALSE)</f>
        <v>70.28</v>
      </c>
    </row>
    <row r="46" spans="1:12" x14ac:dyDescent="0.2">
      <c r="A46" s="6" t="s">
        <v>601</v>
      </c>
      <c r="B46" s="6" t="s">
        <v>4721</v>
      </c>
      <c r="C46" s="6" t="s">
        <v>5209</v>
      </c>
      <c r="D46" s="6">
        <f>VLOOKUP($A46,NIR_Algorithm_Cleaned!$A$2:$E$4887,3,FALSE)</f>
        <v>1</v>
      </c>
      <c r="E46" s="6">
        <f>VLOOKUP($A46,NIR_Algorithm_Cleaned!$A$2:$E$4887,4,FALSE)</f>
        <v>2</v>
      </c>
      <c r="F46" s="6">
        <f>VLOOKUP($A46,NIR_Algorithm_Cleaned!$A$2:$E$4887,5,FALSE)</f>
        <v>1</v>
      </c>
      <c r="G46" s="6">
        <v>0.41830065399999999</v>
      </c>
      <c r="H46" s="7">
        <f>VLOOKUP($A46,NIR_Algorithm_Cleaned!$A$2:$W$4887,19,FALSE)</f>
        <v>12.95</v>
      </c>
      <c r="I46" s="7">
        <f>VLOOKUP($A46,NIR_Algorithm_Cleaned!$A$2:$W$4887,20,FALSE)</f>
        <v>4.29</v>
      </c>
      <c r="J46" s="7">
        <f>VLOOKUP($A46,NIR_Algorithm_Cleaned!$A$2:$W$4887,21,FALSE)</f>
        <v>1.77</v>
      </c>
      <c r="K46" s="7">
        <f>VLOOKUP($A46,NIR_Algorithm_Cleaned!$A$2:$W$4887,22,FALSE)</f>
        <v>1.52</v>
      </c>
      <c r="L46" s="7">
        <f>VLOOKUP($A46,NIR_Algorithm_Cleaned!$A$2:$W$4887,23,FALSE)</f>
        <v>70.28</v>
      </c>
    </row>
    <row r="47" spans="1:12" x14ac:dyDescent="0.2">
      <c r="A47" s="6" t="s">
        <v>120</v>
      </c>
      <c r="B47" s="6" t="s">
        <v>4721</v>
      </c>
      <c r="C47" s="6" t="s">
        <v>5209</v>
      </c>
      <c r="D47" s="6">
        <f>VLOOKUP($A47,NIR_Algorithm_Cleaned!$A$2:$E$4887,3,FALSE)</f>
        <v>1</v>
      </c>
      <c r="E47" s="6">
        <f>VLOOKUP($A47,NIR_Algorithm_Cleaned!$A$2:$E$4887,4,FALSE)</f>
        <v>1</v>
      </c>
      <c r="F47" s="6">
        <f>VLOOKUP($A47,NIR_Algorithm_Cleaned!$A$2:$E$4887,5,FALSE)</f>
        <v>1</v>
      </c>
      <c r="G47" s="6">
        <v>0.41640147900000002</v>
      </c>
      <c r="H47" s="7">
        <f>VLOOKUP($A47,NIR_Algorithm_Cleaned!$A$2:$W$4887,19,FALSE)</f>
        <v>12.54</v>
      </c>
      <c r="I47" s="7">
        <f>VLOOKUP($A47,NIR_Algorithm_Cleaned!$A$2:$W$4887,20,FALSE)</f>
        <v>4.9800000000000004</v>
      </c>
      <c r="J47" s="7">
        <f>VLOOKUP($A47,NIR_Algorithm_Cleaned!$A$2:$W$4887,21,FALSE)</f>
        <v>1.77</v>
      </c>
      <c r="K47" s="7">
        <f>VLOOKUP($A47,NIR_Algorithm_Cleaned!$A$2:$W$4887,22,FALSE)</f>
        <v>1.51</v>
      </c>
      <c r="L47" s="7">
        <f>VLOOKUP($A47,NIR_Algorithm_Cleaned!$A$2:$W$4887,23,FALSE)</f>
        <v>70.540000000000006</v>
      </c>
    </row>
    <row r="48" spans="1:12" x14ac:dyDescent="0.2">
      <c r="A48" s="6" t="s">
        <v>1850</v>
      </c>
      <c r="B48" s="6" t="s">
        <v>4721</v>
      </c>
      <c r="C48" s="6" t="s">
        <v>5209</v>
      </c>
      <c r="D48" s="6">
        <f>VLOOKUP($A48,NIR_Algorithm_Cleaned!$A$2:$E$4887,3,FALSE)</f>
        <v>1</v>
      </c>
      <c r="E48" s="6">
        <f>VLOOKUP($A48,NIR_Algorithm_Cleaned!$A$2:$E$4887,4,FALSE)</f>
        <v>2</v>
      </c>
      <c r="F48" s="6">
        <f>VLOOKUP($A48,NIR_Algorithm_Cleaned!$A$2:$E$4887,5,FALSE)</f>
        <v>2</v>
      </c>
      <c r="G48" s="6" t="s">
        <v>5207</v>
      </c>
      <c r="H48" s="7">
        <f>VLOOKUP($A48,NIR_Algorithm_Cleaned!$A$2:$W$4887,19,FALSE)</f>
        <v>10.3</v>
      </c>
      <c r="I48" s="7">
        <f>VLOOKUP($A48,NIR_Algorithm_Cleaned!$A$2:$W$4887,20,FALSE)</f>
        <v>4.0599999999999996</v>
      </c>
      <c r="J48" s="7">
        <f>VLOOKUP($A48,NIR_Algorithm_Cleaned!$A$2:$W$4887,21,FALSE)</f>
        <v>1.63</v>
      </c>
      <c r="K48" s="7">
        <f>VLOOKUP($A48,NIR_Algorithm_Cleaned!$A$2:$W$4887,22,FALSE)</f>
        <v>1.44</v>
      </c>
      <c r="L48" s="7">
        <f>VLOOKUP($A48,NIR_Algorithm_Cleaned!$A$2:$W$4887,23,FALSE)</f>
        <v>69.25</v>
      </c>
    </row>
    <row r="49" spans="1:12" x14ac:dyDescent="0.2">
      <c r="A49" s="6" t="s">
        <v>1850</v>
      </c>
      <c r="B49" s="6" t="s">
        <v>4721</v>
      </c>
      <c r="C49" s="6" t="s">
        <v>5209</v>
      </c>
      <c r="D49" s="6">
        <f>VLOOKUP($A49,NIR_Algorithm_Cleaned!$A$2:$E$4887,3,FALSE)</f>
        <v>1</v>
      </c>
      <c r="E49" s="6">
        <f>VLOOKUP($A49,NIR_Algorithm_Cleaned!$A$2:$E$4887,4,FALSE)</f>
        <v>2</v>
      </c>
      <c r="F49" s="6">
        <f>VLOOKUP($A49,NIR_Algorithm_Cleaned!$A$2:$E$4887,5,FALSE)</f>
        <v>2</v>
      </c>
      <c r="G49" s="6" t="s">
        <v>5207</v>
      </c>
      <c r="H49" s="7">
        <f>VLOOKUP($A49,NIR_Algorithm_Cleaned!$A$2:$W$4887,19,FALSE)</f>
        <v>10.3</v>
      </c>
      <c r="I49" s="7">
        <f>VLOOKUP($A49,NIR_Algorithm_Cleaned!$A$2:$W$4887,20,FALSE)</f>
        <v>4.0599999999999996</v>
      </c>
      <c r="J49" s="7">
        <f>VLOOKUP($A49,NIR_Algorithm_Cleaned!$A$2:$W$4887,21,FALSE)</f>
        <v>1.63</v>
      </c>
      <c r="K49" s="7">
        <f>VLOOKUP($A49,NIR_Algorithm_Cleaned!$A$2:$W$4887,22,FALSE)</f>
        <v>1.44</v>
      </c>
      <c r="L49" s="7">
        <f>VLOOKUP($A49,NIR_Algorithm_Cleaned!$A$2:$W$4887,23,FALSE)</f>
        <v>69.25</v>
      </c>
    </row>
    <row r="50" spans="1:12" x14ac:dyDescent="0.2">
      <c r="A50" s="6" t="s">
        <v>1539</v>
      </c>
      <c r="B50" s="6" t="s">
        <v>4721</v>
      </c>
      <c r="C50" s="6" t="s">
        <v>5209</v>
      </c>
      <c r="D50" s="6">
        <f>VLOOKUP($A50,NIR_Algorithm_Cleaned!$A$2:$E$4887,3,FALSE)</f>
        <v>1</v>
      </c>
      <c r="E50" s="6">
        <f>VLOOKUP($A50,NIR_Algorithm_Cleaned!$A$2:$E$4887,4,FALSE)</f>
        <v>1</v>
      </c>
      <c r="F50" s="6">
        <f>VLOOKUP($A50,NIR_Algorithm_Cleaned!$A$2:$E$4887,5,FALSE)</f>
        <v>2</v>
      </c>
      <c r="G50" s="6">
        <v>0.48505518800000003</v>
      </c>
      <c r="H50" s="7">
        <f>VLOOKUP($A50,NIR_Algorithm_Cleaned!$A$2:$W$4887,19,FALSE)</f>
        <v>11.06</v>
      </c>
      <c r="I50" s="7">
        <f>VLOOKUP($A50,NIR_Algorithm_Cleaned!$A$2:$W$4887,20,FALSE)</f>
        <v>4.6100000000000003</v>
      </c>
      <c r="J50" s="7">
        <f>VLOOKUP($A50,NIR_Algorithm_Cleaned!$A$2:$W$4887,21,FALSE)</f>
        <v>1.58</v>
      </c>
      <c r="K50" s="7">
        <f>VLOOKUP($A50,NIR_Algorithm_Cleaned!$A$2:$W$4887,22,FALSE)</f>
        <v>1.42</v>
      </c>
      <c r="L50" s="7">
        <f>VLOOKUP($A50,NIR_Algorithm_Cleaned!$A$2:$W$4887,23,FALSE)</f>
        <v>70.92</v>
      </c>
    </row>
    <row r="51" spans="1:12" x14ac:dyDescent="0.2">
      <c r="A51" s="6" t="s">
        <v>1539</v>
      </c>
      <c r="B51" s="6" t="s">
        <v>4721</v>
      </c>
      <c r="C51" s="6" t="s">
        <v>5209</v>
      </c>
      <c r="D51" s="6">
        <f>VLOOKUP($A51,NIR_Algorithm_Cleaned!$A$2:$E$4887,3,FALSE)</f>
        <v>1</v>
      </c>
      <c r="E51" s="6">
        <f>VLOOKUP($A51,NIR_Algorithm_Cleaned!$A$2:$E$4887,4,FALSE)</f>
        <v>1</v>
      </c>
      <c r="F51" s="6">
        <f>VLOOKUP($A51,NIR_Algorithm_Cleaned!$A$2:$E$4887,5,FALSE)</f>
        <v>2</v>
      </c>
      <c r="G51" s="6" t="s">
        <v>5207</v>
      </c>
      <c r="H51" s="7">
        <f>VLOOKUP($A51,NIR_Algorithm_Cleaned!$A$2:$W$4887,19,FALSE)</f>
        <v>11.06</v>
      </c>
      <c r="I51" s="7">
        <f>VLOOKUP($A51,NIR_Algorithm_Cleaned!$A$2:$W$4887,20,FALSE)</f>
        <v>4.6100000000000003</v>
      </c>
      <c r="J51" s="7">
        <f>VLOOKUP($A51,NIR_Algorithm_Cleaned!$A$2:$W$4887,21,FALSE)</f>
        <v>1.58</v>
      </c>
      <c r="K51" s="7">
        <f>VLOOKUP($A51,NIR_Algorithm_Cleaned!$A$2:$W$4887,22,FALSE)</f>
        <v>1.42</v>
      </c>
      <c r="L51" s="7">
        <f>VLOOKUP($A51,NIR_Algorithm_Cleaned!$A$2:$W$4887,23,FALSE)</f>
        <v>70.92</v>
      </c>
    </row>
    <row r="52" spans="1:12" x14ac:dyDescent="0.2">
      <c r="A52" s="6" t="s">
        <v>280</v>
      </c>
      <c r="B52" s="6" t="s">
        <v>5005</v>
      </c>
      <c r="C52" s="6" t="s">
        <v>5210</v>
      </c>
      <c r="D52" s="6">
        <f>VLOOKUP($A52,NIR_Algorithm_Cleaned!$A$2:$E$4887,3,FALSE)</f>
        <v>2</v>
      </c>
      <c r="E52" s="6">
        <f>VLOOKUP($A52,NIR_Algorithm_Cleaned!$A$2:$E$4887,4,FALSE)</f>
        <v>1</v>
      </c>
      <c r="F52" s="6">
        <f>VLOOKUP($A52,NIR_Algorithm_Cleaned!$A$2:$E$4887,5,FALSE)</f>
        <v>1</v>
      </c>
      <c r="G52" s="6">
        <v>0.42103896099999999</v>
      </c>
      <c r="H52" s="7">
        <f>VLOOKUP($A52,NIR_Algorithm_Cleaned!$A$2:$W$4887,19,FALSE)</f>
        <v>17.13</v>
      </c>
      <c r="I52" s="7">
        <f>VLOOKUP($A52,NIR_Algorithm_Cleaned!$A$2:$W$4887,20,FALSE)</f>
        <v>4.87</v>
      </c>
      <c r="J52" s="7">
        <f>VLOOKUP($A52,NIR_Algorithm_Cleaned!$A$2:$W$4887,21,FALSE)</f>
        <v>1.59</v>
      </c>
      <c r="K52" s="7">
        <f>VLOOKUP($A52,NIR_Algorithm_Cleaned!$A$2:$W$4887,22,FALSE)</f>
        <v>1.68</v>
      </c>
      <c r="L52" s="7">
        <f>VLOOKUP($A52,NIR_Algorithm_Cleaned!$A$2:$W$4887,23,FALSE)</f>
        <v>72.36</v>
      </c>
    </row>
    <row r="53" spans="1:12" x14ac:dyDescent="0.2">
      <c r="A53" s="6" t="s">
        <v>30</v>
      </c>
      <c r="B53" s="6" t="s">
        <v>5005</v>
      </c>
      <c r="C53" s="6" t="s">
        <v>5210</v>
      </c>
      <c r="D53" s="6">
        <f>VLOOKUP($A53,NIR_Algorithm_Cleaned!$A$2:$E$4887,3,FALSE)</f>
        <v>2</v>
      </c>
      <c r="E53" s="6">
        <f>VLOOKUP($A53,NIR_Algorithm_Cleaned!$A$2:$E$4887,4,FALSE)</f>
        <v>2</v>
      </c>
      <c r="F53" s="6">
        <f>VLOOKUP($A53,NIR_Algorithm_Cleaned!$A$2:$E$4887,5,FALSE)</f>
        <v>1</v>
      </c>
      <c r="G53" s="6">
        <v>0.43235883600000002</v>
      </c>
      <c r="H53" s="7">
        <f>VLOOKUP($A53,NIR_Algorithm_Cleaned!$A$2:$W$4887,19,FALSE)</f>
        <v>16.34</v>
      </c>
      <c r="I53" s="7">
        <f>VLOOKUP($A53,NIR_Algorithm_Cleaned!$A$2:$W$4887,20,FALSE)</f>
        <v>4.66</v>
      </c>
      <c r="J53" s="7">
        <f>VLOOKUP($A53,NIR_Algorithm_Cleaned!$A$2:$W$4887,21,FALSE)</f>
        <v>1.73</v>
      </c>
      <c r="K53" s="7">
        <f>VLOOKUP($A53,NIR_Algorithm_Cleaned!$A$2:$W$4887,22,FALSE)</f>
        <v>1.68</v>
      </c>
      <c r="L53" s="7">
        <f>VLOOKUP($A53,NIR_Algorithm_Cleaned!$A$2:$W$4887,23,FALSE)</f>
        <v>71.64</v>
      </c>
    </row>
    <row r="54" spans="1:12" x14ac:dyDescent="0.2">
      <c r="A54" s="6" t="s">
        <v>280</v>
      </c>
      <c r="B54" s="6" t="s">
        <v>5005</v>
      </c>
      <c r="C54" s="6" t="s">
        <v>5210</v>
      </c>
      <c r="D54" s="6">
        <f>VLOOKUP($A54,NIR_Algorithm_Cleaned!$A$2:$E$4887,3,FALSE)</f>
        <v>2</v>
      </c>
      <c r="E54" s="6">
        <f>VLOOKUP($A54,NIR_Algorithm_Cleaned!$A$2:$E$4887,4,FALSE)</f>
        <v>1</v>
      </c>
      <c r="F54" s="6">
        <f>VLOOKUP($A54,NIR_Algorithm_Cleaned!$A$2:$E$4887,5,FALSE)</f>
        <v>1</v>
      </c>
      <c r="G54" s="6">
        <v>0.42246863000000001</v>
      </c>
      <c r="H54" s="7">
        <f>VLOOKUP($A54,NIR_Algorithm_Cleaned!$A$2:$W$4887,19,FALSE)</f>
        <v>17.13</v>
      </c>
      <c r="I54" s="7">
        <f>VLOOKUP($A54,NIR_Algorithm_Cleaned!$A$2:$W$4887,20,FALSE)</f>
        <v>4.87</v>
      </c>
      <c r="J54" s="7">
        <f>VLOOKUP($A54,NIR_Algorithm_Cleaned!$A$2:$W$4887,21,FALSE)</f>
        <v>1.59</v>
      </c>
      <c r="K54" s="7">
        <f>VLOOKUP($A54,NIR_Algorithm_Cleaned!$A$2:$W$4887,22,FALSE)</f>
        <v>1.68</v>
      </c>
      <c r="L54" s="7">
        <f>VLOOKUP($A54,NIR_Algorithm_Cleaned!$A$2:$W$4887,23,FALSE)</f>
        <v>72.36</v>
      </c>
    </row>
    <row r="55" spans="1:12" x14ac:dyDescent="0.2">
      <c r="A55" s="6" t="s">
        <v>30</v>
      </c>
      <c r="B55" s="6" t="s">
        <v>5005</v>
      </c>
      <c r="C55" s="6" t="s">
        <v>5210</v>
      </c>
      <c r="D55" s="6">
        <f>VLOOKUP($A55,NIR_Algorithm_Cleaned!$A$2:$E$4887,3,FALSE)</f>
        <v>2</v>
      </c>
      <c r="E55" s="6">
        <f>VLOOKUP($A55,NIR_Algorithm_Cleaned!$A$2:$E$4887,4,FALSE)</f>
        <v>2</v>
      </c>
      <c r="F55" s="6">
        <f>VLOOKUP($A55,NIR_Algorithm_Cleaned!$A$2:$E$4887,5,FALSE)</f>
        <v>1</v>
      </c>
      <c r="G55" s="6">
        <v>0.40924538199999999</v>
      </c>
      <c r="H55" s="7">
        <f>VLOOKUP($A55,NIR_Algorithm_Cleaned!$A$2:$W$4887,19,FALSE)</f>
        <v>16.34</v>
      </c>
      <c r="I55" s="7">
        <f>VLOOKUP($A55,NIR_Algorithm_Cleaned!$A$2:$W$4887,20,FALSE)</f>
        <v>4.66</v>
      </c>
      <c r="J55" s="7">
        <f>VLOOKUP($A55,NIR_Algorithm_Cleaned!$A$2:$W$4887,21,FALSE)</f>
        <v>1.73</v>
      </c>
      <c r="K55" s="7">
        <f>VLOOKUP($A55,NIR_Algorithm_Cleaned!$A$2:$W$4887,22,FALSE)</f>
        <v>1.68</v>
      </c>
      <c r="L55" s="7">
        <f>VLOOKUP($A55,NIR_Algorithm_Cleaned!$A$2:$W$4887,23,FALSE)</f>
        <v>71.64</v>
      </c>
    </row>
    <row r="56" spans="1:12" x14ac:dyDescent="0.2">
      <c r="A56" s="6" t="s">
        <v>1595</v>
      </c>
      <c r="B56" s="6" t="s">
        <v>5005</v>
      </c>
      <c r="C56" s="6" t="s">
        <v>5210</v>
      </c>
      <c r="D56" s="6">
        <f>VLOOKUP($A56,NIR_Algorithm_Cleaned!$A$2:$E$4887,3,FALSE)</f>
        <v>2</v>
      </c>
      <c r="E56" s="6">
        <f>VLOOKUP($A56,NIR_Algorithm_Cleaned!$A$2:$E$4887,4,FALSE)</f>
        <v>2</v>
      </c>
      <c r="F56" s="6">
        <f>VLOOKUP($A56,NIR_Algorithm_Cleaned!$A$2:$E$4887,5,FALSE)</f>
        <v>2</v>
      </c>
      <c r="G56" s="6">
        <v>0.43189845500000001</v>
      </c>
      <c r="H56" s="7">
        <f>VLOOKUP($A56,NIR_Algorithm_Cleaned!$A$2:$W$4887,19,FALSE)</f>
        <v>15.11</v>
      </c>
      <c r="I56" s="7">
        <f>VLOOKUP($A56,NIR_Algorithm_Cleaned!$A$2:$W$4887,20,FALSE)</f>
        <v>4.51</v>
      </c>
      <c r="J56" s="7">
        <f>VLOOKUP($A56,NIR_Algorithm_Cleaned!$A$2:$W$4887,21,FALSE)</f>
        <v>1.42</v>
      </c>
      <c r="K56" s="7">
        <f>VLOOKUP($A56,NIR_Algorithm_Cleaned!$A$2:$W$4887,22,FALSE)</f>
        <v>1.59</v>
      </c>
      <c r="L56" s="7">
        <f>VLOOKUP($A56,NIR_Algorithm_Cleaned!$A$2:$W$4887,23,FALSE)</f>
        <v>71.08</v>
      </c>
    </row>
    <row r="57" spans="1:12" x14ac:dyDescent="0.2">
      <c r="A57" s="6" t="s">
        <v>1595</v>
      </c>
      <c r="B57" s="6" t="s">
        <v>5005</v>
      </c>
      <c r="C57" s="6" t="s">
        <v>5210</v>
      </c>
      <c r="D57" s="6">
        <f>VLOOKUP($A57,NIR_Algorithm_Cleaned!$A$2:$E$4887,3,FALSE)</f>
        <v>2</v>
      </c>
      <c r="E57" s="6">
        <f>VLOOKUP($A57,NIR_Algorithm_Cleaned!$A$2:$E$4887,4,FALSE)</f>
        <v>2</v>
      </c>
      <c r="F57" s="6">
        <f>VLOOKUP($A57,NIR_Algorithm_Cleaned!$A$2:$E$4887,5,FALSE)</f>
        <v>2</v>
      </c>
      <c r="G57" s="6">
        <v>0.43333333299999999</v>
      </c>
      <c r="H57" s="7">
        <f>VLOOKUP($A57,NIR_Algorithm_Cleaned!$A$2:$W$4887,19,FALSE)</f>
        <v>15.11</v>
      </c>
      <c r="I57" s="7">
        <f>VLOOKUP($A57,NIR_Algorithm_Cleaned!$A$2:$W$4887,20,FALSE)</f>
        <v>4.51</v>
      </c>
      <c r="J57" s="7">
        <f>VLOOKUP($A57,NIR_Algorithm_Cleaned!$A$2:$W$4887,21,FALSE)</f>
        <v>1.42</v>
      </c>
      <c r="K57" s="7">
        <f>VLOOKUP($A57,NIR_Algorithm_Cleaned!$A$2:$W$4887,22,FALSE)</f>
        <v>1.59</v>
      </c>
      <c r="L57" s="7">
        <f>VLOOKUP($A57,NIR_Algorithm_Cleaned!$A$2:$W$4887,23,FALSE)</f>
        <v>71.08</v>
      </c>
    </row>
    <row r="58" spans="1:12" x14ac:dyDescent="0.2">
      <c r="A58" s="6" t="s">
        <v>172</v>
      </c>
      <c r="B58" s="6" t="s">
        <v>4711</v>
      </c>
      <c r="C58" s="6" t="s">
        <v>5211</v>
      </c>
      <c r="D58" s="6">
        <f>VLOOKUP($A58,NIR_Algorithm_Cleaned!$A$2:$E$4887,3,FALSE)</f>
        <v>1</v>
      </c>
      <c r="E58" s="6">
        <f>VLOOKUP($A58,NIR_Algorithm_Cleaned!$A$2:$E$4887,4,FALSE)</f>
        <v>2</v>
      </c>
      <c r="F58" s="6">
        <f>VLOOKUP($A58,NIR_Algorithm_Cleaned!$A$2:$E$4887,5,FALSE)</f>
        <v>1</v>
      </c>
      <c r="G58" s="6">
        <v>0.38688940500000002</v>
      </c>
      <c r="H58" s="7">
        <f>VLOOKUP($A58,NIR_Algorithm_Cleaned!$A$2:$W$4887,19,FALSE)</f>
        <v>11.63</v>
      </c>
      <c r="I58" s="7">
        <f>VLOOKUP($A58,NIR_Algorithm_Cleaned!$A$2:$W$4887,20,FALSE)</f>
        <v>4.5999999999999996</v>
      </c>
      <c r="J58" s="7">
        <f>VLOOKUP($A58,NIR_Algorithm_Cleaned!$A$2:$W$4887,21,FALSE)</f>
        <v>1.81</v>
      </c>
      <c r="K58" s="7">
        <f>VLOOKUP($A58,NIR_Algorithm_Cleaned!$A$2:$W$4887,22,FALSE)</f>
        <v>1.46</v>
      </c>
      <c r="L58" s="7">
        <f>VLOOKUP($A58,NIR_Algorithm_Cleaned!$A$2:$W$4887,23,FALSE)</f>
        <v>71.8</v>
      </c>
    </row>
    <row r="59" spans="1:12" x14ac:dyDescent="0.2">
      <c r="A59" s="6" t="s">
        <v>172</v>
      </c>
      <c r="B59" s="6" t="s">
        <v>4711</v>
      </c>
      <c r="C59" s="6" t="s">
        <v>5211</v>
      </c>
      <c r="D59" s="6">
        <f>VLOOKUP($A59,NIR_Algorithm_Cleaned!$A$2:$E$4887,3,FALSE)</f>
        <v>1</v>
      </c>
      <c r="E59" s="6">
        <f>VLOOKUP($A59,NIR_Algorithm_Cleaned!$A$2:$E$4887,4,FALSE)</f>
        <v>2</v>
      </c>
      <c r="F59" s="6">
        <f>VLOOKUP($A59,NIR_Algorithm_Cleaned!$A$2:$E$4887,5,FALSE)</f>
        <v>1</v>
      </c>
      <c r="G59" s="6">
        <v>0.382842454</v>
      </c>
      <c r="H59" s="7">
        <f>VLOOKUP($A59,NIR_Algorithm_Cleaned!$A$2:$W$4887,19,FALSE)</f>
        <v>11.63</v>
      </c>
      <c r="I59" s="7">
        <f>VLOOKUP($A59,NIR_Algorithm_Cleaned!$A$2:$W$4887,20,FALSE)</f>
        <v>4.5999999999999996</v>
      </c>
      <c r="J59" s="7">
        <f>VLOOKUP($A59,NIR_Algorithm_Cleaned!$A$2:$W$4887,21,FALSE)</f>
        <v>1.81</v>
      </c>
      <c r="K59" s="7">
        <f>VLOOKUP($A59,NIR_Algorithm_Cleaned!$A$2:$W$4887,22,FALSE)</f>
        <v>1.46</v>
      </c>
      <c r="L59" s="7">
        <f>VLOOKUP($A59,NIR_Algorithm_Cleaned!$A$2:$W$4887,23,FALSE)</f>
        <v>71.8</v>
      </c>
    </row>
    <row r="60" spans="1:12" x14ac:dyDescent="0.2">
      <c r="A60" s="6" t="s">
        <v>106</v>
      </c>
      <c r="B60" s="6" t="s">
        <v>4711</v>
      </c>
      <c r="C60" s="6" t="s">
        <v>5211</v>
      </c>
      <c r="D60" s="6">
        <f>VLOOKUP($A60,NIR_Algorithm_Cleaned!$A$2:$E$4887,3,FALSE)</f>
        <v>1</v>
      </c>
      <c r="E60" s="6">
        <f>VLOOKUP($A60,NIR_Algorithm_Cleaned!$A$2:$E$4887,4,FALSE)</f>
        <v>1</v>
      </c>
      <c r="F60" s="6">
        <f>VLOOKUP($A60,NIR_Algorithm_Cleaned!$A$2:$E$4887,5,FALSE)</f>
        <v>1</v>
      </c>
      <c r="G60" s="6">
        <v>0.416662963</v>
      </c>
      <c r="H60" s="7">
        <f>VLOOKUP($A60,NIR_Algorithm_Cleaned!$A$2:$W$4887,19,FALSE)</f>
        <v>12.99</v>
      </c>
      <c r="I60" s="7">
        <f>VLOOKUP($A60,NIR_Algorithm_Cleaned!$A$2:$W$4887,20,FALSE)</f>
        <v>4.34</v>
      </c>
      <c r="J60" s="7">
        <f>VLOOKUP($A60,NIR_Algorithm_Cleaned!$A$2:$W$4887,21,FALSE)</f>
        <v>1.55</v>
      </c>
      <c r="K60" s="7">
        <f>VLOOKUP($A60,NIR_Algorithm_Cleaned!$A$2:$W$4887,22,FALSE)</f>
        <v>1.42</v>
      </c>
      <c r="L60" s="7">
        <f>VLOOKUP($A60,NIR_Algorithm_Cleaned!$A$2:$W$4887,23,FALSE)</f>
        <v>72.47</v>
      </c>
    </row>
    <row r="61" spans="1:12" x14ac:dyDescent="0.2">
      <c r="A61" s="6" t="s">
        <v>106</v>
      </c>
      <c r="B61" s="6" t="s">
        <v>4711</v>
      </c>
      <c r="C61" s="6" t="s">
        <v>5211</v>
      </c>
      <c r="D61" s="6">
        <f>VLOOKUP($A61,NIR_Algorithm_Cleaned!$A$2:$E$4887,3,FALSE)</f>
        <v>1</v>
      </c>
      <c r="E61" s="6">
        <f>VLOOKUP($A61,NIR_Algorithm_Cleaned!$A$2:$E$4887,4,FALSE)</f>
        <v>1</v>
      </c>
      <c r="F61" s="6">
        <f>VLOOKUP($A61,NIR_Algorithm_Cleaned!$A$2:$E$4887,5,FALSE)</f>
        <v>1</v>
      </c>
      <c r="G61" s="6">
        <v>0.39273265899999998</v>
      </c>
      <c r="H61" s="7">
        <f>VLOOKUP($A61,NIR_Algorithm_Cleaned!$A$2:$W$4887,19,FALSE)</f>
        <v>12.99</v>
      </c>
      <c r="I61" s="7">
        <f>VLOOKUP($A61,NIR_Algorithm_Cleaned!$A$2:$W$4887,20,FALSE)</f>
        <v>4.34</v>
      </c>
      <c r="J61" s="7">
        <f>VLOOKUP($A61,NIR_Algorithm_Cleaned!$A$2:$W$4887,21,FALSE)</f>
        <v>1.55</v>
      </c>
      <c r="K61" s="7">
        <f>VLOOKUP($A61,NIR_Algorithm_Cleaned!$A$2:$W$4887,22,FALSE)</f>
        <v>1.42</v>
      </c>
      <c r="L61" s="7">
        <f>VLOOKUP($A61,NIR_Algorithm_Cleaned!$A$2:$W$4887,23,FALSE)</f>
        <v>72.47</v>
      </c>
    </row>
    <row r="62" spans="1:12" x14ac:dyDescent="0.2">
      <c r="A62" s="6" t="s">
        <v>1158</v>
      </c>
      <c r="B62" s="6" t="s">
        <v>4711</v>
      </c>
      <c r="C62" s="6" t="s">
        <v>5211</v>
      </c>
      <c r="D62" s="6">
        <f>VLOOKUP($A62,NIR_Algorithm_Cleaned!$A$2:$E$4887,3,FALSE)</f>
        <v>1</v>
      </c>
      <c r="E62" s="6">
        <f>VLOOKUP($A62,NIR_Algorithm_Cleaned!$A$2:$E$4887,4,FALSE)</f>
        <v>2</v>
      </c>
      <c r="F62" s="6">
        <f>VLOOKUP($A62,NIR_Algorithm_Cleaned!$A$2:$E$4887,5,FALSE)</f>
        <v>2</v>
      </c>
      <c r="G62" s="6">
        <v>0.42052980099999998</v>
      </c>
      <c r="H62" s="7">
        <f>VLOOKUP($A62,NIR_Algorithm_Cleaned!$A$2:$W$4887,19,FALSE)</f>
        <v>10.99</v>
      </c>
      <c r="I62" s="7">
        <f>VLOOKUP($A62,NIR_Algorithm_Cleaned!$A$2:$W$4887,20,FALSE)</f>
        <v>3.78</v>
      </c>
      <c r="J62" s="7">
        <f>VLOOKUP($A62,NIR_Algorithm_Cleaned!$A$2:$W$4887,21,FALSE)</f>
        <v>1.44</v>
      </c>
      <c r="K62" s="7">
        <f>VLOOKUP($A62,NIR_Algorithm_Cleaned!$A$2:$W$4887,22,FALSE)</f>
        <v>1.42</v>
      </c>
      <c r="L62" s="7">
        <f>VLOOKUP($A62,NIR_Algorithm_Cleaned!$A$2:$W$4887,23,FALSE)</f>
        <v>70.67</v>
      </c>
    </row>
    <row r="63" spans="1:12" x14ac:dyDescent="0.2">
      <c r="A63" s="6" t="s">
        <v>1645</v>
      </c>
      <c r="B63" s="6" t="s">
        <v>4711</v>
      </c>
      <c r="C63" s="6" t="s">
        <v>5211</v>
      </c>
      <c r="D63" s="6">
        <f>VLOOKUP($A63,NIR_Algorithm_Cleaned!$A$2:$E$4887,3,FALSE)</f>
        <v>1</v>
      </c>
      <c r="E63" s="6">
        <f>VLOOKUP($A63,NIR_Algorithm_Cleaned!$A$2:$E$4887,4,FALSE)</f>
        <v>1</v>
      </c>
      <c r="F63" s="6">
        <f>VLOOKUP($A63,NIR_Algorithm_Cleaned!$A$2:$E$4887,5,FALSE)</f>
        <v>2</v>
      </c>
      <c r="G63" s="6">
        <v>0.40264464999999999</v>
      </c>
      <c r="H63" s="7">
        <f>VLOOKUP($A63,NIR_Algorithm_Cleaned!$A$2:$W$4887,19,FALSE)</f>
        <v>10.57</v>
      </c>
      <c r="I63" s="7">
        <f>VLOOKUP($A63,NIR_Algorithm_Cleaned!$A$2:$W$4887,20,FALSE)</f>
        <v>4.32</v>
      </c>
      <c r="J63" s="7">
        <f>VLOOKUP($A63,NIR_Algorithm_Cleaned!$A$2:$W$4887,21,FALSE)</f>
        <v>1.43</v>
      </c>
      <c r="K63" s="7">
        <f>VLOOKUP($A63,NIR_Algorithm_Cleaned!$A$2:$W$4887,22,FALSE)</f>
        <v>1.38</v>
      </c>
      <c r="L63" s="7">
        <f>VLOOKUP($A63,NIR_Algorithm_Cleaned!$A$2:$W$4887,23,FALSE)</f>
        <v>70.34</v>
      </c>
    </row>
    <row r="64" spans="1:12" x14ac:dyDescent="0.2">
      <c r="A64" s="6" t="s">
        <v>1158</v>
      </c>
      <c r="B64" s="6" t="s">
        <v>4711</v>
      </c>
      <c r="C64" s="6" t="s">
        <v>5211</v>
      </c>
      <c r="D64" s="6">
        <f>VLOOKUP($A64,NIR_Algorithm_Cleaned!$A$2:$E$4887,3,FALSE)</f>
        <v>1</v>
      </c>
      <c r="E64" s="6">
        <f>VLOOKUP($A64,NIR_Algorithm_Cleaned!$A$2:$E$4887,4,FALSE)</f>
        <v>2</v>
      </c>
      <c r="F64" s="6">
        <f>VLOOKUP($A64,NIR_Algorithm_Cleaned!$A$2:$E$4887,5,FALSE)</f>
        <v>2</v>
      </c>
      <c r="G64" s="6">
        <v>0.42714912300000002</v>
      </c>
      <c r="H64" s="7">
        <f>VLOOKUP($A64,NIR_Algorithm_Cleaned!$A$2:$W$4887,19,FALSE)</f>
        <v>10.99</v>
      </c>
      <c r="I64" s="7">
        <f>VLOOKUP($A64,NIR_Algorithm_Cleaned!$A$2:$W$4887,20,FALSE)</f>
        <v>3.78</v>
      </c>
      <c r="J64" s="7">
        <f>VLOOKUP($A64,NIR_Algorithm_Cleaned!$A$2:$W$4887,21,FALSE)</f>
        <v>1.44</v>
      </c>
      <c r="K64" s="7">
        <f>VLOOKUP($A64,NIR_Algorithm_Cleaned!$A$2:$W$4887,22,FALSE)</f>
        <v>1.42</v>
      </c>
      <c r="L64" s="7">
        <f>VLOOKUP($A64,NIR_Algorithm_Cleaned!$A$2:$W$4887,23,FALSE)</f>
        <v>70.67</v>
      </c>
    </row>
    <row r="65" spans="1:12" x14ac:dyDescent="0.2">
      <c r="A65" s="6" t="s">
        <v>1645</v>
      </c>
      <c r="B65" s="6" t="s">
        <v>4711</v>
      </c>
      <c r="C65" s="6" t="s">
        <v>5211</v>
      </c>
      <c r="D65" s="6">
        <f>VLOOKUP($A65,NIR_Algorithm_Cleaned!$A$2:$E$4887,3,FALSE)</f>
        <v>1</v>
      </c>
      <c r="E65" s="6">
        <f>VLOOKUP($A65,NIR_Algorithm_Cleaned!$A$2:$E$4887,4,FALSE)</f>
        <v>1</v>
      </c>
      <c r="F65" s="6">
        <f>VLOOKUP($A65,NIR_Algorithm_Cleaned!$A$2:$E$4887,5,FALSE)</f>
        <v>2</v>
      </c>
      <c r="G65" s="6">
        <v>0.424758368</v>
      </c>
      <c r="H65" s="7">
        <f>VLOOKUP($A65,NIR_Algorithm_Cleaned!$A$2:$W$4887,19,FALSE)</f>
        <v>10.57</v>
      </c>
      <c r="I65" s="7">
        <f>VLOOKUP($A65,NIR_Algorithm_Cleaned!$A$2:$W$4887,20,FALSE)</f>
        <v>4.32</v>
      </c>
      <c r="J65" s="7">
        <f>VLOOKUP($A65,NIR_Algorithm_Cleaned!$A$2:$W$4887,21,FALSE)</f>
        <v>1.43</v>
      </c>
      <c r="K65" s="7">
        <f>VLOOKUP($A65,NIR_Algorithm_Cleaned!$A$2:$W$4887,22,FALSE)</f>
        <v>1.38</v>
      </c>
      <c r="L65" s="7">
        <f>VLOOKUP($A65,NIR_Algorithm_Cleaned!$A$2:$W$4887,23,FALSE)</f>
        <v>70.34</v>
      </c>
    </row>
    <row r="66" spans="1:12" x14ac:dyDescent="0.2">
      <c r="A66" s="6" t="s">
        <v>803</v>
      </c>
      <c r="B66" s="6" t="s">
        <v>4829</v>
      </c>
      <c r="C66" s="6" t="s">
        <v>5212</v>
      </c>
      <c r="D66" s="6">
        <f>VLOOKUP($A66,NIR_Algorithm_Cleaned!$A$2:$E$4887,3,FALSE)</f>
        <v>1</v>
      </c>
      <c r="E66" s="6">
        <f>VLOOKUP($A66,NIR_Algorithm_Cleaned!$A$2:$E$4887,4,FALSE)</f>
        <v>2</v>
      </c>
      <c r="F66" s="6">
        <f>VLOOKUP($A66,NIR_Algorithm_Cleaned!$A$2:$E$4887,5,FALSE)</f>
        <v>1</v>
      </c>
      <c r="G66" s="6">
        <v>0.42052631600000001</v>
      </c>
      <c r="H66" s="7">
        <f>VLOOKUP($A66,NIR_Algorithm_Cleaned!$A$2:$W$4887,19,FALSE)</f>
        <v>14.65</v>
      </c>
      <c r="I66" s="7">
        <f>VLOOKUP($A66,NIR_Algorithm_Cleaned!$A$2:$W$4887,20,FALSE)</f>
        <v>5.53</v>
      </c>
      <c r="J66" s="7">
        <f>VLOOKUP($A66,NIR_Algorithm_Cleaned!$A$2:$W$4887,21,FALSE)</f>
        <v>1.83</v>
      </c>
      <c r="K66" s="7">
        <f>VLOOKUP($A66,NIR_Algorithm_Cleaned!$A$2:$W$4887,22,FALSE)</f>
        <v>1.67</v>
      </c>
      <c r="L66" s="7">
        <f>VLOOKUP($A66,NIR_Algorithm_Cleaned!$A$2:$W$4887,23,FALSE)</f>
        <v>70.23</v>
      </c>
    </row>
    <row r="67" spans="1:12" x14ac:dyDescent="0.2">
      <c r="A67" s="6" t="s">
        <v>803</v>
      </c>
      <c r="B67" s="6" t="s">
        <v>4829</v>
      </c>
      <c r="C67" s="6" t="s">
        <v>5212</v>
      </c>
      <c r="D67" s="6">
        <f>VLOOKUP($A67,NIR_Algorithm_Cleaned!$A$2:$E$4887,3,FALSE)</f>
        <v>1</v>
      </c>
      <c r="E67" s="6">
        <f>VLOOKUP($A67,NIR_Algorithm_Cleaned!$A$2:$E$4887,4,FALSE)</f>
        <v>2</v>
      </c>
      <c r="F67" s="6">
        <f>VLOOKUP($A67,NIR_Algorithm_Cleaned!$A$2:$E$4887,5,FALSE)</f>
        <v>1</v>
      </c>
      <c r="G67" s="6">
        <v>0.44</v>
      </c>
      <c r="H67" s="7">
        <f>VLOOKUP($A67,NIR_Algorithm_Cleaned!$A$2:$W$4887,19,FALSE)</f>
        <v>14.65</v>
      </c>
      <c r="I67" s="7">
        <f>VLOOKUP($A67,NIR_Algorithm_Cleaned!$A$2:$W$4887,20,FALSE)</f>
        <v>5.53</v>
      </c>
      <c r="J67" s="7">
        <f>VLOOKUP($A67,NIR_Algorithm_Cleaned!$A$2:$W$4887,21,FALSE)</f>
        <v>1.83</v>
      </c>
      <c r="K67" s="7">
        <f>VLOOKUP($A67,NIR_Algorithm_Cleaned!$A$2:$W$4887,22,FALSE)</f>
        <v>1.67</v>
      </c>
      <c r="L67" s="7">
        <f>VLOOKUP($A67,NIR_Algorithm_Cleaned!$A$2:$W$4887,23,FALSE)</f>
        <v>70.23</v>
      </c>
    </row>
    <row r="68" spans="1:12" x14ac:dyDescent="0.2">
      <c r="A68" s="6" t="s">
        <v>200</v>
      </c>
      <c r="B68" s="6" t="s">
        <v>4829</v>
      </c>
      <c r="C68" s="6" t="s">
        <v>5212</v>
      </c>
      <c r="D68" s="6">
        <f>VLOOKUP($A68,NIR_Algorithm_Cleaned!$A$2:$E$4887,3,FALSE)</f>
        <v>1</v>
      </c>
      <c r="E68" s="6">
        <f>VLOOKUP($A68,NIR_Algorithm_Cleaned!$A$2:$E$4887,4,FALSE)</f>
        <v>1</v>
      </c>
      <c r="F68" s="6">
        <f>VLOOKUP($A68,NIR_Algorithm_Cleaned!$A$2:$E$4887,5,FALSE)</f>
        <v>1</v>
      </c>
      <c r="G68" s="6">
        <v>0.42194260500000003</v>
      </c>
      <c r="H68" s="7">
        <f>VLOOKUP($A68,NIR_Algorithm_Cleaned!$A$2:$W$4887,19,FALSE)</f>
        <v>15.61</v>
      </c>
      <c r="I68" s="7">
        <f>VLOOKUP($A68,NIR_Algorithm_Cleaned!$A$2:$W$4887,20,FALSE)</f>
        <v>5.65</v>
      </c>
      <c r="J68" s="7">
        <f>VLOOKUP($A68,NIR_Algorithm_Cleaned!$A$2:$W$4887,21,FALSE)</f>
        <v>2.13</v>
      </c>
      <c r="K68" s="7">
        <f>VLOOKUP($A68,NIR_Algorithm_Cleaned!$A$2:$W$4887,22,FALSE)</f>
        <v>1.67</v>
      </c>
      <c r="L68" s="7">
        <f>VLOOKUP($A68,NIR_Algorithm_Cleaned!$A$2:$W$4887,23,FALSE)</f>
        <v>71.180000000000007</v>
      </c>
    </row>
    <row r="69" spans="1:12" x14ac:dyDescent="0.2">
      <c r="A69" s="6" t="s">
        <v>200</v>
      </c>
      <c r="B69" s="6" t="s">
        <v>4829</v>
      </c>
      <c r="C69" s="6" t="s">
        <v>5212</v>
      </c>
      <c r="D69" s="6">
        <f>VLOOKUP($A69,NIR_Algorithm_Cleaned!$A$2:$E$4887,3,FALSE)</f>
        <v>1</v>
      </c>
      <c r="E69" s="6">
        <f>VLOOKUP($A69,NIR_Algorithm_Cleaned!$A$2:$E$4887,4,FALSE)</f>
        <v>1</v>
      </c>
      <c r="F69" s="6">
        <f>VLOOKUP($A69,NIR_Algorithm_Cleaned!$A$2:$E$4887,5,FALSE)</f>
        <v>1</v>
      </c>
      <c r="G69" s="6">
        <v>0.40327227399999999</v>
      </c>
      <c r="H69" s="7">
        <f>VLOOKUP($A69,NIR_Algorithm_Cleaned!$A$2:$W$4887,19,FALSE)</f>
        <v>15.61</v>
      </c>
      <c r="I69" s="7">
        <f>VLOOKUP($A69,NIR_Algorithm_Cleaned!$A$2:$W$4887,20,FALSE)</f>
        <v>5.65</v>
      </c>
      <c r="J69" s="7">
        <f>VLOOKUP($A69,NIR_Algorithm_Cleaned!$A$2:$W$4887,21,FALSE)</f>
        <v>2.13</v>
      </c>
      <c r="K69" s="7">
        <f>VLOOKUP($A69,NIR_Algorithm_Cleaned!$A$2:$W$4887,22,FALSE)</f>
        <v>1.67</v>
      </c>
      <c r="L69" s="7">
        <f>VLOOKUP($A69,NIR_Algorithm_Cleaned!$A$2:$W$4887,23,FALSE)</f>
        <v>71.180000000000007</v>
      </c>
    </row>
    <row r="70" spans="1:12" x14ac:dyDescent="0.2">
      <c r="A70" s="6" t="s">
        <v>1827</v>
      </c>
      <c r="B70" s="6" t="s">
        <v>4829</v>
      </c>
      <c r="C70" s="6" t="s">
        <v>5212</v>
      </c>
      <c r="D70" s="6">
        <f>VLOOKUP($A70,NIR_Algorithm_Cleaned!$A$2:$E$4887,3,FALSE)</f>
        <v>1</v>
      </c>
      <c r="E70" s="6">
        <f>VLOOKUP($A70,NIR_Algorithm_Cleaned!$A$2:$E$4887,4,FALSE)</f>
        <v>2</v>
      </c>
      <c r="F70" s="6">
        <f>VLOOKUP($A70,NIR_Algorithm_Cleaned!$A$2:$E$4887,5,FALSE)</f>
        <v>2</v>
      </c>
      <c r="G70" s="6">
        <v>0.433774834</v>
      </c>
      <c r="H70" s="7">
        <f>VLOOKUP($A70,NIR_Algorithm_Cleaned!$A$2:$W$4887,19,FALSE)</f>
        <v>12.67</v>
      </c>
      <c r="I70" s="7">
        <f>VLOOKUP($A70,NIR_Algorithm_Cleaned!$A$2:$W$4887,20,FALSE)</f>
        <v>5.57</v>
      </c>
      <c r="J70" s="7">
        <f>VLOOKUP($A70,NIR_Algorithm_Cleaned!$A$2:$W$4887,21,FALSE)</f>
        <v>2</v>
      </c>
      <c r="K70" s="7">
        <f>VLOOKUP($A70,NIR_Algorithm_Cleaned!$A$2:$W$4887,22,FALSE)</f>
        <v>1.6</v>
      </c>
      <c r="L70" s="7">
        <f>VLOOKUP($A70,NIR_Algorithm_Cleaned!$A$2:$W$4887,23,FALSE)</f>
        <v>68.900000000000006</v>
      </c>
    </row>
    <row r="71" spans="1:12" x14ac:dyDescent="0.2">
      <c r="A71" s="6" t="s">
        <v>1827</v>
      </c>
      <c r="B71" s="6" t="s">
        <v>4829</v>
      </c>
      <c r="C71" s="6" t="s">
        <v>5212</v>
      </c>
      <c r="D71" s="6">
        <f>VLOOKUP($A71,NIR_Algorithm_Cleaned!$A$2:$E$4887,3,FALSE)</f>
        <v>1</v>
      </c>
      <c r="E71" s="6">
        <f>VLOOKUP($A71,NIR_Algorithm_Cleaned!$A$2:$E$4887,4,FALSE)</f>
        <v>2</v>
      </c>
      <c r="F71" s="6">
        <f>VLOOKUP($A71,NIR_Algorithm_Cleaned!$A$2:$E$4887,5,FALSE)</f>
        <v>2</v>
      </c>
      <c r="G71" s="6">
        <v>0.43854304599999999</v>
      </c>
      <c r="H71" s="7">
        <f>VLOOKUP($A71,NIR_Algorithm_Cleaned!$A$2:$W$4887,19,FALSE)</f>
        <v>12.67</v>
      </c>
      <c r="I71" s="7">
        <f>VLOOKUP($A71,NIR_Algorithm_Cleaned!$A$2:$W$4887,20,FALSE)</f>
        <v>5.57</v>
      </c>
      <c r="J71" s="7">
        <f>VLOOKUP($A71,NIR_Algorithm_Cleaned!$A$2:$W$4887,21,FALSE)</f>
        <v>2</v>
      </c>
      <c r="K71" s="7">
        <f>VLOOKUP($A71,NIR_Algorithm_Cleaned!$A$2:$W$4887,22,FALSE)</f>
        <v>1.6</v>
      </c>
      <c r="L71" s="7">
        <f>VLOOKUP($A71,NIR_Algorithm_Cleaned!$A$2:$W$4887,23,FALSE)</f>
        <v>68.900000000000006</v>
      </c>
    </row>
    <row r="72" spans="1:12" x14ac:dyDescent="0.2">
      <c r="A72" s="6" t="s">
        <v>5213</v>
      </c>
      <c r="B72" s="6" t="s">
        <v>4829</v>
      </c>
      <c r="C72" s="6" t="s">
        <v>5212</v>
      </c>
      <c r="D72" s="6" t="e">
        <f>VLOOKUP($A72,NIR_Algorithm_Cleaned!$A$2:$E$4887,3,FALSE)</f>
        <v>#N/A</v>
      </c>
      <c r="E72" s="6" t="e">
        <f>VLOOKUP($A72,NIR_Algorithm_Cleaned!$A$2:$E$4887,4,FALSE)</f>
        <v>#N/A</v>
      </c>
      <c r="F72" s="6" t="e">
        <f>VLOOKUP($A72,NIR_Algorithm_Cleaned!$A$2:$E$4887,5,FALSE)</f>
        <v>#N/A</v>
      </c>
      <c r="G72" s="6">
        <v>0.41997422099999998</v>
      </c>
      <c r="H72" s="7" t="e">
        <f>VLOOKUP($A72,NIR_Algorithm_Cleaned!$A$2:$W$4887,19,FALSE)</f>
        <v>#N/A</v>
      </c>
      <c r="I72" s="7" t="e">
        <f>VLOOKUP($A72,NIR_Algorithm_Cleaned!$A$2:$W$4887,20,FALSE)</f>
        <v>#N/A</v>
      </c>
      <c r="J72" s="7" t="e">
        <f>VLOOKUP($A72,NIR_Algorithm_Cleaned!$A$2:$W$4887,21,FALSE)</f>
        <v>#N/A</v>
      </c>
      <c r="K72" s="7" t="e">
        <f>VLOOKUP($A72,NIR_Algorithm_Cleaned!$A$2:$W$4887,22,FALSE)</f>
        <v>#N/A</v>
      </c>
      <c r="L72" s="7" t="e">
        <f>VLOOKUP($A72,NIR_Algorithm_Cleaned!$A$2:$W$4887,23,FALSE)</f>
        <v>#N/A</v>
      </c>
    </row>
    <row r="73" spans="1:12" x14ac:dyDescent="0.2">
      <c r="A73" s="6" t="s">
        <v>5213</v>
      </c>
      <c r="B73" s="6" t="s">
        <v>4829</v>
      </c>
      <c r="C73" s="6" t="s">
        <v>5212</v>
      </c>
      <c r="D73" s="6" t="e">
        <f>VLOOKUP($A73,NIR_Algorithm_Cleaned!$A$2:$E$4887,3,FALSE)</f>
        <v>#N/A</v>
      </c>
      <c r="E73" s="6" t="e">
        <f>VLOOKUP($A73,NIR_Algorithm_Cleaned!$A$2:$E$4887,4,FALSE)</f>
        <v>#N/A</v>
      </c>
      <c r="F73" s="6" t="e">
        <f>VLOOKUP($A73,NIR_Algorithm_Cleaned!$A$2:$E$4887,5,FALSE)</f>
        <v>#N/A</v>
      </c>
      <c r="G73" s="6">
        <v>0.41860927199999998</v>
      </c>
      <c r="H73" s="7" t="e">
        <f>VLOOKUP($A73,NIR_Algorithm_Cleaned!$A$2:$W$4887,19,FALSE)</f>
        <v>#N/A</v>
      </c>
      <c r="I73" s="7" t="e">
        <f>VLOOKUP($A73,NIR_Algorithm_Cleaned!$A$2:$W$4887,20,FALSE)</f>
        <v>#N/A</v>
      </c>
      <c r="J73" s="7" t="e">
        <f>VLOOKUP($A73,NIR_Algorithm_Cleaned!$A$2:$W$4887,21,FALSE)</f>
        <v>#N/A</v>
      </c>
      <c r="K73" s="7" t="e">
        <f>VLOOKUP($A73,NIR_Algorithm_Cleaned!$A$2:$W$4887,22,FALSE)</f>
        <v>#N/A</v>
      </c>
      <c r="L73" s="7" t="e">
        <f>VLOOKUP($A73,NIR_Algorithm_Cleaned!$A$2:$W$4887,23,FALSE)</f>
        <v>#N/A</v>
      </c>
    </row>
    <row r="74" spans="1:12" x14ac:dyDescent="0.2">
      <c r="A74" s="6" t="s">
        <v>261</v>
      </c>
      <c r="B74" s="6" t="s">
        <v>4815</v>
      </c>
      <c r="C74" s="6" t="s">
        <v>5214</v>
      </c>
      <c r="D74" s="6">
        <f>VLOOKUP($A74,NIR_Algorithm_Cleaned!$A$2:$E$4887,3,FALSE)</f>
        <v>1</v>
      </c>
      <c r="E74" s="6">
        <f>VLOOKUP($A74,NIR_Algorithm_Cleaned!$A$2:$E$4887,4,FALSE)</f>
        <v>2</v>
      </c>
      <c r="F74" s="6">
        <f>VLOOKUP($A74,NIR_Algorithm_Cleaned!$A$2:$E$4887,5,FALSE)</f>
        <v>1</v>
      </c>
      <c r="G74" s="6">
        <v>0.40264464999999999</v>
      </c>
      <c r="H74" s="7">
        <f>VLOOKUP($A74,NIR_Algorithm_Cleaned!$A$2:$W$4887,19,FALSE)</f>
        <v>14.25</v>
      </c>
      <c r="I74" s="7">
        <f>VLOOKUP($A74,NIR_Algorithm_Cleaned!$A$2:$W$4887,20,FALSE)</f>
        <v>4.79</v>
      </c>
      <c r="J74" s="7">
        <f>VLOOKUP($A74,NIR_Algorithm_Cleaned!$A$2:$W$4887,21,FALSE)</f>
        <v>1.84</v>
      </c>
      <c r="K74" s="7">
        <f>VLOOKUP($A74,NIR_Algorithm_Cleaned!$A$2:$W$4887,22,FALSE)</f>
        <v>1.64</v>
      </c>
      <c r="L74" s="7">
        <f>VLOOKUP($A74,NIR_Algorithm_Cleaned!$A$2:$W$4887,23,FALSE)</f>
        <v>70.73</v>
      </c>
    </row>
    <row r="75" spans="1:12" x14ac:dyDescent="0.2">
      <c r="A75" s="6" t="s">
        <v>288</v>
      </c>
      <c r="B75" s="6" t="s">
        <v>4815</v>
      </c>
      <c r="C75" s="6" t="s">
        <v>5214</v>
      </c>
      <c r="D75" s="6">
        <f>VLOOKUP($A75,NIR_Algorithm_Cleaned!$A$2:$E$4887,3,FALSE)</f>
        <v>1</v>
      </c>
      <c r="E75" s="6">
        <f>VLOOKUP($A75,NIR_Algorithm_Cleaned!$A$2:$E$4887,4,FALSE)</f>
        <v>1</v>
      </c>
      <c r="F75" s="6">
        <f>VLOOKUP($A75,NIR_Algorithm_Cleaned!$A$2:$E$4887,5,FALSE)</f>
        <v>1</v>
      </c>
      <c r="G75" s="6">
        <v>0.39671482600000002</v>
      </c>
      <c r="H75" s="7">
        <f>VLOOKUP($A75,NIR_Algorithm_Cleaned!$A$2:$W$4887,19,FALSE)</f>
        <v>14.9</v>
      </c>
      <c r="I75" s="7">
        <f>VLOOKUP($A75,NIR_Algorithm_Cleaned!$A$2:$W$4887,20,FALSE)</f>
        <v>5.17</v>
      </c>
      <c r="J75" s="7">
        <f>VLOOKUP($A75,NIR_Algorithm_Cleaned!$A$2:$W$4887,21,FALSE)</f>
        <v>1.64</v>
      </c>
      <c r="K75" s="7">
        <f>VLOOKUP($A75,NIR_Algorithm_Cleaned!$A$2:$W$4887,22,FALSE)</f>
        <v>1.62</v>
      </c>
      <c r="L75" s="7">
        <f>VLOOKUP($A75,NIR_Algorithm_Cleaned!$A$2:$W$4887,23,FALSE)</f>
        <v>71.05</v>
      </c>
    </row>
    <row r="76" spans="1:12" x14ac:dyDescent="0.2">
      <c r="A76" s="6" t="s">
        <v>261</v>
      </c>
      <c r="B76" s="6" t="s">
        <v>4815</v>
      </c>
      <c r="C76" s="6" t="s">
        <v>5214</v>
      </c>
      <c r="D76" s="6">
        <f>VLOOKUP($A76,NIR_Algorithm_Cleaned!$A$2:$E$4887,3,FALSE)</f>
        <v>1</v>
      </c>
      <c r="E76" s="6">
        <f>VLOOKUP($A76,NIR_Algorithm_Cleaned!$A$2:$E$4887,4,FALSE)</f>
        <v>2</v>
      </c>
      <c r="F76" s="6">
        <f>VLOOKUP($A76,NIR_Algorithm_Cleaned!$A$2:$E$4887,5,FALSE)</f>
        <v>1</v>
      </c>
      <c r="G76" s="6">
        <v>0.40928104599999998</v>
      </c>
      <c r="H76" s="7">
        <f>VLOOKUP($A76,NIR_Algorithm_Cleaned!$A$2:$W$4887,19,FALSE)</f>
        <v>14.25</v>
      </c>
      <c r="I76" s="7">
        <f>VLOOKUP($A76,NIR_Algorithm_Cleaned!$A$2:$W$4887,20,FALSE)</f>
        <v>4.79</v>
      </c>
      <c r="J76" s="7">
        <f>VLOOKUP($A76,NIR_Algorithm_Cleaned!$A$2:$W$4887,21,FALSE)</f>
        <v>1.84</v>
      </c>
      <c r="K76" s="7">
        <f>VLOOKUP($A76,NIR_Algorithm_Cleaned!$A$2:$W$4887,22,FALSE)</f>
        <v>1.64</v>
      </c>
      <c r="L76" s="7">
        <f>VLOOKUP($A76,NIR_Algorithm_Cleaned!$A$2:$W$4887,23,FALSE)</f>
        <v>70.73</v>
      </c>
    </row>
    <row r="77" spans="1:12" x14ac:dyDescent="0.2">
      <c r="A77" s="6" t="s">
        <v>288</v>
      </c>
      <c r="B77" s="6" t="s">
        <v>4815</v>
      </c>
      <c r="C77" s="6" t="s">
        <v>5214</v>
      </c>
      <c r="D77" s="6">
        <f>VLOOKUP($A77,NIR_Algorithm_Cleaned!$A$2:$E$4887,3,FALSE)</f>
        <v>1</v>
      </c>
      <c r="E77" s="6">
        <f>VLOOKUP($A77,NIR_Algorithm_Cleaned!$A$2:$E$4887,4,FALSE)</f>
        <v>1</v>
      </c>
      <c r="F77" s="6">
        <f>VLOOKUP($A77,NIR_Algorithm_Cleaned!$A$2:$E$4887,5,FALSE)</f>
        <v>1</v>
      </c>
      <c r="G77" s="6">
        <v>0.40333333300000002</v>
      </c>
      <c r="H77" s="7">
        <f>VLOOKUP($A77,NIR_Algorithm_Cleaned!$A$2:$W$4887,19,FALSE)</f>
        <v>14.9</v>
      </c>
      <c r="I77" s="7">
        <f>VLOOKUP($A77,NIR_Algorithm_Cleaned!$A$2:$W$4887,20,FALSE)</f>
        <v>5.17</v>
      </c>
      <c r="J77" s="7">
        <f>VLOOKUP($A77,NIR_Algorithm_Cleaned!$A$2:$W$4887,21,FALSE)</f>
        <v>1.64</v>
      </c>
      <c r="K77" s="7">
        <f>VLOOKUP($A77,NIR_Algorithm_Cleaned!$A$2:$W$4887,22,FALSE)</f>
        <v>1.62</v>
      </c>
      <c r="L77" s="7">
        <f>VLOOKUP($A77,NIR_Algorithm_Cleaned!$A$2:$W$4887,23,FALSE)</f>
        <v>71.05</v>
      </c>
    </row>
    <row r="78" spans="1:12" x14ac:dyDescent="0.2">
      <c r="A78" s="6" t="s">
        <v>1577</v>
      </c>
      <c r="B78" s="6" t="s">
        <v>4815</v>
      </c>
      <c r="C78" s="6" t="s">
        <v>5214</v>
      </c>
      <c r="D78" s="6">
        <f>VLOOKUP($A78,NIR_Algorithm_Cleaned!$A$2:$E$4887,3,FALSE)</f>
        <v>1</v>
      </c>
      <c r="E78" s="6">
        <f>VLOOKUP($A78,NIR_Algorithm_Cleaned!$A$2:$E$4887,4,FALSE)</f>
        <v>1</v>
      </c>
      <c r="F78" s="6">
        <f>VLOOKUP($A78,NIR_Algorithm_Cleaned!$A$2:$E$4887,5,FALSE)</f>
        <v>2</v>
      </c>
      <c r="G78" s="6">
        <v>0.44966443</v>
      </c>
      <c r="H78" s="7">
        <f>VLOOKUP($A78,NIR_Algorithm_Cleaned!$A$2:$W$4887,19,FALSE)</f>
        <v>11.71</v>
      </c>
      <c r="I78" s="7">
        <f>VLOOKUP($A78,NIR_Algorithm_Cleaned!$A$2:$W$4887,20,FALSE)</f>
        <v>4.26</v>
      </c>
      <c r="J78" s="7">
        <f>VLOOKUP($A78,NIR_Algorithm_Cleaned!$A$2:$W$4887,21,FALSE)</f>
        <v>1.34</v>
      </c>
      <c r="K78" s="7">
        <f>VLOOKUP($A78,NIR_Algorithm_Cleaned!$A$2:$W$4887,22,FALSE)</f>
        <v>1.42</v>
      </c>
      <c r="L78" s="7">
        <f>VLOOKUP($A78,NIR_Algorithm_Cleaned!$A$2:$W$4887,23,FALSE)</f>
        <v>70.930000000000007</v>
      </c>
    </row>
    <row r="79" spans="1:12" x14ac:dyDescent="0.2">
      <c r="A79" s="6" t="s">
        <v>975</v>
      </c>
      <c r="B79" s="6" t="s">
        <v>4815</v>
      </c>
      <c r="C79" s="6" t="s">
        <v>5214</v>
      </c>
      <c r="D79" s="6">
        <f>VLOOKUP($A79,NIR_Algorithm_Cleaned!$A$2:$E$4887,3,FALSE)</f>
        <v>1</v>
      </c>
      <c r="E79" s="6">
        <f>VLOOKUP($A79,NIR_Algorithm_Cleaned!$A$2:$E$4887,4,FALSE)</f>
        <v>2</v>
      </c>
      <c r="F79" s="6">
        <f>VLOOKUP($A79,NIR_Algorithm_Cleaned!$A$2:$E$4887,5,FALSE)</f>
        <v>2</v>
      </c>
      <c r="G79" s="6">
        <v>0.42</v>
      </c>
      <c r="H79" s="7">
        <f>VLOOKUP($A79,NIR_Algorithm_Cleaned!$A$2:$W$4887,19,FALSE)</f>
        <v>14.48</v>
      </c>
      <c r="I79" s="7">
        <f>VLOOKUP($A79,NIR_Algorithm_Cleaned!$A$2:$W$4887,20,FALSE)</f>
        <v>5.12</v>
      </c>
      <c r="J79" s="7">
        <f>VLOOKUP($A79,NIR_Algorithm_Cleaned!$A$2:$W$4887,21,FALSE)</f>
        <v>1.53</v>
      </c>
      <c r="K79" s="7">
        <f>VLOOKUP($A79,NIR_Algorithm_Cleaned!$A$2:$W$4887,22,FALSE)</f>
        <v>1.59</v>
      </c>
      <c r="L79" s="7">
        <f>VLOOKUP($A79,NIR_Algorithm_Cleaned!$A$2:$W$4887,23,FALSE)</f>
        <v>70</v>
      </c>
    </row>
    <row r="80" spans="1:12" x14ac:dyDescent="0.2">
      <c r="A80" s="6" t="s">
        <v>975</v>
      </c>
      <c r="B80" s="6" t="s">
        <v>4815</v>
      </c>
      <c r="C80" s="6" t="s">
        <v>5214</v>
      </c>
      <c r="D80" s="6">
        <f>VLOOKUP($A80,NIR_Algorithm_Cleaned!$A$2:$E$4887,3,FALSE)</f>
        <v>1</v>
      </c>
      <c r="E80" s="6">
        <f>VLOOKUP($A80,NIR_Algorithm_Cleaned!$A$2:$E$4887,4,FALSE)</f>
        <v>2</v>
      </c>
      <c r="F80" s="6">
        <f>VLOOKUP($A80,NIR_Algorithm_Cleaned!$A$2:$E$4887,5,FALSE)</f>
        <v>2</v>
      </c>
      <c r="G80" s="6">
        <v>0.42001866700000001</v>
      </c>
      <c r="H80" s="7">
        <f>VLOOKUP($A80,NIR_Algorithm_Cleaned!$A$2:$W$4887,19,FALSE)</f>
        <v>14.48</v>
      </c>
      <c r="I80" s="7">
        <f>VLOOKUP($A80,NIR_Algorithm_Cleaned!$A$2:$W$4887,20,FALSE)</f>
        <v>5.12</v>
      </c>
      <c r="J80" s="7">
        <f>VLOOKUP($A80,NIR_Algorithm_Cleaned!$A$2:$W$4887,21,FALSE)</f>
        <v>1.53</v>
      </c>
      <c r="K80" s="7">
        <f>VLOOKUP($A80,NIR_Algorithm_Cleaned!$A$2:$W$4887,22,FALSE)</f>
        <v>1.59</v>
      </c>
      <c r="L80" s="7">
        <f>VLOOKUP($A80,NIR_Algorithm_Cleaned!$A$2:$W$4887,23,FALSE)</f>
        <v>70</v>
      </c>
    </row>
    <row r="81" spans="1:12" x14ac:dyDescent="0.2">
      <c r="A81" s="6" t="s">
        <v>1577</v>
      </c>
      <c r="B81" s="6" t="s">
        <v>4815</v>
      </c>
      <c r="C81" s="6" t="s">
        <v>5214</v>
      </c>
      <c r="D81" s="6">
        <f>VLOOKUP($A81,NIR_Algorithm_Cleaned!$A$2:$E$4887,3,FALSE)</f>
        <v>1</v>
      </c>
      <c r="E81" s="6">
        <f>VLOOKUP($A81,NIR_Algorithm_Cleaned!$A$2:$E$4887,4,FALSE)</f>
        <v>1</v>
      </c>
      <c r="F81" s="6">
        <f>VLOOKUP($A81,NIR_Algorithm_Cleaned!$A$2:$E$4887,5,FALSE)</f>
        <v>2</v>
      </c>
      <c r="G81" s="6">
        <v>0.445187638</v>
      </c>
      <c r="H81" s="7">
        <f>VLOOKUP($A81,NIR_Algorithm_Cleaned!$A$2:$W$4887,19,FALSE)</f>
        <v>11.71</v>
      </c>
      <c r="I81" s="7">
        <f>VLOOKUP($A81,NIR_Algorithm_Cleaned!$A$2:$W$4887,20,FALSE)</f>
        <v>4.26</v>
      </c>
      <c r="J81" s="7">
        <f>VLOOKUP($A81,NIR_Algorithm_Cleaned!$A$2:$W$4887,21,FALSE)</f>
        <v>1.34</v>
      </c>
      <c r="K81" s="7">
        <f>VLOOKUP($A81,NIR_Algorithm_Cleaned!$A$2:$W$4887,22,FALSE)</f>
        <v>1.42</v>
      </c>
      <c r="L81" s="7">
        <f>VLOOKUP($A81,NIR_Algorithm_Cleaned!$A$2:$W$4887,23,FALSE)</f>
        <v>70.930000000000007</v>
      </c>
    </row>
    <row r="82" spans="1:12" x14ac:dyDescent="0.2">
      <c r="A82" s="6" t="s">
        <v>741</v>
      </c>
      <c r="B82" s="6" t="s">
        <v>4914</v>
      </c>
      <c r="C82" s="6" t="s">
        <v>5215</v>
      </c>
      <c r="D82" s="6">
        <f>VLOOKUP($A82,NIR_Algorithm_Cleaned!$A$2:$E$4887,3,FALSE)</f>
        <v>1</v>
      </c>
      <c r="E82" s="6">
        <f>VLOOKUP($A82,NIR_Algorithm_Cleaned!$A$2:$E$4887,4,FALSE)</f>
        <v>2</v>
      </c>
      <c r="F82" s="6">
        <f>VLOOKUP($A82,NIR_Algorithm_Cleaned!$A$2:$E$4887,5,FALSE)</f>
        <v>1</v>
      </c>
      <c r="G82" s="6">
        <v>0.42525386300000001</v>
      </c>
      <c r="H82" s="7">
        <f>VLOOKUP($A82,NIR_Algorithm_Cleaned!$A$2:$W$4887,19,FALSE)</f>
        <v>12.97</v>
      </c>
      <c r="I82" s="7">
        <f>VLOOKUP($A82,NIR_Algorithm_Cleaned!$A$2:$W$4887,20,FALSE)</f>
        <v>4.3899999999999997</v>
      </c>
      <c r="J82" s="7">
        <f>VLOOKUP($A82,NIR_Algorithm_Cleaned!$A$2:$W$4887,21,FALSE)</f>
        <v>1.53</v>
      </c>
      <c r="K82" s="7">
        <f>VLOOKUP($A82,NIR_Algorithm_Cleaned!$A$2:$W$4887,22,FALSE)</f>
        <v>1.54</v>
      </c>
      <c r="L82" s="7">
        <f>VLOOKUP($A82,NIR_Algorithm_Cleaned!$A$2:$W$4887,23,FALSE)</f>
        <v>71.95</v>
      </c>
    </row>
    <row r="83" spans="1:12" x14ac:dyDescent="0.2">
      <c r="A83" s="6" t="s">
        <v>741</v>
      </c>
      <c r="B83" s="6" t="s">
        <v>4914</v>
      </c>
      <c r="C83" s="6" t="s">
        <v>5215</v>
      </c>
      <c r="D83" s="6">
        <f>VLOOKUP($A83,NIR_Algorithm_Cleaned!$A$2:$E$4887,3,FALSE)</f>
        <v>1</v>
      </c>
      <c r="E83" s="6">
        <f>VLOOKUP($A83,NIR_Algorithm_Cleaned!$A$2:$E$4887,4,FALSE)</f>
        <v>2</v>
      </c>
      <c r="F83" s="6">
        <f>VLOOKUP($A83,NIR_Algorithm_Cleaned!$A$2:$E$4887,5,FALSE)</f>
        <v>1</v>
      </c>
      <c r="G83" s="6">
        <v>0.43854304599999999</v>
      </c>
      <c r="H83" s="7">
        <f>VLOOKUP($A83,NIR_Algorithm_Cleaned!$A$2:$W$4887,19,FALSE)</f>
        <v>12.97</v>
      </c>
      <c r="I83" s="7">
        <f>VLOOKUP($A83,NIR_Algorithm_Cleaned!$A$2:$W$4887,20,FALSE)</f>
        <v>4.3899999999999997</v>
      </c>
      <c r="J83" s="7">
        <f>VLOOKUP($A83,NIR_Algorithm_Cleaned!$A$2:$W$4887,21,FALSE)</f>
        <v>1.53</v>
      </c>
      <c r="K83" s="7">
        <f>VLOOKUP($A83,NIR_Algorithm_Cleaned!$A$2:$W$4887,22,FALSE)</f>
        <v>1.54</v>
      </c>
      <c r="L83" s="7">
        <f>VLOOKUP($A83,NIR_Algorithm_Cleaned!$A$2:$W$4887,23,FALSE)</f>
        <v>71.95</v>
      </c>
    </row>
    <row r="84" spans="1:12" x14ac:dyDescent="0.2">
      <c r="A84" s="6" t="s">
        <v>624</v>
      </c>
      <c r="B84" s="6" t="s">
        <v>4914</v>
      </c>
      <c r="C84" s="6" t="s">
        <v>5215</v>
      </c>
      <c r="D84" s="6">
        <f>VLOOKUP($A84,NIR_Algorithm_Cleaned!$A$2:$E$4887,3,FALSE)</f>
        <v>1</v>
      </c>
      <c r="E84" s="6">
        <f>VLOOKUP($A84,NIR_Algorithm_Cleaned!$A$2:$E$4887,4,FALSE)</f>
        <v>1</v>
      </c>
      <c r="F84" s="6">
        <f>VLOOKUP($A84,NIR_Algorithm_Cleaned!$A$2:$E$4887,5,FALSE)</f>
        <v>1</v>
      </c>
      <c r="G84" s="6">
        <v>0.41588235299999998</v>
      </c>
      <c r="H84" s="7">
        <f>VLOOKUP($A84,NIR_Algorithm_Cleaned!$A$2:$W$4887,19,FALSE)</f>
        <v>14.33</v>
      </c>
      <c r="I84" s="7">
        <f>VLOOKUP($A84,NIR_Algorithm_Cleaned!$A$2:$W$4887,20,FALSE)</f>
        <v>4.6399999999999997</v>
      </c>
      <c r="J84" s="7">
        <f>VLOOKUP($A84,NIR_Algorithm_Cleaned!$A$2:$W$4887,21,FALSE)</f>
        <v>1.55</v>
      </c>
      <c r="K84" s="7">
        <f>VLOOKUP($A84,NIR_Algorithm_Cleaned!$A$2:$W$4887,22,FALSE)</f>
        <v>1.57</v>
      </c>
      <c r="L84" s="7">
        <f>VLOOKUP($A84,NIR_Algorithm_Cleaned!$A$2:$W$4887,23,FALSE)</f>
        <v>72.08</v>
      </c>
    </row>
    <row r="85" spans="1:12" x14ac:dyDescent="0.2">
      <c r="A85" s="6" t="s">
        <v>624</v>
      </c>
      <c r="B85" s="6" t="s">
        <v>4914</v>
      </c>
      <c r="C85" s="6" t="s">
        <v>5215</v>
      </c>
      <c r="D85" s="6">
        <f>VLOOKUP($A85,NIR_Algorithm_Cleaned!$A$2:$E$4887,3,FALSE)</f>
        <v>1</v>
      </c>
      <c r="E85" s="6">
        <f>VLOOKUP($A85,NIR_Algorithm_Cleaned!$A$2:$E$4887,4,FALSE)</f>
        <v>1</v>
      </c>
      <c r="F85" s="6">
        <f>VLOOKUP($A85,NIR_Algorithm_Cleaned!$A$2:$E$4887,5,FALSE)</f>
        <v>1</v>
      </c>
      <c r="G85" s="6">
        <v>0.42384105999999999</v>
      </c>
      <c r="H85" s="7">
        <f>VLOOKUP($A85,NIR_Algorithm_Cleaned!$A$2:$W$4887,19,FALSE)</f>
        <v>14.33</v>
      </c>
      <c r="I85" s="7">
        <f>VLOOKUP($A85,NIR_Algorithm_Cleaned!$A$2:$W$4887,20,FALSE)</f>
        <v>4.6399999999999997</v>
      </c>
      <c r="J85" s="7">
        <f>VLOOKUP($A85,NIR_Algorithm_Cleaned!$A$2:$W$4887,21,FALSE)</f>
        <v>1.55</v>
      </c>
      <c r="K85" s="7">
        <f>VLOOKUP($A85,NIR_Algorithm_Cleaned!$A$2:$W$4887,22,FALSE)</f>
        <v>1.57</v>
      </c>
      <c r="L85" s="7">
        <f>VLOOKUP($A85,NIR_Algorithm_Cleaned!$A$2:$W$4887,23,FALSE)</f>
        <v>72.08</v>
      </c>
    </row>
    <row r="86" spans="1:12" x14ac:dyDescent="0.2">
      <c r="A86" s="6" t="s">
        <v>5216</v>
      </c>
      <c r="B86" s="6" t="s">
        <v>4914</v>
      </c>
      <c r="C86" s="6" t="s">
        <v>5215</v>
      </c>
      <c r="D86" s="6" t="e">
        <f>VLOOKUP($A86,NIR_Algorithm_Cleaned!$A$2:$E$4887,3,FALSE)</f>
        <v>#N/A</v>
      </c>
      <c r="E86" s="6" t="e">
        <f>VLOOKUP($A86,NIR_Algorithm_Cleaned!$A$2:$E$4887,4,FALSE)</f>
        <v>#N/A</v>
      </c>
      <c r="F86" s="6" t="e">
        <f>VLOOKUP($A86,NIR_Algorithm_Cleaned!$A$2:$E$4887,5,FALSE)</f>
        <v>#N/A</v>
      </c>
      <c r="G86" s="6">
        <v>0.46668740800000003</v>
      </c>
      <c r="H86" s="7" t="e">
        <f>VLOOKUP($A86,NIR_Algorithm_Cleaned!$A$2:$W$4887,19,FALSE)</f>
        <v>#N/A</v>
      </c>
      <c r="I86" s="7" t="e">
        <f>VLOOKUP($A86,NIR_Algorithm_Cleaned!$A$2:$W$4887,20,FALSE)</f>
        <v>#N/A</v>
      </c>
      <c r="J86" s="7" t="e">
        <f>VLOOKUP($A86,NIR_Algorithm_Cleaned!$A$2:$W$4887,21,FALSE)</f>
        <v>#N/A</v>
      </c>
      <c r="K86" s="7" t="e">
        <f>VLOOKUP($A86,NIR_Algorithm_Cleaned!$A$2:$W$4887,22,FALSE)</f>
        <v>#N/A</v>
      </c>
      <c r="L86" s="7" t="e">
        <f>VLOOKUP($A86,NIR_Algorithm_Cleaned!$A$2:$W$4887,23,FALSE)</f>
        <v>#N/A</v>
      </c>
    </row>
    <row r="87" spans="1:12" x14ac:dyDescent="0.2">
      <c r="A87" s="6" t="s">
        <v>5216</v>
      </c>
      <c r="B87" s="6" t="s">
        <v>4914</v>
      </c>
      <c r="C87" s="6" t="s">
        <v>5215</v>
      </c>
      <c r="D87" s="6" t="e">
        <f>VLOOKUP($A87,NIR_Algorithm_Cleaned!$A$2:$E$4887,3,FALSE)</f>
        <v>#N/A</v>
      </c>
      <c r="E87" s="6" t="e">
        <f>VLOOKUP($A87,NIR_Algorithm_Cleaned!$A$2:$E$4887,4,FALSE)</f>
        <v>#N/A</v>
      </c>
      <c r="F87" s="6" t="e">
        <f>VLOOKUP($A87,NIR_Algorithm_Cleaned!$A$2:$E$4887,5,FALSE)</f>
        <v>#N/A</v>
      </c>
      <c r="G87" s="6">
        <v>0.44630872500000002</v>
      </c>
      <c r="H87" s="7" t="e">
        <f>VLOOKUP($A87,NIR_Algorithm_Cleaned!$A$2:$W$4887,19,FALSE)</f>
        <v>#N/A</v>
      </c>
      <c r="I87" s="7" t="e">
        <f>VLOOKUP($A87,NIR_Algorithm_Cleaned!$A$2:$W$4887,20,FALSE)</f>
        <v>#N/A</v>
      </c>
      <c r="J87" s="7" t="e">
        <f>VLOOKUP($A87,NIR_Algorithm_Cleaned!$A$2:$W$4887,21,FALSE)</f>
        <v>#N/A</v>
      </c>
      <c r="K87" s="7" t="e">
        <f>VLOOKUP($A87,NIR_Algorithm_Cleaned!$A$2:$W$4887,22,FALSE)</f>
        <v>#N/A</v>
      </c>
      <c r="L87" s="7" t="e">
        <f>VLOOKUP($A87,NIR_Algorithm_Cleaned!$A$2:$W$4887,23,FALSE)</f>
        <v>#N/A</v>
      </c>
    </row>
    <row r="88" spans="1:12" x14ac:dyDescent="0.2">
      <c r="A88" s="6" t="s">
        <v>1847</v>
      </c>
      <c r="B88" s="6" t="s">
        <v>4914</v>
      </c>
      <c r="C88" s="6" t="s">
        <v>5215</v>
      </c>
      <c r="D88" s="6">
        <f>VLOOKUP($A88,NIR_Algorithm_Cleaned!$A$2:$E$4887,3,FALSE)</f>
        <v>1</v>
      </c>
      <c r="E88" s="6">
        <f>VLOOKUP($A88,NIR_Algorithm_Cleaned!$A$2:$E$4887,4,FALSE)</f>
        <v>2</v>
      </c>
      <c r="F88" s="6">
        <f>VLOOKUP($A88,NIR_Algorithm_Cleaned!$A$2:$E$4887,5,FALSE)</f>
        <v>2</v>
      </c>
      <c r="G88" s="6">
        <v>0.5</v>
      </c>
      <c r="H88" s="7">
        <f>VLOOKUP($A88,NIR_Algorithm_Cleaned!$A$2:$W$4887,19,FALSE)</f>
        <v>13.79</v>
      </c>
      <c r="I88" s="7">
        <f>VLOOKUP($A88,NIR_Algorithm_Cleaned!$A$2:$W$4887,20,FALSE)</f>
        <v>3.99</v>
      </c>
      <c r="J88" s="7">
        <f>VLOOKUP($A88,NIR_Algorithm_Cleaned!$A$2:$W$4887,21,FALSE)</f>
        <v>1.47</v>
      </c>
      <c r="K88" s="7">
        <f>VLOOKUP($A88,NIR_Algorithm_Cleaned!$A$2:$W$4887,22,FALSE)</f>
        <v>1.55</v>
      </c>
      <c r="L88" s="7">
        <f>VLOOKUP($A88,NIR_Algorithm_Cleaned!$A$2:$W$4887,23,FALSE)</f>
        <v>69.14</v>
      </c>
    </row>
    <row r="89" spans="1:12" x14ac:dyDescent="0.2">
      <c r="A89" s="6" t="s">
        <v>1847</v>
      </c>
      <c r="B89" s="6" t="s">
        <v>4914</v>
      </c>
      <c r="C89" s="6" t="s">
        <v>5215</v>
      </c>
      <c r="D89" s="6">
        <f>VLOOKUP($A89,NIR_Algorithm_Cleaned!$A$2:$E$4887,3,FALSE)</f>
        <v>1</v>
      </c>
      <c r="E89" s="6">
        <f>VLOOKUP($A89,NIR_Algorithm_Cleaned!$A$2:$E$4887,4,FALSE)</f>
        <v>2</v>
      </c>
      <c r="F89" s="6">
        <f>VLOOKUP($A89,NIR_Algorithm_Cleaned!$A$2:$E$4887,5,FALSE)</f>
        <v>2</v>
      </c>
      <c r="G89" s="6">
        <v>0.47516556300000001</v>
      </c>
      <c r="H89" s="7">
        <f>VLOOKUP($A89,NIR_Algorithm_Cleaned!$A$2:$W$4887,19,FALSE)</f>
        <v>13.79</v>
      </c>
      <c r="I89" s="7">
        <f>VLOOKUP($A89,NIR_Algorithm_Cleaned!$A$2:$W$4887,20,FALSE)</f>
        <v>3.99</v>
      </c>
      <c r="J89" s="7">
        <f>VLOOKUP($A89,NIR_Algorithm_Cleaned!$A$2:$W$4887,21,FALSE)</f>
        <v>1.47</v>
      </c>
      <c r="K89" s="7">
        <f>VLOOKUP($A89,NIR_Algorithm_Cleaned!$A$2:$W$4887,22,FALSE)</f>
        <v>1.55</v>
      </c>
      <c r="L89" s="7">
        <f>VLOOKUP($A89,NIR_Algorithm_Cleaned!$A$2:$W$4887,23,FALSE)</f>
        <v>69.14</v>
      </c>
    </row>
    <row r="90" spans="1:12" x14ac:dyDescent="0.2">
      <c r="A90" s="6" t="s">
        <v>5217</v>
      </c>
      <c r="B90" s="6" t="s">
        <v>4915</v>
      </c>
      <c r="C90" s="6" t="s">
        <v>5218</v>
      </c>
      <c r="D90" s="6" t="e">
        <f>VLOOKUP($A90,NIR_Algorithm_Cleaned!$A$2:$E$4887,3,FALSE)</f>
        <v>#N/A</v>
      </c>
      <c r="E90" s="6" t="e">
        <f>VLOOKUP($A90,NIR_Algorithm_Cleaned!$A$2:$E$4887,4,FALSE)</f>
        <v>#N/A</v>
      </c>
      <c r="F90" s="6" t="e">
        <f>VLOOKUP($A90,NIR_Algorithm_Cleaned!$A$2:$E$4887,5,FALSE)</f>
        <v>#N/A</v>
      </c>
      <c r="G90" s="6">
        <v>0.43372807000000002</v>
      </c>
      <c r="H90" s="7" t="e">
        <f>VLOOKUP($A90,NIR_Algorithm_Cleaned!$A$2:$W$4887,19,FALSE)</f>
        <v>#N/A</v>
      </c>
      <c r="I90" s="7" t="e">
        <f>VLOOKUP($A90,NIR_Algorithm_Cleaned!$A$2:$W$4887,20,FALSE)</f>
        <v>#N/A</v>
      </c>
      <c r="J90" s="7" t="e">
        <f>VLOOKUP($A90,NIR_Algorithm_Cleaned!$A$2:$W$4887,21,FALSE)</f>
        <v>#N/A</v>
      </c>
      <c r="K90" s="7" t="e">
        <f>VLOOKUP($A90,NIR_Algorithm_Cleaned!$A$2:$W$4887,22,FALSE)</f>
        <v>#N/A</v>
      </c>
      <c r="L90" s="7" t="e">
        <f>VLOOKUP($A90,NIR_Algorithm_Cleaned!$A$2:$W$4887,23,FALSE)</f>
        <v>#N/A</v>
      </c>
    </row>
    <row r="91" spans="1:12" x14ac:dyDescent="0.2">
      <c r="A91" s="6" t="s">
        <v>5219</v>
      </c>
      <c r="B91" s="6" t="s">
        <v>4915</v>
      </c>
      <c r="C91" s="6" t="s">
        <v>5218</v>
      </c>
      <c r="D91" s="6" t="e">
        <f>VLOOKUP($A91,NIR_Algorithm_Cleaned!$A$2:$E$4887,3,FALSE)</f>
        <v>#N/A</v>
      </c>
      <c r="E91" s="6" t="e">
        <f>VLOOKUP($A91,NIR_Algorithm_Cleaned!$A$2:$E$4887,4,FALSE)</f>
        <v>#N/A</v>
      </c>
      <c r="F91" s="6" t="e">
        <f>VLOOKUP($A91,NIR_Algorithm_Cleaned!$A$2:$E$4887,5,FALSE)</f>
        <v>#N/A</v>
      </c>
      <c r="G91" s="6">
        <v>0.43852097099999998</v>
      </c>
      <c r="H91" s="7" t="e">
        <f>VLOOKUP($A91,NIR_Algorithm_Cleaned!$A$2:$W$4887,19,FALSE)</f>
        <v>#N/A</v>
      </c>
      <c r="I91" s="7" t="e">
        <f>VLOOKUP($A91,NIR_Algorithm_Cleaned!$A$2:$W$4887,20,FALSE)</f>
        <v>#N/A</v>
      </c>
      <c r="J91" s="7" t="e">
        <f>VLOOKUP($A91,NIR_Algorithm_Cleaned!$A$2:$W$4887,21,FALSE)</f>
        <v>#N/A</v>
      </c>
      <c r="K91" s="7" t="e">
        <f>VLOOKUP($A91,NIR_Algorithm_Cleaned!$A$2:$W$4887,22,FALSE)</f>
        <v>#N/A</v>
      </c>
      <c r="L91" s="7" t="e">
        <f>VLOOKUP($A91,NIR_Algorithm_Cleaned!$A$2:$W$4887,23,FALSE)</f>
        <v>#N/A</v>
      </c>
    </row>
    <row r="92" spans="1:12" x14ac:dyDescent="0.2">
      <c r="A92" s="6" t="s">
        <v>5217</v>
      </c>
      <c r="B92" s="6" t="s">
        <v>4915</v>
      </c>
      <c r="C92" s="6" t="s">
        <v>5218</v>
      </c>
      <c r="D92" s="6" t="e">
        <f>VLOOKUP($A92,NIR_Algorithm_Cleaned!$A$2:$E$4887,3,FALSE)</f>
        <v>#N/A</v>
      </c>
      <c r="E92" s="6" t="e">
        <f>VLOOKUP($A92,NIR_Algorithm_Cleaned!$A$2:$E$4887,4,FALSE)</f>
        <v>#N/A</v>
      </c>
      <c r="F92" s="6" t="e">
        <f>VLOOKUP($A92,NIR_Algorithm_Cleaned!$A$2:$E$4887,5,FALSE)</f>
        <v>#N/A</v>
      </c>
      <c r="G92" s="6">
        <v>0.43043859600000001</v>
      </c>
      <c r="H92" s="7" t="e">
        <f>VLOOKUP($A92,NIR_Algorithm_Cleaned!$A$2:$W$4887,19,FALSE)</f>
        <v>#N/A</v>
      </c>
      <c r="I92" s="7" t="e">
        <f>VLOOKUP($A92,NIR_Algorithm_Cleaned!$A$2:$W$4887,20,FALSE)</f>
        <v>#N/A</v>
      </c>
      <c r="J92" s="7" t="e">
        <f>VLOOKUP($A92,NIR_Algorithm_Cleaned!$A$2:$W$4887,21,FALSE)</f>
        <v>#N/A</v>
      </c>
      <c r="K92" s="7" t="e">
        <f>VLOOKUP($A92,NIR_Algorithm_Cleaned!$A$2:$W$4887,22,FALSE)</f>
        <v>#N/A</v>
      </c>
      <c r="L92" s="7" t="e">
        <f>VLOOKUP($A92,NIR_Algorithm_Cleaned!$A$2:$W$4887,23,FALSE)</f>
        <v>#N/A</v>
      </c>
    </row>
    <row r="93" spans="1:12" x14ac:dyDescent="0.2">
      <c r="A93" s="6" t="s">
        <v>5219</v>
      </c>
      <c r="B93" s="6" t="s">
        <v>4915</v>
      </c>
      <c r="C93" s="6" t="s">
        <v>5218</v>
      </c>
      <c r="D93" s="6" t="e">
        <f>VLOOKUP($A93,NIR_Algorithm_Cleaned!$A$2:$E$4887,3,FALSE)</f>
        <v>#N/A</v>
      </c>
      <c r="E93" s="6" t="e">
        <f>VLOOKUP($A93,NIR_Algorithm_Cleaned!$A$2:$E$4887,4,FALSE)</f>
        <v>#N/A</v>
      </c>
      <c r="F93" s="6" t="e">
        <f>VLOOKUP($A93,NIR_Algorithm_Cleaned!$A$2:$E$4887,5,FALSE)</f>
        <v>#N/A</v>
      </c>
      <c r="G93" s="6" t="s">
        <v>5207</v>
      </c>
      <c r="H93" s="7" t="e">
        <f>VLOOKUP($A93,NIR_Algorithm_Cleaned!$A$2:$W$4887,19,FALSE)</f>
        <v>#N/A</v>
      </c>
      <c r="I93" s="7" t="e">
        <f>VLOOKUP($A93,NIR_Algorithm_Cleaned!$A$2:$W$4887,20,FALSE)</f>
        <v>#N/A</v>
      </c>
      <c r="J93" s="7" t="e">
        <f>VLOOKUP($A93,NIR_Algorithm_Cleaned!$A$2:$W$4887,21,FALSE)</f>
        <v>#N/A</v>
      </c>
      <c r="K93" s="7" t="e">
        <f>VLOOKUP($A93,NIR_Algorithm_Cleaned!$A$2:$W$4887,22,FALSE)</f>
        <v>#N/A</v>
      </c>
      <c r="L93" s="7" t="e">
        <f>VLOOKUP($A93,NIR_Algorithm_Cleaned!$A$2:$W$4887,23,FALSE)</f>
        <v>#N/A</v>
      </c>
    </row>
    <row r="94" spans="1:12" x14ac:dyDescent="0.2">
      <c r="A94" s="6" t="s">
        <v>1849</v>
      </c>
      <c r="B94" s="6" t="s">
        <v>4915</v>
      </c>
      <c r="C94" s="6" t="s">
        <v>5218</v>
      </c>
      <c r="D94" s="6">
        <f>VLOOKUP($A94,NIR_Algorithm_Cleaned!$A$2:$E$4887,3,FALSE)</f>
        <v>1</v>
      </c>
      <c r="E94" s="6">
        <f>VLOOKUP($A94,NIR_Algorithm_Cleaned!$A$2:$E$4887,4,FALSE)</f>
        <v>1</v>
      </c>
      <c r="F94" s="6">
        <f>VLOOKUP($A94,NIR_Algorithm_Cleaned!$A$2:$E$4887,5,FALSE)</f>
        <v>2</v>
      </c>
      <c r="G94" s="6">
        <v>0.45181015499999999</v>
      </c>
      <c r="H94" s="7">
        <f>VLOOKUP($A94,NIR_Algorithm_Cleaned!$A$2:$W$4887,19,FALSE)</f>
        <v>12.28</v>
      </c>
      <c r="I94" s="7">
        <f>VLOOKUP($A94,NIR_Algorithm_Cleaned!$A$2:$W$4887,20,FALSE)</f>
        <v>4.57</v>
      </c>
      <c r="J94" s="7">
        <f>VLOOKUP($A94,NIR_Algorithm_Cleaned!$A$2:$W$4887,21,FALSE)</f>
        <v>2.14</v>
      </c>
      <c r="K94" s="7">
        <f>VLOOKUP($A94,NIR_Algorithm_Cleaned!$A$2:$W$4887,22,FALSE)</f>
        <v>1.58</v>
      </c>
      <c r="L94" s="7">
        <f>VLOOKUP($A94,NIR_Algorithm_Cleaned!$A$2:$W$4887,23,FALSE)</f>
        <v>68.680000000000007</v>
      </c>
    </row>
    <row r="95" spans="1:12" x14ac:dyDescent="0.2">
      <c r="A95" s="6" t="s">
        <v>1849</v>
      </c>
      <c r="B95" s="6" t="s">
        <v>4915</v>
      </c>
      <c r="C95" s="6" t="s">
        <v>5218</v>
      </c>
      <c r="D95" s="6">
        <f>VLOOKUP($A95,NIR_Algorithm_Cleaned!$A$2:$E$4887,3,FALSE)</f>
        <v>1</v>
      </c>
      <c r="E95" s="6">
        <f>VLOOKUP($A95,NIR_Algorithm_Cleaned!$A$2:$E$4887,4,FALSE)</f>
        <v>1</v>
      </c>
      <c r="F95" s="6">
        <f>VLOOKUP($A95,NIR_Algorithm_Cleaned!$A$2:$E$4887,5,FALSE)</f>
        <v>2</v>
      </c>
      <c r="G95" s="6">
        <v>0.45183223</v>
      </c>
      <c r="H95" s="7">
        <f>VLOOKUP($A95,NIR_Algorithm_Cleaned!$A$2:$W$4887,19,FALSE)</f>
        <v>12.28</v>
      </c>
      <c r="I95" s="7">
        <f>VLOOKUP($A95,NIR_Algorithm_Cleaned!$A$2:$W$4887,20,FALSE)</f>
        <v>4.57</v>
      </c>
      <c r="J95" s="7">
        <f>VLOOKUP($A95,NIR_Algorithm_Cleaned!$A$2:$W$4887,21,FALSE)</f>
        <v>2.14</v>
      </c>
      <c r="K95" s="7">
        <f>VLOOKUP($A95,NIR_Algorithm_Cleaned!$A$2:$W$4887,22,FALSE)</f>
        <v>1.58</v>
      </c>
      <c r="L95" s="7">
        <f>VLOOKUP($A95,NIR_Algorithm_Cleaned!$A$2:$W$4887,23,FALSE)</f>
        <v>68.680000000000007</v>
      </c>
    </row>
    <row r="96" spans="1:12" x14ac:dyDescent="0.2">
      <c r="A96" s="6" t="s">
        <v>1415</v>
      </c>
      <c r="B96" s="6" t="s">
        <v>4915</v>
      </c>
      <c r="C96" s="6" t="s">
        <v>5218</v>
      </c>
      <c r="D96" s="6">
        <f>VLOOKUP($A96,NIR_Algorithm_Cleaned!$A$2:$E$4887,3,FALSE)</f>
        <v>1</v>
      </c>
      <c r="E96" s="6">
        <f>VLOOKUP($A96,NIR_Algorithm_Cleaned!$A$2:$E$4887,4,FALSE)</f>
        <v>2</v>
      </c>
      <c r="F96" s="6">
        <f>VLOOKUP($A96,NIR_Algorithm_Cleaned!$A$2:$E$4887,5,FALSE)</f>
        <v>2</v>
      </c>
      <c r="G96" s="6">
        <v>0.434186036</v>
      </c>
      <c r="H96" s="7">
        <f>VLOOKUP($A96,NIR_Algorithm_Cleaned!$A$2:$W$4887,19,FALSE)</f>
        <v>14.36</v>
      </c>
      <c r="I96" s="7">
        <f>VLOOKUP($A96,NIR_Algorithm_Cleaned!$A$2:$W$4887,20,FALSE)</f>
        <v>4.9400000000000004</v>
      </c>
      <c r="J96" s="7">
        <f>VLOOKUP($A96,NIR_Algorithm_Cleaned!$A$2:$W$4887,21,FALSE)</f>
        <v>2.12</v>
      </c>
      <c r="K96" s="7">
        <f>VLOOKUP($A96,NIR_Algorithm_Cleaned!$A$2:$W$4887,22,FALSE)</f>
        <v>1.71</v>
      </c>
      <c r="L96" s="7">
        <f>VLOOKUP($A96,NIR_Algorithm_Cleaned!$A$2:$W$4887,23,FALSE)</f>
        <v>69.739999999999995</v>
      </c>
    </row>
    <row r="97" spans="1:12" x14ac:dyDescent="0.2">
      <c r="A97" s="6" t="s">
        <v>1415</v>
      </c>
      <c r="B97" s="6" t="s">
        <v>4915</v>
      </c>
      <c r="C97" s="6" t="s">
        <v>5218</v>
      </c>
      <c r="D97" s="6">
        <f>VLOOKUP($A97,NIR_Algorithm_Cleaned!$A$2:$E$4887,3,FALSE)</f>
        <v>1</v>
      </c>
      <c r="E97" s="6">
        <f>VLOOKUP($A97,NIR_Algorithm_Cleaned!$A$2:$E$4887,4,FALSE)</f>
        <v>2</v>
      </c>
      <c r="F97" s="6">
        <f>VLOOKUP($A97,NIR_Algorithm_Cleaned!$A$2:$E$4887,5,FALSE)</f>
        <v>2</v>
      </c>
      <c r="G97" s="6">
        <v>0.45666474099999999</v>
      </c>
      <c r="H97" s="7">
        <f>VLOOKUP($A97,NIR_Algorithm_Cleaned!$A$2:$W$4887,19,FALSE)</f>
        <v>14.36</v>
      </c>
      <c r="I97" s="7">
        <f>VLOOKUP($A97,NIR_Algorithm_Cleaned!$A$2:$W$4887,20,FALSE)</f>
        <v>4.9400000000000004</v>
      </c>
      <c r="J97" s="7">
        <f>VLOOKUP($A97,NIR_Algorithm_Cleaned!$A$2:$W$4887,21,FALSE)</f>
        <v>2.12</v>
      </c>
      <c r="K97" s="7">
        <f>VLOOKUP($A97,NIR_Algorithm_Cleaned!$A$2:$W$4887,22,FALSE)</f>
        <v>1.71</v>
      </c>
      <c r="L97" s="7">
        <f>VLOOKUP($A97,NIR_Algorithm_Cleaned!$A$2:$W$4887,23,FALSE)</f>
        <v>69.739999999999995</v>
      </c>
    </row>
    <row r="98" spans="1:12" x14ac:dyDescent="0.2">
      <c r="A98" s="6" t="s">
        <v>266</v>
      </c>
      <c r="B98" s="6" t="s">
        <v>4732</v>
      </c>
      <c r="C98" s="6" t="s">
        <v>5220</v>
      </c>
      <c r="D98" s="6">
        <f>VLOOKUP($A98,NIR_Algorithm_Cleaned!$A$2:$E$4887,3,FALSE)</f>
        <v>1</v>
      </c>
      <c r="E98" s="6">
        <f>VLOOKUP($A98,NIR_Algorithm_Cleaned!$A$2:$E$4887,4,FALSE)</f>
        <v>2</v>
      </c>
      <c r="F98" s="6">
        <f>VLOOKUP($A98,NIR_Algorithm_Cleaned!$A$2:$E$4887,5,FALSE)</f>
        <v>1</v>
      </c>
      <c r="G98" s="6">
        <v>0.40196468000000002</v>
      </c>
      <c r="H98" s="7">
        <f>VLOOKUP($A98,NIR_Algorithm_Cleaned!$A$2:$W$4887,19,FALSE)</f>
        <v>12.79</v>
      </c>
      <c r="I98" s="7">
        <f>VLOOKUP($A98,NIR_Algorithm_Cleaned!$A$2:$W$4887,20,FALSE)</f>
        <v>4.38</v>
      </c>
      <c r="J98" s="7">
        <f>VLOOKUP($A98,NIR_Algorithm_Cleaned!$A$2:$W$4887,21,FALSE)</f>
        <v>1.55</v>
      </c>
      <c r="K98" s="7">
        <f>VLOOKUP($A98,NIR_Algorithm_Cleaned!$A$2:$W$4887,22,FALSE)</f>
        <v>1.49</v>
      </c>
      <c r="L98" s="7">
        <f>VLOOKUP($A98,NIR_Algorithm_Cleaned!$A$2:$W$4887,23,FALSE)</f>
        <v>70.989999999999995</v>
      </c>
    </row>
    <row r="99" spans="1:12" x14ac:dyDescent="0.2">
      <c r="A99" s="6" t="s">
        <v>5221</v>
      </c>
      <c r="B99" s="6" t="s">
        <v>4732</v>
      </c>
      <c r="C99" s="6" t="s">
        <v>5220</v>
      </c>
      <c r="D99" s="6" t="e">
        <f>VLOOKUP($A99,NIR_Algorithm_Cleaned!$A$2:$E$4887,3,FALSE)</f>
        <v>#N/A</v>
      </c>
      <c r="E99" s="6" t="e">
        <f>VLOOKUP($A99,NIR_Algorithm_Cleaned!$A$2:$E$4887,4,FALSE)</f>
        <v>#N/A</v>
      </c>
      <c r="F99" s="6" t="e">
        <f>VLOOKUP($A99,NIR_Algorithm_Cleaned!$A$2:$E$4887,5,FALSE)</f>
        <v>#N/A</v>
      </c>
      <c r="G99" s="6">
        <v>0.42525386300000001</v>
      </c>
      <c r="H99" s="7" t="e">
        <f>VLOOKUP($A99,NIR_Algorithm_Cleaned!$A$2:$W$4887,19,FALSE)</f>
        <v>#N/A</v>
      </c>
      <c r="I99" s="7" t="e">
        <f>VLOOKUP($A99,NIR_Algorithm_Cleaned!$A$2:$W$4887,20,FALSE)</f>
        <v>#N/A</v>
      </c>
      <c r="J99" s="7" t="e">
        <f>VLOOKUP($A99,NIR_Algorithm_Cleaned!$A$2:$W$4887,21,FALSE)</f>
        <v>#N/A</v>
      </c>
      <c r="K99" s="7" t="e">
        <f>VLOOKUP($A99,NIR_Algorithm_Cleaned!$A$2:$W$4887,22,FALSE)</f>
        <v>#N/A</v>
      </c>
      <c r="L99" s="7" t="e">
        <f>VLOOKUP($A99,NIR_Algorithm_Cleaned!$A$2:$W$4887,23,FALSE)</f>
        <v>#N/A</v>
      </c>
    </row>
    <row r="100" spans="1:12" x14ac:dyDescent="0.2">
      <c r="A100" s="6" t="s">
        <v>5221</v>
      </c>
      <c r="B100" s="6" t="s">
        <v>4732</v>
      </c>
      <c r="C100" s="6" t="s">
        <v>5220</v>
      </c>
      <c r="D100" s="6" t="e">
        <f>VLOOKUP($A100,NIR_Algorithm_Cleaned!$A$2:$E$4887,3,FALSE)</f>
        <v>#N/A</v>
      </c>
      <c r="E100" s="6" t="e">
        <f>VLOOKUP($A100,NIR_Algorithm_Cleaned!$A$2:$E$4887,4,FALSE)</f>
        <v>#N/A</v>
      </c>
      <c r="F100" s="6" t="e">
        <f>VLOOKUP($A100,NIR_Algorithm_Cleaned!$A$2:$E$4887,5,FALSE)</f>
        <v>#N/A</v>
      </c>
      <c r="G100" s="6">
        <v>0.41447368400000001</v>
      </c>
      <c r="H100" s="7" t="e">
        <f>VLOOKUP($A100,NIR_Algorithm_Cleaned!$A$2:$W$4887,19,FALSE)</f>
        <v>#N/A</v>
      </c>
      <c r="I100" s="7" t="e">
        <f>VLOOKUP($A100,NIR_Algorithm_Cleaned!$A$2:$W$4887,20,FALSE)</f>
        <v>#N/A</v>
      </c>
      <c r="J100" s="7" t="e">
        <f>VLOOKUP($A100,NIR_Algorithm_Cleaned!$A$2:$W$4887,21,FALSE)</f>
        <v>#N/A</v>
      </c>
      <c r="K100" s="7" t="e">
        <f>VLOOKUP($A100,NIR_Algorithm_Cleaned!$A$2:$W$4887,22,FALSE)</f>
        <v>#N/A</v>
      </c>
      <c r="L100" s="7" t="e">
        <f>VLOOKUP($A100,NIR_Algorithm_Cleaned!$A$2:$W$4887,23,FALSE)</f>
        <v>#N/A</v>
      </c>
    </row>
    <row r="101" spans="1:12" x14ac:dyDescent="0.2">
      <c r="A101" s="6" t="s">
        <v>266</v>
      </c>
      <c r="B101" s="6" t="s">
        <v>4732</v>
      </c>
      <c r="C101" s="6" t="s">
        <v>5220</v>
      </c>
      <c r="D101" s="6">
        <f>VLOOKUP($A101,NIR_Algorithm_Cleaned!$A$2:$E$4887,3,FALSE)</f>
        <v>1</v>
      </c>
      <c r="E101" s="6">
        <f>VLOOKUP($A101,NIR_Algorithm_Cleaned!$A$2:$E$4887,4,FALSE)</f>
        <v>2</v>
      </c>
      <c r="F101" s="6">
        <f>VLOOKUP($A101,NIR_Algorithm_Cleaned!$A$2:$E$4887,5,FALSE)</f>
        <v>1</v>
      </c>
      <c r="G101" s="6">
        <v>0.41967664300000002</v>
      </c>
      <c r="H101" s="7">
        <f>VLOOKUP($A101,NIR_Algorithm_Cleaned!$A$2:$W$4887,19,FALSE)</f>
        <v>12.79</v>
      </c>
      <c r="I101" s="7">
        <f>VLOOKUP($A101,NIR_Algorithm_Cleaned!$A$2:$W$4887,20,FALSE)</f>
        <v>4.38</v>
      </c>
      <c r="J101" s="7">
        <f>VLOOKUP($A101,NIR_Algorithm_Cleaned!$A$2:$W$4887,21,FALSE)</f>
        <v>1.55</v>
      </c>
      <c r="K101" s="7">
        <f>VLOOKUP($A101,NIR_Algorithm_Cleaned!$A$2:$W$4887,22,FALSE)</f>
        <v>1.49</v>
      </c>
      <c r="L101" s="7">
        <f>VLOOKUP($A101,NIR_Algorithm_Cleaned!$A$2:$W$4887,23,FALSE)</f>
        <v>70.989999999999995</v>
      </c>
    </row>
    <row r="102" spans="1:12" x14ac:dyDescent="0.2">
      <c r="A102" s="6" t="s">
        <v>1273</v>
      </c>
      <c r="B102" s="6" t="s">
        <v>4732</v>
      </c>
      <c r="C102" s="6" t="s">
        <v>5220</v>
      </c>
      <c r="D102" s="6">
        <f>VLOOKUP($A102,NIR_Algorithm_Cleaned!$A$2:$E$4887,3,FALSE)</f>
        <v>1</v>
      </c>
      <c r="E102" s="6">
        <f>VLOOKUP($A102,NIR_Algorithm_Cleaned!$A$2:$E$4887,4,FALSE)</f>
        <v>1</v>
      </c>
      <c r="F102" s="6">
        <f>VLOOKUP($A102,NIR_Algorithm_Cleaned!$A$2:$E$4887,5,FALSE)</f>
        <v>2</v>
      </c>
      <c r="G102" s="6">
        <v>0.44180501599999999</v>
      </c>
      <c r="H102" s="7">
        <f>VLOOKUP($A102,NIR_Algorithm_Cleaned!$A$2:$W$4887,19,FALSE)</f>
        <v>10.48</v>
      </c>
      <c r="I102" s="7">
        <f>VLOOKUP($A102,NIR_Algorithm_Cleaned!$A$2:$W$4887,20,FALSE)</f>
        <v>3.55</v>
      </c>
      <c r="J102" s="7">
        <f>VLOOKUP($A102,NIR_Algorithm_Cleaned!$A$2:$W$4887,21,FALSE)</f>
        <v>1.55</v>
      </c>
      <c r="K102" s="7">
        <f>VLOOKUP($A102,NIR_Algorithm_Cleaned!$A$2:$W$4887,22,FALSE)</f>
        <v>1.4</v>
      </c>
      <c r="L102" s="7">
        <f>VLOOKUP($A102,NIR_Algorithm_Cleaned!$A$2:$W$4887,23,FALSE)</f>
        <v>70.430000000000007</v>
      </c>
    </row>
    <row r="103" spans="1:12" x14ac:dyDescent="0.2">
      <c r="A103" s="6" t="s">
        <v>1273</v>
      </c>
      <c r="B103" s="6" t="s">
        <v>4732</v>
      </c>
      <c r="C103" s="6" t="s">
        <v>5220</v>
      </c>
      <c r="D103" s="6">
        <f>VLOOKUP($A103,NIR_Algorithm_Cleaned!$A$2:$E$4887,3,FALSE)</f>
        <v>1</v>
      </c>
      <c r="E103" s="6">
        <f>VLOOKUP($A103,NIR_Algorithm_Cleaned!$A$2:$E$4887,4,FALSE)</f>
        <v>1</v>
      </c>
      <c r="F103" s="6">
        <f>VLOOKUP($A103,NIR_Algorithm_Cleaned!$A$2:$E$4887,5,FALSE)</f>
        <v>2</v>
      </c>
      <c r="G103" s="6">
        <v>0.46209150300000001</v>
      </c>
      <c r="H103" s="7">
        <f>VLOOKUP($A103,NIR_Algorithm_Cleaned!$A$2:$W$4887,19,FALSE)</f>
        <v>10.48</v>
      </c>
      <c r="I103" s="7">
        <f>VLOOKUP($A103,NIR_Algorithm_Cleaned!$A$2:$W$4887,20,FALSE)</f>
        <v>3.55</v>
      </c>
      <c r="J103" s="7">
        <f>VLOOKUP($A103,NIR_Algorithm_Cleaned!$A$2:$W$4887,21,FALSE)</f>
        <v>1.55</v>
      </c>
      <c r="K103" s="7">
        <f>VLOOKUP($A103,NIR_Algorithm_Cleaned!$A$2:$W$4887,22,FALSE)</f>
        <v>1.4</v>
      </c>
      <c r="L103" s="7">
        <f>VLOOKUP($A103,NIR_Algorithm_Cleaned!$A$2:$W$4887,23,FALSE)</f>
        <v>70.430000000000007</v>
      </c>
    </row>
    <row r="104" spans="1:12" x14ac:dyDescent="0.2">
      <c r="A104" s="6" t="s">
        <v>48</v>
      </c>
      <c r="B104" s="6" t="s">
        <v>4778</v>
      </c>
      <c r="C104" s="6" t="s">
        <v>5222</v>
      </c>
      <c r="D104" s="6">
        <f>VLOOKUP($A104,NIR_Algorithm_Cleaned!$A$2:$E$4887,3,FALSE)</f>
        <v>1</v>
      </c>
      <c r="E104" s="6">
        <f>VLOOKUP($A104,NIR_Algorithm_Cleaned!$A$2:$E$4887,4,FALSE)</f>
        <v>2</v>
      </c>
      <c r="F104" s="6">
        <f>VLOOKUP($A104,NIR_Algorithm_Cleaned!$A$2:$E$4887,5,FALSE)</f>
        <v>1</v>
      </c>
      <c r="G104" s="6">
        <v>0.42904757799999999</v>
      </c>
      <c r="H104" s="7">
        <f>VLOOKUP($A104,NIR_Algorithm_Cleaned!$A$2:$W$4887,19,FALSE)</f>
        <v>13.66</v>
      </c>
      <c r="I104" s="7">
        <f>VLOOKUP($A104,NIR_Algorithm_Cleaned!$A$2:$W$4887,20,FALSE)</f>
        <v>3.53</v>
      </c>
      <c r="J104" s="7">
        <f>VLOOKUP($A104,NIR_Algorithm_Cleaned!$A$2:$W$4887,21,FALSE)</f>
        <v>1.52</v>
      </c>
      <c r="K104" s="7">
        <f>VLOOKUP($A104,NIR_Algorithm_Cleaned!$A$2:$W$4887,22,FALSE)</f>
        <v>1.52</v>
      </c>
      <c r="L104" s="7">
        <f>VLOOKUP($A104,NIR_Algorithm_Cleaned!$A$2:$W$4887,23,FALSE)</f>
        <v>71.56</v>
      </c>
    </row>
    <row r="105" spans="1:12" x14ac:dyDescent="0.2">
      <c r="A105" s="6" t="s">
        <v>48</v>
      </c>
      <c r="B105" s="6" t="s">
        <v>4778</v>
      </c>
      <c r="C105" s="6" t="s">
        <v>5222</v>
      </c>
      <c r="D105" s="6">
        <f>VLOOKUP($A105,NIR_Algorithm_Cleaned!$A$2:$E$4887,3,FALSE)</f>
        <v>1</v>
      </c>
      <c r="E105" s="6">
        <f>VLOOKUP($A105,NIR_Algorithm_Cleaned!$A$2:$E$4887,4,FALSE)</f>
        <v>2</v>
      </c>
      <c r="F105" s="6">
        <f>VLOOKUP($A105,NIR_Algorithm_Cleaned!$A$2:$E$4887,5,FALSE)</f>
        <v>1</v>
      </c>
      <c r="G105" s="6">
        <v>0.41196468000000003</v>
      </c>
      <c r="H105" s="7">
        <f>VLOOKUP($A105,NIR_Algorithm_Cleaned!$A$2:$W$4887,19,FALSE)</f>
        <v>13.66</v>
      </c>
      <c r="I105" s="7">
        <f>VLOOKUP($A105,NIR_Algorithm_Cleaned!$A$2:$W$4887,20,FALSE)</f>
        <v>3.53</v>
      </c>
      <c r="J105" s="7">
        <f>VLOOKUP($A105,NIR_Algorithm_Cleaned!$A$2:$W$4887,21,FALSE)</f>
        <v>1.52</v>
      </c>
      <c r="K105" s="7">
        <f>VLOOKUP($A105,NIR_Algorithm_Cleaned!$A$2:$W$4887,22,FALSE)</f>
        <v>1.52</v>
      </c>
      <c r="L105" s="7">
        <f>VLOOKUP($A105,NIR_Algorithm_Cleaned!$A$2:$W$4887,23,FALSE)</f>
        <v>71.56</v>
      </c>
    </row>
    <row r="106" spans="1:12" x14ac:dyDescent="0.2">
      <c r="A106" s="6" t="s">
        <v>1807</v>
      </c>
      <c r="B106" s="6" t="s">
        <v>4778</v>
      </c>
      <c r="C106" s="6" t="s">
        <v>5222</v>
      </c>
      <c r="D106" s="6">
        <f>VLOOKUP($A106,NIR_Algorithm_Cleaned!$A$2:$E$4887,3,FALSE)</f>
        <v>1</v>
      </c>
      <c r="E106" s="6">
        <f>VLOOKUP($A106,NIR_Algorithm_Cleaned!$A$2:$E$4887,4,FALSE)</f>
        <v>1</v>
      </c>
      <c r="F106" s="6">
        <f>VLOOKUP($A106,NIR_Algorithm_Cleaned!$A$2:$E$4887,5,FALSE)</f>
        <v>2</v>
      </c>
      <c r="G106" s="6">
        <v>0.41274774800000003</v>
      </c>
      <c r="H106" s="7">
        <f>VLOOKUP($A106,NIR_Algorithm_Cleaned!$A$2:$W$4887,19,FALSE)</f>
        <v>12.73</v>
      </c>
      <c r="I106" s="7">
        <f>VLOOKUP($A106,NIR_Algorithm_Cleaned!$A$2:$W$4887,20,FALSE)</f>
        <v>4.5199999999999996</v>
      </c>
      <c r="J106" s="7">
        <f>VLOOKUP($A106,NIR_Algorithm_Cleaned!$A$2:$W$4887,21,FALSE)</f>
        <v>1.4</v>
      </c>
      <c r="K106" s="7">
        <f>VLOOKUP($A106,NIR_Algorithm_Cleaned!$A$2:$W$4887,22,FALSE)</f>
        <v>1.52</v>
      </c>
      <c r="L106" s="7">
        <f>VLOOKUP($A106,NIR_Algorithm_Cleaned!$A$2:$W$4887,23,FALSE)</f>
        <v>70.599999999999994</v>
      </c>
    </row>
    <row r="107" spans="1:12" x14ac:dyDescent="0.2">
      <c r="A107" s="6" t="s">
        <v>1844</v>
      </c>
      <c r="B107" s="6" t="s">
        <v>4778</v>
      </c>
      <c r="C107" s="6" t="s">
        <v>5222</v>
      </c>
      <c r="D107" s="6">
        <f>VLOOKUP($A107,NIR_Algorithm_Cleaned!$A$2:$E$4887,3,FALSE)</f>
        <v>1</v>
      </c>
      <c r="E107" s="6">
        <f>VLOOKUP($A107,NIR_Algorithm_Cleaned!$A$2:$E$4887,4,FALSE)</f>
        <v>2</v>
      </c>
      <c r="F107" s="6">
        <f>VLOOKUP($A107,NIR_Algorithm_Cleaned!$A$2:$E$4887,5,FALSE)</f>
        <v>2</v>
      </c>
      <c r="G107" s="6">
        <v>0.41444834000000003</v>
      </c>
      <c r="H107" s="7">
        <f>VLOOKUP($A107,NIR_Algorithm_Cleaned!$A$2:$W$4887,19,FALSE)</f>
        <v>12.35</v>
      </c>
      <c r="I107" s="7">
        <f>VLOOKUP($A107,NIR_Algorithm_Cleaned!$A$2:$W$4887,20,FALSE)</f>
        <v>4.76</v>
      </c>
      <c r="J107" s="7">
        <f>VLOOKUP($A107,NIR_Algorithm_Cleaned!$A$2:$W$4887,21,FALSE)</f>
        <v>1.4</v>
      </c>
      <c r="K107" s="7">
        <f>VLOOKUP($A107,NIR_Algorithm_Cleaned!$A$2:$W$4887,22,FALSE)</f>
        <v>1.52</v>
      </c>
      <c r="L107" s="7">
        <f>VLOOKUP($A107,NIR_Algorithm_Cleaned!$A$2:$W$4887,23,FALSE)</f>
        <v>71.22</v>
      </c>
    </row>
    <row r="108" spans="1:12" x14ac:dyDescent="0.2">
      <c r="A108" s="6" t="s">
        <v>1807</v>
      </c>
      <c r="B108" s="6" t="s">
        <v>4778</v>
      </c>
      <c r="C108" s="6" t="s">
        <v>5222</v>
      </c>
      <c r="D108" s="6">
        <f>VLOOKUP($A108,NIR_Algorithm_Cleaned!$A$2:$E$4887,3,FALSE)</f>
        <v>1</v>
      </c>
      <c r="E108" s="6">
        <f>VLOOKUP($A108,NIR_Algorithm_Cleaned!$A$2:$E$4887,4,FALSE)</f>
        <v>1</v>
      </c>
      <c r="F108" s="6">
        <f>VLOOKUP($A108,NIR_Algorithm_Cleaned!$A$2:$E$4887,5,FALSE)</f>
        <v>2</v>
      </c>
      <c r="G108" s="6">
        <v>0.42102757200000002</v>
      </c>
      <c r="H108" s="7">
        <f>VLOOKUP($A108,NIR_Algorithm_Cleaned!$A$2:$W$4887,19,FALSE)</f>
        <v>12.73</v>
      </c>
      <c r="I108" s="7">
        <f>VLOOKUP($A108,NIR_Algorithm_Cleaned!$A$2:$W$4887,20,FALSE)</f>
        <v>4.5199999999999996</v>
      </c>
      <c r="J108" s="7">
        <f>VLOOKUP($A108,NIR_Algorithm_Cleaned!$A$2:$W$4887,21,FALSE)</f>
        <v>1.4</v>
      </c>
      <c r="K108" s="7">
        <f>VLOOKUP($A108,NIR_Algorithm_Cleaned!$A$2:$W$4887,22,FALSE)</f>
        <v>1.52</v>
      </c>
      <c r="L108" s="7">
        <f>VLOOKUP($A108,NIR_Algorithm_Cleaned!$A$2:$W$4887,23,FALSE)</f>
        <v>70.599999999999994</v>
      </c>
    </row>
    <row r="109" spans="1:12" x14ac:dyDescent="0.2">
      <c r="A109" s="6" t="s">
        <v>1844</v>
      </c>
      <c r="B109" s="6" t="s">
        <v>4778</v>
      </c>
      <c r="C109" s="6" t="s">
        <v>5222</v>
      </c>
      <c r="D109" s="6">
        <f>VLOOKUP($A109,NIR_Algorithm_Cleaned!$A$2:$E$4887,3,FALSE)</f>
        <v>1</v>
      </c>
      <c r="E109" s="6">
        <f>VLOOKUP($A109,NIR_Algorithm_Cleaned!$A$2:$E$4887,4,FALSE)</f>
        <v>2</v>
      </c>
      <c r="F109" s="6">
        <f>VLOOKUP($A109,NIR_Algorithm_Cleaned!$A$2:$E$4887,5,FALSE)</f>
        <v>2</v>
      </c>
      <c r="G109" s="6">
        <v>0.42525386300000001</v>
      </c>
      <c r="H109" s="7">
        <f>VLOOKUP($A109,NIR_Algorithm_Cleaned!$A$2:$W$4887,19,FALSE)</f>
        <v>12.35</v>
      </c>
      <c r="I109" s="7">
        <f>VLOOKUP($A109,NIR_Algorithm_Cleaned!$A$2:$W$4887,20,FALSE)</f>
        <v>4.76</v>
      </c>
      <c r="J109" s="7">
        <f>VLOOKUP($A109,NIR_Algorithm_Cleaned!$A$2:$W$4887,21,FALSE)</f>
        <v>1.4</v>
      </c>
      <c r="K109" s="7">
        <f>VLOOKUP($A109,NIR_Algorithm_Cleaned!$A$2:$W$4887,22,FALSE)</f>
        <v>1.52</v>
      </c>
      <c r="L109" s="7">
        <f>VLOOKUP($A109,NIR_Algorithm_Cleaned!$A$2:$W$4887,23,FALSE)</f>
        <v>71.22</v>
      </c>
    </row>
    <row r="110" spans="1:12" x14ac:dyDescent="0.2">
      <c r="A110" s="6" t="s">
        <v>5223</v>
      </c>
      <c r="B110" s="6" t="s">
        <v>4733</v>
      </c>
      <c r="C110" s="6" t="s">
        <v>5224</v>
      </c>
      <c r="D110" s="6" t="e">
        <f>VLOOKUP($A110,NIR_Algorithm_Cleaned!$A$2:$E$4887,3,FALSE)</f>
        <v>#N/A</v>
      </c>
      <c r="E110" s="6" t="e">
        <f>VLOOKUP($A110,NIR_Algorithm_Cleaned!$A$2:$E$4887,4,FALSE)</f>
        <v>#N/A</v>
      </c>
      <c r="F110" s="6" t="e">
        <f>VLOOKUP($A110,NIR_Algorithm_Cleaned!$A$2:$E$4887,5,FALSE)</f>
        <v>#N/A</v>
      </c>
      <c r="G110" s="6">
        <v>0.41860927199999998</v>
      </c>
      <c r="H110" s="7" t="e">
        <f>VLOOKUP($A110,NIR_Algorithm_Cleaned!$A$2:$W$4887,19,FALSE)</f>
        <v>#N/A</v>
      </c>
      <c r="I110" s="7" t="e">
        <f>VLOOKUP($A110,NIR_Algorithm_Cleaned!$A$2:$W$4887,20,FALSE)</f>
        <v>#N/A</v>
      </c>
      <c r="J110" s="7" t="e">
        <f>VLOOKUP($A110,NIR_Algorithm_Cleaned!$A$2:$W$4887,21,FALSE)</f>
        <v>#N/A</v>
      </c>
      <c r="K110" s="7" t="e">
        <f>VLOOKUP($A110,NIR_Algorithm_Cleaned!$A$2:$W$4887,22,FALSE)</f>
        <v>#N/A</v>
      </c>
      <c r="L110" s="7" t="e">
        <f>VLOOKUP($A110,NIR_Algorithm_Cleaned!$A$2:$W$4887,23,FALSE)</f>
        <v>#N/A</v>
      </c>
    </row>
    <row r="111" spans="1:12" x14ac:dyDescent="0.2">
      <c r="A111" s="6" t="s">
        <v>5223</v>
      </c>
      <c r="B111" s="6" t="s">
        <v>4733</v>
      </c>
      <c r="C111" s="6" t="s">
        <v>5224</v>
      </c>
      <c r="D111" s="6" t="e">
        <f>VLOOKUP($A111,NIR_Algorithm_Cleaned!$A$2:$E$4887,3,FALSE)</f>
        <v>#N/A</v>
      </c>
      <c r="E111" s="6" t="e">
        <f>VLOOKUP($A111,NIR_Algorithm_Cleaned!$A$2:$E$4887,4,FALSE)</f>
        <v>#N/A</v>
      </c>
      <c r="F111" s="6" t="e">
        <f>VLOOKUP($A111,NIR_Algorithm_Cleaned!$A$2:$E$4887,5,FALSE)</f>
        <v>#N/A</v>
      </c>
      <c r="G111" s="6">
        <v>0.41194260500000002</v>
      </c>
      <c r="H111" s="7" t="e">
        <f>VLOOKUP($A111,NIR_Algorithm_Cleaned!$A$2:$W$4887,19,FALSE)</f>
        <v>#N/A</v>
      </c>
      <c r="I111" s="7" t="e">
        <f>VLOOKUP($A111,NIR_Algorithm_Cleaned!$A$2:$W$4887,20,FALSE)</f>
        <v>#N/A</v>
      </c>
      <c r="J111" s="7" t="e">
        <f>VLOOKUP($A111,NIR_Algorithm_Cleaned!$A$2:$W$4887,21,FALSE)</f>
        <v>#N/A</v>
      </c>
      <c r="K111" s="7" t="e">
        <f>VLOOKUP($A111,NIR_Algorithm_Cleaned!$A$2:$W$4887,22,FALSE)</f>
        <v>#N/A</v>
      </c>
      <c r="L111" s="7" t="e">
        <f>VLOOKUP($A111,NIR_Algorithm_Cleaned!$A$2:$W$4887,23,FALSE)</f>
        <v>#N/A</v>
      </c>
    </row>
    <row r="112" spans="1:12" x14ac:dyDescent="0.2">
      <c r="A112" s="6" t="s">
        <v>978</v>
      </c>
      <c r="B112" s="6" t="s">
        <v>4733</v>
      </c>
      <c r="C112" s="6" t="s">
        <v>5224</v>
      </c>
      <c r="D112" s="6">
        <f>VLOOKUP($A112,NIR_Algorithm_Cleaned!$A$2:$E$4887,3,FALSE)</f>
        <v>1</v>
      </c>
      <c r="E112" s="6">
        <f>VLOOKUP($A112,NIR_Algorithm_Cleaned!$A$2:$E$4887,4,FALSE)</f>
        <v>2</v>
      </c>
      <c r="F112" s="6">
        <f>VLOOKUP($A112,NIR_Algorithm_Cleaned!$A$2:$E$4887,5,FALSE)</f>
        <v>2</v>
      </c>
      <c r="G112" s="6">
        <v>0.44701754399999999</v>
      </c>
      <c r="H112" s="7">
        <f>VLOOKUP($A112,NIR_Algorithm_Cleaned!$A$2:$W$4887,19,FALSE)</f>
        <v>11.41</v>
      </c>
      <c r="I112" s="7">
        <f>VLOOKUP($A112,NIR_Algorithm_Cleaned!$A$2:$W$4887,20,FALSE)</f>
        <v>4.12</v>
      </c>
      <c r="J112" s="7">
        <f>VLOOKUP($A112,NIR_Algorithm_Cleaned!$A$2:$W$4887,21,FALSE)</f>
        <v>1.74</v>
      </c>
      <c r="K112" s="7">
        <f>VLOOKUP($A112,NIR_Algorithm_Cleaned!$A$2:$W$4887,22,FALSE)</f>
        <v>1.44</v>
      </c>
      <c r="L112" s="7">
        <f>VLOOKUP($A112,NIR_Algorithm_Cleaned!$A$2:$W$4887,23,FALSE)</f>
        <v>70.41</v>
      </c>
    </row>
    <row r="113" spans="1:12" x14ac:dyDescent="0.2">
      <c r="A113" s="6" t="s">
        <v>1361</v>
      </c>
      <c r="B113" s="6" t="s">
        <v>4733</v>
      </c>
      <c r="C113" s="6" t="s">
        <v>5224</v>
      </c>
      <c r="D113" s="6">
        <f>VLOOKUP($A113,NIR_Algorithm_Cleaned!$A$2:$E$4887,3,FALSE)</f>
        <v>1</v>
      </c>
      <c r="E113" s="6">
        <f>VLOOKUP($A113,NIR_Algorithm_Cleaned!$A$2:$E$4887,4,FALSE)</f>
        <v>1</v>
      </c>
      <c r="F113" s="6">
        <f>VLOOKUP($A113,NIR_Algorithm_Cleaned!$A$2:$E$4887,5,FALSE)</f>
        <v>2</v>
      </c>
      <c r="G113" s="6">
        <v>0.44</v>
      </c>
      <c r="H113" s="7">
        <f>VLOOKUP($A113,NIR_Algorithm_Cleaned!$A$2:$W$4887,19,FALSE)</f>
        <v>11.65</v>
      </c>
      <c r="I113" s="7">
        <f>VLOOKUP($A113,NIR_Algorithm_Cleaned!$A$2:$W$4887,20,FALSE)</f>
        <v>4.0999999999999996</v>
      </c>
      <c r="J113" s="7">
        <f>VLOOKUP($A113,NIR_Algorithm_Cleaned!$A$2:$W$4887,21,FALSE)</f>
        <v>1.54</v>
      </c>
      <c r="K113" s="7">
        <f>VLOOKUP($A113,NIR_Algorithm_Cleaned!$A$2:$W$4887,22,FALSE)</f>
        <v>1.46</v>
      </c>
      <c r="L113" s="7">
        <f>VLOOKUP($A113,NIR_Algorithm_Cleaned!$A$2:$W$4887,23,FALSE)</f>
        <v>70.599999999999994</v>
      </c>
    </row>
    <row r="114" spans="1:12" x14ac:dyDescent="0.2">
      <c r="A114" s="6" t="s">
        <v>978</v>
      </c>
      <c r="B114" s="6" t="s">
        <v>4733</v>
      </c>
      <c r="C114" s="6" t="s">
        <v>5224</v>
      </c>
      <c r="D114" s="6">
        <f>VLOOKUP($A114,NIR_Algorithm_Cleaned!$A$2:$E$4887,3,FALSE)</f>
        <v>1</v>
      </c>
      <c r="E114" s="6">
        <f>VLOOKUP($A114,NIR_Algorithm_Cleaned!$A$2:$E$4887,4,FALSE)</f>
        <v>2</v>
      </c>
      <c r="F114" s="6">
        <f>VLOOKUP($A114,NIR_Algorithm_Cleaned!$A$2:$E$4887,5,FALSE)</f>
        <v>2</v>
      </c>
      <c r="G114" s="6">
        <v>0.44816554800000002</v>
      </c>
      <c r="H114" s="7">
        <f>VLOOKUP($A114,NIR_Algorithm_Cleaned!$A$2:$W$4887,19,FALSE)</f>
        <v>11.41</v>
      </c>
      <c r="I114" s="7">
        <f>VLOOKUP($A114,NIR_Algorithm_Cleaned!$A$2:$W$4887,20,FALSE)</f>
        <v>4.12</v>
      </c>
      <c r="J114" s="7">
        <f>VLOOKUP($A114,NIR_Algorithm_Cleaned!$A$2:$W$4887,21,FALSE)</f>
        <v>1.74</v>
      </c>
      <c r="K114" s="7">
        <f>VLOOKUP($A114,NIR_Algorithm_Cleaned!$A$2:$W$4887,22,FALSE)</f>
        <v>1.44</v>
      </c>
      <c r="L114" s="7">
        <f>VLOOKUP($A114,NIR_Algorithm_Cleaned!$A$2:$W$4887,23,FALSE)</f>
        <v>70.41</v>
      </c>
    </row>
    <row r="115" spans="1:12" x14ac:dyDescent="0.2">
      <c r="A115" s="6" t="s">
        <v>1361</v>
      </c>
      <c r="B115" s="6" t="s">
        <v>4733</v>
      </c>
      <c r="C115" s="6" t="s">
        <v>5224</v>
      </c>
      <c r="D115" s="6">
        <f>VLOOKUP($A115,NIR_Algorithm_Cleaned!$A$2:$E$4887,3,FALSE)</f>
        <v>1</v>
      </c>
      <c r="E115" s="6">
        <f>VLOOKUP($A115,NIR_Algorithm_Cleaned!$A$2:$E$4887,4,FALSE)</f>
        <v>1</v>
      </c>
      <c r="F115" s="6">
        <f>VLOOKUP($A115,NIR_Algorithm_Cleaned!$A$2:$E$4887,5,FALSE)</f>
        <v>2</v>
      </c>
      <c r="G115" s="6">
        <v>0.46512141299999998</v>
      </c>
      <c r="H115" s="7">
        <f>VLOOKUP($A115,NIR_Algorithm_Cleaned!$A$2:$W$4887,19,FALSE)</f>
        <v>11.65</v>
      </c>
      <c r="I115" s="7">
        <f>VLOOKUP($A115,NIR_Algorithm_Cleaned!$A$2:$W$4887,20,FALSE)</f>
        <v>4.0999999999999996</v>
      </c>
      <c r="J115" s="7">
        <f>VLOOKUP($A115,NIR_Algorithm_Cleaned!$A$2:$W$4887,21,FALSE)</f>
        <v>1.54</v>
      </c>
      <c r="K115" s="7">
        <f>VLOOKUP($A115,NIR_Algorithm_Cleaned!$A$2:$W$4887,22,FALSE)</f>
        <v>1.46</v>
      </c>
      <c r="L115" s="7">
        <f>VLOOKUP($A115,NIR_Algorithm_Cleaned!$A$2:$W$4887,23,FALSE)</f>
        <v>70.599999999999994</v>
      </c>
    </row>
    <row r="116" spans="1:12" x14ac:dyDescent="0.2">
      <c r="A116" s="6" t="s">
        <v>812</v>
      </c>
      <c r="B116" s="6" t="s">
        <v>4863</v>
      </c>
      <c r="C116" s="6" t="s">
        <v>5225</v>
      </c>
      <c r="D116" s="6">
        <f>VLOOKUP($A116,NIR_Algorithm_Cleaned!$A$2:$E$4887,3,FALSE)</f>
        <v>1</v>
      </c>
      <c r="E116" s="6">
        <f>VLOOKUP($A116,NIR_Algorithm_Cleaned!$A$2:$E$4887,4,FALSE)</f>
        <v>2</v>
      </c>
      <c r="F116" s="6">
        <f>VLOOKUP($A116,NIR_Algorithm_Cleaned!$A$2:$E$4887,5,FALSE)</f>
        <v>1</v>
      </c>
      <c r="G116" s="6">
        <v>0.46202614400000003</v>
      </c>
      <c r="H116" s="7">
        <f>VLOOKUP($A116,NIR_Algorithm_Cleaned!$A$2:$W$4887,19,FALSE)</f>
        <v>10.51</v>
      </c>
      <c r="I116" s="7">
        <f>VLOOKUP($A116,NIR_Algorithm_Cleaned!$A$2:$W$4887,20,FALSE)</f>
        <v>3.94</v>
      </c>
      <c r="J116" s="7">
        <f>VLOOKUP($A116,NIR_Algorithm_Cleaned!$A$2:$W$4887,21,FALSE)</f>
        <v>1.67</v>
      </c>
      <c r="K116" s="7">
        <f>VLOOKUP($A116,NIR_Algorithm_Cleaned!$A$2:$W$4887,22,FALSE)</f>
        <v>1.39</v>
      </c>
      <c r="L116" s="7">
        <f>VLOOKUP($A116,NIR_Algorithm_Cleaned!$A$2:$W$4887,23,FALSE)</f>
        <v>71.849999999999994</v>
      </c>
    </row>
    <row r="117" spans="1:12" x14ac:dyDescent="0.2">
      <c r="A117" s="6" t="s">
        <v>5226</v>
      </c>
      <c r="B117" s="6" t="s">
        <v>4863</v>
      </c>
      <c r="C117" s="6" t="s">
        <v>5225</v>
      </c>
      <c r="D117" s="6" t="e">
        <f>VLOOKUP($A117,NIR_Algorithm_Cleaned!$A$2:$E$4887,3,FALSE)</f>
        <v>#N/A</v>
      </c>
      <c r="E117" s="6" t="e">
        <f>VLOOKUP($A117,NIR_Algorithm_Cleaned!$A$2:$E$4887,4,FALSE)</f>
        <v>#N/A</v>
      </c>
      <c r="F117" s="6" t="e">
        <f>VLOOKUP($A117,NIR_Algorithm_Cleaned!$A$2:$E$4887,5,FALSE)</f>
        <v>#N/A</v>
      </c>
      <c r="G117" s="6">
        <v>0.47017543899999997</v>
      </c>
      <c r="H117" s="7" t="e">
        <f>VLOOKUP($A117,NIR_Algorithm_Cleaned!$A$2:$W$4887,19,FALSE)</f>
        <v>#N/A</v>
      </c>
      <c r="I117" s="7" t="e">
        <f>VLOOKUP($A117,NIR_Algorithm_Cleaned!$A$2:$W$4887,20,FALSE)</f>
        <v>#N/A</v>
      </c>
      <c r="J117" s="7" t="e">
        <f>VLOOKUP($A117,NIR_Algorithm_Cleaned!$A$2:$W$4887,21,FALSE)</f>
        <v>#N/A</v>
      </c>
      <c r="K117" s="7" t="e">
        <f>VLOOKUP($A117,NIR_Algorithm_Cleaned!$A$2:$W$4887,22,FALSE)</f>
        <v>#N/A</v>
      </c>
      <c r="L117" s="7" t="e">
        <f>VLOOKUP($A117,NIR_Algorithm_Cleaned!$A$2:$W$4887,23,FALSE)</f>
        <v>#N/A</v>
      </c>
    </row>
    <row r="118" spans="1:12" x14ac:dyDescent="0.2">
      <c r="A118" s="6" t="s">
        <v>812</v>
      </c>
      <c r="B118" s="6" t="s">
        <v>4863</v>
      </c>
      <c r="C118" s="6" t="s">
        <v>5225</v>
      </c>
      <c r="D118" s="6">
        <f>VLOOKUP($A118,NIR_Algorithm_Cleaned!$A$2:$E$4887,3,FALSE)</f>
        <v>1</v>
      </c>
      <c r="E118" s="6">
        <f>VLOOKUP($A118,NIR_Algorithm_Cleaned!$A$2:$E$4887,4,FALSE)</f>
        <v>2</v>
      </c>
      <c r="F118" s="6">
        <f>VLOOKUP($A118,NIR_Algorithm_Cleaned!$A$2:$E$4887,5,FALSE)</f>
        <v>1</v>
      </c>
      <c r="G118" s="6">
        <v>0.47176600400000002</v>
      </c>
      <c r="H118" s="7">
        <f>VLOOKUP($A118,NIR_Algorithm_Cleaned!$A$2:$W$4887,19,FALSE)</f>
        <v>10.51</v>
      </c>
      <c r="I118" s="7">
        <f>VLOOKUP($A118,NIR_Algorithm_Cleaned!$A$2:$W$4887,20,FALSE)</f>
        <v>3.94</v>
      </c>
      <c r="J118" s="7">
        <f>VLOOKUP($A118,NIR_Algorithm_Cleaned!$A$2:$W$4887,21,FALSE)</f>
        <v>1.67</v>
      </c>
      <c r="K118" s="7">
        <f>VLOOKUP($A118,NIR_Algorithm_Cleaned!$A$2:$W$4887,22,FALSE)</f>
        <v>1.39</v>
      </c>
      <c r="L118" s="7">
        <f>VLOOKUP($A118,NIR_Algorithm_Cleaned!$A$2:$W$4887,23,FALSE)</f>
        <v>71.849999999999994</v>
      </c>
    </row>
    <row r="119" spans="1:12" x14ac:dyDescent="0.2">
      <c r="A119" s="6" t="s">
        <v>5226</v>
      </c>
      <c r="B119" s="6" t="s">
        <v>4863</v>
      </c>
      <c r="C119" s="6" t="s">
        <v>5225</v>
      </c>
      <c r="D119" s="6" t="e">
        <f>VLOOKUP($A119,NIR_Algorithm_Cleaned!$A$2:$E$4887,3,FALSE)</f>
        <v>#N/A</v>
      </c>
      <c r="E119" s="6" t="e">
        <f>VLOOKUP($A119,NIR_Algorithm_Cleaned!$A$2:$E$4887,4,FALSE)</f>
        <v>#N/A</v>
      </c>
      <c r="F119" s="6" t="e">
        <f>VLOOKUP($A119,NIR_Algorithm_Cleaned!$A$2:$E$4887,5,FALSE)</f>
        <v>#N/A</v>
      </c>
      <c r="G119" s="6">
        <v>0.47385509199999998</v>
      </c>
      <c r="H119" s="7" t="e">
        <f>VLOOKUP($A119,NIR_Algorithm_Cleaned!$A$2:$W$4887,19,FALSE)</f>
        <v>#N/A</v>
      </c>
      <c r="I119" s="7" t="e">
        <f>VLOOKUP($A119,NIR_Algorithm_Cleaned!$A$2:$W$4887,20,FALSE)</f>
        <v>#N/A</v>
      </c>
      <c r="J119" s="7" t="e">
        <f>VLOOKUP($A119,NIR_Algorithm_Cleaned!$A$2:$W$4887,21,FALSE)</f>
        <v>#N/A</v>
      </c>
      <c r="K119" s="7" t="e">
        <f>VLOOKUP($A119,NIR_Algorithm_Cleaned!$A$2:$W$4887,22,FALSE)</f>
        <v>#N/A</v>
      </c>
      <c r="L119" s="7" t="e">
        <f>VLOOKUP($A119,NIR_Algorithm_Cleaned!$A$2:$W$4887,23,FALSE)</f>
        <v>#N/A</v>
      </c>
    </row>
    <row r="120" spans="1:12" x14ac:dyDescent="0.2">
      <c r="A120" s="6" t="s">
        <v>1001</v>
      </c>
      <c r="B120" s="6" t="s">
        <v>4863</v>
      </c>
      <c r="C120" s="6" t="s">
        <v>5225</v>
      </c>
      <c r="D120" s="6">
        <f>VLOOKUP($A120,NIR_Algorithm_Cleaned!$A$2:$E$4887,3,FALSE)</f>
        <v>1</v>
      </c>
      <c r="E120" s="6">
        <f>VLOOKUP($A120,NIR_Algorithm_Cleaned!$A$2:$E$4887,4,FALSE)</f>
        <v>2</v>
      </c>
      <c r="F120" s="6">
        <f>VLOOKUP($A120,NIR_Algorithm_Cleaned!$A$2:$E$4887,5,FALSE)</f>
        <v>2</v>
      </c>
      <c r="G120" s="6" t="s">
        <v>5207</v>
      </c>
      <c r="H120" s="7">
        <f>VLOOKUP($A120,NIR_Algorithm_Cleaned!$A$2:$W$4887,19,FALSE)</f>
        <v>9.92</v>
      </c>
      <c r="I120" s="7">
        <f>VLOOKUP($A120,NIR_Algorithm_Cleaned!$A$2:$W$4887,20,FALSE)</f>
        <v>3.44</v>
      </c>
      <c r="J120" s="7">
        <f>VLOOKUP($A120,NIR_Algorithm_Cleaned!$A$2:$W$4887,21,FALSE)</f>
        <v>1.75</v>
      </c>
      <c r="K120" s="7">
        <f>VLOOKUP($A120,NIR_Algorithm_Cleaned!$A$2:$W$4887,22,FALSE)</f>
        <v>1.37</v>
      </c>
      <c r="L120" s="7">
        <f>VLOOKUP($A120,NIR_Algorithm_Cleaned!$A$2:$W$4887,23,FALSE)</f>
        <v>69.8</v>
      </c>
    </row>
    <row r="121" spans="1:12" x14ac:dyDescent="0.2">
      <c r="A121" s="6" t="s">
        <v>5227</v>
      </c>
      <c r="B121" s="6" t="s">
        <v>4863</v>
      </c>
      <c r="C121" s="6" t="s">
        <v>5225</v>
      </c>
      <c r="D121" s="6" t="e">
        <f>VLOOKUP($A121,NIR_Algorithm_Cleaned!$A$2:$E$4887,3,FALSE)</f>
        <v>#N/A</v>
      </c>
      <c r="E121" s="6" t="e">
        <f>VLOOKUP($A121,NIR_Algorithm_Cleaned!$A$2:$E$4887,4,FALSE)</f>
        <v>#N/A</v>
      </c>
      <c r="F121" s="6" t="e">
        <f>VLOOKUP($A121,NIR_Algorithm_Cleaned!$A$2:$E$4887,5,FALSE)</f>
        <v>#N/A</v>
      </c>
      <c r="G121" s="6" t="s">
        <v>5207</v>
      </c>
      <c r="H121" s="7" t="e">
        <f>VLOOKUP($A121,NIR_Algorithm_Cleaned!$A$2:$W$4887,19,FALSE)</f>
        <v>#N/A</v>
      </c>
      <c r="I121" s="7" t="e">
        <f>VLOOKUP($A121,NIR_Algorithm_Cleaned!$A$2:$W$4887,20,FALSE)</f>
        <v>#N/A</v>
      </c>
      <c r="J121" s="7" t="e">
        <f>VLOOKUP($A121,NIR_Algorithm_Cleaned!$A$2:$W$4887,21,FALSE)</f>
        <v>#N/A</v>
      </c>
      <c r="K121" s="7" t="e">
        <f>VLOOKUP($A121,NIR_Algorithm_Cleaned!$A$2:$W$4887,22,FALSE)</f>
        <v>#N/A</v>
      </c>
      <c r="L121" s="7" t="e">
        <f>VLOOKUP($A121,NIR_Algorithm_Cleaned!$A$2:$W$4887,23,FALSE)</f>
        <v>#N/A</v>
      </c>
    </row>
    <row r="122" spans="1:12" x14ac:dyDescent="0.2">
      <c r="A122" s="6" t="s">
        <v>5227</v>
      </c>
      <c r="B122" s="6" t="s">
        <v>4863</v>
      </c>
      <c r="C122" s="6" t="s">
        <v>5225</v>
      </c>
      <c r="D122" s="6" t="e">
        <f>VLOOKUP($A122,NIR_Algorithm_Cleaned!$A$2:$E$4887,3,FALSE)</f>
        <v>#N/A</v>
      </c>
      <c r="E122" s="6" t="e">
        <f>VLOOKUP($A122,NIR_Algorithm_Cleaned!$A$2:$E$4887,4,FALSE)</f>
        <v>#N/A</v>
      </c>
      <c r="F122" s="6" t="e">
        <f>VLOOKUP($A122,NIR_Algorithm_Cleaned!$A$2:$E$4887,5,FALSE)</f>
        <v>#N/A</v>
      </c>
      <c r="G122" s="6" t="s">
        <v>5207</v>
      </c>
      <c r="H122" s="7" t="e">
        <f>VLOOKUP($A122,NIR_Algorithm_Cleaned!$A$2:$W$4887,19,FALSE)</f>
        <v>#N/A</v>
      </c>
      <c r="I122" s="7" t="e">
        <f>VLOOKUP($A122,NIR_Algorithm_Cleaned!$A$2:$W$4887,20,FALSE)</f>
        <v>#N/A</v>
      </c>
      <c r="J122" s="7" t="e">
        <f>VLOOKUP($A122,NIR_Algorithm_Cleaned!$A$2:$W$4887,21,FALSE)</f>
        <v>#N/A</v>
      </c>
      <c r="K122" s="7" t="e">
        <f>VLOOKUP($A122,NIR_Algorithm_Cleaned!$A$2:$W$4887,22,FALSE)</f>
        <v>#N/A</v>
      </c>
      <c r="L122" s="7" t="e">
        <f>VLOOKUP($A122,NIR_Algorithm_Cleaned!$A$2:$W$4887,23,FALSE)</f>
        <v>#N/A</v>
      </c>
    </row>
    <row r="123" spans="1:12" x14ac:dyDescent="0.2">
      <c r="A123" s="6" t="s">
        <v>1001</v>
      </c>
      <c r="B123" s="6" t="s">
        <v>4863</v>
      </c>
      <c r="C123" s="6" t="s">
        <v>5225</v>
      </c>
      <c r="D123" s="6">
        <f>VLOOKUP($A123,NIR_Algorithm_Cleaned!$A$2:$E$4887,3,FALSE)</f>
        <v>1</v>
      </c>
      <c r="E123" s="6">
        <f>VLOOKUP($A123,NIR_Algorithm_Cleaned!$A$2:$E$4887,4,FALSE)</f>
        <v>2</v>
      </c>
      <c r="F123" s="6">
        <f>VLOOKUP($A123,NIR_Algorithm_Cleaned!$A$2:$E$4887,5,FALSE)</f>
        <v>2</v>
      </c>
      <c r="G123" s="6" t="s">
        <v>5207</v>
      </c>
      <c r="H123" s="7">
        <f>VLOOKUP($A123,NIR_Algorithm_Cleaned!$A$2:$W$4887,19,FALSE)</f>
        <v>9.92</v>
      </c>
      <c r="I123" s="7">
        <f>VLOOKUP($A123,NIR_Algorithm_Cleaned!$A$2:$W$4887,20,FALSE)</f>
        <v>3.44</v>
      </c>
      <c r="J123" s="7">
        <f>VLOOKUP($A123,NIR_Algorithm_Cleaned!$A$2:$W$4887,21,FALSE)</f>
        <v>1.75</v>
      </c>
      <c r="K123" s="7">
        <f>VLOOKUP($A123,NIR_Algorithm_Cleaned!$A$2:$W$4887,22,FALSE)</f>
        <v>1.37</v>
      </c>
      <c r="L123" s="7">
        <f>VLOOKUP($A123,NIR_Algorithm_Cleaned!$A$2:$W$4887,23,FALSE)</f>
        <v>69.8</v>
      </c>
    </row>
    <row r="124" spans="1:12" x14ac:dyDescent="0.2">
      <c r="A124" s="6" t="s">
        <v>665</v>
      </c>
      <c r="B124" s="6" t="s">
        <v>4800</v>
      </c>
      <c r="C124" s="6" t="s">
        <v>5228</v>
      </c>
      <c r="D124" s="6">
        <f>VLOOKUP($A124,NIR_Algorithm_Cleaned!$A$2:$E$4887,3,FALSE)</f>
        <v>1</v>
      </c>
      <c r="E124" s="6">
        <f>VLOOKUP($A124,NIR_Algorithm_Cleaned!$A$2:$E$4887,4,FALSE)</f>
        <v>1</v>
      </c>
      <c r="F124" s="6">
        <f>VLOOKUP($A124,NIR_Algorithm_Cleaned!$A$2:$E$4887,5,FALSE)</f>
        <v>1</v>
      </c>
      <c r="G124" s="6">
        <v>0.42384105999999999</v>
      </c>
      <c r="H124" s="7">
        <f>VLOOKUP($A124,NIR_Algorithm_Cleaned!$A$2:$W$4887,19,FALSE)</f>
        <v>11.93</v>
      </c>
      <c r="I124" s="7">
        <f>VLOOKUP($A124,NIR_Algorithm_Cleaned!$A$2:$W$4887,20,FALSE)</f>
        <v>3.15</v>
      </c>
      <c r="J124" s="7">
        <f>VLOOKUP($A124,NIR_Algorithm_Cleaned!$A$2:$W$4887,21,FALSE)</f>
        <v>1.65</v>
      </c>
      <c r="K124" s="7">
        <f>VLOOKUP($A124,NIR_Algorithm_Cleaned!$A$2:$W$4887,22,FALSE)</f>
        <v>1.4</v>
      </c>
      <c r="L124" s="7">
        <f>VLOOKUP($A124,NIR_Algorithm_Cleaned!$A$2:$W$4887,23,FALSE)</f>
        <v>72.92</v>
      </c>
    </row>
    <row r="125" spans="1:12" x14ac:dyDescent="0.2">
      <c r="A125" s="6" t="s">
        <v>665</v>
      </c>
      <c r="B125" s="6" t="s">
        <v>4800</v>
      </c>
      <c r="C125" s="6" t="s">
        <v>5228</v>
      </c>
      <c r="D125" s="6">
        <f>VLOOKUP($A125,NIR_Algorithm_Cleaned!$A$2:$E$4887,3,FALSE)</f>
        <v>1</v>
      </c>
      <c r="E125" s="6">
        <f>VLOOKUP($A125,NIR_Algorithm_Cleaned!$A$2:$E$4887,4,FALSE)</f>
        <v>1</v>
      </c>
      <c r="F125" s="6">
        <f>VLOOKUP($A125,NIR_Algorithm_Cleaned!$A$2:$E$4887,5,FALSE)</f>
        <v>1</v>
      </c>
      <c r="G125" s="6">
        <v>0.43666666700000001</v>
      </c>
      <c r="H125" s="7">
        <f>VLOOKUP($A125,NIR_Algorithm_Cleaned!$A$2:$W$4887,19,FALSE)</f>
        <v>11.93</v>
      </c>
      <c r="I125" s="7">
        <f>VLOOKUP($A125,NIR_Algorithm_Cleaned!$A$2:$W$4887,20,FALSE)</f>
        <v>3.15</v>
      </c>
      <c r="J125" s="7">
        <f>VLOOKUP($A125,NIR_Algorithm_Cleaned!$A$2:$W$4887,21,FALSE)</f>
        <v>1.65</v>
      </c>
      <c r="K125" s="7">
        <f>VLOOKUP($A125,NIR_Algorithm_Cleaned!$A$2:$W$4887,22,FALSE)</f>
        <v>1.4</v>
      </c>
      <c r="L125" s="7">
        <f>VLOOKUP($A125,NIR_Algorithm_Cleaned!$A$2:$W$4887,23,FALSE)</f>
        <v>72.92</v>
      </c>
    </row>
    <row r="126" spans="1:12" x14ac:dyDescent="0.2">
      <c r="A126" s="6" t="s">
        <v>908</v>
      </c>
      <c r="B126" s="6" t="s">
        <v>4800</v>
      </c>
      <c r="C126" s="6" t="s">
        <v>5228</v>
      </c>
      <c r="D126" s="6">
        <f>VLOOKUP($A126,NIR_Algorithm_Cleaned!$A$2:$E$4887,3,FALSE)</f>
        <v>1</v>
      </c>
      <c r="E126" s="6">
        <f>VLOOKUP($A126,NIR_Algorithm_Cleaned!$A$2:$E$4887,4,FALSE)</f>
        <v>2</v>
      </c>
      <c r="F126" s="6">
        <f>VLOOKUP($A126,NIR_Algorithm_Cleaned!$A$2:$E$4887,5,FALSE)</f>
        <v>2</v>
      </c>
      <c r="G126" s="6">
        <v>0.389443186</v>
      </c>
      <c r="H126" s="7">
        <f>VLOOKUP($A126,NIR_Algorithm_Cleaned!$A$2:$W$4887,19,FALSE)</f>
        <v>9.6</v>
      </c>
      <c r="I126" s="7">
        <f>VLOOKUP($A126,NIR_Algorithm_Cleaned!$A$2:$W$4887,20,FALSE)</f>
        <v>3.93</v>
      </c>
      <c r="J126" s="7">
        <f>VLOOKUP($A126,NIR_Algorithm_Cleaned!$A$2:$W$4887,21,FALSE)</f>
        <v>1.58</v>
      </c>
      <c r="K126" s="7">
        <f>VLOOKUP($A126,NIR_Algorithm_Cleaned!$A$2:$W$4887,22,FALSE)</f>
        <v>1.38</v>
      </c>
      <c r="L126" s="7">
        <f>VLOOKUP($A126,NIR_Algorithm_Cleaned!$A$2:$W$4887,23,FALSE)</f>
        <v>71.5</v>
      </c>
    </row>
    <row r="127" spans="1:12" x14ac:dyDescent="0.2">
      <c r="A127" s="6" t="s">
        <v>908</v>
      </c>
      <c r="B127" s="6" t="s">
        <v>4800</v>
      </c>
      <c r="C127" s="6" t="s">
        <v>5228</v>
      </c>
      <c r="D127" s="6">
        <f>VLOOKUP($A127,NIR_Algorithm_Cleaned!$A$2:$E$4887,3,FALSE)</f>
        <v>1</v>
      </c>
      <c r="E127" s="6">
        <f>VLOOKUP($A127,NIR_Algorithm_Cleaned!$A$2:$E$4887,4,FALSE)</f>
        <v>2</v>
      </c>
      <c r="F127" s="6">
        <f>VLOOKUP($A127,NIR_Algorithm_Cleaned!$A$2:$E$4887,5,FALSE)</f>
        <v>2</v>
      </c>
      <c r="G127" s="6">
        <v>0.39335081599999999</v>
      </c>
      <c r="H127" s="7">
        <f>VLOOKUP($A127,NIR_Algorithm_Cleaned!$A$2:$W$4887,19,FALSE)</f>
        <v>9.6</v>
      </c>
      <c r="I127" s="7">
        <f>VLOOKUP($A127,NIR_Algorithm_Cleaned!$A$2:$W$4887,20,FALSE)</f>
        <v>3.93</v>
      </c>
      <c r="J127" s="7">
        <f>VLOOKUP($A127,NIR_Algorithm_Cleaned!$A$2:$W$4887,21,FALSE)</f>
        <v>1.58</v>
      </c>
      <c r="K127" s="7">
        <f>VLOOKUP($A127,NIR_Algorithm_Cleaned!$A$2:$W$4887,22,FALSE)</f>
        <v>1.38</v>
      </c>
      <c r="L127" s="7">
        <f>VLOOKUP($A127,NIR_Algorithm_Cleaned!$A$2:$W$4887,23,FALSE)</f>
        <v>71.5</v>
      </c>
    </row>
    <row r="128" spans="1:12" x14ac:dyDescent="0.2">
      <c r="A128" s="6" t="s">
        <v>1583</v>
      </c>
      <c r="B128" s="6" t="s">
        <v>4800</v>
      </c>
      <c r="C128" s="6" t="s">
        <v>5228</v>
      </c>
      <c r="D128" s="6">
        <f>VLOOKUP($A128,NIR_Algorithm_Cleaned!$A$2:$E$4887,3,FALSE)</f>
        <v>1</v>
      </c>
      <c r="E128" s="6">
        <f>VLOOKUP($A128,NIR_Algorithm_Cleaned!$A$2:$E$4887,4,FALSE)</f>
        <v>1</v>
      </c>
      <c r="F128" s="6">
        <f>VLOOKUP($A128,NIR_Algorithm_Cleaned!$A$2:$E$4887,5,FALSE)</f>
        <v>2</v>
      </c>
      <c r="G128" s="6" t="s">
        <v>5207</v>
      </c>
      <c r="H128" s="7">
        <f>VLOOKUP($A128,NIR_Algorithm_Cleaned!$A$2:$W$4887,19,FALSE)</f>
        <v>10.039999999999999</v>
      </c>
      <c r="I128" s="7">
        <f>VLOOKUP($A128,NIR_Algorithm_Cleaned!$A$2:$W$4887,20,FALSE)</f>
        <v>4.28</v>
      </c>
      <c r="J128" s="7">
        <f>VLOOKUP($A128,NIR_Algorithm_Cleaned!$A$2:$W$4887,21,FALSE)</f>
        <v>1.46</v>
      </c>
      <c r="K128" s="7">
        <f>VLOOKUP($A128,NIR_Algorithm_Cleaned!$A$2:$W$4887,22,FALSE)</f>
        <v>1.41</v>
      </c>
      <c r="L128" s="7">
        <f>VLOOKUP($A128,NIR_Algorithm_Cleaned!$A$2:$W$4887,23,FALSE)</f>
        <v>71.7</v>
      </c>
    </row>
    <row r="129" spans="1:12" x14ac:dyDescent="0.2">
      <c r="A129" s="6" t="s">
        <v>1583</v>
      </c>
      <c r="B129" s="6" t="s">
        <v>4800</v>
      </c>
      <c r="C129" s="6" t="s">
        <v>5228</v>
      </c>
      <c r="D129" s="6">
        <f>VLOOKUP($A129,NIR_Algorithm_Cleaned!$A$2:$E$4887,3,FALSE)</f>
        <v>1</v>
      </c>
      <c r="E129" s="6">
        <f>VLOOKUP($A129,NIR_Algorithm_Cleaned!$A$2:$E$4887,4,FALSE)</f>
        <v>1</v>
      </c>
      <c r="F129" s="6">
        <f>VLOOKUP($A129,NIR_Algorithm_Cleaned!$A$2:$E$4887,5,FALSE)</f>
        <v>2</v>
      </c>
      <c r="G129" s="6">
        <v>0.42333333299999998</v>
      </c>
      <c r="H129" s="7">
        <f>VLOOKUP($A129,NIR_Algorithm_Cleaned!$A$2:$W$4887,19,FALSE)</f>
        <v>10.039999999999999</v>
      </c>
      <c r="I129" s="7">
        <f>VLOOKUP($A129,NIR_Algorithm_Cleaned!$A$2:$W$4887,20,FALSE)</f>
        <v>4.28</v>
      </c>
      <c r="J129" s="7">
        <f>VLOOKUP($A129,NIR_Algorithm_Cleaned!$A$2:$W$4887,21,FALSE)</f>
        <v>1.46</v>
      </c>
      <c r="K129" s="7">
        <f>VLOOKUP($A129,NIR_Algorithm_Cleaned!$A$2:$W$4887,22,FALSE)</f>
        <v>1.41</v>
      </c>
      <c r="L129" s="7">
        <f>VLOOKUP($A129,NIR_Algorithm_Cleaned!$A$2:$W$4887,23,FALSE)</f>
        <v>71.7</v>
      </c>
    </row>
    <row r="130" spans="1:12" x14ac:dyDescent="0.2">
      <c r="A130" s="6" t="s">
        <v>650</v>
      </c>
      <c r="B130" s="6" t="s">
        <v>4911</v>
      </c>
      <c r="C130" s="6" t="s">
        <v>5229</v>
      </c>
      <c r="D130" s="6">
        <f>VLOOKUP($A130,NIR_Algorithm_Cleaned!$A$2:$E$4887,3,FALSE)</f>
        <v>1</v>
      </c>
      <c r="E130" s="6">
        <f>VLOOKUP($A130,NIR_Algorithm_Cleaned!$A$2:$E$4887,4,FALSE)</f>
        <v>2</v>
      </c>
      <c r="F130" s="6">
        <f>VLOOKUP($A130,NIR_Algorithm_Cleaned!$A$2:$E$4887,5,FALSE)</f>
        <v>1</v>
      </c>
      <c r="G130" s="6">
        <v>0.42434210500000002</v>
      </c>
      <c r="H130" s="7">
        <f>VLOOKUP($A130,NIR_Algorithm_Cleaned!$A$2:$W$4887,19,FALSE)</f>
        <v>10.76</v>
      </c>
      <c r="I130" s="7">
        <f>VLOOKUP($A130,NIR_Algorithm_Cleaned!$A$2:$W$4887,20,FALSE)</f>
        <v>4.84</v>
      </c>
      <c r="J130" s="7">
        <f>VLOOKUP($A130,NIR_Algorithm_Cleaned!$A$2:$W$4887,21,FALSE)</f>
        <v>1.77</v>
      </c>
      <c r="K130" s="7">
        <f>VLOOKUP($A130,NIR_Algorithm_Cleaned!$A$2:$W$4887,22,FALSE)</f>
        <v>1.36</v>
      </c>
      <c r="L130" s="7">
        <f>VLOOKUP($A130,NIR_Algorithm_Cleaned!$A$2:$W$4887,23,FALSE)</f>
        <v>71.13</v>
      </c>
    </row>
    <row r="131" spans="1:12" x14ac:dyDescent="0.2">
      <c r="A131" s="6" t="s">
        <v>650</v>
      </c>
      <c r="B131" s="6" t="s">
        <v>4911</v>
      </c>
      <c r="C131" s="6" t="s">
        <v>5229</v>
      </c>
      <c r="D131" s="6">
        <f>VLOOKUP($A131,NIR_Algorithm_Cleaned!$A$2:$E$4887,3,FALSE)</f>
        <v>1</v>
      </c>
      <c r="E131" s="6">
        <f>VLOOKUP($A131,NIR_Algorithm_Cleaned!$A$2:$E$4887,4,FALSE)</f>
        <v>2</v>
      </c>
      <c r="F131" s="6">
        <f>VLOOKUP($A131,NIR_Algorithm_Cleaned!$A$2:$E$4887,5,FALSE)</f>
        <v>1</v>
      </c>
      <c r="G131" s="6">
        <v>0.423859649</v>
      </c>
      <c r="H131" s="7">
        <f>VLOOKUP($A131,NIR_Algorithm_Cleaned!$A$2:$W$4887,19,FALSE)</f>
        <v>10.76</v>
      </c>
      <c r="I131" s="7">
        <f>VLOOKUP($A131,NIR_Algorithm_Cleaned!$A$2:$W$4887,20,FALSE)</f>
        <v>4.84</v>
      </c>
      <c r="J131" s="7">
        <f>VLOOKUP($A131,NIR_Algorithm_Cleaned!$A$2:$W$4887,21,FALSE)</f>
        <v>1.77</v>
      </c>
      <c r="K131" s="7">
        <f>VLOOKUP($A131,NIR_Algorithm_Cleaned!$A$2:$W$4887,22,FALSE)</f>
        <v>1.36</v>
      </c>
      <c r="L131" s="7">
        <f>VLOOKUP($A131,NIR_Algorithm_Cleaned!$A$2:$W$4887,23,FALSE)</f>
        <v>71.13</v>
      </c>
    </row>
    <row r="132" spans="1:12" x14ac:dyDescent="0.2">
      <c r="A132" s="6" t="s">
        <v>617</v>
      </c>
      <c r="B132" s="6" t="s">
        <v>4911</v>
      </c>
      <c r="C132" s="6" t="s">
        <v>5229</v>
      </c>
      <c r="D132" s="6">
        <f>VLOOKUP($A132,NIR_Algorithm_Cleaned!$A$2:$E$4887,3,FALSE)</f>
        <v>1</v>
      </c>
      <c r="E132" s="6">
        <f>VLOOKUP($A132,NIR_Algorithm_Cleaned!$A$2:$E$4887,4,FALSE)</f>
        <v>1</v>
      </c>
      <c r="F132" s="6">
        <f>VLOOKUP($A132,NIR_Algorithm_Cleaned!$A$2:$E$4887,5,FALSE)</f>
        <v>1</v>
      </c>
      <c r="G132" s="6">
        <v>0.40666666699999998</v>
      </c>
      <c r="H132" s="7">
        <f>VLOOKUP($A132,NIR_Algorithm_Cleaned!$A$2:$W$4887,19,FALSE)</f>
        <v>11.14</v>
      </c>
      <c r="I132" s="7">
        <f>VLOOKUP($A132,NIR_Algorithm_Cleaned!$A$2:$W$4887,20,FALSE)</f>
        <v>4.2300000000000004</v>
      </c>
      <c r="J132" s="7">
        <f>VLOOKUP($A132,NIR_Algorithm_Cleaned!$A$2:$W$4887,21,FALSE)</f>
        <v>1.53</v>
      </c>
      <c r="K132" s="7">
        <f>VLOOKUP($A132,NIR_Algorithm_Cleaned!$A$2:$W$4887,22,FALSE)</f>
        <v>1.37</v>
      </c>
      <c r="L132" s="7">
        <f>VLOOKUP($A132,NIR_Algorithm_Cleaned!$A$2:$W$4887,23,FALSE)</f>
        <v>73.14</v>
      </c>
    </row>
    <row r="133" spans="1:12" x14ac:dyDescent="0.2">
      <c r="A133" s="6" t="s">
        <v>617</v>
      </c>
      <c r="B133" s="6" t="s">
        <v>4911</v>
      </c>
      <c r="C133" s="6" t="s">
        <v>5229</v>
      </c>
      <c r="D133" s="6">
        <f>VLOOKUP($A133,NIR_Algorithm_Cleaned!$A$2:$E$4887,3,FALSE)</f>
        <v>1</v>
      </c>
      <c r="E133" s="6">
        <f>VLOOKUP($A133,NIR_Algorithm_Cleaned!$A$2:$E$4887,4,FALSE)</f>
        <v>1</v>
      </c>
      <c r="F133" s="6">
        <f>VLOOKUP($A133,NIR_Algorithm_Cleaned!$A$2:$E$4887,5,FALSE)</f>
        <v>1</v>
      </c>
      <c r="G133" s="6">
        <v>0.41915737199999997</v>
      </c>
      <c r="H133" s="7">
        <f>VLOOKUP($A133,NIR_Algorithm_Cleaned!$A$2:$W$4887,19,FALSE)</f>
        <v>11.14</v>
      </c>
      <c r="I133" s="7">
        <f>VLOOKUP($A133,NIR_Algorithm_Cleaned!$A$2:$W$4887,20,FALSE)</f>
        <v>4.2300000000000004</v>
      </c>
      <c r="J133" s="7">
        <f>VLOOKUP($A133,NIR_Algorithm_Cleaned!$A$2:$W$4887,21,FALSE)</f>
        <v>1.53</v>
      </c>
      <c r="K133" s="7">
        <f>VLOOKUP($A133,NIR_Algorithm_Cleaned!$A$2:$W$4887,22,FALSE)</f>
        <v>1.37</v>
      </c>
      <c r="L133" s="7">
        <f>VLOOKUP($A133,NIR_Algorithm_Cleaned!$A$2:$W$4887,23,FALSE)</f>
        <v>73.14</v>
      </c>
    </row>
    <row r="134" spans="1:12" x14ac:dyDescent="0.2">
      <c r="A134" s="6" t="s">
        <v>1271</v>
      </c>
      <c r="B134" s="6" t="s">
        <v>4911</v>
      </c>
      <c r="C134" s="6" t="s">
        <v>5229</v>
      </c>
      <c r="D134" s="6">
        <f>VLOOKUP($A134,NIR_Algorithm_Cleaned!$A$2:$E$4887,3,FALSE)</f>
        <v>1</v>
      </c>
      <c r="E134" s="6">
        <f>VLOOKUP($A134,NIR_Algorithm_Cleaned!$A$2:$E$4887,4,FALSE)</f>
        <v>2</v>
      </c>
      <c r="F134" s="6">
        <f>VLOOKUP($A134,NIR_Algorithm_Cleaned!$A$2:$E$4887,5,FALSE)</f>
        <v>2</v>
      </c>
      <c r="G134" s="6">
        <v>0.425231788</v>
      </c>
      <c r="H134" s="7">
        <f>VLOOKUP($A134,NIR_Algorithm_Cleaned!$A$2:$W$4887,19,FALSE)</f>
        <v>10.44</v>
      </c>
      <c r="I134" s="7">
        <f>VLOOKUP($A134,NIR_Algorithm_Cleaned!$A$2:$W$4887,20,FALSE)</f>
        <v>4.43</v>
      </c>
      <c r="J134" s="7">
        <f>VLOOKUP($A134,NIR_Algorithm_Cleaned!$A$2:$W$4887,21,FALSE)</f>
        <v>1.55</v>
      </c>
      <c r="K134" s="7">
        <f>VLOOKUP($A134,NIR_Algorithm_Cleaned!$A$2:$W$4887,22,FALSE)</f>
        <v>1.41</v>
      </c>
      <c r="L134" s="7">
        <f>VLOOKUP($A134,NIR_Algorithm_Cleaned!$A$2:$W$4887,23,FALSE)</f>
        <v>70.16</v>
      </c>
    </row>
    <row r="135" spans="1:12" x14ac:dyDescent="0.2">
      <c r="A135" s="6" t="s">
        <v>1271</v>
      </c>
      <c r="B135" s="6" t="s">
        <v>4911</v>
      </c>
      <c r="C135" s="6" t="s">
        <v>5229</v>
      </c>
      <c r="D135" s="6">
        <f>VLOOKUP($A135,NIR_Algorithm_Cleaned!$A$2:$E$4887,3,FALSE)</f>
        <v>1</v>
      </c>
      <c r="E135" s="6">
        <f>VLOOKUP($A135,NIR_Algorithm_Cleaned!$A$2:$E$4887,4,FALSE)</f>
        <v>2</v>
      </c>
      <c r="F135" s="6">
        <f>VLOOKUP($A135,NIR_Algorithm_Cleaned!$A$2:$E$4887,5,FALSE)</f>
        <v>2</v>
      </c>
      <c r="G135" s="6">
        <v>0.44147650999999999</v>
      </c>
      <c r="H135" s="7">
        <f>VLOOKUP($A135,NIR_Algorithm_Cleaned!$A$2:$W$4887,19,FALSE)</f>
        <v>10.44</v>
      </c>
      <c r="I135" s="7">
        <f>VLOOKUP($A135,NIR_Algorithm_Cleaned!$A$2:$W$4887,20,FALSE)</f>
        <v>4.43</v>
      </c>
      <c r="J135" s="7">
        <f>VLOOKUP($A135,NIR_Algorithm_Cleaned!$A$2:$W$4887,21,FALSE)</f>
        <v>1.55</v>
      </c>
      <c r="K135" s="7">
        <f>VLOOKUP($A135,NIR_Algorithm_Cleaned!$A$2:$W$4887,22,FALSE)</f>
        <v>1.41</v>
      </c>
      <c r="L135" s="7">
        <f>VLOOKUP($A135,NIR_Algorithm_Cleaned!$A$2:$W$4887,23,FALSE)</f>
        <v>70.16</v>
      </c>
    </row>
    <row r="136" spans="1:12" x14ac:dyDescent="0.2">
      <c r="A136" s="6" t="s">
        <v>1810</v>
      </c>
      <c r="B136" s="6" t="s">
        <v>4911</v>
      </c>
      <c r="C136" s="6" t="s">
        <v>5229</v>
      </c>
      <c r="D136" s="6">
        <f>VLOOKUP($A136,NIR_Algorithm_Cleaned!$A$2:$E$4887,3,FALSE)</f>
        <v>1</v>
      </c>
      <c r="E136" s="6">
        <f>VLOOKUP($A136,NIR_Algorithm_Cleaned!$A$2:$E$4887,4,FALSE)</f>
        <v>1</v>
      </c>
      <c r="F136" s="6">
        <f>VLOOKUP($A136,NIR_Algorithm_Cleaned!$A$2:$E$4887,5,FALSE)</f>
        <v>2</v>
      </c>
      <c r="G136" s="6">
        <v>0.47666563000000001</v>
      </c>
      <c r="H136" s="7">
        <f>VLOOKUP($A136,NIR_Algorithm_Cleaned!$A$2:$W$4887,19,FALSE)</f>
        <v>10.16</v>
      </c>
      <c r="I136" s="7">
        <f>VLOOKUP($A136,NIR_Algorithm_Cleaned!$A$2:$W$4887,20,FALSE)</f>
        <v>4.26</v>
      </c>
      <c r="J136" s="7">
        <f>VLOOKUP($A136,NIR_Algorithm_Cleaned!$A$2:$W$4887,21,FALSE)</f>
        <v>1.47</v>
      </c>
      <c r="K136" s="7">
        <f>VLOOKUP($A136,NIR_Algorithm_Cleaned!$A$2:$W$4887,22,FALSE)</f>
        <v>1.43</v>
      </c>
      <c r="L136" s="7">
        <f>VLOOKUP($A136,NIR_Algorithm_Cleaned!$A$2:$W$4887,23,FALSE)</f>
        <v>69.16</v>
      </c>
    </row>
    <row r="137" spans="1:12" x14ac:dyDescent="0.2">
      <c r="A137" s="6" t="s">
        <v>1810</v>
      </c>
      <c r="B137" s="6" t="s">
        <v>4911</v>
      </c>
      <c r="C137" s="6" t="s">
        <v>5229</v>
      </c>
      <c r="D137" s="6">
        <f>VLOOKUP($A137,NIR_Algorithm_Cleaned!$A$2:$E$4887,3,FALSE)</f>
        <v>1</v>
      </c>
      <c r="E137" s="6">
        <f>VLOOKUP($A137,NIR_Algorithm_Cleaned!$A$2:$E$4887,4,FALSE)</f>
        <v>1</v>
      </c>
      <c r="F137" s="6">
        <f>VLOOKUP($A137,NIR_Algorithm_Cleaned!$A$2:$E$4887,5,FALSE)</f>
        <v>2</v>
      </c>
      <c r="G137" s="6">
        <v>0.49006622500000002</v>
      </c>
      <c r="H137" s="7">
        <f>VLOOKUP($A137,NIR_Algorithm_Cleaned!$A$2:$W$4887,19,FALSE)</f>
        <v>10.16</v>
      </c>
      <c r="I137" s="7">
        <f>VLOOKUP($A137,NIR_Algorithm_Cleaned!$A$2:$W$4887,20,FALSE)</f>
        <v>4.26</v>
      </c>
      <c r="J137" s="7">
        <f>VLOOKUP($A137,NIR_Algorithm_Cleaned!$A$2:$W$4887,21,FALSE)</f>
        <v>1.47</v>
      </c>
      <c r="K137" s="7">
        <f>VLOOKUP($A137,NIR_Algorithm_Cleaned!$A$2:$W$4887,22,FALSE)</f>
        <v>1.43</v>
      </c>
      <c r="L137" s="7">
        <f>VLOOKUP($A137,NIR_Algorithm_Cleaned!$A$2:$W$4887,23,FALSE)</f>
        <v>69.16</v>
      </c>
    </row>
    <row r="138" spans="1:12" x14ac:dyDescent="0.2">
      <c r="A138" s="6" t="s">
        <v>5230</v>
      </c>
      <c r="B138" s="6" t="s">
        <v>4943</v>
      </c>
      <c r="C138" s="6" t="s">
        <v>5231</v>
      </c>
      <c r="D138" s="6" t="e">
        <f>VLOOKUP($A138,NIR_Algorithm_Cleaned!$A$2:$E$4887,3,FALSE)</f>
        <v>#N/A</v>
      </c>
      <c r="E138" s="6" t="e">
        <f>VLOOKUP($A138,NIR_Algorithm_Cleaned!$A$2:$E$4887,4,FALSE)</f>
        <v>#N/A</v>
      </c>
      <c r="F138" s="6" t="e">
        <f>VLOOKUP($A138,NIR_Algorithm_Cleaned!$A$2:$E$4887,5,FALSE)</f>
        <v>#N/A</v>
      </c>
      <c r="G138" s="6">
        <v>0.381595464</v>
      </c>
      <c r="H138" s="7" t="e">
        <f>VLOOKUP($A138,NIR_Algorithm_Cleaned!$A$2:$W$4887,19,FALSE)</f>
        <v>#N/A</v>
      </c>
      <c r="I138" s="7" t="e">
        <f>VLOOKUP($A138,NIR_Algorithm_Cleaned!$A$2:$W$4887,20,FALSE)</f>
        <v>#N/A</v>
      </c>
      <c r="J138" s="7" t="e">
        <f>VLOOKUP($A138,NIR_Algorithm_Cleaned!$A$2:$W$4887,21,FALSE)</f>
        <v>#N/A</v>
      </c>
      <c r="K138" s="7" t="e">
        <f>VLOOKUP($A138,NIR_Algorithm_Cleaned!$A$2:$W$4887,22,FALSE)</f>
        <v>#N/A</v>
      </c>
      <c r="L138" s="7" t="e">
        <f>VLOOKUP($A138,NIR_Algorithm_Cleaned!$A$2:$W$4887,23,FALSE)</f>
        <v>#N/A</v>
      </c>
    </row>
    <row r="139" spans="1:12" x14ac:dyDescent="0.2">
      <c r="A139" s="6" t="s">
        <v>5232</v>
      </c>
      <c r="B139" s="6" t="s">
        <v>4943</v>
      </c>
      <c r="C139" s="6" t="s">
        <v>5231</v>
      </c>
      <c r="D139" s="6" t="e">
        <f>VLOOKUP($A139,NIR_Algorithm_Cleaned!$A$2:$E$4887,3,FALSE)</f>
        <v>#N/A</v>
      </c>
      <c r="E139" s="6" t="e">
        <f>VLOOKUP($A139,NIR_Algorithm_Cleaned!$A$2:$E$4887,4,FALSE)</f>
        <v>#N/A</v>
      </c>
      <c r="F139" s="6" t="e">
        <f>VLOOKUP($A139,NIR_Algorithm_Cleaned!$A$2:$E$4887,5,FALSE)</f>
        <v>#N/A</v>
      </c>
      <c r="G139" s="6">
        <v>0.40532008800000002</v>
      </c>
      <c r="H139" s="7" t="e">
        <f>VLOOKUP($A139,NIR_Algorithm_Cleaned!$A$2:$W$4887,19,FALSE)</f>
        <v>#N/A</v>
      </c>
      <c r="I139" s="7" t="e">
        <f>VLOOKUP($A139,NIR_Algorithm_Cleaned!$A$2:$W$4887,20,FALSE)</f>
        <v>#N/A</v>
      </c>
      <c r="J139" s="7" t="e">
        <f>VLOOKUP($A139,NIR_Algorithm_Cleaned!$A$2:$W$4887,21,FALSE)</f>
        <v>#N/A</v>
      </c>
      <c r="K139" s="7" t="e">
        <f>VLOOKUP($A139,NIR_Algorithm_Cleaned!$A$2:$W$4887,22,FALSE)</f>
        <v>#N/A</v>
      </c>
      <c r="L139" s="7" t="e">
        <f>VLOOKUP($A139,NIR_Algorithm_Cleaned!$A$2:$W$4887,23,FALSE)</f>
        <v>#N/A</v>
      </c>
    </row>
    <row r="140" spans="1:12" x14ac:dyDescent="0.2">
      <c r="A140" s="6" t="s">
        <v>5232</v>
      </c>
      <c r="B140" s="6" t="s">
        <v>4943</v>
      </c>
      <c r="C140" s="6" t="s">
        <v>5231</v>
      </c>
      <c r="D140" s="6" t="e">
        <f>VLOOKUP($A140,NIR_Algorithm_Cleaned!$A$2:$E$4887,3,FALSE)</f>
        <v>#N/A</v>
      </c>
      <c r="E140" s="6" t="e">
        <f>VLOOKUP($A140,NIR_Algorithm_Cleaned!$A$2:$E$4887,4,FALSE)</f>
        <v>#N/A</v>
      </c>
      <c r="F140" s="6" t="e">
        <f>VLOOKUP($A140,NIR_Algorithm_Cleaned!$A$2:$E$4887,5,FALSE)</f>
        <v>#N/A</v>
      </c>
      <c r="G140" s="6">
        <v>0.42192053000000002</v>
      </c>
      <c r="H140" s="7" t="e">
        <f>VLOOKUP($A140,NIR_Algorithm_Cleaned!$A$2:$W$4887,19,FALSE)</f>
        <v>#N/A</v>
      </c>
      <c r="I140" s="7" t="e">
        <f>VLOOKUP($A140,NIR_Algorithm_Cleaned!$A$2:$W$4887,20,FALSE)</f>
        <v>#N/A</v>
      </c>
      <c r="J140" s="7" t="e">
        <f>VLOOKUP($A140,NIR_Algorithm_Cleaned!$A$2:$W$4887,21,FALSE)</f>
        <v>#N/A</v>
      </c>
      <c r="K140" s="7" t="e">
        <f>VLOOKUP($A140,NIR_Algorithm_Cleaned!$A$2:$W$4887,22,FALSE)</f>
        <v>#N/A</v>
      </c>
      <c r="L140" s="7" t="e">
        <f>VLOOKUP($A140,NIR_Algorithm_Cleaned!$A$2:$W$4887,23,FALSE)</f>
        <v>#N/A</v>
      </c>
    </row>
    <row r="141" spans="1:12" x14ac:dyDescent="0.2">
      <c r="A141" s="6" t="s">
        <v>5230</v>
      </c>
      <c r="B141" s="6" t="s">
        <v>4943</v>
      </c>
      <c r="C141" s="6" t="s">
        <v>5231</v>
      </c>
      <c r="D141" s="6" t="e">
        <f>VLOOKUP($A141,NIR_Algorithm_Cleaned!$A$2:$E$4887,3,FALSE)</f>
        <v>#N/A</v>
      </c>
      <c r="E141" s="6" t="e">
        <f>VLOOKUP($A141,NIR_Algorithm_Cleaned!$A$2:$E$4887,4,FALSE)</f>
        <v>#N/A</v>
      </c>
      <c r="F141" s="6" t="e">
        <f>VLOOKUP($A141,NIR_Algorithm_Cleaned!$A$2:$E$4887,5,FALSE)</f>
        <v>#N/A</v>
      </c>
      <c r="G141" s="6">
        <v>0.35666666699999999</v>
      </c>
      <c r="H141" s="7" t="e">
        <f>VLOOKUP($A141,NIR_Algorithm_Cleaned!$A$2:$W$4887,19,FALSE)</f>
        <v>#N/A</v>
      </c>
      <c r="I141" s="7" t="e">
        <f>VLOOKUP($A141,NIR_Algorithm_Cleaned!$A$2:$W$4887,20,FALSE)</f>
        <v>#N/A</v>
      </c>
      <c r="J141" s="7" t="e">
        <f>VLOOKUP($A141,NIR_Algorithm_Cleaned!$A$2:$W$4887,21,FALSE)</f>
        <v>#N/A</v>
      </c>
      <c r="K141" s="7" t="e">
        <f>VLOOKUP($A141,NIR_Algorithm_Cleaned!$A$2:$W$4887,22,FALSE)</f>
        <v>#N/A</v>
      </c>
      <c r="L141" s="7" t="e">
        <f>VLOOKUP($A141,NIR_Algorithm_Cleaned!$A$2:$W$4887,23,FALSE)</f>
        <v>#N/A</v>
      </c>
    </row>
    <row r="142" spans="1:12" x14ac:dyDescent="0.2">
      <c r="A142" s="6" t="s">
        <v>5233</v>
      </c>
      <c r="B142" s="6" t="s">
        <v>5176</v>
      </c>
      <c r="C142" s="6" t="s">
        <v>5234</v>
      </c>
      <c r="D142" s="6" t="e">
        <f>VLOOKUP($A142,NIR_Algorithm_Cleaned!$A$2:$E$4887,3,FALSE)</f>
        <v>#N/A</v>
      </c>
      <c r="E142" s="6" t="e">
        <f>VLOOKUP($A142,NIR_Algorithm_Cleaned!$A$2:$E$4887,4,FALSE)</f>
        <v>#N/A</v>
      </c>
      <c r="F142" s="6" t="e">
        <f>VLOOKUP($A142,NIR_Algorithm_Cleaned!$A$2:$E$4887,5,FALSE)</f>
        <v>#N/A</v>
      </c>
      <c r="G142" s="6">
        <v>0.460264901</v>
      </c>
      <c r="H142" s="7" t="e">
        <f>VLOOKUP($A142,NIR_Algorithm_Cleaned!$A$2:$W$4887,19,FALSE)</f>
        <v>#N/A</v>
      </c>
      <c r="I142" s="7" t="e">
        <f>VLOOKUP($A142,NIR_Algorithm_Cleaned!$A$2:$W$4887,20,FALSE)</f>
        <v>#N/A</v>
      </c>
      <c r="J142" s="7" t="e">
        <f>VLOOKUP($A142,NIR_Algorithm_Cleaned!$A$2:$W$4887,21,FALSE)</f>
        <v>#N/A</v>
      </c>
      <c r="K142" s="7" t="e">
        <f>VLOOKUP($A142,NIR_Algorithm_Cleaned!$A$2:$W$4887,22,FALSE)</f>
        <v>#N/A</v>
      </c>
      <c r="L142" s="7" t="e">
        <f>VLOOKUP($A142,NIR_Algorithm_Cleaned!$A$2:$W$4887,23,FALSE)</f>
        <v>#N/A</v>
      </c>
    </row>
    <row r="143" spans="1:12" x14ac:dyDescent="0.2">
      <c r="A143" s="6" t="s">
        <v>325</v>
      </c>
      <c r="B143" s="6" t="s">
        <v>5176</v>
      </c>
      <c r="C143" s="6" t="s">
        <v>5234</v>
      </c>
      <c r="D143" s="6">
        <f>VLOOKUP($A143,NIR_Algorithm_Cleaned!$A$2:$E$4887,3,FALSE)</f>
        <v>2</v>
      </c>
      <c r="E143" s="6">
        <f>VLOOKUP($A143,NIR_Algorithm_Cleaned!$A$2:$E$4887,4,FALSE)</f>
        <v>1</v>
      </c>
      <c r="F143" s="6">
        <f>VLOOKUP($A143,NIR_Algorithm_Cleaned!$A$2:$E$4887,5,FALSE)</f>
        <v>1</v>
      </c>
      <c r="G143" s="6">
        <v>0.45246387999999998</v>
      </c>
      <c r="H143" s="7">
        <f>VLOOKUP($A143,NIR_Algorithm_Cleaned!$A$2:$W$4887,19,FALSE)</f>
        <v>12.42</v>
      </c>
      <c r="I143" s="7">
        <f>VLOOKUP($A143,NIR_Algorithm_Cleaned!$A$2:$W$4887,20,FALSE)</f>
        <v>4.66</v>
      </c>
      <c r="J143" s="7">
        <f>VLOOKUP($A143,NIR_Algorithm_Cleaned!$A$2:$W$4887,21,FALSE)</f>
        <v>1.62</v>
      </c>
      <c r="K143" s="7">
        <f>VLOOKUP($A143,NIR_Algorithm_Cleaned!$A$2:$W$4887,22,FALSE)</f>
        <v>1.51</v>
      </c>
      <c r="L143" s="7">
        <f>VLOOKUP($A143,NIR_Algorithm_Cleaned!$A$2:$W$4887,23,FALSE)</f>
        <v>69.819999999999993</v>
      </c>
    </row>
    <row r="144" spans="1:12" x14ac:dyDescent="0.2">
      <c r="A144" s="6" t="s">
        <v>5233</v>
      </c>
      <c r="B144" s="6" t="s">
        <v>5176</v>
      </c>
      <c r="C144" s="6" t="s">
        <v>5234</v>
      </c>
      <c r="D144" s="6" t="e">
        <f>VLOOKUP($A144,NIR_Algorithm_Cleaned!$A$2:$E$4887,3,FALSE)</f>
        <v>#N/A</v>
      </c>
      <c r="E144" s="6" t="e">
        <f>VLOOKUP($A144,NIR_Algorithm_Cleaned!$A$2:$E$4887,4,FALSE)</f>
        <v>#N/A</v>
      </c>
      <c r="F144" s="6" t="e">
        <f>VLOOKUP($A144,NIR_Algorithm_Cleaned!$A$2:$E$4887,5,FALSE)</f>
        <v>#N/A</v>
      </c>
      <c r="G144" s="6">
        <v>0.45213924700000002</v>
      </c>
      <c r="H144" s="7" t="e">
        <f>VLOOKUP($A144,NIR_Algorithm_Cleaned!$A$2:$W$4887,19,FALSE)</f>
        <v>#N/A</v>
      </c>
      <c r="I144" s="7" t="e">
        <f>VLOOKUP($A144,NIR_Algorithm_Cleaned!$A$2:$W$4887,20,FALSE)</f>
        <v>#N/A</v>
      </c>
      <c r="J144" s="7" t="e">
        <f>VLOOKUP($A144,NIR_Algorithm_Cleaned!$A$2:$W$4887,21,FALSE)</f>
        <v>#N/A</v>
      </c>
      <c r="K144" s="7" t="e">
        <f>VLOOKUP($A144,NIR_Algorithm_Cleaned!$A$2:$W$4887,22,FALSE)</f>
        <v>#N/A</v>
      </c>
      <c r="L144" s="7" t="e">
        <f>VLOOKUP($A144,NIR_Algorithm_Cleaned!$A$2:$W$4887,23,FALSE)</f>
        <v>#N/A</v>
      </c>
    </row>
    <row r="145" spans="1:12" x14ac:dyDescent="0.2">
      <c r="A145" s="6" t="s">
        <v>646</v>
      </c>
      <c r="B145" s="6" t="s">
        <v>5013</v>
      </c>
      <c r="C145" s="6" t="s">
        <v>5235</v>
      </c>
      <c r="D145" s="6">
        <f>VLOOKUP($A145,NIR_Algorithm_Cleaned!$A$2:$E$4887,3,FALSE)</f>
        <v>2</v>
      </c>
      <c r="E145" s="6">
        <f>VLOOKUP($A145,NIR_Algorithm_Cleaned!$A$2:$E$4887,4,FALSE)</f>
        <v>2</v>
      </c>
      <c r="F145" s="6">
        <f>VLOOKUP($A145,NIR_Algorithm_Cleaned!$A$2:$E$4887,5,FALSE)</f>
        <v>1</v>
      </c>
      <c r="G145" s="6">
        <v>0.40922359699999999</v>
      </c>
      <c r="H145" s="7">
        <f>VLOOKUP($A145,NIR_Algorithm_Cleaned!$A$2:$W$4887,19,FALSE)</f>
        <v>13.52</v>
      </c>
      <c r="I145" s="7">
        <f>VLOOKUP($A145,NIR_Algorithm_Cleaned!$A$2:$W$4887,20,FALSE)</f>
        <v>4.0199999999999996</v>
      </c>
      <c r="J145" s="7">
        <f>VLOOKUP($A145,NIR_Algorithm_Cleaned!$A$2:$W$4887,21,FALSE)</f>
        <v>1.52</v>
      </c>
      <c r="K145" s="7">
        <f>VLOOKUP($A145,NIR_Algorithm_Cleaned!$A$2:$W$4887,22,FALSE)</f>
        <v>1.46</v>
      </c>
      <c r="L145" s="7">
        <f>VLOOKUP($A145,NIR_Algorithm_Cleaned!$A$2:$W$4887,23,FALSE)</f>
        <v>73.22</v>
      </c>
    </row>
    <row r="146" spans="1:12" x14ac:dyDescent="0.2">
      <c r="A146" s="6" t="s">
        <v>646</v>
      </c>
      <c r="B146" s="6" t="s">
        <v>5013</v>
      </c>
      <c r="C146" s="6" t="s">
        <v>5235</v>
      </c>
      <c r="D146" s="6">
        <f>VLOOKUP($A146,NIR_Algorithm_Cleaned!$A$2:$E$4887,3,FALSE)</f>
        <v>2</v>
      </c>
      <c r="E146" s="6">
        <f>VLOOKUP($A146,NIR_Algorithm_Cleaned!$A$2:$E$4887,4,FALSE)</f>
        <v>2</v>
      </c>
      <c r="F146" s="6">
        <f>VLOOKUP($A146,NIR_Algorithm_Cleaned!$A$2:$E$4887,5,FALSE)</f>
        <v>1</v>
      </c>
      <c r="G146" s="6">
        <v>0.417236842</v>
      </c>
      <c r="H146" s="7">
        <f>VLOOKUP($A146,NIR_Algorithm_Cleaned!$A$2:$W$4887,19,FALSE)</f>
        <v>13.52</v>
      </c>
      <c r="I146" s="7">
        <f>VLOOKUP($A146,NIR_Algorithm_Cleaned!$A$2:$W$4887,20,FALSE)</f>
        <v>4.0199999999999996</v>
      </c>
      <c r="J146" s="7">
        <f>VLOOKUP($A146,NIR_Algorithm_Cleaned!$A$2:$W$4887,21,FALSE)</f>
        <v>1.52</v>
      </c>
      <c r="K146" s="7">
        <f>VLOOKUP($A146,NIR_Algorithm_Cleaned!$A$2:$W$4887,22,FALSE)</f>
        <v>1.46</v>
      </c>
      <c r="L146" s="7">
        <f>VLOOKUP($A146,NIR_Algorithm_Cleaned!$A$2:$W$4887,23,FALSE)</f>
        <v>73.22</v>
      </c>
    </row>
    <row r="147" spans="1:12" x14ac:dyDescent="0.2">
      <c r="A147" s="6" t="s">
        <v>1252</v>
      </c>
      <c r="B147" s="6" t="s">
        <v>5013</v>
      </c>
      <c r="C147" s="6" t="s">
        <v>5235</v>
      </c>
      <c r="D147" s="6">
        <f>VLOOKUP($A147,NIR_Algorithm_Cleaned!$A$2:$E$4887,3,FALSE)</f>
        <v>2</v>
      </c>
      <c r="E147" s="6">
        <f>VLOOKUP($A147,NIR_Algorithm_Cleaned!$A$2:$E$4887,4,FALSE)</f>
        <v>1</v>
      </c>
      <c r="F147" s="6">
        <f>VLOOKUP($A147,NIR_Algorithm_Cleaned!$A$2:$E$4887,5,FALSE)</f>
        <v>2</v>
      </c>
      <c r="G147" s="6">
        <v>0.41661851599999999</v>
      </c>
      <c r="H147" s="7">
        <f>VLOOKUP($A147,NIR_Algorithm_Cleaned!$A$2:$W$4887,19,FALSE)</f>
        <v>11.37</v>
      </c>
      <c r="I147" s="7">
        <f>VLOOKUP($A147,NIR_Algorithm_Cleaned!$A$2:$W$4887,20,FALSE)</f>
        <v>3.95</v>
      </c>
      <c r="J147" s="7">
        <f>VLOOKUP($A147,NIR_Algorithm_Cleaned!$A$2:$W$4887,21,FALSE)</f>
        <v>1.21</v>
      </c>
      <c r="K147" s="7">
        <f>VLOOKUP($A147,NIR_Algorithm_Cleaned!$A$2:$W$4887,22,FALSE)</f>
        <v>1.4</v>
      </c>
      <c r="L147" s="7">
        <f>VLOOKUP($A147,NIR_Algorithm_Cleaned!$A$2:$W$4887,23,FALSE)</f>
        <v>71.64</v>
      </c>
    </row>
    <row r="148" spans="1:12" x14ac:dyDescent="0.2">
      <c r="A148" s="6" t="s">
        <v>1252</v>
      </c>
      <c r="B148" s="6" t="s">
        <v>5013</v>
      </c>
      <c r="C148" s="6" t="s">
        <v>5235</v>
      </c>
      <c r="D148" s="6">
        <f>VLOOKUP($A148,NIR_Algorithm_Cleaned!$A$2:$E$4887,3,FALSE)</f>
        <v>2</v>
      </c>
      <c r="E148" s="6">
        <f>VLOOKUP($A148,NIR_Algorithm_Cleaned!$A$2:$E$4887,4,FALSE)</f>
        <v>1</v>
      </c>
      <c r="F148" s="6">
        <f>VLOOKUP($A148,NIR_Algorithm_Cleaned!$A$2:$E$4887,5,FALSE)</f>
        <v>2</v>
      </c>
      <c r="G148" s="6">
        <v>0.42140939599999999</v>
      </c>
      <c r="H148" s="7">
        <f>VLOOKUP($A148,NIR_Algorithm_Cleaned!$A$2:$W$4887,19,FALSE)</f>
        <v>11.37</v>
      </c>
      <c r="I148" s="7">
        <f>VLOOKUP($A148,NIR_Algorithm_Cleaned!$A$2:$W$4887,20,FALSE)</f>
        <v>3.95</v>
      </c>
      <c r="J148" s="7">
        <f>VLOOKUP($A148,NIR_Algorithm_Cleaned!$A$2:$W$4887,21,FALSE)</f>
        <v>1.21</v>
      </c>
      <c r="K148" s="7">
        <f>VLOOKUP($A148,NIR_Algorithm_Cleaned!$A$2:$W$4887,22,FALSE)</f>
        <v>1.4</v>
      </c>
      <c r="L148" s="7">
        <f>VLOOKUP($A148,NIR_Algorithm_Cleaned!$A$2:$W$4887,23,FALSE)</f>
        <v>71.64</v>
      </c>
    </row>
    <row r="149" spans="1:12" x14ac:dyDescent="0.2">
      <c r="A149" s="6" t="s">
        <v>1532</v>
      </c>
      <c r="B149" s="6" t="s">
        <v>5013</v>
      </c>
      <c r="C149" s="6" t="s">
        <v>5235</v>
      </c>
      <c r="D149" s="6">
        <f>VLOOKUP($A149,NIR_Algorithm_Cleaned!$A$2:$E$4887,3,FALSE)</f>
        <v>2</v>
      </c>
      <c r="E149" s="6">
        <f>VLOOKUP($A149,NIR_Algorithm_Cleaned!$A$2:$E$4887,4,FALSE)</f>
        <v>2</v>
      </c>
      <c r="F149" s="6">
        <f>VLOOKUP($A149,NIR_Algorithm_Cleaned!$A$2:$E$4887,5,FALSE)</f>
        <v>2</v>
      </c>
      <c r="G149" s="6">
        <v>0.39666666699999997</v>
      </c>
      <c r="H149" s="7">
        <f>VLOOKUP($A149,NIR_Algorithm_Cleaned!$A$2:$W$4887,19,FALSE)</f>
        <v>11.48</v>
      </c>
      <c r="I149" s="7">
        <f>VLOOKUP($A149,NIR_Algorithm_Cleaned!$A$2:$W$4887,20,FALSE)</f>
        <v>4.16</v>
      </c>
      <c r="J149" s="7">
        <f>VLOOKUP($A149,NIR_Algorithm_Cleaned!$A$2:$W$4887,21,FALSE)</f>
        <v>1.51</v>
      </c>
      <c r="K149" s="7">
        <f>VLOOKUP($A149,NIR_Algorithm_Cleaned!$A$2:$W$4887,22,FALSE)</f>
        <v>1.45</v>
      </c>
      <c r="L149" s="7">
        <f>VLOOKUP($A149,NIR_Algorithm_Cleaned!$A$2:$W$4887,23,FALSE)</f>
        <v>71.150000000000006</v>
      </c>
    </row>
    <row r="150" spans="1:12" x14ac:dyDescent="0.2">
      <c r="A150" s="6" t="s">
        <v>1532</v>
      </c>
      <c r="B150" s="6" t="s">
        <v>5013</v>
      </c>
      <c r="C150" s="6" t="s">
        <v>5235</v>
      </c>
      <c r="D150" s="6">
        <f>VLOOKUP($A150,NIR_Algorithm_Cleaned!$A$2:$E$4887,3,FALSE)</f>
        <v>2</v>
      </c>
      <c r="E150" s="6">
        <f>VLOOKUP($A150,NIR_Algorithm_Cleaned!$A$2:$E$4887,4,FALSE)</f>
        <v>2</v>
      </c>
      <c r="F150" s="6">
        <f>VLOOKUP($A150,NIR_Algorithm_Cleaned!$A$2:$E$4887,5,FALSE)</f>
        <v>2</v>
      </c>
      <c r="G150" s="6">
        <v>0.38741228100000002</v>
      </c>
      <c r="H150" s="7">
        <f>VLOOKUP($A150,NIR_Algorithm_Cleaned!$A$2:$W$4887,19,FALSE)</f>
        <v>11.48</v>
      </c>
      <c r="I150" s="7">
        <f>VLOOKUP($A150,NIR_Algorithm_Cleaned!$A$2:$W$4887,20,FALSE)</f>
        <v>4.16</v>
      </c>
      <c r="J150" s="7">
        <f>VLOOKUP($A150,NIR_Algorithm_Cleaned!$A$2:$W$4887,21,FALSE)</f>
        <v>1.51</v>
      </c>
      <c r="K150" s="7">
        <f>VLOOKUP($A150,NIR_Algorithm_Cleaned!$A$2:$W$4887,22,FALSE)</f>
        <v>1.45</v>
      </c>
      <c r="L150" s="7">
        <f>VLOOKUP($A150,NIR_Algorithm_Cleaned!$A$2:$W$4887,23,FALSE)</f>
        <v>71.150000000000006</v>
      </c>
    </row>
    <row r="151" spans="1:12" x14ac:dyDescent="0.2">
      <c r="A151" s="6" t="s">
        <v>5236</v>
      </c>
      <c r="B151" s="6" t="s">
        <v>5069</v>
      </c>
      <c r="C151" s="6" t="s">
        <v>5237</v>
      </c>
      <c r="D151" s="6" t="e">
        <f>VLOOKUP($A151,NIR_Algorithm_Cleaned!$A$2:$E$4887,3,FALSE)</f>
        <v>#N/A</v>
      </c>
      <c r="E151" s="6" t="e">
        <f>VLOOKUP($A151,NIR_Algorithm_Cleaned!$A$2:$E$4887,4,FALSE)</f>
        <v>#N/A</v>
      </c>
      <c r="F151" s="6" t="e">
        <f>VLOOKUP($A151,NIR_Algorithm_Cleaned!$A$2:$E$4887,5,FALSE)</f>
        <v>#N/A</v>
      </c>
      <c r="G151" s="6">
        <v>0.40529801300000001</v>
      </c>
      <c r="H151" s="7" t="e">
        <f>VLOOKUP($A151,NIR_Algorithm_Cleaned!$A$2:$W$4887,19,FALSE)</f>
        <v>#N/A</v>
      </c>
      <c r="I151" s="7" t="e">
        <f>VLOOKUP($A151,NIR_Algorithm_Cleaned!$A$2:$W$4887,20,FALSE)</f>
        <v>#N/A</v>
      </c>
      <c r="J151" s="7" t="e">
        <f>VLOOKUP($A151,NIR_Algorithm_Cleaned!$A$2:$W$4887,21,FALSE)</f>
        <v>#N/A</v>
      </c>
      <c r="K151" s="7" t="e">
        <f>VLOOKUP($A151,NIR_Algorithm_Cleaned!$A$2:$W$4887,22,FALSE)</f>
        <v>#N/A</v>
      </c>
      <c r="L151" s="7" t="e">
        <f>VLOOKUP($A151,NIR_Algorithm_Cleaned!$A$2:$W$4887,23,FALSE)</f>
        <v>#N/A</v>
      </c>
    </row>
    <row r="152" spans="1:12" x14ac:dyDescent="0.2">
      <c r="A152" s="6" t="s">
        <v>5236</v>
      </c>
      <c r="B152" s="6" t="s">
        <v>5069</v>
      </c>
      <c r="C152" s="6" t="s">
        <v>5237</v>
      </c>
      <c r="D152" s="6" t="e">
        <f>VLOOKUP($A152,NIR_Algorithm_Cleaned!$A$2:$E$4887,3,FALSE)</f>
        <v>#N/A</v>
      </c>
      <c r="E152" s="6" t="e">
        <f>VLOOKUP($A152,NIR_Algorithm_Cleaned!$A$2:$E$4887,4,FALSE)</f>
        <v>#N/A</v>
      </c>
      <c r="F152" s="6" t="e">
        <f>VLOOKUP($A152,NIR_Algorithm_Cleaned!$A$2:$E$4887,5,FALSE)</f>
        <v>#N/A</v>
      </c>
      <c r="G152" s="6">
        <v>0.39536423799999998</v>
      </c>
      <c r="H152" s="7" t="e">
        <f>VLOOKUP($A152,NIR_Algorithm_Cleaned!$A$2:$W$4887,19,FALSE)</f>
        <v>#N/A</v>
      </c>
      <c r="I152" s="7" t="e">
        <f>VLOOKUP($A152,NIR_Algorithm_Cleaned!$A$2:$W$4887,20,FALSE)</f>
        <v>#N/A</v>
      </c>
      <c r="J152" s="7" t="e">
        <f>VLOOKUP($A152,NIR_Algorithm_Cleaned!$A$2:$W$4887,21,FALSE)</f>
        <v>#N/A</v>
      </c>
      <c r="K152" s="7" t="e">
        <f>VLOOKUP($A152,NIR_Algorithm_Cleaned!$A$2:$W$4887,22,FALSE)</f>
        <v>#N/A</v>
      </c>
      <c r="L152" s="7" t="e">
        <f>VLOOKUP($A152,NIR_Algorithm_Cleaned!$A$2:$W$4887,23,FALSE)</f>
        <v>#N/A</v>
      </c>
    </row>
    <row r="153" spans="1:12" x14ac:dyDescent="0.2">
      <c r="A153" s="6" t="s">
        <v>847</v>
      </c>
      <c r="B153" s="6" t="s">
        <v>5069</v>
      </c>
      <c r="C153" s="6" t="s">
        <v>5237</v>
      </c>
      <c r="D153" s="6">
        <f>VLOOKUP($A153,NIR_Algorithm_Cleaned!$A$2:$E$4887,3,FALSE)</f>
        <v>2</v>
      </c>
      <c r="E153" s="6">
        <f>VLOOKUP($A153,NIR_Algorithm_Cleaned!$A$2:$E$4887,4,FALSE)</f>
        <v>1</v>
      </c>
      <c r="F153" s="6">
        <f>VLOOKUP($A153,NIR_Algorithm_Cleaned!$A$2:$E$4887,5,FALSE)</f>
        <v>1</v>
      </c>
      <c r="G153" s="6">
        <v>0.39805194799999999</v>
      </c>
      <c r="H153" s="7">
        <f>VLOOKUP($A153,NIR_Algorithm_Cleaned!$A$2:$W$4887,19,FALSE)</f>
        <v>10.11</v>
      </c>
      <c r="I153" s="7">
        <f>VLOOKUP($A153,NIR_Algorithm_Cleaned!$A$2:$W$4887,20,FALSE)</f>
        <v>4.5199999999999996</v>
      </c>
      <c r="J153" s="7">
        <f>VLOOKUP($A153,NIR_Algorithm_Cleaned!$A$2:$W$4887,21,FALSE)</f>
        <v>1.64</v>
      </c>
      <c r="K153" s="7">
        <f>VLOOKUP($A153,NIR_Algorithm_Cleaned!$A$2:$W$4887,22,FALSE)</f>
        <v>1.4</v>
      </c>
      <c r="L153" s="7">
        <f>VLOOKUP($A153,NIR_Algorithm_Cleaned!$A$2:$W$4887,23,FALSE)</f>
        <v>72.61</v>
      </c>
    </row>
    <row r="154" spans="1:12" x14ac:dyDescent="0.2">
      <c r="A154" s="6" t="s">
        <v>847</v>
      </c>
      <c r="B154" s="6" t="s">
        <v>5069</v>
      </c>
      <c r="C154" s="6" t="s">
        <v>5237</v>
      </c>
      <c r="D154" s="6">
        <f>VLOOKUP($A154,NIR_Algorithm_Cleaned!$A$2:$E$4887,3,FALSE)</f>
        <v>2</v>
      </c>
      <c r="E154" s="6">
        <f>VLOOKUP($A154,NIR_Algorithm_Cleaned!$A$2:$E$4887,4,FALSE)</f>
        <v>1</v>
      </c>
      <c r="F154" s="6">
        <f>VLOOKUP($A154,NIR_Algorithm_Cleaned!$A$2:$E$4887,5,FALSE)</f>
        <v>1</v>
      </c>
      <c r="G154" s="6">
        <v>0.39271087500000001</v>
      </c>
      <c r="H154" s="7">
        <f>VLOOKUP($A154,NIR_Algorithm_Cleaned!$A$2:$W$4887,19,FALSE)</f>
        <v>10.11</v>
      </c>
      <c r="I154" s="7">
        <f>VLOOKUP($A154,NIR_Algorithm_Cleaned!$A$2:$W$4887,20,FALSE)</f>
        <v>4.5199999999999996</v>
      </c>
      <c r="J154" s="7">
        <f>VLOOKUP($A154,NIR_Algorithm_Cleaned!$A$2:$W$4887,21,FALSE)</f>
        <v>1.64</v>
      </c>
      <c r="K154" s="7">
        <f>VLOOKUP($A154,NIR_Algorithm_Cleaned!$A$2:$W$4887,22,FALSE)</f>
        <v>1.4</v>
      </c>
      <c r="L154" s="7">
        <f>VLOOKUP($A154,NIR_Algorithm_Cleaned!$A$2:$W$4887,23,FALSE)</f>
        <v>72.61</v>
      </c>
    </row>
    <row r="155" spans="1:12" x14ac:dyDescent="0.2">
      <c r="A155" s="6" t="s">
        <v>1457</v>
      </c>
      <c r="B155" s="6" t="s">
        <v>5069</v>
      </c>
      <c r="C155" s="6" t="s">
        <v>5237</v>
      </c>
      <c r="D155" s="6">
        <f>VLOOKUP($A155,NIR_Algorithm_Cleaned!$A$2:$E$4887,3,FALSE)</f>
        <v>2</v>
      </c>
      <c r="E155" s="6">
        <f>VLOOKUP($A155,NIR_Algorithm_Cleaned!$A$2:$E$4887,4,FALSE)</f>
        <v>2</v>
      </c>
      <c r="F155" s="6">
        <f>VLOOKUP($A155,NIR_Algorithm_Cleaned!$A$2:$E$4887,5,FALSE)</f>
        <v>2</v>
      </c>
      <c r="G155" s="6">
        <v>0.40198675499999997</v>
      </c>
      <c r="H155" s="7">
        <f>VLOOKUP($A155,NIR_Algorithm_Cleaned!$A$2:$W$4887,19,FALSE)</f>
        <v>8.1</v>
      </c>
      <c r="I155" s="7">
        <f>VLOOKUP($A155,NIR_Algorithm_Cleaned!$A$2:$W$4887,20,FALSE)</f>
        <v>4.53</v>
      </c>
      <c r="J155" s="7">
        <f>VLOOKUP($A155,NIR_Algorithm_Cleaned!$A$2:$W$4887,21,FALSE)</f>
        <v>1.55</v>
      </c>
      <c r="K155" s="7">
        <f>VLOOKUP($A155,NIR_Algorithm_Cleaned!$A$2:$W$4887,22,FALSE)</f>
        <v>1.27</v>
      </c>
      <c r="L155" s="7">
        <f>VLOOKUP($A155,NIR_Algorithm_Cleaned!$A$2:$W$4887,23,FALSE)</f>
        <v>71.400000000000006</v>
      </c>
    </row>
    <row r="156" spans="1:12" x14ac:dyDescent="0.2">
      <c r="A156" s="6" t="s">
        <v>1265</v>
      </c>
      <c r="B156" s="6" t="s">
        <v>5069</v>
      </c>
      <c r="C156" s="6" t="s">
        <v>5237</v>
      </c>
      <c r="D156" s="6">
        <f>VLOOKUP($A156,NIR_Algorithm_Cleaned!$A$2:$E$4887,3,FALSE)</f>
        <v>2</v>
      </c>
      <c r="E156" s="6">
        <f>VLOOKUP($A156,NIR_Algorithm_Cleaned!$A$2:$E$4887,4,FALSE)</f>
        <v>1</v>
      </c>
      <c r="F156" s="6">
        <f>VLOOKUP($A156,NIR_Algorithm_Cleaned!$A$2:$E$4887,5,FALSE)</f>
        <v>2</v>
      </c>
      <c r="G156" s="6">
        <v>0.39455432299999998</v>
      </c>
      <c r="H156" s="7">
        <f>VLOOKUP($A156,NIR_Algorithm_Cleaned!$A$2:$W$4887,19,FALSE)</f>
        <v>7.92</v>
      </c>
      <c r="I156" s="7">
        <f>VLOOKUP($A156,NIR_Algorithm_Cleaned!$A$2:$W$4887,20,FALSE)</f>
        <v>4.34</v>
      </c>
      <c r="J156" s="7">
        <f>VLOOKUP($A156,NIR_Algorithm_Cleaned!$A$2:$W$4887,21,FALSE)</f>
        <v>1.41</v>
      </c>
      <c r="K156" s="7">
        <f>VLOOKUP($A156,NIR_Algorithm_Cleaned!$A$2:$W$4887,22,FALSE)</f>
        <v>1.25</v>
      </c>
      <c r="L156" s="7">
        <f>VLOOKUP($A156,NIR_Algorithm_Cleaned!$A$2:$W$4887,23,FALSE)</f>
        <v>70.83</v>
      </c>
    </row>
    <row r="157" spans="1:12" x14ac:dyDescent="0.2">
      <c r="A157" s="6" t="s">
        <v>1457</v>
      </c>
      <c r="B157" s="6" t="s">
        <v>5069</v>
      </c>
      <c r="C157" s="6" t="s">
        <v>5237</v>
      </c>
      <c r="D157" s="6">
        <f>VLOOKUP($A157,NIR_Algorithm_Cleaned!$A$2:$E$4887,3,FALSE)</f>
        <v>2</v>
      </c>
      <c r="E157" s="6">
        <f>VLOOKUP($A157,NIR_Algorithm_Cleaned!$A$2:$E$4887,4,FALSE)</f>
        <v>2</v>
      </c>
      <c r="F157" s="6">
        <f>VLOOKUP($A157,NIR_Algorithm_Cleaned!$A$2:$E$4887,5,FALSE)</f>
        <v>2</v>
      </c>
      <c r="G157" s="6">
        <v>0.41469798699999999</v>
      </c>
      <c r="H157" s="7">
        <f>VLOOKUP($A157,NIR_Algorithm_Cleaned!$A$2:$W$4887,19,FALSE)</f>
        <v>8.1</v>
      </c>
      <c r="I157" s="7">
        <f>VLOOKUP($A157,NIR_Algorithm_Cleaned!$A$2:$W$4887,20,FALSE)</f>
        <v>4.53</v>
      </c>
      <c r="J157" s="7">
        <f>VLOOKUP($A157,NIR_Algorithm_Cleaned!$A$2:$W$4887,21,FALSE)</f>
        <v>1.55</v>
      </c>
      <c r="K157" s="7">
        <f>VLOOKUP($A157,NIR_Algorithm_Cleaned!$A$2:$W$4887,22,FALSE)</f>
        <v>1.27</v>
      </c>
      <c r="L157" s="7">
        <f>VLOOKUP($A157,NIR_Algorithm_Cleaned!$A$2:$W$4887,23,FALSE)</f>
        <v>71.400000000000006</v>
      </c>
    </row>
    <row r="158" spans="1:12" x14ac:dyDescent="0.2">
      <c r="A158" s="6" t="s">
        <v>1265</v>
      </c>
      <c r="B158" s="6" t="s">
        <v>5069</v>
      </c>
      <c r="C158" s="6" t="s">
        <v>5237</v>
      </c>
      <c r="D158" s="6">
        <f>VLOOKUP($A158,NIR_Algorithm_Cleaned!$A$2:$E$4887,3,FALSE)</f>
        <v>2</v>
      </c>
      <c r="E158" s="6">
        <f>VLOOKUP($A158,NIR_Algorithm_Cleaned!$A$2:$E$4887,4,FALSE)</f>
        <v>1</v>
      </c>
      <c r="F158" s="6">
        <f>VLOOKUP($A158,NIR_Algorithm_Cleaned!$A$2:$E$4887,5,FALSE)</f>
        <v>2</v>
      </c>
      <c r="G158" s="6">
        <v>0.40593412299999998</v>
      </c>
      <c r="H158" s="7">
        <f>VLOOKUP($A158,NIR_Algorithm_Cleaned!$A$2:$W$4887,19,FALSE)</f>
        <v>7.92</v>
      </c>
      <c r="I158" s="7">
        <f>VLOOKUP($A158,NIR_Algorithm_Cleaned!$A$2:$W$4887,20,FALSE)</f>
        <v>4.34</v>
      </c>
      <c r="J158" s="7">
        <f>VLOOKUP($A158,NIR_Algorithm_Cleaned!$A$2:$W$4887,21,FALSE)</f>
        <v>1.41</v>
      </c>
      <c r="K158" s="7">
        <f>VLOOKUP($A158,NIR_Algorithm_Cleaned!$A$2:$W$4887,22,FALSE)</f>
        <v>1.25</v>
      </c>
      <c r="L158" s="7">
        <f>VLOOKUP($A158,NIR_Algorithm_Cleaned!$A$2:$W$4887,23,FALSE)</f>
        <v>70.83</v>
      </c>
    </row>
    <row r="159" spans="1:12" x14ac:dyDescent="0.2">
      <c r="A159" s="6" t="s">
        <v>761</v>
      </c>
      <c r="B159" s="6" t="s">
        <v>5000</v>
      </c>
      <c r="C159" s="6" t="s">
        <v>5238</v>
      </c>
      <c r="D159" s="6">
        <f>VLOOKUP($A159,NIR_Algorithm_Cleaned!$A$2:$E$4887,3,FALSE)</f>
        <v>2</v>
      </c>
      <c r="E159" s="6">
        <f>VLOOKUP($A159,NIR_Algorithm_Cleaned!$A$2:$E$4887,4,FALSE)</f>
        <v>2</v>
      </c>
      <c r="F159" s="6">
        <f>VLOOKUP($A159,NIR_Algorithm_Cleaned!$A$2:$E$4887,5,FALSE)</f>
        <v>1</v>
      </c>
      <c r="G159" s="6">
        <v>0.40131578899999998</v>
      </c>
      <c r="H159" s="7">
        <f>VLOOKUP($A159,NIR_Algorithm_Cleaned!$A$2:$W$4887,19,FALSE)</f>
        <v>10.8</v>
      </c>
      <c r="I159" s="7">
        <f>VLOOKUP($A159,NIR_Algorithm_Cleaned!$A$2:$W$4887,20,FALSE)</f>
        <v>4.49</v>
      </c>
      <c r="J159" s="7">
        <f>VLOOKUP($A159,NIR_Algorithm_Cleaned!$A$2:$W$4887,21,FALSE)</f>
        <v>1.64</v>
      </c>
      <c r="K159" s="7">
        <f>VLOOKUP($A159,NIR_Algorithm_Cleaned!$A$2:$W$4887,22,FALSE)</f>
        <v>1.4</v>
      </c>
      <c r="L159" s="7">
        <f>VLOOKUP($A159,NIR_Algorithm_Cleaned!$A$2:$W$4887,23,FALSE)</f>
        <v>71.349999999999994</v>
      </c>
    </row>
    <row r="160" spans="1:12" x14ac:dyDescent="0.2">
      <c r="A160" s="6" t="s">
        <v>886</v>
      </c>
      <c r="B160" s="6" t="s">
        <v>5000</v>
      </c>
      <c r="C160" s="6" t="s">
        <v>5238</v>
      </c>
      <c r="D160" s="6">
        <f>VLOOKUP($A160,NIR_Algorithm_Cleaned!$A$2:$E$4887,3,FALSE)</f>
        <v>2</v>
      </c>
      <c r="E160" s="6">
        <f>VLOOKUP($A160,NIR_Algorithm_Cleaned!$A$2:$E$4887,4,FALSE)</f>
        <v>1</v>
      </c>
      <c r="F160" s="6">
        <f>VLOOKUP($A160,NIR_Algorithm_Cleaned!$A$2:$E$4887,5,FALSE)</f>
        <v>1</v>
      </c>
      <c r="G160" s="6">
        <v>0.40455785</v>
      </c>
      <c r="H160" s="7">
        <f>VLOOKUP($A160,NIR_Algorithm_Cleaned!$A$2:$W$4887,19,FALSE)</f>
        <v>11.94</v>
      </c>
      <c r="I160" s="7">
        <f>VLOOKUP($A160,NIR_Algorithm_Cleaned!$A$2:$W$4887,20,FALSE)</f>
        <v>4.49</v>
      </c>
      <c r="J160" s="7">
        <f>VLOOKUP($A160,NIR_Algorithm_Cleaned!$A$2:$W$4887,21,FALSE)</f>
        <v>1.84</v>
      </c>
      <c r="K160" s="7">
        <f>VLOOKUP($A160,NIR_Algorithm_Cleaned!$A$2:$W$4887,22,FALSE)</f>
        <v>1.48</v>
      </c>
      <c r="L160" s="7">
        <f>VLOOKUP($A160,NIR_Algorithm_Cleaned!$A$2:$W$4887,23,FALSE)</f>
        <v>71.81</v>
      </c>
    </row>
    <row r="161" spans="1:12" x14ac:dyDescent="0.2">
      <c r="A161" s="6" t="s">
        <v>886</v>
      </c>
      <c r="B161" s="6" t="s">
        <v>5000</v>
      </c>
      <c r="C161" s="6" t="s">
        <v>5238</v>
      </c>
      <c r="D161" s="6">
        <f>VLOOKUP($A161,NIR_Algorithm_Cleaned!$A$2:$E$4887,3,FALSE)</f>
        <v>2</v>
      </c>
      <c r="E161" s="6">
        <f>VLOOKUP($A161,NIR_Algorithm_Cleaned!$A$2:$E$4887,4,FALSE)</f>
        <v>1</v>
      </c>
      <c r="F161" s="6">
        <f>VLOOKUP($A161,NIR_Algorithm_Cleaned!$A$2:$E$4887,5,FALSE)</f>
        <v>1</v>
      </c>
      <c r="G161" s="6">
        <v>0.38490672199999998</v>
      </c>
      <c r="H161" s="7">
        <f>VLOOKUP($A161,NIR_Algorithm_Cleaned!$A$2:$W$4887,19,FALSE)</f>
        <v>11.94</v>
      </c>
      <c r="I161" s="7">
        <f>VLOOKUP($A161,NIR_Algorithm_Cleaned!$A$2:$W$4887,20,FALSE)</f>
        <v>4.49</v>
      </c>
      <c r="J161" s="7">
        <f>VLOOKUP($A161,NIR_Algorithm_Cleaned!$A$2:$W$4887,21,FALSE)</f>
        <v>1.84</v>
      </c>
      <c r="K161" s="7">
        <f>VLOOKUP($A161,NIR_Algorithm_Cleaned!$A$2:$W$4887,22,FALSE)</f>
        <v>1.48</v>
      </c>
      <c r="L161" s="7">
        <f>VLOOKUP($A161,NIR_Algorithm_Cleaned!$A$2:$W$4887,23,FALSE)</f>
        <v>71.81</v>
      </c>
    </row>
    <row r="162" spans="1:12" x14ac:dyDescent="0.2">
      <c r="A162" s="6" t="s">
        <v>761</v>
      </c>
      <c r="B162" s="6" t="s">
        <v>5000</v>
      </c>
      <c r="C162" s="6" t="s">
        <v>5238</v>
      </c>
      <c r="D162" s="6">
        <f>VLOOKUP($A162,NIR_Algorithm_Cleaned!$A$2:$E$4887,3,FALSE)</f>
        <v>2</v>
      </c>
      <c r="E162" s="6">
        <f>VLOOKUP($A162,NIR_Algorithm_Cleaned!$A$2:$E$4887,4,FALSE)</f>
        <v>2</v>
      </c>
      <c r="F162" s="6">
        <f>VLOOKUP($A162,NIR_Algorithm_Cleaned!$A$2:$E$4887,5,FALSE)</f>
        <v>1</v>
      </c>
      <c r="G162" s="6">
        <v>0.38869757199999999</v>
      </c>
      <c r="H162" s="7">
        <f>VLOOKUP($A162,NIR_Algorithm_Cleaned!$A$2:$W$4887,19,FALSE)</f>
        <v>10.8</v>
      </c>
      <c r="I162" s="7">
        <f>VLOOKUP($A162,NIR_Algorithm_Cleaned!$A$2:$W$4887,20,FALSE)</f>
        <v>4.49</v>
      </c>
      <c r="J162" s="7">
        <f>VLOOKUP($A162,NIR_Algorithm_Cleaned!$A$2:$W$4887,21,FALSE)</f>
        <v>1.64</v>
      </c>
      <c r="K162" s="7">
        <f>VLOOKUP($A162,NIR_Algorithm_Cleaned!$A$2:$W$4887,22,FALSE)</f>
        <v>1.4</v>
      </c>
      <c r="L162" s="7">
        <f>VLOOKUP($A162,NIR_Algorithm_Cleaned!$A$2:$W$4887,23,FALSE)</f>
        <v>71.349999999999994</v>
      </c>
    </row>
    <row r="163" spans="1:12" x14ac:dyDescent="0.2">
      <c r="A163" s="6" t="s">
        <v>1817</v>
      </c>
      <c r="B163" s="6" t="s">
        <v>5000</v>
      </c>
      <c r="C163" s="6" t="s">
        <v>5238</v>
      </c>
      <c r="D163" s="6">
        <f>VLOOKUP($A163,NIR_Algorithm_Cleaned!$A$2:$E$4887,3,FALSE)</f>
        <v>2</v>
      </c>
      <c r="E163" s="6">
        <f>VLOOKUP($A163,NIR_Algorithm_Cleaned!$A$2:$E$4887,4,FALSE)</f>
        <v>2</v>
      </c>
      <c r="F163" s="6">
        <f>VLOOKUP($A163,NIR_Algorithm_Cleaned!$A$2:$E$4887,5,FALSE)</f>
        <v>2</v>
      </c>
      <c r="G163" s="6">
        <v>0.400662252</v>
      </c>
      <c r="H163" s="7">
        <f>VLOOKUP($A163,NIR_Algorithm_Cleaned!$A$2:$W$4887,19,FALSE)</f>
        <v>9.86</v>
      </c>
      <c r="I163" s="7">
        <f>VLOOKUP($A163,NIR_Algorithm_Cleaned!$A$2:$W$4887,20,FALSE)</f>
        <v>4.4800000000000004</v>
      </c>
      <c r="J163" s="7">
        <f>VLOOKUP($A163,NIR_Algorithm_Cleaned!$A$2:$W$4887,21,FALSE)</f>
        <v>2.0299999999999998</v>
      </c>
      <c r="K163" s="7">
        <f>VLOOKUP($A163,NIR_Algorithm_Cleaned!$A$2:$W$4887,22,FALSE)</f>
        <v>1.45</v>
      </c>
      <c r="L163" s="7">
        <f>VLOOKUP($A163,NIR_Algorithm_Cleaned!$A$2:$W$4887,23,FALSE)</f>
        <v>68.75</v>
      </c>
    </row>
    <row r="164" spans="1:12" x14ac:dyDescent="0.2">
      <c r="A164" s="6" t="s">
        <v>1697</v>
      </c>
      <c r="B164" s="6" t="s">
        <v>5000</v>
      </c>
      <c r="C164" s="6" t="s">
        <v>5238</v>
      </c>
      <c r="D164" s="6">
        <f>VLOOKUP($A164,NIR_Algorithm_Cleaned!$A$2:$E$4887,3,FALSE)</f>
        <v>2</v>
      </c>
      <c r="E164" s="6">
        <f>VLOOKUP($A164,NIR_Algorithm_Cleaned!$A$2:$E$4887,4,FALSE)</f>
        <v>1</v>
      </c>
      <c r="F164" s="6">
        <f>VLOOKUP($A164,NIR_Algorithm_Cleaned!$A$2:$E$4887,5,FALSE)</f>
        <v>2</v>
      </c>
      <c r="G164" s="6">
        <v>0.39604391799999999</v>
      </c>
      <c r="H164" s="7">
        <f>VLOOKUP($A164,NIR_Algorithm_Cleaned!$A$2:$W$4887,19,FALSE)</f>
        <v>10.220000000000001</v>
      </c>
      <c r="I164" s="7">
        <f>VLOOKUP($A164,NIR_Algorithm_Cleaned!$A$2:$W$4887,20,FALSE)</f>
        <v>4.62</v>
      </c>
      <c r="J164" s="7">
        <f>VLOOKUP($A164,NIR_Algorithm_Cleaned!$A$2:$W$4887,21,FALSE)</f>
        <v>1.74</v>
      </c>
      <c r="K164" s="7">
        <f>VLOOKUP($A164,NIR_Algorithm_Cleaned!$A$2:$W$4887,22,FALSE)</f>
        <v>1.41</v>
      </c>
      <c r="L164" s="7">
        <f>VLOOKUP($A164,NIR_Algorithm_Cleaned!$A$2:$W$4887,23,FALSE)</f>
        <v>69.63</v>
      </c>
    </row>
    <row r="165" spans="1:12" x14ac:dyDescent="0.2">
      <c r="A165" s="6" t="s">
        <v>1697</v>
      </c>
      <c r="B165" s="6" t="s">
        <v>5000</v>
      </c>
      <c r="C165" s="6" t="s">
        <v>5238</v>
      </c>
      <c r="D165" s="6">
        <f>VLOOKUP($A165,NIR_Algorithm_Cleaned!$A$2:$E$4887,3,FALSE)</f>
        <v>2</v>
      </c>
      <c r="E165" s="6">
        <f>VLOOKUP($A165,NIR_Algorithm_Cleaned!$A$2:$E$4887,4,FALSE)</f>
        <v>1</v>
      </c>
      <c r="F165" s="6">
        <f>VLOOKUP($A165,NIR_Algorithm_Cleaned!$A$2:$E$4887,5,FALSE)</f>
        <v>2</v>
      </c>
      <c r="G165" s="6">
        <v>0.43523178800000001</v>
      </c>
      <c r="H165" s="7">
        <f>VLOOKUP($A165,NIR_Algorithm_Cleaned!$A$2:$W$4887,19,FALSE)</f>
        <v>10.220000000000001</v>
      </c>
      <c r="I165" s="7">
        <f>VLOOKUP($A165,NIR_Algorithm_Cleaned!$A$2:$W$4887,20,FALSE)</f>
        <v>4.62</v>
      </c>
      <c r="J165" s="7">
        <f>VLOOKUP($A165,NIR_Algorithm_Cleaned!$A$2:$W$4887,21,FALSE)</f>
        <v>1.74</v>
      </c>
      <c r="K165" s="7">
        <f>VLOOKUP($A165,NIR_Algorithm_Cleaned!$A$2:$W$4887,22,FALSE)</f>
        <v>1.41</v>
      </c>
      <c r="L165" s="7">
        <f>VLOOKUP($A165,NIR_Algorithm_Cleaned!$A$2:$W$4887,23,FALSE)</f>
        <v>69.63</v>
      </c>
    </row>
    <row r="166" spans="1:12" x14ac:dyDescent="0.2">
      <c r="A166" s="6" t="s">
        <v>1817</v>
      </c>
      <c r="B166" s="6" t="s">
        <v>5000</v>
      </c>
      <c r="C166" s="6" t="s">
        <v>5238</v>
      </c>
      <c r="D166" s="6">
        <f>VLOOKUP($A166,NIR_Algorithm_Cleaned!$A$2:$E$4887,3,FALSE)</f>
        <v>2</v>
      </c>
      <c r="E166" s="6">
        <f>VLOOKUP($A166,NIR_Algorithm_Cleaned!$A$2:$E$4887,4,FALSE)</f>
        <v>2</v>
      </c>
      <c r="F166" s="6">
        <f>VLOOKUP($A166,NIR_Algorithm_Cleaned!$A$2:$E$4887,5,FALSE)</f>
        <v>2</v>
      </c>
      <c r="G166" s="6">
        <v>0.40333333300000002</v>
      </c>
      <c r="H166" s="7">
        <f>VLOOKUP($A166,NIR_Algorithm_Cleaned!$A$2:$W$4887,19,FALSE)</f>
        <v>9.86</v>
      </c>
      <c r="I166" s="7">
        <f>VLOOKUP($A166,NIR_Algorithm_Cleaned!$A$2:$W$4887,20,FALSE)</f>
        <v>4.4800000000000004</v>
      </c>
      <c r="J166" s="7">
        <f>VLOOKUP($A166,NIR_Algorithm_Cleaned!$A$2:$W$4887,21,FALSE)</f>
        <v>2.0299999999999998</v>
      </c>
      <c r="K166" s="7">
        <f>VLOOKUP($A166,NIR_Algorithm_Cleaned!$A$2:$W$4887,22,FALSE)</f>
        <v>1.45</v>
      </c>
      <c r="L166" s="7">
        <f>VLOOKUP($A166,NIR_Algorithm_Cleaned!$A$2:$W$4887,23,FALSE)</f>
        <v>68.75</v>
      </c>
    </row>
    <row r="167" spans="1:12" x14ac:dyDescent="0.2">
      <c r="A167" s="6" t="s">
        <v>5239</v>
      </c>
      <c r="B167" s="6" t="s">
        <v>4989</v>
      </c>
      <c r="C167" s="6" t="s">
        <v>5240</v>
      </c>
      <c r="D167" s="6" t="e">
        <f>VLOOKUP($A167,NIR_Algorithm_Cleaned!$A$2:$E$4887,3,FALSE)</f>
        <v>#N/A</v>
      </c>
      <c r="E167" s="6" t="e">
        <f>VLOOKUP($A167,NIR_Algorithm_Cleaned!$A$2:$E$4887,4,FALSE)</f>
        <v>#N/A</v>
      </c>
      <c r="F167" s="6" t="e">
        <f>VLOOKUP($A167,NIR_Algorithm_Cleaned!$A$2:$E$4887,5,FALSE)</f>
        <v>#N/A</v>
      </c>
      <c r="G167" s="6">
        <v>0.39403508799999998</v>
      </c>
      <c r="H167" s="7" t="e">
        <f>VLOOKUP($A167,NIR_Algorithm_Cleaned!$A$2:$W$4887,19,FALSE)</f>
        <v>#N/A</v>
      </c>
      <c r="I167" s="7" t="e">
        <f>VLOOKUP($A167,NIR_Algorithm_Cleaned!$A$2:$W$4887,20,FALSE)</f>
        <v>#N/A</v>
      </c>
      <c r="J167" s="7" t="e">
        <f>VLOOKUP($A167,NIR_Algorithm_Cleaned!$A$2:$W$4887,21,FALSE)</f>
        <v>#N/A</v>
      </c>
      <c r="K167" s="7" t="e">
        <f>VLOOKUP($A167,NIR_Algorithm_Cleaned!$A$2:$W$4887,22,FALSE)</f>
        <v>#N/A</v>
      </c>
      <c r="L167" s="7" t="e">
        <f>VLOOKUP($A167,NIR_Algorithm_Cleaned!$A$2:$W$4887,23,FALSE)</f>
        <v>#N/A</v>
      </c>
    </row>
    <row r="168" spans="1:12" x14ac:dyDescent="0.2">
      <c r="A168" s="6" t="s">
        <v>5239</v>
      </c>
      <c r="B168" s="6" t="s">
        <v>4989</v>
      </c>
      <c r="C168" s="6" t="s">
        <v>5240</v>
      </c>
      <c r="D168" s="6" t="e">
        <f>VLOOKUP($A168,NIR_Algorithm_Cleaned!$A$2:$E$4887,3,FALSE)</f>
        <v>#N/A</v>
      </c>
      <c r="E168" s="6" t="e">
        <f>VLOOKUP($A168,NIR_Algorithm_Cleaned!$A$2:$E$4887,4,FALSE)</f>
        <v>#N/A</v>
      </c>
      <c r="F168" s="6" t="e">
        <f>VLOOKUP($A168,NIR_Algorithm_Cleaned!$A$2:$E$4887,5,FALSE)</f>
        <v>#N/A</v>
      </c>
      <c r="G168" s="6">
        <v>0.37083333299999999</v>
      </c>
      <c r="H168" s="7" t="e">
        <f>VLOOKUP($A168,NIR_Algorithm_Cleaned!$A$2:$W$4887,19,FALSE)</f>
        <v>#N/A</v>
      </c>
      <c r="I168" s="7" t="e">
        <f>VLOOKUP($A168,NIR_Algorithm_Cleaned!$A$2:$W$4887,20,FALSE)</f>
        <v>#N/A</v>
      </c>
      <c r="J168" s="7" t="e">
        <f>VLOOKUP($A168,NIR_Algorithm_Cleaned!$A$2:$W$4887,21,FALSE)</f>
        <v>#N/A</v>
      </c>
      <c r="K168" s="7" t="e">
        <f>VLOOKUP($A168,NIR_Algorithm_Cleaned!$A$2:$W$4887,22,FALSE)</f>
        <v>#N/A</v>
      </c>
      <c r="L168" s="7" t="e">
        <f>VLOOKUP($A168,NIR_Algorithm_Cleaned!$A$2:$W$4887,23,FALSE)</f>
        <v>#N/A</v>
      </c>
    </row>
    <row r="169" spans="1:12" x14ac:dyDescent="0.2">
      <c r="A169" s="6" t="s">
        <v>5241</v>
      </c>
      <c r="B169" s="6" t="s">
        <v>4989</v>
      </c>
      <c r="C169" s="6" t="s">
        <v>5240</v>
      </c>
      <c r="D169" s="6" t="e">
        <f>VLOOKUP($A169,NIR_Algorithm_Cleaned!$A$2:$E$4887,3,FALSE)</f>
        <v>#N/A</v>
      </c>
      <c r="E169" s="6" t="e">
        <f>VLOOKUP($A169,NIR_Algorithm_Cleaned!$A$2:$E$4887,4,FALSE)</f>
        <v>#N/A</v>
      </c>
      <c r="F169" s="6" t="e">
        <f>VLOOKUP($A169,NIR_Algorithm_Cleaned!$A$2:$E$4887,5,FALSE)</f>
        <v>#N/A</v>
      </c>
      <c r="G169" s="6">
        <v>0.40198675499999997</v>
      </c>
      <c r="H169" s="7" t="e">
        <f>VLOOKUP($A169,NIR_Algorithm_Cleaned!$A$2:$W$4887,19,FALSE)</f>
        <v>#N/A</v>
      </c>
      <c r="I169" s="7" t="e">
        <f>VLOOKUP($A169,NIR_Algorithm_Cleaned!$A$2:$W$4887,20,FALSE)</f>
        <v>#N/A</v>
      </c>
      <c r="J169" s="7" t="e">
        <f>VLOOKUP($A169,NIR_Algorithm_Cleaned!$A$2:$W$4887,21,FALSE)</f>
        <v>#N/A</v>
      </c>
      <c r="K169" s="7" t="e">
        <f>VLOOKUP($A169,NIR_Algorithm_Cleaned!$A$2:$W$4887,22,FALSE)</f>
        <v>#N/A</v>
      </c>
      <c r="L169" s="7" t="e">
        <f>VLOOKUP($A169,NIR_Algorithm_Cleaned!$A$2:$W$4887,23,FALSE)</f>
        <v>#N/A</v>
      </c>
    </row>
    <row r="170" spans="1:12" x14ac:dyDescent="0.2">
      <c r="A170" s="6" t="s">
        <v>5241</v>
      </c>
      <c r="B170" s="6" t="s">
        <v>4989</v>
      </c>
      <c r="C170" s="6" t="s">
        <v>5240</v>
      </c>
      <c r="D170" s="6" t="e">
        <f>VLOOKUP($A170,NIR_Algorithm_Cleaned!$A$2:$E$4887,3,FALSE)</f>
        <v>#N/A</v>
      </c>
      <c r="E170" s="6" t="e">
        <f>VLOOKUP($A170,NIR_Algorithm_Cleaned!$A$2:$E$4887,4,FALSE)</f>
        <v>#N/A</v>
      </c>
      <c r="F170" s="6" t="e">
        <f>VLOOKUP($A170,NIR_Algorithm_Cleaned!$A$2:$E$4887,5,FALSE)</f>
        <v>#N/A</v>
      </c>
      <c r="G170" s="6">
        <v>0.411342282</v>
      </c>
      <c r="H170" s="7" t="e">
        <f>VLOOKUP($A170,NIR_Algorithm_Cleaned!$A$2:$W$4887,19,FALSE)</f>
        <v>#N/A</v>
      </c>
      <c r="I170" s="7" t="e">
        <f>VLOOKUP($A170,NIR_Algorithm_Cleaned!$A$2:$W$4887,20,FALSE)</f>
        <v>#N/A</v>
      </c>
      <c r="J170" s="7" t="e">
        <f>VLOOKUP($A170,NIR_Algorithm_Cleaned!$A$2:$W$4887,21,FALSE)</f>
        <v>#N/A</v>
      </c>
      <c r="K170" s="7" t="e">
        <f>VLOOKUP($A170,NIR_Algorithm_Cleaned!$A$2:$W$4887,22,FALSE)</f>
        <v>#N/A</v>
      </c>
      <c r="L170" s="7" t="e">
        <f>VLOOKUP($A170,NIR_Algorithm_Cleaned!$A$2:$W$4887,23,FALSE)</f>
        <v>#N/A</v>
      </c>
    </row>
    <row r="171" spans="1:12" x14ac:dyDescent="0.2">
      <c r="A171" s="6" t="s">
        <v>1837</v>
      </c>
      <c r="B171" s="6" t="s">
        <v>4989</v>
      </c>
      <c r="C171" s="6" t="s">
        <v>5240</v>
      </c>
      <c r="D171" s="6">
        <f>VLOOKUP($A171,NIR_Algorithm_Cleaned!$A$2:$E$4887,3,FALSE)</f>
        <v>2</v>
      </c>
      <c r="E171" s="6">
        <f>VLOOKUP($A171,NIR_Algorithm_Cleaned!$A$2:$E$4887,4,FALSE)</f>
        <v>2</v>
      </c>
      <c r="F171" s="6">
        <f>VLOOKUP($A171,NIR_Algorithm_Cleaned!$A$2:$E$4887,5,FALSE)</f>
        <v>2</v>
      </c>
      <c r="G171" s="6">
        <v>0.403329037</v>
      </c>
      <c r="H171" s="7">
        <f>VLOOKUP($A171,NIR_Algorithm_Cleaned!$A$2:$W$4887,19,FALSE)</f>
        <v>13.57</v>
      </c>
      <c r="I171" s="7">
        <f>VLOOKUP($A171,NIR_Algorithm_Cleaned!$A$2:$W$4887,20,FALSE)</f>
        <v>4.93</v>
      </c>
      <c r="J171" s="7">
        <f>VLOOKUP($A171,NIR_Algorithm_Cleaned!$A$2:$W$4887,21,FALSE)</f>
        <v>1.66</v>
      </c>
      <c r="K171" s="7">
        <f>VLOOKUP($A171,NIR_Algorithm_Cleaned!$A$2:$W$4887,22,FALSE)</f>
        <v>1.59</v>
      </c>
      <c r="L171" s="7">
        <f>VLOOKUP($A171,NIR_Algorithm_Cleaned!$A$2:$W$4887,23,FALSE)</f>
        <v>69.569999999999993</v>
      </c>
    </row>
    <row r="172" spans="1:12" x14ac:dyDescent="0.2">
      <c r="A172" s="6" t="s">
        <v>1837</v>
      </c>
      <c r="B172" s="6" t="s">
        <v>4989</v>
      </c>
      <c r="C172" s="6" t="s">
        <v>5240</v>
      </c>
      <c r="D172" s="6">
        <f>VLOOKUP($A172,NIR_Algorithm_Cleaned!$A$2:$E$4887,3,FALSE)</f>
        <v>2</v>
      </c>
      <c r="E172" s="6">
        <f>VLOOKUP($A172,NIR_Algorithm_Cleaned!$A$2:$E$4887,4,FALSE)</f>
        <v>2</v>
      </c>
      <c r="F172" s="6">
        <f>VLOOKUP($A172,NIR_Algorithm_Cleaned!$A$2:$E$4887,5,FALSE)</f>
        <v>2</v>
      </c>
      <c r="G172" s="6">
        <v>0.39736842100000003</v>
      </c>
      <c r="H172" s="7">
        <f>VLOOKUP($A172,NIR_Algorithm_Cleaned!$A$2:$W$4887,19,FALSE)</f>
        <v>13.57</v>
      </c>
      <c r="I172" s="7">
        <f>VLOOKUP($A172,NIR_Algorithm_Cleaned!$A$2:$W$4887,20,FALSE)</f>
        <v>4.93</v>
      </c>
      <c r="J172" s="7">
        <f>VLOOKUP($A172,NIR_Algorithm_Cleaned!$A$2:$W$4887,21,FALSE)</f>
        <v>1.66</v>
      </c>
      <c r="K172" s="7">
        <f>VLOOKUP($A172,NIR_Algorithm_Cleaned!$A$2:$W$4887,22,FALSE)</f>
        <v>1.59</v>
      </c>
      <c r="L172" s="7">
        <f>VLOOKUP($A172,NIR_Algorithm_Cleaned!$A$2:$W$4887,23,FALSE)</f>
        <v>69.569999999999993</v>
      </c>
    </row>
    <row r="173" spans="1:12" x14ac:dyDescent="0.2">
      <c r="A173" s="6" t="s">
        <v>516</v>
      </c>
      <c r="B173" s="6" t="s">
        <v>5061</v>
      </c>
      <c r="C173" s="6" t="s">
        <v>5242</v>
      </c>
      <c r="D173" s="6">
        <f>VLOOKUP($A173,NIR_Algorithm_Cleaned!$A$2:$E$4887,3,FALSE)</f>
        <v>2</v>
      </c>
      <c r="E173" s="6">
        <f>VLOOKUP($A173,NIR_Algorithm_Cleaned!$A$2:$E$4887,4,FALSE)</f>
        <v>1</v>
      </c>
      <c r="F173" s="6">
        <f>VLOOKUP($A173,NIR_Algorithm_Cleaned!$A$2:$E$4887,5,FALSE)</f>
        <v>1</v>
      </c>
      <c r="G173" s="6">
        <v>0.41776315800000002</v>
      </c>
      <c r="H173" s="7">
        <f>VLOOKUP($A173,NIR_Algorithm_Cleaned!$A$2:$W$4887,19,FALSE)</f>
        <v>12.65</v>
      </c>
      <c r="I173" s="7">
        <f>VLOOKUP($A173,NIR_Algorithm_Cleaned!$A$2:$W$4887,20,FALSE)</f>
        <v>4.67</v>
      </c>
      <c r="J173" s="7">
        <f>VLOOKUP($A173,NIR_Algorithm_Cleaned!$A$2:$W$4887,21,FALSE)</f>
        <v>1.89</v>
      </c>
      <c r="K173" s="7">
        <f>VLOOKUP($A173,NIR_Algorithm_Cleaned!$A$2:$W$4887,22,FALSE)</f>
        <v>1.54</v>
      </c>
      <c r="L173" s="7">
        <f>VLOOKUP($A173,NIR_Algorithm_Cleaned!$A$2:$W$4887,23,FALSE)</f>
        <v>71.11</v>
      </c>
    </row>
    <row r="174" spans="1:12" x14ac:dyDescent="0.2">
      <c r="A174" s="6" t="s">
        <v>863</v>
      </c>
      <c r="B174" s="6" t="s">
        <v>5061</v>
      </c>
      <c r="C174" s="6" t="s">
        <v>5242</v>
      </c>
      <c r="D174" s="6">
        <f>VLOOKUP($A174,NIR_Algorithm_Cleaned!$A$2:$E$4887,3,FALSE)</f>
        <v>2</v>
      </c>
      <c r="E174" s="6">
        <f>VLOOKUP($A174,NIR_Algorithm_Cleaned!$A$2:$E$4887,4,FALSE)</f>
        <v>2</v>
      </c>
      <c r="F174" s="6">
        <f>VLOOKUP($A174,NIR_Algorithm_Cleaned!$A$2:$E$4887,5,FALSE)</f>
        <v>1</v>
      </c>
      <c r="G174" s="6">
        <v>0.42856512099999999</v>
      </c>
      <c r="H174" s="7">
        <f>VLOOKUP($A174,NIR_Algorithm_Cleaned!$A$2:$W$4887,19,FALSE)</f>
        <v>12.63</v>
      </c>
      <c r="I174" s="7">
        <f>VLOOKUP($A174,NIR_Algorithm_Cleaned!$A$2:$W$4887,20,FALSE)</f>
        <v>4.22</v>
      </c>
      <c r="J174" s="7">
        <f>VLOOKUP($A174,NIR_Algorithm_Cleaned!$A$2:$W$4887,21,FALSE)</f>
        <v>1.91</v>
      </c>
      <c r="K174" s="7">
        <f>VLOOKUP($A174,NIR_Algorithm_Cleaned!$A$2:$W$4887,22,FALSE)</f>
        <v>1.56</v>
      </c>
      <c r="L174" s="7">
        <f>VLOOKUP($A174,NIR_Algorithm_Cleaned!$A$2:$W$4887,23,FALSE)</f>
        <v>71.61</v>
      </c>
    </row>
    <row r="175" spans="1:12" x14ac:dyDescent="0.2">
      <c r="A175" s="6" t="s">
        <v>516</v>
      </c>
      <c r="B175" s="6" t="s">
        <v>5061</v>
      </c>
      <c r="C175" s="6" t="s">
        <v>5242</v>
      </c>
      <c r="D175" s="6">
        <f>VLOOKUP($A175,NIR_Algorithm_Cleaned!$A$2:$E$4887,3,FALSE)</f>
        <v>2</v>
      </c>
      <c r="E175" s="6">
        <f>VLOOKUP($A175,NIR_Algorithm_Cleaned!$A$2:$E$4887,4,FALSE)</f>
        <v>1</v>
      </c>
      <c r="F175" s="6">
        <f>VLOOKUP($A175,NIR_Algorithm_Cleaned!$A$2:$E$4887,5,FALSE)</f>
        <v>1</v>
      </c>
      <c r="G175" s="6">
        <v>0.43564830999999998</v>
      </c>
      <c r="H175" s="7">
        <f>VLOOKUP($A175,NIR_Algorithm_Cleaned!$A$2:$W$4887,19,FALSE)</f>
        <v>12.65</v>
      </c>
      <c r="I175" s="7">
        <f>VLOOKUP($A175,NIR_Algorithm_Cleaned!$A$2:$W$4887,20,FALSE)</f>
        <v>4.67</v>
      </c>
      <c r="J175" s="7">
        <f>VLOOKUP($A175,NIR_Algorithm_Cleaned!$A$2:$W$4887,21,FALSE)</f>
        <v>1.89</v>
      </c>
      <c r="K175" s="7">
        <f>VLOOKUP($A175,NIR_Algorithm_Cleaned!$A$2:$W$4887,22,FALSE)</f>
        <v>1.54</v>
      </c>
      <c r="L175" s="7">
        <f>VLOOKUP($A175,NIR_Algorithm_Cleaned!$A$2:$W$4887,23,FALSE)</f>
        <v>71.11</v>
      </c>
    </row>
    <row r="176" spans="1:12" x14ac:dyDescent="0.2">
      <c r="A176" s="6" t="s">
        <v>863</v>
      </c>
      <c r="B176" s="6" t="s">
        <v>5061</v>
      </c>
      <c r="C176" s="6" t="s">
        <v>5242</v>
      </c>
      <c r="D176" s="6">
        <f>VLOOKUP($A176,NIR_Algorithm_Cleaned!$A$2:$E$4887,3,FALSE)</f>
        <v>2</v>
      </c>
      <c r="E176" s="6">
        <f>VLOOKUP($A176,NIR_Algorithm_Cleaned!$A$2:$E$4887,4,FALSE)</f>
        <v>2</v>
      </c>
      <c r="F176" s="6">
        <f>VLOOKUP($A176,NIR_Algorithm_Cleaned!$A$2:$E$4887,5,FALSE)</f>
        <v>1</v>
      </c>
      <c r="G176" s="6">
        <v>0.43707505400000002</v>
      </c>
      <c r="H176" s="7">
        <f>VLOOKUP($A176,NIR_Algorithm_Cleaned!$A$2:$W$4887,19,FALSE)</f>
        <v>12.63</v>
      </c>
      <c r="I176" s="7">
        <f>VLOOKUP($A176,NIR_Algorithm_Cleaned!$A$2:$W$4887,20,FALSE)</f>
        <v>4.22</v>
      </c>
      <c r="J176" s="7">
        <f>VLOOKUP($A176,NIR_Algorithm_Cleaned!$A$2:$W$4887,21,FALSE)</f>
        <v>1.91</v>
      </c>
      <c r="K176" s="7">
        <f>VLOOKUP($A176,NIR_Algorithm_Cleaned!$A$2:$W$4887,22,FALSE)</f>
        <v>1.56</v>
      </c>
      <c r="L176" s="7">
        <f>VLOOKUP($A176,NIR_Algorithm_Cleaned!$A$2:$W$4887,23,FALSE)</f>
        <v>71.61</v>
      </c>
    </row>
    <row r="177" spans="1:12" x14ac:dyDescent="0.2">
      <c r="A177" s="6" t="s">
        <v>996</v>
      </c>
      <c r="B177" s="6" t="s">
        <v>5061</v>
      </c>
      <c r="C177" s="6" t="s">
        <v>5242</v>
      </c>
      <c r="D177" s="6">
        <f>VLOOKUP($A177,NIR_Algorithm_Cleaned!$A$2:$E$4887,3,FALSE)</f>
        <v>2</v>
      </c>
      <c r="E177" s="6">
        <f>VLOOKUP($A177,NIR_Algorithm_Cleaned!$A$2:$E$4887,4,FALSE)</f>
        <v>1</v>
      </c>
      <c r="F177" s="6">
        <f>VLOOKUP($A177,NIR_Algorithm_Cleaned!$A$2:$E$4887,5,FALSE)</f>
        <v>2</v>
      </c>
      <c r="G177" s="6">
        <v>0.460064892</v>
      </c>
      <c r="H177" s="7">
        <f>VLOOKUP($A177,NIR_Algorithm_Cleaned!$A$2:$W$4887,19,FALSE)</f>
        <v>13.68</v>
      </c>
      <c r="I177" s="7">
        <f>VLOOKUP($A177,NIR_Algorithm_Cleaned!$A$2:$W$4887,20,FALSE)</f>
        <v>4.54</v>
      </c>
      <c r="J177" s="7">
        <f>VLOOKUP($A177,NIR_Algorithm_Cleaned!$A$2:$W$4887,21,FALSE)</f>
        <v>1.94</v>
      </c>
      <c r="K177" s="7">
        <f>VLOOKUP($A177,NIR_Algorithm_Cleaned!$A$2:$W$4887,22,FALSE)</f>
        <v>1.6</v>
      </c>
      <c r="L177" s="7">
        <f>VLOOKUP($A177,NIR_Algorithm_Cleaned!$A$2:$W$4887,23,FALSE)</f>
        <v>69.849999999999994</v>
      </c>
    </row>
    <row r="178" spans="1:12" x14ac:dyDescent="0.2">
      <c r="A178" s="6" t="s">
        <v>996</v>
      </c>
      <c r="B178" s="6" t="s">
        <v>5061</v>
      </c>
      <c r="C178" s="6" t="s">
        <v>5242</v>
      </c>
      <c r="D178" s="6">
        <f>VLOOKUP($A178,NIR_Algorithm_Cleaned!$A$2:$E$4887,3,FALSE)</f>
        <v>2</v>
      </c>
      <c r="E178" s="6">
        <f>VLOOKUP($A178,NIR_Algorithm_Cleaned!$A$2:$E$4887,4,FALSE)</f>
        <v>1</v>
      </c>
      <c r="F178" s="6">
        <f>VLOOKUP($A178,NIR_Algorithm_Cleaned!$A$2:$E$4887,5,FALSE)</f>
        <v>2</v>
      </c>
      <c r="G178" s="6">
        <v>0.44516556299999999</v>
      </c>
      <c r="H178" s="7">
        <f>VLOOKUP($A178,NIR_Algorithm_Cleaned!$A$2:$W$4887,19,FALSE)</f>
        <v>13.68</v>
      </c>
      <c r="I178" s="7">
        <f>VLOOKUP($A178,NIR_Algorithm_Cleaned!$A$2:$W$4887,20,FALSE)</f>
        <v>4.54</v>
      </c>
      <c r="J178" s="7">
        <f>VLOOKUP($A178,NIR_Algorithm_Cleaned!$A$2:$W$4887,21,FALSE)</f>
        <v>1.94</v>
      </c>
      <c r="K178" s="7">
        <f>VLOOKUP($A178,NIR_Algorithm_Cleaned!$A$2:$W$4887,22,FALSE)</f>
        <v>1.6</v>
      </c>
      <c r="L178" s="7">
        <f>VLOOKUP($A178,NIR_Algorithm_Cleaned!$A$2:$W$4887,23,FALSE)</f>
        <v>69.849999999999994</v>
      </c>
    </row>
    <row r="179" spans="1:12" x14ac:dyDescent="0.2">
      <c r="A179" s="6" t="s">
        <v>1137</v>
      </c>
      <c r="B179" s="6" t="s">
        <v>5061</v>
      </c>
      <c r="C179" s="6" t="s">
        <v>5242</v>
      </c>
      <c r="D179" s="6">
        <f>VLOOKUP($A179,NIR_Algorithm_Cleaned!$A$2:$E$4887,3,FALSE)</f>
        <v>2</v>
      </c>
      <c r="E179" s="6">
        <f>VLOOKUP($A179,NIR_Algorithm_Cleaned!$A$2:$E$4887,4,FALSE)</f>
        <v>2</v>
      </c>
      <c r="F179" s="6">
        <f>VLOOKUP($A179,NIR_Algorithm_Cleaned!$A$2:$E$4887,5,FALSE)</f>
        <v>2</v>
      </c>
      <c r="G179" s="6">
        <v>0.438120805</v>
      </c>
      <c r="H179" s="7">
        <f>VLOOKUP($A179,NIR_Algorithm_Cleaned!$A$2:$W$4887,19,FALSE)</f>
        <v>12.82</v>
      </c>
      <c r="I179" s="7">
        <f>VLOOKUP($A179,NIR_Algorithm_Cleaned!$A$2:$W$4887,20,FALSE)</f>
        <v>4.5199999999999996</v>
      </c>
      <c r="J179" s="7">
        <f>VLOOKUP($A179,NIR_Algorithm_Cleaned!$A$2:$W$4887,21,FALSE)</f>
        <v>1.88</v>
      </c>
      <c r="K179" s="7">
        <f>VLOOKUP($A179,NIR_Algorithm_Cleaned!$A$2:$W$4887,22,FALSE)</f>
        <v>1.59</v>
      </c>
      <c r="L179" s="7">
        <f>VLOOKUP($A179,NIR_Algorithm_Cleaned!$A$2:$W$4887,23,FALSE)</f>
        <v>70.5</v>
      </c>
    </row>
    <row r="180" spans="1:12" x14ac:dyDescent="0.2">
      <c r="A180" s="6" t="s">
        <v>1137</v>
      </c>
      <c r="B180" s="6" t="s">
        <v>5061</v>
      </c>
      <c r="C180" s="6" t="s">
        <v>5242</v>
      </c>
      <c r="D180" s="6">
        <f>VLOOKUP($A180,NIR_Algorithm_Cleaned!$A$2:$E$4887,3,FALSE)</f>
        <v>2</v>
      </c>
      <c r="E180" s="6">
        <f>VLOOKUP($A180,NIR_Algorithm_Cleaned!$A$2:$E$4887,4,FALSE)</f>
        <v>2</v>
      </c>
      <c r="F180" s="6">
        <f>VLOOKUP($A180,NIR_Algorithm_Cleaned!$A$2:$E$4887,5,FALSE)</f>
        <v>2</v>
      </c>
      <c r="G180" s="6">
        <v>0.44630872500000002</v>
      </c>
      <c r="H180" s="7">
        <f>VLOOKUP($A180,NIR_Algorithm_Cleaned!$A$2:$W$4887,19,FALSE)</f>
        <v>12.82</v>
      </c>
      <c r="I180" s="7">
        <f>VLOOKUP($A180,NIR_Algorithm_Cleaned!$A$2:$W$4887,20,FALSE)</f>
        <v>4.5199999999999996</v>
      </c>
      <c r="J180" s="7">
        <f>VLOOKUP($A180,NIR_Algorithm_Cleaned!$A$2:$W$4887,21,FALSE)</f>
        <v>1.88</v>
      </c>
      <c r="K180" s="7">
        <f>VLOOKUP($A180,NIR_Algorithm_Cleaned!$A$2:$W$4887,22,FALSE)</f>
        <v>1.59</v>
      </c>
      <c r="L180" s="7">
        <f>VLOOKUP($A180,NIR_Algorithm_Cleaned!$A$2:$W$4887,23,FALSE)</f>
        <v>70.5</v>
      </c>
    </row>
    <row r="181" spans="1:12" x14ac:dyDescent="0.2">
      <c r="A181" s="6" t="s">
        <v>693</v>
      </c>
      <c r="B181" s="6" t="s">
        <v>4802</v>
      </c>
      <c r="C181" s="6" t="s">
        <v>5243</v>
      </c>
      <c r="D181" s="6">
        <f>VLOOKUP($A181,NIR_Algorithm_Cleaned!$A$2:$E$4887,3,FALSE)</f>
        <v>1</v>
      </c>
      <c r="E181" s="6">
        <f>VLOOKUP($A181,NIR_Algorithm_Cleaned!$A$2:$E$4887,4,FALSE)</f>
        <v>1</v>
      </c>
      <c r="F181" s="6">
        <f>VLOOKUP($A181,NIR_Algorithm_Cleaned!$A$2:$E$4887,5,FALSE)</f>
        <v>1</v>
      </c>
      <c r="G181" s="6">
        <v>0.39666666699999997</v>
      </c>
      <c r="H181" s="7">
        <f>VLOOKUP($A181,NIR_Algorithm_Cleaned!$A$2:$W$4887,19,FALSE)</f>
        <v>14.4</v>
      </c>
      <c r="I181" s="7">
        <f>VLOOKUP($A181,NIR_Algorithm_Cleaned!$A$2:$W$4887,20,FALSE)</f>
        <v>5.33</v>
      </c>
      <c r="J181" s="7">
        <f>VLOOKUP($A181,NIR_Algorithm_Cleaned!$A$2:$W$4887,21,FALSE)</f>
        <v>1.88</v>
      </c>
      <c r="K181" s="7">
        <f>VLOOKUP($A181,NIR_Algorithm_Cleaned!$A$2:$W$4887,22,FALSE)</f>
        <v>1.57</v>
      </c>
      <c r="L181" s="7">
        <f>VLOOKUP($A181,NIR_Algorithm_Cleaned!$A$2:$W$4887,23,FALSE)</f>
        <v>71.25</v>
      </c>
    </row>
    <row r="182" spans="1:12" x14ac:dyDescent="0.2">
      <c r="A182" s="6" t="s">
        <v>217</v>
      </c>
      <c r="B182" s="6" t="s">
        <v>4802</v>
      </c>
      <c r="C182" s="6" t="s">
        <v>5243</v>
      </c>
      <c r="D182" s="6">
        <f>VLOOKUP($A182,NIR_Algorithm_Cleaned!$A$2:$E$4887,3,FALSE)</f>
        <v>1</v>
      </c>
      <c r="E182" s="6">
        <f>VLOOKUP($A182,NIR_Algorithm_Cleaned!$A$2:$E$4887,4,FALSE)</f>
        <v>2</v>
      </c>
      <c r="F182" s="6">
        <f>VLOOKUP($A182,NIR_Algorithm_Cleaned!$A$2:$E$4887,5,FALSE)</f>
        <v>1</v>
      </c>
      <c r="G182" s="6">
        <v>0.39403508799999998</v>
      </c>
      <c r="H182" s="7">
        <f>VLOOKUP($A182,NIR_Algorithm_Cleaned!$A$2:$W$4887,19,FALSE)</f>
        <v>13.4</v>
      </c>
      <c r="I182" s="7">
        <f>VLOOKUP($A182,NIR_Algorithm_Cleaned!$A$2:$W$4887,20,FALSE)</f>
        <v>4.41</v>
      </c>
      <c r="J182" s="7">
        <f>VLOOKUP($A182,NIR_Algorithm_Cleaned!$A$2:$W$4887,21,FALSE)</f>
        <v>1.99</v>
      </c>
      <c r="K182" s="7">
        <f>VLOOKUP($A182,NIR_Algorithm_Cleaned!$A$2:$W$4887,22,FALSE)</f>
        <v>1.57</v>
      </c>
      <c r="L182" s="7">
        <f>VLOOKUP($A182,NIR_Algorithm_Cleaned!$A$2:$W$4887,23,FALSE)</f>
        <v>70.739999999999995</v>
      </c>
    </row>
    <row r="183" spans="1:12" x14ac:dyDescent="0.2">
      <c r="A183" s="6" t="s">
        <v>693</v>
      </c>
      <c r="B183" s="6" t="s">
        <v>4802</v>
      </c>
      <c r="C183" s="6" t="s">
        <v>5243</v>
      </c>
      <c r="D183" s="6">
        <f>VLOOKUP($A183,NIR_Algorithm_Cleaned!$A$2:$E$4887,3,FALSE)</f>
        <v>1</v>
      </c>
      <c r="E183" s="6">
        <f>VLOOKUP($A183,NIR_Algorithm_Cleaned!$A$2:$E$4887,4,FALSE)</f>
        <v>1</v>
      </c>
      <c r="F183" s="6">
        <f>VLOOKUP($A183,NIR_Algorithm_Cleaned!$A$2:$E$4887,5,FALSE)</f>
        <v>1</v>
      </c>
      <c r="G183" s="6">
        <v>0.41</v>
      </c>
      <c r="H183" s="7">
        <f>VLOOKUP($A183,NIR_Algorithm_Cleaned!$A$2:$W$4887,19,FALSE)</f>
        <v>14.4</v>
      </c>
      <c r="I183" s="7">
        <f>VLOOKUP($A183,NIR_Algorithm_Cleaned!$A$2:$W$4887,20,FALSE)</f>
        <v>5.33</v>
      </c>
      <c r="J183" s="7">
        <f>VLOOKUP($A183,NIR_Algorithm_Cleaned!$A$2:$W$4887,21,FALSE)</f>
        <v>1.88</v>
      </c>
      <c r="K183" s="7">
        <f>VLOOKUP($A183,NIR_Algorithm_Cleaned!$A$2:$W$4887,22,FALSE)</f>
        <v>1.57</v>
      </c>
      <c r="L183" s="7">
        <f>VLOOKUP($A183,NIR_Algorithm_Cleaned!$A$2:$W$4887,23,FALSE)</f>
        <v>71.25</v>
      </c>
    </row>
    <row r="184" spans="1:12" x14ac:dyDescent="0.2">
      <c r="A184" s="6" t="s">
        <v>217</v>
      </c>
      <c r="B184" s="6" t="s">
        <v>4802</v>
      </c>
      <c r="C184" s="6" t="s">
        <v>5243</v>
      </c>
      <c r="D184" s="6">
        <f>VLOOKUP($A184,NIR_Algorithm_Cleaned!$A$2:$E$4887,3,FALSE)</f>
        <v>1</v>
      </c>
      <c r="E184" s="6">
        <f>VLOOKUP($A184,NIR_Algorithm_Cleaned!$A$2:$E$4887,4,FALSE)</f>
        <v>2</v>
      </c>
      <c r="F184" s="6">
        <f>VLOOKUP($A184,NIR_Algorithm_Cleaned!$A$2:$E$4887,5,FALSE)</f>
        <v>1</v>
      </c>
      <c r="G184" s="6">
        <v>0.396022133</v>
      </c>
      <c r="H184" s="7">
        <f>VLOOKUP($A184,NIR_Algorithm_Cleaned!$A$2:$W$4887,19,FALSE)</f>
        <v>13.4</v>
      </c>
      <c r="I184" s="7">
        <f>VLOOKUP($A184,NIR_Algorithm_Cleaned!$A$2:$W$4887,20,FALSE)</f>
        <v>4.41</v>
      </c>
      <c r="J184" s="7">
        <f>VLOOKUP($A184,NIR_Algorithm_Cleaned!$A$2:$W$4887,21,FALSE)</f>
        <v>1.99</v>
      </c>
      <c r="K184" s="7">
        <f>VLOOKUP($A184,NIR_Algorithm_Cleaned!$A$2:$W$4887,22,FALSE)</f>
        <v>1.57</v>
      </c>
      <c r="L184" s="7">
        <f>VLOOKUP($A184,NIR_Algorithm_Cleaned!$A$2:$W$4887,23,FALSE)</f>
        <v>70.739999999999995</v>
      </c>
    </row>
    <row r="185" spans="1:12" x14ac:dyDescent="0.2">
      <c r="A185" s="6" t="s">
        <v>1009</v>
      </c>
      <c r="B185" s="6" t="s">
        <v>4802</v>
      </c>
      <c r="C185" s="6" t="s">
        <v>5243</v>
      </c>
      <c r="D185" s="6">
        <f>VLOOKUP($A185,NIR_Algorithm_Cleaned!$A$2:$E$4887,3,FALSE)</f>
        <v>1</v>
      </c>
      <c r="E185" s="6">
        <f>VLOOKUP($A185,NIR_Algorithm_Cleaned!$A$2:$E$4887,4,FALSE)</f>
        <v>2</v>
      </c>
      <c r="F185" s="6">
        <f>VLOOKUP($A185,NIR_Algorithm_Cleaned!$A$2:$E$4887,5,FALSE)</f>
        <v>2</v>
      </c>
      <c r="G185" s="6">
        <v>0.42052980099999998</v>
      </c>
      <c r="H185" s="7">
        <f>VLOOKUP($A185,NIR_Algorithm_Cleaned!$A$2:$W$4887,19,FALSE)</f>
        <v>11.74</v>
      </c>
      <c r="I185" s="7">
        <f>VLOOKUP($A185,NIR_Algorithm_Cleaned!$A$2:$W$4887,20,FALSE)</f>
        <v>4.83</v>
      </c>
      <c r="J185" s="7">
        <f>VLOOKUP($A185,NIR_Algorithm_Cleaned!$A$2:$W$4887,21,FALSE)</f>
        <v>1.71</v>
      </c>
      <c r="K185" s="7">
        <f>VLOOKUP($A185,NIR_Algorithm_Cleaned!$A$2:$W$4887,22,FALSE)</f>
        <v>1.52</v>
      </c>
      <c r="L185" s="7">
        <f>VLOOKUP($A185,NIR_Algorithm_Cleaned!$A$2:$W$4887,23,FALSE)</f>
        <v>69.28</v>
      </c>
    </row>
    <row r="186" spans="1:12" x14ac:dyDescent="0.2">
      <c r="A186" s="6" t="s">
        <v>1855</v>
      </c>
      <c r="B186" s="6" t="s">
        <v>4802</v>
      </c>
      <c r="C186" s="6" t="s">
        <v>5243</v>
      </c>
      <c r="D186" s="6">
        <f>VLOOKUP($A186,NIR_Algorithm_Cleaned!$A$2:$E$4887,3,FALSE)</f>
        <v>1</v>
      </c>
      <c r="E186" s="6">
        <f>VLOOKUP($A186,NIR_Algorithm_Cleaned!$A$2:$E$4887,4,FALSE)</f>
        <v>1</v>
      </c>
      <c r="F186" s="6">
        <f>VLOOKUP($A186,NIR_Algorithm_Cleaned!$A$2:$E$4887,5,FALSE)</f>
        <v>2</v>
      </c>
      <c r="G186" s="6">
        <v>0.40529801300000001</v>
      </c>
      <c r="H186" s="7">
        <f>VLOOKUP($A186,NIR_Algorithm_Cleaned!$A$2:$W$4887,19,FALSE)</f>
        <v>11.42</v>
      </c>
      <c r="I186" s="7">
        <f>VLOOKUP($A186,NIR_Algorithm_Cleaned!$A$2:$W$4887,20,FALSE)</f>
        <v>4.4000000000000004</v>
      </c>
      <c r="J186" s="7">
        <f>VLOOKUP($A186,NIR_Algorithm_Cleaned!$A$2:$W$4887,21,FALSE)</f>
        <v>1.55</v>
      </c>
      <c r="K186" s="7">
        <f>VLOOKUP($A186,NIR_Algorithm_Cleaned!$A$2:$W$4887,22,FALSE)</f>
        <v>1.46</v>
      </c>
      <c r="L186" s="7">
        <f>VLOOKUP($A186,NIR_Algorithm_Cleaned!$A$2:$W$4887,23,FALSE)</f>
        <v>69.540000000000006</v>
      </c>
    </row>
    <row r="187" spans="1:12" x14ac:dyDescent="0.2">
      <c r="A187" s="6" t="s">
        <v>1009</v>
      </c>
      <c r="B187" s="6" t="s">
        <v>4802</v>
      </c>
      <c r="C187" s="6" t="s">
        <v>5243</v>
      </c>
      <c r="D187" s="6">
        <f>VLOOKUP($A187,NIR_Algorithm_Cleaned!$A$2:$E$4887,3,FALSE)</f>
        <v>1</v>
      </c>
      <c r="E187" s="6">
        <f>VLOOKUP($A187,NIR_Algorithm_Cleaned!$A$2:$E$4887,4,FALSE)</f>
        <v>2</v>
      </c>
      <c r="F187" s="6">
        <f>VLOOKUP($A187,NIR_Algorithm_Cleaned!$A$2:$E$4887,5,FALSE)</f>
        <v>2</v>
      </c>
      <c r="G187" s="6">
        <v>0.39935517599999998</v>
      </c>
      <c r="H187" s="7">
        <f>VLOOKUP($A187,NIR_Algorithm_Cleaned!$A$2:$W$4887,19,FALSE)</f>
        <v>11.74</v>
      </c>
      <c r="I187" s="7">
        <f>VLOOKUP($A187,NIR_Algorithm_Cleaned!$A$2:$W$4887,20,FALSE)</f>
        <v>4.83</v>
      </c>
      <c r="J187" s="7">
        <f>VLOOKUP($A187,NIR_Algorithm_Cleaned!$A$2:$W$4887,21,FALSE)</f>
        <v>1.71</v>
      </c>
      <c r="K187" s="7">
        <f>VLOOKUP($A187,NIR_Algorithm_Cleaned!$A$2:$W$4887,22,FALSE)</f>
        <v>1.52</v>
      </c>
      <c r="L187" s="7">
        <f>VLOOKUP($A187,NIR_Algorithm_Cleaned!$A$2:$W$4887,23,FALSE)</f>
        <v>69.28</v>
      </c>
    </row>
    <row r="188" spans="1:12" x14ac:dyDescent="0.2">
      <c r="A188" s="6" t="s">
        <v>1855</v>
      </c>
      <c r="B188" s="6" t="s">
        <v>4802</v>
      </c>
      <c r="C188" s="6" t="s">
        <v>5243</v>
      </c>
      <c r="D188" s="6">
        <f>VLOOKUP($A188,NIR_Algorithm_Cleaned!$A$2:$E$4887,3,FALSE)</f>
        <v>1</v>
      </c>
      <c r="E188" s="6">
        <f>VLOOKUP($A188,NIR_Algorithm_Cleaned!$A$2:$E$4887,4,FALSE)</f>
        <v>1</v>
      </c>
      <c r="F188" s="6">
        <f>VLOOKUP($A188,NIR_Algorithm_Cleaned!$A$2:$E$4887,5,FALSE)</f>
        <v>2</v>
      </c>
      <c r="G188" s="6">
        <v>0.41863134699999999</v>
      </c>
      <c r="H188" s="7">
        <f>VLOOKUP($A188,NIR_Algorithm_Cleaned!$A$2:$W$4887,19,FALSE)</f>
        <v>11.42</v>
      </c>
      <c r="I188" s="7">
        <f>VLOOKUP($A188,NIR_Algorithm_Cleaned!$A$2:$W$4887,20,FALSE)</f>
        <v>4.4000000000000004</v>
      </c>
      <c r="J188" s="7">
        <f>VLOOKUP($A188,NIR_Algorithm_Cleaned!$A$2:$W$4887,21,FALSE)</f>
        <v>1.55</v>
      </c>
      <c r="K188" s="7">
        <f>VLOOKUP($A188,NIR_Algorithm_Cleaned!$A$2:$W$4887,22,FALSE)</f>
        <v>1.46</v>
      </c>
      <c r="L188" s="7">
        <f>VLOOKUP($A188,NIR_Algorithm_Cleaned!$A$2:$W$4887,23,FALSE)</f>
        <v>69.540000000000006</v>
      </c>
    </row>
    <row r="189" spans="1:12" x14ac:dyDescent="0.2">
      <c r="A189" s="6" t="s">
        <v>840</v>
      </c>
      <c r="B189" s="6" t="s">
        <v>4717</v>
      </c>
      <c r="C189" s="6" t="s">
        <v>5244</v>
      </c>
      <c r="D189" s="6">
        <f>VLOOKUP($A189,NIR_Algorithm_Cleaned!$A$2:$E$4887,3,FALSE)</f>
        <v>1</v>
      </c>
      <c r="E189" s="6">
        <f>VLOOKUP($A189,NIR_Algorithm_Cleaned!$A$2:$E$4887,4,FALSE)</f>
        <v>2</v>
      </c>
      <c r="F189" s="6">
        <f>VLOOKUP($A189,NIR_Algorithm_Cleaned!$A$2:$E$4887,5,FALSE)</f>
        <v>1</v>
      </c>
      <c r="G189" s="6">
        <v>0.432315267</v>
      </c>
      <c r="H189" s="7">
        <f>VLOOKUP($A189,NIR_Algorithm_Cleaned!$A$2:$W$4887,19,FALSE)</f>
        <v>9.64</v>
      </c>
      <c r="I189" s="7">
        <f>VLOOKUP($A189,NIR_Algorithm_Cleaned!$A$2:$W$4887,20,FALSE)</f>
        <v>4.67</v>
      </c>
      <c r="J189" s="7">
        <f>VLOOKUP($A189,NIR_Algorithm_Cleaned!$A$2:$W$4887,21,FALSE)</f>
        <v>1.48</v>
      </c>
      <c r="K189" s="7">
        <f>VLOOKUP($A189,NIR_Algorithm_Cleaned!$A$2:$W$4887,22,FALSE)</f>
        <v>1.34</v>
      </c>
      <c r="L189" s="7">
        <f>VLOOKUP($A189,NIR_Algorithm_Cleaned!$A$2:$W$4887,23,FALSE)</f>
        <v>71.91</v>
      </c>
    </row>
    <row r="190" spans="1:12" x14ac:dyDescent="0.2">
      <c r="A190" s="6" t="s">
        <v>460</v>
      </c>
      <c r="B190" s="6" t="s">
        <v>4717</v>
      </c>
      <c r="C190" s="6" t="s">
        <v>5244</v>
      </c>
      <c r="D190" s="6">
        <f>VLOOKUP($A190,NIR_Algorithm_Cleaned!$A$2:$E$4887,3,FALSE)</f>
        <v>1</v>
      </c>
      <c r="E190" s="6">
        <f>VLOOKUP($A190,NIR_Algorithm_Cleaned!$A$2:$E$4887,4,FALSE)</f>
        <v>1</v>
      </c>
      <c r="F190" s="6">
        <f>VLOOKUP($A190,NIR_Algorithm_Cleaned!$A$2:$E$4887,5,FALSE)</f>
        <v>1</v>
      </c>
      <c r="G190" s="6">
        <v>0.40397350999999998</v>
      </c>
      <c r="H190" s="7">
        <f>VLOOKUP($A190,NIR_Algorithm_Cleaned!$A$2:$W$4887,19,FALSE)</f>
        <v>12.54</v>
      </c>
      <c r="I190" s="7">
        <f>VLOOKUP($A190,NIR_Algorithm_Cleaned!$A$2:$W$4887,20,FALSE)</f>
        <v>4.8099999999999996</v>
      </c>
      <c r="J190" s="7">
        <f>VLOOKUP($A190,NIR_Algorithm_Cleaned!$A$2:$W$4887,21,FALSE)</f>
        <v>1.56</v>
      </c>
      <c r="K190" s="7">
        <f>VLOOKUP($A190,NIR_Algorithm_Cleaned!$A$2:$W$4887,22,FALSE)</f>
        <v>1.46</v>
      </c>
      <c r="L190" s="7">
        <f>VLOOKUP($A190,NIR_Algorithm_Cleaned!$A$2:$W$4887,23,FALSE)</f>
        <v>72.41</v>
      </c>
    </row>
    <row r="191" spans="1:12" x14ac:dyDescent="0.2">
      <c r="A191" s="6" t="s">
        <v>460</v>
      </c>
      <c r="B191" s="6" t="s">
        <v>4717</v>
      </c>
      <c r="C191" s="6" t="s">
        <v>5244</v>
      </c>
      <c r="D191" s="6">
        <f>VLOOKUP($A191,NIR_Algorithm_Cleaned!$A$2:$E$4887,3,FALSE)</f>
        <v>1</v>
      </c>
      <c r="E191" s="6">
        <f>VLOOKUP($A191,NIR_Algorithm_Cleaned!$A$2:$E$4887,4,FALSE)</f>
        <v>1</v>
      </c>
      <c r="F191" s="6">
        <f>VLOOKUP($A191,NIR_Algorithm_Cleaned!$A$2:$E$4887,5,FALSE)</f>
        <v>1</v>
      </c>
      <c r="G191" s="6">
        <v>0.39078947400000003</v>
      </c>
      <c r="H191" s="7">
        <f>VLOOKUP($A191,NIR_Algorithm_Cleaned!$A$2:$W$4887,19,FALSE)</f>
        <v>12.54</v>
      </c>
      <c r="I191" s="7">
        <f>VLOOKUP($A191,NIR_Algorithm_Cleaned!$A$2:$W$4887,20,FALSE)</f>
        <v>4.8099999999999996</v>
      </c>
      <c r="J191" s="7">
        <f>VLOOKUP($A191,NIR_Algorithm_Cleaned!$A$2:$W$4887,21,FALSE)</f>
        <v>1.56</v>
      </c>
      <c r="K191" s="7">
        <f>VLOOKUP($A191,NIR_Algorithm_Cleaned!$A$2:$W$4887,22,FALSE)</f>
        <v>1.46</v>
      </c>
      <c r="L191" s="7">
        <f>VLOOKUP($A191,NIR_Algorithm_Cleaned!$A$2:$W$4887,23,FALSE)</f>
        <v>72.41</v>
      </c>
    </row>
    <row r="192" spans="1:12" x14ac:dyDescent="0.2">
      <c r="A192" s="6" t="s">
        <v>840</v>
      </c>
      <c r="B192" s="6" t="s">
        <v>4717</v>
      </c>
      <c r="C192" s="6" t="s">
        <v>5244</v>
      </c>
      <c r="D192" s="6">
        <f>VLOOKUP($A192,NIR_Algorithm_Cleaned!$A$2:$E$4887,3,FALSE)</f>
        <v>1</v>
      </c>
      <c r="E192" s="6">
        <f>VLOOKUP($A192,NIR_Algorithm_Cleaned!$A$2:$E$4887,4,FALSE)</f>
        <v>2</v>
      </c>
      <c r="F192" s="6">
        <f>VLOOKUP($A192,NIR_Algorithm_Cleaned!$A$2:$E$4887,5,FALSE)</f>
        <v>1</v>
      </c>
      <c r="G192" s="6">
        <v>0.43193659499999998</v>
      </c>
      <c r="H192" s="7">
        <f>VLOOKUP($A192,NIR_Algorithm_Cleaned!$A$2:$W$4887,19,FALSE)</f>
        <v>9.64</v>
      </c>
      <c r="I192" s="7">
        <f>VLOOKUP($A192,NIR_Algorithm_Cleaned!$A$2:$W$4887,20,FALSE)</f>
        <v>4.67</v>
      </c>
      <c r="J192" s="7">
        <f>VLOOKUP($A192,NIR_Algorithm_Cleaned!$A$2:$W$4887,21,FALSE)</f>
        <v>1.48</v>
      </c>
      <c r="K192" s="7">
        <f>VLOOKUP($A192,NIR_Algorithm_Cleaned!$A$2:$W$4887,22,FALSE)</f>
        <v>1.34</v>
      </c>
      <c r="L192" s="7">
        <f>VLOOKUP($A192,NIR_Algorithm_Cleaned!$A$2:$W$4887,23,FALSE)</f>
        <v>71.91</v>
      </c>
    </row>
    <row r="193" spans="1:12" x14ac:dyDescent="0.2">
      <c r="A193" s="6" t="s">
        <v>1005</v>
      </c>
      <c r="B193" s="6" t="s">
        <v>4717</v>
      </c>
      <c r="C193" s="6" t="s">
        <v>5244</v>
      </c>
      <c r="D193" s="6">
        <f>VLOOKUP($A193,NIR_Algorithm_Cleaned!$A$2:$E$4887,3,FALSE)</f>
        <v>1</v>
      </c>
      <c r="E193" s="6">
        <f>VLOOKUP($A193,NIR_Algorithm_Cleaned!$A$2:$E$4887,4,FALSE)</f>
        <v>2</v>
      </c>
      <c r="F193" s="6">
        <f>VLOOKUP($A193,NIR_Algorithm_Cleaned!$A$2:$E$4887,5,FALSE)</f>
        <v>2</v>
      </c>
      <c r="G193" s="6">
        <v>0.461810155</v>
      </c>
      <c r="H193" s="7">
        <f>VLOOKUP($A193,NIR_Algorithm_Cleaned!$A$2:$W$4887,19,FALSE)</f>
        <v>9.19</v>
      </c>
      <c r="I193" s="7">
        <f>VLOOKUP($A193,NIR_Algorithm_Cleaned!$A$2:$W$4887,20,FALSE)</f>
        <v>4.0999999999999996</v>
      </c>
      <c r="J193" s="7">
        <f>VLOOKUP($A193,NIR_Algorithm_Cleaned!$A$2:$W$4887,21,FALSE)</f>
        <v>1.4</v>
      </c>
      <c r="K193" s="7">
        <f>VLOOKUP($A193,NIR_Algorithm_Cleaned!$A$2:$W$4887,22,FALSE)</f>
        <v>1.29</v>
      </c>
      <c r="L193" s="7">
        <f>VLOOKUP($A193,NIR_Algorithm_Cleaned!$A$2:$W$4887,23,FALSE)</f>
        <v>70.03</v>
      </c>
    </row>
    <row r="194" spans="1:12" x14ac:dyDescent="0.2">
      <c r="A194" s="6" t="s">
        <v>1722</v>
      </c>
      <c r="B194" s="6" t="s">
        <v>4717</v>
      </c>
      <c r="C194" s="6" t="s">
        <v>5244</v>
      </c>
      <c r="D194" s="6">
        <f>VLOOKUP($A194,NIR_Algorithm_Cleaned!$A$2:$E$4887,3,FALSE)</f>
        <v>1</v>
      </c>
      <c r="E194" s="6">
        <f>VLOOKUP($A194,NIR_Algorithm_Cleaned!$A$2:$E$4887,4,FALSE)</f>
        <v>1</v>
      </c>
      <c r="F194" s="6">
        <f>VLOOKUP($A194,NIR_Algorithm_Cleaned!$A$2:$E$4887,5,FALSE)</f>
        <v>2</v>
      </c>
      <c r="G194" s="6">
        <v>0.49671052599999999</v>
      </c>
      <c r="H194" s="7">
        <f>VLOOKUP($A194,NIR_Algorithm_Cleaned!$A$2:$W$4887,19,FALSE)</f>
        <v>7.65</v>
      </c>
      <c r="I194" s="7">
        <f>VLOOKUP($A194,NIR_Algorithm_Cleaned!$A$2:$W$4887,20,FALSE)</f>
        <v>3.75</v>
      </c>
      <c r="J194" s="7">
        <f>VLOOKUP($A194,NIR_Algorithm_Cleaned!$A$2:$W$4887,21,FALSE)</f>
        <v>1.42</v>
      </c>
      <c r="K194" s="7">
        <f>VLOOKUP($A194,NIR_Algorithm_Cleaned!$A$2:$W$4887,22,FALSE)</f>
        <v>1.25</v>
      </c>
      <c r="L194" s="7">
        <f>VLOOKUP($A194,NIR_Algorithm_Cleaned!$A$2:$W$4887,23,FALSE)</f>
        <v>69.59</v>
      </c>
    </row>
    <row r="195" spans="1:12" x14ac:dyDescent="0.2">
      <c r="A195" s="6" t="s">
        <v>1005</v>
      </c>
      <c r="B195" s="6" t="s">
        <v>4717</v>
      </c>
      <c r="C195" s="6" t="s">
        <v>5244</v>
      </c>
      <c r="D195" s="6">
        <f>VLOOKUP($A195,NIR_Algorithm_Cleaned!$A$2:$E$4887,3,FALSE)</f>
        <v>1</v>
      </c>
      <c r="E195" s="6">
        <f>VLOOKUP($A195,NIR_Algorithm_Cleaned!$A$2:$E$4887,4,FALSE)</f>
        <v>2</v>
      </c>
      <c r="F195" s="6">
        <f>VLOOKUP($A195,NIR_Algorithm_Cleaned!$A$2:$E$4887,5,FALSE)</f>
        <v>2</v>
      </c>
      <c r="G195" s="6">
        <v>0.47697268799999998</v>
      </c>
      <c r="H195" s="7">
        <f>VLOOKUP($A195,NIR_Algorithm_Cleaned!$A$2:$W$4887,19,FALSE)</f>
        <v>9.19</v>
      </c>
      <c r="I195" s="7">
        <f>VLOOKUP($A195,NIR_Algorithm_Cleaned!$A$2:$W$4887,20,FALSE)</f>
        <v>4.0999999999999996</v>
      </c>
      <c r="J195" s="7">
        <f>VLOOKUP($A195,NIR_Algorithm_Cleaned!$A$2:$W$4887,21,FALSE)</f>
        <v>1.4</v>
      </c>
      <c r="K195" s="7">
        <f>VLOOKUP($A195,NIR_Algorithm_Cleaned!$A$2:$W$4887,22,FALSE)</f>
        <v>1.29</v>
      </c>
      <c r="L195" s="7">
        <f>VLOOKUP($A195,NIR_Algorithm_Cleaned!$A$2:$W$4887,23,FALSE)</f>
        <v>70.03</v>
      </c>
    </row>
    <row r="196" spans="1:12" x14ac:dyDescent="0.2">
      <c r="A196" s="6" t="s">
        <v>1722</v>
      </c>
      <c r="B196" s="6" t="s">
        <v>4717</v>
      </c>
      <c r="C196" s="6" t="s">
        <v>5244</v>
      </c>
      <c r="D196" s="6">
        <f>VLOOKUP($A196,NIR_Algorithm_Cleaned!$A$2:$E$4887,3,FALSE)</f>
        <v>1</v>
      </c>
      <c r="E196" s="6">
        <f>VLOOKUP($A196,NIR_Algorithm_Cleaned!$A$2:$E$4887,4,FALSE)</f>
        <v>1</v>
      </c>
      <c r="F196" s="6">
        <f>VLOOKUP($A196,NIR_Algorithm_Cleaned!$A$2:$E$4887,5,FALSE)</f>
        <v>2</v>
      </c>
      <c r="G196" s="6">
        <v>0.48849759199999998</v>
      </c>
      <c r="H196" s="7">
        <f>VLOOKUP($A196,NIR_Algorithm_Cleaned!$A$2:$W$4887,19,FALSE)</f>
        <v>7.65</v>
      </c>
      <c r="I196" s="7">
        <f>VLOOKUP($A196,NIR_Algorithm_Cleaned!$A$2:$W$4887,20,FALSE)</f>
        <v>3.75</v>
      </c>
      <c r="J196" s="7">
        <f>VLOOKUP($A196,NIR_Algorithm_Cleaned!$A$2:$W$4887,21,FALSE)</f>
        <v>1.42</v>
      </c>
      <c r="K196" s="7">
        <f>VLOOKUP($A196,NIR_Algorithm_Cleaned!$A$2:$W$4887,22,FALSE)</f>
        <v>1.25</v>
      </c>
      <c r="L196" s="7">
        <f>VLOOKUP($A196,NIR_Algorithm_Cleaned!$A$2:$W$4887,23,FALSE)</f>
        <v>69.59</v>
      </c>
    </row>
    <row r="197" spans="1:12" x14ac:dyDescent="0.2">
      <c r="A197" s="6" t="s">
        <v>5245</v>
      </c>
      <c r="B197" s="6" t="s">
        <v>5115</v>
      </c>
      <c r="C197" s="6" t="s">
        <v>5246</v>
      </c>
      <c r="D197" s="6" t="e">
        <f>VLOOKUP($A197,NIR_Algorithm_Cleaned!$A$2:$E$4887,3,FALSE)</f>
        <v>#N/A</v>
      </c>
      <c r="E197" s="6" t="e">
        <f>VLOOKUP($A197,NIR_Algorithm_Cleaned!$A$2:$E$4887,4,FALSE)</f>
        <v>#N/A</v>
      </c>
      <c r="F197" s="6" t="e">
        <f>VLOOKUP($A197,NIR_Algorithm_Cleaned!$A$2:$E$4887,5,FALSE)</f>
        <v>#N/A</v>
      </c>
      <c r="G197" s="6">
        <v>0.39403508799999998</v>
      </c>
      <c r="H197" s="7" t="e">
        <f>VLOOKUP($A197,NIR_Algorithm_Cleaned!$A$2:$W$4887,19,FALSE)</f>
        <v>#N/A</v>
      </c>
      <c r="I197" s="7" t="e">
        <f>VLOOKUP($A197,NIR_Algorithm_Cleaned!$A$2:$W$4887,20,FALSE)</f>
        <v>#N/A</v>
      </c>
      <c r="J197" s="7" t="e">
        <f>VLOOKUP($A197,NIR_Algorithm_Cleaned!$A$2:$W$4887,21,FALSE)</f>
        <v>#N/A</v>
      </c>
      <c r="K197" s="7" t="e">
        <f>VLOOKUP($A197,NIR_Algorithm_Cleaned!$A$2:$W$4887,22,FALSE)</f>
        <v>#N/A</v>
      </c>
      <c r="L197" s="7" t="e">
        <f>VLOOKUP($A197,NIR_Algorithm_Cleaned!$A$2:$W$4887,23,FALSE)</f>
        <v>#N/A</v>
      </c>
    </row>
    <row r="198" spans="1:12" x14ac:dyDescent="0.2">
      <c r="A198" s="6" t="s">
        <v>5245</v>
      </c>
      <c r="B198" s="6" t="s">
        <v>5115</v>
      </c>
      <c r="C198" s="6" t="s">
        <v>5246</v>
      </c>
      <c r="D198" s="6" t="e">
        <f>VLOOKUP($A198,NIR_Algorithm_Cleaned!$A$2:$E$4887,3,FALSE)</f>
        <v>#N/A</v>
      </c>
      <c r="E198" s="6" t="e">
        <f>VLOOKUP($A198,NIR_Algorithm_Cleaned!$A$2:$E$4887,4,FALSE)</f>
        <v>#N/A</v>
      </c>
      <c r="F198" s="6" t="e">
        <f>VLOOKUP($A198,NIR_Algorithm_Cleaned!$A$2:$E$4887,5,FALSE)</f>
        <v>#N/A</v>
      </c>
      <c r="G198" s="6">
        <v>0.39666666699999997</v>
      </c>
      <c r="H198" s="7" t="e">
        <f>VLOOKUP($A198,NIR_Algorithm_Cleaned!$A$2:$W$4887,19,FALSE)</f>
        <v>#N/A</v>
      </c>
      <c r="I198" s="7" t="e">
        <f>VLOOKUP($A198,NIR_Algorithm_Cleaned!$A$2:$W$4887,20,FALSE)</f>
        <v>#N/A</v>
      </c>
      <c r="J198" s="7" t="e">
        <f>VLOOKUP($A198,NIR_Algorithm_Cleaned!$A$2:$W$4887,21,FALSE)</f>
        <v>#N/A</v>
      </c>
      <c r="K198" s="7" t="e">
        <f>VLOOKUP($A198,NIR_Algorithm_Cleaned!$A$2:$W$4887,22,FALSE)</f>
        <v>#N/A</v>
      </c>
      <c r="L198" s="7" t="e">
        <f>VLOOKUP($A198,NIR_Algorithm_Cleaned!$A$2:$W$4887,23,FALSE)</f>
        <v>#N/A</v>
      </c>
    </row>
    <row r="199" spans="1:12" x14ac:dyDescent="0.2">
      <c r="A199" s="6" t="s">
        <v>251</v>
      </c>
      <c r="B199" s="6" t="s">
        <v>4730</v>
      </c>
      <c r="C199" s="6" t="s">
        <v>5247</v>
      </c>
      <c r="D199" s="6">
        <f>VLOOKUP($A199,NIR_Algorithm_Cleaned!$A$2:$E$4887,3,FALSE)</f>
        <v>1</v>
      </c>
      <c r="E199" s="6">
        <f>VLOOKUP($A199,NIR_Algorithm_Cleaned!$A$2:$E$4887,4,FALSE)</f>
        <v>1</v>
      </c>
      <c r="F199" s="6">
        <f>VLOOKUP($A199,NIR_Algorithm_Cleaned!$A$2:$E$4887,5,FALSE)</f>
        <v>1</v>
      </c>
      <c r="G199" s="6">
        <v>0.43895956800000002</v>
      </c>
      <c r="H199" s="7">
        <f>VLOOKUP($A199,NIR_Algorithm_Cleaned!$A$2:$W$4887,19,FALSE)</f>
        <v>12.68</v>
      </c>
      <c r="I199" s="7">
        <f>VLOOKUP($A199,NIR_Algorithm_Cleaned!$A$2:$W$4887,20,FALSE)</f>
        <v>4.29</v>
      </c>
      <c r="J199" s="7">
        <f>VLOOKUP($A199,NIR_Algorithm_Cleaned!$A$2:$W$4887,21,FALSE)</f>
        <v>1.92</v>
      </c>
      <c r="K199" s="7">
        <f>VLOOKUP($A199,NIR_Algorithm_Cleaned!$A$2:$W$4887,22,FALSE)</f>
        <v>1.51</v>
      </c>
      <c r="L199" s="7">
        <f>VLOOKUP($A199,NIR_Algorithm_Cleaned!$A$2:$W$4887,23,FALSE)</f>
        <v>71.900000000000006</v>
      </c>
    </row>
    <row r="200" spans="1:12" x14ac:dyDescent="0.2">
      <c r="A200" s="6" t="s">
        <v>251</v>
      </c>
      <c r="B200" s="6" t="s">
        <v>4730</v>
      </c>
      <c r="C200" s="6" t="s">
        <v>5247</v>
      </c>
      <c r="D200" s="6">
        <f>VLOOKUP($A200,NIR_Algorithm_Cleaned!$A$2:$E$4887,3,FALSE)</f>
        <v>1</v>
      </c>
      <c r="E200" s="6">
        <f>VLOOKUP($A200,NIR_Algorithm_Cleaned!$A$2:$E$4887,4,FALSE)</f>
        <v>1</v>
      </c>
      <c r="F200" s="6">
        <f>VLOOKUP($A200,NIR_Algorithm_Cleaned!$A$2:$E$4887,5,FALSE)</f>
        <v>1</v>
      </c>
      <c r="G200" s="6">
        <v>0.43523178800000001</v>
      </c>
      <c r="H200" s="7">
        <f>VLOOKUP($A200,NIR_Algorithm_Cleaned!$A$2:$W$4887,19,FALSE)</f>
        <v>12.68</v>
      </c>
      <c r="I200" s="7">
        <f>VLOOKUP($A200,NIR_Algorithm_Cleaned!$A$2:$W$4887,20,FALSE)</f>
        <v>4.29</v>
      </c>
      <c r="J200" s="7">
        <f>VLOOKUP($A200,NIR_Algorithm_Cleaned!$A$2:$W$4887,21,FALSE)</f>
        <v>1.92</v>
      </c>
      <c r="K200" s="7">
        <f>VLOOKUP($A200,NIR_Algorithm_Cleaned!$A$2:$W$4887,22,FALSE)</f>
        <v>1.51</v>
      </c>
      <c r="L200" s="7">
        <f>VLOOKUP($A200,NIR_Algorithm_Cleaned!$A$2:$W$4887,23,FALSE)</f>
        <v>71.900000000000006</v>
      </c>
    </row>
    <row r="201" spans="1:12" x14ac:dyDescent="0.2">
      <c r="A201" s="6" t="s">
        <v>481</v>
      </c>
      <c r="B201" s="6" t="s">
        <v>4730</v>
      </c>
      <c r="C201" s="6" t="s">
        <v>5247</v>
      </c>
      <c r="D201" s="6">
        <f>VLOOKUP($A201,NIR_Algorithm_Cleaned!$A$2:$E$4887,3,FALSE)</f>
        <v>1</v>
      </c>
      <c r="E201" s="6">
        <f>VLOOKUP($A201,NIR_Algorithm_Cleaned!$A$2:$E$4887,4,FALSE)</f>
        <v>2</v>
      </c>
      <c r="F201" s="6">
        <f>VLOOKUP($A201,NIR_Algorithm_Cleaned!$A$2:$E$4887,5,FALSE)</f>
        <v>1</v>
      </c>
      <c r="G201" s="6">
        <v>0.41255663999999997</v>
      </c>
      <c r="H201" s="7">
        <f>VLOOKUP($A201,NIR_Algorithm_Cleaned!$A$2:$W$4887,19,FALSE)</f>
        <v>12.4</v>
      </c>
      <c r="I201" s="7">
        <f>VLOOKUP($A201,NIR_Algorithm_Cleaned!$A$2:$W$4887,20,FALSE)</f>
        <v>3.52</v>
      </c>
      <c r="J201" s="7">
        <f>VLOOKUP($A201,NIR_Algorithm_Cleaned!$A$2:$W$4887,21,FALSE)</f>
        <v>1.92</v>
      </c>
      <c r="K201" s="7">
        <f>VLOOKUP($A201,NIR_Algorithm_Cleaned!$A$2:$W$4887,22,FALSE)</f>
        <v>1.5</v>
      </c>
      <c r="L201" s="7">
        <f>VLOOKUP($A201,NIR_Algorithm_Cleaned!$A$2:$W$4887,23,FALSE)</f>
        <v>70.900000000000006</v>
      </c>
    </row>
    <row r="202" spans="1:12" x14ac:dyDescent="0.2">
      <c r="A202" s="6" t="s">
        <v>481</v>
      </c>
      <c r="B202" s="6" t="s">
        <v>4730</v>
      </c>
      <c r="C202" s="6" t="s">
        <v>5247</v>
      </c>
      <c r="D202" s="6">
        <f>VLOOKUP($A202,NIR_Algorithm_Cleaned!$A$2:$E$4887,3,FALSE)</f>
        <v>1</v>
      </c>
      <c r="E202" s="6">
        <f>VLOOKUP($A202,NIR_Algorithm_Cleaned!$A$2:$E$4887,4,FALSE)</f>
        <v>2</v>
      </c>
      <c r="F202" s="6">
        <f>VLOOKUP($A202,NIR_Algorithm_Cleaned!$A$2:$E$4887,5,FALSE)</f>
        <v>1</v>
      </c>
      <c r="G202" s="6">
        <v>0.436075514</v>
      </c>
      <c r="H202" s="7">
        <f>VLOOKUP($A202,NIR_Algorithm_Cleaned!$A$2:$W$4887,19,FALSE)</f>
        <v>12.4</v>
      </c>
      <c r="I202" s="7">
        <f>VLOOKUP($A202,NIR_Algorithm_Cleaned!$A$2:$W$4887,20,FALSE)</f>
        <v>3.52</v>
      </c>
      <c r="J202" s="7">
        <f>VLOOKUP($A202,NIR_Algorithm_Cleaned!$A$2:$W$4887,21,FALSE)</f>
        <v>1.92</v>
      </c>
      <c r="K202" s="7">
        <f>VLOOKUP($A202,NIR_Algorithm_Cleaned!$A$2:$W$4887,22,FALSE)</f>
        <v>1.5</v>
      </c>
      <c r="L202" s="7">
        <f>VLOOKUP($A202,NIR_Algorithm_Cleaned!$A$2:$W$4887,23,FALSE)</f>
        <v>70.900000000000006</v>
      </c>
    </row>
    <row r="203" spans="1:12" x14ac:dyDescent="0.2">
      <c r="A203" s="6" t="s">
        <v>1610</v>
      </c>
      <c r="B203" s="6" t="s">
        <v>4730</v>
      </c>
      <c r="C203" s="6" t="s">
        <v>5247</v>
      </c>
      <c r="D203" s="6">
        <f>VLOOKUP($A203,NIR_Algorithm_Cleaned!$A$2:$E$4887,3,FALSE)</f>
        <v>1</v>
      </c>
      <c r="E203" s="6">
        <f>VLOOKUP($A203,NIR_Algorithm_Cleaned!$A$2:$E$4887,4,FALSE)</f>
        <v>1</v>
      </c>
      <c r="F203" s="6">
        <f>VLOOKUP($A203,NIR_Algorithm_Cleaned!$A$2:$E$4887,5,FALSE)</f>
        <v>2</v>
      </c>
      <c r="G203" s="6">
        <v>0.435209713</v>
      </c>
      <c r="H203" s="7">
        <f>VLOOKUP($A203,NIR_Algorithm_Cleaned!$A$2:$W$4887,19,FALSE)</f>
        <v>11.03</v>
      </c>
      <c r="I203" s="7">
        <f>VLOOKUP($A203,NIR_Algorithm_Cleaned!$A$2:$W$4887,20,FALSE)</f>
        <v>4.1900000000000004</v>
      </c>
      <c r="J203" s="7">
        <f>VLOOKUP($A203,NIR_Algorithm_Cleaned!$A$2:$W$4887,21,FALSE)</f>
        <v>1.59</v>
      </c>
      <c r="K203" s="7">
        <f>VLOOKUP($A203,NIR_Algorithm_Cleaned!$A$2:$W$4887,22,FALSE)</f>
        <v>1.39</v>
      </c>
      <c r="L203" s="7">
        <f>VLOOKUP($A203,NIR_Algorithm_Cleaned!$A$2:$W$4887,23,FALSE)</f>
        <v>71.25</v>
      </c>
    </row>
    <row r="204" spans="1:12" x14ac:dyDescent="0.2">
      <c r="A204" s="6" t="s">
        <v>1610</v>
      </c>
      <c r="B204" s="6" t="s">
        <v>4730</v>
      </c>
      <c r="C204" s="6" t="s">
        <v>5247</v>
      </c>
      <c r="D204" s="6">
        <f>VLOOKUP($A204,NIR_Algorithm_Cleaned!$A$2:$E$4887,3,FALSE)</f>
        <v>1</v>
      </c>
      <c r="E204" s="6">
        <f>VLOOKUP($A204,NIR_Algorithm_Cleaned!$A$2:$E$4887,4,FALSE)</f>
        <v>1</v>
      </c>
      <c r="F204" s="6">
        <f>VLOOKUP($A204,NIR_Algorithm_Cleaned!$A$2:$E$4887,5,FALSE)</f>
        <v>2</v>
      </c>
      <c r="G204" s="6">
        <v>0.45</v>
      </c>
      <c r="H204" s="7">
        <f>VLOOKUP($A204,NIR_Algorithm_Cleaned!$A$2:$W$4887,19,FALSE)</f>
        <v>11.03</v>
      </c>
      <c r="I204" s="7">
        <f>VLOOKUP($A204,NIR_Algorithm_Cleaned!$A$2:$W$4887,20,FALSE)</f>
        <v>4.1900000000000004</v>
      </c>
      <c r="J204" s="7">
        <f>VLOOKUP($A204,NIR_Algorithm_Cleaned!$A$2:$W$4887,21,FALSE)</f>
        <v>1.59</v>
      </c>
      <c r="K204" s="7">
        <f>VLOOKUP($A204,NIR_Algorithm_Cleaned!$A$2:$W$4887,22,FALSE)</f>
        <v>1.39</v>
      </c>
      <c r="L204" s="7">
        <f>VLOOKUP($A204,NIR_Algorithm_Cleaned!$A$2:$W$4887,23,FALSE)</f>
        <v>71.25</v>
      </c>
    </row>
    <row r="205" spans="1:12" x14ac:dyDescent="0.2">
      <c r="A205" s="6" t="s">
        <v>1224</v>
      </c>
      <c r="B205" s="6" t="s">
        <v>4730</v>
      </c>
      <c r="C205" s="6" t="s">
        <v>5247</v>
      </c>
      <c r="D205" s="6">
        <f>VLOOKUP($A205,NIR_Algorithm_Cleaned!$A$2:$E$4887,3,FALSE)</f>
        <v>1</v>
      </c>
      <c r="E205" s="6">
        <f>VLOOKUP($A205,NIR_Algorithm_Cleaned!$A$2:$E$4887,4,FALSE)</f>
        <v>2</v>
      </c>
      <c r="F205" s="6">
        <f>VLOOKUP($A205,NIR_Algorithm_Cleaned!$A$2:$E$4887,5,FALSE)</f>
        <v>2</v>
      </c>
      <c r="G205" s="6">
        <v>0.43233705099999997</v>
      </c>
      <c r="H205" s="7">
        <f>VLOOKUP($A205,NIR_Algorithm_Cleaned!$A$2:$W$4887,19,FALSE)</f>
        <v>11.36</v>
      </c>
      <c r="I205" s="7">
        <f>VLOOKUP($A205,NIR_Algorithm_Cleaned!$A$2:$W$4887,20,FALSE)</f>
        <v>4.59</v>
      </c>
      <c r="J205" s="7">
        <f>VLOOKUP($A205,NIR_Algorithm_Cleaned!$A$2:$W$4887,21,FALSE)</f>
        <v>1.44</v>
      </c>
      <c r="K205" s="7">
        <f>VLOOKUP($A205,NIR_Algorithm_Cleaned!$A$2:$W$4887,22,FALSE)</f>
        <v>1.41</v>
      </c>
      <c r="L205" s="7">
        <f>VLOOKUP($A205,NIR_Algorithm_Cleaned!$A$2:$W$4887,23,FALSE)</f>
        <v>71.319999999999993</v>
      </c>
    </row>
    <row r="206" spans="1:12" x14ac:dyDescent="0.2">
      <c r="A206" s="6" t="s">
        <v>1224</v>
      </c>
      <c r="B206" s="6" t="s">
        <v>4730</v>
      </c>
      <c r="C206" s="6" t="s">
        <v>5247</v>
      </c>
      <c r="D206" s="6">
        <f>VLOOKUP($A206,NIR_Algorithm_Cleaned!$A$2:$E$4887,3,FALSE)</f>
        <v>1</v>
      </c>
      <c r="E206" s="6">
        <f>VLOOKUP($A206,NIR_Algorithm_Cleaned!$A$2:$E$4887,4,FALSE)</f>
        <v>2</v>
      </c>
      <c r="F206" s="6">
        <f>VLOOKUP($A206,NIR_Algorithm_Cleaned!$A$2:$E$4887,5,FALSE)</f>
        <v>2</v>
      </c>
      <c r="G206" s="6">
        <v>0.42856512099999999</v>
      </c>
      <c r="H206" s="7">
        <f>VLOOKUP($A206,NIR_Algorithm_Cleaned!$A$2:$W$4887,19,FALSE)</f>
        <v>11.36</v>
      </c>
      <c r="I206" s="7">
        <f>VLOOKUP($A206,NIR_Algorithm_Cleaned!$A$2:$W$4887,20,FALSE)</f>
        <v>4.59</v>
      </c>
      <c r="J206" s="7">
        <f>VLOOKUP($A206,NIR_Algorithm_Cleaned!$A$2:$W$4887,21,FALSE)</f>
        <v>1.44</v>
      </c>
      <c r="K206" s="7">
        <f>VLOOKUP($A206,NIR_Algorithm_Cleaned!$A$2:$W$4887,22,FALSE)</f>
        <v>1.41</v>
      </c>
      <c r="L206" s="7">
        <f>VLOOKUP($A206,NIR_Algorithm_Cleaned!$A$2:$W$4887,23,FALSE)</f>
        <v>71.319999999999993</v>
      </c>
    </row>
    <row r="207" spans="1:12" x14ac:dyDescent="0.2">
      <c r="A207" s="6" t="s">
        <v>674</v>
      </c>
      <c r="B207" s="6" t="s">
        <v>5121</v>
      </c>
      <c r="C207" s="6" t="s">
        <v>5248</v>
      </c>
      <c r="D207" s="6">
        <f>VLOOKUP($A207,NIR_Algorithm_Cleaned!$A$2:$E$4887,3,FALSE)</f>
        <v>2</v>
      </c>
      <c r="E207" s="6">
        <f>VLOOKUP($A207,NIR_Algorithm_Cleaned!$A$2:$E$4887,4,FALSE)</f>
        <v>2</v>
      </c>
      <c r="F207" s="6">
        <f>VLOOKUP($A207,NIR_Algorithm_Cleaned!$A$2:$E$4887,5,FALSE)</f>
        <v>1</v>
      </c>
      <c r="G207" s="6">
        <v>0.40926716600000002</v>
      </c>
      <c r="H207" s="7">
        <f>VLOOKUP($A207,NIR_Algorithm_Cleaned!$A$2:$W$4887,19,FALSE)</f>
        <v>11.9</v>
      </c>
      <c r="I207" s="7">
        <f>VLOOKUP($A207,NIR_Algorithm_Cleaned!$A$2:$W$4887,20,FALSE)</f>
        <v>5.15</v>
      </c>
      <c r="J207" s="7">
        <f>VLOOKUP($A207,NIR_Algorithm_Cleaned!$A$2:$W$4887,21,FALSE)</f>
        <v>1.96</v>
      </c>
      <c r="K207" s="7">
        <f>VLOOKUP($A207,NIR_Algorithm_Cleaned!$A$2:$W$4887,22,FALSE)</f>
        <v>1.47</v>
      </c>
      <c r="L207" s="7">
        <f>VLOOKUP($A207,NIR_Algorithm_Cleaned!$A$2:$W$4887,23,FALSE)</f>
        <v>71.010000000000005</v>
      </c>
    </row>
    <row r="208" spans="1:12" x14ac:dyDescent="0.2">
      <c r="A208" s="6" t="s">
        <v>674</v>
      </c>
      <c r="B208" s="6" t="s">
        <v>5121</v>
      </c>
      <c r="C208" s="6" t="s">
        <v>5248</v>
      </c>
      <c r="D208" s="6">
        <f>VLOOKUP($A208,NIR_Algorithm_Cleaned!$A$2:$E$4887,3,FALSE)</f>
        <v>2</v>
      </c>
      <c r="E208" s="6">
        <f>VLOOKUP($A208,NIR_Algorithm_Cleaned!$A$2:$E$4887,4,FALSE)</f>
        <v>2</v>
      </c>
      <c r="F208" s="6">
        <f>VLOOKUP($A208,NIR_Algorithm_Cleaned!$A$2:$E$4887,5,FALSE)</f>
        <v>1</v>
      </c>
      <c r="G208" s="6">
        <v>0.39</v>
      </c>
      <c r="H208" s="7">
        <f>VLOOKUP($A208,NIR_Algorithm_Cleaned!$A$2:$W$4887,19,FALSE)</f>
        <v>11.9</v>
      </c>
      <c r="I208" s="7">
        <f>VLOOKUP($A208,NIR_Algorithm_Cleaned!$A$2:$W$4887,20,FALSE)</f>
        <v>5.15</v>
      </c>
      <c r="J208" s="7">
        <f>VLOOKUP($A208,NIR_Algorithm_Cleaned!$A$2:$W$4887,21,FALSE)</f>
        <v>1.96</v>
      </c>
      <c r="K208" s="7">
        <f>VLOOKUP($A208,NIR_Algorithm_Cleaned!$A$2:$W$4887,22,FALSE)</f>
        <v>1.47</v>
      </c>
      <c r="L208" s="7">
        <f>VLOOKUP($A208,NIR_Algorithm_Cleaned!$A$2:$W$4887,23,FALSE)</f>
        <v>71.010000000000005</v>
      </c>
    </row>
    <row r="209" spans="1:12" x14ac:dyDescent="0.2">
      <c r="A209" s="6" t="s">
        <v>337</v>
      </c>
      <c r="B209" s="6" t="s">
        <v>5121</v>
      </c>
      <c r="C209" s="6" t="s">
        <v>5248</v>
      </c>
      <c r="D209" s="6">
        <f>VLOOKUP($A209,NIR_Algorithm_Cleaned!$A$2:$E$4887,3,FALSE)</f>
        <v>2</v>
      </c>
      <c r="E209" s="6">
        <f>VLOOKUP($A209,NIR_Algorithm_Cleaned!$A$2:$E$4887,4,FALSE)</f>
        <v>1</v>
      </c>
      <c r="F209" s="6">
        <f>VLOOKUP($A209,NIR_Algorithm_Cleaned!$A$2:$E$4887,5,FALSE)</f>
        <v>1</v>
      </c>
      <c r="G209" s="6">
        <v>0.40327227399999999</v>
      </c>
      <c r="H209" s="7">
        <f>VLOOKUP($A209,NIR_Algorithm_Cleaned!$A$2:$W$4887,19,FALSE)</f>
        <v>12.05</v>
      </c>
      <c r="I209" s="7">
        <f>VLOOKUP($A209,NIR_Algorithm_Cleaned!$A$2:$W$4887,20,FALSE)</f>
        <v>5.32</v>
      </c>
      <c r="J209" s="7">
        <f>VLOOKUP($A209,NIR_Algorithm_Cleaned!$A$2:$W$4887,21,FALSE)</f>
        <v>1.8</v>
      </c>
      <c r="K209" s="7">
        <f>VLOOKUP($A209,NIR_Algorithm_Cleaned!$A$2:$W$4887,22,FALSE)</f>
        <v>1.49</v>
      </c>
      <c r="L209" s="7">
        <f>VLOOKUP($A209,NIR_Algorithm_Cleaned!$A$2:$W$4887,23,FALSE)</f>
        <v>71.040000000000006</v>
      </c>
    </row>
    <row r="210" spans="1:12" x14ac:dyDescent="0.2">
      <c r="A210" s="6" t="s">
        <v>337</v>
      </c>
      <c r="B210" s="6" t="s">
        <v>5121</v>
      </c>
      <c r="C210" s="6" t="s">
        <v>5248</v>
      </c>
      <c r="D210" s="6">
        <f>VLOOKUP($A210,NIR_Algorithm_Cleaned!$A$2:$E$4887,3,FALSE)</f>
        <v>2</v>
      </c>
      <c r="E210" s="6">
        <f>VLOOKUP($A210,NIR_Algorithm_Cleaned!$A$2:$E$4887,4,FALSE)</f>
        <v>1</v>
      </c>
      <c r="F210" s="6">
        <f>VLOOKUP($A210,NIR_Algorithm_Cleaned!$A$2:$E$4887,5,FALSE)</f>
        <v>1</v>
      </c>
      <c r="G210" s="6">
        <v>0.39534216300000002</v>
      </c>
      <c r="H210" s="7">
        <f>VLOOKUP($A210,NIR_Algorithm_Cleaned!$A$2:$W$4887,19,FALSE)</f>
        <v>12.05</v>
      </c>
      <c r="I210" s="7">
        <f>VLOOKUP($A210,NIR_Algorithm_Cleaned!$A$2:$W$4887,20,FALSE)</f>
        <v>5.32</v>
      </c>
      <c r="J210" s="7">
        <f>VLOOKUP($A210,NIR_Algorithm_Cleaned!$A$2:$W$4887,21,FALSE)</f>
        <v>1.8</v>
      </c>
      <c r="K210" s="7">
        <f>VLOOKUP($A210,NIR_Algorithm_Cleaned!$A$2:$W$4887,22,FALSE)</f>
        <v>1.49</v>
      </c>
      <c r="L210" s="7">
        <f>VLOOKUP($A210,NIR_Algorithm_Cleaned!$A$2:$W$4887,23,FALSE)</f>
        <v>71.040000000000006</v>
      </c>
    </row>
    <row r="211" spans="1:12" x14ac:dyDescent="0.2">
      <c r="A211" s="6" t="s">
        <v>1441</v>
      </c>
      <c r="B211" s="6" t="s">
        <v>5121</v>
      </c>
      <c r="C211" s="6" t="s">
        <v>5248</v>
      </c>
      <c r="D211" s="6">
        <f>VLOOKUP($A211,NIR_Algorithm_Cleaned!$A$2:$E$4887,3,FALSE)</f>
        <v>2</v>
      </c>
      <c r="E211" s="6">
        <f>VLOOKUP($A211,NIR_Algorithm_Cleaned!$A$2:$E$4887,4,FALSE)</f>
        <v>1</v>
      </c>
      <c r="F211" s="6">
        <f>VLOOKUP($A211,NIR_Algorithm_Cleaned!$A$2:$E$4887,5,FALSE)</f>
        <v>2</v>
      </c>
      <c r="G211" s="6">
        <v>0.40604026799999998</v>
      </c>
      <c r="H211" s="7">
        <f>VLOOKUP($A211,NIR_Algorithm_Cleaned!$A$2:$W$4887,19,FALSE)</f>
        <v>10.8</v>
      </c>
      <c r="I211" s="7">
        <f>VLOOKUP($A211,NIR_Algorithm_Cleaned!$A$2:$W$4887,20,FALSE)</f>
        <v>4.79</v>
      </c>
      <c r="J211" s="7">
        <f>VLOOKUP($A211,NIR_Algorithm_Cleaned!$A$2:$W$4887,21,FALSE)</f>
        <v>1.78</v>
      </c>
      <c r="K211" s="7">
        <f>VLOOKUP($A211,NIR_Algorithm_Cleaned!$A$2:$W$4887,22,FALSE)</f>
        <v>1.42</v>
      </c>
      <c r="L211" s="7">
        <f>VLOOKUP($A211,NIR_Algorithm_Cleaned!$A$2:$W$4887,23,FALSE)</f>
        <v>70.680000000000007</v>
      </c>
    </row>
    <row r="212" spans="1:12" x14ac:dyDescent="0.2">
      <c r="A212" s="6" t="s">
        <v>1169</v>
      </c>
      <c r="B212" s="6" t="s">
        <v>5121</v>
      </c>
      <c r="C212" s="6" t="s">
        <v>5248</v>
      </c>
      <c r="D212" s="6">
        <f>VLOOKUP($A212,NIR_Algorithm_Cleaned!$A$2:$E$4887,3,FALSE)</f>
        <v>2</v>
      </c>
      <c r="E212" s="6">
        <f>VLOOKUP($A212,NIR_Algorithm_Cleaned!$A$2:$E$4887,4,FALSE)</f>
        <v>2</v>
      </c>
      <c r="F212" s="6">
        <f>VLOOKUP($A212,NIR_Algorithm_Cleaned!$A$2:$E$4887,5,FALSE)</f>
        <v>2</v>
      </c>
      <c r="G212" s="6">
        <v>0.422818792</v>
      </c>
      <c r="H212" s="7">
        <f>VLOOKUP($A212,NIR_Algorithm_Cleaned!$A$2:$W$4887,19,FALSE)</f>
        <v>11.43</v>
      </c>
      <c r="I212" s="7">
        <f>VLOOKUP($A212,NIR_Algorithm_Cleaned!$A$2:$W$4887,20,FALSE)</f>
        <v>4.6900000000000004</v>
      </c>
      <c r="J212" s="7">
        <f>VLOOKUP($A212,NIR_Algorithm_Cleaned!$A$2:$W$4887,21,FALSE)</f>
        <v>1.43</v>
      </c>
      <c r="K212" s="7">
        <f>VLOOKUP($A212,NIR_Algorithm_Cleaned!$A$2:$W$4887,22,FALSE)</f>
        <v>1.44</v>
      </c>
      <c r="L212" s="7">
        <f>VLOOKUP($A212,NIR_Algorithm_Cleaned!$A$2:$W$4887,23,FALSE)</f>
        <v>71.16</v>
      </c>
    </row>
    <row r="213" spans="1:12" x14ac:dyDescent="0.2">
      <c r="A213" s="6" t="s">
        <v>1441</v>
      </c>
      <c r="B213" s="6" t="s">
        <v>5121</v>
      </c>
      <c r="C213" s="6" t="s">
        <v>5248</v>
      </c>
      <c r="D213" s="6">
        <f>VLOOKUP($A213,NIR_Algorithm_Cleaned!$A$2:$E$4887,3,FALSE)</f>
        <v>2</v>
      </c>
      <c r="E213" s="6">
        <f>VLOOKUP($A213,NIR_Algorithm_Cleaned!$A$2:$E$4887,4,FALSE)</f>
        <v>1</v>
      </c>
      <c r="F213" s="6">
        <f>VLOOKUP($A213,NIR_Algorithm_Cleaned!$A$2:$E$4887,5,FALSE)</f>
        <v>2</v>
      </c>
      <c r="G213" s="6">
        <v>0.41913558699999998</v>
      </c>
      <c r="H213" s="7">
        <f>VLOOKUP($A213,NIR_Algorithm_Cleaned!$A$2:$W$4887,19,FALSE)</f>
        <v>10.8</v>
      </c>
      <c r="I213" s="7">
        <f>VLOOKUP($A213,NIR_Algorithm_Cleaned!$A$2:$W$4887,20,FALSE)</f>
        <v>4.79</v>
      </c>
      <c r="J213" s="7">
        <f>VLOOKUP($A213,NIR_Algorithm_Cleaned!$A$2:$W$4887,21,FALSE)</f>
        <v>1.78</v>
      </c>
      <c r="K213" s="7">
        <f>VLOOKUP($A213,NIR_Algorithm_Cleaned!$A$2:$W$4887,22,FALSE)</f>
        <v>1.42</v>
      </c>
      <c r="L213" s="7">
        <f>VLOOKUP($A213,NIR_Algorithm_Cleaned!$A$2:$W$4887,23,FALSE)</f>
        <v>70.680000000000007</v>
      </c>
    </row>
    <row r="214" spans="1:12" x14ac:dyDescent="0.2">
      <c r="A214" s="6" t="s">
        <v>1169</v>
      </c>
      <c r="B214" s="6" t="s">
        <v>5121</v>
      </c>
      <c r="C214" s="6" t="s">
        <v>5248</v>
      </c>
      <c r="D214" s="6">
        <f>VLOOKUP($A214,NIR_Algorithm_Cleaned!$A$2:$E$4887,3,FALSE)</f>
        <v>2</v>
      </c>
      <c r="E214" s="6">
        <f>VLOOKUP($A214,NIR_Algorithm_Cleaned!$A$2:$E$4887,4,FALSE)</f>
        <v>2</v>
      </c>
      <c r="F214" s="6">
        <f>VLOOKUP($A214,NIR_Algorithm_Cleaned!$A$2:$E$4887,5,FALSE)</f>
        <v>2</v>
      </c>
      <c r="G214" s="6">
        <v>0.42192053000000002</v>
      </c>
      <c r="H214" s="7">
        <f>VLOOKUP($A214,NIR_Algorithm_Cleaned!$A$2:$W$4887,19,FALSE)</f>
        <v>11.43</v>
      </c>
      <c r="I214" s="7">
        <f>VLOOKUP($A214,NIR_Algorithm_Cleaned!$A$2:$W$4887,20,FALSE)</f>
        <v>4.6900000000000004</v>
      </c>
      <c r="J214" s="7">
        <f>VLOOKUP($A214,NIR_Algorithm_Cleaned!$A$2:$W$4887,21,FALSE)</f>
        <v>1.43</v>
      </c>
      <c r="K214" s="7">
        <f>VLOOKUP($A214,NIR_Algorithm_Cleaned!$A$2:$W$4887,22,FALSE)</f>
        <v>1.44</v>
      </c>
      <c r="L214" s="7">
        <f>VLOOKUP($A214,NIR_Algorithm_Cleaned!$A$2:$W$4887,23,FALSE)</f>
        <v>71.16</v>
      </c>
    </row>
    <row r="215" spans="1:12" x14ac:dyDescent="0.2">
      <c r="A215" s="6" t="s">
        <v>640</v>
      </c>
      <c r="B215" s="6" t="s">
        <v>4862</v>
      </c>
      <c r="C215" s="6" t="s">
        <v>5249</v>
      </c>
      <c r="D215" s="6">
        <f>VLOOKUP($A215,NIR_Algorithm_Cleaned!$A$2:$E$4887,3,FALSE)</f>
        <v>1</v>
      </c>
      <c r="E215" s="6">
        <f>VLOOKUP($A215,NIR_Algorithm_Cleaned!$A$2:$E$4887,4,FALSE)</f>
        <v>2</v>
      </c>
      <c r="F215" s="6">
        <f>VLOOKUP($A215,NIR_Algorithm_Cleaned!$A$2:$E$4887,5,FALSE)</f>
        <v>1</v>
      </c>
      <c r="G215" s="6">
        <v>0.43189845500000001</v>
      </c>
      <c r="H215" s="7">
        <f>VLOOKUP($A215,NIR_Algorithm_Cleaned!$A$2:$W$4887,19,FALSE)</f>
        <v>12.98</v>
      </c>
      <c r="I215" s="7">
        <f>VLOOKUP($A215,NIR_Algorithm_Cleaned!$A$2:$W$4887,20,FALSE)</f>
        <v>4.63</v>
      </c>
      <c r="J215" s="7">
        <f>VLOOKUP($A215,NIR_Algorithm_Cleaned!$A$2:$W$4887,21,FALSE)</f>
        <v>1.53</v>
      </c>
      <c r="K215" s="7">
        <f>VLOOKUP($A215,NIR_Algorithm_Cleaned!$A$2:$W$4887,22,FALSE)</f>
        <v>1.44</v>
      </c>
      <c r="L215" s="7">
        <f>VLOOKUP($A215,NIR_Algorithm_Cleaned!$A$2:$W$4887,23,FALSE)</f>
        <v>72.38</v>
      </c>
    </row>
    <row r="216" spans="1:12" x14ac:dyDescent="0.2">
      <c r="A216" s="6" t="s">
        <v>5250</v>
      </c>
      <c r="B216" s="6" t="s">
        <v>4862</v>
      </c>
      <c r="C216" s="6" t="s">
        <v>5249</v>
      </c>
      <c r="D216" s="6" t="e">
        <f>VLOOKUP($A216,NIR_Algorithm_Cleaned!$A$2:$E$4887,3,FALSE)</f>
        <v>#N/A</v>
      </c>
      <c r="E216" s="6" t="e">
        <f>VLOOKUP($A216,NIR_Algorithm_Cleaned!$A$2:$E$4887,4,FALSE)</f>
        <v>#N/A</v>
      </c>
      <c r="F216" s="6" t="e">
        <f>VLOOKUP($A216,NIR_Algorithm_Cleaned!$A$2:$E$4887,5,FALSE)</f>
        <v>#N/A</v>
      </c>
      <c r="G216" s="6">
        <v>0.39666666699999997</v>
      </c>
      <c r="H216" s="7" t="e">
        <f>VLOOKUP($A216,NIR_Algorithm_Cleaned!$A$2:$W$4887,19,FALSE)</f>
        <v>#N/A</v>
      </c>
      <c r="I216" s="7" t="e">
        <f>VLOOKUP($A216,NIR_Algorithm_Cleaned!$A$2:$W$4887,20,FALSE)</f>
        <v>#N/A</v>
      </c>
      <c r="J216" s="7" t="e">
        <f>VLOOKUP($A216,NIR_Algorithm_Cleaned!$A$2:$W$4887,21,FALSE)</f>
        <v>#N/A</v>
      </c>
      <c r="K216" s="7" t="e">
        <f>VLOOKUP($A216,NIR_Algorithm_Cleaned!$A$2:$W$4887,22,FALSE)</f>
        <v>#N/A</v>
      </c>
      <c r="L216" s="7" t="e">
        <f>VLOOKUP($A216,NIR_Algorithm_Cleaned!$A$2:$W$4887,23,FALSE)</f>
        <v>#N/A</v>
      </c>
    </row>
    <row r="217" spans="1:12" x14ac:dyDescent="0.2">
      <c r="A217" s="6" t="s">
        <v>5250</v>
      </c>
      <c r="B217" s="6" t="s">
        <v>4862</v>
      </c>
      <c r="C217" s="6" t="s">
        <v>5249</v>
      </c>
      <c r="D217" s="6" t="e">
        <f>VLOOKUP($A217,NIR_Algorithm_Cleaned!$A$2:$E$4887,3,FALSE)</f>
        <v>#N/A</v>
      </c>
      <c r="E217" s="6" t="e">
        <f>VLOOKUP($A217,NIR_Algorithm_Cleaned!$A$2:$E$4887,4,FALSE)</f>
        <v>#N/A</v>
      </c>
      <c r="F217" s="6" t="e">
        <f>VLOOKUP($A217,NIR_Algorithm_Cleaned!$A$2:$E$4887,5,FALSE)</f>
        <v>#N/A</v>
      </c>
      <c r="G217" s="6">
        <v>0.42052631600000001</v>
      </c>
      <c r="H217" s="7" t="e">
        <f>VLOOKUP($A217,NIR_Algorithm_Cleaned!$A$2:$W$4887,19,FALSE)</f>
        <v>#N/A</v>
      </c>
      <c r="I217" s="7" t="e">
        <f>VLOOKUP($A217,NIR_Algorithm_Cleaned!$A$2:$W$4887,20,FALSE)</f>
        <v>#N/A</v>
      </c>
      <c r="J217" s="7" t="e">
        <f>VLOOKUP($A217,NIR_Algorithm_Cleaned!$A$2:$W$4887,21,FALSE)</f>
        <v>#N/A</v>
      </c>
      <c r="K217" s="7" t="e">
        <f>VLOOKUP($A217,NIR_Algorithm_Cleaned!$A$2:$W$4887,22,FALSE)</f>
        <v>#N/A</v>
      </c>
      <c r="L217" s="7" t="e">
        <f>VLOOKUP($A217,NIR_Algorithm_Cleaned!$A$2:$W$4887,23,FALSE)</f>
        <v>#N/A</v>
      </c>
    </row>
    <row r="218" spans="1:12" x14ac:dyDescent="0.2">
      <c r="A218" s="6" t="s">
        <v>640</v>
      </c>
      <c r="B218" s="6" t="s">
        <v>4862</v>
      </c>
      <c r="C218" s="6" t="s">
        <v>5249</v>
      </c>
      <c r="D218" s="6">
        <f>VLOOKUP($A218,NIR_Algorithm_Cleaned!$A$2:$E$4887,3,FALSE)</f>
        <v>1</v>
      </c>
      <c r="E218" s="6">
        <f>VLOOKUP($A218,NIR_Algorithm_Cleaned!$A$2:$E$4887,4,FALSE)</f>
        <v>2</v>
      </c>
      <c r="F218" s="6">
        <f>VLOOKUP($A218,NIR_Algorithm_Cleaned!$A$2:$E$4887,5,FALSE)</f>
        <v>1</v>
      </c>
      <c r="G218" s="6">
        <v>0.42244684599999999</v>
      </c>
      <c r="H218" s="7">
        <f>VLOOKUP($A218,NIR_Algorithm_Cleaned!$A$2:$W$4887,19,FALSE)</f>
        <v>12.98</v>
      </c>
      <c r="I218" s="7">
        <f>VLOOKUP($A218,NIR_Algorithm_Cleaned!$A$2:$W$4887,20,FALSE)</f>
        <v>4.63</v>
      </c>
      <c r="J218" s="7">
        <f>VLOOKUP($A218,NIR_Algorithm_Cleaned!$A$2:$W$4887,21,FALSE)</f>
        <v>1.53</v>
      </c>
      <c r="K218" s="7">
        <f>VLOOKUP($A218,NIR_Algorithm_Cleaned!$A$2:$W$4887,22,FALSE)</f>
        <v>1.44</v>
      </c>
      <c r="L218" s="7">
        <f>VLOOKUP($A218,NIR_Algorithm_Cleaned!$A$2:$W$4887,23,FALSE)</f>
        <v>72.38</v>
      </c>
    </row>
    <row r="219" spans="1:12" x14ac:dyDescent="0.2">
      <c r="A219" s="6" t="s">
        <v>1310</v>
      </c>
      <c r="B219" s="6" t="s">
        <v>4862</v>
      </c>
      <c r="C219" s="6" t="s">
        <v>5249</v>
      </c>
      <c r="D219" s="6">
        <f>VLOOKUP($A219,NIR_Algorithm_Cleaned!$A$2:$E$4887,3,FALSE)</f>
        <v>1</v>
      </c>
      <c r="E219" s="6">
        <f>VLOOKUP($A219,NIR_Algorithm_Cleaned!$A$2:$E$4887,4,FALSE)</f>
        <v>2</v>
      </c>
      <c r="F219" s="6">
        <f>VLOOKUP($A219,NIR_Algorithm_Cleaned!$A$2:$E$4887,5,FALSE)</f>
        <v>2</v>
      </c>
      <c r="G219" s="6">
        <v>0.4375</v>
      </c>
      <c r="H219" s="7">
        <f>VLOOKUP($A219,NIR_Algorithm_Cleaned!$A$2:$W$4887,19,FALSE)</f>
        <v>10.74</v>
      </c>
      <c r="I219" s="7">
        <f>VLOOKUP($A219,NIR_Algorithm_Cleaned!$A$2:$W$4887,20,FALSE)</f>
        <v>3.62</v>
      </c>
      <c r="J219" s="7">
        <f>VLOOKUP($A219,NIR_Algorithm_Cleaned!$A$2:$W$4887,21,FALSE)</f>
        <v>1.36</v>
      </c>
      <c r="K219" s="7">
        <f>VLOOKUP($A219,NIR_Algorithm_Cleaned!$A$2:$W$4887,22,FALSE)</f>
        <v>1.37</v>
      </c>
      <c r="L219" s="7">
        <f>VLOOKUP($A219,NIR_Algorithm_Cleaned!$A$2:$W$4887,23,FALSE)</f>
        <v>71.5</v>
      </c>
    </row>
    <row r="220" spans="1:12" x14ac:dyDescent="0.2">
      <c r="A220" s="6" t="s">
        <v>1858</v>
      </c>
      <c r="B220" s="6" t="s">
        <v>4862</v>
      </c>
      <c r="C220" s="6" t="s">
        <v>5249</v>
      </c>
      <c r="D220" s="6">
        <f>VLOOKUP($A220,NIR_Algorithm_Cleaned!$A$2:$E$4887,3,FALSE)</f>
        <v>1</v>
      </c>
      <c r="E220" s="6">
        <f>VLOOKUP($A220,NIR_Algorithm_Cleaned!$A$2:$E$4887,4,FALSE)</f>
        <v>1</v>
      </c>
      <c r="F220" s="6">
        <f>VLOOKUP($A220,NIR_Algorithm_Cleaned!$A$2:$E$4887,5,FALSE)</f>
        <v>2</v>
      </c>
      <c r="G220" s="6" t="s">
        <v>5207</v>
      </c>
      <c r="H220" s="7">
        <f>VLOOKUP($A220,NIR_Algorithm_Cleaned!$A$2:$W$4887,19,FALSE)</f>
        <v>9.6999999999999993</v>
      </c>
      <c r="I220" s="7">
        <f>VLOOKUP($A220,NIR_Algorithm_Cleaned!$A$2:$W$4887,20,FALSE)</f>
        <v>3.17</v>
      </c>
      <c r="J220" s="7">
        <f>VLOOKUP($A220,NIR_Algorithm_Cleaned!$A$2:$W$4887,21,FALSE)</f>
        <v>1.31</v>
      </c>
      <c r="K220" s="7">
        <f>VLOOKUP($A220,NIR_Algorithm_Cleaned!$A$2:$W$4887,22,FALSE)</f>
        <v>1.35</v>
      </c>
      <c r="L220" s="7">
        <f>VLOOKUP($A220,NIR_Algorithm_Cleaned!$A$2:$W$4887,23,FALSE)</f>
        <v>73.010000000000005</v>
      </c>
    </row>
    <row r="221" spans="1:12" x14ac:dyDescent="0.2">
      <c r="A221" s="6" t="s">
        <v>1310</v>
      </c>
      <c r="B221" s="6" t="s">
        <v>4862</v>
      </c>
      <c r="C221" s="6" t="s">
        <v>5249</v>
      </c>
      <c r="D221" s="6">
        <f>VLOOKUP($A221,NIR_Algorithm_Cleaned!$A$2:$E$4887,3,FALSE)</f>
        <v>1</v>
      </c>
      <c r="E221" s="6">
        <f>VLOOKUP($A221,NIR_Algorithm_Cleaned!$A$2:$E$4887,4,FALSE)</f>
        <v>2</v>
      </c>
      <c r="F221" s="6">
        <f>VLOOKUP($A221,NIR_Algorithm_Cleaned!$A$2:$E$4887,5,FALSE)</f>
        <v>2</v>
      </c>
      <c r="G221" s="6">
        <v>0.45183223</v>
      </c>
      <c r="H221" s="7">
        <f>VLOOKUP($A221,NIR_Algorithm_Cleaned!$A$2:$W$4887,19,FALSE)</f>
        <v>10.74</v>
      </c>
      <c r="I221" s="7">
        <f>VLOOKUP($A221,NIR_Algorithm_Cleaned!$A$2:$W$4887,20,FALSE)</f>
        <v>3.62</v>
      </c>
      <c r="J221" s="7">
        <f>VLOOKUP($A221,NIR_Algorithm_Cleaned!$A$2:$W$4887,21,FALSE)</f>
        <v>1.36</v>
      </c>
      <c r="K221" s="7">
        <f>VLOOKUP($A221,NIR_Algorithm_Cleaned!$A$2:$W$4887,22,FALSE)</f>
        <v>1.37</v>
      </c>
      <c r="L221" s="7">
        <f>VLOOKUP($A221,NIR_Algorithm_Cleaned!$A$2:$W$4887,23,FALSE)</f>
        <v>71.5</v>
      </c>
    </row>
    <row r="222" spans="1:12" x14ac:dyDescent="0.2">
      <c r="A222" s="6" t="s">
        <v>1858</v>
      </c>
      <c r="B222" s="6" t="s">
        <v>4862</v>
      </c>
      <c r="C222" s="6" t="s">
        <v>5249</v>
      </c>
      <c r="D222" s="6">
        <f>VLOOKUP($A222,NIR_Algorithm_Cleaned!$A$2:$E$4887,3,FALSE)</f>
        <v>1</v>
      </c>
      <c r="E222" s="6">
        <f>VLOOKUP($A222,NIR_Algorithm_Cleaned!$A$2:$E$4887,4,FALSE)</f>
        <v>1</v>
      </c>
      <c r="F222" s="6">
        <f>VLOOKUP($A222,NIR_Algorithm_Cleaned!$A$2:$E$4887,5,FALSE)</f>
        <v>2</v>
      </c>
      <c r="G222" s="6" t="s">
        <v>5207</v>
      </c>
      <c r="H222" s="7">
        <f>VLOOKUP($A222,NIR_Algorithm_Cleaned!$A$2:$W$4887,19,FALSE)</f>
        <v>9.6999999999999993</v>
      </c>
      <c r="I222" s="7">
        <f>VLOOKUP($A222,NIR_Algorithm_Cleaned!$A$2:$W$4887,20,FALSE)</f>
        <v>3.17</v>
      </c>
      <c r="J222" s="7">
        <f>VLOOKUP($A222,NIR_Algorithm_Cleaned!$A$2:$W$4887,21,FALSE)</f>
        <v>1.31</v>
      </c>
      <c r="K222" s="7">
        <f>VLOOKUP($A222,NIR_Algorithm_Cleaned!$A$2:$W$4887,22,FALSE)</f>
        <v>1.35</v>
      </c>
      <c r="L222" s="7">
        <f>VLOOKUP($A222,NIR_Algorithm_Cleaned!$A$2:$W$4887,23,FALSE)</f>
        <v>73.010000000000005</v>
      </c>
    </row>
    <row r="223" spans="1:12" x14ac:dyDescent="0.2">
      <c r="A223" s="6" t="s">
        <v>408</v>
      </c>
      <c r="B223" s="6" t="s">
        <v>4760</v>
      </c>
      <c r="C223" s="6" t="s">
        <v>5251</v>
      </c>
      <c r="D223" s="6">
        <f>VLOOKUP($A223,NIR_Algorithm_Cleaned!$A$2:$E$4887,3,FALSE)</f>
        <v>1</v>
      </c>
      <c r="E223" s="6">
        <f>VLOOKUP($A223,NIR_Algorithm_Cleaned!$A$2:$E$4887,4,FALSE)</f>
        <v>1</v>
      </c>
      <c r="F223" s="6">
        <f>VLOOKUP($A223,NIR_Algorithm_Cleaned!$A$2:$E$4887,5,FALSE)</f>
        <v>1</v>
      </c>
      <c r="G223" s="6">
        <v>0.41666666699999999</v>
      </c>
      <c r="H223" s="7">
        <f>VLOOKUP($A223,NIR_Algorithm_Cleaned!$A$2:$W$4887,19,FALSE)</f>
        <v>14.4</v>
      </c>
      <c r="I223" s="7">
        <f>VLOOKUP($A223,NIR_Algorithm_Cleaned!$A$2:$W$4887,20,FALSE)</f>
        <v>3.96</v>
      </c>
      <c r="J223" s="7">
        <f>VLOOKUP($A223,NIR_Algorithm_Cleaned!$A$2:$W$4887,21,FALSE)</f>
        <v>1.78</v>
      </c>
      <c r="K223" s="7">
        <f>VLOOKUP($A223,NIR_Algorithm_Cleaned!$A$2:$W$4887,22,FALSE)</f>
        <v>1.54</v>
      </c>
      <c r="L223" s="7">
        <f>VLOOKUP($A223,NIR_Algorithm_Cleaned!$A$2:$W$4887,23,FALSE)</f>
        <v>72.56</v>
      </c>
    </row>
    <row r="224" spans="1:12" x14ac:dyDescent="0.2">
      <c r="A224" s="6" t="s">
        <v>501</v>
      </c>
      <c r="B224" s="6" t="s">
        <v>4760</v>
      </c>
      <c r="C224" s="6" t="s">
        <v>5251</v>
      </c>
      <c r="D224" s="6">
        <f>VLOOKUP($A224,NIR_Algorithm_Cleaned!$A$2:$E$4887,3,FALSE)</f>
        <v>1</v>
      </c>
      <c r="E224" s="6">
        <f>VLOOKUP($A224,NIR_Algorithm_Cleaned!$A$2:$E$4887,4,FALSE)</f>
        <v>2</v>
      </c>
      <c r="F224" s="6">
        <f>VLOOKUP($A224,NIR_Algorithm_Cleaned!$A$2:$E$4887,5,FALSE)</f>
        <v>1</v>
      </c>
      <c r="G224" s="6">
        <v>0.443333333</v>
      </c>
      <c r="H224" s="7">
        <f>VLOOKUP($A224,NIR_Algorithm_Cleaned!$A$2:$W$4887,19,FALSE)</f>
        <v>14.82</v>
      </c>
      <c r="I224" s="7">
        <f>VLOOKUP($A224,NIR_Algorithm_Cleaned!$A$2:$W$4887,20,FALSE)</f>
        <v>4.32</v>
      </c>
      <c r="J224" s="7">
        <f>VLOOKUP($A224,NIR_Algorithm_Cleaned!$A$2:$W$4887,21,FALSE)</f>
        <v>1.74</v>
      </c>
      <c r="K224" s="7">
        <f>VLOOKUP($A224,NIR_Algorithm_Cleaned!$A$2:$W$4887,22,FALSE)</f>
        <v>1.61</v>
      </c>
      <c r="L224" s="7">
        <f>VLOOKUP($A224,NIR_Algorithm_Cleaned!$A$2:$W$4887,23,FALSE)</f>
        <v>71.650000000000006</v>
      </c>
    </row>
    <row r="225" spans="1:12" x14ac:dyDescent="0.2">
      <c r="A225" s="6" t="s">
        <v>408</v>
      </c>
      <c r="B225" s="6" t="s">
        <v>4760</v>
      </c>
      <c r="C225" s="6" t="s">
        <v>5251</v>
      </c>
      <c r="D225" s="6">
        <f>VLOOKUP($A225,NIR_Algorithm_Cleaned!$A$2:$E$4887,3,FALSE)</f>
        <v>1</v>
      </c>
      <c r="E225" s="6">
        <f>VLOOKUP($A225,NIR_Algorithm_Cleaned!$A$2:$E$4887,4,FALSE)</f>
        <v>1</v>
      </c>
      <c r="F225" s="6">
        <f>VLOOKUP($A225,NIR_Algorithm_Cleaned!$A$2:$E$4887,5,FALSE)</f>
        <v>1</v>
      </c>
      <c r="G225" s="6">
        <v>0.42105263199999998</v>
      </c>
      <c r="H225" s="7">
        <f>VLOOKUP($A225,NIR_Algorithm_Cleaned!$A$2:$W$4887,19,FALSE)</f>
        <v>14.4</v>
      </c>
      <c r="I225" s="7">
        <f>VLOOKUP($A225,NIR_Algorithm_Cleaned!$A$2:$W$4887,20,FALSE)</f>
        <v>3.96</v>
      </c>
      <c r="J225" s="7">
        <f>VLOOKUP($A225,NIR_Algorithm_Cleaned!$A$2:$W$4887,21,FALSE)</f>
        <v>1.78</v>
      </c>
      <c r="K225" s="7">
        <f>VLOOKUP($A225,NIR_Algorithm_Cleaned!$A$2:$W$4887,22,FALSE)</f>
        <v>1.54</v>
      </c>
      <c r="L225" s="7">
        <f>VLOOKUP($A225,NIR_Algorithm_Cleaned!$A$2:$W$4887,23,FALSE)</f>
        <v>72.56</v>
      </c>
    </row>
    <row r="226" spans="1:12" x14ac:dyDescent="0.2">
      <c r="A226" s="6" t="s">
        <v>501</v>
      </c>
      <c r="B226" s="6" t="s">
        <v>4760</v>
      </c>
      <c r="C226" s="6" t="s">
        <v>5251</v>
      </c>
      <c r="D226" s="6">
        <f>VLOOKUP($A226,NIR_Algorithm_Cleaned!$A$2:$E$4887,3,FALSE)</f>
        <v>1</v>
      </c>
      <c r="E226" s="6">
        <f>VLOOKUP($A226,NIR_Algorithm_Cleaned!$A$2:$E$4887,4,FALSE)</f>
        <v>2</v>
      </c>
      <c r="F226" s="6">
        <f>VLOOKUP($A226,NIR_Algorithm_Cleaned!$A$2:$E$4887,5,FALSE)</f>
        <v>1</v>
      </c>
      <c r="G226" s="6">
        <v>0.44372806999999997</v>
      </c>
      <c r="H226" s="7">
        <f>VLOOKUP($A226,NIR_Algorithm_Cleaned!$A$2:$W$4887,19,FALSE)</f>
        <v>14.82</v>
      </c>
      <c r="I226" s="7">
        <f>VLOOKUP($A226,NIR_Algorithm_Cleaned!$A$2:$W$4887,20,FALSE)</f>
        <v>4.32</v>
      </c>
      <c r="J226" s="7">
        <f>VLOOKUP($A226,NIR_Algorithm_Cleaned!$A$2:$W$4887,21,FALSE)</f>
        <v>1.74</v>
      </c>
      <c r="K226" s="7">
        <f>VLOOKUP($A226,NIR_Algorithm_Cleaned!$A$2:$W$4887,22,FALSE)</f>
        <v>1.61</v>
      </c>
      <c r="L226" s="7">
        <f>VLOOKUP($A226,NIR_Algorithm_Cleaned!$A$2:$W$4887,23,FALSE)</f>
        <v>71.650000000000006</v>
      </c>
    </row>
    <row r="227" spans="1:12" x14ac:dyDescent="0.2">
      <c r="A227" s="6" t="s">
        <v>1296</v>
      </c>
      <c r="B227" s="6" t="s">
        <v>4760</v>
      </c>
      <c r="C227" s="6" t="s">
        <v>5251</v>
      </c>
      <c r="D227" s="6">
        <f>VLOOKUP($A227,NIR_Algorithm_Cleaned!$A$2:$E$4887,3,FALSE)</f>
        <v>1</v>
      </c>
      <c r="E227" s="6">
        <f>VLOOKUP($A227,NIR_Algorithm_Cleaned!$A$2:$E$4887,4,FALSE)</f>
        <v>2</v>
      </c>
      <c r="F227" s="6">
        <f>VLOOKUP($A227,NIR_Algorithm_Cleaned!$A$2:$E$4887,5,FALSE)</f>
        <v>2</v>
      </c>
      <c r="G227" s="6">
        <v>0.42673007699999999</v>
      </c>
      <c r="H227" s="7">
        <f>VLOOKUP($A227,NIR_Algorithm_Cleaned!$A$2:$W$4887,19,FALSE)</f>
        <v>12.05</v>
      </c>
      <c r="I227" s="7">
        <f>VLOOKUP($A227,NIR_Algorithm_Cleaned!$A$2:$W$4887,20,FALSE)</f>
        <v>4.1100000000000003</v>
      </c>
      <c r="J227" s="7">
        <f>VLOOKUP($A227,NIR_Algorithm_Cleaned!$A$2:$W$4887,21,FALSE)</f>
        <v>1.5</v>
      </c>
      <c r="K227" s="7">
        <f>VLOOKUP($A227,NIR_Algorithm_Cleaned!$A$2:$W$4887,22,FALSE)</f>
        <v>1.44</v>
      </c>
      <c r="L227" s="7">
        <f>VLOOKUP($A227,NIR_Algorithm_Cleaned!$A$2:$W$4887,23,FALSE)</f>
        <v>71.17</v>
      </c>
    </row>
    <row r="228" spans="1:12" x14ac:dyDescent="0.2">
      <c r="A228" s="6" t="s">
        <v>1296</v>
      </c>
      <c r="B228" s="6" t="s">
        <v>4760</v>
      </c>
      <c r="C228" s="6" t="s">
        <v>5251</v>
      </c>
      <c r="D228" s="6">
        <f>VLOOKUP($A228,NIR_Algorithm_Cleaned!$A$2:$E$4887,3,FALSE)</f>
        <v>1</v>
      </c>
      <c r="E228" s="6">
        <f>VLOOKUP($A228,NIR_Algorithm_Cleaned!$A$2:$E$4887,4,FALSE)</f>
        <v>2</v>
      </c>
      <c r="F228" s="6">
        <f>VLOOKUP($A228,NIR_Algorithm_Cleaned!$A$2:$E$4887,5,FALSE)</f>
        <v>2</v>
      </c>
      <c r="G228" s="6">
        <v>0.44187638000000001</v>
      </c>
      <c r="H228" s="7">
        <f>VLOOKUP($A228,NIR_Algorithm_Cleaned!$A$2:$W$4887,19,FALSE)</f>
        <v>12.05</v>
      </c>
      <c r="I228" s="7">
        <f>VLOOKUP($A228,NIR_Algorithm_Cleaned!$A$2:$W$4887,20,FALSE)</f>
        <v>4.1100000000000003</v>
      </c>
      <c r="J228" s="7">
        <f>VLOOKUP($A228,NIR_Algorithm_Cleaned!$A$2:$W$4887,21,FALSE)</f>
        <v>1.5</v>
      </c>
      <c r="K228" s="7">
        <f>VLOOKUP($A228,NIR_Algorithm_Cleaned!$A$2:$W$4887,22,FALSE)</f>
        <v>1.44</v>
      </c>
      <c r="L228" s="7">
        <f>VLOOKUP($A228,NIR_Algorithm_Cleaned!$A$2:$W$4887,23,FALSE)</f>
        <v>71.17</v>
      </c>
    </row>
    <row r="229" spans="1:12" x14ac:dyDescent="0.2">
      <c r="A229" s="6" t="s">
        <v>627</v>
      </c>
      <c r="B229" s="6" t="s">
        <v>4912</v>
      </c>
      <c r="C229" s="6" t="s">
        <v>5252</v>
      </c>
      <c r="D229" s="6">
        <f>VLOOKUP($A229,NIR_Algorithm_Cleaned!$A$2:$E$4887,3,FALSE)</f>
        <v>1</v>
      </c>
      <c r="E229" s="6">
        <f>VLOOKUP($A229,NIR_Algorithm_Cleaned!$A$2:$E$4887,4,FALSE)</f>
        <v>1</v>
      </c>
      <c r="F229" s="6">
        <f>VLOOKUP($A229,NIR_Algorithm_Cleaned!$A$2:$E$4887,5,FALSE)</f>
        <v>1</v>
      </c>
      <c r="G229" s="6">
        <v>0.394039735</v>
      </c>
      <c r="H229" s="7">
        <f>VLOOKUP($A229,NIR_Algorithm_Cleaned!$A$2:$W$4887,19,FALSE)</f>
        <v>14.83</v>
      </c>
      <c r="I229" s="7">
        <f>VLOOKUP($A229,NIR_Algorithm_Cleaned!$A$2:$W$4887,20,FALSE)</f>
        <v>4.6900000000000004</v>
      </c>
      <c r="J229" s="7">
        <f>VLOOKUP($A229,NIR_Algorithm_Cleaned!$A$2:$W$4887,21,FALSE)</f>
        <v>1.79</v>
      </c>
      <c r="K229" s="7">
        <f>VLOOKUP($A229,NIR_Algorithm_Cleaned!$A$2:$W$4887,22,FALSE)</f>
        <v>1.6</v>
      </c>
      <c r="L229" s="7">
        <f>VLOOKUP($A229,NIR_Algorithm_Cleaned!$A$2:$W$4887,23,FALSE)</f>
        <v>71.89</v>
      </c>
    </row>
    <row r="230" spans="1:12" x14ac:dyDescent="0.2">
      <c r="A230" s="6" t="s">
        <v>627</v>
      </c>
      <c r="B230" s="6" t="s">
        <v>4912</v>
      </c>
      <c r="C230" s="6" t="s">
        <v>5252</v>
      </c>
      <c r="D230" s="6">
        <f>VLOOKUP($A230,NIR_Algorithm_Cleaned!$A$2:$E$4887,3,FALSE)</f>
        <v>1</v>
      </c>
      <c r="E230" s="6">
        <f>VLOOKUP($A230,NIR_Algorithm_Cleaned!$A$2:$E$4887,4,FALSE)</f>
        <v>1</v>
      </c>
      <c r="F230" s="6">
        <f>VLOOKUP($A230,NIR_Algorithm_Cleaned!$A$2:$E$4887,5,FALSE)</f>
        <v>1</v>
      </c>
      <c r="G230" s="6">
        <v>0.40593412299999998</v>
      </c>
      <c r="H230" s="7">
        <f>VLOOKUP($A230,NIR_Algorithm_Cleaned!$A$2:$W$4887,19,FALSE)</f>
        <v>14.83</v>
      </c>
      <c r="I230" s="7">
        <f>VLOOKUP($A230,NIR_Algorithm_Cleaned!$A$2:$W$4887,20,FALSE)</f>
        <v>4.6900000000000004</v>
      </c>
      <c r="J230" s="7">
        <f>VLOOKUP($A230,NIR_Algorithm_Cleaned!$A$2:$W$4887,21,FALSE)</f>
        <v>1.79</v>
      </c>
      <c r="K230" s="7">
        <f>VLOOKUP($A230,NIR_Algorithm_Cleaned!$A$2:$W$4887,22,FALSE)</f>
        <v>1.6</v>
      </c>
      <c r="L230" s="7">
        <f>VLOOKUP($A230,NIR_Algorithm_Cleaned!$A$2:$W$4887,23,FALSE)</f>
        <v>71.89</v>
      </c>
    </row>
    <row r="231" spans="1:12" x14ac:dyDescent="0.2">
      <c r="A231" s="6" t="s">
        <v>1623</v>
      </c>
      <c r="B231" s="6" t="s">
        <v>4912</v>
      </c>
      <c r="C231" s="6" t="s">
        <v>5252</v>
      </c>
      <c r="D231" s="6">
        <f>VLOOKUP($A231,NIR_Algorithm_Cleaned!$A$2:$E$4887,3,FALSE)</f>
        <v>1</v>
      </c>
      <c r="E231" s="6">
        <f>VLOOKUP($A231,NIR_Algorithm_Cleaned!$A$2:$E$4887,4,FALSE)</f>
        <v>1</v>
      </c>
      <c r="F231" s="6">
        <f>VLOOKUP($A231,NIR_Algorithm_Cleaned!$A$2:$E$4887,5,FALSE)</f>
        <v>2</v>
      </c>
      <c r="G231" s="6">
        <v>0.45039473699999999</v>
      </c>
      <c r="H231" s="7">
        <f>VLOOKUP($A231,NIR_Algorithm_Cleaned!$A$2:$W$4887,19,FALSE)</f>
        <v>10.45</v>
      </c>
      <c r="I231" s="7">
        <f>VLOOKUP($A231,NIR_Algorithm_Cleaned!$A$2:$W$4887,20,FALSE)</f>
        <v>4.3600000000000003</v>
      </c>
      <c r="J231" s="7">
        <f>VLOOKUP($A231,NIR_Algorithm_Cleaned!$A$2:$W$4887,21,FALSE)</f>
        <v>1.72</v>
      </c>
      <c r="K231" s="7">
        <f>VLOOKUP($A231,NIR_Algorithm_Cleaned!$A$2:$W$4887,22,FALSE)</f>
        <v>1.44</v>
      </c>
      <c r="L231" s="7">
        <f>VLOOKUP($A231,NIR_Algorithm_Cleaned!$A$2:$W$4887,23,FALSE)</f>
        <v>69.44</v>
      </c>
    </row>
    <row r="232" spans="1:12" x14ac:dyDescent="0.2">
      <c r="A232" s="6" t="s">
        <v>1835</v>
      </c>
      <c r="B232" s="6" t="s">
        <v>4912</v>
      </c>
      <c r="C232" s="6" t="s">
        <v>5252</v>
      </c>
      <c r="D232" s="6">
        <f>VLOOKUP($A232,NIR_Algorithm_Cleaned!$A$2:$E$4887,3,FALSE)</f>
        <v>1</v>
      </c>
      <c r="E232" s="6">
        <f>VLOOKUP($A232,NIR_Algorithm_Cleaned!$A$2:$E$4887,4,FALSE)</f>
        <v>2</v>
      </c>
      <c r="F232" s="6">
        <f>VLOOKUP($A232,NIR_Algorithm_Cleaned!$A$2:$E$4887,5,FALSE)</f>
        <v>2</v>
      </c>
      <c r="G232" s="6">
        <v>0.445187638</v>
      </c>
      <c r="H232" s="7">
        <f>VLOOKUP($A232,NIR_Algorithm_Cleaned!$A$2:$W$4887,19,FALSE)</f>
        <v>13.08</v>
      </c>
      <c r="I232" s="7">
        <f>VLOOKUP($A232,NIR_Algorithm_Cleaned!$A$2:$W$4887,20,FALSE)</f>
        <v>4.5999999999999996</v>
      </c>
      <c r="J232" s="7">
        <f>VLOOKUP($A232,NIR_Algorithm_Cleaned!$A$2:$W$4887,21,FALSE)</f>
        <v>1.87</v>
      </c>
      <c r="K232" s="7">
        <f>VLOOKUP($A232,NIR_Algorithm_Cleaned!$A$2:$W$4887,22,FALSE)</f>
        <v>1.6</v>
      </c>
      <c r="L232" s="7">
        <f>VLOOKUP($A232,NIR_Algorithm_Cleaned!$A$2:$W$4887,23,FALSE)</f>
        <v>70.569999999999993</v>
      </c>
    </row>
    <row r="233" spans="1:12" x14ac:dyDescent="0.2">
      <c r="A233" s="6" t="s">
        <v>1835</v>
      </c>
      <c r="B233" s="6" t="s">
        <v>4912</v>
      </c>
      <c r="C233" s="6" t="s">
        <v>5252</v>
      </c>
      <c r="D233" s="6">
        <f>VLOOKUP($A233,NIR_Algorithm_Cleaned!$A$2:$E$4887,3,FALSE)</f>
        <v>1</v>
      </c>
      <c r="E233" s="6">
        <f>VLOOKUP($A233,NIR_Algorithm_Cleaned!$A$2:$E$4887,4,FALSE)</f>
        <v>2</v>
      </c>
      <c r="F233" s="6">
        <f>VLOOKUP($A233,NIR_Algorithm_Cleaned!$A$2:$E$4887,5,FALSE)</f>
        <v>2</v>
      </c>
      <c r="G233" s="6">
        <v>0.44370860899999998</v>
      </c>
      <c r="H233" s="7">
        <f>VLOOKUP($A233,NIR_Algorithm_Cleaned!$A$2:$W$4887,19,FALSE)</f>
        <v>13.08</v>
      </c>
      <c r="I233" s="7">
        <f>VLOOKUP($A233,NIR_Algorithm_Cleaned!$A$2:$W$4887,20,FALSE)</f>
        <v>4.5999999999999996</v>
      </c>
      <c r="J233" s="7">
        <f>VLOOKUP($A233,NIR_Algorithm_Cleaned!$A$2:$W$4887,21,FALSE)</f>
        <v>1.87</v>
      </c>
      <c r="K233" s="7">
        <f>VLOOKUP($A233,NIR_Algorithm_Cleaned!$A$2:$W$4887,22,FALSE)</f>
        <v>1.6</v>
      </c>
      <c r="L233" s="7">
        <f>VLOOKUP($A233,NIR_Algorithm_Cleaned!$A$2:$W$4887,23,FALSE)</f>
        <v>70.569999999999993</v>
      </c>
    </row>
    <row r="234" spans="1:12" x14ac:dyDescent="0.2">
      <c r="A234" s="6" t="s">
        <v>1623</v>
      </c>
      <c r="B234" s="6" t="s">
        <v>4912</v>
      </c>
      <c r="C234" s="6" t="s">
        <v>5252</v>
      </c>
      <c r="D234" s="6">
        <f>VLOOKUP($A234,NIR_Algorithm_Cleaned!$A$2:$E$4887,3,FALSE)</f>
        <v>1</v>
      </c>
      <c r="E234" s="6">
        <f>VLOOKUP($A234,NIR_Algorithm_Cleaned!$A$2:$E$4887,4,FALSE)</f>
        <v>1</v>
      </c>
      <c r="F234" s="6">
        <f>VLOOKUP($A234,NIR_Algorithm_Cleaned!$A$2:$E$4887,5,FALSE)</f>
        <v>2</v>
      </c>
      <c r="G234" s="6">
        <v>0.438120805</v>
      </c>
      <c r="H234" s="7">
        <f>VLOOKUP($A234,NIR_Algorithm_Cleaned!$A$2:$W$4887,19,FALSE)</f>
        <v>10.45</v>
      </c>
      <c r="I234" s="7">
        <f>VLOOKUP($A234,NIR_Algorithm_Cleaned!$A$2:$W$4887,20,FALSE)</f>
        <v>4.3600000000000003</v>
      </c>
      <c r="J234" s="7">
        <f>VLOOKUP($A234,NIR_Algorithm_Cleaned!$A$2:$W$4887,21,FALSE)</f>
        <v>1.72</v>
      </c>
      <c r="K234" s="7">
        <f>VLOOKUP($A234,NIR_Algorithm_Cleaned!$A$2:$W$4887,22,FALSE)</f>
        <v>1.44</v>
      </c>
      <c r="L234" s="7">
        <f>VLOOKUP($A234,NIR_Algorithm_Cleaned!$A$2:$W$4887,23,FALSE)</f>
        <v>69.44</v>
      </c>
    </row>
    <row r="235" spans="1:12" x14ac:dyDescent="0.2">
      <c r="A235" s="6" t="s">
        <v>284</v>
      </c>
      <c r="B235" s="6" t="s">
        <v>4870</v>
      </c>
      <c r="C235" s="6" t="s">
        <v>5253</v>
      </c>
      <c r="D235" s="6">
        <f>VLOOKUP($A235,NIR_Algorithm_Cleaned!$A$2:$E$4887,3,FALSE)</f>
        <v>1</v>
      </c>
      <c r="E235" s="6">
        <f>VLOOKUP($A235,NIR_Algorithm_Cleaned!$A$2:$E$4887,4,FALSE)</f>
        <v>1</v>
      </c>
      <c r="F235" s="6">
        <f>VLOOKUP($A235,NIR_Algorithm_Cleaned!$A$2:$E$4887,5,FALSE)</f>
        <v>1</v>
      </c>
      <c r="G235" s="6">
        <v>0.45181015499999999</v>
      </c>
      <c r="H235" s="7">
        <f>VLOOKUP($A235,NIR_Algorithm_Cleaned!$A$2:$W$4887,19,FALSE)</f>
        <v>11.15</v>
      </c>
      <c r="I235" s="7">
        <f>VLOOKUP($A235,NIR_Algorithm_Cleaned!$A$2:$W$4887,20,FALSE)</f>
        <v>3.94</v>
      </c>
      <c r="J235" s="7">
        <f>VLOOKUP($A235,NIR_Algorithm_Cleaned!$A$2:$W$4887,21,FALSE)</f>
        <v>1.56</v>
      </c>
      <c r="K235" s="7">
        <f>VLOOKUP($A235,NIR_Algorithm_Cleaned!$A$2:$W$4887,22,FALSE)</f>
        <v>1.4</v>
      </c>
      <c r="L235" s="7">
        <f>VLOOKUP($A235,NIR_Algorithm_Cleaned!$A$2:$W$4887,23,FALSE)</f>
        <v>71.790000000000006</v>
      </c>
    </row>
    <row r="236" spans="1:12" x14ac:dyDescent="0.2">
      <c r="A236" s="6" t="s">
        <v>284</v>
      </c>
      <c r="B236" s="6" t="s">
        <v>4870</v>
      </c>
      <c r="C236" s="6" t="s">
        <v>5253</v>
      </c>
      <c r="D236" s="6">
        <f>VLOOKUP($A236,NIR_Algorithm_Cleaned!$A$2:$E$4887,3,FALSE)</f>
        <v>1</v>
      </c>
      <c r="E236" s="6">
        <f>VLOOKUP($A236,NIR_Algorithm_Cleaned!$A$2:$E$4887,4,FALSE)</f>
        <v>1</v>
      </c>
      <c r="F236" s="6">
        <f>VLOOKUP($A236,NIR_Algorithm_Cleaned!$A$2:$E$4887,5,FALSE)</f>
        <v>1</v>
      </c>
      <c r="G236" s="6">
        <v>0.44</v>
      </c>
      <c r="H236" s="7">
        <f>VLOOKUP($A236,NIR_Algorithm_Cleaned!$A$2:$W$4887,19,FALSE)</f>
        <v>11.15</v>
      </c>
      <c r="I236" s="7">
        <f>VLOOKUP($A236,NIR_Algorithm_Cleaned!$A$2:$W$4887,20,FALSE)</f>
        <v>3.94</v>
      </c>
      <c r="J236" s="7">
        <f>VLOOKUP($A236,NIR_Algorithm_Cleaned!$A$2:$W$4887,21,FALSE)</f>
        <v>1.56</v>
      </c>
      <c r="K236" s="7">
        <f>VLOOKUP($A236,NIR_Algorithm_Cleaned!$A$2:$W$4887,22,FALSE)</f>
        <v>1.4</v>
      </c>
      <c r="L236" s="7">
        <f>VLOOKUP($A236,NIR_Algorithm_Cleaned!$A$2:$W$4887,23,FALSE)</f>
        <v>71.790000000000006</v>
      </c>
    </row>
    <row r="237" spans="1:12" x14ac:dyDescent="0.2">
      <c r="A237" s="6" t="s">
        <v>1587</v>
      </c>
      <c r="B237" s="6" t="s">
        <v>4870</v>
      </c>
      <c r="C237" s="6" t="s">
        <v>5253</v>
      </c>
      <c r="D237" s="6">
        <f>VLOOKUP($A237,NIR_Algorithm_Cleaned!$A$2:$E$4887,3,FALSE)</f>
        <v>1</v>
      </c>
      <c r="E237" s="6">
        <f>VLOOKUP($A237,NIR_Algorithm_Cleaned!$A$2:$E$4887,4,FALSE)</f>
        <v>2</v>
      </c>
      <c r="F237" s="6">
        <f>VLOOKUP($A237,NIR_Algorithm_Cleaned!$A$2:$E$4887,5,FALSE)</f>
        <v>2</v>
      </c>
      <c r="G237" s="6">
        <v>0.50834451899999999</v>
      </c>
      <c r="H237" s="7">
        <f>VLOOKUP($A237,NIR_Algorithm_Cleaned!$A$2:$W$4887,19,FALSE)</f>
        <v>10.08</v>
      </c>
      <c r="I237" s="7">
        <f>VLOOKUP($A237,NIR_Algorithm_Cleaned!$A$2:$W$4887,20,FALSE)</f>
        <v>3.5</v>
      </c>
      <c r="J237" s="7">
        <f>VLOOKUP($A237,NIR_Algorithm_Cleaned!$A$2:$W$4887,21,FALSE)</f>
        <v>1.75</v>
      </c>
      <c r="K237" s="7">
        <f>VLOOKUP($A237,NIR_Algorithm_Cleaned!$A$2:$W$4887,22,FALSE)</f>
        <v>1.44</v>
      </c>
      <c r="L237" s="7">
        <f>VLOOKUP($A237,NIR_Algorithm_Cleaned!$A$2:$W$4887,23,FALSE)</f>
        <v>71.36</v>
      </c>
    </row>
    <row r="238" spans="1:12" x14ac:dyDescent="0.2">
      <c r="A238" s="6" t="s">
        <v>1549</v>
      </c>
      <c r="B238" s="6" t="s">
        <v>4870</v>
      </c>
      <c r="C238" s="6" t="s">
        <v>5253</v>
      </c>
      <c r="D238" s="6">
        <f>VLOOKUP($A238,NIR_Algorithm_Cleaned!$A$2:$E$4887,3,FALSE)</f>
        <v>1</v>
      </c>
      <c r="E238" s="6">
        <f>VLOOKUP($A238,NIR_Algorithm_Cleaned!$A$2:$E$4887,4,FALSE)</f>
        <v>1</v>
      </c>
      <c r="F238" s="6">
        <f>VLOOKUP($A238,NIR_Algorithm_Cleaned!$A$2:$E$4887,5,FALSE)</f>
        <v>2</v>
      </c>
      <c r="G238" s="6">
        <v>0.49006622500000002</v>
      </c>
      <c r="H238" s="7">
        <f>VLOOKUP($A238,NIR_Algorithm_Cleaned!$A$2:$W$4887,19,FALSE)</f>
        <v>9.7899999999999991</v>
      </c>
      <c r="I238" s="7">
        <f>VLOOKUP($A238,NIR_Algorithm_Cleaned!$A$2:$W$4887,20,FALSE)</f>
        <v>3.16</v>
      </c>
      <c r="J238" s="7">
        <f>VLOOKUP($A238,NIR_Algorithm_Cleaned!$A$2:$W$4887,21,FALSE)</f>
        <v>1.67</v>
      </c>
      <c r="K238" s="7">
        <f>VLOOKUP($A238,NIR_Algorithm_Cleaned!$A$2:$W$4887,22,FALSE)</f>
        <v>1.37</v>
      </c>
      <c r="L238" s="7">
        <f>VLOOKUP($A238,NIR_Algorithm_Cleaned!$A$2:$W$4887,23,FALSE)</f>
        <v>70.86</v>
      </c>
    </row>
    <row r="239" spans="1:12" x14ac:dyDescent="0.2">
      <c r="A239" s="6" t="s">
        <v>1587</v>
      </c>
      <c r="B239" s="6" t="s">
        <v>4870</v>
      </c>
      <c r="C239" s="6" t="s">
        <v>5253</v>
      </c>
      <c r="D239" s="6">
        <f>VLOOKUP($A239,NIR_Algorithm_Cleaned!$A$2:$E$4887,3,FALSE)</f>
        <v>1</v>
      </c>
      <c r="E239" s="6">
        <f>VLOOKUP($A239,NIR_Algorithm_Cleaned!$A$2:$E$4887,4,FALSE)</f>
        <v>2</v>
      </c>
      <c r="F239" s="6">
        <f>VLOOKUP($A239,NIR_Algorithm_Cleaned!$A$2:$E$4887,5,FALSE)</f>
        <v>2</v>
      </c>
      <c r="G239" s="6" t="s">
        <v>5207</v>
      </c>
      <c r="H239" s="7">
        <f>VLOOKUP($A239,NIR_Algorithm_Cleaned!$A$2:$W$4887,19,FALSE)</f>
        <v>10.08</v>
      </c>
      <c r="I239" s="7">
        <f>VLOOKUP($A239,NIR_Algorithm_Cleaned!$A$2:$W$4887,20,FALSE)</f>
        <v>3.5</v>
      </c>
      <c r="J239" s="7">
        <f>VLOOKUP($A239,NIR_Algorithm_Cleaned!$A$2:$W$4887,21,FALSE)</f>
        <v>1.75</v>
      </c>
      <c r="K239" s="7">
        <f>VLOOKUP($A239,NIR_Algorithm_Cleaned!$A$2:$W$4887,22,FALSE)</f>
        <v>1.44</v>
      </c>
      <c r="L239" s="7">
        <f>VLOOKUP($A239,NIR_Algorithm_Cleaned!$A$2:$W$4887,23,FALSE)</f>
        <v>71.36</v>
      </c>
    </row>
    <row r="240" spans="1:12" x14ac:dyDescent="0.2">
      <c r="A240" s="6" t="s">
        <v>1549</v>
      </c>
      <c r="B240" s="6" t="s">
        <v>4870</v>
      </c>
      <c r="C240" s="6" t="s">
        <v>5253</v>
      </c>
      <c r="D240" s="6">
        <f>VLOOKUP($A240,NIR_Algorithm_Cleaned!$A$2:$E$4887,3,FALSE)</f>
        <v>1</v>
      </c>
      <c r="E240" s="6">
        <f>VLOOKUP($A240,NIR_Algorithm_Cleaned!$A$2:$E$4887,4,FALSE)</f>
        <v>1</v>
      </c>
      <c r="F240" s="6">
        <f>VLOOKUP($A240,NIR_Algorithm_Cleaned!$A$2:$E$4887,5,FALSE)</f>
        <v>2</v>
      </c>
      <c r="G240" s="6">
        <v>0.49666651899999997</v>
      </c>
      <c r="H240" s="7">
        <f>VLOOKUP($A240,NIR_Algorithm_Cleaned!$A$2:$W$4887,19,FALSE)</f>
        <v>9.7899999999999991</v>
      </c>
      <c r="I240" s="7">
        <f>VLOOKUP($A240,NIR_Algorithm_Cleaned!$A$2:$W$4887,20,FALSE)</f>
        <v>3.16</v>
      </c>
      <c r="J240" s="7">
        <f>VLOOKUP($A240,NIR_Algorithm_Cleaned!$A$2:$W$4887,21,FALSE)</f>
        <v>1.67</v>
      </c>
      <c r="K240" s="7">
        <f>VLOOKUP($A240,NIR_Algorithm_Cleaned!$A$2:$W$4887,22,FALSE)</f>
        <v>1.37</v>
      </c>
      <c r="L240" s="7">
        <f>VLOOKUP($A240,NIR_Algorithm_Cleaned!$A$2:$W$4887,23,FALSE)</f>
        <v>70.86</v>
      </c>
    </row>
    <row r="241" spans="1:12" x14ac:dyDescent="0.2">
      <c r="A241" s="6" t="s">
        <v>929</v>
      </c>
      <c r="B241" s="6" t="s">
        <v>4952</v>
      </c>
      <c r="C241" s="6" t="s">
        <v>5254</v>
      </c>
      <c r="D241" s="6">
        <f>VLOOKUP($A241,NIR_Algorithm_Cleaned!$A$2:$E$4887,3,FALSE)</f>
        <v>2</v>
      </c>
      <c r="E241" s="6">
        <f>VLOOKUP($A241,NIR_Algorithm_Cleaned!$A$2:$E$4887,4,FALSE)</f>
        <v>2</v>
      </c>
      <c r="F241" s="6">
        <f>VLOOKUP($A241,NIR_Algorithm_Cleaned!$A$2:$E$4887,5,FALSE)</f>
        <v>1</v>
      </c>
      <c r="G241" s="6">
        <v>0.399974198</v>
      </c>
      <c r="H241" s="7">
        <f>VLOOKUP($A241,NIR_Algorithm_Cleaned!$A$2:$W$4887,19,FALSE)</f>
        <v>11.28</v>
      </c>
      <c r="I241" s="7">
        <f>VLOOKUP($A241,NIR_Algorithm_Cleaned!$A$2:$W$4887,20,FALSE)</f>
        <v>5.26</v>
      </c>
      <c r="J241" s="7">
        <f>VLOOKUP($A241,NIR_Algorithm_Cleaned!$A$2:$W$4887,21,FALSE)</f>
        <v>1.32</v>
      </c>
      <c r="K241" s="7">
        <f>VLOOKUP($A241,NIR_Algorithm_Cleaned!$A$2:$W$4887,22,FALSE)</f>
        <v>1.49</v>
      </c>
      <c r="L241" s="7">
        <f>VLOOKUP($A241,NIR_Algorithm_Cleaned!$A$2:$W$4887,23,FALSE)</f>
        <v>72.06</v>
      </c>
    </row>
    <row r="242" spans="1:12" x14ac:dyDescent="0.2">
      <c r="A242" s="6" t="s">
        <v>929</v>
      </c>
      <c r="B242" s="6" t="s">
        <v>4952</v>
      </c>
      <c r="C242" s="6" t="s">
        <v>5254</v>
      </c>
      <c r="D242" s="6">
        <f>VLOOKUP($A242,NIR_Algorithm_Cleaned!$A$2:$E$4887,3,FALSE)</f>
        <v>2</v>
      </c>
      <c r="E242" s="6">
        <f>VLOOKUP($A242,NIR_Algorithm_Cleaned!$A$2:$E$4887,4,FALSE)</f>
        <v>2</v>
      </c>
      <c r="F242" s="6">
        <f>VLOOKUP($A242,NIR_Algorithm_Cleaned!$A$2:$E$4887,5,FALSE)</f>
        <v>1</v>
      </c>
      <c r="G242" s="6">
        <v>0.39333333300000001</v>
      </c>
      <c r="H242" s="7">
        <f>VLOOKUP($A242,NIR_Algorithm_Cleaned!$A$2:$W$4887,19,FALSE)</f>
        <v>11.28</v>
      </c>
      <c r="I242" s="7">
        <f>VLOOKUP($A242,NIR_Algorithm_Cleaned!$A$2:$W$4887,20,FALSE)</f>
        <v>5.26</v>
      </c>
      <c r="J242" s="7">
        <f>VLOOKUP($A242,NIR_Algorithm_Cleaned!$A$2:$W$4887,21,FALSE)</f>
        <v>1.32</v>
      </c>
      <c r="K242" s="7">
        <f>VLOOKUP($A242,NIR_Algorithm_Cleaned!$A$2:$W$4887,22,FALSE)</f>
        <v>1.49</v>
      </c>
      <c r="L242" s="7">
        <f>VLOOKUP($A242,NIR_Algorithm_Cleaned!$A$2:$W$4887,23,FALSE)</f>
        <v>72.06</v>
      </c>
    </row>
    <row r="243" spans="1:12" x14ac:dyDescent="0.2">
      <c r="A243" s="6" t="s">
        <v>1668</v>
      </c>
      <c r="B243" s="6" t="s">
        <v>4952</v>
      </c>
      <c r="C243" s="6" t="s">
        <v>5254</v>
      </c>
      <c r="D243" s="6">
        <f>VLOOKUP($A243,NIR_Algorithm_Cleaned!$A$2:$E$4887,3,FALSE)</f>
        <v>2</v>
      </c>
      <c r="E243" s="6">
        <f>VLOOKUP($A243,NIR_Algorithm_Cleaned!$A$2:$E$4887,4,FALSE)</f>
        <v>1</v>
      </c>
      <c r="F243" s="6">
        <f>VLOOKUP($A243,NIR_Algorithm_Cleaned!$A$2:$E$4887,5,FALSE)</f>
        <v>2</v>
      </c>
      <c r="G243" s="6">
        <v>0.42192053000000002</v>
      </c>
      <c r="H243" s="7">
        <f>VLOOKUP($A243,NIR_Algorithm_Cleaned!$A$2:$W$4887,19,FALSE)</f>
        <v>10.65</v>
      </c>
      <c r="I243" s="7">
        <f>VLOOKUP($A243,NIR_Algorithm_Cleaned!$A$2:$W$4887,20,FALSE)</f>
        <v>5.09</v>
      </c>
      <c r="J243" s="7">
        <f>VLOOKUP($A243,NIR_Algorithm_Cleaned!$A$2:$W$4887,21,FALSE)</f>
        <v>1.61</v>
      </c>
      <c r="K243" s="7">
        <f>VLOOKUP($A243,NIR_Algorithm_Cleaned!$A$2:$W$4887,22,FALSE)</f>
        <v>1.44</v>
      </c>
      <c r="L243" s="7">
        <f>VLOOKUP($A243,NIR_Algorithm_Cleaned!$A$2:$W$4887,23,FALSE)</f>
        <v>69.739999999999995</v>
      </c>
    </row>
    <row r="244" spans="1:12" x14ac:dyDescent="0.2">
      <c r="A244" s="6" t="s">
        <v>1198</v>
      </c>
      <c r="B244" s="6" t="s">
        <v>4952</v>
      </c>
      <c r="C244" s="6" t="s">
        <v>5254</v>
      </c>
      <c r="D244" s="6">
        <f>VLOOKUP($A244,NIR_Algorithm_Cleaned!$A$2:$E$4887,3,FALSE)</f>
        <v>2</v>
      </c>
      <c r="E244" s="6">
        <f>VLOOKUP($A244,NIR_Algorithm_Cleaned!$A$2:$E$4887,4,FALSE)</f>
        <v>2</v>
      </c>
      <c r="F244" s="6">
        <f>VLOOKUP($A244,NIR_Algorithm_Cleaned!$A$2:$E$4887,5,FALSE)</f>
        <v>2</v>
      </c>
      <c r="G244" s="6">
        <v>0.40467561499999999</v>
      </c>
      <c r="H244" s="7">
        <f>VLOOKUP($A244,NIR_Algorithm_Cleaned!$A$2:$W$4887,19,FALSE)</f>
        <v>11.48</v>
      </c>
      <c r="I244" s="7">
        <f>VLOOKUP($A244,NIR_Algorithm_Cleaned!$A$2:$W$4887,20,FALSE)</f>
        <v>4.7699999999999996</v>
      </c>
      <c r="J244" s="7">
        <f>VLOOKUP($A244,NIR_Algorithm_Cleaned!$A$2:$W$4887,21,FALSE)</f>
        <v>1.42</v>
      </c>
      <c r="K244" s="7">
        <f>VLOOKUP($A244,NIR_Algorithm_Cleaned!$A$2:$W$4887,22,FALSE)</f>
        <v>1.43</v>
      </c>
      <c r="L244" s="7">
        <f>VLOOKUP($A244,NIR_Algorithm_Cleaned!$A$2:$W$4887,23,FALSE)</f>
        <v>71.23</v>
      </c>
    </row>
    <row r="245" spans="1:12" x14ac:dyDescent="0.2">
      <c r="A245" s="6" t="s">
        <v>1668</v>
      </c>
      <c r="B245" s="6" t="s">
        <v>4952</v>
      </c>
      <c r="C245" s="6" t="s">
        <v>5254</v>
      </c>
      <c r="D245" s="6">
        <f>VLOOKUP($A245,NIR_Algorithm_Cleaned!$A$2:$E$4887,3,FALSE)</f>
        <v>2</v>
      </c>
      <c r="E245" s="6">
        <f>VLOOKUP($A245,NIR_Algorithm_Cleaned!$A$2:$E$4887,4,FALSE)</f>
        <v>1</v>
      </c>
      <c r="F245" s="6">
        <f>VLOOKUP($A245,NIR_Algorithm_Cleaned!$A$2:$E$4887,5,FALSE)</f>
        <v>2</v>
      </c>
      <c r="G245" s="6">
        <v>0.42138702500000003</v>
      </c>
      <c r="H245" s="7">
        <f>VLOOKUP($A245,NIR_Algorithm_Cleaned!$A$2:$W$4887,19,FALSE)</f>
        <v>10.65</v>
      </c>
      <c r="I245" s="7">
        <f>VLOOKUP($A245,NIR_Algorithm_Cleaned!$A$2:$W$4887,20,FALSE)</f>
        <v>5.09</v>
      </c>
      <c r="J245" s="7">
        <f>VLOOKUP($A245,NIR_Algorithm_Cleaned!$A$2:$W$4887,21,FALSE)</f>
        <v>1.61</v>
      </c>
      <c r="K245" s="7">
        <f>VLOOKUP($A245,NIR_Algorithm_Cleaned!$A$2:$W$4887,22,FALSE)</f>
        <v>1.44</v>
      </c>
      <c r="L245" s="7">
        <f>VLOOKUP($A245,NIR_Algorithm_Cleaned!$A$2:$W$4887,23,FALSE)</f>
        <v>69.739999999999995</v>
      </c>
    </row>
    <row r="246" spans="1:12" x14ac:dyDescent="0.2">
      <c r="A246" s="6" t="s">
        <v>1198</v>
      </c>
      <c r="B246" s="6" t="s">
        <v>4952</v>
      </c>
      <c r="C246" s="6" t="s">
        <v>5254</v>
      </c>
      <c r="D246" s="6">
        <f>VLOOKUP($A246,NIR_Algorithm_Cleaned!$A$2:$E$4887,3,FALSE)</f>
        <v>2</v>
      </c>
      <c r="E246" s="6">
        <f>VLOOKUP($A246,NIR_Algorithm_Cleaned!$A$2:$E$4887,4,FALSE)</f>
        <v>2</v>
      </c>
      <c r="F246" s="6">
        <f>VLOOKUP($A246,NIR_Algorithm_Cleaned!$A$2:$E$4887,5,FALSE)</f>
        <v>2</v>
      </c>
      <c r="G246" s="6">
        <v>0.43187036400000001</v>
      </c>
      <c r="H246" s="7">
        <f>VLOOKUP($A246,NIR_Algorithm_Cleaned!$A$2:$W$4887,19,FALSE)</f>
        <v>11.48</v>
      </c>
      <c r="I246" s="7">
        <f>VLOOKUP($A246,NIR_Algorithm_Cleaned!$A$2:$W$4887,20,FALSE)</f>
        <v>4.7699999999999996</v>
      </c>
      <c r="J246" s="7">
        <f>VLOOKUP($A246,NIR_Algorithm_Cleaned!$A$2:$W$4887,21,FALSE)</f>
        <v>1.42</v>
      </c>
      <c r="K246" s="7">
        <f>VLOOKUP($A246,NIR_Algorithm_Cleaned!$A$2:$W$4887,22,FALSE)</f>
        <v>1.43</v>
      </c>
      <c r="L246" s="7">
        <f>VLOOKUP($A246,NIR_Algorithm_Cleaned!$A$2:$W$4887,23,FALSE)</f>
        <v>71.23</v>
      </c>
    </row>
    <row r="247" spans="1:12" x14ac:dyDescent="0.2">
      <c r="A247" s="6" t="s">
        <v>128</v>
      </c>
      <c r="B247" s="6" t="s">
        <v>4727</v>
      </c>
      <c r="C247" s="6" t="s">
        <v>5255</v>
      </c>
      <c r="D247" s="6">
        <f>VLOOKUP($A247,NIR_Algorithm_Cleaned!$A$2:$E$4887,3,FALSE)</f>
        <v>1</v>
      </c>
      <c r="E247" s="6">
        <f>VLOOKUP($A247,NIR_Algorithm_Cleaned!$A$2:$E$4887,4,FALSE)</f>
        <v>1</v>
      </c>
      <c r="F247" s="6">
        <f>VLOOKUP($A247,NIR_Algorithm_Cleaned!$A$2:$E$4887,5,FALSE)</f>
        <v>1</v>
      </c>
      <c r="G247" s="6">
        <v>0.44444444399999999</v>
      </c>
      <c r="H247" s="7">
        <f>VLOOKUP($A247,NIR_Algorithm_Cleaned!$A$2:$W$4887,19,FALSE)</f>
        <v>14.45</v>
      </c>
      <c r="I247" s="7">
        <f>VLOOKUP($A247,NIR_Algorithm_Cleaned!$A$2:$W$4887,20,FALSE)</f>
        <v>3.66</v>
      </c>
      <c r="J247" s="7">
        <f>VLOOKUP($A247,NIR_Algorithm_Cleaned!$A$2:$W$4887,21,FALSE)</f>
        <v>1.59</v>
      </c>
      <c r="K247" s="7">
        <f>VLOOKUP($A247,NIR_Algorithm_Cleaned!$A$2:$W$4887,22,FALSE)</f>
        <v>1.54</v>
      </c>
      <c r="L247" s="7">
        <f>VLOOKUP($A247,NIR_Algorithm_Cleaned!$A$2:$W$4887,23,FALSE)</f>
        <v>73.12</v>
      </c>
    </row>
    <row r="248" spans="1:12" x14ac:dyDescent="0.2">
      <c r="A248" s="6" t="s">
        <v>179</v>
      </c>
      <c r="B248" s="6" t="s">
        <v>4727</v>
      </c>
      <c r="C248" s="6" t="s">
        <v>5255</v>
      </c>
      <c r="D248" s="6">
        <f>VLOOKUP($A248,NIR_Algorithm_Cleaned!$A$2:$E$4887,3,FALSE)</f>
        <v>1</v>
      </c>
      <c r="E248" s="6">
        <f>VLOOKUP($A248,NIR_Algorithm_Cleaned!$A$2:$E$4887,4,FALSE)</f>
        <v>2</v>
      </c>
      <c r="F248" s="6">
        <f>VLOOKUP($A248,NIR_Algorithm_Cleaned!$A$2:$E$4887,5,FALSE)</f>
        <v>1</v>
      </c>
      <c r="G248" s="6">
        <v>0.42527593800000002</v>
      </c>
      <c r="H248" s="7">
        <f>VLOOKUP($A248,NIR_Algorithm_Cleaned!$A$2:$W$4887,19,FALSE)</f>
        <v>13.45</v>
      </c>
      <c r="I248" s="7">
        <f>VLOOKUP($A248,NIR_Algorithm_Cleaned!$A$2:$W$4887,20,FALSE)</f>
        <v>4.3600000000000003</v>
      </c>
      <c r="J248" s="7">
        <f>VLOOKUP($A248,NIR_Algorithm_Cleaned!$A$2:$W$4887,21,FALSE)</f>
        <v>1.56</v>
      </c>
      <c r="K248" s="7">
        <f>VLOOKUP($A248,NIR_Algorithm_Cleaned!$A$2:$W$4887,22,FALSE)</f>
        <v>1.54</v>
      </c>
      <c r="L248" s="7">
        <f>VLOOKUP($A248,NIR_Algorithm_Cleaned!$A$2:$W$4887,23,FALSE)</f>
        <v>71.89</v>
      </c>
    </row>
    <row r="249" spans="1:12" x14ac:dyDescent="0.2">
      <c r="A249" s="6" t="s">
        <v>179</v>
      </c>
      <c r="B249" s="6" t="s">
        <v>4727</v>
      </c>
      <c r="C249" s="6" t="s">
        <v>5255</v>
      </c>
      <c r="D249" s="6">
        <f>VLOOKUP($A249,NIR_Algorithm_Cleaned!$A$2:$E$4887,3,FALSE)</f>
        <v>1</v>
      </c>
      <c r="E249" s="6">
        <f>VLOOKUP($A249,NIR_Algorithm_Cleaned!$A$2:$E$4887,4,FALSE)</f>
        <v>2</v>
      </c>
      <c r="F249" s="6">
        <f>VLOOKUP($A249,NIR_Algorithm_Cleaned!$A$2:$E$4887,5,FALSE)</f>
        <v>1</v>
      </c>
      <c r="G249" s="6">
        <v>0.43139097700000001</v>
      </c>
      <c r="H249" s="7">
        <f>VLOOKUP($A249,NIR_Algorithm_Cleaned!$A$2:$W$4887,19,FALSE)</f>
        <v>13.45</v>
      </c>
      <c r="I249" s="7">
        <f>VLOOKUP($A249,NIR_Algorithm_Cleaned!$A$2:$W$4887,20,FALSE)</f>
        <v>4.3600000000000003</v>
      </c>
      <c r="J249" s="7">
        <f>VLOOKUP($A249,NIR_Algorithm_Cleaned!$A$2:$W$4887,21,FALSE)</f>
        <v>1.56</v>
      </c>
      <c r="K249" s="7">
        <f>VLOOKUP($A249,NIR_Algorithm_Cleaned!$A$2:$W$4887,22,FALSE)</f>
        <v>1.54</v>
      </c>
      <c r="L249" s="7">
        <f>VLOOKUP($A249,NIR_Algorithm_Cleaned!$A$2:$W$4887,23,FALSE)</f>
        <v>71.89</v>
      </c>
    </row>
    <row r="250" spans="1:12" x14ac:dyDescent="0.2">
      <c r="A250" s="6" t="s">
        <v>128</v>
      </c>
      <c r="B250" s="6" t="s">
        <v>4727</v>
      </c>
      <c r="C250" s="6" t="s">
        <v>5255</v>
      </c>
      <c r="D250" s="6">
        <f>VLOOKUP($A250,NIR_Algorithm_Cleaned!$A$2:$E$4887,3,FALSE)</f>
        <v>1</v>
      </c>
      <c r="E250" s="6">
        <f>VLOOKUP($A250,NIR_Algorithm_Cleaned!$A$2:$E$4887,4,FALSE)</f>
        <v>1</v>
      </c>
      <c r="F250" s="6">
        <f>VLOOKUP($A250,NIR_Algorithm_Cleaned!$A$2:$E$4887,5,FALSE)</f>
        <v>1</v>
      </c>
      <c r="G250" s="6">
        <v>0.42222222199999998</v>
      </c>
      <c r="H250" s="7">
        <f>VLOOKUP($A250,NIR_Algorithm_Cleaned!$A$2:$W$4887,19,FALSE)</f>
        <v>14.45</v>
      </c>
      <c r="I250" s="7">
        <f>VLOOKUP($A250,NIR_Algorithm_Cleaned!$A$2:$W$4887,20,FALSE)</f>
        <v>3.66</v>
      </c>
      <c r="J250" s="7">
        <f>VLOOKUP($A250,NIR_Algorithm_Cleaned!$A$2:$W$4887,21,FALSE)</f>
        <v>1.59</v>
      </c>
      <c r="K250" s="7">
        <f>VLOOKUP($A250,NIR_Algorithm_Cleaned!$A$2:$W$4887,22,FALSE)</f>
        <v>1.54</v>
      </c>
      <c r="L250" s="7">
        <f>VLOOKUP($A250,NIR_Algorithm_Cleaned!$A$2:$W$4887,23,FALSE)</f>
        <v>73.12</v>
      </c>
    </row>
    <row r="251" spans="1:12" x14ac:dyDescent="0.2">
      <c r="A251" s="6" t="s">
        <v>1072</v>
      </c>
      <c r="B251" s="6" t="s">
        <v>4727</v>
      </c>
      <c r="C251" s="6" t="s">
        <v>5255</v>
      </c>
      <c r="D251" s="6">
        <f>VLOOKUP($A251,NIR_Algorithm_Cleaned!$A$2:$E$4887,3,FALSE)</f>
        <v>1</v>
      </c>
      <c r="E251" s="6">
        <f>VLOOKUP($A251,NIR_Algorithm_Cleaned!$A$2:$E$4887,4,FALSE)</f>
        <v>2</v>
      </c>
      <c r="F251" s="6">
        <f>VLOOKUP($A251,NIR_Algorithm_Cleaned!$A$2:$E$4887,5,FALSE)</f>
        <v>2</v>
      </c>
      <c r="G251" s="6">
        <v>0.46209150300000001</v>
      </c>
      <c r="H251" s="7">
        <f>VLOOKUP($A251,NIR_Algorithm_Cleaned!$A$2:$W$4887,19,FALSE)</f>
        <v>12.28</v>
      </c>
      <c r="I251" s="7">
        <f>VLOOKUP($A251,NIR_Algorithm_Cleaned!$A$2:$W$4887,20,FALSE)</f>
        <v>4.29</v>
      </c>
      <c r="J251" s="7">
        <f>VLOOKUP($A251,NIR_Algorithm_Cleaned!$A$2:$W$4887,21,FALSE)</f>
        <v>1.25</v>
      </c>
      <c r="K251" s="7">
        <f>VLOOKUP($A251,NIR_Algorithm_Cleaned!$A$2:$W$4887,22,FALSE)</f>
        <v>1.46</v>
      </c>
      <c r="L251" s="7">
        <f>VLOOKUP($A251,NIR_Algorithm_Cleaned!$A$2:$W$4887,23,FALSE)</f>
        <v>70.91</v>
      </c>
    </row>
    <row r="252" spans="1:12" x14ac:dyDescent="0.2">
      <c r="A252" s="6" t="s">
        <v>1072</v>
      </c>
      <c r="B252" s="6" t="s">
        <v>4727</v>
      </c>
      <c r="C252" s="6" t="s">
        <v>5255</v>
      </c>
      <c r="D252" s="6">
        <f>VLOOKUP($A252,NIR_Algorithm_Cleaned!$A$2:$E$4887,3,FALSE)</f>
        <v>1</v>
      </c>
      <c r="E252" s="6">
        <f>VLOOKUP($A252,NIR_Algorithm_Cleaned!$A$2:$E$4887,4,FALSE)</f>
        <v>2</v>
      </c>
      <c r="F252" s="6">
        <f>VLOOKUP($A252,NIR_Algorithm_Cleaned!$A$2:$E$4887,5,FALSE)</f>
        <v>2</v>
      </c>
      <c r="G252" s="6">
        <v>0.47350877200000002</v>
      </c>
      <c r="H252" s="7">
        <f>VLOOKUP($A252,NIR_Algorithm_Cleaned!$A$2:$W$4887,19,FALSE)</f>
        <v>12.28</v>
      </c>
      <c r="I252" s="7">
        <f>VLOOKUP($A252,NIR_Algorithm_Cleaned!$A$2:$W$4887,20,FALSE)</f>
        <v>4.29</v>
      </c>
      <c r="J252" s="7">
        <f>VLOOKUP($A252,NIR_Algorithm_Cleaned!$A$2:$W$4887,21,FALSE)</f>
        <v>1.25</v>
      </c>
      <c r="K252" s="7">
        <f>VLOOKUP($A252,NIR_Algorithm_Cleaned!$A$2:$W$4887,22,FALSE)</f>
        <v>1.46</v>
      </c>
      <c r="L252" s="7">
        <f>VLOOKUP($A252,NIR_Algorithm_Cleaned!$A$2:$W$4887,23,FALSE)</f>
        <v>70.91</v>
      </c>
    </row>
    <row r="253" spans="1:12" x14ac:dyDescent="0.2">
      <c r="A253" s="6" t="s">
        <v>815</v>
      </c>
      <c r="B253" s="6" t="s">
        <v>4964</v>
      </c>
      <c r="C253" s="6" t="s">
        <v>5256</v>
      </c>
      <c r="D253" s="6">
        <f>VLOOKUP($A253,NIR_Algorithm_Cleaned!$A$2:$E$4887,3,FALSE)</f>
        <v>2</v>
      </c>
      <c r="E253" s="6">
        <f>VLOOKUP($A253,NIR_Algorithm_Cleaned!$A$2:$E$4887,4,FALSE)</f>
        <v>2</v>
      </c>
      <c r="F253" s="6">
        <f>VLOOKUP($A253,NIR_Algorithm_Cleaned!$A$2:$E$4887,5,FALSE)</f>
        <v>1</v>
      </c>
      <c r="G253" s="6">
        <v>0.39348069099999999</v>
      </c>
      <c r="H253" s="7">
        <f>VLOOKUP($A253,NIR_Algorithm_Cleaned!$A$2:$W$4887,19,FALSE)</f>
        <v>9.93</v>
      </c>
      <c r="I253" s="7">
        <f>VLOOKUP($A253,NIR_Algorithm_Cleaned!$A$2:$W$4887,20,FALSE)</f>
        <v>4.13</v>
      </c>
      <c r="J253" s="7">
        <f>VLOOKUP($A253,NIR_Algorithm_Cleaned!$A$2:$W$4887,21,FALSE)</f>
        <v>1.35</v>
      </c>
      <c r="K253" s="7">
        <f>VLOOKUP($A253,NIR_Algorithm_Cleaned!$A$2:$W$4887,22,FALSE)</f>
        <v>1.34</v>
      </c>
      <c r="L253" s="7">
        <f>VLOOKUP($A253,NIR_Algorithm_Cleaned!$A$2:$W$4887,23,FALSE)</f>
        <v>71.11</v>
      </c>
    </row>
    <row r="254" spans="1:12" x14ac:dyDescent="0.2">
      <c r="A254" s="6" t="s">
        <v>815</v>
      </c>
      <c r="B254" s="6" t="s">
        <v>4964</v>
      </c>
      <c r="C254" s="6" t="s">
        <v>5256</v>
      </c>
      <c r="D254" s="6">
        <f>VLOOKUP($A254,NIR_Algorithm_Cleaned!$A$2:$E$4887,3,FALSE)</f>
        <v>2</v>
      </c>
      <c r="E254" s="6">
        <f>VLOOKUP($A254,NIR_Algorithm_Cleaned!$A$2:$E$4887,4,FALSE)</f>
        <v>2</v>
      </c>
      <c r="F254" s="6">
        <f>VLOOKUP($A254,NIR_Algorithm_Cleaned!$A$2:$E$4887,5,FALSE)</f>
        <v>1</v>
      </c>
      <c r="G254" s="6">
        <v>0.37</v>
      </c>
      <c r="H254" s="7">
        <f>VLOOKUP($A254,NIR_Algorithm_Cleaned!$A$2:$W$4887,19,FALSE)</f>
        <v>9.93</v>
      </c>
      <c r="I254" s="7">
        <f>VLOOKUP($A254,NIR_Algorithm_Cleaned!$A$2:$W$4887,20,FALSE)</f>
        <v>4.13</v>
      </c>
      <c r="J254" s="7">
        <f>VLOOKUP($A254,NIR_Algorithm_Cleaned!$A$2:$W$4887,21,FALSE)</f>
        <v>1.35</v>
      </c>
      <c r="K254" s="7">
        <f>VLOOKUP($A254,NIR_Algorithm_Cleaned!$A$2:$W$4887,22,FALSE)</f>
        <v>1.34</v>
      </c>
      <c r="L254" s="7">
        <f>VLOOKUP($A254,NIR_Algorithm_Cleaned!$A$2:$W$4887,23,FALSE)</f>
        <v>71.11</v>
      </c>
    </row>
    <row r="255" spans="1:12" x14ac:dyDescent="0.2">
      <c r="A255" s="6" t="s">
        <v>171</v>
      </c>
      <c r="B255" s="6" t="s">
        <v>4964</v>
      </c>
      <c r="C255" s="6" t="s">
        <v>5256</v>
      </c>
      <c r="D255" s="6">
        <f>VLOOKUP($A255,NIR_Algorithm_Cleaned!$A$2:$E$4887,3,FALSE)</f>
        <v>2</v>
      </c>
      <c r="E255" s="6">
        <f>VLOOKUP($A255,NIR_Algorithm_Cleaned!$A$2:$E$4887,4,FALSE)</f>
        <v>1</v>
      </c>
      <c r="F255" s="6">
        <f>VLOOKUP($A255,NIR_Algorithm_Cleaned!$A$2:$E$4887,5,FALSE)</f>
        <v>1</v>
      </c>
      <c r="G255" s="6">
        <v>0.39070930399999998</v>
      </c>
      <c r="H255" s="7">
        <f>VLOOKUP($A255,NIR_Algorithm_Cleaned!$A$2:$W$4887,19,FALSE)</f>
        <v>11.56</v>
      </c>
      <c r="I255" s="7">
        <f>VLOOKUP($A255,NIR_Algorithm_Cleaned!$A$2:$W$4887,20,FALSE)</f>
        <v>4.84</v>
      </c>
      <c r="J255" s="7">
        <f>VLOOKUP($A255,NIR_Algorithm_Cleaned!$A$2:$W$4887,21,FALSE)</f>
        <v>1.68</v>
      </c>
      <c r="K255" s="7">
        <f>VLOOKUP($A255,NIR_Algorithm_Cleaned!$A$2:$W$4887,22,FALSE)</f>
        <v>1.44</v>
      </c>
      <c r="L255" s="7">
        <f>VLOOKUP($A255,NIR_Algorithm_Cleaned!$A$2:$W$4887,23,FALSE)</f>
        <v>72.260000000000005</v>
      </c>
    </row>
    <row r="256" spans="1:12" x14ac:dyDescent="0.2">
      <c r="A256" s="6" t="s">
        <v>171</v>
      </c>
      <c r="B256" s="6" t="s">
        <v>4964</v>
      </c>
      <c r="C256" s="6" t="s">
        <v>5256</v>
      </c>
      <c r="D256" s="6">
        <f>VLOOKUP($A256,NIR_Algorithm_Cleaned!$A$2:$E$4887,3,FALSE)</f>
        <v>2</v>
      </c>
      <c r="E256" s="6">
        <f>VLOOKUP($A256,NIR_Algorithm_Cleaned!$A$2:$E$4887,4,FALSE)</f>
        <v>1</v>
      </c>
      <c r="F256" s="6">
        <f>VLOOKUP($A256,NIR_Algorithm_Cleaned!$A$2:$E$4887,5,FALSE)</f>
        <v>1</v>
      </c>
      <c r="G256" s="6">
        <v>0.39932432400000001</v>
      </c>
      <c r="H256" s="7">
        <f>VLOOKUP($A256,NIR_Algorithm_Cleaned!$A$2:$W$4887,19,FALSE)</f>
        <v>11.56</v>
      </c>
      <c r="I256" s="7">
        <f>VLOOKUP($A256,NIR_Algorithm_Cleaned!$A$2:$W$4887,20,FALSE)</f>
        <v>4.84</v>
      </c>
      <c r="J256" s="7">
        <f>VLOOKUP($A256,NIR_Algorithm_Cleaned!$A$2:$W$4887,21,FALSE)</f>
        <v>1.68</v>
      </c>
      <c r="K256" s="7">
        <f>VLOOKUP($A256,NIR_Algorithm_Cleaned!$A$2:$W$4887,22,FALSE)</f>
        <v>1.44</v>
      </c>
      <c r="L256" s="7">
        <f>VLOOKUP($A256,NIR_Algorithm_Cleaned!$A$2:$W$4887,23,FALSE)</f>
        <v>72.260000000000005</v>
      </c>
    </row>
    <row r="257" spans="1:12" x14ac:dyDescent="0.2">
      <c r="A257" s="6" t="s">
        <v>901</v>
      </c>
      <c r="B257" s="6" t="s">
        <v>4964</v>
      </c>
      <c r="C257" s="6" t="s">
        <v>5256</v>
      </c>
      <c r="D257" s="6">
        <f>VLOOKUP($A257,NIR_Algorithm_Cleaned!$A$2:$E$4887,3,FALSE)</f>
        <v>2</v>
      </c>
      <c r="E257" s="6">
        <f>VLOOKUP($A257,NIR_Algorithm_Cleaned!$A$2:$E$4887,4,FALSE)</f>
        <v>1</v>
      </c>
      <c r="F257" s="6">
        <f>VLOOKUP($A257,NIR_Algorithm_Cleaned!$A$2:$E$4887,5,FALSE)</f>
        <v>2</v>
      </c>
      <c r="G257" s="6">
        <v>0.43193659499999998</v>
      </c>
      <c r="H257" s="7">
        <f>VLOOKUP($A257,NIR_Algorithm_Cleaned!$A$2:$W$4887,19,FALSE)</f>
        <v>9.93</v>
      </c>
      <c r="I257" s="7">
        <f>VLOOKUP($A257,NIR_Algorithm_Cleaned!$A$2:$W$4887,20,FALSE)</f>
        <v>4.2699999999999996</v>
      </c>
      <c r="J257" s="7">
        <f>VLOOKUP($A257,NIR_Algorithm_Cleaned!$A$2:$W$4887,21,FALSE)</f>
        <v>1.31</v>
      </c>
      <c r="K257" s="7">
        <f>VLOOKUP($A257,NIR_Algorithm_Cleaned!$A$2:$W$4887,22,FALSE)</f>
        <v>1.37</v>
      </c>
      <c r="L257" s="7">
        <f>VLOOKUP($A257,NIR_Algorithm_Cleaned!$A$2:$W$4887,23,FALSE)</f>
        <v>71.92</v>
      </c>
    </row>
    <row r="258" spans="1:12" x14ac:dyDescent="0.2">
      <c r="A258" s="6" t="s">
        <v>901</v>
      </c>
      <c r="B258" s="6" t="s">
        <v>4964</v>
      </c>
      <c r="C258" s="6" t="s">
        <v>5256</v>
      </c>
      <c r="D258" s="6">
        <f>VLOOKUP($A258,NIR_Algorithm_Cleaned!$A$2:$E$4887,3,FALSE)</f>
        <v>2</v>
      </c>
      <c r="E258" s="6">
        <f>VLOOKUP($A258,NIR_Algorithm_Cleaned!$A$2:$E$4887,4,FALSE)</f>
        <v>1</v>
      </c>
      <c r="F258" s="6">
        <f>VLOOKUP($A258,NIR_Algorithm_Cleaned!$A$2:$E$4887,5,FALSE)</f>
        <v>2</v>
      </c>
      <c r="G258" s="6">
        <v>0.43515983800000002</v>
      </c>
      <c r="H258" s="7">
        <f>VLOOKUP($A258,NIR_Algorithm_Cleaned!$A$2:$W$4887,19,FALSE)</f>
        <v>9.93</v>
      </c>
      <c r="I258" s="7">
        <f>VLOOKUP($A258,NIR_Algorithm_Cleaned!$A$2:$W$4887,20,FALSE)</f>
        <v>4.2699999999999996</v>
      </c>
      <c r="J258" s="7">
        <f>VLOOKUP($A258,NIR_Algorithm_Cleaned!$A$2:$W$4887,21,FALSE)</f>
        <v>1.31</v>
      </c>
      <c r="K258" s="7">
        <f>VLOOKUP($A258,NIR_Algorithm_Cleaned!$A$2:$W$4887,22,FALSE)</f>
        <v>1.37</v>
      </c>
      <c r="L258" s="7">
        <f>VLOOKUP($A258,NIR_Algorithm_Cleaned!$A$2:$W$4887,23,FALSE)</f>
        <v>71.92</v>
      </c>
    </row>
    <row r="259" spans="1:12" x14ac:dyDescent="0.2">
      <c r="A259" s="6" t="s">
        <v>1156</v>
      </c>
      <c r="B259" s="6" t="s">
        <v>4964</v>
      </c>
      <c r="C259" s="6" t="s">
        <v>5256</v>
      </c>
      <c r="D259" s="6">
        <f>VLOOKUP($A259,NIR_Algorithm_Cleaned!$A$2:$E$4887,3,FALSE)</f>
        <v>2</v>
      </c>
      <c r="E259" s="6">
        <f>VLOOKUP($A259,NIR_Algorithm_Cleaned!$A$2:$E$4887,4,FALSE)</f>
        <v>2</v>
      </c>
      <c r="F259" s="6">
        <f>VLOOKUP($A259,NIR_Algorithm_Cleaned!$A$2:$E$4887,5,FALSE)</f>
        <v>2</v>
      </c>
      <c r="G259" s="6">
        <v>0.42434210500000002</v>
      </c>
      <c r="H259" s="7">
        <f>VLOOKUP($A259,NIR_Algorithm_Cleaned!$A$2:$W$4887,19,FALSE)</f>
        <v>10.77</v>
      </c>
      <c r="I259" s="7">
        <f>VLOOKUP($A259,NIR_Algorithm_Cleaned!$A$2:$W$4887,20,FALSE)</f>
        <v>3.78</v>
      </c>
      <c r="J259" s="7">
        <f>VLOOKUP($A259,NIR_Algorithm_Cleaned!$A$2:$W$4887,21,FALSE)</f>
        <v>1.34</v>
      </c>
      <c r="K259" s="7">
        <f>VLOOKUP($A259,NIR_Algorithm_Cleaned!$A$2:$W$4887,22,FALSE)</f>
        <v>1.4</v>
      </c>
      <c r="L259" s="7">
        <f>VLOOKUP($A259,NIR_Algorithm_Cleaned!$A$2:$W$4887,23,FALSE)</f>
        <v>70.569999999999993</v>
      </c>
    </row>
    <row r="260" spans="1:12" x14ac:dyDescent="0.2">
      <c r="A260" s="6" t="s">
        <v>1156</v>
      </c>
      <c r="B260" s="6" t="s">
        <v>4964</v>
      </c>
      <c r="C260" s="6" t="s">
        <v>5256</v>
      </c>
      <c r="D260" s="6">
        <f>VLOOKUP($A260,NIR_Algorithm_Cleaned!$A$2:$E$4887,3,FALSE)</f>
        <v>2</v>
      </c>
      <c r="E260" s="6">
        <f>VLOOKUP($A260,NIR_Algorithm_Cleaned!$A$2:$E$4887,4,FALSE)</f>
        <v>2</v>
      </c>
      <c r="F260" s="6">
        <f>VLOOKUP($A260,NIR_Algorithm_Cleaned!$A$2:$E$4887,5,FALSE)</f>
        <v>2</v>
      </c>
      <c r="G260" s="6">
        <v>0.43814317699999999</v>
      </c>
      <c r="H260" s="7">
        <f>VLOOKUP($A260,NIR_Algorithm_Cleaned!$A$2:$W$4887,19,FALSE)</f>
        <v>10.77</v>
      </c>
      <c r="I260" s="7">
        <f>VLOOKUP($A260,NIR_Algorithm_Cleaned!$A$2:$W$4887,20,FALSE)</f>
        <v>3.78</v>
      </c>
      <c r="J260" s="7">
        <f>VLOOKUP($A260,NIR_Algorithm_Cleaned!$A$2:$W$4887,21,FALSE)</f>
        <v>1.34</v>
      </c>
      <c r="K260" s="7">
        <f>VLOOKUP($A260,NIR_Algorithm_Cleaned!$A$2:$W$4887,22,FALSE)</f>
        <v>1.4</v>
      </c>
      <c r="L260" s="7">
        <f>VLOOKUP($A260,NIR_Algorithm_Cleaned!$A$2:$W$4887,23,FALSE)</f>
        <v>70.569999999999993</v>
      </c>
    </row>
    <row r="261" spans="1:12" x14ac:dyDescent="0.2">
      <c r="A261" s="6" t="s">
        <v>561</v>
      </c>
      <c r="B261" s="6" t="s">
        <v>4941</v>
      </c>
      <c r="C261" s="6" t="s">
        <v>5257</v>
      </c>
      <c r="D261" s="6">
        <f>VLOOKUP($A261,NIR_Algorithm_Cleaned!$A$2:$E$4887,3,FALSE)</f>
        <v>1</v>
      </c>
      <c r="E261" s="6">
        <f>VLOOKUP($A261,NIR_Algorithm_Cleaned!$A$2:$E$4887,4,FALSE)</f>
        <v>1</v>
      </c>
      <c r="F261" s="6">
        <f>VLOOKUP($A261,NIR_Algorithm_Cleaned!$A$2:$E$4887,5,FALSE)</f>
        <v>1</v>
      </c>
      <c r="G261" s="6">
        <v>0.41061403499999999</v>
      </c>
      <c r="H261" s="7">
        <f>VLOOKUP($A261,NIR_Algorithm_Cleaned!$A$2:$W$4887,19,FALSE)</f>
        <v>13.03</v>
      </c>
      <c r="I261" s="7">
        <f>VLOOKUP($A261,NIR_Algorithm_Cleaned!$A$2:$W$4887,20,FALSE)</f>
        <v>3.68</v>
      </c>
      <c r="J261" s="7">
        <f>VLOOKUP($A261,NIR_Algorithm_Cleaned!$A$2:$W$4887,21,FALSE)</f>
        <v>1.94</v>
      </c>
      <c r="K261" s="7">
        <f>VLOOKUP($A261,NIR_Algorithm_Cleaned!$A$2:$W$4887,22,FALSE)</f>
        <v>1.52</v>
      </c>
      <c r="L261" s="7">
        <f>VLOOKUP($A261,NIR_Algorithm_Cleaned!$A$2:$W$4887,23,FALSE)</f>
        <v>71.180000000000007</v>
      </c>
    </row>
    <row r="262" spans="1:12" x14ac:dyDescent="0.2">
      <c r="A262" s="6" t="s">
        <v>561</v>
      </c>
      <c r="B262" s="6" t="s">
        <v>4941</v>
      </c>
      <c r="C262" s="6" t="s">
        <v>5257</v>
      </c>
      <c r="D262" s="6">
        <f>VLOOKUP($A262,NIR_Algorithm_Cleaned!$A$2:$E$4887,3,FALSE)</f>
        <v>1</v>
      </c>
      <c r="E262" s="6">
        <f>VLOOKUP($A262,NIR_Algorithm_Cleaned!$A$2:$E$4887,4,FALSE)</f>
        <v>1</v>
      </c>
      <c r="F262" s="6">
        <f>VLOOKUP($A262,NIR_Algorithm_Cleaned!$A$2:$E$4887,5,FALSE)</f>
        <v>1</v>
      </c>
      <c r="G262" s="6">
        <v>0.39536423799999998</v>
      </c>
      <c r="H262" s="7">
        <f>VLOOKUP($A262,NIR_Algorithm_Cleaned!$A$2:$W$4887,19,FALSE)</f>
        <v>13.03</v>
      </c>
      <c r="I262" s="7">
        <f>VLOOKUP($A262,NIR_Algorithm_Cleaned!$A$2:$W$4887,20,FALSE)</f>
        <v>3.68</v>
      </c>
      <c r="J262" s="7">
        <f>VLOOKUP($A262,NIR_Algorithm_Cleaned!$A$2:$W$4887,21,FALSE)</f>
        <v>1.94</v>
      </c>
      <c r="K262" s="7">
        <f>VLOOKUP($A262,NIR_Algorithm_Cleaned!$A$2:$W$4887,22,FALSE)</f>
        <v>1.52</v>
      </c>
      <c r="L262" s="7">
        <f>VLOOKUP($A262,NIR_Algorithm_Cleaned!$A$2:$W$4887,23,FALSE)</f>
        <v>71.180000000000007</v>
      </c>
    </row>
    <row r="263" spans="1:12" x14ac:dyDescent="0.2">
      <c r="A263" s="6" t="s">
        <v>882</v>
      </c>
      <c r="B263" s="6" t="s">
        <v>4941</v>
      </c>
      <c r="C263" s="6" t="s">
        <v>5257</v>
      </c>
      <c r="D263" s="6">
        <f>VLOOKUP($A263,NIR_Algorithm_Cleaned!$A$2:$E$4887,3,FALSE)</f>
        <v>1</v>
      </c>
      <c r="E263" s="6">
        <f>VLOOKUP($A263,NIR_Algorithm_Cleaned!$A$2:$E$4887,4,FALSE)</f>
        <v>2</v>
      </c>
      <c r="F263" s="6">
        <f>VLOOKUP($A263,NIR_Algorithm_Cleaned!$A$2:$E$4887,5,FALSE)</f>
        <v>1</v>
      </c>
      <c r="G263" s="6">
        <v>0.41447368400000001</v>
      </c>
      <c r="H263" s="7">
        <f>VLOOKUP($A263,NIR_Algorithm_Cleaned!$A$2:$W$4887,19,FALSE)</f>
        <v>12.07</v>
      </c>
      <c r="I263" s="7">
        <f>VLOOKUP($A263,NIR_Algorithm_Cleaned!$A$2:$W$4887,20,FALSE)</f>
        <v>4.25</v>
      </c>
      <c r="J263" s="7">
        <f>VLOOKUP($A263,NIR_Algorithm_Cleaned!$A$2:$W$4887,21,FALSE)</f>
        <v>1.57</v>
      </c>
      <c r="K263" s="7">
        <f>VLOOKUP($A263,NIR_Algorithm_Cleaned!$A$2:$W$4887,22,FALSE)</f>
        <v>1.48</v>
      </c>
      <c r="L263" s="7">
        <f>VLOOKUP($A263,NIR_Algorithm_Cleaned!$A$2:$W$4887,23,FALSE)</f>
        <v>73.08</v>
      </c>
    </row>
    <row r="264" spans="1:12" x14ac:dyDescent="0.2">
      <c r="A264" s="6" t="s">
        <v>882</v>
      </c>
      <c r="B264" s="6" t="s">
        <v>4941</v>
      </c>
      <c r="C264" s="6" t="s">
        <v>5257</v>
      </c>
      <c r="D264" s="6">
        <f>VLOOKUP($A264,NIR_Algorithm_Cleaned!$A$2:$E$4887,3,FALSE)</f>
        <v>1</v>
      </c>
      <c r="E264" s="6">
        <f>VLOOKUP($A264,NIR_Algorithm_Cleaned!$A$2:$E$4887,4,FALSE)</f>
        <v>2</v>
      </c>
      <c r="F264" s="6">
        <f>VLOOKUP($A264,NIR_Algorithm_Cleaned!$A$2:$E$4887,5,FALSE)</f>
        <v>1</v>
      </c>
      <c r="G264" s="6">
        <v>0.40666666699999998</v>
      </c>
      <c r="H264" s="7">
        <f>VLOOKUP($A264,NIR_Algorithm_Cleaned!$A$2:$W$4887,19,FALSE)</f>
        <v>12.07</v>
      </c>
      <c r="I264" s="7">
        <f>VLOOKUP($A264,NIR_Algorithm_Cleaned!$A$2:$W$4887,20,FALSE)</f>
        <v>4.25</v>
      </c>
      <c r="J264" s="7">
        <f>VLOOKUP($A264,NIR_Algorithm_Cleaned!$A$2:$W$4887,21,FALSE)</f>
        <v>1.57</v>
      </c>
      <c r="K264" s="7">
        <f>VLOOKUP($A264,NIR_Algorithm_Cleaned!$A$2:$W$4887,22,FALSE)</f>
        <v>1.48</v>
      </c>
      <c r="L264" s="7">
        <f>VLOOKUP($A264,NIR_Algorithm_Cleaned!$A$2:$W$4887,23,FALSE)</f>
        <v>73.08</v>
      </c>
    </row>
    <row r="265" spans="1:12" x14ac:dyDescent="0.2">
      <c r="A265" s="6" t="s">
        <v>1525</v>
      </c>
      <c r="B265" s="6" t="s">
        <v>4941</v>
      </c>
      <c r="C265" s="6" t="s">
        <v>5257</v>
      </c>
      <c r="D265" s="6">
        <f>VLOOKUP($A265,NIR_Algorithm_Cleaned!$A$2:$E$4887,3,FALSE)</f>
        <v>1</v>
      </c>
      <c r="E265" s="6">
        <f>VLOOKUP($A265,NIR_Algorithm_Cleaned!$A$2:$E$4887,4,FALSE)</f>
        <v>2</v>
      </c>
      <c r="F265" s="6">
        <f>VLOOKUP($A265,NIR_Algorithm_Cleaned!$A$2:$E$4887,5,FALSE)</f>
        <v>2</v>
      </c>
      <c r="G265" s="6">
        <v>0.38613192800000001</v>
      </c>
      <c r="H265" s="7">
        <f>VLOOKUP($A265,NIR_Algorithm_Cleaned!$A$2:$W$4887,19,FALSE)</f>
        <v>13.06</v>
      </c>
      <c r="I265" s="7">
        <f>VLOOKUP($A265,NIR_Algorithm_Cleaned!$A$2:$W$4887,20,FALSE)</f>
        <v>4.26</v>
      </c>
      <c r="J265" s="7">
        <f>VLOOKUP($A265,NIR_Algorithm_Cleaned!$A$2:$W$4887,21,FALSE)</f>
        <v>1.62</v>
      </c>
      <c r="K265" s="7">
        <f>VLOOKUP($A265,NIR_Algorithm_Cleaned!$A$2:$W$4887,22,FALSE)</f>
        <v>1.51</v>
      </c>
      <c r="L265" s="7">
        <f>VLOOKUP($A265,NIR_Algorithm_Cleaned!$A$2:$W$4887,23,FALSE)</f>
        <v>71.760000000000005</v>
      </c>
    </row>
    <row r="266" spans="1:12" x14ac:dyDescent="0.2">
      <c r="A266" s="6" t="s">
        <v>5258</v>
      </c>
      <c r="B266" s="6" t="s">
        <v>4941</v>
      </c>
      <c r="C266" s="6" t="s">
        <v>5257</v>
      </c>
      <c r="D266" s="6" t="e">
        <f>VLOOKUP($A266,NIR_Algorithm_Cleaned!$A$2:$E$4887,3,FALSE)</f>
        <v>#N/A</v>
      </c>
      <c r="E266" s="6" t="e">
        <f>VLOOKUP($A266,NIR_Algorithm_Cleaned!$A$2:$E$4887,4,FALSE)</f>
        <v>#N/A</v>
      </c>
      <c r="F266" s="6" t="e">
        <f>VLOOKUP($A266,NIR_Algorithm_Cleaned!$A$2:$E$4887,5,FALSE)</f>
        <v>#N/A</v>
      </c>
      <c r="G266" s="6">
        <v>0.42664118400000001</v>
      </c>
      <c r="H266" s="7" t="e">
        <f>VLOOKUP($A266,NIR_Algorithm_Cleaned!$A$2:$W$4887,19,FALSE)</f>
        <v>#N/A</v>
      </c>
      <c r="I266" s="7" t="e">
        <f>VLOOKUP($A266,NIR_Algorithm_Cleaned!$A$2:$W$4887,20,FALSE)</f>
        <v>#N/A</v>
      </c>
      <c r="J266" s="7" t="e">
        <f>VLOOKUP($A266,NIR_Algorithm_Cleaned!$A$2:$W$4887,21,FALSE)</f>
        <v>#N/A</v>
      </c>
      <c r="K266" s="7" t="e">
        <f>VLOOKUP($A266,NIR_Algorithm_Cleaned!$A$2:$W$4887,22,FALSE)</f>
        <v>#N/A</v>
      </c>
      <c r="L266" s="7" t="e">
        <f>VLOOKUP($A266,NIR_Algorithm_Cleaned!$A$2:$W$4887,23,FALSE)</f>
        <v>#N/A</v>
      </c>
    </row>
    <row r="267" spans="1:12" x14ac:dyDescent="0.2">
      <c r="A267" s="6" t="s">
        <v>1525</v>
      </c>
      <c r="B267" s="6" t="s">
        <v>4941</v>
      </c>
      <c r="C267" s="6" t="s">
        <v>5257</v>
      </c>
      <c r="D267" s="6">
        <f>VLOOKUP($A267,NIR_Algorithm_Cleaned!$A$2:$E$4887,3,FALSE)</f>
        <v>1</v>
      </c>
      <c r="E267" s="6">
        <f>VLOOKUP($A267,NIR_Algorithm_Cleaned!$A$2:$E$4887,4,FALSE)</f>
        <v>2</v>
      </c>
      <c r="F267" s="6">
        <f>VLOOKUP($A267,NIR_Algorithm_Cleaned!$A$2:$E$4887,5,FALSE)</f>
        <v>2</v>
      </c>
      <c r="G267" s="6">
        <v>0.379607843</v>
      </c>
      <c r="H267" s="7">
        <f>VLOOKUP($A267,NIR_Algorithm_Cleaned!$A$2:$W$4887,19,FALSE)</f>
        <v>13.06</v>
      </c>
      <c r="I267" s="7">
        <f>VLOOKUP($A267,NIR_Algorithm_Cleaned!$A$2:$W$4887,20,FALSE)</f>
        <v>4.26</v>
      </c>
      <c r="J267" s="7">
        <f>VLOOKUP($A267,NIR_Algorithm_Cleaned!$A$2:$W$4887,21,FALSE)</f>
        <v>1.62</v>
      </c>
      <c r="K267" s="7">
        <f>VLOOKUP($A267,NIR_Algorithm_Cleaned!$A$2:$W$4887,22,FALSE)</f>
        <v>1.51</v>
      </c>
      <c r="L267" s="7">
        <f>VLOOKUP($A267,NIR_Algorithm_Cleaned!$A$2:$W$4887,23,FALSE)</f>
        <v>71.760000000000005</v>
      </c>
    </row>
    <row r="268" spans="1:12" x14ac:dyDescent="0.2">
      <c r="A268" s="6" t="s">
        <v>5258</v>
      </c>
      <c r="B268" s="6" t="s">
        <v>4941</v>
      </c>
      <c r="C268" s="6" t="s">
        <v>5257</v>
      </c>
      <c r="D268" s="6" t="e">
        <f>VLOOKUP($A268,NIR_Algorithm_Cleaned!$A$2:$E$4887,3,FALSE)</f>
        <v>#N/A</v>
      </c>
      <c r="E268" s="6" t="e">
        <f>VLOOKUP($A268,NIR_Algorithm_Cleaned!$A$2:$E$4887,4,FALSE)</f>
        <v>#N/A</v>
      </c>
      <c r="F268" s="6" t="e">
        <f>VLOOKUP($A268,NIR_Algorithm_Cleaned!$A$2:$E$4887,5,FALSE)</f>
        <v>#N/A</v>
      </c>
      <c r="G268" s="6">
        <v>0.42244684599999999</v>
      </c>
      <c r="H268" s="7" t="e">
        <f>VLOOKUP($A268,NIR_Algorithm_Cleaned!$A$2:$W$4887,19,FALSE)</f>
        <v>#N/A</v>
      </c>
      <c r="I268" s="7" t="e">
        <f>VLOOKUP($A268,NIR_Algorithm_Cleaned!$A$2:$W$4887,20,FALSE)</f>
        <v>#N/A</v>
      </c>
      <c r="J268" s="7" t="e">
        <f>VLOOKUP($A268,NIR_Algorithm_Cleaned!$A$2:$W$4887,21,FALSE)</f>
        <v>#N/A</v>
      </c>
      <c r="K268" s="7" t="e">
        <f>VLOOKUP($A268,NIR_Algorithm_Cleaned!$A$2:$W$4887,22,FALSE)</f>
        <v>#N/A</v>
      </c>
      <c r="L268" s="7" t="e">
        <f>VLOOKUP($A268,NIR_Algorithm_Cleaned!$A$2:$W$4887,23,FALSE)</f>
        <v>#N/A</v>
      </c>
    </row>
    <row r="269" spans="1:12" x14ac:dyDescent="0.2">
      <c r="A269" s="6" t="s">
        <v>876</v>
      </c>
      <c r="B269" s="6" t="s">
        <v>4774</v>
      </c>
      <c r="C269" s="6" t="s">
        <v>5259</v>
      </c>
      <c r="D269" s="6">
        <f>VLOOKUP($A269,NIR_Algorithm_Cleaned!$A$2:$E$4887,3,FALSE)</f>
        <v>1</v>
      </c>
      <c r="E269" s="6">
        <f>VLOOKUP($A269,NIR_Algorithm_Cleaned!$A$2:$E$4887,4,FALSE)</f>
        <v>2</v>
      </c>
      <c r="F269" s="6">
        <f>VLOOKUP($A269,NIR_Algorithm_Cleaned!$A$2:$E$4887,5,FALSE)</f>
        <v>1</v>
      </c>
      <c r="G269" s="6">
        <v>0.423859649</v>
      </c>
      <c r="H269" s="7">
        <f>VLOOKUP($A269,NIR_Algorithm_Cleaned!$A$2:$W$4887,19,FALSE)</f>
        <v>8.9499999999999993</v>
      </c>
      <c r="I269" s="7">
        <f>VLOOKUP($A269,NIR_Algorithm_Cleaned!$A$2:$W$4887,20,FALSE)</f>
        <v>4.54</v>
      </c>
      <c r="J269" s="7">
        <f>VLOOKUP($A269,NIR_Algorithm_Cleaned!$A$2:$W$4887,21,FALSE)</f>
        <v>1.44</v>
      </c>
      <c r="K269" s="7">
        <f>VLOOKUP($A269,NIR_Algorithm_Cleaned!$A$2:$W$4887,22,FALSE)</f>
        <v>1.31</v>
      </c>
      <c r="L269" s="7">
        <f>VLOOKUP($A269,NIR_Algorithm_Cleaned!$A$2:$W$4887,23,FALSE)</f>
        <v>72.22</v>
      </c>
    </row>
    <row r="270" spans="1:12" x14ac:dyDescent="0.2">
      <c r="A270" s="6" t="s">
        <v>876</v>
      </c>
      <c r="B270" s="6" t="s">
        <v>4774</v>
      </c>
      <c r="C270" s="6" t="s">
        <v>5259</v>
      </c>
      <c r="D270" s="6">
        <f>VLOOKUP($A270,NIR_Algorithm_Cleaned!$A$2:$E$4887,3,FALSE)</f>
        <v>1</v>
      </c>
      <c r="E270" s="6">
        <f>VLOOKUP($A270,NIR_Algorithm_Cleaned!$A$2:$E$4887,4,FALSE)</f>
        <v>2</v>
      </c>
      <c r="F270" s="6">
        <f>VLOOKUP($A270,NIR_Algorithm_Cleaned!$A$2:$E$4887,5,FALSE)</f>
        <v>1</v>
      </c>
      <c r="G270" s="6">
        <v>0.42950206400000002</v>
      </c>
      <c r="H270" s="7">
        <f>VLOOKUP($A270,NIR_Algorithm_Cleaned!$A$2:$W$4887,19,FALSE)</f>
        <v>8.9499999999999993</v>
      </c>
      <c r="I270" s="7">
        <f>VLOOKUP($A270,NIR_Algorithm_Cleaned!$A$2:$W$4887,20,FALSE)</f>
        <v>4.54</v>
      </c>
      <c r="J270" s="7">
        <f>VLOOKUP($A270,NIR_Algorithm_Cleaned!$A$2:$W$4887,21,FALSE)</f>
        <v>1.44</v>
      </c>
      <c r="K270" s="7">
        <f>VLOOKUP($A270,NIR_Algorithm_Cleaned!$A$2:$W$4887,22,FALSE)</f>
        <v>1.31</v>
      </c>
      <c r="L270" s="7">
        <f>VLOOKUP($A270,NIR_Algorithm_Cleaned!$A$2:$W$4887,23,FALSE)</f>
        <v>72.22</v>
      </c>
    </row>
    <row r="271" spans="1:12" x14ac:dyDescent="0.2">
      <c r="A271" s="6" t="s">
        <v>399</v>
      </c>
      <c r="B271" s="6" t="s">
        <v>4774</v>
      </c>
      <c r="C271" s="6" t="s">
        <v>5259</v>
      </c>
      <c r="D271" s="6">
        <f>VLOOKUP($A271,NIR_Algorithm_Cleaned!$A$2:$E$4887,3,FALSE)</f>
        <v>1</v>
      </c>
      <c r="E271" s="6">
        <f>VLOOKUP($A271,NIR_Algorithm_Cleaned!$A$2:$E$4887,4,FALSE)</f>
        <v>1</v>
      </c>
      <c r="F271" s="6">
        <f>VLOOKUP($A271,NIR_Algorithm_Cleaned!$A$2:$E$4887,5,FALSE)</f>
        <v>1</v>
      </c>
      <c r="G271" s="6">
        <v>0.42333333299999998</v>
      </c>
      <c r="H271" s="7">
        <f>VLOOKUP($A271,NIR_Algorithm_Cleaned!$A$2:$W$4887,19,FALSE)</f>
        <v>10.45</v>
      </c>
      <c r="I271" s="7">
        <f>VLOOKUP($A271,NIR_Algorithm_Cleaned!$A$2:$W$4887,20,FALSE)</f>
        <v>4.1900000000000004</v>
      </c>
      <c r="J271" s="7">
        <f>VLOOKUP($A271,NIR_Algorithm_Cleaned!$A$2:$W$4887,21,FALSE)</f>
        <v>1.65</v>
      </c>
      <c r="K271" s="7">
        <f>VLOOKUP($A271,NIR_Algorithm_Cleaned!$A$2:$W$4887,22,FALSE)</f>
        <v>1.35</v>
      </c>
      <c r="L271" s="7">
        <f>VLOOKUP($A271,NIR_Algorithm_Cleaned!$A$2:$W$4887,23,FALSE)</f>
        <v>71.72</v>
      </c>
    </row>
    <row r="272" spans="1:12" x14ac:dyDescent="0.2">
      <c r="A272" s="6" t="s">
        <v>399</v>
      </c>
      <c r="B272" s="6" t="s">
        <v>4774</v>
      </c>
      <c r="C272" s="6" t="s">
        <v>5259</v>
      </c>
      <c r="D272" s="6">
        <f>VLOOKUP($A272,NIR_Algorithm_Cleaned!$A$2:$E$4887,3,FALSE)</f>
        <v>1</v>
      </c>
      <c r="E272" s="6">
        <f>VLOOKUP($A272,NIR_Algorithm_Cleaned!$A$2:$E$4887,4,FALSE)</f>
        <v>1</v>
      </c>
      <c r="F272" s="6">
        <f>VLOOKUP($A272,NIR_Algorithm_Cleaned!$A$2:$E$4887,5,FALSE)</f>
        <v>1</v>
      </c>
      <c r="G272" s="6">
        <v>0.410596026</v>
      </c>
      <c r="H272" s="7">
        <f>VLOOKUP($A272,NIR_Algorithm_Cleaned!$A$2:$W$4887,19,FALSE)</f>
        <v>10.45</v>
      </c>
      <c r="I272" s="7">
        <f>VLOOKUP($A272,NIR_Algorithm_Cleaned!$A$2:$W$4887,20,FALSE)</f>
        <v>4.1900000000000004</v>
      </c>
      <c r="J272" s="7">
        <f>VLOOKUP($A272,NIR_Algorithm_Cleaned!$A$2:$W$4887,21,FALSE)</f>
        <v>1.65</v>
      </c>
      <c r="K272" s="7">
        <f>VLOOKUP($A272,NIR_Algorithm_Cleaned!$A$2:$W$4887,22,FALSE)</f>
        <v>1.35</v>
      </c>
      <c r="L272" s="7">
        <f>VLOOKUP($A272,NIR_Algorithm_Cleaned!$A$2:$W$4887,23,FALSE)</f>
        <v>71.72</v>
      </c>
    </row>
    <row r="273" spans="1:12" x14ac:dyDescent="0.2">
      <c r="A273" s="6" t="s">
        <v>1514</v>
      </c>
      <c r="B273" s="6" t="s">
        <v>4774</v>
      </c>
      <c r="C273" s="6" t="s">
        <v>5259</v>
      </c>
      <c r="D273" s="6">
        <f>VLOOKUP($A273,NIR_Algorithm_Cleaned!$A$2:$E$4887,3,FALSE)</f>
        <v>1</v>
      </c>
      <c r="E273" s="6">
        <f>VLOOKUP($A273,NIR_Algorithm_Cleaned!$A$2:$E$4887,4,FALSE)</f>
        <v>1</v>
      </c>
      <c r="F273" s="6">
        <f>VLOOKUP($A273,NIR_Algorithm_Cleaned!$A$2:$E$4887,5,FALSE)</f>
        <v>2</v>
      </c>
      <c r="G273" s="6">
        <v>0.43435969499999999</v>
      </c>
      <c r="H273" s="7">
        <f>VLOOKUP($A273,NIR_Algorithm_Cleaned!$A$2:$W$4887,19,FALSE)</f>
        <v>7.3</v>
      </c>
      <c r="I273" s="7">
        <f>VLOOKUP($A273,NIR_Algorithm_Cleaned!$A$2:$W$4887,20,FALSE)</f>
        <v>3.37</v>
      </c>
      <c r="J273" s="7">
        <f>VLOOKUP($A273,NIR_Algorithm_Cleaned!$A$2:$W$4887,21,FALSE)</f>
        <v>1.49</v>
      </c>
      <c r="K273" s="7">
        <f>VLOOKUP($A273,NIR_Algorithm_Cleaned!$A$2:$W$4887,22,FALSE)</f>
        <v>1.21</v>
      </c>
      <c r="L273" s="7">
        <f>VLOOKUP($A273,NIR_Algorithm_Cleaned!$A$2:$W$4887,23,FALSE)</f>
        <v>71.08</v>
      </c>
    </row>
    <row r="274" spans="1:12" x14ac:dyDescent="0.2">
      <c r="A274" s="6" t="s">
        <v>991</v>
      </c>
      <c r="B274" s="6" t="s">
        <v>4774</v>
      </c>
      <c r="C274" s="6" t="s">
        <v>5259</v>
      </c>
      <c r="D274" s="6">
        <f>VLOOKUP($A274,NIR_Algorithm_Cleaned!$A$2:$E$4887,3,FALSE)</f>
        <v>1</v>
      </c>
      <c r="E274" s="6">
        <f>VLOOKUP($A274,NIR_Algorithm_Cleaned!$A$2:$E$4887,4,FALSE)</f>
        <v>2</v>
      </c>
      <c r="F274" s="6">
        <f>VLOOKUP($A274,NIR_Algorithm_Cleaned!$A$2:$E$4887,5,FALSE)</f>
        <v>2</v>
      </c>
      <c r="G274" s="6">
        <v>0.448143177</v>
      </c>
      <c r="H274" s="7">
        <f>VLOOKUP($A274,NIR_Algorithm_Cleaned!$A$2:$W$4887,19,FALSE)</f>
        <v>8.1199999999999992</v>
      </c>
      <c r="I274" s="7">
        <f>VLOOKUP($A274,NIR_Algorithm_Cleaned!$A$2:$W$4887,20,FALSE)</f>
        <v>3.44</v>
      </c>
      <c r="J274" s="7">
        <f>VLOOKUP($A274,NIR_Algorithm_Cleaned!$A$2:$W$4887,21,FALSE)</f>
        <v>1.45</v>
      </c>
      <c r="K274" s="7">
        <f>VLOOKUP($A274,NIR_Algorithm_Cleaned!$A$2:$W$4887,22,FALSE)</f>
        <v>1.27</v>
      </c>
      <c r="L274" s="7">
        <f>VLOOKUP($A274,NIR_Algorithm_Cleaned!$A$2:$W$4887,23,FALSE)</f>
        <v>71.67</v>
      </c>
    </row>
    <row r="275" spans="1:12" x14ac:dyDescent="0.2">
      <c r="A275" s="6" t="s">
        <v>1514</v>
      </c>
      <c r="B275" s="6" t="s">
        <v>4774</v>
      </c>
      <c r="C275" s="6" t="s">
        <v>5259</v>
      </c>
      <c r="D275" s="6">
        <f>VLOOKUP($A275,NIR_Algorithm_Cleaned!$A$2:$E$4887,3,FALSE)</f>
        <v>1</v>
      </c>
      <c r="E275" s="6">
        <f>VLOOKUP($A275,NIR_Algorithm_Cleaned!$A$2:$E$4887,4,FALSE)</f>
        <v>1</v>
      </c>
      <c r="F275" s="6">
        <f>VLOOKUP($A275,NIR_Algorithm_Cleaned!$A$2:$E$4887,5,FALSE)</f>
        <v>2</v>
      </c>
      <c r="G275" s="6">
        <v>0.44588493299999998</v>
      </c>
      <c r="H275" s="7">
        <f>VLOOKUP($A275,NIR_Algorithm_Cleaned!$A$2:$W$4887,19,FALSE)</f>
        <v>7.3</v>
      </c>
      <c r="I275" s="7">
        <f>VLOOKUP($A275,NIR_Algorithm_Cleaned!$A$2:$W$4887,20,FALSE)</f>
        <v>3.37</v>
      </c>
      <c r="J275" s="7">
        <f>VLOOKUP($A275,NIR_Algorithm_Cleaned!$A$2:$W$4887,21,FALSE)</f>
        <v>1.49</v>
      </c>
      <c r="K275" s="7">
        <f>VLOOKUP($A275,NIR_Algorithm_Cleaned!$A$2:$W$4887,22,FALSE)</f>
        <v>1.21</v>
      </c>
      <c r="L275" s="7">
        <f>VLOOKUP($A275,NIR_Algorithm_Cleaned!$A$2:$W$4887,23,FALSE)</f>
        <v>71.08</v>
      </c>
    </row>
    <row r="276" spans="1:12" x14ac:dyDescent="0.2">
      <c r="A276" s="6" t="s">
        <v>991</v>
      </c>
      <c r="B276" s="6" t="s">
        <v>4774</v>
      </c>
      <c r="C276" s="6" t="s">
        <v>5259</v>
      </c>
      <c r="D276" s="6">
        <f>VLOOKUP($A276,NIR_Algorithm_Cleaned!$A$2:$E$4887,3,FALSE)</f>
        <v>1</v>
      </c>
      <c r="E276" s="6">
        <f>VLOOKUP($A276,NIR_Algorithm_Cleaned!$A$2:$E$4887,4,FALSE)</f>
        <v>2</v>
      </c>
      <c r="F276" s="6">
        <f>VLOOKUP($A276,NIR_Algorithm_Cleaned!$A$2:$E$4887,5,FALSE)</f>
        <v>2</v>
      </c>
      <c r="G276" s="6">
        <v>0.44555555600000002</v>
      </c>
      <c r="H276" s="7">
        <f>VLOOKUP($A276,NIR_Algorithm_Cleaned!$A$2:$W$4887,19,FALSE)</f>
        <v>8.1199999999999992</v>
      </c>
      <c r="I276" s="7">
        <f>VLOOKUP($A276,NIR_Algorithm_Cleaned!$A$2:$W$4887,20,FALSE)</f>
        <v>3.44</v>
      </c>
      <c r="J276" s="7">
        <f>VLOOKUP($A276,NIR_Algorithm_Cleaned!$A$2:$W$4887,21,FALSE)</f>
        <v>1.45</v>
      </c>
      <c r="K276" s="7">
        <f>VLOOKUP($A276,NIR_Algorithm_Cleaned!$A$2:$W$4887,22,FALSE)</f>
        <v>1.27</v>
      </c>
      <c r="L276" s="7">
        <f>VLOOKUP($A276,NIR_Algorithm_Cleaned!$A$2:$W$4887,23,FALSE)</f>
        <v>71.67</v>
      </c>
    </row>
    <row r="277" spans="1:12" x14ac:dyDescent="0.2">
      <c r="A277" s="6" t="s">
        <v>50</v>
      </c>
      <c r="B277" s="6" t="s">
        <v>4968</v>
      </c>
      <c r="C277" s="6" t="s">
        <v>5260</v>
      </c>
      <c r="D277" s="6">
        <f>VLOOKUP($A277,NIR_Algorithm_Cleaned!$A$2:$E$4887,3,FALSE)</f>
        <v>2</v>
      </c>
      <c r="E277" s="6">
        <f>VLOOKUP($A277,NIR_Algorithm_Cleaned!$A$2:$E$4887,4,FALSE)</f>
        <v>2</v>
      </c>
      <c r="F277" s="6">
        <f>VLOOKUP($A277,NIR_Algorithm_Cleaned!$A$2:$E$4887,5,FALSE)</f>
        <v>1</v>
      </c>
      <c r="G277" s="6">
        <v>0.42999688899999999</v>
      </c>
      <c r="H277" s="7">
        <f>VLOOKUP($A277,NIR_Algorithm_Cleaned!$A$2:$W$4887,19,FALSE)</f>
        <v>13.6</v>
      </c>
      <c r="I277" s="7">
        <f>VLOOKUP($A277,NIR_Algorithm_Cleaned!$A$2:$W$4887,20,FALSE)</f>
        <v>3.8</v>
      </c>
      <c r="J277" s="7">
        <f>VLOOKUP($A277,NIR_Algorithm_Cleaned!$A$2:$W$4887,21,FALSE)</f>
        <v>1.8</v>
      </c>
      <c r="K277" s="7">
        <f>VLOOKUP($A277,NIR_Algorithm_Cleaned!$A$2:$W$4887,22,FALSE)</f>
        <v>1.51</v>
      </c>
      <c r="L277" s="7">
        <f>VLOOKUP($A277,NIR_Algorithm_Cleaned!$A$2:$W$4887,23,FALSE)</f>
        <v>72.510000000000005</v>
      </c>
    </row>
    <row r="278" spans="1:12" x14ac:dyDescent="0.2">
      <c r="A278" s="6" t="s">
        <v>184</v>
      </c>
      <c r="B278" s="6" t="s">
        <v>4968</v>
      </c>
      <c r="C278" s="6" t="s">
        <v>5260</v>
      </c>
      <c r="D278" s="6">
        <f>VLOOKUP($A278,NIR_Algorithm_Cleaned!$A$2:$E$4887,3,FALSE)</f>
        <v>2</v>
      </c>
      <c r="E278" s="6">
        <f>VLOOKUP($A278,NIR_Algorithm_Cleaned!$A$2:$E$4887,4,FALSE)</f>
        <v>1</v>
      </c>
      <c r="F278" s="6">
        <f>VLOOKUP($A278,NIR_Algorithm_Cleaned!$A$2:$E$4887,5,FALSE)</f>
        <v>1</v>
      </c>
      <c r="G278" s="6">
        <v>0.423859649</v>
      </c>
      <c r="H278" s="7">
        <f>VLOOKUP($A278,NIR_Algorithm_Cleaned!$A$2:$W$4887,19,FALSE)</f>
        <v>14.9</v>
      </c>
      <c r="I278" s="7">
        <f>VLOOKUP($A278,NIR_Algorithm_Cleaned!$A$2:$W$4887,20,FALSE)</f>
        <v>4.5999999999999996</v>
      </c>
      <c r="J278" s="7">
        <f>VLOOKUP($A278,NIR_Algorithm_Cleaned!$A$2:$W$4887,21,FALSE)</f>
        <v>1.86</v>
      </c>
      <c r="K278" s="7">
        <f>VLOOKUP($A278,NIR_Algorithm_Cleaned!$A$2:$W$4887,22,FALSE)</f>
        <v>1.59</v>
      </c>
      <c r="L278" s="7">
        <f>VLOOKUP($A278,NIR_Algorithm_Cleaned!$A$2:$W$4887,23,FALSE)</f>
        <v>72.150000000000006</v>
      </c>
    </row>
    <row r="279" spans="1:12" x14ac:dyDescent="0.2">
      <c r="A279" s="6" t="s">
        <v>50</v>
      </c>
      <c r="B279" s="6" t="s">
        <v>4968</v>
      </c>
      <c r="C279" s="6" t="s">
        <v>5260</v>
      </c>
      <c r="D279" s="6">
        <f>VLOOKUP($A279,NIR_Algorithm_Cleaned!$A$2:$E$4887,3,FALSE)</f>
        <v>2</v>
      </c>
      <c r="E279" s="6">
        <f>VLOOKUP($A279,NIR_Algorithm_Cleaned!$A$2:$E$4887,4,FALSE)</f>
        <v>2</v>
      </c>
      <c r="F279" s="6">
        <f>VLOOKUP($A279,NIR_Algorithm_Cleaned!$A$2:$E$4887,5,FALSE)</f>
        <v>1</v>
      </c>
      <c r="G279" s="6">
        <v>0.44261695899999998</v>
      </c>
      <c r="H279" s="7">
        <f>VLOOKUP($A279,NIR_Algorithm_Cleaned!$A$2:$W$4887,19,FALSE)</f>
        <v>13.6</v>
      </c>
      <c r="I279" s="7">
        <f>VLOOKUP($A279,NIR_Algorithm_Cleaned!$A$2:$W$4887,20,FALSE)</f>
        <v>3.8</v>
      </c>
      <c r="J279" s="7">
        <f>VLOOKUP($A279,NIR_Algorithm_Cleaned!$A$2:$W$4887,21,FALSE)</f>
        <v>1.8</v>
      </c>
      <c r="K279" s="7">
        <f>VLOOKUP($A279,NIR_Algorithm_Cleaned!$A$2:$W$4887,22,FALSE)</f>
        <v>1.51</v>
      </c>
      <c r="L279" s="7">
        <f>VLOOKUP($A279,NIR_Algorithm_Cleaned!$A$2:$W$4887,23,FALSE)</f>
        <v>72.510000000000005</v>
      </c>
    </row>
    <row r="280" spans="1:12" x14ac:dyDescent="0.2">
      <c r="A280" s="6" t="s">
        <v>184</v>
      </c>
      <c r="B280" s="6" t="s">
        <v>4968</v>
      </c>
      <c r="C280" s="6" t="s">
        <v>5260</v>
      </c>
      <c r="D280" s="6">
        <f>VLOOKUP($A280,NIR_Algorithm_Cleaned!$A$2:$E$4887,3,FALSE)</f>
        <v>2</v>
      </c>
      <c r="E280" s="6">
        <f>VLOOKUP($A280,NIR_Algorithm_Cleaned!$A$2:$E$4887,4,FALSE)</f>
        <v>1</v>
      </c>
      <c r="F280" s="6">
        <f>VLOOKUP($A280,NIR_Algorithm_Cleaned!$A$2:$E$4887,5,FALSE)</f>
        <v>1</v>
      </c>
      <c r="G280" s="6">
        <v>0.42714912300000002</v>
      </c>
      <c r="H280" s="7">
        <f>VLOOKUP($A280,NIR_Algorithm_Cleaned!$A$2:$W$4887,19,FALSE)</f>
        <v>14.9</v>
      </c>
      <c r="I280" s="7">
        <f>VLOOKUP($A280,NIR_Algorithm_Cleaned!$A$2:$W$4887,20,FALSE)</f>
        <v>4.5999999999999996</v>
      </c>
      <c r="J280" s="7">
        <f>VLOOKUP($A280,NIR_Algorithm_Cleaned!$A$2:$W$4887,21,FALSE)</f>
        <v>1.86</v>
      </c>
      <c r="K280" s="7">
        <f>VLOOKUP($A280,NIR_Algorithm_Cleaned!$A$2:$W$4887,22,FALSE)</f>
        <v>1.59</v>
      </c>
      <c r="L280" s="7">
        <f>VLOOKUP($A280,NIR_Algorithm_Cleaned!$A$2:$W$4887,23,FALSE)</f>
        <v>72.150000000000006</v>
      </c>
    </row>
    <row r="281" spans="1:12" x14ac:dyDescent="0.2">
      <c r="A281" s="6" t="s">
        <v>1078</v>
      </c>
      <c r="B281" s="6" t="s">
        <v>4968</v>
      </c>
      <c r="C281" s="6" t="s">
        <v>5260</v>
      </c>
      <c r="D281" s="6">
        <f>VLOOKUP($A281,NIR_Algorithm_Cleaned!$A$2:$E$4887,3,FALSE)</f>
        <v>2</v>
      </c>
      <c r="E281" s="6">
        <f>VLOOKUP($A281,NIR_Algorithm_Cleaned!$A$2:$E$4887,4,FALSE)</f>
        <v>2</v>
      </c>
      <c r="F281" s="6">
        <f>VLOOKUP($A281,NIR_Algorithm_Cleaned!$A$2:$E$4887,5,FALSE)</f>
        <v>2</v>
      </c>
      <c r="G281" s="6">
        <v>0.48664385100000002</v>
      </c>
      <c r="H281" s="7">
        <f>VLOOKUP($A281,NIR_Algorithm_Cleaned!$A$2:$W$4887,19,FALSE)</f>
        <v>11.31</v>
      </c>
      <c r="I281" s="7">
        <f>VLOOKUP($A281,NIR_Algorithm_Cleaned!$A$2:$W$4887,20,FALSE)</f>
        <v>3.84</v>
      </c>
      <c r="J281" s="7">
        <f>VLOOKUP($A281,NIR_Algorithm_Cleaned!$A$2:$W$4887,21,FALSE)</f>
        <v>1.65</v>
      </c>
      <c r="K281" s="7">
        <f>VLOOKUP($A281,NIR_Algorithm_Cleaned!$A$2:$W$4887,22,FALSE)</f>
        <v>1.42</v>
      </c>
      <c r="L281" s="7">
        <f>VLOOKUP($A281,NIR_Algorithm_Cleaned!$A$2:$W$4887,23,FALSE)</f>
        <v>70.59</v>
      </c>
    </row>
    <row r="282" spans="1:12" x14ac:dyDescent="0.2">
      <c r="A282" s="6" t="s">
        <v>1078</v>
      </c>
      <c r="B282" s="6" t="s">
        <v>4968</v>
      </c>
      <c r="C282" s="6" t="s">
        <v>5260</v>
      </c>
      <c r="D282" s="6">
        <f>VLOOKUP($A282,NIR_Algorithm_Cleaned!$A$2:$E$4887,3,FALSE)</f>
        <v>2</v>
      </c>
      <c r="E282" s="6">
        <f>VLOOKUP($A282,NIR_Algorithm_Cleaned!$A$2:$E$4887,4,FALSE)</f>
        <v>2</v>
      </c>
      <c r="F282" s="6">
        <f>VLOOKUP($A282,NIR_Algorithm_Cleaned!$A$2:$E$4887,5,FALSE)</f>
        <v>2</v>
      </c>
      <c r="G282" s="6">
        <v>0.47869367000000002</v>
      </c>
      <c r="H282" s="7">
        <f>VLOOKUP($A282,NIR_Algorithm_Cleaned!$A$2:$W$4887,19,FALSE)</f>
        <v>11.31</v>
      </c>
      <c r="I282" s="7">
        <f>VLOOKUP($A282,NIR_Algorithm_Cleaned!$A$2:$W$4887,20,FALSE)</f>
        <v>3.84</v>
      </c>
      <c r="J282" s="7">
        <f>VLOOKUP($A282,NIR_Algorithm_Cleaned!$A$2:$W$4887,21,FALSE)</f>
        <v>1.65</v>
      </c>
      <c r="K282" s="7">
        <f>VLOOKUP($A282,NIR_Algorithm_Cleaned!$A$2:$W$4887,22,FALSE)</f>
        <v>1.42</v>
      </c>
      <c r="L282" s="7">
        <f>VLOOKUP($A282,NIR_Algorithm_Cleaned!$A$2:$W$4887,23,FALSE)</f>
        <v>70.59</v>
      </c>
    </row>
    <row r="283" spans="1:12" x14ac:dyDescent="0.2">
      <c r="A283" s="6" t="s">
        <v>1814</v>
      </c>
      <c r="B283" s="6" t="s">
        <v>4968</v>
      </c>
      <c r="C283" s="6" t="s">
        <v>5260</v>
      </c>
      <c r="D283" s="6">
        <f>VLOOKUP($A283,NIR_Algorithm_Cleaned!$A$2:$E$4887,3,FALSE)</f>
        <v>2</v>
      </c>
      <c r="E283" s="6">
        <f>VLOOKUP($A283,NIR_Algorithm_Cleaned!$A$2:$E$4887,4,FALSE)</f>
        <v>1</v>
      </c>
      <c r="F283" s="6">
        <f>VLOOKUP($A283,NIR_Algorithm_Cleaned!$A$2:$E$4887,5,FALSE)</f>
        <v>2</v>
      </c>
      <c r="G283" s="6" t="s">
        <v>5207</v>
      </c>
      <c r="H283" s="7">
        <f>VLOOKUP($A283,NIR_Algorithm_Cleaned!$A$2:$W$4887,19,FALSE)</f>
        <v>9.91</v>
      </c>
      <c r="I283" s="7">
        <f>VLOOKUP($A283,NIR_Algorithm_Cleaned!$A$2:$W$4887,20,FALSE)</f>
        <v>3.97</v>
      </c>
      <c r="J283" s="7">
        <f>VLOOKUP($A283,NIR_Algorithm_Cleaned!$A$2:$W$4887,21,FALSE)</f>
        <v>1.7</v>
      </c>
      <c r="K283" s="7">
        <f>VLOOKUP($A283,NIR_Algorithm_Cleaned!$A$2:$W$4887,22,FALSE)</f>
        <v>1.41</v>
      </c>
      <c r="L283" s="7">
        <f>VLOOKUP($A283,NIR_Algorithm_Cleaned!$A$2:$W$4887,23,FALSE)</f>
        <v>70.08</v>
      </c>
    </row>
    <row r="284" spans="1:12" x14ac:dyDescent="0.2">
      <c r="A284" s="6" t="s">
        <v>1814</v>
      </c>
      <c r="B284" s="6" t="s">
        <v>4968</v>
      </c>
      <c r="C284" s="6" t="s">
        <v>5260</v>
      </c>
      <c r="D284" s="6">
        <f>VLOOKUP($A284,NIR_Algorithm_Cleaned!$A$2:$E$4887,3,FALSE)</f>
        <v>2</v>
      </c>
      <c r="E284" s="6">
        <f>VLOOKUP($A284,NIR_Algorithm_Cleaned!$A$2:$E$4887,4,FALSE)</f>
        <v>1</v>
      </c>
      <c r="F284" s="6">
        <f>VLOOKUP($A284,NIR_Algorithm_Cleaned!$A$2:$E$4887,5,FALSE)</f>
        <v>2</v>
      </c>
      <c r="G284" s="6">
        <v>0.49337719299999999</v>
      </c>
      <c r="H284" s="7">
        <f>VLOOKUP($A284,NIR_Algorithm_Cleaned!$A$2:$W$4887,19,FALSE)</f>
        <v>9.91</v>
      </c>
      <c r="I284" s="7">
        <f>VLOOKUP($A284,NIR_Algorithm_Cleaned!$A$2:$W$4887,20,FALSE)</f>
        <v>3.97</v>
      </c>
      <c r="J284" s="7">
        <f>VLOOKUP($A284,NIR_Algorithm_Cleaned!$A$2:$W$4887,21,FALSE)</f>
        <v>1.7</v>
      </c>
      <c r="K284" s="7">
        <f>VLOOKUP($A284,NIR_Algorithm_Cleaned!$A$2:$W$4887,22,FALSE)</f>
        <v>1.41</v>
      </c>
      <c r="L284" s="7">
        <f>VLOOKUP($A284,NIR_Algorithm_Cleaned!$A$2:$W$4887,23,FALSE)</f>
        <v>70.08</v>
      </c>
    </row>
    <row r="285" spans="1:12" x14ac:dyDescent="0.2">
      <c r="A285" s="6" t="s">
        <v>725</v>
      </c>
      <c r="B285" s="6" t="s">
        <v>5092</v>
      </c>
      <c r="C285" s="6" t="s">
        <v>5261</v>
      </c>
      <c r="D285" s="6">
        <f>VLOOKUP($A285,NIR_Algorithm_Cleaned!$A$2:$E$4887,3,FALSE)</f>
        <v>2</v>
      </c>
      <c r="E285" s="6">
        <f>VLOOKUP($A285,NIR_Algorithm_Cleaned!$A$2:$E$4887,4,FALSE)</f>
        <v>2</v>
      </c>
      <c r="F285" s="6">
        <f>VLOOKUP($A285,NIR_Algorithm_Cleaned!$A$2:$E$4887,5,FALSE)</f>
        <v>1</v>
      </c>
      <c r="G285" s="6">
        <v>0.42192053000000002</v>
      </c>
      <c r="H285" s="7">
        <f>VLOOKUP($A285,NIR_Algorithm_Cleaned!$A$2:$W$4887,19,FALSE)</f>
        <v>11.15</v>
      </c>
      <c r="I285" s="7">
        <f>VLOOKUP($A285,NIR_Algorithm_Cleaned!$A$2:$W$4887,20,FALSE)</f>
        <v>4.75</v>
      </c>
      <c r="J285" s="7">
        <f>VLOOKUP($A285,NIR_Algorithm_Cleaned!$A$2:$W$4887,21,FALSE)</f>
        <v>1.88</v>
      </c>
      <c r="K285" s="7">
        <f>VLOOKUP($A285,NIR_Algorithm_Cleaned!$A$2:$W$4887,22,FALSE)</f>
        <v>1.48</v>
      </c>
      <c r="L285" s="7">
        <f>VLOOKUP($A285,NIR_Algorithm_Cleaned!$A$2:$W$4887,23,FALSE)</f>
        <v>71.7</v>
      </c>
    </row>
    <row r="286" spans="1:12" x14ac:dyDescent="0.2">
      <c r="A286" s="6" t="s">
        <v>580</v>
      </c>
      <c r="B286" s="6" t="s">
        <v>5092</v>
      </c>
      <c r="C286" s="6" t="s">
        <v>5261</v>
      </c>
      <c r="D286" s="6">
        <f>VLOOKUP($A286,NIR_Algorithm_Cleaned!$A$2:$E$4887,3,FALSE)</f>
        <v>2</v>
      </c>
      <c r="E286" s="6">
        <f>VLOOKUP($A286,NIR_Algorithm_Cleaned!$A$2:$E$4887,4,FALSE)</f>
        <v>1</v>
      </c>
      <c r="F286" s="6">
        <f>VLOOKUP($A286,NIR_Algorithm_Cleaned!$A$2:$E$4887,5,FALSE)</f>
        <v>1</v>
      </c>
      <c r="G286" s="6">
        <v>0.41584611399999999</v>
      </c>
      <c r="H286" s="7">
        <f>VLOOKUP($A286,NIR_Algorithm_Cleaned!$A$2:$W$4887,19,FALSE)</f>
        <v>12.09</v>
      </c>
      <c r="I286" s="7">
        <f>VLOOKUP($A286,NIR_Algorithm_Cleaned!$A$2:$W$4887,20,FALSE)</f>
        <v>4.59</v>
      </c>
      <c r="J286" s="7">
        <f>VLOOKUP($A286,NIR_Algorithm_Cleaned!$A$2:$W$4887,21,FALSE)</f>
        <v>1.99</v>
      </c>
      <c r="K286" s="7">
        <f>VLOOKUP($A286,NIR_Algorithm_Cleaned!$A$2:$W$4887,22,FALSE)</f>
        <v>1.47</v>
      </c>
      <c r="L286" s="7">
        <f>VLOOKUP($A286,NIR_Algorithm_Cleaned!$A$2:$W$4887,23,FALSE)</f>
        <v>71.599999999999994</v>
      </c>
    </row>
    <row r="287" spans="1:12" x14ac:dyDescent="0.2">
      <c r="A287" s="6" t="s">
        <v>725</v>
      </c>
      <c r="B287" s="6" t="s">
        <v>5092</v>
      </c>
      <c r="C287" s="6" t="s">
        <v>5261</v>
      </c>
      <c r="D287" s="6">
        <f>VLOOKUP($A287,NIR_Algorithm_Cleaned!$A$2:$E$4887,3,FALSE)</f>
        <v>2</v>
      </c>
      <c r="E287" s="6">
        <f>VLOOKUP($A287,NIR_Algorithm_Cleaned!$A$2:$E$4887,4,FALSE)</f>
        <v>2</v>
      </c>
      <c r="F287" s="6">
        <f>VLOOKUP($A287,NIR_Algorithm_Cleaned!$A$2:$E$4887,5,FALSE)</f>
        <v>1</v>
      </c>
      <c r="G287" s="6">
        <v>0.429517502</v>
      </c>
      <c r="H287" s="7">
        <f>VLOOKUP($A287,NIR_Algorithm_Cleaned!$A$2:$W$4887,19,FALSE)</f>
        <v>11.15</v>
      </c>
      <c r="I287" s="7">
        <f>VLOOKUP($A287,NIR_Algorithm_Cleaned!$A$2:$W$4887,20,FALSE)</f>
        <v>4.75</v>
      </c>
      <c r="J287" s="7">
        <f>VLOOKUP($A287,NIR_Algorithm_Cleaned!$A$2:$W$4887,21,FALSE)</f>
        <v>1.88</v>
      </c>
      <c r="K287" s="7">
        <f>VLOOKUP($A287,NIR_Algorithm_Cleaned!$A$2:$W$4887,22,FALSE)</f>
        <v>1.48</v>
      </c>
      <c r="L287" s="7">
        <f>VLOOKUP($A287,NIR_Algorithm_Cleaned!$A$2:$W$4887,23,FALSE)</f>
        <v>71.7</v>
      </c>
    </row>
    <row r="288" spans="1:12" x14ac:dyDescent="0.2">
      <c r="A288" s="6" t="s">
        <v>580</v>
      </c>
      <c r="B288" s="6" t="s">
        <v>5092</v>
      </c>
      <c r="C288" s="6" t="s">
        <v>5261</v>
      </c>
      <c r="D288" s="6">
        <f>VLOOKUP($A288,NIR_Algorithm_Cleaned!$A$2:$E$4887,3,FALSE)</f>
        <v>2</v>
      </c>
      <c r="E288" s="6">
        <f>VLOOKUP($A288,NIR_Algorithm_Cleaned!$A$2:$E$4887,4,FALSE)</f>
        <v>1</v>
      </c>
      <c r="F288" s="6">
        <f>VLOOKUP($A288,NIR_Algorithm_Cleaned!$A$2:$E$4887,5,FALSE)</f>
        <v>1</v>
      </c>
      <c r="G288" s="6">
        <v>0.42333333299999998</v>
      </c>
      <c r="H288" s="7">
        <f>VLOOKUP($A288,NIR_Algorithm_Cleaned!$A$2:$W$4887,19,FALSE)</f>
        <v>12.09</v>
      </c>
      <c r="I288" s="7">
        <f>VLOOKUP($A288,NIR_Algorithm_Cleaned!$A$2:$W$4887,20,FALSE)</f>
        <v>4.59</v>
      </c>
      <c r="J288" s="7">
        <f>VLOOKUP($A288,NIR_Algorithm_Cleaned!$A$2:$W$4887,21,FALSE)</f>
        <v>1.99</v>
      </c>
      <c r="K288" s="7">
        <f>VLOOKUP($A288,NIR_Algorithm_Cleaned!$A$2:$W$4887,22,FALSE)</f>
        <v>1.47</v>
      </c>
      <c r="L288" s="7">
        <f>VLOOKUP($A288,NIR_Algorithm_Cleaned!$A$2:$W$4887,23,FALSE)</f>
        <v>71.599999999999994</v>
      </c>
    </row>
    <row r="289" spans="1:12" x14ac:dyDescent="0.2">
      <c r="A289" s="6" t="s">
        <v>1332</v>
      </c>
      <c r="B289" s="6" t="s">
        <v>5092</v>
      </c>
      <c r="C289" s="6" t="s">
        <v>5261</v>
      </c>
      <c r="D289" s="6">
        <f>VLOOKUP($A289,NIR_Algorithm_Cleaned!$A$2:$E$4887,3,FALSE)</f>
        <v>2</v>
      </c>
      <c r="E289" s="6">
        <f>VLOOKUP($A289,NIR_Algorithm_Cleaned!$A$2:$E$4887,4,FALSE)</f>
        <v>2</v>
      </c>
      <c r="F289" s="6">
        <f>VLOOKUP($A289,NIR_Algorithm_Cleaned!$A$2:$E$4887,5,FALSE)</f>
        <v>2</v>
      </c>
      <c r="G289" s="6">
        <v>0.40863134699999998</v>
      </c>
      <c r="H289" s="7">
        <f>VLOOKUP($A289,NIR_Algorithm_Cleaned!$A$2:$W$4887,19,FALSE)</f>
        <v>12.67</v>
      </c>
      <c r="I289" s="7">
        <f>VLOOKUP($A289,NIR_Algorithm_Cleaned!$A$2:$W$4887,20,FALSE)</f>
        <v>4.57</v>
      </c>
      <c r="J289" s="7">
        <f>VLOOKUP($A289,NIR_Algorithm_Cleaned!$A$2:$W$4887,21,FALSE)</f>
        <v>1.85</v>
      </c>
      <c r="K289" s="7">
        <f>VLOOKUP($A289,NIR_Algorithm_Cleaned!$A$2:$W$4887,22,FALSE)</f>
        <v>1.5</v>
      </c>
      <c r="L289" s="7">
        <f>VLOOKUP($A289,NIR_Algorithm_Cleaned!$A$2:$W$4887,23,FALSE)</f>
        <v>70.45</v>
      </c>
    </row>
    <row r="290" spans="1:12" x14ac:dyDescent="0.2">
      <c r="A290" s="6" t="s">
        <v>1706</v>
      </c>
      <c r="B290" s="6" t="s">
        <v>5092</v>
      </c>
      <c r="C290" s="6" t="s">
        <v>5261</v>
      </c>
      <c r="D290" s="6">
        <f>VLOOKUP($A290,NIR_Algorithm_Cleaned!$A$2:$E$4887,3,FALSE)</f>
        <v>2</v>
      </c>
      <c r="E290" s="6">
        <f>VLOOKUP($A290,NIR_Algorithm_Cleaned!$A$2:$E$4887,4,FALSE)</f>
        <v>1</v>
      </c>
      <c r="F290" s="6">
        <f>VLOOKUP($A290,NIR_Algorithm_Cleaned!$A$2:$E$4887,5,FALSE)</f>
        <v>2</v>
      </c>
      <c r="G290" s="6">
        <v>0.44442071100000002</v>
      </c>
      <c r="H290" s="7">
        <f>VLOOKUP($A290,NIR_Algorithm_Cleaned!$A$2:$W$4887,19,FALSE)</f>
        <v>13.2</v>
      </c>
      <c r="I290" s="7">
        <f>VLOOKUP($A290,NIR_Algorithm_Cleaned!$A$2:$W$4887,20,FALSE)</f>
        <v>5.01</v>
      </c>
      <c r="J290" s="7">
        <f>VLOOKUP($A290,NIR_Algorithm_Cleaned!$A$2:$W$4887,21,FALSE)</f>
        <v>1.88</v>
      </c>
      <c r="K290" s="7">
        <f>VLOOKUP($A290,NIR_Algorithm_Cleaned!$A$2:$W$4887,22,FALSE)</f>
        <v>1.56</v>
      </c>
      <c r="L290" s="7">
        <f>VLOOKUP($A290,NIR_Algorithm_Cleaned!$A$2:$W$4887,23,FALSE)</f>
        <v>69.62</v>
      </c>
    </row>
    <row r="291" spans="1:12" x14ac:dyDescent="0.2">
      <c r="A291" s="6" t="s">
        <v>1706</v>
      </c>
      <c r="B291" s="6" t="s">
        <v>5092</v>
      </c>
      <c r="C291" s="6" t="s">
        <v>5261</v>
      </c>
      <c r="D291" s="6">
        <f>VLOOKUP($A291,NIR_Algorithm_Cleaned!$A$2:$E$4887,3,FALSE)</f>
        <v>2</v>
      </c>
      <c r="E291" s="6">
        <f>VLOOKUP($A291,NIR_Algorithm_Cleaned!$A$2:$E$4887,4,FALSE)</f>
        <v>1</v>
      </c>
      <c r="F291" s="6">
        <f>VLOOKUP($A291,NIR_Algorithm_Cleaned!$A$2:$E$4887,5,FALSE)</f>
        <v>2</v>
      </c>
      <c r="G291" s="6">
        <v>0.43568627500000001</v>
      </c>
      <c r="H291" s="7">
        <f>VLOOKUP($A291,NIR_Algorithm_Cleaned!$A$2:$W$4887,19,FALSE)</f>
        <v>13.2</v>
      </c>
      <c r="I291" s="7">
        <f>VLOOKUP($A291,NIR_Algorithm_Cleaned!$A$2:$W$4887,20,FALSE)</f>
        <v>5.01</v>
      </c>
      <c r="J291" s="7">
        <f>VLOOKUP($A291,NIR_Algorithm_Cleaned!$A$2:$W$4887,21,FALSE)</f>
        <v>1.88</v>
      </c>
      <c r="K291" s="7">
        <f>VLOOKUP($A291,NIR_Algorithm_Cleaned!$A$2:$W$4887,22,FALSE)</f>
        <v>1.56</v>
      </c>
      <c r="L291" s="7">
        <f>VLOOKUP($A291,NIR_Algorithm_Cleaned!$A$2:$W$4887,23,FALSE)</f>
        <v>69.62</v>
      </c>
    </row>
    <row r="292" spans="1:12" x14ac:dyDescent="0.2">
      <c r="A292" s="6" t="s">
        <v>1332</v>
      </c>
      <c r="B292" s="6" t="s">
        <v>5092</v>
      </c>
      <c r="C292" s="6" t="s">
        <v>5261</v>
      </c>
      <c r="D292" s="6">
        <f>VLOOKUP($A292,NIR_Algorithm_Cleaned!$A$2:$E$4887,3,FALSE)</f>
        <v>2</v>
      </c>
      <c r="E292" s="6">
        <f>VLOOKUP($A292,NIR_Algorithm_Cleaned!$A$2:$E$4887,4,FALSE)</f>
        <v>2</v>
      </c>
      <c r="F292" s="6">
        <f>VLOOKUP($A292,NIR_Algorithm_Cleaned!$A$2:$E$4887,5,FALSE)</f>
        <v>2</v>
      </c>
      <c r="G292" s="6">
        <v>0.434229321</v>
      </c>
      <c r="H292" s="7">
        <f>VLOOKUP($A292,NIR_Algorithm_Cleaned!$A$2:$W$4887,19,FALSE)</f>
        <v>12.67</v>
      </c>
      <c r="I292" s="7">
        <f>VLOOKUP($A292,NIR_Algorithm_Cleaned!$A$2:$W$4887,20,FALSE)</f>
        <v>4.57</v>
      </c>
      <c r="J292" s="7">
        <f>VLOOKUP($A292,NIR_Algorithm_Cleaned!$A$2:$W$4887,21,FALSE)</f>
        <v>1.85</v>
      </c>
      <c r="K292" s="7">
        <f>VLOOKUP($A292,NIR_Algorithm_Cleaned!$A$2:$W$4887,22,FALSE)</f>
        <v>1.5</v>
      </c>
      <c r="L292" s="7">
        <f>VLOOKUP($A292,NIR_Algorithm_Cleaned!$A$2:$W$4887,23,FALSE)</f>
        <v>70.45</v>
      </c>
    </row>
    <row r="293" spans="1:12" x14ac:dyDescent="0.2">
      <c r="A293" s="6" t="s">
        <v>383</v>
      </c>
      <c r="B293" s="6" t="s">
        <v>5140</v>
      </c>
      <c r="C293" s="6" t="s">
        <v>5262</v>
      </c>
      <c r="D293" s="6">
        <f>VLOOKUP($A293,NIR_Algorithm_Cleaned!$A$2:$E$4887,3,FALSE)</f>
        <v>2</v>
      </c>
      <c r="E293" s="6">
        <f>VLOOKUP($A293,NIR_Algorithm_Cleaned!$A$2:$E$4887,4,FALSE)</f>
        <v>2</v>
      </c>
      <c r="F293" s="6">
        <f>VLOOKUP($A293,NIR_Algorithm_Cleaned!$A$2:$E$4887,5,FALSE)</f>
        <v>1</v>
      </c>
      <c r="G293" s="6">
        <v>0.43233705099999997</v>
      </c>
      <c r="H293" s="7">
        <f>VLOOKUP($A293,NIR_Algorithm_Cleaned!$A$2:$W$4887,19,FALSE)</f>
        <v>14.41</v>
      </c>
      <c r="I293" s="7">
        <f>VLOOKUP($A293,NIR_Algorithm_Cleaned!$A$2:$W$4887,20,FALSE)</f>
        <v>4.62</v>
      </c>
      <c r="J293" s="7">
        <f>VLOOKUP($A293,NIR_Algorithm_Cleaned!$A$2:$W$4887,21,FALSE)</f>
        <v>1.77</v>
      </c>
      <c r="K293" s="7">
        <f>VLOOKUP($A293,NIR_Algorithm_Cleaned!$A$2:$W$4887,22,FALSE)</f>
        <v>1.57</v>
      </c>
      <c r="L293" s="7">
        <f>VLOOKUP($A293,NIR_Algorithm_Cleaned!$A$2:$W$4887,23,FALSE)</f>
        <v>71.41</v>
      </c>
    </row>
    <row r="294" spans="1:12" x14ac:dyDescent="0.2">
      <c r="A294" s="6" t="s">
        <v>5263</v>
      </c>
      <c r="B294" s="6" t="s">
        <v>5140</v>
      </c>
      <c r="C294" s="6" t="s">
        <v>5262</v>
      </c>
      <c r="D294" s="6" t="e">
        <f>VLOOKUP($A294,NIR_Algorithm_Cleaned!$A$2:$E$4887,3,FALSE)</f>
        <v>#N/A</v>
      </c>
      <c r="E294" s="6" t="e">
        <f>VLOOKUP($A294,NIR_Algorithm_Cleaned!$A$2:$E$4887,4,FALSE)</f>
        <v>#N/A</v>
      </c>
      <c r="F294" s="6" t="e">
        <f>VLOOKUP($A294,NIR_Algorithm_Cleaned!$A$2:$E$4887,5,FALSE)</f>
        <v>#N/A</v>
      </c>
      <c r="G294" s="6">
        <v>0.42856512099999999</v>
      </c>
      <c r="H294" s="7" t="e">
        <f>VLOOKUP($A294,NIR_Algorithm_Cleaned!$A$2:$W$4887,19,FALSE)</f>
        <v>#N/A</v>
      </c>
      <c r="I294" s="7" t="e">
        <f>VLOOKUP($A294,NIR_Algorithm_Cleaned!$A$2:$W$4887,20,FALSE)</f>
        <v>#N/A</v>
      </c>
      <c r="J294" s="7" t="e">
        <f>VLOOKUP($A294,NIR_Algorithm_Cleaned!$A$2:$W$4887,21,FALSE)</f>
        <v>#N/A</v>
      </c>
      <c r="K294" s="7" t="e">
        <f>VLOOKUP($A294,NIR_Algorithm_Cleaned!$A$2:$W$4887,22,FALSE)</f>
        <v>#N/A</v>
      </c>
      <c r="L294" s="7" t="e">
        <f>VLOOKUP($A294,NIR_Algorithm_Cleaned!$A$2:$W$4887,23,FALSE)</f>
        <v>#N/A</v>
      </c>
    </row>
    <row r="295" spans="1:12" x14ac:dyDescent="0.2">
      <c r="A295" s="6" t="s">
        <v>383</v>
      </c>
      <c r="B295" s="6" t="s">
        <v>5140</v>
      </c>
      <c r="C295" s="6" t="s">
        <v>5262</v>
      </c>
      <c r="D295" s="6">
        <f>VLOOKUP($A295,NIR_Algorithm_Cleaned!$A$2:$E$4887,3,FALSE)</f>
        <v>2</v>
      </c>
      <c r="E295" s="6">
        <f>VLOOKUP($A295,NIR_Algorithm_Cleaned!$A$2:$E$4887,4,FALSE)</f>
        <v>2</v>
      </c>
      <c r="F295" s="6">
        <f>VLOOKUP($A295,NIR_Algorithm_Cleaned!$A$2:$E$4887,5,FALSE)</f>
        <v>1</v>
      </c>
      <c r="G295" s="6">
        <v>0.429019608</v>
      </c>
      <c r="H295" s="7">
        <f>VLOOKUP($A295,NIR_Algorithm_Cleaned!$A$2:$W$4887,19,FALSE)</f>
        <v>14.41</v>
      </c>
      <c r="I295" s="7">
        <f>VLOOKUP($A295,NIR_Algorithm_Cleaned!$A$2:$W$4887,20,FALSE)</f>
        <v>4.62</v>
      </c>
      <c r="J295" s="7">
        <f>VLOOKUP($A295,NIR_Algorithm_Cleaned!$A$2:$W$4887,21,FALSE)</f>
        <v>1.77</v>
      </c>
      <c r="K295" s="7">
        <f>VLOOKUP($A295,NIR_Algorithm_Cleaned!$A$2:$W$4887,22,FALSE)</f>
        <v>1.57</v>
      </c>
      <c r="L295" s="7">
        <f>VLOOKUP($A295,NIR_Algorithm_Cleaned!$A$2:$W$4887,23,FALSE)</f>
        <v>71.41</v>
      </c>
    </row>
    <row r="296" spans="1:12" x14ac:dyDescent="0.2">
      <c r="A296" s="6" t="s">
        <v>5263</v>
      </c>
      <c r="B296" s="6" t="s">
        <v>5140</v>
      </c>
      <c r="C296" s="6" t="s">
        <v>5262</v>
      </c>
      <c r="D296" s="6" t="e">
        <f>VLOOKUP($A296,NIR_Algorithm_Cleaned!$A$2:$E$4887,3,FALSE)</f>
        <v>#N/A</v>
      </c>
      <c r="E296" s="6" t="e">
        <f>VLOOKUP($A296,NIR_Algorithm_Cleaned!$A$2:$E$4887,4,FALSE)</f>
        <v>#N/A</v>
      </c>
      <c r="F296" s="6" t="e">
        <f>VLOOKUP($A296,NIR_Algorithm_Cleaned!$A$2:$E$4887,5,FALSE)</f>
        <v>#N/A</v>
      </c>
      <c r="G296" s="6">
        <v>0.42192053000000002</v>
      </c>
      <c r="H296" s="7" t="e">
        <f>VLOOKUP($A296,NIR_Algorithm_Cleaned!$A$2:$W$4887,19,FALSE)</f>
        <v>#N/A</v>
      </c>
      <c r="I296" s="7" t="e">
        <f>VLOOKUP($A296,NIR_Algorithm_Cleaned!$A$2:$W$4887,20,FALSE)</f>
        <v>#N/A</v>
      </c>
      <c r="J296" s="7" t="e">
        <f>VLOOKUP($A296,NIR_Algorithm_Cleaned!$A$2:$W$4887,21,FALSE)</f>
        <v>#N/A</v>
      </c>
      <c r="K296" s="7" t="e">
        <f>VLOOKUP($A296,NIR_Algorithm_Cleaned!$A$2:$W$4887,22,FALSE)</f>
        <v>#N/A</v>
      </c>
      <c r="L296" s="7" t="e">
        <f>VLOOKUP($A296,NIR_Algorithm_Cleaned!$A$2:$W$4887,23,FALSE)</f>
        <v>#N/A</v>
      </c>
    </row>
    <row r="297" spans="1:12" x14ac:dyDescent="0.2">
      <c r="A297" s="6" t="s">
        <v>1294</v>
      </c>
      <c r="B297" s="6" t="s">
        <v>5140</v>
      </c>
      <c r="C297" s="6" t="s">
        <v>5262</v>
      </c>
      <c r="D297" s="6">
        <f>VLOOKUP($A297,NIR_Algorithm_Cleaned!$A$2:$E$4887,3,FALSE)</f>
        <v>2</v>
      </c>
      <c r="E297" s="6">
        <f>VLOOKUP($A297,NIR_Algorithm_Cleaned!$A$2:$E$4887,4,FALSE)</f>
        <v>2</v>
      </c>
      <c r="F297" s="6">
        <f>VLOOKUP($A297,NIR_Algorithm_Cleaned!$A$2:$E$4887,5,FALSE)</f>
        <v>2</v>
      </c>
      <c r="G297" s="6">
        <v>0.476821192</v>
      </c>
      <c r="H297" s="7">
        <f>VLOOKUP($A297,NIR_Algorithm_Cleaned!$A$2:$W$4887,19,FALSE)</f>
        <v>12.06</v>
      </c>
      <c r="I297" s="7">
        <f>VLOOKUP($A297,NIR_Algorithm_Cleaned!$A$2:$W$4887,20,FALSE)</f>
        <v>3.93</v>
      </c>
      <c r="J297" s="7">
        <f>VLOOKUP($A297,NIR_Algorithm_Cleaned!$A$2:$W$4887,21,FALSE)</f>
        <v>1.39</v>
      </c>
      <c r="K297" s="7">
        <f>VLOOKUP($A297,NIR_Algorithm_Cleaned!$A$2:$W$4887,22,FALSE)</f>
        <v>1.47</v>
      </c>
      <c r="L297" s="7">
        <f>VLOOKUP($A297,NIR_Algorithm_Cleaned!$A$2:$W$4887,23,FALSE)</f>
        <v>71.72</v>
      </c>
    </row>
    <row r="298" spans="1:12" x14ac:dyDescent="0.2">
      <c r="A298" s="6" t="s">
        <v>1431</v>
      </c>
      <c r="B298" s="6" t="s">
        <v>5140</v>
      </c>
      <c r="C298" s="6" t="s">
        <v>5262</v>
      </c>
      <c r="D298" s="6">
        <f>VLOOKUP($A298,NIR_Algorithm_Cleaned!$A$2:$E$4887,3,FALSE)</f>
        <v>2</v>
      </c>
      <c r="E298" s="6">
        <f>VLOOKUP($A298,NIR_Algorithm_Cleaned!$A$2:$E$4887,4,FALSE)</f>
        <v>1</v>
      </c>
      <c r="F298" s="6">
        <f>VLOOKUP($A298,NIR_Algorithm_Cleaned!$A$2:$E$4887,5,FALSE)</f>
        <v>2</v>
      </c>
      <c r="G298" s="6">
        <v>0.46333170400000001</v>
      </c>
      <c r="H298" s="7">
        <f>VLOOKUP($A298,NIR_Algorithm_Cleaned!$A$2:$W$4887,19,FALSE)</f>
        <v>11.6</v>
      </c>
      <c r="I298" s="7">
        <f>VLOOKUP($A298,NIR_Algorithm_Cleaned!$A$2:$W$4887,20,FALSE)</f>
        <v>4.1100000000000003</v>
      </c>
      <c r="J298" s="7">
        <f>VLOOKUP($A298,NIR_Algorithm_Cleaned!$A$2:$W$4887,21,FALSE)</f>
        <v>1.54</v>
      </c>
      <c r="K298" s="7">
        <f>VLOOKUP($A298,NIR_Algorithm_Cleaned!$A$2:$W$4887,22,FALSE)</f>
        <v>1.43</v>
      </c>
      <c r="L298" s="7">
        <f>VLOOKUP($A298,NIR_Algorithm_Cleaned!$A$2:$W$4887,23,FALSE)</f>
        <v>70.91</v>
      </c>
    </row>
    <row r="299" spans="1:12" x14ac:dyDescent="0.2">
      <c r="A299" s="6" t="s">
        <v>1294</v>
      </c>
      <c r="B299" s="6" t="s">
        <v>5140</v>
      </c>
      <c r="C299" s="6" t="s">
        <v>5262</v>
      </c>
      <c r="D299" s="6">
        <f>VLOOKUP($A299,NIR_Algorithm_Cleaned!$A$2:$E$4887,3,FALSE)</f>
        <v>2</v>
      </c>
      <c r="E299" s="6">
        <f>VLOOKUP($A299,NIR_Algorithm_Cleaned!$A$2:$E$4887,4,FALSE)</f>
        <v>2</v>
      </c>
      <c r="F299" s="6">
        <f>VLOOKUP($A299,NIR_Algorithm_Cleaned!$A$2:$E$4887,5,FALSE)</f>
        <v>2</v>
      </c>
      <c r="G299" s="6" t="s">
        <v>5207</v>
      </c>
      <c r="H299" s="7">
        <f>VLOOKUP($A299,NIR_Algorithm_Cleaned!$A$2:$W$4887,19,FALSE)</f>
        <v>12.06</v>
      </c>
      <c r="I299" s="7">
        <f>VLOOKUP($A299,NIR_Algorithm_Cleaned!$A$2:$W$4887,20,FALSE)</f>
        <v>3.93</v>
      </c>
      <c r="J299" s="7">
        <f>VLOOKUP($A299,NIR_Algorithm_Cleaned!$A$2:$W$4887,21,FALSE)</f>
        <v>1.39</v>
      </c>
      <c r="K299" s="7">
        <f>VLOOKUP($A299,NIR_Algorithm_Cleaned!$A$2:$W$4887,22,FALSE)</f>
        <v>1.47</v>
      </c>
      <c r="L299" s="7">
        <f>VLOOKUP($A299,NIR_Algorithm_Cleaned!$A$2:$W$4887,23,FALSE)</f>
        <v>71.72</v>
      </c>
    </row>
    <row r="300" spans="1:12" x14ac:dyDescent="0.2">
      <c r="A300" s="6" t="s">
        <v>1431</v>
      </c>
      <c r="B300" s="6" t="s">
        <v>5140</v>
      </c>
      <c r="C300" s="6" t="s">
        <v>5262</v>
      </c>
      <c r="D300" s="6">
        <f>VLOOKUP($A300,NIR_Algorithm_Cleaned!$A$2:$E$4887,3,FALSE)</f>
        <v>2</v>
      </c>
      <c r="E300" s="6">
        <f>VLOOKUP($A300,NIR_Algorithm_Cleaned!$A$2:$E$4887,4,FALSE)</f>
        <v>1</v>
      </c>
      <c r="F300" s="6">
        <f>VLOOKUP($A300,NIR_Algorithm_Cleaned!$A$2:$E$4887,5,FALSE)</f>
        <v>2</v>
      </c>
      <c r="G300" s="6">
        <v>0.47156599599999999</v>
      </c>
      <c r="H300" s="7">
        <f>VLOOKUP($A300,NIR_Algorithm_Cleaned!$A$2:$W$4887,19,FALSE)</f>
        <v>11.6</v>
      </c>
      <c r="I300" s="7">
        <f>VLOOKUP($A300,NIR_Algorithm_Cleaned!$A$2:$W$4887,20,FALSE)</f>
        <v>4.1100000000000003</v>
      </c>
      <c r="J300" s="7">
        <f>VLOOKUP($A300,NIR_Algorithm_Cleaned!$A$2:$W$4887,21,FALSE)</f>
        <v>1.54</v>
      </c>
      <c r="K300" s="7">
        <f>VLOOKUP($A300,NIR_Algorithm_Cleaned!$A$2:$W$4887,22,FALSE)</f>
        <v>1.43</v>
      </c>
      <c r="L300" s="7">
        <f>VLOOKUP($A300,NIR_Algorithm_Cleaned!$A$2:$W$4887,23,FALSE)</f>
        <v>70.91</v>
      </c>
    </row>
    <row r="301" spans="1:12" x14ac:dyDescent="0.2">
      <c r="A301" s="6" t="s">
        <v>5264</v>
      </c>
      <c r="B301" s="6" t="s">
        <v>5105</v>
      </c>
      <c r="C301" s="6" t="s">
        <v>5265</v>
      </c>
      <c r="D301" s="6" t="e">
        <f>VLOOKUP($A301,NIR_Algorithm_Cleaned!$A$2:$E$4887,3,FALSE)</f>
        <v>#N/A</v>
      </c>
      <c r="E301" s="6" t="e">
        <f>VLOOKUP($A301,NIR_Algorithm_Cleaned!$A$2:$E$4887,4,FALSE)</f>
        <v>#N/A</v>
      </c>
      <c r="F301" s="6" t="e">
        <f>VLOOKUP($A301,NIR_Algorithm_Cleaned!$A$2:$E$4887,5,FALSE)</f>
        <v>#N/A</v>
      </c>
      <c r="G301" s="6">
        <v>0.39333333300000001</v>
      </c>
      <c r="H301" s="7" t="e">
        <f>VLOOKUP($A301,NIR_Algorithm_Cleaned!$A$2:$W$4887,19,FALSE)</f>
        <v>#N/A</v>
      </c>
      <c r="I301" s="7" t="e">
        <f>VLOOKUP($A301,NIR_Algorithm_Cleaned!$A$2:$W$4887,20,FALSE)</f>
        <v>#N/A</v>
      </c>
      <c r="J301" s="7" t="e">
        <f>VLOOKUP($A301,NIR_Algorithm_Cleaned!$A$2:$W$4887,21,FALSE)</f>
        <v>#N/A</v>
      </c>
      <c r="K301" s="7" t="e">
        <f>VLOOKUP($A301,NIR_Algorithm_Cleaned!$A$2:$W$4887,22,FALSE)</f>
        <v>#N/A</v>
      </c>
      <c r="L301" s="7" t="e">
        <f>VLOOKUP($A301,NIR_Algorithm_Cleaned!$A$2:$W$4887,23,FALSE)</f>
        <v>#N/A</v>
      </c>
    </row>
    <row r="302" spans="1:12" x14ac:dyDescent="0.2">
      <c r="A302" s="6" t="s">
        <v>5264</v>
      </c>
      <c r="B302" s="6" t="s">
        <v>5105</v>
      </c>
      <c r="C302" s="6" t="s">
        <v>5265</v>
      </c>
      <c r="D302" s="6" t="e">
        <f>VLOOKUP($A302,NIR_Algorithm_Cleaned!$A$2:$E$4887,3,FALSE)</f>
        <v>#N/A</v>
      </c>
      <c r="E302" s="6" t="e">
        <f>VLOOKUP($A302,NIR_Algorithm_Cleaned!$A$2:$E$4887,4,FALSE)</f>
        <v>#N/A</v>
      </c>
      <c r="F302" s="6" t="e">
        <f>VLOOKUP($A302,NIR_Algorithm_Cleaned!$A$2:$E$4887,5,FALSE)</f>
        <v>#N/A</v>
      </c>
      <c r="G302" s="6">
        <v>0.41196468000000003</v>
      </c>
      <c r="H302" s="7" t="e">
        <f>VLOOKUP($A302,NIR_Algorithm_Cleaned!$A$2:$W$4887,19,FALSE)</f>
        <v>#N/A</v>
      </c>
      <c r="I302" s="7" t="e">
        <f>VLOOKUP($A302,NIR_Algorithm_Cleaned!$A$2:$W$4887,20,FALSE)</f>
        <v>#N/A</v>
      </c>
      <c r="J302" s="7" t="e">
        <f>VLOOKUP($A302,NIR_Algorithm_Cleaned!$A$2:$W$4887,21,FALSE)</f>
        <v>#N/A</v>
      </c>
      <c r="K302" s="7" t="e">
        <f>VLOOKUP($A302,NIR_Algorithm_Cleaned!$A$2:$W$4887,22,FALSE)</f>
        <v>#N/A</v>
      </c>
      <c r="L302" s="7" t="e">
        <f>VLOOKUP($A302,NIR_Algorithm_Cleaned!$A$2:$W$4887,23,FALSE)</f>
        <v>#N/A</v>
      </c>
    </row>
    <row r="303" spans="1:12" x14ac:dyDescent="0.2">
      <c r="A303" s="6" t="s">
        <v>111</v>
      </c>
      <c r="B303" s="6" t="s">
        <v>5034</v>
      </c>
      <c r="C303" s="6" t="s">
        <v>5266</v>
      </c>
      <c r="D303" s="6">
        <f>VLOOKUP($A303,NIR_Algorithm_Cleaned!$A$2:$E$4887,3,FALSE)</f>
        <v>2</v>
      </c>
      <c r="E303" s="6">
        <f>VLOOKUP($A303,NIR_Algorithm_Cleaned!$A$2:$E$4887,4,FALSE)</f>
        <v>2</v>
      </c>
      <c r="F303" s="6">
        <f>VLOOKUP($A303,NIR_Algorithm_Cleaned!$A$2:$E$4887,5,FALSE)</f>
        <v>1</v>
      </c>
      <c r="G303" s="6">
        <v>0.39735099299999999</v>
      </c>
      <c r="H303" s="7">
        <f>VLOOKUP($A303,NIR_Algorithm_Cleaned!$A$2:$W$4887,19,FALSE)</f>
        <v>11.79</v>
      </c>
      <c r="I303" s="7">
        <f>VLOOKUP($A303,NIR_Algorithm_Cleaned!$A$2:$W$4887,20,FALSE)</f>
        <v>4.96</v>
      </c>
      <c r="J303" s="7">
        <f>VLOOKUP($A303,NIR_Algorithm_Cleaned!$A$2:$W$4887,21,FALSE)</f>
        <v>1.69</v>
      </c>
      <c r="K303" s="7">
        <f>VLOOKUP($A303,NIR_Algorithm_Cleaned!$A$2:$W$4887,22,FALSE)</f>
        <v>1.46</v>
      </c>
      <c r="L303" s="7">
        <f>VLOOKUP($A303,NIR_Algorithm_Cleaned!$A$2:$W$4887,23,FALSE)</f>
        <v>72.81</v>
      </c>
    </row>
    <row r="304" spans="1:12" x14ac:dyDescent="0.2">
      <c r="A304" s="6" t="s">
        <v>525</v>
      </c>
      <c r="B304" s="6" t="s">
        <v>5034</v>
      </c>
      <c r="C304" s="6" t="s">
        <v>5266</v>
      </c>
      <c r="D304" s="6">
        <f>VLOOKUP($A304,NIR_Algorithm_Cleaned!$A$2:$E$4887,3,FALSE)</f>
        <v>2</v>
      </c>
      <c r="E304" s="6">
        <f>VLOOKUP($A304,NIR_Algorithm_Cleaned!$A$2:$E$4887,4,FALSE)</f>
        <v>1</v>
      </c>
      <c r="F304" s="6">
        <f>VLOOKUP($A304,NIR_Algorithm_Cleaned!$A$2:$E$4887,5,FALSE)</f>
        <v>1</v>
      </c>
      <c r="G304" s="6">
        <v>0.39203090499999999</v>
      </c>
      <c r="H304" s="7">
        <f>VLOOKUP($A304,NIR_Algorithm_Cleaned!$A$2:$W$4887,19,FALSE)</f>
        <v>12.23</v>
      </c>
      <c r="I304" s="7">
        <f>VLOOKUP($A304,NIR_Algorithm_Cleaned!$A$2:$W$4887,20,FALSE)</f>
        <v>4.66</v>
      </c>
      <c r="J304" s="7">
        <f>VLOOKUP($A304,NIR_Algorithm_Cleaned!$A$2:$W$4887,21,FALSE)</f>
        <v>1.61</v>
      </c>
      <c r="K304" s="7">
        <f>VLOOKUP($A304,NIR_Algorithm_Cleaned!$A$2:$W$4887,22,FALSE)</f>
        <v>1.48</v>
      </c>
      <c r="L304" s="7">
        <f>VLOOKUP($A304,NIR_Algorithm_Cleaned!$A$2:$W$4887,23,FALSE)</f>
        <v>71.98</v>
      </c>
    </row>
    <row r="305" spans="1:12" x14ac:dyDescent="0.2">
      <c r="A305" s="6" t="s">
        <v>525</v>
      </c>
      <c r="B305" s="6" t="s">
        <v>5034</v>
      </c>
      <c r="C305" s="6" t="s">
        <v>5266</v>
      </c>
      <c r="D305" s="6">
        <f>VLOOKUP($A305,NIR_Algorithm_Cleaned!$A$2:$E$4887,3,FALSE)</f>
        <v>2</v>
      </c>
      <c r="E305" s="6">
        <f>VLOOKUP($A305,NIR_Algorithm_Cleaned!$A$2:$E$4887,4,FALSE)</f>
        <v>1</v>
      </c>
      <c r="F305" s="6">
        <f>VLOOKUP($A305,NIR_Algorithm_Cleaned!$A$2:$E$4887,5,FALSE)</f>
        <v>1</v>
      </c>
      <c r="G305" s="6">
        <v>0.36964099</v>
      </c>
      <c r="H305" s="7">
        <f>VLOOKUP($A305,NIR_Algorithm_Cleaned!$A$2:$W$4887,19,FALSE)</f>
        <v>12.23</v>
      </c>
      <c r="I305" s="7">
        <f>VLOOKUP($A305,NIR_Algorithm_Cleaned!$A$2:$W$4887,20,FALSE)</f>
        <v>4.66</v>
      </c>
      <c r="J305" s="7">
        <f>VLOOKUP($A305,NIR_Algorithm_Cleaned!$A$2:$W$4887,21,FALSE)</f>
        <v>1.61</v>
      </c>
      <c r="K305" s="7">
        <f>VLOOKUP($A305,NIR_Algorithm_Cleaned!$A$2:$W$4887,22,FALSE)</f>
        <v>1.48</v>
      </c>
      <c r="L305" s="7">
        <f>VLOOKUP($A305,NIR_Algorithm_Cleaned!$A$2:$W$4887,23,FALSE)</f>
        <v>71.98</v>
      </c>
    </row>
    <row r="306" spans="1:12" x14ac:dyDescent="0.2">
      <c r="A306" s="6" t="s">
        <v>111</v>
      </c>
      <c r="B306" s="6" t="s">
        <v>5034</v>
      </c>
      <c r="C306" s="6" t="s">
        <v>5266</v>
      </c>
      <c r="D306" s="6">
        <f>VLOOKUP($A306,NIR_Algorithm_Cleaned!$A$2:$E$4887,3,FALSE)</f>
        <v>2</v>
      </c>
      <c r="E306" s="6">
        <f>VLOOKUP($A306,NIR_Algorithm_Cleaned!$A$2:$E$4887,4,FALSE)</f>
        <v>2</v>
      </c>
      <c r="F306" s="6">
        <f>VLOOKUP($A306,NIR_Algorithm_Cleaned!$A$2:$E$4887,5,FALSE)</f>
        <v>1</v>
      </c>
      <c r="G306" s="6">
        <v>0.36628616200000003</v>
      </c>
      <c r="H306" s="7">
        <f>VLOOKUP($A306,NIR_Algorithm_Cleaned!$A$2:$W$4887,19,FALSE)</f>
        <v>11.79</v>
      </c>
      <c r="I306" s="7">
        <f>VLOOKUP($A306,NIR_Algorithm_Cleaned!$A$2:$W$4887,20,FALSE)</f>
        <v>4.96</v>
      </c>
      <c r="J306" s="7">
        <f>VLOOKUP($A306,NIR_Algorithm_Cleaned!$A$2:$W$4887,21,FALSE)</f>
        <v>1.69</v>
      </c>
      <c r="K306" s="7">
        <f>VLOOKUP($A306,NIR_Algorithm_Cleaned!$A$2:$W$4887,22,FALSE)</f>
        <v>1.46</v>
      </c>
      <c r="L306" s="7">
        <f>VLOOKUP($A306,NIR_Algorithm_Cleaned!$A$2:$W$4887,23,FALSE)</f>
        <v>72.81</v>
      </c>
    </row>
    <row r="307" spans="1:12" x14ac:dyDescent="0.2">
      <c r="A307" s="6" t="s">
        <v>1338</v>
      </c>
      <c r="B307" s="6" t="s">
        <v>5034</v>
      </c>
      <c r="C307" s="6" t="s">
        <v>5266</v>
      </c>
      <c r="D307" s="6">
        <f>VLOOKUP($A307,NIR_Algorithm_Cleaned!$A$2:$E$4887,3,FALSE)</f>
        <v>2</v>
      </c>
      <c r="E307" s="6">
        <f>VLOOKUP($A307,NIR_Algorithm_Cleaned!$A$2:$E$4887,4,FALSE)</f>
        <v>2</v>
      </c>
      <c r="F307" s="6">
        <f>VLOOKUP($A307,NIR_Algorithm_Cleaned!$A$2:$E$4887,5,FALSE)</f>
        <v>2</v>
      </c>
      <c r="G307" s="6">
        <v>0.41915737199999997</v>
      </c>
      <c r="H307" s="7">
        <f>VLOOKUP($A307,NIR_Algorithm_Cleaned!$A$2:$W$4887,19,FALSE)</f>
        <v>8.9600000000000009</v>
      </c>
      <c r="I307" s="7">
        <f>VLOOKUP($A307,NIR_Algorithm_Cleaned!$A$2:$W$4887,20,FALSE)</f>
        <v>4.09</v>
      </c>
      <c r="J307" s="7">
        <f>VLOOKUP($A307,NIR_Algorithm_Cleaned!$A$2:$W$4887,21,FALSE)</f>
        <v>1.41</v>
      </c>
      <c r="K307" s="7">
        <f>VLOOKUP($A307,NIR_Algorithm_Cleaned!$A$2:$W$4887,22,FALSE)</f>
        <v>1.3</v>
      </c>
      <c r="L307" s="7">
        <f>VLOOKUP($A307,NIR_Algorithm_Cleaned!$A$2:$W$4887,23,FALSE)</f>
        <v>71.64</v>
      </c>
    </row>
    <row r="308" spans="1:12" x14ac:dyDescent="0.2">
      <c r="A308" s="6" t="s">
        <v>1813</v>
      </c>
      <c r="B308" s="6" t="s">
        <v>5034</v>
      </c>
      <c r="C308" s="6" t="s">
        <v>5266</v>
      </c>
      <c r="D308" s="6">
        <f>VLOOKUP($A308,NIR_Algorithm_Cleaned!$A$2:$E$4887,3,FALSE)</f>
        <v>2</v>
      </c>
      <c r="E308" s="6">
        <f>VLOOKUP($A308,NIR_Algorithm_Cleaned!$A$2:$E$4887,4,FALSE)</f>
        <v>1</v>
      </c>
      <c r="F308" s="6">
        <f>VLOOKUP($A308,NIR_Algorithm_Cleaned!$A$2:$E$4887,5,FALSE)</f>
        <v>2</v>
      </c>
      <c r="G308" s="6">
        <v>0.450307018</v>
      </c>
      <c r="H308" s="7">
        <f>VLOOKUP($A308,NIR_Algorithm_Cleaned!$A$2:$W$4887,19,FALSE)</f>
        <v>8.66</v>
      </c>
      <c r="I308" s="7">
        <f>VLOOKUP($A308,NIR_Algorithm_Cleaned!$A$2:$W$4887,20,FALSE)</f>
        <v>4.26</v>
      </c>
      <c r="J308" s="7">
        <f>VLOOKUP($A308,NIR_Algorithm_Cleaned!$A$2:$W$4887,21,FALSE)</f>
        <v>1.63</v>
      </c>
      <c r="K308" s="7">
        <f>VLOOKUP($A308,NIR_Algorithm_Cleaned!$A$2:$W$4887,22,FALSE)</f>
        <v>1.4</v>
      </c>
      <c r="L308" s="7">
        <f>VLOOKUP($A308,NIR_Algorithm_Cleaned!$A$2:$W$4887,23,FALSE)</f>
        <v>70.540000000000006</v>
      </c>
    </row>
    <row r="309" spans="1:12" x14ac:dyDescent="0.2">
      <c r="A309" s="6" t="s">
        <v>1813</v>
      </c>
      <c r="B309" s="6" t="s">
        <v>5034</v>
      </c>
      <c r="C309" s="6" t="s">
        <v>5266</v>
      </c>
      <c r="D309" s="6">
        <f>VLOOKUP($A309,NIR_Algorithm_Cleaned!$A$2:$E$4887,3,FALSE)</f>
        <v>2</v>
      </c>
      <c r="E309" s="6">
        <f>VLOOKUP($A309,NIR_Algorithm_Cleaned!$A$2:$E$4887,4,FALSE)</f>
        <v>1</v>
      </c>
      <c r="F309" s="6">
        <f>VLOOKUP($A309,NIR_Algorithm_Cleaned!$A$2:$E$4887,5,FALSE)</f>
        <v>2</v>
      </c>
      <c r="G309" s="6">
        <v>0.45514348799999998</v>
      </c>
      <c r="H309" s="7">
        <f>VLOOKUP($A309,NIR_Algorithm_Cleaned!$A$2:$W$4887,19,FALSE)</f>
        <v>8.66</v>
      </c>
      <c r="I309" s="7">
        <f>VLOOKUP($A309,NIR_Algorithm_Cleaned!$A$2:$W$4887,20,FALSE)</f>
        <v>4.26</v>
      </c>
      <c r="J309" s="7">
        <f>VLOOKUP($A309,NIR_Algorithm_Cleaned!$A$2:$W$4887,21,FALSE)</f>
        <v>1.63</v>
      </c>
      <c r="K309" s="7">
        <f>VLOOKUP($A309,NIR_Algorithm_Cleaned!$A$2:$W$4887,22,FALSE)</f>
        <v>1.4</v>
      </c>
      <c r="L309" s="7">
        <f>VLOOKUP($A309,NIR_Algorithm_Cleaned!$A$2:$W$4887,23,FALSE)</f>
        <v>70.540000000000006</v>
      </c>
    </row>
    <row r="310" spans="1:12" x14ac:dyDescent="0.2">
      <c r="A310" s="6" t="s">
        <v>1338</v>
      </c>
      <c r="B310" s="6" t="s">
        <v>5034</v>
      </c>
      <c r="C310" s="6" t="s">
        <v>5266</v>
      </c>
      <c r="D310" s="6">
        <f>VLOOKUP($A310,NIR_Algorithm_Cleaned!$A$2:$E$4887,3,FALSE)</f>
        <v>2</v>
      </c>
      <c r="E310" s="6">
        <f>VLOOKUP($A310,NIR_Algorithm_Cleaned!$A$2:$E$4887,4,FALSE)</f>
        <v>2</v>
      </c>
      <c r="F310" s="6">
        <f>VLOOKUP($A310,NIR_Algorithm_Cleaned!$A$2:$E$4887,5,FALSE)</f>
        <v>2</v>
      </c>
      <c r="G310" s="6">
        <v>0.42809843400000003</v>
      </c>
      <c r="H310" s="7">
        <f>VLOOKUP($A310,NIR_Algorithm_Cleaned!$A$2:$W$4887,19,FALSE)</f>
        <v>8.9600000000000009</v>
      </c>
      <c r="I310" s="7">
        <f>VLOOKUP($A310,NIR_Algorithm_Cleaned!$A$2:$W$4887,20,FALSE)</f>
        <v>4.09</v>
      </c>
      <c r="J310" s="7">
        <f>VLOOKUP($A310,NIR_Algorithm_Cleaned!$A$2:$W$4887,21,FALSE)</f>
        <v>1.41</v>
      </c>
      <c r="K310" s="7">
        <f>VLOOKUP($A310,NIR_Algorithm_Cleaned!$A$2:$W$4887,22,FALSE)</f>
        <v>1.3</v>
      </c>
      <c r="L310" s="7">
        <f>VLOOKUP($A310,NIR_Algorithm_Cleaned!$A$2:$W$4887,23,FALSE)</f>
        <v>71.64</v>
      </c>
    </row>
    <row r="311" spans="1:12" x14ac:dyDescent="0.2">
      <c r="A311" s="6" t="s">
        <v>349</v>
      </c>
      <c r="B311" s="6" t="s">
        <v>4932</v>
      </c>
      <c r="C311" s="6" t="s">
        <v>5267</v>
      </c>
      <c r="D311" s="6">
        <f>VLOOKUP($A311,NIR_Algorithm_Cleaned!$A$2:$E$4887,3,FALSE)</f>
        <v>1</v>
      </c>
      <c r="E311" s="6">
        <f>VLOOKUP($A311,NIR_Algorithm_Cleaned!$A$2:$E$4887,4,FALSE)</f>
        <v>2</v>
      </c>
      <c r="F311" s="6">
        <f>VLOOKUP($A311,NIR_Algorithm_Cleaned!$A$2:$E$4887,5,FALSE)</f>
        <v>1</v>
      </c>
      <c r="G311" s="6">
        <v>0.42105263199999998</v>
      </c>
      <c r="H311" s="7">
        <f>VLOOKUP($A311,NIR_Algorithm_Cleaned!$A$2:$W$4887,19,FALSE)</f>
        <v>13.03</v>
      </c>
      <c r="I311" s="7">
        <f>VLOOKUP($A311,NIR_Algorithm_Cleaned!$A$2:$W$4887,20,FALSE)</f>
        <v>4.21</v>
      </c>
      <c r="J311" s="7">
        <f>VLOOKUP($A311,NIR_Algorithm_Cleaned!$A$2:$W$4887,21,FALSE)</f>
        <v>1.82</v>
      </c>
      <c r="K311" s="7">
        <f>VLOOKUP($A311,NIR_Algorithm_Cleaned!$A$2:$W$4887,22,FALSE)</f>
        <v>1.54</v>
      </c>
      <c r="L311" s="7">
        <f>VLOOKUP($A311,NIR_Algorithm_Cleaned!$A$2:$W$4887,23,FALSE)</f>
        <v>71.010000000000005</v>
      </c>
    </row>
    <row r="312" spans="1:12" x14ac:dyDescent="0.2">
      <c r="A312" s="6" t="s">
        <v>349</v>
      </c>
      <c r="B312" s="6" t="s">
        <v>4932</v>
      </c>
      <c r="C312" s="6" t="s">
        <v>5267</v>
      </c>
      <c r="D312" s="6">
        <f>VLOOKUP($A312,NIR_Algorithm_Cleaned!$A$2:$E$4887,3,FALSE)</f>
        <v>1</v>
      </c>
      <c r="E312" s="6">
        <f>VLOOKUP($A312,NIR_Algorithm_Cleaned!$A$2:$E$4887,4,FALSE)</f>
        <v>2</v>
      </c>
      <c r="F312" s="6">
        <f>VLOOKUP($A312,NIR_Algorithm_Cleaned!$A$2:$E$4887,5,FALSE)</f>
        <v>1</v>
      </c>
      <c r="G312" s="6">
        <v>0.42525386300000001</v>
      </c>
      <c r="H312" s="7">
        <f>VLOOKUP($A312,NIR_Algorithm_Cleaned!$A$2:$W$4887,19,FALSE)</f>
        <v>13.03</v>
      </c>
      <c r="I312" s="7">
        <f>VLOOKUP($A312,NIR_Algorithm_Cleaned!$A$2:$W$4887,20,FALSE)</f>
        <v>4.21</v>
      </c>
      <c r="J312" s="7">
        <f>VLOOKUP($A312,NIR_Algorithm_Cleaned!$A$2:$W$4887,21,FALSE)</f>
        <v>1.82</v>
      </c>
      <c r="K312" s="7">
        <f>VLOOKUP($A312,NIR_Algorithm_Cleaned!$A$2:$W$4887,22,FALSE)</f>
        <v>1.54</v>
      </c>
      <c r="L312" s="7">
        <f>VLOOKUP($A312,NIR_Algorithm_Cleaned!$A$2:$W$4887,23,FALSE)</f>
        <v>71.010000000000005</v>
      </c>
    </row>
    <row r="313" spans="1:12" x14ac:dyDescent="0.2">
      <c r="A313" s="6" t="s">
        <v>560</v>
      </c>
      <c r="B313" s="6" t="s">
        <v>4932</v>
      </c>
      <c r="C313" s="6" t="s">
        <v>5267</v>
      </c>
      <c r="D313" s="6">
        <f>VLOOKUP($A313,NIR_Algorithm_Cleaned!$A$2:$E$4887,3,FALSE)</f>
        <v>1</v>
      </c>
      <c r="E313" s="6">
        <f>VLOOKUP($A313,NIR_Algorithm_Cleaned!$A$2:$E$4887,4,FALSE)</f>
        <v>1</v>
      </c>
      <c r="F313" s="6">
        <f>VLOOKUP($A313,NIR_Algorithm_Cleaned!$A$2:$E$4887,5,FALSE)</f>
        <v>1</v>
      </c>
      <c r="G313" s="6">
        <v>0.43</v>
      </c>
      <c r="H313" s="7">
        <f>VLOOKUP($A313,NIR_Algorithm_Cleaned!$A$2:$W$4887,19,FALSE)</f>
        <v>13.38</v>
      </c>
      <c r="I313" s="7">
        <f>VLOOKUP($A313,NIR_Algorithm_Cleaned!$A$2:$W$4887,20,FALSE)</f>
        <v>3.58</v>
      </c>
      <c r="J313" s="7">
        <f>VLOOKUP($A313,NIR_Algorithm_Cleaned!$A$2:$W$4887,21,FALSE)</f>
        <v>2.0499999999999998</v>
      </c>
      <c r="K313" s="7">
        <f>VLOOKUP($A313,NIR_Algorithm_Cleaned!$A$2:$W$4887,22,FALSE)</f>
        <v>1.57</v>
      </c>
      <c r="L313" s="7">
        <f>VLOOKUP($A313,NIR_Algorithm_Cleaned!$A$2:$W$4887,23,FALSE)</f>
        <v>71.22</v>
      </c>
    </row>
    <row r="314" spans="1:12" x14ac:dyDescent="0.2">
      <c r="A314" s="6" t="s">
        <v>560</v>
      </c>
      <c r="B314" s="6" t="s">
        <v>4932</v>
      </c>
      <c r="C314" s="6" t="s">
        <v>5267</v>
      </c>
      <c r="D314" s="6">
        <f>VLOOKUP($A314,NIR_Algorithm_Cleaned!$A$2:$E$4887,3,FALSE)</f>
        <v>1</v>
      </c>
      <c r="E314" s="6">
        <f>VLOOKUP($A314,NIR_Algorithm_Cleaned!$A$2:$E$4887,4,FALSE)</f>
        <v>1</v>
      </c>
      <c r="F314" s="6">
        <f>VLOOKUP($A314,NIR_Algorithm_Cleaned!$A$2:$E$4887,5,FALSE)</f>
        <v>1</v>
      </c>
      <c r="G314" s="6">
        <v>0.42760680400000001</v>
      </c>
      <c r="H314" s="7">
        <f>VLOOKUP($A314,NIR_Algorithm_Cleaned!$A$2:$W$4887,19,FALSE)</f>
        <v>13.38</v>
      </c>
      <c r="I314" s="7">
        <f>VLOOKUP($A314,NIR_Algorithm_Cleaned!$A$2:$W$4887,20,FALSE)</f>
        <v>3.58</v>
      </c>
      <c r="J314" s="7">
        <f>VLOOKUP($A314,NIR_Algorithm_Cleaned!$A$2:$W$4887,21,FALSE)</f>
        <v>2.0499999999999998</v>
      </c>
      <c r="K314" s="7">
        <f>VLOOKUP($A314,NIR_Algorithm_Cleaned!$A$2:$W$4887,22,FALSE)</f>
        <v>1.57</v>
      </c>
      <c r="L314" s="7">
        <f>VLOOKUP($A314,NIR_Algorithm_Cleaned!$A$2:$W$4887,23,FALSE)</f>
        <v>71.22</v>
      </c>
    </row>
    <row r="315" spans="1:12" x14ac:dyDescent="0.2">
      <c r="A315" s="6" t="s">
        <v>936</v>
      </c>
      <c r="B315" s="6" t="s">
        <v>4932</v>
      </c>
      <c r="C315" s="6" t="s">
        <v>5267</v>
      </c>
      <c r="D315" s="6">
        <f>VLOOKUP($A315,NIR_Algorithm_Cleaned!$A$2:$E$4887,3,FALSE)</f>
        <v>1</v>
      </c>
      <c r="E315" s="6">
        <f>VLOOKUP($A315,NIR_Algorithm_Cleaned!$A$2:$E$4887,4,FALSE)</f>
        <v>1</v>
      </c>
      <c r="F315" s="6">
        <f>VLOOKUP($A315,NIR_Algorithm_Cleaned!$A$2:$E$4887,5,FALSE)</f>
        <v>2</v>
      </c>
      <c r="G315" s="6">
        <v>0.44377192999999998</v>
      </c>
      <c r="H315" s="7">
        <f>VLOOKUP($A315,NIR_Algorithm_Cleaned!$A$2:$W$4887,19,FALSE)</f>
        <v>12.82</v>
      </c>
      <c r="I315" s="7">
        <f>VLOOKUP($A315,NIR_Algorithm_Cleaned!$A$2:$W$4887,20,FALSE)</f>
        <v>3.95</v>
      </c>
      <c r="J315" s="7">
        <f>VLOOKUP($A315,NIR_Algorithm_Cleaned!$A$2:$W$4887,21,FALSE)</f>
        <v>1.8</v>
      </c>
      <c r="K315" s="7">
        <f>VLOOKUP($A315,NIR_Algorithm_Cleaned!$A$2:$W$4887,22,FALSE)</f>
        <v>1.52</v>
      </c>
      <c r="L315" s="7">
        <f>VLOOKUP($A315,NIR_Algorithm_Cleaned!$A$2:$W$4887,23,FALSE)</f>
        <v>71.05</v>
      </c>
    </row>
    <row r="316" spans="1:12" x14ac:dyDescent="0.2">
      <c r="A316" s="6" t="s">
        <v>936</v>
      </c>
      <c r="B316" s="6" t="s">
        <v>4932</v>
      </c>
      <c r="C316" s="6" t="s">
        <v>5267</v>
      </c>
      <c r="D316" s="6">
        <f>VLOOKUP($A316,NIR_Algorithm_Cleaned!$A$2:$E$4887,3,FALSE)</f>
        <v>1</v>
      </c>
      <c r="E316" s="6">
        <f>VLOOKUP($A316,NIR_Algorithm_Cleaned!$A$2:$E$4887,4,FALSE)</f>
        <v>1</v>
      </c>
      <c r="F316" s="6">
        <f>VLOOKUP($A316,NIR_Algorithm_Cleaned!$A$2:$E$4887,5,FALSE)</f>
        <v>2</v>
      </c>
      <c r="G316" s="6">
        <v>0.45033112600000003</v>
      </c>
      <c r="H316" s="7">
        <f>VLOOKUP($A316,NIR_Algorithm_Cleaned!$A$2:$W$4887,19,FALSE)</f>
        <v>12.82</v>
      </c>
      <c r="I316" s="7">
        <f>VLOOKUP($A316,NIR_Algorithm_Cleaned!$A$2:$W$4887,20,FALSE)</f>
        <v>3.95</v>
      </c>
      <c r="J316" s="7">
        <f>VLOOKUP($A316,NIR_Algorithm_Cleaned!$A$2:$W$4887,21,FALSE)</f>
        <v>1.8</v>
      </c>
      <c r="K316" s="7">
        <f>VLOOKUP($A316,NIR_Algorithm_Cleaned!$A$2:$W$4887,22,FALSE)</f>
        <v>1.52</v>
      </c>
      <c r="L316" s="7">
        <f>VLOOKUP($A316,NIR_Algorithm_Cleaned!$A$2:$W$4887,23,FALSE)</f>
        <v>71.05</v>
      </c>
    </row>
    <row r="317" spans="1:12" x14ac:dyDescent="0.2">
      <c r="A317" s="6" t="s">
        <v>1677</v>
      </c>
      <c r="B317" s="6" t="s">
        <v>4932</v>
      </c>
      <c r="C317" s="6" t="s">
        <v>5267</v>
      </c>
      <c r="D317" s="6">
        <f>VLOOKUP($A317,NIR_Algorithm_Cleaned!$A$2:$E$4887,3,FALSE)</f>
        <v>1</v>
      </c>
      <c r="E317" s="6">
        <f>VLOOKUP($A317,NIR_Algorithm_Cleaned!$A$2:$E$4887,4,FALSE)</f>
        <v>2</v>
      </c>
      <c r="F317" s="6">
        <f>VLOOKUP($A317,NIR_Algorithm_Cleaned!$A$2:$E$4887,5,FALSE)</f>
        <v>2</v>
      </c>
      <c r="G317" s="6">
        <v>0.443333333</v>
      </c>
      <c r="H317" s="7">
        <f>VLOOKUP($A317,NIR_Algorithm_Cleaned!$A$2:$W$4887,19,FALSE)</f>
        <v>11.1</v>
      </c>
      <c r="I317" s="7">
        <f>VLOOKUP($A317,NIR_Algorithm_Cleaned!$A$2:$W$4887,20,FALSE)</f>
        <v>4.55</v>
      </c>
      <c r="J317" s="7">
        <f>VLOOKUP($A317,NIR_Algorithm_Cleaned!$A$2:$W$4887,21,FALSE)</f>
        <v>1.74</v>
      </c>
      <c r="K317" s="7">
        <f>VLOOKUP($A317,NIR_Algorithm_Cleaned!$A$2:$W$4887,22,FALSE)</f>
        <v>1.49</v>
      </c>
      <c r="L317" s="7">
        <f>VLOOKUP($A317,NIR_Algorithm_Cleaned!$A$2:$W$4887,23,FALSE)</f>
        <v>70.16</v>
      </c>
    </row>
    <row r="318" spans="1:12" x14ac:dyDescent="0.2">
      <c r="A318" s="6" t="s">
        <v>1677</v>
      </c>
      <c r="B318" s="6" t="s">
        <v>4932</v>
      </c>
      <c r="C318" s="6" t="s">
        <v>5267</v>
      </c>
      <c r="D318" s="6">
        <f>VLOOKUP($A318,NIR_Algorithm_Cleaned!$A$2:$E$4887,3,FALSE)</f>
        <v>1</v>
      </c>
      <c r="E318" s="6">
        <f>VLOOKUP($A318,NIR_Algorithm_Cleaned!$A$2:$E$4887,4,FALSE)</f>
        <v>2</v>
      </c>
      <c r="F318" s="6">
        <f>VLOOKUP($A318,NIR_Algorithm_Cleaned!$A$2:$E$4887,5,FALSE)</f>
        <v>2</v>
      </c>
      <c r="G318" s="6">
        <v>0.45359649099999999</v>
      </c>
      <c r="H318" s="7">
        <f>VLOOKUP($A318,NIR_Algorithm_Cleaned!$A$2:$W$4887,19,FALSE)</f>
        <v>11.1</v>
      </c>
      <c r="I318" s="7">
        <f>VLOOKUP($A318,NIR_Algorithm_Cleaned!$A$2:$W$4887,20,FALSE)</f>
        <v>4.55</v>
      </c>
      <c r="J318" s="7">
        <f>VLOOKUP($A318,NIR_Algorithm_Cleaned!$A$2:$W$4887,21,FALSE)</f>
        <v>1.74</v>
      </c>
      <c r="K318" s="7">
        <f>VLOOKUP($A318,NIR_Algorithm_Cleaned!$A$2:$W$4887,22,FALSE)</f>
        <v>1.49</v>
      </c>
      <c r="L318" s="7">
        <f>VLOOKUP($A318,NIR_Algorithm_Cleaned!$A$2:$W$4887,23,FALSE)</f>
        <v>70.16</v>
      </c>
    </row>
    <row r="319" spans="1:12" x14ac:dyDescent="0.2">
      <c r="A319" s="6" t="s">
        <v>718</v>
      </c>
      <c r="B319" s="6" t="s">
        <v>4921</v>
      </c>
      <c r="C319" s="6" t="s">
        <v>5268</v>
      </c>
      <c r="D319" s="6">
        <f>VLOOKUP($A319,NIR_Algorithm_Cleaned!$A$2:$E$4887,3,FALSE)</f>
        <v>1</v>
      </c>
      <c r="E319" s="6">
        <f>VLOOKUP($A319,NIR_Algorithm_Cleaned!$A$2:$E$4887,4,FALSE)</f>
        <v>1</v>
      </c>
      <c r="F319" s="6">
        <f>VLOOKUP($A319,NIR_Algorithm_Cleaned!$A$2:$E$4887,5,FALSE)</f>
        <v>1</v>
      </c>
      <c r="G319" s="6">
        <v>0.39061403500000003</v>
      </c>
      <c r="H319" s="7">
        <f>VLOOKUP($A319,NIR_Algorithm_Cleaned!$A$2:$W$4887,19,FALSE)</f>
        <v>13.15</v>
      </c>
      <c r="I319" s="7">
        <f>VLOOKUP($A319,NIR_Algorithm_Cleaned!$A$2:$W$4887,20,FALSE)</f>
        <v>4.88</v>
      </c>
      <c r="J319" s="7">
        <f>VLOOKUP($A319,NIR_Algorithm_Cleaned!$A$2:$W$4887,21,FALSE)</f>
        <v>1.61</v>
      </c>
      <c r="K319" s="7">
        <f>VLOOKUP($A319,NIR_Algorithm_Cleaned!$A$2:$W$4887,22,FALSE)</f>
        <v>1.55</v>
      </c>
      <c r="L319" s="7">
        <f>VLOOKUP($A319,NIR_Algorithm_Cleaned!$A$2:$W$4887,23,FALSE)</f>
        <v>72.13</v>
      </c>
    </row>
    <row r="320" spans="1:12" x14ac:dyDescent="0.2">
      <c r="A320" s="6" t="s">
        <v>718</v>
      </c>
      <c r="B320" s="6" t="s">
        <v>4921</v>
      </c>
      <c r="C320" s="6" t="s">
        <v>5268</v>
      </c>
      <c r="D320" s="6">
        <f>VLOOKUP($A320,NIR_Algorithm_Cleaned!$A$2:$E$4887,3,FALSE)</f>
        <v>1</v>
      </c>
      <c r="E320" s="6">
        <f>VLOOKUP($A320,NIR_Algorithm_Cleaned!$A$2:$E$4887,4,FALSE)</f>
        <v>1</v>
      </c>
      <c r="F320" s="6">
        <f>VLOOKUP($A320,NIR_Algorithm_Cleaned!$A$2:$E$4887,5,FALSE)</f>
        <v>1</v>
      </c>
      <c r="G320" s="6">
        <v>0.40786910799999998</v>
      </c>
      <c r="H320" s="7">
        <f>VLOOKUP($A320,NIR_Algorithm_Cleaned!$A$2:$W$4887,19,FALSE)</f>
        <v>13.15</v>
      </c>
      <c r="I320" s="7">
        <f>VLOOKUP($A320,NIR_Algorithm_Cleaned!$A$2:$W$4887,20,FALSE)</f>
        <v>4.88</v>
      </c>
      <c r="J320" s="7">
        <f>VLOOKUP($A320,NIR_Algorithm_Cleaned!$A$2:$W$4887,21,FALSE)</f>
        <v>1.61</v>
      </c>
      <c r="K320" s="7">
        <f>VLOOKUP($A320,NIR_Algorithm_Cleaned!$A$2:$W$4887,22,FALSE)</f>
        <v>1.55</v>
      </c>
      <c r="L320" s="7">
        <f>VLOOKUP($A320,NIR_Algorithm_Cleaned!$A$2:$W$4887,23,FALSE)</f>
        <v>72.13</v>
      </c>
    </row>
    <row r="321" spans="1:12" x14ac:dyDescent="0.2">
      <c r="A321" s="6" t="s">
        <v>227</v>
      </c>
      <c r="B321" s="6" t="s">
        <v>4921</v>
      </c>
      <c r="C321" s="6" t="s">
        <v>5268</v>
      </c>
      <c r="D321" s="6">
        <f>VLOOKUP($A321,NIR_Algorithm_Cleaned!$A$2:$E$4887,3,FALSE)</f>
        <v>1</v>
      </c>
      <c r="E321" s="6">
        <f>VLOOKUP($A321,NIR_Algorithm_Cleaned!$A$2:$E$4887,4,FALSE)</f>
        <v>2</v>
      </c>
      <c r="F321" s="6">
        <f>VLOOKUP($A321,NIR_Algorithm_Cleaned!$A$2:$E$4887,5,FALSE)</f>
        <v>1</v>
      </c>
      <c r="G321" s="6">
        <v>0.410596026</v>
      </c>
      <c r="H321" s="7">
        <f>VLOOKUP($A321,NIR_Algorithm_Cleaned!$A$2:$W$4887,19,FALSE)</f>
        <v>12.34</v>
      </c>
      <c r="I321" s="7">
        <f>VLOOKUP($A321,NIR_Algorithm_Cleaned!$A$2:$W$4887,20,FALSE)</f>
        <v>4.3899999999999997</v>
      </c>
      <c r="J321" s="7">
        <f>VLOOKUP($A321,NIR_Algorithm_Cleaned!$A$2:$W$4887,21,FALSE)</f>
        <v>1.88</v>
      </c>
      <c r="K321" s="7">
        <f>VLOOKUP($A321,NIR_Algorithm_Cleaned!$A$2:$W$4887,22,FALSE)</f>
        <v>1.49</v>
      </c>
      <c r="L321" s="7">
        <f>VLOOKUP($A321,NIR_Algorithm_Cleaned!$A$2:$W$4887,23,FALSE)</f>
        <v>70.02</v>
      </c>
    </row>
    <row r="322" spans="1:12" x14ac:dyDescent="0.2">
      <c r="A322" s="6" t="s">
        <v>227</v>
      </c>
      <c r="B322" s="6" t="s">
        <v>4921</v>
      </c>
      <c r="C322" s="6" t="s">
        <v>5268</v>
      </c>
      <c r="D322" s="6">
        <f>VLOOKUP($A322,NIR_Algorithm_Cleaned!$A$2:$E$4887,3,FALSE)</f>
        <v>1</v>
      </c>
      <c r="E322" s="6">
        <f>VLOOKUP($A322,NIR_Algorithm_Cleaned!$A$2:$E$4887,4,FALSE)</f>
        <v>2</v>
      </c>
      <c r="F322" s="6">
        <f>VLOOKUP($A322,NIR_Algorithm_Cleaned!$A$2:$E$4887,5,FALSE)</f>
        <v>1</v>
      </c>
      <c r="G322" s="6">
        <v>0.41830065399999999</v>
      </c>
      <c r="H322" s="7">
        <f>VLOOKUP($A322,NIR_Algorithm_Cleaned!$A$2:$W$4887,19,FALSE)</f>
        <v>12.34</v>
      </c>
      <c r="I322" s="7">
        <f>VLOOKUP($A322,NIR_Algorithm_Cleaned!$A$2:$W$4887,20,FALSE)</f>
        <v>4.3899999999999997</v>
      </c>
      <c r="J322" s="7">
        <f>VLOOKUP($A322,NIR_Algorithm_Cleaned!$A$2:$W$4887,21,FALSE)</f>
        <v>1.88</v>
      </c>
      <c r="K322" s="7">
        <f>VLOOKUP($A322,NIR_Algorithm_Cleaned!$A$2:$W$4887,22,FALSE)</f>
        <v>1.49</v>
      </c>
      <c r="L322" s="7">
        <f>VLOOKUP($A322,NIR_Algorithm_Cleaned!$A$2:$W$4887,23,FALSE)</f>
        <v>70.02</v>
      </c>
    </row>
    <row r="323" spans="1:12" x14ac:dyDescent="0.2">
      <c r="A323" s="6" t="s">
        <v>1522</v>
      </c>
      <c r="B323" s="6" t="s">
        <v>4921</v>
      </c>
      <c r="C323" s="6" t="s">
        <v>5268</v>
      </c>
      <c r="D323" s="6">
        <f>VLOOKUP($A323,NIR_Algorithm_Cleaned!$A$2:$E$4887,3,FALSE)</f>
        <v>1</v>
      </c>
      <c r="E323" s="6">
        <f>VLOOKUP($A323,NIR_Algorithm_Cleaned!$A$2:$E$4887,4,FALSE)</f>
        <v>2</v>
      </c>
      <c r="F323" s="6">
        <f>VLOOKUP($A323,NIR_Algorithm_Cleaned!$A$2:$E$4887,5,FALSE)</f>
        <v>2</v>
      </c>
      <c r="G323" s="6">
        <v>0.423859649</v>
      </c>
      <c r="H323" s="7">
        <f>VLOOKUP($A323,NIR_Algorithm_Cleaned!$A$2:$W$4887,19,FALSE)</f>
        <v>9</v>
      </c>
      <c r="I323" s="7">
        <f>VLOOKUP($A323,NIR_Algorithm_Cleaned!$A$2:$W$4887,20,FALSE)</f>
        <v>4.09</v>
      </c>
      <c r="J323" s="7">
        <f>VLOOKUP($A323,NIR_Algorithm_Cleaned!$A$2:$W$4887,21,FALSE)</f>
        <v>1.64</v>
      </c>
      <c r="K323" s="7">
        <f>VLOOKUP($A323,NIR_Algorithm_Cleaned!$A$2:$W$4887,22,FALSE)</f>
        <v>1.36</v>
      </c>
      <c r="L323" s="7">
        <f>VLOOKUP($A323,NIR_Algorithm_Cleaned!$A$2:$W$4887,23,FALSE)</f>
        <v>71.02</v>
      </c>
    </row>
    <row r="324" spans="1:12" x14ac:dyDescent="0.2">
      <c r="A324" s="6" t="s">
        <v>1522</v>
      </c>
      <c r="B324" s="6" t="s">
        <v>4921</v>
      </c>
      <c r="C324" s="6" t="s">
        <v>5268</v>
      </c>
      <c r="D324" s="6">
        <f>VLOOKUP($A324,NIR_Algorithm_Cleaned!$A$2:$E$4887,3,FALSE)</f>
        <v>1</v>
      </c>
      <c r="E324" s="6">
        <f>VLOOKUP($A324,NIR_Algorithm_Cleaned!$A$2:$E$4887,4,FALSE)</f>
        <v>2</v>
      </c>
      <c r="F324" s="6">
        <f>VLOOKUP($A324,NIR_Algorithm_Cleaned!$A$2:$E$4887,5,FALSE)</f>
        <v>2</v>
      </c>
      <c r="G324" s="6">
        <v>0.39273265899999998</v>
      </c>
      <c r="H324" s="7">
        <f>VLOOKUP($A324,NIR_Algorithm_Cleaned!$A$2:$W$4887,19,FALSE)</f>
        <v>9</v>
      </c>
      <c r="I324" s="7">
        <f>VLOOKUP($A324,NIR_Algorithm_Cleaned!$A$2:$W$4887,20,FALSE)</f>
        <v>4.09</v>
      </c>
      <c r="J324" s="7">
        <f>VLOOKUP($A324,NIR_Algorithm_Cleaned!$A$2:$W$4887,21,FALSE)</f>
        <v>1.64</v>
      </c>
      <c r="K324" s="7">
        <f>VLOOKUP($A324,NIR_Algorithm_Cleaned!$A$2:$W$4887,22,FALSE)</f>
        <v>1.36</v>
      </c>
      <c r="L324" s="7">
        <f>VLOOKUP($A324,NIR_Algorithm_Cleaned!$A$2:$W$4887,23,FALSE)</f>
        <v>71.02</v>
      </c>
    </row>
    <row r="325" spans="1:12" x14ac:dyDescent="0.2">
      <c r="A325" s="6" t="s">
        <v>1558</v>
      </c>
      <c r="B325" s="6" t="s">
        <v>4921</v>
      </c>
      <c r="C325" s="6" t="s">
        <v>5268</v>
      </c>
      <c r="D325" s="6">
        <f>VLOOKUP($A325,NIR_Algorithm_Cleaned!$A$2:$E$4887,3,FALSE)</f>
        <v>1</v>
      </c>
      <c r="E325" s="6">
        <f>VLOOKUP($A325,NIR_Algorithm_Cleaned!$A$2:$E$4887,4,FALSE)</f>
        <v>1</v>
      </c>
      <c r="F325" s="6">
        <f>VLOOKUP($A325,NIR_Algorithm_Cleaned!$A$2:$E$4887,5,FALSE)</f>
        <v>2</v>
      </c>
      <c r="G325" s="6">
        <v>0.42194260500000003</v>
      </c>
      <c r="H325" s="7">
        <f>VLOOKUP($A325,NIR_Algorithm_Cleaned!$A$2:$W$4887,19,FALSE)</f>
        <v>9.1300000000000008</v>
      </c>
      <c r="I325" s="7">
        <f>VLOOKUP($A325,NIR_Algorithm_Cleaned!$A$2:$W$4887,20,FALSE)</f>
        <v>4.1399999999999997</v>
      </c>
      <c r="J325" s="7">
        <f>VLOOKUP($A325,NIR_Algorithm_Cleaned!$A$2:$W$4887,21,FALSE)</f>
        <v>1.41</v>
      </c>
      <c r="K325" s="7">
        <f>VLOOKUP($A325,NIR_Algorithm_Cleaned!$A$2:$W$4887,22,FALSE)</f>
        <v>1.31</v>
      </c>
      <c r="L325" s="7">
        <f>VLOOKUP($A325,NIR_Algorithm_Cleaned!$A$2:$W$4887,23,FALSE)</f>
        <v>71.27</v>
      </c>
    </row>
    <row r="326" spans="1:12" x14ac:dyDescent="0.2">
      <c r="A326" s="6" t="s">
        <v>1558</v>
      </c>
      <c r="B326" s="6" t="s">
        <v>4921</v>
      </c>
      <c r="C326" s="6" t="s">
        <v>5268</v>
      </c>
      <c r="D326" s="6">
        <f>VLOOKUP($A326,NIR_Algorithm_Cleaned!$A$2:$E$4887,3,FALSE)</f>
        <v>1</v>
      </c>
      <c r="E326" s="6">
        <f>VLOOKUP($A326,NIR_Algorithm_Cleaned!$A$2:$E$4887,4,FALSE)</f>
        <v>1</v>
      </c>
      <c r="F326" s="6">
        <f>VLOOKUP($A326,NIR_Algorithm_Cleaned!$A$2:$E$4887,5,FALSE)</f>
        <v>2</v>
      </c>
      <c r="G326" s="6">
        <v>0.41136465300000002</v>
      </c>
      <c r="H326" s="7">
        <f>VLOOKUP($A326,NIR_Algorithm_Cleaned!$A$2:$W$4887,19,FALSE)</f>
        <v>9.1300000000000008</v>
      </c>
      <c r="I326" s="7">
        <f>VLOOKUP($A326,NIR_Algorithm_Cleaned!$A$2:$W$4887,20,FALSE)</f>
        <v>4.1399999999999997</v>
      </c>
      <c r="J326" s="7">
        <f>VLOOKUP($A326,NIR_Algorithm_Cleaned!$A$2:$W$4887,21,FALSE)</f>
        <v>1.41</v>
      </c>
      <c r="K326" s="7">
        <f>VLOOKUP($A326,NIR_Algorithm_Cleaned!$A$2:$W$4887,22,FALSE)</f>
        <v>1.31</v>
      </c>
      <c r="L326" s="7">
        <f>VLOOKUP($A326,NIR_Algorithm_Cleaned!$A$2:$W$4887,23,FALSE)</f>
        <v>71.27</v>
      </c>
    </row>
    <row r="327" spans="1:12" x14ac:dyDescent="0.2">
      <c r="A327" s="6" t="s">
        <v>858</v>
      </c>
      <c r="B327" s="6" t="s">
        <v>5167</v>
      </c>
      <c r="C327" s="6" t="s">
        <v>5269</v>
      </c>
      <c r="D327" s="6">
        <f>VLOOKUP($A327,NIR_Algorithm_Cleaned!$A$2:$E$4887,3,FALSE)</f>
        <v>2</v>
      </c>
      <c r="E327" s="6">
        <f>VLOOKUP($A327,NIR_Algorithm_Cleaned!$A$2:$E$4887,4,FALSE)</f>
        <v>2</v>
      </c>
      <c r="F327" s="6">
        <f>VLOOKUP($A327,NIR_Algorithm_Cleaned!$A$2:$E$4887,5,FALSE)</f>
        <v>1</v>
      </c>
      <c r="G327" s="6">
        <v>0.41061403499999999</v>
      </c>
      <c r="H327" s="7">
        <f>VLOOKUP($A327,NIR_Algorithm_Cleaned!$A$2:$W$4887,19,FALSE)</f>
        <v>9.09</v>
      </c>
      <c r="I327" s="7">
        <f>VLOOKUP($A327,NIR_Algorithm_Cleaned!$A$2:$W$4887,20,FALSE)</f>
        <v>4.3600000000000003</v>
      </c>
      <c r="J327" s="7">
        <f>VLOOKUP($A327,NIR_Algorithm_Cleaned!$A$2:$W$4887,21,FALSE)</f>
        <v>1.51</v>
      </c>
      <c r="K327" s="7">
        <f>VLOOKUP($A327,NIR_Algorithm_Cleaned!$A$2:$W$4887,22,FALSE)</f>
        <v>1.34</v>
      </c>
      <c r="L327" s="7">
        <f>VLOOKUP($A327,NIR_Algorithm_Cleaned!$A$2:$W$4887,23,FALSE)</f>
        <v>72.98</v>
      </c>
    </row>
    <row r="328" spans="1:12" x14ac:dyDescent="0.2">
      <c r="A328" s="6" t="s">
        <v>5270</v>
      </c>
      <c r="B328" s="6" t="s">
        <v>5167</v>
      </c>
      <c r="C328" s="6" t="s">
        <v>5269</v>
      </c>
      <c r="D328" s="6" t="e">
        <f>VLOOKUP($A328,NIR_Algorithm_Cleaned!$A$2:$E$4887,3,FALSE)</f>
        <v>#N/A</v>
      </c>
      <c r="E328" s="6" t="e">
        <f>VLOOKUP($A328,NIR_Algorithm_Cleaned!$A$2:$E$4887,4,FALSE)</f>
        <v>#N/A</v>
      </c>
      <c r="F328" s="6" t="e">
        <f>VLOOKUP($A328,NIR_Algorithm_Cleaned!$A$2:$E$4887,5,FALSE)</f>
        <v>#N/A</v>
      </c>
      <c r="G328" s="6">
        <v>0.40522875800000002</v>
      </c>
      <c r="H328" s="7" t="e">
        <f>VLOOKUP($A328,NIR_Algorithm_Cleaned!$A$2:$W$4887,19,FALSE)</f>
        <v>#N/A</v>
      </c>
      <c r="I328" s="7" t="e">
        <f>VLOOKUP($A328,NIR_Algorithm_Cleaned!$A$2:$W$4887,20,FALSE)</f>
        <v>#N/A</v>
      </c>
      <c r="J328" s="7" t="e">
        <f>VLOOKUP($A328,NIR_Algorithm_Cleaned!$A$2:$W$4887,21,FALSE)</f>
        <v>#N/A</v>
      </c>
      <c r="K328" s="7" t="e">
        <f>VLOOKUP($A328,NIR_Algorithm_Cleaned!$A$2:$W$4887,22,FALSE)</f>
        <v>#N/A</v>
      </c>
      <c r="L328" s="7" t="e">
        <f>VLOOKUP($A328,NIR_Algorithm_Cleaned!$A$2:$W$4887,23,FALSE)</f>
        <v>#N/A</v>
      </c>
    </row>
    <row r="329" spans="1:12" x14ac:dyDescent="0.2">
      <c r="A329" s="6" t="s">
        <v>5270</v>
      </c>
      <c r="B329" s="6" t="s">
        <v>5167</v>
      </c>
      <c r="C329" s="6" t="s">
        <v>5269</v>
      </c>
      <c r="D329" s="6" t="e">
        <f>VLOOKUP($A329,NIR_Algorithm_Cleaned!$A$2:$E$4887,3,FALSE)</f>
        <v>#N/A</v>
      </c>
      <c r="E329" s="6" t="e">
        <f>VLOOKUP($A329,NIR_Algorithm_Cleaned!$A$2:$E$4887,4,FALSE)</f>
        <v>#N/A</v>
      </c>
      <c r="F329" s="6" t="e">
        <f>VLOOKUP($A329,NIR_Algorithm_Cleaned!$A$2:$E$4887,5,FALSE)</f>
        <v>#N/A</v>
      </c>
      <c r="G329" s="6">
        <v>0.41527593800000001</v>
      </c>
      <c r="H329" s="7" t="e">
        <f>VLOOKUP($A329,NIR_Algorithm_Cleaned!$A$2:$W$4887,19,FALSE)</f>
        <v>#N/A</v>
      </c>
      <c r="I329" s="7" t="e">
        <f>VLOOKUP($A329,NIR_Algorithm_Cleaned!$A$2:$W$4887,20,FALSE)</f>
        <v>#N/A</v>
      </c>
      <c r="J329" s="7" t="e">
        <f>VLOOKUP($A329,NIR_Algorithm_Cleaned!$A$2:$W$4887,21,FALSE)</f>
        <v>#N/A</v>
      </c>
      <c r="K329" s="7" t="e">
        <f>VLOOKUP($A329,NIR_Algorithm_Cleaned!$A$2:$W$4887,22,FALSE)</f>
        <v>#N/A</v>
      </c>
      <c r="L329" s="7" t="e">
        <f>VLOOKUP($A329,NIR_Algorithm_Cleaned!$A$2:$W$4887,23,FALSE)</f>
        <v>#N/A</v>
      </c>
    </row>
    <row r="330" spans="1:12" x14ac:dyDescent="0.2">
      <c r="A330" s="6" t="s">
        <v>858</v>
      </c>
      <c r="B330" s="6" t="s">
        <v>5167</v>
      </c>
      <c r="C330" s="6" t="s">
        <v>5269</v>
      </c>
      <c r="D330" s="6">
        <f>VLOOKUP($A330,NIR_Algorithm_Cleaned!$A$2:$E$4887,3,FALSE)</f>
        <v>2</v>
      </c>
      <c r="E330" s="6">
        <f>VLOOKUP($A330,NIR_Algorithm_Cleaned!$A$2:$E$4887,4,FALSE)</f>
        <v>2</v>
      </c>
      <c r="F330" s="6">
        <f>VLOOKUP($A330,NIR_Algorithm_Cleaned!$A$2:$E$4887,5,FALSE)</f>
        <v>1</v>
      </c>
      <c r="G330" s="6">
        <v>0.409075574</v>
      </c>
      <c r="H330" s="7">
        <f>VLOOKUP($A330,NIR_Algorithm_Cleaned!$A$2:$W$4887,19,FALSE)</f>
        <v>9.09</v>
      </c>
      <c r="I330" s="7">
        <f>VLOOKUP($A330,NIR_Algorithm_Cleaned!$A$2:$W$4887,20,FALSE)</f>
        <v>4.3600000000000003</v>
      </c>
      <c r="J330" s="7">
        <f>VLOOKUP($A330,NIR_Algorithm_Cleaned!$A$2:$W$4887,21,FALSE)</f>
        <v>1.51</v>
      </c>
      <c r="K330" s="7">
        <f>VLOOKUP($A330,NIR_Algorithm_Cleaned!$A$2:$W$4887,22,FALSE)</f>
        <v>1.34</v>
      </c>
      <c r="L330" s="7">
        <f>VLOOKUP($A330,NIR_Algorithm_Cleaned!$A$2:$W$4887,23,FALSE)</f>
        <v>72.98</v>
      </c>
    </row>
    <row r="331" spans="1:12" x14ac:dyDescent="0.2">
      <c r="A331" s="6" t="s">
        <v>1388</v>
      </c>
      <c r="B331" s="6" t="s">
        <v>5167</v>
      </c>
      <c r="C331" s="6" t="s">
        <v>5269</v>
      </c>
      <c r="D331" s="6">
        <f>VLOOKUP($A331,NIR_Algorithm_Cleaned!$A$2:$E$4887,3,FALSE)</f>
        <v>2</v>
      </c>
      <c r="E331" s="6">
        <f>VLOOKUP($A331,NIR_Algorithm_Cleaned!$A$2:$E$4887,4,FALSE)</f>
        <v>2</v>
      </c>
      <c r="F331" s="6">
        <f>VLOOKUP($A331,NIR_Algorithm_Cleaned!$A$2:$E$4887,5,FALSE)</f>
        <v>2</v>
      </c>
      <c r="G331" s="6">
        <v>0.43187036400000001</v>
      </c>
      <c r="H331" s="7">
        <f>VLOOKUP($A331,NIR_Algorithm_Cleaned!$A$2:$W$4887,19,FALSE)</f>
        <v>8.7899999999999991</v>
      </c>
      <c r="I331" s="7">
        <f>VLOOKUP($A331,NIR_Algorithm_Cleaned!$A$2:$W$4887,20,FALSE)</f>
        <v>4.68</v>
      </c>
      <c r="J331" s="7">
        <f>VLOOKUP($A331,NIR_Algorithm_Cleaned!$A$2:$W$4887,21,FALSE)</f>
        <v>1.76</v>
      </c>
      <c r="K331" s="7">
        <f>VLOOKUP($A331,NIR_Algorithm_Cleaned!$A$2:$W$4887,22,FALSE)</f>
        <v>1.41</v>
      </c>
      <c r="L331" s="7">
        <f>VLOOKUP($A331,NIR_Algorithm_Cleaned!$A$2:$W$4887,23,FALSE)</f>
        <v>69.59</v>
      </c>
    </row>
    <row r="332" spans="1:12" x14ac:dyDescent="0.2">
      <c r="A332" s="6" t="s">
        <v>1388</v>
      </c>
      <c r="B332" s="6" t="s">
        <v>5167</v>
      </c>
      <c r="C332" s="6" t="s">
        <v>5269</v>
      </c>
      <c r="D332" s="6">
        <f>VLOOKUP($A332,NIR_Algorithm_Cleaned!$A$2:$E$4887,3,FALSE)</f>
        <v>2</v>
      </c>
      <c r="E332" s="6">
        <f>VLOOKUP($A332,NIR_Algorithm_Cleaned!$A$2:$E$4887,4,FALSE)</f>
        <v>2</v>
      </c>
      <c r="F332" s="6">
        <f>VLOOKUP($A332,NIR_Algorithm_Cleaned!$A$2:$E$4887,5,FALSE)</f>
        <v>2</v>
      </c>
      <c r="G332" s="6">
        <v>0.42244684599999999</v>
      </c>
      <c r="H332" s="7">
        <f>VLOOKUP($A332,NIR_Algorithm_Cleaned!$A$2:$W$4887,19,FALSE)</f>
        <v>8.7899999999999991</v>
      </c>
      <c r="I332" s="7">
        <f>VLOOKUP($A332,NIR_Algorithm_Cleaned!$A$2:$W$4887,20,FALSE)</f>
        <v>4.68</v>
      </c>
      <c r="J332" s="7">
        <f>VLOOKUP($A332,NIR_Algorithm_Cleaned!$A$2:$W$4887,21,FALSE)</f>
        <v>1.76</v>
      </c>
      <c r="K332" s="7">
        <f>VLOOKUP($A332,NIR_Algorithm_Cleaned!$A$2:$W$4887,22,FALSE)</f>
        <v>1.41</v>
      </c>
      <c r="L332" s="7">
        <f>VLOOKUP($A332,NIR_Algorithm_Cleaned!$A$2:$W$4887,23,FALSE)</f>
        <v>69.59</v>
      </c>
    </row>
    <row r="333" spans="1:12" x14ac:dyDescent="0.2">
      <c r="A333" s="6" t="s">
        <v>1190</v>
      </c>
      <c r="B333" s="6" t="s">
        <v>5167</v>
      </c>
      <c r="C333" s="6" t="s">
        <v>5269</v>
      </c>
      <c r="D333" s="6">
        <f>VLOOKUP($A333,NIR_Algorithm_Cleaned!$A$2:$E$4887,3,FALSE)</f>
        <v>2</v>
      </c>
      <c r="E333" s="6">
        <f>VLOOKUP($A333,NIR_Algorithm_Cleaned!$A$2:$E$4887,4,FALSE)</f>
        <v>1</v>
      </c>
      <c r="F333" s="6">
        <f>VLOOKUP($A333,NIR_Algorithm_Cleaned!$A$2:$E$4887,5,FALSE)</f>
        <v>2</v>
      </c>
      <c r="G333" s="6">
        <v>0.48183164899999997</v>
      </c>
      <c r="H333" s="7">
        <f>VLOOKUP($A333,NIR_Algorithm_Cleaned!$A$2:$W$4887,19,FALSE)</f>
        <v>8.0399999999999991</v>
      </c>
      <c r="I333" s="7">
        <f>VLOOKUP($A333,NIR_Algorithm_Cleaned!$A$2:$W$4887,20,FALSE)</f>
        <v>3.23</v>
      </c>
      <c r="J333" s="7">
        <f>VLOOKUP($A333,NIR_Algorithm_Cleaned!$A$2:$W$4887,21,FALSE)</f>
        <v>1.49</v>
      </c>
      <c r="K333" s="7">
        <f>VLOOKUP($A333,NIR_Algorithm_Cleaned!$A$2:$W$4887,22,FALSE)</f>
        <v>1.28</v>
      </c>
      <c r="L333" s="7">
        <f>VLOOKUP($A333,NIR_Algorithm_Cleaned!$A$2:$W$4887,23,FALSE)</f>
        <v>71.87</v>
      </c>
    </row>
    <row r="334" spans="1:12" x14ac:dyDescent="0.2">
      <c r="A334" s="6" t="s">
        <v>1190</v>
      </c>
      <c r="B334" s="6" t="s">
        <v>5167</v>
      </c>
      <c r="C334" s="6" t="s">
        <v>5269</v>
      </c>
      <c r="D334" s="6">
        <f>VLOOKUP($A334,NIR_Algorithm_Cleaned!$A$2:$E$4887,3,FALSE)</f>
        <v>2</v>
      </c>
      <c r="E334" s="6">
        <f>VLOOKUP($A334,NIR_Algorithm_Cleaned!$A$2:$E$4887,4,FALSE)</f>
        <v>1</v>
      </c>
      <c r="F334" s="6">
        <f>VLOOKUP($A334,NIR_Algorithm_Cleaned!$A$2:$E$4887,5,FALSE)</f>
        <v>2</v>
      </c>
      <c r="G334" s="6">
        <v>0.46026315800000001</v>
      </c>
      <c r="H334" s="7">
        <f>VLOOKUP($A334,NIR_Algorithm_Cleaned!$A$2:$W$4887,19,FALSE)</f>
        <v>8.0399999999999991</v>
      </c>
      <c r="I334" s="7">
        <f>VLOOKUP($A334,NIR_Algorithm_Cleaned!$A$2:$W$4887,20,FALSE)</f>
        <v>3.23</v>
      </c>
      <c r="J334" s="7">
        <f>VLOOKUP($A334,NIR_Algorithm_Cleaned!$A$2:$W$4887,21,FALSE)</f>
        <v>1.49</v>
      </c>
      <c r="K334" s="7">
        <f>VLOOKUP($A334,NIR_Algorithm_Cleaned!$A$2:$W$4887,22,FALSE)</f>
        <v>1.28</v>
      </c>
      <c r="L334" s="7">
        <f>VLOOKUP($A334,NIR_Algorithm_Cleaned!$A$2:$W$4887,23,FALSE)</f>
        <v>71.87</v>
      </c>
    </row>
    <row r="335" spans="1:12" x14ac:dyDescent="0.2">
      <c r="A335" s="6" t="s">
        <v>5271</v>
      </c>
      <c r="B335" s="6" t="s">
        <v>4895</v>
      </c>
      <c r="C335" s="6" t="s">
        <v>5272</v>
      </c>
      <c r="D335" s="6" t="e">
        <f>VLOOKUP($A335,NIR_Algorithm_Cleaned!$A$2:$E$4887,3,FALSE)</f>
        <v>#N/A</v>
      </c>
      <c r="E335" s="6" t="e">
        <f>VLOOKUP($A335,NIR_Algorithm_Cleaned!$A$2:$E$4887,4,FALSE)</f>
        <v>#N/A</v>
      </c>
      <c r="F335" s="6" t="e">
        <f>VLOOKUP($A335,NIR_Algorithm_Cleaned!$A$2:$E$4887,5,FALSE)</f>
        <v>#N/A</v>
      </c>
      <c r="G335" s="6">
        <v>0.410596026</v>
      </c>
      <c r="H335" s="7" t="e">
        <f>VLOOKUP($A335,NIR_Algorithm_Cleaned!$A$2:$W$4887,19,FALSE)</f>
        <v>#N/A</v>
      </c>
      <c r="I335" s="7" t="e">
        <f>VLOOKUP($A335,NIR_Algorithm_Cleaned!$A$2:$W$4887,20,FALSE)</f>
        <v>#N/A</v>
      </c>
      <c r="J335" s="7" t="e">
        <f>VLOOKUP($A335,NIR_Algorithm_Cleaned!$A$2:$W$4887,21,FALSE)</f>
        <v>#N/A</v>
      </c>
      <c r="K335" s="7" t="e">
        <f>VLOOKUP($A335,NIR_Algorithm_Cleaned!$A$2:$W$4887,22,FALSE)</f>
        <v>#N/A</v>
      </c>
      <c r="L335" s="7" t="e">
        <f>VLOOKUP($A335,NIR_Algorithm_Cleaned!$A$2:$W$4887,23,FALSE)</f>
        <v>#N/A</v>
      </c>
    </row>
    <row r="336" spans="1:12" x14ac:dyDescent="0.2">
      <c r="A336" s="6" t="s">
        <v>5271</v>
      </c>
      <c r="B336" s="6" t="s">
        <v>4895</v>
      </c>
      <c r="C336" s="6" t="s">
        <v>5272</v>
      </c>
      <c r="D336" s="6" t="e">
        <f>VLOOKUP($A336,NIR_Algorithm_Cleaned!$A$2:$E$4887,3,FALSE)</f>
        <v>#N/A</v>
      </c>
      <c r="E336" s="6" t="e">
        <f>VLOOKUP($A336,NIR_Algorithm_Cleaned!$A$2:$E$4887,4,FALSE)</f>
        <v>#N/A</v>
      </c>
      <c r="F336" s="6" t="e">
        <f>VLOOKUP($A336,NIR_Algorithm_Cleaned!$A$2:$E$4887,5,FALSE)</f>
        <v>#N/A</v>
      </c>
      <c r="G336" s="6">
        <v>0.41176470599999998</v>
      </c>
      <c r="H336" s="7" t="e">
        <f>VLOOKUP($A336,NIR_Algorithm_Cleaned!$A$2:$W$4887,19,FALSE)</f>
        <v>#N/A</v>
      </c>
      <c r="I336" s="7" t="e">
        <f>VLOOKUP($A336,NIR_Algorithm_Cleaned!$A$2:$W$4887,20,FALSE)</f>
        <v>#N/A</v>
      </c>
      <c r="J336" s="7" t="e">
        <f>VLOOKUP($A336,NIR_Algorithm_Cleaned!$A$2:$W$4887,21,FALSE)</f>
        <v>#N/A</v>
      </c>
      <c r="K336" s="7" t="e">
        <f>VLOOKUP($A336,NIR_Algorithm_Cleaned!$A$2:$W$4887,22,FALSE)</f>
        <v>#N/A</v>
      </c>
      <c r="L336" s="7" t="e">
        <f>VLOOKUP($A336,NIR_Algorithm_Cleaned!$A$2:$W$4887,23,FALSE)</f>
        <v>#N/A</v>
      </c>
    </row>
    <row r="337" spans="1:12" x14ac:dyDescent="0.2">
      <c r="A337" s="6" t="s">
        <v>838</v>
      </c>
      <c r="B337" s="6" t="s">
        <v>4895</v>
      </c>
      <c r="C337" s="6" t="s">
        <v>5272</v>
      </c>
      <c r="D337" s="6">
        <f>VLOOKUP($A337,NIR_Algorithm_Cleaned!$A$2:$E$4887,3,FALSE)</f>
        <v>1</v>
      </c>
      <c r="E337" s="6">
        <f>VLOOKUP($A337,NIR_Algorithm_Cleaned!$A$2:$E$4887,4,FALSE)</f>
        <v>2</v>
      </c>
      <c r="F337" s="6">
        <f>VLOOKUP($A337,NIR_Algorithm_Cleaned!$A$2:$E$4887,5,FALSE)</f>
        <v>1</v>
      </c>
      <c r="G337" s="6">
        <v>0.39666666699999997</v>
      </c>
      <c r="H337" s="7">
        <f>VLOOKUP($A337,NIR_Algorithm_Cleaned!$A$2:$W$4887,19,FALSE)</f>
        <v>11.36</v>
      </c>
      <c r="I337" s="7">
        <f>VLOOKUP($A337,NIR_Algorithm_Cleaned!$A$2:$W$4887,20,FALSE)</f>
        <v>5.04</v>
      </c>
      <c r="J337" s="7">
        <f>VLOOKUP($A337,NIR_Algorithm_Cleaned!$A$2:$W$4887,21,FALSE)</f>
        <v>1.45</v>
      </c>
      <c r="K337" s="7">
        <f>VLOOKUP($A337,NIR_Algorithm_Cleaned!$A$2:$W$4887,22,FALSE)</f>
        <v>1.43</v>
      </c>
      <c r="L337" s="7">
        <f>VLOOKUP($A337,NIR_Algorithm_Cleaned!$A$2:$W$4887,23,FALSE)</f>
        <v>72.41</v>
      </c>
    </row>
    <row r="338" spans="1:12" x14ac:dyDescent="0.2">
      <c r="A338" s="6" t="s">
        <v>838</v>
      </c>
      <c r="B338" s="6" t="s">
        <v>4895</v>
      </c>
      <c r="C338" s="6" t="s">
        <v>5272</v>
      </c>
      <c r="D338" s="6">
        <f>VLOOKUP($A338,NIR_Algorithm_Cleaned!$A$2:$E$4887,3,FALSE)</f>
        <v>1</v>
      </c>
      <c r="E338" s="6">
        <f>VLOOKUP($A338,NIR_Algorithm_Cleaned!$A$2:$E$4887,4,FALSE)</f>
        <v>2</v>
      </c>
      <c r="F338" s="6">
        <f>VLOOKUP($A338,NIR_Algorithm_Cleaned!$A$2:$E$4887,5,FALSE)</f>
        <v>1</v>
      </c>
      <c r="G338" s="6">
        <v>0.39867549699999999</v>
      </c>
      <c r="H338" s="7">
        <f>VLOOKUP($A338,NIR_Algorithm_Cleaned!$A$2:$W$4887,19,FALSE)</f>
        <v>11.36</v>
      </c>
      <c r="I338" s="7">
        <f>VLOOKUP($A338,NIR_Algorithm_Cleaned!$A$2:$W$4887,20,FALSE)</f>
        <v>5.04</v>
      </c>
      <c r="J338" s="7">
        <f>VLOOKUP($A338,NIR_Algorithm_Cleaned!$A$2:$W$4887,21,FALSE)</f>
        <v>1.45</v>
      </c>
      <c r="K338" s="7">
        <f>VLOOKUP($A338,NIR_Algorithm_Cleaned!$A$2:$W$4887,22,FALSE)</f>
        <v>1.43</v>
      </c>
      <c r="L338" s="7">
        <f>VLOOKUP($A338,NIR_Algorithm_Cleaned!$A$2:$W$4887,23,FALSE)</f>
        <v>72.41</v>
      </c>
    </row>
    <row r="339" spans="1:12" x14ac:dyDescent="0.2">
      <c r="A339" s="6" t="s">
        <v>1707</v>
      </c>
      <c r="B339" s="6" t="s">
        <v>4895</v>
      </c>
      <c r="C339" s="6" t="s">
        <v>5272</v>
      </c>
      <c r="D339" s="6">
        <f>VLOOKUP($A339,NIR_Algorithm_Cleaned!$A$2:$E$4887,3,FALSE)</f>
        <v>1</v>
      </c>
      <c r="E339" s="6">
        <f>VLOOKUP($A339,NIR_Algorithm_Cleaned!$A$2:$E$4887,4,FALSE)</f>
        <v>1</v>
      </c>
      <c r="F339" s="6">
        <f>VLOOKUP($A339,NIR_Algorithm_Cleaned!$A$2:$E$4887,5,FALSE)</f>
        <v>2</v>
      </c>
      <c r="G339" s="6">
        <v>0.40402231100000002</v>
      </c>
      <c r="H339" s="7">
        <f>VLOOKUP($A339,NIR_Algorithm_Cleaned!$A$2:$W$4887,19,FALSE)</f>
        <v>9.15</v>
      </c>
      <c r="I339" s="7">
        <f>VLOOKUP($A339,NIR_Algorithm_Cleaned!$A$2:$W$4887,20,FALSE)</f>
        <v>4.76</v>
      </c>
      <c r="J339" s="7">
        <f>VLOOKUP($A339,NIR_Algorithm_Cleaned!$A$2:$W$4887,21,FALSE)</f>
        <v>1.35</v>
      </c>
      <c r="K339" s="7">
        <f>VLOOKUP($A339,NIR_Algorithm_Cleaned!$A$2:$W$4887,22,FALSE)</f>
        <v>1.31</v>
      </c>
      <c r="L339" s="7">
        <f>VLOOKUP($A339,NIR_Algorithm_Cleaned!$A$2:$W$4887,23,FALSE)</f>
        <v>70.5</v>
      </c>
    </row>
    <row r="340" spans="1:12" x14ac:dyDescent="0.2">
      <c r="A340" s="6" t="s">
        <v>1707</v>
      </c>
      <c r="B340" s="6" t="s">
        <v>4895</v>
      </c>
      <c r="C340" s="6" t="s">
        <v>5272</v>
      </c>
      <c r="D340" s="6">
        <f>VLOOKUP($A340,NIR_Algorithm_Cleaned!$A$2:$E$4887,3,FALSE)</f>
        <v>1</v>
      </c>
      <c r="E340" s="6">
        <f>VLOOKUP($A340,NIR_Algorithm_Cleaned!$A$2:$E$4887,4,FALSE)</f>
        <v>1</v>
      </c>
      <c r="F340" s="6">
        <f>VLOOKUP($A340,NIR_Algorithm_Cleaned!$A$2:$E$4887,5,FALSE)</f>
        <v>2</v>
      </c>
      <c r="G340" s="6">
        <v>0.40603603599999999</v>
      </c>
      <c r="H340" s="7">
        <f>VLOOKUP($A340,NIR_Algorithm_Cleaned!$A$2:$W$4887,19,FALSE)</f>
        <v>9.15</v>
      </c>
      <c r="I340" s="7">
        <f>VLOOKUP($A340,NIR_Algorithm_Cleaned!$A$2:$W$4887,20,FALSE)</f>
        <v>4.76</v>
      </c>
      <c r="J340" s="7">
        <f>VLOOKUP($A340,NIR_Algorithm_Cleaned!$A$2:$W$4887,21,FALSE)</f>
        <v>1.35</v>
      </c>
      <c r="K340" s="7">
        <f>VLOOKUP($A340,NIR_Algorithm_Cleaned!$A$2:$W$4887,22,FALSE)</f>
        <v>1.31</v>
      </c>
      <c r="L340" s="7">
        <f>VLOOKUP($A340,NIR_Algorithm_Cleaned!$A$2:$W$4887,23,FALSE)</f>
        <v>70.5</v>
      </c>
    </row>
    <row r="341" spans="1:12" x14ac:dyDescent="0.2">
      <c r="A341" s="6" t="s">
        <v>1535</v>
      </c>
      <c r="B341" s="6" t="s">
        <v>4895</v>
      </c>
      <c r="C341" s="6" t="s">
        <v>5272</v>
      </c>
      <c r="D341" s="6">
        <f>VLOOKUP($A341,NIR_Algorithm_Cleaned!$A$2:$E$4887,3,FALSE)</f>
        <v>1</v>
      </c>
      <c r="E341" s="6">
        <f>VLOOKUP($A341,NIR_Algorithm_Cleaned!$A$2:$E$4887,4,FALSE)</f>
        <v>2</v>
      </c>
      <c r="F341" s="6">
        <f>VLOOKUP($A341,NIR_Algorithm_Cleaned!$A$2:$E$4887,5,FALSE)</f>
        <v>2</v>
      </c>
      <c r="G341" s="6">
        <v>0.41666666699999999</v>
      </c>
      <c r="H341" s="7">
        <f>VLOOKUP($A341,NIR_Algorithm_Cleaned!$A$2:$W$4887,19,FALSE)</f>
        <v>9.7100000000000009</v>
      </c>
      <c r="I341" s="7">
        <f>VLOOKUP($A341,NIR_Algorithm_Cleaned!$A$2:$W$4887,20,FALSE)</f>
        <v>4.62</v>
      </c>
      <c r="J341" s="7">
        <f>VLOOKUP($A341,NIR_Algorithm_Cleaned!$A$2:$W$4887,21,FALSE)</f>
        <v>1.33</v>
      </c>
      <c r="K341" s="7">
        <f>VLOOKUP($A341,NIR_Algorithm_Cleaned!$A$2:$W$4887,22,FALSE)</f>
        <v>1.31</v>
      </c>
      <c r="L341" s="7">
        <f>VLOOKUP($A341,NIR_Algorithm_Cleaned!$A$2:$W$4887,23,FALSE)</f>
        <v>71.44</v>
      </c>
    </row>
    <row r="342" spans="1:12" x14ac:dyDescent="0.2">
      <c r="A342" s="6" t="s">
        <v>1535</v>
      </c>
      <c r="B342" s="6" t="s">
        <v>4895</v>
      </c>
      <c r="C342" s="6" t="s">
        <v>5272</v>
      </c>
      <c r="D342" s="6">
        <f>VLOOKUP($A342,NIR_Algorithm_Cleaned!$A$2:$E$4887,3,FALSE)</f>
        <v>1</v>
      </c>
      <c r="E342" s="6">
        <f>VLOOKUP($A342,NIR_Algorithm_Cleaned!$A$2:$E$4887,4,FALSE)</f>
        <v>2</v>
      </c>
      <c r="F342" s="6">
        <f>VLOOKUP($A342,NIR_Algorithm_Cleaned!$A$2:$E$4887,5,FALSE)</f>
        <v>2</v>
      </c>
      <c r="G342" s="6">
        <v>0.41447368400000001</v>
      </c>
      <c r="H342" s="7">
        <f>VLOOKUP($A342,NIR_Algorithm_Cleaned!$A$2:$W$4887,19,FALSE)</f>
        <v>9.7100000000000009</v>
      </c>
      <c r="I342" s="7">
        <f>VLOOKUP($A342,NIR_Algorithm_Cleaned!$A$2:$W$4887,20,FALSE)</f>
        <v>4.62</v>
      </c>
      <c r="J342" s="7">
        <f>VLOOKUP($A342,NIR_Algorithm_Cleaned!$A$2:$W$4887,21,FALSE)</f>
        <v>1.33</v>
      </c>
      <c r="K342" s="7">
        <f>VLOOKUP($A342,NIR_Algorithm_Cleaned!$A$2:$W$4887,22,FALSE)</f>
        <v>1.31</v>
      </c>
      <c r="L342" s="7">
        <f>VLOOKUP($A342,NIR_Algorithm_Cleaned!$A$2:$W$4887,23,FALSE)</f>
        <v>71.44</v>
      </c>
    </row>
    <row r="343" spans="1:12" x14ac:dyDescent="0.2">
      <c r="A343" s="6" t="s">
        <v>864</v>
      </c>
      <c r="B343" s="6" t="s">
        <v>4708</v>
      </c>
      <c r="C343" s="6" t="s">
        <v>5273</v>
      </c>
      <c r="D343" s="6">
        <f>VLOOKUP($A343,NIR_Algorithm_Cleaned!$A$2:$E$4887,3,FALSE)</f>
        <v>1</v>
      </c>
      <c r="E343" s="6">
        <f>VLOOKUP($A343,NIR_Algorithm_Cleaned!$A$2:$E$4887,4,FALSE)</f>
        <v>2</v>
      </c>
      <c r="F343" s="6">
        <f>VLOOKUP($A343,NIR_Algorithm_Cleaned!$A$2:$E$4887,5,FALSE)</f>
        <v>1</v>
      </c>
      <c r="G343" s="6">
        <v>0.44520971300000001</v>
      </c>
      <c r="H343" s="7">
        <f>VLOOKUP($A343,NIR_Algorithm_Cleaned!$A$2:$W$4887,19,FALSE)</f>
        <v>8</v>
      </c>
      <c r="I343" s="7">
        <f>VLOOKUP($A343,NIR_Algorithm_Cleaned!$A$2:$W$4887,20,FALSE)</f>
        <v>3.41</v>
      </c>
      <c r="J343" s="7">
        <f>VLOOKUP($A343,NIR_Algorithm_Cleaned!$A$2:$W$4887,21,FALSE)</f>
        <v>1.44</v>
      </c>
      <c r="K343" s="7">
        <f>VLOOKUP($A343,NIR_Algorithm_Cleaned!$A$2:$W$4887,22,FALSE)</f>
        <v>1.25</v>
      </c>
      <c r="L343" s="7">
        <f>VLOOKUP($A343,NIR_Algorithm_Cleaned!$A$2:$W$4887,23,FALSE)</f>
        <v>71.930000000000007</v>
      </c>
    </row>
    <row r="344" spans="1:12" x14ac:dyDescent="0.2">
      <c r="A344" s="6" t="s">
        <v>5274</v>
      </c>
      <c r="B344" s="6" t="s">
        <v>4708</v>
      </c>
      <c r="C344" s="6" t="s">
        <v>5273</v>
      </c>
      <c r="D344" s="6" t="e">
        <f>VLOOKUP($A344,NIR_Algorithm_Cleaned!$A$2:$E$4887,3,FALSE)</f>
        <v>#N/A</v>
      </c>
      <c r="E344" s="6" t="e">
        <f>VLOOKUP($A344,NIR_Algorithm_Cleaned!$A$2:$E$4887,4,FALSE)</f>
        <v>#N/A</v>
      </c>
      <c r="F344" s="6" t="e">
        <f>VLOOKUP($A344,NIR_Algorithm_Cleaned!$A$2:$E$4887,5,FALSE)</f>
        <v>#N/A</v>
      </c>
      <c r="G344" s="6">
        <v>0.445187638</v>
      </c>
      <c r="H344" s="7" t="e">
        <f>VLOOKUP($A344,NIR_Algorithm_Cleaned!$A$2:$W$4887,19,FALSE)</f>
        <v>#N/A</v>
      </c>
      <c r="I344" s="7" t="e">
        <f>VLOOKUP($A344,NIR_Algorithm_Cleaned!$A$2:$W$4887,20,FALSE)</f>
        <v>#N/A</v>
      </c>
      <c r="J344" s="7" t="e">
        <f>VLOOKUP($A344,NIR_Algorithm_Cleaned!$A$2:$W$4887,21,FALSE)</f>
        <v>#N/A</v>
      </c>
      <c r="K344" s="7" t="e">
        <f>VLOOKUP($A344,NIR_Algorithm_Cleaned!$A$2:$W$4887,22,FALSE)</f>
        <v>#N/A</v>
      </c>
      <c r="L344" s="7" t="e">
        <f>VLOOKUP($A344,NIR_Algorithm_Cleaned!$A$2:$W$4887,23,FALSE)</f>
        <v>#N/A</v>
      </c>
    </row>
    <row r="345" spans="1:12" x14ac:dyDescent="0.2">
      <c r="A345" s="6" t="s">
        <v>864</v>
      </c>
      <c r="B345" s="6" t="s">
        <v>4708</v>
      </c>
      <c r="C345" s="6" t="s">
        <v>5273</v>
      </c>
      <c r="D345" s="6">
        <f>VLOOKUP($A345,NIR_Algorithm_Cleaned!$A$2:$E$4887,3,FALSE)</f>
        <v>1</v>
      </c>
      <c r="E345" s="6">
        <f>VLOOKUP($A345,NIR_Algorithm_Cleaned!$A$2:$E$4887,4,FALSE)</f>
        <v>2</v>
      </c>
      <c r="F345" s="6">
        <f>VLOOKUP($A345,NIR_Algorithm_Cleaned!$A$2:$E$4887,5,FALSE)</f>
        <v>1</v>
      </c>
      <c r="G345" s="6">
        <v>0.433774834</v>
      </c>
      <c r="H345" s="7">
        <f>VLOOKUP($A345,NIR_Algorithm_Cleaned!$A$2:$W$4887,19,FALSE)</f>
        <v>8</v>
      </c>
      <c r="I345" s="7">
        <f>VLOOKUP($A345,NIR_Algorithm_Cleaned!$A$2:$W$4887,20,FALSE)</f>
        <v>3.41</v>
      </c>
      <c r="J345" s="7">
        <f>VLOOKUP($A345,NIR_Algorithm_Cleaned!$A$2:$W$4887,21,FALSE)</f>
        <v>1.44</v>
      </c>
      <c r="K345" s="7">
        <f>VLOOKUP($A345,NIR_Algorithm_Cleaned!$A$2:$W$4887,22,FALSE)</f>
        <v>1.25</v>
      </c>
      <c r="L345" s="7">
        <f>VLOOKUP($A345,NIR_Algorithm_Cleaned!$A$2:$W$4887,23,FALSE)</f>
        <v>71.930000000000007</v>
      </c>
    </row>
    <row r="346" spans="1:12" x14ac:dyDescent="0.2">
      <c r="A346" s="6" t="s">
        <v>5274</v>
      </c>
      <c r="B346" s="6" t="s">
        <v>4708</v>
      </c>
      <c r="C346" s="6" t="s">
        <v>5273</v>
      </c>
      <c r="D346" s="6" t="e">
        <f>VLOOKUP($A346,NIR_Algorithm_Cleaned!$A$2:$E$4887,3,FALSE)</f>
        <v>#N/A</v>
      </c>
      <c r="E346" s="6" t="e">
        <f>VLOOKUP($A346,NIR_Algorithm_Cleaned!$A$2:$E$4887,4,FALSE)</f>
        <v>#N/A</v>
      </c>
      <c r="F346" s="6" t="e">
        <f>VLOOKUP($A346,NIR_Algorithm_Cleaned!$A$2:$E$4887,5,FALSE)</f>
        <v>#N/A</v>
      </c>
      <c r="G346" s="6">
        <v>0.43</v>
      </c>
      <c r="H346" s="7" t="e">
        <f>VLOOKUP($A346,NIR_Algorithm_Cleaned!$A$2:$W$4887,19,FALSE)</f>
        <v>#N/A</v>
      </c>
      <c r="I346" s="7" t="e">
        <f>VLOOKUP($A346,NIR_Algorithm_Cleaned!$A$2:$W$4887,20,FALSE)</f>
        <v>#N/A</v>
      </c>
      <c r="J346" s="7" t="e">
        <f>VLOOKUP($A346,NIR_Algorithm_Cleaned!$A$2:$W$4887,21,FALSE)</f>
        <v>#N/A</v>
      </c>
      <c r="K346" s="7" t="e">
        <f>VLOOKUP($A346,NIR_Algorithm_Cleaned!$A$2:$W$4887,22,FALSE)</f>
        <v>#N/A</v>
      </c>
      <c r="L346" s="7" t="e">
        <f>VLOOKUP($A346,NIR_Algorithm_Cleaned!$A$2:$W$4887,23,FALSE)</f>
        <v>#N/A</v>
      </c>
    </row>
    <row r="347" spans="1:12" x14ac:dyDescent="0.2">
      <c r="A347" s="6" t="s">
        <v>1566</v>
      </c>
      <c r="B347" s="6" t="s">
        <v>4708</v>
      </c>
      <c r="C347" s="6" t="s">
        <v>5273</v>
      </c>
      <c r="D347" s="6">
        <f>VLOOKUP($A347,NIR_Algorithm_Cleaned!$A$2:$E$4887,3,FALSE)</f>
        <v>1</v>
      </c>
      <c r="E347" s="6">
        <f>VLOOKUP($A347,NIR_Algorithm_Cleaned!$A$2:$E$4887,4,FALSE)</f>
        <v>1</v>
      </c>
      <c r="F347" s="6">
        <f>VLOOKUP($A347,NIR_Algorithm_Cleaned!$A$2:$E$4887,5,FALSE)</f>
        <v>2</v>
      </c>
      <c r="G347" s="6">
        <v>0.44145413900000002</v>
      </c>
      <c r="H347" s="7">
        <f>VLOOKUP($A347,NIR_Algorithm_Cleaned!$A$2:$W$4887,19,FALSE)</f>
        <v>6.26</v>
      </c>
      <c r="I347" s="7">
        <f>VLOOKUP($A347,NIR_Algorithm_Cleaned!$A$2:$W$4887,20,FALSE)</f>
        <v>2.92</v>
      </c>
      <c r="J347" s="7">
        <f>VLOOKUP($A347,NIR_Algorithm_Cleaned!$A$2:$W$4887,21,FALSE)</f>
        <v>1.25</v>
      </c>
      <c r="K347" s="7">
        <f>VLOOKUP($A347,NIR_Algorithm_Cleaned!$A$2:$W$4887,22,FALSE)</f>
        <v>1.1100000000000001</v>
      </c>
      <c r="L347" s="7">
        <f>VLOOKUP($A347,NIR_Algorithm_Cleaned!$A$2:$W$4887,23,FALSE)</f>
        <v>71.36</v>
      </c>
    </row>
    <row r="348" spans="1:12" x14ac:dyDescent="0.2">
      <c r="A348" s="6" t="s">
        <v>997</v>
      </c>
      <c r="B348" s="6" t="s">
        <v>4708</v>
      </c>
      <c r="C348" s="6" t="s">
        <v>5273</v>
      </c>
      <c r="D348" s="6">
        <f>VLOOKUP($A348,NIR_Algorithm_Cleaned!$A$2:$E$4887,3,FALSE)</f>
        <v>1</v>
      </c>
      <c r="E348" s="6">
        <f>VLOOKUP($A348,NIR_Algorithm_Cleaned!$A$2:$E$4887,4,FALSE)</f>
        <v>2</v>
      </c>
      <c r="F348" s="6">
        <f>VLOOKUP($A348,NIR_Algorithm_Cleaned!$A$2:$E$4887,5,FALSE)</f>
        <v>2</v>
      </c>
      <c r="G348" s="6" t="s">
        <v>5207</v>
      </c>
      <c r="H348" s="7">
        <f>VLOOKUP($A348,NIR_Algorithm_Cleaned!$A$2:$W$4887,19,FALSE)</f>
        <v>5.75</v>
      </c>
      <c r="I348" s="7">
        <f>VLOOKUP($A348,NIR_Algorithm_Cleaned!$A$2:$W$4887,20,FALSE)</f>
        <v>3.39</v>
      </c>
      <c r="J348" s="7">
        <f>VLOOKUP($A348,NIR_Algorithm_Cleaned!$A$2:$W$4887,21,FALSE)</f>
        <v>1.35</v>
      </c>
      <c r="K348" s="7">
        <f>VLOOKUP($A348,NIR_Algorithm_Cleaned!$A$2:$W$4887,22,FALSE)</f>
        <v>1.1200000000000001</v>
      </c>
      <c r="L348" s="7">
        <f>VLOOKUP($A348,NIR_Algorithm_Cleaned!$A$2:$W$4887,23,FALSE)</f>
        <v>68.989999999999995</v>
      </c>
    </row>
    <row r="349" spans="1:12" x14ac:dyDescent="0.2">
      <c r="A349" s="6" t="s">
        <v>997</v>
      </c>
      <c r="B349" s="6" t="s">
        <v>4708</v>
      </c>
      <c r="C349" s="6" t="s">
        <v>5273</v>
      </c>
      <c r="D349" s="6">
        <f>VLOOKUP($A349,NIR_Algorithm_Cleaned!$A$2:$E$4887,3,FALSE)</f>
        <v>1</v>
      </c>
      <c r="E349" s="6">
        <f>VLOOKUP($A349,NIR_Algorithm_Cleaned!$A$2:$E$4887,4,FALSE)</f>
        <v>2</v>
      </c>
      <c r="F349" s="6">
        <f>VLOOKUP($A349,NIR_Algorithm_Cleaned!$A$2:$E$4887,5,FALSE)</f>
        <v>2</v>
      </c>
      <c r="G349" s="6">
        <v>0.45152125300000001</v>
      </c>
      <c r="H349" s="7">
        <f>VLOOKUP($A349,NIR_Algorithm_Cleaned!$A$2:$W$4887,19,FALSE)</f>
        <v>5.75</v>
      </c>
      <c r="I349" s="7">
        <f>VLOOKUP($A349,NIR_Algorithm_Cleaned!$A$2:$W$4887,20,FALSE)</f>
        <v>3.39</v>
      </c>
      <c r="J349" s="7">
        <f>VLOOKUP($A349,NIR_Algorithm_Cleaned!$A$2:$W$4887,21,FALSE)</f>
        <v>1.35</v>
      </c>
      <c r="K349" s="7">
        <f>VLOOKUP($A349,NIR_Algorithm_Cleaned!$A$2:$W$4887,22,FALSE)</f>
        <v>1.1200000000000001</v>
      </c>
      <c r="L349" s="7">
        <f>VLOOKUP($A349,NIR_Algorithm_Cleaned!$A$2:$W$4887,23,FALSE)</f>
        <v>68.989999999999995</v>
      </c>
    </row>
    <row r="350" spans="1:12" x14ac:dyDescent="0.2">
      <c r="A350" s="6" t="s">
        <v>1566</v>
      </c>
      <c r="B350" s="6" t="s">
        <v>4708</v>
      </c>
      <c r="C350" s="6" t="s">
        <v>5273</v>
      </c>
      <c r="D350" s="6">
        <f>VLOOKUP($A350,NIR_Algorithm_Cleaned!$A$2:$E$4887,3,FALSE)</f>
        <v>1</v>
      </c>
      <c r="E350" s="6">
        <f>VLOOKUP($A350,NIR_Algorithm_Cleaned!$A$2:$E$4887,4,FALSE)</f>
        <v>1</v>
      </c>
      <c r="F350" s="6">
        <f>VLOOKUP($A350,NIR_Algorithm_Cleaned!$A$2:$E$4887,5,FALSE)</f>
        <v>2</v>
      </c>
      <c r="G350" s="6">
        <v>0.456885965</v>
      </c>
      <c r="H350" s="7">
        <f>VLOOKUP($A350,NIR_Algorithm_Cleaned!$A$2:$W$4887,19,FALSE)</f>
        <v>6.26</v>
      </c>
      <c r="I350" s="7">
        <f>VLOOKUP($A350,NIR_Algorithm_Cleaned!$A$2:$W$4887,20,FALSE)</f>
        <v>2.92</v>
      </c>
      <c r="J350" s="7">
        <f>VLOOKUP($A350,NIR_Algorithm_Cleaned!$A$2:$W$4887,21,FALSE)</f>
        <v>1.25</v>
      </c>
      <c r="K350" s="7">
        <f>VLOOKUP($A350,NIR_Algorithm_Cleaned!$A$2:$W$4887,22,FALSE)</f>
        <v>1.1100000000000001</v>
      </c>
      <c r="L350" s="7">
        <f>VLOOKUP($A350,NIR_Algorithm_Cleaned!$A$2:$W$4887,23,FALSE)</f>
        <v>71.36</v>
      </c>
    </row>
    <row r="351" spans="1:12" x14ac:dyDescent="0.2">
      <c r="A351" s="6" t="s">
        <v>415</v>
      </c>
      <c r="B351" s="6" t="s">
        <v>5022</v>
      </c>
      <c r="C351" s="6" t="s">
        <v>5275</v>
      </c>
      <c r="D351" s="6">
        <f>VLOOKUP($A351,NIR_Algorithm_Cleaned!$A$2:$E$4887,3,FALSE)</f>
        <v>2</v>
      </c>
      <c r="E351" s="6">
        <f>VLOOKUP($A351,NIR_Algorithm_Cleaned!$A$2:$E$4887,4,FALSE)</f>
        <v>1</v>
      </c>
      <c r="F351" s="6">
        <f>VLOOKUP($A351,NIR_Algorithm_Cleaned!$A$2:$E$4887,5,FALSE)</f>
        <v>1</v>
      </c>
      <c r="G351" s="6">
        <v>0.41584611399999999</v>
      </c>
      <c r="H351" s="7">
        <f>VLOOKUP($A351,NIR_Algorithm_Cleaned!$A$2:$W$4887,19,FALSE)</f>
        <v>13.14</v>
      </c>
      <c r="I351" s="7">
        <f>VLOOKUP($A351,NIR_Algorithm_Cleaned!$A$2:$W$4887,20,FALSE)</f>
        <v>4.78</v>
      </c>
      <c r="J351" s="7">
        <f>VLOOKUP($A351,NIR_Algorithm_Cleaned!$A$2:$W$4887,21,FALSE)</f>
        <v>1.74</v>
      </c>
      <c r="K351" s="7">
        <f>VLOOKUP($A351,NIR_Algorithm_Cleaned!$A$2:$W$4887,22,FALSE)</f>
        <v>1.49</v>
      </c>
      <c r="L351" s="7">
        <f>VLOOKUP($A351,NIR_Algorithm_Cleaned!$A$2:$W$4887,23,FALSE)</f>
        <v>71.42</v>
      </c>
    </row>
    <row r="352" spans="1:12" x14ac:dyDescent="0.2">
      <c r="A352" s="6" t="s">
        <v>4707</v>
      </c>
      <c r="B352" s="6" t="s">
        <v>5022</v>
      </c>
      <c r="C352" s="6" t="s">
        <v>5275</v>
      </c>
      <c r="D352" s="6">
        <f>VLOOKUP($A352,NIR_Algorithm_Cleaned!$A$2:$E$4887,3,FALSE)</f>
        <v>2</v>
      </c>
      <c r="E352" s="6">
        <f>VLOOKUP($A352,NIR_Algorithm_Cleaned!$A$2:$E$4887,4,FALSE)</f>
        <v>2</v>
      </c>
      <c r="F352" s="6">
        <f>VLOOKUP($A352,NIR_Algorithm_Cleaned!$A$2:$E$4887,5,FALSE)</f>
        <v>1</v>
      </c>
      <c r="G352" s="6">
        <v>0.40333333300000002</v>
      </c>
      <c r="H352" s="7">
        <f>VLOOKUP($A352,NIR_Algorithm_Cleaned!$A$2:$W$4887,19,FALSE)</f>
        <v>11.22</v>
      </c>
      <c r="I352" s="7">
        <f>VLOOKUP($A352,NIR_Algorithm_Cleaned!$A$2:$W$4887,20,FALSE)</f>
        <v>4.16</v>
      </c>
      <c r="J352" s="7">
        <f>VLOOKUP($A352,NIR_Algorithm_Cleaned!$A$2:$W$4887,21,FALSE)</f>
        <v>1.86</v>
      </c>
      <c r="K352" s="7">
        <f>VLOOKUP($A352,NIR_Algorithm_Cleaned!$A$2:$W$4887,22,FALSE)</f>
        <v>1.41</v>
      </c>
      <c r="L352" s="7">
        <f>VLOOKUP($A352,NIR_Algorithm_Cleaned!$A$2:$W$4887,23,FALSE)</f>
        <v>70.790000000000006</v>
      </c>
    </row>
    <row r="353" spans="1:12" x14ac:dyDescent="0.2">
      <c r="A353" s="6" t="s">
        <v>4707</v>
      </c>
      <c r="B353" s="6" t="s">
        <v>5022</v>
      </c>
      <c r="C353" s="6" t="s">
        <v>5275</v>
      </c>
      <c r="D353" s="6">
        <f>VLOOKUP($A353,NIR_Algorithm_Cleaned!$A$2:$E$4887,3,FALSE)</f>
        <v>2</v>
      </c>
      <c r="E353" s="6">
        <f>VLOOKUP($A353,NIR_Algorithm_Cleaned!$A$2:$E$4887,4,FALSE)</f>
        <v>2</v>
      </c>
      <c r="F353" s="6">
        <f>VLOOKUP($A353,NIR_Algorithm_Cleaned!$A$2:$E$4887,5,FALSE)</f>
        <v>1</v>
      </c>
      <c r="G353" s="6">
        <v>0.413903509</v>
      </c>
      <c r="H353" s="7">
        <f>VLOOKUP($A353,NIR_Algorithm_Cleaned!$A$2:$W$4887,19,FALSE)</f>
        <v>11.22</v>
      </c>
      <c r="I353" s="7">
        <f>VLOOKUP($A353,NIR_Algorithm_Cleaned!$A$2:$W$4887,20,FALSE)</f>
        <v>4.16</v>
      </c>
      <c r="J353" s="7">
        <f>VLOOKUP($A353,NIR_Algorithm_Cleaned!$A$2:$W$4887,21,FALSE)</f>
        <v>1.86</v>
      </c>
      <c r="K353" s="7">
        <f>VLOOKUP($A353,NIR_Algorithm_Cleaned!$A$2:$W$4887,22,FALSE)</f>
        <v>1.41</v>
      </c>
      <c r="L353" s="7">
        <f>VLOOKUP($A353,NIR_Algorithm_Cleaned!$A$2:$W$4887,23,FALSE)</f>
        <v>70.790000000000006</v>
      </c>
    </row>
    <row r="354" spans="1:12" x14ac:dyDescent="0.2">
      <c r="A354" s="6" t="s">
        <v>415</v>
      </c>
      <c r="B354" s="6" t="s">
        <v>5022</v>
      </c>
      <c r="C354" s="6" t="s">
        <v>5275</v>
      </c>
      <c r="D354" s="6">
        <f>VLOOKUP($A354,NIR_Algorithm_Cleaned!$A$2:$E$4887,3,FALSE)</f>
        <v>2</v>
      </c>
      <c r="E354" s="6">
        <f>VLOOKUP($A354,NIR_Algorithm_Cleaned!$A$2:$E$4887,4,FALSE)</f>
        <v>1</v>
      </c>
      <c r="F354" s="6">
        <f>VLOOKUP($A354,NIR_Algorithm_Cleaned!$A$2:$E$4887,5,FALSE)</f>
        <v>1</v>
      </c>
      <c r="G354" s="6">
        <v>0.43139097700000001</v>
      </c>
      <c r="H354" s="7">
        <f>VLOOKUP($A354,NIR_Algorithm_Cleaned!$A$2:$W$4887,19,FALSE)</f>
        <v>13.14</v>
      </c>
      <c r="I354" s="7">
        <f>VLOOKUP($A354,NIR_Algorithm_Cleaned!$A$2:$W$4887,20,FALSE)</f>
        <v>4.78</v>
      </c>
      <c r="J354" s="7">
        <f>VLOOKUP($A354,NIR_Algorithm_Cleaned!$A$2:$W$4887,21,FALSE)</f>
        <v>1.74</v>
      </c>
      <c r="K354" s="7">
        <f>VLOOKUP($A354,NIR_Algorithm_Cleaned!$A$2:$W$4887,22,FALSE)</f>
        <v>1.49</v>
      </c>
      <c r="L354" s="7">
        <f>VLOOKUP($A354,NIR_Algorithm_Cleaned!$A$2:$W$4887,23,FALSE)</f>
        <v>71.42</v>
      </c>
    </row>
    <row r="355" spans="1:12" x14ac:dyDescent="0.2">
      <c r="A355" s="6" t="s">
        <v>1604</v>
      </c>
      <c r="B355" s="6" t="s">
        <v>5022</v>
      </c>
      <c r="C355" s="6" t="s">
        <v>5275</v>
      </c>
      <c r="D355" s="6">
        <f>VLOOKUP($A355,NIR_Algorithm_Cleaned!$A$2:$E$4887,3,FALSE)</f>
        <v>2</v>
      </c>
      <c r="E355" s="6">
        <f>VLOOKUP($A355,NIR_Algorithm_Cleaned!$A$2:$E$4887,4,FALSE)</f>
        <v>2</v>
      </c>
      <c r="F355" s="6">
        <f>VLOOKUP($A355,NIR_Algorithm_Cleaned!$A$2:$E$4887,5,FALSE)</f>
        <v>2</v>
      </c>
      <c r="G355" s="6">
        <v>0.41666666699999999</v>
      </c>
      <c r="H355" s="7">
        <f>VLOOKUP($A355,NIR_Algorithm_Cleaned!$A$2:$W$4887,19,FALSE)</f>
        <v>10.210000000000001</v>
      </c>
      <c r="I355" s="7">
        <f>VLOOKUP($A355,NIR_Algorithm_Cleaned!$A$2:$W$4887,20,FALSE)</f>
        <v>4.5599999999999996</v>
      </c>
      <c r="J355" s="7">
        <f>VLOOKUP($A355,NIR_Algorithm_Cleaned!$A$2:$W$4887,21,FALSE)</f>
        <v>1.45</v>
      </c>
      <c r="K355" s="7">
        <f>VLOOKUP($A355,NIR_Algorithm_Cleaned!$A$2:$W$4887,22,FALSE)</f>
        <v>1.36</v>
      </c>
      <c r="L355" s="7">
        <f>VLOOKUP($A355,NIR_Algorithm_Cleaned!$A$2:$W$4887,23,FALSE)</f>
        <v>70.739999999999995</v>
      </c>
    </row>
    <row r="356" spans="1:12" x14ac:dyDescent="0.2">
      <c r="A356" s="6" t="s">
        <v>1649</v>
      </c>
      <c r="B356" s="6" t="s">
        <v>5022</v>
      </c>
      <c r="C356" s="6" t="s">
        <v>5275</v>
      </c>
      <c r="D356" s="6">
        <f>VLOOKUP($A356,NIR_Algorithm_Cleaned!$A$2:$E$4887,3,FALSE)</f>
        <v>2</v>
      </c>
      <c r="E356" s="6">
        <f>VLOOKUP($A356,NIR_Algorithm_Cleaned!$A$2:$E$4887,4,FALSE)</f>
        <v>1</v>
      </c>
      <c r="F356" s="6">
        <f>VLOOKUP($A356,NIR_Algorithm_Cleaned!$A$2:$E$4887,5,FALSE)</f>
        <v>2</v>
      </c>
      <c r="G356" s="6">
        <v>0.41950450500000003</v>
      </c>
      <c r="H356" s="7">
        <f>VLOOKUP($A356,NIR_Algorithm_Cleaned!$A$2:$W$4887,19,FALSE)</f>
        <v>9.5399999999999991</v>
      </c>
      <c r="I356" s="7">
        <f>VLOOKUP($A356,NIR_Algorithm_Cleaned!$A$2:$W$4887,20,FALSE)</f>
        <v>4.46</v>
      </c>
      <c r="J356" s="7">
        <f>VLOOKUP($A356,NIR_Algorithm_Cleaned!$A$2:$W$4887,21,FALSE)</f>
        <v>1.38</v>
      </c>
      <c r="K356" s="7">
        <f>VLOOKUP($A356,NIR_Algorithm_Cleaned!$A$2:$W$4887,22,FALSE)</f>
        <v>1.35</v>
      </c>
      <c r="L356" s="7">
        <f>VLOOKUP($A356,NIR_Algorithm_Cleaned!$A$2:$W$4887,23,FALSE)</f>
        <v>70.040000000000006</v>
      </c>
    </row>
    <row r="357" spans="1:12" x14ac:dyDescent="0.2">
      <c r="A357" s="6" t="s">
        <v>1649</v>
      </c>
      <c r="B357" s="6" t="s">
        <v>5022</v>
      </c>
      <c r="C357" s="6" t="s">
        <v>5275</v>
      </c>
      <c r="D357" s="6">
        <f>VLOOKUP($A357,NIR_Algorithm_Cleaned!$A$2:$E$4887,3,FALSE)</f>
        <v>2</v>
      </c>
      <c r="E357" s="6">
        <f>VLOOKUP($A357,NIR_Algorithm_Cleaned!$A$2:$E$4887,4,FALSE)</f>
        <v>1</v>
      </c>
      <c r="F357" s="6">
        <f>VLOOKUP($A357,NIR_Algorithm_Cleaned!$A$2:$E$4887,5,FALSE)</f>
        <v>2</v>
      </c>
      <c r="G357" s="6">
        <v>0.44370860899999998</v>
      </c>
      <c r="H357" s="7">
        <f>VLOOKUP($A357,NIR_Algorithm_Cleaned!$A$2:$W$4887,19,FALSE)</f>
        <v>9.5399999999999991</v>
      </c>
      <c r="I357" s="7">
        <f>VLOOKUP($A357,NIR_Algorithm_Cleaned!$A$2:$W$4887,20,FALSE)</f>
        <v>4.46</v>
      </c>
      <c r="J357" s="7">
        <f>VLOOKUP($A357,NIR_Algorithm_Cleaned!$A$2:$W$4887,21,FALSE)</f>
        <v>1.38</v>
      </c>
      <c r="K357" s="7">
        <f>VLOOKUP($A357,NIR_Algorithm_Cleaned!$A$2:$W$4887,22,FALSE)</f>
        <v>1.35</v>
      </c>
      <c r="L357" s="7">
        <f>VLOOKUP($A357,NIR_Algorithm_Cleaned!$A$2:$W$4887,23,FALSE)</f>
        <v>70.040000000000006</v>
      </c>
    </row>
    <row r="358" spans="1:12" x14ac:dyDescent="0.2">
      <c r="A358" s="6" t="s">
        <v>1604</v>
      </c>
      <c r="B358" s="6" t="s">
        <v>5022</v>
      </c>
      <c r="C358" s="6" t="s">
        <v>5275</v>
      </c>
      <c r="D358" s="6">
        <f>VLOOKUP($A358,NIR_Algorithm_Cleaned!$A$2:$E$4887,3,FALSE)</f>
        <v>2</v>
      </c>
      <c r="E358" s="6">
        <f>VLOOKUP($A358,NIR_Algorithm_Cleaned!$A$2:$E$4887,4,FALSE)</f>
        <v>2</v>
      </c>
      <c r="F358" s="6">
        <f>VLOOKUP($A358,NIR_Algorithm_Cleaned!$A$2:$E$4887,5,FALSE)</f>
        <v>2</v>
      </c>
      <c r="G358" s="6">
        <v>0.40129870099999998</v>
      </c>
      <c r="H358" s="7">
        <f>VLOOKUP($A358,NIR_Algorithm_Cleaned!$A$2:$W$4887,19,FALSE)</f>
        <v>10.210000000000001</v>
      </c>
      <c r="I358" s="7">
        <f>VLOOKUP($A358,NIR_Algorithm_Cleaned!$A$2:$W$4887,20,FALSE)</f>
        <v>4.5599999999999996</v>
      </c>
      <c r="J358" s="7">
        <f>VLOOKUP($A358,NIR_Algorithm_Cleaned!$A$2:$W$4887,21,FALSE)</f>
        <v>1.45</v>
      </c>
      <c r="K358" s="7">
        <f>VLOOKUP($A358,NIR_Algorithm_Cleaned!$A$2:$W$4887,22,FALSE)</f>
        <v>1.36</v>
      </c>
      <c r="L358" s="7">
        <f>VLOOKUP($A358,NIR_Algorithm_Cleaned!$A$2:$W$4887,23,FALSE)</f>
        <v>70.739999999999995</v>
      </c>
    </row>
    <row r="359" spans="1:12" x14ac:dyDescent="0.2">
      <c r="A359" s="6" t="s">
        <v>136</v>
      </c>
      <c r="B359" s="6" t="s">
        <v>5160</v>
      </c>
      <c r="C359" s="6" t="s">
        <v>5276</v>
      </c>
      <c r="D359" s="6">
        <f>VLOOKUP($A359,NIR_Algorithm_Cleaned!$A$2:$E$4887,3,FALSE)</f>
        <v>2</v>
      </c>
      <c r="E359" s="6">
        <f>VLOOKUP($A359,NIR_Algorithm_Cleaned!$A$2:$E$4887,4,FALSE)</f>
        <v>2</v>
      </c>
      <c r="F359" s="6">
        <f>VLOOKUP($A359,NIR_Algorithm_Cleaned!$A$2:$E$4887,5,FALSE)</f>
        <v>1</v>
      </c>
      <c r="G359" s="6">
        <v>0.392173616</v>
      </c>
      <c r="H359" s="7">
        <f>VLOOKUP($A359,NIR_Algorithm_Cleaned!$A$2:$W$4887,19,FALSE)</f>
        <v>9.44</v>
      </c>
      <c r="I359" s="7">
        <f>VLOOKUP($A359,NIR_Algorithm_Cleaned!$A$2:$W$4887,20,FALSE)</f>
        <v>3.99</v>
      </c>
      <c r="J359" s="7">
        <f>VLOOKUP($A359,NIR_Algorithm_Cleaned!$A$2:$W$4887,21,FALSE)</f>
        <v>1.81</v>
      </c>
      <c r="K359" s="7">
        <f>VLOOKUP($A359,NIR_Algorithm_Cleaned!$A$2:$W$4887,22,FALSE)</f>
        <v>1.26</v>
      </c>
      <c r="L359" s="7">
        <f>VLOOKUP($A359,NIR_Algorithm_Cleaned!$A$2:$W$4887,23,FALSE)</f>
        <v>72.459999999999994</v>
      </c>
    </row>
    <row r="360" spans="1:12" x14ac:dyDescent="0.2">
      <c r="A360" s="6" t="s">
        <v>277</v>
      </c>
      <c r="B360" s="6" t="s">
        <v>5160</v>
      </c>
      <c r="C360" s="6" t="s">
        <v>5276</v>
      </c>
      <c r="D360" s="6">
        <f>VLOOKUP($A360,NIR_Algorithm_Cleaned!$A$2:$E$4887,3,FALSE)</f>
        <v>2</v>
      </c>
      <c r="E360" s="6">
        <f>VLOOKUP($A360,NIR_Algorithm_Cleaned!$A$2:$E$4887,4,FALSE)</f>
        <v>1</v>
      </c>
      <c r="F360" s="6">
        <f>VLOOKUP($A360,NIR_Algorithm_Cleaned!$A$2:$E$4887,5,FALSE)</f>
        <v>1</v>
      </c>
      <c r="G360" s="6">
        <v>0.39933339099999998</v>
      </c>
      <c r="H360" s="7">
        <f>VLOOKUP($A360,NIR_Algorithm_Cleaned!$A$2:$W$4887,19,FALSE)</f>
        <v>9.0399999999999991</v>
      </c>
      <c r="I360" s="7">
        <f>VLOOKUP($A360,NIR_Algorithm_Cleaned!$A$2:$W$4887,20,FALSE)</f>
        <v>4.12</v>
      </c>
      <c r="J360" s="7">
        <f>VLOOKUP($A360,NIR_Algorithm_Cleaned!$A$2:$W$4887,21,FALSE)</f>
        <v>1.53</v>
      </c>
      <c r="K360" s="7">
        <f>VLOOKUP($A360,NIR_Algorithm_Cleaned!$A$2:$W$4887,22,FALSE)</f>
        <v>1.26</v>
      </c>
      <c r="L360" s="7">
        <f>VLOOKUP($A360,NIR_Algorithm_Cleaned!$A$2:$W$4887,23,FALSE)</f>
        <v>73.069999999999993</v>
      </c>
    </row>
    <row r="361" spans="1:12" x14ac:dyDescent="0.2">
      <c r="A361" s="6" t="s">
        <v>136</v>
      </c>
      <c r="B361" s="6" t="s">
        <v>5160</v>
      </c>
      <c r="C361" s="6" t="s">
        <v>5276</v>
      </c>
      <c r="D361" s="6">
        <f>VLOOKUP($A361,NIR_Algorithm_Cleaned!$A$2:$E$4887,3,FALSE)</f>
        <v>2</v>
      </c>
      <c r="E361" s="6">
        <f>VLOOKUP($A361,NIR_Algorithm_Cleaned!$A$2:$E$4887,4,FALSE)</f>
        <v>2</v>
      </c>
      <c r="F361" s="6">
        <f>VLOOKUP($A361,NIR_Algorithm_Cleaned!$A$2:$E$4887,5,FALSE)</f>
        <v>1</v>
      </c>
      <c r="G361" s="6">
        <v>0.394039735</v>
      </c>
      <c r="H361" s="7">
        <f>VLOOKUP($A361,NIR_Algorithm_Cleaned!$A$2:$W$4887,19,FALSE)</f>
        <v>9.44</v>
      </c>
      <c r="I361" s="7">
        <f>VLOOKUP($A361,NIR_Algorithm_Cleaned!$A$2:$W$4887,20,FALSE)</f>
        <v>3.99</v>
      </c>
      <c r="J361" s="7">
        <f>VLOOKUP($A361,NIR_Algorithm_Cleaned!$A$2:$W$4887,21,FALSE)</f>
        <v>1.81</v>
      </c>
      <c r="K361" s="7">
        <f>VLOOKUP($A361,NIR_Algorithm_Cleaned!$A$2:$W$4887,22,FALSE)</f>
        <v>1.26</v>
      </c>
      <c r="L361" s="7">
        <f>VLOOKUP($A361,NIR_Algorithm_Cleaned!$A$2:$W$4887,23,FALSE)</f>
        <v>72.459999999999994</v>
      </c>
    </row>
    <row r="362" spans="1:12" x14ac:dyDescent="0.2">
      <c r="A362" s="6" t="s">
        <v>277</v>
      </c>
      <c r="B362" s="6" t="s">
        <v>5160</v>
      </c>
      <c r="C362" s="6" t="s">
        <v>5276</v>
      </c>
      <c r="D362" s="6">
        <f>VLOOKUP($A362,NIR_Algorithm_Cleaned!$A$2:$E$4887,3,FALSE)</f>
        <v>2</v>
      </c>
      <c r="E362" s="6">
        <f>VLOOKUP($A362,NIR_Algorithm_Cleaned!$A$2:$E$4887,4,FALSE)</f>
        <v>1</v>
      </c>
      <c r="F362" s="6">
        <f>VLOOKUP($A362,NIR_Algorithm_Cleaned!$A$2:$E$4887,5,FALSE)</f>
        <v>1</v>
      </c>
      <c r="G362" s="6">
        <v>0.38205297999999999</v>
      </c>
      <c r="H362" s="7">
        <f>VLOOKUP($A362,NIR_Algorithm_Cleaned!$A$2:$W$4887,19,FALSE)</f>
        <v>9.0399999999999991</v>
      </c>
      <c r="I362" s="7">
        <f>VLOOKUP($A362,NIR_Algorithm_Cleaned!$A$2:$W$4887,20,FALSE)</f>
        <v>4.12</v>
      </c>
      <c r="J362" s="7">
        <f>VLOOKUP($A362,NIR_Algorithm_Cleaned!$A$2:$W$4887,21,FALSE)</f>
        <v>1.53</v>
      </c>
      <c r="K362" s="7">
        <f>VLOOKUP($A362,NIR_Algorithm_Cleaned!$A$2:$W$4887,22,FALSE)</f>
        <v>1.26</v>
      </c>
      <c r="L362" s="7">
        <f>VLOOKUP($A362,NIR_Algorithm_Cleaned!$A$2:$W$4887,23,FALSE)</f>
        <v>73.069999999999993</v>
      </c>
    </row>
    <row r="363" spans="1:12" x14ac:dyDescent="0.2">
      <c r="A363" s="6" t="s">
        <v>1246</v>
      </c>
      <c r="B363" s="6" t="s">
        <v>5160</v>
      </c>
      <c r="C363" s="6" t="s">
        <v>5276</v>
      </c>
      <c r="D363" s="6">
        <f>VLOOKUP($A363,NIR_Algorithm_Cleaned!$A$2:$E$4887,3,FALSE)</f>
        <v>2</v>
      </c>
      <c r="E363" s="6">
        <f>VLOOKUP($A363,NIR_Algorithm_Cleaned!$A$2:$E$4887,4,FALSE)</f>
        <v>1</v>
      </c>
      <c r="F363" s="6">
        <f>VLOOKUP($A363,NIR_Algorithm_Cleaned!$A$2:$E$4887,5,FALSE)</f>
        <v>2</v>
      </c>
      <c r="G363" s="6">
        <v>0.42140939599999999</v>
      </c>
      <c r="H363" s="7">
        <f>VLOOKUP($A363,NIR_Algorithm_Cleaned!$A$2:$W$4887,19,FALSE)</f>
        <v>6.44</v>
      </c>
      <c r="I363" s="7">
        <f>VLOOKUP($A363,NIR_Algorithm_Cleaned!$A$2:$W$4887,20,FALSE)</f>
        <v>3.15</v>
      </c>
      <c r="J363" s="7">
        <f>VLOOKUP($A363,NIR_Algorithm_Cleaned!$A$2:$W$4887,21,FALSE)</f>
        <v>1.54</v>
      </c>
      <c r="K363" s="7">
        <f>VLOOKUP($A363,NIR_Algorithm_Cleaned!$A$2:$W$4887,22,FALSE)</f>
        <v>1.19</v>
      </c>
      <c r="L363" s="7">
        <f>VLOOKUP($A363,NIR_Algorithm_Cleaned!$A$2:$W$4887,23,FALSE)</f>
        <v>70.010000000000005</v>
      </c>
    </row>
    <row r="364" spans="1:12" x14ac:dyDescent="0.2">
      <c r="A364" s="6" t="s">
        <v>1050</v>
      </c>
      <c r="B364" s="6" t="s">
        <v>5160</v>
      </c>
      <c r="C364" s="6" t="s">
        <v>5276</v>
      </c>
      <c r="D364" s="6">
        <f>VLOOKUP($A364,NIR_Algorithm_Cleaned!$A$2:$E$4887,3,FALSE)</f>
        <v>2</v>
      </c>
      <c r="E364" s="6">
        <f>VLOOKUP($A364,NIR_Algorithm_Cleaned!$A$2:$E$4887,4,FALSE)</f>
        <v>2</v>
      </c>
      <c r="F364" s="6">
        <f>VLOOKUP($A364,NIR_Algorithm_Cleaned!$A$2:$E$4887,5,FALSE)</f>
        <v>2</v>
      </c>
      <c r="G364" s="6">
        <v>0.426666667</v>
      </c>
      <c r="H364" s="7">
        <f>VLOOKUP($A364,NIR_Algorithm_Cleaned!$A$2:$W$4887,19,FALSE)</f>
        <v>7.18</v>
      </c>
      <c r="I364" s="7">
        <f>VLOOKUP($A364,NIR_Algorithm_Cleaned!$A$2:$W$4887,20,FALSE)</f>
        <v>4.1399999999999997</v>
      </c>
      <c r="J364" s="7">
        <f>VLOOKUP($A364,NIR_Algorithm_Cleaned!$A$2:$W$4887,21,FALSE)</f>
        <v>1.58</v>
      </c>
      <c r="K364" s="7">
        <f>VLOOKUP($A364,NIR_Algorithm_Cleaned!$A$2:$W$4887,22,FALSE)</f>
        <v>1.24</v>
      </c>
      <c r="L364" s="7">
        <f>VLOOKUP($A364,NIR_Algorithm_Cleaned!$A$2:$W$4887,23,FALSE)</f>
        <v>70.709999999999994</v>
      </c>
    </row>
    <row r="365" spans="1:12" x14ac:dyDescent="0.2">
      <c r="A365" s="6" t="s">
        <v>1246</v>
      </c>
      <c r="B365" s="6" t="s">
        <v>5160</v>
      </c>
      <c r="C365" s="6" t="s">
        <v>5276</v>
      </c>
      <c r="D365" s="6">
        <f>VLOOKUP($A365,NIR_Algorithm_Cleaned!$A$2:$E$4887,3,FALSE)</f>
        <v>2</v>
      </c>
      <c r="E365" s="6">
        <f>VLOOKUP($A365,NIR_Algorithm_Cleaned!$A$2:$E$4887,4,FALSE)</f>
        <v>1</v>
      </c>
      <c r="F365" s="6">
        <f>VLOOKUP($A365,NIR_Algorithm_Cleaned!$A$2:$E$4887,5,FALSE)</f>
        <v>2</v>
      </c>
      <c r="G365" s="6">
        <v>0.441854305</v>
      </c>
      <c r="H365" s="7">
        <f>VLOOKUP($A365,NIR_Algorithm_Cleaned!$A$2:$W$4887,19,FALSE)</f>
        <v>6.44</v>
      </c>
      <c r="I365" s="7">
        <f>VLOOKUP($A365,NIR_Algorithm_Cleaned!$A$2:$W$4887,20,FALSE)</f>
        <v>3.15</v>
      </c>
      <c r="J365" s="7">
        <f>VLOOKUP($A365,NIR_Algorithm_Cleaned!$A$2:$W$4887,21,FALSE)</f>
        <v>1.54</v>
      </c>
      <c r="K365" s="7">
        <f>VLOOKUP($A365,NIR_Algorithm_Cleaned!$A$2:$W$4887,22,FALSE)</f>
        <v>1.19</v>
      </c>
      <c r="L365" s="7">
        <f>VLOOKUP($A365,NIR_Algorithm_Cleaned!$A$2:$W$4887,23,FALSE)</f>
        <v>70.010000000000005</v>
      </c>
    </row>
    <row r="366" spans="1:12" x14ac:dyDescent="0.2">
      <c r="A366" s="6" t="s">
        <v>1050</v>
      </c>
      <c r="B366" s="6" t="s">
        <v>5160</v>
      </c>
      <c r="C366" s="6" t="s">
        <v>5276</v>
      </c>
      <c r="D366" s="6">
        <f>VLOOKUP($A366,NIR_Algorithm_Cleaned!$A$2:$E$4887,3,FALSE)</f>
        <v>2</v>
      </c>
      <c r="E366" s="6">
        <f>VLOOKUP($A366,NIR_Algorithm_Cleaned!$A$2:$E$4887,4,FALSE)</f>
        <v>2</v>
      </c>
      <c r="F366" s="6">
        <f>VLOOKUP($A366,NIR_Algorithm_Cleaned!$A$2:$E$4887,5,FALSE)</f>
        <v>2</v>
      </c>
      <c r="G366" s="6">
        <v>0.43233705099999997</v>
      </c>
      <c r="H366" s="7">
        <f>VLOOKUP($A366,NIR_Algorithm_Cleaned!$A$2:$W$4887,19,FALSE)</f>
        <v>7.18</v>
      </c>
      <c r="I366" s="7">
        <f>VLOOKUP($A366,NIR_Algorithm_Cleaned!$A$2:$W$4887,20,FALSE)</f>
        <v>4.1399999999999997</v>
      </c>
      <c r="J366" s="7">
        <f>VLOOKUP($A366,NIR_Algorithm_Cleaned!$A$2:$W$4887,21,FALSE)</f>
        <v>1.58</v>
      </c>
      <c r="K366" s="7">
        <f>VLOOKUP($A366,NIR_Algorithm_Cleaned!$A$2:$W$4887,22,FALSE)</f>
        <v>1.24</v>
      </c>
      <c r="L366" s="7">
        <f>VLOOKUP($A366,NIR_Algorithm_Cleaned!$A$2:$W$4887,23,FALSE)</f>
        <v>70.709999999999994</v>
      </c>
    </row>
    <row r="367" spans="1:12" x14ac:dyDescent="0.2">
      <c r="A367" s="6" t="s">
        <v>873</v>
      </c>
      <c r="B367" s="6" t="s">
        <v>4879</v>
      </c>
      <c r="C367" s="6" t="s">
        <v>5277</v>
      </c>
      <c r="D367" s="6">
        <f>VLOOKUP($A367,NIR_Algorithm_Cleaned!$A$2:$E$4887,3,FALSE)</f>
        <v>1</v>
      </c>
      <c r="E367" s="6">
        <f>VLOOKUP($A367,NIR_Algorithm_Cleaned!$A$2:$E$4887,4,FALSE)</f>
        <v>2</v>
      </c>
      <c r="F367" s="6">
        <f>VLOOKUP($A367,NIR_Algorithm_Cleaned!$A$2:$E$4887,5,FALSE)</f>
        <v>1</v>
      </c>
      <c r="G367" s="6">
        <v>0.422944616</v>
      </c>
      <c r="H367" s="7">
        <f>VLOOKUP($A367,NIR_Algorithm_Cleaned!$A$2:$W$4887,19,FALSE)</f>
        <v>12</v>
      </c>
      <c r="I367" s="7">
        <f>VLOOKUP($A367,NIR_Algorithm_Cleaned!$A$2:$W$4887,20,FALSE)</f>
        <v>4.46</v>
      </c>
      <c r="J367" s="7">
        <f>VLOOKUP($A367,NIR_Algorithm_Cleaned!$A$2:$W$4887,21,FALSE)</f>
        <v>1.36</v>
      </c>
      <c r="K367" s="7">
        <f>VLOOKUP($A367,NIR_Algorithm_Cleaned!$A$2:$W$4887,22,FALSE)</f>
        <v>1.45</v>
      </c>
      <c r="L367" s="7">
        <f>VLOOKUP($A367,NIR_Algorithm_Cleaned!$A$2:$W$4887,23,FALSE)</f>
        <v>72.98</v>
      </c>
    </row>
    <row r="368" spans="1:12" x14ac:dyDescent="0.2">
      <c r="A368" s="6" t="s">
        <v>873</v>
      </c>
      <c r="B368" s="6" t="s">
        <v>4879</v>
      </c>
      <c r="C368" s="6" t="s">
        <v>5277</v>
      </c>
      <c r="D368" s="6">
        <f>VLOOKUP($A368,NIR_Algorithm_Cleaned!$A$2:$E$4887,3,FALSE)</f>
        <v>1</v>
      </c>
      <c r="E368" s="6">
        <f>VLOOKUP($A368,NIR_Algorithm_Cleaned!$A$2:$E$4887,4,FALSE)</f>
        <v>2</v>
      </c>
      <c r="F368" s="6">
        <f>VLOOKUP($A368,NIR_Algorithm_Cleaned!$A$2:$E$4887,5,FALSE)</f>
        <v>1</v>
      </c>
      <c r="G368" s="6">
        <v>0.41775959800000001</v>
      </c>
      <c r="H368" s="7">
        <f>VLOOKUP($A368,NIR_Algorithm_Cleaned!$A$2:$W$4887,19,FALSE)</f>
        <v>12</v>
      </c>
      <c r="I368" s="7">
        <f>VLOOKUP($A368,NIR_Algorithm_Cleaned!$A$2:$W$4887,20,FALSE)</f>
        <v>4.46</v>
      </c>
      <c r="J368" s="7">
        <f>VLOOKUP($A368,NIR_Algorithm_Cleaned!$A$2:$W$4887,21,FALSE)</f>
        <v>1.36</v>
      </c>
      <c r="K368" s="7">
        <f>VLOOKUP($A368,NIR_Algorithm_Cleaned!$A$2:$W$4887,22,FALSE)</f>
        <v>1.45</v>
      </c>
      <c r="L368" s="7">
        <f>VLOOKUP($A368,NIR_Algorithm_Cleaned!$A$2:$W$4887,23,FALSE)</f>
        <v>72.98</v>
      </c>
    </row>
    <row r="369" spans="1:12" x14ac:dyDescent="0.2">
      <c r="A369" s="6" t="s">
        <v>1287</v>
      </c>
      <c r="B369" s="6" t="s">
        <v>4879</v>
      </c>
      <c r="C369" s="6" t="s">
        <v>5277</v>
      </c>
      <c r="D369" s="6">
        <f>VLOOKUP($A369,NIR_Algorithm_Cleaned!$A$2:$E$4887,3,FALSE)</f>
        <v>1</v>
      </c>
      <c r="E369" s="6">
        <f>VLOOKUP($A369,NIR_Algorithm_Cleaned!$A$2:$E$4887,4,FALSE)</f>
        <v>1</v>
      </c>
      <c r="F369" s="6">
        <f>VLOOKUP($A369,NIR_Algorithm_Cleaned!$A$2:$E$4887,5,FALSE)</f>
        <v>2</v>
      </c>
      <c r="G369" s="6">
        <v>0.44999777800000001</v>
      </c>
      <c r="H369" s="7">
        <f>VLOOKUP($A369,NIR_Algorithm_Cleaned!$A$2:$W$4887,19,FALSE)</f>
        <v>10.35</v>
      </c>
      <c r="I369" s="7">
        <f>VLOOKUP($A369,NIR_Algorithm_Cleaned!$A$2:$W$4887,20,FALSE)</f>
        <v>3.84</v>
      </c>
      <c r="J369" s="7">
        <f>VLOOKUP($A369,NIR_Algorithm_Cleaned!$A$2:$W$4887,21,FALSE)</f>
        <v>1.36</v>
      </c>
      <c r="K369" s="7">
        <f>VLOOKUP($A369,NIR_Algorithm_Cleaned!$A$2:$W$4887,22,FALSE)</f>
        <v>1.36</v>
      </c>
      <c r="L369" s="7">
        <f>VLOOKUP($A369,NIR_Algorithm_Cleaned!$A$2:$W$4887,23,FALSE)</f>
        <v>71.78</v>
      </c>
    </row>
    <row r="370" spans="1:12" x14ac:dyDescent="0.2">
      <c r="A370" s="6" t="s">
        <v>1041</v>
      </c>
      <c r="B370" s="6" t="s">
        <v>4879</v>
      </c>
      <c r="C370" s="6" t="s">
        <v>5277</v>
      </c>
      <c r="D370" s="6">
        <f>VLOOKUP($A370,NIR_Algorithm_Cleaned!$A$2:$E$4887,3,FALSE)</f>
        <v>1</v>
      </c>
      <c r="E370" s="6">
        <f>VLOOKUP($A370,NIR_Algorithm_Cleaned!$A$2:$E$4887,4,FALSE)</f>
        <v>2</v>
      </c>
      <c r="F370" s="6">
        <f>VLOOKUP($A370,NIR_Algorithm_Cleaned!$A$2:$E$4887,5,FALSE)</f>
        <v>2</v>
      </c>
      <c r="G370" s="6">
        <v>0.42668562999999998</v>
      </c>
      <c r="H370" s="7">
        <f>VLOOKUP($A370,NIR_Algorithm_Cleaned!$A$2:$W$4887,19,FALSE)</f>
        <v>9.7200000000000006</v>
      </c>
      <c r="I370" s="7">
        <f>VLOOKUP($A370,NIR_Algorithm_Cleaned!$A$2:$W$4887,20,FALSE)</f>
        <v>4.55</v>
      </c>
      <c r="J370" s="7">
        <f>VLOOKUP($A370,NIR_Algorithm_Cleaned!$A$2:$W$4887,21,FALSE)</f>
        <v>1.56</v>
      </c>
      <c r="K370" s="7">
        <f>VLOOKUP($A370,NIR_Algorithm_Cleaned!$A$2:$W$4887,22,FALSE)</f>
        <v>1.35</v>
      </c>
      <c r="L370" s="7">
        <f>VLOOKUP($A370,NIR_Algorithm_Cleaned!$A$2:$W$4887,23,FALSE)</f>
        <v>69.900000000000006</v>
      </c>
    </row>
    <row r="371" spans="1:12" x14ac:dyDescent="0.2">
      <c r="A371" s="6" t="s">
        <v>1041</v>
      </c>
      <c r="B371" s="6" t="s">
        <v>4879</v>
      </c>
      <c r="C371" s="6" t="s">
        <v>5277</v>
      </c>
      <c r="D371" s="6">
        <f>VLOOKUP($A371,NIR_Algorithm_Cleaned!$A$2:$E$4887,3,FALSE)</f>
        <v>1</v>
      </c>
      <c r="E371" s="6">
        <f>VLOOKUP($A371,NIR_Algorithm_Cleaned!$A$2:$E$4887,4,FALSE)</f>
        <v>2</v>
      </c>
      <c r="F371" s="6">
        <f>VLOOKUP($A371,NIR_Algorithm_Cleaned!$A$2:$E$4887,5,FALSE)</f>
        <v>2</v>
      </c>
      <c r="G371" s="6">
        <v>0.43235294099999999</v>
      </c>
      <c r="H371" s="7">
        <f>VLOOKUP($A371,NIR_Algorithm_Cleaned!$A$2:$W$4887,19,FALSE)</f>
        <v>9.7200000000000006</v>
      </c>
      <c r="I371" s="7">
        <f>VLOOKUP($A371,NIR_Algorithm_Cleaned!$A$2:$W$4887,20,FALSE)</f>
        <v>4.55</v>
      </c>
      <c r="J371" s="7">
        <f>VLOOKUP($A371,NIR_Algorithm_Cleaned!$A$2:$W$4887,21,FALSE)</f>
        <v>1.56</v>
      </c>
      <c r="K371" s="7">
        <f>VLOOKUP($A371,NIR_Algorithm_Cleaned!$A$2:$W$4887,22,FALSE)</f>
        <v>1.35</v>
      </c>
      <c r="L371" s="7">
        <f>VLOOKUP($A371,NIR_Algorithm_Cleaned!$A$2:$W$4887,23,FALSE)</f>
        <v>69.900000000000006</v>
      </c>
    </row>
    <row r="372" spans="1:12" x14ac:dyDescent="0.2">
      <c r="A372" s="6" t="s">
        <v>1287</v>
      </c>
      <c r="B372" s="6" t="s">
        <v>4879</v>
      </c>
      <c r="C372" s="6" t="s">
        <v>5277</v>
      </c>
      <c r="D372" s="6">
        <f>VLOOKUP($A372,NIR_Algorithm_Cleaned!$A$2:$E$4887,3,FALSE)</f>
        <v>1</v>
      </c>
      <c r="E372" s="6">
        <f>VLOOKUP($A372,NIR_Algorithm_Cleaned!$A$2:$E$4887,4,FALSE)</f>
        <v>1</v>
      </c>
      <c r="F372" s="6">
        <f>VLOOKUP($A372,NIR_Algorithm_Cleaned!$A$2:$E$4887,5,FALSE)</f>
        <v>2</v>
      </c>
      <c r="G372" s="6">
        <v>0.443333333</v>
      </c>
      <c r="H372" s="7">
        <f>VLOOKUP($A372,NIR_Algorithm_Cleaned!$A$2:$W$4887,19,FALSE)</f>
        <v>10.35</v>
      </c>
      <c r="I372" s="7">
        <f>VLOOKUP($A372,NIR_Algorithm_Cleaned!$A$2:$W$4887,20,FALSE)</f>
        <v>3.84</v>
      </c>
      <c r="J372" s="7">
        <f>VLOOKUP($A372,NIR_Algorithm_Cleaned!$A$2:$W$4887,21,FALSE)</f>
        <v>1.36</v>
      </c>
      <c r="K372" s="7">
        <f>VLOOKUP($A372,NIR_Algorithm_Cleaned!$A$2:$W$4887,22,FALSE)</f>
        <v>1.36</v>
      </c>
      <c r="L372" s="7">
        <f>VLOOKUP($A372,NIR_Algorithm_Cleaned!$A$2:$W$4887,23,FALSE)</f>
        <v>71.78</v>
      </c>
    </row>
    <row r="373" spans="1:12" x14ac:dyDescent="0.2">
      <c r="A373" s="6" t="s">
        <v>149</v>
      </c>
      <c r="B373" s="6" t="s">
        <v>4782</v>
      </c>
      <c r="C373" s="6" t="s">
        <v>5278</v>
      </c>
      <c r="D373" s="6">
        <f>VLOOKUP($A373,NIR_Algorithm_Cleaned!$A$2:$E$4887,3,FALSE)</f>
        <v>1</v>
      </c>
      <c r="E373" s="6">
        <f>VLOOKUP($A373,NIR_Algorithm_Cleaned!$A$2:$E$4887,4,FALSE)</f>
        <v>1</v>
      </c>
      <c r="F373" s="6">
        <f>VLOOKUP($A373,NIR_Algorithm_Cleaned!$A$2:$E$4887,5,FALSE)</f>
        <v>1</v>
      </c>
      <c r="G373" s="6">
        <v>0.445187638</v>
      </c>
      <c r="H373" s="7">
        <f>VLOOKUP($A373,NIR_Algorithm_Cleaned!$A$2:$W$4887,19,FALSE)</f>
        <v>10.38</v>
      </c>
      <c r="I373" s="7">
        <f>VLOOKUP($A373,NIR_Algorithm_Cleaned!$A$2:$W$4887,20,FALSE)</f>
        <v>4.0199999999999996</v>
      </c>
      <c r="J373" s="7">
        <f>VLOOKUP($A373,NIR_Algorithm_Cleaned!$A$2:$W$4887,21,FALSE)</f>
        <v>1.79</v>
      </c>
      <c r="K373" s="7">
        <f>VLOOKUP($A373,NIR_Algorithm_Cleaned!$A$2:$W$4887,22,FALSE)</f>
        <v>1.36</v>
      </c>
      <c r="L373" s="7">
        <f>VLOOKUP($A373,NIR_Algorithm_Cleaned!$A$2:$W$4887,23,FALSE)</f>
        <v>71.95</v>
      </c>
    </row>
    <row r="374" spans="1:12" x14ac:dyDescent="0.2">
      <c r="A374" s="6" t="s">
        <v>628</v>
      </c>
      <c r="B374" s="6" t="s">
        <v>4782</v>
      </c>
      <c r="C374" s="6" t="s">
        <v>5278</v>
      </c>
      <c r="D374" s="6">
        <f>VLOOKUP($A374,NIR_Algorithm_Cleaned!$A$2:$E$4887,3,FALSE)</f>
        <v>1</v>
      </c>
      <c r="E374" s="6">
        <f>VLOOKUP($A374,NIR_Algorithm_Cleaned!$A$2:$E$4887,4,FALSE)</f>
        <v>2</v>
      </c>
      <c r="F374" s="6">
        <f>VLOOKUP($A374,NIR_Algorithm_Cleaned!$A$2:$E$4887,5,FALSE)</f>
        <v>1</v>
      </c>
      <c r="G374" s="6">
        <v>0.44372806999999997</v>
      </c>
      <c r="H374" s="7">
        <f>VLOOKUP($A374,NIR_Algorithm_Cleaned!$A$2:$W$4887,19,FALSE)</f>
        <v>9.69</v>
      </c>
      <c r="I374" s="7">
        <f>VLOOKUP($A374,NIR_Algorithm_Cleaned!$A$2:$W$4887,20,FALSE)</f>
        <v>3.71</v>
      </c>
      <c r="J374" s="7">
        <f>VLOOKUP($A374,NIR_Algorithm_Cleaned!$A$2:$W$4887,21,FALSE)</f>
        <v>1.57</v>
      </c>
      <c r="K374" s="7">
        <f>VLOOKUP($A374,NIR_Algorithm_Cleaned!$A$2:$W$4887,22,FALSE)</f>
        <v>1.33</v>
      </c>
      <c r="L374" s="7">
        <f>VLOOKUP($A374,NIR_Algorithm_Cleaned!$A$2:$W$4887,23,FALSE)</f>
        <v>72.75</v>
      </c>
    </row>
    <row r="375" spans="1:12" x14ac:dyDescent="0.2">
      <c r="A375" s="6" t="s">
        <v>149</v>
      </c>
      <c r="B375" s="6" t="s">
        <v>4782</v>
      </c>
      <c r="C375" s="6" t="s">
        <v>5278</v>
      </c>
      <c r="D375" s="6">
        <f>VLOOKUP($A375,NIR_Algorithm_Cleaned!$A$2:$E$4887,3,FALSE)</f>
        <v>1</v>
      </c>
      <c r="E375" s="6">
        <f>VLOOKUP($A375,NIR_Algorithm_Cleaned!$A$2:$E$4887,4,FALSE)</f>
        <v>1</v>
      </c>
      <c r="F375" s="6">
        <f>VLOOKUP($A375,NIR_Algorithm_Cleaned!$A$2:$E$4887,5,FALSE)</f>
        <v>1</v>
      </c>
      <c r="G375" s="6">
        <v>0.45243829000000002</v>
      </c>
      <c r="H375" s="7">
        <f>VLOOKUP($A375,NIR_Algorithm_Cleaned!$A$2:$W$4887,19,FALSE)</f>
        <v>10.38</v>
      </c>
      <c r="I375" s="7">
        <f>VLOOKUP($A375,NIR_Algorithm_Cleaned!$A$2:$W$4887,20,FALSE)</f>
        <v>4.0199999999999996</v>
      </c>
      <c r="J375" s="7">
        <f>VLOOKUP($A375,NIR_Algorithm_Cleaned!$A$2:$W$4887,21,FALSE)</f>
        <v>1.79</v>
      </c>
      <c r="K375" s="7">
        <f>VLOOKUP($A375,NIR_Algorithm_Cleaned!$A$2:$W$4887,22,FALSE)</f>
        <v>1.36</v>
      </c>
      <c r="L375" s="7">
        <f>VLOOKUP($A375,NIR_Algorithm_Cleaned!$A$2:$W$4887,23,FALSE)</f>
        <v>71.95</v>
      </c>
    </row>
    <row r="376" spans="1:12" x14ac:dyDescent="0.2">
      <c r="A376" s="6" t="s">
        <v>628</v>
      </c>
      <c r="B376" s="6" t="s">
        <v>4782</v>
      </c>
      <c r="C376" s="6" t="s">
        <v>5278</v>
      </c>
      <c r="D376" s="6">
        <f>VLOOKUP($A376,NIR_Algorithm_Cleaned!$A$2:$E$4887,3,FALSE)</f>
        <v>1</v>
      </c>
      <c r="E376" s="6">
        <f>VLOOKUP($A376,NIR_Algorithm_Cleaned!$A$2:$E$4887,4,FALSE)</f>
        <v>2</v>
      </c>
      <c r="F376" s="6">
        <f>VLOOKUP($A376,NIR_Algorithm_Cleaned!$A$2:$E$4887,5,FALSE)</f>
        <v>1</v>
      </c>
      <c r="G376" s="6">
        <v>0.44852097099999999</v>
      </c>
      <c r="H376" s="7">
        <f>VLOOKUP($A376,NIR_Algorithm_Cleaned!$A$2:$W$4887,19,FALSE)</f>
        <v>9.69</v>
      </c>
      <c r="I376" s="7">
        <f>VLOOKUP($A376,NIR_Algorithm_Cleaned!$A$2:$W$4887,20,FALSE)</f>
        <v>3.71</v>
      </c>
      <c r="J376" s="7">
        <f>VLOOKUP($A376,NIR_Algorithm_Cleaned!$A$2:$W$4887,21,FALSE)</f>
        <v>1.57</v>
      </c>
      <c r="K376" s="7">
        <f>VLOOKUP($A376,NIR_Algorithm_Cleaned!$A$2:$W$4887,22,FALSE)</f>
        <v>1.33</v>
      </c>
      <c r="L376" s="7">
        <f>VLOOKUP($A376,NIR_Algorithm_Cleaned!$A$2:$W$4887,23,FALSE)</f>
        <v>72.75</v>
      </c>
    </row>
    <row r="377" spans="1:12" x14ac:dyDescent="0.2">
      <c r="A377" s="6" t="s">
        <v>1664</v>
      </c>
      <c r="B377" s="6" t="s">
        <v>4782</v>
      </c>
      <c r="C377" s="6" t="s">
        <v>5278</v>
      </c>
      <c r="D377" s="6">
        <f>VLOOKUP($A377,NIR_Algorithm_Cleaned!$A$2:$E$4887,3,FALSE)</f>
        <v>1</v>
      </c>
      <c r="E377" s="6">
        <f>VLOOKUP($A377,NIR_Algorithm_Cleaned!$A$2:$E$4887,4,FALSE)</f>
        <v>1</v>
      </c>
      <c r="F377" s="6">
        <f>VLOOKUP($A377,NIR_Algorithm_Cleaned!$A$2:$E$4887,5,FALSE)</f>
        <v>2</v>
      </c>
      <c r="G377" s="6">
        <v>0.43233705099999997</v>
      </c>
      <c r="H377" s="7">
        <f>VLOOKUP($A377,NIR_Algorithm_Cleaned!$A$2:$W$4887,19,FALSE)</f>
        <v>8.44</v>
      </c>
      <c r="I377" s="7">
        <f>VLOOKUP($A377,NIR_Algorithm_Cleaned!$A$2:$W$4887,20,FALSE)</f>
        <v>3.94</v>
      </c>
      <c r="J377" s="7">
        <f>VLOOKUP($A377,NIR_Algorithm_Cleaned!$A$2:$W$4887,21,FALSE)</f>
        <v>1.25</v>
      </c>
      <c r="K377" s="7">
        <f>VLOOKUP($A377,NIR_Algorithm_Cleaned!$A$2:$W$4887,22,FALSE)</f>
        <v>1.26</v>
      </c>
      <c r="L377" s="7">
        <f>VLOOKUP($A377,NIR_Algorithm_Cleaned!$A$2:$W$4887,23,FALSE)</f>
        <v>70.27</v>
      </c>
    </row>
    <row r="378" spans="1:12" x14ac:dyDescent="0.2">
      <c r="A378" s="6" t="s">
        <v>939</v>
      </c>
      <c r="B378" s="6" t="s">
        <v>4782</v>
      </c>
      <c r="C378" s="6" t="s">
        <v>5278</v>
      </c>
      <c r="D378" s="6">
        <f>VLOOKUP($A378,NIR_Algorithm_Cleaned!$A$2:$E$4887,3,FALSE)</f>
        <v>1</v>
      </c>
      <c r="E378" s="6">
        <f>VLOOKUP($A378,NIR_Algorithm_Cleaned!$A$2:$E$4887,4,FALSE)</f>
        <v>2</v>
      </c>
      <c r="F378" s="6">
        <f>VLOOKUP($A378,NIR_Algorithm_Cleaned!$A$2:$E$4887,5,FALSE)</f>
        <v>2</v>
      </c>
      <c r="G378" s="6">
        <v>0.44145413900000002</v>
      </c>
      <c r="H378" s="7">
        <f>VLOOKUP($A378,NIR_Algorithm_Cleaned!$A$2:$W$4887,19,FALSE)</f>
        <v>9.27</v>
      </c>
      <c r="I378" s="7">
        <f>VLOOKUP($A378,NIR_Algorithm_Cleaned!$A$2:$W$4887,20,FALSE)</f>
        <v>3.62</v>
      </c>
      <c r="J378" s="7">
        <f>VLOOKUP($A378,NIR_Algorithm_Cleaned!$A$2:$W$4887,21,FALSE)</f>
        <v>1.37</v>
      </c>
      <c r="K378" s="7">
        <f>VLOOKUP($A378,NIR_Algorithm_Cleaned!$A$2:$W$4887,22,FALSE)</f>
        <v>1.3</v>
      </c>
      <c r="L378" s="7">
        <f>VLOOKUP($A378,NIR_Algorithm_Cleaned!$A$2:$W$4887,23,FALSE)</f>
        <v>71.900000000000006</v>
      </c>
    </row>
    <row r="379" spans="1:12" x14ac:dyDescent="0.2">
      <c r="A379" s="6" t="s">
        <v>1664</v>
      </c>
      <c r="B379" s="6" t="s">
        <v>4782</v>
      </c>
      <c r="C379" s="6" t="s">
        <v>5278</v>
      </c>
      <c r="D379" s="6">
        <f>VLOOKUP($A379,NIR_Algorithm_Cleaned!$A$2:$E$4887,3,FALSE)</f>
        <v>1</v>
      </c>
      <c r="E379" s="6">
        <f>VLOOKUP($A379,NIR_Algorithm_Cleaned!$A$2:$E$4887,4,FALSE)</f>
        <v>1</v>
      </c>
      <c r="F379" s="6">
        <f>VLOOKUP($A379,NIR_Algorithm_Cleaned!$A$2:$E$4887,5,FALSE)</f>
        <v>2</v>
      </c>
      <c r="G379" s="6" t="s">
        <v>5207</v>
      </c>
      <c r="H379" s="7">
        <f>VLOOKUP($A379,NIR_Algorithm_Cleaned!$A$2:$W$4887,19,FALSE)</f>
        <v>8.44</v>
      </c>
      <c r="I379" s="7">
        <f>VLOOKUP($A379,NIR_Algorithm_Cleaned!$A$2:$W$4887,20,FALSE)</f>
        <v>3.94</v>
      </c>
      <c r="J379" s="7">
        <f>VLOOKUP($A379,NIR_Algorithm_Cleaned!$A$2:$W$4887,21,FALSE)</f>
        <v>1.25</v>
      </c>
      <c r="K379" s="7">
        <f>VLOOKUP($A379,NIR_Algorithm_Cleaned!$A$2:$W$4887,22,FALSE)</f>
        <v>1.26</v>
      </c>
      <c r="L379" s="7">
        <f>VLOOKUP($A379,NIR_Algorithm_Cleaned!$A$2:$W$4887,23,FALSE)</f>
        <v>70.27</v>
      </c>
    </row>
    <row r="380" spans="1:12" x14ac:dyDescent="0.2">
      <c r="A380" s="6" t="s">
        <v>939</v>
      </c>
      <c r="B380" s="6" t="s">
        <v>4782</v>
      </c>
      <c r="C380" s="6" t="s">
        <v>5278</v>
      </c>
      <c r="D380" s="6">
        <f>VLOOKUP($A380,NIR_Algorithm_Cleaned!$A$2:$E$4887,3,FALSE)</f>
        <v>1</v>
      </c>
      <c r="E380" s="6">
        <f>VLOOKUP($A380,NIR_Algorithm_Cleaned!$A$2:$E$4887,4,FALSE)</f>
        <v>2</v>
      </c>
      <c r="F380" s="6">
        <f>VLOOKUP($A380,NIR_Algorithm_Cleaned!$A$2:$E$4887,5,FALSE)</f>
        <v>2</v>
      </c>
      <c r="G380" s="6">
        <v>0.45149888100000002</v>
      </c>
      <c r="H380" s="7">
        <f>VLOOKUP($A380,NIR_Algorithm_Cleaned!$A$2:$W$4887,19,FALSE)</f>
        <v>9.27</v>
      </c>
      <c r="I380" s="7">
        <f>VLOOKUP($A380,NIR_Algorithm_Cleaned!$A$2:$W$4887,20,FALSE)</f>
        <v>3.62</v>
      </c>
      <c r="J380" s="7">
        <f>VLOOKUP($A380,NIR_Algorithm_Cleaned!$A$2:$W$4887,21,FALSE)</f>
        <v>1.37</v>
      </c>
      <c r="K380" s="7">
        <f>VLOOKUP($A380,NIR_Algorithm_Cleaned!$A$2:$W$4887,22,FALSE)</f>
        <v>1.3</v>
      </c>
      <c r="L380" s="7">
        <f>VLOOKUP($A380,NIR_Algorithm_Cleaned!$A$2:$W$4887,23,FALSE)</f>
        <v>71.900000000000006</v>
      </c>
    </row>
    <row r="381" spans="1:12" x14ac:dyDescent="0.2">
      <c r="A381" s="6" t="s">
        <v>654</v>
      </c>
      <c r="B381" s="6" t="s">
        <v>4996</v>
      </c>
      <c r="C381" s="6" t="s">
        <v>5279</v>
      </c>
      <c r="D381" s="6">
        <f>VLOOKUP($A381,NIR_Algorithm_Cleaned!$A$2:$E$4887,3,FALSE)</f>
        <v>2</v>
      </c>
      <c r="E381" s="6">
        <f>VLOOKUP($A381,NIR_Algorithm_Cleaned!$A$2:$E$4887,4,FALSE)</f>
        <v>2</v>
      </c>
      <c r="F381" s="6">
        <f>VLOOKUP($A381,NIR_Algorithm_Cleaned!$A$2:$E$4887,5,FALSE)</f>
        <v>1</v>
      </c>
      <c r="G381" s="6">
        <v>0.42760293900000002</v>
      </c>
      <c r="H381" s="7">
        <f>VLOOKUP($A381,NIR_Algorithm_Cleaned!$A$2:$W$4887,19,FALSE)</f>
        <v>11.62</v>
      </c>
      <c r="I381" s="7">
        <f>VLOOKUP($A381,NIR_Algorithm_Cleaned!$A$2:$W$4887,20,FALSE)</f>
        <v>4.3899999999999997</v>
      </c>
      <c r="J381" s="7">
        <f>VLOOKUP($A381,NIR_Algorithm_Cleaned!$A$2:$W$4887,21,FALSE)</f>
        <v>1.54</v>
      </c>
      <c r="K381" s="7">
        <f>VLOOKUP($A381,NIR_Algorithm_Cleaned!$A$2:$W$4887,22,FALSE)</f>
        <v>1.39</v>
      </c>
      <c r="L381" s="7">
        <f>VLOOKUP($A381,NIR_Algorithm_Cleaned!$A$2:$W$4887,23,FALSE)</f>
        <v>72.58</v>
      </c>
    </row>
    <row r="382" spans="1:12" x14ac:dyDescent="0.2">
      <c r="A382" s="6" t="s">
        <v>830</v>
      </c>
      <c r="B382" s="6" t="s">
        <v>4996</v>
      </c>
      <c r="C382" s="6" t="s">
        <v>5279</v>
      </c>
      <c r="D382" s="6">
        <f>VLOOKUP($A382,NIR_Algorithm_Cleaned!$A$2:$E$4887,3,FALSE)</f>
        <v>2</v>
      </c>
      <c r="E382" s="6">
        <f>VLOOKUP($A382,NIR_Algorithm_Cleaned!$A$2:$E$4887,4,FALSE)</f>
        <v>1</v>
      </c>
      <c r="F382" s="6">
        <f>VLOOKUP($A382,NIR_Algorithm_Cleaned!$A$2:$E$4887,5,FALSE)</f>
        <v>1</v>
      </c>
      <c r="G382" s="6">
        <v>0.43377193000000003</v>
      </c>
      <c r="H382" s="7">
        <f>VLOOKUP($A382,NIR_Algorithm_Cleaned!$A$2:$W$4887,19,FALSE)</f>
        <v>10.039999999999999</v>
      </c>
      <c r="I382" s="7">
        <f>VLOOKUP($A382,NIR_Algorithm_Cleaned!$A$2:$W$4887,20,FALSE)</f>
        <v>4.2300000000000004</v>
      </c>
      <c r="J382" s="7">
        <f>VLOOKUP($A382,NIR_Algorithm_Cleaned!$A$2:$W$4887,21,FALSE)</f>
        <v>1.43</v>
      </c>
      <c r="K382" s="7">
        <f>VLOOKUP($A382,NIR_Algorithm_Cleaned!$A$2:$W$4887,22,FALSE)</f>
        <v>1.34</v>
      </c>
      <c r="L382" s="7">
        <f>VLOOKUP($A382,NIR_Algorithm_Cleaned!$A$2:$W$4887,23,FALSE)</f>
        <v>72.77</v>
      </c>
    </row>
    <row r="383" spans="1:12" x14ac:dyDescent="0.2">
      <c r="A383" s="6" t="s">
        <v>654</v>
      </c>
      <c r="B383" s="6" t="s">
        <v>4996</v>
      </c>
      <c r="C383" s="6" t="s">
        <v>5279</v>
      </c>
      <c r="D383" s="6">
        <f>VLOOKUP($A383,NIR_Algorithm_Cleaned!$A$2:$E$4887,3,FALSE)</f>
        <v>2</v>
      </c>
      <c r="E383" s="6">
        <f>VLOOKUP($A383,NIR_Algorithm_Cleaned!$A$2:$E$4887,4,FALSE)</f>
        <v>2</v>
      </c>
      <c r="F383" s="6">
        <f>VLOOKUP($A383,NIR_Algorithm_Cleaned!$A$2:$E$4887,5,FALSE)</f>
        <v>1</v>
      </c>
      <c r="G383" s="6">
        <v>0.43134825700000001</v>
      </c>
      <c r="H383" s="7">
        <f>VLOOKUP($A383,NIR_Algorithm_Cleaned!$A$2:$W$4887,19,FALSE)</f>
        <v>11.62</v>
      </c>
      <c r="I383" s="7">
        <f>VLOOKUP($A383,NIR_Algorithm_Cleaned!$A$2:$W$4887,20,FALSE)</f>
        <v>4.3899999999999997</v>
      </c>
      <c r="J383" s="7">
        <f>VLOOKUP($A383,NIR_Algorithm_Cleaned!$A$2:$W$4887,21,FALSE)</f>
        <v>1.54</v>
      </c>
      <c r="K383" s="7">
        <f>VLOOKUP($A383,NIR_Algorithm_Cleaned!$A$2:$W$4887,22,FALSE)</f>
        <v>1.39</v>
      </c>
      <c r="L383" s="7">
        <f>VLOOKUP($A383,NIR_Algorithm_Cleaned!$A$2:$W$4887,23,FALSE)</f>
        <v>72.58</v>
      </c>
    </row>
    <row r="384" spans="1:12" x14ac:dyDescent="0.2">
      <c r="A384" s="6" t="s">
        <v>830</v>
      </c>
      <c r="B384" s="6" t="s">
        <v>4996</v>
      </c>
      <c r="C384" s="6" t="s">
        <v>5279</v>
      </c>
      <c r="D384" s="6">
        <f>VLOOKUP($A384,NIR_Algorithm_Cleaned!$A$2:$E$4887,3,FALSE)</f>
        <v>2</v>
      </c>
      <c r="E384" s="6">
        <f>VLOOKUP($A384,NIR_Algorithm_Cleaned!$A$2:$E$4887,4,FALSE)</f>
        <v>1</v>
      </c>
      <c r="F384" s="6">
        <f>VLOOKUP($A384,NIR_Algorithm_Cleaned!$A$2:$E$4887,5,FALSE)</f>
        <v>1</v>
      </c>
      <c r="G384" s="6">
        <v>0.43377193000000003</v>
      </c>
      <c r="H384" s="7">
        <f>VLOOKUP($A384,NIR_Algorithm_Cleaned!$A$2:$W$4887,19,FALSE)</f>
        <v>10.039999999999999</v>
      </c>
      <c r="I384" s="7">
        <f>VLOOKUP($A384,NIR_Algorithm_Cleaned!$A$2:$W$4887,20,FALSE)</f>
        <v>4.2300000000000004</v>
      </c>
      <c r="J384" s="7">
        <f>VLOOKUP($A384,NIR_Algorithm_Cleaned!$A$2:$W$4887,21,FALSE)</f>
        <v>1.43</v>
      </c>
      <c r="K384" s="7">
        <f>VLOOKUP($A384,NIR_Algorithm_Cleaned!$A$2:$W$4887,22,FALSE)</f>
        <v>1.34</v>
      </c>
      <c r="L384" s="7">
        <f>VLOOKUP($A384,NIR_Algorithm_Cleaned!$A$2:$W$4887,23,FALSE)</f>
        <v>72.77</v>
      </c>
    </row>
    <row r="385" spans="1:12" x14ac:dyDescent="0.2">
      <c r="A385" s="6" t="s">
        <v>1181</v>
      </c>
      <c r="B385" s="6" t="s">
        <v>4996</v>
      </c>
      <c r="C385" s="6" t="s">
        <v>5279</v>
      </c>
      <c r="D385" s="6">
        <f>VLOOKUP($A385,NIR_Algorithm_Cleaned!$A$2:$E$4887,3,FALSE)</f>
        <v>2</v>
      </c>
      <c r="E385" s="6">
        <f>VLOOKUP($A385,NIR_Algorithm_Cleaned!$A$2:$E$4887,4,FALSE)</f>
        <v>2</v>
      </c>
      <c r="F385" s="6">
        <f>VLOOKUP($A385,NIR_Algorithm_Cleaned!$A$2:$E$4887,5,FALSE)</f>
        <v>2</v>
      </c>
      <c r="G385" s="6">
        <v>0.45485458600000001</v>
      </c>
      <c r="H385" s="7">
        <f>VLOOKUP($A385,NIR_Algorithm_Cleaned!$A$2:$W$4887,19,FALSE)</f>
        <v>9.18</v>
      </c>
      <c r="I385" s="7">
        <f>VLOOKUP($A385,NIR_Algorithm_Cleaned!$A$2:$W$4887,20,FALSE)</f>
        <v>4.18</v>
      </c>
      <c r="J385" s="7">
        <f>VLOOKUP($A385,NIR_Algorithm_Cleaned!$A$2:$W$4887,21,FALSE)</f>
        <v>1.34</v>
      </c>
      <c r="K385" s="7">
        <f>VLOOKUP($A385,NIR_Algorithm_Cleaned!$A$2:$W$4887,22,FALSE)</f>
        <v>1.33</v>
      </c>
      <c r="L385" s="7">
        <f>VLOOKUP($A385,NIR_Algorithm_Cleaned!$A$2:$W$4887,23,FALSE)</f>
        <v>72.05</v>
      </c>
    </row>
    <row r="386" spans="1:12" x14ac:dyDescent="0.2">
      <c r="A386" s="6" t="s">
        <v>1181</v>
      </c>
      <c r="B386" s="6" t="s">
        <v>4996</v>
      </c>
      <c r="C386" s="6" t="s">
        <v>5279</v>
      </c>
      <c r="D386" s="6">
        <f>VLOOKUP($A386,NIR_Algorithm_Cleaned!$A$2:$E$4887,3,FALSE)</f>
        <v>2</v>
      </c>
      <c r="E386" s="6">
        <f>VLOOKUP($A386,NIR_Algorithm_Cleaned!$A$2:$E$4887,4,FALSE)</f>
        <v>2</v>
      </c>
      <c r="F386" s="6">
        <f>VLOOKUP($A386,NIR_Algorithm_Cleaned!$A$2:$E$4887,5,FALSE)</f>
        <v>2</v>
      </c>
      <c r="G386" s="6">
        <v>0.47333333300000002</v>
      </c>
      <c r="H386" s="7">
        <f>VLOOKUP($A386,NIR_Algorithm_Cleaned!$A$2:$W$4887,19,FALSE)</f>
        <v>9.18</v>
      </c>
      <c r="I386" s="7">
        <f>VLOOKUP($A386,NIR_Algorithm_Cleaned!$A$2:$W$4887,20,FALSE)</f>
        <v>4.18</v>
      </c>
      <c r="J386" s="7">
        <f>VLOOKUP($A386,NIR_Algorithm_Cleaned!$A$2:$W$4887,21,FALSE)</f>
        <v>1.34</v>
      </c>
      <c r="K386" s="7">
        <f>VLOOKUP($A386,NIR_Algorithm_Cleaned!$A$2:$W$4887,22,FALSE)</f>
        <v>1.33</v>
      </c>
      <c r="L386" s="7">
        <f>VLOOKUP($A386,NIR_Algorithm_Cleaned!$A$2:$W$4887,23,FALSE)</f>
        <v>72.05</v>
      </c>
    </row>
    <row r="387" spans="1:12" x14ac:dyDescent="0.2">
      <c r="A387" s="6" t="s">
        <v>1409</v>
      </c>
      <c r="B387" s="6" t="s">
        <v>4996</v>
      </c>
      <c r="C387" s="6" t="s">
        <v>5279</v>
      </c>
      <c r="D387" s="6">
        <f>VLOOKUP($A387,NIR_Algorithm_Cleaned!$A$2:$E$4887,3,FALSE)</f>
        <v>2</v>
      </c>
      <c r="E387" s="6">
        <f>VLOOKUP($A387,NIR_Algorithm_Cleaned!$A$2:$E$4887,4,FALSE)</f>
        <v>1</v>
      </c>
      <c r="F387" s="6">
        <f>VLOOKUP($A387,NIR_Algorithm_Cleaned!$A$2:$E$4887,5,FALSE)</f>
        <v>2</v>
      </c>
      <c r="G387" s="6">
        <v>0.45845107699999998</v>
      </c>
      <c r="H387" s="7">
        <f>VLOOKUP($A387,NIR_Algorithm_Cleaned!$A$2:$W$4887,19,FALSE)</f>
        <v>9.26</v>
      </c>
      <c r="I387" s="7">
        <f>VLOOKUP($A387,NIR_Algorithm_Cleaned!$A$2:$W$4887,20,FALSE)</f>
        <v>4.24</v>
      </c>
      <c r="J387" s="7">
        <f>VLOOKUP($A387,NIR_Algorithm_Cleaned!$A$2:$W$4887,21,FALSE)</f>
        <v>1.28</v>
      </c>
      <c r="K387" s="7">
        <f>VLOOKUP($A387,NIR_Algorithm_Cleaned!$A$2:$W$4887,22,FALSE)</f>
        <v>1.29</v>
      </c>
      <c r="L387" s="7">
        <f>VLOOKUP($A387,NIR_Algorithm_Cleaned!$A$2:$W$4887,23,FALSE)</f>
        <v>70.58</v>
      </c>
    </row>
    <row r="388" spans="1:12" x14ac:dyDescent="0.2">
      <c r="A388" s="6" t="s">
        <v>1409</v>
      </c>
      <c r="B388" s="6" t="s">
        <v>4996</v>
      </c>
      <c r="C388" s="6" t="s">
        <v>5279</v>
      </c>
      <c r="D388" s="6">
        <f>VLOOKUP($A388,NIR_Algorithm_Cleaned!$A$2:$E$4887,3,FALSE)</f>
        <v>2</v>
      </c>
      <c r="E388" s="6">
        <f>VLOOKUP($A388,NIR_Algorithm_Cleaned!$A$2:$E$4887,4,FALSE)</f>
        <v>1</v>
      </c>
      <c r="F388" s="6">
        <f>VLOOKUP($A388,NIR_Algorithm_Cleaned!$A$2:$E$4887,5,FALSE)</f>
        <v>2</v>
      </c>
      <c r="G388" s="6">
        <v>0.46127335400000002</v>
      </c>
      <c r="H388" s="7">
        <f>VLOOKUP($A388,NIR_Algorithm_Cleaned!$A$2:$W$4887,19,FALSE)</f>
        <v>9.26</v>
      </c>
      <c r="I388" s="7">
        <f>VLOOKUP($A388,NIR_Algorithm_Cleaned!$A$2:$W$4887,20,FALSE)</f>
        <v>4.24</v>
      </c>
      <c r="J388" s="7">
        <f>VLOOKUP($A388,NIR_Algorithm_Cleaned!$A$2:$W$4887,21,FALSE)</f>
        <v>1.28</v>
      </c>
      <c r="K388" s="7">
        <f>VLOOKUP($A388,NIR_Algorithm_Cleaned!$A$2:$W$4887,22,FALSE)</f>
        <v>1.29</v>
      </c>
      <c r="L388" s="7">
        <f>VLOOKUP($A388,NIR_Algorithm_Cleaned!$A$2:$W$4887,23,FALSE)</f>
        <v>70.58</v>
      </c>
    </row>
    <row r="389" spans="1:12" x14ac:dyDescent="0.2">
      <c r="A389" s="6" t="s">
        <v>754</v>
      </c>
      <c r="B389" s="6" t="s">
        <v>4917</v>
      </c>
      <c r="C389" s="6" t="s">
        <v>5280</v>
      </c>
      <c r="D389" s="6">
        <f>VLOOKUP($A389,NIR_Algorithm_Cleaned!$A$2:$E$4887,3,FALSE)</f>
        <v>1</v>
      </c>
      <c r="E389" s="6">
        <f>VLOOKUP($A389,NIR_Algorithm_Cleaned!$A$2:$E$4887,4,FALSE)</f>
        <v>2</v>
      </c>
      <c r="F389" s="6">
        <f>VLOOKUP($A389,NIR_Algorithm_Cleaned!$A$2:$E$4887,5,FALSE)</f>
        <v>1</v>
      </c>
      <c r="G389" s="6">
        <v>0.43235294099999999</v>
      </c>
      <c r="H389" s="7">
        <f>VLOOKUP($A389,NIR_Algorithm_Cleaned!$A$2:$W$4887,19,FALSE)</f>
        <v>8.27</v>
      </c>
      <c r="I389" s="7">
        <f>VLOOKUP($A389,NIR_Algorithm_Cleaned!$A$2:$W$4887,20,FALSE)</f>
        <v>4.0199999999999996</v>
      </c>
      <c r="J389" s="7">
        <f>VLOOKUP($A389,NIR_Algorithm_Cleaned!$A$2:$W$4887,21,FALSE)</f>
        <v>1.36</v>
      </c>
      <c r="K389" s="7">
        <f>VLOOKUP($A389,NIR_Algorithm_Cleaned!$A$2:$W$4887,22,FALSE)</f>
        <v>1.25</v>
      </c>
      <c r="L389" s="7">
        <f>VLOOKUP($A389,NIR_Algorithm_Cleaned!$A$2:$W$4887,23,FALSE)</f>
        <v>71.37</v>
      </c>
    </row>
    <row r="390" spans="1:12" x14ac:dyDescent="0.2">
      <c r="A390" s="6" t="s">
        <v>612</v>
      </c>
      <c r="B390" s="6" t="s">
        <v>4917</v>
      </c>
      <c r="C390" s="6" t="s">
        <v>5280</v>
      </c>
      <c r="D390" s="6">
        <f>VLOOKUP($A390,NIR_Algorithm_Cleaned!$A$2:$E$4887,3,FALSE)</f>
        <v>1</v>
      </c>
      <c r="E390" s="6">
        <f>VLOOKUP($A390,NIR_Algorithm_Cleaned!$A$2:$E$4887,4,FALSE)</f>
        <v>1</v>
      </c>
      <c r="F390" s="6">
        <f>VLOOKUP($A390,NIR_Algorithm_Cleaned!$A$2:$E$4887,5,FALSE)</f>
        <v>1</v>
      </c>
      <c r="G390" s="6">
        <v>0.41061403499999999</v>
      </c>
      <c r="H390" s="7">
        <f>VLOOKUP($A390,NIR_Algorithm_Cleaned!$A$2:$W$4887,19,FALSE)</f>
        <v>10.39</v>
      </c>
      <c r="I390" s="7">
        <f>VLOOKUP($A390,NIR_Algorithm_Cleaned!$A$2:$W$4887,20,FALSE)</f>
        <v>3.75</v>
      </c>
      <c r="J390" s="7">
        <f>VLOOKUP($A390,NIR_Algorithm_Cleaned!$A$2:$W$4887,21,FALSE)</f>
        <v>1.52</v>
      </c>
      <c r="K390" s="7">
        <f>VLOOKUP($A390,NIR_Algorithm_Cleaned!$A$2:$W$4887,22,FALSE)</f>
        <v>1.31</v>
      </c>
      <c r="L390" s="7">
        <f>VLOOKUP($A390,NIR_Algorithm_Cleaned!$A$2:$W$4887,23,FALSE)</f>
        <v>72.599999999999994</v>
      </c>
    </row>
    <row r="391" spans="1:12" x14ac:dyDescent="0.2">
      <c r="A391" s="6" t="s">
        <v>754</v>
      </c>
      <c r="B391" s="6" t="s">
        <v>4917</v>
      </c>
      <c r="C391" s="6" t="s">
        <v>5280</v>
      </c>
      <c r="D391" s="6">
        <f>VLOOKUP($A391,NIR_Algorithm_Cleaned!$A$2:$E$4887,3,FALSE)</f>
        <v>1</v>
      </c>
      <c r="E391" s="6">
        <f>VLOOKUP($A391,NIR_Algorithm_Cleaned!$A$2:$E$4887,4,FALSE)</f>
        <v>2</v>
      </c>
      <c r="F391" s="6">
        <f>VLOOKUP($A391,NIR_Algorithm_Cleaned!$A$2:$E$4887,5,FALSE)</f>
        <v>1</v>
      </c>
      <c r="G391" s="6">
        <v>0.394710644</v>
      </c>
      <c r="H391" s="7">
        <f>VLOOKUP($A391,NIR_Algorithm_Cleaned!$A$2:$W$4887,19,FALSE)</f>
        <v>8.27</v>
      </c>
      <c r="I391" s="7">
        <f>VLOOKUP($A391,NIR_Algorithm_Cleaned!$A$2:$W$4887,20,FALSE)</f>
        <v>4.0199999999999996</v>
      </c>
      <c r="J391" s="7">
        <f>VLOOKUP($A391,NIR_Algorithm_Cleaned!$A$2:$W$4887,21,FALSE)</f>
        <v>1.36</v>
      </c>
      <c r="K391" s="7">
        <f>VLOOKUP($A391,NIR_Algorithm_Cleaned!$A$2:$W$4887,22,FALSE)</f>
        <v>1.25</v>
      </c>
      <c r="L391" s="7">
        <f>VLOOKUP($A391,NIR_Algorithm_Cleaned!$A$2:$W$4887,23,FALSE)</f>
        <v>71.37</v>
      </c>
    </row>
    <row r="392" spans="1:12" x14ac:dyDescent="0.2">
      <c r="A392" s="6" t="s">
        <v>612</v>
      </c>
      <c r="B392" s="6" t="s">
        <v>4917</v>
      </c>
      <c r="C392" s="6" t="s">
        <v>5280</v>
      </c>
      <c r="D392" s="6">
        <f>VLOOKUP($A392,NIR_Algorithm_Cleaned!$A$2:$E$4887,3,FALSE)</f>
        <v>1</v>
      </c>
      <c r="E392" s="6">
        <f>VLOOKUP($A392,NIR_Algorithm_Cleaned!$A$2:$E$4887,4,FALSE)</f>
        <v>1</v>
      </c>
      <c r="F392" s="6">
        <f>VLOOKUP($A392,NIR_Algorithm_Cleaned!$A$2:$E$4887,5,FALSE)</f>
        <v>1</v>
      </c>
      <c r="G392" s="6">
        <v>0.40593412299999998</v>
      </c>
      <c r="H392" s="7">
        <f>VLOOKUP($A392,NIR_Algorithm_Cleaned!$A$2:$W$4887,19,FALSE)</f>
        <v>10.39</v>
      </c>
      <c r="I392" s="7">
        <f>VLOOKUP($A392,NIR_Algorithm_Cleaned!$A$2:$W$4887,20,FALSE)</f>
        <v>3.75</v>
      </c>
      <c r="J392" s="7">
        <f>VLOOKUP($A392,NIR_Algorithm_Cleaned!$A$2:$W$4887,21,FALSE)</f>
        <v>1.52</v>
      </c>
      <c r="K392" s="7">
        <f>VLOOKUP($A392,NIR_Algorithm_Cleaned!$A$2:$W$4887,22,FALSE)</f>
        <v>1.31</v>
      </c>
      <c r="L392" s="7">
        <f>VLOOKUP($A392,NIR_Algorithm_Cleaned!$A$2:$W$4887,23,FALSE)</f>
        <v>72.599999999999994</v>
      </c>
    </row>
    <row r="393" spans="1:12" x14ac:dyDescent="0.2">
      <c r="A393" s="6" t="s">
        <v>1672</v>
      </c>
      <c r="B393" s="6" t="s">
        <v>4917</v>
      </c>
      <c r="C393" s="6" t="s">
        <v>5280</v>
      </c>
      <c r="D393" s="6">
        <f>VLOOKUP($A393,NIR_Algorithm_Cleaned!$A$2:$E$4887,3,FALSE)</f>
        <v>1</v>
      </c>
      <c r="E393" s="6">
        <f>VLOOKUP($A393,NIR_Algorithm_Cleaned!$A$2:$E$4887,4,FALSE)</f>
        <v>1</v>
      </c>
      <c r="F393" s="6">
        <f>VLOOKUP($A393,NIR_Algorithm_Cleaned!$A$2:$E$4887,5,FALSE)</f>
        <v>2</v>
      </c>
      <c r="G393" s="6">
        <v>0.44147650999999999</v>
      </c>
      <c r="H393" s="7">
        <f>VLOOKUP($A393,NIR_Algorithm_Cleaned!$A$2:$W$4887,19,FALSE)</f>
        <v>6.99</v>
      </c>
      <c r="I393" s="7">
        <f>VLOOKUP($A393,NIR_Algorithm_Cleaned!$A$2:$W$4887,20,FALSE)</f>
        <v>4.05</v>
      </c>
      <c r="J393" s="7">
        <f>VLOOKUP($A393,NIR_Algorithm_Cleaned!$A$2:$W$4887,21,FALSE)</f>
        <v>1.45</v>
      </c>
      <c r="K393" s="7">
        <f>VLOOKUP($A393,NIR_Algorithm_Cleaned!$A$2:$W$4887,22,FALSE)</f>
        <v>1.2</v>
      </c>
      <c r="L393" s="7">
        <f>VLOOKUP($A393,NIR_Algorithm_Cleaned!$A$2:$W$4887,23,FALSE)</f>
        <v>70.23</v>
      </c>
    </row>
    <row r="394" spans="1:12" x14ac:dyDescent="0.2">
      <c r="A394" s="6" t="s">
        <v>1267</v>
      </c>
      <c r="B394" s="6" t="s">
        <v>4917</v>
      </c>
      <c r="C394" s="6" t="s">
        <v>5280</v>
      </c>
      <c r="D394" s="6">
        <f>VLOOKUP($A394,NIR_Algorithm_Cleaned!$A$2:$E$4887,3,FALSE)</f>
        <v>1</v>
      </c>
      <c r="E394" s="6">
        <f>VLOOKUP($A394,NIR_Algorithm_Cleaned!$A$2:$E$4887,4,FALSE)</f>
        <v>2</v>
      </c>
      <c r="F394" s="6">
        <f>VLOOKUP($A394,NIR_Algorithm_Cleaned!$A$2:$E$4887,5,FALSE)</f>
        <v>2</v>
      </c>
      <c r="G394" s="6" t="s">
        <v>5207</v>
      </c>
      <c r="H394" s="7">
        <f>VLOOKUP($A394,NIR_Algorithm_Cleaned!$A$2:$W$4887,19,FALSE)</f>
        <v>7.52</v>
      </c>
      <c r="I394" s="7">
        <f>VLOOKUP($A394,NIR_Algorithm_Cleaned!$A$2:$W$4887,20,FALSE)</f>
        <v>4.12</v>
      </c>
      <c r="J394" s="7">
        <f>VLOOKUP($A394,NIR_Algorithm_Cleaned!$A$2:$W$4887,21,FALSE)</f>
        <v>1.57</v>
      </c>
      <c r="K394" s="7">
        <f>VLOOKUP($A394,NIR_Algorithm_Cleaned!$A$2:$W$4887,22,FALSE)</f>
        <v>1.26</v>
      </c>
      <c r="L394" s="7">
        <f>VLOOKUP($A394,NIR_Algorithm_Cleaned!$A$2:$W$4887,23,FALSE)</f>
        <v>70.72</v>
      </c>
    </row>
    <row r="395" spans="1:12" x14ac:dyDescent="0.2">
      <c r="A395" s="6" t="s">
        <v>1267</v>
      </c>
      <c r="B395" s="6" t="s">
        <v>4917</v>
      </c>
      <c r="C395" s="6" t="s">
        <v>5280</v>
      </c>
      <c r="D395" s="6">
        <f>VLOOKUP($A395,NIR_Algorithm_Cleaned!$A$2:$E$4887,3,FALSE)</f>
        <v>1</v>
      </c>
      <c r="E395" s="6">
        <f>VLOOKUP($A395,NIR_Algorithm_Cleaned!$A$2:$E$4887,4,FALSE)</f>
        <v>2</v>
      </c>
      <c r="F395" s="6">
        <f>VLOOKUP($A395,NIR_Algorithm_Cleaned!$A$2:$E$4887,5,FALSE)</f>
        <v>2</v>
      </c>
      <c r="G395" s="6">
        <v>0.442222222</v>
      </c>
      <c r="H395" s="7">
        <f>VLOOKUP($A395,NIR_Algorithm_Cleaned!$A$2:$W$4887,19,FALSE)</f>
        <v>7.52</v>
      </c>
      <c r="I395" s="7">
        <f>VLOOKUP($A395,NIR_Algorithm_Cleaned!$A$2:$W$4887,20,FALSE)</f>
        <v>4.12</v>
      </c>
      <c r="J395" s="7">
        <f>VLOOKUP($A395,NIR_Algorithm_Cleaned!$A$2:$W$4887,21,FALSE)</f>
        <v>1.57</v>
      </c>
      <c r="K395" s="7">
        <f>VLOOKUP($A395,NIR_Algorithm_Cleaned!$A$2:$W$4887,22,FALSE)</f>
        <v>1.26</v>
      </c>
      <c r="L395" s="7">
        <f>VLOOKUP($A395,NIR_Algorithm_Cleaned!$A$2:$W$4887,23,FALSE)</f>
        <v>70.72</v>
      </c>
    </row>
    <row r="396" spans="1:12" x14ac:dyDescent="0.2">
      <c r="A396" s="6" t="s">
        <v>1672</v>
      </c>
      <c r="B396" s="6" t="s">
        <v>4917</v>
      </c>
      <c r="C396" s="6" t="s">
        <v>5280</v>
      </c>
      <c r="D396" s="6">
        <f>VLOOKUP($A396,NIR_Algorithm_Cleaned!$A$2:$E$4887,3,FALSE)</f>
        <v>1</v>
      </c>
      <c r="E396" s="6">
        <f>VLOOKUP($A396,NIR_Algorithm_Cleaned!$A$2:$E$4887,4,FALSE)</f>
        <v>1</v>
      </c>
      <c r="F396" s="6">
        <f>VLOOKUP($A396,NIR_Algorithm_Cleaned!$A$2:$E$4887,5,FALSE)</f>
        <v>2</v>
      </c>
      <c r="G396" s="6">
        <v>0.44039473699999998</v>
      </c>
      <c r="H396" s="7">
        <f>VLOOKUP($A396,NIR_Algorithm_Cleaned!$A$2:$W$4887,19,FALSE)</f>
        <v>6.99</v>
      </c>
      <c r="I396" s="7">
        <f>VLOOKUP($A396,NIR_Algorithm_Cleaned!$A$2:$W$4887,20,FALSE)</f>
        <v>4.05</v>
      </c>
      <c r="J396" s="7">
        <f>VLOOKUP($A396,NIR_Algorithm_Cleaned!$A$2:$W$4887,21,FALSE)</f>
        <v>1.45</v>
      </c>
      <c r="K396" s="7">
        <f>VLOOKUP($A396,NIR_Algorithm_Cleaned!$A$2:$W$4887,22,FALSE)</f>
        <v>1.2</v>
      </c>
      <c r="L396" s="7">
        <f>VLOOKUP($A396,NIR_Algorithm_Cleaned!$A$2:$W$4887,23,FALSE)</f>
        <v>70.23</v>
      </c>
    </row>
    <row r="397" spans="1:12" x14ac:dyDescent="0.2">
      <c r="A397" s="6" t="s">
        <v>492</v>
      </c>
      <c r="B397" s="6" t="s">
        <v>4796</v>
      </c>
      <c r="C397" s="6" t="s">
        <v>5281</v>
      </c>
      <c r="D397" s="6">
        <f>VLOOKUP($A397,NIR_Algorithm_Cleaned!$A$2:$E$4887,3,FALSE)</f>
        <v>1</v>
      </c>
      <c r="E397" s="6">
        <f>VLOOKUP($A397,NIR_Algorithm_Cleaned!$A$2:$E$4887,4,FALSE)</f>
        <v>2</v>
      </c>
      <c r="F397" s="6">
        <f>VLOOKUP($A397,NIR_Algorithm_Cleaned!$A$2:$E$4887,5,FALSE)</f>
        <v>1</v>
      </c>
      <c r="G397" s="6">
        <v>0.433774834</v>
      </c>
      <c r="H397" s="7">
        <f>VLOOKUP($A397,NIR_Algorithm_Cleaned!$A$2:$W$4887,19,FALSE)</f>
        <v>15.93</v>
      </c>
      <c r="I397" s="7">
        <f>VLOOKUP($A397,NIR_Algorithm_Cleaned!$A$2:$W$4887,20,FALSE)</f>
        <v>4.5999999999999996</v>
      </c>
      <c r="J397" s="7">
        <f>VLOOKUP($A397,NIR_Algorithm_Cleaned!$A$2:$W$4887,21,FALSE)</f>
        <v>2.0699999999999998</v>
      </c>
      <c r="K397" s="7">
        <f>VLOOKUP($A397,NIR_Algorithm_Cleaned!$A$2:$W$4887,22,FALSE)</f>
        <v>1.73</v>
      </c>
      <c r="L397" s="7">
        <f>VLOOKUP($A397,NIR_Algorithm_Cleaned!$A$2:$W$4887,23,FALSE)</f>
        <v>70.5</v>
      </c>
    </row>
    <row r="398" spans="1:12" x14ac:dyDescent="0.2">
      <c r="A398" s="6" t="s">
        <v>697</v>
      </c>
      <c r="B398" s="6" t="s">
        <v>4796</v>
      </c>
      <c r="C398" s="6" t="s">
        <v>5281</v>
      </c>
      <c r="D398" s="6">
        <f>VLOOKUP($A398,NIR_Algorithm_Cleaned!$A$2:$E$4887,3,FALSE)</f>
        <v>1</v>
      </c>
      <c r="E398" s="6">
        <f>VLOOKUP($A398,NIR_Algorithm_Cleaned!$A$2:$E$4887,4,FALSE)</f>
        <v>1</v>
      </c>
      <c r="F398" s="6">
        <f>VLOOKUP($A398,NIR_Algorithm_Cleaned!$A$2:$E$4887,5,FALSE)</f>
        <v>1</v>
      </c>
      <c r="G398" s="6">
        <v>0.42107085700000002</v>
      </c>
      <c r="H398" s="7">
        <f>VLOOKUP($A398,NIR_Algorithm_Cleaned!$A$2:$W$4887,19,FALSE)</f>
        <v>15.29</v>
      </c>
      <c r="I398" s="7">
        <f>VLOOKUP($A398,NIR_Algorithm_Cleaned!$A$2:$W$4887,20,FALSE)</f>
        <v>4.92</v>
      </c>
      <c r="J398" s="7">
        <f>VLOOKUP($A398,NIR_Algorithm_Cleaned!$A$2:$W$4887,21,FALSE)</f>
        <v>1.89</v>
      </c>
      <c r="K398" s="7">
        <f>VLOOKUP($A398,NIR_Algorithm_Cleaned!$A$2:$W$4887,22,FALSE)</f>
        <v>1.63</v>
      </c>
      <c r="L398" s="7">
        <f>VLOOKUP($A398,NIR_Algorithm_Cleaned!$A$2:$W$4887,23,FALSE)</f>
        <v>71.25</v>
      </c>
    </row>
    <row r="399" spans="1:12" x14ac:dyDescent="0.2">
      <c r="A399" s="6" t="s">
        <v>697</v>
      </c>
      <c r="B399" s="6" t="s">
        <v>4796</v>
      </c>
      <c r="C399" s="6" t="s">
        <v>5281</v>
      </c>
      <c r="D399" s="6">
        <f>VLOOKUP($A399,NIR_Algorithm_Cleaned!$A$2:$E$4887,3,FALSE)</f>
        <v>1</v>
      </c>
      <c r="E399" s="6">
        <f>VLOOKUP($A399,NIR_Algorithm_Cleaned!$A$2:$E$4887,4,FALSE)</f>
        <v>1</v>
      </c>
      <c r="F399" s="6">
        <f>VLOOKUP($A399,NIR_Algorithm_Cleaned!$A$2:$E$4887,5,FALSE)</f>
        <v>1</v>
      </c>
      <c r="G399" s="6">
        <v>0.423859649</v>
      </c>
      <c r="H399" s="7">
        <f>VLOOKUP($A399,NIR_Algorithm_Cleaned!$A$2:$W$4887,19,FALSE)</f>
        <v>15.29</v>
      </c>
      <c r="I399" s="7">
        <f>VLOOKUP($A399,NIR_Algorithm_Cleaned!$A$2:$W$4887,20,FALSE)</f>
        <v>4.92</v>
      </c>
      <c r="J399" s="7">
        <f>VLOOKUP($A399,NIR_Algorithm_Cleaned!$A$2:$W$4887,21,FALSE)</f>
        <v>1.89</v>
      </c>
      <c r="K399" s="7">
        <f>VLOOKUP($A399,NIR_Algorithm_Cleaned!$A$2:$W$4887,22,FALSE)</f>
        <v>1.63</v>
      </c>
      <c r="L399" s="7">
        <f>VLOOKUP($A399,NIR_Algorithm_Cleaned!$A$2:$W$4887,23,FALSE)</f>
        <v>71.25</v>
      </c>
    </row>
    <row r="400" spans="1:12" x14ac:dyDescent="0.2">
      <c r="A400" s="6" t="s">
        <v>492</v>
      </c>
      <c r="B400" s="6" t="s">
        <v>4796</v>
      </c>
      <c r="C400" s="6" t="s">
        <v>5281</v>
      </c>
      <c r="D400" s="6">
        <f>VLOOKUP($A400,NIR_Algorithm_Cleaned!$A$2:$E$4887,3,FALSE)</f>
        <v>1</v>
      </c>
      <c r="E400" s="6">
        <f>VLOOKUP($A400,NIR_Algorithm_Cleaned!$A$2:$E$4887,4,FALSE)</f>
        <v>2</v>
      </c>
      <c r="F400" s="6">
        <f>VLOOKUP($A400,NIR_Algorithm_Cleaned!$A$2:$E$4887,5,FALSE)</f>
        <v>1</v>
      </c>
      <c r="G400" s="6">
        <v>0.43710526300000002</v>
      </c>
      <c r="H400" s="7">
        <f>VLOOKUP($A400,NIR_Algorithm_Cleaned!$A$2:$W$4887,19,FALSE)</f>
        <v>15.93</v>
      </c>
      <c r="I400" s="7">
        <f>VLOOKUP($A400,NIR_Algorithm_Cleaned!$A$2:$W$4887,20,FALSE)</f>
        <v>4.5999999999999996</v>
      </c>
      <c r="J400" s="7">
        <f>VLOOKUP($A400,NIR_Algorithm_Cleaned!$A$2:$W$4887,21,FALSE)</f>
        <v>2.0699999999999998</v>
      </c>
      <c r="K400" s="7">
        <f>VLOOKUP($A400,NIR_Algorithm_Cleaned!$A$2:$W$4887,22,FALSE)</f>
        <v>1.73</v>
      </c>
      <c r="L400" s="7">
        <f>VLOOKUP($A400,NIR_Algorithm_Cleaned!$A$2:$W$4887,23,FALSE)</f>
        <v>70.5</v>
      </c>
    </row>
    <row r="401" spans="1:12" x14ac:dyDescent="0.2">
      <c r="A401" s="6" t="s">
        <v>1651</v>
      </c>
      <c r="B401" s="6" t="s">
        <v>4796</v>
      </c>
      <c r="C401" s="6" t="s">
        <v>5281</v>
      </c>
      <c r="D401" s="6">
        <f>VLOOKUP($A401,NIR_Algorithm_Cleaned!$A$2:$E$4887,3,FALSE)</f>
        <v>1</v>
      </c>
      <c r="E401" s="6">
        <f>VLOOKUP($A401,NIR_Algorithm_Cleaned!$A$2:$E$4887,4,FALSE)</f>
        <v>1</v>
      </c>
      <c r="F401" s="6">
        <f>VLOOKUP($A401,NIR_Algorithm_Cleaned!$A$2:$E$4887,5,FALSE)</f>
        <v>2</v>
      </c>
      <c r="G401" s="6">
        <v>0.44147650999999999</v>
      </c>
      <c r="H401" s="7">
        <f>VLOOKUP($A401,NIR_Algorithm_Cleaned!$A$2:$W$4887,19,FALSE)</f>
        <v>12.18</v>
      </c>
      <c r="I401" s="7">
        <f>VLOOKUP($A401,NIR_Algorithm_Cleaned!$A$2:$W$4887,20,FALSE)</f>
        <v>4.4800000000000004</v>
      </c>
      <c r="J401" s="7">
        <f>VLOOKUP($A401,NIR_Algorithm_Cleaned!$A$2:$W$4887,21,FALSE)</f>
        <v>1.54</v>
      </c>
      <c r="K401" s="7">
        <f>VLOOKUP($A401,NIR_Algorithm_Cleaned!$A$2:$W$4887,22,FALSE)</f>
        <v>1.52</v>
      </c>
      <c r="L401" s="7">
        <f>VLOOKUP($A401,NIR_Algorithm_Cleaned!$A$2:$W$4887,23,FALSE)</f>
        <v>69.12</v>
      </c>
    </row>
    <row r="402" spans="1:12" x14ac:dyDescent="0.2">
      <c r="A402" s="6" t="s">
        <v>1418</v>
      </c>
      <c r="B402" s="6" t="s">
        <v>4796</v>
      </c>
      <c r="C402" s="6" t="s">
        <v>5281</v>
      </c>
      <c r="D402" s="6">
        <f>VLOOKUP($A402,NIR_Algorithm_Cleaned!$A$2:$E$4887,3,FALSE)</f>
        <v>1</v>
      </c>
      <c r="E402" s="6">
        <f>VLOOKUP($A402,NIR_Algorithm_Cleaned!$A$2:$E$4887,4,FALSE)</f>
        <v>2</v>
      </c>
      <c r="F402" s="6">
        <f>VLOOKUP($A402,NIR_Algorithm_Cleaned!$A$2:$E$4887,5,FALSE)</f>
        <v>2</v>
      </c>
      <c r="G402" s="6">
        <v>0.42476510099999998</v>
      </c>
      <c r="H402" s="7">
        <f>VLOOKUP($A402,NIR_Algorithm_Cleaned!$A$2:$W$4887,19,FALSE)</f>
        <v>13.84</v>
      </c>
      <c r="I402" s="7">
        <f>VLOOKUP($A402,NIR_Algorithm_Cleaned!$A$2:$W$4887,20,FALSE)</f>
        <v>4.58</v>
      </c>
      <c r="J402" s="7">
        <f>VLOOKUP($A402,NIR_Algorithm_Cleaned!$A$2:$W$4887,21,FALSE)</f>
        <v>1.75</v>
      </c>
      <c r="K402" s="7">
        <f>VLOOKUP($A402,NIR_Algorithm_Cleaned!$A$2:$W$4887,22,FALSE)</f>
        <v>1.62</v>
      </c>
      <c r="L402" s="7">
        <f>VLOOKUP($A402,NIR_Algorithm_Cleaned!$A$2:$W$4887,23,FALSE)</f>
        <v>70.84</v>
      </c>
    </row>
    <row r="403" spans="1:12" x14ac:dyDescent="0.2">
      <c r="A403" s="6" t="s">
        <v>1418</v>
      </c>
      <c r="B403" s="6" t="s">
        <v>4796</v>
      </c>
      <c r="C403" s="6" t="s">
        <v>5281</v>
      </c>
      <c r="D403" s="6">
        <f>VLOOKUP($A403,NIR_Algorithm_Cleaned!$A$2:$E$4887,3,FALSE)</f>
        <v>1</v>
      </c>
      <c r="E403" s="6">
        <f>VLOOKUP($A403,NIR_Algorithm_Cleaned!$A$2:$E$4887,4,FALSE)</f>
        <v>2</v>
      </c>
      <c r="F403" s="6">
        <f>VLOOKUP($A403,NIR_Algorithm_Cleaned!$A$2:$E$4887,5,FALSE)</f>
        <v>2</v>
      </c>
      <c r="G403" s="6">
        <v>0.443333333</v>
      </c>
      <c r="H403" s="7">
        <f>VLOOKUP($A403,NIR_Algorithm_Cleaned!$A$2:$W$4887,19,FALSE)</f>
        <v>13.84</v>
      </c>
      <c r="I403" s="7">
        <f>VLOOKUP($A403,NIR_Algorithm_Cleaned!$A$2:$W$4887,20,FALSE)</f>
        <v>4.58</v>
      </c>
      <c r="J403" s="7">
        <f>VLOOKUP($A403,NIR_Algorithm_Cleaned!$A$2:$W$4887,21,FALSE)</f>
        <v>1.75</v>
      </c>
      <c r="K403" s="7">
        <f>VLOOKUP($A403,NIR_Algorithm_Cleaned!$A$2:$W$4887,22,FALSE)</f>
        <v>1.62</v>
      </c>
      <c r="L403" s="7">
        <f>VLOOKUP($A403,NIR_Algorithm_Cleaned!$A$2:$W$4887,23,FALSE)</f>
        <v>70.84</v>
      </c>
    </row>
    <row r="404" spans="1:12" x14ac:dyDescent="0.2">
      <c r="A404" s="6" t="s">
        <v>1651</v>
      </c>
      <c r="B404" s="6" t="s">
        <v>4796</v>
      </c>
      <c r="C404" s="6" t="s">
        <v>5281</v>
      </c>
      <c r="D404" s="6">
        <f>VLOOKUP($A404,NIR_Algorithm_Cleaned!$A$2:$E$4887,3,FALSE)</f>
        <v>1</v>
      </c>
      <c r="E404" s="6">
        <f>VLOOKUP($A404,NIR_Algorithm_Cleaned!$A$2:$E$4887,4,FALSE)</f>
        <v>1</v>
      </c>
      <c r="F404" s="6">
        <f>VLOOKUP($A404,NIR_Algorithm_Cleaned!$A$2:$E$4887,5,FALSE)</f>
        <v>2</v>
      </c>
      <c r="G404" s="6">
        <v>0.45065789499999998</v>
      </c>
      <c r="H404" s="7">
        <f>VLOOKUP($A404,NIR_Algorithm_Cleaned!$A$2:$W$4887,19,FALSE)</f>
        <v>12.18</v>
      </c>
      <c r="I404" s="7">
        <f>VLOOKUP($A404,NIR_Algorithm_Cleaned!$A$2:$W$4887,20,FALSE)</f>
        <v>4.4800000000000004</v>
      </c>
      <c r="J404" s="7">
        <f>VLOOKUP($A404,NIR_Algorithm_Cleaned!$A$2:$W$4887,21,FALSE)</f>
        <v>1.54</v>
      </c>
      <c r="K404" s="7">
        <f>VLOOKUP($A404,NIR_Algorithm_Cleaned!$A$2:$W$4887,22,FALSE)</f>
        <v>1.52</v>
      </c>
      <c r="L404" s="7">
        <f>VLOOKUP($A404,NIR_Algorithm_Cleaned!$A$2:$W$4887,23,FALSE)</f>
        <v>69.12</v>
      </c>
    </row>
    <row r="405" spans="1:12" x14ac:dyDescent="0.2">
      <c r="A405" s="6" t="s">
        <v>536</v>
      </c>
      <c r="B405" s="6" t="s">
        <v>5090</v>
      </c>
      <c r="C405" s="6" t="s">
        <v>5282</v>
      </c>
      <c r="D405" s="6">
        <f>VLOOKUP($A405,NIR_Algorithm_Cleaned!$A$2:$E$4887,3,FALSE)</f>
        <v>2</v>
      </c>
      <c r="E405" s="6">
        <f>VLOOKUP($A405,NIR_Algorithm_Cleaned!$A$2:$E$4887,4,FALSE)</f>
        <v>1</v>
      </c>
      <c r="F405" s="6">
        <f>VLOOKUP($A405,NIR_Algorithm_Cleaned!$A$2:$E$4887,5,FALSE)</f>
        <v>1</v>
      </c>
      <c r="G405" s="6">
        <v>0.44701986799999999</v>
      </c>
      <c r="H405" s="7">
        <f>VLOOKUP($A405,NIR_Algorithm_Cleaned!$A$2:$W$4887,19,FALSE)</f>
        <v>14.53</v>
      </c>
      <c r="I405" s="7">
        <f>VLOOKUP($A405,NIR_Algorithm_Cleaned!$A$2:$W$4887,20,FALSE)</f>
        <v>3.86</v>
      </c>
      <c r="J405" s="7">
        <f>VLOOKUP($A405,NIR_Algorithm_Cleaned!$A$2:$W$4887,21,FALSE)</f>
        <v>1.99</v>
      </c>
      <c r="K405" s="7">
        <f>VLOOKUP($A405,NIR_Algorithm_Cleaned!$A$2:$W$4887,22,FALSE)</f>
        <v>1.61</v>
      </c>
      <c r="L405" s="7">
        <f>VLOOKUP($A405,NIR_Algorithm_Cleaned!$A$2:$W$4887,23,FALSE)</f>
        <v>70.819999999999993</v>
      </c>
    </row>
    <row r="406" spans="1:12" x14ac:dyDescent="0.2">
      <c r="A406" s="6" t="s">
        <v>536</v>
      </c>
      <c r="B406" s="6" t="s">
        <v>5090</v>
      </c>
      <c r="C406" s="6" t="s">
        <v>5282</v>
      </c>
      <c r="D406" s="6">
        <f>VLOOKUP($A406,NIR_Algorithm_Cleaned!$A$2:$E$4887,3,FALSE)</f>
        <v>2</v>
      </c>
      <c r="E406" s="6">
        <f>VLOOKUP($A406,NIR_Algorithm_Cleaned!$A$2:$E$4887,4,FALSE)</f>
        <v>1</v>
      </c>
      <c r="F406" s="6">
        <f>VLOOKUP($A406,NIR_Algorithm_Cleaned!$A$2:$E$4887,5,FALSE)</f>
        <v>1</v>
      </c>
      <c r="G406" s="6">
        <v>0.45514348799999998</v>
      </c>
      <c r="H406" s="7">
        <f>VLOOKUP($A406,NIR_Algorithm_Cleaned!$A$2:$W$4887,19,FALSE)</f>
        <v>14.53</v>
      </c>
      <c r="I406" s="7">
        <f>VLOOKUP($A406,NIR_Algorithm_Cleaned!$A$2:$W$4887,20,FALSE)</f>
        <v>3.86</v>
      </c>
      <c r="J406" s="7">
        <f>VLOOKUP($A406,NIR_Algorithm_Cleaned!$A$2:$W$4887,21,FALSE)</f>
        <v>1.99</v>
      </c>
      <c r="K406" s="7">
        <f>VLOOKUP($A406,NIR_Algorithm_Cleaned!$A$2:$W$4887,22,FALSE)</f>
        <v>1.61</v>
      </c>
      <c r="L406" s="7">
        <f>VLOOKUP($A406,NIR_Algorithm_Cleaned!$A$2:$W$4887,23,FALSE)</f>
        <v>70.819999999999993</v>
      </c>
    </row>
    <row r="407" spans="1:12" x14ac:dyDescent="0.2">
      <c r="A407" s="6" t="s">
        <v>210</v>
      </c>
      <c r="B407" s="6" t="s">
        <v>5090</v>
      </c>
      <c r="C407" s="6" t="s">
        <v>5282</v>
      </c>
      <c r="D407" s="6">
        <f>VLOOKUP($A407,NIR_Algorithm_Cleaned!$A$2:$E$4887,3,FALSE)</f>
        <v>2</v>
      </c>
      <c r="E407" s="6">
        <f>VLOOKUP($A407,NIR_Algorithm_Cleaned!$A$2:$E$4887,4,FALSE)</f>
        <v>2</v>
      </c>
      <c r="F407" s="6">
        <f>VLOOKUP($A407,NIR_Algorithm_Cleaned!$A$2:$E$4887,5,FALSE)</f>
        <v>1</v>
      </c>
      <c r="G407" s="6">
        <v>0.465578775</v>
      </c>
      <c r="H407" s="7">
        <f>VLOOKUP($A407,NIR_Algorithm_Cleaned!$A$2:$W$4887,19,FALSE)</f>
        <v>13.16</v>
      </c>
      <c r="I407" s="7">
        <f>VLOOKUP($A407,NIR_Algorithm_Cleaned!$A$2:$W$4887,20,FALSE)</f>
        <v>3.72</v>
      </c>
      <c r="J407" s="7">
        <f>VLOOKUP($A407,NIR_Algorithm_Cleaned!$A$2:$W$4887,21,FALSE)</f>
        <v>1.96</v>
      </c>
      <c r="K407" s="7">
        <f>VLOOKUP($A407,NIR_Algorithm_Cleaned!$A$2:$W$4887,22,FALSE)</f>
        <v>1.51</v>
      </c>
      <c r="L407" s="7">
        <f>VLOOKUP($A407,NIR_Algorithm_Cleaned!$A$2:$W$4887,23,FALSE)</f>
        <v>70.680000000000007</v>
      </c>
    </row>
    <row r="408" spans="1:12" x14ac:dyDescent="0.2">
      <c r="A408" s="6" t="s">
        <v>1111</v>
      </c>
      <c r="B408" s="6" t="s">
        <v>5090</v>
      </c>
      <c r="C408" s="6" t="s">
        <v>5282</v>
      </c>
      <c r="D408" s="6">
        <f>VLOOKUP($A408,NIR_Algorithm_Cleaned!$A$2:$E$4887,3,FALSE)</f>
        <v>2</v>
      </c>
      <c r="E408" s="6">
        <f>VLOOKUP($A408,NIR_Algorithm_Cleaned!$A$2:$E$4887,4,FALSE)</f>
        <v>2</v>
      </c>
      <c r="F408" s="6">
        <f>VLOOKUP($A408,NIR_Algorithm_Cleaned!$A$2:$E$4887,5,FALSE)</f>
        <v>2</v>
      </c>
      <c r="G408" s="6">
        <v>0.503289035</v>
      </c>
      <c r="H408" s="7">
        <f>VLOOKUP($A408,NIR_Algorithm_Cleaned!$A$2:$W$4887,19,FALSE)</f>
        <v>12.95</v>
      </c>
      <c r="I408" s="7">
        <f>VLOOKUP($A408,NIR_Algorithm_Cleaned!$A$2:$W$4887,20,FALSE)</f>
        <v>3.72</v>
      </c>
      <c r="J408" s="7">
        <f>VLOOKUP($A408,NIR_Algorithm_Cleaned!$A$2:$W$4887,21,FALSE)</f>
        <v>1.62</v>
      </c>
      <c r="K408" s="7">
        <f>VLOOKUP($A408,NIR_Algorithm_Cleaned!$A$2:$W$4887,22,FALSE)</f>
        <v>1.52</v>
      </c>
      <c r="L408" s="7">
        <f>VLOOKUP($A408,NIR_Algorithm_Cleaned!$A$2:$W$4887,23,FALSE)</f>
        <v>70.400000000000006</v>
      </c>
    </row>
    <row r="409" spans="1:12" x14ac:dyDescent="0.2">
      <c r="A409" s="6" t="s">
        <v>1805</v>
      </c>
      <c r="B409" s="6" t="s">
        <v>5090</v>
      </c>
      <c r="C409" s="6" t="s">
        <v>5282</v>
      </c>
      <c r="D409" s="6">
        <f>VLOOKUP($A409,NIR_Algorithm_Cleaned!$A$2:$E$4887,3,FALSE)</f>
        <v>2</v>
      </c>
      <c r="E409" s="6">
        <f>VLOOKUP($A409,NIR_Algorithm_Cleaned!$A$2:$E$4887,4,FALSE)</f>
        <v>1</v>
      </c>
      <c r="F409" s="6">
        <f>VLOOKUP($A409,NIR_Algorithm_Cleaned!$A$2:$E$4887,5,FALSE)</f>
        <v>2</v>
      </c>
      <c r="G409" s="6">
        <v>0.48013244999999999</v>
      </c>
      <c r="H409" s="7">
        <f>VLOOKUP($A409,NIR_Algorithm_Cleaned!$A$2:$W$4887,19,FALSE)</f>
        <v>12.12</v>
      </c>
      <c r="I409" s="7">
        <f>VLOOKUP($A409,NIR_Algorithm_Cleaned!$A$2:$W$4887,20,FALSE)</f>
        <v>3.81</v>
      </c>
      <c r="J409" s="7">
        <f>VLOOKUP($A409,NIR_Algorithm_Cleaned!$A$2:$W$4887,21,FALSE)</f>
        <v>1.56</v>
      </c>
      <c r="K409" s="7">
        <f>VLOOKUP($A409,NIR_Algorithm_Cleaned!$A$2:$W$4887,22,FALSE)</f>
        <v>1.49</v>
      </c>
      <c r="L409" s="7">
        <f>VLOOKUP($A409,NIR_Algorithm_Cleaned!$A$2:$W$4887,23,FALSE)</f>
        <v>69.39</v>
      </c>
    </row>
    <row r="410" spans="1:12" x14ac:dyDescent="0.2">
      <c r="A410" s="6" t="s">
        <v>1111</v>
      </c>
      <c r="B410" s="6" t="s">
        <v>5090</v>
      </c>
      <c r="C410" s="6" t="s">
        <v>5282</v>
      </c>
      <c r="D410" s="6">
        <f>VLOOKUP($A410,NIR_Algorithm_Cleaned!$A$2:$E$4887,3,FALSE)</f>
        <v>2</v>
      </c>
      <c r="E410" s="6">
        <f>VLOOKUP($A410,NIR_Algorithm_Cleaned!$A$2:$E$4887,4,FALSE)</f>
        <v>2</v>
      </c>
      <c r="F410" s="6">
        <f>VLOOKUP($A410,NIR_Algorithm_Cleaned!$A$2:$E$4887,5,FALSE)</f>
        <v>2</v>
      </c>
      <c r="G410" s="6">
        <v>0.49668874200000002</v>
      </c>
      <c r="H410" s="7">
        <f>VLOOKUP($A410,NIR_Algorithm_Cleaned!$A$2:$W$4887,19,FALSE)</f>
        <v>12.95</v>
      </c>
      <c r="I410" s="7">
        <f>VLOOKUP($A410,NIR_Algorithm_Cleaned!$A$2:$W$4887,20,FALSE)</f>
        <v>3.72</v>
      </c>
      <c r="J410" s="7">
        <f>VLOOKUP($A410,NIR_Algorithm_Cleaned!$A$2:$W$4887,21,FALSE)</f>
        <v>1.62</v>
      </c>
      <c r="K410" s="7">
        <f>VLOOKUP($A410,NIR_Algorithm_Cleaned!$A$2:$W$4887,22,FALSE)</f>
        <v>1.52</v>
      </c>
      <c r="L410" s="7">
        <f>VLOOKUP($A410,NIR_Algorithm_Cleaned!$A$2:$W$4887,23,FALSE)</f>
        <v>70.400000000000006</v>
      </c>
    </row>
    <row r="411" spans="1:12" x14ac:dyDescent="0.2">
      <c r="A411" s="6" t="s">
        <v>1805</v>
      </c>
      <c r="B411" s="6" t="s">
        <v>5090</v>
      </c>
      <c r="C411" s="6" t="s">
        <v>5282</v>
      </c>
      <c r="D411" s="6">
        <f>VLOOKUP($A411,NIR_Algorithm_Cleaned!$A$2:$E$4887,3,FALSE)</f>
        <v>2</v>
      </c>
      <c r="E411" s="6">
        <f>VLOOKUP($A411,NIR_Algorithm_Cleaned!$A$2:$E$4887,4,FALSE)</f>
        <v>1</v>
      </c>
      <c r="F411" s="6">
        <f>VLOOKUP($A411,NIR_Algorithm_Cleaned!$A$2:$E$4887,5,FALSE)</f>
        <v>2</v>
      </c>
      <c r="G411" s="6">
        <v>0.48529285300000002</v>
      </c>
      <c r="H411" s="7">
        <f>VLOOKUP($A411,NIR_Algorithm_Cleaned!$A$2:$W$4887,19,FALSE)</f>
        <v>12.12</v>
      </c>
      <c r="I411" s="7">
        <f>VLOOKUP($A411,NIR_Algorithm_Cleaned!$A$2:$W$4887,20,FALSE)</f>
        <v>3.81</v>
      </c>
      <c r="J411" s="7">
        <f>VLOOKUP($A411,NIR_Algorithm_Cleaned!$A$2:$W$4887,21,FALSE)</f>
        <v>1.56</v>
      </c>
      <c r="K411" s="7">
        <f>VLOOKUP($A411,NIR_Algorithm_Cleaned!$A$2:$W$4887,22,FALSE)</f>
        <v>1.49</v>
      </c>
      <c r="L411" s="7">
        <f>VLOOKUP($A411,NIR_Algorithm_Cleaned!$A$2:$W$4887,23,FALSE)</f>
        <v>69.39</v>
      </c>
    </row>
    <row r="412" spans="1:12" x14ac:dyDescent="0.2">
      <c r="A412" s="6" t="s">
        <v>673</v>
      </c>
      <c r="B412" s="6" t="s">
        <v>4803</v>
      </c>
      <c r="C412" s="6" t="s">
        <v>5283</v>
      </c>
      <c r="D412" s="6">
        <f>VLOOKUP($A412,NIR_Algorithm_Cleaned!$A$2:$E$4887,3,FALSE)</f>
        <v>1</v>
      </c>
      <c r="E412" s="6">
        <f>VLOOKUP($A412,NIR_Algorithm_Cleaned!$A$2:$E$4887,4,FALSE)</f>
        <v>1</v>
      </c>
      <c r="F412" s="6">
        <f>VLOOKUP($A412,NIR_Algorithm_Cleaned!$A$2:$E$4887,5,FALSE)</f>
        <v>1</v>
      </c>
      <c r="G412" s="6">
        <v>0.41447368400000001</v>
      </c>
      <c r="H412" s="7">
        <f>VLOOKUP($A412,NIR_Algorithm_Cleaned!$A$2:$W$4887,19,FALSE)</f>
        <v>15.79</v>
      </c>
      <c r="I412" s="7">
        <f>VLOOKUP($A412,NIR_Algorithm_Cleaned!$A$2:$W$4887,20,FALSE)</f>
        <v>5.88</v>
      </c>
      <c r="J412" s="7">
        <f>VLOOKUP($A412,NIR_Algorithm_Cleaned!$A$2:$W$4887,21,FALSE)</f>
        <v>1.83</v>
      </c>
      <c r="K412" s="7">
        <f>VLOOKUP($A412,NIR_Algorithm_Cleaned!$A$2:$W$4887,22,FALSE)</f>
        <v>1.64</v>
      </c>
      <c r="L412" s="7">
        <f>VLOOKUP($A412,NIR_Algorithm_Cleaned!$A$2:$W$4887,23,FALSE)</f>
        <v>70.180000000000007</v>
      </c>
    </row>
    <row r="413" spans="1:12" x14ac:dyDescent="0.2">
      <c r="A413" s="6" t="s">
        <v>167</v>
      </c>
      <c r="B413" s="6" t="s">
        <v>4803</v>
      </c>
      <c r="C413" s="6" t="s">
        <v>5283</v>
      </c>
      <c r="D413" s="6">
        <f>VLOOKUP($A413,NIR_Algorithm_Cleaned!$A$2:$E$4887,3,FALSE)</f>
        <v>1</v>
      </c>
      <c r="E413" s="6">
        <f>VLOOKUP($A413,NIR_Algorithm_Cleaned!$A$2:$E$4887,4,FALSE)</f>
        <v>2</v>
      </c>
      <c r="F413" s="6">
        <f>VLOOKUP($A413,NIR_Algorithm_Cleaned!$A$2:$E$4887,5,FALSE)</f>
        <v>1</v>
      </c>
      <c r="G413" s="6">
        <v>0.42156862699999997</v>
      </c>
      <c r="H413" s="7">
        <f>VLOOKUP($A413,NIR_Algorithm_Cleaned!$A$2:$W$4887,19,FALSE)</f>
        <v>16.03</v>
      </c>
      <c r="I413" s="7">
        <f>VLOOKUP($A413,NIR_Algorithm_Cleaned!$A$2:$W$4887,20,FALSE)</f>
        <v>6.09</v>
      </c>
      <c r="J413" s="7">
        <f>VLOOKUP($A413,NIR_Algorithm_Cleaned!$A$2:$W$4887,21,FALSE)</f>
        <v>1.99</v>
      </c>
      <c r="K413" s="7">
        <f>VLOOKUP($A413,NIR_Algorithm_Cleaned!$A$2:$W$4887,22,FALSE)</f>
        <v>1.75</v>
      </c>
      <c r="L413" s="7">
        <f>VLOOKUP($A413,NIR_Algorithm_Cleaned!$A$2:$W$4887,23,FALSE)</f>
        <v>68.78</v>
      </c>
    </row>
    <row r="414" spans="1:12" x14ac:dyDescent="0.2">
      <c r="A414" s="6" t="s">
        <v>673</v>
      </c>
      <c r="B414" s="6" t="s">
        <v>4803</v>
      </c>
      <c r="C414" s="6" t="s">
        <v>5283</v>
      </c>
      <c r="D414" s="6">
        <f>VLOOKUP($A414,NIR_Algorithm_Cleaned!$A$2:$E$4887,3,FALSE)</f>
        <v>1</v>
      </c>
      <c r="E414" s="6">
        <f>VLOOKUP($A414,NIR_Algorithm_Cleaned!$A$2:$E$4887,4,FALSE)</f>
        <v>1</v>
      </c>
      <c r="F414" s="6">
        <f>VLOOKUP($A414,NIR_Algorithm_Cleaned!$A$2:$E$4887,5,FALSE)</f>
        <v>1</v>
      </c>
      <c r="G414" s="6">
        <v>0.41529801300000002</v>
      </c>
      <c r="H414" s="7">
        <f>VLOOKUP($A414,NIR_Algorithm_Cleaned!$A$2:$W$4887,19,FALSE)</f>
        <v>15.79</v>
      </c>
      <c r="I414" s="7">
        <f>VLOOKUP($A414,NIR_Algorithm_Cleaned!$A$2:$W$4887,20,FALSE)</f>
        <v>5.88</v>
      </c>
      <c r="J414" s="7">
        <f>VLOOKUP($A414,NIR_Algorithm_Cleaned!$A$2:$W$4887,21,FALSE)</f>
        <v>1.83</v>
      </c>
      <c r="K414" s="7">
        <f>VLOOKUP($A414,NIR_Algorithm_Cleaned!$A$2:$W$4887,22,FALSE)</f>
        <v>1.64</v>
      </c>
      <c r="L414" s="7">
        <f>VLOOKUP($A414,NIR_Algorithm_Cleaned!$A$2:$W$4887,23,FALSE)</f>
        <v>70.180000000000007</v>
      </c>
    </row>
    <row r="415" spans="1:12" x14ac:dyDescent="0.2">
      <c r="A415" s="6" t="s">
        <v>167</v>
      </c>
      <c r="B415" s="6" t="s">
        <v>4803</v>
      </c>
      <c r="C415" s="6" t="s">
        <v>5283</v>
      </c>
      <c r="D415" s="6">
        <f>VLOOKUP($A415,NIR_Algorithm_Cleaned!$A$2:$E$4887,3,FALSE)</f>
        <v>1</v>
      </c>
      <c r="E415" s="6">
        <f>VLOOKUP($A415,NIR_Algorithm_Cleaned!$A$2:$E$4887,4,FALSE)</f>
        <v>2</v>
      </c>
      <c r="F415" s="6">
        <f>VLOOKUP($A415,NIR_Algorithm_Cleaned!$A$2:$E$4887,5,FALSE)</f>
        <v>1</v>
      </c>
      <c r="G415" s="6">
        <v>0.41588235299999998</v>
      </c>
      <c r="H415" s="7">
        <f>VLOOKUP($A415,NIR_Algorithm_Cleaned!$A$2:$W$4887,19,FALSE)</f>
        <v>16.03</v>
      </c>
      <c r="I415" s="7">
        <f>VLOOKUP($A415,NIR_Algorithm_Cleaned!$A$2:$W$4887,20,FALSE)</f>
        <v>6.09</v>
      </c>
      <c r="J415" s="7">
        <f>VLOOKUP($A415,NIR_Algorithm_Cleaned!$A$2:$W$4887,21,FALSE)</f>
        <v>1.99</v>
      </c>
      <c r="K415" s="7">
        <f>VLOOKUP($A415,NIR_Algorithm_Cleaned!$A$2:$W$4887,22,FALSE)</f>
        <v>1.75</v>
      </c>
      <c r="L415" s="7">
        <f>VLOOKUP($A415,NIR_Algorithm_Cleaned!$A$2:$W$4887,23,FALSE)</f>
        <v>68.78</v>
      </c>
    </row>
    <row r="416" spans="1:12" x14ac:dyDescent="0.2">
      <c r="A416" s="6" t="s">
        <v>108</v>
      </c>
      <c r="B416" s="6" t="s">
        <v>4765</v>
      </c>
      <c r="C416" s="6" t="s">
        <v>5284</v>
      </c>
      <c r="D416" s="6">
        <f>VLOOKUP($A416,NIR_Algorithm_Cleaned!$A$2:$E$4887,3,FALSE)</f>
        <v>1</v>
      </c>
      <c r="E416" s="6">
        <f>VLOOKUP($A416,NIR_Algorithm_Cleaned!$A$2:$E$4887,4,FALSE)</f>
        <v>1</v>
      </c>
      <c r="F416" s="6">
        <f>VLOOKUP($A416,NIR_Algorithm_Cleaned!$A$2:$E$4887,5,FALSE)</f>
        <v>1</v>
      </c>
      <c r="G416" s="6">
        <v>0.44372806999999997</v>
      </c>
      <c r="H416" s="7">
        <f>VLOOKUP($A416,NIR_Algorithm_Cleaned!$A$2:$W$4887,19,FALSE)</f>
        <v>14.13</v>
      </c>
      <c r="I416" s="7">
        <f>VLOOKUP($A416,NIR_Algorithm_Cleaned!$A$2:$W$4887,20,FALSE)</f>
        <v>4.05</v>
      </c>
      <c r="J416" s="7">
        <f>VLOOKUP($A416,NIR_Algorithm_Cleaned!$A$2:$W$4887,21,FALSE)</f>
        <v>1.61</v>
      </c>
      <c r="K416" s="7">
        <f>VLOOKUP($A416,NIR_Algorithm_Cleaned!$A$2:$W$4887,22,FALSE)</f>
        <v>1.54</v>
      </c>
      <c r="L416" s="7">
        <f>VLOOKUP($A416,NIR_Algorithm_Cleaned!$A$2:$W$4887,23,FALSE)</f>
        <v>71.099999999999994</v>
      </c>
    </row>
    <row r="417" spans="1:12" x14ac:dyDescent="0.2">
      <c r="A417" s="6" t="s">
        <v>108</v>
      </c>
      <c r="B417" s="6" t="s">
        <v>4765</v>
      </c>
      <c r="C417" s="6" t="s">
        <v>5284</v>
      </c>
      <c r="D417" s="6">
        <f>VLOOKUP($A417,NIR_Algorithm_Cleaned!$A$2:$E$4887,3,FALSE)</f>
        <v>1</v>
      </c>
      <c r="E417" s="6">
        <f>VLOOKUP($A417,NIR_Algorithm_Cleaned!$A$2:$E$4887,4,FALSE)</f>
        <v>1</v>
      </c>
      <c r="F417" s="6">
        <f>VLOOKUP($A417,NIR_Algorithm_Cleaned!$A$2:$E$4887,5,FALSE)</f>
        <v>1</v>
      </c>
      <c r="G417" s="6">
        <v>0.43708609300000001</v>
      </c>
      <c r="H417" s="7">
        <f>VLOOKUP($A417,NIR_Algorithm_Cleaned!$A$2:$W$4887,19,FALSE)</f>
        <v>14.13</v>
      </c>
      <c r="I417" s="7">
        <f>VLOOKUP($A417,NIR_Algorithm_Cleaned!$A$2:$W$4887,20,FALSE)</f>
        <v>4.05</v>
      </c>
      <c r="J417" s="7">
        <f>VLOOKUP($A417,NIR_Algorithm_Cleaned!$A$2:$W$4887,21,FALSE)</f>
        <v>1.61</v>
      </c>
      <c r="K417" s="7">
        <f>VLOOKUP($A417,NIR_Algorithm_Cleaned!$A$2:$W$4887,22,FALSE)</f>
        <v>1.54</v>
      </c>
      <c r="L417" s="7">
        <f>VLOOKUP($A417,NIR_Algorithm_Cleaned!$A$2:$W$4887,23,FALSE)</f>
        <v>71.099999999999994</v>
      </c>
    </row>
    <row r="418" spans="1:12" x14ac:dyDescent="0.2">
      <c r="A418" s="6" t="s">
        <v>880</v>
      </c>
      <c r="B418" s="6" t="s">
        <v>4765</v>
      </c>
      <c r="C418" s="6" t="s">
        <v>5284</v>
      </c>
      <c r="D418" s="6">
        <f>VLOOKUP($A418,NIR_Algorithm_Cleaned!$A$2:$E$4887,3,FALSE)</f>
        <v>1</v>
      </c>
      <c r="E418" s="6">
        <f>VLOOKUP($A418,NIR_Algorithm_Cleaned!$A$2:$E$4887,4,FALSE)</f>
        <v>2</v>
      </c>
      <c r="F418" s="6">
        <f>VLOOKUP($A418,NIR_Algorithm_Cleaned!$A$2:$E$4887,5,FALSE)</f>
        <v>1</v>
      </c>
      <c r="G418" s="6">
        <v>0.42052980099999998</v>
      </c>
      <c r="H418" s="7">
        <f>VLOOKUP($A418,NIR_Algorithm_Cleaned!$A$2:$W$4887,19,FALSE)</f>
        <v>13.37</v>
      </c>
      <c r="I418" s="7">
        <f>VLOOKUP($A418,NIR_Algorithm_Cleaned!$A$2:$W$4887,20,FALSE)</f>
        <v>4.2300000000000004</v>
      </c>
      <c r="J418" s="7">
        <f>VLOOKUP($A418,NIR_Algorithm_Cleaned!$A$2:$W$4887,21,FALSE)</f>
        <v>1.26</v>
      </c>
      <c r="K418" s="7">
        <f>VLOOKUP($A418,NIR_Algorithm_Cleaned!$A$2:$W$4887,22,FALSE)</f>
        <v>1.47</v>
      </c>
      <c r="L418" s="7">
        <f>VLOOKUP($A418,NIR_Algorithm_Cleaned!$A$2:$W$4887,23,FALSE)</f>
        <v>72.73</v>
      </c>
    </row>
    <row r="419" spans="1:12" x14ac:dyDescent="0.2">
      <c r="A419" s="6" t="s">
        <v>880</v>
      </c>
      <c r="B419" s="6" t="s">
        <v>4765</v>
      </c>
      <c r="C419" s="6" t="s">
        <v>5284</v>
      </c>
      <c r="D419" s="6">
        <f>VLOOKUP($A419,NIR_Algorithm_Cleaned!$A$2:$E$4887,3,FALSE)</f>
        <v>1</v>
      </c>
      <c r="E419" s="6">
        <f>VLOOKUP($A419,NIR_Algorithm_Cleaned!$A$2:$E$4887,4,FALSE)</f>
        <v>2</v>
      </c>
      <c r="F419" s="6">
        <f>VLOOKUP($A419,NIR_Algorithm_Cleaned!$A$2:$E$4887,5,FALSE)</f>
        <v>1</v>
      </c>
      <c r="G419" s="6">
        <v>0.42714912300000002</v>
      </c>
      <c r="H419" s="7">
        <f>VLOOKUP($A419,NIR_Algorithm_Cleaned!$A$2:$W$4887,19,FALSE)</f>
        <v>13.37</v>
      </c>
      <c r="I419" s="7">
        <f>VLOOKUP($A419,NIR_Algorithm_Cleaned!$A$2:$W$4887,20,FALSE)</f>
        <v>4.2300000000000004</v>
      </c>
      <c r="J419" s="7">
        <f>VLOOKUP($A419,NIR_Algorithm_Cleaned!$A$2:$W$4887,21,FALSE)</f>
        <v>1.26</v>
      </c>
      <c r="K419" s="7">
        <f>VLOOKUP($A419,NIR_Algorithm_Cleaned!$A$2:$W$4887,22,FALSE)</f>
        <v>1.47</v>
      </c>
      <c r="L419" s="7">
        <f>VLOOKUP($A419,NIR_Algorithm_Cleaned!$A$2:$W$4887,23,FALSE)</f>
        <v>72.73</v>
      </c>
    </row>
    <row r="420" spans="1:12" x14ac:dyDescent="0.2">
      <c r="A420" s="6" t="s">
        <v>1382</v>
      </c>
      <c r="B420" s="6" t="s">
        <v>4765</v>
      </c>
      <c r="C420" s="6" t="s">
        <v>5284</v>
      </c>
      <c r="D420" s="6">
        <f>VLOOKUP($A420,NIR_Algorithm_Cleaned!$A$2:$E$4887,3,FALSE)</f>
        <v>1</v>
      </c>
      <c r="E420" s="6">
        <f>VLOOKUP($A420,NIR_Algorithm_Cleaned!$A$2:$E$4887,4,FALSE)</f>
        <v>1</v>
      </c>
      <c r="F420" s="6">
        <f>VLOOKUP($A420,NIR_Algorithm_Cleaned!$A$2:$E$4887,5,FALSE)</f>
        <v>2</v>
      </c>
      <c r="G420" s="6">
        <v>0.40469798699999998</v>
      </c>
      <c r="H420" s="7">
        <f>VLOOKUP($A420,NIR_Algorithm_Cleaned!$A$2:$W$4887,19,FALSE)</f>
        <v>12.42</v>
      </c>
      <c r="I420" s="7">
        <f>VLOOKUP($A420,NIR_Algorithm_Cleaned!$A$2:$W$4887,20,FALSE)</f>
        <v>4.57</v>
      </c>
      <c r="J420" s="7">
        <f>VLOOKUP($A420,NIR_Algorithm_Cleaned!$A$2:$W$4887,21,FALSE)</f>
        <v>1.39</v>
      </c>
      <c r="K420" s="7">
        <f>VLOOKUP($A420,NIR_Algorithm_Cleaned!$A$2:$W$4887,22,FALSE)</f>
        <v>1.44</v>
      </c>
      <c r="L420" s="7">
        <f>VLOOKUP($A420,NIR_Algorithm_Cleaned!$A$2:$W$4887,23,FALSE)</f>
        <v>71.72</v>
      </c>
    </row>
    <row r="421" spans="1:12" x14ac:dyDescent="0.2">
      <c r="A421" s="6" t="s">
        <v>1269</v>
      </c>
      <c r="B421" s="6" t="s">
        <v>4765</v>
      </c>
      <c r="C421" s="6" t="s">
        <v>5284</v>
      </c>
      <c r="D421" s="6">
        <f>VLOOKUP($A421,NIR_Algorithm_Cleaned!$A$2:$E$4887,3,FALSE)</f>
        <v>1</v>
      </c>
      <c r="E421" s="6">
        <f>VLOOKUP($A421,NIR_Algorithm_Cleaned!$A$2:$E$4887,4,FALSE)</f>
        <v>2</v>
      </c>
      <c r="F421" s="6">
        <f>VLOOKUP($A421,NIR_Algorithm_Cleaned!$A$2:$E$4887,5,FALSE)</f>
        <v>2</v>
      </c>
      <c r="G421" s="6">
        <v>0.43189845500000001</v>
      </c>
      <c r="H421" s="7">
        <f>VLOOKUP($A421,NIR_Algorithm_Cleaned!$A$2:$W$4887,19,FALSE)</f>
        <v>10.97</v>
      </c>
      <c r="I421" s="7">
        <f>VLOOKUP($A421,NIR_Algorithm_Cleaned!$A$2:$W$4887,20,FALSE)</f>
        <v>4.57</v>
      </c>
      <c r="J421" s="7">
        <f>VLOOKUP($A421,NIR_Algorithm_Cleaned!$A$2:$W$4887,21,FALSE)</f>
        <v>1.48</v>
      </c>
      <c r="K421" s="7">
        <f>VLOOKUP($A421,NIR_Algorithm_Cleaned!$A$2:$W$4887,22,FALSE)</f>
        <v>1.41</v>
      </c>
      <c r="L421" s="7">
        <f>VLOOKUP($A421,NIR_Algorithm_Cleaned!$A$2:$W$4887,23,FALSE)</f>
        <v>70.8</v>
      </c>
    </row>
    <row r="422" spans="1:12" x14ac:dyDescent="0.2">
      <c r="A422" s="6" t="s">
        <v>1269</v>
      </c>
      <c r="B422" s="6" t="s">
        <v>4765</v>
      </c>
      <c r="C422" s="6" t="s">
        <v>5284</v>
      </c>
      <c r="D422" s="6">
        <f>VLOOKUP($A422,NIR_Algorithm_Cleaned!$A$2:$E$4887,3,FALSE)</f>
        <v>1</v>
      </c>
      <c r="E422" s="6">
        <f>VLOOKUP($A422,NIR_Algorithm_Cleaned!$A$2:$E$4887,4,FALSE)</f>
        <v>2</v>
      </c>
      <c r="F422" s="6">
        <f>VLOOKUP($A422,NIR_Algorithm_Cleaned!$A$2:$E$4887,5,FALSE)</f>
        <v>2</v>
      </c>
      <c r="G422" s="6">
        <v>0.425231788</v>
      </c>
      <c r="H422" s="7">
        <f>VLOOKUP($A422,NIR_Algorithm_Cleaned!$A$2:$W$4887,19,FALSE)</f>
        <v>10.97</v>
      </c>
      <c r="I422" s="7">
        <f>VLOOKUP($A422,NIR_Algorithm_Cleaned!$A$2:$W$4887,20,FALSE)</f>
        <v>4.57</v>
      </c>
      <c r="J422" s="7">
        <f>VLOOKUP($A422,NIR_Algorithm_Cleaned!$A$2:$W$4887,21,FALSE)</f>
        <v>1.48</v>
      </c>
      <c r="K422" s="7">
        <f>VLOOKUP($A422,NIR_Algorithm_Cleaned!$A$2:$W$4887,22,FALSE)</f>
        <v>1.41</v>
      </c>
      <c r="L422" s="7">
        <f>VLOOKUP($A422,NIR_Algorithm_Cleaned!$A$2:$W$4887,23,FALSE)</f>
        <v>70.8</v>
      </c>
    </row>
    <row r="423" spans="1:12" x14ac:dyDescent="0.2">
      <c r="A423" s="6" t="s">
        <v>1382</v>
      </c>
      <c r="B423" s="6" t="s">
        <v>4765</v>
      </c>
      <c r="C423" s="6" t="s">
        <v>5284</v>
      </c>
      <c r="D423" s="6">
        <f>VLOOKUP($A423,NIR_Algorithm_Cleaned!$A$2:$E$4887,3,FALSE)</f>
        <v>1</v>
      </c>
      <c r="E423" s="6">
        <f>VLOOKUP($A423,NIR_Algorithm_Cleaned!$A$2:$E$4887,4,FALSE)</f>
        <v>1</v>
      </c>
      <c r="F423" s="6">
        <f>VLOOKUP($A423,NIR_Algorithm_Cleaned!$A$2:$E$4887,5,FALSE)</f>
        <v>2</v>
      </c>
      <c r="G423" s="6">
        <v>0.40467561499999999</v>
      </c>
      <c r="H423" s="7">
        <f>VLOOKUP($A423,NIR_Algorithm_Cleaned!$A$2:$W$4887,19,FALSE)</f>
        <v>12.42</v>
      </c>
      <c r="I423" s="7">
        <f>VLOOKUP($A423,NIR_Algorithm_Cleaned!$A$2:$W$4887,20,FALSE)</f>
        <v>4.57</v>
      </c>
      <c r="J423" s="7">
        <f>VLOOKUP($A423,NIR_Algorithm_Cleaned!$A$2:$W$4887,21,FALSE)</f>
        <v>1.39</v>
      </c>
      <c r="K423" s="7">
        <f>VLOOKUP($A423,NIR_Algorithm_Cleaned!$A$2:$W$4887,22,FALSE)</f>
        <v>1.44</v>
      </c>
      <c r="L423" s="7">
        <f>VLOOKUP($A423,NIR_Algorithm_Cleaned!$A$2:$W$4887,23,FALSE)</f>
        <v>71.72</v>
      </c>
    </row>
    <row r="424" spans="1:12" x14ac:dyDescent="0.2">
      <c r="A424" s="6" t="s">
        <v>5285</v>
      </c>
      <c r="B424" s="6" t="s">
        <v>4846</v>
      </c>
      <c r="C424" s="6" t="s">
        <v>5286</v>
      </c>
      <c r="D424" s="6" t="e">
        <f>VLOOKUP($A424,NIR_Algorithm_Cleaned!$A$2:$E$4887,3,FALSE)</f>
        <v>#N/A</v>
      </c>
      <c r="E424" s="6" t="e">
        <f>VLOOKUP($A424,NIR_Algorithm_Cleaned!$A$2:$E$4887,4,FALSE)</f>
        <v>#N/A</v>
      </c>
      <c r="F424" s="6" t="e">
        <f>VLOOKUP($A424,NIR_Algorithm_Cleaned!$A$2:$E$4887,5,FALSE)</f>
        <v>#N/A</v>
      </c>
      <c r="G424" s="6">
        <v>0.417236842</v>
      </c>
      <c r="H424" s="7" t="e">
        <f>VLOOKUP($A424,NIR_Algorithm_Cleaned!$A$2:$W$4887,19,FALSE)</f>
        <v>#N/A</v>
      </c>
      <c r="I424" s="7" t="e">
        <f>VLOOKUP($A424,NIR_Algorithm_Cleaned!$A$2:$W$4887,20,FALSE)</f>
        <v>#N/A</v>
      </c>
      <c r="J424" s="7" t="e">
        <f>VLOOKUP($A424,NIR_Algorithm_Cleaned!$A$2:$W$4887,21,FALSE)</f>
        <v>#N/A</v>
      </c>
      <c r="K424" s="7" t="e">
        <f>VLOOKUP($A424,NIR_Algorithm_Cleaned!$A$2:$W$4887,22,FALSE)</f>
        <v>#N/A</v>
      </c>
      <c r="L424" s="7" t="e">
        <f>VLOOKUP($A424,NIR_Algorithm_Cleaned!$A$2:$W$4887,23,FALSE)</f>
        <v>#N/A</v>
      </c>
    </row>
    <row r="425" spans="1:12" x14ac:dyDescent="0.2">
      <c r="A425" s="6" t="s">
        <v>877</v>
      </c>
      <c r="B425" s="6" t="s">
        <v>4846</v>
      </c>
      <c r="C425" s="6" t="s">
        <v>5286</v>
      </c>
      <c r="D425" s="6">
        <f>VLOOKUP($A425,NIR_Algorithm_Cleaned!$A$2:$E$4887,3,FALSE)</f>
        <v>1</v>
      </c>
      <c r="E425" s="6">
        <f>VLOOKUP($A425,NIR_Algorithm_Cleaned!$A$2:$E$4887,4,FALSE)</f>
        <v>2</v>
      </c>
      <c r="F425" s="6">
        <f>VLOOKUP($A425,NIR_Algorithm_Cleaned!$A$2:$E$4887,5,FALSE)</f>
        <v>1</v>
      </c>
      <c r="G425" s="6">
        <v>0.42856512099999999</v>
      </c>
      <c r="H425" s="7">
        <f>VLOOKUP($A425,NIR_Algorithm_Cleaned!$A$2:$W$4887,19,FALSE)</f>
        <v>9.44</v>
      </c>
      <c r="I425" s="7">
        <f>VLOOKUP($A425,NIR_Algorithm_Cleaned!$A$2:$W$4887,20,FALSE)</f>
        <v>4.5</v>
      </c>
      <c r="J425" s="7">
        <f>VLOOKUP($A425,NIR_Algorithm_Cleaned!$A$2:$W$4887,21,FALSE)</f>
        <v>1.46</v>
      </c>
      <c r="K425" s="7">
        <f>VLOOKUP($A425,NIR_Algorithm_Cleaned!$A$2:$W$4887,22,FALSE)</f>
        <v>1.37</v>
      </c>
      <c r="L425" s="7">
        <f>VLOOKUP($A425,NIR_Algorithm_Cleaned!$A$2:$W$4887,23,FALSE)</f>
        <v>72.23</v>
      </c>
    </row>
    <row r="426" spans="1:12" x14ac:dyDescent="0.2">
      <c r="A426" s="6" t="s">
        <v>877</v>
      </c>
      <c r="B426" s="6" t="s">
        <v>4846</v>
      </c>
      <c r="C426" s="6" t="s">
        <v>5286</v>
      </c>
      <c r="D426" s="6">
        <f>VLOOKUP($A426,NIR_Algorithm_Cleaned!$A$2:$E$4887,3,FALSE)</f>
        <v>1</v>
      </c>
      <c r="E426" s="6">
        <f>VLOOKUP($A426,NIR_Algorithm_Cleaned!$A$2:$E$4887,4,FALSE)</f>
        <v>2</v>
      </c>
      <c r="F426" s="6">
        <f>VLOOKUP($A426,NIR_Algorithm_Cleaned!$A$2:$E$4887,5,FALSE)</f>
        <v>1</v>
      </c>
      <c r="G426" s="6">
        <v>0.43043859600000001</v>
      </c>
      <c r="H426" s="7">
        <f>VLOOKUP($A426,NIR_Algorithm_Cleaned!$A$2:$W$4887,19,FALSE)</f>
        <v>9.44</v>
      </c>
      <c r="I426" s="7">
        <f>VLOOKUP($A426,NIR_Algorithm_Cleaned!$A$2:$W$4887,20,FALSE)</f>
        <v>4.5</v>
      </c>
      <c r="J426" s="7">
        <f>VLOOKUP($A426,NIR_Algorithm_Cleaned!$A$2:$W$4887,21,FALSE)</f>
        <v>1.46</v>
      </c>
      <c r="K426" s="7">
        <f>VLOOKUP($A426,NIR_Algorithm_Cleaned!$A$2:$W$4887,22,FALSE)</f>
        <v>1.37</v>
      </c>
      <c r="L426" s="7">
        <f>VLOOKUP($A426,NIR_Algorithm_Cleaned!$A$2:$W$4887,23,FALSE)</f>
        <v>72.23</v>
      </c>
    </row>
    <row r="427" spans="1:12" x14ac:dyDescent="0.2">
      <c r="A427" s="6" t="s">
        <v>5285</v>
      </c>
      <c r="B427" s="6" t="s">
        <v>4846</v>
      </c>
      <c r="C427" s="6" t="s">
        <v>5286</v>
      </c>
      <c r="D427" s="6" t="e">
        <f>VLOOKUP($A427,NIR_Algorithm_Cleaned!$A$2:$E$4887,3,FALSE)</f>
        <v>#N/A</v>
      </c>
      <c r="E427" s="6" t="e">
        <f>VLOOKUP($A427,NIR_Algorithm_Cleaned!$A$2:$E$4887,4,FALSE)</f>
        <v>#N/A</v>
      </c>
      <c r="F427" s="6" t="e">
        <f>VLOOKUP($A427,NIR_Algorithm_Cleaned!$A$2:$E$4887,5,FALSE)</f>
        <v>#N/A</v>
      </c>
      <c r="G427" s="6">
        <v>0.39736842100000003</v>
      </c>
      <c r="H427" s="7" t="e">
        <f>VLOOKUP($A427,NIR_Algorithm_Cleaned!$A$2:$W$4887,19,FALSE)</f>
        <v>#N/A</v>
      </c>
      <c r="I427" s="7" t="e">
        <f>VLOOKUP($A427,NIR_Algorithm_Cleaned!$A$2:$W$4887,20,FALSE)</f>
        <v>#N/A</v>
      </c>
      <c r="J427" s="7" t="e">
        <f>VLOOKUP($A427,NIR_Algorithm_Cleaned!$A$2:$W$4887,21,FALSE)</f>
        <v>#N/A</v>
      </c>
      <c r="K427" s="7" t="e">
        <f>VLOOKUP($A427,NIR_Algorithm_Cleaned!$A$2:$W$4887,22,FALSE)</f>
        <v>#N/A</v>
      </c>
      <c r="L427" s="7" t="e">
        <f>VLOOKUP($A427,NIR_Algorithm_Cleaned!$A$2:$W$4887,23,FALSE)</f>
        <v>#N/A</v>
      </c>
    </row>
    <row r="428" spans="1:12" x14ac:dyDescent="0.2">
      <c r="A428" s="6" t="s">
        <v>1674</v>
      </c>
      <c r="B428" s="6" t="s">
        <v>4846</v>
      </c>
      <c r="C428" s="6" t="s">
        <v>5286</v>
      </c>
      <c r="D428" s="6">
        <f>VLOOKUP($A428,NIR_Algorithm_Cleaned!$A$2:$E$4887,3,FALSE)</f>
        <v>1</v>
      </c>
      <c r="E428" s="6">
        <f>VLOOKUP($A428,NIR_Algorithm_Cleaned!$A$2:$E$4887,4,FALSE)</f>
        <v>2</v>
      </c>
      <c r="F428" s="6">
        <f>VLOOKUP($A428,NIR_Algorithm_Cleaned!$A$2:$E$4887,5,FALSE)</f>
        <v>2</v>
      </c>
      <c r="G428" s="6">
        <v>0.468210291</v>
      </c>
      <c r="H428" s="7">
        <f>VLOOKUP($A428,NIR_Algorithm_Cleaned!$A$2:$W$4887,19,FALSE)</f>
        <v>7.91</v>
      </c>
      <c r="I428" s="7">
        <f>VLOOKUP($A428,NIR_Algorithm_Cleaned!$A$2:$W$4887,20,FALSE)</f>
        <v>3.96</v>
      </c>
      <c r="J428" s="7">
        <f>VLOOKUP($A428,NIR_Algorithm_Cleaned!$A$2:$W$4887,21,FALSE)</f>
        <v>1.42</v>
      </c>
      <c r="K428" s="7">
        <f>VLOOKUP($A428,NIR_Algorithm_Cleaned!$A$2:$W$4887,22,FALSE)</f>
        <v>1.27</v>
      </c>
      <c r="L428" s="7">
        <f>VLOOKUP($A428,NIR_Algorithm_Cleaned!$A$2:$W$4887,23,FALSE)</f>
        <v>69.33</v>
      </c>
    </row>
    <row r="429" spans="1:12" x14ac:dyDescent="0.2">
      <c r="A429" s="6" t="s">
        <v>1674</v>
      </c>
      <c r="B429" s="6" t="s">
        <v>4846</v>
      </c>
      <c r="C429" s="6" t="s">
        <v>5286</v>
      </c>
      <c r="D429" s="6">
        <f>VLOOKUP($A429,NIR_Algorithm_Cleaned!$A$2:$E$4887,3,FALSE)</f>
        <v>1</v>
      </c>
      <c r="E429" s="6">
        <f>VLOOKUP($A429,NIR_Algorithm_Cleaned!$A$2:$E$4887,4,FALSE)</f>
        <v>2</v>
      </c>
      <c r="F429" s="6">
        <f>VLOOKUP($A429,NIR_Algorithm_Cleaned!$A$2:$E$4887,5,FALSE)</f>
        <v>2</v>
      </c>
      <c r="G429" s="6">
        <v>0.43854304599999999</v>
      </c>
      <c r="H429" s="7">
        <f>VLOOKUP($A429,NIR_Algorithm_Cleaned!$A$2:$W$4887,19,FALSE)</f>
        <v>7.91</v>
      </c>
      <c r="I429" s="7">
        <f>VLOOKUP($A429,NIR_Algorithm_Cleaned!$A$2:$W$4887,20,FALSE)</f>
        <v>3.96</v>
      </c>
      <c r="J429" s="7">
        <f>VLOOKUP($A429,NIR_Algorithm_Cleaned!$A$2:$W$4887,21,FALSE)</f>
        <v>1.42</v>
      </c>
      <c r="K429" s="7">
        <f>VLOOKUP($A429,NIR_Algorithm_Cleaned!$A$2:$W$4887,22,FALSE)</f>
        <v>1.27</v>
      </c>
      <c r="L429" s="7">
        <f>VLOOKUP($A429,NIR_Algorithm_Cleaned!$A$2:$W$4887,23,FALSE)</f>
        <v>69.33</v>
      </c>
    </row>
    <row r="430" spans="1:12" x14ac:dyDescent="0.2">
      <c r="A430" s="6" t="s">
        <v>1368</v>
      </c>
      <c r="B430" s="6" t="s">
        <v>4846</v>
      </c>
      <c r="C430" s="6" t="s">
        <v>5286</v>
      </c>
      <c r="D430" s="6">
        <f>VLOOKUP($A430,NIR_Algorithm_Cleaned!$A$2:$E$4887,3,FALSE)</f>
        <v>1</v>
      </c>
      <c r="E430" s="6">
        <f>VLOOKUP($A430,NIR_Algorithm_Cleaned!$A$2:$E$4887,4,FALSE)</f>
        <v>1</v>
      </c>
      <c r="F430" s="6">
        <f>VLOOKUP($A430,NIR_Algorithm_Cleaned!$A$2:$E$4887,5,FALSE)</f>
        <v>2</v>
      </c>
      <c r="G430" s="6">
        <v>0.46355263200000002</v>
      </c>
      <c r="H430" s="7">
        <f>VLOOKUP($A430,NIR_Algorithm_Cleaned!$A$2:$W$4887,19,FALSE)</f>
        <v>8.9</v>
      </c>
      <c r="I430" s="7">
        <f>VLOOKUP($A430,NIR_Algorithm_Cleaned!$A$2:$W$4887,20,FALSE)</f>
        <v>3.74</v>
      </c>
      <c r="J430" s="7">
        <f>VLOOKUP($A430,NIR_Algorithm_Cleaned!$A$2:$W$4887,21,FALSE)</f>
        <v>1.36</v>
      </c>
      <c r="K430" s="7">
        <f>VLOOKUP($A430,NIR_Algorithm_Cleaned!$A$2:$W$4887,22,FALSE)</f>
        <v>1.32</v>
      </c>
      <c r="L430" s="7">
        <f>VLOOKUP($A430,NIR_Algorithm_Cleaned!$A$2:$W$4887,23,FALSE)</f>
        <v>71.900000000000006</v>
      </c>
    </row>
    <row r="431" spans="1:12" x14ac:dyDescent="0.2">
      <c r="A431" s="6" t="s">
        <v>730</v>
      </c>
      <c r="B431" s="6" t="s">
        <v>4956</v>
      </c>
      <c r="C431" s="6" t="s">
        <v>5287</v>
      </c>
      <c r="D431" s="6">
        <f>VLOOKUP($A431,NIR_Algorithm_Cleaned!$A$2:$E$4887,3,FALSE)</f>
        <v>2</v>
      </c>
      <c r="E431" s="6">
        <f>VLOOKUP($A431,NIR_Algorithm_Cleaned!$A$2:$E$4887,4,FALSE)</f>
        <v>2</v>
      </c>
      <c r="F431" s="6">
        <f>VLOOKUP($A431,NIR_Algorithm_Cleaned!$A$2:$E$4887,5,FALSE)</f>
        <v>1</v>
      </c>
      <c r="G431" s="6">
        <v>0.41196468000000003</v>
      </c>
      <c r="H431" s="7">
        <f>VLOOKUP($A431,NIR_Algorithm_Cleaned!$A$2:$W$4887,19,FALSE)</f>
        <v>15.23</v>
      </c>
      <c r="I431" s="7">
        <f>VLOOKUP($A431,NIR_Algorithm_Cleaned!$A$2:$W$4887,20,FALSE)</f>
        <v>4.0199999999999996</v>
      </c>
      <c r="J431" s="7">
        <f>VLOOKUP($A431,NIR_Algorithm_Cleaned!$A$2:$W$4887,21,FALSE)</f>
        <v>1.56</v>
      </c>
      <c r="K431" s="7">
        <f>VLOOKUP($A431,NIR_Algorithm_Cleaned!$A$2:$W$4887,22,FALSE)</f>
        <v>1.6</v>
      </c>
      <c r="L431" s="7">
        <f>VLOOKUP($A431,NIR_Algorithm_Cleaned!$A$2:$W$4887,23,FALSE)</f>
        <v>74.150000000000006</v>
      </c>
    </row>
    <row r="432" spans="1:12" x14ac:dyDescent="0.2">
      <c r="A432" s="6" t="s">
        <v>220</v>
      </c>
      <c r="B432" s="6" t="s">
        <v>4956</v>
      </c>
      <c r="C432" s="6" t="s">
        <v>5287</v>
      </c>
      <c r="D432" s="6">
        <f>VLOOKUP($A432,NIR_Algorithm_Cleaned!$A$2:$E$4887,3,FALSE)</f>
        <v>2</v>
      </c>
      <c r="E432" s="6">
        <f>VLOOKUP($A432,NIR_Algorithm_Cleaned!$A$2:$E$4887,4,FALSE)</f>
        <v>1</v>
      </c>
      <c r="F432" s="6">
        <f>VLOOKUP($A432,NIR_Algorithm_Cleaned!$A$2:$E$4887,5,FALSE)</f>
        <v>1</v>
      </c>
      <c r="G432" s="6">
        <v>0.41586789800000001</v>
      </c>
      <c r="H432" s="7">
        <f>VLOOKUP($A432,NIR_Algorithm_Cleaned!$A$2:$W$4887,19,FALSE)</f>
        <v>16.77</v>
      </c>
      <c r="I432" s="7">
        <f>VLOOKUP($A432,NIR_Algorithm_Cleaned!$A$2:$W$4887,20,FALSE)</f>
        <v>3.13</v>
      </c>
      <c r="J432" s="7">
        <f>VLOOKUP($A432,NIR_Algorithm_Cleaned!$A$2:$W$4887,21,FALSE)</f>
        <v>1.98</v>
      </c>
      <c r="K432" s="7">
        <f>VLOOKUP($A432,NIR_Algorithm_Cleaned!$A$2:$W$4887,22,FALSE)</f>
        <v>1.63</v>
      </c>
      <c r="L432" s="7">
        <f>VLOOKUP($A432,NIR_Algorithm_Cleaned!$A$2:$W$4887,23,FALSE)</f>
        <v>72.3</v>
      </c>
    </row>
    <row r="433" spans="1:12" x14ac:dyDescent="0.2">
      <c r="A433" s="6" t="s">
        <v>730</v>
      </c>
      <c r="B433" s="6" t="s">
        <v>4956</v>
      </c>
      <c r="C433" s="6" t="s">
        <v>5287</v>
      </c>
      <c r="D433" s="6">
        <f>VLOOKUP($A433,NIR_Algorithm_Cleaned!$A$2:$E$4887,3,FALSE)</f>
        <v>2</v>
      </c>
      <c r="E433" s="6">
        <f>VLOOKUP($A433,NIR_Algorithm_Cleaned!$A$2:$E$4887,4,FALSE)</f>
        <v>2</v>
      </c>
      <c r="F433" s="6">
        <f>VLOOKUP($A433,NIR_Algorithm_Cleaned!$A$2:$E$4887,5,FALSE)</f>
        <v>1</v>
      </c>
      <c r="G433" s="6">
        <v>0.41253485499999998</v>
      </c>
      <c r="H433" s="7">
        <f>VLOOKUP($A433,NIR_Algorithm_Cleaned!$A$2:$W$4887,19,FALSE)</f>
        <v>15.23</v>
      </c>
      <c r="I433" s="7">
        <f>VLOOKUP($A433,NIR_Algorithm_Cleaned!$A$2:$W$4887,20,FALSE)</f>
        <v>4.0199999999999996</v>
      </c>
      <c r="J433" s="7">
        <f>VLOOKUP($A433,NIR_Algorithm_Cleaned!$A$2:$W$4887,21,FALSE)</f>
        <v>1.56</v>
      </c>
      <c r="K433" s="7">
        <f>VLOOKUP($A433,NIR_Algorithm_Cleaned!$A$2:$W$4887,22,FALSE)</f>
        <v>1.6</v>
      </c>
      <c r="L433" s="7">
        <f>VLOOKUP($A433,NIR_Algorithm_Cleaned!$A$2:$W$4887,23,FALSE)</f>
        <v>74.150000000000006</v>
      </c>
    </row>
    <row r="434" spans="1:12" x14ac:dyDescent="0.2">
      <c r="A434" s="6" t="s">
        <v>1490</v>
      </c>
      <c r="B434" s="6" t="s">
        <v>4956</v>
      </c>
      <c r="C434" s="6" t="s">
        <v>5287</v>
      </c>
      <c r="D434" s="6">
        <f>VLOOKUP($A434,NIR_Algorithm_Cleaned!$A$2:$E$4887,3,FALSE)</f>
        <v>2</v>
      </c>
      <c r="E434" s="6">
        <f>VLOOKUP($A434,NIR_Algorithm_Cleaned!$A$2:$E$4887,4,FALSE)</f>
        <v>1</v>
      </c>
      <c r="F434" s="6">
        <f>VLOOKUP($A434,NIR_Algorithm_Cleaned!$A$2:$E$4887,5,FALSE)</f>
        <v>2</v>
      </c>
      <c r="G434" s="6">
        <v>0.42194260500000003</v>
      </c>
      <c r="H434" s="7">
        <f>VLOOKUP($A434,NIR_Algorithm_Cleaned!$A$2:$W$4887,19,FALSE)</f>
        <v>11.89</v>
      </c>
      <c r="I434" s="7">
        <f>VLOOKUP($A434,NIR_Algorithm_Cleaned!$A$2:$W$4887,20,FALSE)</f>
        <v>3.87</v>
      </c>
      <c r="J434" s="7">
        <f>VLOOKUP($A434,NIR_Algorithm_Cleaned!$A$2:$W$4887,21,FALSE)</f>
        <v>1.67</v>
      </c>
      <c r="K434" s="7">
        <f>VLOOKUP($A434,NIR_Algorithm_Cleaned!$A$2:$W$4887,22,FALSE)</f>
        <v>1.43</v>
      </c>
      <c r="L434" s="7">
        <f>VLOOKUP($A434,NIR_Algorithm_Cleaned!$A$2:$W$4887,23,FALSE)</f>
        <v>72.16</v>
      </c>
    </row>
    <row r="435" spans="1:12" x14ac:dyDescent="0.2">
      <c r="A435" s="6" t="s">
        <v>1490</v>
      </c>
      <c r="B435" s="6" t="s">
        <v>4956</v>
      </c>
      <c r="C435" s="6" t="s">
        <v>5287</v>
      </c>
      <c r="D435" s="6">
        <f>VLOOKUP($A435,NIR_Algorithm_Cleaned!$A$2:$E$4887,3,FALSE)</f>
        <v>2</v>
      </c>
      <c r="E435" s="6">
        <f>VLOOKUP($A435,NIR_Algorithm_Cleaned!$A$2:$E$4887,4,FALSE)</f>
        <v>1</v>
      </c>
      <c r="F435" s="6">
        <f>VLOOKUP($A435,NIR_Algorithm_Cleaned!$A$2:$E$4887,5,FALSE)</f>
        <v>2</v>
      </c>
      <c r="G435" s="6">
        <v>0.41612612599999999</v>
      </c>
      <c r="H435" s="7">
        <f>VLOOKUP($A435,NIR_Algorithm_Cleaned!$A$2:$W$4887,19,FALSE)</f>
        <v>11.89</v>
      </c>
      <c r="I435" s="7">
        <f>VLOOKUP($A435,NIR_Algorithm_Cleaned!$A$2:$W$4887,20,FALSE)</f>
        <v>3.87</v>
      </c>
      <c r="J435" s="7">
        <f>VLOOKUP($A435,NIR_Algorithm_Cleaned!$A$2:$W$4887,21,FALSE)</f>
        <v>1.67</v>
      </c>
      <c r="K435" s="7">
        <f>VLOOKUP($A435,NIR_Algorithm_Cleaned!$A$2:$W$4887,22,FALSE)</f>
        <v>1.43</v>
      </c>
      <c r="L435" s="7">
        <f>VLOOKUP($A435,NIR_Algorithm_Cleaned!$A$2:$W$4887,23,FALSE)</f>
        <v>72.16</v>
      </c>
    </row>
    <row r="436" spans="1:12" x14ac:dyDescent="0.2">
      <c r="A436" s="6" t="s">
        <v>1155</v>
      </c>
      <c r="B436" s="6" t="s">
        <v>4956</v>
      </c>
      <c r="C436" s="6" t="s">
        <v>5287</v>
      </c>
      <c r="D436" s="6">
        <f>VLOOKUP($A436,NIR_Algorithm_Cleaned!$A$2:$E$4887,3,FALSE)</f>
        <v>2</v>
      </c>
      <c r="E436" s="6">
        <f>VLOOKUP($A436,NIR_Algorithm_Cleaned!$A$2:$E$4887,4,FALSE)</f>
        <v>2</v>
      </c>
      <c r="F436" s="6">
        <f>VLOOKUP($A436,NIR_Algorithm_Cleaned!$A$2:$E$4887,5,FALSE)</f>
        <v>2</v>
      </c>
      <c r="G436" s="6">
        <v>0.43478747200000001</v>
      </c>
      <c r="H436" s="7">
        <f>VLOOKUP($A436,NIR_Algorithm_Cleaned!$A$2:$W$4887,19,FALSE)</f>
        <v>12.06</v>
      </c>
      <c r="I436" s="7">
        <f>VLOOKUP($A436,NIR_Algorithm_Cleaned!$A$2:$W$4887,20,FALSE)</f>
        <v>3.92</v>
      </c>
      <c r="J436" s="7">
        <f>VLOOKUP($A436,NIR_Algorithm_Cleaned!$A$2:$W$4887,21,FALSE)</f>
        <v>1.77</v>
      </c>
      <c r="K436" s="7">
        <f>VLOOKUP($A436,NIR_Algorithm_Cleaned!$A$2:$W$4887,22,FALSE)</f>
        <v>1.44</v>
      </c>
      <c r="L436" s="7">
        <f>VLOOKUP($A436,NIR_Algorithm_Cleaned!$A$2:$W$4887,23,FALSE)</f>
        <v>71.739999999999995</v>
      </c>
    </row>
    <row r="437" spans="1:12" x14ac:dyDescent="0.2">
      <c r="A437" s="6" t="s">
        <v>1155</v>
      </c>
      <c r="B437" s="6" t="s">
        <v>4956</v>
      </c>
      <c r="C437" s="6" t="s">
        <v>5287</v>
      </c>
      <c r="D437" s="6">
        <f>VLOOKUP($A437,NIR_Algorithm_Cleaned!$A$2:$E$4887,3,FALSE)</f>
        <v>2</v>
      </c>
      <c r="E437" s="6">
        <f>VLOOKUP($A437,NIR_Algorithm_Cleaned!$A$2:$E$4887,4,FALSE)</f>
        <v>2</v>
      </c>
      <c r="F437" s="6">
        <f>VLOOKUP($A437,NIR_Algorithm_Cleaned!$A$2:$E$4887,5,FALSE)</f>
        <v>2</v>
      </c>
      <c r="G437" s="6">
        <v>0.41858000699999998</v>
      </c>
      <c r="H437" s="7">
        <f>VLOOKUP($A437,NIR_Algorithm_Cleaned!$A$2:$W$4887,19,FALSE)</f>
        <v>12.06</v>
      </c>
      <c r="I437" s="7">
        <f>VLOOKUP($A437,NIR_Algorithm_Cleaned!$A$2:$W$4887,20,FALSE)</f>
        <v>3.92</v>
      </c>
      <c r="J437" s="7">
        <f>VLOOKUP($A437,NIR_Algorithm_Cleaned!$A$2:$W$4887,21,FALSE)</f>
        <v>1.77</v>
      </c>
      <c r="K437" s="7">
        <f>VLOOKUP($A437,NIR_Algorithm_Cleaned!$A$2:$W$4887,22,FALSE)</f>
        <v>1.44</v>
      </c>
      <c r="L437" s="7">
        <f>VLOOKUP($A437,NIR_Algorithm_Cleaned!$A$2:$W$4887,23,FALSE)</f>
        <v>71.739999999999995</v>
      </c>
    </row>
    <row r="438" spans="1:12" x14ac:dyDescent="0.2">
      <c r="A438" s="6" t="s">
        <v>818</v>
      </c>
      <c r="B438" s="6" t="s">
        <v>4955</v>
      </c>
      <c r="C438" s="6" t="s">
        <v>5288</v>
      </c>
      <c r="D438" s="6">
        <f>VLOOKUP($A438,NIR_Algorithm_Cleaned!$A$2:$E$4887,3,FALSE)</f>
        <v>2</v>
      </c>
      <c r="E438" s="6">
        <f>VLOOKUP($A438,NIR_Algorithm_Cleaned!$A$2:$E$4887,4,FALSE)</f>
        <v>2</v>
      </c>
      <c r="F438" s="6">
        <f>VLOOKUP($A438,NIR_Algorithm_Cleaned!$A$2:$E$4887,5,FALSE)</f>
        <v>1</v>
      </c>
      <c r="G438" s="6">
        <v>0.398697572</v>
      </c>
      <c r="H438" s="7">
        <f>VLOOKUP($A438,NIR_Algorithm_Cleaned!$A$2:$W$4887,19,FALSE)</f>
        <v>12.44</v>
      </c>
      <c r="I438" s="7">
        <f>VLOOKUP($A438,NIR_Algorithm_Cleaned!$A$2:$W$4887,20,FALSE)</f>
        <v>4.62</v>
      </c>
      <c r="J438" s="7">
        <f>VLOOKUP($A438,NIR_Algorithm_Cleaned!$A$2:$W$4887,21,FALSE)</f>
        <v>1.68</v>
      </c>
      <c r="K438" s="7">
        <f>VLOOKUP($A438,NIR_Algorithm_Cleaned!$A$2:$W$4887,22,FALSE)</f>
        <v>1.49</v>
      </c>
      <c r="L438" s="7">
        <f>VLOOKUP($A438,NIR_Algorithm_Cleaned!$A$2:$W$4887,23,FALSE)</f>
        <v>72.34</v>
      </c>
    </row>
    <row r="439" spans="1:12" x14ac:dyDescent="0.2">
      <c r="A439" s="6" t="s">
        <v>818</v>
      </c>
      <c r="B439" s="6" t="s">
        <v>4955</v>
      </c>
      <c r="C439" s="6" t="s">
        <v>5288</v>
      </c>
      <c r="D439" s="6">
        <f>VLOOKUP($A439,NIR_Algorithm_Cleaned!$A$2:$E$4887,3,FALSE)</f>
        <v>2</v>
      </c>
      <c r="E439" s="6">
        <f>VLOOKUP($A439,NIR_Algorithm_Cleaned!$A$2:$E$4887,4,FALSE)</f>
        <v>2</v>
      </c>
      <c r="F439" s="6">
        <f>VLOOKUP($A439,NIR_Algorithm_Cleaned!$A$2:$E$4887,5,FALSE)</f>
        <v>1</v>
      </c>
      <c r="G439" s="6">
        <v>0.41196468000000003</v>
      </c>
      <c r="H439" s="7">
        <f>VLOOKUP($A439,NIR_Algorithm_Cleaned!$A$2:$W$4887,19,FALSE)</f>
        <v>12.44</v>
      </c>
      <c r="I439" s="7">
        <f>VLOOKUP($A439,NIR_Algorithm_Cleaned!$A$2:$W$4887,20,FALSE)</f>
        <v>4.62</v>
      </c>
      <c r="J439" s="7">
        <f>VLOOKUP($A439,NIR_Algorithm_Cleaned!$A$2:$W$4887,21,FALSE)</f>
        <v>1.68</v>
      </c>
      <c r="K439" s="7">
        <f>VLOOKUP($A439,NIR_Algorithm_Cleaned!$A$2:$W$4887,22,FALSE)</f>
        <v>1.49</v>
      </c>
      <c r="L439" s="7">
        <f>VLOOKUP($A439,NIR_Algorithm_Cleaned!$A$2:$W$4887,23,FALSE)</f>
        <v>72.34</v>
      </c>
    </row>
    <row r="440" spans="1:12" x14ac:dyDescent="0.2">
      <c r="A440" s="6" t="s">
        <v>289</v>
      </c>
      <c r="B440" s="6" t="s">
        <v>4955</v>
      </c>
      <c r="C440" s="6" t="s">
        <v>5288</v>
      </c>
      <c r="D440" s="6">
        <f>VLOOKUP($A440,NIR_Algorithm_Cleaned!$A$2:$E$4887,3,FALSE)</f>
        <v>2</v>
      </c>
      <c r="E440" s="6">
        <f>VLOOKUP($A440,NIR_Algorithm_Cleaned!$A$2:$E$4887,4,FALSE)</f>
        <v>1</v>
      </c>
      <c r="F440" s="6">
        <f>VLOOKUP($A440,NIR_Algorithm_Cleaned!$A$2:$E$4887,5,FALSE)</f>
        <v>1</v>
      </c>
      <c r="G440" s="6">
        <v>0.40264464999999999</v>
      </c>
      <c r="H440" s="7">
        <f>VLOOKUP($A440,NIR_Algorithm_Cleaned!$A$2:$W$4887,19,FALSE)</f>
        <v>13.9</v>
      </c>
      <c r="I440" s="7">
        <f>VLOOKUP($A440,NIR_Algorithm_Cleaned!$A$2:$W$4887,20,FALSE)</f>
        <v>4.25</v>
      </c>
      <c r="J440" s="7">
        <f>VLOOKUP($A440,NIR_Algorithm_Cleaned!$A$2:$W$4887,21,FALSE)</f>
        <v>2.0099999999999998</v>
      </c>
      <c r="K440" s="7">
        <f>VLOOKUP($A440,NIR_Algorithm_Cleaned!$A$2:$W$4887,22,FALSE)</f>
        <v>1.56</v>
      </c>
      <c r="L440" s="7">
        <f>VLOOKUP($A440,NIR_Algorithm_Cleaned!$A$2:$W$4887,23,FALSE)</f>
        <v>71.47</v>
      </c>
    </row>
    <row r="441" spans="1:12" x14ac:dyDescent="0.2">
      <c r="A441" s="6" t="s">
        <v>289</v>
      </c>
      <c r="B441" s="6" t="s">
        <v>4955</v>
      </c>
      <c r="C441" s="6" t="s">
        <v>5288</v>
      </c>
      <c r="D441" s="6">
        <f>VLOOKUP($A441,NIR_Algorithm_Cleaned!$A$2:$E$4887,3,FALSE)</f>
        <v>2</v>
      </c>
      <c r="E441" s="6">
        <f>VLOOKUP($A441,NIR_Algorithm_Cleaned!$A$2:$E$4887,4,FALSE)</f>
        <v>1</v>
      </c>
      <c r="F441" s="6">
        <f>VLOOKUP($A441,NIR_Algorithm_Cleaned!$A$2:$E$4887,5,FALSE)</f>
        <v>1</v>
      </c>
      <c r="G441" s="6">
        <v>0.40654024799999999</v>
      </c>
      <c r="H441" s="7">
        <f>VLOOKUP($A441,NIR_Algorithm_Cleaned!$A$2:$W$4887,19,FALSE)</f>
        <v>13.9</v>
      </c>
      <c r="I441" s="7">
        <f>VLOOKUP($A441,NIR_Algorithm_Cleaned!$A$2:$W$4887,20,FALSE)</f>
        <v>4.25</v>
      </c>
      <c r="J441" s="7">
        <f>VLOOKUP($A441,NIR_Algorithm_Cleaned!$A$2:$W$4887,21,FALSE)</f>
        <v>2.0099999999999998</v>
      </c>
      <c r="K441" s="7">
        <f>VLOOKUP($A441,NIR_Algorithm_Cleaned!$A$2:$W$4887,22,FALSE)</f>
        <v>1.56</v>
      </c>
      <c r="L441" s="7">
        <f>VLOOKUP($A441,NIR_Algorithm_Cleaned!$A$2:$W$4887,23,FALSE)</f>
        <v>71.47</v>
      </c>
    </row>
    <row r="442" spans="1:12" x14ac:dyDescent="0.2">
      <c r="A442" s="6" t="s">
        <v>1688</v>
      </c>
      <c r="B442" s="6" t="s">
        <v>4955</v>
      </c>
      <c r="C442" s="6" t="s">
        <v>5288</v>
      </c>
      <c r="D442" s="6">
        <f>VLOOKUP($A442,NIR_Algorithm_Cleaned!$A$2:$E$4887,3,FALSE)</f>
        <v>2</v>
      </c>
      <c r="E442" s="6">
        <f>VLOOKUP($A442,NIR_Algorithm_Cleaned!$A$2:$E$4887,4,FALSE)</f>
        <v>1</v>
      </c>
      <c r="F442" s="6">
        <f>VLOOKUP($A442,NIR_Algorithm_Cleaned!$A$2:$E$4887,5,FALSE)</f>
        <v>2</v>
      </c>
      <c r="G442" s="6">
        <v>0.39864447200000003</v>
      </c>
      <c r="H442" s="7">
        <f>VLOOKUP($A442,NIR_Algorithm_Cleaned!$A$2:$W$4887,19,FALSE)</f>
        <v>12.13</v>
      </c>
      <c r="I442" s="7">
        <f>VLOOKUP($A442,NIR_Algorithm_Cleaned!$A$2:$W$4887,20,FALSE)</f>
        <v>4.45</v>
      </c>
      <c r="J442" s="7">
        <f>VLOOKUP($A442,NIR_Algorithm_Cleaned!$A$2:$W$4887,21,FALSE)</f>
        <v>1.47</v>
      </c>
      <c r="K442" s="7">
        <f>VLOOKUP($A442,NIR_Algorithm_Cleaned!$A$2:$W$4887,22,FALSE)</f>
        <v>1.44</v>
      </c>
      <c r="L442" s="7">
        <f>VLOOKUP($A442,NIR_Algorithm_Cleaned!$A$2:$W$4887,23,FALSE)</f>
        <v>70.709999999999994</v>
      </c>
    </row>
    <row r="443" spans="1:12" x14ac:dyDescent="0.2">
      <c r="A443" s="6" t="s">
        <v>1521</v>
      </c>
      <c r="B443" s="6" t="s">
        <v>4955</v>
      </c>
      <c r="C443" s="6" t="s">
        <v>5288</v>
      </c>
      <c r="D443" s="6">
        <f>VLOOKUP($A443,NIR_Algorithm_Cleaned!$A$2:$E$4887,3,FALSE)</f>
        <v>2</v>
      </c>
      <c r="E443" s="6">
        <f>VLOOKUP($A443,NIR_Algorithm_Cleaned!$A$2:$E$4887,4,FALSE)</f>
        <v>2</v>
      </c>
      <c r="F443" s="6">
        <f>VLOOKUP($A443,NIR_Algorithm_Cleaned!$A$2:$E$4887,5,FALSE)</f>
        <v>2</v>
      </c>
      <c r="G443" s="6">
        <v>0.41</v>
      </c>
      <c r="H443" s="7">
        <f>VLOOKUP($A443,NIR_Algorithm_Cleaned!$A$2:$W$4887,19,FALSE)</f>
        <v>12.4</v>
      </c>
      <c r="I443" s="7">
        <f>VLOOKUP($A443,NIR_Algorithm_Cleaned!$A$2:$W$4887,20,FALSE)</f>
        <v>4.04</v>
      </c>
      <c r="J443" s="7">
        <f>VLOOKUP($A443,NIR_Algorithm_Cleaned!$A$2:$W$4887,21,FALSE)</f>
        <v>1.67</v>
      </c>
      <c r="K443" s="7">
        <f>VLOOKUP($A443,NIR_Algorithm_Cleaned!$A$2:$W$4887,22,FALSE)</f>
        <v>1.46</v>
      </c>
      <c r="L443" s="7">
        <f>VLOOKUP($A443,NIR_Algorithm_Cleaned!$A$2:$W$4887,23,FALSE)</f>
        <v>71.069999999999993</v>
      </c>
    </row>
    <row r="444" spans="1:12" x14ac:dyDescent="0.2">
      <c r="A444" s="6" t="s">
        <v>1688</v>
      </c>
      <c r="B444" s="6" t="s">
        <v>4955</v>
      </c>
      <c r="C444" s="6" t="s">
        <v>5288</v>
      </c>
      <c r="D444" s="6">
        <f>VLOOKUP($A444,NIR_Algorithm_Cleaned!$A$2:$E$4887,3,FALSE)</f>
        <v>2</v>
      </c>
      <c r="E444" s="6">
        <f>VLOOKUP($A444,NIR_Algorithm_Cleaned!$A$2:$E$4887,4,FALSE)</f>
        <v>1</v>
      </c>
      <c r="F444" s="6">
        <f>VLOOKUP($A444,NIR_Algorithm_Cleaned!$A$2:$E$4887,5,FALSE)</f>
        <v>2</v>
      </c>
      <c r="G444" s="6">
        <v>0.41858719599999999</v>
      </c>
      <c r="H444" s="7">
        <f>VLOOKUP($A444,NIR_Algorithm_Cleaned!$A$2:$W$4887,19,FALSE)</f>
        <v>12.13</v>
      </c>
      <c r="I444" s="7">
        <f>VLOOKUP($A444,NIR_Algorithm_Cleaned!$A$2:$W$4887,20,FALSE)</f>
        <v>4.45</v>
      </c>
      <c r="J444" s="7">
        <f>VLOOKUP($A444,NIR_Algorithm_Cleaned!$A$2:$W$4887,21,FALSE)</f>
        <v>1.47</v>
      </c>
      <c r="K444" s="7">
        <f>VLOOKUP($A444,NIR_Algorithm_Cleaned!$A$2:$W$4887,22,FALSE)</f>
        <v>1.44</v>
      </c>
      <c r="L444" s="7">
        <f>VLOOKUP($A444,NIR_Algorithm_Cleaned!$A$2:$W$4887,23,FALSE)</f>
        <v>70.709999999999994</v>
      </c>
    </row>
    <row r="445" spans="1:12" x14ac:dyDescent="0.2">
      <c r="A445" s="6" t="s">
        <v>1521</v>
      </c>
      <c r="B445" s="6" t="s">
        <v>4955</v>
      </c>
      <c r="C445" s="6" t="s">
        <v>5288</v>
      </c>
      <c r="D445" s="6">
        <f>VLOOKUP($A445,NIR_Algorithm_Cleaned!$A$2:$E$4887,3,FALSE)</f>
        <v>2</v>
      </c>
      <c r="E445" s="6">
        <f>VLOOKUP($A445,NIR_Algorithm_Cleaned!$A$2:$E$4887,4,FALSE)</f>
        <v>2</v>
      </c>
      <c r="F445" s="6">
        <f>VLOOKUP($A445,NIR_Algorithm_Cleaned!$A$2:$E$4887,5,FALSE)</f>
        <v>2</v>
      </c>
      <c r="G445" s="6">
        <v>0.416107383</v>
      </c>
      <c r="H445" s="7">
        <f>VLOOKUP($A445,NIR_Algorithm_Cleaned!$A$2:$W$4887,19,FALSE)</f>
        <v>12.4</v>
      </c>
      <c r="I445" s="7">
        <f>VLOOKUP($A445,NIR_Algorithm_Cleaned!$A$2:$W$4887,20,FALSE)</f>
        <v>4.04</v>
      </c>
      <c r="J445" s="7">
        <f>VLOOKUP($A445,NIR_Algorithm_Cleaned!$A$2:$W$4887,21,FALSE)</f>
        <v>1.67</v>
      </c>
      <c r="K445" s="7">
        <f>VLOOKUP($A445,NIR_Algorithm_Cleaned!$A$2:$W$4887,22,FALSE)</f>
        <v>1.46</v>
      </c>
      <c r="L445" s="7">
        <f>VLOOKUP($A445,NIR_Algorithm_Cleaned!$A$2:$W$4887,23,FALSE)</f>
        <v>71.069999999999993</v>
      </c>
    </row>
    <row r="446" spans="1:12" x14ac:dyDescent="0.2">
      <c r="A446" s="6" t="s">
        <v>118</v>
      </c>
      <c r="B446" s="6" t="s">
        <v>4728</v>
      </c>
      <c r="C446" s="6" t="s">
        <v>5289</v>
      </c>
      <c r="D446" s="6">
        <f>VLOOKUP($A446,NIR_Algorithm_Cleaned!$A$2:$E$4887,3,FALSE)</f>
        <v>1</v>
      </c>
      <c r="E446" s="6">
        <f>VLOOKUP($A446,NIR_Algorithm_Cleaned!$A$2:$E$4887,4,FALSE)</f>
        <v>1</v>
      </c>
      <c r="F446" s="6">
        <f>VLOOKUP($A446,NIR_Algorithm_Cleaned!$A$2:$E$4887,5,FALSE)</f>
        <v>1</v>
      </c>
      <c r="G446" s="6">
        <v>0.42105263199999998</v>
      </c>
      <c r="H446" s="7">
        <f>VLOOKUP($A446,NIR_Algorithm_Cleaned!$A$2:$W$4887,19,FALSE)</f>
        <v>14.93</v>
      </c>
      <c r="I446" s="7">
        <f>VLOOKUP($A446,NIR_Algorithm_Cleaned!$A$2:$W$4887,20,FALSE)</f>
        <v>3.67</v>
      </c>
      <c r="J446" s="7">
        <f>VLOOKUP($A446,NIR_Algorithm_Cleaned!$A$2:$W$4887,21,FALSE)</f>
        <v>2.12</v>
      </c>
      <c r="K446" s="7">
        <f>VLOOKUP($A446,NIR_Algorithm_Cleaned!$A$2:$W$4887,22,FALSE)</f>
        <v>1.65</v>
      </c>
      <c r="L446" s="7">
        <f>VLOOKUP($A446,NIR_Algorithm_Cleaned!$A$2:$W$4887,23,FALSE)</f>
        <v>70.94</v>
      </c>
    </row>
    <row r="447" spans="1:12" x14ac:dyDescent="0.2">
      <c r="A447" s="6" t="s">
        <v>846</v>
      </c>
      <c r="B447" s="6" t="s">
        <v>4728</v>
      </c>
      <c r="C447" s="6" t="s">
        <v>5289</v>
      </c>
      <c r="D447" s="6">
        <f>VLOOKUP($A447,NIR_Algorithm_Cleaned!$A$2:$E$4887,3,FALSE)</f>
        <v>1</v>
      </c>
      <c r="E447" s="6">
        <f>VLOOKUP($A447,NIR_Algorithm_Cleaned!$A$2:$E$4887,4,FALSE)</f>
        <v>2</v>
      </c>
      <c r="F447" s="6">
        <f>VLOOKUP($A447,NIR_Algorithm_Cleaned!$A$2:$E$4887,5,FALSE)</f>
        <v>1</v>
      </c>
      <c r="G447" s="6">
        <v>0.42052631600000001</v>
      </c>
      <c r="H447" s="7">
        <f>VLOOKUP($A447,NIR_Algorithm_Cleaned!$A$2:$W$4887,19,FALSE)</f>
        <v>13.27</v>
      </c>
      <c r="I447" s="7">
        <f>VLOOKUP($A447,NIR_Algorithm_Cleaned!$A$2:$W$4887,20,FALSE)</f>
        <v>3.93</v>
      </c>
      <c r="J447" s="7">
        <f>VLOOKUP($A447,NIR_Algorithm_Cleaned!$A$2:$W$4887,21,FALSE)</f>
        <v>1.63</v>
      </c>
      <c r="K447" s="7">
        <f>VLOOKUP($A447,NIR_Algorithm_Cleaned!$A$2:$W$4887,22,FALSE)</f>
        <v>1.52</v>
      </c>
      <c r="L447" s="7">
        <f>VLOOKUP($A447,NIR_Algorithm_Cleaned!$A$2:$W$4887,23,FALSE)</f>
        <v>72.48</v>
      </c>
    </row>
    <row r="448" spans="1:12" x14ac:dyDescent="0.2">
      <c r="A448" s="6" t="s">
        <v>846</v>
      </c>
      <c r="B448" s="6" t="s">
        <v>4728</v>
      </c>
      <c r="C448" s="6" t="s">
        <v>5289</v>
      </c>
      <c r="D448" s="6">
        <f>VLOOKUP($A448,NIR_Algorithm_Cleaned!$A$2:$E$4887,3,FALSE)</f>
        <v>1</v>
      </c>
      <c r="E448" s="6">
        <f>VLOOKUP($A448,NIR_Algorithm_Cleaned!$A$2:$E$4887,4,FALSE)</f>
        <v>2</v>
      </c>
      <c r="F448" s="6">
        <f>VLOOKUP($A448,NIR_Algorithm_Cleaned!$A$2:$E$4887,5,FALSE)</f>
        <v>1</v>
      </c>
      <c r="G448" s="6">
        <v>0.41582432899999999</v>
      </c>
      <c r="H448" s="7">
        <f>VLOOKUP($A448,NIR_Algorithm_Cleaned!$A$2:$W$4887,19,FALSE)</f>
        <v>13.27</v>
      </c>
      <c r="I448" s="7">
        <f>VLOOKUP($A448,NIR_Algorithm_Cleaned!$A$2:$W$4887,20,FALSE)</f>
        <v>3.93</v>
      </c>
      <c r="J448" s="7">
        <f>VLOOKUP($A448,NIR_Algorithm_Cleaned!$A$2:$W$4887,21,FALSE)</f>
        <v>1.63</v>
      </c>
      <c r="K448" s="7">
        <f>VLOOKUP($A448,NIR_Algorithm_Cleaned!$A$2:$W$4887,22,FALSE)</f>
        <v>1.52</v>
      </c>
      <c r="L448" s="7">
        <f>VLOOKUP($A448,NIR_Algorithm_Cleaned!$A$2:$W$4887,23,FALSE)</f>
        <v>72.48</v>
      </c>
    </row>
    <row r="449" spans="1:12" x14ac:dyDescent="0.2">
      <c r="A449" s="6" t="s">
        <v>118</v>
      </c>
      <c r="B449" s="6" t="s">
        <v>4728</v>
      </c>
      <c r="C449" s="6" t="s">
        <v>5289</v>
      </c>
      <c r="D449" s="6">
        <f>VLOOKUP($A449,NIR_Algorithm_Cleaned!$A$2:$E$4887,3,FALSE)</f>
        <v>1</v>
      </c>
      <c r="E449" s="6">
        <f>VLOOKUP($A449,NIR_Algorithm_Cleaned!$A$2:$E$4887,4,FALSE)</f>
        <v>1</v>
      </c>
      <c r="F449" s="6">
        <f>VLOOKUP($A449,NIR_Algorithm_Cleaned!$A$2:$E$4887,5,FALSE)</f>
        <v>1</v>
      </c>
      <c r="G449" s="6">
        <v>0.43478747200000001</v>
      </c>
      <c r="H449" s="7">
        <f>VLOOKUP($A449,NIR_Algorithm_Cleaned!$A$2:$W$4887,19,FALSE)</f>
        <v>14.93</v>
      </c>
      <c r="I449" s="7">
        <f>VLOOKUP($A449,NIR_Algorithm_Cleaned!$A$2:$W$4887,20,FALSE)</f>
        <v>3.67</v>
      </c>
      <c r="J449" s="7">
        <f>VLOOKUP($A449,NIR_Algorithm_Cleaned!$A$2:$W$4887,21,FALSE)</f>
        <v>2.12</v>
      </c>
      <c r="K449" s="7">
        <f>VLOOKUP($A449,NIR_Algorithm_Cleaned!$A$2:$W$4887,22,FALSE)</f>
        <v>1.65</v>
      </c>
      <c r="L449" s="7">
        <f>VLOOKUP($A449,NIR_Algorithm_Cleaned!$A$2:$W$4887,23,FALSE)</f>
        <v>70.94</v>
      </c>
    </row>
    <row r="450" spans="1:12" x14ac:dyDescent="0.2">
      <c r="A450" s="6" t="s">
        <v>1175</v>
      </c>
      <c r="B450" s="6" t="s">
        <v>4728</v>
      </c>
      <c r="C450" s="6" t="s">
        <v>5289</v>
      </c>
      <c r="D450" s="6">
        <f>VLOOKUP($A450,NIR_Algorithm_Cleaned!$A$2:$E$4887,3,FALSE)</f>
        <v>1</v>
      </c>
      <c r="E450" s="6">
        <f>VLOOKUP($A450,NIR_Algorithm_Cleaned!$A$2:$E$4887,4,FALSE)</f>
        <v>1</v>
      </c>
      <c r="F450" s="6">
        <f>VLOOKUP($A450,NIR_Algorithm_Cleaned!$A$2:$E$4887,5,FALSE)</f>
        <v>2</v>
      </c>
      <c r="G450" s="6">
        <v>0.433774834</v>
      </c>
      <c r="H450" s="7">
        <f>VLOOKUP($A450,NIR_Algorithm_Cleaned!$A$2:$W$4887,19,FALSE)</f>
        <v>11.61</v>
      </c>
      <c r="I450" s="7">
        <f>VLOOKUP($A450,NIR_Algorithm_Cleaned!$A$2:$W$4887,20,FALSE)</f>
        <v>3.66</v>
      </c>
      <c r="J450" s="7">
        <f>VLOOKUP($A450,NIR_Algorithm_Cleaned!$A$2:$W$4887,21,FALSE)</f>
        <v>1.38</v>
      </c>
      <c r="K450" s="7">
        <f>VLOOKUP($A450,NIR_Algorithm_Cleaned!$A$2:$W$4887,22,FALSE)</f>
        <v>1.46</v>
      </c>
      <c r="L450" s="7">
        <f>VLOOKUP($A450,NIR_Algorithm_Cleaned!$A$2:$W$4887,23,FALSE)</f>
        <v>71.55</v>
      </c>
    </row>
    <row r="451" spans="1:12" x14ac:dyDescent="0.2">
      <c r="A451" s="6" t="s">
        <v>1232</v>
      </c>
      <c r="B451" s="6" t="s">
        <v>4728</v>
      </c>
      <c r="C451" s="6" t="s">
        <v>5289</v>
      </c>
      <c r="D451" s="6">
        <f>VLOOKUP($A451,NIR_Algorithm_Cleaned!$A$2:$E$4887,3,FALSE)</f>
        <v>1</v>
      </c>
      <c r="E451" s="6">
        <f>VLOOKUP($A451,NIR_Algorithm_Cleaned!$A$2:$E$4887,4,FALSE)</f>
        <v>2</v>
      </c>
      <c r="F451" s="6">
        <f>VLOOKUP($A451,NIR_Algorithm_Cleaned!$A$2:$E$4887,5,FALSE)</f>
        <v>2</v>
      </c>
      <c r="G451" s="6">
        <v>0.445187638</v>
      </c>
      <c r="H451" s="7">
        <f>VLOOKUP($A451,NIR_Algorithm_Cleaned!$A$2:$W$4887,19,FALSE)</f>
        <v>12.42</v>
      </c>
      <c r="I451" s="7">
        <f>VLOOKUP($A451,NIR_Algorithm_Cleaned!$A$2:$W$4887,20,FALSE)</f>
        <v>3.78</v>
      </c>
      <c r="J451" s="7">
        <f>VLOOKUP($A451,NIR_Algorithm_Cleaned!$A$2:$W$4887,21,FALSE)</f>
        <v>1.3</v>
      </c>
      <c r="K451" s="7">
        <f>VLOOKUP($A451,NIR_Algorithm_Cleaned!$A$2:$W$4887,22,FALSE)</f>
        <v>1.44</v>
      </c>
      <c r="L451" s="7">
        <f>VLOOKUP($A451,NIR_Algorithm_Cleaned!$A$2:$W$4887,23,FALSE)</f>
        <v>71.87</v>
      </c>
    </row>
    <row r="452" spans="1:12" x14ac:dyDescent="0.2">
      <c r="A452" s="6" t="s">
        <v>1232</v>
      </c>
      <c r="B452" s="6" t="s">
        <v>4728</v>
      </c>
      <c r="C452" s="6" t="s">
        <v>5289</v>
      </c>
      <c r="D452" s="6">
        <f>VLOOKUP($A452,NIR_Algorithm_Cleaned!$A$2:$E$4887,3,FALSE)</f>
        <v>1</v>
      </c>
      <c r="E452" s="6">
        <f>VLOOKUP($A452,NIR_Algorithm_Cleaned!$A$2:$E$4887,4,FALSE)</f>
        <v>2</v>
      </c>
      <c r="F452" s="6">
        <f>VLOOKUP($A452,NIR_Algorithm_Cleaned!$A$2:$E$4887,5,FALSE)</f>
        <v>2</v>
      </c>
      <c r="G452" s="6">
        <v>0.42196467999999998</v>
      </c>
      <c r="H452" s="7">
        <f>VLOOKUP($A452,NIR_Algorithm_Cleaned!$A$2:$W$4887,19,FALSE)</f>
        <v>12.42</v>
      </c>
      <c r="I452" s="7">
        <f>VLOOKUP($A452,NIR_Algorithm_Cleaned!$A$2:$W$4887,20,FALSE)</f>
        <v>3.78</v>
      </c>
      <c r="J452" s="7">
        <f>VLOOKUP($A452,NIR_Algorithm_Cleaned!$A$2:$W$4887,21,FALSE)</f>
        <v>1.3</v>
      </c>
      <c r="K452" s="7">
        <f>VLOOKUP($A452,NIR_Algorithm_Cleaned!$A$2:$W$4887,22,FALSE)</f>
        <v>1.44</v>
      </c>
      <c r="L452" s="7">
        <f>VLOOKUP($A452,NIR_Algorithm_Cleaned!$A$2:$W$4887,23,FALSE)</f>
        <v>71.87</v>
      </c>
    </row>
    <row r="453" spans="1:12" x14ac:dyDescent="0.2">
      <c r="A453" s="6" t="s">
        <v>1175</v>
      </c>
      <c r="B453" s="6" t="s">
        <v>4728</v>
      </c>
      <c r="C453" s="6" t="s">
        <v>5289</v>
      </c>
      <c r="D453" s="6">
        <f>VLOOKUP($A453,NIR_Algorithm_Cleaned!$A$2:$E$4887,3,FALSE)</f>
        <v>1</v>
      </c>
      <c r="E453" s="6">
        <f>VLOOKUP($A453,NIR_Algorithm_Cleaned!$A$2:$E$4887,4,FALSE)</f>
        <v>1</v>
      </c>
      <c r="F453" s="6">
        <f>VLOOKUP($A453,NIR_Algorithm_Cleaned!$A$2:$E$4887,5,FALSE)</f>
        <v>2</v>
      </c>
      <c r="G453" s="6">
        <v>0.40131578899999998</v>
      </c>
      <c r="H453" s="7">
        <f>VLOOKUP($A453,NIR_Algorithm_Cleaned!$A$2:$W$4887,19,FALSE)</f>
        <v>11.61</v>
      </c>
      <c r="I453" s="7">
        <f>VLOOKUP($A453,NIR_Algorithm_Cleaned!$A$2:$W$4887,20,FALSE)</f>
        <v>3.66</v>
      </c>
      <c r="J453" s="7">
        <f>VLOOKUP($A453,NIR_Algorithm_Cleaned!$A$2:$W$4887,21,FALSE)</f>
        <v>1.38</v>
      </c>
      <c r="K453" s="7">
        <f>VLOOKUP($A453,NIR_Algorithm_Cleaned!$A$2:$W$4887,22,FALSE)</f>
        <v>1.46</v>
      </c>
      <c r="L453" s="7">
        <f>VLOOKUP($A453,NIR_Algorithm_Cleaned!$A$2:$W$4887,23,FALSE)</f>
        <v>71.55</v>
      </c>
    </row>
    <row r="454" spans="1:12" x14ac:dyDescent="0.2">
      <c r="A454" s="6" t="s">
        <v>491</v>
      </c>
      <c r="B454" s="6" t="s">
        <v>4712</v>
      </c>
      <c r="C454" s="6" t="s">
        <v>5290</v>
      </c>
      <c r="D454" s="6">
        <f>VLOOKUP($A454,NIR_Algorithm_Cleaned!$A$2:$E$4887,3,FALSE)</f>
        <v>1</v>
      </c>
      <c r="E454" s="6">
        <f>VLOOKUP($A454,NIR_Algorithm_Cleaned!$A$2:$E$4887,4,FALSE)</f>
        <v>2</v>
      </c>
      <c r="F454" s="6">
        <f>VLOOKUP($A454,NIR_Algorithm_Cleaned!$A$2:$E$4887,5,FALSE)</f>
        <v>1</v>
      </c>
      <c r="G454" s="6">
        <v>0.43333333299999999</v>
      </c>
      <c r="H454" s="7">
        <f>VLOOKUP($A454,NIR_Algorithm_Cleaned!$A$2:$W$4887,19,FALSE)</f>
        <v>10.050000000000001</v>
      </c>
      <c r="I454" s="7">
        <f>VLOOKUP($A454,NIR_Algorithm_Cleaned!$A$2:$W$4887,20,FALSE)</f>
        <v>4.01</v>
      </c>
      <c r="J454" s="7">
        <f>VLOOKUP($A454,NIR_Algorithm_Cleaned!$A$2:$W$4887,21,FALSE)</f>
        <v>1.47</v>
      </c>
      <c r="K454" s="7">
        <f>VLOOKUP($A454,NIR_Algorithm_Cleaned!$A$2:$W$4887,22,FALSE)</f>
        <v>1.31</v>
      </c>
      <c r="L454" s="7">
        <f>VLOOKUP($A454,NIR_Algorithm_Cleaned!$A$2:$W$4887,23,FALSE)</f>
        <v>72.150000000000006</v>
      </c>
    </row>
    <row r="455" spans="1:12" x14ac:dyDescent="0.2">
      <c r="A455" s="6" t="s">
        <v>126</v>
      </c>
      <c r="B455" s="6" t="s">
        <v>4712</v>
      </c>
      <c r="C455" s="6" t="s">
        <v>5290</v>
      </c>
      <c r="D455" s="6">
        <f>VLOOKUP($A455,NIR_Algorithm_Cleaned!$A$2:$E$4887,3,FALSE)</f>
        <v>1</v>
      </c>
      <c r="E455" s="6">
        <f>VLOOKUP($A455,NIR_Algorithm_Cleaned!$A$2:$E$4887,4,FALSE)</f>
        <v>1</v>
      </c>
      <c r="F455" s="6">
        <f>VLOOKUP($A455,NIR_Algorithm_Cleaned!$A$2:$E$4887,5,FALSE)</f>
        <v>1</v>
      </c>
      <c r="G455" s="6">
        <v>0.43235294099999999</v>
      </c>
      <c r="H455" s="7">
        <f>VLOOKUP($A455,NIR_Algorithm_Cleaned!$A$2:$W$4887,19,FALSE)</f>
        <v>11.41</v>
      </c>
      <c r="I455" s="7">
        <f>VLOOKUP($A455,NIR_Algorithm_Cleaned!$A$2:$W$4887,20,FALSE)</f>
        <v>3.77</v>
      </c>
      <c r="J455" s="7">
        <f>VLOOKUP($A455,NIR_Algorithm_Cleaned!$A$2:$W$4887,21,FALSE)</f>
        <v>1.73</v>
      </c>
      <c r="K455" s="7">
        <f>VLOOKUP($A455,NIR_Algorithm_Cleaned!$A$2:$W$4887,22,FALSE)</f>
        <v>1.42</v>
      </c>
      <c r="L455" s="7">
        <f>VLOOKUP($A455,NIR_Algorithm_Cleaned!$A$2:$W$4887,23,FALSE)</f>
        <v>72.59</v>
      </c>
    </row>
    <row r="456" spans="1:12" x14ac:dyDescent="0.2">
      <c r="A456" s="6" t="s">
        <v>126</v>
      </c>
      <c r="B456" s="6" t="s">
        <v>4712</v>
      </c>
      <c r="C456" s="6" t="s">
        <v>5290</v>
      </c>
      <c r="D456" s="6">
        <f>VLOOKUP($A456,NIR_Algorithm_Cleaned!$A$2:$E$4887,3,FALSE)</f>
        <v>1</v>
      </c>
      <c r="E456" s="6">
        <f>VLOOKUP($A456,NIR_Algorithm_Cleaned!$A$2:$E$4887,4,FALSE)</f>
        <v>1</v>
      </c>
      <c r="F456" s="6">
        <f>VLOOKUP($A456,NIR_Algorithm_Cleaned!$A$2:$E$4887,5,FALSE)</f>
        <v>1</v>
      </c>
      <c r="G456" s="6">
        <v>0.43235294099999999</v>
      </c>
      <c r="H456" s="7">
        <f>VLOOKUP($A456,NIR_Algorithm_Cleaned!$A$2:$W$4887,19,FALSE)</f>
        <v>11.41</v>
      </c>
      <c r="I456" s="7">
        <f>VLOOKUP($A456,NIR_Algorithm_Cleaned!$A$2:$W$4887,20,FALSE)</f>
        <v>3.77</v>
      </c>
      <c r="J456" s="7">
        <f>VLOOKUP($A456,NIR_Algorithm_Cleaned!$A$2:$W$4887,21,FALSE)</f>
        <v>1.73</v>
      </c>
      <c r="K456" s="7">
        <f>VLOOKUP($A456,NIR_Algorithm_Cleaned!$A$2:$W$4887,22,FALSE)</f>
        <v>1.42</v>
      </c>
      <c r="L456" s="7">
        <f>VLOOKUP($A456,NIR_Algorithm_Cleaned!$A$2:$W$4887,23,FALSE)</f>
        <v>72.59</v>
      </c>
    </row>
    <row r="457" spans="1:12" x14ac:dyDescent="0.2">
      <c r="A457" s="6" t="s">
        <v>491</v>
      </c>
      <c r="B457" s="6" t="s">
        <v>4712</v>
      </c>
      <c r="C457" s="6" t="s">
        <v>5290</v>
      </c>
      <c r="D457" s="6">
        <f>VLOOKUP($A457,NIR_Algorithm_Cleaned!$A$2:$E$4887,3,FALSE)</f>
        <v>1</v>
      </c>
      <c r="E457" s="6">
        <f>VLOOKUP($A457,NIR_Algorithm_Cleaned!$A$2:$E$4887,4,FALSE)</f>
        <v>2</v>
      </c>
      <c r="F457" s="6">
        <f>VLOOKUP($A457,NIR_Algorithm_Cleaned!$A$2:$E$4887,5,FALSE)</f>
        <v>1</v>
      </c>
      <c r="G457" s="6">
        <v>0.43998933099999998</v>
      </c>
      <c r="H457" s="7">
        <f>VLOOKUP($A457,NIR_Algorithm_Cleaned!$A$2:$W$4887,19,FALSE)</f>
        <v>10.050000000000001</v>
      </c>
      <c r="I457" s="7">
        <f>VLOOKUP($A457,NIR_Algorithm_Cleaned!$A$2:$W$4887,20,FALSE)</f>
        <v>4.01</v>
      </c>
      <c r="J457" s="7">
        <f>VLOOKUP($A457,NIR_Algorithm_Cleaned!$A$2:$W$4887,21,FALSE)</f>
        <v>1.47</v>
      </c>
      <c r="K457" s="7">
        <f>VLOOKUP($A457,NIR_Algorithm_Cleaned!$A$2:$W$4887,22,FALSE)</f>
        <v>1.31</v>
      </c>
      <c r="L457" s="7">
        <f>VLOOKUP($A457,NIR_Algorithm_Cleaned!$A$2:$W$4887,23,FALSE)</f>
        <v>72.150000000000006</v>
      </c>
    </row>
    <row r="458" spans="1:12" x14ac:dyDescent="0.2">
      <c r="A458" s="6" t="s">
        <v>1834</v>
      </c>
      <c r="B458" s="6" t="s">
        <v>4712</v>
      </c>
      <c r="C458" s="6" t="s">
        <v>5290</v>
      </c>
      <c r="D458" s="6">
        <f>VLOOKUP($A458,NIR_Algorithm_Cleaned!$A$2:$E$4887,3,FALSE)</f>
        <v>1</v>
      </c>
      <c r="E458" s="6">
        <f>VLOOKUP($A458,NIR_Algorithm_Cleaned!$A$2:$E$4887,4,FALSE)</f>
        <v>2</v>
      </c>
      <c r="F458" s="6">
        <f>VLOOKUP($A458,NIR_Algorithm_Cleaned!$A$2:$E$4887,5,FALSE)</f>
        <v>2</v>
      </c>
      <c r="G458" s="6">
        <v>0.43335259300000001</v>
      </c>
      <c r="H458" s="7">
        <f>VLOOKUP($A458,NIR_Algorithm_Cleaned!$A$2:$W$4887,19,FALSE)</f>
        <v>8.9700000000000006</v>
      </c>
      <c r="I458" s="7">
        <f>VLOOKUP($A458,NIR_Algorithm_Cleaned!$A$2:$W$4887,20,FALSE)</f>
        <v>4.0999999999999996</v>
      </c>
      <c r="J458" s="7">
        <f>VLOOKUP($A458,NIR_Algorithm_Cleaned!$A$2:$W$4887,21,FALSE)</f>
        <v>1.31</v>
      </c>
      <c r="K458" s="7">
        <f>VLOOKUP($A458,NIR_Algorithm_Cleaned!$A$2:$W$4887,22,FALSE)</f>
        <v>1.32</v>
      </c>
      <c r="L458" s="7">
        <f>VLOOKUP($A458,NIR_Algorithm_Cleaned!$A$2:$W$4887,23,FALSE)</f>
        <v>71.650000000000006</v>
      </c>
    </row>
    <row r="459" spans="1:12" x14ac:dyDescent="0.2">
      <c r="A459" s="6" t="s">
        <v>1475</v>
      </c>
      <c r="B459" s="6" t="s">
        <v>4712</v>
      </c>
      <c r="C459" s="6" t="s">
        <v>5290</v>
      </c>
      <c r="D459" s="6">
        <f>VLOOKUP($A459,NIR_Algorithm_Cleaned!$A$2:$E$4887,3,FALSE)</f>
        <v>1</v>
      </c>
      <c r="E459" s="6">
        <f>VLOOKUP($A459,NIR_Algorithm_Cleaned!$A$2:$E$4887,4,FALSE)</f>
        <v>1</v>
      </c>
      <c r="F459" s="6">
        <f>VLOOKUP($A459,NIR_Algorithm_Cleaned!$A$2:$E$4887,5,FALSE)</f>
        <v>2</v>
      </c>
      <c r="G459" s="6">
        <v>0.45033112600000003</v>
      </c>
      <c r="H459" s="7">
        <f>VLOOKUP($A459,NIR_Algorithm_Cleaned!$A$2:$W$4887,19,FALSE)</f>
        <v>10.050000000000001</v>
      </c>
      <c r="I459" s="7">
        <f>VLOOKUP($A459,NIR_Algorithm_Cleaned!$A$2:$W$4887,20,FALSE)</f>
        <v>4.24</v>
      </c>
      <c r="J459" s="7">
        <f>VLOOKUP($A459,NIR_Algorithm_Cleaned!$A$2:$W$4887,21,FALSE)</f>
        <v>1.58</v>
      </c>
      <c r="K459" s="7">
        <f>VLOOKUP($A459,NIR_Algorithm_Cleaned!$A$2:$W$4887,22,FALSE)</f>
        <v>1.41</v>
      </c>
      <c r="L459" s="7">
        <f>VLOOKUP($A459,NIR_Algorithm_Cleaned!$A$2:$W$4887,23,FALSE)</f>
        <v>72.150000000000006</v>
      </c>
    </row>
    <row r="460" spans="1:12" x14ac:dyDescent="0.2">
      <c r="A460" s="6" t="s">
        <v>1475</v>
      </c>
      <c r="B460" s="6" t="s">
        <v>4712</v>
      </c>
      <c r="C460" s="6" t="s">
        <v>5290</v>
      </c>
      <c r="D460" s="6">
        <f>VLOOKUP($A460,NIR_Algorithm_Cleaned!$A$2:$E$4887,3,FALSE)</f>
        <v>1</v>
      </c>
      <c r="E460" s="6">
        <f>VLOOKUP($A460,NIR_Algorithm_Cleaned!$A$2:$E$4887,4,FALSE)</f>
        <v>1</v>
      </c>
      <c r="F460" s="6">
        <f>VLOOKUP($A460,NIR_Algorithm_Cleaned!$A$2:$E$4887,5,FALSE)</f>
        <v>2</v>
      </c>
      <c r="G460" s="6">
        <v>0.460264901</v>
      </c>
      <c r="H460" s="7">
        <f>VLOOKUP($A460,NIR_Algorithm_Cleaned!$A$2:$W$4887,19,FALSE)</f>
        <v>10.050000000000001</v>
      </c>
      <c r="I460" s="7">
        <f>VLOOKUP($A460,NIR_Algorithm_Cleaned!$A$2:$W$4887,20,FALSE)</f>
        <v>4.24</v>
      </c>
      <c r="J460" s="7">
        <f>VLOOKUP($A460,NIR_Algorithm_Cleaned!$A$2:$W$4887,21,FALSE)</f>
        <v>1.58</v>
      </c>
      <c r="K460" s="7">
        <f>VLOOKUP($A460,NIR_Algorithm_Cleaned!$A$2:$W$4887,22,FALSE)</f>
        <v>1.41</v>
      </c>
      <c r="L460" s="7">
        <f>VLOOKUP($A460,NIR_Algorithm_Cleaned!$A$2:$W$4887,23,FALSE)</f>
        <v>72.150000000000006</v>
      </c>
    </row>
    <row r="461" spans="1:12" x14ac:dyDescent="0.2">
      <c r="A461" s="6" t="s">
        <v>1834</v>
      </c>
      <c r="B461" s="6" t="s">
        <v>4712</v>
      </c>
      <c r="C461" s="6" t="s">
        <v>5290</v>
      </c>
      <c r="D461" s="6">
        <f>VLOOKUP($A461,NIR_Algorithm_Cleaned!$A$2:$E$4887,3,FALSE)</f>
        <v>1</v>
      </c>
      <c r="E461" s="6">
        <f>VLOOKUP($A461,NIR_Algorithm_Cleaned!$A$2:$E$4887,4,FALSE)</f>
        <v>2</v>
      </c>
      <c r="F461" s="6">
        <f>VLOOKUP($A461,NIR_Algorithm_Cleaned!$A$2:$E$4887,5,FALSE)</f>
        <v>2</v>
      </c>
      <c r="G461" s="6">
        <v>0.46202945299999998</v>
      </c>
      <c r="H461" s="7">
        <f>VLOOKUP($A461,NIR_Algorithm_Cleaned!$A$2:$W$4887,19,FALSE)</f>
        <v>8.9700000000000006</v>
      </c>
      <c r="I461" s="7">
        <f>VLOOKUP($A461,NIR_Algorithm_Cleaned!$A$2:$W$4887,20,FALSE)</f>
        <v>4.0999999999999996</v>
      </c>
      <c r="J461" s="7">
        <f>VLOOKUP($A461,NIR_Algorithm_Cleaned!$A$2:$W$4887,21,FALSE)</f>
        <v>1.31</v>
      </c>
      <c r="K461" s="7">
        <f>VLOOKUP($A461,NIR_Algorithm_Cleaned!$A$2:$W$4887,22,FALSE)</f>
        <v>1.32</v>
      </c>
      <c r="L461" s="7">
        <f>VLOOKUP($A461,NIR_Algorithm_Cleaned!$A$2:$W$4887,23,FALSE)</f>
        <v>71.650000000000006</v>
      </c>
    </row>
    <row r="462" spans="1:12" x14ac:dyDescent="0.2">
      <c r="A462" s="6" t="s">
        <v>671</v>
      </c>
      <c r="B462" s="6" t="s">
        <v>5150</v>
      </c>
      <c r="C462" s="6" t="s">
        <v>5291</v>
      </c>
      <c r="D462" s="6">
        <f>VLOOKUP($A462,NIR_Algorithm_Cleaned!$A$2:$E$4887,3,FALSE)</f>
        <v>2</v>
      </c>
      <c r="E462" s="6">
        <f>VLOOKUP($A462,NIR_Algorithm_Cleaned!$A$2:$E$4887,4,FALSE)</f>
        <v>1</v>
      </c>
      <c r="F462" s="6">
        <f>VLOOKUP($A462,NIR_Algorithm_Cleaned!$A$2:$E$4887,5,FALSE)</f>
        <v>1</v>
      </c>
      <c r="G462" s="6">
        <v>0.43852097099999998</v>
      </c>
      <c r="H462" s="7">
        <f>VLOOKUP($A462,NIR_Algorithm_Cleaned!$A$2:$W$4887,19,FALSE)</f>
        <v>11.5</v>
      </c>
      <c r="I462" s="7">
        <f>VLOOKUP($A462,NIR_Algorithm_Cleaned!$A$2:$W$4887,20,FALSE)</f>
        <v>4.57</v>
      </c>
      <c r="J462" s="7">
        <f>VLOOKUP($A462,NIR_Algorithm_Cleaned!$A$2:$W$4887,21,FALSE)</f>
        <v>1.86</v>
      </c>
      <c r="K462" s="7">
        <f>VLOOKUP($A462,NIR_Algorithm_Cleaned!$A$2:$W$4887,22,FALSE)</f>
        <v>1.44</v>
      </c>
      <c r="L462" s="7">
        <f>VLOOKUP($A462,NIR_Algorithm_Cleaned!$A$2:$W$4887,23,FALSE)</f>
        <v>72.13</v>
      </c>
    </row>
    <row r="463" spans="1:12" x14ac:dyDescent="0.2">
      <c r="A463" s="6" t="s">
        <v>671</v>
      </c>
      <c r="B463" s="6" t="s">
        <v>5150</v>
      </c>
      <c r="C463" s="6" t="s">
        <v>5291</v>
      </c>
      <c r="D463" s="6">
        <f>VLOOKUP($A463,NIR_Algorithm_Cleaned!$A$2:$E$4887,3,FALSE)</f>
        <v>2</v>
      </c>
      <c r="E463" s="6">
        <f>VLOOKUP($A463,NIR_Algorithm_Cleaned!$A$2:$E$4887,4,FALSE)</f>
        <v>1</v>
      </c>
      <c r="F463" s="6">
        <f>VLOOKUP($A463,NIR_Algorithm_Cleaned!$A$2:$E$4887,5,FALSE)</f>
        <v>1</v>
      </c>
      <c r="G463" s="6">
        <v>0.42434210500000002</v>
      </c>
      <c r="H463" s="7">
        <f>VLOOKUP($A463,NIR_Algorithm_Cleaned!$A$2:$W$4887,19,FALSE)</f>
        <v>11.5</v>
      </c>
      <c r="I463" s="7">
        <f>VLOOKUP($A463,NIR_Algorithm_Cleaned!$A$2:$W$4887,20,FALSE)</f>
        <v>4.57</v>
      </c>
      <c r="J463" s="7">
        <f>VLOOKUP($A463,NIR_Algorithm_Cleaned!$A$2:$W$4887,21,FALSE)</f>
        <v>1.86</v>
      </c>
      <c r="K463" s="7">
        <f>VLOOKUP($A463,NIR_Algorithm_Cleaned!$A$2:$W$4887,22,FALSE)</f>
        <v>1.44</v>
      </c>
      <c r="L463" s="7">
        <f>VLOOKUP($A463,NIR_Algorithm_Cleaned!$A$2:$W$4887,23,FALSE)</f>
        <v>72.13</v>
      </c>
    </row>
    <row r="464" spans="1:12" x14ac:dyDescent="0.2">
      <c r="A464" s="6" t="s">
        <v>449</v>
      </c>
      <c r="B464" s="6" t="s">
        <v>5150</v>
      </c>
      <c r="C464" s="6" t="s">
        <v>5291</v>
      </c>
      <c r="D464" s="6">
        <f>VLOOKUP($A464,NIR_Algorithm_Cleaned!$A$2:$E$4887,3,FALSE)</f>
        <v>2</v>
      </c>
      <c r="E464" s="6">
        <f>VLOOKUP($A464,NIR_Algorithm_Cleaned!$A$2:$E$4887,4,FALSE)</f>
        <v>2</v>
      </c>
      <c r="F464" s="6">
        <f>VLOOKUP($A464,NIR_Algorithm_Cleaned!$A$2:$E$4887,5,FALSE)</f>
        <v>1</v>
      </c>
      <c r="G464" s="6">
        <v>0.42052980099999998</v>
      </c>
      <c r="H464" s="7">
        <f>VLOOKUP($A464,NIR_Algorithm_Cleaned!$A$2:$W$4887,19,FALSE)</f>
        <v>11.99</v>
      </c>
      <c r="I464" s="7">
        <f>VLOOKUP($A464,NIR_Algorithm_Cleaned!$A$2:$W$4887,20,FALSE)</f>
        <v>3.85</v>
      </c>
      <c r="J464" s="7">
        <f>VLOOKUP($A464,NIR_Algorithm_Cleaned!$A$2:$W$4887,21,FALSE)</f>
        <v>1.94</v>
      </c>
      <c r="K464" s="7">
        <f>VLOOKUP($A464,NIR_Algorithm_Cleaned!$A$2:$W$4887,22,FALSE)</f>
        <v>1.45</v>
      </c>
      <c r="L464" s="7">
        <f>VLOOKUP($A464,NIR_Algorithm_Cleaned!$A$2:$W$4887,23,FALSE)</f>
        <v>72.959999999999994</v>
      </c>
    </row>
    <row r="465" spans="1:12" x14ac:dyDescent="0.2">
      <c r="A465" s="6" t="s">
        <v>449</v>
      </c>
      <c r="B465" s="6" t="s">
        <v>5150</v>
      </c>
      <c r="C465" s="6" t="s">
        <v>5291</v>
      </c>
      <c r="D465" s="6">
        <f>VLOOKUP($A465,NIR_Algorithm_Cleaned!$A$2:$E$4887,3,FALSE)</f>
        <v>2</v>
      </c>
      <c r="E465" s="6">
        <f>VLOOKUP($A465,NIR_Algorithm_Cleaned!$A$2:$E$4887,4,FALSE)</f>
        <v>2</v>
      </c>
      <c r="F465" s="6">
        <f>VLOOKUP($A465,NIR_Algorithm_Cleaned!$A$2:$E$4887,5,FALSE)</f>
        <v>1</v>
      </c>
      <c r="G465" s="6">
        <v>0.43091806300000002</v>
      </c>
      <c r="H465" s="7">
        <f>VLOOKUP($A465,NIR_Algorithm_Cleaned!$A$2:$W$4887,19,FALSE)</f>
        <v>11.99</v>
      </c>
      <c r="I465" s="7">
        <f>VLOOKUP($A465,NIR_Algorithm_Cleaned!$A$2:$W$4887,20,FALSE)</f>
        <v>3.85</v>
      </c>
      <c r="J465" s="7">
        <f>VLOOKUP($A465,NIR_Algorithm_Cleaned!$A$2:$W$4887,21,FALSE)</f>
        <v>1.94</v>
      </c>
      <c r="K465" s="7">
        <f>VLOOKUP($A465,NIR_Algorithm_Cleaned!$A$2:$W$4887,22,FALSE)</f>
        <v>1.45</v>
      </c>
      <c r="L465" s="7">
        <f>VLOOKUP($A465,NIR_Algorithm_Cleaned!$A$2:$W$4887,23,FALSE)</f>
        <v>72.959999999999994</v>
      </c>
    </row>
    <row r="466" spans="1:12" x14ac:dyDescent="0.2">
      <c r="A466" s="6" t="s">
        <v>922</v>
      </c>
      <c r="B466" s="6" t="s">
        <v>5150</v>
      </c>
      <c r="C466" s="6" t="s">
        <v>5291</v>
      </c>
      <c r="D466" s="6">
        <f>VLOOKUP($A466,NIR_Algorithm_Cleaned!$A$2:$E$4887,3,FALSE)</f>
        <v>2</v>
      </c>
      <c r="E466" s="6">
        <f>VLOOKUP($A466,NIR_Algorithm_Cleaned!$A$2:$E$4887,4,FALSE)</f>
        <v>1</v>
      </c>
      <c r="F466" s="6">
        <f>VLOOKUP($A466,NIR_Algorithm_Cleaned!$A$2:$E$4887,5,FALSE)</f>
        <v>2</v>
      </c>
      <c r="G466" s="6">
        <v>0.47648648599999999</v>
      </c>
      <c r="H466" s="7">
        <f>VLOOKUP($A466,NIR_Algorithm_Cleaned!$A$2:$W$4887,19,FALSE)</f>
        <v>11.11</v>
      </c>
      <c r="I466" s="7">
        <f>VLOOKUP($A466,NIR_Algorithm_Cleaned!$A$2:$W$4887,20,FALSE)</f>
        <v>4.37</v>
      </c>
      <c r="J466" s="7">
        <f>VLOOKUP($A466,NIR_Algorithm_Cleaned!$A$2:$W$4887,21,FALSE)</f>
        <v>1.49</v>
      </c>
      <c r="K466" s="7">
        <f>VLOOKUP($A466,NIR_Algorithm_Cleaned!$A$2:$W$4887,22,FALSE)</f>
        <v>1.39</v>
      </c>
      <c r="L466" s="7">
        <f>VLOOKUP($A466,NIR_Algorithm_Cleaned!$A$2:$W$4887,23,FALSE)</f>
        <v>71.099999999999994</v>
      </c>
    </row>
    <row r="467" spans="1:12" x14ac:dyDescent="0.2">
      <c r="A467" s="6" t="s">
        <v>922</v>
      </c>
      <c r="B467" s="6" t="s">
        <v>5150</v>
      </c>
      <c r="C467" s="6" t="s">
        <v>5291</v>
      </c>
      <c r="D467" s="6">
        <f>VLOOKUP($A467,NIR_Algorithm_Cleaned!$A$2:$E$4887,3,FALSE)</f>
        <v>2</v>
      </c>
      <c r="E467" s="6">
        <f>VLOOKUP($A467,NIR_Algorithm_Cleaned!$A$2:$E$4887,4,FALSE)</f>
        <v>1</v>
      </c>
      <c r="F467" s="6">
        <f>VLOOKUP($A467,NIR_Algorithm_Cleaned!$A$2:$E$4887,5,FALSE)</f>
        <v>2</v>
      </c>
      <c r="G467" s="6">
        <v>0.46995021300000001</v>
      </c>
      <c r="H467" s="7">
        <f>VLOOKUP($A467,NIR_Algorithm_Cleaned!$A$2:$W$4887,19,FALSE)</f>
        <v>11.11</v>
      </c>
      <c r="I467" s="7">
        <f>VLOOKUP($A467,NIR_Algorithm_Cleaned!$A$2:$W$4887,20,FALSE)</f>
        <v>4.37</v>
      </c>
      <c r="J467" s="7">
        <f>VLOOKUP($A467,NIR_Algorithm_Cleaned!$A$2:$W$4887,21,FALSE)</f>
        <v>1.49</v>
      </c>
      <c r="K467" s="7">
        <f>VLOOKUP($A467,NIR_Algorithm_Cleaned!$A$2:$W$4887,22,FALSE)</f>
        <v>1.39</v>
      </c>
      <c r="L467" s="7">
        <f>VLOOKUP($A467,NIR_Algorithm_Cleaned!$A$2:$W$4887,23,FALSE)</f>
        <v>71.099999999999994</v>
      </c>
    </row>
    <row r="468" spans="1:12" x14ac:dyDescent="0.2">
      <c r="A468" s="6" t="s">
        <v>1381</v>
      </c>
      <c r="B468" s="6" t="s">
        <v>5150</v>
      </c>
      <c r="C468" s="6" t="s">
        <v>5291</v>
      </c>
      <c r="D468" s="6">
        <f>VLOOKUP($A468,NIR_Algorithm_Cleaned!$A$2:$E$4887,3,FALSE)</f>
        <v>2</v>
      </c>
      <c r="E468" s="6">
        <f>VLOOKUP($A468,NIR_Algorithm_Cleaned!$A$2:$E$4887,4,FALSE)</f>
        <v>2</v>
      </c>
      <c r="F468" s="6">
        <f>VLOOKUP($A468,NIR_Algorithm_Cleaned!$A$2:$E$4887,5,FALSE)</f>
        <v>2</v>
      </c>
      <c r="G468" s="6">
        <v>0.48849673199999999</v>
      </c>
      <c r="H468" s="7">
        <f>VLOOKUP($A468,NIR_Algorithm_Cleaned!$A$2:$W$4887,19,FALSE)</f>
        <v>9.6999999999999993</v>
      </c>
      <c r="I468" s="7">
        <f>VLOOKUP($A468,NIR_Algorithm_Cleaned!$A$2:$W$4887,20,FALSE)</f>
        <v>4.3899999999999997</v>
      </c>
      <c r="J468" s="7">
        <f>VLOOKUP($A468,NIR_Algorithm_Cleaned!$A$2:$W$4887,21,FALSE)</f>
        <v>1.56</v>
      </c>
      <c r="K468" s="7">
        <f>VLOOKUP($A468,NIR_Algorithm_Cleaned!$A$2:$W$4887,22,FALSE)</f>
        <v>1.36</v>
      </c>
      <c r="L468" s="7">
        <f>VLOOKUP($A468,NIR_Algorithm_Cleaned!$A$2:$W$4887,23,FALSE)</f>
        <v>70.790000000000006</v>
      </c>
    </row>
    <row r="469" spans="1:12" x14ac:dyDescent="0.2">
      <c r="A469" s="6" t="s">
        <v>1381</v>
      </c>
      <c r="B469" s="6" t="s">
        <v>5150</v>
      </c>
      <c r="C469" s="6" t="s">
        <v>5291</v>
      </c>
      <c r="D469" s="6">
        <f>VLOOKUP($A469,NIR_Algorithm_Cleaned!$A$2:$E$4887,3,FALSE)</f>
        <v>2</v>
      </c>
      <c r="E469" s="6">
        <f>VLOOKUP($A469,NIR_Algorithm_Cleaned!$A$2:$E$4887,4,FALSE)</f>
        <v>2</v>
      </c>
      <c r="F469" s="6">
        <f>VLOOKUP($A469,NIR_Algorithm_Cleaned!$A$2:$E$4887,5,FALSE)</f>
        <v>2</v>
      </c>
      <c r="G469" s="6">
        <v>0.47156599599999999</v>
      </c>
      <c r="H469" s="7">
        <f>VLOOKUP($A469,NIR_Algorithm_Cleaned!$A$2:$W$4887,19,FALSE)</f>
        <v>9.6999999999999993</v>
      </c>
      <c r="I469" s="7">
        <f>VLOOKUP($A469,NIR_Algorithm_Cleaned!$A$2:$W$4887,20,FALSE)</f>
        <v>4.3899999999999997</v>
      </c>
      <c r="J469" s="7">
        <f>VLOOKUP($A469,NIR_Algorithm_Cleaned!$A$2:$W$4887,21,FALSE)</f>
        <v>1.56</v>
      </c>
      <c r="K469" s="7">
        <f>VLOOKUP($A469,NIR_Algorithm_Cleaned!$A$2:$W$4887,22,FALSE)</f>
        <v>1.36</v>
      </c>
      <c r="L469" s="7">
        <f>VLOOKUP($A469,NIR_Algorithm_Cleaned!$A$2:$W$4887,23,FALSE)</f>
        <v>70.790000000000006</v>
      </c>
    </row>
    <row r="470" spans="1:12" x14ac:dyDescent="0.2">
      <c r="A470" s="6" t="s">
        <v>1860</v>
      </c>
      <c r="B470" s="6" t="s">
        <v>4945</v>
      </c>
      <c r="C470" s="6" t="s">
        <v>5292</v>
      </c>
      <c r="D470" s="6">
        <f>VLOOKUP($A470,NIR_Algorithm_Cleaned!$A$2:$E$4887,3,FALSE)</f>
        <v>1</v>
      </c>
      <c r="E470" s="6">
        <f>VLOOKUP($A470,NIR_Algorithm_Cleaned!$A$2:$E$4887,4,FALSE)</f>
        <v>1</v>
      </c>
      <c r="F470" s="6">
        <f>VLOOKUP($A470,NIR_Algorithm_Cleaned!$A$2:$E$4887,5,FALSE)</f>
        <v>2</v>
      </c>
      <c r="G470" s="6">
        <v>0.44333081499999999</v>
      </c>
      <c r="H470" s="7">
        <f>VLOOKUP($A470,NIR_Algorithm_Cleaned!$A$2:$W$4887,19,FALSE)</f>
        <v>12.64</v>
      </c>
      <c r="I470" s="7">
        <f>VLOOKUP($A470,NIR_Algorithm_Cleaned!$A$2:$W$4887,20,FALSE)</f>
        <v>4.22</v>
      </c>
      <c r="J470" s="7">
        <f>VLOOKUP($A470,NIR_Algorithm_Cleaned!$A$2:$W$4887,21,FALSE)</f>
        <v>1.49</v>
      </c>
      <c r="K470" s="7">
        <f>VLOOKUP($A470,NIR_Algorithm_Cleaned!$A$2:$W$4887,22,FALSE)</f>
        <v>1.49</v>
      </c>
      <c r="L470" s="7">
        <f>VLOOKUP($A470,NIR_Algorithm_Cleaned!$A$2:$W$4887,23,FALSE)</f>
        <v>70.930000000000007</v>
      </c>
    </row>
    <row r="471" spans="1:12" x14ac:dyDescent="0.2">
      <c r="A471" s="6" t="s">
        <v>1860</v>
      </c>
      <c r="B471" s="6" t="s">
        <v>4945</v>
      </c>
      <c r="C471" s="6" t="s">
        <v>5292</v>
      </c>
      <c r="D471" s="6">
        <f>VLOOKUP($A471,NIR_Algorithm_Cleaned!$A$2:$E$4887,3,FALSE)</f>
        <v>1</v>
      </c>
      <c r="E471" s="6">
        <f>VLOOKUP($A471,NIR_Algorithm_Cleaned!$A$2:$E$4887,4,FALSE)</f>
        <v>1</v>
      </c>
      <c r="F471" s="6">
        <f>VLOOKUP($A471,NIR_Algorithm_Cleaned!$A$2:$E$4887,5,FALSE)</f>
        <v>2</v>
      </c>
      <c r="G471" s="6">
        <v>0.41529053300000002</v>
      </c>
      <c r="H471" s="7">
        <f>VLOOKUP($A471,NIR_Algorithm_Cleaned!$A$2:$W$4887,19,FALSE)</f>
        <v>12.64</v>
      </c>
      <c r="I471" s="7">
        <f>VLOOKUP($A471,NIR_Algorithm_Cleaned!$A$2:$W$4887,20,FALSE)</f>
        <v>4.22</v>
      </c>
      <c r="J471" s="7">
        <f>VLOOKUP($A471,NIR_Algorithm_Cleaned!$A$2:$W$4887,21,FALSE)</f>
        <v>1.49</v>
      </c>
      <c r="K471" s="7">
        <f>VLOOKUP($A471,NIR_Algorithm_Cleaned!$A$2:$W$4887,22,FALSE)</f>
        <v>1.49</v>
      </c>
      <c r="L471" s="7">
        <f>VLOOKUP($A471,NIR_Algorithm_Cleaned!$A$2:$W$4887,23,FALSE)</f>
        <v>70.930000000000007</v>
      </c>
    </row>
    <row r="472" spans="1:12" x14ac:dyDescent="0.2">
      <c r="A472" s="6" t="s">
        <v>1657</v>
      </c>
      <c r="B472" s="6" t="s">
        <v>4945</v>
      </c>
      <c r="C472" s="6" t="s">
        <v>5292</v>
      </c>
      <c r="D472" s="6">
        <f>VLOOKUP($A472,NIR_Algorithm_Cleaned!$A$2:$E$4887,3,FALSE)</f>
        <v>1</v>
      </c>
      <c r="E472" s="6">
        <f>VLOOKUP($A472,NIR_Algorithm_Cleaned!$A$2:$E$4887,4,FALSE)</f>
        <v>2</v>
      </c>
      <c r="F472" s="6">
        <f>VLOOKUP($A472,NIR_Algorithm_Cleaned!$A$2:$E$4887,5,FALSE)</f>
        <v>2</v>
      </c>
      <c r="G472" s="6">
        <v>0.428587196</v>
      </c>
      <c r="H472" s="7">
        <f>VLOOKUP($A472,NIR_Algorithm_Cleaned!$A$2:$W$4887,19,FALSE)</f>
        <v>13.26</v>
      </c>
      <c r="I472" s="7">
        <f>VLOOKUP($A472,NIR_Algorithm_Cleaned!$A$2:$W$4887,20,FALSE)</f>
        <v>3.92</v>
      </c>
      <c r="J472" s="7">
        <f>VLOOKUP($A472,NIR_Algorithm_Cleaned!$A$2:$W$4887,21,FALSE)</f>
        <v>1.65</v>
      </c>
      <c r="K472" s="7">
        <f>VLOOKUP($A472,NIR_Algorithm_Cleaned!$A$2:$W$4887,22,FALSE)</f>
        <v>1.59</v>
      </c>
      <c r="L472" s="7">
        <f>VLOOKUP($A472,NIR_Algorithm_Cleaned!$A$2:$W$4887,23,FALSE)</f>
        <v>70.34</v>
      </c>
    </row>
    <row r="473" spans="1:12" x14ac:dyDescent="0.2">
      <c r="A473" s="6" t="s">
        <v>1657</v>
      </c>
      <c r="B473" s="6" t="s">
        <v>4945</v>
      </c>
      <c r="C473" s="6" t="s">
        <v>5292</v>
      </c>
      <c r="D473" s="6">
        <f>VLOOKUP($A473,NIR_Algorithm_Cleaned!$A$2:$E$4887,3,FALSE)</f>
        <v>1</v>
      </c>
      <c r="E473" s="6">
        <f>VLOOKUP($A473,NIR_Algorithm_Cleaned!$A$2:$E$4887,4,FALSE)</f>
        <v>2</v>
      </c>
      <c r="F473" s="6">
        <f>VLOOKUP($A473,NIR_Algorithm_Cleaned!$A$2:$E$4887,5,FALSE)</f>
        <v>2</v>
      </c>
      <c r="G473" s="6">
        <v>0.42283783800000002</v>
      </c>
      <c r="H473" s="7">
        <f>VLOOKUP($A473,NIR_Algorithm_Cleaned!$A$2:$W$4887,19,FALSE)</f>
        <v>13.26</v>
      </c>
      <c r="I473" s="7">
        <f>VLOOKUP($A473,NIR_Algorithm_Cleaned!$A$2:$W$4887,20,FALSE)</f>
        <v>3.92</v>
      </c>
      <c r="J473" s="7">
        <f>VLOOKUP($A473,NIR_Algorithm_Cleaned!$A$2:$W$4887,21,FALSE)</f>
        <v>1.65</v>
      </c>
      <c r="K473" s="7">
        <f>VLOOKUP($A473,NIR_Algorithm_Cleaned!$A$2:$W$4887,22,FALSE)</f>
        <v>1.59</v>
      </c>
      <c r="L473" s="7">
        <f>VLOOKUP($A473,NIR_Algorithm_Cleaned!$A$2:$W$4887,23,FALSE)</f>
        <v>70.34</v>
      </c>
    </row>
    <row r="474" spans="1:12" x14ac:dyDescent="0.2">
      <c r="A474" s="6" t="s">
        <v>374</v>
      </c>
      <c r="B474" s="6" t="s">
        <v>4928</v>
      </c>
      <c r="C474" s="6" t="s">
        <v>5293</v>
      </c>
      <c r="D474" s="6">
        <f>VLOOKUP($A474,NIR_Algorithm_Cleaned!$A$2:$E$4887,3,FALSE)</f>
        <v>1</v>
      </c>
      <c r="E474" s="6">
        <f>VLOOKUP($A474,NIR_Algorithm_Cleaned!$A$2:$E$4887,4,FALSE)</f>
        <v>2</v>
      </c>
      <c r="F474" s="6">
        <f>VLOOKUP($A474,NIR_Algorithm_Cleaned!$A$2:$E$4887,5,FALSE)</f>
        <v>1</v>
      </c>
      <c r="G474" s="6">
        <v>0.40593412299999998</v>
      </c>
      <c r="H474" s="7">
        <f>VLOOKUP($A474,NIR_Algorithm_Cleaned!$A$2:$W$4887,19,FALSE)</f>
        <v>12.36</v>
      </c>
      <c r="I474" s="7">
        <f>VLOOKUP($A474,NIR_Algorithm_Cleaned!$A$2:$W$4887,20,FALSE)</f>
        <v>4.54</v>
      </c>
      <c r="J474" s="7">
        <f>VLOOKUP($A474,NIR_Algorithm_Cleaned!$A$2:$W$4887,21,FALSE)</f>
        <v>1.67</v>
      </c>
      <c r="K474" s="7">
        <f>VLOOKUP($A474,NIR_Algorithm_Cleaned!$A$2:$W$4887,22,FALSE)</f>
        <v>1.49</v>
      </c>
      <c r="L474" s="7">
        <f>VLOOKUP($A474,NIR_Algorithm_Cleaned!$A$2:$W$4887,23,FALSE)</f>
        <v>71.040000000000006</v>
      </c>
    </row>
    <row r="475" spans="1:12" x14ac:dyDescent="0.2">
      <c r="A475" s="6" t="s">
        <v>154</v>
      </c>
      <c r="B475" s="6" t="s">
        <v>4928</v>
      </c>
      <c r="C475" s="6" t="s">
        <v>5293</v>
      </c>
      <c r="D475" s="6">
        <f>VLOOKUP($A475,NIR_Algorithm_Cleaned!$A$2:$E$4887,3,FALSE)</f>
        <v>1</v>
      </c>
      <c r="E475" s="6">
        <f>VLOOKUP($A475,NIR_Algorithm_Cleaned!$A$2:$E$4887,4,FALSE)</f>
        <v>1</v>
      </c>
      <c r="F475" s="6">
        <f>VLOOKUP($A475,NIR_Algorithm_Cleaned!$A$2:$E$4887,5,FALSE)</f>
        <v>1</v>
      </c>
      <c r="G475" s="6">
        <v>0.39605263200000002</v>
      </c>
      <c r="H475" s="7">
        <f>VLOOKUP($A475,NIR_Algorithm_Cleaned!$A$2:$W$4887,19,FALSE)</f>
        <v>13.25</v>
      </c>
      <c r="I475" s="7">
        <f>VLOOKUP($A475,NIR_Algorithm_Cleaned!$A$2:$W$4887,20,FALSE)</f>
        <v>4.59</v>
      </c>
      <c r="J475" s="7">
        <f>VLOOKUP($A475,NIR_Algorithm_Cleaned!$A$2:$W$4887,21,FALSE)</f>
        <v>1.75</v>
      </c>
      <c r="K475" s="7">
        <f>VLOOKUP($A475,NIR_Algorithm_Cleaned!$A$2:$W$4887,22,FALSE)</f>
        <v>1.51</v>
      </c>
      <c r="L475" s="7">
        <f>VLOOKUP($A475,NIR_Algorithm_Cleaned!$A$2:$W$4887,23,FALSE)</f>
        <v>71.87</v>
      </c>
    </row>
    <row r="476" spans="1:12" x14ac:dyDescent="0.2">
      <c r="A476" s="6" t="s">
        <v>374</v>
      </c>
      <c r="B476" s="6" t="s">
        <v>4928</v>
      </c>
      <c r="C476" s="6" t="s">
        <v>5293</v>
      </c>
      <c r="D476" s="6">
        <f>VLOOKUP($A476,NIR_Algorithm_Cleaned!$A$2:$E$4887,3,FALSE)</f>
        <v>1</v>
      </c>
      <c r="E476" s="6">
        <f>VLOOKUP($A476,NIR_Algorithm_Cleaned!$A$2:$E$4887,4,FALSE)</f>
        <v>2</v>
      </c>
      <c r="F476" s="6">
        <f>VLOOKUP($A476,NIR_Algorithm_Cleaned!$A$2:$E$4887,5,FALSE)</f>
        <v>1</v>
      </c>
      <c r="G476" s="6">
        <v>0.38412280700000001</v>
      </c>
      <c r="H476" s="7">
        <f>VLOOKUP($A476,NIR_Algorithm_Cleaned!$A$2:$W$4887,19,FALSE)</f>
        <v>12.36</v>
      </c>
      <c r="I476" s="7">
        <f>VLOOKUP($A476,NIR_Algorithm_Cleaned!$A$2:$W$4887,20,FALSE)</f>
        <v>4.54</v>
      </c>
      <c r="J476" s="7">
        <f>VLOOKUP($A476,NIR_Algorithm_Cleaned!$A$2:$W$4887,21,FALSE)</f>
        <v>1.67</v>
      </c>
      <c r="K476" s="7">
        <f>VLOOKUP($A476,NIR_Algorithm_Cleaned!$A$2:$W$4887,22,FALSE)</f>
        <v>1.49</v>
      </c>
      <c r="L476" s="7">
        <f>VLOOKUP($A476,NIR_Algorithm_Cleaned!$A$2:$W$4887,23,FALSE)</f>
        <v>71.040000000000006</v>
      </c>
    </row>
    <row r="477" spans="1:12" x14ac:dyDescent="0.2">
      <c r="A477" s="6" t="s">
        <v>154</v>
      </c>
      <c r="B477" s="6" t="s">
        <v>4928</v>
      </c>
      <c r="C477" s="6" t="s">
        <v>5293</v>
      </c>
      <c r="D477" s="6">
        <f>VLOOKUP($A477,NIR_Algorithm_Cleaned!$A$2:$E$4887,3,FALSE)</f>
        <v>1</v>
      </c>
      <c r="E477" s="6">
        <f>VLOOKUP($A477,NIR_Algorithm_Cleaned!$A$2:$E$4887,4,FALSE)</f>
        <v>1</v>
      </c>
      <c r="F477" s="6">
        <f>VLOOKUP($A477,NIR_Algorithm_Cleaned!$A$2:$E$4887,5,FALSE)</f>
        <v>1</v>
      </c>
      <c r="G477" s="6">
        <v>0.42194260500000003</v>
      </c>
      <c r="H477" s="7">
        <f>VLOOKUP($A477,NIR_Algorithm_Cleaned!$A$2:$W$4887,19,FALSE)</f>
        <v>13.25</v>
      </c>
      <c r="I477" s="7">
        <f>VLOOKUP($A477,NIR_Algorithm_Cleaned!$A$2:$W$4887,20,FALSE)</f>
        <v>4.59</v>
      </c>
      <c r="J477" s="7">
        <f>VLOOKUP($A477,NIR_Algorithm_Cleaned!$A$2:$W$4887,21,FALSE)</f>
        <v>1.75</v>
      </c>
      <c r="K477" s="7">
        <f>VLOOKUP($A477,NIR_Algorithm_Cleaned!$A$2:$W$4887,22,FALSE)</f>
        <v>1.51</v>
      </c>
      <c r="L477" s="7">
        <f>VLOOKUP($A477,NIR_Algorithm_Cleaned!$A$2:$W$4887,23,FALSE)</f>
        <v>71.87</v>
      </c>
    </row>
    <row r="478" spans="1:12" x14ac:dyDescent="0.2">
      <c r="A478" s="6" t="s">
        <v>1305</v>
      </c>
      <c r="B478" s="6" t="s">
        <v>4928</v>
      </c>
      <c r="C478" s="6" t="s">
        <v>5293</v>
      </c>
      <c r="D478" s="6">
        <f>VLOOKUP($A478,NIR_Algorithm_Cleaned!$A$2:$E$4887,3,FALSE)</f>
        <v>1</v>
      </c>
      <c r="E478" s="6">
        <f>VLOOKUP($A478,NIR_Algorithm_Cleaned!$A$2:$E$4887,4,FALSE)</f>
        <v>2</v>
      </c>
      <c r="F478" s="6">
        <f>VLOOKUP($A478,NIR_Algorithm_Cleaned!$A$2:$E$4887,5,FALSE)</f>
        <v>2</v>
      </c>
      <c r="G478" s="6">
        <v>0.40268456400000002</v>
      </c>
      <c r="H478" s="7">
        <f>VLOOKUP($A478,NIR_Algorithm_Cleaned!$A$2:$W$4887,19,FALSE)</f>
        <v>11.68</v>
      </c>
      <c r="I478" s="7">
        <f>VLOOKUP($A478,NIR_Algorithm_Cleaned!$A$2:$W$4887,20,FALSE)</f>
        <v>4</v>
      </c>
      <c r="J478" s="7">
        <f>VLOOKUP($A478,NIR_Algorithm_Cleaned!$A$2:$W$4887,21,FALSE)</f>
        <v>1.43</v>
      </c>
      <c r="K478" s="7">
        <f>VLOOKUP($A478,NIR_Algorithm_Cleaned!$A$2:$W$4887,22,FALSE)</f>
        <v>1.48</v>
      </c>
      <c r="L478" s="7">
        <f>VLOOKUP($A478,NIR_Algorithm_Cleaned!$A$2:$W$4887,23,FALSE)</f>
        <v>71.7</v>
      </c>
    </row>
    <row r="479" spans="1:12" x14ac:dyDescent="0.2">
      <c r="A479" s="6" t="s">
        <v>1305</v>
      </c>
      <c r="B479" s="6" t="s">
        <v>4928</v>
      </c>
      <c r="C479" s="6" t="s">
        <v>5293</v>
      </c>
      <c r="D479" s="6">
        <f>VLOOKUP($A479,NIR_Algorithm_Cleaned!$A$2:$E$4887,3,FALSE)</f>
        <v>1</v>
      </c>
      <c r="E479" s="6">
        <f>VLOOKUP($A479,NIR_Algorithm_Cleaned!$A$2:$E$4887,4,FALSE)</f>
        <v>2</v>
      </c>
      <c r="F479" s="6">
        <f>VLOOKUP($A479,NIR_Algorithm_Cleaned!$A$2:$E$4887,5,FALSE)</f>
        <v>2</v>
      </c>
      <c r="G479" s="6">
        <v>0.43562652499999999</v>
      </c>
      <c r="H479" s="7">
        <f>VLOOKUP($A479,NIR_Algorithm_Cleaned!$A$2:$W$4887,19,FALSE)</f>
        <v>11.68</v>
      </c>
      <c r="I479" s="7">
        <f>VLOOKUP($A479,NIR_Algorithm_Cleaned!$A$2:$W$4887,20,FALSE)</f>
        <v>4</v>
      </c>
      <c r="J479" s="7">
        <f>VLOOKUP($A479,NIR_Algorithm_Cleaned!$A$2:$W$4887,21,FALSE)</f>
        <v>1.43</v>
      </c>
      <c r="K479" s="7">
        <f>VLOOKUP($A479,NIR_Algorithm_Cleaned!$A$2:$W$4887,22,FALSE)</f>
        <v>1.48</v>
      </c>
      <c r="L479" s="7">
        <f>VLOOKUP($A479,NIR_Algorithm_Cleaned!$A$2:$W$4887,23,FALSE)</f>
        <v>71.7</v>
      </c>
    </row>
    <row r="480" spans="1:12" x14ac:dyDescent="0.2">
      <c r="A480" s="6" t="s">
        <v>1673</v>
      </c>
      <c r="B480" s="6" t="s">
        <v>4928</v>
      </c>
      <c r="C480" s="6" t="s">
        <v>5293</v>
      </c>
      <c r="D480" s="6">
        <f>VLOOKUP($A480,NIR_Algorithm_Cleaned!$A$2:$E$4887,3,FALSE)</f>
        <v>1</v>
      </c>
      <c r="E480" s="6">
        <f>VLOOKUP($A480,NIR_Algorithm_Cleaned!$A$2:$E$4887,4,FALSE)</f>
        <v>1</v>
      </c>
      <c r="F480" s="6">
        <f>VLOOKUP($A480,NIR_Algorithm_Cleaned!$A$2:$E$4887,5,FALSE)</f>
        <v>2</v>
      </c>
      <c r="G480" s="6">
        <v>0.43959731499999999</v>
      </c>
      <c r="H480" s="7">
        <f>VLOOKUP($A480,NIR_Algorithm_Cleaned!$A$2:$W$4887,19,FALSE)</f>
        <v>10.5</v>
      </c>
      <c r="I480" s="7">
        <f>VLOOKUP($A480,NIR_Algorithm_Cleaned!$A$2:$W$4887,20,FALSE)</f>
        <v>3.71</v>
      </c>
      <c r="J480" s="7">
        <f>VLOOKUP($A480,NIR_Algorithm_Cleaned!$A$2:$W$4887,21,FALSE)</f>
        <v>1.35</v>
      </c>
      <c r="K480" s="7">
        <f>VLOOKUP($A480,NIR_Algorithm_Cleaned!$A$2:$W$4887,22,FALSE)</f>
        <v>1.39</v>
      </c>
      <c r="L480" s="7">
        <f>VLOOKUP($A480,NIR_Algorithm_Cleaned!$A$2:$W$4887,23,FALSE)</f>
        <v>69.56</v>
      </c>
    </row>
    <row r="481" spans="1:12" x14ac:dyDescent="0.2">
      <c r="A481" s="6" t="s">
        <v>655</v>
      </c>
      <c r="B481" s="6" t="s">
        <v>5197</v>
      </c>
      <c r="C481" s="6" t="s">
        <v>5294</v>
      </c>
      <c r="D481" s="6">
        <f>VLOOKUP($A481,NIR_Algorithm_Cleaned!$A$2:$E$4887,3,FALSE)</f>
        <v>2</v>
      </c>
      <c r="E481" s="6">
        <f>VLOOKUP($A481,NIR_Algorithm_Cleaned!$A$2:$E$4887,4,FALSE)</f>
        <v>2</v>
      </c>
      <c r="F481" s="6">
        <f>VLOOKUP($A481,NIR_Algorithm_Cleaned!$A$2:$E$4887,5,FALSE)</f>
        <v>1</v>
      </c>
      <c r="G481" s="6">
        <v>0.48</v>
      </c>
      <c r="H481" s="7">
        <f>VLOOKUP($A481,NIR_Algorithm_Cleaned!$A$2:$W$4887,19,FALSE)</f>
        <v>17.14</v>
      </c>
      <c r="I481" s="7">
        <f>VLOOKUP($A481,NIR_Algorithm_Cleaned!$A$2:$W$4887,20,FALSE)</f>
        <v>3.57</v>
      </c>
      <c r="J481" s="7">
        <f>VLOOKUP($A481,NIR_Algorithm_Cleaned!$A$2:$W$4887,21,FALSE)</f>
        <v>1.72</v>
      </c>
      <c r="K481" s="7">
        <f>VLOOKUP($A481,NIR_Algorithm_Cleaned!$A$2:$W$4887,22,FALSE)</f>
        <v>1.64</v>
      </c>
      <c r="L481" s="7">
        <f>VLOOKUP($A481,NIR_Algorithm_Cleaned!$A$2:$W$4887,23,FALSE)</f>
        <v>71.53</v>
      </c>
    </row>
    <row r="482" spans="1:12" x14ac:dyDescent="0.2">
      <c r="A482" s="6" t="s">
        <v>655</v>
      </c>
      <c r="B482" s="6" t="s">
        <v>5197</v>
      </c>
      <c r="C482" s="6" t="s">
        <v>5294</v>
      </c>
      <c r="D482" s="6">
        <f>VLOOKUP($A482,NIR_Algorithm_Cleaned!$A$2:$E$4887,3,FALSE)</f>
        <v>2</v>
      </c>
      <c r="E482" s="6">
        <f>VLOOKUP($A482,NIR_Algorithm_Cleaned!$A$2:$E$4887,4,FALSE)</f>
        <v>2</v>
      </c>
      <c r="F482" s="6">
        <f>VLOOKUP($A482,NIR_Algorithm_Cleaned!$A$2:$E$4887,5,FALSE)</f>
        <v>1</v>
      </c>
      <c r="G482" s="6">
        <v>0.481721854</v>
      </c>
      <c r="H482" s="7">
        <f>VLOOKUP($A482,NIR_Algorithm_Cleaned!$A$2:$W$4887,19,FALSE)</f>
        <v>17.14</v>
      </c>
      <c r="I482" s="7">
        <f>VLOOKUP($A482,NIR_Algorithm_Cleaned!$A$2:$W$4887,20,FALSE)</f>
        <v>3.57</v>
      </c>
      <c r="J482" s="7">
        <f>VLOOKUP($A482,NIR_Algorithm_Cleaned!$A$2:$W$4887,21,FALSE)</f>
        <v>1.72</v>
      </c>
      <c r="K482" s="7">
        <f>VLOOKUP($A482,NIR_Algorithm_Cleaned!$A$2:$W$4887,22,FALSE)</f>
        <v>1.64</v>
      </c>
      <c r="L482" s="7">
        <f>VLOOKUP($A482,NIR_Algorithm_Cleaned!$A$2:$W$4887,23,FALSE)</f>
        <v>71.53</v>
      </c>
    </row>
    <row r="483" spans="1:12" x14ac:dyDescent="0.2">
      <c r="A483" s="6" t="s">
        <v>426</v>
      </c>
      <c r="B483" s="6" t="s">
        <v>5197</v>
      </c>
      <c r="C483" s="6" t="s">
        <v>5294</v>
      </c>
      <c r="D483" s="6">
        <f>VLOOKUP($A483,NIR_Algorithm_Cleaned!$A$2:$E$4887,3,FALSE)</f>
        <v>2</v>
      </c>
      <c r="E483" s="6">
        <f>VLOOKUP($A483,NIR_Algorithm_Cleaned!$A$2:$E$4887,4,FALSE)</f>
        <v>1</v>
      </c>
      <c r="F483" s="6">
        <f>VLOOKUP($A483,NIR_Algorithm_Cleaned!$A$2:$E$4887,5,FALSE)</f>
        <v>1</v>
      </c>
      <c r="G483" s="6">
        <v>0.46060606100000001</v>
      </c>
      <c r="H483" s="7">
        <f>VLOOKUP($A483,NIR_Algorithm_Cleaned!$A$2:$W$4887,19,FALSE)</f>
        <v>14.68</v>
      </c>
      <c r="I483" s="7">
        <f>VLOOKUP($A483,NIR_Algorithm_Cleaned!$A$2:$W$4887,20,FALSE)</f>
        <v>3.83</v>
      </c>
      <c r="J483" s="7">
        <f>VLOOKUP($A483,NIR_Algorithm_Cleaned!$A$2:$W$4887,21,FALSE)</f>
        <v>1.73</v>
      </c>
      <c r="K483" s="7">
        <f>VLOOKUP($A483,NIR_Algorithm_Cleaned!$A$2:$W$4887,22,FALSE)</f>
        <v>1.56</v>
      </c>
      <c r="L483" s="7">
        <f>VLOOKUP($A483,NIR_Algorithm_Cleaned!$A$2:$W$4887,23,FALSE)</f>
        <v>71.87</v>
      </c>
    </row>
    <row r="484" spans="1:12" x14ac:dyDescent="0.2">
      <c r="A484" s="6" t="s">
        <v>426</v>
      </c>
      <c r="B484" s="6" t="s">
        <v>5197</v>
      </c>
      <c r="C484" s="6" t="s">
        <v>5294</v>
      </c>
      <c r="D484" s="6">
        <f>VLOOKUP($A484,NIR_Algorithm_Cleaned!$A$2:$E$4887,3,FALSE)</f>
        <v>2</v>
      </c>
      <c r="E484" s="6">
        <f>VLOOKUP($A484,NIR_Algorithm_Cleaned!$A$2:$E$4887,4,FALSE)</f>
        <v>1</v>
      </c>
      <c r="F484" s="6">
        <f>VLOOKUP($A484,NIR_Algorithm_Cleaned!$A$2:$E$4887,5,FALSE)</f>
        <v>1</v>
      </c>
      <c r="G484" s="6">
        <v>0.46512141299999998</v>
      </c>
      <c r="H484" s="7">
        <f>VLOOKUP($A484,NIR_Algorithm_Cleaned!$A$2:$W$4887,19,FALSE)</f>
        <v>14.68</v>
      </c>
      <c r="I484" s="7">
        <f>VLOOKUP($A484,NIR_Algorithm_Cleaned!$A$2:$W$4887,20,FALSE)</f>
        <v>3.83</v>
      </c>
      <c r="J484" s="7">
        <f>VLOOKUP($A484,NIR_Algorithm_Cleaned!$A$2:$W$4887,21,FALSE)</f>
        <v>1.73</v>
      </c>
      <c r="K484" s="7">
        <f>VLOOKUP($A484,NIR_Algorithm_Cleaned!$A$2:$W$4887,22,FALSE)</f>
        <v>1.56</v>
      </c>
      <c r="L484" s="7">
        <f>VLOOKUP($A484,NIR_Algorithm_Cleaned!$A$2:$W$4887,23,FALSE)</f>
        <v>71.87</v>
      </c>
    </row>
    <row r="485" spans="1:12" x14ac:dyDescent="0.2">
      <c r="A485" s="6" t="s">
        <v>894</v>
      </c>
      <c r="B485" s="6" t="s">
        <v>5197</v>
      </c>
      <c r="C485" s="6" t="s">
        <v>5294</v>
      </c>
      <c r="D485" s="6">
        <f>VLOOKUP($A485,NIR_Algorithm_Cleaned!$A$2:$E$4887,3,FALSE)</f>
        <v>2</v>
      </c>
      <c r="E485" s="6">
        <f>VLOOKUP($A485,NIR_Algorithm_Cleaned!$A$2:$E$4887,4,FALSE)</f>
        <v>1</v>
      </c>
      <c r="F485" s="6">
        <f>VLOOKUP($A485,NIR_Algorithm_Cleaned!$A$2:$E$4887,5,FALSE)</f>
        <v>2</v>
      </c>
      <c r="G485" s="6" t="s">
        <v>5207</v>
      </c>
      <c r="H485" s="7">
        <f>VLOOKUP($A485,NIR_Algorithm_Cleaned!$A$2:$W$4887,19,FALSE)</f>
        <v>11.92</v>
      </c>
      <c r="I485" s="7">
        <f>VLOOKUP($A485,NIR_Algorithm_Cleaned!$A$2:$W$4887,20,FALSE)</f>
        <v>3.02</v>
      </c>
      <c r="J485" s="7">
        <f>VLOOKUP($A485,NIR_Algorithm_Cleaned!$A$2:$W$4887,21,FALSE)</f>
        <v>1.44</v>
      </c>
      <c r="K485" s="7">
        <f>VLOOKUP($A485,NIR_Algorithm_Cleaned!$A$2:$W$4887,22,FALSE)</f>
        <v>1.47</v>
      </c>
      <c r="L485" s="7">
        <f>VLOOKUP($A485,NIR_Algorithm_Cleaned!$A$2:$W$4887,23,FALSE)</f>
        <v>72.2</v>
      </c>
    </row>
    <row r="486" spans="1:12" x14ac:dyDescent="0.2">
      <c r="A486" s="6" t="s">
        <v>894</v>
      </c>
      <c r="B486" s="6" t="s">
        <v>5197</v>
      </c>
      <c r="C486" s="6" t="s">
        <v>5294</v>
      </c>
      <c r="D486" s="6">
        <f>VLOOKUP($A486,NIR_Algorithm_Cleaned!$A$2:$E$4887,3,FALSE)</f>
        <v>2</v>
      </c>
      <c r="E486" s="6">
        <f>VLOOKUP($A486,NIR_Algorithm_Cleaned!$A$2:$E$4887,4,FALSE)</f>
        <v>1</v>
      </c>
      <c r="F486" s="6">
        <f>VLOOKUP($A486,NIR_Algorithm_Cleaned!$A$2:$E$4887,5,FALSE)</f>
        <v>2</v>
      </c>
      <c r="G486" s="6" t="s">
        <v>5207</v>
      </c>
      <c r="H486" s="7">
        <f>VLOOKUP($A486,NIR_Algorithm_Cleaned!$A$2:$W$4887,19,FALSE)</f>
        <v>11.92</v>
      </c>
      <c r="I486" s="7">
        <f>VLOOKUP($A486,NIR_Algorithm_Cleaned!$A$2:$W$4887,20,FALSE)</f>
        <v>3.02</v>
      </c>
      <c r="J486" s="7">
        <f>VLOOKUP($A486,NIR_Algorithm_Cleaned!$A$2:$W$4887,21,FALSE)</f>
        <v>1.44</v>
      </c>
      <c r="K486" s="7">
        <f>VLOOKUP($A486,NIR_Algorithm_Cleaned!$A$2:$W$4887,22,FALSE)</f>
        <v>1.47</v>
      </c>
      <c r="L486" s="7">
        <f>VLOOKUP($A486,NIR_Algorithm_Cleaned!$A$2:$W$4887,23,FALSE)</f>
        <v>72.2</v>
      </c>
    </row>
    <row r="487" spans="1:12" x14ac:dyDescent="0.2">
      <c r="A487" s="6" t="s">
        <v>1399</v>
      </c>
      <c r="B487" s="6" t="s">
        <v>5197</v>
      </c>
      <c r="C487" s="6" t="s">
        <v>5294</v>
      </c>
      <c r="D487" s="6">
        <f>VLOOKUP($A487,NIR_Algorithm_Cleaned!$A$2:$E$4887,3,FALSE)</f>
        <v>2</v>
      </c>
      <c r="E487" s="6">
        <f>VLOOKUP($A487,NIR_Algorithm_Cleaned!$A$2:$E$4887,4,FALSE)</f>
        <v>2</v>
      </c>
      <c r="F487" s="6">
        <f>VLOOKUP($A487,NIR_Algorithm_Cleaned!$A$2:$E$4887,5,FALSE)</f>
        <v>2</v>
      </c>
      <c r="G487" s="6" t="s">
        <v>5207</v>
      </c>
      <c r="H487" s="7">
        <f>VLOOKUP($A487,NIR_Algorithm_Cleaned!$A$2:$W$4887,19,FALSE)</f>
        <v>13.44</v>
      </c>
      <c r="I487" s="7">
        <f>VLOOKUP($A487,NIR_Algorithm_Cleaned!$A$2:$W$4887,20,FALSE)</f>
        <v>3.67</v>
      </c>
      <c r="J487" s="7">
        <f>VLOOKUP($A487,NIR_Algorithm_Cleaned!$A$2:$W$4887,21,FALSE)</f>
        <v>1.61</v>
      </c>
      <c r="K487" s="7">
        <f>VLOOKUP($A487,NIR_Algorithm_Cleaned!$A$2:$W$4887,22,FALSE)</f>
        <v>1.55</v>
      </c>
      <c r="L487" s="7">
        <f>VLOOKUP($A487,NIR_Algorithm_Cleaned!$A$2:$W$4887,23,FALSE)</f>
        <v>71.040000000000006</v>
      </c>
    </row>
    <row r="488" spans="1:12" x14ac:dyDescent="0.2">
      <c r="A488" s="6" t="s">
        <v>1399</v>
      </c>
      <c r="B488" s="6" t="s">
        <v>5197</v>
      </c>
      <c r="C488" s="6" t="s">
        <v>5294</v>
      </c>
      <c r="D488" s="6">
        <f>VLOOKUP($A488,NIR_Algorithm_Cleaned!$A$2:$E$4887,3,FALSE)</f>
        <v>2</v>
      </c>
      <c r="E488" s="6">
        <f>VLOOKUP($A488,NIR_Algorithm_Cleaned!$A$2:$E$4887,4,FALSE)</f>
        <v>2</v>
      </c>
      <c r="F488" s="6">
        <f>VLOOKUP($A488,NIR_Algorithm_Cleaned!$A$2:$E$4887,5,FALSE)</f>
        <v>2</v>
      </c>
      <c r="G488" s="6">
        <v>0.49006622500000002</v>
      </c>
      <c r="H488" s="7">
        <f>VLOOKUP($A488,NIR_Algorithm_Cleaned!$A$2:$W$4887,19,FALSE)</f>
        <v>13.44</v>
      </c>
      <c r="I488" s="7">
        <f>VLOOKUP($A488,NIR_Algorithm_Cleaned!$A$2:$W$4887,20,FALSE)</f>
        <v>3.67</v>
      </c>
      <c r="J488" s="7">
        <f>VLOOKUP($A488,NIR_Algorithm_Cleaned!$A$2:$W$4887,21,FALSE)</f>
        <v>1.61</v>
      </c>
      <c r="K488" s="7">
        <f>VLOOKUP($A488,NIR_Algorithm_Cleaned!$A$2:$W$4887,22,FALSE)</f>
        <v>1.55</v>
      </c>
      <c r="L488" s="7">
        <f>VLOOKUP($A488,NIR_Algorithm_Cleaned!$A$2:$W$4887,23,FALSE)</f>
        <v>71.040000000000006</v>
      </c>
    </row>
    <row r="489" spans="1:12" x14ac:dyDescent="0.2">
      <c r="A489" s="6" t="s">
        <v>5295</v>
      </c>
      <c r="B489" s="6" t="s">
        <v>4827</v>
      </c>
      <c r="C489" s="6" t="s">
        <v>5296</v>
      </c>
      <c r="D489" s="6" t="e">
        <f>VLOOKUP($A489,NIR_Algorithm_Cleaned!$A$2:$E$4887,3,FALSE)</f>
        <v>#N/A</v>
      </c>
      <c r="E489" s="6" t="e">
        <f>VLOOKUP($A489,NIR_Algorithm_Cleaned!$A$2:$E$4887,4,FALSE)</f>
        <v>#N/A</v>
      </c>
      <c r="F489" s="6" t="e">
        <f>VLOOKUP($A489,NIR_Algorithm_Cleaned!$A$2:$E$4887,5,FALSE)</f>
        <v>#N/A</v>
      </c>
      <c r="G489" s="6">
        <v>0.41194260500000002</v>
      </c>
      <c r="H489" s="7" t="e">
        <f>VLOOKUP($A489,NIR_Algorithm_Cleaned!$A$2:$W$4887,19,FALSE)</f>
        <v>#N/A</v>
      </c>
      <c r="I489" s="7" t="e">
        <f>VLOOKUP($A489,NIR_Algorithm_Cleaned!$A$2:$W$4887,20,FALSE)</f>
        <v>#N/A</v>
      </c>
      <c r="J489" s="7" t="e">
        <f>VLOOKUP($A489,NIR_Algorithm_Cleaned!$A$2:$W$4887,21,FALSE)</f>
        <v>#N/A</v>
      </c>
      <c r="K489" s="7" t="e">
        <f>VLOOKUP($A489,NIR_Algorithm_Cleaned!$A$2:$W$4887,22,FALSE)</f>
        <v>#N/A</v>
      </c>
      <c r="L489" s="7" t="e">
        <f>VLOOKUP($A489,NIR_Algorithm_Cleaned!$A$2:$W$4887,23,FALSE)</f>
        <v>#N/A</v>
      </c>
    </row>
    <row r="490" spans="1:12" x14ac:dyDescent="0.2">
      <c r="A490" s="6" t="s">
        <v>5297</v>
      </c>
      <c r="B490" s="6" t="s">
        <v>4827</v>
      </c>
      <c r="C490" s="6" t="s">
        <v>5296</v>
      </c>
      <c r="D490" s="6" t="e">
        <f>VLOOKUP($A490,NIR_Algorithm_Cleaned!$A$2:$E$4887,3,FALSE)</f>
        <v>#N/A</v>
      </c>
      <c r="E490" s="6" t="e">
        <f>VLOOKUP($A490,NIR_Algorithm_Cleaned!$A$2:$E$4887,4,FALSE)</f>
        <v>#N/A</v>
      </c>
      <c r="F490" s="6" t="e">
        <f>VLOOKUP($A490,NIR_Algorithm_Cleaned!$A$2:$E$4887,5,FALSE)</f>
        <v>#N/A</v>
      </c>
      <c r="G490" s="6">
        <v>0.39200882999999997</v>
      </c>
      <c r="H490" s="7" t="e">
        <f>VLOOKUP($A490,NIR_Algorithm_Cleaned!$A$2:$W$4887,19,FALSE)</f>
        <v>#N/A</v>
      </c>
      <c r="I490" s="7" t="e">
        <f>VLOOKUP($A490,NIR_Algorithm_Cleaned!$A$2:$W$4887,20,FALSE)</f>
        <v>#N/A</v>
      </c>
      <c r="J490" s="7" t="e">
        <f>VLOOKUP($A490,NIR_Algorithm_Cleaned!$A$2:$W$4887,21,FALSE)</f>
        <v>#N/A</v>
      </c>
      <c r="K490" s="7" t="e">
        <f>VLOOKUP($A490,NIR_Algorithm_Cleaned!$A$2:$W$4887,22,FALSE)</f>
        <v>#N/A</v>
      </c>
      <c r="L490" s="7" t="e">
        <f>VLOOKUP($A490,NIR_Algorithm_Cleaned!$A$2:$W$4887,23,FALSE)</f>
        <v>#N/A</v>
      </c>
    </row>
    <row r="491" spans="1:12" x14ac:dyDescent="0.2">
      <c r="A491" s="6" t="s">
        <v>5297</v>
      </c>
      <c r="B491" s="6" t="s">
        <v>4827</v>
      </c>
      <c r="C491" s="6" t="s">
        <v>5296</v>
      </c>
      <c r="D491" s="6" t="e">
        <f>VLOOKUP($A491,NIR_Algorithm_Cleaned!$A$2:$E$4887,3,FALSE)</f>
        <v>#N/A</v>
      </c>
      <c r="E491" s="6" t="e">
        <f>VLOOKUP($A491,NIR_Algorithm_Cleaned!$A$2:$E$4887,4,FALSE)</f>
        <v>#N/A</v>
      </c>
      <c r="F491" s="6" t="e">
        <f>VLOOKUP($A491,NIR_Algorithm_Cleaned!$A$2:$E$4887,5,FALSE)</f>
        <v>#N/A</v>
      </c>
      <c r="G491" s="6">
        <v>0.40333333300000002</v>
      </c>
      <c r="H491" s="7" t="e">
        <f>VLOOKUP($A491,NIR_Algorithm_Cleaned!$A$2:$W$4887,19,FALSE)</f>
        <v>#N/A</v>
      </c>
      <c r="I491" s="7" t="e">
        <f>VLOOKUP($A491,NIR_Algorithm_Cleaned!$A$2:$W$4887,20,FALSE)</f>
        <v>#N/A</v>
      </c>
      <c r="J491" s="7" t="e">
        <f>VLOOKUP($A491,NIR_Algorithm_Cleaned!$A$2:$W$4887,21,FALSE)</f>
        <v>#N/A</v>
      </c>
      <c r="K491" s="7" t="e">
        <f>VLOOKUP($A491,NIR_Algorithm_Cleaned!$A$2:$W$4887,22,FALSE)</f>
        <v>#N/A</v>
      </c>
      <c r="L491" s="7" t="e">
        <f>VLOOKUP($A491,NIR_Algorithm_Cleaned!$A$2:$W$4887,23,FALSE)</f>
        <v>#N/A</v>
      </c>
    </row>
    <row r="492" spans="1:12" x14ac:dyDescent="0.2">
      <c r="A492" s="6" t="s">
        <v>5295</v>
      </c>
      <c r="B492" s="6" t="s">
        <v>4827</v>
      </c>
      <c r="C492" s="6" t="s">
        <v>5296</v>
      </c>
      <c r="D492" s="6" t="e">
        <f>VLOOKUP($A492,NIR_Algorithm_Cleaned!$A$2:$E$4887,3,FALSE)</f>
        <v>#N/A</v>
      </c>
      <c r="E492" s="6" t="e">
        <f>VLOOKUP($A492,NIR_Algorithm_Cleaned!$A$2:$E$4887,4,FALSE)</f>
        <v>#N/A</v>
      </c>
      <c r="F492" s="6" t="e">
        <f>VLOOKUP($A492,NIR_Algorithm_Cleaned!$A$2:$E$4887,5,FALSE)</f>
        <v>#N/A</v>
      </c>
      <c r="G492" s="6">
        <v>0.40789473700000001</v>
      </c>
      <c r="H492" s="7" t="e">
        <f>VLOOKUP($A492,NIR_Algorithm_Cleaned!$A$2:$W$4887,19,FALSE)</f>
        <v>#N/A</v>
      </c>
      <c r="I492" s="7" t="e">
        <f>VLOOKUP($A492,NIR_Algorithm_Cleaned!$A$2:$W$4887,20,FALSE)</f>
        <v>#N/A</v>
      </c>
      <c r="J492" s="7" t="e">
        <f>VLOOKUP($A492,NIR_Algorithm_Cleaned!$A$2:$W$4887,21,FALSE)</f>
        <v>#N/A</v>
      </c>
      <c r="K492" s="7" t="e">
        <f>VLOOKUP($A492,NIR_Algorithm_Cleaned!$A$2:$W$4887,22,FALSE)</f>
        <v>#N/A</v>
      </c>
      <c r="L492" s="7" t="e">
        <f>VLOOKUP($A492,NIR_Algorithm_Cleaned!$A$2:$W$4887,23,FALSE)</f>
        <v>#N/A</v>
      </c>
    </row>
    <row r="493" spans="1:12" x14ac:dyDescent="0.2">
      <c r="A493" s="6" t="s">
        <v>1820</v>
      </c>
      <c r="B493" s="6" t="s">
        <v>4827</v>
      </c>
      <c r="C493" s="6" t="s">
        <v>5296</v>
      </c>
      <c r="D493" s="6">
        <f>VLOOKUP($A493,NIR_Algorithm_Cleaned!$A$2:$E$4887,3,FALSE)</f>
        <v>1</v>
      </c>
      <c r="E493" s="6">
        <f>VLOOKUP($A493,NIR_Algorithm_Cleaned!$A$2:$E$4887,4,FALSE)</f>
        <v>2</v>
      </c>
      <c r="F493" s="6">
        <f>VLOOKUP($A493,NIR_Algorithm_Cleaned!$A$2:$E$4887,5,FALSE)</f>
        <v>2</v>
      </c>
      <c r="G493" s="6">
        <v>0.400662252</v>
      </c>
      <c r="H493" s="7">
        <f>VLOOKUP($A493,NIR_Algorithm_Cleaned!$A$2:$W$4887,19,FALSE)</f>
        <v>12.27</v>
      </c>
      <c r="I493" s="7">
        <f>VLOOKUP($A493,NIR_Algorithm_Cleaned!$A$2:$W$4887,20,FALSE)</f>
        <v>5.45</v>
      </c>
      <c r="J493" s="7">
        <f>VLOOKUP($A493,NIR_Algorithm_Cleaned!$A$2:$W$4887,21,FALSE)</f>
        <v>1.76</v>
      </c>
      <c r="K493" s="7">
        <f>VLOOKUP($A493,NIR_Algorithm_Cleaned!$A$2:$W$4887,22,FALSE)</f>
        <v>1.56</v>
      </c>
      <c r="L493" s="7">
        <f>VLOOKUP($A493,NIR_Algorithm_Cleaned!$A$2:$W$4887,23,FALSE)</f>
        <v>69.17</v>
      </c>
    </row>
    <row r="494" spans="1:12" x14ac:dyDescent="0.2">
      <c r="A494" s="6" t="s">
        <v>1828</v>
      </c>
      <c r="B494" s="6" t="s">
        <v>4827</v>
      </c>
      <c r="C494" s="6" t="s">
        <v>5296</v>
      </c>
      <c r="D494" s="6">
        <f>VLOOKUP($A494,NIR_Algorithm_Cleaned!$A$2:$E$4887,3,FALSE)</f>
        <v>1</v>
      </c>
      <c r="E494" s="6">
        <f>VLOOKUP($A494,NIR_Algorithm_Cleaned!$A$2:$E$4887,4,FALSE)</f>
        <v>1</v>
      </c>
      <c r="F494" s="6">
        <f>VLOOKUP($A494,NIR_Algorithm_Cleaned!$A$2:$E$4887,5,FALSE)</f>
        <v>2</v>
      </c>
      <c r="G494" s="6">
        <v>0.41529801300000002</v>
      </c>
      <c r="H494" s="7">
        <f>VLOOKUP($A494,NIR_Algorithm_Cleaned!$A$2:$W$4887,19,FALSE)</f>
        <v>12.8</v>
      </c>
      <c r="I494" s="7">
        <f>VLOOKUP($A494,NIR_Algorithm_Cleaned!$A$2:$W$4887,20,FALSE)</f>
        <v>4.93</v>
      </c>
      <c r="J494" s="7">
        <f>VLOOKUP($A494,NIR_Algorithm_Cleaned!$A$2:$W$4887,21,FALSE)</f>
        <v>1.56</v>
      </c>
      <c r="K494" s="7">
        <f>VLOOKUP($A494,NIR_Algorithm_Cleaned!$A$2:$W$4887,22,FALSE)</f>
        <v>1.52</v>
      </c>
      <c r="L494" s="7">
        <f>VLOOKUP($A494,NIR_Algorithm_Cleaned!$A$2:$W$4887,23,FALSE)</f>
        <v>70.290000000000006</v>
      </c>
    </row>
    <row r="495" spans="1:12" x14ac:dyDescent="0.2">
      <c r="A495" s="6" t="s">
        <v>1820</v>
      </c>
      <c r="B495" s="6" t="s">
        <v>4827</v>
      </c>
      <c r="C495" s="6" t="s">
        <v>5296</v>
      </c>
      <c r="D495" s="6">
        <f>VLOOKUP($A495,NIR_Algorithm_Cleaned!$A$2:$E$4887,3,FALSE)</f>
        <v>1</v>
      </c>
      <c r="E495" s="6">
        <f>VLOOKUP($A495,NIR_Algorithm_Cleaned!$A$2:$E$4887,4,FALSE)</f>
        <v>2</v>
      </c>
      <c r="F495" s="6">
        <f>VLOOKUP($A495,NIR_Algorithm_Cleaned!$A$2:$E$4887,5,FALSE)</f>
        <v>2</v>
      </c>
      <c r="G495" s="6">
        <v>0.40529801300000001</v>
      </c>
      <c r="H495" s="7">
        <f>VLOOKUP($A495,NIR_Algorithm_Cleaned!$A$2:$W$4887,19,FALSE)</f>
        <v>12.27</v>
      </c>
      <c r="I495" s="7">
        <f>VLOOKUP($A495,NIR_Algorithm_Cleaned!$A$2:$W$4887,20,FALSE)</f>
        <v>5.45</v>
      </c>
      <c r="J495" s="7">
        <f>VLOOKUP($A495,NIR_Algorithm_Cleaned!$A$2:$W$4887,21,FALSE)</f>
        <v>1.76</v>
      </c>
      <c r="K495" s="7">
        <f>VLOOKUP($A495,NIR_Algorithm_Cleaned!$A$2:$W$4887,22,FALSE)</f>
        <v>1.56</v>
      </c>
      <c r="L495" s="7">
        <f>VLOOKUP($A495,NIR_Algorithm_Cleaned!$A$2:$W$4887,23,FALSE)</f>
        <v>69.17</v>
      </c>
    </row>
    <row r="496" spans="1:12" x14ac:dyDescent="0.2">
      <c r="A496" s="6" t="s">
        <v>1828</v>
      </c>
      <c r="B496" s="6" t="s">
        <v>4827</v>
      </c>
      <c r="C496" s="6" t="s">
        <v>5296</v>
      </c>
      <c r="D496" s="6">
        <f>VLOOKUP($A496,NIR_Algorithm_Cleaned!$A$2:$E$4887,3,FALSE)</f>
        <v>1</v>
      </c>
      <c r="E496" s="6">
        <f>VLOOKUP($A496,NIR_Algorithm_Cleaned!$A$2:$E$4887,4,FALSE)</f>
        <v>1</v>
      </c>
      <c r="F496" s="6">
        <f>VLOOKUP($A496,NIR_Algorithm_Cleaned!$A$2:$E$4887,5,FALSE)</f>
        <v>2</v>
      </c>
      <c r="G496" s="6">
        <v>0.39666666699999997</v>
      </c>
      <c r="H496" s="7">
        <f>VLOOKUP($A496,NIR_Algorithm_Cleaned!$A$2:$W$4887,19,FALSE)</f>
        <v>12.8</v>
      </c>
      <c r="I496" s="7">
        <f>VLOOKUP($A496,NIR_Algorithm_Cleaned!$A$2:$W$4887,20,FALSE)</f>
        <v>4.93</v>
      </c>
      <c r="J496" s="7">
        <f>VLOOKUP($A496,NIR_Algorithm_Cleaned!$A$2:$W$4887,21,FALSE)</f>
        <v>1.56</v>
      </c>
      <c r="K496" s="7">
        <f>VLOOKUP($A496,NIR_Algorithm_Cleaned!$A$2:$W$4887,22,FALSE)</f>
        <v>1.52</v>
      </c>
      <c r="L496" s="7">
        <f>VLOOKUP($A496,NIR_Algorithm_Cleaned!$A$2:$W$4887,23,FALSE)</f>
        <v>70.290000000000006</v>
      </c>
    </row>
    <row r="497" spans="1:12" x14ac:dyDescent="0.2">
      <c r="A497" s="6" t="s">
        <v>263</v>
      </c>
      <c r="B497" s="6" t="s">
        <v>5171</v>
      </c>
      <c r="C497" s="6" t="s">
        <v>5298</v>
      </c>
      <c r="D497" s="6">
        <f>VLOOKUP($A497,NIR_Algorithm_Cleaned!$A$2:$E$4887,3,FALSE)</f>
        <v>2</v>
      </c>
      <c r="E497" s="6">
        <f>VLOOKUP($A497,NIR_Algorithm_Cleaned!$A$2:$E$4887,4,FALSE)</f>
        <v>1</v>
      </c>
      <c r="F497" s="6">
        <f>VLOOKUP($A497,NIR_Algorithm_Cleaned!$A$2:$E$4887,5,FALSE)</f>
        <v>1</v>
      </c>
      <c r="G497" s="6">
        <v>0.414491624</v>
      </c>
      <c r="H497" s="7">
        <f>VLOOKUP($A497,NIR_Algorithm_Cleaned!$A$2:$W$4887,19,FALSE)</f>
        <v>11.66</v>
      </c>
      <c r="I497" s="7">
        <f>VLOOKUP($A497,NIR_Algorithm_Cleaned!$A$2:$W$4887,20,FALSE)</f>
        <v>4.1500000000000004</v>
      </c>
      <c r="J497" s="7">
        <f>VLOOKUP($A497,NIR_Algorithm_Cleaned!$A$2:$W$4887,21,FALSE)</f>
        <v>1.86</v>
      </c>
      <c r="K497" s="7">
        <f>VLOOKUP($A497,NIR_Algorithm_Cleaned!$A$2:$W$4887,22,FALSE)</f>
        <v>1.41</v>
      </c>
      <c r="L497" s="7">
        <f>VLOOKUP($A497,NIR_Algorithm_Cleaned!$A$2:$W$4887,23,FALSE)</f>
        <v>70.37</v>
      </c>
    </row>
    <row r="498" spans="1:12" x14ac:dyDescent="0.2">
      <c r="A498" s="6" t="s">
        <v>471</v>
      </c>
      <c r="B498" s="6" t="s">
        <v>5171</v>
      </c>
      <c r="C498" s="6" t="s">
        <v>5298</v>
      </c>
      <c r="D498" s="6">
        <f>VLOOKUP($A498,NIR_Algorithm_Cleaned!$A$2:$E$4887,3,FALSE)</f>
        <v>2</v>
      </c>
      <c r="E498" s="6">
        <f>VLOOKUP($A498,NIR_Algorithm_Cleaned!$A$2:$E$4887,4,FALSE)</f>
        <v>2</v>
      </c>
      <c r="F498" s="6">
        <f>VLOOKUP($A498,NIR_Algorithm_Cleaned!$A$2:$E$4887,5,FALSE)</f>
        <v>1</v>
      </c>
      <c r="G498" s="6">
        <v>0.38311688300000002</v>
      </c>
      <c r="H498" s="7">
        <f>VLOOKUP($A498,NIR_Algorithm_Cleaned!$A$2:$W$4887,19,FALSE)</f>
        <v>11.69</v>
      </c>
      <c r="I498" s="7">
        <f>VLOOKUP($A498,NIR_Algorithm_Cleaned!$A$2:$W$4887,20,FALSE)</f>
        <v>3.89</v>
      </c>
      <c r="J498" s="7">
        <f>VLOOKUP($A498,NIR_Algorithm_Cleaned!$A$2:$W$4887,21,FALSE)</f>
        <v>1.64</v>
      </c>
      <c r="K498" s="7">
        <f>VLOOKUP($A498,NIR_Algorithm_Cleaned!$A$2:$W$4887,22,FALSE)</f>
        <v>1.38</v>
      </c>
      <c r="L498" s="7">
        <f>VLOOKUP($A498,NIR_Algorithm_Cleaned!$A$2:$W$4887,23,FALSE)</f>
        <v>72.73</v>
      </c>
    </row>
    <row r="499" spans="1:12" x14ac:dyDescent="0.2">
      <c r="A499" s="6" t="s">
        <v>263</v>
      </c>
      <c r="B499" s="6" t="s">
        <v>5171</v>
      </c>
      <c r="C499" s="6" t="s">
        <v>5298</v>
      </c>
      <c r="D499" s="6">
        <f>VLOOKUP($A499,NIR_Algorithm_Cleaned!$A$2:$E$4887,3,FALSE)</f>
        <v>2</v>
      </c>
      <c r="E499" s="6">
        <f>VLOOKUP($A499,NIR_Algorithm_Cleaned!$A$2:$E$4887,4,FALSE)</f>
        <v>1</v>
      </c>
      <c r="F499" s="6">
        <f>VLOOKUP($A499,NIR_Algorithm_Cleaned!$A$2:$E$4887,5,FALSE)</f>
        <v>1</v>
      </c>
      <c r="G499" s="6">
        <v>0.410596026</v>
      </c>
      <c r="H499" s="7">
        <f>VLOOKUP($A499,NIR_Algorithm_Cleaned!$A$2:$W$4887,19,FALSE)</f>
        <v>11.66</v>
      </c>
      <c r="I499" s="7">
        <f>VLOOKUP($A499,NIR_Algorithm_Cleaned!$A$2:$W$4887,20,FALSE)</f>
        <v>4.1500000000000004</v>
      </c>
      <c r="J499" s="7">
        <f>VLOOKUP($A499,NIR_Algorithm_Cleaned!$A$2:$W$4887,21,FALSE)</f>
        <v>1.86</v>
      </c>
      <c r="K499" s="7">
        <f>VLOOKUP($A499,NIR_Algorithm_Cleaned!$A$2:$W$4887,22,FALSE)</f>
        <v>1.41</v>
      </c>
      <c r="L499" s="7">
        <f>VLOOKUP($A499,NIR_Algorithm_Cleaned!$A$2:$W$4887,23,FALSE)</f>
        <v>70.37</v>
      </c>
    </row>
    <row r="500" spans="1:12" x14ac:dyDescent="0.2">
      <c r="A500" s="6" t="s">
        <v>471</v>
      </c>
      <c r="B500" s="6" t="s">
        <v>5171</v>
      </c>
      <c r="C500" s="6" t="s">
        <v>5298</v>
      </c>
      <c r="D500" s="6">
        <f>VLOOKUP($A500,NIR_Algorithm_Cleaned!$A$2:$E$4887,3,FALSE)</f>
        <v>2</v>
      </c>
      <c r="E500" s="6">
        <f>VLOOKUP($A500,NIR_Algorithm_Cleaned!$A$2:$E$4887,4,FALSE)</f>
        <v>2</v>
      </c>
      <c r="F500" s="6">
        <f>VLOOKUP($A500,NIR_Algorithm_Cleaned!$A$2:$E$4887,5,FALSE)</f>
        <v>1</v>
      </c>
      <c r="G500" s="6">
        <v>0.40397350999999998</v>
      </c>
      <c r="H500" s="7">
        <f>VLOOKUP($A500,NIR_Algorithm_Cleaned!$A$2:$W$4887,19,FALSE)</f>
        <v>11.69</v>
      </c>
      <c r="I500" s="7">
        <f>VLOOKUP($A500,NIR_Algorithm_Cleaned!$A$2:$W$4887,20,FALSE)</f>
        <v>3.89</v>
      </c>
      <c r="J500" s="7">
        <f>VLOOKUP($A500,NIR_Algorithm_Cleaned!$A$2:$W$4887,21,FALSE)</f>
        <v>1.64</v>
      </c>
      <c r="K500" s="7">
        <f>VLOOKUP($A500,NIR_Algorithm_Cleaned!$A$2:$W$4887,22,FALSE)</f>
        <v>1.38</v>
      </c>
      <c r="L500" s="7">
        <f>VLOOKUP($A500,NIR_Algorithm_Cleaned!$A$2:$W$4887,23,FALSE)</f>
        <v>72.73</v>
      </c>
    </row>
    <row r="501" spans="1:12" x14ac:dyDescent="0.2">
      <c r="A501" s="6" t="s">
        <v>1504</v>
      </c>
      <c r="B501" s="6" t="s">
        <v>5171</v>
      </c>
      <c r="C501" s="6" t="s">
        <v>5298</v>
      </c>
      <c r="D501" s="6">
        <f>VLOOKUP($A501,NIR_Algorithm_Cleaned!$A$2:$E$4887,3,FALSE)</f>
        <v>2</v>
      </c>
      <c r="E501" s="6">
        <f>VLOOKUP($A501,NIR_Algorithm_Cleaned!$A$2:$E$4887,4,FALSE)</f>
        <v>1</v>
      </c>
      <c r="F501" s="6">
        <f>VLOOKUP($A501,NIR_Algorithm_Cleaned!$A$2:$E$4887,5,FALSE)</f>
        <v>2</v>
      </c>
      <c r="G501" s="6">
        <v>0.418001611</v>
      </c>
      <c r="H501" s="7">
        <f>VLOOKUP($A501,NIR_Algorithm_Cleaned!$A$2:$W$4887,19,FALSE)</f>
        <v>12.9</v>
      </c>
      <c r="I501" s="7">
        <f>VLOOKUP($A501,NIR_Algorithm_Cleaned!$A$2:$W$4887,20,FALSE)</f>
        <v>4.09</v>
      </c>
      <c r="J501" s="7">
        <f>VLOOKUP($A501,NIR_Algorithm_Cleaned!$A$2:$W$4887,21,FALSE)</f>
        <v>1.7</v>
      </c>
      <c r="K501" s="7">
        <f>VLOOKUP($A501,NIR_Algorithm_Cleaned!$A$2:$W$4887,22,FALSE)</f>
        <v>1.48</v>
      </c>
      <c r="L501" s="7">
        <f>VLOOKUP($A501,NIR_Algorithm_Cleaned!$A$2:$W$4887,23,FALSE)</f>
        <v>70.989999999999995</v>
      </c>
    </row>
    <row r="502" spans="1:12" x14ac:dyDescent="0.2">
      <c r="A502" s="6" t="s">
        <v>1504</v>
      </c>
      <c r="B502" s="6" t="s">
        <v>5171</v>
      </c>
      <c r="C502" s="6" t="s">
        <v>5298</v>
      </c>
      <c r="D502" s="6">
        <f>VLOOKUP($A502,NIR_Algorithm_Cleaned!$A$2:$E$4887,3,FALSE)</f>
        <v>2</v>
      </c>
      <c r="E502" s="6">
        <f>VLOOKUP($A502,NIR_Algorithm_Cleaned!$A$2:$E$4887,4,FALSE)</f>
        <v>1</v>
      </c>
      <c r="F502" s="6">
        <f>VLOOKUP($A502,NIR_Algorithm_Cleaned!$A$2:$E$4887,5,FALSE)</f>
        <v>2</v>
      </c>
      <c r="G502" s="6">
        <v>0.44039473699999998</v>
      </c>
      <c r="H502" s="7">
        <f>VLOOKUP($A502,NIR_Algorithm_Cleaned!$A$2:$W$4887,19,FALSE)</f>
        <v>12.9</v>
      </c>
      <c r="I502" s="7">
        <f>VLOOKUP($A502,NIR_Algorithm_Cleaned!$A$2:$W$4887,20,FALSE)</f>
        <v>4.09</v>
      </c>
      <c r="J502" s="7">
        <f>VLOOKUP($A502,NIR_Algorithm_Cleaned!$A$2:$W$4887,21,FALSE)</f>
        <v>1.7</v>
      </c>
      <c r="K502" s="7">
        <f>VLOOKUP($A502,NIR_Algorithm_Cleaned!$A$2:$W$4887,22,FALSE)</f>
        <v>1.48</v>
      </c>
      <c r="L502" s="7">
        <f>VLOOKUP($A502,NIR_Algorithm_Cleaned!$A$2:$W$4887,23,FALSE)</f>
        <v>70.989999999999995</v>
      </c>
    </row>
    <row r="503" spans="1:12" x14ac:dyDescent="0.2">
      <c r="A503" s="6" t="s">
        <v>1266</v>
      </c>
      <c r="B503" s="6" t="s">
        <v>5171</v>
      </c>
      <c r="C503" s="6" t="s">
        <v>5298</v>
      </c>
      <c r="D503" s="6">
        <f>VLOOKUP($A503,NIR_Algorithm_Cleaned!$A$2:$E$4887,3,FALSE)</f>
        <v>2</v>
      </c>
      <c r="E503" s="6">
        <f>VLOOKUP($A503,NIR_Algorithm_Cleaned!$A$2:$E$4887,4,FALSE)</f>
        <v>2</v>
      </c>
      <c r="F503" s="6">
        <f>VLOOKUP($A503,NIR_Algorithm_Cleaned!$A$2:$E$4887,5,FALSE)</f>
        <v>2</v>
      </c>
      <c r="G503" s="6">
        <v>0.438120805</v>
      </c>
      <c r="H503" s="7">
        <f>VLOOKUP($A503,NIR_Algorithm_Cleaned!$A$2:$W$4887,19,FALSE)</f>
        <v>10.43</v>
      </c>
      <c r="I503" s="7">
        <f>VLOOKUP($A503,NIR_Algorithm_Cleaned!$A$2:$W$4887,20,FALSE)</f>
        <v>4.42</v>
      </c>
      <c r="J503" s="7">
        <f>VLOOKUP($A503,NIR_Algorithm_Cleaned!$A$2:$W$4887,21,FALSE)</f>
        <v>1.44</v>
      </c>
      <c r="K503" s="7">
        <f>VLOOKUP($A503,NIR_Algorithm_Cleaned!$A$2:$W$4887,22,FALSE)</f>
        <v>1.37</v>
      </c>
      <c r="L503" s="7">
        <f>VLOOKUP($A503,NIR_Algorithm_Cleaned!$A$2:$W$4887,23,FALSE)</f>
        <v>70.459999999999994</v>
      </c>
    </row>
    <row r="504" spans="1:12" x14ac:dyDescent="0.2">
      <c r="A504" s="6" t="s">
        <v>1266</v>
      </c>
      <c r="B504" s="6" t="s">
        <v>5171</v>
      </c>
      <c r="C504" s="6" t="s">
        <v>5298</v>
      </c>
      <c r="D504" s="6">
        <f>VLOOKUP($A504,NIR_Algorithm_Cleaned!$A$2:$E$4887,3,FALSE)</f>
        <v>2</v>
      </c>
      <c r="E504" s="6">
        <f>VLOOKUP($A504,NIR_Algorithm_Cleaned!$A$2:$E$4887,4,FALSE)</f>
        <v>2</v>
      </c>
      <c r="F504" s="6">
        <f>VLOOKUP($A504,NIR_Algorithm_Cleaned!$A$2:$E$4887,5,FALSE)</f>
        <v>2</v>
      </c>
      <c r="G504" s="6">
        <v>0.41856512099999998</v>
      </c>
      <c r="H504" s="7">
        <f>VLOOKUP($A504,NIR_Algorithm_Cleaned!$A$2:$W$4887,19,FALSE)</f>
        <v>10.43</v>
      </c>
      <c r="I504" s="7">
        <f>VLOOKUP($A504,NIR_Algorithm_Cleaned!$A$2:$W$4887,20,FALSE)</f>
        <v>4.42</v>
      </c>
      <c r="J504" s="7">
        <f>VLOOKUP($A504,NIR_Algorithm_Cleaned!$A$2:$W$4887,21,FALSE)</f>
        <v>1.44</v>
      </c>
      <c r="K504" s="7">
        <f>VLOOKUP($A504,NIR_Algorithm_Cleaned!$A$2:$W$4887,22,FALSE)</f>
        <v>1.37</v>
      </c>
      <c r="L504" s="7">
        <f>VLOOKUP($A504,NIR_Algorithm_Cleaned!$A$2:$W$4887,23,FALSE)</f>
        <v>70.459999999999994</v>
      </c>
    </row>
    <row r="505" spans="1:12" x14ac:dyDescent="0.2">
      <c r="A505" s="6" t="s">
        <v>806</v>
      </c>
      <c r="B505" s="6" t="s">
        <v>5043</v>
      </c>
      <c r="C505" s="6" t="s">
        <v>5299</v>
      </c>
      <c r="D505" s="6">
        <f>VLOOKUP($A505,NIR_Algorithm_Cleaned!$A$2:$E$4887,3,FALSE)</f>
        <v>2</v>
      </c>
      <c r="E505" s="6">
        <f>VLOOKUP($A505,NIR_Algorithm_Cleaned!$A$2:$E$4887,4,FALSE)</f>
        <v>2</v>
      </c>
      <c r="F505" s="6">
        <f>VLOOKUP($A505,NIR_Algorithm_Cleaned!$A$2:$E$4887,5,FALSE)</f>
        <v>1</v>
      </c>
      <c r="G505" s="6">
        <v>0.40921568600000002</v>
      </c>
      <c r="H505" s="7">
        <f>VLOOKUP($A505,NIR_Algorithm_Cleaned!$A$2:$W$4887,19,FALSE)</f>
        <v>14.97</v>
      </c>
      <c r="I505" s="7">
        <f>VLOOKUP($A505,NIR_Algorithm_Cleaned!$A$2:$W$4887,20,FALSE)</f>
        <v>4.83</v>
      </c>
      <c r="J505" s="7">
        <f>VLOOKUP($A505,NIR_Algorithm_Cleaned!$A$2:$W$4887,21,FALSE)</f>
        <v>1.87</v>
      </c>
      <c r="K505" s="7">
        <f>VLOOKUP($A505,NIR_Algorithm_Cleaned!$A$2:$W$4887,22,FALSE)</f>
        <v>1.65</v>
      </c>
      <c r="L505" s="7">
        <f>VLOOKUP($A505,NIR_Algorithm_Cleaned!$A$2:$W$4887,23,FALSE)</f>
        <v>70.739999999999995</v>
      </c>
    </row>
    <row r="506" spans="1:12" x14ac:dyDescent="0.2">
      <c r="A506" s="6" t="s">
        <v>510</v>
      </c>
      <c r="B506" s="6" t="s">
        <v>5043</v>
      </c>
      <c r="C506" s="6" t="s">
        <v>5299</v>
      </c>
      <c r="D506" s="6">
        <f>VLOOKUP($A506,NIR_Algorithm_Cleaned!$A$2:$E$4887,3,FALSE)</f>
        <v>2</v>
      </c>
      <c r="E506" s="6">
        <f>VLOOKUP($A506,NIR_Algorithm_Cleaned!$A$2:$E$4887,4,FALSE)</f>
        <v>1</v>
      </c>
      <c r="F506" s="6">
        <f>VLOOKUP($A506,NIR_Algorithm_Cleaned!$A$2:$E$4887,5,FALSE)</f>
        <v>1</v>
      </c>
      <c r="G506" s="6">
        <v>0.414491624</v>
      </c>
      <c r="H506" s="7">
        <f>VLOOKUP($A506,NIR_Algorithm_Cleaned!$A$2:$W$4887,19,FALSE)</f>
        <v>15.07</v>
      </c>
      <c r="I506" s="7">
        <f>VLOOKUP($A506,NIR_Algorithm_Cleaned!$A$2:$W$4887,20,FALSE)</f>
        <v>5.1100000000000003</v>
      </c>
      <c r="J506" s="7">
        <f>VLOOKUP($A506,NIR_Algorithm_Cleaned!$A$2:$W$4887,21,FALSE)</f>
        <v>2.06</v>
      </c>
      <c r="K506" s="7">
        <f>VLOOKUP($A506,NIR_Algorithm_Cleaned!$A$2:$W$4887,22,FALSE)</f>
        <v>1.68</v>
      </c>
      <c r="L506" s="7">
        <f>VLOOKUP($A506,NIR_Algorithm_Cleaned!$A$2:$W$4887,23,FALSE)</f>
        <v>70.44</v>
      </c>
    </row>
    <row r="507" spans="1:12" x14ac:dyDescent="0.2">
      <c r="A507" s="6" t="s">
        <v>510</v>
      </c>
      <c r="B507" s="6" t="s">
        <v>5043</v>
      </c>
      <c r="C507" s="6" t="s">
        <v>5299</v>
      </c>
      <c r="D507" s="6">
        <f>VLOOKUP($A507,NIR_Algorithm_Cleaned!$A$2:$E$4887,3,FALSE)</f>
        <v>2</v>
      </c>
      <c r="E507" s="6">
        <f>VLOOKUP($A507,NIR_Algorithm_Cleaned!$A$2:$E$4887,4,FALSE)</f>
        <v>1</v>
      </c>
      <c r="F507" s="6">
        <f>VLOOKUP($A507,NIR_Algorithm_Cleaned!$A$2:$E$4887,5,FALSE)</f>
        <v>1</v>
      </c>
      <c r="G507" s="6">
        <v>0.43749729500000001</v>
      </c>
      <c r="H507" s="7">
        <f>VLOOKUP($A507,NIR_Algorithm_Cleaned!$A$2:$W$4887,19,FALSE)</f>
        <v>15.07</v>
      </c>
      <c r="I507" s="7">
        <f>VLOOKUP($A507,NIR_Algorithm_Cleaned!$A$2:$W$4887,20,FALSE)</f>
        <v>5.1100000000000003</v>
      </c>
      <c r="J507" s="7">
        <f>VLOOKUP($A507,NIR_Algorithm_Cleaned!$A$2:$W$4887,21,FALSE)</f>
        <v>2.06</v>
      </c>
      <c r="K507" s="7">
        <f>VLOOKUP($A507,NIR_Algorithm_Cleaned!$A$2:$W$4887,22,FALSE)</f>
        <v>1.68</v>
      </c>
      <c r="L507" s="7">
        <f>VLOOKUP($A507,NIR_Algorithm_Cleaned!$A$2:$W$4887,23,FALSE)</f>
        <v>70.44</v>
      </c>
    </row>
    <row r="508" spans="1:12" x14ac:dyDescent="0.2">
      <c r="A508" s="6" t="s">
        <v>806</v>
      </c>
      <c r="B508" s="6" t="s">
        <v>5043</v>
      </c>
      <c r="C508" s="6" t="s">
        <v>5299</v>
      </c>
      <c r="D508" s="6">
        <f>VLOOKUP($A508,NIR_Algorithm_Cleaned!$A$2:$E$4887,3,FALSE)</f>
        <v>2</v>
      </c>
      <c r="E508" s="6">
        <f>VLOOKUP($A508,NIR_Algorithm_Cleaned!$A$2:$E$4887,4,FALSE)</f>
        <v>2</v>
      </c>
      <c r="F508" s="6">
        <f>VLOOKUP($A508,NIR_Algorithm_Cleaned!$A$2:$E$4887,5,FALSE)</f>
        <v>1</v>
      </c>
      <c r="G508" s="6">
        <v>0.40200017700000001</v>
      </c>
      <c r="H508" s="7">
        <f>VLOOKUP($A508,NIR_Algorithm_Cleaned!$A$2:$W$4887,19,FALSE)</f>
        <v>14.97</v>
      </c>
      <c r="I508" s="7">
        <f>VLOOKUP($A508,NIR_Algorithm_Cleaned!$A$2:$W$4887,20,FALSE)</f>
        <v>4.83</v>
      </c>
      <c r="J508" s="7">
        <f>VLOOKUP($A508,NIR_Algorithm_Cleaned!$A$2:$W$4887,21,FALSE)</f>
        <v>1.87</v>
      </c>
      <c r="K508" s="7">
        <f>VLOOKUP($A508,NIR_Algorithm_Cleaned!$A$2:$W$4887,22,FALSE)</f>
        <v>1.65</v>
      </c>
      <c r="L508" s="7">
        <f>VLOOKUP($A508,NIR_Algorithm_Cleaned!$A$2:$W$4887,23,FALSE)</f>
        <v>70.739999999999995</v>
      </c>
    </row>
    <row r="509" spans="1:12" x14ac:dyDescent="0.2">
      <c r="A509" s="6" t="s">
        <v>1277</v>
      </c>
      <c r="B509" s="6" t="s">
        <v>5043</v>
      </c>
      <c r="C509" s="6" t="s">
        <v>5299</v>
      </c>
      <c r="D509" s="6">
        <f>VLOOKUP($A509,NIR_Algorithm_Cleaned!$A$2:$E$4887,3,FALSE)</f>
        <v>2</v>
      </c>
      <c r="E509" s="6">
        <f>VLOOKUP($A509,NIR_Algorithm_Cleaned!$A$2:$E$4887,4,FALSE)</f>
        <v>2</v>
      </c>
      <c r="F509" s="6">
        <f>VLOOKUP($A509,NIR_Algorithm_Cleaned!$A$2:$E$4887,5,FALSE)</f>
        <v>2</v>
      </c>
      <c r="G509" s="6">
        <v>0.45364238400000001</v>
      </c>
      <c r="H509" s="7">
        <f>VLOOKUP($A509,NIR_Algorithm_Cleaned!$A$2:$W$4887,19,FALSE)</f>
        <v>12.55</v>
      </c>
      <c r="I509" s="7">
        <f>VLOOKUP($A509,NIR_Algorithm_Cleaned!$A$2:$W$4887,20,FALSE)</f>
        <v>4.78</v>
      </c>
      <c r="J509" s="7">
        <f>VLOOKUP($A509,NIR_Algorithm_Cleaned!$A$2:$W$4887,21,FALSE)</f>
        <v>1.76</v>
      </c>
      <c r="K509" s="7">
        <f>VLOOKUP($A509,NIR_Algorithm_Cleaned!$A$2:$W$4887,22,FALSE)</f>
        <v>1.52</v>
      </c>
      <c r="L509" s="7">
        <f>VLOOKUP($A509,NIR_Algorithm_Cleaned!$A$2:$W$4887,23,FALSE)</f>
        <v>70.400000000000006</v>
      </c>
    </row>
    <row r="510" spans="1:12" x14ac:dyDescent="0.2">
      <c r="A510" s="6" t="s">
        <v>1277</v>
      </c>
      <c r="B510" s="6" t="s">
        <v>5043</v>
      </c>
      <c r="C510" s="6" t="s">
        <v>5299</v>
      </c>
      <c r="D510" s="6">
        <f>VLOOKUP($A510,NIR_Algorithm_Cleaned!$A$2:$E$4887,3,FALSE)</f>
        <v>2</v>
      </c>
      <c r="E510" s="6">
        <f>VLOOKUP($A510,NIR_Algorithm_Cleaned!$A$2:$E$4887,4,FALSE)</f>
        <v>2</v>
      </c>
      <c r="F510" s="6">
        <f>VLOOKUP($A510,NIR_Algorithm_Cleaned!$A$2:$E$4887,5,FALSE)</f>
        <v>2</v>
      </c>
      <c r="G510" s="6">
        <v>0.45149888100000002</v>
      </c>
      <c r="H510" s="7">
        <f>VLOOKUP($A510,NIR_Algorithm_Cleaned!$A$2:$W$4887,19,FALSE)</f>
        <v>12.55</v>
      </c>
      <c r="I510" s="7">
        <f>VLOOKUP($A510,NIR_Algorithm_Cleaned!$A$2:$W$4887,20,FALSE)</f>
        <v>4.78</v>
      </c>
      <c r="J510" s="7">
        <f>VLOOKUP($A510,NIR_Algorithm_Cleaned!$A$2:$W$4887,21,FALSE)</f>
        <v>1.76</v>
      </c>
      <c r="K510" s="7">
        <f>VLOOKUP($A510,NIR_Algorithm_Cleaned!$A$2:$W$4887,22,FALSE)</f>
        <v>1.52</v>
      </c>
      <c r="L510" s="7">
        <f>VLOOKUP($A510,NIR_Algorithm_Cleaned!$A$2:$W$4887,23,FALSE)</f>
        <v>70.400000000000006</v>
      </c>
    </row>
    <row r="511" spans="1:12" x14ac:dyDescent="0.2">
      <c r="A511" s="6" t="s">
        <v>543</v>
      </c>
      <c r="B511" s="6" t="s">
        <v>4958</v>
      </c>
      <c r="C511" s="6" t="s">
        <v>5300</v>
      </c>
      <c r="D511" s="6">
        <f>VLOOKUP($A511,NIR_Algorithm_Cleaned!$A$2:$E$4887,3,FALSE)</f>
        <v>2</v>
      </c>
      <c r="E511" s="6">
        <f>VLOOKUP($A511,NIR_Algorithm_Cleaned!$A$2:$E$4887,4,FALSE)</f>
        <v>2</v>
      </c>
      <c r="F511" s="6">
        <f>VLOOKUP($A511,NIR_Algorithm_Cleaned!$A$2:$E$4887,5,FALSE)</f>
        <v>1</v>
      </c>
      <c r="G511" s="6">
        <v>0.41</v>
      </c>
      <c r="H511" s="7">
        <f>VLOOKUP($A511,NIR_Algorithm_Cleaned!$A$2:$W$4887,19,FALSE)</f>
        <v>11.76</v>
      </c>
      <c r="I511" s="7">
        <f>VLOOKUP($A511,NIR_Algorithm_Cleaned!$A$2:$W$4887,20,FALSE)</f>
        <v>4.62</v>
      </c>
      <c r="J511" s="7">
        <f>VLOOKUP($A511,NIR_Algorithm_Cleaned!$A$2:$W$4887,21,FALSE)</f>
        <v>1.75</v>
      </c>
      <c r="K511" s="7">
        <f>VLOOKUP($A511,NIR_Algorithm_Cleaned!$A$2:$W$4887,22,FALSE)</f>
        <v>1.45</v>
      </c>
      <c r="L511" s="7">
        <f>VLOOKUP($A511,NIR_Algorithm_Cleaned!$A$2:$W$4887,23,FALSE)</f>
        <v>71.77</v>
      </c>
    </row>
    <row r="512" spans="1:12" x14ac:dyDescent="0.2">
      <c r="A512" s="6" t="s">
        <v>543</v>
      </c>
      <c r="B512" s="6" t="s">
        <v>4958</v>
      </c>
      <c r="C512" s="6" t="s">
        <v>5300</v>
      </c>
      <c r="D512" s="6">
        <f>VLOOKUP($A512,NIR_Algorithm_Cleaned!$A$2:$E$4887,3,FALSE)</f>
        <v>2</v>
      </c>
      <c r="E512" s="6">
        <f>VLOOKUP($A512,NIR_Algorithm_Cleaned!$A$2:$E$4887,4,FALSE)</f>
        <v>2</v>
      </c>
      <c r="F512" s="6">
        <f>VLOOKUP($A512,NIR_Algorithm_Cleaned!$A$2:$E$4887,5,FALSE)</f>
        <v>1</v>
      </c>
      <c r="G512" s="6">
        <v>0.434186036</v>
      </c>
      <c r="H512" s="7">
        <f>VLOOKUP($A512,NIR_Algorithm_Cleaned!$A$2:$W$4887,19,FALSE)</f>
        <v>11.76</v>
      </c>
      <c r="I512" s="7">
        <f>VLOOKUP($A512,NIR_Algorithm_Cleaned!$A$2:$W$4887,20,FALSE)</f>
        <v>4.62</v>
      </c>
      <c r="J512" s="7">
        <f>VLOOKUP($A512,NIR_Algorithm_Cleaned!$A$2:$W$4887,21,FALSE)</f>
        <v>1.75</v>
      </c>
      <c r="K512" s="7">
        <f>VLOOKUP($A512,NIR_Algorithm_Cleaned!$A$2:$W$4887,22,FALSE)</f>
        <v>1.45</v>
      </c>
      <c r="L512" s="7">
        <f>VLOOKUP($A512,NIR_Algorithm_Cleaned!$A$2:$W$4887,23,FALSE)</f>
        <v>71.77</v>
      </c>
    </row>
    <row r="513" spans="1:12" x14ac:dyDescent="0.2">
      <c r="A513" s="6" t="s">
        <v>5301</v>
      </c>
      <c r="B513" s="6" t="s">
        <v>4958</v>
      </c>
      <c r="C513" s="6" t="s">
        <v>5300</v>
      </c>
      <c r="D513" s="6" t="e">
        <f>VLOOKUP($A513,NIR_Algorithm_Cleaned!$A$2:$E$4887,3,FALSE)</f>
        <v>#N/A</v>
      </c>
      <c r="E513" s="6" t="e">
        <f>VLOOKUP($A513,NIR_Algorithm_Cleaned!$A$2:$E$4887,4,FALSE)</f>
        <v>#N/A</v>
      </c>
      <c r="F513" s="6" t="e">
        <f>VLOOKUP($A513,NIR_Algorithm_Cleaned!$A$2:$E$4887,5,FALSE)</f>
        <v>#N/A</v>
      </c>
      <c r="G513" s="6">
        <v>0.42670401499999999</v>
      </c>
      <c r="H513" s="7" t="e">
        <f>VLOOKUP($A513,NIR_Algorithm_Cleaned!$A$2:$W$4887,19,FALSE)</f>
        <v>#N/A</v>
      </c>
      <c r="I513" s="7" t="e">
        <f>VLOOKUP($A513,NIR_Algorithm_Cleaned!$A$2:$W$4887,20,FALSE)</f>
        <v>#N/A</v>
      </c>
      <c r="J513" s="7" t="e">
        <f>VLOOKUP($A513,NIR_Algorithm_Cleaned!$A$2:$W$4887,21,FALSE)</f>
        <v>#N/A</v>
      </c>
      <c r="K513" s="7" t="e">
        <f>VLOOKUP($A513,NIR_Algorithm_Cleaned!$A$2:$W$4887,22,FALSE)</f>
        <v>#N/A</v>
      </c>
      <c r="L513" s="7" t="e">
        <f>VLOOKUP($A513,NIR_Algorithm_Cleaned!$A$2:$W$4887,23,FALSE)</f>
        <v>#N/A</v>
      </c>
    </row>
    <row r="514" spans="1:12" x14ac:dyDescent="0.2">
      <c r="A514" s="6" t="s">
        <v>5301</v>
      </c>
      <c r="B514" s="6" t="s">
        <v>4958</v>
      </c>
      <c r="C514" s="6" t="s">
        <v>5300</v>
      </c>
      <c r="D514" s="6" t="e">
        <f>VLOOKUP($A514,NIR_Algorithm_Cleaned!$A$2:$E$4887,3,FALSE)</f>
        <v>#N/A</v>
      </c>
      <c r="E514" s="6" t="e">
        <f>VLOOKUP($A514,NIR_Algorithm_Cleaned!$A$2:$E$4887,4,FALSE)</f>
        <v>#N/A</v>
      </c>
      <c r="F514" s="6" t="e">
        <f>VLOOKUP($A514,NIR_Algorithm_Cleaned!$A$2:$E$4887,5,FALSE)</f>
        <v>#N/A</v>
      </c>
      <c r="G514" s="6">
        <v>0.41118036600000002</v>
      </c>
      <c r="H514" s="7" t="e">
        <f>VLOOKUP($A514,NIR_Algorithm_Cleaned!$A$2:$W$4887,19,FALSE)</f>
        <v>#N/A</v>
      </c>
      <c r="I514" s="7" t="e">
        <f>VLOOKUP($A514,NIR_Algorithm_Cleaned!$A$2:$W$4887,20,FALSE)</f>
        <v>#N/A</v>
      </c>
      <c r="J514" s="7" t="e">
        <f>VLOOKUP($A514,NIR_Algorithm_Cleaned!$A$2:$W$4887,21,FALSE)</f>
        <v>#N/A</v>
      </c>
      <c r="K514" s="7" t="e">
        <f>VLOOKUP($A514,NIR_Algorithm_Cleaned!$A$2:$W$4887,22,FALSE)</f>
        <v>#N/A</v>
      </c>
      <c r="L514" s="7" t="e">
        <f>VLOOKUP($A514,NIR_Algorithm_Cleaned!$A$2:$W$4887,23,FALSE)</f>
        <v>#N/A</v>
      </c>
    </row>
    <row r="515" spans="1:12" x14ac:dyDescent="0.2">
      <c r="A515" s="6" t="s">
        <v>1442</v>
      </c>
      <c r="B515" s="6" t="s">
        <v>4958</v>
      </c>
      <c r="C515" s="6" t="s">
        <v>5300</v>
      </c>
      <c r="D515" s="6">
        <f>VLOOKUP($A515,NIR_Algorithm_Cleaned!$A$2:$E$4887,3,FALSE)</f>
        <v>2</v>
      </c>
      <c r="E515" s="6">
        <f>VLOOKUP($A515,NIR_Algorithm_Cleaned!$A$2:$E$4887,4,FALSE)</f>
        <v>1</v>
      </c>
      <c r="F515" s="6">
        <f>VLOOKUP($A515,NIR_Algorithm_Cleaned!$A$2:$E$4887,5,FALSE)</f>
        <v>2</v>
      </c>
      <c r="G515" s="6">
        <v>0.42384105999999999</v>
      </c>
      <c r="H515" s="7">
        <f>VLOOKUP($A515,NIR_Algorithm_Cleaned!$A$2:$W$4887,19,FALSE)</f>
        <v>11.39</v>
      </c>
      <c r="I515" s="7">
        <f>VLOOKUP($A515,NIR_Algorithm_Cleaned!$A$2:$W$4887,20,FALSE)</f>
        <v>5.24</v>
      </c>
      <c r="J515" s="7">
        <f>VLOOKUP($A515,NIR_Algorithm_Cleaned!$A$2:$W$4887,21,FALSE)</f>
        <v>1.63</v>
      </c>
      <c r="K515" s="7">
        <f>VLOOKUP($A515,NIR_Algorithm_Cleaned!$A$2:$W$4887,22,FALSE)</f>
        <v>1.44</v>
      </c>
      <c r="L515" s="7">
        <f>VLOOKUP($A515,NIR_Algorithm_Cleaned!$A$2:$W$4887,23,FALSE)</f>
        <v>69.959999999999994</v>
      </c>
    </row>
    <row r="516" spans="1:12" x14ac:dyDescent="0.2">
      <c r="A516" s="6" t="s">
        <v>1063</v>
      </c>
      <c r="B516" s="6" t="s">
        <v>4958</v>
      </c>
      <c r="C516" s="6" t="s">
        <v>5300</v>
      </c>
      <c r="D516" s="6">
        <f>VLOOKUP($A516,NIR_Algorithm_Cleaned!$A$2:$E$4887,3,FALSE)</f>
        <v>2</v>
      </c>
      <c r="E516" s="6">
        <f>VLOOKUP($A516,NIR_Algorithm_Cleaned!$A$2:$E$4887,4,FALSE)</f>
        <v>2</v>
      </c>
      <c r="F516" s="6">
        <f>VLOOKUP($A516,NIR_Algorithm_Cleaned!$A$2:$E$4887,5,FALSE)</f>
        <v>2</v>
      </c>
      <c r="G516" s="6">
        <v>0.40404498500000002</v>
      </c>
      <c r="H516" s="7">
        <f>VLOOKUP($A516,NIR_Algorithm_Cleaned!$A$2:$W$4887,19,FALSE)</f>
        <v>10.73</v>
      </c>
      <c r="I516" s="7">
        <f>VLOOKUP($A516,NIR_Algorithm_Cleaned!$A$2:$W$4887,20,FALSE)</f>
        <v>5.15</v>
      </c>
      <c r="J516" s="7">
        <f>VLOOKUP($A516,NIR_Algorithm_Cleaned!$A$2:$W$4887,21,FALSE)</f>
        <v>1.53</v>
      </c>
      <c r="K516" s="7">
        <f>VLOOKUP($A516,NIR_Algorithm_Cleaned!$A$2:$W$4887,22,FALSE)</f>
        <v>1.37</v>
      </c>
      <c r="L516" s="7">
        <f>VLOOKUP($A516,NIR_Algorithm_Cleaned!$A$2:$W$4887,23,FALSE)</f>
        <v>70.42</v>
      </c>
    </row>
    <row r="517" spans="1:12" x14ac:dyDescent="0.2">
      <c r="A517" s="6" t="s">
        <v>1442</v>
      </c>
      <c r="B517" s="6" t="s">
        <v>4958</v>
      </c>
      <c r="C517" s="6" t="s">
        <v>5300</v>
      </c>
      <c r="D517" s="6">
        <f>VLOOKUP($A517,NIR_Algorithm_Cleaned!$A$2:$E$4887,3,FALSE)</f>
        <v>2</v>
      </c>
      <c r="E517" s="6">
        <f>VLOOKUP($A517,NIR_Algorithm_Cleaned!$A$2:$E$4887,4,FALSE)</f>
        <v>1</v>
      </c>
      <c r="F517" s="6">
        <f>VLOOKUP($A517,NIR_Algorithm_Cleaned!$A$2:$E$4887,5,FALSE)</f>
        <v>2</v>
      </c>
      <c r="G517" s="6">
        <v>0.41666666699999999</v>
      </c>
      <c r="H517" s="7">
        <f>VLOOKUP($A517,NIR_Algorithm_Cleaned!$A$2:$W$4887,19,FALSE)</f>
        <v>11.39</v>
      </c>
      <c r="I517" s="7">
        <f>VLOOKUP($A517,NIR_Algorithm_Cleaned!$A$2:$W$4887,20,FALSE)</f>
        <v>5.24</v>
      </c>
      <c r="J517" s="7">
        <f>VLOOKUP($A517,NIR_Algorithm_Cleaned!$A$2:$W$4887,21,FALSE)</f>
        <v>1.63</v>
      </c>
      <c r="K517" s="7">
        <f>VLOOKUP($A517,NIR_Algorithm_Cleaned!$A$2:$W$4887,22,FALSE)</f>
        <v>1.44</v>
      </c>
      <c r="L517" s="7">
        <f>VLOOKUP($A517,NIR_Algorithm_Cleaned!$A$2:$W$4887,23,FALSE)</f>
        <v>69.959999999999994</v>
      </c>
    </row>
    <row r="518" spans="1:12" x14ac:dyDescent="0.2">
      <c r="A518" s="6" t="s">
        <v>1063</v>
      </c>
      <c r="B518" s="6" t="s">
        <v>4958</v>
      </c>
      <c r="C518" s="6" t="s">
        <v>5300</v>
      </c>
      <c r="D518" s="6">
        <f>VLOOKUP($A518,NIR_Algorithm_Cleaned!$A$2:$E$4887,3,FALSE)</f>
        <v>2</v>
      </c>
      <c r="E518" s="6">
        <f>VLOOKUP($A518,NIR_Algorithm_Cleaned!$A$2:$E$4887,4,FALSE)</f>
        <v>2</v>
      </c>
      <c r="F518" s="6">
        <f>VLOOKUP($A518,NIR_Algorithm_Cleaned!$A$2:$E$4887,5,FALSE)</f>
        <v>2</v>
      </c>
      <c r="G518" s="6">
        <v>0.42422455999999997</v>
      </c>
      <c r="H518" s="7">
        <f>VLOOKUP($A518,NIR_Algorithm_Cleaned!$A$2:$W$4887,19,FALSE)</f>
        <v>10.73</v>
      </c>
      <c r="I518" s="7">
        <f>VLOOKUP($A518,NIR_Algorithm_Cleaned!$A$2:$W$4887,20,FALSE)</f>
        <v>5.15</v>
      </c>
      <c r="J518" s="7">
        <f>VLOOKUP($A518,NIR_Algorithm_Cleaned!$A$2:$W$4887,21,FALSE)</f>
        <v>1.53</v>
      </c>
      <c r="K518" s="7">
        <f>VLOOKUP($A518,NIR_Algorithm_Cleaned!$A$2:$W$4887,22,FALSE)</f>
        <v>1.37</v>
      </c>
      <c r="L518" s="7">
        <f>VLOOKUP($A518,NIR_Algorithm_Cleaned!$A$2:$W$4887,23,FALSE)</f>
        <v>70.42</v>
      </c>
    </row>
    <row r="519" spans="1:12" x14ac:dyDescent="0.2">
      <c r="A519" s="6" t="s">
        <v>5302</v>
      </c>
      <c r="B519" s="6" t="s">
        <v>4737</v>
      </c>
      <c r="C519" s="6" t="s">
        <v>5303</v>
      </c>
      <c r="D519" s="6" t="e">
        <f>VLOOKUP($A519,NIR_Algorithm_Cleaned!$A$2:$E$4887,3,FALSE)</f>
        <v>#N/A</v>
      </c>
      <c r="E519" s="6" t="e">
        <f>VLOOKUP($A519,NIR_Algorithm_Cleaned!$A$2:$E$4887,4,FALSE)</f>
        <v>#N/A</v>
      </c>
      <c r="F519" s="6" t="e">
        <f>VLOOKUP($A519,NIR_Algorithm_Cleaned!$A$2:$E$4887,5,FALSE)</f>
        <v>#N/A</v>
      </c>
      <c r="G519" s="6">
        <v>0.43753246800000001</v>
      </c>
      <c r="H519" s="7" t="e">
        <f>VLOOKUP($A519,NIR_Algorithm_Cleaned!$A$2:$W$4887,19,FALSE)</f>
        <v>#N/A</v>
      </c>
      <c r="I519" s="7" t="e">
        <f>VLOOKUP($A519,NIR_Algorithm_Cleaned!$A$2:$W$4887,20,FALSE)</f>
        <v>#N/A</v>
      </c>
      <c r="J519" s="7" t="e">
        <f>VLOOKUP($A519,NIR_Algorithm_Cleaned!$A$2:$W$4887,21,FALSE)</f>
        <v>#N/A</v>
      </c>
      <c r="K519" s="7" t="e">
        <f>VLOOKUP($A519,NIR_Algorithm_Cleaned!$A$2:$W$4887,22,FALSE)</f>
        <v>#N/A</v>
      </c>
      <c r="L519" s="7" t="e">
        <f>VLOOKUP($A519,NIR_Algorithm_Cleaned!$A$2:$W$4887,23,FALSE)</f>
        <v>#N/A</v>
      </c>
    </row>
    <row r="520" spans="1:12" x14ac:dyDescent="0.2">
      <c r="A520" s="6" t="s">
        <v>303</v>
      </c>
      <c r="B520" s="6" t="s">
        <v>4737</v>
      </c>
      <c r="C520" s="6" t="s">
        <v>5303</v>
      </c>
      <c r="D520" s="6">
        <f>VLOOKUP($A520,NIR_Algorithm_Cleaned!$A$2:$E$4887,3,FALSE)</f>
        <v>1</v>
      </c>
      <c r="E520" s="6">
        <f>VLOOKUP($A520,NIR_Algorithm_Cleaned!$A$2:$E$4887,4,FALSE)</f>
        <v>2</v>
      </c>
      <c r="F520" s="6">
        <f>VLOOKUP($A520,NIR_Algorithm_Cleaned!$A$2:$E$4887,5,FALSE)</f>
        <v>1</v>
      </c>
      <c r="G520" s="6">
        <v>0.42573631899999997</v>
      </c>
      <c r="H520" s="7">
        <f>VLOOKUP($A520,NIR_Algorithm_Cleaned!$A$2:$W$4887,19,FALSE)</f>
        <v>12.49</v>
      </c>
      <c r="I520" s="7">
        <f>VLOOKUP($A520,NIR_Algorithm_Cleaned!$A$2:$W$4887,20,FALSE)</f>
        <v>4.54</v>
      </c>
      <c r="J520" s="7">
        <f>VLOOKUP($A520,NIR_Algorithm_Cleaned!$A$2:$W$4887,21,FALSE)</f>
        <v>1.65</v>
      </c>
      <c r="K520" s="7">
        <f>VLOOKUP($A520,NIR_Algorithm_Cleaned!$A$2:$W$4887,22,FALSE)</f>
        <v>1.48</v>
      </c>
      <c r="L520" s="7">
        <f>VLOOKUP($A520,NIR_Algorithm_Cleaned!$A$2:$W$4887,23,FALSE)</f>
        <v>72.34</v>
      </c>
    </row>
    <row r="521" spans="1:12" x14ac:dyDescent="0.2">
      <c r="A521" s="6" t="s">
        <v>5302</v>
      </c>
      <c r="B521" s="6" t="s">
        <v>4737</v>
      </c>
      <c r="C521" s="6" t="s">
        <v>5303</v>
      </c>
      <c r="D521" s="6" t="e">
        <f>VLOOKUP($A521,NIR_Algorithm_Cleaned!$A$2:$E$4887,3,FALSE)</f>
        <v>#N/A</v>
      </c>
      <c r="E521" s="6" t="e">
        <f>VLOOKUP($A521,NIR_Algorithm_Cleaned!$A$2:$E$4887,4,FALSE)</f>
        <v>#N/A</v>
      </c>
      <c r="F521" s="6" t="e">
        <f>VLOOKUP($A521,NIR_Algorithm_Cleaned!$A$2:$E$4887,5,FALSE)</f>
        <v>#N/A</v>
      </c>
      <c r="G521" s="6">
        <v>0.42565789500000001</v>
      </c>
      <c r="H521" s="7" t="e">
        <f>VLOOKUP($A521,NIR_Algorithm_Cleaned!$A$2:$W$4887,19,FALSE)</f>
        <v>#N/A</v>
      </c>
      <c r="I521" s="7" t="e">
        <f>VLOOKUP($A521,NIR_Algorithm_Cleaned!$A$2:$W$4887,20,FALSE)</f>
        <v>#N/A</v>
      </c>
      <c r="J521" s="7" t="e">
        <f>VLOOKUP($A521,NIR_Algorithm_Cleaned!$A$2:$W$4887,21,FALSE)</f>
        <v>#N/A</v>
      </c>
      <c r="K521" s="7" t="e">
        <f>VLOOKUP($A521,NIR_Algorithm_Cleaned!$A$2:$W$4887,22,FALSE)</f>
        <v>#N/A</v>
      </c>
      <c r="L521" s="7" t="e">
        <f>VLOOKUP($A521,NIR_Algorithm_Cleaned!$A$2:$W$4887,23,FALSE)</f>
        <v>#N/A</v>
      </c>
    </row>
    <row r="522" spans="1:12" x14ac:dyDescent="0.2">
      <c r="A522" s="6" t="s">
        <v>303</v>
      </c>
      <c r="B522" s="6" t="s">
        <v>4737</v>
      </c>
      <c r="C522" s="6" t="s">
        <v>5303</v>
      </c>
      <c r="D522" s="6">
        <f>VLOOKUP($A522,NIR_Algorithm_Cleaned!$A$2:$E$4887,3,FALSE)</f>
        <v>1</v>
      </c>
      <c r="E522" s="6">
        <f>VLOOKUP($A522,NIR_Algorithm_Cleaned!$A$2:$E$4887,4,FALSE)</f>
        <v>2</v>
      </c>
      <c r="F522" s="6">
        <f>VLOOKUP($A522,NIR_Algorithm_Cleaned!$A$2:$E$4887,5,FALSE)</f>
        <v>1</v>
      </c>
      <c r="G522" s="6">
        <v>0.42193571200000002</v>
      </c>
      <c r="H522" s="7">
        <f>VLOOKUP($A522,NIR_Algorithm_Cleaned!$A$2:$W$4887,19,FALSE)</f>
        <v>12.49</v>
      </c>
      <c r="I522" s="7">
        <f>VLOOKUP($A522,NIR_Algorithm_Cleaned!$A$2:$W$4887,20,FALSE)</f>
        <v>4.54</v>
      </c>
      <c r="J522" s="7">
        <f>VLOOKUP($A522,NIR_Algorithm_Cleaned!$A$2:$W$4887,21,FALSE)</f>
        <v>1.65</v>
      </c>
      <c r="K522" s="7">
        <f>VLOOKUP($A522,NIR_Algorithm_Cleaned!$A$2:$W$4887,22,FALSE)</f>
        <v>1.48</v>
      </c>
      <c r="L522" s="7">
        <f>VLOOKUP($A522,NIR_Algorithm_Cleaned!$A$2:$W$4887,23,FALSE)</f>
        <v>72.34</v>
      </c>
    </row>
    <row r="523" spans="1:12" x14ac:dyDescent="0.2">
      <c r="A523" s="6" t="s">
        <v>1675</v>
      </c>
      <c r="B523" s="6" t="s">
        <v>4737</v>
      </c>
      <c r="C523" s="6" t="s">
        <v>5303</v>
      </c>
      <c r="D523" s="6">
        <f>VLOOKUP($A523,NIR_Algorithm_Cleaned!$A$2:$E$4887,3,FALSE)</f>
        <v>1</v>
      </c>
      <c r="E523" s="6">
        <f>VLOOKUP($A523,NIR_Algorithm_Cleaned!$A$2:$E$4887,4,FALSE)</f>
        <v>1</v>
      </c>
      <c r="F523" s="6">
        <f>VLOOKUP($A523,NIR_Algorithm_Cleaned!$A$2:$E$4887,5,FALSE)</f>
        <v>2</v>
      </c>
      <c r="G523" s="6">
        <v>0.40522341899999997</v>
      </c>
      <c r="H523" s="7">
        <f>VLOOKUP($A523,NIR_Algorithm_Cleaned!$A$2:$W$4887,19,FALSE)</f>
        <v>10.27</v>
      </c>
      <c r="I523" s="7">
        <f>VLOOKUP($A523,NIR_Algorithm_Cleaned!$A$2:$W$4887,20,FALSE)</f>
        <v>4.7</v>
      </c>
      <c r="J523" s="7">
        <f>VLOOKUP($A523,NIR_Algorithm_Cleaned!$A$2:$W$4887,21,FALSE)</f>
        <v>1.61</v>
      </c>
      <c r="K523" s="7">
        <f>VLOOKUP($A523,NIR_Algorithm_Cleaned!$A$2:$W$4887,22,FALSE)</f>
        <v>1.42</v>
      </c>
      <c r="L523" s="7">
        <f>VLOOKUP($A523,NIR_Algorithm_Cleaned!$A$2:$W$4887,23,FALSE)</f>
        <v>69.819999999999993</v>
      </c>
    </row>
    <row r="524" spans="1:12" x14ac:dyDescent="0.2">
      <c r="A524" s="6" t="s">
        <v>1675</v>
      </c>
      <c r="B524" s="6" t="s">
        <v>4737</v>
      </c>
      <c r="C524" s="6" t="s">
        <v>5303</v>
      </c>
      <c r="D524" s="6">
        <f>VLOOKUP($A524,NIR_Algorithm_Cleaned!$A$2:$E$4887,3,FALSE)</f>
        <v>1</v>
      </c>
      <c r="E524" s="6">
        <f>VLOOKUP($A524,NIR_Algorithm_Cleaned!$A$2:$E$4887,4,FALSE)</f>
        <v>1</v>
      </c>
      <c r="F524" s="6">
        <f>VLOOKUP($A524,NIR_Algorithm_Cleaned!$A$2:$E$4887,5,FALSE)</f>
        <v>2</v>
      </c>
      <c r="G524" s="6">
        <v>0.42052631600000001</v>
      </c>
      <c r="H524" s="7">
        <f>VLOOKUP($A524,NIR_Algorithm_Cleaned!$A$2:$W$4887,19,FALSE)</f>
        <v>10.27</v>
      </c>
      <c r="I524" s="7">
        <f>VLOOKUP($A524,NIR_Algorithm_Cleaned!$A$2:$W$4887,20,FALSE)</f>
        <v>4.7</v>
      </c>
      <c r="J524" s="7">
        <f>VLOOKUP($A524,NIR_Algorithm_Cleaned!$A$2:$W$4887,21,FALSE)</f>
        <v>1.61</v>
      </c>
      <c r="K524" s="7">
        <f>VLOOKUP($A524,NIR_Algorithm_Cleaned!$A$2:$W$4887,22,FALSE)</f>
        <v>1.42</v>
      </c>
      <c r="L524" s="7">
        <f>VLOOKUP($A524,NIR_Algorithm_Cleaned!$A$2:$W$4887,23,FALSE)</f>
        <v>69.819999999999993</v>
      </c>
    </row>
    <row r="525" spans="1:12" x14ac:dyDescent="0.2">
      <c r="A525" s="6" t="s">
        <v>1647</v>
      </c>
      <c r="B525" s="6" t="s">
        <v>4737</v>
      </c>
      <c r="C525" s="6" t="s">
        <v>5303</v>
      </c>
      <c r="D525" s="6">
        <f>VLOOKUP($A525,NIR_Algorithm_Cleaned!$A$2:$E$4887,3,FALSE)</f>
        <v>1</v>
      </c>
      <c r="E525" s="6">
        <f>VLOOKUP($A525,NIR_Algorithm_Cleaned!$A$2:$E$4887,4,FALSE)</f>
        <v>2</v>
      </c>
      <c r="F525" s="6">
        <f>VLOOKUP($A525,NIR_Algorithm_Cleaned!$A$2:$E$4887,5,FALSE)</f>
        <v>2</v>
      </c>
      <c r="G525" s="6">
        <v>0.42812080499999999</v>
      </c>
      <c r="H525" s="7">
        <f>VLOOKUP($A525,NIR_Algorithm_Cleaned!$A$2:$W$4887,19,FALSE)</f>
        <v>10</v>
      </c>
      <c r="I525" s="7">
        <f>VLOOKUP($A525,NIR_Algorithm_Cleaned!$A$2:$W$4887,20,FALSE)</f>
        <v>4.22</v>
      </c>
      <c r="J525" s="7">
        <f>VLOOKUP($A525,NIR_Algorithm_Cleaned!$A$2:$W$4887,21,FALSE)</f>
        <v>1.41</v>
      </c>
      <c r="K525" s="7">
        <f>VLOOKUP($A525,NIR_Algorithm_Cleaned!$A$2:$W$4887,22,FALSE)</f>
        <v>1.37</v>
      </c>
      <c r="L525" s="7">
        <f>VLOOKUP($A525,NIR_Algorithm_Cleaned!$A$2:$W$4887,23,FALSE)</f>
        <v>71.19</v>
      </c>
    </row>
    <row r="526" spans="1:12" x14ac:dyDescent="0.2">
      <c r="A526" s="6" t="s">
        <v>1647</v>
      </c>
      <c r="B526" s="6" t="s">
        <v>4737</v>
      </c>
      <c r="C526" s="6" t="s">
        <v>5303</v>
      </c>
      <c r="D526" s="6">
        <f>VLOOKUP($A526,NIR_Algorithm_Cleaned!$A$2:$E$4887,3,FALSE)</f>
        <v>1</v>
      </c>
      <c r="E526" s="6">
        <f>VLOOKUP($A526,NIR_Algorithm_Cleaned!$A$2:$E$4887,4,FALSE)</f>
        <v>2</v>
      </c>
      <c r="F526" s="6">
        <f>VLOOKUP($A526,NIR_Algorithm_Cleaned!$A$2:$E$4887,5,FALSE)</f>
        <v>2</v>
      </c>
      <c r="G526" s="6">
        <v>0.42522518500000001</v>
      </c>
      <c r="H526" s="7">
        <f>VLOOKUP($A526,NIR_Algorithm_Cleaned!$A$2:$W$4887,19,FALSE)</f>
        <v>10</v>
      </c>
      <c r="I526" s="7">
        <f>VLOOKUP($A526,NIR_Algorithm_Cleaned!$A$2:$W$4887,20,FALSE)</f>
        <v>4.22</v>
      </c>
      <c r="J526" s="7">
        <f>VLOOKUP($A526,NIR_Algorithm_Cleaned!$A$2:$W$4887,21,FALSE)</f>
        <v>1.41</v>
      </c>
      <c r="K526" s="7">
        <f>VLOOKUP($A526,NIR_Algorithm_Cleaned!$A$2:$W$4887,22,FALSE)</f>
        <v>1.37</v>
      </c>
      <c r="L526" s="7">
        <f>VLOOKUP($A526,NIR_Algorithm_Cleaned!$A$2:$W$4887,23,FALSE)</f>
        <v>71.19</v>
      </c>
    </row>
    <row r="527" spans="1:12" x14ac:dyDescent="0.2">
      <c r="A527" s="6" t="s">
        <v>64</v>
      </c>
      <c r="B527" s="6" t="s">
        <v>4769</v>
      </c>
      <c r="C527" s="6" t="s">
        <v>5304</v>
      </c>
      <c r="D527" s="6">
        <f>VLOOKUP($A527,NIR_Algorithm_Cleaned!$A$2:$E$4887,3,FALSE)</f>
        <v>1</v>
      </c>
      <c r="E527" s="6">
        <f>VLOOKUP($A527,NIR_Algorithm_Cleaned!$A$2:$E$4887,4,FALSE)</f>
        <v>2</v>
      </c>
      <c r="F527" s="6">
        <f>VLOOKUP($A527,NIR_Algorithm_Cleaned!$A$2:$E$4887,5,FALSE)</f>
        <v>1</v>
      </c>
      <c r="G527" s="6">
        <v>0.42333333299999998</v>
      </c>
      <c r="H527" s="7">
        <f>VLOOKUP($A527,NIR_Algorithm_Cleaned!$A$2:$W$4887,19,FALSE)</f>
        <v>13.46</v>
      </c>
      <c r="I527" s="7">
        <f>VLOOKUP($A527,NIR_Algorithm_Cleaned!$A$2:$W$4887,20,FALSE)</f>
        <v>4.3899999999999997</v>
      </c>
      <c r="J527" s="7">
        <f>VLOOKUP($A527,NIR_Algorithm_Cleaned!$A$2:$W$4887,21,FALSE)</f>
        <v>1.84</v>
      </c>
      <c r="K527" s="7">
        <f>VLOOKUP($A527,NIR_Algorithm_Cleaned!$A$2:$W$4887,22,FALSE)</f>
        <v>1.54</v>
      </c>
      <c r="L527" s="7">
        <f>VLOOKUP($A527,NIR_Algorithm_Cleaned!$A$2:$W$4887,23,FALSE)</f>
        <v>71.67</v>
      </c>
    </row>
    <row r="528" spans="1:12" x14ac:dyDescent="0.2">
      <c r="A528" s="6" t="s">
        <v>112</v>
      </c>
      <c r="B528" s="6" t="s">
        <v>4769</v>
      </c>
      <c r="C528" s="6" t="s">
        <v>5304</v>
      </c>
      <c r="D528" s="6">
        <f>VLOOKUP($A528,NIR_Algorithm_Cleaned!$A$2:$E$4887,3,FALSE)</f>
        <v>1</v>
      </c>
      <c r="E528" s="6">
        <f>VLOOKUP($A528,NIR_Algorithm_Cleaned!$A$2:$E$4887,4,FALSE)</f>
        <v>1</v>
      </c>
      <c r="F528" s="6">
        <f>VLOOKUP($A528,NIR_Algorithm_Cleaned!$A$2:$E$4887,5,FALSE)</f>
        <v>1</v>
      </c>
      <c r="G528" s="6">
        <v>0.422966116</v>
      </c>
      <c r="H528" s="7">
        <f>VLOOKUP($A528,NIR_Algorithm_Cleaned!$A$2:$W$4887,19,FALSE)</f>
        <v>14.11</v>
      </c>
      <c r="I528" s="7">
        <f>VLOOKUP($A528,NIR_Algorithm_Cleaned!$A$2:$W$4887,20,FALSE)</f>
        <v>4.51</v>
      </c>
      <c r="J528" s="7">
        <f>VLOOKUP($A528,NIR_Algorithm_Cleaned!$A$2:$W$4887,21,FALSE)</f>
        <v>1.83</v>
      </c>
      <c r="K528" s="7">
        <f>VLOOKUP($A528,NIR_Algorithm_Cleaned!$A$2:$W$4887,22,FALSE)</f>
        <v>1.54</v>
      </c>
      <c r="L528" s="7">
        <f>VLOOKUP($A528,NIR_Algorithm_Cleaned!$A$2:$W$4887,23,FALSE)</f>
        <v>71.489999999999995</v>
      </c>
    </row>
    <row r="529" spans="1:12" x14ac:dyDescent="0.2">
      <c r="A529" s="6" t="s">
        <v>112</v>
      </c>
      <c r="B529" s="6" t="s">
        <v>4769</v>
      </c>
      <c r="C529" s="6" t="s">
        <v>5304</v>
      </c>
      <c r="D529" s="6">
        <f>VLOOKUP($A529,NIR_Algorithm_Cleaned!$A$2:$E$4887,3,FALSE)</f>
        <v>1</v>
      </c>
      <c r="E529" s="6">
        <f>VLOOKUP($A529,NIR_Algorithm_Cleaned!$A$2:$E$4887,4,FALSE)</f>
        <v>1</v>
      </c>
      <c r="F529" s="6">
        <f>VLOOKUP($A529,NIR_Algorithm_Cleaned!$A$2:$E$4887,5,FALSE)</f>
        <v>1</v>
      </c>
      <c r="G529" s="6">
        <v>0.38817469599999999</v>
      </c>
      <c r="H529" s="7">
        <f>VLOOKUP($A529,NIR_Algorithm_Cleaned!$A$2:$W$4887,19,FALSE)</f>
        <v>14.11</v>
      </c>
      <c r="I529" s="7">
        <f>VLOOKUP($A529,NIR_Algorithm_Cleaned!$A$2:$W$4887,20,FALSE)</f>
        <v>4.51</v>
      </c>
      <c r="J529" s="7">
        <f>VLOOKUP($A529,NIR_Algorithm_Cleaned!$A$2:$W$4887,21,FALSE)</f>
        <v>1.83</v>
      </c>
      <c r="K529" s="7">
        <f>VLOOKUP($A529,NIR_Algorithm_Cleaned!$A$2:$W$4887,22,FALSE)</f>
        <v>1.54</v>
      </c>
      <c r="L529" s="7">
        <f>VLOOKUP($A529,NIR_Algorithm_Cleaned!$A$2:$W$4887,23,FALSE)</f>
        <v>71.489999999999995</v>
      </c>
    </row>
    <row r="530" spans="1:12" x14ac:dyDescent="0.2">
      <c r="A530" s="6" t="s">
        <v>64</v>
      </c>
      <c r="B530" s="6" t="s">
        <v>4769</v>
      </c>
      <c r="C530" s="6" t="s">
        <v>5304</v>
      </c>
      <c r="D530" s="6">
        <f>VLOOKUP($A530,NIR_Algorithm_Cleaned!$A$2:$E$4887,3,FALSE)</f>
        <v>1</v>
      </c>
      <c r="E530" s="6">
        <f>VLOOKUP($A530,NIR_Algorithm_Cleaned!$A$2:$E$4887,4,FALSE)</f>
        <v>2</v>
      </c>
      <c r="F530" s="6">
        <f>VLOOKUP($A530,NIR_Algorithm_Cleaned!$A$2:$E$4887,5,FALSE)</f>
        <v>1</v>
      </c>
      <c r="G530" s="6">
        <v>0.43096134699999999</v>
      </c>
      <c r="H530" s="7">
        <f>VLOOKUP($A530,NIR_Algorithm_Cleaned!$A$2:$W$4887,19,FALSE)</f>
        <v>13.46</v>
      </c>
      <c r="I530" s="7">
        <f>VLOOKUP($A530,NIR_Algorithm_Cleaned!$A$2:$W$4887,20,FALSE)</f>
        <v>4.3899999999999997</v>
      </c>
      <c r="J530" s="7">
        <f>VLOOKUP($A530,NIR_Algorithm_Cleaned!$A$2:$W$4887,21,FALSE)</f>
        <v>1.84</v>
      </c>
      <c r="K530" s="7">
        <f>VLOOKUP($A530,NIR_Algorithm_Cleaned!$A$2:$W$4887,22,FALSE)</f>
        <v>1.54</v>
      </c>
      <c r="L530" s="7">
        <f>VLOOKUP($A530,NIR_Algorithm_Cleaned!$A$2:$W$4887,23,FALSE)</f>
        <v>71.67</v>
      </c>
    </row>
    <row r="531" spans="1:12" x14ac:dyDescent="0.2">
      <c r="A531" s="6" t="s">
        <v>931</v>
      </c>
      <c r="B531" s="6" t="s">
        <v>4769</v>
      </c>
      <c r="C531" s="6" t="s">
        <v>5304</v>
      </c>
      <c r="D531" s="6">
        <f>VLOOKUP($A531,NIR_Algorithm_Cleaned!$A$2:$E$4887,3,FALSE)</f>
        <v>1</v>
      </c>
      <c r="E531" s="6">
        <f>VLOOKUP($A531,NIR_Algorithm_Cleaned!$A$2:$E$4887,4,FALSE)</f>
        <v>2</v>
      </c>
      <c r="F531" s="6">
        <f>VLOOKUP($A531,NIR_Algorithm_Cleaned!$A$2:$E$4887,5,FALSE)</f>
        <v>2</v>
      </c>
      <c r="G531" s="6">
        <v>0.417218543</v>
      </c>
      <c r="H531" s="7">
        <f>VLOOKUP($A531,NIR_Algorithm_Cleaned!$A$2:$W$4887,19,FALSE)</f>
        <v>12.94</v>
      </c>
      <c r="I531" s="7">
        <f>VLOOKUP($A531,NIR_Algorithm_Cleaned!$A$2:$W$4887,20,FALSE)</f>
        <v>4.8099999999999996</v>
      </c>
      <c r="J531" s="7">
        <f>VLOOKUP($A531,NIR_Algorithm_Cleaned!$A$2:$W$4887,21,FALSE)</f>
        <v>1.76</v>
      </c>
      <c r="K531" s="7">
        <f>VLOOKUP($A531,NIR_Algorithm_Cleaned!$A$2:$W$4887,22,FALSE)</f>
        <v>1.53</v>
      </c>
      <c r="L531" s="7">
        <f>VLOOKUP($A531,NIR_Algorithm_Cleaned!$A$2:$W$4887,23,FALSE)</f>
        <v>70.73</v>
      </c>
    </row>
    <row r="532" spans="1:12" x14ac:dyDescent="0.2">
      <c r="A532" s="6" t="s">
        <v>955</v>
      </c>
      <c r="B532" s="6" t="s">
        <v>4769</v>
      </c>
      <c r="C532" s="6" t="s">
        <v>5304</v>
      </c>
      <c r="D532" s="6">
        <f>VLOOKUP($A532,NIR_Algorithm_Cleaned!$A$2:$E$4887,3,FALSE)</f>
        <v>1</v>
      </c>
      <c r="E532" s="6">
        <f>VLOOKUP($A532,NIR_Algorithm_Cleaned!$A$2:$E$4887,4,FALSE)</f>
        <v>1</v>
      </c>
      <c r="F532" s="6">
        <f>VLOOKUP($A532,NIR_Algorithm_Cleaned!$A$2:$E$4887,5,FALSE)</f>
        <v>2</v>
      </c>
      <c r="G532" s="6">
        <v>0.44666666700000002</v>
      </c>
      <c r="H532" s="7">
        <f>VLOOKUP($A532,NIR_Algorithm_Cleaned!$A$2:$W$4887,19,FALSE)</f>
        <v>11</v>
      </c>
      <c r="I532" s="7">
        <f>VLOOKUP($A532,NIR_Algorithm_Cleaned!$A$2:$W$4887,20,FALSE)</f>
        <v>4.2699999999999996</v>
      </c>
      <c r="J532" s="7">
        <f>VLOOKUP($A532,NIR_Algorithm_Cleaned!$A$2:$W$4887,21,FALSE)</f>
        <v>1.92</v>
      </c>
      <c r="K532" s="7">
        <f>VLOOKUP($A532,NIR_Algorithm_Cleaned!$A$2:$W$4887,22,FALSE)</f>
        <v>1.47</v>
      </c>
      <c r="L532" s="7">
        <f>VLOOKUP($A532,NIR_Algorithm_Cleaned!$A$2:$W$4887,23,FALSE)</f>
        <v>70.81</v>
      </c>
    </row>
    <row r="533" spans="1:12" x14ac:dyDescent="0.2">
      <c r="A533" s="6" t="s">
        <v>955</v>
      </c>
      <c r="B533" s="6" t="s">
        <v>4769</v>
      </c>
      <c r="C533" s="6" t="s">
        <v>5304</v>
      </c>
      <c r="D533" s="6">
        <f>VLOOKUP($A533,NIR_Algorithm_Cleaned!$A$2:$E$4887,3,FALSE)</f>
        <v>1</v>
      </c>
      <c r="E533" s="6">
        <f>VLOOKUP($A533,NIR_Algorithm_Cleaned!$A$2:$E$4887,4,FALSE)</f>
        <v>1</v>
      </c>
      <c r="F533" s="6">
        <f>VLOOKUP($A533,NIR_Algorithm_Cleaned!$A$2:$E$4887,5,FALSE)</f>
        <v>2</v>
      </c>
      <c r="G533" s="6">
        <v>0.45035087699999998</v>
      </c>
      <c r="H533" s="7">
        <f>VLOOKUP($A533,NIR_Algorithm_Cleaned!$A$2:$W$4887,19,FALSE)</f>
        <v>11</v>
      </c>
      <c r="I533" s="7">
        <f>VLOOKUP($A533,NIR_Algorithm_Cleaned!$A$2:$W$4887,20,FALSE)</f>
        <v>4.2699999999999996</v>
      </c>
      <c r="J533" s="7">
        <f>VLOOKUP($A533,NIR_Algorithm_Cleaned!$A$2:$W$4887,21,FALSE)</f>
        <v>1.92</v>
      </c>
      <c r="K533" s="7">
        <f>VLOOKUP($A533,NIR_Algorithm_Cleaned!$A$2:$W$4887,22,FALSE)</f>
        <v>1.47</v>
      </c>
      <c r="L533" s="7">
        <f>VLOOKUP($A533,NIR_Algorithm_Cleaned!$A$2:$W$4887,23,FALSE)</f>
        <v>70.81</v>
      </c>
    </row>
    <row r="534" spans="1:12" x14ac:dyDescent="0.2">
      <c r="A534" s="6" t="s">
        <v>931</v>
      </c>
      <c r="B534" s="6" t="s">
        <v>4769</v>
      </c>
      <c r="C534" s="6" t="s">
        <v>5304</v>
      </c>
      <c r="D534" s="6">
        <f>VLOOKUP($A534,NIR_Algorithm_Cleaned!$A$2:$E$4887,3,FALSE)</f>
        <v>1</v>
      </c>
      <c r="E534" s="6">
        <f>VLOOKUP($A534,NIR_Algorithm_Cleaned!$A$2:$E$4887,4,FALSE)</f>
        <v>2</v>
      </c>
      <c r="F534" s="6">
        <f>VLOOKUP($A534,NIR_Algorithm_Cleaned!$A$2:$E$4887,5,FALSE)</f>
        <v>2</v>
      </c>
      <c r="G534" s="6">
        <v>0.42856512099999999</v>
      </c>
      <c r="H534" s="7">
        <f>VLOOKUP($A534,NIR_Algorithm_Cleaned!$A$2:$W$4887,19,FALSE)</f>
        <v>12.94</v>
      </c>
      <c r="I534" s="7">
        <f>VLOOKUP($A534,NIR_Algorithm_Cleaned!$A$2:$W$4887,20,FALSE)</f>
        <v>4.8099999999999996</v>
      </c>
      <c r="J534" s="7">
        <f>VLOOKUP($A534,NIR_Algorithm_Cleaned!$A$2:$W$4887,21,FALSE)</f>
        <v>1.76</v>
      </c>
      <c r="K534" s="7">
        <f>VLOOKUP($A534,NIR_Algorithm_Cleaned!$A$2:$W$4887,22,FALSE)</f>
        <v>1.53</v>
      </c>
      <c r="L534" s="7">
        <f>VLOOKUP($A534,NIR_Algorithm_Cleaned!$A$2:$W$4887,23,FALSE)</f>
        <v>70.73</v>
      </c>
    </row>
    <row r="535" spans="1:12" x14ac:dyDescent="0.2">
      <c r="A535" s="6" t="s">
        <v>5305</v>
      </c>
      <c r="B535" s="6" t="s">
        <v>4907</v>
      </c>
      <c r="C535" s="6" t="s">
        <v>5306</v>
      </c>
      <c r="D535" s="6" t="e">
        <f>VLOOKUP($A535,NIR_Algorithm_Cleaned!$A$2:$E$4887,3,FALSE)</f>
        <v>#N/A</v>
      </c>
      <c r="E535" s="6" t="e">
        <f>VLOOKUP($A535,NIR_Algorithm_Cleaned!$A$2:$E$4887,4,FALSE)</f>
        <v>#N/A</v>
      </c>
      <c r="F535" s="6" t="e">
        <f>VLOOKUP($A535,NIR_Algorithm_Cleaned!$A$2:$E$4887,5,FALSE)</f>
        <v>#N/A</v>
      </c>
      <c r="G535" s="6">
        <v>0.40333333300000002</v>
      </c>
      <c r="H535" s="7" t="e">
        <f>VLOOKUP($A535,NIR_Algorithm_Cleaned!$A$2:$W$4887,19,FALSE)</f>
        <v>#N/A</v>
      </c>
      <c r="I535" s="7" t="e">
        <f>VLOOKUP($A535,NIR_Algorithm_Cleaned!$A$2:$W$4887,20,FALSE)</f>
        <v>#N/A</v>
      </c>
      <c r="J535" s="7" t="e">
        <f>VLOOKUP($A535,NIR_Algorithm_Cleaned!$A$2:$W$4887,21,FALSE)</f>
        <v>#N/A</v>
      </c>
      <c r="K535" s="7" t="e">
        <f>VLOOKUP($A535,NIR_Algorithm_Cleaned!$A$2:$W$4887,22,FALSE)</f>
        <v>#N/A</v>
      </c>
      <c r="L535" s="7" t="e">
        <f>VLOOKUP($A535,NIR_Algorithm_Cleaned!$A$2:$W$4887,23,FALSE)</f>
        <v>#N/A</v>
      </c>
    </row>
    <row r="536" spans="1:12" x14ac:dyDescent="0.2">
      <c r="A536" s="6" t="s">
        <v>5305</v>
      </c>
      <c r="B536" s="6" t="s">
        <v>4907</v>
      </c>
      <c r="C536" s="6" t="s">
        <v>5306</v>
      </c>
      <c r="D536" s="6" t="e">
        <f>VLOOKUP($A536,NIR_Algorithm_Cleaned!$A$2:$E$4887,3,FALSE)</f>
        <v>#N/A</v>
      </c>
      <c r="E536" s="6" t="e">
        <f>VLOOKUP($A536,NIR_Algorithm_Cleaned!$A$2:$E$4887,4,FALSE)</f>
        <v>#N/A</v>
      </c>
      <c r="F536" s="6" t="e">
        <f>VLOOKUP($A536,NIR_Algorithm_Cleaned!$A$2:$E$4887,5,FALSE)</f>
        <v>#N/A</v>
      </c>
      <c r="G536" s="6">
        <v>0.42904757799999999</v>
      </c>
      <c r="H536" s="7" t="e">
        <f>VLOOKUP($A536,NIR_Algorithm_Cleaned!$A$2:$W$4887,19,FALSE)</f>
        <v>#N/A</v>
      </c>
      <c r="I536" s="7" t="e">
        <f>VLOOKUP($A536,NIR_Algorithm_Cleaned!$A$2:$W$4887,20,FALSE)</f>
        <v>#N/A</v>
      </c>
      <c r="J536" s="7" t="e">
        <f>VLOOKUP($A536,NIR_Algorithm_Cleaned!$A$2:$W$4887,21,FALSE)</f>
        <v>#N/A</v>
      </c>
      <c r="K536" s="7" t="e">
        <f>VLOOKUP($A536,NIR_Algorithm_Cleaned!$A$2:$W$4887,22,FALSE)</f>
        <v>#N/A</v>
      </c>
      <c r="L536" s="7" t="e">
        <f>VLOOKUP($A536,NIR_Algorithm_Cleaned!$A$2:$W$4887,23,FALSE)</f>
        <v>#N/A</v>
      </c>
    </row>
    <row r="537" spans="1:12" x14ac:dyDescent="0.2">
      <c r="A537" s="6" t="s">
        <v>813</v>
      </c>
      <c r="B537" s="6" t="s">
        <v>4907</v>
      </c>
      <c r="C537" s="6" t="s">
        <v>5306</v>
      </c>
      <c r="D537" s="6">
        <f>VLOOKUP($A537,NIR_Algorithm_Cleaned!$A$2:$E$4887,3,FALSE)</f>
        <v>1</v>
      </c>
      <c r="E537" s="6">
        <f>VLOOKUP($A537,NIR_Algorithm_Cleaned!$A$2:$E$4887,4,FALSE)</f>
        <v>2</v>
      </c>
      <c r="F537" s="6">
        <f>VLOOKUP($A537,NIR_Algorithm_Cleaned!$A$2:$E$4887,5,FALSE)</f>
        <v>1</v>
      </c>
      <c r="G537" s="6">
        <v>0.42714912300000002</v>
      </c>
      <c r="H537" s="7">
        <f>VLOOKUP($A537,NIR_Algorithm_Cleaned!$A$2:$W$4887,19,FALSE)</f>
        <v>11.02</v>
      </c>
      <c r="I537" s="7">
        <f>VLOOKUP($A537,NIR_Algorithm_Cleaned!$A$2:$W$4887,20,FALSE)</f>
        <v>4.38</v>
      </c>
      <c r="J537" s="7">
        <f>VLOOKUP($A537,NIR_Algorithm_Cleaned!$A$2:$W$4887,21,FALSE)</f>
        <v>1.5</v>
      </c>
      <c r="K537" s="7">
        <f>VLOOKUP($A537,NIR_Algorithm_Cleaned!$A$2:$W$4887,22,FALSE)</f>
        <v>1.43</v>
      </c>
      <c r="L537" s="7">
        <f>VLOOKUP($A537,NIR_Algorithm_Cleaned!$A$2:$W$4887,23,FALSE)</f>
        <v>71.27</v>
      </c>
    </row>
    <row r="538" spans="1:12" x14ac:dyDescent="0.2">
      <c r="A538" s="6" t="s">
        <v>813</v>
      </c>
      <c r="B538" s="6" t="s">
        <v>4907</v>
      </c>
      <c r="C538" s="6" t="s">
        <v>5306</v>
      </c>
      <c r="D538" s="6">
        <f>VLOOKUP($A538,NIR_Algorithm_Cleaned!$A$2:$E$4887,3,FALSE)</f>
        <v>1</v>
      </c>
      <c r="E538" s="6">
        <f>VLOOKUP($A538,NIR_Algorithm_Cleaned!$A$2:$E$4887,4,FALSE)</f>
        <v>2</v>
      </c>
      <c r="F538" s="6">
        <f>VLOOKUP($A538,NIR_Algorithm_Cleaned!$A$2:$E$4887,5,FALSE)</f>
        <v>1</v>
      </c>
      <c r="G538" s="6">
        <v>0.44039473699999998</v>
      </c>
      <c r="H538" s="7">
        <f>VLOOKUP($A538,NIR_Algorithm_Cleaned!$A$2:$W$4887,19,FALSE)</f>
        <v>11.02</v>
      </c>
      <c r="I538" s="7">
        <f>VLOOKUP($A538,NIR_Algorithm_Cleaned!$A$2:$W$4887,20,FALSE)</f>
        <v>4.38</v>
      </c>
      <c r="J538" s="7">
        <f>VLOOKUP($A538,NIR_Algorithm_Cleaned!$A$2:$W$4887,21,FALSE)</f>
        <v>1.5</v>
      </c>
      <c r="K538" s="7">
        <f>VLOOKUP($A538,NIR_Algorithm_Cleaned!$A$2:$W$4887,22,FALSE)</f>
        <v>1.43</v>
      </c>
      <c r="L538" s="7">
        <f>VLOOKUP($A538,NIR_Algorithm_Cleaned!$A$2:$W$4887,23,FALSE)</f>
        <v>71.27</v>
      </c>
    </row>
    <row r="539" spans="1:12" x14ac:dyDescent="0.2">
      <c r="A539" s="6" t="s">
        <v>889</v>
      </c>
      <c r="B539" s="6" t="s">
        <v>4907</v>
      </c>
      <c r="C539" s="6" t="s">
        <v>5306</v>
      </c>
      <c r="D539" s="6">
        <f>VLOOKUP($A539,NIR_Algorithm_Cleaned!$A$2:$E$4887,3,FALSE)</f>
        <v>1</v>
      </c>
      <c r="E539" s="6">
        <f>VLOOKUP($A539,NIR_Algorithm_Cleaned!$A$2:$E$4887,4,FALSE)</f>
        <v>2</v>
      </c>
      <c r="F539" s="6">
        <f>VLOOKUP($A539,NIR_Algorithm_Cleaned!$A$2:$E$4887,5,FALSE)</f>
        <v>2</v>
      </c>
      <c r="G539" s="6">
        <v>0.44666666700000002</v>
      </c>
      <c r="H539" s="7">
        <f>VLOOKUP($A539,NIR_Algorithm_Cleaned!$A$2:$W$4887,19,FALSE)</f>
        <v>10.07</v>
      </c>
      <c r="I539" s="7">
        <f>VLOOKUP($A539,NIR_Algorithm_Cleaned!$A$2:$W$4887,20,FALSE)</f>
        <v>4.63</v>
      </c>
      <c r="J539" s="7">
        <f>VLOOKUP($A539,NIR_Algorithm_Cleaned!$A$2:$W$4887,21,FALSE)</f>
        <v>1.63</v>
      </c>
      <c r="K539" s="7">
        <f>VLOOKUP($A539,NIR_Algorithm_Cleaned!$A$2:$W$4887,22,FALSE)</f>
        <v>1.39</v>
      </c>
      <c r="L539" s="7">
        <f>VLOOKUP($A539,NIR_Algorithm_Cleaned!$A$2:$W$4887,23,FALSE)</f>
        <v>71.94</v>
      </c>
    </row>
    <row r="540" spans="1:12" x14ac:dyDescent="0.2">
      <c r="A540" s="6" t="s">
        <v>889</v>
      </c>
      <c r="B540" s="6" t="s">
        <v>4907</v>
      </c>
      <c r="C540" s="6" t="s">
        <v>5306</v>
      </c>
      <c r="D540" s="6">
        <f>VLOOKUP($A540,NIR_Algorithm_Cleaned!$A$2:$E$4887,3,FALSE)</f>
        <v>1</v>
      </c>
      <c r="E540" s="6">
        <f>VLOOKUP($A540,NIR_Algorithm_Cleaned!$A$2:$E$4887,4,FALSE)</f>
        <v>2</v>
      </c>
      <c r="F540" s="6">
        <f>VLOOKUP($A540,NIR_Algorithm_Cleaned!$A$2:$E$4887,5,FALSE)</f>
        <v>2</v>
      </c>
      <c r="G540" s="6">
        <v>0.43708609300000001</v>
      </c>
      <c r="H540" s="7">
        <f>VLOOKUP($A540,NIR_Algorithm_Cleaned!$A$2:$W$4887,19,FALSE)</f>
        <v>10.07</v>
      </c>
      <c r="I540" s="7">
        <f>VLOOKUP($A540,NIR_Algorithm_Cleaned!$A$2:$W$4887,20,FALSE)</f>
        <v>4.63</v>
      </c>
      <c r="J540" s="7">
        <f>VLOOKUP($A540,NIR_Algorithm_Cleaned!$A$2:$W$4887,21,FALSE)</f>
        <v>1.63</v>
      </c>
      <c r="K540" s="7">
        <f>VLOOKUP($A540,NIR_Algorithm_Cleaned!$A$2:$W$4887,22,FALSE)</f>
        <v>1.39</v>
      </c>
      <c r="L540" s="7">
        <f>VLOOKUP($A540,NIR_Algorithm_Cleaned!$A$2:$W$4887,23,FALSE)</f>
        <v>71.94</v>
      </c>
    </row>
    <row r="541" spans="1:12" x14ac:dyDescent="0.2">
      <c r="A541" s="6" t="s">
        <v>947</v>
      </c>
      <c r="B541" s="6" t="s">
        <v>4907</v>
      </c>
      <c r="C541" s="6" t="s">
        <v>5306</v>
      </c>
      <c r="D541" s="6">
        <f>VLOOKUP($A541,NIR_Algorithm_Cleaned!$A$2:$E$4887,3,FALSE)</f>
        <v>1</v>
      </c>
      <c r="E541" s="6">
        <f>VLOOKUP($A541,NIR_Algorithm_Cleaned!$A$2:$E$4887,4,FALSE)</f>
        <v>1</v>
      </c>
      <c r="F541" s="6">
        <f>VLOOKUP($A541,NIR_Algorithm_Cleaned!$A$2:$E$4887,5,FALSE)</f>
        <v>2</v>
      </c>
      <c r="G541" s="6">
        <v>0.47843267099999998</v>
      </c>
      <c r="H541" s="7">
        <f>VLOOKUP($A541,NIR_Algorithm_Cleaned!$A$2:$W$4887,19,FALSE)</f>
        <v>10.46</v>
      </c>
      <c r="I541" s="7">
        <f>VLOOKUP($A541,NIR_Algorithm_Cleaned!$A$2:$W$4887,20,FALSE)</f>
        <v>3.92</v>
      </c>
      <c r="J541" s="7">
        <f>VLOOKUP($A541,NIR_Algorithm_Cleaned!$A$2:$W$4887,21,FALSE)</f>
        <v>1.72</v>
      </c>
      <c r="K541" s="7">
        <f>VLOOKUP($A541,NIR_Algorithm_Cleaned!$A$2:$W$4887,22,FALSE)</f>
        <v>1.39</v>
      </c>
      <c r="L541" s="7">
        <f>VLOOKUP($A541,NIR_Algorithm_Cleaned!$A$2:$W$4887,23,FALSE)</f>
        <v>71.41</v>
      </c>
    </row>
    <row r="542" spans="1:12" x14ac:dyDescent="0.2">
      <c r="A542" s="6" t="s">
        <v>947</v>
      </c>
      <c r="B542" s="6" t="s">
        <v>4907</v>
      </c>
      <c r="C542" s="6" t="s">
        <v>5306</v>
      </c>
      <c r="D542" s="6">
        <f>VLOOKUP($A542,NIR_Algorithm_Cleaned!$A$2:$E$4887,3,FALSE)</f>
        <v>1</v>
      </c>
      <c r="E542" s="6">
        <f>VLOOKUP($A542,NIR_Algorithm_Cleaned!$A$2:$E$4887,4,FALSE)</f>
        <v>1</v>
      </c>
      <c r="F542" s="6">
        <f>VLOOKUP($A542,NIR_Algorithm_Cleaned!$A$2:$E$4887,5,FALSE)</f>
        <v>2</v>
      </c>
      <c r="G542" s="6" t="s">
        <v>5207</v>
      </c>
      <c r="H542" s="7">
        <f>VLOOKUP($A542,NIR_Algorithm_Cleaned!$A$2:$W$4887,19,FALSE)</f>
        <v>10.46</v>
      </c>
      <c r="I542" s="7">
        <f>VLOOKUP($A542,NIR_Algorithm_Cleaned!$A$2:$W$4887,20,FALSE)</f>
        <v>3.92</v>
      </c>
      <c r="J542" s="7">
        <f>VLOOKUP($A542,NIR_Algorithm_Cleaned!$A$2:$W$4887,21,FALSE)</f>
        <v>1.72</v>
      </c>
      <c r="K542" s="7">
        <f>VLOOKUP($A542,NIR_Algorithm_Cleaned!$A$2:$W$4887,22,FALSE)</f>
        <v>1.39</v>
      </c>
      <c r="L542" s="7">
        <f>VLOOKUP($A542,NIR_Algorithm_Cleaned!$A$2:$W$4887,23,FALSE)</f>
        <v>71.41</v>
      </c>
    </row>
    <row r="543" spans="1:12" x14ac:dyDescent="0.2">
      <c r="A543" s="6" t="s">
        <v>124</v>
      </c>
      <c r="B543" s="6" t="s">
        <v>4776</v>
      </c>
      <c r="C543" s="6" t="s">
        <v>5307</v>
      </c>
      <c r="D543" s="6">
        <f>VLOOKUP($A543,NIR_Algorithm_Cleaned!$A$2:$E$4887,3,FALSE)</f>
        <v>1</v>
      </c>
      <c r="E543" s="6">
        <f>VLOOKUP($A543,NIR_Algorithm_Cleaned!$A$2:$E$4887,4,FALSE)</f>
        <v>2</v>
      </c>
      <c r="F543" s="6">
        <f>VLOOKUP($A543,NIR_Algorithm_Cleaned!$A$2:$E$4887,5,FALSE)</f>
        <v>1</v>
      </c>
      <c r="G543" s="6">
        <v>0.46341991300000002</v>
      </c>
      <c r="H543" s="7">
        <f>VLOOKUP($A543,NIR_Algorithm_Cleaned!$A$2:$W$4887,19,FALSE)</f>
        <v>9.86</v>
      </c>
      <c r="I543" s="7">
        <f>VLOOKUP($A543,NIR_Algorithm_Cleaned!$A$2:$W$4887,20,FALSE)</f>
        <v>3.7</v>
      </c>
      <c r="J543" s="7">
        <f>VLOOKUP($A543,NIR_Algorithm_Cleaned!$A$2:$W$4887,21,FALSE)</f>
        <v>1.61</v>
      </c>
      <c r="K543" s="7">
        <f>VLOOKUP($A543,NIR_Algorithm_Cleaned!$A$2:$W$4887,22,FALSE)</f>
        <v>1.32</v>
      </c>
      <c r="L543" s="7">
        <f>VLOOKUP($A543,NIR_Algorithm_Cleaned!$A$2:$W$4887,23,FALSE)</f>
        <v>70.7</v>
      </c>
    </row>
    <row r="544" spans="1:12" x14ac:dyDescent="0.2">
      <c r="A544" s="6" t="s">
        <v>193</v>
      </c>
      <c r="B544" s="6" t="s">
        <v>4776</v>
      </c>
      <c r="C544" s="6" t="s">
        <v>5307</v>
      </c>
      <c r="D544" s="6">
        <f>VLOOKUP($A544,NIR_Algorithm_Cleaned!$A$2:$E$4887,3,FALSE)</f>
        <v>1</v>
      </c>
      <c r="E544" s="6">
        <f>VLOOKUP($A544,NIR_Algorithm_Cleaned!$A$2:$E$4887,4,FALSE)</f>
        <v>1</v>
      </c>
      <c r="F544" s="6">
        <f>VLOOKUP($A544,NIR_Algorithm_Cleaned!$A$2:$E$4887,5,FALSE)</f>
        <v>1</v>
      </c>
      <c r="G544" s="6">
        <v>0.41908496699999997</v>
      </c>
      <c r="H544" s="7">
        <f>VLOOKUP($A544,NIR_Algorithm_Cleaned!$A$2:$W$4887,19,FALSE)</f>
        <v>11.1</v>
      </c>
      <c r="I544" s="7">
        <f>VLOOKUP($A544,NIR_Algorithm_Cleaned!$A$2:$W$4887,20,FALSE)</f>
        <v>3.56</v>
      </c>
      <c r="J544" s="7">
        <f>VLOOKUP($A544,NIR_Algorithm_Cleaned!$A$2:$W$4887,21,FALSE)</f>
        <v>1.61</v>
      </c>
      <c r="K544" s="7">
        <f>VLOOKUP($A544,NIR_Algorithm_Cleaned!$A$2:$W$4887,22,FALSE)</f>
        <v>1.39</v>
      </c>
      <c r="L544" s="7">
        <f>VLOOKUP($A544,NIR_Algorithm_Cleaned!$A$2:$W$4887,23,FALSE)</f>
        <v>71.510000000000005</v>
      </c>
    </row>
    <row r="545" spans="1:12" x14ac:dyDescent="0.2">
      <c r="A545" s="6" t="s">
        <v>124</v>
      </c>
      <c r="B545" s="6" t="s">
        <v>4776</v>
      </c>
      <c r="C545" s="6" t="s">
        <v>5307</v>
      </c>
      <c r="D545" s="6">
        <f>VLOOKUP($A545,NIR_Algorithm_Cleaned!$A$2:$E$4887,3,FALSE)</f>
        <v>1</v>
      </c>
      <c r="E545" s="6">
        <f>VLOOKUP($A545,NIR_Algorithm_Cleaned!$A$2:$E$4887,4,FALSE)</f>
        <v>2</v>
      </c>
      <c r="F545" s="6">
        <f>VLOOKUP($A545,NIR_Algorithm_Cleaned!$A$2:$E$4887,5,FALSE)</f>
        <v>1</v>
      </c>
      <c r="G545" s="6">
        <v>0.375</v>
      </c>
      <c r="H545" s="7">
        <f>VLOOKUP($A545,NIR_Algorithm_Cleaned!$A$2:$W$4887,19,FALSE)</f>
        <v>9.86</v>
      </c>
      <c r="I545" s="7">
        <f>VLOOKUP($A545,NIR_Algorithm_Cleaned!$A$2:$W$4887,20,FALSE)</f>
        <v>3.7</v>
      </c>
      <c r="J545" s="7">
        <f>VLOOKUP($A545,NIR_Algorithm_Cleaned!$A$2:$W$4887,21,FALSE)</f>
        <v>1.61</v>
      </c>
      <c r="K545" s="7">
        <f>VLOOKUP($A545,NIR_Algorithm_Cleaned!$A$2:$W$4887,22,FALSE)</f>
        <v>1.32</v>
      </c>
      <c r="L545" s="7">
        <f>VLOOKUP($A545,NIR_Algorithm_Cleaned!$A$2:$W$4887,23,FALSE)</f>
        <v>70.7</v>
      </c>
    </row>
    <row r="546" spans="1:12" x14ac:dyDescent="0.2">
      <c r="A546" s="6" t="s">
        <v>124</v>
      </c>
      <c r="B546" s="6" t="s">
        <v>4776</v>
      </c>
      <c r="C546" s="6" t="s">
        <v>5307</v>
      </c>
      <c r="D546" s="6">
        <f>VLOOKUP($A546,NIR_Algorithm_Cleaned!$A$2:$E$4887,3,FALSE)</f>
        <v>1</v>
      </c>
      <c r="E546" s="6">
        <f>VLOOKUP($A546,NIR_Algorithm_Cleaned!$A$2:$E$4887,4,FALSE)</f>
        <v>2</v>
      </c>
      <c r="F546" s="6">
        <f>VLOOKUP($A546,NIR_Algorithm_Cleaned!$A$2:$E$4887,5,FALSE)</f>
        <v>1</v>
      </c>
      <c r="G546" s="6">
        <v>0.436486716</v>
      </c>
      <c r="H546" s="7">
        <f>VLOOKUP($A546,NIR_Algorithm_Cleaned!$A$2:$W$4887,19,FALSE)</f>
        <v>9.86</v>
      </c>
      <c r="I546" s="7">
        <f>VLOOKUP($A546,NIR_Algorithm_Cleaned!$A$2:$W$4887,20,FALSE)</f>
        <v>3.7</v>
      </c>
      <c r="J546" s="7">
        <f>VLOOKUP($A546,NIR_Algorithm_Cleaned!$A$2:$W$4887,21,FALSE)</f>
        <v>1.61</v>
      </c>
      <c r="K546" s="7">
        <f>VLOOKUP($A546,NIR_Algorithm_Cleaned!$A$2:$W$4887,22,FALSE)</f>
        <v>1.32</v>
      </c>
      <c r="L546" s="7">
        <f>VLOOKUP($A546,NIR_Algorithm_Cleaned!$A$2:$W$4887,23,FALSE)</f>
        <v>70.7</v>
      </c>
    </row>
    <row r="547" spans="1:12" x14ac:dyDescent="0.2">
      <c r="A547" s="6" t="s">
        <v>193</v>
      </c>
      <c r="B547" s="6" t="s">
        <v>4776</v>
      </c>
      <c r="C547" s="6" t="s">
        <v>5307</v>
      </c>
      <c r="D547" s="6">
        <f>VLOOKUP($A547,NIR_Algorithm_Cleaned!$A$2:$E$4887,3,FALSE)</f>
        <v>1</v>
      </c>
      <c r="E547" s="6">
        <f>VLOOKUP($A547,NIR_Algorithm_Cleaned!$A$2:$E$4887,4,FALSE)</f>
        <v>1</v>
      </c>
      <c r="F547" s="6">
        <f>VLOOKUP($A547,NIR_Algorithm_Cleaned!$A$2:$E$4887,5,FALSE)</f>
        <v>1</v>
      </c>
      <c r="G547" s="6">
        <v>0.42668562999999998</v>
      </c>
      <c r="H547" s="7">
        <f>VLOOKUP($A547,NIR_Algorithm_Cleaned!$A$2:$W$4887,19,FALSE)</f>
        <v>11.1</v>
      </c>
      <c r="I547" s="7">
        <f>VLOOKUP($A547,NIR_Algorithm_Cleaned!$A$2:$W$4887,20,FALSE)</f>
        <v>3.56</v>
      </c>
      <c r="J547" s="7">
        <f>VLOOKUP($A547,NIR_Algorithm_Cleaned!$A$2:$W$4887,21,FALSE)</f>
        <v>1.61</v>
      </c>
      <c r="K547" s="7">
        <f>VLOOKUP($A547,NIR_Algorithm_Cleaned!$A$2:$W$4887,22,FALSE)</f>
        <v>1.39</v>
      </c>
      <c r="L547" s="7">
        <f>VLOOKUP($A547,NIR_Algorithm_Cleaned!$A$2:$W$4887,23,FALSE)</f>
        <v>71.510000000000005</v>
      </c>
    </row>
    <row r="548" spans="1:12" x14ac:dyDescent="0.2">
      <c r="A548" s="6" t="s">
        <v>1781</v>
      </c>
      <c r="B548" s="6" t="s">
        <v>4776</v>
      </c>
      <c r="C548" s="6" t="s">
        <v>5307</v>
      </c>
      <c r="D548" s="6">
        <f>VLOOKUP($A548,NIR_Algorithm_Cleaned!$A$2:$E$4887,3,FALSE)</f>
        <v>1</v>
      </c>
      <c r="E548" s="6">
        <f>VLOOKUP($A548,NIR_Algorithm_Cleaned!$A$2:$E$4887,4,FALSE)</f>
        <v>2</v>
      </c>
      <c r="F548" s="6">
        <f>VLOOKUP($A548,NIR_Algorithm_Cleaned!$A$2:$E$4887,5,FALSE)</f>
        <v>2</v>
      </c>
      <c r="G548" s="6">
        <v>0.45847682099999998</v>
      </c>
      <c r="H548" s="7">
        <f>VLOOKUP($A548,NIR_Algorithm_Cleaned!$A$2:$W$4887,19,FALSE)</f>
        <v>8.23</v>
      </c>
      <c r="I548" s="7">
        <f>VLOOKUP($A548,NIR_Algorithm_Cleaned!$A$2:$W$4887,20,FALSE)</f>
        <v>2.85</v>
      </c>
      <c r="J548" s="7">
        <f>VLOOKUP($A548,NIR_Algorithm_Cleaned!$A$2:$W$4887,21,FALSE)</f>
        <v>1.47</v>
      </c>
      <c r="K548" s="7">
        <f>VLOOKUP($A548,NIR_Algorithm_Cleaned!$A$2:$W$4887,22,FALSE)</f>
        <v>1.25</v>
      </c>
      <c r="L548" s="7">
        <f>VLOOKUP($A548,NIR_Algorithm_Cleaned!$A$2:$W$4887,23,FALSE)</f>
        <v>71.239999999999995</v>
      </c>
    </row>
    <row r="549" spans="1:12" x14ac:dyDescent="0.2">
      <c r="A549" s="6" t="s">
        <v>1669</v>
      </c>
      <c r="B549" s="6" t="s">
        <v>4776</v>
      </c>
      <c r="C549" s="6" t="s">
        <v>5307</v>
      </c>
      <c r="D549" s="6">
        <f>VLOOKUP($A549,NIR_Algorithm_Cleaned!$A$2:$E$4887,3,FALSE)</f>
        <v>1</v>
      </c>
      <c r="E549" s="6">
        <f>VLOOKUP($A549,NIR_Algorithm_Cleaned!$A$2:$E$4887,4,FALSE)</f>
        <v>1</v>
      </c>
      <c r="F549" s="6">
        <f>VLOOKUP($A549,NIR_Algorithm_Cleaned!$A$2:$E$4887,5,FALSE)</f>
        <v>2</v>
      </c>
      <c r="G549" s="6">
        <v>0.43004133500000002</v>
      </c>
      <c r="H549" s="7">
        <f>VLOOKUP($A549,NIR_Algorithm_Cleaned!$A$2:$W$4887,19,FALSE)</f>
        <v>8.8800000000000008</v>
      </c>
      <c r="I549" s="7">
        <f>VLOOKUP($A549,NIR_Algorithm_Cleaned!$A$2:$W$4887,20,FALSE)</f>
        <v>3.66</v>
      </c>
      <c r="J549" s="7">
        <f>VLOOKUP($A549,NIR_Algorithm_Cleaned!$A$2:$W$4887,21,FALSE)</f>
        <v>1.26</v>
      </c>
      <c r="K549" s="7">
        <f>VLOOKUP($A549,NIR_Algorithm_Cleaned!$A$2:$W$4887,22,FALSE)</f>
        <v>1.28</v>
      </c>
      <c r="L549" s="7">
        <f>VLOOKUP($A549,NIR_Algorithm_Cleaned!$A$2:$W$4887,23,FALSE)</f>
        <v>71.16</v>
      </c>
    </row>
    <row r="550" spans="1:12" x14ac:dyDescent="0.2">
      <c r="A550" s="6" t="s">
        <v>1669</v>
      </c>
      <c r="B550" s="6" t="s">
        <v>4776</v>
      </c>
      <c r="C550" s="6" t="s">
        <v>5307</v>
      </c>
      <c r="D550" s="6">
        <f>VLOOKUP($A550,NIR_Algorithm_Cleaned!$A$2:$E$4887,3,FALSE)</f>
        <v>1</v>
      </c>
      <c r="E550" s="6">
        <f>VLOOKUP($A550,NIR_Algorithm_Cleaned!$A$2:$E$4887,4,FALSE)</f>
        <v>1</v>
      </c>
      <c r="F550" s="6">
        <f>VLOOKUP($A550,NIR_Algorithm_Cleaned!$A$2:$E$4887,5,FALSE)</f>
        <v>2</v>
      </c>
      <c r="G550" s="6">
        <v>0.44666666700000002</v>
      </c>
      <c r="H550" s="7">
        <f>VLOOKUP($A550,NIR_Algorithm_Cleaned!$A$2:$W$4887,19,FALSE)</f>
        <v>8.8800000000000008</v>
      </c>
      <c r="I550" s="7">
        <f>VLOOKUP($A550,NIR_Algorithm_Cleaned!$A$2:$W$4887,20,FALSE)</f>
        <v>3.66</v>
      </c>
      <c r="J550" s="7">
        <f>VLOOKUP($A550,NIR_Algorithm_Cleaned!$A$2:$W$4887,21,FALSE)</f>
        <v>1.26</v>
      </c>
      <c r="K550" s="7">
        <f>VLOOKUP($A550,NIR_Algorithm_Cleaned!$A$2:$W$4887,22,FALSE)</f>
        <v>1.28</v>
      </c>
      <c r="L550" s="7">
        <f>VLOOKUP($A550,NIR_Algorithm_Cleaned!$A$2:$W$4887,23,FALSE)</f>
        <v>71.16</v>
      </c>
    </row>
    <row r="551" spans="1:12" x14ac:dyDescent="0.2">
      <c r="A551" s="6" t="s">
        <v>1781</v>
      </c>
      <c r="B551" s="6" t="s">
        <v>4776</v>
      </c>
      <c r="C551" s="6" t="s">
        <v>5307</v>
      </c>
      <c r="D551" s="6">
        <f>VLOOKUP($A551,NIR_Algorithm_Cleaned!$A$2:$E$4887,3,FALSE)</f>
        <v>1</v>
      </c>
      <c r="E551" s="6">
        <f>VLOOKUP($A551,NIR_Algorithm_Cleaned!$A$2:$E$4887,4,FALSE)</f>
        <v>2</v>
      </c>
      <c r="F551" s="6">
        <f>VLOOKUP($A551,NIR_Algorithm_Cleaned!$A$2:$E$4887,5,FALSE)</f>
        <v>2</v>
      </c>
      <c r="G551" s="6">
        <v>0.47869281000000002</v>
      </c>
      <c r="H551" s="7">
        <f>VLOOKUP($A551,NIR_Algorithm_Cleaned!$A$2:$W$4887,19,FALSE)</f>
        <v>8.23</v>
      </c>
      <c r="I551" s="7">
        <f>VLOOKUP($A551,NIR_Algorithm_Cleaned!$A$2:$W$4887,20,FALSE)</f>
        <v>2.85</v>
      </c>
      <c r="J551" s="7">
        <f>VLOOKUP($A551,NIR_Algorithm_Cleaned!$A$2:$W$4887,21,FALSE)</f>
        <v>1.47</v>
      </c>
      <c r="K551" s="7">
        <f>VLOOKUP($A551,NIR_Algorithm_Cleaned!$A$2:$W$4887,22,FALSE)</f>
        <v>1.25</v>
      </c>
      <c r="L551" s="7">
        <f>VLOOKUP($A551,NIR_Algorithm_Cleaned!$A$2:$W$4887,23,FALSE)</f>
        <v>71.239999999999995</v>
      </c>
    </row>
    <row r="552" spans="1:12" x14ac:dyDescent="0.2">
      <c r="A552" s="6" t="s">
        <v>808</v>
      </c>
      <c r="B552" s="6" t="s">
        <v>4762</v>
      </c>
      <c r="C552" s="6" t="s">
        <v>5308</v>
      </c>
      <c r="D552" s="6">
        <f>VLOOKUP($A552,NIR_Algorithm_Cleaned!$A$2:$E$4887,3,FALSE)</f>
        <v>1</v>
      </c>
      <c r="E552" s="6">
        <f>VLOOKUP($A552,NIR_Algorithm_Cleaned!$A$2:$E$4887,4,FALSE)</f>
        <v>2</v>
      </c>
      <c r="F552" s="6">
        <f>VLOOKUP($A552,NIR_Algorithm_Cleaned!$A$2:$E$4887,5,FALSE)</f>
        <v>1</v>
      </c>
      <c r="G552" s="6">
        <v>0.413903509</v>
      </c>
      <c r="H552" s="7">
        <f>VLOOKUP($A552,NIR_Algorithm_Cleaned!$A$2:$W$4887,19,FALSE)</f>
        <v>9.73</v>
      </c>
      <c r="I552" s="7">
        <f>VLOOKUP($A552,NIR_Algorithm_Cleaned!$A$2:$W$4887,20,FALSE)</f>
        <v>4.6100000000000003</v>
      </c>
      <c r="J552" s="7">
        <f>VLOOKUP($A552,NIR_Algorithm_Cleaned!$A$2:$W$4887,21,FALSE)</f>
        <v>1.93</v>
      </c>
      <c r="K552" s="7">
        <f>VLOOKUP($A552,NIR_Algorithm_Cleaned!$A$2:$W$4887,22,FALSE)</f>
        <v>1.42</v>
      </c>
      <c r="L552" s="7">
        <f>VLOOKUP($A552,NIR_Algorithm_Cleaned!$A$2:$W$4887,23,FALSE)</f>
        <v>70.7</v>
      </c>
    </row>
    <row r="553" spans="1:12" x14ac:dyDescent="0.2">
      <c r="A553" s="6" t="s">
        <v>145</v>
      </c>
      <c r="B553" s="6" t="s">
        <v>4762</v>
      </c>
      <c r="C553" s="6" t="s">
        <v>5308</v>
      </c>
      <c r="D553" s="6">
        <f>VLOOKUP($A553,NIR_Algorithm_Cleaned!$A$2:$E$4887,3,FALSE)</f>
        <v>1</v>
      </c>
      <c r="E553" s="6">
        <f>VLOOKUP($A553,NIR_Algorithm_Cleaned!$A$2:$E$4887,4,FALSE)</f>
        <v>1</v>
      </c>
      <c r="F553" s="6">
        <f>VLOOKUP($A553,NIR_Algorithm_Cleaned!$A$2:$E$4887,5,FALSE)</f>
        <v>1</v>
      </c>
      <c r="G553" s="6">
        <v>0.40267973899999998</v>
      </c>
      <c r="H553" s="7">
        <f>VLOOKUP($A553,NIR_Algorithm_Cleaned!$A$2:$W$4887,19,FALSE)</f>
        <v>9.4</v>
      </c>
      <c r="I553" s="7">
        <f>VLOOKUP($A553,NIR_Algorithm_Cleaned!$A$2:$W$4887,20,FALSE)</f>
        <v>3.7</v>
      </c>
      <c r="J553" s="7">
        <f>VLOOKUP($A553,NIR_Algorithm_Cleaned!$A$2:$W$4887,21,FALSE)</f>
        <v>2.14</v>
      </c>
      <c r="K553" s="7">
        <f>VLOOKUP($A553,NIR_Algorithm_Cleaned!$A$2:$W$4887,22,FALSE)</f>
        <v>1.35</v>
      </c>
      <c r="L553" s="7">
        <f>VLOOKUP($A553,NIR_Algorithm_Cleaned!$A$2:$W$4887,23,FALSE)</f>
        <v>70.959999999999994</v>
      </c>
    </row>
    <row r="554" spans="1:12" x14ac:dyDescent="0.2">
      <c r="A554" s="6" t="s">
        <v>808</v>
      </c>
      <c r="B554" s="6" t="s">
        <v>4762</v>
      </c>
      <c r="C554" s="6" t="s">
        <v>5308</v>
      </c>
      <c r="D554" s="6">
        <f>VLOOKUP($A554,NIR_Algorithm_Cleaned!$A$2:$E$4887,3,FALSE)</f>
        <v>1</v>
      </c>
      <c r="E554" s="6">
        <f>VLOOKUP($A554,NIR_Algorithm_Cleaned!$A$2:$E$4887,4,FALSE)</f>
        <v>2</v>
      </c>
      <c r="F554" s="6">
        <f>VLOOKUP($A554,NIR_Algorithm_Cleaned!$A$2:$E$4887,5,FALSE)</f>
        <v>1</v>
      </c>
      <c r="G554" s="6">
        <v>0.40593412299999998</v>
      </c>
      <c r="H554" s="7">
        <f>VLOOKUP($A554,NIR_Algorithm_Cleaned!$A$2:$W$4887,19,FALSE)</f>
        <v>9.73</v>
      </c>
      <c r="I554" s="7">
        <f>VLOOKUP($A554,NIR_Algorithm_Cleaned!$A$2:$W$4887,20,FALSE)</f>
        <v>4.6100000000000003</v>
      </c>
      <c r="J554" s="7">
        <f>VLOOKUP($A554,NIR_Algorithm_Cleaned!$A$2:$W$4887,21,FALSE)</f>
        <v>1.93</v>
      </c>
      <c r="K554" s="7">
        <f>VLOOKUP($A554,NIR_Algorithm_Cleaned!$A$2:$W$4887,22,FALSE)</f>
        <v>1.42</v>
      </c>
      <c r="L554" s="7">
        <f>VLOOKUP($A554,NIR_Algorithm_Cleaned!$A$2:$W$4887,23,FALSE)</f>
        <v>70.7</v>
      </c>
    </row>
    <row r="555" spans="1:12" x14ac:dyDescent="0.2">
      <c r="A555" s="6" t="s">
        <v>145</v>
      </c>
      <c r="B555" s="6" t="s">
        <v>4762</v>
      </c>
      <c r="C555" s="6" t="s">
        <v>5308</v>
      </c>
      <c r="D555" s="6">
        <f>VLOOKUP($A555,NIR_Algorithm_Cleaned!$A$2:$E$4887,3,FALSE)</f>
        <v>1</v>
      </c>
      <c r="E555" s="6">
        <f>VLOOKUP($A555,NIR_Algorithm_Cleaned!$A$2:$E$4887,4,FALSE)</f>
        <v>1</v>
      </c>
      <c r="F555" s="6">
        <f>VLOOKUP($A555,NIR_Algorithm_Cleaned!$A$2:$E$4887,5,FALSE)</f>
        <v>1</v>
      </c>
      <c r="G555" s="6">
        <v>0.40460113399999997</v>
      </c>
      <c r="H555" s="7">
        <f>VLOOKUP($A555,NIR_Algorithm_Cleaned!$A$2:$W$4887,19,FALSE)</f>
        <v>9.4</v>
      </c>
      <c r="I555" s="7">
        <f>VLOOKUP($A555,NIR_Algorithm_Cleaned!$A$2:$W$4887,20,FALSE)</f>
        <v>3.7</v>
      </c>
      <c r="J555" s="7">
        <f>VLOOKUP($A555,NIR_Algorithm_Cleaned!$A$2:$W$4887,21,FALSE)</f>
        <v>2.14</v>
      </c>
      <c r="K555" s="7">
        <f>VLOOKUP($A555,NIR_Algorithm_Cleaned!$A$2:$W$4887,22,FALSE)</f>
        <v>1.35</v>
      </c>
      <c r="L555" s="7">
        <f>VLOOKUP($A555,NIR_Algorithm_Cleaned!$A$2:$W$4887,23,FALSE)</f>
        <v>70.959999999999994</v>
      </c>
    </row>
    <row r="556" spans="1:12" x14ac:dyDescent="0.2">
      <c r="A556" s="6" t="s">
        <v>5309</v>
      </c>
      <c r="B556" s="6" t="s">
        <v>4762</v>
      </c>
      <c r="C556" s="6" t="s">
        <v>5308</v>
      </c>
      <c r="D556" s="6" t="e">
        <f>VLOOKUP($A556,NIR_Algorithm_Cleaned!$A$2:$E$4887,3,FALSE)</f>
        <v>#N/A</v>
      </c>
      <c r="E556" s="6" t="e">
        <f>VLOOKUP($A556,NIR_Algorithm_Cleaned!$A$2:$E$4887,4,FALSE)</f>
        <v>#N/A</v>
      </c>
      <c r="F556" s="6" t="e">
        <f>VLOOKUP($A556,NIR_Algorithm_Cleaned!$A$2:$E$4887,5,FALSE)</f>
        <v>#N/A</v>
      </c>
      <c r="G556" s="6">
        <v>0.42856512099999999</v>
      </c>
      <c r="H556" s="7" t="e">
        <f>VLOOKUP($A556,NIR_Algorithm_Cleaned!$A$2:$W$4887,19,FALSE)</f>
        <v>#N/A</v>
      </c>
      <c r="I556" s="7" t="e">
        <f>VLOOKUP($A556,NIR_Algorithm_Cleaned!$A$2:$W$4887,20,FALSE)</f>
        <v>#N/A</v>
      </c>
      <c r="J556" s="7" t="e">
        <f>VLOOKUP($A556,NIR_Algorithm_Cleaned!$A$2:$W$4887,21,FALSE)</f>
        <v>#N/A</v>
      </c>
      <c r="K556" s="7" t="e">
        <f>VLOOKUP($A556,NIR_Algorithm_Cleaned!$A$2:$W$4887,22,FALSE)</f>
        <v>#N/A</v>
      </c>
      <c r="L556" s="7" t="e">
        <f>VLOOKUP($A556,NIR_Algorithm_Cleaned!$A$2:$W$4887,23,FALSE)</f>
        <v>#N/A</v>
      </c>
    </row>
    <row r="557" spans="1:12" x14ac:dyDescent="0.2">
      <c r="A557" s="6" t="s">
        <v>1016</v>
      </c>
      <c r="B557" s="6" t="s">
        <v>4762</v>
      </c>
      <c r="C557" s="6" t="s">
        <v>5308</v>
      </c>
      <c r="D557" s="6">
        <f>VLOOKUP($A557,NIR_Algorithm_Cleaned!$A$2:$E$4887,3,FALSE)</f>
        <v>1</v>
      </c>
      <c r="E557" s="6">
        <f>VLOOKUP($A557,NIR_Algorithm_Cleaned!$A$2:$E$4887,4,FALSE)</f>
        <v>2</v>
      </c>
      <c r="F557" s="6">
        <f>VLOOKUP($A557,NIR_Algorithm_Cleaned!$A$2:$E$4887,5,FALSE)</f>
        <v>2</v>
      </c>
      <c r="G557" s="6">
        <v>0.446686519</v>
      </c>
      <c r="H557" s="7">
        <f>VLOOKUP($A557,NIR_Algorithm_Cleaned!$A$2:$W$4887,19,FALSE)</f>
        <v>7.99</v>
      </c>
      <c r="I557" s="7">
        <f>VLOOKUP($A557,NIR_Algorithm_Cleaned!$A$2:$W$4887,20,FALSE)</f>
        <v>3.86</v>
      </c>
      <c r="J557" s="7">
        <f>VLOOKUP($A557,NIR_Algorithm_Cleaned!$A$2:$W$4887,21,FALSE)</f>
        <v>1.53</v>
      </c>
      <c r="K557" s="7">
        <f>VLOOKUP($A557,NIR_Algorithm_Cleaned!$A$2:$W$4887,22,FALSE)</f>
        <v>1.28</v>
      </c>
      <c r="L557" s="7">
        <f>VLOOKUP($A557,NIR_Algorithm_Cleaned!$A$2:$W$4887,23,FALSE)</f>
        <v>69.83</v>
      </c>
    </row>
    <row r="558" spans="1:12" x14ac:dyDescent="0.2">
      <c r="A558" s="6" t="s">
        <v>1016</v>
      </c>
      <c r="B558" s="6" t="s">
        <v>4762</v>
      </c>
      <c r="C558" s="6" t="s">
        <v>5308</v>
      </c>
      <c r="D558" s="6">
        <f>VLOOKUP($A558,NIR_Algorithm_Cleaned!$A$2:$E$4887,3,FALSE)</f>
        <v>1</v>
      </c>
      <c r="E558" s="6">
        <f>VLOOKUP($A558,NIR_Algorithm_Cleaned!$A$2:$E$4887,4,FALSE)</f>
        <v>2</v>
      </c>
      <c r="F558" s="6">
        <f>VLOOKUP($A558,NIR_Algorithm_Cleaned!$A$2:$E$4887,5,FALSE)</f>
        <v>2</v>
      </c>
      <c r="G558" s="6">
        <v>0.45183223</v>
      </c>
      <c r="H558" s="7">
        <f>VLOOKUP($A558,NIR_Algorithm_Cleaned!$A$2:$W$4887,19,FALSE)</f>
        <v>7.99</v>
      </c>
      <c r="I558" s="7">
        <f>VLOOKUP($A558,NIR_Algorithm_Cleaned!$A$2:$W$4887,20,FALSE)</f>
        <v>3.86</v>
      </c>
      <c r="J558" s="7">
        <f>VLOOKUP($A558,NIR_Algorithm_Cleaned!$A$2:$W$4887,21,FALSE)</f>
        <v>1.53</v>
      </c>
      <c r="K558" s="7">
        <f>VLOOKUP($A558,NIR_Algorithm_Cleaned!$A$2:$W$4887,22,FALSE)</f>
        <v>1.28</v>
      </c>
      <c r="L558" s="7">
        <f>VLOOKUP($A558,NIR_Algorithm_Cleaned!$A$2:$W$4887,23,FALSE)</f>
        <v>69.83</v>
      </c>
    </row>
    <row r="559" spans="1:12" x14ac:dyDescent="0.2">
      <c r="A559" s="6" t="s">
        <v>5309</v>
      </c>
      <c r="B559" s="6" t="s">
        <v>4762</v>
      </c>
      <c r="C559" s="6" t="s">
        <v>5308</v>
      </c>
      <c r="D559" s="6" t="e">
        <f>VLOOKUP($A559,NIR_Algorithm_Cleaned!$A$2:$E$4887,3,FALSE)</f>
        <v>#N/A</v>
      </c>
      <c r="E559" s="6" t="e">
        <f>VLOOKUP($A559,NIR_Algorithm_Cleaned!$A$2:$E$4887,4,FALSE)</f>
        <v>#N/A</v>
      </c>
      <c r="F559" s="6" t="e">
        <f>VLOOKUP($A559,NIR_Algorithm_Cleaned!$A$2:$E$4887,5,FALSE)</f>
        <v>#N/A</v>
      </c>
      <c r="G559" s="6">
        <v>0.450307018</v>
      </c>
      <c r="H559" s="7" t="e">
        <f>VLOOKUP($A559,NIR_Algorithm_Cleaned!$A$2:$W$4887,19,FALSE)</f>
        <v>#N/A</v>
      </c>
      <c r="I559" s="7" t="e">
        <f>VLOOKUP($A559,NIR_Algorithm_Cleaned!$A$2:$W$4887,20,FALSE)</f>
        <v>#N/A</v>
      </c>
      <c r="J559" s="7" t="e">
        <f>VLOOKUP($A559,NIR_Algorithm_Cleaned!$A$2:$W$4887,21,FALSE)</f>
        <v>#N/A</v>
      </c>
      <c r="K559" s="7" t="e">
        <f>VLOOKUP($A559,NIR_Algorithm_Cleaned!$A$2:$W$4887,22,FALSE)</f>
        <v>#N/A</v>
      </c>
      <c r="L559" s="7" t="e">
        <f>VLOOKUP($A559,NIR_Algorithm_Cleaned!$A$2:$W$4887,23,FALSE)</f>
        <v>#N/A</v>
      </c>
    </row>
    <row r="560" spans="1:12" x14ac:dyDescent="0.2">
      <c r="A560" s="6" t="s">
        <v>493</v>
      </c>
      <c r="B560" s="6" t="s">
        <v>4883</v>
      </c>
      <c r="C560" s="6" t="s">
        <v>5310</v>
      </c>
      <c r="D560" s="6">
        <f>VLOOKUP($A560,NIR_Algorithm_Cleaned!$A$2:$E$4887,3,FALSE)</f>
        <v>1</v>
      </c>
      <c r="E560" s="6">
        <f>VLOOKUP($A560,NIR_Algorithm_Cleaned!$A$2:$E$4887,4,FALSE)</f>
        <v>1</v>
      </c>
      <c r="F560" s="6">
        <f>VLOOKUP($A560,NIR_Algorithm_Cleaned!$A$2:$E$4887,5,FALSE)</f>
        <v>1</v>
      </c>
      <c r="G560" s="6">
        <v>0.425231788</v>
      </c>
      <c r="H560" s="7">
        <f>VLOOKUP($A560,NIR_Algorithm_Cleaned!$A$2:$W$4887,19,FALSE)</f>
        <v>11.36</v>
      </c>
      <c r="I560" s="7">
        <f>VLOOKUP($A560,NIR_Algorithm_Cleaned!$A$2:$W$4887,20,FALSE)</f>
        <v>3.94</v>
      </c>
      <c r="J560" s="7">
        <f>VLOOKUP($A560,NIR_Algorithm_Cleaned!$A$2:$W$4887,21,FALSE)</f>
        <v>1.96</v>
      </c>
      <c r="K560" s="7">
        <f>VLOOKUP($A560,NIR_Algorithm_Cleaned!$A$2:$W$4887,22,FALSE)</f>
        <v>1.47</v>
      </c>
      <c r="L560" s="7">
        <f>VLOOKUP($A560,NIR_Algorithm_Cleaned!$A$2:$W$4887,23,FALSE)</f>
        <v>70.62</v>
      </c>
    </row>
    <row r="561" spans="1:12" x14ac:dyDescent="0.2">
      <c r="A561" s="6" t="s">
        <v>138</v>
      </c>
      <c r="B561" s="6" t="s">
        <v>4883</v>
      </c>
      <c r="C561" s="6" t="s">
        <v>5310</v>
      </c>
      <c r="D561" s="6">
        <f>VLOOKUP($A561,NIR_Algorithm_Cleaned!$A$2:$E$4887,3,FALSE)</f>
        <v>1</v>
      </c>
      <c r="E561" s="6">
        <f>VLOOKUP($A561,NIR_Algorithm_Cleaned!$A$2:$E$4887,4,FALSE)</f>
        <v>2</v>
      </c>
      <c r="F561" s="6">
        <f>VLOOKUP($A561,NIR_Algorithm_Cleaned!$A$2:$E$4887,5,FALSE)</f>
        <v>1</v>
      </c>
      <c r="G561" s="6">
        <v>0.42525386300000001</v>
      </c>
      <c r="H561" s="7">
        <f>VLOOKUP($A561,NIR_Algorithm_Cleaned!$A$2:$W$4887,19,FALSE)</f>
        <v>11.6</v>
      </c>
      <c r="I561" s="7">
        <f>VLOOKUP($A561,NIR_Algorithm_Cleaned!$A$2:$W$4887,20,FALSE)</f>
        <v>4.18</v>
      </c>
      <c r="J561" s="7">
        <f>VLOOKUP($A561,NIR_Algorithm_Cleaned!$A$2:$W$4887,21,FALSE)</f>
        <v>1.93</v>
      </c>
      <c r="K561" s="7">
        <f>VLOOKUP($A561,NIR_Algorithm_Cleaned!$A$2:$W$4887,22,FALSE)</f>
        <v>1.47</v>
      </c>
      <c r="L561" s="7">
        <f>VLOOKUP($A561,NIR_Algorithm_Cleaned!$A$2:$W$4887,23,FALSE)</f>
        <v>71.069999999999993</v>
      </c>
    </row>
    <row r="562" spans="1:12" x14ac:dyDescent="0.2">
      <c r="A562" s="6" t="s">
        <v>138</v>
      </c>
      <c r="B562" s="6" t="s">
        <v>4883</v>
      </c>
      <c r="C562" s="6" t="s">
        <v>5310</v>
      </c>
      <c r="D562" s="6">
        <f>VLOOKUP($A562,NIR_Algorithm_Cleaned!$A$2:$E$4887,3,FALSE)</f>
        <v>1</v>
      </c>
      <c r="E562" s="6">
        <f>VLOOKUP($A562,NIR_Algorithm_Cleaned!$A$2:$E$4887,4,FALSE)</f>
        <v>2</v>
      </c>
      <c r="F562" s="6">
        <f>VLOOKUP($A562,NIR_Algorithm_Cleaned!$A$2:$E$4887,5,FALSE)</f>
        <v>1</v>
      </c>
      <c r="G562" s="6">
        <v>0.42904757799999999</v>
      </c>
      <c r="H562" s="7">
        <f>VLOOKUP($A562,NIR_Algorithm_Cleaned!$A$2:$W$4887,19,FALSE)</f>
        <v>11.6</v>
      </c>
      <c r="I562" s="7">
        <f>VLOOKUP($A562,NIR_Algorithm_Cleaned!$A$2:$W$4887,20,FALSE)</f>
        <v>4.18</v>
      </c>
      <c r="J562" s="7">
        <f>VLOOKUP($A562,NIR_Algorithm_Cleaned!$A$2:$W$4887,21,FALSE)</f>
        <v>1.93</v>
      </c>
      <c r="K562" s="7">
        <f>VLOOKUP($A562,NIR_Algorithm_Cleaned!$A$2:$W$4887,22,FALSE)</f>
        <v>1.47</v>
      </c>
      <c r="L562" s="7">
        <f>VLOOKUP($A562,NIR_Algorithm_Cleaned!$A$2:$W$4887,23,FALSE)</f>
        <v>71.069999999999993</v>
      </c>
    </row>
    <row r="563" spans="1:12" x14ac:dyDescent="0.2">
      <c r="A563" s="6" t="s">
        <v>493</v>
      </c>
      <c r="B563" s="6" t="s">
        <v>4883</v>
      </c>
      <c r="C563" s="6" t="s">
        <v>5310</v>
      </c>
      <c r="D563" s="6">
        <f>VLOOKUP($A563,NIR_Algorithm_Cleaned!$A$2:$E$4887,3,FALSE)</f>
        <v>1</v>
      </c>
      <c r="E563" s="6">
        <f>VLOOKUP($A563,NIR_Algorithm_Cleaned!$A$2:$E$4887,4,FALSE)</f>
        <v>1</v>
      </c>
      <c r="F563" s="6">
        <f>VLOOKUP($A563,NIR_Algorithm_Cleaned!$A$2:$E$4887,5,FALSE)</f>
        <v>1</v>
      </c>
      <c r="G563" s="6">
        <v>0.43854304599999999</v>
      </c>
      <c r="H563" s="7">
        <f>VLOOKUP($A563,NIR_Algorithm_Cleaned!$A$2:$W$4887,19,FALSE)</f>
        <v>11.36</v>
      </c>
      <c r="I563" s="7">
        <f>VLOOKUP($A563,NIR_Algorithm_Cleaned!$A$2:$W$4887,20,FALSE)</f>
        <v>3.94</v>
      </c>
      <c r="J563" s="7">
        <f>VLOOKUP($A563,NIR_Algorithm_Cleaned!$A$2:$W$4887,21,FALSE)</f>
        <v>1.96</v>
      </c>
      <c r="K563" s="7">
        <f>VLOOKUP($A563,NIR_Algorithm_Cleaned!$A$2:$W$4887,22,FALSE)</f>
        <v>1.47</v>
      </c>
      <c r="L563" s="7">
        <f>VLOOKUP($A563,NIR_Algorithm_Cleaned!$A$2:$W$4887,23,FALSE)</f>
        <v>70.62</v>
      </c>
    </row>
    <row r="564" spans="1:12" x14ac:dyDescent="0.2">
      <c r="A564" s="6" t="s">
        <v>1687</v>
      </c>
      <c r="B564" s="6" t="s">
        <v>4883</v>
      </c>
      <c r="C564" s="6" t="s">
        <v>5310</v>
      </c>
      <c r="D564" s="6">
        <f>VLOOKUP($A564,NIR_Algorithm_Cleaned!$A$2:$E$4887,3,FALSE)</f>
        <v>1</v>
      </c>
      <c r="E564" s="6">
        <f>VLOOKUP($A564,NIR_Algorithm_Cleaned!$A$2:$E$4887,4,FALSE)</f>
        <v>1</v>
      </c>
      <c r="F564" s="6">
        <f>VLOOKUP($A564,NIR_Algorithm_Cleaned!$A$2:$E$4887,5,FALSE)</f>
        <v>2</v>
      </c>
      <c r="G564" s="6">
        <v>0.44224904100000001</v>
      </c>
      <c r="H564" s="7">
        <f>VLOOKUP($A564,NIR_Algorithm_Cleaned!$A$2:$W$4887,19,FALSE)</f>
        <v>9.6</v>
      </c>
      <c r="I564" s="7">
        <f>VLOOKUP($A564,NIR_Algorithm_Cleaned!$A$2:$W$4887,20,FALSE)</f>
        <v>4.03</v>
      </c>
      <c r="J564" s="7">
        <f>VLOOKUP($A564,NIR_Algorithm_Cleaned!$A$2:$W$4887,21,FALSE)</f>
        <v>1.77</v>
      </c>
      <c r="K564" s="7">
        <f>VLOOKUP($A564,NIR_Algorithm_Cleaned!$A$2:$W$4887,22,FALSE)</f>
        <v>1.4</v>
      </c>
      <c r="L564" s="7">
        <f>VLOOKUP($A564,NIR_Algorithm_Cleaned!$A$2:$W$4887,23,FALSE)</f>
        <v>69.959999999999994</v>
      </c>
    </row>
    <row r="565" spans="1:12" x14ac:dyDescent="0.2">
      <c r="A565" s="6" t="s">
        <v>1630</v>
      </c>
      <c r="B565" s="6" t="s">
        <v>4883</v>
      </c>
      <c r="C565" s="6" t="s">
        <v>5310</v>
      </c>
      <c r="D565" s="6">
        <f>VLOOKUP($A565,NIR_Algorithm_Cleaned!$A$2:$E$4887,3,FALSE)</f>
        <v>1</v>
      </c>
      <c r="E565" s="6">
        <f>VLOOKUP($A565,NIR_Algorithm_Cleaned!$A$2:$E$4887,4,FALSE)</f>
        <v>2</v>
      </c>
      <c r="F565" s="6">
        <f>VLOOKUP($A565,NIR_Algorithm_Cleaned!$A$2:$E$4887,5,FALSE)</f>
        <v>2</v>
      </c>
      <c r="G565" s="6">
        <v>0.43478747200000001</v>
      </c>
      <c r="H565" s="7">
        <f>VLOOKUP($A565,NIR_Algorithm_Cleaned!$A$2:$W$4887,19,FALSE)</f>
        <v>9.67</v>
      </c>
      <c r="I565" s="7">
        <f>VLOOKUP($A565,NIR_Algorithm_Cleaned!$A$2:$W$4887,20,FALSE)</f>
        <v>4.24</v>
      </c>
      <c r="J565" s="7">
        <f>VLOOKUP($A565,NIR_Algorithm_Cleaned!$A$2:$W$4887,21,FALSE)</f>
        <v>1.79</v>
      </c>
      <c r="K565" s="7">
        <f>VLOOKUP($A565,NIR_Algorithm_Cleaned!$A$2:$W$4887,22,FALSE)</f>
        <v>1.44</v>
      </c>
      <c r="L565" s="7">
        <f>VLOOKUP($A565,NIR_Algorithm_Cleaned!$A$2:$W$4887,23,FALSE)</f>
        <v>69.540000000000006</v>
      </c>
    </row>
    <row r="566" spans="1:12" x14ac:dyDescent="0.2">
      <c r="A566" s="6" t="s">
        <v>1630</v>
      </c>
      <c r="B566" s="6" t="s">
        <v>4883</v>
      </c>
      <c r="C566" s="6" t="s">
        <v>5310</v>
      </c>
      <c r="D566" s="6">
        <f>VLOOKUP($A566,NIR_Algorithm_Cleaned!$A$2:$E$4887,3,FALSE)</f>
        <v>1</v>
      </c>
      <c r="E566" s="6">
        <f>VLOOKUP($A566,NIR_Algorithm_Cleaned!$A$2:$E$4887,4,FALSE)</f>
        <v>2</v>
      </c>
      <c r="F566" s="6">
        <f>VLOOKUP($A566,NIR_Algorithm_Cleaned!$A$2:$E$4887,5,FALSE)</f>
        <v>2</v>
      </c>
      <c r="G566" s="6">
        <v>0.45035087699999998</v>
      </c>
      <c r="H566" s="7">
        <f>VLOOKUP($A566,NIR_Algorithm_Cleaned!$A$2:$W$4887,19,FALSE)</f>
        <v>9.67</v>
      </c>
      <c r="I566" s="7">
        <f>VLOOKUP($A566,NIR_Algorithm_Cleaned!$A$2:$W$4887,20,FALSE)</f>
        <v>4.24</v>
      </c>
      <c r="J566" s="7">
        <f>VLOOKUP($A566,NIR_Algorithm_Cleaned!$A$2:$W$4887,21,FALSE)</f>
        <v>1.79</v>
      </c>
      <c r="K566" s="7">
        <f>VLOOKUP($A566,NIR_Algorithm_Cleaned!$A$2:$W$4887,22,FALSE)</f>
        <v>1.44</v>
      </c>
      <c r="L566" s="7">
        <f>VLOOKUP($A566,NIR_Algorithm_Cleaned!$A$2:$W$4887,23,FALSE)</f>
        <v>69.540000000000006</v>
      </c>
    </row>
    <row r="567" spans="1:12" x14ac:dyDescent="0.2">
      <c r="A567" s="6" t="s">
        <v>1687</v>
      </c>
      <c r="B567" s="6" t="s">
        <v>4883</v>
      </c>
      <c r="C567" s="6" t="s">
        <v>5310</v>
      </c>
      <c r="D567" s="6">
        <f>VLOOKUP($A567,NIR_Algorithm_Cleaned!$A$2:$E$4887,3,FALSE)</f>
        <v>1</v>
      </c>
      <c r="E567" s="6">
        <f>VLOOKUP($A567,NIR_Algorithm_Cleaned!$A$2:$E$4887,4,FALSE)</f>
        <v>1</v>
      </c>
      <c r="F567" s="6">
        <f>VLOOKUP($A567,NIR_Algorithm_Cleaned!$A$2:$E$4887,5,FALSE)</f>
        <v>2</v>
      </c>
      <c r="G567" s="6">
        <v>0.44553851500000002</v>
      </c>
      <c r="H567" s="7">
        <f>VLOOKUP($A567,NIR_Algorithm_Cleaned!$A$2:$W$4887,19,FALSE)</f>
        <v>9.6</v>
      </c>
      <c r="I567" s="7">
        <f>VLOOKUP($A567,NIR_Algorithm_Cleaned!$A$2:$W$4887,20,FALSE)</f>
        <v>4.03</v>
      </c>
      <c r="J567" s="7">
        <f>VLOOKUP($A567,NIR_Algorithm_Cleaned!$A$2:$W$4887,21,FALSE)</f>
        <v>1.77</v>
      </c>
      <c r="K567" s="7">
        <f>VLOOKUP($A567,NIR_Algorithm_Cleaned!$A$2:$W$4887,22,FALSE)</f>
        <v>1.4</v>
      </c>
      <c r="L567" s="7">
        <f>VLOOKUP($A567,NIR_Algorithm_Cleaned!$A$2:$W$4887,23,FALSE)</f>
        <v>69.959999999999994</v>
      </c>
    </row>
    <row r="568" spans="1:12" x14ac:dyDescent="0.2">
      <c r="A568" s="6" t="s">
        <v>41</v>
      </c>
      <c r="B568" s="6" t="s">
        <v>5198</v>
      </c>
      <c r="C568" s="6" t="s">
        <v>5311</v>
      </c>
      <c r="D568" s="6">
        <f>VLOOKUP($A568,NIR_Algorithm_Cleaned!$A$2:$E$4887,3,FALSE)</f>
        <v>2</v>
      </c>
      <c r="E568" s="6">
        <f>VLOOKUP($A568,NIR_Algorithm_Cleaned!$A$2:$E$4887,4,FALSE)</f>
        <v>2</v>
      </c>
      <c r="F568" s="6">
        <f>VLOOKUP($A568,NIR_Algorithm_Cleaned!$A$2:$E$4887,5,FALSE)</f>
        <v>1</v>
      </c>
      <c r="G568" s="6">
        <v>0.39536423799999998</v>
      </c>
      <c r="H568" s="7">
        <f>VLOOKUP($A568,NIR_Algorithm_Cleaned!$A$2:$W$4887,19,FALSE)</f>
        <v>10.050000000000001</v>
      </c>
      <c r="I568" s="7">
        <f>VLOOKUP($A568,NIR_Algorithm_Cleaned!$A$2:$W$4887,20,FALSE)</f>
        <v>3.69</v>
      </c>
      <c r="J568" s="7">
        <f>VLOOKUP($A568,NIR_Algorithm_Cleaned!$A$2:$W$4887,21,FALSE)</f>
        <v>1.87</v>
      </c>
      <c r="K568" s="7">
        <f>VLOOKUP($A568,NIR_Algorithm_Cleaned!$A$2:$W$4887,22,FALSE)</f>
        <v>1.32</v>
      </c>
      <c r="L568" s="7">
        <f>VLOOKUP($A568,NIR_Algorithm_Cleaned!$A$2:$W$4887,23,FALSE)</f>
        <v>70.38</v>
      </c>
    </row>
    <row r="569" spans="1:12" x14ac:dyDescent="0.2">
      <c r="A569" s="6" t="s">
        <v>41</v>
      </c>
      <c r="B569" s="6" t="s">
        <v>5198</v>
      </c>
      <c r="C569" s="6" t="s">
        <v>5311</v>
      </c>
      <c r="D569" s="6">
        <f>VLOOKUP($A569,NIR_Algorithm_Cleaned!$A$2:$E$4887,3,FALSE)</f>
        <v>2</v>
      </c>
      <c r="E569" s="6">
        <f>VLOOKUP($A569,NIR_Algorithm_Cleaned!$A$2:$E$4887,4,FALSE)</f>
        <v>2</v>
      </c>
      <c r="F569" s="6">
        <f>VLOOKUP($A569,NIR_Algorithm_Cleaned!$A$2:$E$4887,5,FALSE)</f>
        <v>1</v>
      </c>
      <c r="G569" s="6">
        <v>0.38686790500000001</v>
      </c>
      <c r="H569" s="7">
        <f>VLOOKUP($A569,NIR_Algorithm_Cleaned!$A$2:$W$4887,19,FALSE)</f>
        <v>10.050000000000001</v>
      </c>
      <c r="I569" s="7">
        <f>VLOOKUP($A569,NIR_Algorithm_Cleaned!$A$2:$W$4887,20,FALSE)</f>
        <v>3.69</v>
      </c>
      <c r="J569" s="7">
        <f>VLOOKUP($A569,NIR_Algorithm_Cleaned!$A$2:$W$4887,21,FALSE)</f>
        <v>1.87</v>
      </c>
      <c r="K569" s="7">
        <f>VLOOKUP($A569,NIR_Algorithm_Cleaned!$A$2:$W$4887,22,FALSE)</f>
        <v>1.32</v>
      </c>
      <c r="L569" s="7">
        <f>VLOOKUP($A569,NIR_Algorithm_Cleaned!$A$2:$W$4887,23,FALSE)</f>
        <v>70.38</v>
      </c>
    </row>
    <row r="570" spans="1:12" x14ac:dyDescent="0.2">
      <c r="A570" s="6" t="s">
        <v>365</v>
      </c>
      <c r="B570" s="6" t="s">
        <v>5198</v>
      </c>
      <c r="C570" s="6" t="s">
        <v>5311</v>
      </c>
      <c r="D570" s="6">
        <f>VLOOKUP($A570,NIR_Algorithm_Cleaned!$A$2:$E$4887,3,FALSE)</f>
        <v>2</v>
      </c>
      <c r="E570" s="6">
        <f>VLOOKUP($A570,NIR_Algorithm_Cleaned!$A$2:$E$4887,4,FALSE)</f>
        <v>1</v>
      </c>
      <c r="F570" s="6">
        <f>VLOOKUP($A570,NIR_Algorithm_Cleaned!$A$2:$E$4887,5,FALSE)</f>
        <v>1</v>
      </c>
      <c r="G570" s="6">
        <v>0.40065789499999999</v>
      </c>
      <c r="H570" s="7">
        <f>VLOOKUP($A570,NIR_Algorithm_Cleaned!$A$2:$W$4887,19,FALSE)</f>
        <v>9.7200000000000006</v>
      </c>
      <c r="I570" s="7">
        <f>VLOOKUP($A570,NIR_Algorithm_Cleaned!$A$2:$W$4887,20,FALSE)</f>
        <v>4.01</v>
      </c>
      <c r="J570" s="7">
        <f>VLOOKUP($A570,NIR_Algorithm_Cleaned!$A$2:$W$4887,21,FALSE)</f>
        <v>1.57</v>
      </c>
      <c r="K570" s="7">
        <f>VLOOKUP($A570,NIR_Algorithm_Cleaned!$A$2:$W$4887,22,FALSE)</f>
        <v>1.28</v>
      </c>
      <c r="L570" s="7">
        <f>VLOOKUP($A570,NIR_Algorithm_Cleaned!$A$2:$W$4887,23,FALSE)</f>
        <v>71.14</v>
      </c>
    </row>
    <row r="571" spans="1:12" x14ac:dyDescent="0.2">
      <c r="A571" s="6" t="s">
        <v>365</v>
      </c>
      <c r="B571" s="6" t="s">
        <v>5198</v>
      </c>
      <c r="C571" s="6" t="s">
        <v>5311</v>
      </c>
      <c r="D571" s="6">
        <f>VLOOKUP($A571,NIR_Algorithm_Cleaned!$A$2:$E$4887,3,FALSE)</f>
        <v>2</v>
      </c>
      <c r="E571" s="6">
        <f>VLOOKUP($A571,NIR_Algorithm_Cleaned!$A$2:$E$4887,4,FALSE)</f>
        <v>1</v>
      </c>
      <c r="F571" s="6">
        <f>VLOOKUP($A571,NIR_Algorithm_Cleaned!$A$2:$E$4887,5,FALSE)</f>
        <v>1</v>
      </c>
      <c r="G571" s="6">
        <v>0.40328545599999999</v>
      </c>
      <c r="H571" s="7">
        <f>VLOOKUP($A571,NIR_Algorithm_Cleaned!$A$2:$W$4887,19,FALSE)</f>
        <v>9.7200000000000006</v>
      </c>
      <c r="I571" s="7">
        <f>VLOOKUP($A571,NIR_Algorithm_Cleaned!$A$2:$W$4887,20,FALSE)</f>
        <v>4.01</v>
      </c>
      <c r="J571" s="7">
        <f>VLOOKUP($A571,NIR_Algorithm_Cleaned!$A$2:$W$4887,21,FALSE)</f>
        <v>1.57</v>
      </c>
      <c r="K571" s="7">
        <f>VLOOKUP($A571,NIR_Algorithm_Cleaned!$A$2:$W$4887,22,FALSE)</f>
        <v>1.28</v>
      </c>
      <c r="L571" s="7">
        <f>VLOOKUP($A571,NIR_Algorithm_Cleaned!$A$2:$W$4887,23,FALSE)</f>
        <v>71.14</v>
      </c>
    </row>
    <row r="572" spans="1:12" x14ac:dyDescent="0.2">
      <c r="A572" s="6" t="s">
        <v>1157</v>
      </c>
      <c r="B572" s="6" t="s">
        <v>5198</v>
      </c>
      <c r="C572" s="6" t="s">
        <v>5311</v>
      </c>
      <c r="D572" s="6">
        <f>VLOOKUP($A572,NIR_Algorithm_Cleaned!$A$2:$E$4887,3,FALSE)</f>
        <v>2</v>
      </c>
      <c r="E572" s="6">
        <f>VLOOKUP($A572,NIR_Algorithm_Cleaned!$A$2:$E$4887,4,FALSE)</f>
        <v>2</v>
      </c>
      <c r="F572" s="6">
        <f>VLOOKUP($A572,NIR_Algorithm_Cleaned!$A$2:$E$4887,5,FALSE)</f>
        <v>2</v>
      </c>
      <c r="G572" s="6">
        <v>0.417236842</v>
      </c>
      <c r="H572" s="7">
        <f>VLOOKUP($A572,NIR_Algorithm_Cleaned!$A$2:$W$4887,19,FALSE)</f>
        <v>9.7799999999999994</v>
      </c>
      <c r="I572" s="7">
        <f>VLOOKUP($A572,NIR_Algorithm_Cleaned!$A$2:$W$4887,20,FALSE)</f>
        <v>4</v>
      </c>
      <c r="J572" s="7">
        <f>VLOOKUP($A572,NIR_Algorithm_Cleaned!$A$2:$W$4887,21,FALSE)</f>
        <v>1.32</v>
      </c>
      <c r="K572" s="7">
        <f>VLOOKUP($A572,NIR_Algorithm_Cleaned!$A$2:$W$4887,22,FALSE)</f>
        <v>1.29</v>
      </c>
      <c r="L572" s="7">
        <f>VLOOKUP($A572,NIR_Algorithm_Cleaned!$A$2:$W$4887,23,FALSE)</f>
        <v>71.08</v>
      </c>
    </row>
    <row r="573" spans="1:12" x14ac:dyDescent="0.2">
      <c r="A573" s="6" t="s">
        <v>1519</v>
      </c>
      <c r="B573" s="6" t="s">
        <v>5198</v>
      </c>
      <c r="C573" s="6" t="s">
        <v>5311</v>
      </c>
      <c r="D573" s="6">
        <f>VLOOKUP($A573,NIR_Algorithm_Cleaned!$A$2:$E$4887,3,FALSE)</f>
        <v>2</v>
      </c>
      <c r="E573" s="6">
        <f>VLOOKUP($A573,NIR_Algorithm_Cleaned!$A$2:$E$4887,4,FALSE)</f>
        <v>1</v>
      </c>
      <c r="F573" s="6">
        <f>VLOOKUP($A573,NIR_Algorithm_Cleaned!$A$2:$E$4887,5,FALSE)</f>
        <v>2</v>
      </c>
      <c r="G573" s="6">
        <v>0.400662252</v>
      </c>
      <c r="H573" s="7">
        <f>VLOOKUP($A573,NIR_Algorithm_Cleaned!$A$2:$W$4887,19,FALSE)</f>
        <v>9.17</v>
      </c>
      <c r="I573" s="7">
        <f>VLOOKUP($A573,NIR_Algorithm_Cleaned!$A$2:$W$4887,20,FALSE)</f>
        <v>3.53</v>
      </c>
      <c r="J573" s="7">
        <f>VLOOKUP($A573,NIR_Algorithm_Cleaned!$A$2:$W$4887,21,FALSE)</f>
        <v>1.66</v>
      </c>
      <c r="K573" s="7">
        <f>VLOOKUP($A573,NIR_Algorithm_Cleaned!$A$2:$W$4887,22,FALSE)</f>
        <v>1.3</v>
      </c>
      <c r="L573" s="7">
        <f>VLOOKUP($A573,NIR_Algorithm_Cleaned!$A$2:$W$4887,23,FALSE)</f>
        <v>71.36</v>
      </c>
    </row>
    <row r="574" spans="1:12" x14ac:dyDescent="0.2">
      <c r="A574" s="6" t="s">
        <v>1157</v>
      </c>
      <c r="B574" s="6" t="s">
        <v>5198</v>
      </c>
      <c r="C574" s="6" t="s">
        <v>5311</v>
      </c>
      <c r="D574" s="6">
        <f>VLOOKUP($A574,NIR_Algorithm_Cleaned!$A$2:$E$4887,3,FALSE)</f>
        <v>2</v>
      </c>
      <c r="E574" s="6">
        <f>VLOOKUP($A574,NIR_Algorithm_Cleaned!$A$2:$E$4887,4,FALSE)</f>
        <v>2</v>
      </c>
      <c r="F574" s="6">
        <f>VLOOKUP($A574,NIR_Algorithm_Cleaned!$A$2:$E$4887,5,FALSE)</f>
        <v>2</v>
      </c>
      <c r="G574" s="6">
        <v>0.39261744999999998</v>
      </c>
      <c r="H574" s="7">
        <f>VLOOKUP($A574,NIR_Algorithm_Cleaned!$A$2:$W$4887,19,FALSE)</f>
        <v>9.7799999999999994</v>
      </c>
      <c r="I574" s="7">
        <f>VLOOKUP($A574,NIR_Algorithm_Cleaned!$A$2:$W$4887,20,FALSE)</f>
        <v>4</v>
      </c>
      <c r="J574" s="7">
        <f>VLOOKUP($A574,NIR_Algorithm_Cleaned!$A$2:$W$4887,21,FALSE)</f>
        <v>1.32</v>
      </c>
      <c r="K574" s="7">
        <f>VLOOKUP($A574,NIR_Algorithm_Cleaned!$A$2:$W$4887,22,FALSE)</f>
        <v>1.29</v>
      </c>
      <c r="L574" s="7">
        <f>VLOOKUP($A574,NIR_Algorithm_Cleaned!$A$2:$W$4887,23,FALSE)</f>
        <v>71.08</v>
      </c>
    </row>
    <row r="575" spans="1:12" x14ac:dyDescent="0.2">
      <c r="A575" s="6" t="s">
        <v>1519</v>
      </c>
      <c r="B575" s="6" t="s">
        <v>5198</v>
      </c>
      <c r="C575" s="6" t="s">
        <v>5311</v>
      </c>
      <c r="D575" s="6">
        <f>VLOOKUP($A575,NIR_Algorithm_Cleaned!$A$2:$E$4887,3,FALSE)</f>
        <v>2</v>
      </c>
      <c r="E575" s="6">
        <f>VLOOKUP($A575,NIR_Algorithm_Cleaned!$A$2:$E$4887,4,FALSE)</f>
        <v>1</v>
      </c>
      <c r="F575" s="6">
        <f>VLOOKUP($A575,NIR_Algorithm_Cleaned!$A$2:$E$4887,5,FALSE)</f>
        <v>2</v>
      </c>
      <c r="G575" s="6">
        <v>0.43052631600000002</v>
      </c>
      <c r="H575" s="7">
        <f>VLOOKUP($A575,NIR_Algorithm_Cleaned!$A$2:$W$4887,19,FALSE)</f>
        <v>9.17</v>
      </c>
      <c r="I575" s="7">
        <f>VLOOKUP($A575,NIR_Algorithm_Cleaned!$A$2:$W$4887,20,FALSE)</f>
        <v>3.53</v>
      </c>
      <c r="J575" s="7">
        <f>VLOOKUP($A575,NIR_Algorithm_Cleaned!$A$2:$W$4887,21,FALSE)</f>
        <v>1.66</v>
      </c>
      <c r="K575" s="7">
        <f>VLOOKUP($A575,NIR_Algorithm_Cleaned!$A$2:$W$4887,22,FALSE)</f>
        <v>1.3</v>
      </c>
      <c r="L575" s="7">
        <f>VLOOKUP($A575,NIR_Algorithm_Cleaned!$A$2:$W$4887,23,FALSE)</f>
        <v>71.36</v>
      </c>
    </row>
    <row r="576" spans="1:12" x14ac:dyDescent="0.2">
      <c r="A576" s="6" t="s">
        <v>723</v>
      </c>
      <c r="B576" s="6" t="s">
        <v>5091</v>
      </c>
      <c r="C576" s="6" t="s">
        <v>5312</v>
      </c>
      <c r="D576" s="6">
        <f>VLOOKUP($A576,NIR_Algorithm_Cleaned!$A$2:$E$4887,3,FALSE)</f>
        <v>2</v>
      </c>
      <c r="E576" s="6">
        <f>VLOOKUP($A576,NIR_Algorithm_Cleaned!$A$2:$E$4887,4,FALSE)</f>
        <v>2</v>
      </c>
      <c r="F576" s="6">
        <f>VLOOKUP($A576,NIR_Algorithm_Cleaned!$A$2:$E$4887,5,FALSE)</f>
        <v>1</v>
      </c>
      <c r="G576" s="6">
        <v>0.42908496699999998</v>
      </c>
      <c r="H576" s="7">
        <f>VLOOKUP($A576,NIR_Algorithm_Cleaned!$A$2:$W$4887,19,FALSE)</f>
        <v>11.52</v>
      </c>
      <c r="I576" s="7">
        <f>VLOOKUP($A576,NIR_Algorithm_Cleaned!$A$2:$W$4887,20,FALSE)</f>
        <v>3.45</v>
      </c>
      <c r="J576" s="7">
        <f>VLOOKUP($A576,NIR_Algorithm_Cleaned!$A$2:$W$4887,21,FALSE)</f>
        <v>1.63</v>
      </c>
      <c r="K576" s="7">
        <f>VLOOKUP($A576,NIR_Algorithm_Cleaned!$A$2:$W$4887,22,FALSE)</f>
        <v>1.5</v>
      </c>
      <c r="L576" s="7">
        <f>VLOOKUP($A576,NIR_Algorithm_Cleaned!$A$2:$W$4887,23,FALSE)</f>
        <v>72.099999999999994</v>
      </c>
    </row>
    <row r="577" spans="1:12" x14ac:dyDescent="0.2">
      <c r="A577" s="6" t="s">
        <v>723</v>
      </c>
      <c r="B577" s="6" t="s">
        <v>5091</v>
      </c>
      <c r="C577" s="6" t="s">
        <v>5312</v>
      </c>
      <c r="D577" s="6">
        <f>VLOOKUP($A577,NIR_Algorithm_Cleaned!$A$2:$E$4887,3,FALSE)</f>
        <v>2</v>
      </c>
      <c r="E577" s="6">
        <f>VLOOKUP($A577,NIR_Algorithm_Cleaned!$A$2:$E$4887,4,FALSE)</f>
        <v>2</v>
      </c>
      <c r="F577" s="6">
        <f>VLOOKUP($A577,NIR_Algorithm_Cleaned!$A$2:$E$4887,5,FALSE)</f>
        <v>1</v>
      </c>
      <c r="G577" s="6">
        <v>0.44666666700000002</v>
      </c>
      <c r="H577" s="7">
        <f>VLOOKUP($A577,NIR_Algorithm_Cleaned!$A$2:$W$4887,19,FALSE)</f>
        <v>11.52</v>
      </c>
      <c r="I577" s="7">
        <f>VLOOKUP($A577,NIR_Algorithm_Cleaned!$A$2:$W$4887,20,FALSE)</f>
        <v>3.45</v>
      </c>
      <c r="J577" s="7">
        <f>VLOOKUP($A577,NIR_Algorithm_Cleaned!$A$2:$W$4887,21,FALSE)</f>
        <v>1.63</v>
      </c>
      <c r="K577" s="7">
        <f>VLOOKUP($A577,NIR_Algorithm_Cleaned!$A$2:$W$4887,22,FALSE)</f>
        <v>1.5</v>
      </c>
      <c r="L577" s="7">
        <f>VLOOKUP($A577,NIR_Algorithm_Cleaned!$A$2:$W$4887,23,FALSE)</f>
        <v>72.099999999999994</v>
      </c>
    </row>
    <row r="578" spans="1:12" x14ac:dyDescent="0.2">
      <c r="A578" s="6" t="s">
        <v>5313</v>
      </c>
      <c r="B578" s="6" t="s">
        <v>5091</v>
      </c>
      <c r="C578" s="6" t="s">
        <v>5312</v>
      </c>
      <c r="D578" s="6" t="e">
        <f>VLOOKUP($A578,NIR_Algorithm_Cleaned!$A$2:$E$4887,3,FALSE)</f>
        <v>#N/A</v>
      </c>
      <c r="E578" s="6" t="e">
        <f>VLOOKUP($A578,NIR_Algorithm_Cleaned!$A$2:$E$4887,4,FALSE)</f>
        <v>#N/A</v>
      </c>
      <c r="F578" s="6" t="e">
        <f>VLOOKUP($A578,NIR_Algorithm_Cleaned!$A$2:$E$4887,5,FALSE)</f>
        <v>#N/A</v>
      </c>
      <c r="G578" s="6">
        <v>0.39131991100000002</v>
      </c>
      <c r="H578" s="7" t="e">
        <f>VLOOKUP($A578,NIR_Algorithm_Cleaned!$A$2:$W$4887,19,FALSE)</f>
        <v>#N/A</v>
      </c>
      <c r="I578" s="7" t="e">
        <f>VLOOKUP($A578,NIR_Algorithm_Cleaned!$A$2:$W$4887,20,FALSE)</f>
        <v>#N/A</v>
      </c>
      <c r="J578" s="7" t="e">
        <f>VLOOKUP($A578,NIR_Algorithm_Cleaned!$A$2:$W$4887,21,FALSE)</f>
        <v>#N/A</v>
      </c>
      <c r="K578" s="7" t="e">
        <f>VLOOKUP($A578,NIR_Algorithm_Cleaned!$A$2:$W$4887,22,FALSE)</f>
        <v>#N/A</v>
      </c>
      <c r="L578" s="7" t="e">
        <f>VLOOKUP($A578,NIR_Algorithm_Cleaned!$A$2:$W$4887,23,FALSE)</f>
        <v>#N/A</v>
      </c>
    </row>
    <row r="579" spans="1:12" x14ac:dyDescent="0.2">
      <c r="A579" s="6" t="s">
        <v>1746</v>
      </c>
      <c r="B579" s="6" t="s">
        <v>5091</v>
      </c>
      <c r="C579" s="6" t="s">
        <v>5312</v>
      </c>
      <c r="D579" s="6">
        <f>VLOOKUP($A579,NIR_Algorithm_Cleaned!$A$2:$E$4887,3,FALSE)</f>
        <v>2</v>
      </c>
      <c r="E579" s="6">
        <f>VLOOKUP($A579,NIR_Algorithm_Cleaned!$A$2:$E$4887,4,FALSE)</f>
        <v>1</v>
      </c>
      <c r="F579" s="6">
        <f>VLOOKUP($A579,NIR_Algorithm_Cleaned!$A$2:$E$4887,5,FALSE)</f>
        <v>2</v>
      </c>
      <c r="G579" s="6">
        <v>0.41805369100000001</v>
      </c>
      <c r="H579" s="7">
        <f>VLOOKUP($A579,NIR_Algorithm_Cleaned!$A$2:$W$4887,19,FALSE)</f>
        <v>9.52</v>
      </c>
      <c r="I579" s="7">
        <f>VLOOKUP($A579,NIR_Algorithm_Cleaned!$A$2:$W$4887,20,FALSE)</f>
        <v>3.99</v>
      </c>
      <c r="J579" s="7">
        <f>VLOOKUP($A579,NIR_Algorithm_Cleaned!$A$2:$W$4887,21,FALSE)</f>
        <v>1.66</v>
      </c>
      <c r="K579" s="7">
        <f>VLOOKUP($A579,NIR_Algorithm_Cleaned!$A$2:$W$4887,22,FALSE)</f>
        <v>1.4</v>
      </c>
      <c r="L579" s="7">
        <f>VLOOKUP($A579,NIR_Algorithm_Cleaned!$A$2:$W$4887,23,FALSE)</f>
        <v>69.13</v>
      </c>
    </row>
    <row r="580" spans="1:12" x14ac:dyDescent="0.2">
      <c r="A580" s="6" t="s">
        <v>1746</v>
      </c>
      <c r="B580" s="6" t="s">
        <v>5091</v>
      </c>
      <c r="C580" s="6" t="s">
        <v>5312</v>
      </c>
      <c r="D580" s="6">
        <f>VLOOKUP($A580,NIR_Algorithm_Cleaned!$A$2:$E$4887,3,FALSE)</f>
        <v>2</v>
      </c>
      <c r="E580" s="6">
        <f>VLOOKUP($A580,NIR_Algorithm_Cleaned!$A$2:$E$4887,4,FALSE)</f>
        <v>1</v>
      </c>
      <c r="F580" s="6">
        <f>VLOOKUP($A580,NIR_Algorithm_Cleaned!$A$2:$E$4887,5,FALSE)</f>
        <v>2</v>
      </c>
      <c r="G580" s="6">
        <v>0.42333333299999998</v>
      </c>
      <c r="H580" s="7">
        <f>VLOOKUP($A580,NIR_Algorithm_Cleaned!$A$2:$W$4887,19,FALSE)</f>
        <v>9.52</v>
      </c>
      <c r="I580" s="7">
        <f>VLOOKUP($A580,NIR_Algorithm_Cleaned!$A$2:$W$4887,20,FALSE)</f>
        <v>3.99</v>
      </c>
      <c r="J580" s="7">
        <f>VLOOKUP($A580,NIR_Algorithm_Cleaned!$A$2:$W$4887,21,FALSE)</f>
        <v>1.66</v>
      </c>
      <c r="K580" s="7">
        <f>VLOOKUP($A580,NIR_Algorithm_Cleaned!$A$2:$W$4887,22,FALSE)</f>
        <v>1.4</v>
      </c>
      <c r="L580" s="7">
        <f>VLOOKUP($A580,NIR_Algorithm_Cleaned!$A$2:$W$4887,23,FALSE)</f>
        <v>69.13</v>
      </c>
    </row>
    <row r="581" spans="1:12" x14ac:dyDescent="0.2">
      <c r="A581" s="6" t="s">
        <v>5313</v>
      </c>
      <c r="B581" s="6" t="s">
        <v>5091</v>
      </c>
      <c r="C581" s="6" t="s">
        <v>5312</v>
      </c>
      <c r="D581" s="6" t="e">
        <f>VLOOKUP($A581,NIR_Algorithm_Cleaned!$A$2:$E$4887,3,FALSE)</f>
        <v>#N/A</v>
      </c>
      <c r="E581" s="6" t="e">
        <f>VLOOKUP($A581,NIR_Algorithm_Cleaned!$A$2:$E$4887,4,FALSE)</f>
        <v>#N/A</v>
      </c>
      <c r="F581" s="6" t="e">
        <f>VLOOKUP($A581,NIR_Algorithm_Cleaned!$A$2:$E$4887,5,FALSE)</f>
        <v>#N/A</v>
      </c>
      <c r="G581" s="6">
        <v>0.416662963</v>
      </c>
      <c r="H581" s="7" t="e">
        <f>VLOOKUP($A581,NIR_Algorithm_Cleaned!$A$2:$W$4887,19,FALSE)</f>
        <v>#N/A</v>
      </c>
      <c r="I581" s="7" t="e">
        <f>VLOOKUP($A581,NIR_Algorithm_Cleaned!$A$2:$W$4887,20,FALSE)</f>
        <v>#N/A</v>
      </c>
      <c r="J581" s="7" t="e">
        <f>VLOOKUP($A581,NIR_Algorithm_Cleaned!$A$2:$W$4887,21,FALSE)</f>
        <v>#N/A</v>
      </c>
      <c r="K581" s="7" t="e">
        <f>VLOOKUP($A581,NIR_Algorithm_Cleaned!$A$2:$W$4887,22,FALSE)</f>
        <v>#N/A</v>
      </c>
      <c r="L581" s="7" t="e">
        <f>VLOOKUP($A581,NIR_Algorithm_Cleaned!$A$2:$W$4887,23,FALSE)</f>
        <v>#N/A</v>
      </c>
    </row>
    <row r="582" spans="1:12" x14ac:dyDescent="0.2">
      <c r="A582" s="6" t="s">
        <v>562</v>
      </c>
      <c r="B582" s="6" t="s">
        <v>4937</v>
      </c>
      <c r="C582" s="6" t="s">
        <v>5314</v>
      </c>
      <c r="D582" s="6">
        <f>VLOOKUP($A582,NIR_Algorithm_Cleaned!$A$2:$E$4887,3,FALSE)</f>
        <v>1</v>
      </c>
      <c r="E582" s="6">
        <f>VLOOKUP($A582,NIR_Algorithm_Cleaned!$A$2:$E$4887,4,FALSE)</f>
        <v>1</v>
      </c>
      <c r="F582" s="6">
        <f>VLOOKUP($A582,NIR_Algorithm_Cleaned!$A$2:$E$4887,5,FALSE)</f>
        <v>1</v>
      </c>
      <c r="G582" s="6">
        <v>0.37417218499999999</v>
      </c>
      <c r="H582" s="7">
        <f>VLOOKUP($A582,NIR_Algorithm_Cleaned!$A$2:$W$4887,19,FALSE)</f>
        <v>11.3</v>
      </c>
      <c r="I582" s="7">
        <f>VLOOKUP($A582,NIR_Algorithm_Cleaned!$A$2:$W$4887,20,FALSE)</f>
        <v>4.17</v>
      </c>
      <c r="J582" s="7">
        <f>VLOOKUP($A582,NIR_Algorithm_Cleaned!$A$2:$W$4887,21,FALSE)</f>
        <v>1.75</v>
      </c>
      <c r="K582" s="7">
        <f>VLOOKUP($A582,NIR_Algorithm_Cleaned!$A$2:$W$4887,22,FALSE)</f>
        <v>1.44</v>
      </c>
      <c r="L582" s="7">
        <f>VLOOKUP($A582,NIR_Algorithm_Cleaned!$A$2:$W$4887,23,FALSE)</f>
        <v>72.209999999999994</v>
      </c>
    </row>
    <row r="583" spans="1:12" x14ac:dyDescent="0.2">
      <c r="A583" s="6" t="s">
        <v>562</v>
      </c>
      <c r="B583" s="6" t="s">
        <v>4937</v>
      </c>
      <c r="C583" s="6" t="s">
        <v>5314</v>
      </c>
      <c r="D583" s="6">
        <f>VLOOKUP($A583,NIR_Algorithm_Cleaned!$A$2:$E$4887,3,FALSE)</f>
        <v>1</v>
      </c>
      <c r="E583" s="6">
        <f>VLOOKUP($A583,NIR_Algorithm_Cleaned!$A$2:$E$4887,4,FALSE)</f>
        <v>1</v>
      </c>
      <c r="F583" s="6">
        <f>VLOOKUP($A583,NIR_Algorithm_Cleaned!$A$2:$E$4887,5,FALSE)</f>
        <v>1</v>
      </c>
      <c r="G583" s="6">
        <v>0.38538631299999998</v>
      </c>
      <c r="H583" s="7">
        <f>VLOOKUP($A583,NIR_Algorithm_Cleaned!$A$2:$W$4887,19,FALSE)</f>
        <v>11.3</v>
      </c>
      <c r="I583" s="7">
        <f>VLOOKUP($A583,NIR_Algorithm_Cleaned!$A$2:$W$4887,20,FALSE)</f>
        <v>4.17</v>
      </c>
      <c r="J583" s="7">
        <f>VLOOKUP($A583,NIR_Algorithm_Cleaned!$A$2:$W$4887,21,FALSE)</f>
        <v>1.75</v>
      </c>
      <c r="K583" s="7">
        <f>VLOOKUP($A583,NIR_Algorithm_Cleaned!$A$2:$W$4887,22,FALSE)</f>
        <v>1.44</v>
      </c>
      <c r="L583" s="7">
        <f>VLOOKUP($A583,NIR_Algorithm_Cleaned!$A$2:$W$4887,23,FALSE)</f>
        <v>72.209999999999994</v>
      </c>
    </row>
    <row r="584" spans="1:12" x14ac:dyDescent="0.2">
      <c r="A584" s="6" t="s">
        <v>5315</v>
      </c>
      <c r="B584" s="6" t="s">
        <v>4937</v>
      </c>
      <c r="C584" s="6" t="s">
        <v>5314</v>
      </c>
      <c r="D584" s="6" t="e">
        <f>VLOOKUP($A584,NIR_Algorithm_Cleaned!$A$2:$E$4887,3,FALSE)</f>
        <v>#N/A</v>
      </c>
      <c r="E584" s="6" t="e">
        <f>VLOOKUP($A584,NIR_Algorithm_Cleaned!$A$2:$E$4887,4,FALSE)</f>
        <v>#N/A</v>
      </c>
      <c r="F584" s="6" t="e">
        <f>VLOOKUP($A584,NIR_Algorithm_Cleaned!$A$2:$E$4887,5,FALSE)</f>
        <v>#N/A</v>
      </c>
      <c r="G584" s="6">
        <v>0.40399122799999998</v>
      </c>
      <c r="H584" s="7" t="e">
        <f>VLOOKUP($A584,NIR_Algorithm_Cleaned!$A$2:$W$4887,19,FALSE)</f>
        <v>#N/A</v>
      </c>
      <c r="I584" s="7" t="e">
        <f>VLOOKUP($A584,NIR_Algorithm_Cleaned!$A$2:$W$4887,20,FALSE)</f>
        <v>#N/A</v>
      </c>
      <c r="J584" s="7" t="e">
        <f>VLOOKUP($A584,NIR_Algorithm_Cleaned!$A$2:$W$4887,21,FALSE)</f>
        <v>#N/A</v>
      </c>
      <c r="K584" s="7" t="e">
        <f>VLOOKUP($A584,NIR_Algorithm_Cleaned!$A$2:$W$4887,22,FALSE)</f>
        <v>#N/A</v>
      </c>
      <c r="L584" s="7" t="e">
        <f>VLOOKUP($A584,NIR_Algorithm_Cleaned!$A$2:$W$4887,23,FALSE)</f>
        <v>#N/A</v>
      </c>
    </row>
    <row r="585" spans="1:12" x14ac:dyDescent="0.2">
      <c r="A585" s="6" t="s">
        <v>5315</v>
      </c>
      <c r="B585" s="6" t="s">
        <v>4937</v>
      </c>
      <c r="C585" s="6" t="s">
        <v>5314</v>
      </c>
      <c r="D585" s="6" t="e">
        <f>VLOOKUP($A585,NIR_Algorithm_Cleaned!$A$2:$E$4887,3,FALSE)</f>
        <v>#N/A</v>
      </c>
      <c r="E585" s="6" t="e">
        <f>VLOOKUP($A585,NIR_Algorithm_Cleaned!$A$2:$E$4887,4,FALSE)</f>
        <v>#N/A</v>
      </c>
      <c r="F585" s="6" t="e">
        <f>VLOOKUP($A585,NIR_Algorithm_Cleaned!$A$2:$E$4887,5,FALSE)</f>
        <v>#N/A</v>
      </c>
      <c r="G585" s="6">
        <v>0.41390728500000001</v>
      </c>
      <c r="H585" s="7" t="e">
        <f>VLOOKUP($A585,NIR_Algorithm_Cleaned!$A$2:$W$4887,19,FALSE)</f>
        <v>#N/A</v>
      </c>
      <c r="I585" s="7" t="e">
        <f>VLOOKUP($A585,NIR_Algorithm_Cleaned!$A$2:$W$4887,20,FALSE)</f>
        <v>#N/A</v>
      </c>
      <c r="J585" s="7" t="e">
        <f>VLOOKUP($A585,NIR_Algorithm_Cleaned!$A$2:$W$4887,21,FALSE)</f>
        <v>#N/A</v>
      </c>
      <c r="K585" s="7" t="e">
        <f>VLOOKUP($A585,NIR_Algorithm_Cleaned!$A$2:$W$4887,22,FALSE)</f>
        <v>#N/A</v>
      </c>
      <c r="L585" s="7" t="e">
        <f>VLOOKUP($A585,NIR_Algorithm_Cleaned!$A$2:$W$4887,23,FALSE)</f>
        <v>#N/A</v>
      </c>
    </row>
    <row r="586" spans="1:12" x14ac:dyDescent="0.2">
      <c r="A586" s="6" t="s">
        <v>1376</v>
      </c>
      <c r="B586" s="6" t="s">
        <v>4937</v>
      </c>
      <c r="C586" s="6" t="s">
        <v>5314</v>
      </c>
      <c r="D586" s="6">
        <f>VLOOKUP($A586,NIR_Algorithm_Cleaned!$A$2:$E$4887,3,FALSE)</f>
        <v>1</v>
      </c>
      <c r="E586" s="6">
        <f>VLOOKUP($A586,NIR_Algorithm_Cleaned!$A$2:$E$4887,4,FALSE)</f>
        <v>1</v>
      </c>
      <c r="F586" s="6">
        <f>VLOOKUP($A586,NIR_Algorithm_Cleaned!$A$2:$E$4887,5,FALSE)</f>
        <v>2</v>
      </c>
      <c r="G586" s="6">
        <v>0.400662252</v>
      </c>
      <c r="H586" s="7">
        <f>VLOOKUP($A586,NIR_Algorithm_Cleaned!$A$2:$W$4887,19,FALSE)</f>
        <v>9.07</v>
      </c>
      <c r="I586" s="7">
        <f>VLOOKUP($A586,NIR_Algorithm_Cleaned!$A$2:$W$4887,20,FALSE)</f>
        <v>4.49</v>
      </c>
      <c r="J586" s="7">
        <f>VLOOKUP($A586,NIR_Algorithm_Cleaned!$A$2:$W$4887,21,FALSE)</f>
        <v>1.51</v>
      </c>
      <c r="K586" s="7">
        <f>VLOOKUP($A586,NIR_Algorithm_Cleaned!$A$2:$W$4887,22,FALSE)</f>
        <v>1.32</v>
      </c>
      <c r="L586" s="7">
        <f>VLOOKUP($A586,NIR_Algorithm_Cleaned!$A$2:$W$4887,23,FALSE)</f>
        <v>72.22</v>
      </c>
    </row>
    <row r="587" spans="1:12" x14ac:dyDescent="0.2">
      <c r="A587" s="6" t="s">
        <v>1376</v>
      </c>
      <c r="B587" s="6" t="s">
        <v>4937</v>
      </c>
      <c r="C587" s="6" t="s">
        <v>5314</v>
      </c>
      <c r="D587" s="6">
        <f>VLOOKUP($A587,NIR_Algorithm_Cleaned!$A$2:$E$4887,3,FALSE)</f>
        <v>1</v>
      </c>
      <c r="E587" s="6">
        <f>VLOOKUP($A587,NIR_Algorithm_Cleaned!$A$2:$E$4887,4,FALSE)</f>
        <v>1</v>
      </c>
      <c r="F587" s="6">
        <f>VLOOKUP($A587,NIR_Algorithm_Cleaned!$A$2:$E$4887,5,FALSE)</f>
        <v>2</v>
      </c>
      <c r="G587" s="6">
        <v>0.40131991099999997</v>
      </c>
      <c r="H587" s="7">
        <f>VLOOKUP($A587,NIR_Algorithm_Cleaned!$A$2:$W$4887,19,FALSE)</f>
        <v>9.07</v>
      </c>
      <c r="I587" s="7">
        <f>VLOOKUP($A587,NIR_Algorithm_Cleaned!$A$2:$W$4887,20,FALSE)</f>
        <v>4.49</v>
      </c>
      <c r="J587" s="7">
        <f>VLOOKUP($A587,NIR_Algorithm_Cleaned!$A$2:$W$4887,21,FALSE)</f>
        <v>1.51</v>
      </c>
      <c r="K587" s="7">
        <f>VLOOKUP($A587,NIR_Algorithm_Cleaned!$A$2:$W$4887,22,FALSE)</f>
        <v>1.32</v>
      </c>
      <c r="L587" s="7">
        <f>VLOOKUP($A587,NIR_Algorithm_Cleaned!$A$2:$W$4887,23,FALSE)</f>
        <v>72.22</v>
      </c>
    </row>
    <row r="588" spans="1:12" x14ac:dyDescent="0.2">
      <c r="A588" s="6" t="s">
        <v>1743</v>
      </c>
      <c r="B588" s="6" t="s">
        <v>4937</v>
      </c>
      <c r="C588" s="6" t="s">
        <v>5314</v>
      </c>
      <c r="D588" s="6">
        <f>VLOOKUP($A588,NIR_Algorithm_Cleaned!$A$2:$E$4887,3,FALSE)</f>
        <v>1</v>
      </c>
      <c r="E588" s="6">
        <f>VLOOKUP($A588,NIR_Algorithm_Cleaned!$A$2:$E$4887,4,FALSE)</f>
        <v>2</v>
      </c>
      <c r="F588" s="6">
        <f>VLOOKUP($A588,NIR_Algorithm_Cleaned!$A$2:$E$4887,5,FALSE)</f>
        <v>2</v>
      </c>
      <c r="G588" s="6">
        <v>0.406561748</v>
      </c>
      <c r="H588" s="7">
        <f>VLOOKUP($A588,NIR_Algorithm_Cleaned!$A$2:$W$4887,19,FALSE)</f>
        <v>8.75</v>
      </c>
      <c r="I588" s="7">
        <f>VLOOKUP($A588,NIR_Algorithm_Cleaned!$A$2:$W$4887,20,FALSE)</f>
        <v>4.01</v>
      </c>
      <c r="J588" s="7">
        <f>VLOOKUP($A588,NIR_Algorithm_Cleaned!$A$2:$W$4887,21,FALSE)</f>
        <v>1.54</v>
      </c>
      <c r="K588" s="7">
        <f>VLOOKUP($A588,NIR_Algorithm_Cleaned!$A$2:$W$4887,22,FALSE)</f>
        <v>1.3</v>
      </c>
      <c r="L588" s="7">
        <f>VLOOKUP($A588,NIR_Algorithm_Cleaned!$A$2:$W$4887,23,FALSE)</f>
        <v>70.48</v>
      </c>
    </row>
    <row r="589" spans="1:12" x14ac:dyDescent="0.2">
      <c r="A589" s="6" t="s">
        <v>1743</v>
      </c>
      <c r="B589" s="6" t="s">
        <v>4937</v>
      </c>
      <c r="C589" s="6" t="s">
        <v>5314</v>
      </c>
      <c r="D589" s="6">
        <f>VLOOKUP($A589,NIR_Algorithm_Cleaned!$A$2:$E$4887,3,FALSE)</f>
        <v>1</v>
      </c>
      <c r="E589" s="6">
        <f>VLOOKUP($A589,NIR_Algorithm_Cleaned!$A$2:$E$4887,4,FALSE)</f>
        <v>2</v>
      </c>
      <c r="F589" s="6">
        <f>VLOOKUP($A589,NIR_Algorithm_Cleaned!$A$2:$E$4887,5,FALSE)</f>
        <v>2</v>
      </c>
      <c r="G589" s="6">
        <v>0.40786910799999998</v>
      </c>
      <c r="H589" s="7">
        <f>VLOOKUP($A589,NIR_Algorithm_Cleaned!$A$2:$W$4887,19,FALSE)</f>
        <v>8.75</v>
      </c>
      <c r="I589" s="7">
        <f>VLOOKUP($A589,NIR_Algorithm_Cleaned!$A$2:$W$4887,20,FALSE)</f>
        <v>4.01</v>
      </c>
      <c r="J589" s="7">
        <f>VLOOKUP($A589,NIR_Algorithm_Cleaned!$A$2:$W$4887,21,FALSE)</f>
        <v>1.54</v>
      </c>
      <c r="K589" s="7">
        <f>VLOOKUP($A589,NIR_Algorithm_Cleaned!$A$2:$W$4887,22,FALSE)</f>
        <v>1.3</v>
      </c>
      <c r="L589" s="7">
        <f>VLOOKUP($A589,NIR_Algorithm_Cleaned!$A$2:$W$4887,23,FALSE)</f>
        <v>70.48</v>
      </c>
    </row>
    <row r="590" spans="1:12" x14ac:dyDescent="0.2">
      <c r="A590" s="6" t="s">
        <v>855</v>
      </c>
      <c r="B590" s="6" t="s">
        <v>4924</v>
      </c>
      <c r="C590" s="6" t="s">
        <v>5316</v>
      </c>
      <c r="D590" s="6">
        <f>VLOOKUP($A590,NIR_Algorithm_Cleaned!$A$2:$E$4887,3,FALSE)</f>
        <v>1</v>
      </c>
      <c r="E590" s="6">
        <f>VLOOKUP($A590,NIR_Algorithm_Cleaned!$A$2:$E$4887,4,FALSE)</f>
        <v>2</v>
      </c>
      <c r="F590" s="6">
        <f>VLOOKUP($A590,NIR_Algorithm_Cleaned!$A$2:$E$4887,5,FALSE)</f>
        <v>1</v>
      </c>
      <c r="G590" s="6">
        <v>0.475252701</v>
      </c>
      <c r="H590" s="7">
        <f>VLOOKUP($A590,NIR_Algorithm_Cleaned!$A$2:$W$4887,19,FALSE)</f>
        <v>15.57</v>
      </c>
      <c r="I590" s="7">
        <f>VLOOKUP($A590,NIR_Algorithm_Cleaned!$A$2:$W$4887,20,FALSE)</f>
        <v>3.86</v>
      </c>
      <c r="J590" s="7">
        <f>VLOOKUP($A590,NIR_Algorithm_Cleaned!$A$2:$W$4887,21,FALSE)</f>
        <v>1.67</v>
      </c>
      <c r="K590" s="7">
        <f>VLOOKUP($A590,NIR_Algorithm_Cleaned!$A$2:$W$4887,22,FALSE)</f>
        <v>1.65</v>
      </c>
      <c r="L590" s="7">
        <f>VLOOKUP($A590,NIR_Algorithm_Cleaned!$A$2:$W$4887,23,FALSE)</f>
        <v>72.02</v>
      </c>
    </row>
    <row r="591" spans="1:12" x14ac:dyDescent="0.2">
      <c r="A591" s="6" t="s">
        <v>855</v>
      </c>
      <c r="B591" s="6" t="s">
        <v>4924</v>
      </c>
      <c r="C591" s="6" t="s">
        <v>5316</v>
      </c>
      <c r="D591" s="6">
        <f>VLOOKUP($A591,NIR_Algorithm_Cleaned!$A$2:$E$4887,3,FALSE)</f>
        <v>1</v>
      </c>
      <c r="E591" s="6">
        <f>VLOOKUP($A591,NIR_Algorithm_Cleaned!$A$2:$E$4887,4,FALSE)</f>
        <v>2</v>
      </c>
      <c r="F591" s="6">
        <f>VLOOKUP($A591,NIR_Algorithm_Cleaned!$A$2:$E$4887,5,FALSE)</f>
        <v>1</v>
      </c>
      <c r="G591" s="6">
        <v>0.43893778300000003</v>
      </c>
      <c r="H591" s="7">
        <f>VLOOKUP($A591,NIR_Algorithm_Cleaned!$A$2:$W$4887,19,FALSE)</f>
        <v>15.57</v>
      </c>
      <c r="I591" s="7">
        <f>VLOOKUP($A591,NIR_Algorithm_Cleaned!$A$2:$W$4887,20,FALSE)</f>
        <v>3.86</v>
      </c>
      <c r="J591" s="7">
        <f>VLOOKUP($A591,NIR_Algorithm_Cleaned!$A$2:$W$4887,21,FALSE)</f>
        <v>1.67</v>
      </c>
      <c r="K591" s="7">
        <f>VLOOKUP($A591,NIR_Algorithm_Cleaned!$A$2:$W$4887,22,FALSE)</f>
        <v>1.65</v>
      </c>
      <c r="L591" s="7">
        <f>VLOOKUP($A591,NIR_Algorithm_Cleaned!$A$2:$W$4887,23,FALSE)</f>
        <v>72.02</v>
      </c>
    </row>
    <row r="592" spans="1:12" x14ac:dyDescent="0.2">
      <c r="A592" s="6" t="s">
        <v>201</v>
      </c>
      <c r="B592" s="6" t="s">
        <v>4924</v>
      </c>
      <c r="C592" s="6" t="s">
        <v>5316</v>
      </c>
      <c r="D592" s="6">
        <f>VLOOKUP($A592,NIR_Algorithm_Cleaned!$A$2:$E$4887,3,FALSE)</f>
        <v>1</v>
      </c>
      <c r="E592" s="6">
        <f>VLOOKUP($A592,NIR_Algorithm_Cleaned!$A$2:$E$4887,4,FALSE)</f>
        <v>1</v>
      </c>
      <c r="F592" s="6">
        <f>VLOOKUP($A592,NIR_Algorithm_Cleaned!$A$2:$E$4887,5,FALSE)</f>
        <v>1</v>
      </c>
      <c r="G592" s="6">
        <v>0.45573185399999999</v>
      </c>
      <c r="H592" s="7">
        <f>VLOOKUP($A592,NIR_Algorithm_Cleaned!$A$2:$W$4887,19,FALSE)</f>
        <v>16.760000000000002</v>
      </c>
      <c r="I592" s="7">
        <f>VLOOKUP($A592,NIR_Algorithm_Cleaned!$A$2:$W$4887,20,FALSE)</f>
        <v>4.43</v>
      </c>
      <c r="J592" s="7">
        <f>VLOOKUP($A592,NIR_Algorithm_Cleaned!$A$2:$W$4887,21,FALSE)</f>
        <v>2.5299999999999998</v>
      </c>
      <c r="K592" s="7">
        <f>VLOOKUP($A592,NIR_Algorithm_Cleaned!$A$2:$W$4887,22,FALSE)</f>
        <v>1.81</v>
      </c>
      <c r="L592" s="7">
        <f>VLOOKUP($A592,NIR_Algorithm_Cleaned!$A$2:$W$4887,23,FALSE)</f>
        <v>69.59</v>
      </c>
    </row>
    <row r="593" spans="1:12" x14ac:dyDescent="0.2">
      <c r="A593" s="6" t="s">
        <v>201</v>
      </c>
      <c r="B593" s="6" t="s">
        <v>4924</v>
      </c>
      <c r="C593" s="6" t="s">
        <v>5316</v>
      </c>
      <c r="D593" s="6">
        <f>VLOOKUP($A593,NIR_Algorithm_Cleaned!$A$2:$E$4887,3,FALSE)</f>
        <v>1</v>
      </c>
      <c r="E593" s="6">
        <f>VLOOKUP($A593,NIR_Algorithm_Cleaned!$A$2:$E$4887,4,FALSE)</f>
        <v>1</v>
      </c>
      <c r="F593" s="6">
        <f>VLOOKUP($A593,NIR_Algorithm_Cleaned!$A$2:$E$4887,5,FALSE)</f>
        <v>1</v>
      </c>
      <c r="G593" s="6">
        <v>0.45514348799999998</v>
      </c>
      <c r="H593" s="7">
        <f>VLOOKUP($A593,NIR_Algorithm_Cleaned!$A$2:$W$4887,19,FALSE)</f>
        <v>16.760000000000002</v>
      </c>
      <c r="I593" s="7">
        <f>VLOOKUP($A593,NIR_Algorithm_Cleaned!$A$2:$W$4887,20,FALSE)</f>
        <v>4.43</v>
      </c>
      <c r="J593" s="7">
        <f>VLOOKUP($A593,NIR_Algorithm_Cleaned!$A$2:$W$4887,21,FALSE)</f>
        <v>2.5299999999999998</v>
      </c>
      <c r="K593" s="7">
        <f>VLOOKUP($A593,NIR_Algorithm_Cleaned!$A$2:$W$4887,22,FALSE)</f>
        <v>1.81</v>
      </c>
      <c r="L593" s="7">
        <f>VLOOKUP($A593,NIR_Algorithm_Cleaned!$A$2:$W$4887,23,FALSE)</f>
        <v>69.59</v>
      </c>
    </row>
    <row r="594" spans="1:12" x14ac:dyDescent="0.2">
      <c r="A594" s="6" t="s">
        <v>1801</v>
      </c>
      <c r="B594" s="6" t="s">
        <v>4924</v>
      </c>
      <c r="C594" s="6" t="s">
        <v>5316</v>
      </c>
      <c r="D594" s="6">
        <f>VLOOKUP($A594,NIR_Algorithm_Cleaned!$A$2:$E$4887,3,FALSE)</f>
        <v>1</v>
      </c>
      <c r="E594" s="6">
        <f>VLOOKUP($A594,NIR_Algorithm_Cleaned!$A$2:$E$4887,4,FALSE)</f>
        <v>1</v>
      </c>
      <c r="F594" s="6">
        <f>VLOOKUP($A594,NIR_Algorithm_Cleaned!$A$2:$E$4887,5,FALSE)</f>
        <v>2</v>
      </c>
      <c r="G594" s="6" t="s">
        <v>5207</v>
      </c>
      <c r="H594" s="7">
        <f>VLOOKUP($A594,NIR_Algorithm_Cleaned!$A$2:$W$4887,19,FALSE)</f>
        <v>14.94</v>
      </c>
      <c r="I594" s="7">
        <f>VLOOKUP($A594,NIR_Algorithm_Cleaned!$A$2:$W$4887,20,FALSE)</f>
        <v>4.41</v>
      </c>
      <c r="J594" s="7">
        <f>VLOOKUP($A594,NIR_Algorithm_Cleaned!$A$2:$W$4887,21,FALSE)</f>
        <v>1.95</v>
      </c>
      <c r="K594" s="7">
        <f>VLOOKUP($A594,NIR_Algorithm_Cleaned!$A$2:$W$4887,22,FALSE)</f>
        <v>1.69</v>
      </c>
      <c r="L594" s="7">
        <f>VLOOKUP($A594,NIR_Algorithm_Cleaned!$A$2:$W$4887,23,FALSE)</f>
        <v>69</v>
      </c>
    </row>
    <row r="595" spans="1:12" x14ac:dyDescent="0.2">
      <c r="A595" s="6" t="s">
        <v>989</v>
      </c>
      <c r="B595" s="6" t="s">
        <v>4924</v>
      </c>
      <c r="C595" s="6" t="s">
        <v>5316</v>
      </c>
      <c r="D595" s="6">
        <f>VLOOKUP($A595,NIR_Algorithm_Cleaned!$A$2:$E$4887,3,FALSE)</f>
        <v>1</v>
      </c>
      <c r="E595" s="6">
        <f>VLOOKUP($A595,NIR_Algorithm_Cleaned!$A$2:$E$4887,4,FALSE)</f>
        <v>2</v>
      </c>
      <c r="F595" s="6">
        <f>VLOOKUP($A595,NIR_Algorithm_Cleaned!$A$2:$E$4887,5,FALSE)</f>
        <v>2</v>
      </c>
      <c r="G595" s="6">
        <v>0.47827740499999999</v>
      </c>
      <c r="H595" s="7">
        <f>VLOOKUP($A595,NIR_Algorithm_Cleaned!$A$2:$W$4887,19,FALSE)</f>
        <v>16.09</v>
      </c>
      <c r="I595" s="7">
        <f>VLOOKUP($A595,NIR_Algorithm_Cleaned!$A$2:$W$4887,20,FALSE)</f>
        <v>4.32</v>
      </c>
      <c r="J595" s="7">
        <f>VLOOKUP($A595,NIR_Algorithm_Cleaned!$A$2:$W$4887,21,FALSE)</f>
        <v>2.08</v>
      </c>
      <c r="K595" s="7">
        <f>VLOOKUP($A595,NIR_Algorithm_Cleaned!$A$2:$W$4887,22,FALSE)</f>
        <v>1.74</v>
      </c>
      <c r="L595" s="7">
        <f>VLOOKUP($A595,NIR_Algorithm_Cleaned!$A$2:$W$4887,23,FALSE)</f>
        <v>69.510000000000005</v>
      </c>
    </row>
    <row r="596" spans="1:12" x14ac:dyDescent="0.2">
      <c r="A596" s="6" t="s">
        <v>989</v>
      </c>
      <c r="B596" s="6" t="s">
        <v>4924</v>
      </c>
      <c r="C596" s="6" t="s">
        <v>5316</v>
      </c>
      <c r="D596" s="6">
        <f>VLOOKUP($A596,NIR_Algorithm_Cleaned!$A$2:$E$4887,3,FALSE)</f>
        <v>1</v>
      </c>
      <c r="E596" s="6">
        <f>VLOOKUP($A596,NIR_Algorithm_Cleaned!$A$2:$E$4887,4,FALSE)</f>
        <v>2</v>
      </c>
      <c r="F596" s="6">
        <f>VLOOKUP($A596,NIR_Algorithm_Cleaned!$A$2:$E$4887,5,FALSE)</f>
        <v>2</v>
      </c>
      <c r="G596" s="6">
        <v>0.49337719299999999</v>
      </c>
      <c r="H596" s="7">
        <f>VLOOKUP($A596,NIR_Algorithm_Cleaned!$A$2:$W$4887,19,FALSE)</f>
        <v>16.09</v>
      </c>
      <c r="I596" s="7">
        <f>VLOOKUP($A596,NIR_Algorithm_Cleaned!$A$2:$W$4887,20,FALSE)</f>
        <v>4.32</v>
      </c>
      <c r="J596" s="7">
        <f>VLOOKUP($A596,NIR_Algorithm_Cleaned!$A$2:$W$4887,21,FALSE)</f>
        <v>2.08</v>
      </c>
      <c r="K596" s="7">
        <f>VLOOKUP($A596,NIR_Algorithm_Cleaned!$A$2:$W$4887,22,FALSE)</f>
        <v>1.74</v>
      </c>
      <c r="L596" s="7">
        <f>VLOOKUP($A596,NIR_Algorithm_Cleaned!$A$2:$W$4887,23,FALSE)</f>
        <v>69.510000000000005</v>
      </c>
    </row>
    <row r="597" spans="1:12" x14ac:dyDescent="0.2">
      <c r="A597" s="6" t="s">
        <v>1801</v>
      </c>
      <c r="B597" s="6" t="s">
        <v>4924</v>
      </c>
      <c r="C597" s="6" t="s">
        <v>5316</v>
      </c>
      <c r="D597" s="6">
        <f>VLOOKUP($A597,NIR_Algorithm_Cleaned!$A$2:$E$4887,3,FALSE)</f>
        <v>1</v>
      </c>
      <c r="E597" s="6">
        <f>VLOOKUP($A597,NIR_Algorithm_Cleaned!$A$2:$E$4887,4,FALSE)</f>
        <v>1</v>
      </c>
      <c r="F597" s="6">
        <f>VLOOKUP($A597,NIR_Algorithm_Cleaned!$A$2:$E$4887,5,FALSE)</f>
        <v>2</v>
      </c>
      <c r="G597" s="6" t="s">
        <v>5207</v>
      </c>
      <c r="H597" s="7">
        <f>VLOOKUP($A597,NIR_Algorithm_Cleaned!$A$2:$W$4887,19,FALSE)</f>
        <v>14.94</v>
      </c>
      <c r="I597" s="7">
        <f>VLOOKUP($A597,NIR_Algorithm_Cleaned!$A$2:$W$4887,20,FALSE)</f>
        <v>4.41</v>
      </c>
      <c r="J597" s="7">
        <f>VLOOKUP($A597,NIR_Algorithm_Cleaned!$A$2:$W$4887,21,FALSE)</f>
        <v>1.95</v>
      </c>
      <c r="K597" s="7">
        <f>VLOOKUP($A597,NIR_Algorithm_Cleaned!$A$2:$W$4887,22,FALSE)</f>
        <v>1.69</v>
      </c>
      <c r="L597" s="7">
        <f>VLOOKUP($A597,NIR_Algorithm_Cleaned!$A$2:$W$4887,23,FALSE)</f>
        <v>69</v>
      </c>
    </row>
    <row r="598" spans="1:12" x14ac:dyDescent="0.2">
      <c r="A598" s="6" t="s">
        <v>744</v>
      </c>
      <c r="B598" s="6" t="s">
        <v>4927</v>
      </c>
      <c r="C598" s="6" t="s">
        <v>5317</v>
      </c>
      <c r="D598" s="6">
        <f>VLOOKUP($A598,NIR_Algorithm_Cleaned!$A$2:$E$4887,3,FALSE)</f>
        <v>1</v>
      </c>
      <c r="E598" s="6">
        <f>VLOOKUP($A598,NIR_Algorithm_Cleaned!$A$2:$E$4887,4,FALSE)</f>
        <v>2</v>
      </c>
      <c r="F598" s="6">
        <f>VLOOKUP($A598,NIR_Algorithm_Cleaned!$A$2:$E$4887,5,FALSE)</f>
        <v>1</v>
      </c>
      <c r="G598" s="6">
        <v>0.41915737199999997</v>
      </c>
      <c r="H598" s="7">
        <f>VLOOKUP($A598,NIR_Algorithm_Cleaned!$A$2:$W$4887,19,FALSE)</f>
        <v>10</v>
      </c>
      <c r="I598" s="7">
        <f>VLOOKUP($A598,NIR_Algorithm_Cleaned!$A$2:$W$4887,20,FALSE)</f>
        <v>3.91</v>
      </c>
      <c r="J598" s="7">
        <f>VLOOKUP($A598,NIR_Algorithm_Cleaned!$A$2:$W$4887,21,FALSE)</f>
        <v>1.64</v>
      </c>
      <c r="K598" s="7">
        <f>VLOOKUP($A598,NIR_Algorithm_Cleaned!$A$2:$W$4887,22,FALSE)</f>
        <v>1.41</v>
      </c>
      <c r="L598" s="7">
        <f>VLOOKUP($A598,NIR_Algorithm_Cleaned!$A$2:$W$4887,23,FALSE)</f>
        <v>70.23</v>
      </c>
    </row>
    <row r="599" spans="1:12" x14ac:dyDescent="0.2">
      <c r="A599" s="6" t="s">
        <v>744</v>
      </c>
      <c r="B599" s="6" t="s">
        <v>4927</v>
      </c>
      <c r="C599" s="6" t="s">
        <v>5317</v>
      </c>
      <c r="D599" s="6">
        <f>VLOOKUP($A599,NIR_Algorithm_Cleaned!$A$2:$E$4887,3,FALSE)</f>
        <v>1</v>
      </c>
      <c r="E599" s="6">
        <f>VLOOKUP($A599,NIR_Algorithm_Cleaned!$A$2:$E$4887,4,FALSE)</f>
        <v>2</v>
      </c>
      <c r="F599" s="6">
        <f>VLOOKUP($A599,NIR_Algorithm_Cleaned!$A$2:$E$4887,5,FALSE)</f>
        <v>1</v>
      </c>
      <c r="G599" s="6">
        <v>0.423815789</v>
      </c>
      <c r="H599" s="7">
        <f>VLOOKUP($A599,NIR_Algorithm_Cleaned!$A$2:$W$4887,19,FALSE)</f>
        <v>10</v>
      </c>
      <c r="I599" s="7">
        <f>VLOOKUP($A599,NIR_Algorithm_Cleaned!$A$2:$W$4887,20,FALSE)</f>
        <v>3.91</v>
      </c>
      <c r="J599" s="7">
        <f>VLOOKUP($A599,NIR_Algorithm_Cleaned!$A$2:$W$4887,21,FALSE)</f>
        <v>1.64</v>
      </c>
      <c r="K599" s="7">
        <f>VLOOKUP($A599,NIR_Algorithm_Cleaned!$A$2:$W$4887,22,FALSE)</f>
        <v>1.41</v>
      </c>
      <c r="L599" s="7">
        <f>VLOOKUP($A599,NIR_Algorithm_Cleaned!$A$2:$W$4887,23,FALSE)</f>
        <v>70.23</v>
      </c>
    </row>
    <row r="600" spans="1:12" x14ac:dyDescent="0.2">
      <c r="A600" s="6" t="s">
        <v>630</v>
      </c>
      <c r="B600" s="6" t="s">
        <v>4927</v>
      </c>
      <c r="C600" s="6" t="s">
        <v>5317</v>
      </c>
      <c r="D600" s="6">
        <f>VLOOKUP($A600,NIR_Algorithm_Cleaned!$A$2:$E$4887,3,FALSE)</f>
        <v>1</v>
      </c>
      <c r="E600" s="6">
        <f>VLOOKUP($A600,NIR_Algorithm_Cleaned!$A$2:$E$4887,4,FALSE)</f>
        <v>1</v>
      </c>
      <c r="F600" s="6">
        <f>VLOOKUP($A600,NIR_Algorithm_Cleaned!$A$2:$E$4887,5,FALSE)</f>
        <v>1</v>
      </c>
      <c r="G600" s="6">
        <v>0.43321874199999999</v>
      </c>
      <c r="H600" s="7">
        <f>VLOOKUP($A600,NIR_Algorithm_Cleaned!$A$2:$W$4887,19,FALSE)</f>
        <v>12.89</v>
      </c>
      <c r="I600" s="7">
        <f>VLOOKUP($A600,NIR_Algorithm_Cleaned!$A$2:$W$4887,20,FALSE)</f>
        <v>4.3</v>
      </c>
      <c r="J600" s="7">
        <f>VLOOKUP($A600,NIR_Algorithm_Cleaned!$A$2:$W$4887,21,FALSE)</f>
        <v>1.62</v>
      </c>
      <c r="K600" s="7">
        <f>VLOOKUP($A600,NIR_Algorithm_Cleaned!$A$2:$W$4887,22,FALSE)</f>
        <v>1.5</v>
      </c>
      <c r="L600" s="7">
        <f>VLOOKUP($A600,NIR_Algorithm_Cleaned!$A$2:$W$4887,23,FALSE)</f>
        <v>71.760000000000005</v>
      </c>
    </row>
    <row r="601" spans="1:12" x14ac:dyDescent="0.2">
      <c r="A601" s="6" t="s">
        <v>630</v>
      </c>
      <c r="B601" s="6" t="s">
        <v>4927</v>
      </c>
      <c r="C601" s="6" t="s">
        <v>5317</v>
      </c>
      <c r="D601" s="6">
        <f>VLOOKUP($A601,NIR_Algorithm_Cleaned!$A$2:$E$4887,3,FALSE)</f>
        <v>1</v>
      </c>
      <c r="E601" s="6">
        <f>VLOOKUP($A601,NIR_Algorithm_Cleaned!$A$2:$E$4887,4,FALSE)</f>
        <v>1</v>
      </c>
      <c r="F601" s="6">
        <f>VLOOKUP($A601,NIR_Algorithm_Cleaned!$A$2:$E$4887,5,FALSE)</f>
        <v>1</v>
      </c>
      <c r="G601" s="6">
        <v>0.40267973899999998</v>
      </c>
      <c r="H601" s="7">
        <f>VLOOKUP($A601,NIR_Algorithm_Cleaned!$A$2:$W$4887,19,FALSE)</f>
        <v>12.89</v>
      </c>
      <c r="I601" s="7">
        <f>VLOOKUP($A601,NIR_Algorithm_Cleaned!$A$2:$W$4887,20,FALSE)</f>
        <v>4.3</v>
      </c>
      <c r="J601" s="7">
        <f>VLOOKUP($A601,NIR_Algorithm_Cleaned!$A$2:$W$4887,21,FALSE)</f>
        <v>1.62</v>
      </c>
      <c r="K601" s="7">
        <f>VLOOKUP($A601,NIR_Algorithm_Cleaned!$A$2:$W$4887,22,FALSE)</f>
        <v>1.5</v>
      </c>
      <c r="L601" s="7">
        <f>VLOOKUP($A601,NIR_Algorithm_Cleaned!$A$2:$W$4887,23,FALSE)</f>
        <v>71.760000000000005</v>
      </c>
    </row>
    <row r="602" spans="1:12" x14ac:dyDescent="0.2">
      <c r="A602" s="6" t="s">
        <v>1653</v>
      </c>
      <c r="B602" s="6" t="s">
        <v>4927</v>
      </c>
      <c r="C602" s="6" t="s">
        <v>5317</v>
      </c>
      <c r="D602" s="6">
        <f>VLOOKUP($A602,NIR_Algorithm_Cleaned!$A$2:$E$4887,3,FALSE)</f>
        <v>1</v>
      </c>
      <c r="E602" s="6">
        <f>VLOOKUP($A602,NIR_Algorithm_Cleaned!$A$2:$E$4887,4,FALSE)</f>
        <v>1</v>
      </c>
      <c r="F602" s="6">
        <f>VLOOKUP($A602,NIR_Algorithm_Cleaned!$A$2:$E$4887,5,FALSE)</f>
        <v>2</v>
      </c>
      <c r="G602" s="6">
        <v>0.476621183</v>
      </c>
      <c r="H602" s="7">
        <f>VLOOKUP($A602,NIR_Algorithm_Cleaned!$A$2:$W$4887,19,FALSE)</f>
        <v>8.64</v>
      </c>
      <c r="I602" s="7">
        <f>VLOOKUP($A602,NIR_Algorithm_Cleaned!$A$2:$W$4887,20,FALSE)</f>
        <v>3.53</v>
      </c>
      <c r="J602" s="7">
        <f>VLOOKUP($A602,NIR_Algorithm_Cleaned!$A$2:$W$4887,21,FALSE)</f>
        <v>1.58</v>
      </c>
      <c r="K602" s="7">
        <f>VLOOKUP($A602,NIR_Algorithm_Cleaned!$A$2:$W$4887,22,FALSE)</f>
        <v>1.34</v>
      </c>
      <c r="L602" s="7">
        <f>VLOOKUP($A602,NIR_Algorithm_Cleaned!$A$2:$W$4887,23,FALSE)</f>
        <v>69.41</v>
      </c>
    </row>
    <row r="603" spans="1:12" x14ac:dyDescent="0.2">
      <c r="A603" s="6" t="s">
        <v>1046</v>
      </c>
      <c r="B603" s="6" t="s">
        <v>4927</v>
      </c>
      <c r="C603" s="6" t="s">
        <v>5317</v>
      </c>
      <c r="D603" s="6">
        <f>VLOOKUP($A603,NIR_Algorithm_Cleaned!$A$2:$E$4887,3,FALSE)</f>
        <v>1</v>
      </c>
      <c r="E603" s="6">
        <f>VLOOKUP($A603,NIR_Algorithm_Cleaned!$A$2:$E$4887,4,FALSE)</f>
        <v>2</v>
      </c>
      <c r="F603" s="6">
        <f>VLOOKUP($A603,NIR_Algorithm_Cleaned!$A$2:$E$4887,5,FALSE)</f>
        <v>2</v>
      </c>
      <c r="G603" s="6">
        <v>0.42332992600000002</v>
      </c>
      <c r="H603" s="7">
        <f>VLOOKUP($A603,NIR_Algorithm_Cleaned!$A$2:$W$4887,19,FALSE)</f>
        <v>9.42</v>
      </c>
      <c r="I603" s="7">
        <f>VLOOKUP($A603,NIR_Algorithm_Cleaned!$A$2:$W$4887,20,FALSE)</f>
        <v>4.46</v>
      </c>
      <c r="J603" s="7">
        <f>VLOOKUP($A603,NIR_Algorithm_Cleaned!$A$2:$W$4887,21,FALSE)</f>
        <v>1.49</v>
      </c>
      <c r="K603" s="7">
        <f>VLOOKUP($A603,NIR_Algorithm_Cleaned!$A$2:$W$4887,22,FALSE)</f>
        <v>1.33</v>
      </c>
      <c r="L603" s="7">
        <f>VLOOKUP($A603,NIR_Algorithm_Cleaned!$A$2:$W$4887,23,FALSE)</f>
        <v>69.510000000000005</v>
      </c>
    </row>
    <row r="604" spans="1:12" x14ac:dyDescent="0.2">
      <c r="A604" s="6" t="s">
        <v>1653</v>
      </c>
      <c r="B604" s="6" t="s">
        <v>4927</v>
      </c>
      <c r="C604" s="6" t="s">
        <v>5317</v>
      </c>
      <c r="D604" s="6">
        <f>VLOOKUP($A604,NIR_Algorithm_Cleaned!$A$2:$E$4887,3,FALSE)</f>
        <v>1</v>
      </c>
      <c r="E604" s="6">
        <f>VLOOKUP($A604,NIR_Algorithm_Cleaned!$A$2:$E$4887,4,FALSE)</f>
        <v>1</v>
      </c>
      <c r="F604" s="6">
        <f>VLOOKUP($A604,NIR_Algorithm_Cleaned!$A$2:$E$4887,5,FALSE)</f>
        <v>2</v>
      </c>
      <c r="G604" s="6">
        <v>0.46644295299999999</v>
      </c>
      <c r="H604" s="7">
        <f>VLOOKUP($A604,NIR_Algorithm_Cleaned!$A$2:$W$4887,19,FALSE)</f>
        <v>8.64</v>
      </c>
      <c r="I604" s="7">
        <f>VLOOKUP($A604,NIR_Algorithm_Cleaned!$A$2:$W$4887,20,FALSE)</f>
        <v>3.53</v>
      </c>
      <c r="J604" s="7">
        <f>VLOOKUP($A604,NIR_Algorithm_Cleaned!$A$2:$W$4887,21,FALSE)</f>
        <v>1.58</v>
      </c>
      <c r="K604" s="7">
        <f>VLOOKUP($A604,NIR_Algorithm_Cleaned!$A$2:$W$4887,22,FALSE)</f>
        <v>1.34</v>
      </c>
      <c r="L604" s="7">
        <f>VLOOKUP($A604,NIR_Algorithm_Cleaned!$A$2:$W$4887,23,FALSE)</f>
        <v>69.41</v>
      </c>
    </row>
    <row r="605" spans="1:12" x14ac:dyDescent="0.2">
      <c r="A605" s="6" t="s">
        <v>1046</v>
      </c>
      <c r="B605" s="6" t="s">
        <v>4927</v>
      </c>
      <c r="C605" s="6" t="s">
        <v>5317</v>
      </c>
      <c r="D605" s="6">
        <f>VLOOKUP($A605,NIR_Algorithm_Cleaned!$A$2:$E$4887,3,FALSE)</f>
        <v>1</v>
      </c>
      <c r="E605" s="6">
        <f>VLOOKUP($A605,NIR_Algorithm_Cleaned!$A$2:$E$4887,4,FALSE)</f>
        <v>2</v>
      </c>
      <c r="F605" s="6">
        <f>VLOOKUP($A605,NIR_Algorithm_Cleaned!$A$2:$E$4887,5,FALSE)</f>
        <v>2</v>
      </c>
      <c r="G605" s="6">
        <v>0.446686519</v>
      </c>
      <c r="H605" s="7">
        <f>VLOOKUP($A605,NIR_Algorithm_Cleaned!$A$2:$W$4887,19,FALSE)</f>
        <v>9.42</v>
      </c>
      <c r="I605" s="7">
        <f>VLOOKUP($A605,NIR_Algorithm_Cleaned!$A$2:$W$4887,20,FALSE)</f>
        <v>4.46</v>
      </c>
      <c r="J605" s="7">
        <f>VLOOKUP($A605,NIR_Algorithm_Cleaned!$A$2:$W$4887,21,FALSE)</f>
        <v>1.49</v>
      </c>
      <c r="K605" s="7">
        <f>VLOOKUP($A605,NIR_Algorithm_Cleaned!$A$2:$W$4887,22,FALSE)</f>
        <v>1.33</v>
      </c>
      <c r="L605" s="7">
        <f>VLOOKUP($A605,NIR_Algorithm_Cleaned!$A$2:$W$4887,23,FALSE)</f>
        <v>69.510000000000005</v>
      </c>
    </row>
    <row r="606" spans="1:12" x14ac:dyDescent="0.2">
      <c r="A606" s="6" t="s">
        <v>5318</v>
      </c>
      <c r="B606" s="6" t="s">
        <v>5190</v>
      </c>
      <c r="C606" s="6" t="s">
        <v>5319</v>
      </c>
      <c r="D606" s="6" t="e">
        <f>VLOOKUP($A606,NIR_Algorithm_Cleaned!$A$2:$E$4887,3,FALSE)</f>
        <v>#N/A</v>
      </c>
      <c r="E606" s="6" t="e">
        <f>VLOOKUP($A606,NIR_Algorithm_Cleaned!$A$2:$E$4887,4,FALSE)</f>
        <v>#N/A</v>
      </c>
      <c r="F606" s="6" t="e">
        <f>VLOOKUP($A606,NIR_Algorithm_Cleaned!$A$2:$E$4887,5,FALSE)</f>
        <v>#N/A</v>
      </c>
      <c r="G606" s="6">
        <v>0.410596026</v>
      </c>
      <c r="H606" s="7" t="e">
        <f>VLOOKUP($A606,NIR_Algorithm_Cleaned!$A$2:$W$4887,19,FALSE)</f>
        <v>#N/A</v>
      </c>
      <c r="I606" s="7" t="e">
        <f>VLOOKUP($A606,NIR_Algorithm_Cleaned!$A$2:$W$4887,20,FALSE)</f>
        <v>#N/A</v>
      </c>
      <c r="J606" s="7" t="e">
        <f>VLOOKUP($A606,NIR_Algorithm_Cleaned!$A$2:$W$4887,21,FALSE)</f>
        <v>#N/A</v>
      </c>
      <c r="K606" s="7" t="e">
        <f>VLOOKUP($A606,NIR_Algorithm_Cleaned!$A$2:$W$4887,22,FALSE)</f>
        <v>#N/A</v>
      </c>
      <c r="L606" s="7" t="e">
        <f>VLOOKUP($A606,NIR_Algorithm_Cleaned!$A$2:$W$4887,23,FALSE)</f>
        <v>#N/A</v>
      </c>
    </row>
    <row r="607" spans="1:12" x14ac:dyDescent="0.2">
      <c r="A607" s="6" t="s">
        <v>5318</v>
      </c>
      <c r="B607" s="6" t="s">
        <v>5190</v>
      </c>
      <c r="C607" s="6" t="s">
        <v>5319</v>
      </c>
      <c r="D607" s="6" t="e">
        <f>VLOOKUP($A607,NIR_Algorithm_Cleaned!$A$2:$E$4887,3,FALSE)</f>
        <v>#N/A</v>
      </c>
      <c r="E607" s="6" t="e">
        <f>VLOOKUP($A607,NIR_Algorithm_Cleaned!$A$2:$E$4887,4,FALSE)</f>
        <v>#N/A</v>
      </c>
      <c r="F607" s="6" t="e">
        <f>VLOOKUP($A607,NIR_Algorithm_Cleaned!$A$2:$E$4887,5,FALSE)</f>
        <v>#N/A</v>
      </c>
      <c r="G607" s="6">
        <v>0.40131578899999998</v>
      </c>
      <c r="H607" s="7" t="e">
        <f>VLOOKUP($A607,NIR_Algorithm_Cleaned!$A$2:$W$4887,19,FALSE)</f>
        <v>#N/A</v>
      </c>
      <c r="I607" s="7" t="e">
        <f>VLOOKUP($A607,NIR_Algorithm_Cleaned!$A$2:$W$4887,20,FALSE)</f>
        <v>#N/A</v>
      </c>
      <c r="J607" s="7" t="e">
        <f>VLOOKUP($A607,NIR_Algorithm_Cleaned!$A$2:$W$4887,21,FALSE)</f>
        <v>#N/A</v>
      </c>
      <c r="K607" s="7" t="e">
        <f>VLOOKUP($A607,NIR_Algorithm_Cleaned!$A$2:$W$4887,22,FALSE)</f>
        <v>#N/A</v>
      </c>
      <c r="L607" s="7" t="e">
        <f>VLOOKUP($A607,NIR_Algorithm_Cleaned!$A$2:$W$4887,23,FALSE)</f>
        <v>#N/A</v>
      </c>
    </row>
    <row r="608" spans="1:12" x14ac:dyDescent="0.2">
      <c r="A608" s="6" t="s">
        <v>1831</v>
      </c>
      <c r="B608" s="6" t="s">
        <v>5190</v>
      </c>
      <c r="C608" s="6" t="s">
        <v>5319</v>
      </c>
      <c r="D608" s="6">
        <f>VLOOKUP($A608,NIR_Algorithm_Cleaned!$A$2:$E$4887,3,FALSE)</f>
        <v>2</v>
      </c>
      <c r="E608" s="6">
        <f>VLOOKUP($A608,NIR_Algorithm_Cleaned!$A$2:$E$4887,4,FALSE)</f>
        <v>2</v>
      </c>
      <c r="F608" s="6">
        <f>VLOOKUP($A608,NIR_Algorithm_Cleaned!$A$2:$E$4887,5,FALSE)</f>
        <v>2</v>
      </c>
      <c r="G608" s="6">
        <v>0.44372806999999997</v>
      </c>
      <c r="H608" s="7">
        <f>VLOOKUP($A608,NIR_Algorithm_Cleaned!$A$2:$W$4887,19,FALSE)</f>
        <v>11.98</v>
      </c>
      <c r="I608" s="7">
        <f>VLOOKUP($A608,NIR_Algorithm_Cleaned!$A$2:$W$4887,20,FALSE)</f>
        <v>6.19</v>
      </c>
      <c r="J608" s="7">
        <f>VLOOKUP($A608,NIR_Algorithm_Cleaned!$A$2:$W$4887,21,FALSE)</f>
        <v>1.63</v>
      </c>
      <c r="K608" s="7">
        <f>VLOOKUP($A608,NIR_Algorithm_Cleaned!$A$2:$W$4887,22,FALSE)</f>
        <v>1.57</v>
      </c>
      <c r="L608" s="7">
        <f>VLOOKUP($A608,NIR_Algorithm_Cleaned!$A$2:$W$4887,23,FALSE)</f>
        <v>68.75</v>
      </c>
    </row>
    <row r="609" spans="1:12" x14ac:dyDescent="0.2">
      <c r="A609" s="6" t="s">
        <v>1272</v>
      </c>
      <c r="B609" s="6" t="s">
        <v>5190</v>
      </c>
      <c r="C609" s="6" t="s">
        <v>5319</v>
      </c>
      <c r="D609" s="6">
        <f>VLOOKUP($A609,NIR_Algorithm_Cleaned!$A$2:$E$4887,3,FALSE)</f>
        <v>2</v>
      </c>
      <c r="E609" s="6">
        <f>VLOOKUP($A609,NIR_Algorithm_Cleaned!$A$2:$E$4887,4,FALSE)</f>
        <v>1</v>
      </c>
      <c r="F609" s="6">
        <f>VLOOKUP($A609,NIR_Algorithm_Cleaned!$A$2:$E$4887,5,FALSE)</f>
        <v>2</v>
      </c>
      <c r="G609" s="6">
        <v>0.458187919</v>
      </c>
      <c r="H609" s="7">
        <f>VLOOKUP($A609,NIR_Algorithm_Cleaned!$A$2:$W$4887,19,FALSE)</f>
        <v>12.25</v>
      </c>
      <c r="I609" s="7">
        <f>VLOOKUP($A609,NIR_Algorithm_Cleaned!$A$2:$W$4887,20,FALSE)</f>
        <v>5.98</v>
      </c>
      <c r="J609" s="7">
        <f>VLOOKUP($A609,NIR_Algorithm_Cleaned!$A$2:$W$4887,21,FALSE)</f>
        <v>1.8</v>
      </c>
      <c r="K609" s="7">
        <f>VLOOKUP($A609,NIR_Algorithm_Cleaned!$A$2:$W$4887,22,FALSE)</f>
        <v>1.57</v>
      </c>
      <c r="L609" s="7">
        <f>VLOOKUP($A609,NIR_Algorithm_Cleaned!$A$2:$W$4887,23,FALSE)</f>
        <v>69.14</v>
      </c>
    </row>
    <row r="610" spans="1:12" x14ac:dyDescent="0.2">
      <c r="A610" s="6" t="s">
        <v>1831</v>
      </c>
      <c r="B610" s="6" t="s">
        <v>5190</v>
      </c>
      <c r="C610" s="6" t="s">
        <v>5319</v>
      </c>
      <c r="D610" s="6">
        <f>VLOOKUP($A610,NIR_Algorithm_Cleaned!$A$2:$E$4887,3,FALSE)</f>
        <v>2</v>
      </c>
      <c r="E610" s="6">
        <f>VLOOKUP($A610,NIR_Algorithm_Cleaned!$A$2:$E$4887,4,FALSE)</f>
        <v>2</v>
      </c>
      <c r="F610" s="6">
        <f>VLOOKUP($A610,NIR_Algorithm_Cleaned!$A$2:$E$4887,5,FALSE)</f>
        <v>2</v>
      </c>
      <c r="G610" s="6">
        <v>0.45</v>
      </c>
      <c r="H610" s="7">
        <f>VLOOKUP($A610,NIR_Algorithm_Cleaned!$A$2:$W$4887,19,FALSE)</f>
        <v>11.98</v>
      </c>
      <c r="I610" s="7">
        <f>VLOOKUP($A610,NIR_Algorithm_Cleaned!$A$2:$W$4887,20,FALSE)</f>
        <v>6.19</v>
      </c>
      <c r="J610" s="7">
        <f>VLOOKUP($A610,NIR_Algorithm_Cleaned!$A$2:$W$4887,21,FALSE)</f>
        <v>1.63</v>
      </c>
      <c r="K610" s="7">
        <f>VLOOKUP($A610,NIR_Algorithm_Cleaned!$A$2:$W$4887,22,FALSE)</f>
        <v>1.57</v>
      </c>
      <c r="L610" s="7">
        <f>VLOOKUP($A610,NIR_Algorithm_Cleaned!$A$2:$W$4887,23,FALSE)</f>
        <v>68.75</v>
      </c>
    </row>
    <row r="611" spans="1:12" x14ac:dyDescent="0.2">
      <c r="A611" s="6" t="s">
        <v>1272</v>
      </c>
      <c r="B611" s="6" t="s">
        <v>5190</v>
      </c>
      <c r="C611" s="6" t="s">
        <v>5319</v>
      </c>
      <c r="D611" s="6">
        <f>VLOOKUP($A611,NIR_Algorithm_Cleaned!$A$2:$E$4887,3,FALSE)</f>
        <v>2</v>
      </c>
      <c r="E611" s="6">
        <f>VLOOKUP($A611,NIR_Algorithm_Cleaned!$A$2:$E$4887,4,FALSE)</f>
        <v>1</v>
      </c>
      <c r="F611" s="6">
        <f>VLOOKUP($A611,NIR_Algorithm_Cleaned!$A$2:$E$4887,5,FALSE)</f>
        <v>2</v>
      </c>
      <c r="G611" s="6">
        <v>0.45545050500000001</v>
      </c>
      <c r="H611" s="7">
        <f>VLOOKUP($A611,NIR_Algorithm_Cleaned!$A$2:$W$4887,19,FALSE)</f>
        <v>12.25</v>
      </c>
      <c r="I611" s="7">
        <f>VLOOKUP($A611,NIR_Algorithm_Cleaned!$A$2:$W$4887,20,FALSE)</f>
        <v>5.98</v>
      </c>
      <c r="J611" s="7">
        <f>VLOOKUP($A611,NIR_Algorithm_Cleaned!$A$2:$W$4887,21,FALSE)</f>
        <v>1.8</v>
      </c>
      <c r="K611" s="7">
        <f>VLOOKUP($A611,NIR_Algorithm_Cleaned!$A$2:$W$4887,22,FALSE)</f>
        <v>1.57</v>
      </c>
      <c r="L611" s="7">
        <f>VLOOKUP($A611,NIR_Algorithm_Cleaned!$A$2:$W$4887,23,FALSE)</f>
        <v>69.14</v>
      </c>
    </row>
    <row r="612" spans="1:12" x14ac:dyDescent="0.2">
      <c r="A612" s="6" t="s">
        <v>207</v>
      </c>
      <c r="B612" s="6" t="s">
        <v>4923</v>
      </c>
      <c r="C612" s="6" t="s">
        <v>5320</v>
      </c>
      <c r="D612" s="6">
        <f>VLOOKUP($A612,NIR_Algorithm_Cleaned!$A$2:$E$4887,3,FALSE)</f>
        <v>1</v>
      </c>
      <c r="E612" s="6">
        <f>VLOOKUP($A612,NIR_Algorithm_Cleaned!$A$2:$E$4887,4,FALSE)</f>
        <v>1</v>
      </c>
      <c r="F612" s="6">
        <f>VLOOKUP($A612,NIR_Algorithm_Cleaned!$A$2:$E$4887,5,FALSE)</f>
        <v>1</v>
      </c>
      <c r="G612" s="6">
        <v>0.38741721899999998</v>
      </c>
      <c r="H612" s="7">
        <f>VLOOKUP($A612,NIR_Algorithm_Cleaned!$A$2:$W$4887,19,FALSE)</f>
        <v>13.47</v>
      </c>
      <c r="I612" s="7">
        <f>VLOOKUP($A612,NIR_Algorithm_Cleaned!$A$2:$W$4887,20,FALSE)</f>
        <v>5.36</v>
      </c>
      <c r="J612" s="7">
        <f>VLOOKUP($A612,NIR_Algorithm_Cleaned!$A$2:$W$4887,21,FALSE)</f>
        <v>2.09</v>
      </c>
      <c r="K612" s="7">
        <f>VLOOKUP($A612,NIR_Algorithm_Cleaned!$A$2:$W$4887,22,FALSE)</f>
        <v>1.61</v>
      </c>
      <c r="L612" s="7">
        <f>VLOOKUP($A612,NIR_Algorithm_Cleaned!$A$2:$W$4887,23,FALSE)</f>
        <v>70.650000000000006</v>
      </c>
    </row>
    <row r="613" spans="1:12" x14ac:dyDescent="0.2">
      <c r="A613" s="6" t="s">
        <v>207</v>
      </c>
      <c r="B613" s="6" t="s">
        <v>4923</v>
      </c>
      <c r="C613" s="6" t="s">
        <v>5320</v>
      </c>
      <c r="D613" s="6">
        <f>VLOOKUP($A613,NIR_Algorithm_Cleaned!$A$2:$E$4887,3,FALSE)</f>
        <v>1</v>
      </c>
      <c r="E613" s="6">
        <f>VLOOKUP($A613,NIR_Algorithm_Cleaned!$A$2:$E$4887,4,FALSE)</f>
        <v>1</v>
      </c>
      <c r="F613" s="6">
        <f>VLOOKUP($A613,NIR_Algorithm_Cleaned!$A$2:$E$4887,5,FALSE)</f>
        <v>1</v>
      </c>
      <c r="G613" s="6">
        <v>0.374122807</v>
      </c>
      <c r="H613" s="7">
        <f>VLOOKUP($A613,NIR_Algorithm_Cleaned!$A$2:$W$4887,19,FALSE)</f>
        <v>13.47</v>
      </c>
      <c r="I613" s="7">
        <f>VLOOKUP($A613,NIR_Algorithm_Cleaned!$A$2:$W$4887,20,FALSE)</f>
        <v>5.36</v>
      </c>
      <c r="J613" s="7">
        <f>VLOOKUP($A613,NIR_Algorithm_Cleaned!$A$2:$W$4887,21,FALSE)</f>
        <v>2.09</v>
      </c>
      <c r="K613" s="7">
        <f>VLOOKUP($A613,NIR_Algorithm_Cleaned!$A$2:$W$4887,22,FALSE)</f>
        <v>1.61</v>
      </c>
      <c r="L613" s="7">
        <f>VLOOKUP($A613,NIR_Algorithm_Cleaned!$A$2:$W$4887,23,FALSE)</f>
        <v>70.650000000000006</v>
      </c>
    </row>
    <row r="614" spans="1:12" x14ac:dyDescent="0.2">
      <c r="A614" s="6" t="s">
        <v>477</v>
      </c>
      <c r="B614" s="6" t="s">
        <v>4923</v>
      </c>
      <c r="C614" s="6" t="s">
        <v>5320</v>
      </c>
      <c r="D614" s="6">
        <f>VLOOKUP($A614,NIR_Algorithm_Cleaned!$A$2:$E$4887,3,FALSE)</f>
        <v>1</v>
      </c>
      <c r="E614" s="6">
        <f>VLOOKUP($A614,NIR_Algorithm_Cleaned!$A$2:$E$4887,4,FALSE)</f>
        <v>2</v>
      </c>
      <c r="F614" s="6">
        <f>VLOOKUP($A614,NIR_Algorithm_Cleaned!$A$2:$E$4887,5,FALSE)</f>
        <v>1</v>
      </c>
      <c r="G614" s="6">
        <v>0.40723684199999999</v>
      </c>
      <c r="H614" s="7">
        <f>VLOOKUP($A614,NIR_Algorithm_Cleaned!$A$2:$W$4887,19,FALSE)</f>
        <v>11.62</v>
      </c>
      <c r="I614" s="7">
        <f>VLOOKUP($A614,NIR_Algorithm_Cleaned!$A$2:$W$4887,20,FALSE)</f>
        <v>5.1100000000000003</v>
      </c>
      <c r="J614" s="7">
        <f>VLOOKUP($A614,NIR_Algorithm_Cleaned!$A$2:$W$4887,21,FALSE)</f>
        <v>2.12</v>
      </c>
      <c r="K614" s="7">
        <f>VLOOKUP($A614,NIR_Algorithm_Cleaned!$A$2:$W$4887,22,FALSE)</f>
        <v>1.54</v>
      </c>
      <c r="L614" s="7">
        <f>VLOOKUP($A614,NIR_Algorithm_Cleaned!$A$2:$W$4887,23,FALSE)</f>
        <v>69.2</v>
      </c>
    </row>
    <row r="615" spans="1:12" x14ac:dyDescent="0.2">
      <c r="A615" s="6" t="s">
        <v>477</v>
      </c>
      <c r="B615" s="6" t="s">
        <v>4923</v>
      </c>
      <c r="C615" s="6" t="s">
        <v>5320</v>
      </c>
      <c r="D615" s="6">
        <f>VLOOKUP($A615,NIR_Algorithm_Cleaned!$A$2:$E$4887,3,FALSE)</f>
        <v>1</v>
      </c>
      <c r="E615" s="6">
        <f>VLOOKUP($A615,NIR_Algorithm_Cleaned!$A$2:$E$4887,4,FALSE)</f>
        <v>2</v>
      </c>
      <c r="F615" s="6">
        <f>VLOOKUP($A615,NIR_Algorithm_Cleaned!$A$2:$E$4887,5,FALSE)</f>
        <v>1</v>
      </c>
      <c r="G615" s="6">
        <v>0.40789473700000001</v>
      </c>
      <c r="H615" s="7">
        <f>VLOOKUP($A615,NIR_Algorithm_Cleaned!$A$2:$W$4887,19,FALSE)</f>
        <v>11.62</v>
      </c>
      <c r="I615" s="7">
        <f>VLOOKUP($A615,NIR_Algorithm_Cleaned!$A$2:$W$4887,20,FALSE)</f>
        <v>5.1100000000000003</v>
      </c>
      <c r="J615" s="7">
        <f>VLOOKUP($A615,NIR_Algorithm_Cleaned!$A$2:$W$4887,21,FALSE)</f>
        <v>2.12</v>
      </c>
      <c r="K615" s="7">
        <f>VLOOKUP($A615,NIR_Algorithm_Cleaned!$A$2:$W$4887,22,FALSE)</f>
        <v>1.54</v>
      </c>
      <c r="L615" s="7">
        <f>VLOOKUP($A615,NIR_Algorithm_Cleaned!$A$2:$W$4887,23,FALSE)</f>
        <v>69.2</v>
      </c>
    </row>
    <row r="616" spans="1:12" x14ac:dyDescent="0.2">
      <c r="A616" s="6" t="s">
        <v>1582</v>
      </c>
      <c r="B616" s="6" t="s">
        <v>4923</v>
      </c>
      <c r="C616" s="6" t="s">
        <v>5320</v>
      </c>
      <c r="D616" s="6">
        <f>VLOOKUP($A616,NIR_Algorithm_Cleaned!$A$2:$E$4887,3,FALSE)</f>
        <v>1</v>
      </c>
      <c r="E616" s="6">
        <f>VLOOKUP($A616,NIR_Algorithm_Cleaned!$A$2:$E$4887,4,FALSE)</f>
        <v>1</v>
      </c>
      <c r="F616" s="6">
        <f>VLOOKUP($A616,NIR_Algorithm_Cleaned!$A$2:$E$4887,5,FALSE)</f>
        <v>2</v>
      </c>
      <c r="G616" s="6">
        <v>0.39057681799999999</v>
      </c>
      <c r="H616" s="7">
        <f>VLOOKUP($A616,NIR_Algorithm_Cleaned!$A$2:$W$4887,19,FALSE)</f>
        <v>10.14</v>
      </c>
      <c r="I616" s="7">
        <f>VLOOKUP($A616,NIR_Algorithm_Cleaned!$A$2:$W$4887,20,FALSE)</f>
        <v>4.59</v>
      </c>
      <c r="J616" s="7">
        <f>VLOOKUP($A616,NIR_Algorithm_Cleaned!$A$2:$W$4887,21,FALSE)</f>
        <v>1.81</v>
      </c>
      <c r="K616" s="7">
        <f>VLOOKUP($A616,NIR_Algorithm_Cleaned!$A$2:$W$4887,22,FALSE)</f>
        <v>1.44</v>
      </c>
      <c r="L616" s="7">
        <f>VLOOKUP($A616,NIR_Algorithm_Cleaned!$A$2:$W$4887,23,FALSE)</f>
        <v>71.11</v>
      </c>
    </row>
    <row r="617" spans="1:12" x14ac:dyDescent="0.2">
      <c r="A617" s="6" t="s">
        <v>920</v>
      </c>
      <c r="B617" s="6" t="s">
        <v>4923</v>
      </c>
      <c r="C617" s="6" t="s">
        <v>5320</v>
      </c>
      <c r="D617" s="6">
        <f>VLOOKUP($A617,NIR_Algorithm_Cleaned!$A$2:$E$4887,3,FALSE)</f>
        <v>1</v>
      </c>
      <c r="E617" s="6">
        <f>VLOOKUP($A617,NIR_Algorithm_Cleaned!$A$2:$E$4887,4,FALSE)</f>
        <v>2</v>
      </c>
      <c r="F617" s="6">
        <f>VLOOKUP($A617,NIR_Algorithm_Cleaned!$A$2:$E$4887,5,FALSE)</f>
        <v>2</v>
      </c>
      <c r="G617" s="6">
        <v>0.37666118500000001</v>
      </c>
      <c r="H617" s="7">
        <f>VLOOKUP($A617,NIR_Algorithm_Cleaned!$A$2:$W$4887,19,FALSE)</f>
        <v>10.5</v>
      </c>
      <c r="I617" s="7">
        <f>VLOOKUP($A617,NIR_Algorithm_Cleaned!$A$2:$W$4887,20,FALSE)</f>
        <v>4.9000000000000004</v>
      </c>
      <c r="J617" s="7">
        <f>VLOOKUP($A617,NIR_Algorithm_Cleaned!$A$2:$W$4887,21,FALSE)</f>
        <v>1.84</v>
      </c>
      <c r="K617" s="7">
        <f>VLOOKUP($A617,NIR_Algorithm_Cleaned!$A$2:$W$4887,22,FALSE)</f>
        <v>1.45</v>
      </c>
      <c r="L617" s="7">
        <f>VLOOKUP($A617,NIR_Algorithm_Cleaned!$A$2:$W$4887,23,FALSE)</f>
        <v>70.36</v>
      </c>
    </row>
    <row r="618" spans="1:12" x14ac:dyDescent="0.2">
      <c r="A618" s="6" t="s">
        <v>1582</v>
      </c>
      <c r="B618" s="6" t="s">
        <v>4923</v>
      </c>
      <c r="C618" s="6" t="s">
        <v>5320</v>
      </c>
      <c r="D618" s="6">
        <f>VLOOKUP($A618,NIR_Algorithm_Cleaned!$A$2:$E$4887,3,FALSE)</f>
        <v>1</v>
      </c>
      <c r="E618" s="6">
        <f>VLOOKUP($A618,NIR_Algorithm_Cleaned!$A$2:$E$4887,4,FALSE)</f>
        <v>1</v>
      </c>
      <c r="F618" s="6">
        <f>VLOOKUP($A618,NIR_Algorithm_Cleaned!$A$2:$E$4887,5,FALSE)</f>
        <v>2</v>
      </c>
      <c r="G618" s="6">
        <v>0.41946308700000001</v>
      </c>
      <c r="H618" s="7">
        <f>VLOOKUP($A618,NIR_Algorithm_Cleaned!$A$2:$W$4887,19,FALSE)</f>
        <v>10.14</v>
      </c>
      <c r="I618" s="7">
        <f>VLOOKUP($A618,NIR_Algorithm_Cleaned!$A$2:$W$4887,20,FALSE)</f>
        <v>4.59</v>
      </c>
      <c r="J618" s="7">
        <f>VLOOKUP($A618,NIR_Algorithm_Cleaned!$A$2:$W$4887,21,FALSE)</f>
        <v>1.81</v>
      </c>
      <c r="K618" s="7">
        <f>VLOOKUP($A618,NIR_Algorithm_Cleaned!$A$2:$W$4887,22,FALSE)</f>
        <v>1.44</v>
      </c>
      <c r="L618" s="7">
        <f>VLOOKUP($A618,NIR_Algorithm_Cleaned!$A$2:$W$4887,23,FALSE)</f>
        <v>71.11</v>
      </c>
    </row>
    <row r="619" spans="1:12" x14ac:dyDescent="0.2">
      <c r="A619" s="6" t="s">
        <v>920</v>
      </c>
      <c r="B619" s="6" t="s">
        <v>4923</v>
      </c>
      <c r="C619" s="6" t="s">
        <v>5320</v>
      </c>
      <c r="D619" s="6">
        <f>VLOOKUP($A619,NIR_Algorithm_Cleaned!$A$2:$E$4887,3,FALSE)</f>
        <v>1</v>
      </c>
      <c r="E619" s="6">
        <f>VLOOKUP($A619,NIR_Algorithm_Cleaned!$A$2:$E$4887,4,FALSE)</f>
        <v>2</v>
      </c>
      <c r="F619" s="6">
        <f>VLOOKUP($A619,NIR_Algorithm_Cleaned!$A$2:$E$4887,5,FALSE)</f>
        <v>2</v>
      </c>
      <c r="G619" s="6">
        <v>0.39465324400000001</v>
      </c>
      <c r="H619" s="7">
        <f>VLOOKUP($A619,NIR_Algorithm_Cleaned!$A$2:$W$4887,19,FALSE)</f>
        <v>10.5</v>
      </c>
      <c r="I619" s="7">
        <f>VLOOKUP($A619,NIR_Algorithm_Cleaned!$A$2:$W$4887,20,FALSE)</f>
        <v>4.9000000000000004</v>
      </c>
      <c r="J619" s="7">
        <f>VLOOKUP($A619,NIR_Algorithm_Cleaned!$A$2:$W$4887,21,FALSE)</f>
        <v>1.84</v>
      </c>
      <c r="K619" s="7">
        <f>VLOOKUP($A619,NIR_Algorithm_Cleaned!$A$2:$W$4887,22,FALSE)</f>
        <v>1.45</v>
      </c>
      <c r="L619" s="7">
        <f>VLOOKUP($A619,NIR_Algorithm_Cleaned!$A$2:$W$4887,23,FALSE)</f>
        <v>70.36</v>
      </c>
    </row>
    <row r="620" spans="1:12" x14ac:dyDescent="0.2">
      <c r="A620" s="6" t="s">
        <v>714</v>
      </c>
      <c r="B620" s="6" t="s">
        <v>4850</v>
      </c>
      <c r="C620" s="6" t="s">
        <v>5321</v>
      </c>
      <c r="D620" s="6">
        <f>VLOOKUP($A620,NIR_Algorithm_Cleaned!$A$2:$E$4887,3,FALSE)</f>
        <v>1</v>
      </c>
      <c r="E620" s="6">
        <f>VLOOKUP($A620,NIR_Algorithm_Cleaned!$A$2:$E$4887,4,FALSE)</f>
        <v>1</v>
      </c>
      <c r="F620" s="6">
        <f>VLOOKUP($A620,NIR_Algorithm_Cleaned!$A$2:$E$4887,5,FALSE)</f>
        <v>1</v>
      </c>
      <c r="G620" s="6">
        <v>0.43276425600000001</v>
      </c>
      <c r="H620" s="7">
        <f>VLOOKUP($A620,NIR_Algorithm_Cleaned!$A$2:$W$4887,19,FALSE)</f>
        <v>9.0299999999999994</v>
      </c>
      <c r="I620" s="7">
        <f>VLOOKUP($A620,NIR_Algorithm_Cleaned!$A$2:$W$4887,20,FALSE)</f>
        <v>3.5</v>
      </c>
      <c r="J620" s="7">
        <f>VLOOKUP($A620,NIR_Algorithm_Cleaned!$A$2:$W$4887,21,FALSE)</f>
        <v>1.9</v>
      </c>
      <c r="K620" s="7">
        <f>VLOOKUP($A620,NIR_Algorithm_Cleaned!$A$2:$W$4887,22,FALSE)</f>
        <v>1.3</v>
      </c>
      <c r="L620" s="7">
        <f>VLOOKUP($A620,NIR_Algorithm_Cleaned!$A$2:$W$4887,23,FALSE)</f>
        <v>70.680000000000007</v>
      </c>
    </row>
    <row r="621" spans="1:12" x14ac:dyDescent="0.2">
      <c r="A621" s="6" t="s">
        <v>779</v>
      </c>
      <c r="B621" s="6" t="s">
        <v>4850</v>
      </c>
      <c r="C621" s="6" t="s">
        <v>5321</v>
      </c>
      <c r="D621" s="6">
        <f>VLOOKUP($A621,NIR_Algorithm_Cleaned!$A$2:$E$4887,3,FALSE)</f>
        <v>1</v>
      </c>
      <c r="E621" s="6">
        <f>VLOOKUP($A621,NIR_Algorithm_Cleaned!$A$2:$E$4887,4,FALSE)</f>
        <v>2</v>
      </c>
      <c r="F621" s="6">
        <f>VLOOKUP($A621,NIR_Algorithm_Cleaned!$A$2:$E$4887,5,FALSE)</f>
        <v>1</v>
      </c>
      <c r="G621" s="6">
        <v>0.40984346799999999</v>
      </c>
      <c r="H621" s="7">
        <f>VLOOKUP($A621,NIR_Algorithm_Cleaned!$A$2:$W$4887,19,FALSE)</f>
        <v>9.65</v>
      </c>
      <c r="I621" s="7">
        <f>VLOOKUP($A621,NIR_Algorithm_Cleaned!$A$2:$W$4887,20,FALSE)</f>
        <v>4.5</v>
      </c>
      <c r="J621" s="7">
        <f>VLOOKUP($A621,NIR_Algorithm_Cleaned!$A$2:$W$4887,21,FALSE)</f>
        <v>1.64</v>
      </c>
      <c r="K621" s="7">
        <f>VLOOKUP($A621,NIR_Algorithm_Cleaned!$A$2:$W$4887,22,FALSE)</f>
        <v>1.37</v>
      </c>
      <c r="L621" s="7">
        <f>VLOOKUP($A621,NIR_Algorithm_Cleaned!$A$2:$W$4887,23,FALSE)</f>
        <v>71.25</v>
      </c>
    </row>
    <row r="622" spans="1:12" x14ac:dyDescent="0.2">
      <c r="A622" s="6" t="s">
        <v>779</v>
      </c>
      <c r="B622" s="6" t="s">
        <v>4850</v>
      </c>
      <c r="C622" s="6" t="s">
        <v>5321</v>
      </c>
      <c r="D622" s="6">
        <f>VLOOKUP($A622,NIR_Algorithm_Cleaned!$A$2:$E$4887,3,FALSE)</f>
        <v>1</v>
      </c>
      <c r="E622" s="6">
        <f>VLOOKUP($A622,NIR_Algorithm_Cleaned!$A$2:$E$4887,4,FALSE)</f>
        <v>2</v>
      </c>
      <c r="F622" s="6">
        <f>VLOOKUP($A622,NIR_Algorithm_Cleaned!$A$2:$E$4887,5,FALSE)</f>
        <v>1</v>
      </c>
      <c r="G622" s="6">
        <v>0.42107085700000002</v>
      </c>
      <c r="H622" s="7">
        <f>VLOOKUP($A622,NIR_Algorithm_Cleaned!$A$2:$W$4887,19,FALSE)</f>
        <v>9.65</v>
      </c>
      <c r="I622" s="7">
        <f>VLOOKUP($A622,NIR_Algorithm_Cleaned!$A$2:$W$4887,20,FALSE)</f>
        <v>4.5</v>
      </c>
      <c r="J622" s="7">
        <f>VLOOKUP($A622,NIR_Algorithm_Cleaned!$A$2:$W$4887,21,FALSE)</f>
        <v>1.64</v>
      </c>
      <c r="K622" s="7">
        <f>VLOOKUP($A622,NIR_Algorithm_Cleaned!$A$2:$W$4887,22,FALSE)</f>
        <v>1.37</v>
      </c>
      <c r="L622" s="7">
        <f>VLOOKUP($A622,NIR_Algorithm_Cleaned!$A$2:$W$4887,23,FALSE)</f>
        <v>71.25</v>
      </c>
    </row>
    <row r="623" spans="1:12" x14ac:dyDescent="0.2">
      <c r="A623" s="6" t="s">
        <v>714</v>
      </c>
      <c r="B623" s="6" t="s">
        <v>4850</v>
      </c>
      <c r="C623" s="6" t="s">
        <v>5321</v>
      </c>
      <c r="D623" s="6">
        <f>VLOOKUP($A623,NIR_Algorithm_Cleaned!$A$2:$E$4887,3,FALSE)</f>
        <v>1</v>
      </c>
      <c r="E623" s="6">
        <f>VLOOKUP($A623,NIR_Algorithm_Cleaned!$A$2:$E$4887,4,FALSE)</f>
        <v>1</v>
      </c>
      <c r="F623" s="6">
        <f>VLOOKUP($A623,NIR_Algorithm_Cleaned!$A$2:$E$4887,5,FALSE)</f>
        <v>1</v>
      </c>
      <c r="G623" s="6">
        <v>0.41447368400000001</v>
      </c>
      <c r="H623" s="7">
        <f>VLOOKUP($A623,NIR_Algorithm_Cleaned!$A$2:$W$4887,19,FALSE)</f>
        <v>9.0299999999999994</v>
      </c>
      <c r="I623" s="7">
        <f>VLOOKUP($A623,NIR_Algorithm_Cleaned!$A$2:$W$4887,20,FALSE)</f>
        <v>3.5</v>
      </c>
      <c r="J623" s="7">
        <f>VLOOKUP($A623,NIR_Algorithm_Cleaned!$A$2:$W$4887,21,FALSE)</f>
        <v>1.9</v>
      </c>
      <c r="K623" s="7">
        <f>VLOOKUP($A623,NIR_Algorithm_Cleaned!$A$2:$W$4887,22,FALSE)</f>
        <v>1.3</v>
      </c>
      <c r="L623" s="7">
        <f>VLOOKUP($A623,NIR_Algorithm_Cleaned!$A$2:$W$4887,23,FALSE)</f>
        <v>70.680000000000007</v>
      </c>
    </row>
    <row r="624" spans="1:12" x14ac:dyDescent="0.2">
      <c r="A624" s="6" t="s">
        <v>1555</v>
      </c>
      <c r="B624" s="6" t="s">
        <v>4850</v>
      </c>
      <c r="C624" s="6" t="s">
        <v>5321</v>
      </c>
      <c r="D624" s="6">
        <f>VLOOKUP($A624,NIR_Algorithm_Cleaned!$A$2:$E$4887,3,FALSE)</f>
        <v>1</v>
      </c>
      <c r="E624" s="6">
        <f>VLOOKUP($A624,NIR_Algorithm_Cleaned!$A$2:$E$4887,4,FALSE)</f>
        <v>1</v>
      </c>
      <c r="F624" s="6">
        <f>VLOOKUP($A624,NIR_Algorithm_Cleaned!$A$2:$E$4887,5,FALSE)</f>
        <v>2</v>
      </c>
      <c r="G624" s="6">
        <v>0.41612612599999999</v>
      </c>
      <c r="H624" s="7">
        <f>VLOOKUP($A624,NIR_Algorithm_Cleaned!$A$2:$W$4887,19,FALSE)</f>
        <v>9.74</v>
      </c>
      <c r="I624" s="7">
        <f>VLOOKUP($A624,NIR_Algorithm_Cleaned!$A$2:$W$4887,20,FALSE)</f>
        <v>4.45</v>
      </c>
      <c r="J624" s="7">
        <f>VLOOKUP($A624,NIR_Algorithm_Cleaned!$A$2:$W$4887,21,FALSE)</f>
        <v>1.72</v>
      </c>
      <c r="K624" s="7">
        <f>VLOOKUP($A624,NIR_Algorithm_Cleaned!$A$2:$W$4887,22,FALSE)</f>
        <v>1.43</v>
      </c>
      <c r="L624" s="7">
        <f>VLOOKUP($A624,NIR_Algorithm_Cleaned!$A$2:$W$4887,23,FALSE)</f>
        <v>70.8</v>
      </c>
    </row>
    <row r="625" spans="1:12" x14ac:dyDescent="0.2">
      <c r="A625" s="6" t="s">
        <v>1555</v>
      </c>
      <c r="B625" s="6" t="s">
        <v>4850</v>
      </c>
      <c r="C625" s="6" t="s">
        <v>5321</v>
      </c>
      <c r="D625" s="6">
        <f>VLOOKUP($A625,NIR_Algorithm_Cleaned!$A$2:$E$4887,3,FALSE)</f>
        <v>1</v>
      </c>
      <c r="E625" s="6">
        <f>VLOOKUP($A625,NIR_Algorithm_Cleaned!$A$2:$E$4887,4,FALSE)</f>
        <v>1</v>
      </c>
      <c r="F625" s="6">
        <f>VLOOKUP($A625,NIR_Algorithm_Cleaned!$A$2:$E$4887,5,FALSE)</f>
        <v>2</v>
      </c>
      <c r="G625" s="6">
        <v>0.43523178800000001</v>
      </c>
      <c r="H625" s="7">
        <f>VLOOKUP($A625,NIR_Algorithm_Cleaned!$A$2:$W$4887,19,FALSE)</f>
        <v>9.74</v>
      </c>
      <c r="I625" s="7">
        <f>VLOOKUP($A625,NIR_Algorithm_Cleaned!$A$2:$W$4887,20,FALSE)</f>
        <v>4.45</v>
      </c>
      <c r="J625" s="7">
        <f>VLOOKUP($A625,NIR_Algorithm_Cleaned!$A$2:$W$4887,21,FALSE)</f>
        <v>1.72</v>
      </c>
      <c r="K625" s="7">
        <f>VLOOKUP($A625,NIR_Algorithm_Cleaned!$A$2:$W$4887,22,FALSE)</f>
        <v>1.43</v>
      </c>
      <c r="L625" s="7">
        <f>VLOOKUP($A625,NIR_Algorithm_Cleaned!$A$2:$W$4887,23,FALSE)</f>
        <v>70.8</v>
      </c>
    </row>
    <row r="626" spans="1:12" x14ac:dyDescent="0.2">
      <c r="A626" s="6" t="s">
        <v>976</v>
      </c>
      <c r="B626" s="6" t="s">
        <v>4850</v>
      </c>
      <c r="C626" s="6" t="s">
        <v>5321</v>
      </c>
      <c r="D626" s="6">
        <f>VLOOKUP($A626,NIR_Algorithm_Cleaned!$A$2:$E$4887,3,FALSE)</f>
        <v>1</v>
      </c>
      <c r="E626" s="6">
        <f>VLOOKUP($A626,NIR_Algorithm_Cleaned!$A$2:$E$4887,4,FALSE)</f>
        <v>2</v>
      </c>
      <c r="F626" s="6">
        <f>VLOOKUP($A626,NIR_Algorithm_Cleaned!$A$2:$E$4887,5,FALSE)</f>
        <v>2</v>
      </c>
      <c r="G626" s="6">
        <v>0.43288590599999999</v>
      </c>
      <c r="H626" s="7">
        <f>VLOOKUP($A626,NIR_Algorithm_Cleaned!$A$2:$W$4887,19,FALSE)</f>
        <v>9.3699999999999992</v>
      </c>
      <c r="I626" s="7">
        <f>VLOOKUP($A626,NIR_Algorithm_Cleaned!$A$2:$W$4887,20,FALSE)</f>
        <v>4.49</v>
      </c>
      <c r="J626" s="7">
        <f>VLOOKUP($A626,NIR_Algorithm_Cleaned!$A$2:$W$4887,21,FALSE)</f>
        <v>1.75</v>
      </c>
      <c r="K626" s="7">
        <f>VLOOKUP($A626,NIR_Algorithm_Cleaned!$A$2:$W$4887,22,FALSE)</f>
        <v>1.37</v>
      </c>
      <c r="L626" s="7">
        <f>VLOOKUP($A626,NIR_Algorithm_Cleaned!$A$2:$W$4887,23,FALSE)</f>
        <v>70.75</v>
      </c>
    </row>
    <row r="627" spans="1:12" x14ac:dyDescent="0.2">
      <c r="A627" s="6" t="s">
        <v>976</v>
      </c>
      <c r="B627" s="6" t="s">
        <v>4850</v>
      </c>
      <c r="C627" s="6" t="s">
        <v>5321</v>
      </c>
      <c r="D627" s="6">
        <f>VLOOKUP($A627,NIR_Algorithm_Cleaned!$A$2:$E$4887,3,FALSE)</f>
        <v>1</v>
      </c>
      <c r="E627" s="6">
        <f>VLOOKUP($A627,NIR_Algorithm_Cleaned!$A$2:$E$4887,4,FALSE)</f>
        <v>2</v>
      </c>
      <c r="F627" s="6">
        <f>VLOOKUP($A627,NIR_Algorithm_Cleaned!$A$2:$E$4887,5,FALSE)</f>
        <v>2</v>
      </c>
      <c r="G627" s="6">
        <v>0.42573631899999997</v>
      </c>
      <c r="H627" s="7">
        <f>VLOOKUP($A627,NIR_Algorithm_Cleaned!$A$2:$W$4887,19,FALSE)</f>
        <v>9.3699999999999992</v>
      </c>
      <c r="I627" s="7">
        <f>VLOOKUP($A627,NIR_Algorithm_Cleaned!$A$2:$W$4887,20,FALSE)</f>
        <v>4.49</v>
      </c>
      <c r="J627" s="7">
        <f>VLOOKUP($A627,NIR_Algorithm_Cleaned!$A$2:$W$4887,21,FALSE)</f>
        <v>1.75</v>
      </c>
      <c r="K627" s="7">
        <f>VLOOKUP($A627,NIR_Algorithm_Cleaned!$A$2:$W$4887,22,FALSE)</f>
        <v>1.37</v>
      </c>
      <c r="L627" s="7">
        <f>VLOOKUP($A627,NIR_Algorithm_Cleaned!$A$2:$W$4887,23,FALSE)</f>
        <v>70.75</v>
      </c>
    </row>
    <row r="628" spans="1:12" x14ac:dyDescent="0.2">
      <c r="A628" s="6" t="s">
        <v>575</v>
      </c>
      <c r="B628" s="6" t="s">
        <v>4953</v>
      </c>
      <c r="C628" s="6" t="s">
        <v>5322</v>
      </c>
      <c r="D628" s="6">
        <f>VLOOKUP($A628,NIR_Algorithm_Cleaned!$A$2:$E$4887,3,FALSE)</f>
        <v>2</v>
      </c>
      <c r="E628" s="6">
        <f>VLOOKUP($A628,NIR_Algorithm_Cleaned!$A$2:$E$4887,4,FALSE)</f>
        <v>1</v>
      </c>
      <c r="F628" s="6">
        <f>VLOOKUP($A628,NIR_Algorithm_Cleaned!$A$2:$E$4887,5,FALSE)</f>
        <v>1</v>
      </c>
      <c r="G628" s="6">
        <v>0.40399122799999998</v>
      </c>
      <c r="H628" s="7">
        <f>VLOOKUP($A628,NIR_Algorithm_Cleaned!$A$2:$W$4887,19,FALSE)</f>
        <v>12.08</v>
      </c>
      <c r="I628" s="7">
        <f>VLOOKUP($A628,NIR_Algorithm_Cleaned!$A$2:$W$4887,20,FALSE)</f>
        <v>4.87</v>
      </c>
      <c r="J628" s="7">
        <f>VLOOKUP($A628,NIR_Algorithm_Cleaned!$A$2:$W$4887,21,FALSE)</f>
        <v>2.1</v>
      </c>
      <c r="K628" s="7">
        <f>VLOOKUP($A628,NIR_Algorithm_Cleaned!$A$2:$W$4887,22,FALSE)</f>
        <v>1.56</v>
      </c>
      <c r="L628" s="7">
        <f>VLOOKUP($A628,NIR_Algorithm_Cleaned!$A$2:$W$4887,23,FALSE)</f>
        <v>69.95</v>
      </c>
    </row>
    <row r="629" spans="1:12" x14ac:dyDescent="0.2">
      <c r="A629" s="6" t="s">
        <v>783</v>
      </c>
      <c r="B629" s="6" t="s">
        <v>4953</v>
      </c>
      <c r="C629" s="6" t="s">
        <v>5322</v>
      </c>
      <c r="D629" s="6">
        <f>VLOOKUP($A629,NIR_Algorithm_Cleaned!$A$2:$E$4887,3,FALSE)</f>
        <v>2</v>
      </c>
      <c r="E629" s="6">
        <f>VLOOKUP($A629,NIR_Algorithm_Cleaned!$A$2:$E$4887,4,FALSE)</f>
        <v>2</v>
      </c>
      <c r="F629" s="6">
        <f>VLOOKUP($A629,NIR_Algorithm_Cleaned!$A$2:$E$4887,5,FALSE)</f>
        <v>1</v>
      </c>
      <c r="G629" s="6">
        <v>0.43854304599999999</v>
      </c>
      <c r="H629" s="7">
        <f>VLOOKUP($A629,NIR_Algorithm_Cleaned!$A$2:$W$4887,19,FALSE)</f>
        <v>12.51</v>
      </c>
      <c r="I629" s="7">
        <f>VLOOKUP($A629,NIR_Algorithm_Cleaned!$A$2:$W$4887,20,FALSE)</f>
        <v>4.16</v>
      </c>
      <c r="J629" s="7">
        <f>VLOOKUP($A629,NIR_Algorithm_Cleaned!$A$2:$W$4887,21,FALSE)</f>
        <v>1.56</v>
      </c>
      <c r="K629" s="7">
        <f>VLOOKUP($A629,NIR_Algorithm_Cleaned!$A$2:$W$4887,22,FALSE)</f>
        <v>1.48</v>
      </c>
      <c r="L629" s="7">
        <f>VLOOKUP($A629,NIR_Algorithm_Cleaned!$A$2:$W$4887,23,FALSE)</f>
        <v>71.78</v>
      </c>
    </row>
    <row r="630" spans="1:12" x14ac:dyDescent="0.2">
      <c r="A630" s="6" t="s">
        <v>783</v>
      </c>
      <c r="B630" s="6" t="s">
        <v>4953</v>
      </c>
      <c r="C630" s="6" t="s">
        <v>5322</v>
      </c>
      <c r="D630" s="6">
        <f>VLOOKUP($A630,NIR_Algorithm_Cleaned!$A$2:$E$4887,3,FALSE)</f>
        <v>2</v>
      </c>
      <c r="E630" s="6">
        <f>VLOOKUP($A630,NIR_Algorithm_Cleaned!$A$2:$E$4887,4,FALSE)</f>
        <v>2</v>
      </c>
      <c r="F630" s="6">
        <f>VLOOKUP($A630,NIR_Algorithm_Cleaned!$A$2:$E$4887,5,FALSE)</f>
        <v>1</v>
      </c>
      <c r="G630" s="6">
        <v>0.404111842</v>
      </c>
      <c r="H630" s="7">
        <f>VLOOKUP($A630,NIR_Algorithm_Cleaned!$A$2:$W$4887,19,FALSE)</f>
        <v>12.51</v>
      </c>
      <c r="I630" s="7">
        <f>VLOOKUP($A630,NIR_Algorithm_Cleaned!$A$2:$W$4887,20,FALSE)</f>
        <v>4.16</v>
      </c>
      <c r="J630" s="7">
        <f>VLOOKUP($A630,NIR_Algorithm_Cleaned!$A$2:$W$4887,21,FALSE)</f>
        <v>1.56</v>
      </c>
      <c r="K630" s="7">
        <f>VLOOKUP($A630,NIR_Algorithm_Cleaned!$A$2:$W$4887,22,FALSE)</f>
        <v>1.48</v>
      </c>
      <c r="L630" s="7">
        <f>VLOOKUP($A630,NIR_Algorithm_Cleaned!$A$2:$W$4887,23,FALSE)</f>
        <v>71.78</v>
      </c>
    </row>
    <row r="631" spans="1:12" x14ac:dyDescent="0.2">
      <c r="A631" s="6" t="s">
        <v>575</v>
      </c>
      <c r="B631" s="6" t="s">
        <v>4953</v>
      </c>
      <c r="C631" s="6" t="s">
        <v>5322</v>
      </c>
      <c r="D631" s="6">
        <f>VLOOKUP($A631,NIR_Algorithm_Cleaned!$A$2:$E$4887,3,FALSE)</f>
        <v>2</v>
      </c>
      <c r="E631" s="6">
        <f>VLOOKUP($A631,NIR_Algorithm_Cleaned!$A$2:$E$4887,4,FALSE)</f>
        <v>1</v>
      </c>
      <c r="F631" s="6">
        <f>VLOOKUP($A631,NIR_Algorithm_Cleaned!$A$2:$E$4887,5,FALSE)</f>
        <v>1</v>
      </c>
      <c r="G631" s="6">
        <v>0.40200882999999998</v>
      </c>
      <c r="H631" s="7">
        <f>VLOOKUP($A631,NIR_Algorithm_Cleaned!$A$2:$W$4887,19,FALSE)</f>
        <v>12.08</v>
      </c>
      <c r="I631" s="7">
        <f>VLOOKUP($A631,NIR_Algorithm_Cleaned!$A$2:$W$4887,20,FALSE)</f>
        <v>4.87</v>
      </c>
      <c r="J631" s="7">
        <f>VLOOKUP($A631,NIR_Algorithm_Cleaned!$A$2:$W$4887,21,FALSE)</f>
        <v>2.1</v>
      </c>
      <c r="K631" s="7">
        <f>VLOOKUP($A631,NIR_Algorithm_Cleaned!$A$2:$W$4887,22,FALSE)</f>
        <v>1.56</v>
      </c>
      <c r="L631" s="7">
        <f>VLOOKUP($A631,NIR_Algorithm_Cleaned!$A$2:$W$4887,23,FALSE)</f>
        <v>69.95</v>
      </c>
    </row>
    <row r="632" spans="1:12" x14ac:dyDescent="0.2">
      <c r="A632" s="6" t="s">
        <v>1776</v>
      </c>
      <c r="B632" s="6" t="s">
        <v>4953</v>
      </c>
      <c r="C632" s="6" t="s">
        <v>5322</v>
      </c>
      <c r="D632" s="6">
        <f>VLOOKUP($A632,NIR_Algorithm_Cleaned!$A$2:$E$4887,3,FALSE)</f>
        <v>2</v>
      </c>
      <c r="E632" s="6">
        <f>VLOOKUP($A632,NIR_Algorithm_Cleaned!$A$2:$E$4887,4,FALSE)</f>
        <v>1</v>
      </c>
      <c r="F632" s="6">
        <f>VLOOKUP($A632,NIR_Algorithm_Cleaned!$A$2:$E$4887,5,FALSE)</f>
        <v>2</v>
      </c>
      <c r="G632" s="6">
        <v>0.44516556299999999</v>
      </c>
      <c r="H632" s="7">
        <f>VLOOKUP($A632,NIR_Algorithm_Cleaned!$A$2:$W$4887,19,FALSE)</f>
        <v>9.94</v>
      </c>
      <c r="I632" s="7">
        <f>VLOOKUP($A632,NIR_Algorithm_Cleaned!$A$2:$W$4887,20,FALSE)</f>
        <v>4.21</v>
      </c>
      <c r="J632" s="7">
        <f>VLOOKUP($A632,NIR_Algorithm_Cleaned!$A$2:$W$4887,21,FALSE)</f>
        <v>1.34</v>
      </c>
      <c r="K632" s="7">
        <f>VLOOKUP($A632,NIR_Algorithm_Cleaned!$A$2:$W$4887,22,FALSE)</f>
        <v>1.37</v>
      </c>
      <c r="L632" s="7">
        <f>VLOOKUP($A632,NIR_Algorithm_Cleaned!$A$2:$W$4887,23,FALSE)</f>
        <v>70.900000000000006</v>
      </c>
    </row>
    <row r="633" spans="1:12" x14ac:dyDescent="0.2">
      <c r="A633" s="6" t="s">
        <v>1421</v>
      </c>
      <c r="B633" s="6" t="s">
        <v>4953</v>
      </c>
      <c r="C633" s="6" t="s">
        <v>5322</v>
      </c>
      <c r="D633" s="6">
        <f>VLOOKUP($A633,NIR_Algorithm_Cleaned!$A$2:$E$4887,3,FALSE)</f>
        <v>2</v>
      </c>
      <c r="E633" s="6">
        <f>VLOOKUP($A633,NIR_Algorithm_Cleaned!$A$2:$E$4887,4,FALSE)</f>
        <v>2</v>
      </c>
      <c r="F633" s="6">
        <f>VLOOKUP($A633,NIR_Algorithm_Cleaned!$A$2:$E$4887,5,FALSE)</f>
        <v>2</v>
      </c>
      <c r="G633" s="6">
        <v>0.44626126100000002</v>
      </c>
      <c r="H633" s="7">
        <f>VLOOKUP($A633,NIR_Algorithm_Cleaned!$A$2:$W$4887,19,FALSE)</f>
        <v>10.039999999999999</v>
      </c>
      <c r="I633" s="7">
        <f>VLOOKUP($A633,NIR_Algorithm_Cleaned!$A$2:$W$4887,20,FALSE)</f>
        <v>4.0599999999999996</v>
      </c>
      <c r="J633" s="7">
        <f>VLOOKUP($A633,NIR_Algorithm_Cleaned!$A$2:$W$4887,21,FALSE)</f>
        <v>1.4</v>
      </c>
      <c r="K633" s="7">
        <f>VLOOKUP($A633,NIR_Algorithm_Cleaned!$A$2:$W$4887,22,FALSE)</f>
        <v>1.36</v>
      </c>
      <c r="L633" s="7">
        <f>VLOOKUP($A633,NIR_Algorithm_Cleaned!$A$2:$W$4887,23,FALSE)</f>
        <v>71.989999999999995</v>
      </c>
    </row>
    <row r="634" spans="1:12" x14ac:dyDescent="0.2">
      <c r="A634" s="6" t="s">
        <v>1421</v>
      </c>
      <c r="B634" s="6" t="s">
        <v>4953</v>
      </c>
      <c r="C634" s="6" t="s">
        <v>5322</v>
      </c>
      <c r="D634" s="6">
        <f>VLOOKUP($A634,NIR_Algorithm_Cleaned!$A$2:$E$4887,3,FALSE)</f>
        <v>2</v>
      </c>
      <c r="E634" s="6">
        <f>VLOOKUP($A634,NIR_Algorithm_Cleaned!$A$2:$E$4887,4,FALSE)</f>
        <v>2</v>
      </c>
      <c r="F634" s="6">
        <f>VLOOKUP($A634,NIR_Algorithm_Cleaned!$A$2:$E$4887,5,FALSE)</f>
        <v>2</v>
      </c>
      <c r="G634" s="6">
        <v>0.44816554800000002</v>
      </c>
      <c r="H634" s="7">
        <f>VLOOKUP($A634,NIR_Algorithm_Cleaned!$A$2:$W$4887,19,FALSE)</f>
        <v>10.039999999999999</v>
      </c>
      <c r="I634" s="7">
        <f>VLOOKUP($A634,NIR_Algorithm_Cleaned!$A$2:$W$4887,20,FALSE)</f>
        <v>4.0599999999999996</v>
      </c>
      <c r="J634" s="7">
        <f>VLOOKUP($A634,NIR_Algorithm_Cleaned!$A$2:$W$4887,21,FALSE)</f>
        <v>1.4</v>
      </c>
      <c r="K634" s="7">
        <f>VLOOKUP($A634,NIR_Algorithm_Cleaned!$A$2:$W$4887,22,FALSE)</f>
        <v>1.36</v>
      </c>
      <c r="L634" s="7">
        <f>VLOOKUP($A634,NIR_Algorithm_Cleaned!$A$2:$W$4887,23,FALSE)</f>
        <v>71.989999999999995</v>
      </c>
    </row>
    <row r="635" spans="1:12" x14ac:dyDescent="0.2">
      <c r="A635" s="6" t="s">
        <v>1776</v>
      </c>
      <c r="B635" s="6" t="s">
        <v>4953</v>
      </c>
      <c r="C635" s="6" t="s">
        <v>5322</v>
      </c>
      <c r="D635" s="6">
        <f>VLOOKUP($A635,NIR_Algorithm_Cleaned!$A$2:$E$4887,3,FALSE)</f>
        <v>2</v>
      </c>
      <c r="E635" s="6">
        <f>VLOOKUP($A635,NIR_Algorithm_Cleaned!$A$2:$E$4887,4,FALSE)</f>
        <v>1</v>
      </c>
      <c r="F635" s="6">
        <f>VLOOKUP($A635,NIR_Algorithm_Cleaned!$A$2:$E$4887,5,FALSE)</f>
        <v>2</v>
      </c>
      <c r="G635" s="6">
        <v>0.47515906899999999</v>
      </c>
      <c r="H635" s="7">
        <f>VLOOKUP($A635,NIR_Algorithm_Cleaned!$A$2:$W$4887,19,FALSE)</f>
        <v>9.94</v>
      </c>
      <c r="I635" s="7">
        <f>VLOOKUP($A635,NIR_Algorithm_Cleaned!$A$2:$W$4887,20,FALSE)</f>
        <v>4.21</v>
      </c>
      <c r="J635" s="7">
        <f>VLOOKUP($A635,NIR_Algorithm_Cleaned!$A$2:$W$4887,21,FALSE)</f>
        <v>1.34</v>
      </c>
      <c r="K635" s="7">
        <f>VLOOKUP($A635,NIR_Algorithm_Cleaned!$A$2:$W$4887,22,FALSE)</f>
        <v>1.37</v>
      </c>
      <c r="L635" s="7">
        <f>VLOOKUP($A635,NIR_Algorithm_Cleaned!$A$2:$W$4887,23,FALSE)</f>
        <v>70.900000000000006</v>
      </c>
    </row>
    <row r="636" spans="1:12" x14ac:dyDescent="0.2">
      <c r="A636" s="6" t="s">
        <v>715</v>
      </c>
      <c r="B636" s="6" t="s">
        <v>4916</v>
      </c>
      <c r="C636" s="6" t="s">
        <v>5323</v>
      </c>
      <c r="D636" s="6">
        <f>VLOOKUP($A636,NIR_Algorithm_Cleaned!$A$2:$E$4887,3,FALSE)</f>
        <v>1</v>
      </c>
      <c r="E636" s="6">
        <f>VLOOKUP($A636,NIR_Algorithm_Cleaned!$A$2:$E$4887,4,FALSE)</f>
        <v>1</v>
      </c>
      <c r="F636" s="6">
        <f>VLOOKUP($A636,NIR_Algorithm_Cleaned!$A$2:$E$4887,5,FALSE)</f>
        <v>1</v>
      </c>
      <c r="G636" s="6">
        <v>0.40000429999999998</v>
      </c>
      <c r="H636" s="7">
        <f>VLOOKUP($A636,NIR_Algorithm_Cleaned!$A$2:$W$4887,19,FALSE)</f>
        <v>10.94</v>
      </c>
      <c r="I636" s="7">
        <f>VLOOKUP($A636,NIR_Algorithm_Cleaned!$A$2:$W$4887,20,FALSE)</f>
        <v>4.82</v>
      </c>
      <c r="J636" s="7">
        <f>VLOOKUP($A636,NIR_Algorithm_Cleaned!$A$2:$W$4887,21,FALSE)</f>
        <v>1.4</v>
      </c>
      <c r="K636" s="7">
        <f>VLOOKUP($A636,NIR_Algorithm_Cleaned!$A$2:$W$4887,22,FALSE)</f>
        <v>1.38</v>
      </c>
      <c r="L636" s="7">
        <f>VLOOKUP($A636,NIR_Algorithm_Cleaned!$A$2:$W$4887,23,FALSE)</f>
        <v>72.78</v>
      </c>
    </row>
    <row r="637" spans="1:12" x14ac:dyDescent="0.2">
      <c r="A637" s="6" t="s">
        <v>5324</v>
      </c>
      <c r="B637" s="6" t="s">
        <v>4916</v>
      </c>
      <c r="C637" s="6" t="s">
        <v>5323</v>
      </c>
      <c r="D637" s="6" t="e">
        <f>VLOOKUP($A637,NIR_Algorithm_Cleaned!$A$2:$E$4887,3,FALSE)</f>
        <v>#N/A</v>
      </c>
      <c r="E637" s="6" t="e">
        <f>VLOOKUP($A637,NIR_Algorithm_Cleaned!$A$2:$E$4887,4,FALSE)</f>
        <v>#N/A</v>
      </c>
      <c r="F637" s="6" t="e">
        <f>VLOOKUP($A637,NIR_Algorithm_Cleaned!$A$2:$E$4887,5,FALSE)</f>
        <v>#N/A</v>
      </c>
      <c r="G637" s="6">
        <v>0.38613192800000001</v>
      </c>
      <c r="H637" s="7" t="e">
        <f>VLOOKUP($A637,NIR_Algorithm_Cleaned!$A$2:$W$4887,19,FALSE)</f>
        <v>#N/A</v>
      </c>
      <c r="I637" s="7" t="e">
        <f>VLOOKUP($A637,NIR_Algorithm_Cleaned!$A$2:$W$4887,20,FALSE)</f>
        <v>#N/A</v>
      </c>
      <c r="J637" s="7" t="e">
        <f>VLOOKUP($A637,NIR_Algorithm_Cleaned!$A$2:$W$4887,21,FALSE)</f>
        <v>#N/A</v>
      </c>
      <c r="K637" s="7" t="e">
        <f>VLOOKUP($A637,NIR_Algorithm_Cleaned!$A$2:$W$4887,22,FALSE)</f>
        <v>#N/A</v>
      </c>
      <c r="L637" s="7" t="e">
        <f>VLOOKUP($A637,NIR_Algorithm_Cleaned!$A$2:$W$4887,23,FALSE)</f>
        <v>#N/A</v>
      </c>
    </row>
    <row r="638" spans="1:12" x14ac:dyDescent="0.2">
      <c r="A638" s="6" t="s">
        <v>5324</v>
      </c>
      <c r="B638" s="6" t="s">
        <v>4916</v>
      </c>
      <c r="C638" s="6" t="s">
        <v>5323</v>
      </c>
      <c r="D638" s="6" t="e">
        <f>VLOOKUP($A638,NIR_Algorithm_Cleaned!$A$2:$E$4887,3,FALSE)</f>
        <v>#N/A</v>
      </c>
      <c r="E638" s="6" t="e">
        <f>VLOOKUP($A638,NIR_Algorithm_Cleaned!$A$2:$E$4887,4,FALSE)</f>
        <v>#N/A</v>
      </c>
      <c r="F638" s="6" t="e">
        <f>VLOOKUP($A638,NIR_Algorithm_Cleaned!$A$2:$E$4887,5,FALSE)</f>
        <v>#N/A</v>
      </c>
      <c r="G638" s="6">
        <v>0.38538631299999998</v>
      </c>
      <c r="H638" s="7" t="e">
        <f>VLOOKUP($A638,NIR_Algorithm_Cleaned!$A$2:$W$4887,19,FALSE)</f>
        <v>#N/A</v>
      </c>
      <c r="I638" s="7" t="e">
        <f>VLOOKUP($A638,NIR_Algorithm_Cleaned!$A$2:$W$4887,20,FALSE)</f>
        <v>#N/A</v>
      </c>
      <c r="J638" s="7" t="e">
        <f>VLOOKUP($A638,NIR_Algorithm_Cleaned!$A$2:$W$4887,21,FALSE)</f>
        <v>#N/A</v>
      </c>
      <c r="K638" s="7" t="e">
        <f>VLOOKUP($A638,NIR_Algorithm_Cleaned!$A$2:$W$4887,22,FALSE)</f>
        <v>#N/A</v>
      </c>
      <c r="L638" s="7" t="e">
        <f>VLOOKUP($A638,NIR_Algorithm_Cleaned!$A$2:$W$4887,23,FALSE)</f>
        <v>#N/A</v>
      </c>
    </row>
    <row r="639" spans="1:12" x14ac:dyDescent="0.2">
      <c r="A639" s="6" t="s">
        <v>715</v>
      </c>
      <c r="B639" s="6" t="s">
        <v>4916</v>
      </c>
      <c r="C639" s="6" t="s">
        <v>5323</v>
      </c>
      <c r="D639" s="6">
        <f>VLOOKUP($A639,NIR_Algorithm_Cleaned!$A$2:$E$4887,3,FALSE)</f>
        <v>1</v>
      </c>
      <c r="E639" s="6">
        <f>VLOOKUP($A639,NIR_Algorithm_Cleaned!$A$2:$E$4887,4,FALSE)</f>
        <v>1</v>
      </c>
      <c r="F639" s="6">
        <f>VLOOKUP($A639,NIR_Algorithm_Cleaned!$A$2:$E$4887,5,FALSE)</f>
        <v>1</v>
      </c>
      <c r="G639" s="6">
        <v>0.39144736800000002</v>
      </c>
      <c r="H639" s="7">
        <f>VLOOKUP($A639,NIR_Algorithm_Cleaned!$A$2:$W$4887,19,FALSE)</f>
        <v>10.94</v>
      </c>
      <c r="I639" s="7">
        <f>VLOOKUP($A639,NIR_Algorithm_Cleaned!$A$2:$W$4887,20,FALSE)</f>
        <v>4.82</v>
      </c>
      <c r="J639" s="7">
        <f>VLOOKUP($A639,NIR_Algorithm_Cleaned!$A$2:$W$4887,21,FALSE)</f>
        <v>1.4</v>
      </c>
      <c r="K639" s="7">
        <f>VLOOKUP($A639,NIR_Algorithm_Cleaned!$A$2:$W$4887,22,FALSE)</f>
        <v>1.38</v>
      </c>
      <c r="L639" s="7">
        <f>VLOOKUP($A639,NIR_Algorithm_Cleaned!$A$2:$W$4887,23,FALSE)</f>
        <v>72.78</v>
      </c>
    </row>
    <row r="640" spans="1:12" x14ac:dyDescent="0.2">
      <c r="A640" s="6" t="s">
        <v>1681</v>
      </c>
      <c r="B640" s="6" t="s">
        <v>4916</v>
      </c>
      <c r="C640" s="6" t="s">
        <v>5323</v>
      </c>
      <c r="D640" s="6">
        <f>VLOOKUP($A640,NIR_Algorithm_Cleaned!$A$2:$E$4887,3,FALSE)</f>
        <v>1</v>
      </c>
      <c r="E640" s="6">
        <f>VLOOKUP($A640,NIR_Algorithm_Cleaned!$A$2:$E$4887,4,FALSE)</f>
        <v>1</v>
      </c>
      <c r="F640" s="6">
        <f>VLOOKUP($A640,NIR_Algorithm_Cleaned!$A$2:$E$4887,5,FALSE)</f>
        <v>2</v>
      </c>
      <c r="G640" s="6">
        <v>0.40924538199999999</v>
      </c>
      <c r="H640" s="7">
        <f>VLOOKUP($A640,NIR_Algorithm_Cleaned!$A$2:$W$4887,19,FALSE)</f>
        <v>10.14</v>
      </c>
      <c r="I640" s="7">
        <f>VLOOKUP($A640,NIR_Algorithm_Cleaned!$A$2:$W$4887,20,FALSE)</f>
        <v>4.8099999999999996</v>
      </c>
      <c r="J640" s="7">
        <f>VLOOKUP($A640,NIR_Algorithm_Cleaned!$A$2:$W$4887,21,FALSE)</f>
        <v>1.35</v>
      </c>
      <c r="K640" s="7">
        <f>VLOOKUP($A640,NIR_Algorithm_Cleaned!$A$2:$W$4887,22,FALSE)</f>
        <v>1.35</v>
      </c>
      <c r="L640" s="7">
        <f>VLOOKUP($A640,NIR_Algorithm_Cleaned!$A$2:$W$4887,23,FALSE)</f>
        <v>69.930000000000007</v>
      </c>
    </row>
    <row r="641" spans="1:12" x14ac:dyDescent="0.2">
      <c r="A641" s="6" t="s">
        <v>988</v>
      </c>
      <c r="B641" s="6" t="s">
        <v>4916</v>
      </c>
      <c r="C641" s="6" t="s">
        <v>5323</v>
      </c>
      <c r="D641" s="6">
        <f>VLOOKUP($A641,NIR_Algorithm_Cleaned!$A$2:$E$4887,3,FALSE)</f>
        <v>1</v>
      </c>
      <c r="E641" s="6">
        <f>VLOOKUP($A641,NIR_Algorithm_Cleaned!$A$2:$E$4887,4,FALSE)</f>
        <v>2</v>
      </c>
      <c r="F641" s="6">
        <f>VLOOKUP($A641,NIR_Algorithm_Cleaned!$A$2:$E$4887,5,FALSE)</f>
        <v>2</v>
      </c>
      <c r="G641" s="6">
        <v>0.36914414400000001</v>
      </c>
      <c r="H641" s="7">
        <f>VLOOKUP($A641,NIR_Algorithm_Cleaned!$A$2:$W$4887,19,FALSE)</f>
        <v>10.73</v>
      </c>
      <c r="I641" s="7">
        <f>VLOOKUP($A641,NIR_Algorithm_Cleaned!$A$2:$W$4887,20,FALSE)</f>
        <v>4.79</v>
      </c>
      <c r="J641" s="7">
        <f>VLOOKUP($A641,NIR_Algorithm_Cleaned!$A$2:$W$4887,21,FALSE)</f>
        <v>1.43</v>
      </c>
      <c r="K641" s="7">
        <f>VLOOKUP($A641,NIR_Algorithm_Cleaned!$A$2:$W$4887,22,FALSE)</f>
        <v>1.41</v>
      </c>
      <c r="L641" s="7">
        <f>VLOOKUP($A641,NIR_Algorithm_Cleaned!$A$2:$W$4887,23,FALSE)</f>
        <v>69.52</v>
      </c>
    </row>
    <row r="642" spans="1:12" x14ac:dyDescent="0.2">
      <c r="A642" s="6" t="s">
        <v>1681</v>
      </c>
      <c r="B642" s="6" t="s">
        <v>4916</v>
      </c>
      <c r="C642" s="6" t="s">
        <v>5323</v>
      </c>
      <c r="D642" s="6">
        <f>VLOOKUP($A642,NIR_Algorithm_Cleaned!$A$2:$E$4887,3,FALSE)</f>
        <v>1</v>
      </c>
      <c r="E642" s="6">
        <f>VLOOKUP($A642,NIR_Algorithm_Cleaned!$A$2:$E$4887,4,FALSE)</f>
        <v>1</v>
      </c>
      <c r="F642" s="6">
        <f>VLOOKUP($A642,NIR_Algorithm_Cleaned!$A$2:$E$4887,5,FALSE)</f>
        <v>2</v>
      </c>
      <c r="G642" s="6">
        <v>0.382842454</v>
      </c>
      <c r="H642" s="7">
        <f>VLOOKUP($A642,NIR_Algorithm_Cleaned!$A$2:$W$4887,19,FALSE)</f>
        <v>10.14</v>
      </c>
      <c r="I642" s="7">
        <f>VLOOKUP($A642,NIR_Algorithm_Cleaned!$A$2:$W$4887,20,FALSE)</f>
        <v>4.8099999999999996</v>
      </c>
      <c r="J642" s="7">
        <f>VLOOKUP($A642,NIR_Algorithm_Cleaned!$A$2:$W$4887,21,FALSE)</f>
        <v>1.35</v>
      </c>
      <c r="K642" s="7">
        <f>VLOOKUP($A642,NIR_Algorithm_Cleaned!$A$2:$W$4887,22,FALSE)</f>
        <v>1.35</v>
      </c>
      <c r="L642" s="7">
        <f>VLOOKUP($A642,NIR_Algorithm_Cleaned!$A$2:$W$4887,23,FALSE)</f>
        <v>69.930000000000007</v>
      </c>
    </row>
    <row r="643" spans="1:12" x14ac:dyDescent="0.2">
      <c r="A643" s="6" t="s">
        <v>988</v>
      </c>
      <c r="B643" s="6" t="s">
        <v>4916</v>
      </c>
      <c r="C643" s="6" t="s">
        <v>5323</v>
      </c>
      <c r="D643" s="6">
        <f>VLOOKUP($A643,NIR_Algorithm_Cleaned!$A$2:$E$4887,3,FALSE)</f>
        <v>1</v>
      </c>
      <c r="E643" s="6">
        <f>VLOOKUP($A643,NIR_Algorithm_Cleaned!$A$2:$E$4887,4,FALSE)</f>
        <v>2</v>
      </c>
      <c r="F643" s="6">
        <f>VLOOKUP($A643,NIR_Algorithm_Cleaned!$A$2:$E$4887,5,FALSE)</f>
        <v>2</v>
      </c>
      <c r="G643" s="6">
        <v>0.37334992700000003</v>
      </c>
      <c r="H643" s="7">
        <f>VLOOKUP($A643,NIR_Algorithm_Cleaned!$A$2:$W$4887,19,FALSE)</f>
        <v>10.73</v>
      </c>
      <c r="I643" s="7">
        <f>VLOOKUP($A643,NIR_Algorithm_Cleaned!$A$2:$W$4887,20,FALSE)</f>
        <v>4.79</v>
      </c>
      <c r="J643" s="7">
        <f>VLOOKUP($A643,NIR_Algorithm_Cleaned!$A$2:$W$4887,21,FALSE)</f>
        <v>1.43</v>
      </c>
      <c r="K643" s="7">
        <f>VLOOKUP($A643,NIR_Algorithm_Cleaned!$A$2:$W$4887,22,FALSE)</f>
        <v>1.41</v>
      </c>
      <c r="L643" s="7">
        <f>VLOOKUP($A643,NIR_Algorithm_Cleaned!$A$2:$W$4887,23,FALSE)</f>
        <v>69.52</v>
      </c>
    </row>
    <row r="644" spans="1:12" x14ac:dyDescent="0.2">
      <c r="A644" s="6" t="s">
        <v>177</v>
      </c>
      <c r="B644" s="6" t="s">
        <v>4975</v>
      </c>
      <c r="C644" s="6" t="s">
        <v>5325</v>
      </c>
      <c r="D644" s="6">
        <f>VLOOKUP($A644,NIR_Algorithm_Cleaned!$A$2:$E$4887,3,FALSE)</f>
        <v>2</v>
      </c>
      <c r="E644" s="6">
        <f>VLOOKUP($A644,NIR_Algorithm_Cleaned!$A$2:$E$4887,4,FALSE)</f>
        <v>1</v>
      </c>
      <c r="F644" s="6">
        <f>VLOOKUP($A644,NIR_Algorithm_Cleaned!$A$2:$E$4887,5,FALSE)</f>
        <v>1</v>
      </c>
      <c r="G644" s="6">
        <v>0.42192053000000002</v>
      </c>
      <c r="H644" s="7">
        <f>VLOOKUP($A644,NIR_Algorithm_Cleaned!$A$2:$W$4887,19,FALSE)</f>
        <v>15.17</v>
      </c>
      <c r="I644" s="7">
        <f>VLOOKUP($A644,NIR_Algorithm_Cleaned!$A$2:$W$4887,20,FALSE)</f>
        <v>4.67</v>
      </c>
      <c r="J644" s="7">
        <f>VLOOKUP($A644,NIR_Algorithm_Cleaned!$A$2:$W$4887,21,FALSE)</f>
        <v>2.14</v>
      </c>
      <c r="K644" s="7">
        <f>VLOOKUP($A644,NIR_Algorithm_Cleaned!$A$2:$W$4887,22,FALSE)</f>
        <v>1.69</v>
      </c>
      <c r="L644" s="7">
        <f>VLOOKUP($A644,NIR_Algorithm_Cleaned!$A$2:$W$4887,23,FALSE)</f>
        <v>71.27</v>
      </c>
    </row>
    <row r="645" spans="1:12" x14ac:dyDescent="0.2">
      <c r="A645" s="6" t="s">
        <v>177</v>
      </c>
      <c r="B645" s="6" t="s">
        <v>4975</v>
      </c>
      <c r="C645" s="6" t="s">
        <v>5325</v>
      </c>
      <c r="D645" s="6">
        <f>VLOOKUP($A645,NIR_Algorithm_Cleaned!$A$2:$E$4887,3,FALSE)</f>
        <v>2</v>
      </c>
      <c r="E645" s="6">
        <f>VLOOKUP($A645,NIR_Algorithm_Cleaned!$A$2:$E$4887,4,FALSE)</f>
        <v>1</v>
      </c>
      <c r="F645" s="6">
        <f>VLOOKUP($A645,NIR_Algorithm_Cleaned!$A$2:$E$4887,5,FALSE)</f>
        <v>1</v>
      </c>
      <c r="G645" s="6">
        <v>0.40198675499999997</v>
      </c>
      <c r="H645" s="7">
        <f>VLOOKUP($A645,NIR_Algorithm_Cleaned!$A$2:$W$4887,19,FALSE)</f>
        <v>15.17</v>
      </c>
      <c r="I645" s="7">
        <f>VLOOKUP($A645,NIR_Algorithm_Cleaned!$A$2:$W$4887,20,FALSE)</f>
        <v>4.67</v>
      </c>
      <c r="J645" s="7">
        <f>VLOOKUP($A645,NIR_Algorithm_Cleaned!$A$2:$W$4887,21,FALSE)</f>
        <v>2.14</v>
      </c>
      <c r="K645" s="7">
        <f>VLOOKUP($A645,NIR_Algorithm_Cleaned!$A$2:$W$4887,22,FALSE)</f>
        <v>1.69</v>
      </c>
      <c r="L645" s="7">
        <f>VLOOKUP($A645,NIR_Algorithm_Cleaned!$A$2:$W$4887,23,FALSE)</f>
        <v>71.27</v>
      </c>
    </row>
    <row r="646" spans="1:12" x14ac:dyDescent="0.2">
      <c r="A646" s="6" t="s">
        <v>1116</v>
      </c>
      <c r="B646" s="6" t="s">
        <v>4975</v>
      </c>
      <c r="C646" s="6" t="s">
        <v>5325</v>
      </c>
      <c r="D646" s="6">
        <f>VLOOKUP($A646,NIR_Algorithm_Cleaned!$A$2:$E$4887,3,FALSE)</f>
        <v>2</v>
      </c>
      <c r="E646" s="6">
        <f>VLOOKUP($A646,NIR_Algorithm_Cleaned!$A$2:$E$4887,4,FALSE)</f>
        <v>2</v>
      </c>
      <c r="F646" s="6">
        <f>VLOOKUP($A646,NIR_Algorithm_Cleaned!$A$2:$E$4887,5,FALSE)</f>
        <v>2</v>
      </c>
      <c r="G646" s="6">
        <v>0.402702703</v>
      </c>
      <c r="H646" s="7">
        <f>VLOOKUP($A646,NIR_Algorithm_Cleaned!$A$2:$W$4887,19,FALSE)</f>
        <v>13.67</v>
      </c>
      <c r="I646" s="7">
        <f>VLOOKUP($A646,NIR_Algorithm_Cleaned!$A$2:$W$4887,20,FALSE)</f>
        <v>5.16</v>
      </c>
      <c r="J646" s="7">
        <f>VLOOKUP($A646,NIR_Algorithm_Cleaned!$A$2:$W$4887,21,FALSE)</f>
        <v>1.83</v>
      </c>
      <c r="K646" s="7">
        <f>VLOOKUP($A646,NIR_Algorithm_Cleaned!$A$2:$W$4887,22,FALSE)</f>
        <v>1.61</v>
      </c>
      <c r="L646" s="7">
        <f>VLOOKUP($A646,NIR_Algorithm_Cleaned!$A$2:$W$4887,23,FALSE)</f>
        <v>68.540000000000006</v>
      </c>
    </row>
    <row r="647" spans="1:12" x14ac:dyDescent="0.2">
      <c r="A647" s="6" t="s">
        <v>1256</v>
      </c>
      <c r="B647" s="6" t="s">
        <v>4975</v>
      </c>
      <c r="C647" s="6" t="s">
        <v>5325</v>
      </c>
      <c r="D647" s="6">
        <f>VLOOKUP($A647,NIR_Algorithm_Cleaned!$A$2:$E$4887,3,FALSE)</f>
        <v>2</v>
      </c>
      <c r="E647" s="6">
        <f>VLOOKUP($A647,NIR_Algorithm_Cleaned!$A$2:$E$4887,4,FALSE)</f>
        <v>1</v>
      </c>
      <c r="F647" s="6">
        <f>VLOOKUP($A647,NIR_Algorithm_Cleaned!$A$2:$E$4887,5,FALSE)</f>
        <v>2</v>
      </c>
      <c r="G647" s="6">
        <v>0.43333333299999999</v>
      </c>
      <c r="H647" s="7">
        <f>VLOOKUP($A647,NIR_Algorithm_Cleaned!$A$2:$W$4887,19,FALSE)</f>
        <v>12.68</v>
      </c>
      <c r="I647" s="7">
        <f>VLOOKUP($A647,NIR_Algorithm_Cleaned!$A$2:$W$4887,20,FALSE)</f>
        <v>3.64</v>
      </c>
      <c r="J647" s="7">
        <f>VLOOKUP($A647,NIR_Algorithm_Cleaned!$A$2:$W$4887,21,FALSE)</f>
        <v>1.7</v>
      </c>
      <c r="K647" s="7">
        <f>VLOOKUP($A647,NIR_Algorithm_Cleaned!$A$2:$W$4887,22,FALSE)</f>
        <v>1.54</v>
      </c>
      <c r="L647" s="7">
        <f>VLOOKUP($A647,NIR_Algorithm_Cleaned!$A$2:$W$4887,23,FALSE)</f>
        <v>69.48</v>
      </c>
    </row>
    <row r="648" spans="1:12" x14ac:dyDescent="0.2">
      <c r="A648" s="6" t="s">
        <v>1116</v>
      </c>
      <c r="B648" s="6" t="s">
        <v>4975</v>
      </c>
      <c r="C648" s="6" t="s">
        <v>5325</v>
      </c>
      <c r="D648" s="6">
        <f>VLOOKUP($A648,NIR_Algorithm_Cleaned!$A$2:$E$4887,3,FALSE)</f>
        <v>2</v>
      </c>
      <c r="E648" s="6">
        <f>VLOOKUP($A648,NIR_Algorithm_Cleaned!$A$2:$E$4887,4,FALSE)</f>
        <v>2</v>
      </c>
      <c r="F648" s="6">
        <f>VLOOKUP($A648,NIR_Algorithm_Cleaned!$A$2:$E$4887,5,FALSE)</f>
        <v>2</v>
      </c>
      <c r="G648" s="6">
        <v>0.40803131999999998</v>
      </c>
      <c r="H648" s="7">
        <f>VLOOKUP($A648,NIR_Algorithm_Cleaned!$A$2:$W$4887,19,FALSE)</f>
        <v>13.67</v>
      </c>
      <c r="I648" s="7">
        <f>VLOOKUP($A648,NIR_Algorithm_Cleaned!$A$2:$W$4887,20,FALSE)</f>
        <v>5.16</v>
      </c>
      <c r="J648" s="7">
        <f>VLOOKUP($A648,NIR_Algorithm_Cleaned!$A$2:$W$4887,21,FALSE)</f>
        <v>1.83</v>
      </c>
      <c r="K648" s="7">
        <f>VLOOKUP($A648,NIR_Algorithm_Cleaned!$A$2:$W$4887,22,FALSE)</f>
        <v>1.61</v>
      </c>
      <c r="L648" s="7">
        <f>VLOOKUP($A648,NIR_Algorithm_Cleaned!$A$2:$W$4887,23,FALSE)</f>
        <v>68.540000000000006</v>
      </c>
    </row>
    <row r="649" spans="1:12" x14ac:dyDescent="0.2">
      <c r="A649" s="6" t="s">
        <v>1256</v>
      </c>
      <c r="B649" s="6" t="s">
        <v>4975</v>
      </c>
      <c r="C649" s="6" t="s">
        <v>5325</v>
      </c>
      <c r="D649" s="6">
        <f>VLOOKUP($A649,NIR_Algorithm_Cleaned!$A$2:$E$4887,3,FALSE)</f>
        <v>2</v>
      </c>
      <c r="E649" s="6">
        <f>VLOOKUP($A649,NIR_Algorithm_Cleaned!$A$2:$E$4887,4,FALSE)</f>
        <v>1</v>
      </c>
      <c r="F649" s="6">
        <f>VLOOKUP($A649,NIR_Algorithm_Cleaned!$A$2:$E$4887,5,FALSE)</f>
        <v>2</v>
      </c>
      <c r="G649" s="6">
        <v>0.445187638</v>
      </c>
      <c r="H649" s="7">
        <f>VLOOKUP($A649,NIR_Algorithm_Cleaned!$A$2:$W$4887,19,FALSE)</f>
        <v>12.68</v>
      </c>
      <c r="I649" s="7">
        <f>VLOOKUP($A649,NIR_Algorithm_Cleaned!$A$2:$W$4887,20,FALSE)</f>
        <v>3.64</v>
      </c>
      <c r="J649" s="7">
        <f>VLOOKUP($A649,NIR_Algorithm_Cleaned!$A$2:$W$4887,21,FALSE)</f>
        <v>1.7</v>
      </c>
      <c r="K649" s="7">
        <f>VLOOKUP($A649,NIR_Algorithm_Cleaned!$A$2:$W$4887,22,FALSE)</f>
        <v>1.54</v>
      </c>
      <c r="L649" s="7">
        <f>VLOOKUP($A649,NIR_Algorithm_Cleaned!$A$2:$W$4887,23,FALSE)</f>
        <v>69.48</v>
      </c>
    </row>
    <row r="650" spans="1:12" x14ac:dyDescent="0.2">
      <c r="A650" s="6" t="s">
        <v>65</v>
      </c>
      <c r="B650" s="6" t="s">
        <v>5018</v>
      </c>
      <c r="C650" s="6" t="s">
        <v>5326</v>
      </c>
      <c r="D650" s="6">
        <f>VLOOKUP($A650,NIR_Algorithm_Cleaned!$A$2:$E$4887,3,FALSE)</f>
        <v>2</v>
      </c>
      <c r="E650" s="6">
        <f>VLOOKUP($A650,NIR_Algorithm_Cleaned!$A$2:$E$4887,4,FALSE)</f>
        <v>2</v>
      </c>
      <c r="F650" s="6">
        <f>VLOOKUP($A650,NIR_Algorithm_Cleaned!$A$2:$E$4887,5,FALSE)</f>
        <v>1</v>
      </c>
      <c r="G650" s="6">
        <v>0.38741228100000002</v>
      </c>
      <c r="H650" s="7">
        <f>VLOOKUP($A650,NIR_Algorithm_Cleaned!$A$2:$W$4887,19,FALSE)</f>
        <v>15.8</v>
      </c>
      <c r="I650" s="7">
        <f>VLOOKUP($A650,NIR_Algorithm_Cleaned!$A$2:$W$4887,20,FALSE)</f>
        <v>4.24</v>
      </c>
      <c r="J650" s="7">
        <f>VLOOKUP($A650,NIR_Algorithm_Cleaned!$A$2:$W$4887,21,FALSE)</f>
        <v>1.8</v>
      </c>
      <c r="K650" s="7">
        <f>VLOOKUP($A650,NIR_Algorithm_Cleaned!$A$2:$W$4887,22,FALSE)</f>
        <v>1.58</v>
      </c>
      <c r="L650" s="7">
        <f>VLOOKUP($A650,NIR_Algorithm_Cleaned!$A$2:$W$4887,23,FALSE)</f>
        <v>72.150000000000006</v>
      </c>
    </row>
    <row r="651" spans="1:12" x14ac:dyDescent="0.2">
      <c r="A651" s="6" t="s">
        <v>65</v>
      </c>
      <c r="B651" s="6" t="s">
        <v>5018</v>
      </c>
      <c r="C651" s="6" t="s">
        <v>5326</v>
      </c>
      <c r="D651" s="6">
        <f>VLOOKUP($A651,NIR_Algorithm_Cleaned!$A$2:$E$4887,3,FALSE)</f>
        <v>2</v>
      </c>
      <c r="E651" s="6">
        <f>VLOOKUP($A651,NIR_Algorithm_Cleaned!$A$2:$E$4887,4,FALSE)</f>
        <v>2</v>
      </c>
      <c r="F651" s="6">
        <f>VLOOKUP($A651,NIR_Algorithm_Cleaned!$A$2:$E$4887,5,FALSE)</f>
        <v>1</v>
      </c>
      <c r="G651" s="6">
        <v>0.396022133</v>
      </c>
      <c r="H651" s="7">
        <f>VLOOKUP($A651,NIR_Algorithm_Cleaned!$A$2:$W$4887,19,FALSE)</f>
        <v>15.8</v>
      </c>
      <c r="I651" s="7">
        <f>VLOOKUP($A651,NIR_Algorithm_Cleaned!$A$2:$W$4887,20,FALSE)</f>
        <v>4.24</v>
      </c>
      <c r="J651" s="7">
        <f>VLOOKUP($A651,NIR_Algorithm_Cleaned!$A$2:$W$4887,21,FALSE)</f>
        <v>1.8</v>
      </c>
      <c r="K651" s="7">
        <f>VLOOKUP($A651,NIR_Algorithm_Cleaned!$A$2:$W$4887,22,FALSE)</f>
        <v>1.58</v>
      </c>
      <c r="L651" s="7">
        <f>VLOOKUP($A651,NIR_Algorithm_Cleaned!$A$2:$W$4887,23,FALSE)</f>
        <v>72.150000000000006</v>
      </c>
    </row>
    <row r="652" spans="1:12" x14ac:dyDescent="0.2">
      <c r="A652" s="6" t="s">
        <v>155</v>
      </c>
      <c r="B652" s="6" t="s">
        <v>5018</v>
      </c>
      <c r="C652" s="6" t="s">
        <v>5326</v>
      </c>
      <c r="D652" s="6">
        <f>VLOOKUP($A652,NIR_Algorithm_Cleaned!$A$2:$E$4887,3,FALSE)</f>
        <v>2</v>
      </c>
      <c r="E652" s="6">
        <f>VLOOKUP($A652,NIR_Algorithm_Cleaned!$A$2:$E$4887,4,FALSE)</f>
        <v>1</v>
      </c>
      <c r="F652" s="6">
        <f>VLOOKUP($A652,NIR_Algorithm_Cleaned!$A$2:$E$4887,5,FALSE)</f>
        <v>1</v>
      </c>
      <c r="G652" s="6">
        <v>0.39203090499999999</v>
      </c>
      <c r="H652" s="7">
        <f>VLOOKUP($A652,NIR_Algorithm_Cleaned!$A$2:$W$4887,19,FALSE)</f>
        <v>15.36</v>
      </c>
      <c r="I652" s="7">
        <f>VLOOKUP($A652,NIR_Algorithm_Cleaned!$A$2:$W$4887,20,FALSE)</f>
        <v>4.34</v>
      </c>
      <c r="J652" s="7">
        <f>VLOOKUP($A652,NIR_Algorithm_Cleaned!$A$2:$W$4887,21,FALSE)</f>
        <v>1.51</v>
      </c>
      <c r="K652" s="7">
        <f>VLOOKUP($A652,NIR_Algorithm_Cleaned!$A$2:$W$4887,22,FALSE)</f>
        <v>1.57</v>
      </c>
      <c r="L652" s="7">
        <f>VLOOKUP($A652,NIR_Algorithm_Cleaned!$A$2:$W$4887,23,FALSE)</f>
        <v>72.319999999999993</v>
      </c>
    </row>
    <row r="653" spans="1:12" x14ac:dyDescent="0.2">
      <c r="A653" s="6" t="s">
        <v>155</v>
      </c>
      <c r="B653" s="6" t="s">
        <v>5018</v>
      </c>
      <c r="C653" s="6" t="s">
        <v>5326</v>
      </c>
      <c r="D653" s="6">
        <f>VLOOKUP($A653,NIR_Algorithm_Cleaned!$A$2:$E$4887,3,FALSE)</f>
        <v>2</v>
      </c>
      <c r="E653" s="6">
        <f>VLOOKUP($A653,NIR_Algorithm_Cleaned!$A$2:$E$4887,4,FALSE)</f>
        <v>1</v>
      </c>
      <c r="F653" s="6">
        <f>VLOOKUP($A653,NIR_Algorithm_Cleaned!$A$2:$E$4887,5,FALSE)</f>
        <v>1</v>
      </c>
      <c r="G653" s="6">
        <v>0.40666666699999998</v>
      </c>
      <c r="H653" s="7">
        <f>VLOOKUP($A653,NIR_Algorithm_Cleaned!$A$2:$W$4887,19,FALSE)</f>
        <v>15.36</v>
      </c>
      <c r="I653" s="7">
        <f>VLOOKUP($A653,NIR_Algorithm_Cleaned!$A$2:$W$4887,20,FALSE)</f>
        <v>4.34</v>
      </c>
      <c r="J653" s="7">
        <f>VLOOKUP($A653,NIR_Algorithm_Cleaned!$A$2:$W$4887,21,FALSE)</f>
        <v>1.51</v>
      </c>
      <c r="K653" s="7">
        <f>VLOOKUP($A653,NIR_Algorithm_Cleaned!$A$2:$W$4887,22,FALSE)</f>
        <v>1.57</v>
      </c>
      <c r="L653" s="7">
        <f>VLOOKUP($A653,NIR_Algorithm_Cleaned!$A$2:$W$4887,23,FALSE)</f>
        <v>72.319999999999993</v>
      </c>
    </row>
    <row r="654" spans="1:12" x14ac:dyDescent="0.2">
      <c r="A654" s="6" t="s">
        <v>1167</v>
      </c>
      <c r="B654" s="6" t="s">
        <v>5018</v>
      </c>
      <c r="C654" s="6" t="s">
        <v>5326</v>
      </c>
      <c r="D654" s="6">
        <f>VLOOKUP($A654,NIR_Algorithm_Cleaned!$A$2:$E$4887,3,FALSE)</f>
        <v>2</v>
      </c>
      <c r="E654" s="6">
        <f>VLOOKUP($A654,NIR_Algorithm_Cleaned!$A$2:$E$4887,4,FALSE)</f>
        <v>1</v>
      </c>
      <c r="F654" s="6">
        <f>VLOOKUP($A654,NIR_Algorithm_Cleaned!$A$2:$E$4887,5,FALSE)</f>
        <v>2</v>
      </c>
      <c r="G654" s="6">
        <v>0.39261744999999998</v>
      </c>
      <c r="H654" s="7">
        <f>VLOOKUP($A654,NIR_Algorithm_Cleaned!$A$2:$W$4887,19,FALSE)</f>
        <v>13.6</v>
      </c>
      <c r="I654" s="7">
        <f>VLOOKUP($A654,NIR_Algorithm_Cleaned!$A$2:$W$4887,20,FALSE)</f>
        <v>4.2300000000000004</v>
      </c>
      <c r="J654" s="7">
        <f>VLOOKUP($A654,NIR_Algorithm_Cleaned!$A$2:$W$4887,21,FALSE)</f>
        <v>1.43</v>
      </c>
      <c r="K654" s="7">
        <f>VLOOKUP($A654,NIR_Algorithm_Cleaned!$A$2:$W$4887,22,FALSE)</f>
        <v>1.57</v>
      </c>
      <c r="L654" s="7">
        <f>VLOOKUP($A654,NIR_Algorithm_Cleaned!$A$2:$W$4887,23,FALSE)</f>
        <v>71.48</v>
      </c>
    </row>
    <row r="655" spans="1:12" x14ac:dyDescent="0.2">
      <c r="A655" s="6" t="s">
        <v>1167</v>
      </c>
      <c r="B655" s="6" t="s">
        <v>5018</v>
      </c>
      <c r="C655" s="6" t="s">
        <v>5326</v>
      </c>
      <c r="D655" s="6">
        <f>VLOOKUP($A655,NIR_Algorithm_Cleaned!$A$2:$E$4887,3,FALSE)</f>
        <v>2</v>
      </c>
      <c r="E655" s="6">
        <f>VLOOKUP($A655,NIR_Algorithm_Cleaned!$A$2:$E$4887,4,FALSE)</f>
        <v>1</v>
      </c>
      <c r="F655" s="6">
        <f>VLOOKUP($A655,NIR_Algorithm_Cleaned!$A$2:$E$4887,5,FALSE)</f>
        <v>2</v>
      </c>
      <c r="G655" s="6">
        <v>0.39536423799999998</v>
      </c>
      <c r="H655" s="7">
        <f>VLOOKUP($A655,NIR_Algorithm_Cleaned!$A$2:$W$4887,19,FALSE)</f>
        <v>13.6</v>
      </c>
      <c r="I655" s="7">
        <f>VLOOKUP($A655,NIR_Algorithm_Cleaned!$A$2:$W$4887,20,FALSE)</f>
        <v>4.2300000000000004</v>
      </c>
      <c r="J655" s="7">
        <f>VLOOKUP($A655,NIR_Algorithm_Cleaned!$A$2:$W$4887,21,FALSE)</f>
        <v>1.43</v>
      </c>
      <c r="K655" s="7">
        <f>VLOOKUP($A655,NIR_Algorithm_Cleaned!$A$2:$W$4887,22,FALSE)</f>
        <v>1.57</v>
      </c>
      <c r="L655" s="7">
        <f>VLOOKUP($A655,NIR_Algorithm_Cleaned!$A$2:$W$4887,23,FALSE)</f>
        <v>71.48</v>
      </c>
    </row>
    <row r="656" spans="1:12" x14ac:dyDescent="0.2">
      <c r="A656" s="6" t="s">
        <v>1533</v>
      </c>
      <c r="B656" s="6" t="s">
        <v>5018</v>
      </c>
      <c r="C656" s="6" t="s">
        <v>5326</v>
      </c>
      <c r="D656" s="6">
        <f>VLOOKUP($A656,NIR_Algorithm_Cleaned!$A$2:$E$4887,3,FALSE)</f>
        <v>2</v>
      </c>
      <c r="E656" s="6">
        <f>VLOOKUP($A656,NIR_Algorithm_Cleaned!$A$2:$E$4887,4,FALSE)</f>
        <v>2</v>
      </c>
      <c r="F656" s="6">
        <f>VLOOKUP($A656,NIR_Algorithm_Cleaned!$A$2:$E$4887,5,FALSE)</f>
        <v>2</v>
      </c>
      <c r="G656" s="6">
        <v>0.40397350999999998</v>
      </c>
      <c r="H656" s="7">
        <f>VLOOKUP($A656,NIR_Algorithm_Cleaned!$A$2:$W$4887,19,FALSE)</f>
        <v>12.69</v>
      </c>
      <c r="I656" s="7">
        <f>VLOOKUP($A656,NIR_Algorithm_Cleaned!$A$2:$W$4887,20,FALSE)</f>
        <v>5.16</v>
      </c>
      <c r="J656" s="7">
        <f>VLOOKUP($A656,NIR_Algorithm_Cleaned!$A$2:$W$4887,21,FALSE)</f>
        <v>1.61</v>
      </c>
      <c r="K656" s="7">
        <f>VLOOKUP($A656,NIR_Algorithm_Cleaned!$A$2:$W$4887,22,FALSE)</f>
        <v>1.52</v>
      </c>
      <c r="L656" s="7">
        <f>VLOOKUP($A656,NIR_Algorithm_Cleaned!$A$2:$W$4887,23,FALSE)</f>
        <v>71.53</v>
      </c>
    </row>
    <row r="657" spans="1:12" x14ac:dyDescent="0.2">
      <c r="A657" s="6" t="s">
        <v>1533</v>
      </c>
      <c r="B657" s="6" t="s">
        <v>5018</v>
      </c>
      <c r="C657" s="6" t="s">
        <v>5326</v>
      </c>
      <c r="D657" s="6">
        <f>VLOOKUP($A657,NIR_Algorithm_Cleaned!$A$2:$E$4887,3,FALSE)</f>
        <v>2</v>
      </c>
      <c r="E657" s="6">
        <f>VLOOKUP($A657,NIR_Algorithm_Cleaned!$A$2:$E$4887,4,FALSE)</f>
        <v>2</v>
      </c>
      <c r="F657" s="6">
        <f>VLOOKUP($A657,NIR_Algorithm_Cleaned!$A$2:$E$4887,5,FALSE)</f>
        <v>2</v>
      </c>
      <c r="G657" s="6">
        <v>0.38813141200000001</v>
      </c>
      <c r="H657" s="7">
        <f>VLOOKUP($A657,NIR_Algorithm_Cleaned!$A$2:$W$4887,19,FALSE)</f>
        <v>12.69</v>
      </c>
      <c r="I657" s="7">
        <f>VLOOKUP($A657,NIR_Algorithm_Cleaned!$A$2:$W$4887,20,FALSE)</f>
        <v>5.16</v>
      </c>
      <c r="J657" s="7">
        <f>VLOOKUP($A657,NIR_Algorithm_Cleaned!$A$2:$W$4887,21,FALSE)</f>
        <v>1.61</v>
      </c>
      <c r="K657" s="7">
        <f>VLOOKUP($A657,NIR_Algorithm_Cleaned!$A$2:$W$4887,22,FALSE)</f>
        <v>1.52</v>
      </c>
      <c r="L657" s="7">
        <f>VLOOKUP($A657,NIR_Algorithm_Cleaned!$A$2:$W$4887,23,FALSE)</f>
        <v>71.53</v>
      </c>
    </row>
    <row r="658" spans="1:12" x14ac:dyDescent="0.2">
      <c r="A658" s="6" t="s">
        <v>735</v>
      </c>
      <c r="B658" s="6" t="s">
        <v>4718</v>
      </c>
      <c r="C658" s="6" t="s">
        <v>5327</v>
      </c>
      <c r="D658" s="6">
        <f>VLOOKUP($A658,NIR_Algorithm_Cleaned!$A$2:$E$4887,3,FALSE)</f>
        <v>1</v>
      </c>
      <c r="E658" s="6">
        <f>VLOOKUP($A658,NIR_Algorithm_Cleaned!$A$2:$E$4887,4,FALSE)</f>
        <v>2</v>
      </c>
      <c r="F658" s="6">
        <f>VLOOKUP($A658,NIR_Algorithm_Cleaned!$A$2:$E$4887,5,FALSE)</f>
        <v>1</v>
      </c>
      <c r="G658" s="6">
        <v>0.39275444399999998</v>
      </c>
      <c r="H658" s="7">
        <f>VLOOKUP($A658,NIR_Algorithm_Cleaned!$A$2:$W$4887,19,FALSE)</f>
        <v>13.29</v>
      </c>
      <c r="I658" s="7">
        <f>VLOOKUP($A658,NIR_Algorithm_Cleaned!$A$2:$W$4887,20,FALSE)</f>
        <v>4.99</v>
      </c>
      <c r="J658" s="7">
        <f>VLOOKUP($A658,NIR_Algorithm_Cleaned!$A$2:$W$4887,21,FALSE)</f>
        <v>1.83</v>
      </c>
      <c r="K658" s="7">
        <f>VLOOKUP($A658,NIR_Algorithm_Cleaned!$A$2:$W$4887,22,FALSE)</f>
        <v>1.62</v>
      </c>
      <c r="L658" s="7">
        <f>VLOOKUP($A658,NIR_Algorithm_Cleaned!$A$2:$W$4887,23,FALSE)</f>
        <v>71.400000000000006</v>
      </c>
    </row>
    <row r="659" spans="1:12" x14ac:dyDescent="0.2">
      <c r="A659" s="6" t="s">
        <v>735</v>
      </c>
      <c r="B659" s="6" t="s">
        <v>4718</v>
      </c>
      <c r="C659" s="6" t="s">
        <v>5327</v>
      </c>
      <c r="D659" s="6">
        <f>VLOOKUP($A659,NIR_Algorithm_Cleaned!$A$2:$E$4887,3,FALSE)</f>
        <v>1</v>
      </c>
      <c r="E659" s="6">
        <f>VLOOKUP($A659,NIR_Algorithm_Cleaned!$A$2:$E$4887,4,FALSE)</f>
        <v>2</v>
      </c>
      <c r="F659" s="6">
        <f>VLOOKUP($A659,NIR_Algorithm_Cleaned!$A$2:$E$4887,5,FALSE)</f>
        <v>1</v>
      </c>
      <c r="G659" s="6">
        <v>0.40198675499999997</v>
      </c>
      <c r="H659" s="7">
        <f>VLOOKUP($A659,NIR_Algorithm_Cleaned!$A$2:$W$4887,19,FALSE)</f>
        <v>13.29</v>
      </c>
      <c r="I659" s="7">
        <f>VLOOKUP($A659,NIR_Algorithm_Cleaned!$A$2:$W$4887,20,FALSE)</f>
        <v>4.99</v>
      </c>
      <c r="J659" s="7">
        <f>VLOOKUP($A659,NIR_Algorithm_Cleaned!$A$2:$W$4887,21,FALSE)</f>
        <v>1.83</v>
      </c>
      <c r="K659" s="7">
        <f>VLOOKUP($A659,NIR_Algorithm_Cleaned!$A$2:$W$4887,22,FALSE)</f>
        <v>1.62</v>
      </c>
      <c r="L659" s="7">
        <f>VLOOKUP($A659,NIR_Algorithm_Cleaned!$A$2:$W$4887,23,FALSE)</f>
        <v>71.400000000000006</v>
      </c>
    </row>
    <row r="660" spans="1:12" x14ac:dyDescent="0.2">
      <c r="A660" s="6" t="s">
        <v>909</v>
      </c>
      <c r="B660" s="6" t="s">
        <v>4718</v>
      </c>
      <c r="C660" s="6" t="s">
        <v>5327</v>
      </c>
      <c r="D660" s="6">
        <f>VLOOKUP($A660,NIR_Algorithm_Cleaned!$A$2:$E$4887,3,FALSE)</f>
        <v>1</v>
      </c>
      <c r="E660" s="6">
        <f>VLOOKUP($A660,NIR_Algorithm_Cleaned!$A$2:$E$4887,4,FALSE)</f>
        <v>2</v>
      </c>
      <c r="F660" s="6">
        <f>VLOOKUP($A660,NIR_Algorithm_Cleaned!$A$2:$E$4887,5,FALSE)</f>
        <v>2</v>
      </c>
      <c r="G660" s="6">
        <v>0.41194260500000002</v>
      </c>
      <c r="H660" s="7">
        <f>VLOOKUP($A660,NIR_Algorithm_Cleaned!$A$2:$W$4887,19,FALSE)</f>
        <v>11.57</v>
      </c>
      <c r="I660" s="7">
        <f>VLOOKUP($A660,NIR_Algorithm_Cleaned!$A$2:$W$4887,20,FALSE)</f>
        <v>4.0599999999999996</v>
      </c>
      <c r="J660" s="7">
        <f>VLOOKUP($A660,NIR_Algorithm_Cleaned!$A$2:$W$4887,21,FALSE)</f>
        <v>1.57</v>
      </c>
      <c r="K660" s="7">
        <f>VLOOKUP($A660,NIR_Algorithm_Cleaned!$A$2:$W$4887,22,FALSE)</f>
        <v>1.47</v>
      </c>
      <c r="L660" s="7">
        <f>VLOOKUP($A660,NIR_Algorithm_Cleaned!$A$2:$W$4887,23,FALSE)</f>
        <v>70.92</v>
      </c>
    </row>
    <row r="661" spans="1:12" x14ac:dyDescent="0.2">
      <c r="A661" s="6" t="s">
        <v>909</v>
      </c>
      <c r="B661" s="6" t="s">
        <v>4718</v>
      </c>
      <c r="C661" s="6" t="s">
        <v>5327</v>
      </c>
      <c r="D661" s="6">
        <f>VLOOKUP($A661,NIR_Algorithm_Cleaned!$A$2:$E$4887,3,FALSE)</f>
        <v>1</v>
      </c>
      <c r="E661" s="6">
        <f>VLOOKUP($A661,NIR_Algorithm_Cleaned!$A$2:$E$4887,4,FALSE)</f>
        <v>2</v>
      </c>
      <c r="F661" s="6">
        <f>VLOOKUP($A661,NIR_Algorithm_Cleaned!$A$2:$E$4887,5,FALSE)</f>
        <v>2</v>
      </c>
      <c r="G661" s="6">
        <v>0.39597315399999999</v>
      </c>
      <c r="H661" s="7">
        <f>VLOOKUP($A661,NIR_Algorithm_Cleaned!$A$2:$W$4887,19,FALSE)</f>
        <v>11.57</v>
      </c>
      <c r="I661" s="7">
        <f>VLOOKUP($A661,NIR_Algorithm_Cleaned!$A$2:$W$4887,20,FALSE)</f>
        <v>4.0599999999999996</v>
      </c>
      <c r="J661" s="7">
        <f>VLOOKUP($A661,NIR_Algorithm_Cleaned!$A$2:$W$4887,21,FALSE)</f>
        <v>1.57</v>
      </c>
      <c r="K661" s="7">
        <f>VLOOKUP($A661,NIR_Algorithm_Cleaned!$A$2:$W$4887,22,FALSE)</f>
        <v>1.47</v>
      </c>
      <c r="L661" s="7">
        <f>VLOOKUP($A661,NIR_Algorithm_Cleaned!$A$2:$W$4887,23,FALSE)</f>
        <v>70.92</v>
      </c>
    </row>
    <row r="662" spans="1:12" x14ac:dyDescent="0.2">
      <c r="A662" s="6" t="s">
        <v>5328</v>
      </c>
      <c r="B662" s="6" t="s">
        <v>4718</v>
      </c>
      <c r="C662" s="6" t="s">
        <v>5327</v>
      </c>
      <c r="D662" s="6" t="e">
        <f>VLOOKUP($A662,NIR_Algorithm_Cleaned!$A$2:$E$4887,3,FALSE)</f>
        <v>#N/A</v>
      </c>
      <c r="E662" s="6" t="e">
        <f>VLOOKUP($A662,NIR_Algorithm_Cleaned!$A$2:$E$4887,4,FALSE)</f>
        <v>#N/A</v>
      </c>
      <c r="F662" s="6" t="e">
        <f>VLOOKUP($A662,NIR_Algorithm_Cleaned!$A$2:$E$4887,5,FALSE)</f>
        <v>#N/A</v>
      </c>
      <c r="G662" s="6">
        <v>0.40728070199999999</v>
      </c>
      <c r="H662" s="7" t="e">
        <f>VLOOKUP($A662,NIR_Algorithm_Cleaned!$A$2:$W$4887,19,FALSE)</f>
        <v>#N/A</v>
      </c>
      <c r="I662" s="7" t="e">
        <f>VLOOKUP($A662,NIR_Algorithm_Cleaned!$A$2:$W$4887,20,FALSE)</f>
        <v>#N/A</v>
      </c>
      <c r="J662" s="7" t="e">
        <f>VLOOKUP($A662,NIR_Algorithm_Cleaned!$A$2:$W$4887,21,FALSE)</f>
        <v>#N/A</v>
      </c>
      <c r="K662" s="7" t="e">
        <f>VLOOKUP($A662,NIR_Algorithm_Cleaned!$A$2:$W$4887,22,FALSE)</f>
        <v>#N/A</v>
      </c>
      <c r="L662" s="7" t="e">
        <f>VLOOKUP($A662,NIR_Algorithm_Cleaned!$A$2:$W$4887,23,FALSE)</f>
        <v>#N/A</v>
      </c>
    </row>
    <row r="663" spans="1:12" x14ac:dyDescent="0.2">
      <c r="A663" s="6" t="s">
        <v>5328</v>
      </c>
      <c r="B663" s="6" t="s">
        <v>4718</v>
      </c>
      <c r="C663" s="6" t="s">
        <v>5327</v>
      </c>
      <c r="D663" s="6" t="e">
        <f>VLOOKUP($A663,NIR_Algorithm_Cleaned!$A$2:$E$4887,3,FALSE)</f>
        <v>#N/A</v>
      </c>
      <c r="E663" s="6" t="e">
        <f>VLOOKUP($A663,NIR_Algorithm_Cleaned!$A$2:$E$4887,4,FALSE)</f>
        <v>#N/A</v>
      </c>
      <c r="F663" s="6" t="e">
        <f>VLOOKUP($A663,NIR_Algorithm_Cleaned!$A$2:$E$4887,5,FALSE)</f>
        <v>#N/A</v>
      </c>
      <c r="G663" s="6">
        <v>0.41453490900000001</v>
      </c>
      <c r="H663" s="7" t="e">
        <f>VLOOKUP($A663,NIR_Algorithm_Cleaned!$A$2:$W$4887,19,FALSE)</f>
        <v>#N/A</v>
      </c>
      <c r="I663" s="7" t="e">
        <f>VLOOKUP($A663,NIR_Algorithm_Cleaned!$A$2:$W$4887,20,FALSE)</f>
        <v>#N/A</v>
      </c>
      <c r="J663" s="7" t="e">
        <f>VLOOKUP($A663,NIR_Algorithm_Cleaned!$A$2:$W$4887,21,FALSE)</f>
        <v>#N/A</v>
      </c>
      <c r="K663" s="7" t="e">
        <f>VLOOKUP($A663,NIR_Algorithm_Cleaned!$A$2:$W$4887,22,FALSE)</f>
        <v>#N/A</v>
      </c>
      <c r="L663" s="7" t="e">
        <f>VLOOKUP($A663,NIR_Algorithm_Cleaned!$A$2:$W$4887,23,FALSE)</f>
        <v>#N/A</v>
      </c>
    </row>
    <row r="664" spans="1:12" x14ac:dyDescent="0.2">
      <c r="A664" s="6" t="s">
        <v>341</v>
      </c>
      <c r="B664" s="6" t="s">
        <v>4757</v>
      </c>
      <c r="C664" s="6" t="s">
        <v>5329</v>
      </c>
      <c r="D664" s="6">
        <f>VLOOKUP($A664,NIR_Algorithm_Cleaned!$A$2:$E$4887,3,FALSE)</f>
        <v>1</v>
      </c>
      <c r="E664" s="6">
        <f>VLOOKUP($A664,NIR_Algorithm_Cleaned!$A$2:$E$4887,4,FALSE)</f>
        <v>1</v>
      </c>
      <c r="F664" s="6">
        <f>VLOOKUP($A664,NIR_Algorithm_Cleaned!$A$2:$E$4887,5,FALSE)</f>
        <v>1</v>
      </c>
      <c r="G664" s="6">
        <v>0.41196468000000003</v>
      </c>
      <c r="H664" s="7">
        <f>VLOOKUP($A664,NIR_Algorithm_Cleaned!$A$2:$W$4887,19,FALSE)</f>
        <v>11.05</v>
      </c>
      <c r="I664" s="7">
        <f>VLOOKUP($A664,NIR_Algorithm_Cleaned!$A$2:$W$4887,20,FALSE)</f>
        <v>4.32</v>
      </c>
      <c r="J664" s="7">
        <f>VLOOKUP($A664,NIR_Algorithm_Cleaned!$A$2:$W$4887,21,FALSE)</f>
        <v>1.83</v>
      </c>
      <c r="K664" s="7">
        <f>VLOOKUP($A664,NIR_Algorithm_Cleaned!$A$2:$W$4887,22,FALSE)</f>
        <v>1.42</v>
      </c>
      <c r="L664" s="7">
        <f>VLOOKUP($A664,NIR_Algorithm_Cleaned!$A$2:$W$4887,23,FALSE)</f>
        <v>72.25</v>
      </c>
    </row>
    <row r="665" spans="1:12" x14ac:dyDescent="0.2">
      <c r="A665" s="6" t="s">
        <v>738</v>
      </c>
      <c r="B665" s="6" t="s">
        <v>4757</v>
      </c>
      <c r="C665" s="6" t="s">
        <v>5329</v>
      </c>
      <c r="D665" s="6">
        <f>VLOOKUP($A665,NIR_Algorithm_Cleaned!$A$2:$E$4887,3,FALSE)</f>
        <v>1</v>
      </c>
      <c r="E665" s="6">
        <f>VLOOKUP($A665,NIR_Algorithm_Cleaned!$A$2:$E$4887,4,FALSE)</f>
        <v>2</v>
      </c>
      <c r="F665" s="6">
        <f>VLOOKUP($A665,NIR_Algorithm_Cleaned!$A$2:$E$4887,5,FALSE)</f>
        <v>1</v>
      </c>
      <c r="G665" s="6">
        <v>0.41136465300000002</v>
      </c>
      <c r="H665" s="7">
        <f>VLOOKUP($A665,NIR_Algorithm_Cleaned!$A$2:$W$4887,19,FALSE)</f>
        <v>11.04</v>
      </c>
      <c r="I665" s="7">
        <f>VLOOKUP($A665,NIR_Algorithm_Cleaned!$A$2:$W$4887,20,FALSE)</f>
        <v>5.21</v>
      </c>
      <c r="J665" s="7">
        <f>VLOOKUP($A665,NIR_Algorithm_Cleaned!$A$2:$W$4887,21,FALSE)</f>
        <v>1.47</v>
      </c>
      <c r="K665" s="7">
        <f>VLOOKUP($A665,NIR_Algorithm_Cleaned!$A$2:$W$4887,22,FALSE)</f>
        <v>1.44</v>
      </c>
      <c r="L665" s="7">
        <f>VLOOKUP($A665,NIR_Algorithm_Cleaned!$A$2:$W$4887,23,FALSE)</f>
        <v>72.11</v>
      </c>
    </row>
    <row r="666" spans="1:12" x14ac:dyDescent="0.2">
      <c r="A666" s="6" t="s">
        <v>341</v>
      </c>
      <c r="B666" s="6" t="s">
        <v>4757</v>
      </c>
      <c r="C666" s="6" t="s">
        <v>5329</v>
      </c>
      <c r="D666" s="6">
        <f>VLOOKUP($A666,NIR_Algorithm_Cleaned!$A$2:$E$4887,3,FALSE)</f>
        <v>1</v>
      </c>
      <c r="E666" s="6">
        <f>VLOOKUP($A666,NIR_Algorithm_Cleaned!$A$2:$E$4887,4,FALSE)</f>
        <v>1</v>
      </c>
      <c r="F666" s="6">
        <f>VLOOKUP($A666,NIR_Algorithm_Cleaned!$A$2:$E$4887,5,FALSE)</f>
        <v>1</v>
      </c>
      <c r="G666" s="6">
        <v>0.40397350999999998</v>
      </c>
      <c r="H666" s="7">
        <f>VLOOKUP($A666,NIR_Algorithm_Cleaned!$A$2:$W$4887,19,FALSE)</f>
        <v>11.05</v>
      </c>
      <c r="I666" s="7">
        <f>VLOOKUP($A666,NIR_Algorithm_Cleaned!$A$2:$W$4887,20,FALSE)</f>
        <v>4.32</v>
      </c>
      <c r="J666" s="7">
        <f>VLOOKUP($A666,NIR_Algorithm_Cleaned!$A$2:$W$4887,21,FALSE)</f>
        <v>1.83</v>
      </c>
      <c r="K666" s="7">
        <f>VLOOKUP($A666,NIR_Algorithm_Cleaned!$A$2:$W$4887,22,FALSE)</f>
        <v>1.42</v>
      </c>
      <c r="L666" s="7">
        <f>VLOOKUP($A666,NIR_Algorithm_Cleaned!$A$2:$W$4887,23,FALSE)</f>
        <v>72.25</v>
      </c>
    </row>
    <row r="667" spans="1:12" x14ac:dyDescent="0.2">
      <c r="A667" s="6" t="s">
        <v>738</v>
      </c>
      <c r="B667" s="6" t="s">
        <v>4757</v>
      </c>
      <c r="C667" s="6" t="s">
        <v>5329</v>
      </c>
      <c r="D667" s="6">
        <f>VLOOKUP($A667,NIR_Algorithm_Cleaned!$A$2:$E$4887,3,FALSE)</f>
        <v>1</v>
      </c>
      <c r="E667" s="6">
        <f>VLOOKUP($A667,NIR_Algorithm_Cleaned!$A$2:$E$4887,4,FALSE)</f>
        <v>2</v>
      </c>
      <c r="F667" s="6">
        <f>VLOOKUP($A667,NIR_Algorithm_Cleaned!$A$2:$E$4887,5,FALSE)</f>
        <v>1</v>
      </c>
      <c r="G667" s="6">
        <v>0.40728070199999999</v>
      </c>
      <c r="H667" s="7">
        <f>VLOOKUP($A667,NIR_Algorithm_Cleaned!$A$2:$W$4887,19,FALSE)</f>
        <v>11.04</v>
      </c>
      <c r="I667" s="7">
        <f>VLOOKUP($A667,NIR_Algorithm_Cleaned!$A$2:$W$4887,20,FALSE)</f>
        <v>5.21</v>
      </c>
      <c r="J667" s="7">
        <f>VLOOKUP($A667,NIR_Algorithm_Cleaned!$A$2:$W$4887,21,FALSE)</f>
        <v>1.47</v>
      </c>
      <c r="K667" s="7">
        <f>VLOOKUP($A667,NIR_Algorithm_Cleaned!$A$2:$W$4887,22,FALSE)</f>
        <v>1.44</v>
      </c>
      <c r="L667" s="7">
        <f>VLOOKUP($A667,NIR_Algorithm_Cleaned!$A$2:$W$4887,23,FALSE)</f>
        <v>72.11</v>
      </c>
    </row>
    <row r="668" spans="1:12" x14ac:dyDescent="0.2">
      <c r="A668" s="6" t="s">
        <v>5330</v>
      </c>
      <c r="B668" s="6" t="s">
        <v>4757</v>
      </c>
      <c r="C668" s="6" t="s">
        <v>5329</v>
      </c>
      <c r="D668" s="6" t="e">
        <f>VLOOKUP($A668,NIR_Algorithm_Cleaned!$A$2:$E$4887,3,FALSE)</f>
        <v>#N/A</v>
      </c>
      <c r="E668" s="6" t="e">
        <f>VLOOKUP($A668,NIR_Algorithm_Cleaned!$A$2:$E$4887,4,FALSE)</f>
        <v>#N/A</v>
      </c>
      <c r="F668" s="6" t="e">
        <f>VLOOKUP($A668,NIR_Algorithm_Cleaned!$A$2:$E$4887,5,FALSE)</f>
        <v>#N/A</v>
      </c>
      <c r="G668" s="6">
        <v>0.45152125300000001</v>
      </c>
      <c r="H668" s="7" t="e">
        <f>VLOOKUP($A668,NIR_Algorithm_Cleaned!$A$2:$W$4887,19,FALSE)</f>
        <v>#N/A</v>
      </c>
      <c r="I668" s="7" t="e">
        <f>VLOOKUP($A668,NIR_Algorithm_Cleaned!$A$2:$W$4887,20,FALSE)</f>
        <v>#N/A</v>
      </c>
      <c r="J668" s="7" t="e">
        <f>VLOOKUP($A668,NIR_Algorithm_Cleaned!$A$2:$W$4887,21,FALSE)</f>
        <v>#N/A</v>
      </c>
      <c r="K668" s="7" t="e">
        <f>VLOOKUP($A668,NIR_Algorithm_Cleaned!$A$2:$W$4887,22,FALSE)</f>
        <v>#N/A</v>
      </c>
      <c r="L668" s="7" t="e">
        <f>VLOOKUP($A668,NIR_Algorithm_Cleaned!$A$2:$W$4887,23,FALSE)</f>
        <v>#N/A</v>
      </c>
    </row>
    <row r="669" spans="1:12" x14ac:dyDescent="0.2">
      <c r="A669" s="6" t="s">
        <v>5330</v>
      </c>
      <c r="B669" s="6" t="s">
        <v>4757</v>
      </c>
      <c r="C669" s="6" t="s">
        <v>5329</v>
      </c>
      <c r="D669" s="6" t="e">
        <f>VLOOKUP($A669,NIR_Algorithm_Cleaned!$A$2:$E$4887,3,FALSE)</f>
        <v>#N/A</v>
      </c>
      <c r="E669" s="6" t="e">
        <f>VLOOKUP($A669,NIR_Algorithm_Cleaned!$A$2:$E$4887,4,FALSE)</f>
        <v>#N/A</v>
      </c>
      <c r="F669" s="6" t="e">
        <f>VLOOKUP($A669,NIR_Algorithm_Cleaned!$A$2:$E$4887,5,FALSE)</f>
        <v>#N/A</v>
      </c>
      <c r="G669" s="6">
        <v>0.46512141299999998</v>
      </c>
      <c r="H669" s="7" t="e">
        <f>VLOOKUP($A669,NIR_Algorithm_Cleaned!$A$2:$W$4887,19,FALSE)</f>
        <v>#N/A</v>
      </c>
      <c r="I669" s="7" t="e">
        <f>VLOOKUP($A669,NIR_Algorithm_Cleaned!$A$2:$W$4887,20,FALSE)</f>
        <v>#N/A</v>
      </c>
      <c r="J669" s="7" t="e">
        <f>VLOOKUP($A669,NIR_Algorithm_Cleaned!$A$2:$W$4887,21,FALSE)</f>
        <v>#N/A</v>
      </c>
      <c r="K669" s="7" t="e">
        <f>VLOOKUP($A669,NIR_Algorithm_Cleaned!$A$2:$W$4887,22,FALSE)</f>
        <v>#N/A</v>
      </c>
      <c r="L669" s="7" t="e">
        <f>VLOOKUP($A669,NIR_Algorithm_Cleaned!$A$2:$W$4887,23,FALSE)</f>
        <v>#N/A</v>
      </c>
    </row>
    <row r="670" spans="1:12" x14ac:dyDescent="0.2">
      <c r="A670" s="6" t="s">
        <v>5331</v>
      </c>
      <c r="B670" s="6" t="s">
        <v>4743</v>
      </c>
      <c r="C670" s="6" t="s">
        <v>5332</v>
      </c>
      <c r="D670" s="6" t="e">
        <f>VLOOKUP($A670,NIR_Algorithm_Cleaned!$A$2:$E$4887,3,FALSE)</f>
        <v>#N/A</v>
      </c>
      <c r="E670" s="6" t="e">
        <f>VLOOKUP($A670,NIR_Algorithm_Cleaned!$A$2:$E$4887,4,FALSE)</f>
        <v>#N/A</v>
      </c>
      <c r="F670" s="6" t="e">
        <f>VLOOKUP($A670,NIR_Algorithm_Cleaned!$A$2:$E$4887,5,FALSE)</f>
        <v>#N/A</v>
      </c>
      <c r="G670" s="6">
        <v>0.39802631599999999</v>
      </c>
      <c r="H670" s="7" t="e">
        <f>VLOOKUP($A670,NIR_Algorithm_Cleaned!$A$2:$W$4887,19,FALSE)</f>
        <v>#N/A</v>
      </c>
      <c r="I670" s="7" t="e">
        <f>VLOOKUP($A670,NIR_Algorithm_Cleaned!$A$2:$W$4887,20,FALSE)</f>
        <v>#N/A</v>
      </c>
      <c r="J670" s="7" t="e">
        <f>VLOOKUP($A670,NIR_Algorithm_Cleaned!$A$2:$W$4887,21,FALSE)</f>
        <v>#N/A</v>
      </c>
      <c r="K670" s="7" t="e">
        <f>VLOOKUP($A670,NIR_Algorithm_Cleaned!$A$2:$W$4887,22,FALSE)</f>
        <v>#N/A</v>
      </c>
      <c r="L670" s="7" t="e">
        <f>VLOOKUP($A670,NIR_Algorithm_Cleaned!$A$2:$W$4887,23,FALSE)</f>
        <v>#N/A</v>
      </c>
    </row>
    <row r="671" spans="1:12" x14ac:dyDescent="0.2">
      <c r="A671" s="6" t="s">
        <v>5331</v>
      </c>
      <c r="B671" s="6" t="s">
        <v>4743</v>
      </c>
      <c r="C671" s="6" t="s">
        <v>5332</v>
      </c>
      <c r="D671" s="6" t="e">
        <f>VLOOKUP($A671,NIR_Algorithm_Cleaned!$A$2:$E$4887,3,FALSE)</f>
        <v>#N/A</v>
      </c>
      <c r="E671" s="6" t="e">
        <f>VLOOKUP($A671,NIR_Algorithm_Cleaned!$A$2:$E$4887,4,FALSE)</f>
        <v>#N/A</v>
      </c>
      <c r="F671" s="6" t="e">
        <f>VLOOKUP($A671,NIR_Algorithm_Cleaned!$A$2:$E$4887,5,FALSE)</f>
        <v>#N/A</v>
      </c>
      <c r="G671" s="6">
        <v>0.39604391799999999</v>
      </c>
      <c r="H671" s="7" t="e">
        <f>VLOOKUP($A671,NIR_Algorithm_Cleaned!$A$2:$W$4887,19,FALSE)</f>
        <v>#N/A</v>
      </c>
      <c r="I671" s="7" t="e">
        <f>VLOOKUP($A671,NIR_Algorithm_Cleaned!$A$2:$W$4887,20,FALSE)</f>
        <v>#N/A</v>
      </c>
      <c r="J671" s="7" t="e">
        <f>VLOOKUP($A671,NIR_Algorithm_Cleaned!$A$2:$W$4887,21,FALSE)</f>
        <v>#N/A</v>
      </c>
      <c r="K671" s="7" t="e">
        <f>VLOOKUP($A671,NIR_Algorithm_Cleaned!$A$2:$W$4887,22,FALSE)</f>
        <v>#N/A</v>
      </c>
      <c r="L671" s="7" t="e">
        <f>VLOOKUP($A671,NIR_Algorithm_Cleaned!$A$2:$W$4887,23,FALSE)</f>
        <v>#N/A</v>
      </c>
    </row>
    <row r="672" spans="1:12" x14ac:dyDescent="0.2">
      <c r="A672" s="6" t="s">
        <v>1859</v>
      </c>
      <c r="B672" s="6" t="s">
        <v>4743</v>
      </c>
      <c r="C672" s="6" t="s">
        <v>5332</v>
      </c>
      <c r="D672" s="6">
        <f>VLOOKUP($A672,NIR_Algorithm_Cleaned!$A$2:$E$4887,3,FALSE)</f>
        <v>1</v>
      </c>
      <c r="E672" s="6">
        <f>VLOOKUP($A672,NIR_Algorithm_Cleaned!$A$2:$E$4887,4,FALSE)</f>
        <v>2</v>
      </c>
      <c r="F672" s="6">
        <f>VLOOKUP($A672,NIR_Algorithm_Cleaned!$A$2:$E$4887,5,FALSE)</f>
        <v>2</v>
      </c>
      <c r="G672" s="6">
        <v>0.38463087200000001</v>
      </c>
      <c r="H672" s="7">
        <f>VLOOKUP($A672,NIR_Algorithm_Cleaned!$A$2:$W$4887,19,FALSE)</f>
        <v>12.29</v>
      </c>
      <c r="I672" s="7">
        <f>VLOOKUP($A672,NIR_Algorithm_Cleaned!$A$2:$W$4887,20,FALSE)</f>
        <v>4.76</v>
      </c>
      <c r="J672" s="7">
        <f>VLOOKUP($A672,NIR_Algorithm_Cleaned!$A$2:$W$4887,21,FALSE)</f>
        <v>1.64</v>
      </c>
      <c r="K672" s="7">
        <f>VLOOKUP($A672,NIR_Algorithm_Cleaned!$A$2:$W$4887,22,FALSE)</f>
        <v>1.53</v>
      </c>
      <c r="L672" s="7">
        <f>VLOOKUP($A672,NIR_Algorithm_Cleaned!$A$2:$W$4887,23,FALSE)</f>
        <v>71.05</v>
      </c>
    </row>
    <row r="673" spans="1:12" x14ac:dyDescent="0.2">
      <c r="A673" s="6" t="s">
        <v>1375</v>
      </c>
      <c r="B673" s="6" t="s">
        <v>4743</v>
      </c>
      <c r="C673" s="6" t="s">
        <v>5332</v>
      </c>
      <c r="D673" s="6">
        <f>VLOOKUP($A673,NIR_Algorithm_Cleaned!$A$2:$E$4887,3,FALSE)</f>
        <v>1</v>
      </c>
      <c r="E673" s="6">
        <f>VLOOKUP($A673,NIR_Algorithm_Cleaned!$A$2:$E$4887,4,FALSE)</f>
        <v>1</v>
      </c>
      <c r="F673" s="6">
        <f>VLOOKUP($A673,NIR_Algorithm_Cleaned!$A$2:$E$4887,5,FALSE)</f>
        <v>2</v>
      </c>
      <c r="G673" s="6">
        <v>0.42807606300000001</v>
      </c>
      <c r="H673" s="7">
        <f>VLOOKUP($A673,NIR_Algorithm_Cleaned!$A$2:$W$4887,19,FALSE)</f>
        <v>11.89</v>
      </c>
      <c r="I673" s="7">
        <f>VLOOKUP($A673,NIR_Algorithm_Cleaned!$A$2:$W$4887,20,FALSE)</f>
        <v>4.6500000000000004</v>
      </c>
      <c r="J673" s="7">
        <f>VLOOKUP($A673,NIR_Algorithm_Cleaned!$A$2:$W$4887,21,FALSE)</f>
        <v>1.61</v>
      </c>
      <c r="K673" s="7">
        <f>VLOOKUP($A673,NIR_Algorithm_Cleaned!$A$2:$W$4887,22,FALSE)</f>
        <v>1.46</v>
      </c>
      <c r="L673" s="7">
        <f>VLOOKUP($A673,NIR_Algorithm_Cleaned!$A$2:$W$4887,23,FALSE)</f>
        <v>72.099999999999994</v>
      </c>
    </row>
    <row r="674" spans="1:12" x14ac:dyDescent="0.2">
      <c r="A674" s="6" t="s">
        <v>1375</v>
      </c>
      <c r="B674" s="6" t="s">
        <v>4743</v>
      </c>
      <c r="C674" s="6" t="s">
        <v>5332</v>
      </c>
      <c r="D674" s="6">
        <f>VLOOKUP($A674,NIR_Algorithm_Cleaned!$A$2:$E$4887,3,FALSE)</f>
        <v>1</v>
      </c>
      <c r="E674" s="6">
        <f>VLOOKUP($A674,NIR_Algorithm_Cleaned!$A$2:$E$4887,4,FALSE)</f>
        <v>1</v>
      </c>
      <c r="F674" s="6">
        <f>VLOOKUP($A674,NIR_Algorithm_Cleaned!$A$2:$E$4887,5,FALSE)</f>
        <v>2</v>
      </c>
      <c r="G674" s="6">
        <v>0.41506088400000002</v>
      </c>
      <c r="H674" s="7">
        <f>VLOOKUP($A674,NIR_Algorithm_Cleaned!$A$2:$W$4887,19,FALSE)</f>
        <v>11.89</v>
      </c>
      <c r="I674" s="7">
        <f>VLOOKUP($A674,NIR_Algorithm_Cleaned!$A$2:$W$4887,20,FALSE)</f>
        <v>4.6500000000000004</v>
      </c>
      <c r="J674" s="7">
        <f>VLOOKUP($A674,NIR_Algorithm_Cleaned!$A$2:$W$4887,21,FALSE)</f>
        <v>1.61</v>
      </c>
      <c r="K674" s="7">
        <f>VLOOKUP($A674,NIR_Algorithm_Cleaned!$A$2:$W$4887,22,FALSE)</f>
        <v>1.46</v>
      </c>
      <c r="L674" s="7">
        <f>VLOOKUP($A674,NIR_Algorithm_Cleaned!$A$2:$W$4887,23,FALSE)</f>
        <v>72.099999999999994</v>
      </c>
    </row>
    <row r="675" spans="1:12" x14ac:dyDescent="0.2">
      <c r="A675" s="6" t="s">
        <v>1859</v>
      </c>
      <c r="B675" s="6" t="s">
        <v>4743</v>
      </c>
      <c r="C675" s="6" t="s">
        <v>5332</v>
      </c>
      <c r="D675" s="6">
        <f>VLOOKUP($A675,NIR_Algorithm_Cleaned!$A$2:$E$4887,3,FALSE)</f>
        <v>1</v>
      </c>
      <c r="E675" s="6">
        <f>VLOOKUP($A675,NIR_Algorithm_Cleaned!$A$2:$E$4887,4,FALSE)</f>
        <v>2</v>
      </c>
      <c r="F675" s="6">
        <f>VLOOKUP($A675,NIR_Algorithm_Cleaned!$A$2:$E$4887,5,FALSE)</f>
        <v>2</v>
      </c>
      <c r="G675" s="6">
        <v>0.38869757199999999</v>
      </c>
      <c r="H675" s="7">
        <f>VLOOKUP($A675,NIR_Algorithm_Cleaned!$A$2:$W$4887,19,FALSE)</f>
        <v>12.29</v>
      </c>
      <c r="I675" s="7">
        <f>VLOOKUP($A675,NIR_Algorithm_Cleaned!$A$2:$W$4887,20,FALSE)</f>
        <v>4.76</v>
      </c>
      <c r="J675" s="7">
        <f>VLOOKUP($A675,NIR_Algorithm_Cleaned!$A$2:$W$4887,21,FALSE)</f>
        <v>1.64</v>
      </c>
      <c r="K675" s="7">
        <f>VLOOKUP($A675,NIR_Algorithm_Cleaned!$A$2:$W$4887,22,FALSE)</f>
        <v>1.53</v>
      </c>
      <c r="L675" s="7">
        <f>VLOOKUP($A675,NIR_Algorithm_Cleaned!$A$2:$W$4887,23,FALSE)</f>
        <v>71.05</v>
      </c>
    </row>
    <row r="676" spans="1:12" x14ac:dyDescent="0.2">
      <c r="A676" s="6" t="s">
        <v>398</v>
      </c>
      <c r="B676" s="6" t="s">
        <v>4756</v>
      </c>
      <c r="C676" s="6" t="s">
        <v>5333</v>
      </c>
      <c r="D676" s="6">
        <f>VLOOKUP($A676,NIR_Algorithm_Cleaned!$A$2:$E$4887,3,FALSE)</f>
        <v>1</v>
      </c>
      <c r="E676" s="6">
        <f>VLOOKUP($A676,NIR_Algorithm_Cleaned!$A$2:$E$4887,4,FALSE)</f>
        <v>1</v>
      </c>
      <c r="F676" s="6">
        <f>VLOOKUP($A676,NIR_Algorithm_Cleaned!$A$2:$E$4887,5,FALSE)</f>
        <v>1</v>
      </c>
      <c r="G676" s="6">
        <v>0.39213089499999998</v>
      </c>
      <c r="H676" s="7">
        <f>VLOOKUP($A676,NIR_Algorithm_Cleaned!$A$2:$W$4887,19,FALSE)</f>
        <v>12.32</v>
      </c>
      <c r="I676" s="7">
        <f>VLOOKUP($A676,NIR_Algorithm_Cleaned!$A$2:$W$4887,20,FALSE)</f>
        <v>5.1100000000000003</v>
      </c>
      <c r="J676" s="7">
        <f>VLOOKUP($A676,NIR_Algorithm_Cleaned!$A$2:$W$4887,21,FALSE)</f>
        <v>1.86</v>
      </c>
      <c r="K676" s="7">
        <f>VLOOKUP($A676,NIR_Algorithm_Cleaned!$A$2:$W$4887,22,FALSE)</f>
        <v>1.49</v>
      </c>
      <c r="L676" s="7">
        <f>VLOOKUP($A676,NIR_Algorithm_Cleaned!$A$2:$W$4887,23,FALSE)</f>
        <v>70.739999999999995</v>
      </c>
    </row>
    <row r="677" spans="1:12" x14ac:dyDescent="0.2">
      <c r="A677" s="6" t="s">
        <v>70</v>
      </c>
      <c r="B677" s="6" t="s">
        <v>4756</v>
      </c>
      <c r="C677" s="6" t="s">
        <v>5333</v>
      </c>
      <c r="D677" s="6">
        <f>VLOOKUP($A677,NIR_Algorithm_Cleaned!$A$2:$E$4887,3,FALSE)</f>
        <v>1</v>
      </c>
      <c r="E677" s="6">
        <f>VLOOKUP($A677,NIR_Algorithm_Cleaned!$A$2:$E$4887,4,FALSE)</f>
        <v>2</v>
      </c>
      <c r="F677" s="6">
        <f>VLOOKUP($A677,NIR_Algorithm_Cleaned!$A$2:$E$4887,5,FALSE)</f>
        <v>1</v>
      </c>
      <c r="G677" s="6">
        <v>0.40520334899999999</v>
      </c>
      <c r="H677" s="7">
        <f>VLOOKUP($A677,NIR_Algorithm_Cleaned!$A$2:$W$4887,19,FALSE)</f>
        <v>12.28</v>
      </c>
      <c r="I677" s="7">
        <f>VLOOKUP($A677,NIR_Algorithm_Cleaned!$A$2:$W$4887,20,FALSE)</f>
        <v>5.43</v>
      </c>
      <c r="J677" s="7">
        <f>VLOOKUP($A677,NIR_Algorithm_Cleaned!$A$2:$W$4887,21,FALSE)</f>
        <v>1.81</v>
      </c>
      <c r="K677" s="7">
        <f>VLOOKUP($A677,NIR_Algorithm_Cleaned!$A$2:$W$4887,22,FALSE)</f>
        <v>1.51</v>
      </c>
      <c r="L677" s="7">
        <f>VLOOKUP($A677,NIR_Algorithm_Cleaned!$A$2:$W$4887,23,FALSE)</f>
        <v>70.540000000000006</v>
      </c>
    </row>
    <row r="678" spans="1:12" x14ac:dyDescent="0.2">
      <c r="A678" s="6" t="s">
        <v>70</v>
      </c>
      <c r="B678" s="6" t="s">
        <v>4756</v>
      </c>
      <c r="C678" s="6" t="s">
        <v>5333</v>
      </c>
      <c r="D678" s="6">
        <f>VLOOKUP($A678,NIR_Algorithm_Cleaned!$A$2:$E$4887,3,FALSE)</f>
        <v>1</v>
      </c>
      <c r="E678" s="6">
        <f>VLOOKUP($A678,NIR_Algorithm_Cleaned!$A$2:$E$4887,4,FALSE)</f>
        <v>2</v>
      </c>
      <c r="F678" s="6">
        <f>VLOOKUP($A678,NIR_Algorithm_Cleaned!$A$2:$E$4887,5,FALSE)</f>
        <v>1</v>
      </c>
      <c r="G678" s="6">
        <v>0.413674561</v>
      </c>
      <c r="H678" s="7">
        <f>VLOOKUP($A678,NIR_Algorithm_Cleaned!$A$2:$W$4887,19,FALSE)</f>
        <v>12.28</v>
      </c>
      <c r="I678" s="7">
        <f>VLOOKUP($A678,NIR_Algorithm_Cleaned!$A$2:$W$4887,20,FALSE)</f>
        <v>5.43</v>
      </c>
      <c r="J678" s="7">
        <f>VLOOKUP($A678,NIR_Algorithm_Cleaned!$A$2:$W$4887,21,FALSE)</f>
        <v>1.81</v>
      </c>
      <c r="K678" s="7">
        <f>VLOOKUP($A678,NIR_Algorithm_Cleaned!$A$2:$W$4887,22,FALSE)</f>
        <v>1.51</v>
      </c>
      <c r="L678" s="7">
        <f>VLOOKUP($A678,NIR_Algorithm_Cleaned!$A$2:$W$4887,23,FALSE)</f>
        <v>70.540000000000006</v>
      </c>
    </row>
    <row r="679" spans="1:12" x14ac:dyDescent="0.2">
      <c r="A679" s="6" t="s">
        <v>398</v>
      </c>
      <c r="B679" s="6" t="s">
        <v>4756</v>
      </c>
      <c r="C679" s="6" t="s">
        <v>5333</v>
      </c>
      <c r="D679" s="6">
        <f>VLOOKUP($A679,NIR_Algorithm_Cleaned!$A$2:$E$4887,3,FALSE)</f>
        <v>1</v>
      </c>
      <c r="E679" s="6">
        <f>VLOOKUP($A679,NIR_Algorithm_Cleaned!$A$2:$E$4887,4,FALSE)</f>
        <v>1</v>
      </c>
      <c r="F679" s="6">
        <f>VLOOKUP($A679,NIR_Algorithm_Cleaned!$A$2:$E$4887,5,FALSE)</f>
        <v>1</v>
      </c>
      <c r="G679" s="6">
        <v>0.375016232</v>
      </c>
      <c r="H679" s="7">
        <f>VLOOKUP($A679,NIR_Algorithm_Cleaned!$A$2:$W$4887,19,FALSE)</f>
        <v>12.32</v>
      </c>
      <c r="I679" s="7">
        <f>VLOOKUP($A679,NIR_Algorithm_Cleaned!$A$2:$W$4887,20,FALSE)</f>
        <v>5.1100000000000003</v>
      </c>
      <c r="J679" s="7">
        <f>VLOOKUP($A679,NIR_Algorithm_Cleaned!$A$2:$W$4887,21,FALSE)</f>
        <v>1.86</v>
      </c>
      <c r="K679" s="7">
        <f>VLOOKUP($A679,NIR_Algorithm_Cleaned!$A$2:$W$4887,22,FALSE)</f>
        <v>1.49</v>
      </c>
      <c r="L679" s="7">
        <f>VLOOKUP($A679,NIR_Algorithm_Cleaned!$A$2:$W$4887,23,FALSE)</f>
        <v>70.739999999999995</v>
      </c>
    </row>
    <row r="680" spans="1:12" x14ac:dyDescent="0.2">
      <c r="A680" s="6" t="s">
        <v>994</v>
      </c>
      <c r="B680" s="6" t="s">
        <v>4756</v>
      </c>
      <c r="C680" s="6" t="s">
        <v>5333</v>
      </c>
      <c r="D680" s="6">
        <f>VLOOKUP($A680,NIR_Algorithm_Cleaned!$A$2:$E$4887,3,FALSE)</f>
        <v>1</v>
      </c>
      <c r="E680" s="6">
        <f>VLOOKUP($A680,NIR_Algorithm_Cleaned!$A$2:$E$4887,4,FALSE)</f>
        <v>1</v>
      </c>
      <c r="F680" s="6">
        <f>VLOOKUP($A680,NIR_Algorithm_Cleaned!$A$2:$E$4887,5,FALSE)</f>
        <v>2</v>
      </c>
      <c r="G680" s="6">
        <v>0.39732456100000002</v>
      </c>
      <c r="H680" s="7">
        <f>VLOOKUP($A680,NIR_Algorithm_Cleaned!$A$2:$W$4887,19,FALSE)</f>
        <v>11.09</v>
      </c>
      <c r="I680" s="7">
        <f>VLOOKUP($A680,NIR_Algorithm_Cleaned!$A$2:$W$4887,20,FALSE)</f>
        <v>4.74</v>
      </c>
      <c r="J680" s="7">
        <f>VLOOKUP($A680,NIR_Algorithm_Cleaned!$A$2:$W$4887,21,FALSE)</f>
        <v>1.6</v>
      </c>
      <c r="K680" s="7">
        <f>VLOOKUP($A680,NIR_Algorithm_Cleaned!$A$2:$W$4887,22,FALSE)</f>
        <v>1.41</v>
      </c>
      <c r="L680" s="7">
        <f>VLOOKUP($A680,NIR_Algorithm_Cleaned!$A$2:$W$4887,23,FALSE)</f>
        <v>69.930000000000007</v>
      </c>
    </row>
    <row r="681" spans="1:12" x14ac:dyDescent="0.2">
      <c r="A681" s="6" t="s">
        <v>994</v>
      </c>
      <c r="B681" s="6" t="s">
        <v>4756</v>
      </c>
      <c r="C681" s="6" t="s">
        <v>5333</v>
      </c>
      <c r="D681" s="6">
        <f>VLOOKUP($A681,NIR_Algorithm_Cleaned!$A$2:$E$4887,3,FALSE)</f>
        <v>1</v>
      </c>
      <c r="E681" s="6">
        <f>VLOOKUP($A681,NIR_Algorithm_Cleaned!$A$2:$E$4887,4,FALSE)</f>
        <v>1</v>
      </c>
      <c r="F681" s="6">
        <f>VLOOKUP($A681,NIR_Algorithm_Cleaned!$A$2:$E$4887,5,FALSE)</f>
        <v>2</v>
      </c>
      <c r="G681" s="6">
        <v>0.43564830999999998</v>
      </c>
      <c r="H681" s="7">
        <f>VLOOKUP($A681,NIR_Algorithm_Cleaned!$A$2:$W$4887,19,FALSE)</f>
        <v>11.09</v>
      </c>
      <c r="I681" s="7">
        <f>VLOOKUP($A681,NIR_Algorithm_Cleaned!$A$2:$W$4887,20,FALSE)</f>
        <v>4.74</v>
      </c>
      <c r="J681" s="7">
        <f>VLOOKUP($A681,NIR_Algorithm_Cleaned!$A$2:$W$4887,21,FALSE)</f>
        <v>1.6</v>
      </c>
      <c r="K681" s="7">
        <f>VLOOKUP($A681,NIR_Algorithm_Cleaned!$A$2:$W$4887,22,FALSE)</f>
        <v>1.41</v>
      </c>
      <c r="L681" s="7">
        <f>VLOOKUP($A681,NIR_Algorithm_Cleaned!$A$2:$W$4887,23,FALSE)</f>
        <v>69.930000000000007</v>
      </c>
    </row>
    <row r="682" spans="1:12" x14ac:dyDescent="0.2">
      <c r="A682" s="6" t="s">
        <v>1270</v>
      </c>
      <c r="B682" s="6" t="s">
        <v>4756</v>
      </c>
      <c r="C682" s="6" t="s">
        <v>5333</v>
      </c>
      <c r="D682" s="6">
        <f>VLOOKUP($A682,NIR_Algorithm_Cleaned!$A$2:$E$4887,3,FALSE)</f>
        <v>1</v>
      </c>
      <c r="E682" s="6">
        <f>VLOOKUP($A682,NIR_Algorithm_Cleaned!$A$2:$E$4887,4,FALSE)</f>
        <v>2</v>
      </c>
      <c r="F682" s="6">
        <f>VLOOKUP($A682,NIR_Algorithm_Cleaned!$A$2:$E$4887,5,FALSE)</f>
        <v>2</v>
      </c>
      <c r="G682" s="6">
        <v>0.42052631600000001</v>
      </c>
      <c r="H682" s="7">
        <f>VLOOKUP($A682,NIR_Algorithm_Cleaned!$A$2:$W$4887,19,FALSE)</f>
        <v>11.08</v>
      </c>
      <c r="I682" s="7">
        <f>VLOOKUP($A682,NIR_Algorithm_Cleaned!$A$2:$W$4887,20,FALSE)</f>
        <v>5.26</v>
      </c>
      <c r="J682" s="7">
        <f>VLOOKUP($A682,NIR_Algorithm_Cleaned!$A$2:$W$4887,21,FALSE)</f>
        <v>1.49</v>
      </c>
      <c r="K682" s="7">
        <f>VLOOKUP($A682,NIR_Algorithm_Cleaned!$A$2:$W$4887,22,FALSE)</f>
        <v>1.4</v>
      </c>
      <c r="L682" s="7">
        <f>VLOOKUP($A682,NIR_Algorithm_Cleaned!$A$2:$W$4887,23,FALSE)</f>
        <v>70.44</v>
      </c>
    </row>
    <row r="683" spans="1:12" x14ac:dyDescent="0.2">
      <c r="A683" s="6" t="s">
        <v>1270</v>
      </c>
      <c r="B683" s="6" t="s">
        <v>4756</v>
      </c>
      <c r="C683" s="6" t="s">
        <v>5333</v>
      </c>
      <c r="D683" s="6">
        <f>VLOOKUP($A683,NIR_Algorithm_Cleaned!$A$2:$E$4887,3,FALSE)</f>
        <v>1</v>
      </c>
      <c r="E683" s="6">
        <f>VLOOKUP($A683,NIR_Algorithm_Cleaned!$A$2:$E$4887,4,FALSE)</f>
        <v>2</v>
      </c>
      <c r="F683" s="6">
        <f>VLOOKUP($A683,NIR_Algorithm_Cleaned!$A$2:$E$4887,5,FALSE)</f>
        <v>2</v>
      </c>
      <c r="G683" s="6">
        <v>0.43229756800000002</v>
      </c>
      <c r="H683" s="7">
        <f>VLOOKUP($A683,NIR_Algorithm_Cleaned!$A$2:$W$4887,19,FALSE)</f>
        <v>11.08</v>
      </c>
      <c r="I683" s="7">
        <f>VLOOKUP($A683,NIR_Algorithm_Cleaned!$A$2:$W$4887,20,FALSE)</f>
        <v>5.26</v>
      </c>
      <c r="J683" s="7">
        <f>VLOOKUP($A683,NIR_Algorithm_Cleaned!$A$2:$W$4887,21,FALSE)</f>
        <v>1.49</v>
      </c>
      <c r="K683" s="7">
        <f>VLOOKUP($A683,NIR_Algorithm_Cleaned!$A$2:$W$4887,22,FALSE)</f>
        <v>1.4</v>
      </c>
      <c r="L683" s="7">
        <f>VLOOKUP($A683,NIR_Algorithm_Cleaned!$A$2:$W$4887,23,FALSE)</f>
        <v>70.44</v>
      </c>
    </row>
    <row r="684" spans="1:12" x14ac:dyDescent="0.2">
      <c r="A684" s="6" t="s">
        <v>530</v>
      </c>
      <c r="B684" s="6" t="s">
        <v>5180</v>
      </c>
      <c r="C684" s="6" t="s">
        <v>5334</v>
      </c>
      <c r="D684" s="6">
        <f>VLOOKUP($A684,NIR_Algorithm_Cleaned!$A$2:$E$4887,3,FALSE)</f>
        <v>2</v>
      </c>
      <c r="E684" s="6">
        <f>VLOOKUP($A684,NIR_Algorithm_Cleaned!$A$2:$E$4887,4,FALSE)</f>
        <v>2</v>
      </c>
      <c r="F684" s="6">
        <f>VLOOKUP($A684,NIR_Algorithm_Cleaned!$A$2:$E$4887,5,FALSE)</f>
        <v>1</v>
      </c>
      <c r="G684" s="6">
        <v>0.42</v>
      </c>
      <c r="H684" s="7">
        <f>VLOOKUP($A684,NIR_Algorithm_Cleaned!$A$2:$W$4887,19,FALSE)</f>
        <v>11.05</v>
      </c>
      <c r="I684" s="7">
        <f>VLOOKUP($A684,NIR_Algorithm_Cleaned!$A$2:$W$4887,20,FALSE)</f>
        <v>3.08</v>
      </c>
      <c r="J684" s="7">
        <f>VLOOKUP($A684,NIR_Algorithm_Cleaned!$A$2:$W$4887,21,FALSE)</f>
        <v>1.55</v>
      </c>
      <c r="K684" s="7">
        <f>VLOOKUP($A684,NIR_Algorithm_Cleaned!$A$2:$W$4887,22,FALSE)</f>
        <v>1.35</v>
      </c>
      <c r="L684" s="7">
        <f>VLOOKUP($A684,NIR_Algorithm_Cleaned!$A$2:$W$4887,23,FALSE)</f>
        <v>71.48</v>
      </c>
    </row>
    <row r="685" spans="1:12" x14ac:dyDescent="0.2">
      <c r="A685" s="6" t="s">
        <v>530</v>
      </c>
      <c r="B685" s="6" t="s">
        <v>5180</v>
      </c>
      <c r="C685" s="6" t="s">
        <v>5334</v>
      </c>
      <c r="D685" s="6">
        <f>VLOOKUP($A685,NIR_Algorithm_Cleaned!$A$2:$E$4887,3,FALSE)</f>
        <v>2</v>
      </c>
      <c r="E685" s="6">
        <f>VLOOKUP($A685,NIR_Algorithm_Cleaned!$A$2:$E$4887,4,FALSE)</f>
        <v>2</v>
      </c>
      <c r="F685" s="6">
        <f>VLOOKUP($A685,NIR_Algorithm_Cleaned!$A$2:$E$4887,5,FALSE)</f>
        <v>1</v>
      </c>
      <c r="G685" s="6">
        <v>0.431448004</v>
      </c>
      <c r="H685" s="7">
        <f>VLOOKUP($A685,NIR_Algorithm_Cleaned!$A$2:$W$4887,19,FALSE)</f>
        <v>11.05</v>
      </c>
      <c r="I685" s="7">
        <f>VLOOKUP($A685,NIR_Algorithm_Cleaned!$A$2:$W$4887,20,FALSE)</f>
        <v>3.08</v>
      </c>
      <c r="J685" s="7">
        <f>VLOOKUP($A685,NIR_Algorithm_Cleaned!$A$2:$W$4887,21,FALSE)</f>
        <v>1.55</v>
      </c>
      <c r="K685" s="7">
        <f>VLOOKUP($A685,NIR_Algorithm_Cleaned!$A$2:$W$4887,22,FALSE)</f>
        <v>1.35</v>
      </c>
      <c r="L685" s="7">
        <f>VLOOKUP($A685,NIR_Algorithm_Cleaned!$A$2:$W$4887,23,FALSE)</f>
        <v>71.48</v>
      </c>
    </row>
    <row r="686" spans="1:12" x14ac:dyDescent="0.2">
      <c r="A686" s="6" t="s">
        <v>565</v>
      </c>
      <c r="B686" s="6" t="s">
        <v>5180</v>
      </c>
      <c r="C686" s="6" t="s">
        <v>5334</v>
      </c>
      <c r="D686" s="6">
        <f>VLOOKUP($A686,NIR_Algorithm_Cleaned!$A$2:$E$4887,3,FALSE)</f>
        <v>2</v>
      </c>
      <c r="E686" s="6">
        <f>VLOOKUP($A686,NIR_Algorithm_Cleaned!$A$2:$E$4887,4,FALSE)</f>
        <v>1</v>
      </c>
      <c r="F686" s="6">
        <f>VLOOKUP($A686,NIR_Algorithm_Cleaned!$A$2:$E$4887,5,FALSE)</f>
        <v>1</v>
      </c>
      <c r="G686" s="6">
        <v>0.43792720400000001</v>
      </c>
      <c r="H686" s="7">
        <f>VLOOKUP($A686,NIR_Algorithm_Cleaned!$A$2:$W$4887,19,FALSE)</f>
        <v>11.07</v>
      </c>
      <c r="I686" s="7">
        <f>VLOOKUP($A686,NIR_Algorithm_Cleaned!$A$2:$W$4887,20,FALSE)</f>
        <v>3.28</v>
      </c>
      <c r="J686" s="7">
        <f>VLOOKUP($A686,NIR_Algorithm_Cleaned!$A$2:$W$4887,21,FALSE)</f>
        <v>1.63</v>
      </c>
      <c r="K686" s="7">
        <f>VLOOKUP($A686,NIR_Algorithm_Cleaned!$A$2:$W$4887,22,FALSE)</f>
        <v>1.37</v>
      </c>
      <c r="L686" s="7">
        <f>VLOOKUP($A686,NIR_Algorithm_Cleaned!$A$2:$W$4887,23,FALSE)</f>
        <v>71.28</v>
      </c>
    </row>
    <row r="687" spans="1:12" x14ac:dyDescent="0.2">
      <c r="A687" s="6" t="s">
        <v>565</v>
      </c>
      <c r="B687" s="6" t="s">
        <v>5180</v>
      </c>
      <c r="C687" s="6" t="s">
        <v>5334</v>
      </c>
      <c r="D687" s="6">
        <f>VLOOKUP($A687,NIR_Algorithm_Cleaned!$A$2:$E$4887,3,FALSE)</f>
        <v>2</v>
      </c>
      <c r="E687" s="6">
        <f>VLOOKUP($A687,NIR_Algorithm_Cleaned!$A$2:$E$4887,4,FALSE)</f>
        <v>1</v>
      </c>
      <c r="F687" s="6">
        <f>VLOOKUP($A687,NIR_Algorithm_Cleaned!$A$2:$E$4887,5,FALSE)</f>
        <v>1</v>
      </c>
      <c r="G687" s="6">
        <v>0.44966443</v>
      </c>
      <c r="H687" s="7">
        <f>VLOOKUP($A687,NIR_Algorithm_Cleaned!$A$2:$W$4887,19,FALSE)</f>
        <v>11.07</v>
      </c>
      <c r="I687" s="7">
        <f>VLOOKUP($A687,NIR_Algorithm_Cleaned!$A$2:$W$4887,20,FALSE)</f>
        <v>3.28</v>
      </c>
      <c r="J687" s="7">
        <f>VLOOKUP($A687,NIR_Algorithm_Cleaned!$A$2:$W$4887,21,FALSE)</f>
        <v>1.63</v>
      </c>
      <c r="K687" s="7">
        <f>VLOOKUP($A687,NIR_Algorithm_Cleaned!$A$2:$W$4887,22,FALSE)</f>
        <v>1.37</v>
      </c>
      <c r="L687" s="7">
        <f>VLOOKUP($A687,NIR_Algorithm_Cleaned!$A$2:$W$4887,23,FALSE)</f>
        <v>71.28</v>
      </c>
    </row>
    <row r="688" spans="1:12" x14ac:dyDescent="0.2">
      <c r="A688" s="6" t="s">
        <v>1486</v>
      </c>
      <c r="B688" s="6" t="s">
        <v>5180</v>
      </c>
      <c r="C688" s="6" t="s">
        <v>5334</v>
      </c>
      <c r="D688" s="6">
        <f>VLOOKUP($A688,NIR_Algorithm_Cleaned!$A$2:$E$4887,3,FALSE)</f>
        <v>2</v>
      </c>
      <c r="E688" s="6">
        <f>VLOOKUP($A688,NIR_Algorithm_Cleaned!$A$2:$E$4887,4,FALSE)</f>
        <v>2</v>
      </c>
      <c r="F688" s="6">
        <f>VLOOKUP($A688,NIR_Algorithm_Cleaned!$A$2:$E$4887,5,FALSE)</f>
        <v>2</v>
      </c>
      <c r="G688" s="6">
        <v>0.45666666700000003</v>
      </c>
      <c r="H688" s="7">
        <f>VLOOKUP($A688,NIR_Algorithm_Cleaned!$A$2:$W$4887,19,FALSE)</f>
        <v>9.67</v>
      </c>
      <c r="I688" s="7">
        <f>VLOOKUP($A688,NIR_Algorithm_Cleaned!$A$2:$W$4887,20,FALSE)</f>
        <v>3.63</v>
      </c>
      <c r="J688" s="7">
        <f>VLOOKUP($A688,NIR_Algorithm_Cleaned!$A$2:$W$4887,21,FALSE)</f>
        <v>1.35</v>
      </c>
      <c r="K688" s="7">
        <f>VLOOKUP($A688,NIR_Algorithm_Cleaned!$A$2:$W$4887,22,FALSE)</f>
        <v>1.3</v>
      </c>
      <c r="L688" s="7">
        <f>VLOOKUP($A688,NIR_Algorithm_Cleaned!$A$2:$W$4887,23,FALSE)</f>
        <v>71.349999999999994</v>
      </c>
    </row>
    <row r="689" spans="1:12" x14ac:dyDescent="0.2">
      <c r="A689" s="6" t="s">
        <v>1486</v>
      </c>
      <c r="B689" s="6" t="s">
        <v>5180</v>
      </c>
      <c r="C689" s="6" t="s">
        <v>5334</v>
      </c>
      <c r="D689" s="6">
        <f>VLOOKUP($A689,NIR_Algorithm_Cleaned!$A$2:$E$4887,3,FALSE)</f>
        <v>2</v>
      </c>
      <c r="E689" s="6">
        <f>VLOOKUP($A689,NIR_Algorithm_Cleaned!$A$2:$E$4887,4,FALSE)</f>
        <v>2</v>
      </c>
      <c r="F689" s="6">
        <f>VLOOKUP($A689,NIR_Algorithm_Cleaned!$A$2:$E$4887,5,FALSE)</f>
        <v>2</v>
      </c>
      <c r="G689" s="6">
        <v>0.46688596500000001</v>
      </c>
      <c r="H689" s="7">
        <f>VLOOKUP($A689,NIR_Algorithm_Cleaned!$A$2:$W$4887,19,FALSE)</f>
        <v>9.67</v>
      </c>
      <c r="I689" s="7">
        <f>VLOOKUP($A689,NIR_Algorithm_Cleaned!$A$2:$W$4887,20,FALSE)</f>
        <v>3.63</v>
      </c>
      <c r="J689" s="7">
        <f>VLOOKUP($A689,NIR_Algorithm_Cleaned!$A$2:$W$4887,21,FALSE)</f>
        <v>1.35</v>
      </c>
      <c r="K689" s="7">
        <f>VLOOKUP($A689,NIR_Algorithm_Cleaned!$A$2:$W$4887,22,FALSE)</f>
        <v>1.3</v>
      </c>
      <c r="L689" s="7">
        <f>VLOOKUP($A689,NIR_Algorithm_Cleaned!$A$2:$W$4887,23,FALSE)</f>
        <v>71.349999999999994</v>
      </c>
    </row>
    <row r="690" spans="1:12" x14ac:dyDescent="0.2">
      <c r="A690" s="6" t="s">
        <v>895</v>
      </c>
      <c r="B690" s="6" t="s">
        <v>4980</v>
      </c>
      <c r="C690" s="6" t="s">
        <v>5335</v>
      </c>
      <c r="D690" s="6">
        <f>VLOOKUP($A690,NIR_Algorithm_Cleaned!$A$2:$E$4887,3,FALSE)</f>
        <v>2</v>
      </c>
      <c r="E690" s="6">
        <f>VLOOKUP($A690,NIR_Algorithm_Cleaned!$A$2:$E$4887,4,FALSE)</f>
        <v>1</v>
      </c>
      <c r="F690" s="6">
        <f>VLOOKUP($A690,NIR_Algorithm_Cleaned!$A$2:$E$4887,5,FALSE)</f>
        <v>2</v>
      </c>
      <c r="G690" s="6">
        <v>0.37710865199999999</v>
      </c>
      <c r="H690" s="7">
        <f>VLOOKUP($A690,NIR_Algorithm_Cleaned!$A$2:$W$4887,19,FALSE)</f>
        <v>9.66</v>
      </c>
      <c r="I690" s="7">
        <f>VLOOKUP($A690,NIR_Algorithm_Cleaned!$A$2:$W$4887,20,FALSE)</f>
        <v>3.93</v>
      </c>
      <c r="J690" s="7">
        <f>VLOOKUP($A690,NIR_Algorithm_Cleaned!$A$2:$W$4887,21,FALSE)</f>
        <v>1.28</v>
      </c>
      <c r="K690" s="7">
        <f>VLOOKUP($A690,NIR_Algorithm_Cleaned!$A$2:$W$4887,22,FALSE)</f>
        <v>1.32</v>
      </c>
      <c r="L690" s="7">
        <f>VLOOKUP($A690,NIR_Algorithm_Cleaned!$A$2:$W$4887,23,FALSE)</f>
        <v>72.069999999999993</v>
      </c>
    </row>
    <row r="691" spans="1:12" x14ac:dyDescent="0.2">
      <c r="A691" s="6" t="s">
        <v>895</v>
      </c>
      <c r="B691" s="6" t="s">
        <v>4980</v>
      </c>
      <c r="C691" s="6" t="s">
        <v>5335</v>
      </c>
      <c r="D691" s="6">
        <f>VLOOKUP($A691,NIR_Algorithm_Cleaned!$A$2:$E$4887,3,FALSE)</f>
        <v>2</v>
      </c>
      <c r="E691" s="6">
        <f>VLOOKUP($A691,NIR_Algorithm_Cleaned!$A$2:$E$4887,4,FALSE)</f>
        <v>1</v>
      </c>
      <c r="F691" s="6">
        <f>VLOOKUP($A691,NIR_Algorithm_Cleaned!$A$2:$E$4887,5,FALSE)</f>
        <v>2</v>
      </c>
      <c r="G691" s="6">
        <v>0.37791946300000001</v>
      </c>
      <c r="H691" s="7">
        <f>VLOOKUP($A691,NIR_Algorithm_Cleaned!$A$2:$W$4887,19,FALSE)</f>
        <v>9.66</v>
      </c>
      <c r="I691" s="7">
        <f>VLOOKUP($A691,NIR_Algorithm_Cleaned!$A$2:$W$4887,20,FALSE)</f>
        <v>3.93</v>
      </c>
      <c r="J691" s="7">
        <f>VLOOKUP($A691,NIR_Algorithm_Cleaned!$A$2:$W$4887,21,FALSE)</f>
        <v>1.28</v>
      </c>
      <c r="K691" s="7">
        <f>VLOOKUP($A691,NIR_Algorithm_Cleaned!$A$2:$W$4887,22,FALSE)</f>
        <v>1.32</v>
      </c>
      <c r="L691" s="7">
        <f>VLOOKUP($A691,NIR_Algorithm_Cleaned!$A$2:$W$4887,23,FALSE)</f>
        <v>72.069999999999993</v>
      </c>
    </row>
    <row r="692" spans="1:12" x14ac:dyDescent="0.2">
      <c r="A692" s="6" t="s">
        <v>304</v>
      </c>
      <c r="B692" s="6" t="s">
        <v>5026</v>
      </c>
      <c r="C692" s="6" t="s">
        <v>5336</v>
      </c>
      <c r="D692" s="6">
        <f>VLOOKUP($A692,NIR_Algorithm_Cleaned!$A$2:$E$4887,3,FALSE)</f>
        <v>2</v>
      </c>
      <c r="E692" s="6">
        <f>VLOOKUP($A692,NIR_Algorithm_Cleaned!$A$2:$E$4887,4,FALSE)</f>
        <v>1</v>
      </c>
      <c r="F692" s="6">
        <f>VLOOKUP($A692,NIR_Algorithm_Cleaned!$A$2:$E$4887,5,FALSE)</f>
        <v>1</v>
      </c>
      <c r="G692" s="6">
        <v>0.39736842100000003</v>
      </c>
      <c r="H692" s="7">
        <f>VLOOKUP($A692,NIR_Algorithm_Cleaned!$A$2:$W$4887,19,FALSE)</f>
        <v>15.7</v>
      </c>
      <c r="I692" s="7">
        <f>VLOOKUP($A692,NIR_Algorithm_Cleaned!$A$2:$W$4887,20,FALSE)</f>
        <v>4.58</v>
      </c>
      <c r="J692" s="7">
        <f>VLOOKUP($A692,NIR_Algorithm_Cleaned!$A$2:$W$4887,21,FALSE)</f>
        <v>1.85</v>
      </c>
      <c r="K692" s="7">
        <f>VLOOKUP($A692,NIR_Algorithm_Cleaned!$A$2:$W$4887,22,FALSE)</f>
        <v>1.71</v>
      </c>
      <c r="L692" s="7">
        <f>VLOOKUP($A692,NIR_Algorithm_Cleaned!$A$2:$W$4887,23,FALSE)</f>
        <v>69.86</v>
      </c>
    </row>
    <row r="693" spans="1:12" x14ac:dyDescent="0.2">
      <c r="A693" s="6" t="s">
        <v>742</v>
      </c>
      <c r="B693" s="6" t="s">
        <v>5026</v>
      </c>
      <c r="C693" s="6" t="s">
        <v>5336</v>
      </c>
      <c r="D693" s="6">
        <f>VLOOKUP($A693,NIR_Algorithm_Cleaned!$A$2:$E$4887,3,FALSE)</f>
        <v>2</v>
      </c>
      <c r="E693" s="6">
        <f>VLOOKUP($A693,NIR_Algorithm_Cleaned!$A$2:$E$4887,4,FALSE)</f>
        <v>2</v>
      </c>
      <c r="F693" s="6">
        <f>VLOOKUP($A693,NIR_Algorithm_Cleaned!$A$2:$E$4887,5,FALSE)</f>
        <v>1</v>
      </c>
      <c r="G693" s="6">
        <v>0.37377451</v>
      </c>
      <c r="H693" s="7">
        <f>VLOOKUP($A693,NIR_Algorithm_Cleaned!$A$2:$W$4887,19,FALSE)</f>
        <v>15.05</v>
      </c>
      <c r="I693" s="7">
        <f>VLOOKUP($A693,NIR_Algorithm_Cleaned!$A$2:$W$4887,20,FALSE)</f>
        <v>4.03</v>
      </c>
      <c r="J693" s="7">
        <f>VLOOKUP($A693,NIR_Algorithm_Cleaned!$A$2:$W$4887,21,FALSE)</f>
        <v>1.98</v>
      </c>
      <c r="K693" s="7">
        <f>VLOOKUP($A693,NIR_Algorithm_Cleaned!$A$2:$W$4887,22,FALSE)</f>
        <v>1.65</v>
      </c>
      <c r="L693" s="7">
        <f>VLOOKUP($A693,NIR_Algorithm_Cleaned!$A$2:$W$4887,23,FALSE)</f>
        <v>71.88</v>
      </c>
    </row>
    <row r="694" spans="1:12" x14ac:dyDescent="0.2">
      <c r="A694" s="6" t="s">
        <v>304</v>
      </c>
      <c r="B694" s="6" t="s">
        <v>5026</v>
      </c>
      <c r="C694" s="6" t="s">
        <v>5336</v>
      </c>
      <c r="D694" s="6">
        <f>VLOOKUP($A694,NIR_Algorithm_Cleaned!$A$2:$E$4887,3,FALSE)</f>
        <v>2</v>
      </c>
      <c r="E694" s="6">
        <f>VLOOKUP($A694,NIR_Algorithm_Cleaned!$A$2:$E$4887,4,FALSE)</f>
        <v>1</v>
      </c>
      <c r="F694" s="6">
        <f>VLOOKUP($A694,NIR_Algorithm_Cleaned!$A$2:$E$4887,5,FALSE)</f>
        <v>1</v>
      </c>
      <c r="G694" s="6">
        <v>0.40065789499999999</v>
      </c>
      <c r="H694" s="7">
        <f>VLOOKUP($A694,NIR_Algorithm_Cleaned!$A$2:$W$4887,19,FALSE)</f>
        <v>15.7</v>
      </c>
      <c r="I694" s="7">
        <f>VLOOKUP($A694,NIR_Algorithm_Cleaned!$A$2:$W$4887,20,FALSE)</f>
        <v>4.58</v>
      </c>
      <c r="J694" s="7">
        <f>VLOOKUP($A694,NIR_Algorithm_Cleaned!$A$2:$W$4887,21,FALSE)</f>
        <v>1.85</v>
      </c>
      <c r="K694" s="7">
        <f>VLOOKUP($A694,NIR_Algorithm_Cleaned!$A$2:$W$4887,22,FALSE)</f>
        <v>1.71</v>
      </c>
      <c r="L694" s="7">
        <f>VLOOKUP($A694,NIR_Algorithm_Cleaned!$A$2:$W$4887,23,FALSE)</f>
        <v>69.86</v>
      </c>
    </row>
    <row r="695" spans="1:12" x14ac:dyDescent="0.2">
      <c r="A695" s="6" t="s">
        <v>742</v>
      </c>
      <c r="B695" s="6" t="s">
        <v>5026</v>
      </c>
      <c r="C695" s="6" t="s">
        <v>5336</v>
      </c>
      <c r="D695" s="6">
        <f>VLOOKUP($A695,NIR_Algorithm_Cleaned!$A$2:$E$4887,3,FALSE)</f>
        <v>2</v>
      </c>
      <c r="E695" s="6">
        <f>VLOOKUP($A695,NIR_Algorithm_Cleaned!$A$2:$E$4887,4,FALSE)</f>
        <v>2</v>
      </c>
      <c r="F695" s="6">
        <f>VLOOKUP($A695,NIR_Algorithm_Cleaned!$A$2:$E$4887,5,FALSE)</f>
        <v>1</v>
      </c>
      <c r="G695" s="6">
        <v>0.39666666699999997</v>
      </c>
      <c r="H695" s="7">
        <f>VLOOKUP($A695,NIR_Algorithm_Cleaned!$A$2:$W$4887,19,FALSE)</f>
        <v>15.05</v>
      </c>
      <c r="I695" s="7">
        <f>VLOOKUP($A695,NIR_Algorithm_Cleaned!$A$2:$W$4887,20,FALSE)</f>
        <v>4.03</v>
      </c>
      <c r="J695" s="7">
        <f>VLOOKUP($A695,NIR_Algorithm_Cleaned!$A$2:$W$4887,21,FALSE)</f>
        <v>1.98</v>
      </c>
      <c r="K695" s="7">
        <f>VLOOKUP($A695,NIR_Algorithm_Cleaned!$A$2:$W$4887,22,FALSE)</f>
        <v>1.65</v>
      </c>
      <c r="L695" s="7">
        <f>VLOOKUP($A695,NIR_Algorithm_Cleaned!$A$2:$W$4887,23,FALSE)</f>
        <v>71.88</v>
      </c>
    </row>
    <row r="696" spans="1:12" x14ac:dyDescent="0.2">
      <c r="A696" s="6" t="s">
        <v>1823</v>
      </c>
      <c r="B696" s="6" t="s">
        <v>5026</v>
      </c>
      <c r="C696" s="6" t="s">
        <v>5336</v>
      </c>
      <c r="D696" s="6">
        <f>VLOOKUP($A696,NIR_Algorithm_Cleaned!$A$2:$E$4887,3,FALSE)</f>
        <v>2</v>
      </c>
      <c r="E696" s="6">
        <f>VLOOKUP($A696,NIR_Algorithm_Cleaned!$A$2:$E$4887,4,FALSE)</f>
        <v>1</v>
      </c>
      <c r="F696" s="6">
        <f>VLOOKUP($A696,NIR_Algorithm_Cleaned!$A$2:$E$4887,5,FALSE)</f>
        <v>2</v>
      </c>
      <c r="G696" s="6">
        <v>0.40666666699999998</v>
      </c>
      <c r="H696" s="7">
        <f>VLOOKUP($A696,NIR_Algorithm_Cleaned!$A$2:$W$4887,19,FALSE)</f>
        <v>12.13</v>
      </c>
      <c r="I696" s="7">
        <f>VLOOKUP($A696,NIR_Algorithm_Cleaned!$A$2:$W$4887,20,FALSE)</f>
        <v>4.5999999999999996</v>
      </c>
      <c r="J696" s="7">
        <f>VLOOKUP($A696,NIR_Algorithm_Cleaned!$A$2:$W$4887,21,FALSE)</f>
        <v>1.99</v>
      </c>
      <c r="K696" s="7">
        <f>VLOOKUP($A696,NIR_Algorithm_Cleaned!$A$2:$W$4887,22,FALSE)</f>
        <v>1.6</v>
      </c>
      <c r="L696" s="7">
        <f>VLOOKUP($A696,NIR_Algorithm_Cleaned!$A$2:$W$4887,23,FALSE)</f>
        <v>68.72</v>
      </c>
    </row>
    <row r="697" spans="1:12" x14ac:dyDescent="0.2">
      <c r="A697" s="6" t="s">
        <v>1274</v>
      </c>
      <c r="B697" s="6" t="s">
        <v>5026</v>
      </c>
      <c r="C697" s="6" t="s">
        <v>5336</v>
      </c>
      <c r="D697" s="6">
        <f>VLOOKUP($A697,NIR_Algorithm_Cleaned!$A$2:$E$4887,3,FALSE)</f>
        <v>2</v>
      </c>
      <c r="E697" s="6">
        <f>VLOOKUP($A697,NIR_Algorithm_Cleaned!$A$2:$E$4887,4,FALSE)</f>
        <v>2</v>
      </c>
      <c r="F697" s="6">
        <f>VLOOKUP($A697,NIR_Algorithm_Cleaned!$A$2:$E$4887,5,FALSE)</f>
        <v>2</v>
      </c>
      <c r="G697" s="6">
        <v>0.37668918899999998</v>
      </c>
      <c r="H697" s="7">
        <f>VLOOKUP($A697,NIR_Algorithm_Cleaned!$A$2:$W$4887,19,FALSE)</f>
        <v>12.85</v>
      </c>
      <c r="I697" s="7">
        <f>VLOOKUP($A697,NIR_Algorithm_Cleaned!$A$2:$W$4887,20,FALSE)</f>
        <v>4.3099999999999996</v>
      </c>
      <c r="J697" s="7">
        <f>VLOOKUP($A697,NIR_Algorithm_Cleaned!$A$2:$W$4887,21,FALSE)</f>
        <v>1.57</v>
      </c>
      <c r="K697" s="7">
        <f>VLOOKUP($A697,NIR_Algorithm_Cleaned!$A$2:$W$4887,22,FALSE)</f>
        <v>1.55</v>
      </c>
      <c r="L697" s="7">
        <f>VLOOKUP($A697,NIR_Algorithm_Cleaned!$A$2:$W$4887,23,FALSE)</f>
        <v>70.91</v>
      </c>
    </row>
    <row r="698" spans="1:12" x14ac:dyDescent="0.2">
      <c r="A698" s="6" t="s">
        <v>1823</v>
      </c>
      <c r="B698" s="6" t="s">
        <v>5026</v>
      </c>
      <c r="C698" s="6" t="s">
        <v>5336</v>
      </c>
      <c r="D698" s="6">
        <f>VLOOKUP($A698,NIR_Algorithm_Cleaned!$A$2:$E$4887,3,FALSE)</f>
        <v>2</v>
      </c>
      <c r="E698" s="6">
        <f>VLOOKUP($A698,NIR_Algorithm_Cleaned!$A$2:$E$4887,4,FALSE)</f>
        <v>1</v>
      </c>
      <c r="F698" s="6">
        <f>VLOOKUP($A698,NIR_Algorithm_Cleaned!$A$2:$E$4887,5,FALSE)</f>
        <v>2</v>
      </c>
      <c r="G698" s="6">
        <v>0.38460850099999999</v>
      </c>
      <c r="H698" s="7">
        <f>VLOOKUP($A698,NIR_Algorithm_Cleaned!$A$2:$W$4887,19,FALSE)</f>
        <v>12.13</v>
      </c>
      <c r="I698" s="7">
        <f>VLOOKUP($A698,NIR_Algorithm_Cleaned!$A$2:$W$4887,20,FALSE)</f>
        <v>4.5999999999999996</v>
      </c>
      <c r="J698" s="7">
        <f>VLOOKUP($A698,NIR_Algorithm_Cleaned!$A$2:$W$4887,21,FALSE)</f>
        <v>1.99</v>
      </c>
      <c r="K698" s="7">
        <f>VLOOKUP($A698,NIR_Algorithm_Cleaned!$A$2:$W$4887,22,FALSE)</f>
        <v>1.6</v>
      </c>
      <c r="L698" s="7">
        <f>VLOOKUP($A698,NIR_Algorithm_Cleaned!$A$2:$W$4887,23,FALSE)</f>
        <v>68.72</v>
      </c>
    </row>
    <row r="699" spans="1:12" x14ac:dyDescent="0.2">
      <c r="A699" s="6" t="s">
        <v>1274</v>
      </c>
      <c r="B699" s="6" t="s">
        <v>5026</v>
      </c>
      <c r="C699" s="6" t="s">
        <v>5336</v>
      </c>
      <c r="D699" s="6">
        <f>VLOOKUP($A699,NIR_Algorithm_Cleaned!$A$2:$E$4887,3,FALSE)</f>
        <v>2</v>
      </c>
      <c r="E699" s="6">
        <f>VLOOKUP($A699,NIR_Algorithm_Cleaned!$A$2:$E$4887,4,FALSE)</f>
        <v>2</v>
      </c>
      <c r="F699" s="6">
        <f>VLOOKUP($A699,NIR_Algorithm_Cleaned!$A$2:$E$4887,5,FALSE)</f>
        <v>2</v>
      </c>
      <c r="G699" s="6">
        <v>0.378741722</v>
      </c>
      <c r="H699" s="7">
        <f>VLOOKUP($A699,NIR_Algorithm_Cleaned!$A$2:$W$4887,19,FALSE)</f>
        <v>12.85</v>
      </c>
      <c r="I699" s="7">
        <f>VLOOKUP($A699,NIR_Algorithm_Cleaned!$A$2:$W$4887,20,FALSE)</f>
        <v>4.3099999999999996</v>
      </c>
      <c r="J699" s="7">
        <f>VLOOKUP($A699,NIR_Algorithm_Cleaned!$A$2:$W$4887,21,FALSE)</f>
        <v>1.57</v>
      </c>
      <c r="K699" s="7">
        <f>VLOOKUP($A699,NIR_Algorithm_Cleaned!$A$2:$W$4887,22,FALSE)</f>
        <v>1.55</v>
      </c>
      <c r="L699" s="7">
        <f>VLOOKUP($A699,NIR_Algorithm_Cleaned!$A$2:$W$4887,23,FALSE)</f>
        <v>70.91</v>
      </c>
    </row>
    <row r="700" spans="1:12" x14ac:dyDescent="0.2">
      <c r="A700" s="6" t="s">
        <v>1848</v>
      </c>
      <c r="B700" s="6" t="s">
        <v>4936</v>
      </c>
      <c r="C700" s="6" t="s">
        <v>5337</v>
      </c>
      <c r="D700" s="6">
        <f>VLOOKUP($A700,NIR_Algorithm_Cleaned!$A$2:$E$4887,3,FALSE)</f>
        <v>1</v>
      </c>
      <c r="E700" s="6">
        <f>VLOOKUP($A700,NIR_Algorithm_Cleaned!$A$2:$E$4887,4,FALSE)</f>
        <v>2</v>
      </c>
      <c r="F700" s="6">
        <f>VLOOKUP($A700,NIR_Algorithm_Cleaned!$A$2:$E$4887,5,FALSE)</f>
        <v>2</v>
      </c>
      <c r="G700" s="6">
        <v>0.43098131699999997</v>
      </c>
      <c r="H700" s="7">
        <f>VLOOKUP($A700,NIR_Algorithm_Cleaned!$A$2:$W$4887,19,FALSE)</f>
        <v>12.36</v>
      </c>
      <c r="I700" s="7">
        <f>VLOOKUP($A700,NIR_Algorithm_Cleaned!$A$2:$W$4887,20,FALSE)</f>
        <v>4.03</v>
      </c>
      <c r="J700" s="7">
        <f>VLOOKUP($A700,NIR_Algorithm_Cleaned!$A$2:$W$4887,21,FALSE)</f>
        <v>1.59</v>
      </c>
      <c r="K700" s="7">
        <f>VLOOKUP($A700,NIR_Algorithm_Cleaned!$A$2:$W$4887,22,FALSE)</f>
        <v>1.52</v>
      </c>
      <c r="L700" s="7">
        <f>VLOOKUP($A700,NIR_Algorithm_Cleaned!$A$2:$W$4887,23,FALSE)</f>
        <v>69.900000000000006</v>
      </c>
    </row>
    <row r="701" spans="1:12" x14ac:dyDescent="0.2">
      <c r="A701" s="6" t="s">
        <v>1176</v>
      </c>
      <c r="B701" s="6" t="s">
        <v>4936</v>
      </c>
      <c r="C701" s="6" t="s">
        <v>5337</v>
      </c>
      <c r="D701" s="6">
        <f>VLOOKUP($A701,NIR_Algorithm_Cleaned!$A$2:$E$4887,3,FALSE)</f>
        <v>1</v>
      </c>
      <c r="E701" s="6">
        <f>VLOOKUP($A701,NIR_Algorithm_Cleaned!$A$2:$E$4887,4,FALSE)</f>
        <v>1</v>
      </c>
      <c r="F701" s="6">
        <f>VLOOKUP($A701,NIR_Algorithm_Cleaned!$A$2:$E$4887,5,FALSE)</f>
        <v>2</v>
      </c>
      <c r="G701" s="6">
        <v>0.416107383</v>
      </c>
      <c r="H701" s="7">
        <f>VLOOKUP($A701,NIR_Algorithm_Cleaned!$A$2:$W$4887,19,FALSE)</f>
        <v>12.32</v>
      </c>
      <c r="I701" s="7">
        <f>VLOOKUP($A701,NIR_Algorithm_Cleaned!$A$2:$W$4887,20,FALSE)</f>
        <v>2.92</v>
      </c>
      <c r="J701" s="7">
        <f>VLOOKUP($A701,NIR_Algorithm_Cleaned!$A$2:$W$4887,21,FALSE)</f>
        <v>1.67</v>
      </c>
      <c r="K701" s="7">
        <f>VLOOKUP($A701,NIR_Algorithm_Cleaned!$A$2:$W$4887,22,FALSE)</f>
        <v>1.51</v>
      </c>
      <c r="L701" s="7">
        <f>VLOOKUP($A701,NIR_Algorithm_Cleaned!$A$2:$W$4887,23,FALSE)</f>
        <v>70.2</v>
      </c>
    </row>
    <row r="702" spans="1:12" x14ac:dyDescent="0.2">
      <c r="A702" s="6" t="s">
        <v>1848</v>
      </c>
      <c r="B702" s="6" t="s">
        <v>4936</v>
      </c>
      <c r="C702" s="6" t="s">
        <v>5337</v>
      </c>
      <c r="D702" s="6">
        <f>VLOOKUP($A702,NIR_Algorithm_Cleaned!$A$2:$E$4887,3,FALSE)</f>
        <v>1</v>
      </c>
      <c r="E702" s="6">
        <f>VLOOKUP($A702,NIR_Algorithm_Cleaned!$A$2:$E$4887,4,FALSE)</f>
        <v>2</v>
      </c>
      <c r="F702" s="6">
        <f>VLOOKUP($A702,NIR_Algorithm_Cleaned!$A$2:$E$4887,5,FALSE)</f>
        <v>2</v>
      </c>
      <c r="G702" s="6">
        <v>0.43854304599999999</v>
      </c>
      <c r="H702" s="7">
        <f>VLOOKUP($A702,NIR_Algorithm_Cleaned!$A$2:$W$4887,19,FALSE)</f>
        <v>12.36</v>
      </c>
      <c r="I702" s="7">
        <f>VLOOKUP($A702,NIR_Algorithm_Cleaned!$A$2:$W$4887,20,FALSE)</f>
        <v>4.03</v>
      </c>
      <c r="J702" s="7">
        <f>VLOOKUP($A702,NIR_Algorithm_Cleaned!$A$2:$W$4887,21,FALSE)</f>
        <v>1.59</v>
      </c>
      <c r="K702" s="7">
        <f>VLOOKUP($A702,NIR_Algorithm_Cleaned!$A$2:$W$4887,22,FALSE)</f>
        <v>1.52</v>
      </c>
      <c r="L702" s="7">
        <f>VLOOKUP($A702,NIR_Algorithm_Cleaned!$A$2:$W$4887,23,FALSE)</f>
        <v>69.900000000000006</v>
      </c>
    </row>
    <row r="703" spans="1:12" x14ac:dyDescent="0.2">
      <c r="A703" s="6" t="s">
        <v>1176</v>
      </c>
      <c r="B703" s="6" t="s">
        <v>4936</v>
      </c>
      <c r="C703" s="6" t="s">
        <v>5337</v>
      </c>
      <c r="D703" s="6">
        <f>VLOOKUP($A703,NIR_Algorithm_Cleaned!$A$2:$E$4887,3,FALSE)</f>
        <v>1</v>
      </c>
      <c r="E703" s="6">
        <f>VLOOKUP($A703,NIR_Algorithm_Cleaned!$A$2:$E$4887,4,FALSE)</f>
        <v>1</v>
      </c>
      <c r="F703" s="6">
        <f>VLOOKUP($A703,NIR_Algorithm_Cleaned!$A$2:$E$4887,5,FALSE)</f>
        <v>2</v>
      </c>
      <c r="G703" s="6">
        <v>0.41</v>
      </c>
      <c r="H703" s="7">
        <f>VLOOKUP($A703,NIR_Algorithm_Cleaned!$A$2:$W$4887,19,FALSE)</f>
        <v>12.32</v>
      </c>
      <c r="I703" s="7">
        <f>VLOOKUP($A703,NIR_Algorithm_Cleaned!$A$2:$W$4887,20,FALSE)</f>
        <v>2.92</v>
      </c>
      <c r="J703" s="7">
        <f>VLOOKUP($A703,NIR_Algorithm_Cleaned!$A$2:$W$4887,21,FALSE)</f>
        <v>1.67</v>
      </c>
      <c r="K703" s="7">
        <f>VLOOKUP($A703,NIR_Algorithm_Cleaned!$A$2:$W$4887,22,FALSE)</f>
        <v>1.51</v>
      </c>
      <c r="L703" s="7">
        <f>VLOOKUP($A703,NIR_Algorithm_Cleaned!$A$2:$W$4887,23,FALSE)</f>
        <v>70.2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85F1-87F7-DF43-8842-3F4C4347349B}">
  <dimension ref="A1:T703"/>
  <sheetViews>
    <sheetView workbookViewId="0">
      <pane ySplit="1" topLeftCell="A2" activePane="bottomLeft" state="frozen"/>
      <selection pane="bottomLeft" activeCell="O3" sqref="O3"/>
    </sheetView>
  </sheetViews>
  <sheetFormatPr baseColWidth="10" defaultRowHeight="16" x14ac:dyDescent="0.2"/>
  <cols>
    <col min="4" max="6" width="10.6640625" style="6" customWidth="1"/>
    <col min="8" max="8" width="9.83203125" bestFit="1" customWidth="1"/>
    <col min="9" max="9" width="12" bestFit="1" customWidth="1"/>
    <col min="13" max="13" width="15.6640625" bestFit="1" customWidth="1"/>
    <col min="14" max="14" width="12.5" bestFit="1" customWidth="1"/>
    <col min="15" max="15" width="12.5" customWidth="1"/>
    <col min="16" max="16" width="12.33203125" bestFit="1" customWidth="1"/>
    <col min="17" max="17" width="9.1640625" bestFit="1" customWidth="1"/>
    <col min="18" max="18" width="10.6640625" bestFit="1" customWidth="1"/>
    <col min="19" max="19" width="9.5" bestFit="1" customWidth="1"/>
    <col min="20" max="20" width="11.6640625" bestFit="1" customWidth="1"/>
  </cols>
  <sheetData>
    <row r="1" spans="1:20" x14ac:dyDescent="0.2">
      <c r="A1" t="s">
        <v>0</v>
      </c>
      <c r="B1" t="s">
        <v>4703</v>
      </c>
      <c r="C1" t="s">
        <v>5200</v>
      </c>
      <c r="D1" s="6" t="s">
        <v>4706</v>
      </c>
      <c r="E1" s="6" t="s">
        <v>4705</v>
      </c>
      <c r="F1" s="6" t="s">
        <v>4704</v>
      </c>
      <c r="G1" t="s">
        <v>5371</v>
      </c>
      <c r="H1" t="s">
        <v>6330</v>
      </c>
      <c r="I1" t="s">
        <v>5348</v>
      </c>
      <c r="J1" t="s">
        <v>5372</v>
      </c>
      <c r="K1" t="s">
        <v>5340</v>
      </c>
      <c r="L1" t="s">
        <v>5392</v>
      </c>
      <c r="M1" t="s">
        <v>5393</v>
      </c>
      <c r="N1" t="s">
        <v>5352</v>
      </c>
      <c r="O1" s="6" t="s">
        <v>6331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t="s">
        <v>5274</v>
      </c>
      <c r="B2" t="s">
        <v>4708</v>
      </c>
      <c r="C2" t="s">
        <v>5273</v>
      </c>
      <c r="D2" t="e">
        <f>VLOOKUP($A2,NIR_Algorithm_Cleaned!$A$2:$W$4887,5,FALSE)</f>
        <v>#N/A</v>
      </c>
      <c r="E2" t="e">
        <f>VLOOKUP($A2,NIR_Algorithm_Cleaned!$A$2:$W$4887,4,FALSE)</f>
        <v>#N/A</v>
      </c>
      <c r="F2" t="e">
        <f>VLOOKUP($A2,NIR_Algorithm_Cleaned!$A$2:$W$4887,3,FALSE)</f>
        <v>#N/A</v>
      </c>
      <c r="G2">
        <v>11.88</v>
      </c>
      <c r="H2" t="s">
        <v>4994</v>
      </c>
      <c r="I2">
        <v>1</v>
      </c>
      <c r="J2" t="s">
        <v>5342</v>
      </c>
      <c r="K2" t="s">
        <v>5341</v>
      </c>
      <c r="L2">
        <v>0.443708609271523</v>
      </c>
      <c r="M2">
        <v>0.44666666666666699</v>
      </c>
      <c r="N2">
        <f>AVERAGE(L2:M2)</f>
        <v>0.445187637969095</v>
      </c>
      <c r="O2">
        <f>IF(OR(A2=A3,A2=A1),IF(A2=A3,AVERAGE(N2:N3),""),N2)</f>
        <v>0.43759381898454752</v>
      </c>
      <c r="P2" t="e">
        <f>VLOOKUP($A2,NIR_Algorithm_Cleaned!$A$2:$W$4887,19,FALSE)</f>
        <v>#N/A</v>
      </c>
      <c r="Q2" t="e">
        <f>VLOOKUP($A2,NIR_Algorithm_Cleaned!$A$2:$W$4887,20,FALSE)</f>
        <v>#N/A</v>
      </c>
      <c r="R2" t="e">
        <f>VLOOKUP($A2,NIR_Algorithm_Cleaned!$A$2:$W$4887,21,FALSE)</f>
        <v>#N/A</v>
      </c>
      <c r="S2" t="e">
        <f>VLOOKUP($A2,NIR_Algorithm_Cleaned!$A$2:$W$4887,22,FALSE)</f>
        <v>#N/A</v>
      </c>
      <c r="T2" t="e">
        <f>VLOOKUP($A2,NIR_Algorithm_Cleaned!$A$2:$W$4887,23,FALSE)</f>
        <v>#N/A</v>
      </c>
    </row>
    <row r="3" spans="1:20" x14ac:dyDescent="0.2">
      <c r="A3" t="s">
        <v>5274</v>
      </c>
      <c r="B3" t="s">
        <v>4708</v>
      </c>
      <c r="C3" t="s">
        <v>5273</v>
      </c>
      <c r="D3" t="e">
        <f>VLOOKUP($A3,NIR_Algorithm_Cleaned!$A$2:$W$4887,5,FALSE)</f>
        <v>#N/A</v>
      </c>
      <c r="E3" t="e">
        <f>VLOOKUP($A3,NIR_Algorithm_Cleaned!$A$2:$W$4887,4,FALSE)</f>
        <v>#N/A</v>
      </c>
      <c r="F3" t="e">
        <f>VLOOKUP($A3,NIR_Algorithm_Cleaned!$A$2:$W$4887,3,FALSE)</f>
        <v>#N/A</v>
      </c>
      <c r="G3">
        <v>12.27</v>
      </c>
      <c r="H3" t="s">
        <v>5342</v>
      </c>
      <c r="I3">
        <v>3</v>
      </c>
      <c r="J3" t="s">
        <v>4994</v>
      </c>
      <c r="K3" t="s">
        <v>5341</v>
      </c>
      <c r="L3">
        <v>0.42666666666666703</v>
      </c>
      <c r="M3">
        <v>0.43333333333333302</v>
      </c>
      <c r="N3">
        <f t="shared" ref="N3:N66" si="0">AVERAGE(L3:M3)</f>
        <v>0.43000000000000005</v>
      </c>
      <c r="P3" t="e">
        <f>VLOOKUP($A3,NIR_Algorithm_Cleaned!$A$2:$W$4887,19,FALSE)</f>
        <v>#N/A</v>
      </c>
      <c r="Q3" t="e">
        <f>VLOOKUP($A3,NIR_Algorithm_Cleaned!$A$2:$W$4887,20,FALSE)</f>
        <v>#N/A</v>
      </c>
      <c r="R3" t="e">
        <f>VLOOKUP($A3,NIR_Algorithm_Cleaned!$A$2:$W$4887,21,FALSE)</f>
        <v>#N/A</v>
      </c>
      <c r="S3" t="e">
        <f>VLOOKUP($A3,NIR_Algorithm_Cleaned!$A$2:$W$4887,22,FALSE)</f>
        <v>#N/A</v>
      </c>
      <c r="T3" t="e">
        <f>VLOOKUP($A3,NIR_Algorithm_Cleaned!$A$2:$W$4887,23,FALSE)</f>
        <v>#N/A</v>
      </c>
    </row>
    <row r="4" spans="1:20" x14ac:dyDescent="0.2">
      <c r="A4" t="s">
        <v>5221</v>
      </c>
      <c r="B4" t="s">
        <v>4732</v>
      </c>
      <c r="C4" t="s">
        <v>5220</v>
      </c>
      <c r="D4" t="e">
        <f>VLOOKUP($A4,NIR_Algorithm_Cleaned!$A$2:$W$4887,5,FALSE)</f>
        <v>#N/A</v>
      </c>
      <c r="E4" t="e">
        <f>VLOOKUP($A4,NIR_Algorithm_Cleaned!$A$2:$W$4887,4,FALSE)</f>
        <v>#N/A</v>
      </c>
      <c r="F4" t="e">
        <f>VLOOKUP($A4,NIR_Algorithm_Cleaned!$A$2:$W$4887,3,FALSE)</f>
        <v>#N/A</v>
      </c>
      <c r="G4">
        <v>11.95</v>
      </c>
      <c r="H4" t="s">
        <v>4994</v>
      </c>
      <c r="I4">
        <v>3</v>
      </c>
      <c r="J4" t="s">
        <v>4994</v>
      </c>
      <c r="K4" t="s">
        <v>5341</v>
      </c>
      <c r="L4">
        <v>0.42666666666666703</v>
      </c>
      <c r="M4">
        <v>0.42384105960264901</v>
      </c>
      <c r="N4">
        <f t="shared" si="0"/>
        <v>0.42525386313465802</v>
      </c>
      <c r="P4" t="e">
        <f>VLOOKUP($A4,NIR_Algorithm_Cleaned!$A$2:$W$4887,19,FALSE)</f>
        <v>#N/A</v>
      </c>
      <c r="Q4" t="e">
        <f>VLOOKUP($A4,NIR_Algorithm_Cleaned!$A$2:$W$4887,20,FALSE)</f>
        <v>#N/A</v>
      </c>
      <c r="R4" t="e">
        <f>VLOOKUP($A4,NIR_Algorithm_Cleaned!$A$2:$W$4887,21,FALSE)</f>
        <v>#N/A</v>
      </c>
      <c r="S4" t="e">
        <f>VLOOKUP($A4,NIR_Algorithm_Cleaned!$A$2:$W$4887,22,FALSE)</f>
        <v>#N/A</v>
      </c>
      <c r="T4" t="e">
        <f>VLOOKUP($A4,NIR_Algorithm_Cleaned!$A$2:$W$4887,23,FALSE)</f>
        <v>#N/A</v>
      </c>
    </row>
    <row r="5" spans="1:20" x14ac:dyDescent="0.2">
      <c r="A5" t="s">
        <v>5221</v>
      </c>
      <c r="B5" t="s">
        <v>4732</v>
      </c>
      <c r="C5" t="s">
        <v>5220</v>
      </c>
      <c r="D5" t="e">
        <f>VLOOKUP($A5,NIR_Algorithm_Cleaned!$A$2:$W$4887,5,FALSE)</f>
        <v>#N/A</v>
      </c>
      <c r="E5" t="e">
        <f>VLOOKUP($A5,NIR_Algorithm_Cleaned!$A$2:$W$4887,4,FALSE)</f>
        <v>#N/A</v>
      </c>
      <c r="F5" t="e">
        <f>VLOOKUP($A5,NIR_Algorithm_Cleaned!$A$2:$W$4887,3,FALSE)</f>
        <v>#N/A</v>
      </c>
      <c r="G5">
        <v>11.9</v>
      </c>
      <c r="H5" t="s">
        <v>4994</v>
      </c>
      <c r="I5">
        <v>1</v>
      </c>
      <c r="J5" t="s">
        <v>4994</v>
      </c>
      <c r="K5" t="s">
        <v>5341</v>
      </c>
      <c r="L5">
        <v>0.41447368421052599</v>
      </c>
      <c r="M5">
        <v>0.41447368421052599</v>
      </c>
      <c r="N5">
        <f t="shared" si="0"/>
        <v>0.41447368421052599</v>
      </c>
      <c r="P5" t="e">
        <f>VLOOKUP($A5,NIR_Algorithm_Cleaned!$A$2:$W$4887,19,FALSE)</f>
        <v>#N/A</v>
      </c>
      <c r="Q5" t="e">
        <f>VLOOKUP($A5,NIR_Algorithm_Cleaned!$A$2:$W$4887,20,FALSE)</f>
        <v>#N/A</v>
      </c>
      <c r="R5" t="e">
        <f>VLOOKUP($A5,NIR_Algorithm_Cleaned!$A$2:$W$4887,21,FALSE)</f>
        <v>#N/A</v>
      </c>
      <c r="S5" t="e">
        <f>VLOOKUP($A5,NIR_Algorithm_Cleaned!$A$2:$W$4887,22,FALSE)</f>
        <v>#N/A</v>
      </c>
      <c r="T5" t="e">
        <f>VLOOKUP($A5,NIR_Algorithm_Cleaned!$A$2:$W$4887,23,FALSE)</f>
        <v>#N/A</v>
      </c>
    </row>
    <row r="6" spans="1:20" x14ac:dyDescent="0.2">
      <c r="A6" t="s">
        <v>5223</v>
      </c>
      <c r="B6" t="s">
        <v>4733</v>
      </c>
      <c r="C6" t="s">
        <v>5224</v>
      </c>
      <c r="D6" t="e">
        <f>VLOOKUP($A6,NIR_Algorithm_Cleaned!$A$2:$W$4887,5,FALSE)</f>
        <v>#N/A</v>
      </c>
      <c r="E6" t="e">
        <f>VLOOKUP($A6,NIR_Algorithm_Cleaned!$A$2:$W$4887,4,FALSE)</f>
        <v>#N/A</v>
      </c>
      <c r="F6" t="e">
        <f>VLOOKUP($A6,NIR_Algorithm_Cleaned!$A$2:$W$4887,3,FALSE)</f>
        <v>#N/A</v>
      </c>
      <c r="G6">
        <v>11.98</v>
      </c>
      <c r="H6" t="s">
        <v>4994</v>
      </c>
      <c r="I6">
        <v>1</v>
      </c>
      <c r="J6" t="s">
        <v>5342</v>
      </c>
      <c r="K6" t="s">
        <v>5341</v>
      </c>
      <c r="L6">
        <v>0.42</v>
      </c>
      <c r="M6">
        <v>0.41721854304635803</v>
      </c>
      <c r="N6">
        <f t="shared" si="0"/>
        <v>0.41860927152317901</v>
      </c>
      <c r="P6" t="e">
        <f>VLOOKUP($A6,NIR_Algorithm_Cleaned!$A$2:$W$4887,19,FALSE)</f>
        <v>#N/A</v>
      </c>
      <c r="Q6" t="e">
        <f>VLOOKUP($A6,NIR_Algorithm_Cleaned!$A$2:$W$4887,20,FALSE)</f>
        <v>#N/A</v>
      </c>
      <c r="R6" t="e">
        <f>VLOOKUP($A6,NIR_Algorithm_Cleaned!$A$2:$W$4887,21,FALSE)</f>
        <v>#N/A</v>
      </c>
      <c r="S6" t="e">
        <f>VLOOKUP($A6,NIR_Algorithm_Cleaned!$A$2:$W$4887,22,FALSE)</f>
        <v>#N/A</v>
      </c>
      <c r="T6" t="e">
        <f>VLOOKUP($A6,NIR_Algorithm_Cleaned!$A$2:$W$4887,23,FALSE)</f>
        <v>#N/A</v>
      </c>
    </row>
    <row r="7" spans="1:20" x14ac:dyDescent="0.2">
      <c r="A7" t="s">
        <v>5223</v>
      </c>
      <c r="B7" t="s">
        <v>4733</v>
      </c>
      <c r="C7" t="s">
        <v>5224</v>
      </c>
      <c r="D7" t="e">
        <f>VLOOKUP($A7,NIR_Algorithm_Cleaned!$A$2:$W$4887,5,FALSE)</f>
        <v>#N/A</v>
      </c>
      <c r="E7" t="e">
        <f>VLOOKUP($A7,NIR_Algorithm_Cleaned!$A$2:$W$4887,4,FALSE)</f>
        <v>#N/A</v>
      </c>
      <c r="F7" t="e">
        <f>VLOOKUP($A7,NIR_Algorithm_Cleaned!$A$2:$W$4887,3,FALSE)</f>
        <v>#N/A</v>
      </c>
      <c r="G7">
        <v>12.26</v>
      </c>
      <c r="H7" t="s">
        <v>4994</v>
      </c>
      <c r="I7">
        <v>4</v>
      </c>
      <c r="J7" t="s">
        <v>5342</v>
      </c>
      <c r="K7" t="s">
        <v>5341</v>
      </c>
      <c r="L7">
        <v>0.41721854304635803</v>
      </c>
      <c r="M7">
        <v>0.40666666666666701</v>
      </c>
      <c r="N7">
        <f t="shared" si="0"/>
        <v>0.41194260485651252</v>
      </c>
      <c r="P7" t="e">
        <f>VLOOKUP($A7,NIR_Algorithm_Cleaned!$A$2:$W$4887,19,FALSE)</f>
        <v>#N/A</v>
      </c>
      <c r="Q7" t="e">
        <f>VLOOKUP($A7,NIR_Algorithm_Cleaned!$A$2:$W$4887,20,FALSE)</f>
        <v>#N/A</v>
      </c>
      <c r="R7" t="e">
        <f>VLOOKUP($A7,NIR_Algorithm_Cleaned!$A$2:$W$4887,21,FALSE)</f>
        <v>#N/A</v>
      </c>
      <c r="S7" t="e">
        <f>VLOOKUP($A7,NIR_Algorithm_Cleaned!$A$2:$W$4887,22,FALSE)</f>
        <v>#N/A</v>
      </c>
      <c r="T7" t="e">
        <f>VLOOKUP($A7,NIR_Algorithm_Cleaned!$A$2:$W$4887,23,FALSE)</f>
        <v>#N/A</v>
      </c>
    </row>
    <row r="8" spans="1:20" x14ac:dyDescent="0.2">
      <c r="A8" t="s">
        <v>5302</v>
      </c>
      <c r="B8" t="s">
        <v>4737</v>
      </c>
      <c r="C8" t="s">
        <v>5303</v>
      </c>
      <c r="D8" t="e">
        <f>VLOOKUP($A8,NIR_Algorithm_Cleaned!$A$2:$W$4887,5,FALSE)</f>
        <v>#N/A</v>
      </c>
      <c r="E8" t="e">
        <f>VLOOKUP($A8,NIR_Algorithm_Cleaned!$A$2:$W$4887,4,FALSE)</f>
        <v>#N/A</v>
      </c>
      <c r="F8" t="e">
        <f>VLOOKUP($A8,NIR_Algorithm_Cleaned!$A$2:$W$4887,3,FALSE)</f>
        <v>#N/A</v>
      </c>
      <c r="G8">
        <v>11.82</v>
      </c>
      <c r="H8" t="s">
        <v>4994</v>
      </c>
      <c r="I8">
        <v>4</v>
      </c>
      <c r="J8" t="s">
        <v>4994</v>
      </c>
      <c r="K8" t="s">
        <v>5341</v>
      </c>
      <c r="L8">
        <v>0.43506493506493499</v>
      </c>
      <c r="M8">
        <v>0.44</v>
      </c>
      <c r="N8">
        <f t="shared" si="0"/>
        <v>0.4375324675324675</v>
      </c>
      <c r="P8" t="e">
        <f>VLOOKUP($A8,NIR_Algorithm_Cleaned!$A$2:$W$4887,19,FALSE)</f>
        <v>#N/A</v>
      </c>
      <c r="Q8" t="e">
        <f>VLOOKUP($A8,NIR_Algorithm_Cleaned!$A$2:$W$4887,20,FALSE)</f>
        <v>#N/A</v>
      </c>
      <c r="R8" t="e">
        <f>VLOOKUP($A8,NIR_Algorithm_Cleaned!$A$2:$W$4887,21,FALSE)</f>
        <v>#N/A</v>
      </c>
      <c r="S8" t="e">
        <f>VLOOKUP($A8,NIR_Algorithm_Cleaned!$A$2:$W$4887,22,FALSE)</f>
        <v>#N/A</v>
      </c>
      <c r="T8" t="e">
        <f>VLOOKUP($A8,NIR_Algorithm_Cleaned!$A$2:$W$4887,23,FALSE)</f>
        <v>#N/A</v>
      </c>
    </row>
    <row r="9" spans="1:20" x14ac:dyDescent="0.2">
      <c r="A9" t="s">
        <v>5302</v>
      </c>
      <c r="B9" t="s">
        <v>4737</v>
      </c>
      <c r="C9" t="s">
        <v>5303</v>
      </c>
      <c r="D9" t="e">
        <f>VLOOKUP($A9,NIR_Algorithm_Cleaned!$A$2:$W$4887,5,FALSE)</f>
        <v>#N/A</v>
      </c>
      <c r="E9" t="e">
        <f>VLOOKUP($A9,NIR_Algorithm_Cleaned!$A$2:$W$4887,4,FALSE)</f>
        <v>#N/A</v>
      </c>
      <c r="F9" t="e">
        <f>VLOOKUP($A9,NIR_Algorithm_Cleaned!$A$2:$W$4887,3,FALSE)</f>
        <v>#N/A</v>
      </c>
      <c r="G9">
        <v>12.24</v>
      </c>
      <c r="H9" t="s">
        <v>5342</v>
      </c>
      <c r="I9">
        <v>2</v>
      </c>
      <c r="J9" t="s">
        <v>5342</v>
      </c>
      <c r="K9" t="s">
        <v>5341</v>
      </c>
      <c r="L9">
        <v>0.42763157894736797</v>
      </c>
      <c r="M9">
        <v>0.423684210526316</v>
      </c>
      <c r="N9">
        <f t="shared" si="0"/>
        <v>0.42565789473684201</v>
      </c>
      <c r="P9" t="e">
        <f>VLOOKUP($A9,NIR_Algorithm_Cleaned!$A$2:$W$4887,19,FALSE)</f>
        <v>#N/A</v>
      </c>
      <c r="Q9" t="e">
        <f>VLOOKUP($A9,NIR_Algorithm_Cleaned!$A$2:$W$4887,20,FALSE)</f>
        <v>#N/A</v>
      </c>
      <c r="R9" t="e">
        <f>VLOOKUP($A9,NIR_Algorithm_Cleaned!$A$2:$W$4887,21,FALSE)</f>
        <v>#N/A</v>
      </c>
      <c r="S9" t="e">
        <f>VLOOKUP($A9,NIR_Algorithm_Cleaned!$A$2:$W$4887,22,FALSE)</f>
        <v>#N/A</v>
      </c>
      <c r="T9" t="e">
        <f>VLOOKUP($A9,NIR_Algorithm_Cleaned!$A$2:$W$4887,23,FALSE)</f>
        <v>#N/A</v>
      </c>
    </row>
    <row r="10" spans="1:20" x14ac:dyDescent="0.2">
      <c r="A10" t="s">
        <v>5331</v>
      </c>
      <c r="B10" t="s">
        <v>4743</v>
      </c>
      <c r="C10" t="s">
        <v>5332</v>
      </c>
      <c r="D10" t="e">
        <f>VLOOKUP($A10,NIR_Algorithm_Cleaned!$A$2:$W$4887,5,FALSE)</f>
        <v>#N/A</v>
      </c>
      <c r="E10" t="e">
        <f>VLOOKUP($A10,NIR_Algorithm_Cleaned!$A$2:$W$4887,4,FALSE)</f>
        <v>#N/A</v>
      </c>
      <c r="F10" t="e">
        <f>VLOOKUP($A10,NIR_Algorithm_Cleaned!$A$2:$W$4887,3,FALSE)</f>
        <v>#N/A</v>
      </c>
      <c r="G10">
        <v>11.84</v>
      </c>
      <c r="H10" t="s">
        <v>4994</v>
      </c>
      <c r="I10">
        <v>2</v>
      </c>
      <c r="J10" t="s">
        <v>4994</v>
      </c>
      <c r="K10" t="s">
        <v>5341</v>
      </c>
      <c r="L10">
        <v>0.394736842105263</v>
      </c>
      <c r="M10">
        <v>0.40131578947368401</v>
      </c>
      <c r="N10">
        <f t="shared" si="0"/>
        <v>0.39802631578947351</v>
      </c>
      <c r="P10" t="e">
        <f>VLOOKUP($A10,NIR_Algorithm_Cleaned!$A$2:$W$4887,19,FALSE)</f>
        <v>#N/A</v>
      </c>
      <c r="Q10" t="e">
        <f>VLOOKUP($A10,NIR_Algorithm_Cleaned!$A$2:$W$4887,20,FALSE)</f>
        <v>#N/A</v>
      </c>
      <c r="R10" t="e">
        <f>VLOOKUP($A10,NIR_Algorithm_Cleaned!$A$2:$W$4887,21,FALSE)</f>
        <v>#N/A</v>
      </c>
      <c r="S10" t="e">
        <f>VLOOKUP($A10,NIR_Algorithm_Cleaned!$A$2:$W$4887,22,FALSE)</f>
        <v>#N/A</v>
      </c>
      <c r="T10" t="e">
        <f>VLOOKUP($A10,NIR_Algorithm_Cleaned!$A$2:$W$4887,23,FALSE)</f>
        <v>#N/A</v>
      </c>
    </row>
    <row r="11" spans="1:20" x14ac:dyDescent="0.2">
      <c r="A11" t="s">
        <v>5331</v>
      </c>
      <c r="B11" t="s">
        <v>4743</v>
      </c>
      <c r="C11" t="s">
        <v>5332</v>
      </c>
      <c r="D11" t="e">
        <f>VLOOKUP($A11,NIR_Algorithm_Cleaned!$A$2:$W$4887,5,FALSE)</f>
        <v>#N/A</v>
      </c>
      <c r="E11" t="e">
        <f>VLOOKUP($A11,NIR_Algorithm_Cleaned!$A$2:$W$4887,4,FALSE)</f>
        <v>#N/A</v>
      </c>
      <c r="F11" t="e">
        <f>VLOOKUP($A11,NIR_Algorithm_Cleaned!$A$2:$W$4887,3,FALSE)</f>
        <v>#N/A</v>
      </c>
      <c r="G11">
        <v>12.24</v>
      </c>
      <c r="H11" t="s">
        <v>5342</v>
      </c>
      <c r="I11">
        <v>2</v>
      </c>
      <c r="J11" t="s">
        <v>4994</v>
      </c>
      <c r="K11" t="s">
        <v>5341</v>
      </c>
      <c r="L11">
        <v>0.394736842105263</v>
      </c>
      <c r="M11">
        <v>0.39735099337748397</v>
      </c>
      <c r="N11">
        <f t="shared" si="0"/>
        <v>0.39604391774137349</v>
      </c>
      <c r="P11" t="e">
        <f>VLOOKUP($A11,NIR_Algorithm_Cleaned!$A$2:$W$4887,19,FALSE)</f>
        <v>#N/A</v>
      </c>
      <c r="Q11" t="e">
        <f>VLOOKUP($A11,NIR_Algorithm_Cleaned!$A$2:$W$4887,20,FALSE)</f>
        <v>#N/A</v>
      </c>
      <c r="R11" t="e">
        <f>VLOOKUP($A11,NIR_Algorithm_Cleaned!$A$2:$W$4887,21,FALSE)</f>
        <v>#N/A</v>
      </c>
      <c r="S11" t="e">
        <f>VLOOKUP($A11,NIR_Algorithm_Cleaned!$A$2:$W$4887,22,FALSE)</f>
        <v>#N/A</v>
      </c>
      <c r="T11" t="e">
        <f>VLOOKUP($A11,NIR_Algorithm_Cleaned!$A$2:$W$4887,23,FALSE)</f>
        <v>#N/A</v>
      </c>
    </row>
    <row r="12" spans="1:20" x14ac:dyDescent="0.2">
      <c r="A12" t="s">
        <v>5295</v>
      </c>
      <c r="B12" t="s">
        <v>4827</v>
      </c>
      <c r="C12" t="s">
        <v>5296</v>
      </c>
      <c r="D12" t="e">
        <f>VLOOKUP($A12,NIR_Algorithm_Cleaned!$A$2:$W$4887,5,FALSE)</f>
        <v>#N/A</v>
      </c>
      <c r="E12" t="e">
        <f>VLOOKUP($A12,NIR_Algorithm_Cleaned!$A$2:$W$4887,4,FALSE)</f>
        <v>#N/A</v>
      </c>
      <c r="F12" t="e">
        <f>VLOOKUP($A12,NIR_Algorithm_Cleaned!$A$2:$W$4887,3,FALSE)</f>
        <v>#N/A</v>
      </c>
      <c r="G12">
        <v>11.83</v>
      </c>
      <c r="H12" t="s">
        <v>4994</v>
      </c>
      <c r="I12">
        <v>1</v>
      </c>
      <c r="J12" t="s">
        <v>4994</v>
      </c>
      <c r="K12" t="s">
        <v>5341</v>
      </c>
      <c r="L12">
        <v>0.40666666666666701</v>
      </c>
      <c r="M12">
        <v>0.41721854304635803</v>
      </c>
      <c r="N12">
        <f t="shared" si="0"/>
        <v>0.41194260485651252</v>
      </c>
      <c r="P12" t="e">
        <f>VLOOKUP($A12,NIR_Algorithm_Cleaned!$A$2:$W$4887,19,FALSE)</f>
        <v>#N/A</v>
      </c>
      <c r="Q12" t="e">
        <f>VLOOKUP($A12,NIR_Algorithm_Cleaned!$A$2:$W$4887,20,FALSE)</f>
        <v>#N/A</v>
      </c>
      <c r="R12" t="e">
        <f>VLOOKUP($A12,NIR_Algorithm_Cleaned!$A$2:$W$4887,21,FALSE)</f>
        <v>#N/A</v>
      </c>
      <c r="S12" t="e">
        <f>VLOOKUP($A12,NIR_Algorithm_Cleaned!$A$2:$W$4887,22,FALSE)</f>
        <v>#N/A</v>
      </c>
      <c r="T12" t="e">
        <f>VLOOKUP($A12,NIR_Algorithm_Cleaned!$A$2:$W$4887,23,FALSE)</f>
        <v>#N/A</v>
      </c>
    </row>
    <row r="13" spans="1:20" x14ac:dyDescent="0.2">
      <c r="A13" t="s">
        <v>5295</v>
      </c>
      <c r="B13" t="s">
        <v>4827</v>
      </c>
      <c r="C13" t="s">
        <v>5296</v>
      </c>
      <c r="D13" t="e">
        <f>VLOOKUP($A13,NIR_Algorithm_Cleaned!$A$2:$W$4887,5,FALSE)</f>
        <v>#N/A</v>
      </c>
      <c r="E13" t="e">
        <f>VLOOKUP($A13,NIR_Algorithm_Cleaned!$A$2:$W$4887,4,FALSE)</f>
        <v>#N/A</v>
      </c>
      <c r="F13" t="e">
        <f>VLOOKUP($A13,NIR_Algorithm_Cleaned!$A$2:$W$4887,3,FALSE)</f>
        <v>#N/A</v>
      </c>
      <c r="G13">
        <v>12.29</v>
      </c>
      <c r="H13" t="s">
        <v>4994</v>
      </c>
      <c r="I13">
        <v>1</v>
      </c>
      <c r="J13" t="s">
        <v>5342</v>
      </c>
      <c r="K13" t="s">
        <v>5341</v>
      </c>
      <c r="L13">
        <v>0.40789473684210498</v>
      </c>
      <c r="M13">
        <v>0.40789473684210498</v>
      </c>
      <c r="N13">
        <f t="shared" si="0"/>
        <v>0.40789473684210498</v>
      </c>
      <c r="P13" t="e">
        <f>VLOOKUP($A13,NIR_Algorithm_Cleaned!$A$2:$W$4887,19,FALSE)</f>
        <v>#N/A</v>
      </c>
      <c r="Q13" t="e">
        <f>VLOOKUP($A13,NIR_Algorithm_Cleaned!$A$2:$W$4887,20,FALSE)</f>
        <v>#N/A</v>
      </c>
      <c r="R13" t="e">
        <f>VLOOKUP($A13,NIR_Algorithm_Cleaned!$A$2:$W$4887,21,FALSE)</f>
        <v>#N/A</v>
      </c>
      <c r="S13" t="e">
        <f>VLOOKUP($A13,NIR_Algorithm_Cleaned!$A$2:$W$4887,22,FALSE)</f>
        <v>#N/A</v>
      </c>
      <c r="T13" t="e">
        <f>VLOOKUP($A13,NIR_Algorithm_Cleaned!$A$2:$W$4887,23,FALSE)</f>
        <v>#N/A</v>
      </c>
    </row>
    <row r="14" spans="1:20" x14ac:dyDescent="0.2">
      <c r="A14" t="s">
        <v>5285</v>
      </c>
      <c r="B14" t="s">
        <v>4846</v>
      </c>
      <c r="C14" t="s">
        <v>5286</v>
      </c>
      <c r="D14" t="e">
        <f>VLOOKUP($A14,NIR_Algorithm_Cleaned!$A$2:$W$4887,5,FALSE)</f>
        <v>#N/A</v>
      </c>
      <c r="E14" t="e">
        <f>VLOOKUP($A14,NIR_Algorithm_Cleaned!$A$2:$W$4887,4,FALSE)</f>
        <v>#N/A</v>
      </c>
      <c r="F14" t="e">
        <f>VLOOKUP($A14,NIR_Algorithm_Cleaned!$A$2:$W$4887,3,FALSE)</f>
        <v>#N/A</v>
      </c>
      <c r="G14">
        <v>11.8</v>
      </c>
      <c r="H14" t="s">
        <v>4994</v>
      </c>
      <c r="I14">
        <v>1</v>
      </c>
      <c r="J14" t="s">
        <v>4994</v>
      </c>
      <c r="K14" t="s">
        <v>5341</v>
      </c>
      <c r="L14">
        <v>0.41447368421052599</v>
      </c>
      <c r="M14">
        <v>0.42</v>
      </c>
      <c r="N14">
        <f t="shared" si="0"/>
        <v>0.41723684210526302</v>
      </c>
      <c r="P14" t="e">
        <f>VLOOKUP($A14,NIR_Algorithm_Cleaned!$A$2:$W$4887,19,FALSE)</f>
        <v>#N/A</v>
      </c>
      <c r="Q14" t="e">
        <f>VLOOKUP($A14,NIR_Algorithm_Cleaned!$A$2:$W$4887,20,FALSE)</f>
        <v>#N/A</v>
      </c>
      <c r="R14" t="e">
        <f>VLOOKUP($A14,NIR_Algorithm_Cleaned!$A$2:$W$4887,21,FALSE)</f>
        <v>#N/A</v>
      </c>
      <c r="S14" t="e">
        <f>VLOOKUP($A14,NIR_Algorithm_Cleaned!$A$2:$W$4887,22,FALSE)</f>
        <v>#N/A</v>
      </c>
      <c r="T14" t="e">
        <f>VLOOKUP($A14,NIR_Algorithm_Cleaned!$A$2:$W$4887,23,FALSE)</f>
        <v>#N/A</v>
      </c>
    </row>
    <row r="15" spans="1:20" x14ac:dyDescent="0.2">
      <c r="A15" t="s">
        <v>5285</v>
      </c>
      <c r="B15" t="s">
        <v>4846</v>
      </c>
      <c r="C15" t="s">
        <v>5286</v>
      </c>
      <c r="D15" t="e">
        <f>VLOOKUP($A15,NIR_Algorithm_Cleaned!$A$2:$W$4887,5,FALSE)</f>
        <v>#N/A</v>
      </c>
      <c r="E15" t="e">
        <f>VLOOKUP($A15,NIR_Algorithm_Cleaned!$A$2:$W$4887,4,FALSE)</f>
        <v>#N/A</v>
      </c>
      <c r="F15" t="e">
        <f>VLOOKUP($A15,NIR_Algorithm_Cleaned!$A$2:$W$4887,3,FALSE)</f>
        <v>#N/A</v>
      </c>
      <c r="G15">
        <v>12.23</v>
      </c>
      <c r="H15" t="s">
        <v>5342</v>
      </c>
      <c r="I15">
        <v>1</v>
      </c>
      <c r="J15" t="s">
        <v>5342</v>
      </c>
      <c r="K15" t="s">
        <v>5341</v>
      </c>
      <c r="L15">
        <v>0.394736842105263</v>
      </c>
      <c r="M15">
        <v>0.4</v>
      </c>
      <c r="N15">
        <f t="shared" si="0"/>
        <v>0.39736842105263148</v>
      </c>
      <c r="P15" t="e">
        <f>VLOOKUP($A15,NIR_Algorithm_Cleaned!$A$2:$W$4887,19,FALSE)</f>
        <v>#N/A</v>
      </c>
      <c r="Q15" t="e">
        <f>VLOOKUP($A15,NIR_Algorithm_Cleaned!$A$2:$W$4887,20,FALSE)</f>
        <v>#N/A</v>
      </c>
      <c r="R15" t="e">
        <f>VLOOKUP($A15,NIR_Algorithm_Cleaned!$A$2:$W$4887,21,FALSE)</f>
        <v>#N/A</v>
      </c>
      <c r="S15" t="e">
        <f>VLOOKUP($A15,NIR_Algorithm_Cleaned!$A$2:$W$4887,22,FALSE)</f>
        <v>#N/A</v>
      </c>
      <c r="T15" t="e">
        <f>VLOOKUP($A15,NIR_Algorithm_Cleaned!$A$2:$W$4887,23,FALSE)</f>
        <v>#N/A</v>
      </c>
    </row>
    <row r="16" spans="1:20" x14ac:dyDescent="0.2">
      <c r="A16" t="s">
        <v>5250</v>
      </c>
      <c r="B16" t="s">
        <v>4862</v>
      </c>
      <c r="C16" t="s">
        <v>5249</v>
      </c>
      <c r="D16" t="e">
        <f>VLOOKUP($A16,NIR_Algorithm_Cleaned!$A$2:$W$4887,5,FALSE)</f>
        <v>#N/A</v>
      </c>
      <c r="E16" t="e">
        <f>VLOOKUP($A16,NIR_Algorithm_Cleaned!$A$2:$W$4887,4,FALSE)</f>
        <v>#N/A</v>
      </c>
      <c r="F16" t="e">
        <f>VLOOKUP($A16,NIR_Algorithm_Cleaned!$A$2:$W$4887,3,FALSE)</f>
        <v>#N/A</v>
      </c>
      <c r="G16">
        <v>12.02</v>
      </c>
      <c r="H16" t="s">
        <v>4994</v>
      </c>
      <c r="I16">
        <v>4</v>
      </c>
      <c r="J16" t="s">
        <v>5342</v>
      </c>
      <c r="K16" t="s">
        <v>5341</v>
      </c>
      <c r="L16">
        <v>0.4</v>
      </c>
      <c r="M16">
        <v>0.39333333333333298</v>
      </c>
      <c r="N16">
        <f t="shared" si="0"/>
        <v>0.3966666666666665</v>
      </c>
      <c r="P16" t="e">
        <f>VLOOKUP($A16,NIR_Algorithm_Cleaned!$A$2:$W$4887,19,FALSE)</f>
        <v>#N/A</v>
      </c>
      <c r="Q16" t="e">
        <f>VLOOKUP($A16,NIR_Algorithm_Cleaned!$A$2:$W$4887,20,FALSE)</f>
        <v>#N/A</v>
      </c>
      <c r="R16" t="e">
        <f>VLOOKUP($A16,NIR_Algorithm_Cleaned!$A$2:$W$4887,21,FALSE)</f>
        <v>#N/A</v>
      </c>
      <c r="S16" t="e">
        <f>VLOOKUP($A16,NIR_Algorithm_Cleaned!$A$2:$W$4887,22,FALSE)</f>
        <v>#N/A</v>
      </c>
      <c r="T16" t="e">
        <f>VLOOKUP($A16,NIR_Algorithm_Cleaned!$A$2:$W$4887,23,FALSE)</f>
        <v>#N/A</v>
      </c>
    </row>
    <row r="17" spans="1:20" x14ac:dyDescent="0.2">
      <c r="A17" t="s">
        <v>5250</v>
      </c>
      <c r="B17" t="s">
        <v>4862</v>
      </c>
      <c r="C17" t="s">
        <v>5249</v>
      </c>
      <c r="D17" t="e">
        <f>VLOOKUP($A17,NIR_Algorithm_Cleaned!$A$2:$W$4887,5,FALSE)</f>
        <v>#N/A</v>
      </c>
      <c r="E17" t="e">
        <f>VLOOKUP($A17,NIR_Algorithm_Cleaned!$A$2:$W$4887,4,FALSE)</f>
        <v>#N/A</v>
      </c>
      <c r="F17" t="e">
        <f>VLOOKUP($A17,NIR_Algorithm_Cleaned!$A$2:$W$4887,3,FALSE)</f>
        <v>#N/A</v>
      </c>
      <c r="G17">
        <v>12.3</v>
      </c>
      <c r="H17" t="s">
        <v>4994</v>
      </c>
      <c r="I17">
        <v>2</v>
      </c>
      <c r="J17" t="s">
        <v>4994</v>
      </c>
      <c r="K17" t="s">
        <v>5341</v>
      </c>
      <c r="L17">
        <v>0.42105263157894701</v>
      </c>
      <c r="M17">
        <v>0.42</v>
      </c>
      <c r="N17">
        <f t="shared" si="0"/>
        <v>0.42052631578947353</v>
      </c>
      <c r="P17" t="e">
        <f>VLOOKUP($A17,NIR_Algorithm_Cleaned!$A$2:$W$4887,19,FALSE)</f>
        <v>#N/A</v>
      </c>
      <c r="Q17" t="e">
        <f>VLOOKUP($A17,NIR_Algorithm_Cleaned!$A$2:$W$4887,20,FALSE)</f>
        <v>#N/A</v>
      </c>
      <c r="R17" t="e">
        <f>VLOOKUP($A17,NIR_Algorithm_Cleaned!$A$2:$W$4887,21,FALSE)</f>
        <v>#N/A</v>
      </c>
      <c r="S17" t="e">
        <f>VLOOKUP($A17,NIR_Algorithm_Cleaned!$A$2:$W$4887,22,FALSE)</f>
        <v>#N/A</v>
      </c>
      <c r="T17" t="e">
        <f>VLOOKUP($A17,NIR_Algorithm_Cleaned!$A$2:$W$4887,23,FALSE)</f>
        <v>#N/A</v>
      </c>
    </row>
    <row r="18" spans="1:20" x14ac:dyDescent="0.2">
      <c r="A18" t="s">
        <v>5226</v>
      </c>
      <c r="B18" t="s">
        <v>4863</v>
      </c>
      <c r="C18" t="s">
        <v>5225</v>
      </c>
      <c r="D18" t="e">
        <f>VLOOKUP($A18,NIR_Algorithm_Cleaned!$A$2:$W$4887,5,FALSE)</f>
        <v>#N/A</v>
      </c>
      <c r="E18" t="e">
        <f>VLOOKUP($A18,NIR_Algorithm_Cleaned!$A$2:$W$4887,4,FALSE)</f>
        <v>#N/A</v>
      </c>
      <c r="F18" t="e">
        <f>VLOOKUP($A18,NIR_Algorithm_Cleaned!$A$2:$W$4887,3,FALSE)</f>
        <v>#N/A</v>
      </c>
      <c r="G18">
        <v>11.81</v>
      </c>
      <c r="H18" t="s">
        <v>4994</v>
      </c>
      <c r="I18">
        <v>2</v>
      </c>
      <c r="J18" t="s">
        <v>5342</v>
      </c>
      <c r="K18" t="s">
        <v>5341</v>
      </c>
      <c r="L18">
        <v>0.46666666666666701</v>
      </c>
      <c r="M18">
        <v>0.47368421052631599</v>
      </c>
      <c r="N18">
        <f t="shared" si="0"/>
        <v>0.47017543859649147</v>
      </c>
      <c r="P18" t="e">
        <f>VLOOKUP($A18,NIR_Algorithm_Cleaned!$A$2:$W$4887,19,FALSE)</f>
        <v>#N/A</v>
      </c>
      <c r="Q18" t="e">
        <f>VLOOKUP($A18,NIR_Algorithm_Cleaned!$A$2:$W$4887,20,FALSE)</f>
        <v>#N/A</v>
      </c>
      <c r="R18" t="e">
        <f>VLOOKUP($A18,NIR_Algorithm_Cleaned!$A$2:$W$4887,21,FALSE)</f>
        <v>#N/A</v>
      </c>
      <c r="S18" t="e">
        <f>VLOOKUP($A18,NIR_Algorithm_Cleaned!$A$2:$W$4887,22,FALSE)</f>
        <v>#N/A</v>
      </c>
      <c r="T18" t="e">
        <f>VLOOKUP($A18,NIR_Algorithm_Cleaned!$A$2:$W$4887,23,FALSE)</f>
        <v>#N/A</v>
      </c>
    </row>
    <row r="19" spans="1:20" x14ac:dyDescent="0.2">
      <c r="A19" t="s">
        <v>5226</v>
      </c>
      <c r="B19" t="s">
        <v>4863</v>
      </c>
      <c r="C19" t="s">
        <v>5225</v>
      </c>
      <c r="D19" t="e">
        <f>VLOOKUP($A19,NIR_Algorithm_Cleaned!$A$2:$W$4887,5,FALSE)</f>
        <v>#N/A</v>
      </c>
      <c r="E19" t="e">
        <f>VLOOKUP($A19,NIR_Algorithm_Cleaned!$A$2:$W$4887,4,FALSE)</f>
        <v>#N/A</v>
      </c>
      <c r="F19" t="e">
        <f>VLOOKUP($A19,NIR_Algorithm_Cleaned!$A$2:$W$4887,3,FALSE)</f>
        <v>#N/A</v>
      </c>
      <c r="G19">
        <v>12.21</v>
      </c>
      <c r="H19" t="s">
        <v>4994</v>
      </c>
      <c r="I19">
        <v>3</v>
      </c>
      <c r="J19" t="s">
        <v>4994</v>
      </c>
      <c r="K19" t="s">
        <v>5341</v>
      </c>
      <c r="L19">
        <v>0.47402597402597402</v>
      </c>
      <c r="M19">
        <v>0.47368421052631599</v>
      </c>
      <c r="N19">
        <f t="shared" si="0"/>
        <v>0.47385509227614497</v>
      </c>
      <c r="P19" t="e">
        <f>VLOOKUP($A19,NIR_Algorithm_Cleaned!$A$2:$W$4887,19,FALSE)</f>
        <v>#N/A</v>
      </c>
      <c r="Q19" t="e">
        <f>VLOOKUP($A19,NIR_Algorithm_Cleaned!$A$2:$W$4887,20,FALSE)</f>
        <v>#N/A</v>
      </c>
      <c r="R19" t="e">
        <f>VLOOKUP($A19,NIR_Algorithm_Cleaned!$A$2:$W$4887,21,FALSE)</f>
        <v>#N/A</v>
      </c>
      <c r="S19" t="e">
        <f>VLOOKUP($A19,NIR_Algorithm_Cleaned!$A$2:$W$4887,22,FALSE)</f>
        <v>#N/A</v>
      </c>
      <c r="T19" t="e">
        <f>VLOOKUP($A19,NIR_Algorithm_Cleaned!$A$2:$W$4887,23,FALSE)</f>
        <v>#N/A</v>
      </c>
    </row>
    <row r="20" spans="1:20" x14ac:dyDescent="0.2">
      <c r="A20" t="s">
        <v>5271</v>
      </c>
      <c r="B20" t="s">
        <v>4895</v>
      </c>
      <c r="C20" t="s">
        <v>5272</v>
      </c>
      <c r="D20" t="e">
        <f>VLOOKUP($A20,NIR_Algorithm_Cleaned!$A$2:$W$4887,5,FALSE)</f>
        <v>#N/A</v>
      </c>
      <c r="E20" t="e">
        <f>VLOOKUP($A20,NIR_Algorithm_Cleaned!$A$2:$W$4887,4,FALSE)</f>
        <v>#N/A</v>
      </c>
      <c r="F20" t="e">
        <f>VLOOKUP($A20,NIR_Algorithm_Cleaned!$A$2:$W$4887,3,FALSE)</f>
        <v>#N/A</v>
      </c>
      <c r="G20">
        <v>11.82</v>
      </c>
      <c r="H20" t="s">
        <v>4994</v>
      </c>
      <c r="I20">
        <v>4</v>
      </c>
      <c r="J20" t="s">
        <v>5342</v>
      </c>
      <c r="K20" t="s">
        <v>5341</v>
      </c>
      <c r="L20">
        <v>0.41721854304635803</v>
      </c>
      <c r="M20">
        <v>0.40397350993377501</v>
      </c>
      <c r="N20">
        <f t="shared" si="0"/>
        <v>0.41059602649006655</v>
      </c>
      <c r="P20" t="e">
        <f>VLOOKUP($A20,NIR_Algorithm_Cleaned!$A$2:$W$4887,19,FALSE)</f>
        <v>#N/A</v>
      </c>
      <c r="Q20" t="e">
        <f>VLOOKUP($A20,NIR_Algorithm_Cleaned!$A$2:$W$4887,20,FALSE)</f>
        <v>#N/A</v>
      </c>
      <c r="R20" t="e">
        <f>VLOOKUP($A20,NIR_Algorithm_Cleaned!$A$2:$W$4887,21,FALSE)</f>
        <v>#N/A</v>
      </c>
      <c r="S20" t="e">
        <f>VLOOKUP($A20,NIR_Algorithm_Cleaned!$A$2:$W$4887,22,FALSE)</f>
        <v>#N/A</v>
      </c>
      <c r="T20" t="e">
        <f>VLOOKUP($A20,NIR_Algorithm_Cleaned!$A$2:$W$4887,23,FALSE)</f>
        <v>#N/A</v>
      </c>
    </row>
    <row r="21" spans="1:20" x14ac:dyDescent="0.2">
      <c r="A21" t="s">
        <v>5271</v>
      </c>
      <c r="B21" t="s">
        <v>4895</v>
      </c>
      <c r="C21" t="s">
        <v>5272</v>
      </c>
      <c r="D21" t="e">
        <f>VLOOKUP($A21,NIR_Algorithm_Cleaned!$A$2:$W$4887,5,FALSE)</f>
        <v>#N/A</v>
      </c>
      <c r="E21" t="e">
        <f>VLOOKUP($A21,NIR_Algorithm_Cleaned!$A$2:$W$4887,4,FALSE)</f>
        <v>#N/A</v>
      </c>
      <c r="F21" t="e">
        <f>VLOOKUP($A21,NIR_Algorithm_Cleaned!$A$2:$W$4887,3,FALSE)</f>
        <v>#N/A</v>
      </c>
      <c r="G21">
        <v>11.86</v>
      </c>
      <c r="H21" t="s">
        <v>4994</v>
      </c>
      <c r="I21">
        <v>1</v>
      </c>
      <c r="J21" t="s">
        <v>4994</v>
      </c>
      <c r="K21" t="s">
        <v>5341</v>
      </c>
      <c r="L21">
        <v>0.41176470588235298</v>
      </c>
      <c r="M21">
        <v>0.41176470588235298</v>
      </c>
      <c r="N21">
        <f t="shared" si="0"/>
        <v>0.41176470588235298</v>
      </c>
      <c r="P21" t="e">
        <f>VLOOKUP($A21,NIR_Algorithm_Cleaned!$A$2:$W$4887,19,FALSE)</f>
        <v>#N/A</v>
      </c>
      <c r="Q21" t="e">
        <f>VLOOKUP($A21,NIR_Algorithm_Cleaned!$A$2:$W$4887,20,FALSE)</f>
        <v>#N/A</v>
      </c>
      <c r="R21" t="e">
        <f>VLOOKUP($A21,NIR_Algorithm_Cleaned!$A$2:$W$4887,21,FALSE)</f>
        <v>#N/A</v>
      </c>
      <c r="S21" t="e">
        <f>VLOOKUP($A21,NIR_Algorithm_Cleaned!$A$2:$W$4887,22,FALSE)</f>
        <v>#N/A</v>
      </c>
      <c r="T21" t="e">
        <f>VLOOKUP($A21,NIR_Algorithm_Cleaned!$A$2:$W$4887,23,FALSE)</f>
        <v>#N/A</v>
      </c>
    </row>
    <row r="22" spans="1:20" x14ac:dyDescent="0.2">
      <c r="A22" t="s">
        <v>5305</v>
      </c>
      <c r="B22" t="s">
        <v>4907</v>
      </c>
      <c r="C22" t="s">
        <v>5306</v>
      </c>
      <c r="D22" t="e">
        <f>VLOOKUP($A22,NIR_Algorithm_Cleaned!$A$2:$W$4887,5,FALSE)</f>
        <v>#N/A</v>
      </c>
      <c r="E22" t="e">
        <f>VLOOKUP($A22,NIR_Algorithm_Cleaned!$A$2:$W$4887,4,FALSE)</f>
        <v>#N/A</v>
      </c>
      <c r="F22" t="e">
        <f>VLOOKUP($A22,NIR_Algorithm_Cleaned!$A$2:$W$4887,3,FALSE)</f>
        <v>#N/A</v>
      </c>
      <c r="G22">
        <v>11.91</v>
      </c>
      <c r="H22" t="s">
        <v>4994</v>
      </c>
      <c r="I22">
        <v>1</v>
      </c>
      <c r="J22" t="s">
        <v>5342</v>
      </c>
      <c r="K22" t="s">
        <v>5341</v>
      </c>
      <c r="L22">
        <v>0.4</v>
      </c>
      <c r="M22">
        <v>0.40666666666666701</v>
      </c>
      <c r="N22">
        <f t="shared" si="0"/>
        <v>0.40333333333333354</v>
      </c>
      <c r="P22" t="e">
        <f>VLOOKUP($A22,NIR_Algorithm_Cleaned!$A$2:$W$4887,19,FALSE)</f>
        <v>#N/A</v>
      </c>
      <c r="Q22" t="e">
        <f>VLOOKUP($A22,NIR_Algorithm_Cleaned!$A$2:$W$4887,20,FALSE)</f>
        <v>#N/A</v>
      </c>
      <c r="R22" t="e">
        <f>VLOOKUP($A22,NIR_Algorithm_Cleaned!$A$2:$W$4887,21,FALSE)</f>
        <v>#N/A</v>
      </c>
      <c r="S22" t="e">
        <f>VLOOKUP($A22,NIR_Algorithm_Cleaned!$A$2:$W$4887,22,FALSE)</f>
        <v>#N/A</v>
      </c>
      <c r="T22" t="e">
        <f>VLOOKUP($A22,NIR_Algorithm_Cleaned!$A$2:$W$4887,23,FALSE)</f>
        <v>#N/A</v>
      </c>
    </row>
    <row r="23" spans="1:20" x14ac:dyDescent="0.2">
      <c r="A23" t="s">
        <v>5305</v>
      </c>
      <c r="B23" t="s">
        <v>4907</v>
      </c>
      <c r="C23" t="s">
        <v>5306</v>
      </c>
      <c r="D23" t="e">
        <f>VLOOKUP($A23,NIR_Algorithm_Cleaned!$A$2:$W$4887,5,FALSE)</f>
        <v>#N/A</v>
      </c>
      <c r="E23" t="e">
        <f>VLOOKUP($A23,NIR_Algorithm_Cleaned!$A$2:$W$4887,4,FALSE)</f>
        <v>#N/A</v>
      </c>
      <c r="F23" t="e">
        <f>VLOOKUP($A23,NIR_Algorithm_Cleaned!$A$2:$W$4887,3,FALSE)</f>
        <v>#N/A</v>
      </c>
      <c r="G23">
        <v>12.11</v>
      </c>
      <c r="H23" t="s">
        <v>5342</v>
      </c>
      <c r="I23">
        <v>3</v>
      </c>
      <c r="J23" t="s">
        <v>4994</v>
      </c>
      <c r="K23" t="s">
        <v>5341</v>
      </c>
      <c r="L23">
        <v>0.43046357615893999</v>
      </c>
      <c r="M23">
        <v>0.42763157894736797</v>
      </c>
      <c r="N23">
        <f t="shared" si="0"/>
        <v>0.42904757755315398</v>
      </c>
      <c r="P23" t="e">
        <f>VLOOKUP($A23,NIR_Algorithm_Cleaned!$A$2:$W$4887,19,FALSE)</f>
        <v>#N/A</v>
      </c>
      <c r="Q23" t="e">
        <f>VLOOKUP($A23,NIR_Algorithm_Cleaned!$A$2:$W$4887,20,FALSE)</f>
        <v>#N/A</v>
      </c>
      <c r="R23" t="e">
        <f>VLOOKUP($A23,NIR_Algorithm_Cleaned!$A$2:$W$4887,21,FALSE)</f>
        <v>#N/A</v>
      </c>
      <c r="S23" t="e">
        <f>VLOOKUP($A23,NIR_Algorithm_Cleaned!$A$2:$W$4887,22,FALSE)</f>
        <v>#N/A</v>
      </c>
      <c r="T23" t="e">
        <f>VLOOKUP($A23,NIR_Algorithm_Cleaned!$A$2:$W$4887,23,FALSE)</f>
        <v>#N/A</v>
      </c>
    </row>
    <row r="24" spans="1:20" x14ac:dyDescent="0.2">
      <c r="A24" t="s">
        <v>5219</v>
      </c>
      <c r="B24" t="s">
        <v>4915</v>
      </c>
      <c r="C24" t="s">
        <v>5218</v>
      </c>
      <c r="D24" t="e">
        <f>VLOOKUP($A24,NIR_Algorithm_Cleaned!$A$2:$W$4887,5,FALSE)</f>
        <v>#N/A</v>
      </c>
      <c r="E24" t="e">
        <f>VLOOKUP($A24,NIR_Algorithm_Cleaned!$A$2:$W$4887,4,FALSE)</f>
        <v>#N/A</v>
      </c>
      <c r="F24" t="e">
        <f>VLOOKUP($A24,NIR_Algorithm_Cleaned!$A$2:$W$4887,3,FALSE)</f>
        <v>#N/A</v>
      </c>
      <c r="G24">
        <v>11.81</v>
      </c>
      <c r="H24" t="s">
        <v>4994</v>
      </c>
      <c r="I24">
        <v>1</v>
      </c>
      <c r="J24" t="s">
        <v>5342</v>
      </c>
      <c r="K24" t="s">
        <v>5341</v>
      </c>
      <c r="L24">
        <v>0.443708609271523</v>
      </c>
      <c r="M24">
        <v>0.43333333333333302</v>
      </c>
      <c r="N24">
        <f t="shared" si="0"/>
        <v>0.43852097130242801</v>
      </c>
      <c r="P24" t="e">
        <f>VLOOKUP($A24,NIR_Algorithm_Cleaned!$A$2:$W$4887,19,FALSE)</f>
        <v>#N/A</v>
      </c>
      <c r="Q24" t="e">
        <f>VLOOKUP($A24,NIR_Algorithm_Cleaned!$A$2:$W$4887,20,FALSE)</f>
        <v>#N/A</v>
      </c>
      <c r="R24" t="e">
        <f>VLOOKUP($A24,NIR_Algorithm_Cleaned!$A$2:$W$4887,21,FALSE)</f>
        <v>#N/A</v>
      </c>
      <c r="S24" t="e">
        <f>VLOOKUP($A24,NIR_Algorithm_Cleaned!$A$2:$W$4887,22,FALSE)</f>
        <v>#N/A</v>
      </c>
      <c r="T24" t="e">
        <f>VLOOKUP($A24,NIR_Algorithm_Cleaned!$A$2:$W$4887,23,FALSE)</f>
        <v>#N/A</v>
      </c>
    </row>
    <row r="25" spans="1:20" x14ac:dyDescent="0.2">
      <c r="A25" t="s">
        <v>5219</v>
      </c>
      <c r="B25" t="s">
        <v>4915</v>
      </c>
      <c r="C25" t="s">
        <v>5218</v>
      </c>
      <c r="D25" t="e">
        <f>VLOOKUP($A25,NIR_Algorithm_Cleaned!$A$2:$W$4887,5,FALSE)</f>
        <v>#N/A</v>
      </c>
      <c r="E25" t="e">
        <f>VLOOKUP($A25,NIR_Algorithm_Cleaned!$A$2:$W$4887,4,FALSE)</f>
        <v>#N/A</v>
      </c>
      <c r="F25" t="e">
        <f>VLOOKUP($A25,NIR_Algorithm_Cleaned!$A$2:$W$4887,3,FALSE)</f>
        <v>#N/A</v>
      </c>
      <c r="G25">
        <v>12.26</v>
      </c>
      <c r="H25" t="s">
        <v>4994</v>
      </c>
      <c r="I25">
        <v>3</v>
      </c>
      <c r="J25" t="s">
        <v>4994</v>
      </c>
      <c r="K25" t="s">
        <v>5341</v>
      </c>
      <c r="L25" t="s">
        <v>5207</v>
      </c>
      <c r="M25">
        <v>0.43046357615893999</v>
      </c>
      <c r="N25">
        <f t="shared" si="0"/>
        <v>0.43046357615893999</v>
      </c>
      <c r="P25" t="e">
        <f>VLOOKUP($A25,NIR_Algorithm_Cleaned!$A$2:$W$4887,19,FALSE)</f>
        <v>#N/A</v>
      </c>
      <c r="Q25" t="e">
        <f>VLOOKUP($A25,NIR_Algorithm_Cleaned!$A$2:$W$4887,20,FALSE)</f>
        <v>#N/A</v>
      </c>
      <c r="R25" t="e">
        <f>VLOOKUP($A25,NIR_Algorithm_Cleaned!$A$2:$W$4887,21,FALSE)</f>
        <v>#N/A</v>
      </c>
      <c r="S25" t="e">
        <f>VLOOKUP($A25,NIR_Algorithm_Cleaned!$A$2:$W$4887,22,FALSE)</f>
        <v>#N/A</v>
      </c>
      <c r="T25" t="e">
        <f>VLOOKUP($A25,NIR_Algorithm_Cleaned!$A$2:$W$4887,23,FALSE)</f>
        <v>#N/A</v>
      </c>
    </row>
    <row r="26" spans="1:20" x14ac:dyDescent="0.2">
      <c r="A26" t="s">
        <v>5230</v>
      </c>
      <c r="B26" t="s">
        <v>4943</v>
      </c>
      <c r="C26" t="s">
        <v>5231</v>
      </c>
      <c r="D26" t="e">
        <f>VLOOKUP($A26,NIR_Algorithm_Cleaned!$A$2:$W$4887,5,FALSE)</f>
        <v>#N/A</v>
      </c>
      <c r="E26" t="e">
        <f>VLOOKUP($A26,NIR_Algorithm_Cleaned!$A$2:$W$4887,4,FALSE)</f>
        <v>#N/A</v>
      </c>
      <c r="F26" t="e">
        <f>VLOOKUP($A26,NIR_Algorithm_Cleaned!$A$2:$W$4887,3,FALSE)</f>
        <v>#N/A</v>
      </c>
      <c r="G26">
        <v>11.81</v>
      </c>
      <c r="H26" t="s">
        <v>4994</v>
      </c>
      <c r="I26">
        <v>3</v>
      </c>
      <c r="J26" t="s">
        <v>4994</v>
      </c>
      <c r="K26" t="s">
        <v>5341</v>
      </c>
      <c r="L26">
        <v>0.37908496732026098</v>
      </c>
      <c r="M26">
        <v>0.38410596026490101</v>
      </c>
      <c r="N26">
        <f t="shared" si="0"/>
        <v>0.38159546379258102</v>
      </c>
      <c r="P26" t="e">
        <f>VLOOKUP($A26,NIR_Algorithm_Cleaned!$A$2:$W$4887,19,FALSE)</f>
        <v>#N/A</v>
      </c>
      <c r="Q26" t="e">
        <f>VLOOKUP($A26,NIR_Algorithm_Cleaned!$A$2:$W$4887,20,FALSE)</f>
        <v>#N/A</v>
      </c>
      <c r="R26" t="e">
        <f>VLOOKUP($A26,NIR_Algorithm_Cleaned!$A$2:$W$4887,21,FALSE)</f>
        <v>#N/A</v>
      </c>
      <c r="S26" t="e">
        <f>VLOOKUP($A26,NIR_Algorithm_Cleaned!$A$2:$W$4887,22,FALSE)</f>
        <v>#N/A</v>
      </c>
      <c r="T26" t="e">
        <f>VLOOKUP($A26,NIR_Algorithm_Cleaned!$A$2:$W$4887,23,FALSE)</f>
        <v>#N/A</v>
      </c>
    </row>
    <row r="27" spans="1:20" x14ac:dyDescent="0.2">
      <c r="A27" t="s">
        <v>5230</v>
      </c>
      <c r="B27" t="s">
        <v>4943</v>
      </c>
      <c r="C27" t="s">
        <v>5231</v>
      </c>
      <c r="D27" t="e">
        <f>VLOOKUP($A27,NIR_Algorithm_Cleaned!$A$2:$W$4887,5,FALSE)</f>
        <v>#N/A</v>
      </c>
      <c r="E27" t="e">
        <f>VLOOKUP($A27,NIR_Algorithm_Cleaned!$A$2:$W$4887,4,FALSE)</f>
        <v>#N/A</v>
      </c>
      <c r="F27" t="e">
        <f>VLOOKUP($A27,NIR_Algorithm_Cleaned!$A$2:$W$4887,3,FALSE)</f>
        <v>#N/A</v>
      </c>
      <c r="G27" t="s">
        <v>5207</v>
      </c>
      <c r="H27" t="s">
        <v>4994</v>
      </c>
      <c r="I27">
        <v>4</v>
      </c>
      <c r="J27" t="s">
        <v>4994</v>
      </c>
      <c r="K27" t="s">
        <v>5341</v>
      </c>
      <c r="L27">
        <v>0.36</v>
      </c>
      <c r="M27">
        <v>0.353333333333333</v>
      </c>
      <c r="N27">
        <f t="shared" si="0"/>
        <v>0.35666666666666647</v>
      </c>
      <c r="P27" t="e">
        <f>VLOOKUP($A27,NIR_Algorithm_Cleaned!$A$2:$W$4887,19,FALSE)</f>
        <v>#N/A</v>
      </c>
      <c r="Q27" t="e">
        <f>VLOOKUP($A27,NIR_Algorithm_Cleaned!$A$2:$W$4887,20,FALSE)</f>
        <v>#N/A</v>
      </c>
      <c r="R27" t="e">
        <f>VLOOKUP($A27,NIR_Algorithm_Cleaned!$A$2:$W$4887,21,FALSE)</f>
        <v>#N/A</v>
      </c>
      <c r="S27" t="e">
        <f>VLOOKUP($A27,NIR_Algorithm_Cleaned!$A$2:$W$4887,22,FALSE)</f>
        <v>#N/A</v>
      </c>
      <c r="T27" t="e">
        <f>VLOOKUP($A27,NIR_Algorithm_Cleaned!$A$2:$W$4887,23,FALSE)</f>
        <v>#N/A</v>
      </c>
    </row>
    <row r="28" spans="1:20" x14ac:dyDescent="0.2">
      <c r="A28" t="s">
        <v>5301</v>
      </c>
      <c r="B28" t="s">
        <v>4958</v>
      </c>
      <c r="C28" t="s">
        <v>5300</v>
      </c>
      <c r="D28" t="e">
        <f>VLOOKUP($A28,NIR_Algorithm_Cleaned!$A$2:$W$4887,5,FALSE)</f>
        <v>#N/A</v>
      </c>
      <c r="E28" t="e">
        <f>VLOOKUP($A28,NIR_Algorithm_Cleaned!$A$2:$W$4887,4,FALSE)</f>
        <v>#N/A</v>
      </c>
      <c r="F28" t="e">
        <f>VLOOKUP($A28,NIR_Algorithm_Cleaned!$A$2:$W$4887,3,FALSE)</f>
        <v>#N/A</v>
      </c>
      <c r="G28">
        <v>12.28</v>
      </c>
      <c r="H28" t="s">
        <v>4994</v>
      </c>
      <c r="I28">
        <v>3</v>
      </c>
      <c r="J28" t="s">
        <v>4994</v>
      </c>
      <c r="K28" t="s">
        <v>5341</v>
      </c>
      <c r="L28">
        <v>0.42857142857142899</v>
      </c>
      <c r="M28">
        <v>0.42483660130718898</v>
      </c>
      <c r="N28">
        <f t="shared" si="0"/>
        <v>0.42670401493930898</v>
      </c>
      <c r="P28" t="e">
        <f>VLOOKUP($A28,NIR_Algorithm_Cleaned!$A$2:$W$4887,19,FALSE)</f>
        <v>#N/A</v>
      </c>
      <c r="Q28" t="e">
        <f>VLOOKUP($A28,NIR_Algorithm_Cleaned!$A$2:$W$4887,20,FALSE)</f>
        <v>#N/A</v>
      </c>
      <c r="R28" t="e">
        <f>VLOOKUP($A28,NIR_Algorithm_Cleaned!$A$2:$W$4887,21,FALSE)</f>
        <v>#N/A</v>
      </c>
      <c r="S28" t="e">
        <f>VLOOKUP($A28,NIR_Algorithm_Cleaned!$A$2:$W$4887,22,FALSE)</f>
        <v>#N/A</v>
      </c>
      <c r="T28" t="e">
        <f>VLOOKUP($A28,NIR_Algorithm_Cleaned!$A$2:$W$4887,23,FALSE)</f>
        <v>#N/A</v>
      </c>
    </row>
    <row r="29" spans="1:20" x14ac:dyDescent="0.2">
      <c r="A29" t="s">
        <v>5301</v>
      </c>
      <c r="B29" t="s">
        <v>4958</v>
      </c>
      <c r="C29" t="s">
        <v>5300</v>
      </c>
      <c r="D29" t="e">
        <f>VLOOKUP($A29,NIR_Algorithm_Cleaned!$A$2:$W$4887,5,FALSE)</f>
        <v>#N/A</v>
      </c>
      <c r="E29" t="e">
        <f>VLOOKUP($A29,NIR_Algorithm_Cleaned!$A$2:$W$4887,4,FALSE)</f>
        <v>#N/A</v>
      </c>
      <c r="F29" t="e">
        <f>VLOOKUP($A29,NIR_Algorithm_Cleaned!$A$2:$W$4887,3,FALSE)</f>
        <v>#N/A</v>
      </c>
      <c r="G29">
        <v>12.28</v>
      </c>
      <c r="H29" t="s">
        <v>5342</v>
      </c>
      <c r="I29">
        <v>2</v>
      </c>
      <c r="J29" t="s">
        <v>4994</v>
      </c>
      <c r="K29" t="s">
        <v>5341</v>
      </c>
      <c r="L29">
        <v>0.41176470588235298</v>
      </c>
      <c r="M29">
        <v>0.41059602649006599</v>
      </c>
      <c r="N29">
        <f t="shared" si="0"/>
        <v>0.41118036618620946</v>
      </c>
      <c r="P29" t="e">
        <f>VLOOKUP($A29,NIR_Algorithm_Cleaned!$A$2:$W$4887,19,FALSE)</f>
        <v>#N/A</v>
      </c>
      <c r="Q29" t="e">
        <f>VLOOKUP($A29,NIR_Algorithm_Cleaned!$A$2:$W$4887,20,FALSE)</f>
        <v>#N/A</v>
      </c>
      <c r="R29" t="e">
        <f>VLOOKUP($A29,NIR_Algorithm_Cleaned!$A$2:$W$4887,21,FALSE)</f>
        <v>#N/A</v>
      </c>
      <c r="S29" t="e">
        <f>VLOOKUP($A29,NIR_Algorithm_Cleaned!$A$2:$W$4887,22,FALSE)</f>
        <v>#N/A</v>
      </c>
      <c r="T29" t="e">
        <f>VLOOKUP($A29,NIR_Algorithm_Cleaned!$A$2:$W$4887,23,FALSE)</f>
        <v>#N/A</v>
      </c>
    </row>
    <row r="30" spans="1:20" x14ac:dyDescent="0.2">
      <c r="A30" t="s">
        <v>5245</v>
      </c>
      <c r="B30" t="s">
        <v>5115</v>
      </c>
      <c r="C30" t="s">
        <v>5246</v>
      </c>
      <c r="D30" t="e">
        <f>VLOOKUP($A30,NIR_Algorithm_Cleaned!$A$2:$W$4887,5,FALSE)</f>
        <v>#N/A</v>
      </c>
      <c r="E30" t="e">
        <f>VLOOKUP($A30,NIR_Algorithm_Cleaned!$A$2:$W$4887,4,FALSE)</f>
        <v>#N/A</v>
      </c>
      <c r="F30" t="e">
        <f>VLOOKUP($A30,NIR_Algorithm_Cleaned!$A$2:$W$4887,3,FALSE)</f>
        <v>#N/A</v>
      </c>
      <c r="G30">
        <v>12.06</v>
      </c>
      <c r="H30" t="s">
        <v>4994</v>
      </c>
      <c r="I30">
        <v>2</v>
      </c>
      <c r="J30" t="s">
        <v>5342</v>
      </c>
      <c r="K30" t="s">
        <v>5341</v>
      </c>
      <c r="L30">
        <v>0.394736842105263</v>
      </c>
      <c r="M30">
        <v>0.39333333333333298</v>
      </c>
      <c r="N30">
        <f t="shared" si="0"/>
        <v>0.39403508771929796</v>
      </c>
      <c r="P30" t="e">
        <f>VLOOKUP($A30,NIR_Algorithm_Cleaned!$A$2:$W$4887,19,FALSE)</f>
        <v>#N/A</v>
      </c>
      <c r="Q30" t="e">
        <f>VLOOKUP($A30,NIR_Algorithm_Cleaned!$A$2:$W$4887,20,FALSE)</f>
        <v>#N/A</v>
      </c>
      <c r="R30" t="e">
        <f>VLOOKUP($A30,NIR_Algorithm_Cleaned!$A$2:$W$4887,21,FALSE)</f>
        <v>#N/A</v>
      </c>
      <c r="S30" t="e">
        <f>VLOOKUP($A30,NIR_Algorithm_Cleaned!$A$2:$W$4887,22,FALSE)</f>
        <v>#N/A</v>
      </c>
      <c r="T30" t="e">
        <f>VLOOKUP($A30,NIR_Algorithm_Cleaned!$A$2:$W$4887,23,FALSE)</f>
        <v>#N/A</v>
      </c>
    </row>
    <row r="31" spans="1:20" x14ac:dyDescent="0.2">
      <c r="A31" t="s">
        <v>5245</v>
      </c>
      <c r="B31" t="s">
        <v>5115</v>
      </c>
      <c r="C31" t="s">
        <v>5246</v>
      </c>
      <c r="D31" t="e">
        <f>VLOOKUP($A31,NIR_Algorithm_Cleaned!$A$2:$W$4887,5,FALSE)</f>
        <v>#N/A</v>
      </c>
      <c r="E31" t="e">
        <f>VLOOKUP($A31,NIR_Algorithm_Cleaned!$A$2:$W$4887,4,FALSE)</f>
        <v>#N/A</v>
      </c>
      <c r="F31" t="e">
        <f>VLOOKUP($A31,NIR_Algorithm_Cleaned!$A$2:$W$4887,3,FALSE)</f>
        <v>#N/A</v>
      </c>
      <c r="G31" t="s">
        <v>5207</v>
      </c>
      <c r="H31" t="s">
        <v>4994</v>
      </c>
      <c r="I31">
        <v>3</v>
      </c>
      <c r="J31" t="s">
        <v>4994</v>
      </c>
      <c r="K31" t="s">
        <v>5341</v>
      </c>
      <c r="L31">
        <v>0.4</v>
      </c>
      <c r="M31">
        <v>0.39333333333333298</v>
      </c>
      <c r="N31">
        <f t="shared" si="0"/>
        <v>0.3966666666666665</v>
      </c>
      <c r="P31" t="e">
        <f>VLOOKUP($A31,NIR_Algorithm_Cleaned!$A$2:$W$4887,19,FALSE)</f>
        <v>#N/A</v>
      </c>
      <c r="Q31" t="e">
        <f>VLOOKUP($A31,NIR_Algorithm_Cleaned!$A$2:$W$4887,20,FALSE)</f>
        <v>#N/A</v>
      </c>
      <c r="R31" t="e">
        <f>VLOOKUP($A31,NIR_Algorithm_Cleaned!$A$2:$W$4887,21,FALSE)</f>
        <v>#N/A</v>
      </c>
      <c r="S31" t="e">
        <f>VLOOKUP($A31,NIR_Algorithm_Cleaned!$A$2:$W$4887,22,FALSE)</f>
        <v>#N/A</v>
      </c>
      <c r="T31" t="e">
        <f>VLOOKUP($A31,NIR_Algorithm_Cleaned!$A$2:$W$4887,23,FALSE)</f>
        <v>#N/A</v>
      </c>
    </row>
    <row r="32" spans="1:20" x14ac:dyDescent="0.2">
      <c r="A32" t="s">
        <v>5263</v>
      </c>
      <c r="B32" t="s">
        <v>5140</v>
      </c>
      <c r="C32" t="s">
        <v>5262</v>
      </c>
      <c r="D32" t="e">
        <f>VLOOKUP($A32,NIR_Algorithm_Cleaned!$A$2:$W$4887,5,FALSE)</f>
        <v>#N/A</v>
      </c>
      <c r="E32" t="e">
        <f>VLOOKUP($A32,NIR_Algorithm_Cleaned!$A$2:$W$4887,4,FALSE)</f>
        <v>#N/A</v>
      </c>
      <c r="F32" t="e">
        <f>VLOOKUP($A32,NIR_Algorithm_Cleaned!$A$2:$W$4887,3,FALSE)</f>
        <v>#N/A</v>
      </c>
      <c r="G32">
        <v>11.89</v>
      </c>
      <c r="H32" t="s">
        <v>4994</v>
      </c>
      <c r="I32">
        <v>1</v>
      </c>
      <c r="J32" t="s">
        <v>5342</v>
      </c>
      <c r="K32" t="s">
        <v>5341</v>
      </c>
      <c r="L32">
        <v>0.43046357615893999</v>
      </c>
      <c r="M32">
        <v>0.42666666666666703</v>
      </c>
      <c r="N32">
        <f t="shared" si="0"/>
        <v>0.42856512141280351</v>
      </c>
      <c r="P32" t="e">
        <f>VLOOKUP($A32,NIR_Algorithm_Cleaned!$A$2:$W$4887,19,FALSE)</f>
        <v>#N/A</v>
      </c>
      <c r="Q32" t="e">
        <f>VLOOKUP($A32,NIR_Algorithm_Cleaned!$A$2:$W$4887,20,FALSE)</f>
        <v>#N/A</v>
      </c>
      <c r="R32" t="e">
        <f>VLOOKUP($A32,NIR_Algorithm_Cleaned!$A$2:$W$4887,21,FALSE)</f>
        <v>#N/A</v>
      </c>
      <c r="S32" t="e">
        <f>VLOOKUP($A32,NIR_Algorithm_Cleaned!$A$2:$W$4887,22,FALSE)</f>
        <v>#N/A</v>
      </c>
      <c r="T32" t="e">
        <f>VLOOKUP($A32,NIR_Algorithm_Cleaned!$A$2:$W$4887,23,FALSE)</f>
        <v>#N/A</v>
      </c>
    </row>
    <row r="33" spans="1:20" x14ac:dyDescent="0.2">
      <c r="A33" t="s">
        <v>5263</v>
      </c>
      <c r="B33" t="s">
        <v>5140</v>
      </c>
      <c r="C33" t="s">
        <v>5262</v>
      </c>
      <c r="D33" t="e">
        <f>VLOOKUP($A33,NIR_Algorithm_Cleaned!$A$2:$W$4887,5,FALSE)</f>
        <v>#N/A</v>
      </c>
      <c r="E33" t="e">
        <f>VLOOKUP($A33,NIR_Algorithm_Cleaned!$A$2:$W$4887,4,FALSE)</f>
        <v>#N/A</v>
      </c>
      <c r="F33" t="e">
        <f>VLOOKUP($A33,NIR_Algorithm_Cleaned!$A$2:$W$4887,3,FALSE)</f>
        <v>#N/A</v>
      </c>
      <c r="G33">
        <v>11.69</v>
      </c>
      <c r="H33" t="s">
        <v>4994</v>
      </c>
      <c r="I33">
        <v>3</v>
      </c>
      <c r="J33" t="s">
        <v>4994</v>
      </c>
      <c r="K33" t="s">
        <v>5341</v>
      </c>
      <c r="L33">
        <v>0.42</v>
      </c>
      <c r="M33">
        <v>0.42384105960264901</v>
      </c>
      <c r="N33">
        <f t="shared" si="0"/>
        <v>0.4219205298013245</v>
      </c>
      <c r="P33" t="e">
        <f>VLOOKUP($A33,NIR_Algorithm_Cleaned!$A$2:$W$4887,19,FALSE)</f>
        <v>#N/A</v>
      </c>
      <c r="Q33" t="e">
        <f>VLOOKUP($A33,NIR_Algorithm_Cleaned!$A$2:$W$4887,20,FALSE)</f>
        <v>#N/A</v>
      </c>
      <c r="R33" t="e">
        <f>VLOOKUP($A33,NIR_Algorithm_Cleaned!$A$2:$W$4887,21,FALSE)</f>
        <v>#N/A</v>
      </c>
      <c r="S33" t="e">
        <f>VLOOKUP($A33,NIR_Algorithm_Cleaned!$A$2:$W$4887,22,FALSE)</f>
        <v>#N/A</v>
      </c>
      <c r="T33" t="e">
        <f>VLOOKUP($A33,NIR_Algorithm_Cleaned!$A$2:$W$4887,23,FALSE)</f>
        <v>#N/A</v>
      </c>
    </row>
    <row r="34" spans="1:20" x14ac:dyDescent="0.2">
      <c r="A34" t="s">
        <v>5205</v>
      </c>
      <c r="B34" t="s">
        <v>5142</v>
      </c>
      <c r="C34" t="s">
        <v>5204</v>
      </c>
      <c r="D34" t="e">
        <f>VLOOKUP($A34,NIR_Algorithm_Cleaned!$A$2:$W$4887,5,FALSE)</f>
        <v>#N/A</v>
      </c>
      <c r="E34" t="e">
        <f>VLOOKUP($A34,NIR_Algorithm_Cleaned!$A$2:$W$4887,4,FALSE)</f>
        <v>#N/A</v>
      </c>
      <c r="F34" t="e">
        <f>VLOOKUP($A34,NIR_Algorithm_Cleaned!$A$2:$W$4887,3,FALSE)</f>
        <v>#N/A</v>
      </c>
      <c r="G34">
        <v>11.74</v>
      </c>
      <c r="H34" t="s">
        <v>5342</v>
      </c>
      <c r="I34">
        <v>4</v>
      </c>
      <c r="J34" t="s">
        <v>4994</v>
      </c>
      <c r="K34" t="s">
        <v>5341</v>
      </c>
      <c r="L34">
        <v>0.38815789473684198</v>
      </c>
      <c r="M34">
        <v>0.38562091503267998</v>
      </c>
      <c r="N34">
        <f t="shared" si="0"/>
        <v>0.38688940488476098</v>
      </c>
      <c r="P34" t="e">
        <f>VLOOKUP($A34,NIR_Algorithm_Cleaned!$A$2:$W$4887,19,FALSE)</f>
        <v>#N/A</v>
      </c>
      <c r="Q34" t="e">
        <f>VLOOKUP($A34,NIR_Algorithm_Cleaned!$A$2:$W$4887,20,FALSE)</f>
        <v>#N/A</v>
      </c>
      <c r="R34" t="e">
        <f>VLOOKUP($A34,NIR_Algorithm_Cleaned!$A$2:$W$4887,21,FALSE)</f>
        <v>#N/A</v>
      </c>
      <c r="S34" t="e">
        <f>VLOOKUP($A34,NIR_Algorithm_Cleaned!$A$2:$W$4887,22,FALSE)</f>
        <v>#N/A</v>
      </c>
      <c r="T34" t="e">
        <f>VLOOKUP($A34,NIR_Algorithm_Cleaned!$A$2:$W$4887,23,FALSE)</f>
        <v>#N/A</v>
      </c>
    </row>
    <row r="35" spans="1:20" x14ac:dyDescent="0.2">
      <c r="A35" t="s">
        <v>5205</v>
      </c>
      <c r="B35" t="s">
        <v>5142</v>
      </c>
      <c r="C35" t="s">
        <v>5204</v>
      </c>
      <c r="D35" t="e">
        <f>VLOOKUP($A35,NIR_Algorithm_Cleaned!$A$2:$W$4887,5,FALSE)</f>
        <v>#N/A</v>
      </c>
      <c r="E35" t="e">
        <f>VLOOKUP($A35,NIR_Algorithm_Cleaned!$A$2:$W$4887,4,FALSE)</f>
        <v>#N/A</v>
      </c>
      <c r="F35" t="e">
        <f>VLOOKUP($A35,NIR_Algorithm_Cleaned!$A$2:$W$4887,3,FALSE)</f>
        <v>#N/A</v>
      </c>
      <c r="G35">
        <v>12.38</v>
      </c>
      <c r="H35" t="s">
        <v>5342</v>
      </c>
      <c r="I35">
        <v>2</v>
      </c>
      <c r="J35" t="s">
        <v>4994</v>
      </c>
      <c r="K35" t="s">
        <v>5341</v>
      </c>
      <c r="L35">
        <v>0.39610389610389601</v>
      </c>
      <c r="M35">
        <v>0.40131578947368401</v>
      </c>
      <c r="N35">
        <f t="shared" si="0"/>
        <v>0.39870984278879001</v>
      </c>
      <c r="P35" t="e">
        <f>VLOOKUP($A35,NIR_Algorithm_Cleaned!$A$2:$W$4887,19,FALSE)</f>
        <v>#N/A</v>
      </c>
      <c r="Q35" t="e">
        <f>VLOOKUP($A35,NIR_Algorithm_Cleaned!$A$2:$W$4887,20,FALSE)</f>
        <v>#N/A</v>
      </c>
      <c r="R35" t="e">
        <f>VLOOKUP($A35,NIR_Algorithm_Cleaned!$A$2:$W$4887,21,FALSE)</f>
        <v>#N/A</v>
      </c>
      <c r="S35" t="e">
        <f>VLOOKUP($A35,NIR_Algorithm_Cleaned!$A$2:$W$4887,22,FALSE)</f>
        <v>#N/A</v>
      </c>
      <c r="T35" t="e">
        <f>VLOOKUP($A35,NIR_Algorithm_Cleaned!$A$2:$W$4887,23,FALSE)</f>
        <v>#N/A</v>
      </c>
    </row>
    <row r="36" spans="1:20" x14ac:dyDescent="0.2">
      <c r="A36" t="s">
        <v>5270</v>
      </c>
      <c r="B36" t="s">
        <v>5167</v>
      </c>
      <c r="C36" t="s">
        <v>5269</v>
      </c>
      <c r="D36" t="e">
        <f>VLOOKUP($A36,NIR_Algorithm_Cleaned!$A$2:$W$4887,5,FALSE)</f>
        <v>#N/A</v>
      </c>
      <c r="E36" t="e">
        <f>VLOOKUP($A36,NIR_Algorithm_Cleaned!$A$2:$W$4887,4,FALSE)</f>
        <v>#N/A</v>
      </c>
      <c r="F36" t="e">
        <f>VLOOKUP($A36,NIR_Algorithm_Cleaned!$A$2:$W$4887,3,FALSE)</f>
        <v>#N/A</v>
      </c>
      <c r="G36">
        <v>11.8</v>
      </c>
      <c r="H36" t="s">
        <v>4994</v>
      </c>
      <c r="I36">
        <v>3</v>
      </c>
      <c r="J36" t="s">
        <v>5342</v>
      </c>
      <c r="K36" t="s">
        <v>5341</v>
      </c>
      <c r="L36">
        <v>0.40522875816993498</v>
      </c>
      <c r="M36">
        <v>0.40522875816993498</v>
      </c>
      <c r="N36">
        <f t="shared" si="0"/>
        <v>0.40522875816993498</v>
      </c>
      <c r="P36" t="e">
        <f>VLOOKUP($A36,NIR_Algorithm_Cleaned!$A$2:$W$4887,19,FALSE)</f>
        <v>#N/A</v>
      </c>
      <c r="Q36" t="e">
        <f>VLOOKUP($A36,NIR_Algorithm_Cleaned!$A$2:$W$4887,20,FALSE)</f>
        <v>#N/A</v>
      </c>
      <c r="R36" t="e">
        <f>VLOOKUP($A36,NIR_Algorithm_Cleaned!$A$2:$W$4887,21,FALSE)</f>
        <v>#N/A</v>
      </c>
      <c r="S36" t="e">
        <f>VLOOKUP($A36,NIR_Algorithm_Cleaned!$A$2:$W$4887,22,FALSE)</f>
        <v>#N/A</v>
      </c>
      <c r="T36" t="e">
        <f>VLOOKUP($A36,NIR_Algorithm_Cleaned!$A$2:$W$4887,23,FALSE)</f>
        <v>#N/A</v>
      </c>
    </row>
    <row r="37" spans="1:20" x14ac:dyDescent="0.2">
      <c r="A37" t="s">
        <v>5270</v>
      </c>
      <c r="B37" t="s">
        <v>5167</v>
      </c>
      <c r="C37" t="s">
        <v>5269</v>
      </c>
      <c r="D37" t="e">
        <f>VLOOKUP($A37,NIR_Algorithm_Cleaned!$A$2:$W$4887,5,FALSE)</f>
        <v>#N/A</v>
      </c>
      <c r="E37" t="e">
        <f>VLOOKUP($A37,NIR_Algorithm_Cleaned!$A$2:$W$4887,4,FALSE)</f>
        <v>#N/A</v>
      </c>
      <c r="F37" t="e">
        <f>VLOOKUP($A37,NIR_Algorithm_Cleaned!$A$2:$W$4887,3,FALSE)</f>
        <v>#N/A</v>
      </c>
      <c r="G37">
        <v>12.19</v>
      </c>
      <c r="H37" t="s">
        <v>4994</v>
      </c>
      <c r="I37">
        <v>2</v>
      </c>
      <c r="J37" t="s">
        <v>5342</v>
      </c>
      <c r="K37" t="s">
        <v>5341</v>
      </c>
      <c r="L37">
        <v>0.41721854304635803</v>
      </c>
      <c r="M37">
        <v>0.413333333333333</v>
      </c>
      <c r="N37">
        <f t="shared" si="0"/>
        <v>0.41527593818984554</v>
      </c>
      <c r="P37" t="e">
        <f>VLOOKUP($A37,NIR_Algorithm_Cleaned!$A$2:$W$4887,19,FALSE)</f>
        <v>#N/A</v>
      </c>
      <c r="Q37" t="e">
        <f>VLOOKUP($A37,NIR_Algorithm_Cleaned!$A$2:$W$4887,20,FALSE)</f>
        <v>#N/A</v>
      </c>
      <c r="R37" t="e">
        <f>VLOOKUP($A37,NIR_Algorithm_Cleaned!$A$2:$W$4887,21,FALSE)</f>
        <v>#N/A</v>
      </c>
      <c r="S37" t="e">
        <f>VLOOKUP($A37,NIR_Algorithm_Cleaned!$A$2:$W$4887,22,FALSE)</f>
        <v>#N/A</v>
      </c>
      <c r="T37" t="e">
        <f>VLOOKUP($A37,NIR_Algorithm_Cleaned!$A$2:$W$4887,23,FALSE)</f>
        <v>#N/A</v>
      </c>
    </row>
    <row r="38" spans="1:20" x14ac:dyDescent="0.2">
      <c r="A38" t="s">
        <v>5315</v>
      </c>
      <c r="B38" t="s">
        <v>4937</v>
      </c>
      <c r="C38" t="s">
        <v>5314</v>
      </c>
      <c r="D38" t="e">
        <f>VLOOKUP($A38,NIR_Algorithm_Cleaned!$A$2:$W$4887,5,FALSE)</f>
        <v>#N/A</v>
      </c>
      <c r="E38" t="e">
        <f>VLOOKUP($A38,NIR_Algorithm_Cleaned!$A$2:$W$4887,4,FALSE)</f>
        <v>#N/A</v>
      </c>
      <c r="F38" t="e">
        <f>VLOOKUP($A38,NIR_Algorithm_Cleaned!$A$2:$W$4887,3,FALSE)</f>
        <v>#N/A</v>
      </c>
      <c r="G38">
        <v>11.69</v>
      </c>
      <c r="H38" t="s">
        <v>4994</v>
      </c>
      <c r="I38">
        <v>3</v>
      </c>
      <c r="J38" t="s">
        <v>4994</v>
      </c>
      <c r="K38" t="s">
        <v>5341</v>
      </c>
      <c r="L38">
        <v>0.40666666666666701</v>
      </c>
      <c r="M38">
        <v>0.40131578947368401</v>
      </c>
      <c r="N38">
        <f t="shared" si="0"/>
        <v>0.40399122807017551</v>
      </c>
      <c r="P38" t="e">
        <f>VLOOKUP($A38,NIR_Algorithm_Cleaned!$A$2:$W$4887,19,FALSE)</f>
        <v>#N/A</v>
      </c>
      <c r="Q38" t="e">
        <f>VLOOKUP($A38,NIR_Algorithm_Cleaned!$A$2:$W$4887,20,FALSE)</f>
        <v>#N/A</v>
      </c>
      <c r="R38" t="e">
        <f>VLOOKUP($A38,NIR_Algorithm_Cleaned!$A$2:$W$4887,21,FALSE)</f>
        <v>#N/A</v>
      </c>
      <c r="S38" t="e">
        <f>VLOOKUP($A38,NIR_Algorithm_Cleaned!$A$2:$W$4887,22,FALSE)</f>
        <v>#N/A</v>
      </c>
      <c r="T38" t="e">
        <f>VLOOKUP($A38,NIR_Algorithm_Cleaned!$A$2:$W$4887,23,FALSE)</f>
        <v>#N/A</v>
      </c>
    </row>
    <row r="39" spans="1:20" x14ac:dyDescent="0.2">
      <c r="A39" t="s">
        <v>5315</v>
      </c>
      <c r="B39" t="s">
        <v>4937</v>
      </c>
      <c r="C39" t="s">
        <v>5314</v>
      </c>
      <c r="D39" t="e">
        <f>VLOOKUP($A39,NIR_Algorithm_Cleaned!$A$2:$W$4887,5,FALSE)</f>
        <v>#N/A</v>
      </c>
      <c r="E39" t="e">
        <f>VLOOKUP($A39,NIR_Algorithm_Cleaned!$A$2:$W$4887,4,FALSE)</f>
        <v>#N/A</v>
      </c>
      <c r="F39" t="e">
        <f>VLOOKUP($A39,NIR_Algorithm_Cleaned!$A$2:$W$4887,3,FALSE)</f>
        <v>#N/A</v>
      </c>
      <c r="G39">
        <v>12.31</v>
      </c>
      <c r="H39" t="s">
        <v>4994</v>
      </c>
      <c r="I39">
        <v>1</v>
      </c>
      <c r="J39" t="s">
        <v>5342</v>
      </c>
      <c r="K39" t="s">
        <v>5341</v>
      </c>
      <c r="L39">
        <v>0.41721854304635803</v>
      </c>
      <c r="M39">
        <v>0.41059602649006599</v>
      </c>
      <c r="N39">
        <f t="shared" si="0"/>
        <v>0.41390728476821204</v>
      </c>
      <c r="P39" t="e">
        <f>VLOOKUP($A39,NIR_Algorithm_Cleaned!$A$2:$W$4887,19,FALSE)</f>
        <v>#N/A</v>
      </c>
      <c r="Q39" t="e">
        <f>VLOOKUP($A39,NIR_Algorithm_Cleaned!$A$2:$W$4887,20,FALSE)</f>
        <v>#N/A</v>
      </c>
      <c r="R39" t="e">
        <f>VLOOKUP($A39,NIR_Algorithm_Cleaned!$A$2:$W$4887,21,FALSE)</f>
        <v>#N/A</v>
      </c>
      <c r="S39" t="e">
        <f>VLOOKUP($A39,NIR_Algorithm_Cleaned!$A$2:$W$4887,22,FALSE)</f>
        <v>#N/A</v>
      </c>
      <c r="T39" t="e">
        <f>VLOOKUP($A39,NIR_Algorithm_Cleaned!$A$2:$W$4887,23,FALSE)</f>
        <v>#N/A</v>
      </c>
    </row>
    <row r="40" spans="1:20" x14ac:dyDescent="0.2">
      <c r="A40" t="s">
        <v>5297</v>
      </c>
      <c r="B40" t="s">
        <v>4827</v>
      </c>
      <c r="C40" t="s">
        <v>5296</v>
      </c>
      <c r="D40" t="e">
        <f>VLOOKUP($A40,NIR_Algorithm_Cleaned!$A$2:$W$4887,5,FALSE)</f>
        <v>#N/A</v>
      </c>
      <c r="E40" t="e">
        <f>VLOOKUP($A40,NIR_Algorithm_Cleaned!$A$2:$W$4887,4,FALSE)</f>
        <v>#N/A</v>
      </c>
      <c r="F40" t="e">
        <f>VLOOKUP($A40,NIR_Algorithm_Cleaned!$A$2:$W$4887,3,FALSE)</f>
        <v>#N/A</v>
      </c>
      <c r="G40">
        <v>11.74</v>
      </c>
      <c r="H40" t="s">
        <v>4994</v>
      </c>
      <c r="I40">
        <v>2</v>
      </c>
      <c r="J40" t="s">
        <v>5342</v>
      </c>
      <c r="K40" t="s">
        <v>5341</v>
      </c>
      <c r="L40">
        <v>0.38666666666666699</v>
      </c>
      <c r="M40">
        <v>0.39735099337748297</v>
      </c>
      <c r="N40">
        <f t="shared" si="0"/>
        <v>0.39200883002207498</v>
      </c>
      <c r="P40" t="e">
        <f>VLOOKUP($A40,NIR_Algorithm_Cleaned!$A$2:$W$4887,19,FALSE)</f>
        <v>#N/A</v>
      </c>
      <c r="Q40" t="e">
        <f>VLOOKUP($A40,NIR_Algorithm_Cleaned!$A$2:$W$4887,20,FALSE)</f>
        <v>#N/A</v>
      </c>
      <c r="R40" t="e">
        <f>VLOOKUP($A40,NIR_Algorithm_Cleaned!$A$2:$W$4887,21,FALSE)</f>
        <v>#N/A</v>
      </c>
      <c r="S40" t="e">
        <f>VLOOKUP($A40,NIR_Algorithm_Cleaned!$A$2:$W$4887,22,FALSE)</f>
        <v>#N/A</v>
      </c>
      <c r="T40" t="e">
        <f>VLOOKUP($A40,NIR_Algorithm_Cleaned!$A$2:$W$4887,23,FALSE)</f>
        <v>#N/A</v>
      </c>
    </row>
    <row r="41" spans="1:20" x14ac:dyDescent="0.2">
      <c r="A41" t="s">
        <v>5297</v>
      </c>
      <c r="B41" t="s">
        <v>4827</v>
      </c>
      <c r="C41" t="s">
        <v>5296</v>
      </c>
      <c r="D41" t="e">
        <f>VLOOKUP($A41,NIR_Algorithm_Cleaned!$A$2:$W$4887,5,FALSE)</f>
        <v>#N/A</v>
      </c>
      <c r="E41" t="e">
        <f>VLOOKUP($A41,NIR_Algorithm_Cleaned!$A$2:$W$4887,4,FALSE)</f>
        <v>#N/A</v>
      </c>
      <c r="F41" t="e">
        <f>VLOOKUP($A41,NIR_Algorithm_Cleaned!$A$2:$W$4887,3,FALSE)</f>
        <v>#N/A</v>
      </c>
      <c r="G41">
        <v>12.44</v>
      </c>
      <c r="H41" t="s">
        <v>4994</v>
      </c>
      <c r="I41">
        <v>2</v>
      </c>
      <c r="J41" t="s">
        <v>4994</v>
      </c>
      <c r="K41" t="s">
        <v>5341</v>
      </c>
      <c r="L41">
        <v>0.40666666666666701</v>
      </c>
      <c r="M41">
        <v>0.4</v>
      </c>
      <c r="N41">
        <f t="shared" si="0"/>
        <v>0.40333333333333354</v>
      </c>
      <c r="P41" t="e">
        <f>VLOOKUP($A41,NIR_Algorithm_Cleaned!$A$2:$W$4887,19,FALSE)</f>
        <v>#N/A</v>
      </c>
      <c r="Q41" t="e">
        <f>VLOOKUP($A41,NIR_Algorithm_Cleaned!$A$2:$W$4887,20,FALSE)</f>
        <v>#N/A</v>
      </c>
      <c r="R41" t="e">
        <f>VLOOKUP($A41,NIR_Algorithm_Cleaned!$A$2:$W$4887,21,FALSE)</f>
        <v>#N/A</v>
      </c>
      <c r="S41" t="e">
        <f>VLOOKUP($A41,NIR_Algorithm_Cleaned!$A$2:$W$4887,22,FALSE)</f>
        <v>#N/A</v>
      </c>
      <c r="T41" t="e">
        <f>VLOOKUP($A41,NIR_Algorithm_Cleaned!$A$2:$W$4887,23,FALSE)</f>
        <v>#N/A</v>
      </c>
    </row>
    <row r="42" spans="1:20" x14ac:dyDescent="0.2">
      <c r="A42" t="s">
        <v>5324</v>
      </c>
      <c r="B42" t="s">
        <v>4916</v>
      </c>
      <c r="C42" t="s">
        <v>5323</v>
      </c>
      <c r="D42" t="e">
        <f>VLOOKUP($A42,NIR_Algorithm_Cleaned!$A$2:$W$4887,5,FALSE)</f>
        <v>#N/A</v>
      </c>
      <c r="E42" t="e">
        <f>VLOOKUP($A42,NIR_Algorithm_Cleaned!$A$2:$W$4887,4,FALSE)</f>
        <v>#N/A</v>
      </c>
      <c r="F42" t="e">
        <f>VLOOKUP($A42,NIR_Algorithm_Cleaned!$A$2:$W$4887,3,FALSE)</f>
        <v>#N/A</v>
      </c>
      <c r="G42">
        <v>11.68</v>
      </c>
      <c r="H42" t="s">
        <v>4994</v>
      </c>
      <c r="I42">
        <v>2</v>
      </c>
      <c r="J42" t="s">
        <v>4994</v>
      </c>
      <c r="K42" t="s">
        <v>5341</v>
      </c>
      <c r="L42">
        <v>0.38410596026490101</v>
      </c>
      <c r="M42">
        <v>0.38815789473684198</v>
      </c>
      <c r="N42">
        <f t="shared" si="0"/>
        <v>0.3861319275008715</v>
      </c>
      <c r="P42" t="e">
        <f>VLOOKUP($A42,NIR_Algorithm_Cleaned!$A$2:$W$4887,19,FALSE)</f>
        <v>#N/A</v>
      </c>
      <c r="Q42" t="e">
        <f>VLOOKUP($A42,NIR_Algorithm_Cleaned!$A$2:$W$4887,20,FALSE)</f>
        <v>#N/A</v>
      </c>
      <c r="R42" t="e">
        <f>VLOOKUP($A42,NIR_Algorithm_Cleaned!$A$2:$W$4887,21,FALSE)</f>
        <v>#N/A</v>
      </c>
      <c r="S42" t="e">
        <f>VLOOKUP($A42,NIR_Algorithm_Cleaned!$A$2:$W$4887,22,FALSE)</f>
        <v>#N/A</v>
      </c>
      <c r="T42" t="e">
        <f>VLOOKUP($A42,NIR_Algorithm_Cleaned!$A$2:$W$4887,23,FALSE)</f>
        <v>#N/A</v>
      </c>
    </row>
    <row r="43" spans="1:20" x14ac:dyDescent="0.2">
      <c r="A43" t="s">
        <v>5324</v>
      </c>
      <c r="B43" t="s">
        <v>4916</v>
      </c>
      <c r="C43" t="s">
        <v>5323</v>
      </c>
      <c r="D43" t="e">
        <f>VLOOKUP($A43,NIR_Algorithm_Cleaned!$A$2:$W$4887,5,FALSE)</f>
        <v>#N/A</v>
      </c>
      <c r="E43" t="e">
        <f>VLOOKUP($A43,NIR_Algorithm_Cleaned!$A$2:$W$4887,4,FALSE)</f>
        <v>#N/A</v>
      </c>
      <c r="F43" t="e">
        <f>VLOOKUP($A43,NIR_Algorithm_Cleaned!$A$2:$W$4887,3,FALSE)</f>
        <v>#N/A</v>
      </c>
      <c r="G43">
        <v>12.24</v>
      </c>
      <c r="H43" t="s">
        <v>4994</v>
      </c>
      <c r="I43">
        <v>4</v>
      </c>
      <c r="J43" t="s">
        <v>5342</v>
      </c>
      <c r="K43" t="s">
        <v>5341</v>
      </c>
      <c r="L43">
        <v>0.38410596026490101</v>
      </c>
      <c r="M43">
        <v>0.38666666666666699</v>
      </c>
      <c r="N43">
        <f t="shared" si="0"/>
        <v>0.385386313465784</v>
      </c>
      <c r="P43" t="e">
        <f>VLOOKUP($A43,NIR_Algorithm_Cleaned!$A$2:$W$4887,19,FALSE)</f>
        <v>#N/A</v>
      </c>
      <c r="Q43" t="e">
        <f>VLOOKUP($A43,NIR_Algorithm_Cleaned!$A$2:$W$4887,20,FALSE)</f>
        <v>#N/A</v>
      </c>
      <c r="R43" t="e">
        <f>VLOOKUP($A43,NIR_Algorithm_Cleaned!$A$2:$W$4887,21,FALSE)</f>
        <v>#N/A</v>
      </c>
      <c r="S43" t="e">
        <f>VLOOKUP($A43,NIR_Algorithm_Cleaned!$A$2:$W$4887,22,FALSE)</f>
        <v>#N/A</v>
      </c>
      <c r="T43" t="e">
        <f>VLOOKUP($A43,NIR_Algorithm_Cleaned!$A$2:$W$4887,23,FALSE)</f>
        <v>#N/A</v>
      </c>
    </row>
    <row r="44" spans="1:20" x14ac:dyDescent="0.2">
      <c r="A44" t="s">
        <v>5217</v>
      </c>
      <c r="B44" t="s">
        <v>4915</v>
      </c>
      <c r="C44" t="s">
        <v>5218</v>
      </c>
      <c r="D44" t="e">
        <f>VLOOKUP($A44,NIR_Algorithm_Cleaned!$A$2:$W$4887,5,FALSE)</f>
        <v>#N/A</v>
      </c>
      <c r="E44" t="e">
        <f>VLOOKUP($A44,NIR_Algorithm_Cleaned!$A$2:$W$4887,4,FALSE)</f>
        <v>#N/A</v>
      </c>
      <c r="F44" t="e">
        <f>VLOOKUP($A44,NIR_Algorithm_Cleaned!$A$2:$W$4887,3,FALSE)</f>
        <v>#N/A</v>
      </c>
      <c r="G44">
        <v>11.75</v>
      </c>
      <c r="H44" t="s">
        <v>4994</v>
      </c>
      <c r="I44">
        <v>4</v>
      </c>
      <c r="J44" t="s">
        <v>4994</v>
      </c>
      <c r="K44" t="s">
        <v>5341</v>
      </c>
      <c r="L44">
        <v>0.42666666666666703</v>
      </c>
      <c r="M44">
        <v>0.44078947368421101</v>
      </c>
      <c r="N44">
        <f t="shared" si="0"/>
        <v>0.43372807017543902</v>
      </c>
      <c r="P44" t="e">
        <f>VLOOKUP($A44,NIR_Algorithm_Cleaned!$A$2:$W$4887,19,FALSE)</f>
        <v>#N/A</v>
      </c>
      <c r="Q44" t="e">
        <f>VLOOKUP($A44,NIR_Algorithm_Cleaned!$A$2:$W$4887,20,FALSE)</f>
        <v>#N/A</v>
      </c>
      <c r="R44" t="e">
        <f>VLOOKUP($A44,NIR_Algorithm_Cleaned!$A$2:$W$4887,21,FALSE)</f>
        <v>#N/A</v>
      </c>
      <c r="S44" t="e">
        <f>VLOOKUP($A44,NIR_Algorithm_Cleaned!$A$2:$W$4887,22,FALSE)</f>
        <v>#N/A</v>
      </c>
      <c r="T44" t="e">
        <f>VLOOKUP($A44,NIR_Algorithm_Cleaned!$A$2:$W$4887,23,FALSE)</f>
        <v>#N/A</v>
      </c>
    </row>
    <row r="45" spans="1:20" x14ac:dyDescent="0.2">
      <c r="A45" t="s">
        <v>5217</v>
      </c>
      <c r="B45" t="s">
        <v>4915</v>
      </c>
      <c r="C45" t="s">
        <v>5218</v>
      </c>
      <c r="D45" t="e">
        <f>VLOOKUP($A45,NIR_Algorithm_Cleaned!$A$2:$W$4887,5,FALSE)</f>
        <v>#N/A</v>
      </c>
      <c r="E45" t="e">
        <f>VLOOKUP($A45,NIR_Algorithm_Cleaned!$A$2:$W$4887,4,FALSE)</f>
        <v>#N/A</v>
      </c>
      <c r="F45" t="e">
        <f>VLOOKUP($A45,NIR_Algorithm_Cleaned!$A$2:$W$4887,3,FALSE)</f>
        <v>#N/A</v>
      </c>
      <c r="G45">
        <v>12.28</v>
      </c>
      <c r="H45" t="s">
        <v>5342</v>
      </c>
      <c r="I45">
        <v>1</v>
      </c>
      <c r="J45" t="s">
        <v>5342</v>
      </c>
      <c r="K45" t="s">
        <v>5341</v>
      </c>
      <c r="L45">
        <v>0.43421052631578899</v>
      </c>
      <c r="M45">
        <v>0.42666666666666703</v>
      </c>
      <c r="N45">
        <f t="shared" si="0"/>
        <v>0.43043859649122801</v>
      </c>
      <c r="P45" t="e">
        <f>VLOOKUP($A45,NIR_Algorithm_Cleaned!$A$2:$W$4887,19,FALSE)</f>
        <v>#N/A</v>
      </c>
      <c r="Q45" t="e">
        <f>VLOOKUP($A45,NIR_Algorithm_Cleaned!$A$2:$W$4887,20,FALSE)</f>
        <v>#N/A</v>
      </c>
      <c r="R45" t="e">
        <f>VLOOKUP($A45,NIR_Algorithm_Cleaned!$A$2:$W$4887,21,FALSE)</f>
        <v>#N/A</v>
      </c>
      <c r="S45" t="e">
        <f>VLOOKUP($A45,NIR_Algorithm_Cleaned!$A$2:$W$4887,22,FALSE)</f>
        <v>#N/A</v>
      </c>
      <c r="T45" t="e">
        <f>VLOOKUP($A45,NIR_Algorithm_Cleaned!$A$2:$W$4887,23,FALSE)</f>
        <v>#N/A</v>
      </c>
    </row>
    <row r="46" spans="1:20" x14ac:dyDescent="0.2">
      <c r="A46" t="s">
        <v>5232</v>
      </c>
      <c r="B46" t="s">
        <v>4943</v>
      </c>
      <c r="C46" t="s">
        <v>5231</v>
      </c>
      <c r="D46" t="e">
        <f>VLOOKUP($A46,NIR_Algorithm_Cleaned!$A$2:$W$4887,5,FALSE)</f>
        <v>#N/A</v>
      </c>
      <c r="E46" t="e">
        <f>VLOOKUP($A46,NIR_Algorithm_Cleaned!$A$2:$W$4887,4,FALSE)</f>
        <v>#N/A</v>
      </c>
      <c r="F46" t="e">
        <f>VLOOKUP($A46,NIR_Algorithm_Cleaned!$A$2:$W$4887,3,FALSE)</f>
        <v>#N/A</v>
      </c>
      <c r="G46">
        <v>12.21</v>
      </c>
      <c r="H46" t="s">
        <v>5342</v>
      </c>
      <c r="I46">
        <v>2</v>
      </c>
      <c r="J46" t="s">
        <v>5342</v>
      </c>
      <c r="K46" t="s">
        <v>5341</v>
      </c>
      <c r="L46">
        <v>0.40666666666666701</v>
      </c>
      <c r="M46">
        <v>0.40397350993377501</v>
      </c>
      <c r="N46">
        <f t="shared" si="0"/>
        <v>0.40532008830022104</v>
      </c>
      <c r="P46" t="e">
        <f>VLOOKUP($A46,NIR_Algorithm_Cleaned!$A$2:$W$4887,19,FALSE)</f>
        <v>#N/A</v>
      </c>
      <c r="Q46" t="e">
        <f>VLOOKUP($A46,NIR_Algorithm_Cleaned!$A$2:$W$4887,20,FALSE)</f>
        <v>#N/A</v>
      </c>
      <c r="R46" t="e">
        <f>VLOOKUP($A46,NIR_Algorithm_Cleaned!$A$2:$W$4887,21,FALSE)</f>
        <v>#N/A</v>
      </c>
      <c r="S46" t="e">
        <f>VLOOKUP($A46,NIR_Algorithm_Cleaned!$A$2:$W$4887,22,FALSE)</f>
        <v>#N/A</v>
      </c>
      <c r="T46" t="e">
        <f>VLOOKUP($A46,NIR_Algorithm_Cleaned!$A$2:$W$4887,23,FALSE)</f>
        <v>#N/A</v>
      </c>
    </row>
    <row r="47" spans="1:20" x14ac:dyDescent="0.2">
      <c r="A47" t="s">
        <v>5232</v>
      </c>
      <c r="B47" t="s">
        <v>4943</v>
      </c>
      <c r="C47" t="s">
        <v>5231</v>
      </c>
      <c r="D47" t="e">
        <f>VLOOKUP($A47,NIR_Algorithm_Cleaned!$A$2:$W$4887,5,FALSE)</f>
        <v>#N/A</v>
      </c>
      <c r="E47" t="e">
        <f>VLOOKUP($A47,NIR_Algorithm_Cleaned!$A$2:$W$4887,4,FALSE)</f>
        <v>#N/A</v>
      </c>
      <c r="F47" t="e">
        <f>VLOOKUP($A47,NIR_Algorithm_Cleaned!$A$2:$W$4887,3,FALSE)</f>
        <v>#N/A</v>
      </c>
      <c r="G47">
        <v>12.35</v>
      </c>
      <c r="H47" t="s">
        <v>4994</v>
      </c>
      <c r="I47">
        <v>1</v>
      </c>
      <c r="J47" t="s">
        <v>4994</v>
      </c>
      <c r="K47" t="s">
        <v>5341</v>
      </c>
      <c r="L47">
        <v>0.42384105960264901</v>
      </c>
      <c r="M47">
        <v>0.42</v>
      </c>
      <c r="N47">
        <f t="shared" si="0"/>
        <v>0.4219205298013245</v>
      </c>
      <c r="P47" t="e">
        <f>VLOOKUP($A47,NIR_Algorithm_Cleaned!$A$2:$W$4887,19,FALSE)</f>
        <v>#N/A</v>
      </c>
      <c r="Q47" t="e">
        <f>VLOOKUP($A47,NIR_Algorithm_Cleaned!$A$2:$W$4887,20,FALSE)</f>
        <v>#N/A</v>
      </c>
      <c r="R47" t="e">
        <f>VLOOKUP($A47,NIR_Algorithm_Cleaned!$A$2:$W$4887,21,FALSE)</f>
        <v>#N/A</v>
      </c>
      <c r="S47" t="e">
        <f>VLOOKUP($A47,NIR_Algorithm_Cleaned!$A$2:$W$4887,22,FALSE)</f>
        <v>#N/A</v>
      </c>
      <c r="T47" t="e">
        <f>VLOOKUP($A47,NIR_Algorithm_Cleaned!$A$2:$W$4887,23,FALSE)</f>
        <v>#N/A</v>
      </c>
    </row>
    <row r="48" spans="1:20" x14ac:dyDescent="0.2">
      <c r="A48" t="s">
        <v>5233</v>
      </c>
      <c r="B48" t="s">
        <v>5176</v>
      </c>
      <c r="C48" t="s">
        <v>5234</v>
      </c>
      <c r="D48" t="e">
        <f>VLOOKUP($A48,NIR_Algorithm_Cleaned!$A$2:$W$4887,5,FALSE)</f>
        <v>#N/A</v>
      </c>
      <c r="E48" t="e">
        <f>VLOOKUP($A48,NIR_Algorithm_Cleaned!$A$2:$W$4887,4,FALSE)</f>
        <v>#N/A</v>
      </c>
      <c r="F48" t="e">
        <f>VLOOKUP($A48,NIR_Algorithm_Cleaned!$A$2:$W$4887,3,FALSE)</f>
        <v>#N/A</v>
      </c>
      <c r="G48">
        <v>11.8</v>
      </c>
      <c r="H48" t="s">
        <v>4994</v>
      </c>
      <c r="I48">
        <v>1</v>
      </c>
      <c r="J48" t="s">
        <v>4994</v>
      </c>
      <c r="K48" t="s">
        <v>5341</v>
      </c>
      <c r="L48">
        <v>0.45695364238410602</v>
      </c>
      <c r="M48">
        <v>0.463576158940397</v>
      </c>
      <c r="N48">
        <f t="shared" si="0"/>
        <v>0.46026490066225151</v>
      </c>
      <c r="P48" t="e">
        <f>VLOOKUP($A48,NIR_Algorithm_Cleaned!$A$2:$W$4887,19,FALSE)</f>
        <v>#N/A</v>
      </c>
      <c r="Q48" t="e">
        <f>VLOOKUP($A48,NIR_Algorithm_Cleaned!$A$2:$W$4887,20,FALSE)</f>
        <v>#N/A</v>
      </c>
      <c r="R48" t="e">
        <f>VLOOKUP($A48,NIR_Algorithm_Cleaned!$A$2:$W$4887,21,FALSE)</f>
        <v>#N/A</v>
      </c>
      <c r="S48" t="e">
        <f>VLOOKUP($A48,NIR_Algorithm_Cleaned!$A$2:$W$4887,22,FALSE)</f>
        <v>#N/A</v>
      </c>
      <c r="T48" t="e">
        <f>VLOOKUP($A48,NIR_Algorithm_Cleaned!$A$2:$W$4887,23,FALSE)</f>
        <v>#N/A</v>
      </c>
    </row>
    <row r="49" spans="1:20" x14ac:dyDescent="0.2">
      <c r="A49" t="s">
        <v>5233</v>
      </c>
      <c r="B49" t="s">
        <v>5176</v>
      </c>
      <c r="C49" t="s">
        <v>5234</v>
      </c>
      <c r="D49" t="e">
        <f>VLOOKUP($A49,NIR_Algorithm_Cleaned!$A$2:$W$4887,5,FALSE)</f>
        <v>#N/A</v>
      </c>
      <c r="E49" t="e">
        <f>VLOOKUP($A49,NIR_Algorithm_Cleaned!$A$2:$W$4887,4,FALSE)</f>
        <v>#N/A</v>
      </c>
      <c r="F49" t="e">
        <f>VLOOKUP($A49,NIR_Algorithm_Cleaned!$A$2:$W$4887,3,FALSE)</f>
        <v>#N/A</v>
      </c>
      <c r="G49">
        <v>12.35</v>
      </c>
      <c r="H49" t="s">
        <v>4994</v>
      </c>
      <c r="I49">
        <v>2</v>
      </c>
      <c r="J49" t="s">
        <v>4994</v>
      </c>
      <c r="K49" t="s">
        <v>5341</v>
      </c>
      <c r="L49">
        <v>0.45394736842105299</v>
      </c>
      <c r="M49">
        <v>0.45033112582781498</v>
      </c>
      <c r="N49">
        <f t="shared" si="0"/>
        <v>0.45213924712443399</v>
      </c>
      <c r="P49" t="e">
        <f>VLOOKUP($A49,NIR_Algorithm_Cleaned!$A$2:$W$4887,19,FALSE)</f>
        <v>#N/A</v>
      </c>
      <c r="Q49" t="e">
        <f>VLOOKUP($A49,NIR_Algorithm_Cleaned!$A$2:$W$4887,20,FALSE)</f>
        <v>#N/A</v>
      </c>
      <c r="R49" t="e">
        <f>VLOOKUP($A49,NIR_Algorithm_Cleaned!$A$2:$W$4887,21,FALSE)</f>
        <v>#N/A</v>
      </c>
      <c r="S49" t="e">
        <f>VLOOKUP($A49,NIR_Algorithm_Cleaned!$A$2:$W$4887,22,FALSE)</f>
        <v>#N/A</v>
      </c>
      <c r="T49" t="e">
        <f>VLOOKUP($A49,NIR_Algorithm_Cleaned!$A$2:$W$4887,23,FALSE)</f>
        <v>#N/A</v>
      </c>
    </row>
    <row r="50" spans="1:20" x14ac:dyDescent="0.2">
      <c r="A50" t="s">
        <v>5318</v>
      </c>
      <c r="B50" t="s">
        <v>5190</v>
      </c>
      <c r="C50" t="s">
        <v>5319</v>
      </c>
      <c r="D50" t="e">
        <f>VLOOKUP($A50,NIR_Algorithm_Cleaned!$A$2:$W$4887,5,FALSE)</f>
        <v>#N/A</v>
      </c>
      <c r="E50" t="e">
        <f>VLOOKUP($A50,NIR_Algorithm_Cleaned!$A$2:$W$4887,4,FALSE)</f>
        <v>#N/A</v>
      </c>
      <c r="F50" t="e">
        <f>VLOOKUP($A50,NIR_Algorithm_Cleaned!$A$2:$W$4887,3,FALSE)</f>
        <v>#N/A</v>
      </c>
      <c r="G50">
        <v>11.79</v>
      </c>
      <c r="H50" t="s">
        <v>4994</v>
      </c>
      <c r="I50">
        <v>2</v>
      </c>
      <c r="J50" t="s">
        <v>4994</v>
      </c>
      <c r="K50" t="s">
        <v>5341</v>
      </c>
      <c r="L50">
        <v>0.41059602649006599</v>
      </c>
      <c r="M50">
        <v>0.41059602649006599</v>
      </c>
      <c r="N50">
        <f t="shared" si="0"/>
        <v>0.41059602649006599</v>
      </c>
      <c r="P50" t="e">
        <f>VLOOKUP($A50,NIR_Algorithm_Cleaned!$A$2:$W$4887,19,FALSE)</f>
        <v>#N/A</v>
      </c>
      <c r="Q50" t="e">
        <f>VLOOKUP($A50,NIR_Algorithm_Cleaned!$A$2:$W$4887,20,FALSE)</f>
        <v>#N/A</v>
      </c>
      <c r="R50" t="e">
        <f>VLOOKUP($A50,NIR_Algorithm_Cleaned!$A$2:$W$4887,21,FALSE)</f>
        <v>#N/A</v>
      </c>
      <c r="S50" t="e">
        <f>VLOOKUP($A50,NIR_Algorithm_Cleaned!$A$2:$W$4887,22,FALSE)</f>
        <v>#N/A</v>
      </c>
      <c r="T50" t="e">
        <f>VLOOKUP($A50,NIR_Algorithm_Cleaned!$A$2:$W$4887,23,FALSE)</f>
        <v>#N/A</v>
      </c>
    </row>
    <row r="51" spans="1:20" x14ac:dyDescent="0.2">
      <c r="A51" t="s">
        <v>5318</v>
      </c>
      <c r="B51" t="s">
        <v>5190</v>
      </c>
      <c r="C51" t="s">
        <v>5319</v>
      </c>
      <c r="D51" t="e">
        <f>VLOOKUP($A51,NIR_Algorithm_Cleaned!$A$2:$W$4887,5,FALSE)</f>
        <v>#N/A</v>
      </c>
      <c r="E51" t="e">
        <f>VLOOKUP($A51,NIR_Algorithm_Cleaned!$A$2:$W$4887,4,FALSE)</f>
        <v>#N/A</v>
      </c>
      <c r="F51" t="e">
        <f>VLOOKUP($A51,NIR_Algorithm_Cleaned!$A$2:$W$4887,3,FALSE)</f>
        <v>#N/A</v>
      </c>
      <c r="G51">
        <v>11.73</v>
      </c>
      <c r="H51" t="s">
        <v>4994</v>
      </c>
      <c r="I51">
        <v>3</v>
      </c>
      <c r="J51" t="s">
        <v>5342</v>
      </c>
      <c r="K51" t="s">
        <v>5341</v>
      </c>
      <c r="L51">
        <v>0.40131578947368401</v>
      </c>
      <c r="M51">
        <v>0.40131578947368401</v>
      </c>
      <c r="N51">
        <f t="shared" si="0"/>
        <v>0.40131578947368401</v>
      </c>
      <c r="P51" t="e">
        <f>VLOOKUP($A51,NIR_Algorithm_Cleaned!$A$2:$W$4887,19,FALSE)</f>
        <v>#N/A</v>
      </c>
      <c r="Q51" t="e">
        <f>VLOOKUP($A51,NIR_Algorithm_Cleaned!$A$2:$W$4887,20,FALSE)</f>
        <v>#N/A</v>
      </c>
      <c r="R51" t="e">
        <f>VLOOKUP($A51,NIR_Algorithm_Cleaned!$A$2:$W$4887,21,FALSE)</f>
        <v>#N/A</v>
      </c>
      <c r="S51" t="e">
        <f>VLOOKUP($A51,NIR_Algorithm_Cleaned!$A$2:$W$4887,22,FALSE)</f>
        <v>#N/A</v>
      </c>
      <c r="T51" t="e">
        <f>VLOOKUP($A51,NIR_Algorithm_Cleaned!$A$2:$W$4887,23,FALSE)</f>
        <v>#N/A</v>
      </c>
    </row>
    <row r="52" spans="1:20" x14ac:dyDescent="0.2">
      <c r="A52" t="s">
        <v>5239</v>
      </c>
      <c r="B52" t="s">
        <v>4989</v>
      </c>
      <c r="C52" t="s">
        <v>5240</v>
      </c>
      <c r="D52" t="e">
        <f>VLOOKUP($A52,NIR_Algorithm_Cleaned!$A$2:$W$4887,5,FALSE)</f>
        <v>#N/A</v>
      </c>
      <c r="E52" t="e">
        <f>VLOOKUP($A52,NIR_Algorithm_Cleaned!$A$2:$W$4887,4,FALSE)</f>
        <v>#N/A</v>
      </c>
      <c r="F52" t="e">
        <f>VLOOKUP($A52,NIR_Algorithm_Cleaned!$A$2:$W$4887,3,FALSE)</f>
        <v>#N/A</v>
      </c>
      <c r="G52">
        <v>11.59</v>
      </c>
      <c r="H52" t="s">
        <v>4994</v>
      </c>
      <c r="I52">
        <v>1</v>
      </c>
      <c r="J52" t="s">
        <v>5342</v>
      </c>
      <c r="K52" t="s">
        <v>5341</v>
      </c>
      <c r="L52">
        <v>0.394736842105263</v>
      </c>
      <c r="M52">
        <v>0.39333333333333298</v>
      </c>
      <c r="N52">
        <f t="shared" si="0"/>
        <v>0.39403508771929796</v>
      </c>
      <c r="P52" t="e">
        <f>VLOOKUP($A52,NIR_Algorithm_Cleaned!$A$2:$W$4887,19,FALSE)</f>
        <v>#N/A</v>
      </c>
      <c r="Q52" t="e">
        <f>VLOOKUP($A52,NIR_Algorithm_Cleaned!$A$2:$W$4887,20,FALSE)</f>
        <v>#N/A</v>
      </c>
      <c r="R52" t="e">
        <f>VLOOKUP($A52,NIR_Algorithm_Cleaned!$A$2:$W$4887,21,FALSE)</f>
        <v>#N/A</v>
      </c>
      <c r="S52" t="e">
        <f>VLOOKUP($A52,NIR_Algorithm_Cleaned!$A$2:$W$4887,22,FALSE)</f>
        <v>#N/A</v>
      </c>
      <c r="T52" t="e">
        <f>VLOOKUP($A52,NIR_Algorithm_Cleaned!$A$2:$W$4887,23,FALSE)</f>
        <v>#N/A</v>
      </c>
    </row>
    <row r="53" spans="1:20" x14ac:dyDescent="0.2">
      <c r="A53" t="s">
        <v>5239</v>
      </c>
      <c r="B53" t="s">
        <v>4989</v>
      </c>
      <c r="C53" t="s">
        <v>5240</v>
      </c>
      <c r="D53" t="e">
        <f>VLOOKUP($A53,NIR_Algorithm_Cleaned!$A$2:$W$4887,5,FALSE)</f>
        <v>#N/A</v>
      </c>
      <c r="E53" t="e">
        <f>VLOOKUP($A53,NIR_Algorithm_Cleaned!$A$2:$W$4887,4,FALSE)</f>
        <v>#N/A</v>
      </c>
      <c r="F53" t="e">
        <f>VLOOKUP($A53,NIR_Algorithm_Cleaned!$A$2:$W$4887,3,FALSE)</f>
        <v>#N/A</v>
      </c>
      <c r="G53">
        <v>12.42</v>
      </c>
      <c r="H53" t="s">
        <v>4994</v>
      </c>
      <c r="I53">
        <v>4</v>
      </c>
      <c r="J53" t="s">
        <v>4994</v>
      </c>
      <c r="K53" t="s">
        <v>5341</v>
      </c>
      <c r="L53">
        <v>0.36666666666666697</v>
      </c>
      <c r="M53">
        <v>0.375</v>
      </c>
      <c r="N53">
        <f t="shared" si="0"/>
        <v>0.37083333333333346</v>
      </c>
      <c r="P53" t="e">
        <f>VLOOKUP($A53,NIR_Algorithm_Cleaned!$A$2:$W$4887,19,FALSE)</f>
        <v>#N/A</v>
      </c>
      <c r="Q53" t="e">
        <f>VLOOKUP($A53,NIR_Algorithm_Cleaned!$A$2:$W$4887,20,FALSE)</f>
        <v>#N/A</v>
      </c>
      <c r="R53" t="e">
        <f>VLOOKUP($A53,NIR_Algorithm_Cleaned!$A$2:$W$4887,21,FALSE)</f>
        <v>#N/A</v>
      </c>
      <c r="S53" t="e">
        <f>VLOOKUP($A53,NIR_Algorithm_Cleaned!$A$2:$W$4887,22,FALSE)</f>
        <v>#N/A</v>
      </c>
      <c r="T53" t="e">
        <f>VLOOKUP($A53,NIR_Algorithm_Cleaned!$A$2:$W$4887,23,FALSE)</f>
        <v>#N/A</v>
      </c>
    </row>
    <row r="54" spans="1:20" x14ac:dyDescent="0.2">
      <c r="A54" t="s">
        <v>5236</v>
      </c>
      <c r="B54" t="s">
        <v>5069</v>
      </c>
      <c r="C54" t="s">
        <v>5237</v>
      </c>
      <c r="D54" t="e">
        <f>VLOOKUP($A54,NIR_Algorithm_Cleaned!$A$2:$W$4887,5,FALSE)</f>
        <v>#N/A</v>
      </c>
      <c r="E54" t="e">
        <f>VLOOKUP($A54,NIR_Algorithm_Cleaned!$A$2:$W$4887,4,FALSE)</f>
        <v>#N/A</v>
      </c>
      <c r="F54" t="e">
        <f>VLOOKUP($A54,NIR_Algorithm_Cleaned!$A$2:$W$4887,3,FALSE)</f>
        <v>#N/A</v>
      </c>
      <c r="G54">
        <v>11.91</v>
      </c>
      <c r="H54" t="s">
        <v>4994</v>
      </c>
      <c r="I54">
        <v>1</v>
      </c>
      <c r="J54" t="s">
        <v>4994</v>
      </c>
      <c r="K54" t="s">
        <v>5341</v>
      </c>
      <c r="L54">
        <v>0.41059602649006599</v>
      </c>
      <c r="M54">
        <v>0.4</v>
      </c>
      <c r="N54">
        <f t="shared" si="0"/>
        <v>0.40529801324503301</v>
      </c>
      <c r="P54" t="e">
        <f>VLOOKUP($A54,NIR_Algorithm_Cleaned!$A$2:$W$4887,19,FALSE)</f>
        <v>#N/A</v>
      </c>
      <c r="Q54" t="e">
        <f>VLOOKUP($A54,NIR_Algorithm_Cleaned!$A$2:$W$4887,20,FALSE)</f>
        <v>#N/A</v>
      </c>
      <c r="R54" t="e">
        <f>VLOOKUP($A54,NIR_Algorithm_Cleaned!$A$2:$W$4887,21,FALSE)</f>
        <v>#N/A</v>
      </c>
      <c r="S54" t="e">
        <f>VLOOKUP($A54,NIR_Algorithm_Cleaned!$A$2:$W$4887,22,FALSE)</f>
        <v>#N/A</v>
      </c>
      <c r="T54" t="e">
        <f>VLOOKUP($A54,NIR_Algorithm_Cleaned!$A$2:$W$4887,23,FALSE)</f>
        <v>#N/A</v>
      </c>
    </row>
    <row r="55" spans="1:20" x14ac:dyDescent="0.2">
      <c r="A55" t="s">
        <v>5236</v>
      </c>
      <c r="B55" t="s">
        <v>5069</v>
      </c>
      <c r="C55" t="s">
        <v>5237</v>
      </c>
      <c r="D55" t="e">
        <f>VLOOKUP($A55,NIR_Algorithm_Cleaned!$A$2:$W$4887,5,FALSE)</f>
        <v>#N/A</v>
      </c>
      <c r="E55" t="e">
        <f>VLOOKUP($A55,NIR_Algorithm_Cleaned!$A$2:$W$4887,4,FALSE)</f>
        <v>#N/A</v>
      </c>
      <c r="F55" t="e">
        <f>VLOOKUP($A55,NIR_Algorithm_Cleaned!$A$2:$W$4887,3,FALSE)</f>
        <v>#N/A</v>
      </c>
      <c r="G55">
        <v>12.17</v>
      </c>
      <c r="H55" t="s">
        <v>5342</v>
      </c>
      <c r="I55">
        <v>4</v>
      </c>
      <c r="J55" t="s">
        <v>4994</v>
      </c>
      <c r="K55" t="s">
        <v>5341</v>
      </c>
      <c r="L55">
        <v>0.39072847682119199</v>
      </c>
      <c r="M55">
        <v>0.4</v>
      </c>
      <c r="N55">
        <f t="shared" si="0"/>
        <v>0.39536423841059598</v>
      </c>
      <c r="P55" t="e">
        <f>VLOOKUP($A55,NIR_Algorithm_Cleaned!$A$2:$W$4887,19,FALSE)</f>
        <v>#N/A</v>
      </c>
      <c r="Q55" t="e">
        <f>VLOOKUP($A55,NIR_Algorithm_Cleaned!$A$2:$W$4887,20,FALSE)</f>
        <v>#N/A</v>
      </c>
      <c r="R55" t="e">
        <f>VLOOKUP($A55,NIR_Algorithm_Cleaned!$A$2:$W$4887,21,FALSE)</f>
        <v>#N/A</v>
      </c>
      <c r="S55" t="e">
        <f>VLOOKUP($A55,NIR_Algorithm_Cleaned!$A$2:$W$4887,22,FALSE)</f>
        <v>#N/A</v>
      </c>
      <c r="T55" t="e">
        <f>VLOOKUP($A55,NIR_Algorithm_Cleaned!$A$2:$W$4887,23,FALSE)</f>
        <v>#N/A</v>
      </c>
    </row>
    <row r="56" spans="1:20" x14ac:dyDescent="0.2">
      <c r="A56" t="s">
        <v>5264</v>
      </c>
      <c r="B56" t="s">
        <v>5105</v>
      </c>
      <c r="C56" t="s">
        <v>5265</v>
      </c>
      <c r="D56" t="e">
        <f>VLOOKUP($A56,NIR_Algorithm_Cleaned!$A$2:$W$4887,5,FALSE)</f>
        <v>#N/A</v>
      </c>
      <c r="E56" t="e">
        <f>VLOOKUP($A56,NIR_Algorithm_Cleaned!$A$2:$W$4887,4,FALSE)</f>
        <v>#N/A</v>
      </c>
      <c r="F56" t="e">
        <f>VLOOKUP($A56,NIR_Algorithm_Cleaned!$A$2:$W$4887,3,FALSE)</f>
        <v>#N/A</v>
      </c>
      <c r="G56">
        <v>12.3</v>
      </c>
      <c r="H56" t="s">
        <v>4994</v>
      </c>
      <c r="I56">
        <v>1</v>
      </c>
      <c r="J56" t="s">
        <v>5342</v>
      </c>
      <c r="K56" t="s">
        <v>5341</v>
      </c>
      <c r="L56">
        <v>0.38666666666666699</v>
      </c>
      <c r="M56">
        <v>0.4</v>
      </c>
      <c r="N56">
        <f t="shared" si="0"/>
        <v>0.39333333333333353</v>
      </c>
      <c r="P56" t="e">
        <f>VLOOKUP($A56,NIR_Algorithm_Cleaned!$A$2:$W$4887,19,FALSE)</f>
        <v>#N/A</v>
      </c>
      <c r="Q56" t="e">
        <f>VLOOKUP($A56,NIR_Algorithm_Cleaned!$A$2:$W$4887,20,FALSE)</f>
        <v>#N/A</v>
      </c>
      <c r="R56" t="e">
        <f>VLOOKUP($A56,NIR_Algorithm_Cleaned!$A$2:$W$4887,21,FALSE)</f>
        <v>#N/A</v>
      </c>
      <c r="S56" t="e">
        <f>VLOOKUP($A56,NIR_Algorithm_Cleaned!$A$2:$W$4887,22,FALSE)</f>
        <v>#N/A</v>
      </c>
      <c r="T56" t="e">
        <f>VLOOKUP($A56,NIR_Algorithm_Cleaned!$A$2:$W$4887,23,FALSE)</f>
        <v>#N/A</v>
      </c>
    </row>
    <row r="57" spans="1:20" x14ac:dyDescent="0.2">
      <c r="A57" t="s">
        <v>5264</v>
      </c>
      <c r="B57" t="s">
        <v>5105</v>
      </c>
      <c r="C57" t="s">
        <v>5265</v>
      </c>
      <c r="D57" t="e">
        <f>VLOOKUP($A57,NIR_Algorithm_Cleaned!$A$2:$W$4887,5,FALSE)</f>
        <v>#N/A</v>
      </c>
      <c r="E57" t="e">
        <f>VLOOKUP($A57,NIR_Algorithm_Cleaned!$A$2:$W$4887,4,FALSE)</f>
        <v>#N/A</v>
      </c>
      <c r="F57" t="e">
        <f>VLOOKUP($A57,NIR_Algorithm_Cleaned!$A$2:$W$4887,3,FALSE)</f>
        <v>#N/A</v>
      </c>
      <c r="G57">
        <v>12.23</v>
      </c>
      <c r="H57" t="s">
        <v>5342</v>
      </c>
      <c r="I57">
        <v>3</v>
      </c>
      <c r="J57" t="s">
        <v>4994</v>
      </c>
      <c r="K57" t="s">
        <v>5341</v>
      </c>
      <c r="L57">
        <v>0.413333333333333</v>
      </c>
      <c r="M57">
        <v>0.41059602649006599</v>
      </c>
      <c r="N57">
        <f t="shared" si="0"/>
        <v>0.41196467991169949</v>
      </c>
      <c r="P57" t="e">
        <f>VLOOKUP($A57,NIR_Algorithm_Cleaned!$A$2:$W$4887,19,FALSE)</f>
        <v>#N/A</v>
      </c>
      <c r="Q57" t="e">
        <f>VLOOKUP($A57,NIR_Algorithm_Cleaned!$A$2:$W$4887,20,FALSE)</f>
        <v>#N/A</v>
      </c>
      <c r="R57" t="e">
        <f>VLOOKUP($A57,NIR_Algorithm_Cleaned!$A$2:$W$4887,21,FALSE)</f>
        <v>#N/A</v>
      </c>
      <c r="S57" t="e">
        <f>VLOOKUP($A57,NIR_Algorithm_Cleaned!$A$2:$W$4887,22,FALSE)</f>
        <v>#N/A</v>
      </c>
      <c r="T57" t="e">
        <f>VLOOKUP($A57,NIR_Algorithm_Cleaned!$A$2:$W$4887,23,FALSE)</f>
        <v>#N/A</v>
      </c>
    </row>
    <row r="58" spans="1:20" x14ac:dyDescent="0.2">
      <c r="A58" t="s">
        <v>5258</v>
      </c>
      <c r="B58" t="s">
        <v>4941</v>
      </c>
      <c r="C58" t="s">
        <v>5257</v>
      </c>
      <c r="D58" t="e">
        <f>VLOOKUP($A58,NIR_Algorithm_Cleaned!$A$2:$W$4887,5,FALSE)</f>
        <v>#N/A</v>
      </c>
      <c r="E58" t="e">
        <f>VLOOKUP($A58,NIR_Algorithm_Cleaned!$A$2:$W$4887,4,FALSE)</f>
        <v>#N/A</v>
      </c>
      <c r="F58" t="e">
        <f>VLOOKUP($A58,NIR_Algorithm_Cleaned!$A$2:$W$4887,3,FALSE)</f>
        <v>#N/A</v>
      </c>
      <c r="G58">
        <v>12.28</v>
      </c>
      <c r="H58" t="s">
        <v>4994</v>
      </c>
      <c r="I58">
        <v>4</v>
      </c>
      <c r="J58" t="s">
        <v>4994</v>
      </c>
      <c r="K58" t="s">
        <v>5343</v>
      </c>
      <c r="L58">
        <v>0.422818791946309</v>
      </c>
      <c r="M58">
        <v>0.43046357615893999</v>
      </c>
      <c r="N58">
        <f t="shared" si="0"/>
        <v>0.42664118405262452</v>
      </c>
      <c r="P58" t="e">
        <f>VLOOKUP($A58,NIR_Algorithm_Cleaned!$A$2:$W$4887,19,FALSE)</f>
        <v>#N/A</v>
      </c>
      <c r="Q58" t="e">
        <f>VLOOKUP($A58,NIR_Algorithm_Cleaned!$A$2:$W$4887,20,FALSE)</f>
        <v>#N/A</v>
      </c>
      <c r="R58" t="e">
        <f>VLOOKUP($A58,NIR_Algorithm_Cleaned!$A$2:$W$4887,21,FALSE)</f>
        <v>#N/A</v>
      </c>
      <c r="S58" t="e">
        <f>VLOOKUP($A58,NIR_Algorithm_Cleaned!$A$2:$W$4887,22,FALSE)</f>
        <v>#N/A</v>
      </c>
      <c r="T58" t="e">
        <f>VLOOKUP($A58,NIR_Algorithm_Cleaned!$A$2:$W$4887,23,FALSE)</f>
        <v>#N/A</v>
      </c>
    </row>
    <row r="59" spans="1:20" x14ac:dyDescent="0.2">
      <c r="A59" t="s">
        <v>5258</v>
      </c>
      <c r="B59" t="s">
        <v>4941</v>
      </c>
      <c r="C59" t="s">
        <v>5257</v>
      </c>
      <c r="D59" t="e">
        <f>VLOOKUP($A59,NIR_Algorithm_Cleaned!$A$2:$W$4887,5,FALSE)</f>
        <v>#N/A</v>
      </c>
      <c r="E59" t="e">
        <f>VLOOKUP($A59,NIR_Algorithm_Cleaned!$A$2:$W$4887,4,FALSE)</f>
        <v>#N/A</v>
      </c>
      <c r="F59" t="e">
        <f>VLOOKUP($A59,NIR_Algorithm_Cleaned!$A$2:$W$4887,3,FALSE)</f>
        <v>#N/A</v>
      </c>
      <c r="G59">
        <v>12.35</v>
      </c>
      <c r="H59" t="s">
        <v>4994</v>
      </c>
      <c r="I59">
        <v>2</v>
      </c>
      <c r="J59" t="s">
        <v>4994</v>
      </c>
      <c r="K59" t="s">
        <v>5343</v>
      </c>
      <c r="L59">
        <v>0.42105263157894701</v>
      </c>
      <c r="M59">
        <v>0.42384105960264901</v>
      </c>
      <c r="N59">
        <f t="shared" si="0"/>
        <v>0.42244684559079804</v>
      </c>
      <c r="P59" t="e">
        <f>VLOOKUP($A59,NIR_Algorithm_Cleaned!$A$2:$W$4887,19,FALSE)</f>
        <v>#N/A</v>
      </c>
      <c r="Q59" t="e">
        <f>VLOOKUP($A59,NIR_Algorithm_Cleaned!$A$2:$W$4887,20,FALSE)</f>
        <v>#N/A</v>
      </c>
      <c r="R59" t="e">
        <f>VLOOKUP($A59,NIR_Algorithm_Cleaned!$A$2:$W$4887,21,FALSE)</f>
        <v>#N/A</v>
      </c>
      <c r="S59" t="e">
        <f>VLOOKUP($A59,NIR_Algorithm_Cleaned!$A$2:$W$4887,22,FALSE)</f>
        <v>#N/A</v>
      </c>
      <c r="T59" t="e">
        <f>VLOOKUP($A59,NIR_Algorithm_Cleaned!$A$2:$W$4887,23,FALSE)</f>
        <v>#N/A</v>
      </c>
    </row>
    <row r="60" spans="1:20" x14ac:dyDescent="0.2">
      <c r="A60" t="s">
        <v>5216</v>
      </c>
      <c r="B60" t="s">
        <v>4914</v>
      </c>
      <c r="C60" t="s">
        <v>5215</v>
      </c>
      <c r="D60" t="e">
        <f>VLOOKUP($A60,NIR_Algorithm_Cleaned!$A$2:$W$4887,5,FALSE)</f>
        <v>#N/A</v>
      </c>
      <c r="E60" t="e">
        <f>VLOOKUP($A60,NIR_Algorithm_Cleaned!$A$2:$W$4887,4,FALSE)</f>
        <v>#N/A</v>
      </c>
      <c r="F60" t="e">
        <f>VLOOKUP($A60,NIR_Algorithm_Cleaned!$A$2:$W$4887,3,FALSE)</f>
        <v>#N/A</v>
      </c>
      <c r="G60">
        <v>12.36</v>
      </c>
      <c r="H60" t="s">
        <v>4994</v>
      </c>
      <c r="I60">
        <v>4</v>
      </c>
      <c r="J60" t="s">
        <v>4994</v>
      </c>
      <c r="K60" t="s">
        <v>5343</v>
      </c>
      <c r="L60">
        <v>0.46979865771812102</v>
      </c>
      <c r="M60">
        <v>0.463576158940397</v>
      </c>
      <c r="N60">
        <f t="shared" si="0"/>
        <v>0.46668740832925903</v>
      </c>
      <c r="P60" t="e">
        <f>VLOOKUP($A60,NIR_Algorithm_Cleaned!$A$2:$W$4887,19,FALSE)</f>
        <v>#N/A</v>
      </c>
      <c r="Q60" t="e">
        <f>VLOOKUP($A60,NIR_Algorithm_Cleaned!$A$2:$W$4887,20,FALSE)</f>
        <v>#N/A</v>
      </c>
      <c r="R60" t="e">
        <f>VLOOKUP($A60,NIR_Algorithm_Cleaned!$A$2:$W$4887,21,FALSE)</f>
        <v>#N/A</v>
      </c>
      <c r="S60" t="e">
        <f>VLOOKUP($A60,NIR_Algorithm_Cleaned!$A$2:$W$4887,22,FALSE)</f>
        <v>#N/A</v>
      </c>
      <c r="T60" t="e">
        <f>VLOOKUP($A60,NIR_Algorithm_Cleaned!$A$2:$W$4887,23,FALSE)</f>
        <v>#N/A</v>
      </c>
    </row>
    <row r="61" spans="1:20" x14ac:dyDescent="0.2">
      <c r="A61" t="s">
        <v>5216</v>
      </c>
      <c r="B61" t="s">
        <v>4914</v>
      </c>
      <c r="C61" t="s">
        <v>5215</v>
      </c>
      <c r="D61" t="e">
        <f>VLOOKUP($A61,NIR_Algorithm_Cleaned!$A$2:$W$4887,5,FALSE)</f>
        <v>#N/A</v>
      </c>
      <c r="E61" t="e">
        <f>VLOOKUP($A61,NIR_Algorithm_Cleaned!$A$2:$W$4887,4,FALSE)</f>
        <v>#N/A</v>
      </c>
      <c r="F61" t="e">
        <f>VLOOKUP($A61,NIR_Algorithm_Cleaned!$A$2:$W$4887,3,FALSE)</f>
        <v>#N/A</v>
      </c>
      <c r="G61">
        <v>12.36</v>
      </c>
      <c r="H61" t="s">
        <v>4994</v>
      </c>
      <c r="I61">
        <v>1</v>
      </c>
      <c r="J61" t="s">
        <v>5342</v>
      </c>
      <c r="K61" t="s">
        <v>5343</v>
      </c>
      <c r="L61">
        <v>0.44295302013422799</v>
      </c>
      <c r="M61">
        <v>0.44966442953020103</v>
      </c>
      <c r="N61">
        <f t="shared" si="0"/>
        <v>0.44630872483221451</v>
      </c>
      <c r="P61" t="e">
        <f>VLOOKUP($A61,NIR_Algorithm_Cleaned!$A$2:$W$4887,19,FALSE)</f>
        <v>#N/A</v>
      </c>
      <c r="Q61" t="e">
        <f>VLOOKUP($A61,NIR_Algorithm_Cleaned!$A$2:$W$4887,20,FALSE)</f>
        <v>#N/A</v>
      </c>
      <c r="R61" t="e">
        <f>VLOOKUP($A61,NIR_Algorithm_Cleaned!$A$2:$W$4887,21,FALSE)</f>
        <v>#N/A</v>
      </c>
      <c r="S61" t="e">
        <f>VLOOKUP($A61,NIR_Algorithm_Cleaned!$A$2:$W$4887,22,FALSE)</f>
        <v>#N/A</v>
      </c>
      <c r="T61" t="e">
        <f>VLOOKUP($A61,NIR_Algorithm_Cleaned!$A$2:$W$4887,23,FALSE)</f>
        <v>#N/A</v>
      </c>
    </row>
    <row r="62" spans="1:20" x14ac:dyDescent="0.2">
      <c r="A62" t="s">
        <v>5330</v>
      </c>
      <c r="B62" t="s">
        <v>4757</v>
      </c>
      <c r="C62" t="s">
        <v>5329</v>
      </c>
      <c r="D62" t="e">
        <f>VLOOKUP($A62,NIR_Algorithm_Cleaned!$A$2:$W$4887,5,FALSE)</f>
        <v>#N/A</v>
      </c>
      <c r="E62" t="e">
        <f>VLOOKUP($A62,NIR_Algorithm_Cleaned!$A$2:$W$4887,4,FALSE)</f>
        <v>#N/A</v>
      </c>
      <c r="F62" t="e">
        <f>VLOOKUP($A62,NIR_Algorithm_Cleaned!$A$2:$W$4887,3,FALSE)</f>
        <v>#N/A</v>
      </c>
      <c r="G62">
        <v>12.26</v>
      </c>
      <c r="H62" t="s">
        <v>4994</v>
      </c>
      <c r="I62">
        <v>4</v>
      </c>
      <c r="J62" t="s">
        <v>4994</v>
      </c>
      <c r="K62" t="s">
        <v>5343</v>
      </c>
      <c r="L62">
        <v>0.456375838926175</v>
      </c>
      <c r="M62">
        <v>0.44666666666666699</v>
      </c>
      <c r="N62">
        <f t="shared" si="0"/>
        <v>0.45152125279642097</v>
      </c>
      <c r="P62" t="e">
        <f>VLOOKUP($A62,NIR_Algorithm_Cleaned!$A$2:$W$4887,19,FALSE)</f>
        <v>#N/A</v>
      </c>
      <c r="Q62" t="e">
        <f>VLOOKUP($A62,NIR_Algorithm_Cleaned!$A$2:$W$4887,20,FALSE)</f>
        <v>#N/A</v>
      </c>
      <c r="R62" t="e">
        <f>VLOOKUP($A62,NIR_Algorithm_Cleaned!$A$2:$W$4887,21,FALSE)</f>
        <v>#N/A</v>
      </c>
      <c r="S62" t="e">
        <f>VLOOKUP($A62,NIR_Algorithm_Cleaned!$A$2:$W$4887,22,FALSE)</f>
        <v>#N/A</v>
      </c>
      <c r="T62" t="e">
        <f>VLOOKUP($A62,NIR_Algorithm_Cleaned!$A$2:$W$4887,23,FALSE)</f>
        <v>#N/A</v>
      </c>
    </row>
    <row r="63" spans="1:20" x14ac:dyDescent="0.2">
      <c r="A63" t="s">
        <v>5330</v>
      </c>
      <c r="B63" t="s">
        <v>4757</v>
      </c>
      <c r="C63" t="s">
        <v>5329</v>
      </c>
      <c r="D63" t="e">
        <f>VLOOKUP($A63,NIR_Algorithm_Cleaned!$A$2:$W$4887,5,FALSE)</f>
        <v>#N/A</v>
      </c>
      <c r="E63" t="e">
        <f>VLOOKUP($A63,NIR_Algorithm_Cleaned!$A$2:$W$4887,4,FALSE)</f>
        <v>#N/A</v>
      </c>
      <c r="F63" t="e">
        <f>VLOOKUP($A63,NIR_Algorithm_Cleaned!$A$2:$W$4887,3,FALSE)</f>
        <v>#N/A</v>
      </c>
      <c r="G63">
        <v>12.3</v>
      </c>
      <c r="H63" t="s">
        <v>5342</v>
      </c>
      <c r="I63">
        <v>4</v>
      </c>
      <c r="J63" t="s">
        <v>5342</v>
      </c>
      <c r="K63" t="s">
        <v>5343</v>
      </c>
      <c r="L63">
        <v>0.463576158940397</v>
      </c>
      <c r="M63">
        <v>0.46666666666666701</v>
      </c>
      <c r="N63">
        <f t="shared" si="0"/>
        <v>0.46512141280353203</v>
      </c>
      <c r="P63" t="e">
        <f>VLOOKUP($A63,NIR_Algorithm_Cleaned!$A$2:$W$4887,19,FALSE)</f>
        <v>#N/A</v>
      </c>
      <c r="Q63" t="e">
        <f>VLOOKUP($A63,NIR_Algorithm_Cleaned!$A$2:$W$4887,20,FALSE)</f>
        <v>#N/A</v>
      </c>
      <c r="R63" t="e">
        <f>VLOOKUP($A63,NIR_Algorithm_Cleaned!$A$2:$W$4887,21,FALSE)</f>
        <v>#N/A</v>
      </c>
      <c r="S63" t="e">
        <f>VLOOKUP($A63,NIR_Algorithm_Cleaned!$A$2:$W$4887,22,FALSE)</f>
        <v>#N/A</v>
      </c>
      <c r="T63" t="e">
        <f>VLOOKUP($A63,NIR_Algorithm_Cleaned!$A$2:$W$4887,23,FALSE)</f>
        <v>#N/A</v>
      </c>
    </row>
    <row r="64" spans="1:20" x14ac:dyDescent="0.2">
      <c r="A64" t="s">
        <v>5213</v>
      </c>
      <c r="B64" t="s">
        <v>4829</v>
      </c>
      <c r="C64" t="s">
        <v>5212</v>
      </c>
      <c r="D64" t="e">
        <f>VLOOKUP($A64,NIR_Algorithm_Cleaned!$A$2:$W$4887,5,FALSE)</f>
        <v>#N/A</v>
      </c>
      <c r="E64" t="e">
        <f>VLOOKUP($A64,NIR_Algorithm_Cleaned!$A$2:$W$4887,4,FALSE)</f>
        <v>#N/A</v>
      </c>
      <c r="F64" t="e">
        <f>VLOOKUP($A64,NIR_Algorithm_Cleaned!$A$2:$W$4887,3,FALSE)</f>
        <v>#N/A</v>
      </c>
      <c r="G64">
        <v>12.37</v>
      </c>
      <c r="H64" t="s">
        <v>4994</v>
      </c>
      <c r="I64">
        <v>2</v>
      </c>
      <c r="J64" t="s">
        <v>5342</v>
      </c>
      <c r="K64" t="s">
        <v>5343</v>
      </c>
      <c r="L64">
        <v>0.42384105960264901</v>
      </c>
      <c r="M64">
        <v>0.41610738255033602</v>
      </c>
      <c r="N64">
        <f t="shared" si="0"/>
        <v>0.41997422107649252</v>
      </c>
      <c r="P64" t="e">
        <f>VLOOKUP($A64,NIR_Algorithm_Cleaned!$A$2:$W$4887,19,FALSE)</f>
        <v>#N/A</v>
      </c>
      <c r="Q64" t="e">
        <f>VLOOKUP($A64,NIR_Algorithm_Cleaned!$A$2:$W$4887,20,FALSE)</f>
        <v>#N/A</v>
      </c>
      <c r="R64" t="e">
        <f>VLOOKUP($A64,NIR_Algorithm_Cleaned!$A$2:$W$4887,21,FALSE)</f>
        <v>#N/A</v>
      </c>
      <c r="S64" t="e">
        <f>VLOOKUP($A64,NIR_Algorithm_Cleaned!$A$2:$W$4887,22,FALSE)</f>
        <v>#N/A</v>
      </c>
      <c r="T64" t="e">
        <f>VLOOKUP($A64,NIR_Algorithm_Cleaned!$A$2:$W$4887,23,FALSE)</f>
        <v>#N/A</v>
      </c>
    </row>
    <row r="65" spans="1:20" x14ac:dyDescent="0.2">
      <c r="A65" t="s">
        <v>5213</v>
      </c>
      <c r="B65" t="s">
        <v>4829</v>
      </c>
      <c r="C65" t="s">
        <v>5212</v>
      </c>
      <c r="D65" t="e">
        <f>VLOOKUP($A65,NIR_Algorithm_Cleaned!$A$2:$W$4887,5,FALSE)</f>
        <v>#N/A</v>
      </c>
      <c r="E65" t="e">
        <f>VLOOKUP($A65,NIR_Algorithm_Cleaned!$A$2:$W$4887,4,FALSE)</f>
        <v>#N/A</v>
      </c>
      <c r="F65" t="e">
        <f>VLOOKUP($A65,NIR_Algorithm_Cleaned!$A$2:$W$4887,3,FALSE)</f>
        <v>#N/A</v>
      </c>
      <c r="G65">
        <v>12.18</v>
      </c>
      <c r="H65" t="s">
        <v>4994</v>
      </c>
      <c r="I65">
        <v>4</v>
      </c>
      <c r="J65" t="s">
        <v>5342</v>
      </c>
      <c r="K65" t="s">
        <v>5343</v>
      </c>
      <c r="L65">
        <v>0.41721854304635803</v>
      </c>
      <c r="M65">
        <v>0.42</v>
      </c>
      <c r="N65">
        <f t="shared" si="0"/>
        <v>0.41860927152317901</v>
      </c>
      <c r="P65" t="e">
        <f>VLOOKUP($A65,NIR_Algorithm_Cleaned!$A$2:$W$4887,19,FALSE)</f>
        <v>#N/A</v>
      </c>
      <c r="Q65" t="e">
        <f>VLOOKUP($A65,NIR_Algorithm_Cleaned!$A$2:$W$4887,20,FALSE)</f>
        <v>#N/A</v>
      </c>
      <c r="R65" t="e">
        <f>VLOOKUP($A65,NIR_Algorithm_Cleaned!$A$2:$W$4887,21,FALSE)</f>
        <v>#N/A</v>
      </c>
      <c r="S65" t="e">
        <f>VLOOKUP($A65,NIR_Algorithm_Cleaned!$A$2:$W$4887,22,FALSE)</f>
        <v>#N/A</v>
      </c>
      <c r="T65" t="e">
        <f>VLOOKUP($A65,NIR_Algorithm_Cleaned!$A$2:$W$4887,23,FALSE)</f>
        <v>#N/A</v>
      </c>
    </row>
    <row r="66" spans="1:20" x14ac:dyDescent="0.2">
      <c r="A66" t="s">
        <v>5328</v>
      </c>
      <c r="B66" t="s">
        <v>4718</v>
      </c>
      <c r="C66" t="s">
        <v>5327</v>
      </c>
      <c r="D66" t="e">
        <f>VLOOKUP($A66,NIR_Algorithm_Cleaned!$A$2:$W$4887,5,FALSE)</f>
        <v>#N/A</v>
      </c>
      <c r="E66" t="e">
        <f>VLOOKUP($A66,NIR_Algorithm_Cleaned!$A$2:$W$4887,4,FALSE)</f>
        <v>#N/A</v>
      </c>
      <c r="F66" t="e">
        <f>VLOOKUP($A66,NIR_Algorithm_Cleaned!$A$2:$W$4887,3,FALSE)</f>
        <v>#N/A</v>
      </c>
      <c r="G66">
        <v>12.15</v>
      </c>
      <c r="H66" t="s">
        <v>5342</v>
      </c>
      <c r="I66">
        <v>2</v>
      </c>
      <c r="J66" t="s">
        <v>4994</v>
      </c>
      <c r="K66" t="s">
        <v>5343</v>
      </c>
      <c r="L66">
        <v>0.40666666666666701</v>
      </c>
      <c r="M66">
        <v>0.40789473684210498</v>
      </c>
      <c r="N66">
        <f t="shared" si="0"/>
        <v>0.40728070175438602</v>
      </c>
      <c r="P66" t="e">
        <f>VLOOKUP($A66,NIR_Algorithm_Cleaned!$A$2:$W$4887,19,FALSE)</f>
        <v>#N/A</v>
      </c>
      <c r="Q66" t="e">
        <f>VLOOKUP($A66,NIR_Algorithm_Cleaned!$A$2:$W$4887,20,FALSE)</f>
        <v>#N/A</v>
      </c>
      <c r="R66" t="e">
        <f>VLOOKUP($A66,NIR_Algorithm_Cleaned!$A$2:$W$4887,21,FALSE)</f>
        <v>#N/A</v>
      </c>
      <c r="S66" t="e">
        <f>VLOOKUP($A66,NIR_Algorithm_Cleaned!$A$2:$W$4887,22,FALSE)</f>
        <v>#N/A</v>
      </c>
      <c r="T66" t="e">
        <f>VLOOKUP($A66,NIR_Algorithm_Cleaned!$A$2:$W$4887,23,FALSE)</f>
        <v>#N/A</v>
      </c>
    </row>
    <row r="67" spans="1:20" x14ac:dyDescent="0.2">
      <c r="A67" t="s">
        <v>5328</v>
      </c>
      <c r="B67" t="s">
        <v>4718</v>
      </c>
      <c r="C67" t="s">
        <v>5327</v>
      </c>
      <c r="D67" t="e">
        <f>VLOOKUP($A67,NIR_Algorithm_Cleaned!$A$2:$W$4887,5,FALSE)</f>
        <v>#N/A</v>
      </c>
      <c r="E67" t="e">
        <f>VLOOKUP($A67,NIR_Algorithm_Cleaned!$A$2:$W$4887,4,FALSE)</f>
        <v>#N/A</v>
      </c>
      <c r="F67" t="e">
        <f>VLOOKUP($A67,NIR_Algorithm_Cleaned!$A$2:$W$4887,3,FALSE)</f>
        <v>#N/A</v>
      </c>
      <c r="G67">
        <v>12.24</v>
      </c>
      <c r="H67" t="s">
        <v>4994</v>
      </c>
      <c r="I67">
        <v>1</v>
      </c>
      <c r="J67" t="s">
        <v>5342</v>
      </c>
      <c r="K67" t="s">
        <v>5343</v>
      </c>
      <c r="L67">
        <v>0.42384105960264901</v>
      </c>
      <c r="M67">
        <v>0.40522875816993498</v>
      </c>
      <c r="N67">
        <f t="shared" ref="N67:N130" si="1">AVERAGE(L67:M67)</f>
        <v>0.41453490888629196</v>
      </c>
      <c r="P67" t="e">
        <f>VLOOKUP($A67,NIR_Algorithm_Cleaned!$A$2:$W$4887,19,FALSE)</f>
        <v>#N/A</v>
      </c>
      <c r="Q67" t="e">
        <f>VLOOKUP($A67,NIR_Algorithm_Cleaned!$A$2:$W$4887,20,FALSE)</f>
        <v>#N/A</v>
      </c>
      <c r="R67" t="e">
        <f>VLOOKUP($A67,NIR_Algorithm_Cleaned!$A$2:$W$4887,21,FALSE)</f>
        <v>#N/A</v>
      </c>
      <c r="S67" t="e">
        <f>VLOOKUP($A67,NIR_Algorithm_Cleaned!$A$2:$W$4887,22,FALSE)</f>
        <v>#N/A</v>
      </c>
      <c r="T67" t="e">
        <f>VLOOKUP($A67,NIR_Algorithm_Cleaned!$A$2:$W$4887,23,FALSE)</f>
        <v>#N/A</v>
      </c>
    </row>
    <row r="68" spans="1:20" x14ac:dyDescent="0.2">
      <c r="A68" t="s">
        <v>5309</v>
      </c>
      <c r="B68" t="s">
        <v>4762</v>
      </c>
      <c r="C68" t="s">
        <v>5308</v>
      </c>
      <c r="D68" t="e">
        <f>VLOOKUP($A68,NIR_Algorithm_Cleaned!$A$2:$W$4887,5,FALSE)</f>
        <v>#N/A</v>
      </c>
      <c r="E68" t="e">
        <f>VLOOKUP($A68,NIR_Algorithm_Cleaned!$A$2:$W$4887,4,FALSE)</f>
        <v>#N/A</v>
      </c>
      <c r="F68" t="e">
        <f>VLOOKUP($A68,NIR_Algorithm_Cleaned!$A$2:$W$4887,3,FALSE)</f>
        <v>#N/A</v>
      </c>
      <c r="G68">
        <v>12.37</v>
      </c>
      <c r="H68" t="s">
        <v>4994</v>
      </c>
      <c r="I68">
        <v>2</v>
      </c>
      <c r="J68" t="s">
        <v>4994</v>
      </c>
      <c r="K68" t="s">
        <v>5343</v>
      </c>
      <c r="L68">
        <v>0.43046357615893999</v>
      </c>
      <c r="M68">
        <v>0.42666666666666703</v>
      </c>
      <c r="N68">
        <f t="shared" si="1"/>
        <v>0.42856512141280351</v>
      </c>
      <c r="P68" t="e">
        <f>VLOOKUP($A68,NIR_Algorithm_Cleaned!$A$2:$W$4887,19,FALSE)</f>
        <v>#N/A</v>
      </c>
      <c r="Q68" t="e">
        <f>VLOOKUP($A68,NIR_Algorithm_Cleaned!$A$2:$W$4887,20,FALSE)</f>
        <v>#N/A</v>
      </c>
      <c r="R68" t="e">
        <f>VLOOKUP($A68,NIR_Algorithm_Cleaned!$A$2:$W$4887,21,FALSE)</f>
        <v>#N/A</v>
      </c>
      <c r="S68" t="e">
        <f>VLOOKUP($A68,NIR_Algorithm_Cleaned!$A$2:$W$4887,22,FALSE)</f>
        <v>#N/A</v>
      </c>
      <c r="T68" t="e">
        <f>VLOOKUP($A68,NIR_Algorithm_Cleaned!$A$2:$W$4887,23,FALSE)</f>
        <v>#N/A</v>
      </c>
    </row>
    <row r="69" spans="1:20" x14ac:dyDescent="0.2">
      <c r="A69" t="s">
        <v>5309</v>
      </c>
      <c r="B69" t="s">
        <v>4762</v>
      </c>
      <c r="C69" t="s">
        <v>5308</v>
      </c>
      <c r="D69" t="e">
        <f>VLOOKUP($A69,NIR_Algorithm_Cleaned!$A$2:$W$4887,5,FALSE)</f>
        <v>#N/A</v>
      </c>
      <c r="E69" t="e">
        <f>VLOOKUP($A69,NIR_Algorithm_Cleaned!$A$2:$W$4887,4,FALSE)</f>
        <v>#N/A</v>
      </c>
      <c r="F69" t="e">
        <f>VLOOKUP($A69,NIR_Algorithm_Cleaned!$A$2:$W$4887,3,FALSE)</f>
        <v>#N/A</v>
      </c>
      <c r="G69">
        <v>12.27</v>
      </c>
      <c r="H69" t="s">
        <v>5342</v>
      </c>
      <c r="I69">
        <v>2</v>
      </c>
      <c r="J69" t="s">
        <v>5342</v>
      </c>
      <c r="K69" t="s">
        <v>5343</v>
      </c>
      <c r="L69">
        <v>0.45394736842105299</v>
      </c>
      <c r="M69">
        <v>0.44666666666666699</v>
      </c>
      <c r="N69">
        <f t="shared" si="1"/>
        <v>0.45030701754385999</v>
      </c>
      <c r="P69" t="e">
        <f>VLOOKUP($A69,NIR_Algorithm_Cleaned!$A$2:$W$4887,19,FALSE)</f>
        <v>#N/A</v>
      </c>
      <c r="Q69" t="e">
        <f>VLOOKUP($A69,NIR_Algorithm_Cleaned!$A$2:$W$4887,20,FALSE)</f>
        <v>#N/A</v>
      </c>
      <c r="R69" t="e">
        <f>VLOOKUP($A69,NIR_Algorithm_Cleaned!$A$2:$W$4887,21,FALSE)</f>
        <v>#N/A</v>
      </c>
      <c r="S69" t="e">
        <f>VLOOKUP($A69,NIR_Algorithm_Cleaned!$A$2:$W$4887,22,FALSE)</f>
        <v>#N/A</v>
      </c>
      <c r="T69" t="e">
        <f>VLOOKUP($A69,NIR_Algorithm_Cleaned!$A$2:$W$4887,23,FALSE)</f>
        <v>#N/A</v>
      </c>
    </row>
    <row r="70" spans="1:20" x14ac:dyDescent="0.2">
      <c r="A70" t="s">
        <v>5227</v>
      </c>
      <c r="B70" t="s">
        <v>4863</v>
      </c>
      <c r="C70" t="s">
        <v>5225</v>
      </c>
      <c r="D70" t="e">
        <f>VLOOKUP($A70,NIR_Algorithm_Cleaned!$A$2:$W$4887,5,FALSE)</f>
        <v>#N/A</v>
      </c>
      <c r="E70" t="e">
        <f>VLOOKUP($A70,NIR_Algorithm_Cleaned!$A$2:$W$4887,4,FALSE)</f>
        <v>#N/A</v>
      </c>
      <c r="F70" t="e">
        <f>VLOOKUP($A70,NIR_Algorithm_Cleaned!$A$2:$W$4887,3,FALSE)</f>
        <v>#N/A</v>
      </c>
      <c r="G70">
        <v>12.32</v>
      </c>
      <c r="H70" t="s">
        <v>5342</v>
      </c>
      <c r="I70">
        <v>2</v>
      </c>
      <c r="J70" t="s">
        <v>4994</v>
      </c>
      <c r="K70" t="s">
        <v>5343</v>
      </c>
      <c r="L70" t="s">
        <v>5207</v>
      </c>
      <c r="M70">
        <v>0.50331125827814605</v>
      </c>
      <c r="N70">
        <f t="shared" si="1"/>
        <v>0.50331125827814605</v>
      </c>
      <c r="P70" t="e">
        <f>VLOOKUP($A70,NIR_Algorithm_Cleaned!$A$2:$W$4887,19,FALSE)</f>
        <v>#N/A</v>
      </c>
      <c r="Q70" t="e">
        <f>VLOOKUP($A70,NIR_Algorithm_Cleaned!$A$2:$W$4887,20,FALSE)</f>
        <v>#N/A</v>
      </c>
      <c r="R70" t="e">
        <f>VLOOKUP($A70,NIR_Algorithm_Cleaned!$A$2:$W$4887,21,FALSE)</f>
        <v>#N/A</v>
      </c>
      <c r="S70" t="e">
        <f>VLOOKUP($A70,NIR_Algorithm_Cleaned!$A$2:$W$4887,22,FALSE)</f>
        <v>#N/A</v>
      </c>
      <c r="T70" t="e">
        <f>VLOOKUP($A70,NIR_Algorithm_Cleaned!$A$2:$W$4887,23,FALSE)</f>
        <v>#N/A</v>
      </c>
    </row>
    <row r="71" spans="1:20" x14ac:dyDescent="0.2">
      <c r="A71" t="s">
        <v>5227</v>
      </c>
      <c r="B71" t="s">
        <v>4863</v>
      </c>
      <c r="C71" t="s">
        <v>5225</v>
      </c>
      <c r="D71" t="e">
        <f>VLOOKUP($A71,NIR_Algorithm_Cleaned!$A$2:$W$4887,5,FALSE)</f>
        <v>#N/A</v>
      </c>
      <c r="E71" t="e">
        <f>VLOOKUP($A71,NIR_Algorithm_Cleaned!$A$2:$W$4887,4,FALSE)</f>
        <v>#N/A</v>
      </c>
      <c r="F71" t="e">
        <f>VLOOKUP($A71,NIR_Algorithm_Cleaned!$A$2:$W$4887,3,FALSE)</f>
        <v>#N/A</v>
      </c>
      <c r="G71">
        <v>12.24</v>
      </c>
      <c r="H71" t="s">
        <v>5342</v>
      </c>
      <c r="I71">
        <v>1</v>
      </c>
      <c r="J71" t="s">
        <v>4994</v>
      </c>
      <c r="K71" t="s">
        <v>5343</v>
      </c>
      <c r="L71" t="s">
        <v>5207</v>
      </c>
      <c r="M71">
        <v>0.5</v>
      </c>
      <c r="N71">
        <f t="shared" si="1"/>
        <v>0.5</v>
      </c>
      <c r="P71" t="e">
        <f>VLOOKUP($A71,NIR_Algorithm_Cleaned!$A$2:$W$4887,19,FALSE)</f>
        <v>#N/A</v>
      </c>
      <c r="Q71" t="e">
        <f>VLOOKUP($A71,NIR_Algorithm_Cleaned!$A$2:$W$4887,20,FALSE)</f>
        <v>#N/A</v>
      </c>
      <c r="R71" t="e">
        <f>VLOOKUP($A71,NIR_Algorithm_Cleaned!$A$2:$W$4887,21,FALSE)</f>
        <v>#N/A</v>
      </c>
      <c r="S71" t="e">
        <f>VLOOKUP($A71,NIR_Algorithm_Cleaned!$A$2:$W$4887,22,FALSE)</f>
        <v>#N/A</v>
      </c>
      <c r="T71" t="e">
        <f>VLOOKUP($A71,NIR_Algorithm_Cleaned!$A$2:$W$4887,23,FALSE)</f>
        <v>#N/A</v>
      </c>
    </row>
    <row r="72" spans="1:20" x14ac:dyDescent="0.2">
      <c r="A72" t="s">
        <v>5241</v>
      </c>
      <c r="B72" t="s">
        <v>4989</v>
      </c>
      <c r="C72" t="s">
        <v>5240</v>
      </c>
      <c r="D72" t="e">
        <f>VLOOKUP($A72,NIR_Algorithm_Cleaned!$A$2:$W$4887,5,FALSE)</f>
        <v>#N/A</v>
      </c>
      <c r="E72" t="e">
        <f>VLOOKUP($A72,NIR_Algorithm_Cleaned!$A$2:$W$4887,4,FALSE)</f>
        <v>#N/A</v>
      </c>
      <c r="F72" t="e">
        <f>VLOOKUP($A72,NIR_Algorithm_Cleaned!$A$2:$W$4887,3,FALSE)</f>
        <v>#N/A</v>
      </c>
      <c r="G72">
        <v>12.36</v>
      </c>
      <c r="H72" t="s">
        <v>5342</v>
      </c>
      <c r="I72">
        <v>2</v>
      </c>
      <c r="J72" t="s">
        <v>4994</v>
      </c>
      <c r="K72" t="s">
        <v>5343</v>
      </c>
      <c r="L72">
        <v>0.4</v>
      </c>
      <c r="M72">
        <v>0.40397350993377501</v>
      </c>
      <c r="N72">
        <f t="shared" si="1"/>
        <v>0.40198675496688752</v>
      </c>
      <c r="P72" t="e">
        <f>VLOOKUP($A72,NIR_Algorithm_Cleaned!$A$2:$W$4887,19,FALSE)</f>
        <v>#N/A</v>
      </c>
      <c r="Q72" t="e">
        <f>VLOOKUP($A72,NIR_Algorithm_Cleaned!$A$2:$W$4887,20,FALSE)</f>
        <v>#N/A</v>
      </c>
      <c r="R72" t="e">
        <f>VLOOKUP($A72,NIR_Algorithm_Cleaned!$A$2:$W$4887,21,FALSE)</f>
        <v>#N/A</v>
      </c>
      <c r="S72" t="e">
        <f>VLOOKUP($A72,NIR_Algorithm_Cleaned!$A$2:$W$4887,22,FALSE)</f>
        <v>#N/A</v>
      </c>
      <c r="T72" t="e">
        <f>VLOOKUP($A72,NIR_Algorithm_Cleaned!$A$2:$W$4887,23,FALSE)</f>
        <v>#N/A</v>
      </c>
    </row>
    <row r="73" spans="1:20" x14ac:dyDescent="0.2">
      <c r="A73" t="s">
        <v>5241</v>
      </c>
      <c r="B73" t="s">
        <v>4989</v>
      </c>
      <c r="C73" t="s">
        <v>5240</v>
      </c>
      <c r="D73" t="e">
        <f>VLOOKUP($A73,NIR_Algorithm_Cleaned!$A$2:$W$4887,5,FALSE)</f>
        <v>#N/A</v>
      </c>
      <c r="E73" t="e">
        <f>VLOOKUP($A73,NIR_Algorithm_Cleaned!$A$2:$W$4887,4,FALSE)</f>
        <v>#N/A</v>
      </c>
      <c r="F73" t="e">
        <f>VLOOKUP($A73,NIR_Algorithm_Cleaned!$A$2:$W$4887,3,FALSE)</f>
        <v>#N/A</v>
      </c>
      <c r="G73">
        <v>12.27</v>
      </c>
      <c r="H73" t="s">
        <v>4994</v>
      </c>
      <c r="I73">
        <v>2</v>
      </c>
      <c r="J73" t="s">
        <v>4994</v>
      </c>
      <c r="K73" t="s">
        <v>5343</v>
      </c>
      <c r="L73">
        <v>0.40268456375838901</v>
      </c>
      <c r="M73">
        <v>0.42</v>
      </c>
      <c r="N73">
        <f t="shared" si="1"/>
        <v>0.41134228187919453</v>
      </c>
      <c r="P73" t="e">
        <f>VLOOKUP($A73,NIR_Algorithm_Cleaned!$A$2:$W$4887,19,FALSE)</f>
        <v>#N/A</v>
      </c>
      <c r="Q73" t="e">
        <f>VLOOKUP($A73,NIR_Algorithm_Cleaned!$A$2:$W$4887,20,FALSE)</f>
        <v>#N/A</v>
      </c>
      <c r="R73" t="e">
        <f>VLOOKUP($A73,NIR_Algorithm_Cleaned!$A$2:$W$4887,21,FALSE)</f>
        <v>#N/A</v>
      </c>
      <c r="S73" t="e">
        <f>VLOOKUP($A73,NIR_Algorithm_Cleaned!$A$2:$W$4887,22,FALSE)</f>
        <v>#N/A</v>
      </c>
      <c r="T73" t="e">
        <f>VLOOKUP($A73,NIR_Algorithm_Cleaned!$A$2:$W$4887,23,FALSE)</f>
        <v>#N/A</v>
      </c>
    </row>
    <row r="74" spans="1:20" x14ac:dyDescent="0.2">
      <c r="A74" t="s">
        <v>5313</v>
      </c>
      <c r="B74" t="s">
        <v>5091</v>
      </c>
      <c r="C74" t="s">
        <v>5312</v>
      </c>
      <c r="D74" t="e">
        <f>VLOOKUP($A74,NIR_Algorithm_Cleaned!$A$2:$W$4887,5,FALSE)</f>
        <v>#N/A</v>
      </c>
      <c r="E74" t="e">
        <f>VLOOKUP($A74,NIR_Algorithm_Cleaned!$A$2:$W$4887,4,FALSE)</f>
        <v>#N/A</v>
      </c>
      <c r="F74" t="e">
        <f>VLOOKUP($A74,NIR_Algorithm_Cleaned!$A$2:$W$4887,3,FALSE)</f>
        <v>#N/A</v>
      </c>
      <c r="G74">
        <v>12.29</v>
      </c>
      <c r="H74" t="s">
        <v>5342</v>
      </c>
      <c r="I74">
        <v>3</v>
      </c>
      <c r="J74" t="s">
        <v>5342</v>
      </c>
      <c r="K74" t="s">
        <v>5343</v>
      </c>
      <c r="L74">
        <v>0.39597315436241598</v>
      </c>
      <c r="M74">
        <v>0.38666666666666699</v>
      </c>
      <c r="N74">
        <f t="shared" si="1"/>
        <v>0.39131991051454151</v>
      </c>
      <c r="P74" t="e">
        <f>VLOOKUP($A74,NIR_Algorithm_Cleaned!$A$2:$W$4887,19,FALSE)</f>
        <v>#N/A</v>
      </c>
      <c r="Q74" t="e">
        <f>VLOOKUP($A74,NIR_Algorithm_Cleaned!$A$2:$W$4887,20,FALSE)</f>
        <v>#N/A</v>
      </c>
      <c r="R74" t="e">
        <f>VLOOKUP($A74,NIR_Algorithm_Cleaned!$A$2:$W$4887,21,FALSE)</f>
        <v>#N/A</v>
      </c>
      <c r="S74" t="e">
        <f>VLOOKUP($A74,NIR_Algorithm_Cleaned!$A$2:$W$4887,22,FALSE)</f>
        <v>#N/A</v>
      </c>
      <c r="T74" t="e">
        <f>VLOOKUP($A74,NIR_Algorithm_Cleaned!$A$2:$W$4887,23,FALSE)</f>
        <v>#N/A</v>
      </c>
    </row>
    <row r="75" spans="1:20" x14ac:dyDescent="0.2">
      <c r="A75" t="s">
        <v>5313</v>
      </c>
      <c r="B75" t="s">
        <v>5091</v>
      </c>
      <c r="C75" t="s">
        <v>5312</v>
      </c>
      <c r="D75" t="e">
        <f>VLOOKUP($A75,NIR_Algorithm_Cleaned!$A$2:$W$4887,5,FALSE)</f>
        <v>#N/A</v>
      </c>
      <c r="E75" t="e">
        <f>VLOOKUP($A75,NIR_Algorithm_Cleaned!$A$2:$W$4887,4,FALSE)</f>
        <v>#N/A</v>
      </c>
      <c r="F75" t="e">
        <f>VLOOKUP($A75,NIR_Algorithm_Cleaned!$A$2:$W$4887,3,FALSE)</f>
        <v>#N/A</v>
      </c>
      <c r="G75">
        <v>12.32</v>
      </c>
      <c r="H75" t="s">
        <v>5342</v>
      </c>
      <c r="I75">
        <v>1</v>
      </c>
      <c r="J75" t="s">
        <v>5342</v>
      </c>
      <c r="K75" t="s">
        <v>5343</v>
      </c>
      <c r="L75">
        <v>0.41610738255033602</v>
      </c>
      <c r="M75">
        <v>0.41721854304635803</v>
      </c>
      <c r="N75">
        <f t="shared" si="1"/>
        <v>0.41666296279834703</v>
      </c>
      <c r="P75" t="e">
        <f>VLOOKUP($A75,NIR_Algorithm_Cleaned!$A$2:$W$4887,19,FALSE)</f>
        <v>#N/A</v>
      </c>
      <c r="Q75" t="e">
        <f>VLOOKUP($A75,NIR_Algorithm_Cleaned!$A$2:$W$4887,20,FALSE)</f>
        <v>#N/A</v>
      </c>
      <c r="R75" t="e">
        <f>VLOOKUP($A75,NIR_Algorithm_Cleaned!$A$2:$W$4887,21,FALSE)</f>
        <v>#N/A</v>
      </c>
      <c r="S75" t="e">
        <f>VLOOKUP($A75,NIR_Algorithm_Cleaned!$A$2:$W$4887,22,FALSE)</f>
        <v>#N/A</v>
      </c>
      <c r="T75" t="e">
        <f>VLOOKUP($A75,NIR_Algorithm_Cleaned!$A$2:$W$4887,23,FALSE)</f>
        <v>#N/A</v>
      </c>
    </row>
    <row r="76" spans="1:20" x14ac:dyDescent="0.2">
      <c r="A76" t="s">
        <v>655</v>
      </c>
      <c r="B76" t="s">
        <v>5197</v>
      </c>
      <c r="C76" t="s">
        <v>5294</v>
      </c>
      <c r="D76">
        <f>VLOOKUP($A76,NIR_Algorithm_Cleaned!$A$2:$W$4887,5,FALSE)</f>
        <v>1</v>
      </c>
      <c r="E76">
        <f>VLOOKUP($A76,NIR_Algorithm_Cleaned!$A$2:$W$4887,4,FALSE)</f>
        <v>2</v>
      </c>
      <c r="F76">
        <f>VLOOKUP($A76,NIR_Algorithm_Cleaned!$A$2:$W$4887,3,FALSE)</f>
        <v>2</v>
      </c>
      <c r="G76">
        <v>11.92</v>
      </c>
      <c r="H76" t="s">
        <v>5342</v>
      </c>
      <c r="I76">
        <v>3</v>
      </c>
      <c r="J76" t="s">
        <v>4994</v>
      </c>
      <c r="K76" t="s">
        <v>5341</v>
      </c>
      <c r="L76">
        <v>0.473333333333333</v>
      </c>
      <c r="M76">
        <v>0.48666666666666702</v>
      </c>
      <c r="N76">
        <f t="shared" si="1"/>
        <v>0.48</v>
      </c>
      <c r="P76">
        <f>VLOOKUP($A76,NIR_Algorithm_Cleaned!$A$2:$W$4887,19,FALSE)</f>
        <v>17.14</v>
      </c>
      <c r="Q76">
        <f>VLOOKUP($A76,NIR_Algorithm_Cleaned!$A$2:$W$4887,20,FALSE)</f>
        <v>3.57</v>
      </c>
      <c r="R76">
        <f>VLOOKUP($A76,NIR_Algorithm_Cleaned!$A$2:$W$4887,21,FALSE)</f>
        <v>1.72</v>
      </c>
      <c r="S76">
        <f>VLOOKUP($A76,NIR_Algorithm_Cleaned!$A$2:$W$4887,22,FALSE)</f>
        <v>1.64</v>
      </c>
      <c r="T76">
        <f>VLOOKUP($A76,NIR_Algorithm_Cleaned!$A$2:$W$4887,23,FALSE)</f>
        <v>71.53</v>
      </c>
    </row>
    <row r="77" spans="1:20" x14ac:dyDescent="0.2">
      <c r="A77" t="s">
        <v>655</v>
      </c>
      <c r="B77" t="s">
        <v>5197</v>
      </c>
      <c r="C77" t="s">
        <v>5294</v>
      </c>
      <c r="D77">
        <f>VLOOKUP($A77,NIR_Algorithm_Cleaned!$A$2:$W$4887,5,FALSE)</f>
        <v>1</v>
      </c>
      <c r="E77">
        <f>VLOOKUP($A77,NIR_Algorithm_Cleaned!$A$2:$W$4887,4,FALSE)</f>
        <v>2</v>
      </c>
      <c r="F77">
        <f>VLOOKUP($A77,NIR_Algorithm_Cleaned!$A$2:$W$4887,3,FALSE)</f>
        <v>2</v>
      </c>
      <c r="G77">
        <v>11.95</v>
      </c>
      <c r="H77" t="s">
        <v>5342</v>
      </c>
      <c r="I77">
        <v>4</v>
      </c>
      <c r="J77" t="s">
        <v>4994</v>
      </c>
      <c r="K77" t="s">
        <v>5341</v>
      </c>
      <c r="L77">
        <v>0.48344370860927099</v>
      </c>
      <c r="M77">
        <v>0.48</v>
      </c>
      <c r="N77">
        <f t="shared" si="1"/>
        <v>0.48172185430463549</v>
      </c>
      <c r="P77">
        <f>VLOOKUP($A77,NIR_Algorithm_Cleaned!$A$2:$W$4887,19,FALSE)</f>
        <v>17.14</v>
      </c>
      <c r="Q77">
        <f>VLOOKUP($A77,NIR_Algorithm_Cleaned!$A$2:$W$4887,20,FALSE)</f>
        <v>3.57</v>
      </c>
      <c r="R77">
        <f>VLOOKUP($A77,NIR_Algorithm_Cleaned!$A$2:$W$4887,21,FALSE)</f>
        <v>1.72</v>
      </c>
      <c r="S77">
        <f>VLOOKUP($A77,NIR_Algorithm_Cleaned!$A$2:$W$4887,22,FALSE)</f>
        <v>1.64</v>
      </c>
      <c r="T77">
        <f>VLOOKUP($A77,NIR_Algorithm_Cleaned!$A$2:$W$4887,23,FALSE)</f>
        <v>71.53</v>
      </c>
    </row>
    <row r="78" spans="1:20" x14ac:dyDescent="0.2">
      <c r="A78" t="s">
        <v>280</v>
      </c>
      <c r="B78" t="s">
        <v>5005</v>
      </c>
      <c r="C78" t="s">
        <v>5210</v>
      </c>
      <c r="D78">
        <f>VLOOKUP($A78,NIR_Algorithm_Cleaned!$A$2:$W$4887,5,FALSE)</f>
        <v>1</v>
      </c>
      <c r="E78">
        <f>VLOOKUP($A78,NIR_Algorithm_Cleaned!$A$2:$W$4887,4,FALSE)</f>
        <v>1</v>
      </c>
      <c r="F78">
        <f>VLOOKUP($A78,NIR_Algorithm_Cleaned!$A$2:$W$4887,3,FALSE)</f>
        <v>2</v>
      </c>
      <c r="G78">
        <v>12.14</v>
      </c>
      <c r="H78" t="s">
        <v>5342</v>
      </c>
      <c r="I78">
        <v>2</v>
      </c>
      <c r="J78" t="s">
        <v>4994</v>
      </c>
      <c r="K78" t="s">
        <v>5341</v>
      </c>
      <c r="L78">
        <v>0.422077922077922</v>
      </c>
      <c r="M78">
        <v>0.42</v>
      </c>
      <c r="N78">
        <f t="shared" si="1"/>
        <v>0.42103896103896099</v>
      </c>
      <c r="P78">
        <f>VLOOKUP($A78,NIR_Algorithm_Cleaned!$A$2:$W$4887,19,FALSE)</f>
        <v>17.13</v>
      </c>
      <c r="Q78">
        <f>VLOOKUP($A78,NIR_Algorithm_Cleaned!$A$2:$W$4887,20,FALSE)</f>
        <v>4.87</v>
      </c>
      <c r="R78">
        <f>VLOOKUP($A78,NIR_Algorithm_Cleaned!$A$2:$W$4887,21,FALSE)</f>
        <v>1.59</v>
      </c>
      <c r="S78">
        <f>VLOOKUP($A78,NIR_Algorithm_Cleaned!$A$2:$W$4887,22,FALSE)</f>
        <v>1.68</v>
      </c>
      <c r="T78">
        <f>VLOOKUP($A78,NIR_Algorithm_Cleaned!$A$2:$W$4887,23,FALSE)</f>
        <v>72.36</v>
      </c>
    </row>
    <row r="79" spans="1:20" x14ac:dyDescent="0.2">
      <c r="A79" t="s">
        <v>280</v>
      </c>
      <c r="B79" t="s">
        <v>5005</v>
      </c>
      <c r="C79" t="s">
        <v>5210</v>
      </c>
      <c r="D79">
        <f>VLOOKUP($A79,NIR_Algorithm_Cleaned!$A$2:$W$4887,5,FALSE)</f>
        <v>1</v>
      </c>
      <c r="E79">
        <f>VLOOKUP($A79,NIR_Algorithm_Cleaned!$A$2:$W$4887,4,FALSE)</f>
        <v>1</v>
      </c>
      <c r="F79">
        <f>VLOOKUP($A79,NIR_Algorithm_Cleaned!$A$2:$W$4887,3,FALSE)</f>
        <v>2</v>
      </c>
      <c r="G79">
        <v>12.25</v>
      </c>
      <c r="H79" t="s">
        <v>4994</v>
      </c>
      <c r="I79">
        <v>1</v>
      </c>
      <c r="J79" t="s">
        <v>5342</v>
      </c>
      <c r="K79" t="s">
        <v>5341</v>
      </c>
      <c r="L79">
        <v>0.43046357615893999</v>
      </c>
      <c r="M79">
        <v>0.41447368421052599</v>
      </c>
      <c r="N79">
        <f t="shared" si="1"/>
        <v>0.42246863018473302</v>
      </c>
      <c r="P79">
        <f>VLOOKUP($A79,NIR_Algorithm_Cleaned!$A$2:$W$4887,19,FALSE)</f>
        <v>17.13</v>
      </c>
      <c r="Q79">
        <f>VLOOKUP($A79,NIR_Algorithm_Cleaned!$A$2:$W$4887,20,FALSE)</f>
        <v>4.87</v>
      </c>
      <c r="R79">
        <f>VLOOKUP($A79,NIR_Algorithm_Cleaned!$A$2:$W$4887,21,FALSE)</f>
        <v>1.59</v>
      </c>
      <c r="S79">
        <f>VLOOKUP($A79,NIR_Algorithm_Cleaned!$A$2:$W$4887,22,FALSE)</f>
        <v>1.68</v>
      </c>
      <c r="T79">
        <f>VLOOKUP($A79,NIR_Algorithm_Cleaned!$A$2:$W$4887,23,FALSE)</f>
        <v>72.36</v>
      </c>
    </row>
    <row r="80" spans="1:20" x14ac:dyDescent="0.2">
      <c r="A80" t="s">
        <v>557</v>
      </c>
      <c r="B80" t="s">
        <v>4763</v>
      </c>
      <c r="C80" t="s">
        <v>5208</v>
      </c>
      <c r="D80">
        <f>VLOOKUP($A80,NIR_Algorithm_Cleaned!$A$2:$W$4887,5,FALSE)</f>
        <v>1</v>
      </c>
      <c r="E80">
        <f>VLOOKUP($A80,NIR_Algorithm_Cleaned!$A$2:$W$4887,4,FALSE)</f>
        <v>1</v>
      </c>
      <c r="F80">
        <f>VLOOKUP($A80,NIR_Algorithm_Cleaned!$A$2:$W$4887,3,FALSE)</f>
        <v>1</v>
      </c>
      <c r="G80">
        <v>12.23</v>
      </c>
      <c r="H80" t="s">
        <v>5342</v>
      </c>
      <c r="I80">
        <v>4</v>
      </c>
      <c r="J80" t="s">
        <v>5342</v>
      </c>
      <c r="K80" t="s">
        <v>5341</v>
      </c>
      <c r="L80">
        <v>0.43421052631578899</v>
      </c>
      <c r="M80">
        <v>0.44736842105263203</v>
      </c>
      <c r="N80">
        <f t="shared" si="1"/>
        <v>0.44078947368421051</v>
      </c>
      <c r="P80">
        <f>VLOOKUP($A80,NIR_Algorithm_Cleaned!$A$2:$W$4887,19,FALSE)</f>
        <v>17.100000000000001</v>
      </c>
      <c r="Q80">
        <f>VLOOKUP($A80,NIR_Algorithm_Cleaned!$A$2:$W$4887,20,FALSE)</f>
        <v>5.07</v>
      </c>
      <c r="R80">
        <f>VLOOKUP($A80,NIR_Algorithm_Cleaned!$A$2:$W$4887,21,FALSE)</f>
        <v>2.04</v>
      </c>
      <c r="S80">
        <f>VLOOKUP($A80,NIR_Algorithm_Cleaned!$A$2:$W$4887,22,FALSE)</f>
        <v>1.79</v>
      </c>
      <c r="T80">
        <f>VLOOKUP($A80,NIR_Algorithm_Cleaned!$A$2:$W$4887,23,FALSE)</f>
        <v>69.290000000000006</v>
      </c>
    </row>
    <row r="81" spans="1:20" x14ac:dyDescent="0.2">
      <c r="A81" t="s">
        <v>557</v>
      </c>
      <c r="B81" t="s">
        <v>4763</v>
      </c>
      <c r="C81" t="s">
        <v>5208</v>
      </c>
      <c r="D81">
        <f>VLOOKUP($A81,NIR_Algorithm_Cleaned!$A$2:$W$4887,5,FALSE)</f>
        <v>1</v>
      </c>
      <c r="E81">
        <f>VLOOKUP($A81,NIR_Algorithm_Cleaned!$A$2:$W$4887,4,FALSE)</f>
        <v>1</v>
      </c>
      <c r="F81">
        <f>VLOOKUP($A81,NIR_Algorithm_Cleaned!$A$2:$W$4887,3,FALSE)</f>
        <v>1</v>
      </c>
      <c r="G81">
        <v>12.27</v>
      </c>
      <c r="H81" t="s">
        <v>5342</v>
      </c>
      <c r="I81">
        <v>2</v>
      </c>
      <c r="J81" t="s">
        <v>5342</v>
      </c>
      <c r="K81" t="s">
        <v>5341</v>
      </c>
      <c r="L81">
        <v>0.49333333333333301</v>
      </c>
      <c r="M81">
        <v>0.49342105263157898</v>
      </c>
      <c r="N81">
        <f t="shared" si="1"/>
        <v>0.49337719298245597</v>
      </c>
      <c r="P81">
        <f>VLOOKUP($A81,NIR_Algorithm_Cleaned!$A$2:$W$4887,19,FALSE)</f>
        <v>17.100000000000001</v>
      </c>
      <c r="Q81">
        <f>VLOOKUP($A81,NIR_Algorithm_Cleaned!$A$2:$W$4887,20,FALSE)</f>
        <v>5.07</v>
      </c>
      <c r="R81">
        <f>VLOOKUP($A81,NIR_Algorithm_Cleaned!$A$2:$W$4887,21,FALSE)</f>
        <v>2.04</v>
      </c>
      <c r="S81">
        <f>VLOOKUP($A81,NIR_Algorithm_Cleaned!$A$2:$W$4887,22,FALSE)</f>
        <v>1.79</v>
      </c>
      <c r="T81">
        <f>VLOOKUP($A81,NIR_Algorithm_Cleaned!$A$2:$W$4887,23,FALSE)</f>
        <v>69.290000000000006</v>
      </c>
    </row>
    <row r="82" spans="1:20" x14ac:dyDescent="0.2">
      <c r="A82" t="s">
        <v>220</v>
      </c>
      <c r="B82" t="s">
        <v>4956</v>
      </c>
      <c r="C82" t="s">
        <v>5287</v>
      </c>
      <c r="D82">
        <f>VLOOKUP($A82,NIR_Algorithm_Cleaned!$A$2:$W$4887,5,FALSE)</f>
        <v>1</v>
      </c>
      <c r="E82">
        <f>VLOOKUP($A82,NIR_Algorithm_Cleaned!$A$2:$W$4887,4,FALSE)</f>
        <v>1</v>
      </c>
      <c r="F82">
        <f>VLOOKUP($A82,NIR_Algorithm_Cleaned!$A$2:$W$4887,3,FALSE)</f>
        <v>2</v>
      </c>
      <c r="G82">
        <v>12.12</v>
      </c>
      <c r="H82" t="s">
        <v>5342</v>
      </c>
      <c r="I82">
        <v>2</v>
      </c>
      <c r="J82" t="s">
        <v>4994</v>
      </c>
      <c r="K82" t="s">
        <v>5341</v>
      </c>
      <c r="L82">
        <v>0.42384105960264901</v>
      </c>
      <c r="M82">
        <v>0.40789473684210498</v>
      </c>
      <c r="N82">
        <f t="shared" si="1"/>
        <v>0.41586789822237702</v>
      </c>
      <c r="P82">
        <f>VLOOKUP($A82,NIR_Algorithm_Cleaned!$A$2:$W$4887,19,FALSE)</f>
        <v>16.77</v>
      </c>
      <c r="Q82">
        <f>VLOOKUP($A82,NIR_Algorithm_Cleaned!$A$2:$W$4887,20,FALSE)</f>
        <v>3.13</v>
      </c>
      <c r="R82">
        <f>VLOOKUP($A82,NIR_Algorithm_Cleaned!$A$2:$W$4887,21,FALSE)</f>
        <v>1.98</v>
      </c>
      <c r="S82">
        <f>VLOOKUP($A82,NIR_Algorithm_Cleaned!$A$2:$W$4887,22,FALSE)</f>
        <v>1.63</v>
      </c>
      <c r="T82">
        <f>VLOOKUP($A82,NIR_Algorithm_Cleaned!$A$2:$W$4887,23,FALSE)</f>
        <v>72.3</v>
      </c>
    </row>
    <row r="83" spans="1:20" x14ac:dyDescent="0.2">
      <c r="A83" t="s">
        <v>201</v>
      </c>
      <c r="B83" t="s">
        <v>4924</v>
      </c>
      <c r="C83" t="s">
        <v>5316</v>
      </c>
      <c r="D83">
        <f>VLOOKUP($A83,NIR_Algorithm_Cleaned!$A$2:$W$4887,5,FALSE)</f>
        <v>1</v>
      </c>
      <c r="E83">
        <f>VLOOKUP($A83,NIR_Algorithm_Cleaned!$A$2:$W$4887,4,FALSE)</f>
        <v>1</v>
      </c>
      <c r="F83">
        <f>VLOOKUP($A83,NIR_Algorithm_Cleaned!$A$2:$W$4887,3,FALSE)</f>
        <v>1</v>
      </c>
      <c r="G83">
        <v>12.23</v>
      </c>
      <c r="H83" t="s">
        <v>5342</v>
      </c>
      <c r="I83">
        <v>3</v>
      </c>
      <c r="J83" t="s">
        <v>4994</v>
      </c>
      <c r="K83" t="s">
        <v>5341</v>
      </c>
      <c r="L83">
        <v>0.45751633986928097</v>
      </c>
      <c r="M83">
        <v>0.45394736842105299</v>
      </c>
      <c r="N83">
        <f t="shared" si="1"/>
        <v>0.45573185414516698</v>
      </c>
      <c r="P83">
        <f>VLOOKUP($A83,NIR_Algorithm_Cleaned!$A$2:$W$4887,19,FALSE)</f>
        <v>16.760000000000002</v>
      </c>
      <c r="Q83">
        <f>VLOOKUP($A83,NIR_Algorithm_Cleaned!$A$2:$W$4887,20,FALSE)</f>
        <v>4.43</v>
      </c>
      <c r="R83">
        <f>VLOOKUP($A83,NIR_Algorithm_Cleaned!$A$2:$W$4887,21,FALSE)</f>
        <v>2.5299999999999998</v>
      </c>
      <c r="S83">
        <f>VLOOKUP($A83,NIR_Algorithm_Cleaned!$A$2:$W$4887,22,FALSE)</f>
        <v>1.81</v>
      </c>
      <c r="T83">
        <f>VLOOKUP($A83,NIR_Algorithm_Cleaned!$A$2:$W$4887,23,FALSE)</f>
        <v>69.59</v>
      </c>
    </row>
    <row r="84" spans="1:20" x14ac:dyDescent="0.2">
      <c r="A84" t="s">
        <v>201</v>
      </c>
      <c r="B84" t="s">
        <v>4924</v>
      </c>
      <c r="C84" t="s">
        <v>5316</v>
      </c>
      <c r="D84">
        <f>VLOOKUP($A84,NIR_Algorithm_Cleaned!$A$2:$W$4887,5,FALSE)</f>
        <v>1</v>
      </c>
      <c r="E84">
        <f>VLOOKUP($A84,NIR_Algorithm_Cleaned!$A$2:$W$4887,4,FALSE)</f>
        <v>1</v>
      </c>
      <c r="F84">
        <f>VLOOKUP($A84,NIR_Algorithm_Cleaned!$A$2:$W$4887,3,FALSE)</f>
        <v>1</v>
      </c>
      <c r="G84">
        <v>12.17</v>
      </c>
      <c r="H84" t="s">
        <v>5342</v>
      </c>
      <c r="I84">
        <v>1</v>
      </c>
      <c r="J84" t="s">
        <v>5342</v>
      </c>
      <c r="K84" t="s">
        <v>5341</v>
      </c>
      <c r="L84">
        <v>0.45333333333333298</v>
      </c>
      <c r="M84">
        <v>0.45695364238410602</v>
      </c>
      <c r="N84">
        <f t="shared" si="1"/>
        <v>0.4551434878587195</v>
      </c>
      <c r="P84">
        <f>VLOOKUP($A84,NIR_Algorithm_Cleaned!$A$2:$W$4887,19,FALSE)</f>
        <v>16.760000000000002</v>
      </c>
      <c r="Q84">
        <f>VLOOKUP($A84,NIR_Algorithm_Cleaned!$A$2:$W$4887,20,FALSE)</f>
        <v>4.43</v>
      </c>
      <c r="R84">
        <f>VLOOKUP($A84,NIR_Algorithm_Cleaned!$A$2:$W$4887,21,FALSE)</f>
        <v>2.5299999999999998</v>
      </c>
      <c r="S84">
        <f>VLOOKUP($A84,NIR_Algorithm_Cleaned!$A$2:$W$4887,22,FALSE)</f>
        <v>1.81</v>
      </c>
      <c r="T84">
        <f>VLOOKUP($A84,NIR_Algorithm_Cleaned!$A$2:$W$4887,23,FALSE)</f>
        <v>69.59</v>
      </c>
    </row>
    <row r="85" spans="1:20" x14ac:dyDescent="0.2">
      <c r="A85" t="s">
        <v>30</v>
      </c>
      <c r="B85" t="s">
        <v>5005</v>
      </c>
      <c r="C85" t="s">
        <v>5210</v>
      </c>
      <c r="D85">
        <f>VLOOKUP($A85,NIR_Algorithm_Cleaned!$A$2:$W$4887,5,FALSE)</f>
        <v>1</v>
      </c>
      <c r="E85">
        <f>VLOOKUP($A85,NIR_Algorithm_Cleaned!$A$2:$W$4887,4,FALSE)</f>
        <v>2</v>
      </c>
      <c r="F85">
        <f>VLOOKUP($A85,NIR_Algorithm_Cleaned!$A$2:$W$4887,3,FALSE)</f>
        <v>2</v>
      </c>
      <c r="G85">
        <v>12.28</v>
      </c>
      <c r="H85" t="s">
        <v>4994</v>
      </c>
      <c r="I85">
        <v>2</v>
      </c>
      <c r="J85" t="s">
        <v>4994</v>
      </c>
      <c r="K85" t="s">
        <v>5341</v>
      </c>
      <c r="L85">
        <v>0.43708609271523202</v>
      </c>
      <c r="M85">
        <v>0.42763157894736797</v>
      </c>
      <c r="N85">
        <f t="shared" si="1"/>
        <v>0.43235883583129997</v>
      </c>
      <c r="P85">
        <f>VLOOKUP($A85,NIR_Algorithm_Cleaned!$A$2:$W$4887,19,FALSE)</f>
        <v>16.34</v>
      </c>
      <c r="Q85">
        <f>VLOOKUP($A85,NIR_Algorithm_Cleaned!$A$2:$W$4887,20,FALSE)</f>
        <v>4.66</v>
      </c>
      <c r="R85">
        <f>VLOOKUP($A85,NIR_Algorithm_Cleaned!$A$2:$W$4887,21,FALSE)</f>
        <v>1.73</v>
      </c>
      <c r="S85">
        <f>VLOOKUP($A85,NIR_Algorithm_Cleaned!$A$2:$W$4887,22,FALSE)</f>
        <v>1.68</v>
      </c>
      <c r="T85">
        <f>VLOOKUP($A85,NIR_Algorithm_Cleaned!$A$2:$W$4887,23,FALSE)</f>
        <v>71.64</v>
      </c>
    </row>
    <row r="86" spans="1:20" x14ac:dyDescent="0.2">
      <c r="A86" t="s">
        <v>30</v>
      </c>
      <c r="B86" t="s">
        <v>5005</v>
      </c>
      <c r="C86" t="s">
        <v>5210</v>
      </c>
      <c r="D86">
        <f>VLOOKUP($A86,NIR_Algorithm_Cleaned!$A$2:$W$4887,5,FALSE)</f>
        <v>1</v>
      </c>
      <c r="E86">
        <f>VLOOKUP($A86,NIR_Algorithm_Cleaned!$A$2:$W$4887,4,FALSE)</f>
        <v>2</v>
      </c>
      <c r="F86">
        <f>VLOOKUP($A86,NIR_Algorithm_Cleaned!$A$2:$W$4887,3,FALSE)</f>
        <v>2</v>
      </c>
      <c r="G86">
        <v>12.31</v>
      </c>
      <c r="H86" t="s">
        <v>5342</v>
      </c>
      <c r="I86">
        <v>1</v>
      </c>
      <c r="J86" t="s">
        <v>5342</v>
      </c>
      <c r="K86" t="s">
        <v>5341</v>
      </c>
      <c r="L86">
        <v>0.40789473684210498</v>
      </c>
      <c r="M86">
        <v>0.41059602649006599</v>
      </c>
      <c r="N86">
        <f t="shared" si="1"/>
        <v>0.40924538166608548</v>
      </c>
      <c r="P86">
        <f>VLOOKUP($A86,NIR_Algorithm_Cleaned!$A$2:$W$4887,19,FALSE)</f>
        <v>16.34</v>
      </c>
      <c r="Q86">
        <f>VLOOKUP($A86,NIR_Algorithm_Cleaned!$A$2:$W$4887,20,FALSE)</f>
        <v>4.66</v>
      </c>
      <c r="R86">
        <f>VLOOKUP($A86,NIR_Algorithm_Cleaned!$A$2:$W$4887,21,FALSE)</f>
        <v>1.73</v>
      </c>
      <c r="S86">
        <f>VLOOKUP($A86,NIR_Algorithm_Cleaned!$A$2:$W$4887,22,FALSE)</f>
        <v>1.68</v>
      </c>
      <c r="T86">
        <f>VLOOKUP($A86,NIR_Algorithm_Cleaned!$A$2:$W$4887,23,FALSE)</f>
        <v>71.64</v>
      </c>
    </row>
    <row r="87" spans="1:20" x14ac:dyDescent="0.2">
      <c r="A87" t="s">
        <v>989</v>
      </c>
      <c r="B87" t="s">
        <v>4924</v>
      </c>
      <c r="C87" t="s">
        <v>5316</v>
      </c>
      <c r="D87">
        <f>VLOOKUP($A87,NIR_Algorithm_Cleaned!$A$2:$W$4887,5,FALSE)</f>
        <v>2</v>
      </c>
      <c r="E87">
        <f>VLOOKUP($A87,NIR_Algorithm_Cleaned!$A$2:$W$4887,4,FALSE)</f>
        <v>2</v>
      </c>
      <c r="F87">
        <f>VLOOKUP($A87,NIR_Algorithm_Cleaned!$A$2:$W$4887,3,FALSE)</f>
        <v>1</v>
      </c>
      <c r="G87">
        <v>12.06</v>
      </c>
      <c r="H87" t="s">
        <v>5342</v>
      </c>
      <c r="I87">
        <v>4</v>
      </c>
      <c r="J87" t="s">
        <v>4994</v>
      </c>
      <c r="K87" t="s">
        <v>5343</v>
      </c>
      <c r="L87">
        <v>0.473333333333333</v>
      </c>
      <c r="M87">
        <v>0.48322147651006703</v>
      </c>
      <c r="N87">
        <f t="shared" si="1"/>
        <v>0.47827740492170001</v>
      </c>
      <c r="P87">
        <f>VLOOKUP($A87,NIR_Algorithm_Cleaned!$A$2:$W$4887,19,FALSE)</f>
        <v>16.09</v>
      </c>
      <c r="Q87">
        <f>VLOOKUP($A87,NIR_Algorithm_Cleaned!$A$2:$W$4887,20,FALSE)</f>
        <v>4.32</v>
      </c>
      <c r="R87">
        <f>VLOOKUP($A87,NIR_Algorithm_Cleaned!$A$2:$W$4887,21,FALSE)</f>
        <v>2.08</v>
      </c>
      <c r="S87">
        <f>VLOOKUP($A87,NIR_Algorithm_Cleaned!$A$2:$W$4887,22,FALSE)</f>
        <v>1.74</v>
      </c>
      <c r="T87">
        <f>VLOOKUP($A87,NIR_Algorithm_Cleaned!$A$2:$W$4887,23,FALSE)</f>
        <v>69.510000000000005</v>
      </c>
    </row>
    <row r="88" spans="1:20" x14ac:dyDescent="0.2">
      <c r="A88" t="s">
        <v>989</v>
      </c>
      <c r="B88" t="s">
        <v>4924</v>
      </c>
      <c r="C88" t="s">
        <v>5316</v>
      </c>
      <c r="D88">
        <f>VLOOKUP($A88,NIR_Algorithm_Cleaned!$A$2:$W$4887,5,FALSE)</f>
        <v>2</v>
      </c>
      <c r="E88">
        <f>VLOOKUP($A88,NIR_Algorithm_Cleaned!$A$2:$W$4887,4,FALSE)</f>
        <v>2</v>
      </c>
      <c r="F88">
        <f>VLOOKUP($A88,NIR_Algorithm_Cleaned!$A$2:$W$4887,3,FALSE)</f>
        <v>1</v>
      </c>
      <c r="G88">
        <v>12.26</v>
      </c>
      <c r="H88" t="s">
        <v>5342</v>
      </c>
      <c r="I88">
        <v>3</v>
      </c>
      <c r="J88" t="s">
        <v>5342</v>
      </c>
      <c r="K88" t="s">
        <v>5343</v>
      </c>
      <c r="L88">
        <v>0.49342105263157898</v>
      </c>
      <c r="M88">
        <v>0.49333333333333301</v>
      </c>
      <c r="N88">
        <f t="shared" si="1"/>
        <v>0.49337719298245597</v>
      </c>
      <c r="P88">
        <f>VLOOKUP($A88,NIR_Algorithm_Cleaned!$A$2:$W$4887,19,FALSE)</f>
        <v>16.09</v>
      </c>
      <c r="Q88">
        <f>VLOOKUP($A88,NIR_Algorithm_Cleaned!$A$2:$W$4887,20,FALSE)</f>
        <v>4.32</v>
      </c>
      <c r="R88">
        <f>VLOOKUP($A88,NIR_Algorithm_Cleaned!$A$2:$W$4887,21,FALSE)</f>
        <v>2.08</v>
      </c>
      <c r="S88">
        <f>VLOOKUP($A88,NIR_Algorithm_Cleaned!$A$2:$W$4887,22,FALSE)</f>
        <v>1.74</v>
      </c>
      <c r="T88">
        <f>VLOOKUP($A88,NIR_Algorithm_Cleaned!$A$2:$W$4887,23,FALSE)</f>
        <v>69.510000000000005</v>
      </c>
    </row>
    <row r="89" spans="1:20" x14ac:dyDescent="0.2">
      <c r="A89" t="s">
        <v>167</v>
      </c>
      <c r="B89" t="s">
        <v>4803</v>
      </c>
      <c r="C89" t="s">
        <v>5283</v>
      </c>
      <c r="D89">
        <f>VLOOKUP($A89,NIR_Algorithm_Cleaned!$A$2:$W$4887,5,FALSE)</f>
        <v>1</v>
      </c>
      <c r="E89">
        <f>VLOOKUP($A89,NIR_Algorithm_Cleaned!$A$2:$W$4887,4,FALSE)</f>
        <v>2</v>
      </c>
      <c r="F89">
        <f>VLOOKUP($A89,NIR_Algorithm_Cleaned!$A$2:$W$4887,3,FALSE)</f>
        <v>1</v>
      </c>
      <c r="G89">
        <v>12.31</v>
      </c>
      <c r="H89" t="s">
        <v>4994</v>
      </c>
      <c r="I89">
        <v>3</v>
      </c>
      <c r="J89" t="s">
        <v>5342</v>
      </c>
      <c r="K89" t="s">
        <v>5341</v>
      </c>
      <c r="L89">
        <v>0.41830065359477098</v>
      </c>
      <c r="M89">
        <v>0.42483660130718898</v>
      </c>
      <c r="N89">
        <f t="shared" si="1"/>
        <v>0.42156862745098</v>
      </c>
      <c r="P89">
        <f>VLOOKUP($A89,NIR_Algorithm_Cleaned!$A$2:$W$4887,19,FALSE)</f>
        <v>16.03</v>
      </c>
      <c r="Q89">
        <f>VLOOKUP($A89,NIR_Algorithm_Cleaned!$A$2:$W$4887,20,FALSE)</f>
        <v>6.09</v>
      </c>
      <c r="R89">
        <f>VLOOKUP($A89,NIR_Algorithm_Cleaned!$A$2:$W$4887,21,FALSE)</f>
        <v>1.99</v>
      </c>
      <c r="S89">
        <f>VLOOKUP($A89,NIR_Algorithm_Cleaned!$A$2:$W$4887,22,FALSE)</f>
        <v>1.75</v>
      </c>
      <c r="T89">
        <f>VLOOKUP($A89,NIR_Algorithm_Cleaned!$A$2:$W$4887,23,FALSE)</f>
        <v>68.78</v>
      </c>
    </row>
    <row r="90" spans="1:20" x14ac:dyDescent="0.2">
      <c r="A90" t="s">
        <v>167</v>
      </c>
      <c r="B90" t="s">
        <v>4803</v>
      </c>
      <c r="C90" t="s">
        <v>5283</v>
      </c>
      <c r="D90">
        <f>VLOOKUP($A90,NIR_Algorithm_Cleaned!$A$2:$W$4887,5,FALSE)</f>
        <v>1</v>
      </c>
      <c r="E90">
        <f>VLOOKUP($A90,NIR_Algorithm_Cleaned!$A$2:$W$4887,4,FALSE)</f>
        <v>2</v>
      </c>
      <c r="F90">
        <f>VLOOKUP($A90,NIR_Algorithm_Cleaned!$A$2:$W$4887,3,FALSE)</f>
        <v>1</v>
      </c>
      <c r="G90">
        <v>12.31</v>
      </c>
      <c r="H90" t="s">
        <v>5342</v>
      </c>
      <c r="I90">
        <v>4</v>
      </c>
      <c r="J90" t="s">
        <v>5342</v>
      </c>
      <c r="K90" t="s">
        <v>5341</v>
      </c>
      <c r="L90">
        <v>0.42</v>
      </c>
      <c r="M90">
        <v>0.41176470588235298</v>
      </c>
      <c r="N90">
        <f t="shared" si="1"/>
        <v>0.41588235294117648</v>
      </c>
      <c r="P90">
        <f>VLOOKUP($A90,NIR_Algorithm_Cleaned!$A$2:$W$4887,19,FALSE)</f>
        <v>16.03</v>
      </c>
      <c r="Q90">
        <f>VLOOKUP($A90,NIR_Algorithm_Cleaned!$A$2:$W$4887,20,FALSE)</f>
        <v>6.09</v>
      </c>
      <c r="R90">
        <f>VLOOKUP($A90,NIR_Algorithm_Cleaned!$A$2:$W$4887,21,FALSE)</f>
        <v>1.99</v>
      </c>
      <c r="S90">
        <f>VLOOKUP($A90,NIR_Algorithm_Cleaned!$A$2:$W$4887,22,FALSE)</f>
        <v>1.75</v>
      </c>
      <c r="T90">
        <f>VLOOKUP($A90,NIR_Algorithm_Cleaned!$A$2:$W$4887,23,FALSE)</f>
        <v>68.78</v>
      </c>
    </row>
    <row r="91" spans="1:20" x14ac:dyDescent="0.2">
      <c r="A91" t="s">
        <v>492</v>
      </c>
      <c r="B91" t="s">
        <v>4796</v>
      </c>
      <c r="C91" t="s">
        <v>5281</v>
      </c>
      <c r="D91">
        <f>VLOOKUP($A91,NIR_Algorithm_Cleaned!$A$2:$W$4887,5,FALSE)</f>
        <v>1</v>
      </c>
      <c r="E91">
        <f>VLOOKUP($A91,NIR_Algorithm_Cleaned!$A$2:$W$4887,4,FALSE)</f>
        <v>2</v>
      </c>
      <c r="F91">
        <f>VLOOKUP($A91,NIR_Algorithm_Cleaned!$A$2:$W$4887,3,FALSE)</f>
        <v>1</v>
      </c>
      <c r="G91">
        <v>11.84</v>
      </c>
      <c r="H91" t="s">
        <v>4994</v>
      </c>
      <c r="I91">
        <v>4</v>
      </c>
      <c r="J91" t="s">
        <v>4994</v>
      </c>
      <c r="K91" t="s">
        <v>5341</v>
      </c>
      <c r="L91">
        <v>0.43046357615893999</v>
      </c>
      <c r="M91">
        <v>0.43708609271523202</v>
      </c>
      <c r="N91">
        <f t="shared" si="1"/>
        <v>0.43377483443708598</v>
      </c>
      <c r="P91">
        <f>VLOOKUP($A91,NIR_Algorithm_Cleaned!$A$2:$W$4887,19,FALSE)</f>
        <v>15.93</v>
      </c>
      <c r="Q91">
        <f>VLOOKUP($A91,NIR_Algorithm_Cleaned!$A$2:$W$4887,20,FALSE)</f>
        <v>4.5999999999999996</v>
      </c>
      <c r="R91">
        <f>VLOOKUP($A91,NIR_Algorithm_Cleaned!$A$2:$W$4887,21,FALSE)</f>
        <v>2.0699999999999998</v>
      </c>
      <c r="S91">
        <f>VLOOKUP($A91,NIR_Algorithm_Cleaned!$A$2:$W$4887,22,FALSE)</f>
        <v>1.73</v>
      </c>
      <c r="T91">
        <f>VLOOKUP($A91,NIR_Algorithm_Cleaned!$A$2:$W$4887,23,FALSE)</f>
        <v>70.5</v>
      </c>
    </row>
    <row r="92" spans="1:20" x14ac:dyDescent="0.2">
      <c r="A92" t="s">
        <v>492</v>
      </c>
      <c r="B92" t="s">
        <v>4796</v>
      </c>
      <c r="C92" t="s">
        <v>5281</v>
      </c>
      <c r="D92">
        <f>VLOOKUP($A92,NIR_Algorithm_Cleaned!$A$2:$W$4887,5,FALSE)</f>
        <v>1</v>
      </c>
      <c r="E92">
        <f>VLOOKUP($A92,NIR_Algorithm_Cleaned!$A$2:$W$4887,4,FALSE)</f>
        <v>2</v>
      </c>
      <c r="F92">
        <f>VLOOKUP($A92,NIR_Algorithm_Cleaned!$A$2:$W$4887,3,FALSE)</f>
        <v>1</v>
      </c>
      <c r="G92">
        <v>12.27</v>
      </c>
      <c r="H92" t="s">
        <v>4994</v>
      </c>
      <c r="I92">
        <v>3</v>
      </c>
      <c r="J92" t="s">
        <v>5342</v>
      </c>
      <c r="K92" t="s">
        <v>5341</v>
      </c>
      <c r="L92">
        <v>0.44</v>
      </c>
      <c r="M92">
        <v>0.43421052631578899</v>
      </c>
      <c r="N92">
        <f t="shared" si="1"/>
        <v>0.4371052631578945</v>
      </c>
      <c r="P92">
        <f>VLOOKUP($A92,NIR_Algorithm_Cleaned!$A$2:$W$4887,19,FALSE)</f>
        <v>15.93</v>
      </c>
      <c r="Q92">
        <f>VLOOKUP($A92,NIR_Algorithm_Cleaned!$A$2:$W$4887,20,FALSE)</f>
        <v>4.5999999999999996</v>
      </c>
      <c r="R92">
        <f>VLOOKUP($A92,NIR_Algorithm_Cleaned!$A$2:$W$4887,21,FALSE)</f>
        <v>2.0699999999999998</v>
      </c>
      <c r="S92">
        <f>VLOOKUP($A92,NIR_Algorithm_Cleaned!$A$2:$W$4887,22,FALSE)</f>
        <v>1.73</v>
      </c>
      <c r="T92">
        <f>VLOOKUP($A92,NIR_Algorithm_Cleaned!$A$2:$W$4887,23,FALSE)</f>
        <v>70.5</v>
      </c>
    </row>
    <row r="93" spans="1:20" x14ac:dyDescent="0.2">
      <c r="A93" t="s">
        <v>65</v>
      </c>
      <c r="B93" t="s">
        <v>5018</v>
      </c>
      <c r="C93" t="s">
        <v>5326</v>
      </c>
      <c r="D93">
        <f>VLOOKUP($A93,NIR_Algorithm_Cleaned!$A$2:$W$4887,5,FALSE)</f>
        <v>1</v>
      </c>
      <c r="E93">
        <f>VLOOKUP($A93,NIR_Algorithm_Cleaned!$A$2:$W$4887,4,FALSE)</f>
        <v>2</v>
      </c>
      <c r="F93">
        <f>VLOOKUP($A93,NIR_Algorithm_Cleaned!$A$2:$W$4887,3,FALSE)</f>
        <v>2</v>
      </c>
      <c r="G93">
        <v>11.96</v>
      </c>
      <c r="H93" t="s">
        <v>5342</v>
      </c>
      <c r="I93">
        <v>3</v>
      </c>
      <c r="J93" t="s">
        <v>5342</v>
      </c>
      <c r="K93" t="s">
        <v>5341</v>
      </c>
      <c r="L93">
        <v>0.38666666666666699</v>
      </c>
      <c r="M93">
        <v>0.38815789473684198</v>
      </c>
      <c r="N93">
        <f t="shared" si="1"/>
        <v>0.38741228070175449</v>
      </c>
      <c r="P93">
        <f>VLOOKUP($A93,NIR_Algorithm_Cleaned!$A$2:$W$4887,19,FALSE)</f>
        <v>15.8</v>
      </c>
      <c r="Q93">
        <f>VLOOKUP($A93,NIR_Algorithm_Cleaned!$A$2:$W$4887,20,FALSE)</f>
        <v>4.24</v>
      </c>
      <c r="R93">
        <f>VLOOKUP($A93,NIR_Algorithm_Cleaned!$A$2:$W$4887,21,FALSE)</f>
        <v>1.8</v>
      </c>
      <c r="S93">
        <f>VLOOKUP($A93,NIR_Algorithm_Cleaned!$A$2:$W$4887,22,FALSE)</f>
        <v>1.58</v>
      </c>
      <c r="T93">
        <f>VLOOKUP($A93,NIR_Algorithm_Cleaned!$A$2:$W$4887,23,FALSE)</f>
        <v>72.150000000000006</v>
      </c>
    </row>
    <row r="94" spans="1:20" x14ac:dyDescent="0.2">
      <c r="A94" t="s">
        <v>65</v>
      </c>
      <c r="B94" t="s">
        <v>5018</v>
      </c>
      <c r="C94" t="s">
        <v>5326</v>
      </c>
      <c r="D94">
        <f>VLOOKUP($A94,NIR_Algorithm_Cleaned!$A$2:$W$4887,5,FALSE)</f>
        <v>1</v>
      </c>
      <c r="E94">
        <f>VLOOKUP($A94,NIR_Algorithm_Cleaned!$A$2:$W$4887,4,FALSE)</f>
        <v>2</v>
      </c>
      <c r="F94">
        <f>VLOOKUP($A94,NIR_Algorithm_Cleaned!$A$2:$W$4887,3,FALSE)</f>
        <v>2</v>
      </c>
      <c r="G94">
        <v>11.75</v>
      </c>
      <c r="H94" t="s">
        <v>4994</v>
      </c>
      <c r="I94">
        <v>1</v>
      </c>
      <c r="J94" t="s">
        <v>5342</v>
      </c>
      <c r="K94" t="s">
        <v>5341</v>
      </c>
      <c r="L94">
        <v>0.39072847682119199</v>
      </c>
      <c r="M94">
        <v>0.40131578947368401</v>
      </c>
      <c r="N94">
        <f t="shared" si="1"/>
        <v>0.396022133147438</v>
      </c>
      <c r="P94">
        <f>VLOOKUP($A94,NIR_Algorithm_Cleaned!$A$2:$W$4887,19,FALSE)</f>
        <v>15.8</v>
      </c>
      <c r="Q94">
        <f>VLOOKUP($A94,NIR_Algorithm_Cleaned!$A$2:$W$4887,20,FALSE)</f>
        <v>4.24</v>
      </c>
      <c r="R94">
        <f>VLOOKUP($A94,NIR_Algorithm_Cleaned!$A$2:$W$4887,21,FALSE)</f>
        <v>1.8</v>
      </c>
      <c r="S94">
        <f>VLOOKUP($A94,NIR_Algorithm_Cleaned!$A$2:$W$4887,22,FALSE)</f>
        <v>1.58</v>
      </c>
      <c r="T94">
        <f>VLOOKUP($A94,NIR_Algorithm_Cleaned!$A$2:$W$4887,23,FALSE)</f>
        <v>72.150000000000006</v>
      </c>
    </row>
    <row r="95" spans="1:20" x14ac:dyDescent="0.2">
      <c r="A95" t="s">
        <v>673</v>
      </c>
      <c r="B95" t="s">
        <v>4803</v>
      </c>
      <c r="C95" t="s">
        <v>5283</v>
      </c>
      <c r="D95">
        <f>VLOOKUP($A95,NIR_Algorithm_Cleaned!$A$2:$W$4887,5,FALSE)</f>
        <v>1</v>
      </c>
      <c r="E95">
        <f>VLOOKUP($A95,NIR_Algorithm_Cleaned!$A$2:$W$4887,4,FALSE)</f>
        <v>1</v>
      </c>
      <c r="F95">
        <f>VLOOKUP($A95,NIR_Algorithm_Cleaned!$A$2:$W$4887,3,FALSE)</f>
        <v>1</v>
      </c>
      <c r="G95">
        <v>12.27</v>
      </c>
      <c r="H95" t="s">
        <v>4994</v>
      </c>
      <c r="I95">
        <v>4</v>
      </c>
      <c r="J95" t="s">
        <v>5342</v>
      </c>
      <c r="K95" t="s">
        <v>5341</v>
      </c>
      <c r="L95">
        <v>0.41447368421052599</v>
      </c>
      <c r="M95">
        <v>0.41447368421052599</v>
      </c>
      <c r="N95">
        <f t="shared" si="1"/>
        <v>0.41447368421052599</v>
      </c>
      <c r="P95">
        <f>VLOOKUP($A95,NIR_Algorithm_Cleaned!$A$2:$W$4887,19,FALSE)</f>
        <v>15.79</v>
      </c>
      <c r="Q95">
        <f>VLOOKUP($A95,NIR_Algorithm_Cleaned!$A$2:$W$4887,20,FALSE)</f>
        <v>5.88</v>
      </c>
      <c r="R95">
        <f>VLOOKUP($A95,NIR_Algorithm_Cleaned!$A$2:$W$4887,21,FALSE)</f>
        <v>1.83</v>
      </c>
      <c r="S95">
        <f>VLOOKUP($A95,NIR_Algorithm_Cleaned!$A$2:$W$4887,22,FALSE)</f>
        <v>1.64</v>
      </c>
      <c r="T95">
        <f>VLOOKUP($A95,NIR_Algorithm_Cleaned!$A$2:$W$4887,23,FALSE)</f>
        <v>70.180000000000007</v>
      </c>
    </row>
    <row r="96" spans="1:20" x14ac:dyDescent="0.2">
      <c r="A96" t="s">
        <v>673</v>
      </c>
      <c r="B96" t="s">
        <v>4803</v>
      </c>
      <c r="C96" t="s">
        <v>5283</v>
      </c>
      <c r="D96">
        <f>VLOOKUP($A96,NIR_Algorithm_Cleaned!$A$2:$W$4887,5,FALSE)</f>
        <v>1</v>
      </c>
      <c r="E96">
        <f>VLOOKUP($A96,NIR_Algorithm_Cleaned!$A$2:$W$4887,4,FALSE)</f>
        <v>1</v>
      </c>
      <c r="F96">
        <f>VLOOKUP($A96,NIR_Algorithm_Cleaned!$A$2:$W$4887,3,FALSE)</f>
        <v>1</v>
      </c>
      <c r="G96">
        <v>21.26</v>
      </c>
      <c r="H96" t="s">
        <v>4994</v>
      </c>
      <c r="I96">
        <v>4</v>
      </c>
      <c r="J96" t="s">
        <v>5342</v>
      </c>
      <c r="K96" t="s">
        <v>5341</v>
      </c>
      <c r="L96">
        <v>0.42</v>
      </c>
      <c r="M96">
        <v>0.41059602649006599</v>
      </c>
      <c r="N96">
        <f t="shared" si="1"/>
        <v>0.41529801324503302</v>
      </c>
      <c r="P96">
        <f>VLOOKUP($A96,NIR_Algorithm_Cleaned!$A$2:$W$4887,19,FALSE)</f>
        <v>15.79</v>
      </c>
      <c r="Q96">
        <f>VLOOKUP($A96,NIR_Algorithm_Cleaned!$A$2:$W$4887,20,FALSE)</f>
        <v>5.88</v>
      </c>
      <c r="R96">
        <f>VLOOKUP($A96,NIR_Algorithm_Cleaned!$A$2:$W$4887,21,FALSE)</f>
        <v>1.83</v>
      </c>
      <c r="S96">
        <f>VLOOKUP($A96,NIR_Algorithm_Cleaned!$A$2:$W$4887,22,FALSE)</f>
        <v>1.64</v>
      </c>
      <c r="T96">
        <f>VLOOKUP($A96,NIR_Algorithm_Cleaned!$A$2:$W$4887,23,FALSE)</f>
        <v>70.180000000000007</v>
      </c>
    </row>
    <row r="97" spans="1:20" x14ac:dyDescent="0.2">
      <c r="A97" t="s">
        <v>304</v>
      </c>
      <c r="B97" t="s">
        <v>5026</v>
      </c>
      <c r="C97" t="s">
        <v>5336</v>
      </c>
      <c r="D97">
        <f>VLOOKUP($A97,NIR_Algorithm_Cleaned!$A$2:$W$4887,5,FALSE)</f>
        <v>1</v>
      </c>
      <c r="E97">
        <f>VLOOKUP($A97,NIR_Algorithm_Cleaned!$A$2:$W$4887,4,FALSE)</f>
        <v>1</v>
      </c>
      <c r="F97">
        <f>VLOOKUP($A97,NIR_Algorithm_Cleaned!$A$2:$W$4887,3,FALSE)</f>
        <v>2</v>
      </c>
      <c r="G97">
        <v>11.9</v>
      </c>
      <c r="H97" t="s">
        <v>5342</v>
      </c>
      <c r="I97">
        <v>4</v>
      </c>
      <c r="J97" t="s">
        <v>5342</v>
      </c>
      <c r="K97" t="s">
        <v>5341</v>
      </c>
      <c r="L97">
        <v>0.394736842105263</v>
      </c>
      <c r="M97">
        <v>0.4</v>
      </c>
      <c r="N97">
        <f t="shared" si="1"/>
        <v>0.39736842105263148</v>
      </c>
      <c r="P97">
        <f>VLOOKUP($A97,NIR_Algorithm_Cleaned!$A$2:$W$4887,19,FALSE)</f>
        <v>15.7</v>
      </c>
      <c r="Q97">
        <f>VLOOKUP($A97,NIR_Algorithm_Cleaned!$A$2:$W$4887,20,FALSE)</f>
        <v>4.58</v>
      </c>
      <c r="R97">
        <f>VLOOKUP($A97,NIR_Algorithm_Cleaned!$A$2:$W$4887,21,FALSE)</f>
        <v>1.85</v>
      </c>
      <c r="S97">
        <f>VLOOKUP($A97,NIR_Algorithm_Cleaned!$A$2:$W$4887,22,FALSE)</f>
        <v>1.71</v>
      </c>
      <c r="T97">
        <f>VLOOKUP($A97,NIR_Algorithm_Cleaned!$A$2:$W$4887,23,FALSE)</f>
        <v>69.86</v>
      </c>
    </row>
    <row r="98" spans="1:20" x14ac:dyDescent="0.2">
      <c r="A98" t="s">
        <v>304</v>
      </c>
      <c r="B98" t="s">
        <v>5026</v>
      </c>
      <c r="C98" t="s">
        <v>5336</v>
      </c>
      <c r="D98">
        <f>VLOOKUP($A98,NIR_Algorithm_Cleaned!$A$2:$W$4887,5,FALSE)</f>
        <v>1</v>
      </c>
      <c r="E98">
        <f>VLOOKUP($A98,NIR_Algorithm_Cleaned!$A$2:$W$4887,4,FALSE)</f>
        <v>1</v>
      </c>
      <c r="F98">
        <f>VLOOKUP($A98,NIR_Algorithm_Cleaned!$A$2:$W$4887,3,FALSE)</f>
        <v>2</v>
      </c>
      <c r="G98">
        <v>12.33</v>
      </c>
      <c r="H98" t="s">
        <v>5342</v>
      </c>
      <c r="I98">
        <v>3</v>
      </c>
      <c r="J98" t="s">
        <v>4994</v>
      </c>
      <c r="K98" t="s">
        <v>5341</v>
      </c>
      <c r="L98">
        <v>0.40131578947368401</v>
      </c>
      <c r="M98">
        <v>0.4</v>
      </c>
      <c r="N98">
        <f t="shared" si="1"/>
        <v>0.40065789473684199</v>
      </c>
      <c r="P98">
        <f>VLOOKUP($A98,NIR_Algorithm_Cleaned!$A$2:$W$4887,19,FALSE)</f>
        <v>15.7</v>
      </c>
      <c r="Q98">
        <f>VLOOKUP($A98,NIR_Algorithm_Cleaned!$A$2:$W$4887,20,FALSE)</f>
        <v>4.58</v>
      </c>
      <c r="R98">
        <f>VLOOKUP($A98,NIR_Algorithm_Cleaned!$A$2:$W$4887,21,FALSE)</f>
        <v>1.85</v>
      </c>
      <c r="S98">
        <f>VLOOKUP($A98,NIR_Algorithm_Cleaned!$A$2:$W$4887,22,FALSE)</f>
        <v>1.71</v>
      </c>
      <c r="T98">
        <f>VLOOKUP($A98,NIR_Algorithm_Cleaned!$A$2:$W$4887,23,FALSE)</f>
        <v>69.86</v>
      </c>
    </row>
    <row r="99" spans="1:20" x14ac:dyDescent="0.2">
      <c r="A99" t="s">
        <v>200</v>
      </c>
      <c r="B99" t="s">
        <v>4829</v>
      </c>
      <c r="C99" t="s">
        <v>5212</v>
      </c>
      <c r="D99">
        <f>VLOOKUP($A99,NIR_Algorithm_Cleaned!$A$2:$W$4887,5,FALSE)</f>
        <v>1</v>
      </c>
      <c r="E99">
        <f>VLOOKUP($A99,NIR_Algorithm_Cleaned!$A$2:$W$4887,4,FALSE)</f>
        <v>1</v>
      </c>
      <c r="F99">
        <f>VLOOKUP($A99,NIR_Algorithm_Cleaned!$A$2:$W$4887,3,FALSE)</f>
        <v>1</v>
      </c>
      <c r="G99">
        <v>12.24</v>
      </c>
      <c r="H99" t="s">
        <v>5342</v>
      </c>
      <c r="I99">
        <v>4</v>
      </c>
      <c r="J99" t="s">
        <v>5342</v>
      </c>
      <c r="K99" t="s">
        <v>5341</v>
      </c>
      <c r="L99">
        <v>0.41721854304635803</v>
      </c>
      <c r="M99">
        <v>0.42666666666666703</v>
      </c>
      <c r="N99">
        <f t="shared" si="1"/>
        <v>0.42194260485651253</v>
      </c>
      <c r="P99">
        <f>VLOOKUP($A99,NIR_Algorithm_Cleaned!$A$2:$W$4887,19,FALSE)</f>
        <v>15.61</v>
      </c>
      <c r="Q99">
        <f>VLOOKUP($A99,NIR_Algorithm_Cleaned!$A$2:$W$4887,20,FALSE)</f>
        <v>5.65</v>
      </c>
      <c r="R99">
        <f>VLOOKUP($A99,NIR_Algorithm_Cleaned!$A$2:$W$4887,21,FALSE)</f>
        <v>2.13</v>
      </c>
      <c r="S99">
        <f>VLOOKUP($A99,NIR_Algorithm_Cleaned!$A$2:$W$4887,22,FALSE)</f>
        <v>1.67</v>
      </c>
      <c r="T99">
        <f>VLOOKUP($A99,NIR_Algorithm_Cleaned!$A$2:$W$4887,23,FALSE)</f>
        <v>71.180000000000007</v>
      </c>
    </row>
    <row r="100" spans="1:20" x14ac:dyDescent="0.2">
      <c r="A100" t="s">
        <v>200</v>
      </c>
      <c r="B100" t="s">
        <v>4829</v>
      </c>
      <c r="C100" t="s">
        <v>5212</v>
      </c>
      <c r="D100">
        <f>VLOOKUP($A100,NIR_Algorithm_Cleaned!$A$2:$W$4887,5,FALSE)</f>
        <v>1</v>
      </c>
      <c r="E100">
        <f>VLOOKUP($A100,NIR_Algorithm_Cleaned!$A$2:$W$4887,4,FALSE)</f>
        <v>1</v>
      </c>
      <c r="F100">
        <f>VLOOKUP($A100,NIR_Algorithm_Cleaned!$A$2:$W$4887,3,FALSE)</f>
        <v>1</v>
      </c>
      <c r="G100">
        <v>12.38</v>
      </c>
      <c r="H100" t="s">
        <v>4994</v>
      </c>
      <c r="I100">
        <v>4</v>
      </c>
      <c r="J100" t="s">
        <v>5342</v>
      </c>
      <c r="K100" t="s">
        <v>5341</v>
      </c>
      <c r="L100">
        <v>0.40131578947368401</v>
      </c>
      <c r="M100">
        <v>0.40522875816993498</v>
      </c>
      <c r="N100">
        <f t="shared" si="1"/>
        <v>0.40327227382180952</v>
      </c>
      <c r="P100">
        <f>VLOOKUP($A100,NIR_Algorithm_Cleaned!$A$2:$W$4887,19,FALSE)</f>
        <v>15.61</v>
      </c>
      <c r="Q100">
        <f>VLOOKUP($A100,NIR_Algorithm_Cleaned!$A$2:$W$4887,20,FALSE)</f>
        <v>5.65</v>
      </c>
      <c r="R100">
        <f>VLOOKUP($A100,NIR_Algorithm_Cleaned!$A$2:$W$4887,21,FALSE)</f>
        <v>2.13</v>
      </c>
      <c r="S100">
        <f>VLOOKUP($A100,NIR_Algorithm_Cleaned!$A$2:$W$4887,22,FALSE)</f>
        <v>1.67</v>
      </c>
      <c r="T100">
        <f>VLOOKUP($A100,NIR_Algorithm_Cleaned!$A$2:$W$4887,23,FALSE)</f>
        <v>71.180000000000007</v>
      </c>
    </row>
    <row r="101" spans="1:20" x14ac:dyDescent="0.2">
      <c r="A101" t="s">
        <v>855</v>
      </c>
      <c r="B101" t="s">
        <v>4924</v>
      </c>
      <c r="C101" t="s">
        <v>5316</v>
      </c>
      <c r="D101">
        <f>VLOOKUP($A101,NIR_Algorithm_Cleaned!$A$2:$W$4887,5,FALSE)</f>
        <v>1</v>
      </c>
      <c r="E101">
        <f>VLOOKUP($A101,NIR_Algorithm_Cleaned!$A$2:$W$4887,4,FALSE)</f>
        <v>2</v>
      </c>
      <c r="F101">
        <f>VLOOKUP($A101,NIR_Algorithm_Cleaned!$A$2:$W$4887,3,FALSE)</f>
        <v>1</v>
      </c>
      <c r="G101">
        <v>11.88</v>
      </c>
      <c r="H101" t="s">
        <v>4994</v>
      </c>
      <c r="I101">
        <v>1</v>
      </c>
      <c r="J101" t="s">
        <v>5342</v>
      </c>
      <c r="K101" t="s">
        <v>5341</v>
      </c>
      <c r="L101">
        <v>0.47682119205298001</v>
      </c>
      <c r="M101">
        <v>0.47368421052631599</v>
      </c>
      <c r="N101">
        <f t="shared" si="1"/>
        <v>0.47525270128964803</v>
      </c>
      <c r="P101">
        <f>VLOOKUP($A101,NIR_Algorithm_Cleaned!$A$2:$W$4887,19,FALSE)</f>
        <v>15.57</v>
      </c>
      <c r="Q101">
        <f>VLOOKUP($A101,NIR_Algorithm_Cleaned!$A$2:$W$4887,20,FALSE)</f>
        <v>3.86</v>
      </c>
      <c r="R101">
        <f>VLOOKUP($A101,NIR_Algorithm_Cleaned!$A$2:$W$4887,21,FALSE)</f>
        <v>1.67</v>
      </c>
      <c r="S101">
        <f>VLOOKUP($A101,NIR_Algorithm_Cleaned!$A$2:$W$4887,22,FALSE)</f>
        <v>1.65</v>
      </c>
      <c r="T101">
        <f>VLOOKUP($A101,NIR_Algorithm_Cleaned!$A$2:$W$4887,23,FALSE)</f>
        <v>72.02</v>
      </c>
    </row>
    <row r="102" spans="1:20" x14ac:dyDescent="0.2">
      <c r="A102" t="s">
        <v>855</v>
      </c>
      <c r="B102" t="s">
        <v>4924</v>
      </c>
      <c r="C102" t="s">
        <v>5316</v>
      </c>
      <c r="D102">
        <f>VLOOKUP($A102,NIR_Algorithm_Cleaned!$A$2:$W$4887,5,FALSE)</f>
        <v>1</v>
      </c>
      <c r="E102">
        <f>VLOOKUP($A102,NIR_Algorithm_Cleaned!$A$2:$W$4887,4,FALSE)</f>
        <v>2</v>
      </c>
      <c r="F102">
        <f>VLOOKUP($A102,NIR_Algorithm_Cleaned!$A$2:$W$4887,3,FALSE)</f>
        <v>1</v>
      </c>
      <c r="G102">
        <v>12.4</v>
      </c>
      <c r="H102" t="s">
        <v>4994</v>
      </c>
      <c r="I102">
        <v>3</v>
      </c>
      <c r="J102" t="s">
        <v>4994</v>
      </c>
      <c r="K102" t="s">
        <v>5341</v>
      </c>
      <c r="L102">
        <v>0.44078947368421101</v>
      </c>
      <c r="M102">
        <v>0.43708609271523202</v>
      </c>
      <c r="N102">
        <f t="shared" si="1"/>
        <v>0.43893778319972154</v>
      </c>
      <c r="P102">
        <f>VLOOKUP($A102,NIR_Algorithm_Cleaned!$A$2:$W$4887,19,FALSE)</f>
        <v>15.57</v>
      </c>
      <c r="Q102">
        <f>VLOOKUP($A102,NIR_Algorithm_Cleaned!$A$2:$W$4887,20,FALSE)</f>
        <v>3.86</v>
      </c>
      <c r="R102">
        <f>VLOOKUP($A102,NIR_Algorithm_Cleaned!$A$2:$W$4887,21,FALSE)</f>
        <v>1.67</v>
      </c>
      <c r="S102">
        <f>VLOOKUP($A102,NIR_Algorithm_Cleaned!$A$2:$W$4887,22,FALSE)</f>
        <v>1.65</v>
      </c>
      <c r="T102">
        <f>VLOOKUP($A102,NIR_Algorithm_Cleaned!$A$2:$W$4887,23,FALSE)</f>
        <v>72.02</v>
      </c>
    </row>
    <row r="103" spans="1:20" x14ac:dyDescent="0.2">
      <c r="A103" t="s">
        <v>155</v>
      </c>
      <c r="B103" t="s">
        <v>5018</v>
      </c>
      <c r="C103" t="s">
        <v>5326</v>
      </c>
      <c r="D103">
        <f>VLOOKUP($A103,NIR_Algorithm_Cleaned!$A$2:$W$4887,5,FALSE)</f>
        <v>1</v>
      </c>
      <c r="E103">
        <f>VLOOKUP($A103,NIR_Algorithm_Cleaned!$A$2:$W$4887,4,FALSE)</f>
        <v>1</v>
      </c>
      <c r="F103">
        <f>VLOOKUP($A103,NIR_Algorithm_Cleaned!$A$2:$W$4887,3,FALSE)</f>
        <v>2</v>
      </c>
      <c r="G103">
        <v>12.22</v>
      </c>
      <c r="H103" t="s">
        <v>5342</v>
      </c>
      <c r="I103">
        <v>3</v>
      </c>
      <c r="J103" t="s">
        <v>5342</v>
      </c>
      <c r="K103" t="s">
        <v>5341</v>
      </c>
      <c r="L103">
        <v>0.39072847682119199</v>
      </c>
      <c r="M103">
        <v>0.39333333333333298</v>
      </c>
      <c r="N103">
        <f t="shared" si="1"/>
        <v>0.39203090507726246</v>
      </c>
      <c r="P103">
        <f>VLOOKUP($A103,NIR_Algorithm_Cleaned!$A$2:$W$4887,19,FALSE)</f>
        <v>15.36</v>
      </c>
      <c r="Q103">
        <f>VLOOKUP($A103,NIR_Algorithm_Cleaned!$A$2:$W$4887,20,FALSE)</f>
        <v>4.34</v>
      </c>
      <c r="R103">
        <f>VLOOKUP($A103,NIR_Algorithm_Cleaned!$A$2:$W$4887,21,FALSE)</f>
        <v>1.51</v>
      </c>
      <c r="S103">
        <f>VLOOKUP($A103,NIR_Algorithm_Cleaned!$A$2:$W$4887,22,FALSE)</f>
        <v>1.57</v>
      </c>
      <c r="T103">
        <f>VLOOKUP($A103,NIR_Algorithm_Cleaned!$A$2:$W$4887,23,FALSE)</f>
        <v>72.319999999999993</v>
      </c>
    </row>
    <row r="104" spans="1:20" x14ac:dyDescent="0.2">
      <c r="A104" t="s">
        <v>155</v>
      </c>
      <c r="B104" t="s">
        <v>5018</v>
      </c>
      <c r="C104" t="s">
        <v>5326</v>
      </c>
      <c r="D104">
        <f>VLOOKUP($A104,NIR_Algorithm_Cleaned!$A$2:$W$4887,5,FALSE)</f>
        <v>1</v>
      </c>
      <c r="E104">
        <f>VLOOKUP($A104,NIR_Algorithm_Cleaned!$A$2:$W$4887,4,FALSE)</f>
        <v>1</v>
      </c>
      <c r="F104">
        <f>VLOOKUP($A104,NIR_Algorithm_Cleaned!$A$2:$W$4887,3,FALSE)</f>
        <v>2</v>
      </c>
      <c r="G104">
        <v>12.2</v>
      </c>
      <c r="H104" t="s">
        <v>4994</v>
      </c>
      <c r="I104">
        <v>2</v>
      </c>
      <c r="J104" t="s">
        <v>4994</v>
      </c>
      <c r="K104" t="s">
        <v>5341</v>
      </c>
      <c r="L104">
        <v>0.40666666666666701</v>
      </c>
      <c r="M104">
        <v>0.40666666666666701</v>
      </c>
      <c r="N104">
        <f t="shared" si="1"/>
        <v>0.40666666666666701</v>
      </c>
      <c r="P104">
        <f>VLOOKUP($A104,NIR_Algorithm_Cleaned!$A$2:$W$4887,19,FALSE)</f>
        <v>15.36</v>
      </c>
      <c r="Q104">
        <f>VLOOKUP($A104,NIR_Algorithm_Cleaned!$A$2:$W$4887,20,FALSE)</f>
        <v>4.34</v>
      </c>
      <c r="R104">
        <f>VLOOKUP($A104,NIR_Algorithm_Cleaned!$A$2:$W$4887,21,FALSE)</f>
        <v>1.51</v>
      </c>
      <c r="S104">
        <f>VLOOKUP($A104,NIR_Algorithm_Cleaned!$A$2:$W$4887,22,FALSE)</f>
        <v>1.57</v>
      </c>
      <c r="T104">
        <f>VLOOKUP($A104,NIR_Algorithm_Cleaned!$A$2:$W$4887,23,FALSE)</f>
        <v>72.319999999999993</v>
      </c>
    </row>
    <row r="105" spans="1:20" x14ac:dyDescent="0.2">
      <c r="A105" t="s">
        <v>697</v>
      </c>
      <c r="B105" t="s">
        <v>4796</v>
      </c>
      <c r="C105" t="s">
        <v>5281</v>
      </c>
      <c r="D105">
        <f>VLOOKUP($A105,NIR_Algorithm_Cleaned!$A$2:$W$4887,5,FALSE)</f>
        <v>1</v>
      </c>
      <c r="E105">
        <f>VLOOKUP($A105,NIR_Algorithm_Cleaned!$A$2:$W$4887,4,FALSE)</f>
        <v>1</v>
      </c>
      <c r="F105">
        <f>VLOOKUP($A105,NIR_Algorithm_Cleaned!$A$2:$W$4887,3,FALSE)</f>
        <v>1</v>
      </c>
      <c r="G105">
        <v>11.56</v>
      </c>
      <c r="H105" t="s">
        <v>4994</v>
      </c>
      <c r="I105">
        <v>1</v>
      </c>
      <c r="J105" t="s">
        <v>4994</v>
      </c>
      <c r="K105" t="s">
        <v>5341</v>
      </c>
      <c r="L105">
        <v>0.41830065359477098</v>
      </c>
      <c r="M105">
        <v>0.42384105960264901</v>
      </c>
      <c r="N105">
        <f t="shared" si="1"/>
        <v>0.42107085659871002</v>
      </c>
      <c r="P105">
        <f>VLOOKUP($A105,NIR_Algorithm_Cleaned!$A$2:$W$4887,19,FALSE)</f>
        <v>15.29</v>
      </c>
      <c r="Q105">
        <f>VLOOKUP($A105,NIR_Algorithm_Cleaned!$A$2:$W$4887,20,FALSE)</f>
        <v>4.92</v>
      </c>
      <c r="R105">
        <f>VLOOKUP($A105,NIR_Algorithm_Cleaned!$A$2:$W$4887,21,FALSE)</f>
        <v>1.89</v>
      </c>
      <c r="S105">
        <f>VLOOKUP($A105,NIR_Algorithm_Cleaned!$A$2:$W$4887,22,FALSE)</f>
        <v>1.63</v>
      </c>
      <c r="T105">
        <f>VLOOKUP($A105,NIR_Algorithm_Cleaned!$A$2:$W$4887,23,FALSE)</f>
        <v>71.25</v>
      </c>
    </row>
    <row r="106" spans="1:20" x14ac:dyDescent="0.2">
      <c r="A106" t="s">
        <v>697</v>
      </c>
      <c r="B106" t="s">
        <v>4796</v>
      </c>
      <c r="C106" t="s">
        <v>5281</v>
      </c>
      <c r="D106">
        <f>VLOOKUP($A106,NIR_Algorithm_Cleaned!$A$2:$W$4887,5,FALSE)</f>
        <v>1</v>
      </c>
      <c r="E106">
        <f>VLOOKUP($A106,NIR_Algorithm_Cleaned!$A$2:$W$4887,4,FALSE)</f>
        <v>1</v>
      </c>
      <c r="F106">
        <f>VLOOKUP($A106,NIR_Algorithm_Cleaned!$A$2:$W$4887,3,FALSE)</f>
        <v>1</v>
      </c>
      <c r="G106">
        <v>12.16</v>
      </c>
      <c r="H106" t="s">
        <v>5342</v>
      </c>
      <c r="I106">
        <v>3</v>
      </c>
      <c r="J106" t="s">
        <v>5342</v>
      </c>
      <c r="K106" t="s">
        <v>5341</v>
      </c>
      <c r="L106">
        <v>0.42666666666666703</v>
      </c>
      <c r="M106">
        <v>0.42105263157894701</v>
      </c>
      <c r="N106">
        <f t="shared" si="1"/>
        <v>0.42385964912280705</v>
      </c>
      <c r="P106">
        <f>VLOOKUP($A106,NIR_Algorithm_Cleaned!$A$2:$W$4887,19,FALSE)</f>
        <v>15.29</v>
      </c>
      <c r="Q106">
        <f>VLOOKUP($A106,NIR_Algorithm_Cleaned!$A$2:$W$4887,20,FALSE)</f>
        <v>4.92</v>
      </c>
      <c r="R106">
        <f>VLOOKUP($A106,NIR_Algorithm_Cleaned!$A$2:$W$4887,21,FALSE)</f>
        <v>1.89</v>
      </c>
      <c r="S106">
        <f>VLOOKUP($A106,NIR_Algorithm_Cleaned!$A$2:$W$4887,22,FALSE)</f>
        <v>1.63</v>
      </c>
      <c r="T106">
        <f>VLOOKUP($A106,NIR_Algorithm_Cleaned!$A$2:$W$4887,23,FALSE)</f>
        <v>71.25</v>
      </c>
    </row>
    <row r="107" spans="1:20" x14ac:dyDescent="0.2">
      <c r="A107" t="s">
        <v>730</v>
      </c>
      <c r="B107" t="s">
        <v>4956</v>
      </c>
      <c r="C107" t="s">
        <v>5287</v>
      </c>
      <c r="D107">
        <f>VLOOKUP($A107,NIR_Algorithm_Cleaned!$A$2:$W$4887,5,FALSE)</f>
        <v>1</v>
      </c>
      <c r="E107">
        <f>VLOOKUP($A107,NIR_Algorithm_Cleaned!$A$2:$W$4887,4,FALSE)</f>
        <v>2</v>
      </c>
      <c r="F107">
        <f>VLOOKUP($A107,NIR_Algorithm_Cleaned!$A$2:$W$4887,3,FALSE)</f>
        <v>2</v>
      </c>
      <c r="G107">
        <v>11.86</v>
      </c>
      <c r="H107" t="s">
        <v>4994</v>
      </c>
      <c r="I107">
        <v>3</v>
      </c>
      <c r="J107" t="s">
        <v>4994</v>
      </c>
      <c r="K107" t="s">
        <v>5341</v>
      </c>
      <c r="L107">
        <v>0.413333333333333</v>
      </c>
      <c r="M107">
        <v>0.41059602649006599</v>
      </c>
      <c r="N107">
        <f t="shared" si="1"/>
        <v>0.41196467991169949</v>
      </c>
      <c r="P107">
        <f>VLOOKUP($A107,NIR_Algorithm_Cleaned!$A$2:$W$4887,19,FALSE)</f>
        <v>15.23</v>
      </c>
      <c r="Q107">
        <f>VLOOKUP($A107,NIR_Algorithm_Cleaned!$A$2:$W$4887,20,FALSE)</f>
        <v>4.0199999999999996</v>
      </c>
      <c r="R107">
        <f>VLOOKUP($A107,NIR_Algorithm_Cleaned!$A$2:$W$4887,21,FALSE)</f>
        <v>1.56</v>
      </c>
      <c r="S107">
        <f>VLOOKUP($A107,NIR_Algorithm_Cleaned!$A$2:$W$4887,22,FALSE)</f>
        <v>1.6</v>
      </c>
      <c r="T107">
        <f>VLOOKUP($A107,NIR_Algorithm_Cleaned!$A$2:$W$4887,23,FALSE)</f>
        <v>74.150000000000006</v>
      </c>
    </row>
    <row r="108" spans="1:20" x14ac:dyDescent="0.2">
      <c r="A108" t="s">
        <v>730</v>
      </c>
      <c r="B108" t="s">
        <v>4956</v>
      </c>
      <c r="C108" t="s">
        <v>5287</v>
      </c>
      <c r="D108">
        <f>VLOOKUP($A108,NIR_Algorithm_Cleaned!$A$2:$W$4887,5,FALSE)</f>
        <v>1</v>
      </c>
      <c r="E108">
        <f>VLOOKUP($A108,NIR_Algorithm_Cleaned!$A$2:$W$4887,4,FALSE)</f>
        <v>2</v>
      </c>
      <c r="F108">
        <f>VLOOKUP($A108,NIR_Algorithm_Cleaned!$A$2:$W$4887,3,FALSE)</f>
        <v>2</v>
      </c>
      <c r="G108">
        <v>12.15</v>
      </c>
      <c r="H108" t="s">
        <v>4994</v>
      </c>
      <c r="I108">
        <v>4</v>
      </c>
      <c r="J108" t="s">
        <v>4994</v>
      </c>
      <c r="K108" t="s">
        <v>5341</v>
      </c>
      <c r="L108">
        <v>0.41447368421052599</v>
      </c>
      <c r="M108">
        <v>0.41059602649006599</v>
      </c>
      <c r="N108">
        <f t="shared" si="1"/>
        <v>0.41253485535029599</v>
      </c>
      <c r="P108">
        <f>VLOOKUP($A108,NIR_Algorithm_Cleaned!$A$2:$W$4887,19,FALSE)</f>
        <v>15.23</v>
      </c>
      <c r="Q108">
        <f>VLOOKUP($A108,NIR_Algorithm_Cleaned!$A$2:$W$4887,20,FALSE)</f>
        <v>4.0199999999999996</v>
      </c>
      <c r="R108">
        <f>VLOOKUP($A108,NIR_Algorithm_Cleaned!$A$2:$W$4887,21,FALSE)</f>
        <v>1.56</v>
      </c>
      <c r="S108">
        <f>VLOOKUP($A108,NIR_Algorithm_Cleaned!$A$2:$W$4887,22,FALSE)</f>
        <v>1.6</v>
      </c>
      <c r="T108">
        <f>VLOOKUP($A108,NIR_Algorithm_Cleaned!$A$2:$W$4887,23,FALSE)</f>
        <v>74.150000000000006</v>
      </c>
    </row>
    <row r="109" spans="1:20" x14ac:dyDescent="0.2">
      <c r="A109" t="s">
        <v>177</v>
      </c>
      <c r="B109" t="s">
        <v>4975</v>
      </c>
      <c r="C109" t="s">
        <v>5325</v>
      </c>
      <c r="D109">
        <f>VLOOKUP($A109,NIR_Algorithm_Cleaned!$A$2:$W$4887,5,FALSE)</f>
        <v>1</v>
      </c>
      <c r="E109">
        <f>VLOOKUP($A109,NIR_Algorithm_Cleaned!$A$2:$W$4887,4,FALSE)</f>
        <v>1</v>
      </c>
      <c r="F109">
        <f>VLOOKUP($A109,NIR_Algorithm_Cleaned!$A$2:$W$4887,3,FALSE)</f>
        <v>2</v>
      </c>
      <c r="G109">
        <v>11.76</v>
      </c>
      <c r="H109" t="s">
        <v>4994</v>
      </c>
      <c r="I109">
        <v>1</v>
      </c>
      <c r="J109" t="s">
        <v>5342</v>
      </c>
      <c r="K109" t="s">
        <v>5341</v>
      </c>
      <c r="L109">
        <v>0.42</v>
      </c>
      <c r="M109">
        <v>0.42384105960264901</v>
      </c>
      <c r="N109">
        <f t="shared" si="1"/>
        <v>0.4219205298013245</v>
      </c>
      <c r="P109">
        <f>VLOOKUP($A109,NIR_Algorithm_Cleaned!$A$2:$W$4887,19,FALSE)</f>
        <v>15.17</v>
      </c>
      <c r="Q109">
        <f>VLOOKUP($A109,NIR_Algorithm_Cleaned!$A$2:$W$4887,20,FALSE)</f>
        <v>4.67</v>
      </c>
      <c r="R109">
        <f>VLOOKUP($A109,NIR_Algorithm_Cleaned!$A$2:$W$4887,21,FALSE)</f>
        <v>2.14</v>
      </c>
      <c r="S109">
        <f>VLOOKUP($A109,NIR_Algorithm_Cleaned!$A$2:$W$4887,22,FALSE)</f>
        <v>1.69</v>
      </c>
      <c r="T109">
        <f>VLOOKUP($A109,NIR_Algorithm_Cleaned!$A$2:$W$4887,23,FALSE)</f>
        <v>71.27</v>
      </c>
    </row>
    <row r="110" spans="1:20" x14ac:dyDescent="0.2">
      <c r="A110" t="s">
        <v>177</v>
      </c>
      <c r="B110" t="s">
        <v>4975</v>
      </c>
      <c r="C110" t="s">
        <v>5325</v>
      </c>
      <c r="D110">
        <f>VLOOKUP($A110,NIR_Algorithm_Cleaned!$A$2:$W$4887,5,FALSE)</f>
        <v>1</v>
      </c>
      <c r="E110">
        <f>VLOOKUP($A110,NIR_Algorithm_Cleaned!$A$2:$W$4887,4,FALSE)</f>
        <v>1</v>
      </c>
      <c r="F110">
        <f>VLOOKUP($A110,NIR_Algorithm_Cleaned!$A$2:$W$4887,3,FALSE)</f>
        <v>2</v>
      </c>
      <c r="G110">
        <v>12.28</v>
      </c>
      <c r="H110" t="s">
        <v>5342</v>
      </c>
      <c r="I110">
        <v>1</v>
      </c>
      <c r="J110" t="s">
        <v>4994</v>
      </c>
      <c r="K110" t="s">
        <v>5341</v>
      </c>
      <c r="L110">
        <v>0.40397350993377501</v>
      </c>
      <c r="M110">
        <v>0.4</v>
      </c>
      <c r="N110">
        <f t="shared" si="1"/>
        <v>0.40198675496688752</v>
      </c>
      <c r="P110">
        <f>VLOOKUP($A110,NIR_Algorithm_Cleaned!$A$2:$W$4887,19,FALSE)</f>
        <v>15.17</v>
      </c>
      <c r="Q110">
        <f>VLOOKUP($A110,NIR_Algorithm_Cleaned!$A$2:$W$4887,20,FALSE)</f>
        <v>4.67</v>
      </c>
      <c r="R110">
        <f>VLOOKUP($A110,NIR_Algorithm_Cleaned!$A$2:$W$4887,21,FALSE)</f>
        <v>2.14</v>
      </c>
      <c r="S110">
        <f>VLOOKUP($A110,NIR_Algorithm_Cleaned!$A$2:$W$4887,22,FALSE)</f>
        <v>1.69</v>
      </c>
      <c r="T110">
        <f>VLOOKUP($A110,NIR_Algorithm_Cleaned!$A$2:$W$4887,23,FALSE)</f>
        <v>71.27</v>
      </c>
    </row>
    <row r="111" spans="1:20" x14ac:dyDescent="0.2">
      <c r="A111" t="s">
        <v>862</v>
      </c>
      <c r="B111" t="s">
        <v>4763</v>
      </c>
      <c r="C111" t="s">
        <v>5208</v>
      </c>
      <c r="D111">
        <f>VLOOKUP($A111,NIR_Algorithm_Cleaned!$A$2:$W$4887,5,FALSE)</f>
        <v>1</v>
      </c>
      <c r="E111">
        <f>VLOOKUP($A111,NIR_Algorithm_Cleaned!$A$2:$W$4887,4,FALSE)</f>
        <v>2</v>
      </c>
      <c r="F111">
        <f>VLOOKUP($A111,NIR_Algorithm_Cleaned!$A$2:$W$4887,3,FALSE)</f>
        <v>1</v>
      </c>
      <c r="G111">
        <v>12.04</v>
      </c>
      <c r="H111" t="s">
        <v>4994</v>
      </c>
      <c r="I111">
        <v>4</v>
      </c>
      <c r="J111" t="s">
        <v>4994</v>
      </c>
      <c r="K111" t="s">
        <v>5341</v>
      </c>
      <c r="L111">
        <v>0.463576158940397</v>
      </c>
      <c r="M111">
        <v>0.47019867549668898</v>
      </c>
      <c r="N111">
        <f t="shared" si="1"/>
        <v>0.46688741721854299</v>
      </c>
      <c r="P111">
        <f>VLOOKUP($A111,NIR_Algorithm_Cleaned!$A$2:$W$4887,19,FALSE)</f>
        <v>15.12</v>
      </c>
      <c r="Q111">
        <f>VLOOKUP($A111,NIR_Algorithm_Cleaned!$A$2:$W$4887,20,FALSE)</f>
        <v>5.96</v>
      </c>
      <c r="R111">
        <f>VLOOKUP($A111,NIR_Algorithm_Cleaned!$A$2:$W$4887,21,FALSE)</f>
        <v>2.0499999999999998</v>
      </c>
      <c r="S111">
        <f>VLOOKUP($A111,NIR_Algorithm_Cleaned!$A$2:$W$4887,22,FALSE)</f>
        <v>1.76</v>
      </c>
      <c r="T111">
        <f>VLOOKUP($A111,NIR_Algorithm_Cleaned!$A$2:$W$4887,23,FALSE)</f>
        <v>69.02</v>
      </c>
    </row>
    <row r="112" spans="1:20" x14ac:dyDescent="0.2">
      <c r="A112" t="s">
        <v>862</v>
      </c>
      <c r="B112" t="s">
        <v>4763</v>
      </c>
      <c r="C112" t="s">
        <v>5208</v>
      </c>
      <c r="D112">
        <f>VLOOKUP($A112,NIR_Algorithm_Cleaned!$A$2:$W$4887,5,FALSE)</f>
        <v>1</v>
      </c>
      <c r="E112">
        <f>VLOOKUP($A112,NIR_Algorithm_Cleaned!$A$2:$W$4887,4,FALSE)</f>
        <v>2</v>
      </c>
      <c r="F112">
        <f>VLOOKUP($A112,NIR_Algorithm_Cleaned!$A$2:$W$4887,3,FALSE)</f>
        <v>1</v>
      </c>
      <c r="G112">
        <v>12.26</v>
      </c>
      <c r="H112" t="s">
        <v>5342</v>
      </c>
      <c r="I112">
        <v>4</v>
      </c>
      <c r="J112" t="s">
        <v>4994</v>
      </c>
      <c r="K112" t="s">
        <v>5341</v>
      </c>
      <c r="L112">
        <v>0.5</v>
      </c>
      <c r="M112">
        <v>0.49342105263157898</v>
      </c>
      <c r="N112">
        <f t="shared" si="1"/>
        <v>0.49671052631578949</v>
      </c>
      <c r="P112">
        <f>VLOOKUP($A112,NIR_Algorithm_Cleaned!$A$2:$W$4887,19,FALSE)</f>
        <v>15.12</v>
      </c>
      <c r="Q112">
        <f>VLOOKUP($A112,NIR_Algorithm_Cleaned!$A$2:$W$4887,20,FALSE)</f>
        <v>5.96</v>
      </c>
      <c r="R112">
        <f>VLOOKUP($A112,NIR_Algorithm_Cleaned!$A$2:$W$4887,21,FALSE)</f>
        <v>2.0499999999999998</v>
      </c>
      <c r="S112">
        <f>VLOOKUP($A112,NIR_Algorithm_Cleaned!$A$2:$W$4887,22,FALSE)</f>
        <v>1.76</v>
      </c>
      <c r="T112">
        <f>VLOOKUP($A112,NIR_Algorithm_Cleaned!$A$2:$W$4887,23,FALSE)</f>
        <v>69.02</v>
      </c>
    </row>
    <row r="113" spans="1:20" x14ac:dyDescent="0.2">
      <c r="A113" t="s">
        <v>1595</v>
      </c>
      <c r="B113" t="s">
        <v>5005</v>
      </c>
      <c r="C113" t="s">
        <v>5210</v>
      </c>
      <c r="D113">
        <f>VLOOKUP($A113,NIR_Algorithm_Cleaned!$A$2:$W$4887,5,FALSE)</f>
        <v>2</v>
      </c>
      <c r="E113">
        <f>VLOOKUP($A113,NIR_Algorithm_Cleaned!$A$2:$W$4887,4,FALSE)</f>
        <v>2</v>
      </c>
      <c r="F113">
        <f>VLOOKUP($A113,NIR_Algorithm_Cleaned!$A$2:$W$4887,3,FALSE)</f>
        <v>2</v>
      </c>
      <c r="G113">
        <v>12.34</v>
      </c>
      <c r="H113" t="s">
        <v>5342</v>
      </c>
      <c r="I113">
        <v>1</v>
      </c>
      <c r="J113" t="s">
        <v>4994</v>
      </c>
      <c r="K113" t="s">
        <v>5343</v>
      </c>
      <c r="L113">
        <v>0.43333333333333302</v>
      </c>
      <c r="M113">
        <v>0.43046357615893999</v>
      </c>
      <c r="N113">
        <f t="shared" si="1"/>
        <v>0.43189845474613653</v>
      </c>
      <c r="P113">
        <f>VLOOKUP($A113,NIR_Algorithm_Cleaned!$A$2:$W$4887,19,FALSE)</f>
        <v>15.11</v>
      </c>
      <c r="Q113">
        <f>VLOOKUP($A113,NIR_Algorithm_Cleaned!$A$2:$W$4887,20,FALSE)</f>
        <v>4.51</v>
      </c>
      <c r="R113">
        <f>VLOOKUP($A113,NIR_Algorithm_Cleaned!$A$2:$W$4887,21,FALSE)</f>
        <v>1.42</v>
      </c>
      <c r="S113">
        <f>VLOOKUP($A113,NIR_Algorithm_Cleaned!$A$2:$W$4887,22,FALSE)</f>
        <v>1.59</v>
      </c>
      <c r="T113">
        <f>VLOOKUP($A113,NIR_Algorithm_Cleaned!$A$2:$W$4887,23,FALSE)</f>
        <v>71.08</v>
      </c>
    </row>
    <row r="114" spans="1:20" x14ac:dyDescent="0.2">
      <c r="A114" t="s">
        <v>1595</v>
      </c>
      <c r="B114" t="s">
        <v>5005</v>
      </c>
      <c r="C114" t="s">
        <v>5210</v>
      </c>
      <c r="D114">
        <f>VLOOKUP($A114,NIR_Algorithm_Cleaned!$A$2:$W$4887,5,FALSE)</f>
        <v>2</v>
      </c>
      <c r="E114">
        <f>VLOOKUP($A114,NIR_Algorithm_Cleaned!$A$2:$W$4887,4,FALSE)</f>
        <v>2</v>
      </c>
      <c r="F114">
        <f>VLOOKUP($A114,NIR_Algorithm_Cleaned!$A$2:$W$4887,3,FALSE)</f>
        <v>2</v>
      </c>
      <c r="G114">
        <v>12.34</v>
      </c>
      <c r="H114" t="s">
        <v>5342</v>
      </c>
      <c r="I114">
        <v>2</v>
      </c>
      <c r="J114" t="s">
        <v>5342</v>
      </c>
      <c r="K114" t="s">
        <v>5343</v>
      </c>
      <c r="L114">
        <v>0.43333333333333302</v>
      </c>
      <c r="M114">
        <v>0.43333333333333302</v>
      </c>
      <c r="N114">
        <f t="shared" si="1"/>
        <v>0.43333333333333302</v>
      </c>
      <c r="P114">
        <f>VLOOKUP($A114,NIR_Algorithm_Cleaned!$A$2:$W$4887,19,FALSE)</f>
        <v>15.11</v>
      </c>
      <c r="Q114">
        <f>VLOOKUP($A114,NIR_Algorithm_Cleaned!$A$2:$W$4887,20,FALSE)</f>
        <v>4.51</v>
      </c>
      <c r="R114">
        <f>VLOOKUP($A114,NIR_Algorithm_Cleaned!$A$2:$W$4887,21,FALSE)</f>
        <v>1.42</v>
      </c>
      <c r="S114">
        <f>VLOOKUP($A114,NIR_Algorithm_Cleaned!$A$2:$W$4887,22,FALSE)</f>
        <v>1.59</v>
      </c>
      <c r="T114">
        <f>VLOOKUP($A114,NIR_Algorithm_Cleaned!$A$2:$W$4887,23,FALSE)</f>
        <v>71.08</v>
      </c>
    </row>
    <row r="115" spans="1:20" x14ac:dyDescent="0.2">
      <c r="A115" t="s">
        <v>510</v>
      </c>
      <c r="B115" t="s">
        <v>5043</v>
      </c>
      <c r="C115" t="s">
        <v>5299</v>
      </c>
      <c r="D115">
        <f>VLOOKUP($A115,NIR_Algorithm_Cleaned!$A$2:$W$4887,5,FALSE)</f>
        <v>1</v>
      </c>
      <c r="E115">
        <f>VLOOKUP($A115,NIR_Algorithm_Cleaned!$A$2:$W$4887,4,FALSE)</f>
        <v>1</v>
      </c>
      <c r="F115">
        <f>VLOOKUP($A115,NIR_Algorithm_Cleaned!$A$2:$W$4887,3,FALSE)</f>
        <v>2</v>
      </c>
      <c r="G115">
        <v>12.25</v>
      </c>
      <c r="H115" t="s">
        <v>5342</v>
      </c>
      <c r="I115">
        <v>1</v>
      </c>
      <c r="J115" t="s">
        <v>5342</v>
      </c>
      <c r="K115" t="s">
        <v>5341</v>
      </c>
      <c r="L115">
        <v>0.41721854304635803</v>
      </c>
      <c r="M115">
        <v>0.41176470588235298</v>
      </c>
      <c r="N115">
        <f t="shared" si="1"/>
        <v>0.4144916244643555</v>
      </c>
      <c r="P115">
        <f>VLOOKUP($A115,NIR_Algorithm_Cleaned!$A$2:$W$4887,19,FALSE)</f>
        <v>15.07</v>
      </c>
      <c r="Q115">
        <f>VLOOKUP($A115,NIR_Algorithm_Cleaned!$A$2:$W$4887,20,FALSE)</f>
        <v>5.1100000000000003</v>
      </c>
      <c r="R115">
        <f>VLOOKUP($A115,NIR_Algorithm_Cleaned!$A$2:$W$4887,21,FALSE)</f>
        <v>2.06</v>
      </c>
      <c r="S115">
        <f>VLOOKUP($A115,NIR_Algorithm_Cleaned!$A$2:$W$4887,22,FALSE)</f>
        <v>1.68</v>
      </c>
      <c r="T115">
        <f>VLOOKUP($A115,NIR_Algorithm_Cleaned!$A$2:$W$4887,23,FALSE)</f>
        <v>70.44</v>
      </c>
    </row>
    <row r="116" spans="1:20" x14ac:dyDescent="0.2">
      <c r="A116" t="s">
        <v>510</v>
      </c>
      <c r="B116" t="s">
        <v>5043</v>
      </c>
      <c r="C116" t="s">
        <v>5299</v>
      </c>
      <c r="D116">
        <f>VLOOKUP($A116,NIR_Algorithm_Cleaned!$A$2:$W$4887,5,FALSE)</f>
        <v>1</v>
      </c>
      <c r="E116">
        <f>VLOOKUP($A116,NIR_Algorithm_Cleaned!$A$2:$W$4887,4,FALSE)</f>
        <v>1</v>
      </c>
      <c r="F116">
        <f>VLOOKUP($A116,NIR_Algorithm_Cleaned!$A$2:$W$4887,3,FALSE)</f>
        <v>2</v>
      </c>
      <c r="G116">
        <v>12.36</v>
      </c>
      <c r="H116" t="s">
        <v>4994</v>
      </c>
      <c r="I116">
        <v>4</v>
      </c>
      <c r="J116" t="s">
        <v>4994</v>
      </c>
      <c r="K116" t="s">
        <v>5341</v>
      </c>
      <c r="L116">
        <v>0.43708609271523202</v>
      </c>
      <c r="M116">
        <v>0.43790849673202598</v>
      </c>
      <c r="N116">
        <f t="shared" si="1"/>
        <v>0.43749729472362897</v>
      </c>
      <c r="P116">
        <f>VLOOKUP($A116,NIR_Algorithm_Cleaned!$A$2:$W$4887,19,FALSE)</f>
        <v>15.07</v>
      </c>
      <c r="Q116">
        <f>VLOOKUP($A116,NIR_Algorithm_Cleaned!$A$2:$W$4887,20,FALSE)</f>
        <v>5.1100000000000003</v>
      </c>
      <c r="R116">
        <f>VLOOKUP($A116,NIR_Algorithm_Cleaned!$A$2:$W$4887,21,FALSE)</f>
        <v>2.06</v>
      </c>
      <c r="S116">
        <f>VLOOKUP($A116,NIR_Algorithm_Cleaned!$A$2:$W$4887,22,FALSE)</f>
        <v>1.68</v>
      </c>
      <c r="T116">
        <f>VLOOKUP($A116,NIR_Algorithm_Cleaned!$A$2:$W$4887,23,FALSE)</f>
        <v>70.44</v>
      </c>
    </row>
    <row r="117" spans="1:20" x14ac:dyDescent="0.2">
      <c r="A117" t="s">
        <v>742</v>
      </c>
      <c r="B117" t="s">
        <v>5026</v>
      </c>
      <c r="C117" t="s">
        <v>5336</v>
      </c>
      <c r="D117">
        <f>VLOOKUP($A117,NIR_Algorithm_Cleaned!$A$2:$W$4887,5,FALSE)</f>
        <v>1</v>
      </c>
      <c r="E117">
        <f>VLOOKUP($A117,NIR_Algorithm_Cleaned!$A$2:$W$4887,4,FALSE)</f>
        <v>2</v>
      </c>
      <c r="F117">
        <f>VLOOKUP($A117,NIR_Algorithm_Cleaned!$A$2:$W$4887,3,FALSE)</f>
        <v>2</v>
      </c>
      <c r="G117">
        <v>12.23</v>
      </c>
      <c r="H117" t="s">
        <v>5342</v>
      </c>
      <c r="I117">
        <v>2</v>
      </c>
      <c r="J117" t="s">
        <v>4994</v>
      </c>
      <c r="K117" t="s">
        <v>5341</v>
      </c>
      <c r="L117">
        <v>0.375</v>
      </c>
      <c r="M117">
        <v>0.37254901960784298</v>
      </c>
      <c r="N117">
        <f t="shared" si="1"/>
        <v>0.37377450980392146</v>
      </c>
      <c r="P117">
        <f>VLOOKUP($A117,NIR_Algorithm_Cleaned!$A$2:$W$4887,19,FALSE)</f>
        <v>15.05</v>
      </c>
      <c r="Q117">
        <f>VLOOKUP($A117,NIR_Algorithm_Cleaned!$A$2:$W$4887,20,FALSE)</f>
        <v>4.03</v>
      </c>
      <c r="R117">
        <f>VLOOKUP($A117,NIR_Algorithm_Cleaned!$A$2:$W$4887,21,FALSE)</f>
        <v>1.98</v>
      </c>
      <c r="S117">
        <f>VLOOKUP($A117,NIR_Algorithm_Cleaned!$A$2:$W$4887,22,FALSE)</f>
        <v>1.65</v>
      </c>
      <c r="T117">
        <f>VLOOKUP($A117,NIR_Algorithm_Cleaned!$A$2:$W$4887,23,FALSE)</f>
        <v>71.88</v>
      </c>
    </row>
    <row r="118" spans="1:20" x14ac:dyDescent="0.2">
      <c r="A118" t="s">
        <v>742</v>
      </c>
      <c r="B118" t="s">
        <v>5026</v>
      </c>
      <c r="C118" t="s">
        <v>5336</v>
      </c>
      <c r="D118">
        <f>VLOOKUP($A118,NIR_Algorithm_Cleaned!$A$2:$W$4887,5,FALSE)</f>
        <v>1</v>
      </c>
      <c r="E118">
        <f>VLOOKUP($A118,NIR_Algorithm_Cleaned!$A$2:$W$4887,4,FALSE)</f>
        <v>2</v>
      </c>
      <c r="F118">
        <f>VLOOKUP($A118,NIR_Algorithm_Cleaned!$A$2:$W$4887,3,FALSE)</f>
        <v>2</v>
      </c>
      <c r="G118">
        <v>12.33</v>
      </c>
      <c r="H118" t="s">
        <v>5342</v>
      </c>
      <c r="I118">
        <v>3</v>
      </c>
      <c r="J118" t="s">
        <v>5342</v>
      </c>
      <c r="K118" t="s">
        <v>5341</v>
      </c>
      <c r="L118">
        <v>0.39333333333333298</v>
      </c>
      <c r="M118">
        <v>0.4</v>
      </c>
      <c r="N118">
        <f t="shared" si="1"/>
        <v>0.3966666666666665</v>
      </c>
      <c r="P118">
        <f>VLOOKUP($A118,NIR_Algorithm_Cleaned!$A$2:$W$4887,19,FALSE)</f>
        <v>15.05</v>
      </c>
      <c r="Q118">
        <f>VLOOKUP($A118,NIR_Algorithm_Cleaned!$A$2:$W$4887,20,FALSE)</f>
        <v>4.03</v>
      </c>
      <c r="R118">
        <f>VLOOKUP($A118,NIR_Algorithm_Cleaned!$A$2:$W$4887,21,FALSE)</f>
        <v>1.98</v>
      </c>
      <c r="S118">
        <f>VLOOKUP($A118,NIR_Algorithm_Cleaned!$A$2:$W$4887,22,FALSE)</f>
        <v>1.65</v>
      </c>
      <c r="T118">
        <f>VLOOKUP($A118,NIR_Algorithm_Cleaned!$A$2:$W$4887,23,FALSE)</f>
        <v>71.88</v>
      </c>
    </row>
    <row r="119" spans="1:20" x14ac:dyDescent="0.2">
      <c r="A119" t="s">
        <v>49</v>
      </c>
      <c r="B119" t="s">
        <v>4994</v>
      </c>
      <c r="C119" t="s">
        <v>5206</v>
      </c>
      <c r="D119">
        <f>VLOOKUP($A119,NIR_Algorithm_Cleaned!$A$2:$W$4887,5,FALSE)</f>
        <v>1</v>
      </c>
      <c r="E119">
        <f>VLOOKUP($A119,NIR_Algorithm_Cleaned!$A$2:$W$4887,4,FALSE)</f>
        <v>2</v>
      </c>
      <c r="F119">
        <f>VLOOKUP($A119,NIR_Algorithm_Cleaned!$A$2:$W$4887,3,FALSE)</f>
        <v>2</v>
      </c>
      <c r="G119">
        <v>11.9</v>
      </c>
      <c r="H119" t="s">
        <v>5342</v>
      </c>
      <c r="I119">
        <v>3</v>
      </c>
      <c r="J119" t="s">
        <v>4994</v>
      </c>
      <c r="K119" t="s">
        <v>5341</v>
      </c>
      <c r="L119">
        <v>0.42105263157894701</v>
      </c>
      <c r="M119">
        <v>0.42666666666666703</v>
      </c>
      <c r="N119">
        <f t="shared" si="1"/>
        <v>0.42385964912280705</v>
      </c>
      <c r="P119">
        <f>VLOOKUP($A119,NIR_Algorithm_Cleaned!$A$2:$W$4887,19,FALSE)</f>
        <v>15.01</v>
      </c>
      <c r="Q119">
        <f>VLOOKUP($A119,NIR_Algorithm_Cleaned!$A$2:$W$4887,20,FALSE)</f>
        <v>5.0999999999999996</v>
      </c>
      <c r="R119">
        <f>VLOOKUP($A119,NIR_Algorithm_Cleaned!$A$2:$W$4887,21,FALSE)</f>
        <v>1.62</v>
      </c>
      <c r="S119">
        <f>VLOOKUP($A119,NIR_Algorithm_Cleaned!$A$2:$W$4887,22,FALSE)</f>
        <v>1.61</v>
      </c>
      <c r="T119">
        <f>VLOOKUP($A119,NIR_Algorithm_Cleaned!$A$2:$W$4887,23,FALSE)</f>
        <v>70.78</v>
      </c>
    </row>
    <row r="120" spans="1:20" x14ac:dyDescent="0.2">
      <c r="A120" t="s">
        <v>49</v>
      </c>
      <c r="B120" t="s">
        <v>4994</v>
      </c>
      <c r="C120" t="s">
        <v>5206</v>
      </c>
      <c r="D120">
        <f>VLOOKUP($A120,NIR_Algorithm_Cleaned!$A$2:$W$4887,5,FALSE)</f>
        <v>1</v>
      </c>
      <c r="E120">
        <f>VLOOKUP($A120,NIR_Algorithm_Cleaned!$A$2:$W$4887,4,FALSE)</f>
        <v>2</v>
      </c>
      <c r="F120">
        <f>VLOOKUP($A120,NIR_Algorithm_Cleaned!$A$2:$W$4887,3,FALSE)</f>
        <v>2</v>
      </c>
      <c r="G120">
        <v>12.52</v>
      </c>
      <c r="H120" t="s">
        <v>4994</v>
      </c>
      <c r="I120">
        <v>1</v>
      </c>
      <c r="J120" t="s">
        <v>4994</v>
      </c>
      <c r="K120" t="s">
        <v>5341</v>
      </c>
      <c r="L120">
        <v>0.39735099337748297</v>
      </c>
      <c r="M120">
        <v>0.40666666666666701</v>
      </c>
      <c r="N120">
        <f t="shared" si="1"/>
        <v>0.40200883002207499</v>
      </c>
      <c r="P120">
        <f>VLOOKUP($A120,NIR_Algorithm_Cleaned!$A$2:$W$4887,19,FALSE)</f>
        <v>15.01</v>
      </c>
      <c r="Q120">
        <f>VLOOKUP($A120,NIR_Algorithm_Cleaned!$A$2:$W$4887,20,FALSE)</f>
        <v>5.0999999999999996</v>
      </c>
      <c r="R120">
        <f>VLOOKUP($A120,NIR_Algorithm_Cleaned!$A$2:$W$4887,21,FALSE)</f>
        <v>1.62</v>
      </c>
      <c r="S120">
        <f>VLOOKUP($A120,NIR_Algorithm_Cleaned!$A$2:$W$4887,22,FALSE)</f>
        <v>1.61</v>
      </c>
      <c r="T120">
        <f>VLOOKUP($A120,NIR_Algorithm_Cleaned!$A$2:$W$4887,23,FALSE)</f>
        <v>70.78</v>
      </c>
    </row>
    <row r="121" spans="1:20" x14ac:dyDescent="0.2">
      <c r="A121" t="s">
        <v>806</v>
      </c>
      <c r="B121" t="s">
        <v>5043</v>
      </c>
      <c r="C121" t="s">
        <v>5299</v>
      </c>
      <c r="D121">
        <f>VLOOKUP($A121,NIR_Algorithm_Cleaned!$A$2:$W$4887,5,FALSE)</f>
        <v>1</v>
      </c>
      <c r="E121">
        <f>VLOOKUP($A121,NIR_Algorithm_Cleaned!$A$2:$W$4887,4,FALSE)</f>
        <v>2</v>
      </c>
      <c r="F121">
        <f>VLOOKUP($A121,NIR_Algorithm_Cleaned!$A$2:$W$4887,3,FALSE)</f>
        <v>2</v>
      </c>
      <c r="G121">
        <v>11.75</v>
      </c>
      <c r="H121" t="s">
        <v>4994</v>
      </c>
      <c r="I121">
        <v>2</v>
      </c>
      <c r="J121" t="s">
        <v>5342</v>
      </c>
      <c r="K121" t="s">
        <v>5341</v>
      </c>
      <c r="L121">
        <v>0.40666666666666701</v>
      </c>
      <c r="M121">
        <v>0.41176470588235298</v>
      </c>
      <c r="N121">
        <f t="shared" si="1"/>
        <v>0.40921568627450999</v>
      </c>
      <c r="P121">
        <f>VLOOKUP($A121,NIR_Algorithm_Cleaned!$A$2:$W$4887,19,FALSE)</f>
        <v>14.97</v>
      </c>
      <c r="Q121">
        <f>VLOOKUP($A121,NIR_Algorithm_Cleaned!$A$2:$W$4887,20,FALSE)</f>
        <v>4.83</v>
      </c>
      <c r="R121">
        <f>VLOOKUP($A121,NIR_Algorithm_Cleaned!$A$2:$W$4887,21,FALSE)</f>
        <v>1.87</v>
      </c>
      <c r="S121">
        <f>VLOOKUP($A121,NIR_Algorithm_Cleaned!$A$2:$W$4887,22,FALSE)</f>
        <v>1.65</v>
      </c>
      <c r="T121">
        <f>VLOOKUP($A121,NIR_Algorithm_Cleaned!$A$2:$W$4887,23,FALSE)</f>
        <v>70.739999999999995</v>
      </c>
    </row>
    <row r="122" spans="1:20" x14ac:dyDescent="0.2">
      <c r="A122" t="s">
        <v>806</v>
      </c>
      <c r="B122" t="s">
        <v>5043</v>
      </c>
      <c r="C122" t="s">
        <v>5299</v>
      </c>
      <c r="D122">
        <f>VLOOKUP($A122,NIR_Algorithm_Cleaned!$A$2:$W$4887,5,FALSE)</f>
        <v>1</v>
      </c>
      <c r="E122">
        <f>VLOOKUP($A122,NIR_Algorithm_Cleaned!$A$2:$W$4887,4,FALSE)</f>
        <v>2</v>
      </c>
      <c r="F122">
        <f>VLOOKUP($A122,NIR_Algorithm_Cleaned!$A$2:$W$4887,3,FALSE)</f>
        <v>2</v>
      </c>
      <c r="G122">
        <v>12.29</v>
      </c>
      <c r="H122" t="s">
        <v>4994</v>
      </c>
      <c r="I122">
        <v>4</v>
      </c>
      <c r="J122" t="s">
        <v>5342</v>
      </c>
      <c r="K122" t="s">
        <v>5341</v>
      </c>
      <c r="L122">
        <v>0.40131578947368401</v>
      </c>
      <c r="M122">
        <v>0.40268456375838901</v>
      </c>
      <c r="N122">
        <f t="shared" si="1"/>
        <v>0.40200017661603649</v>
      </c>
      <c r="P122">
        <f>VLOOKUP($A122,NIR_Algorithm_Cleaned!$A$2:$W$4887,19,FALSE)</f>
        <v>14.97</v>
      </c>
      <c r="Q122">
        <f>VLOOKUP($A122,NIR_Algorithm_Cleaned!$A$2:$W$4887,20,FALSE)</f>
        <v>4.83</v>
      </c>
      <c r="R122">
        <f>VLOOKUP($A122,NIR_Algorithm_Cleaned!$A$2:$W$4887,21,FALSE)</f>
        <v>1.87</v>
      </c>
      <c r="S122">
        <f>VLOOKUP($A122,NIR_Algorithm_Cleaned!$A$2:$W$4887,22,FALSE)</f>
        <v>1.65</v>
      </c>
      <c r="T122">
        <f>VLOOKUP($A122,NIR_Algorithm_Cleaned!$A$2:$W$4887,23,FALSE)</f>
        <v>70.739999999999995</v>
      </c>
    </row>
    <row r="123" spans="1:20" x14ac:dyDescent="0.2">
      <c r="A123" t="s">
        <v>1801</v>
      </c>
      <c r="B123" t="s">
        <v>4924</v>
      </c>
      <c r="C123" t="s">
        <v>5316</v>
      </c>
      <c r="D123">
        <f>VLOOKUP($A123,NIR_Algorithm_Cleaned!$A$2:$W$4887,5,FALSE)</f>
        <v>2</v>
      </c>
      <c r="E123">
        <f>VLOOKUP($A123,NIR_Algorithm_Cleaned!$A$2:$W$4887,4,FALSE)</f>
        <v>1</v>
      </c>
      <c r="F123">
        <f>VLOOKUP($A123,NIR_Algorithm_Cleaned!$A$2:$W$4887,3,FALSE)</f>
        <v>1</v>
      </c>
      <c r="G123">
        <v>12.25</v>
      </c>
      <c r="H123" t="s">
        <v>4994</v>
      </c>
      <c r="I123">
        <v>3</v>
      </c>
      <c r="J123" t="s">
        <v>4994</v>
      </c>
      <c r="K123" t="s">
        <v>5343</v>
      </c>
      <c r="L123">
        <v>0.52980132450331097</v>
      </c>
      <c r="M123" t="s">
        <v>5207</v>
      </c>
      <c r="N123">
        <f t="shared" si="1"/>
        <v>0.52980132450331097</v>
      </c>
      <c r="P123">
        <f>VLOOKUP($A123,NIR_Algorithm_Cleaned!$A$2:$W$4887,19,FALSE)</f>
        <v>14.94</v>
      </c>
      <c r="Q123">
        <f>VLOOKUP($A123,NIR_Algorithm_Cleaned!$A$2:$W$4887,20,FALSE)</f>
        <v>4.41</v>
      </c>
      <c r="R123">
        <f>VLOOKUP($A123,NIR_Algorithm_Cleaned!$A$2:$W$4887,21,FALSE)</f>
        <v>1.95</v>
      </c>
      <c r="S123">
        <f>VLOOKUP($A123,NIR_Algorithm_Cleaned!$A$2:$W$4887,22,FALSE)</f>
        <v>1.69</v>
      </c>
      <c r="T123">
        <f>VLOOKUP($A123,NIR_Algorithm_Cleaned!$A$2:$W$4887,23,FALSE)</f>
        <v>69</v>
      </c>
    </row>
    <row r="124" spans="1:20" x14ac:dyDescent="0.2">
      <c r="A124" t="s">
        <v>1801</v>
      </c>
      <c r="B124" t="s">
        <v>4924</v>
      </c>
      <c r="C124" t="s">
        <v>5316</v>
      </c>
      <c r="D124">
        <f>VLOOKUP($A124,NIR_Algorithm_Cleaned!$A$2:$W$4887,5,FALSE)</f>
        <v>2</v>
      </c>
      <c r="E124">
        <f>VLOOKUP($A124,NIR_Algorithm_Cleaned!$A$2:$W$4887,4,FALSE)</f>
        <v>1</v>
      </c>
      <c r="F124">
        <f>VLOOKUP($A124,NIR_Algorithm_Cleaned!$A$2:$W$4887,3,FALSE)</f>
        <v>1</v>
      </c>
      <c r="G124">
        <v>12.22</v>
      </c>
      <c r="H124" t="s">
        <v>5342</v>
      </c>
      <c r="I124">
        <v>3</v>
      </c>
      <c r="J124" t="s">
        <v>5342</v>
      </c>
      <c r="K124" t="s">
        <v>5343</v>
      </c>
      <c r="L124" t="s">
        <v>5207</v>
      </c>
      <c r="M124" t="s">
        <v>5207</v>
      </c>
      <c r="N124" t="e">
        <f t="shared" si="1"/>
        <v>#DIV/0!</v>
      </c>
      <c r="P124">
        <f>VLOOKUP($A124,NIR_Algorithm_Cleaned!$A$2:$W$4887,19,FALSE)</f>
        <v>14.94</v>
      </c>
      <c r="Q124">
        <f>VLOOKUP($A124,NIR_Algorithm_Cleaned!$A$2:$W$4887,20,FALSE)</f>
        <v>4.41</v>
      </c>
      <c r="R124">
        <f>VLOOKUP($A124,NIR_Algorithm_Cleaned!$A$2:$W$4887,21,FALSE)</f>
        <v>1.95</v>
      </c>
      <c r="S124">
        <f>VLOOKUP($A124,NIR_Algorithm_Cleaned!$A$2:$W$4887,22,FALSE)</f>
        <v>1.69</v>
      </c>
      <c r="T124">
        <f>VLOOKUP($A124,NIR_Algorithm_Cleaned!$A$2:$W$4887,23,FALSE)</f>
        <v>69</v>
      </c>
    </row>
    <row r="125" spans="1:20" x14ac:dyDescent="0.2">
      <c r="A125" t="s">
        <v>118</v>
      </c>
      <c r="B125" t="s">
        <v>4728</v>
      </c>
      <c r="C125" t="s">
        <v>5289</v>
      </c>
      <c r="D125">
        <f>VLOOKUP($A125,NIR_Algorithm_Cleaned!$A$2:$W$4887,5,FALSE)</f>
        <v>1</v>
      </c>
      <c r="E125">
        <f>VLOOKUP($A125,NIR_Algorithm_Cleaned!$A$2:$W$4887,4,FALSE)</f>
        <v>1</v>
      </c>
      <c r="F125">
        <f>VLOOKUP($A125,NIR_Algorithm_Cleaned!$A$2:$W$4887,3,FALSE)</f>
        <v>1</v>
      </c>
      <c r="G125">
        <v>11.91</v>
      </c>
      <c r="H125" t="s">
        <v>5342</v>
      </c>
      <c r="I125">
        <v>1</v>
      </c>
      <c r="J125" t="s">
        <v>5342</v>
      </c>
      <c r="K125" t="s">
        <v>5341</v>
      </c>
      <c r="L125">
        <v>0.42105263157894701</v>
      </c>
      <c r="M125">
        <v>0.42105263157894701</v>
      </c>
      <c r="N125">
        <f t="shared" si="1"/>
        <v>0.42105263157894701</v>
      </c>
      <c r="P125">
        <f>VLOOKUP($A125,NIR_Algorithm_Cleaned!$A$2:$W$4887,19,FALSE)</f>
        <v>14.93</v>
      </c>
      <c r="Q125">
        <f>VLOOKUP($A125,NIR_Algorithm_Cleaned!$A$2:$W$4887,20,FALSE)</f>
        <v>3.67</v>
      </c>
      <c r="R125">
        <f>VLOOKUP($A125,NIR_Algorithm_Cleaned!$A$2:$W$4887,21,FALSE)</f>
        <v>2.12</v>
      </c>
      <c r="S125">
        <f>VLOOKUP($A125,NIR_Algorithm_Cleaned!$A$2:$W$4887,22,FALSE)</f>
        <v>1.65</v>
      </c>
      <c r="T125">
        <f>VLOOKUP($A125,NIR_Algorithm_Cleaned!$A$2:$W$4887,23,FALSE)</f>
        <v>70.94</v>
      </c>
    </row>
    <row r="126" spans="1:20" x14ac:dyDescent="0.2">
      <c r="A126" t="s">
        <v>118</v>
      </c>
      <c r="B126" t="s">
        <v>4728</v>
      </c>
      <c r="C126" t="s">
        <v>5289</v>
      </c>
      <c r="D126">
        <f>VLOOKUP($A126,NIR_Algorithm_Cleaned!$A$2:$W$4887,5,FALSE)</f>
        <v>1</v>
      </c>
      <c r="E126">
        <f>VLOOKUP($A126,NIR_Algorithm_Cleaned!$A$2:$W$4887,4,FALSE)</f>
        <v>1</v>
      </c>
      <c r="F126">
        <f>VLOOKUP($A126,NIR_Algorithm_Cleaned!$A$2:$W$4887,3,FALSE)</f>
        <v>1</v>
      </c>
      <c r="G126">
        <v>12.32</v>
      </c>
      <c r="H126" t="s">
        <v>5342</v>
      </c>
      <c r="I126">
        <v>1</v>
      </c>
      <c r="J126" t="s">
        <v>4994</v>
      </c>
      <c r="K126" t="s">
        <v>5341</v>
      </c>
      <c r="L126">
        <v>0.43624161073825501</v>
      </c>
      <c r="M126">
        <v>0.43333333333333302</v>
      </c>
      <c r="N126">
        <f t="shared" si="1"/>
        <v>0.43478747203579404</v>
      </c>
      <c r="P126">
        <f>VLOOKUP($A126,NIR_Algorithm_Cleaned!$A$2:$W$4887,19,FALSE)</f>
        <v>14.93</v>
      </c>
      <c r="Q126">
        <f>VLOOKUP($A126,NIR_Algorithm_Cleaned!$A$2:$W$4887,20,FALSE)</f>
        <v>3.67</v>
      </c>
      <c r="R126">
        <f>VLOOKUP($A126,NIR_Algorithm_Cleaned!$A$2:$W$4887,21,FALSE)</f>
        <v>2.12</v>
      </c>
      <c r="S126">
        <f>VLOOKUP($A126,NIR_Algorithm_Cleaned!$A$2:$W$4887,22,FALSE)</f>
        <v>1.65</v>
      </c>
      <c r="T126">
        <f>VLOOKUP($A126,NIR_Algorithm_Cleaned!$A$2:$W$4887,23,FALSE)</f>
        <v>70.94</v>
      </c>
    </row>
    <row r="127" spans="1:20" x14ac:dyDescent="0.2">
      <c r="A127" t="s">
        <v>288</v>
      </c>
      <c r="B127" t="s">
        <v>4815</v>
      </c>
      <c r="C127" t="s">
        <v>5214</v>
      </c>
      <c r="D127">
        <f>VLOOKUP($A127,NIR_Algorithm_Cleaned!$A$2:$W$4887,5,FALSE)</f>
        <v>1</v>
      </c>
      <c r="E127">
        <f>VLOOKUP($A127,NIR_Algorithm_Cleaned!$A$2:$W$4887,4,FALSE)</f>
        <v>1</v>
      </c>
      <c r="F127">
        <f>VLOOKUP($A127,NIR_Algorithm_Cleaned!$A$2:$W$4887,3,FALSE)</f>
        <v>1</v>
      </c>
      <c r="G127">
        <v>11.86</v>
      </c>
      <c r="H127" t="s">
        <v>4994</v>
      </c>
      <c r="I127">
        <v>3</v>
      </c>
      <c r="J127" t="s">
        <v>4994</v>
      </c>
      <c r="K127" t="s">
        <v>5341</v>
      </c>
      <c r="L127">
        <v>0.394736842105263</v>
      </c>
      <c r="M127">
        <v>0.39869281045751598</v>
      </c>
      <c r="N127">
        <f t="shared" si="1"/>
        <v>0.39671482628138949</v>
      </c>
      <c r="P127">
        <f>VLOOKUP($A127,NIR_Algorithm_Cleaned!$A$2:$W$4887,19,FALSE)</f>
        <v>14.9</v>
      </c>
      <c r="Q127">
        <f>VLOOKUP($A127,NIR_Algorithm_Cleaned!$A$2:$W$4887,20,FALSE)</f>
        <v>5.17</v>
      </c>
      <c r="R127">
        <f>VLOOKUP($A127,NIR_Algorithm_Cleaned!$A$2:$W$4887,21,FALSE)</f>
        <v>1.64</v>
      </c>
      <c r="S127">
        <f>VLOOKUP($A127,NIR_Algorithm_Cleaned!$A$2:$W$4887,22,FALSE)</f>
        <v>1.62</v>
      </c>
      <c r="T127">
        <f>VLOOKUP($A127,NIR_Algorithm_Cleaned!$A$2:$W$4887,23,FALSE)</f>
        <v>71.05</v>
      </c>
    </row>
    <row r="128" spans="1:20" x14ac:dyDescent="0.2">
      <c r="A128" t="s">
        <v>288</v>
      </c>
      <c r="B128" t="s">
        <v>4815</v>
      </c>
      <c r="C128" t="s">
        <v>5214</v>
      </c>
      <c r="D128">
        <f>VLOOKUP($A128,NIR_Algorithm_Cleaned!$A$2:$W$4887,5,FALSE)</f>
        <v>1</v>
      </c>
      <c r="E128">
        <f>VLOOKUP($A128,NIR_Algorithm_Cleaned!$A$2:$W$4887,4,FALSE)</f>
        <v>1</v>
      </c>
      <c r="F128">
        <f>VLOOKUP($A128,NIR_Algorithm_Cleaned!$A$2:$W$4887,3,FALSE)</f>
        <v>1</v>
      </c>
      <c r="G128">
        <v>11.81</v>
      </c>
      <c r="H128" t="s">
        <v>4994</v>
      </c>
      <c r="I128">
        <v>2</v>
      </c>
      <c r="J128" t="s">
        <v>5342</v>
      </c>
      <c r="K128" t="s">
        <v>5341</v>
      </c>
      <c r="L128">
        <v>0.40666666666666701</v>
      </c>
      <c r="M128">
        <v>0.4</v>
      </c>
      <c r="N128">
        <f t="shared" si="1"/>
        <v>0.40333333333333354</v>
      </c>
      <c r="P128">
        <f>VLOOKUP($A128,NIR_Algorithm_Cleaned!$A$2:$W$4887,19,FALSE)</f>
        <v>14.9</v>
      </c>
      <c r="Q128">
        <f>VLOOKUP($A128,NIR_Algorithm_Cleaned!$A$2:$W$4887,20,FALSE)</f>
        <v>5.17</v>
      </c>
      <c r="R128">
        <f>VLOOKUP($A128,NIR_Algorithm_Cleaned!$A$2:$W$4887,21,FALSE)</f>
        <v>1.64</v>
      </c>
      <c r="S128">
        <f>VLOOKUP($A128,NIR_Algorithm_Cleaned!$A$2:$W$4887,22,FALSE)</f>
        <v>1.62</v>
      </c>
      <c r="T128">
        <f>VLOOKUP($A128,NIR_Algorithm_Cleaned!$A$2:$W$4887,23,FALSE)</f>
        <v>71.05</v>
      </c>
    </row>
    <row r="129" spans="1:20" x14ac:dyDescent="0.2">
      <c r="A129" t="s">
        <v>184</v>
      </c>
      <c r="B129" t="s">
        <v>4968</v>
      </c>
      <c r="C129" t="s">
        <v>5260</v>
      </c>
      <c r="D129">
        <f>VLOOKUP($A129,NIR_Algorithm_Cleaned!$A$2:$W$4887,5,FALSE)</f>
        <v>1</v>
      </c>
      <c r="E129">
        <f>VLOOKUP($A129,NIR_Algorithm_Cleaned!$A$2:$W$4887,4,FALSE)</f>
        <v>1</v>
      </c>
      <c r="F129">
        <f>VLOOKUP($A129,NIR_Algorithm_Cleaned!$A$2:$W$4887,3,FALSE)</f>
        <v>2</v>
      </c>
      <c r="G129">
        <v>11.73</v>
      </c>
      <c r="H129" t="s">
        <v>5342</v>
      </c>
      <c r="I129">
        <v>3</v>
      </c>
      <c r="J129" t="s">
        <v>4994</v>
      </c>
      <c r="K129" t="s">
        <v>5341</v>
      </c>
      <c r="L129">
        <v>0.42666666666666703</v>
      </c>
      <c r="M129">
        <v>0.42105263157894701</v>
      </c>
      <c r="N129">
        <f t="shared" si="1"/>
        <v>0.42385964912280705</v>
      </c>
      <c r="P129">
        <f>VLOOKUP($A129,NIR_Algorithm_Cleaned!$A$2:$W$4887,19,FALSE)</f>
        <v>14.9</v>
      </c>
      <c r="Q129">
        <f>VLOOKUP($A129,NIR_Algorithm_Cleaned!$A$2:$W$4887,20,FALSE)</f>
        <v>4.5999999999999996</v>
      </c>
      <c r="R129">
        <f>VLOOKUP($A129,NIR_Algorithm_Cleaned!$A$2:$W$4887,21,FALSE)</f>
        <v>1.86</v>
      </c>
      <c r="S129">
        <f>VLOOKUP($A129,NIR_Algorithm_Cleaned!$A$2:$W$4887,22,FALSE)</f>
        <v>1.59</v>
      </c>
      <c r="T129">
        <f>VLOOKUP($A129,NIR_Algorithm_Cleaned!$A$2:$W$4887,23,FALSE)</f>
        <v>72.150000000000006</v>
      </c>
    </row>
    <row r="130" spans="1:20" x14ac:dyDescent="0.2">
      <c r="A130" t="s">
        <v>184</v>
      </c>
      <c r="B130" t="s">
        <v>4968</v>
      </c>
      <c r="C130" t="s">
        <v>5260</v>
      </c>
      <c r="D130">
        <f>VLOOKUP($A130,NIR_Algorithm_Cleaned!$A$2:$W$4887,5,FALSE)</f>
        <v>1</v>
      </c>
      <c r="E130">
        <f>VLOOKUP($A130,NIR_Algorithm_Cleaned!$A$2:$W$4887,4,FALSE)</f>
        <v>1</v>
      </c>
      <c r="F130">
        <f>VLOOKUP($A130,NIR_Algorithm_Cleaned!$A$2:$W$4887,3,FALSE)</f>
        <v>2</v>
      </c>
      <c r="G130">
        <v>12.33</v>
      </c>
      <c r="H130" t="s">
        <v>5342</v>
      </c>
      <c r="I130">
        <v>2</v>
      </c>
      <c r="J130" t="s">
        <v>5342</v>
      </c>
      <c r="K130" t="s">
        <v>5341</v>
      </c>
      <c r="L130">
        <v>0.42666666666666703</v>
      </c>
      <c r="M130">
        <v>0.42763157894736797</v>
      </c>
      <c r="N130">
        <f t="shared" si="1"/>
        <v>0.4271491228070175</v>
      </c>
      <c r="P130">
        <f>VLOOKUP($A130,NIR_Algorithm_Cleaned!$A$2:$W$4887,19,FALSE)</f>
        <v>14.9</v>
      </c>
      <c r="Q130">
        <f>VLOOKUP($A130,NIR_Algorithm_Cleaned!$A$2:$W$4887,20,FALSE)</f>
        <v>4.5999999999999996</v>
      </c>
      <c r="R130">
        <f>VLOOKUP($A130,NIR_Algorithm_Cleaned!$A$2:$W$4887,21,FALSE)</f>
        <v>1.86</v>
      </c>
      <c r="S130">
        <f>VLOOKUP($A130,NIR_Algorithm_Cleaned!$A$2:$W$4887,22,FALSE)</f>
        <v>1.59</v>
      </c>
      <c r="T130">
        <f>VLOOKUP($A130,NIR_Algorithm_Cleaned!$A$2:$W$4887,23,FALSE)</f>
        <v>72.150000000000006</v>
      </c>
    </row>
    <row r="131" spans="1:20" x14ac:dyDescent="0.2">
      <c r="A131" t="s">
        <v>276</v>
      </c>
      <c r="B131" t="s">
        <v>4994</v>
      </c>
      <c r="C131" t="s">
        <v>5206</v>
      </c>
      <c r="D131">
        <f>VLOOKUP($A131,NIR_Algorithm_Cleaned!$A$2:$W$4887,5,FALSE)</f>
        <v>1</v>
      </c>
      <c r="E131">
        <f>VLOOKUP($A131,NIR_Algorithm_Cleaned!$A$2:$W$4887,4,FALSE)</f>
        <v>1</v>
      </c>
      <c r="F131">
        <f>VLOOKUP($A131,NIR_Algorithm_Cleaned!$A$2:$W$4887,3,FALSE)</f>
        <v>2</v>
      </c>
      <c r="G131">
        <v>11.88</v>
      </c>
      <c r="H131" t="s">
        <v>4994</v>
      </c>
      <c r="I131">
        <v>4</v>
      </c>
      <c r="J131" t="s">
        <v>4994</v>
      </c>
      <c r="K131" t="s">
        <v>5341</v>
      </c>
      <c r="L131">
        <v>0.42</v>
      </c>
      <c r="M131">
        <v>0.43790849673202598</v>
      </c>
      <c r="N131">
        <f t="shared" ref="N131:N194" si="2">AVERAGE(L131:M131)</f>
        <v>0.42895424836601298</v>
      </c>
      <c r="P131">
        <f>VLOOKUP($A131,NIR_Algorithm_Cleaned!$A$2:$W$4887,19,FALSE)</f>
        <v>14.9</v>
      </c>
      <c r="Q131">
        <f>VLOOKUP($A131,NIR_Algorithm_Cleaned!$A$2:$W$4887,20,FALSE)</f>
        <v>4.34</v>
      </c>
      <c r="R131">
        <f>VLOOKUP($A131,NIR_Algorithm_Cleaned!$A$2:$W$4887,21,FALSE)</f>
        <v>1.59</v>
      </c>
      <c r="S131">
        <f>VLOOKUP($A131,NIR_Algorithm_Cleaned!$A$2:$W$4887,22,FALSE)</f>
        <v>1.58</v>
      </c>
      <c r="T131">
        <f>VLOOKUP($A131,NIR_Algorithm_Cleaned!$A$2:$W$4887,23,FALSE)</f>
        <v>72.040000000000006</v>
      </c>
    </row>
    <row r="132" spans="1:20" x14ac:dyDescent="0.2">
      <c r="A132" t="s">
        <v>276</v>
      </c>
      <c r="B132" t="s">
        <v>4994</v>
      </c>
      <c r="C132" t="s">
        <v>5206</v>
      </c>
      <c r="D132">
        <f>VLOOKUP($A132,NIR_Algorithm_Cleaned!$A$2:$W$4887,5,FALSE)</f>
        <v>1</v>
      </c>
      <c r="E132">
        <f>VLOOKUP($A132,NIR_Algorithm_Cleaned!$A$2:$W$4887,4,FALSE)</f>
        <v>1</v>
      </c>
      <c r="F132">
        <f>VLOOKUP($A132,NIR_Algorithm_Cleaned!$A$2:$W$4887,3,FALSE)</f>
        <v>2</v>
      </c>
      <c r="G132">
        <v>12.47</v>
      </c>
      <c r="H132" t="s">
        <v>5342</v>
      </c>
      <c r="I132">
        <v>1</v>
      </c>
      <c r="J132" t="s">
        <v>4994</v>
      </c>
      <c r="K132" t="s">
        <v>5341</v>
      </c>
      <c r="L132">
        <v>0.42384105960264901</v>
      </c>
      <c r="M132">
        <v>0.42384105960264901</v>
      </c>
      <c r="N132">
        <f t="shared" si="2"/>
        <v>0.42384105960264901</v>
      </c>
      <c r="P132">
        <f>VLOOKUP($A132,NIR_Algorithm_Cleaned!$A$2:$W$4887,19,FALSE)</f>
        <v>14.9</v>
      </c>
      <c r="Q132">
        <f>VLOOKUP($A132,NIR_Algorithm_Cleaned!$A$2:$W$4887,20,FALSE)</f>
        <v>4.34</v>
      </c>
      <c r="R132">
        <f>VLOOKUP($A132,NIR_Algorithm_Cleaned!$A$2:$W$4887,21,FALSE)</f>
        <v>1.59</v>
      </c>
      <c r="S132">
        <f>VLOOKUP($A132,NIR_Algorithm_Cleaned!$A$2:$W$4887,22,FALSE)</f>
        <v>1.58</v>
      </c>
      <c r="T132">
        <f>VLOOKUP($A132,NIR_Algorithm_Cleaned!$A$2:$W$4887,23,FALSE)</f>
        <v>72.040000000000006</v>
      </c>
    </row>
    <row r="133" spans="1:20" x14ac:dyDescent="0.2">
      <c r="A133" t="s">
        <v>627</v>
      </c>
      <c r="B133" t="s">
        <v>4912</v>
      </c>
      <c r="C133" t="s">
        <v>5252</v>
      </c>
      <c r="D133">
        <f>VLOOKUP($A133,NIR_Algorithm_Cleaned!$A$2:$W$4887,5,FALSE)</f>
        <v>1</v>
      </c>
      <c r="E133">
        <f>VLOOKUP($A133,NIR_Algorithm_Cleaned!$A$2:$W$4887,4,FALSE)</f>
        <v>1</v>
      </c>
      <c r="F133">
        <f>VLOOKUP($A133,NIR_Algorithm_Cleaned!$A$2:$W$4887,3,FALSE)</f>
        <v>1</v>
      </c>
      <c r="G133">
        <v>11.91</v>
      </c>
      <c r="H133" t="s">
        <v>5342</v>
      </c>
      <c r="I133">
        <v>2</v>
      </c>
      <c r="J133" t="s">
        <v>4994</v>
      </c>
      <c r="K133" t="s">
        <v>5341</v>
      </c>
      <c r="L133">
        <v>0.39072847682119199</v>
      </c>
      <c r="M133">
        <v>0.39735099337748297</v>
      </c>
      <c r="N133">
        <f t="shared" si="2"/>
        <v>0.39403973509933748</v>
      </c>
      <c r="P133">
        <f>VLOOKUP($A133,NIR_Algorithm_Cleaned!$A$2:$W$4887,19,FALSE)</f>
        <v>14.83</v>
      </c>
      <c r="Q133">
        <f>VLOOKUP($A133,NIR_Algorithm_Cleaned!$A$2:$W$4887,20,FALSE)</f>
        <v>4.6900000000000004</v>
      </c>
      <c r="R133">
        <f>VLOOKUP($A133,NIR_Algorithm_Cleaned!$A$2:$W$4887,21,FALSE)</f>
        <v>1.79</v>
      </c>
      <c r="S133">
        <f>VLOOKUP($A133,NIR_Algorithm_Cleaned!$A$2:$W$4887,22,FALSE)</f>
        <v>1.6</v>
      </c>
      <c r="T133">
        <f>VLOOKUP($A133,NIR_Algorithm_Cleaned!$A$2:$W$4887,23,FALSE)</f>
        <v>71.89</v>
      </c>
    </row>
    <row r="134" spans="1:20" x14ac:dyDescent="0.2">
      <c r="A134" t="s">
        <v>627</v>
      </c>
      <c r="B134" t="s">
        <v>4912</v>
      </c>
      <c r="C134" t="s">
        <v>5252</v>
      </c>
      <c r="D134">
        <f>VLOOKUP($A134,NIR_Algorithm_Cleaned!$A$2:$W$4887,5,FALSE)</f>
        <v>1</v>
      </c>
      <c r="E134">
        <f>VLOOKUP($A134,NIR_Algorithm_Cleaned!$A$2:$W$4887,4,FALSE)</f>
        <v>1</v>
      </c>
      <c r="F134">
        <f>VLOOKUP($A134,NIR_Algorithm_Cleaned!$A$2:$W$4887,3,FALSE)</f>
        <v>1</v>
      </c>
      <c r="G134">
        <v>11.89</v>
      </c>
      <c r="H134" t="s">
        <v>5342</v>
      </c>
      <c r="I134">
        <v>2</v>
      </c>
      <c r="J134" t="s">
        <v>5342</v>
      </c>
      <c r="K134" t="s">
        <v>5341</v>
      </c>
      <c r="L134">
        <v>0.40789473684210498</v>
      </c>
      <c r="M134">
        <v>0.40397350993377501</v>
      </c>
      <c r="N134">
        <f t="shared" si="2"/>
        <v>0.40593412338793999</v>
      </c>
      <c r="P134">
        <f>VLOOKUP($A134,NIR_Algorithm_Cleaned!$A$2:$W$4887,19,FALSE)</f>
        <v>14.83</v>
      </c>
      <c r="Q134">
        <f>VLOOKUP($A134,NIR_Algorithm_Cleaned!$A$2:$W$4887,20,FALSE)</f>
        <v>4.6900000000000004</v>
      </c>
      <c r="R134">
        <f>VLOOKUP($A134,NIR_Algorithm_Cleaned!$A$2:$W$4887,21,FALSE)</f>
        <v>1.79</v>
      </c>
      <c r="S134">
        <f>VLOOKUP($A134,NIR_Algorithm_Cleaned!$A$2:$W$4887,22,FALSE)</f>
        <v>1.6</v>
      </c>
      <c r="T134">
        <f>VLOOKUP($A134,NIR_Algorithm_Cleaned!$A$2:$W$4887,23,FALSE)</f>
        <v>71.89</v>
      </c>
    </row>
    <row r="135" spans="1:20" x14ac:dyDescent="0.2">
      <c r="A135" t="s">
        <v>501</v>
      </c>
      <c r="B135" t="s">
        <v>4760</v>
      </c>
      <c r="C135" t="s">
        <v>5251</v>
      </c>
      <c r="D135">
        <f>VLOOKUP($A135,NIR_Algorithm_Cleaned!$A$2:$W$4887,5,FALSE)</f>
        <v>1</v>
      </c>
      <c r="E135">
        <f>VLOOKUP($A135,NIR_Algorithm_Cleaned!$A$2:$W$4887,4,FALSE)</f>
        <v>2</v>
      </c>
      <c r="F135">
        <f>VLOOKUP($A135,NIR_Algorithm_Cleaned!$A$2:$W$4887,3,FALSE)</f>
        <v>1</v>
      </c>
      <c r="G135">
        <v>12.09</v>
      </c>
      <c r="H135" t="s">
        <v>4994</v>
      </c>
      <c r="I135">
        <v>4</v>
      </c>
      <c r="J135" t="s">
        <v>4994</v>
      </c>
      <c r="K135" t="s">
        <v>5341</v>
      </c>
      <c r="L135">
        <v>0.44</v>
      </c>
      <c r="M135">
        <v>0.44666666666666699</v>
      </c>
      <c r="N135">
        <f t="shared" si="2"/>
        <v>0.44333333333333347</v>
      </c>
      <c r="P135">
        <f>VLOOKUP($A135,NIR_Algorithm_Cleaned!$A$2:$W$4887,19,FALSE)</f>
        <v>14.82</v>
      </c>
      <c r="Q135">
        <f>VLOOKUP($A135,NIR_Algorithm_Cleaned!$A$2:$W$4887,20,FALSE)</f>
        <v>4.32</v>
      </c>
      <c r="R135">
        <f>VLOOKUP($A135,NIR_Algorithm_Cleaned!$A$2:$W$4887,21,FALSE)</f>
        <v>1.74</v>
      </c>
      <c r="S135">
        <f>VLOOKUP($A135,NIR_Algorithm_Cleaned!$A$2:$W$4887,22,FALSE)</f>
        <v>1.61</v>
      </c>
      <c r="T135">
        <f>VLOOKUP($A135,NIR_Algorithm_Cleaned!$A$2:$W$4887,23,FALSE)</f>
        <v>71.650000000000006</v>
      </c>
    </row>
    <row r="136" spans="1:20" x14ac:dyDescent="0.2">
      <c r="A136" t="s">
        <v>501</v>
      </c>
      <c r="B136" t="s">
        <v>4760</v>
      </c>
      <c r="C136" t="s">
        <v>5251</v>
      </c>
      <c r="D136">
        <f>VLOOKUP($A136,NIR_Algorithm_Cleaned!$A$2:$W$4887,5,FALSE)</f>
        <v>1</v>
      </c>
      <c r="E136">
        <f>VLOOKUP($A136,NIR_Algorithm_Cleaned!$A$2:$W$4887,4,FALSE)</f>
        <v>2</v>
      </c>
      <c r="F136">
        <f>VLOOKUP($A136,NIR_Algorithm_Cleaned!$A$2:$W$4887,3,FALSE)</f>
        <v>1</v>
      </c>
      <c r="G136">
        <v>12.21</v>
      </c>
      <c r="H136" t="s">
        <v>4994</v>
      </c>
      <c r="I136">
        <v>2</v>
      </c>
      <c r="J136" t="s">
        <v>5342</v>
      </c>
      <c r="K136" t="s">
        <v>5341</v>
      </c>
      <c r="L136">
        <v>0.44078947368421101</v>
      </c>
      <c r="M136">
        <v>0.44666666666666699</v>
      </c>
      <c r="N136">
        <f t="shared" si="2"/>
        <v>0.44372807017543903</v>
      </c>
      <c r="P136">
        <f>VLOOKUP($A136,NIR_Algorithm_Cleaned!$A$2:$W$4887,19,FALSE)</f>
        <v>14.82</v>
      </c>
      <c r="Q136">
        <f>VLOOKUP($A136,NIR_Algorithm_Cleaned!$A$2:$W$4887,20,FALSE)</f>
        <v>4.32</v>
      </c>
      <c r="R136">
        <f>VLOOKUP($A136,NIR_Algorithm_Cleaned!$A$2:$W$4887,21,FALSE)</f>
        <v>1.74</v>
      </c>
      <c r="S136">
        <f>VLOOKUP($A136,NIR_Algorithm_Cleaned!$A$2:$W$4887,22,FALSE)</f>
        <v>1.61</v>
      </c>
      <c r="T136">
        <f>VLOOKUP($A136,NIR_Algorithm_Cleaned!$A$2:$W$4887,23,FALSE)</f>
        <v>71.650000000000006</v>
      </c>
    </row>
    <row r="137" spans="1:20" x14ac:dyDescent="0.2">
      <c r="A137" t="s">
        <v>426</v>
      </c>
      <c r="B137" t="s">
        <v>5197</v>
      </c>
      <c r="C137" t="s">
        <v>5294</v>
      </c>
      <c r="D137">
        <f>VLOOKUP($A137,NIR_Algorithm_Cleaned!$A$2:$W$4887,5,FALSE)</f>
        <v>1</v>
      </c>
      <c r="E137">
        <f>VLOOKUP($A137,NIR_Algorithm_Cleaned!$A$2:$W$4887,4,FALSE)</f>
        <v>1</v>
      </c>
      <c r="F137">
        <f>VLOOKUP($A137,NIR_Algorithm_Cleaned!$A$2:$W$4887,3,FALSE)</f>
        <v>2</v>
      </c>
      <c r="G137">
        <v>11.89</v>
      </c>
      <c r="H137" t="s">
        <v>4994</v>
      </c>
      <c r="I137">
        <v>4</v>
      </c>
      <c r="J137" t="s">
        <v>5342</v>
      </c>
      <c r="K137" t="s">
        <v>5341</v>
      </c>
      <c r="L137">
        <v>0.45454545454545497</v>
      </c>
      <c r="M137">
        <v>0.46666666666666701</v>
      </c>
      <c r="N137">
        <f t="shared" si="2"/>
        <v>0.46060606060606102</v>
      </c>
      <c r="P137">
        <f>VLOOKUP($A137,NIR_Algorithm_Cleaned!$A$2:$W$4887,19,FALSE)</f>
        <v>14.68</v>
      </c>
      <c r="Q137">
        <f>VLOOKUP($A137,NIR_Algorithm_Cleaned!$A$2:$W$4887,20,FALSE)</f>
        <v>3.83</v>
      </c>
      <c r="R137">
        <f>VLOOKUP($A137,NIR_Algorithm_Cleaned!$A$2:$W$4887,21,FALSE)</f>
        <v>1.73</v>
      </c>
      <c r="S137">
        <f>VLOOKUP($A137,NIR_Algorithm_Cleaned!$A$2:$W$4887,22,FALSE)</f>
        <v>1.56</v>
      </c>
      <c r="T137">
        <f>VLOOKUP($A137,NIR_Algorithm_Cleaned!$A$2:$W$4887,23,FALSE)</f>
        <v>71.87</v>
      </c>
    </row>
    <row r="138" spans="1:20" x14ac:dyDescent="0.2">
      <c r="A138" t="s">
        <v>426</v>
      </c>
      <c r="B138" t="s">
        <v>5197</v>
      </c>
      <c r="C138" t="s">
        <v>5294</v>
      </c>
      <c r="D138">
        <f>VLOOKUP($A138,NIR_Algorithm_Cleaned!$A$2:$W$4887,5,FALSE)</f>
        <v>1</v>
      </c>
      <c r="E138">
        <f>VLOOKUP($A138,NIR_Algorithm_Cleaned!$A$2:$W$4887,4,FALSE)</f>
        <v>1</v>
      </c>
      <c r="F138">
        <f>VLOOKUP($A138,NIR_Algorithm_Cleaned!$A$2:$W$4887,3,FALSE)</f>
        <v>2</v>
      </c>
      <c r="G138">
        <v>11.88</v>
      </c>
      <c r="H138" t="s">
        <v>4994</v>
      </c>
      <c r="I138">
        <v>3</v>
      </c>
      <c r="J138" t="s">
        <v>5342</v>
      </c>
      <c r="K138" t="s">
        <v>5341</v>
      </c>
      <c r="L138">
        <v>0.463576158940397</v>
      </c>
      <c r="M138">
        <v>0.46666666666666701</v>
      </c>
      <c r="N138">
        <f t="shared" si="2"/>
        <v>0.46512141280353203</v>
      </c>
      <c r="P138">
        <f>VLOOKUP($A138,NIR_Algorithm_Cleaned!$A$2:$W$4887,19,FALSE)</f>
        <v>14.68</v>
      </c>
      <c r="Q138">
        <f>VLOOKUP($A138,NIR_Algorithm_Cleaned!$A$2:$W$4887,20,FALSE)</f>
        <v>3.83</v>
      </c>
      <c r="R138">
        <f>VLOOKUP($A138,NIR_Algorithm_Cleaned!$A$2:$W$4887,21,FALSE)</f>
        <v>1.73</v>
      </c>
      <c r="S138">
        <f>VLOOKUP($A138,NIR_Algorithm_Cleaned!$A$2:$W$4887,22,FALSE)</f>
        <v>1.56</v>
      </c>
      <c r="T138">
        <f>VLOOKUP($A138,NIR_Algorithm_Cleaned!$A$2:$W$4887,23,FALSE)</f>
        <v>71.87</v>
      </c>
    </row>
    <row r="139" spans="1:20" x14ac:dyDescent="0.2">
      <c r="A139" t="s">
        <v>803</v>
      </c>
      <c r="B139" t="s">
        <v>4829</v>
      </c>
      <c r="C139" t="s">
        <v>5212</v>
      </c>
      <c r="D139">
        <f>VLOOKUP($A139,NIR_Algorithm_Cleaned!$A$2:$W$4887,5,FALSE)</f>
        <v>1</v>
      </c>
      <c r="E139">
        <f>VLOOKUP($A139,NIR_Algorithm_Cleaned!$A$2:$W$4887,4,FALSE)</f>
        <v>2</v>
      </c>
      <c r="F139">
        <f>VLOOKUP($A139,NIR_Algorithm_Cleaned!$A$2:$W$4887,3,FALSE)</f>
        <v>1</v>
      </c>
      <c r="G139">
        <v>11.71</v>
      </c>
      <c r="H139" t="s">
        <v>4994</v>
      </c>
      <c r="I139">
        <v>4</v>
      </c>
      <c r="J139" t="s">
        <v>4994</v>
      </c>
      <c r="K139" t="s">
        <v>5341</v>
      </c>
      <c r="L139">
        <v>0.42</v>
      </c>
      <c r="M139">
        <v>0.42105263157894701</v>
      </c>
      <c r="N139">
        <f t="shared" si="2"/>
        <v>0.42052631578947353</v>
      </c>
      <c r="P139">
        <f>VLOOKUP($A139,NIR_Algorithm_Cleaned!$A$2:$W$4887,19,FALSE)</f>
        <v>14.65</v>
      </c>
      <c r="Q139">
        <f>VLOOKUP($A139,NIR_Algorithm_Cleaned!$A$2:$W$4887,20,FALSE)</f>
        <v>5.53</v>
      </c>
      <c r="R139">
        <f>VLOOKUP($A139,NIR_Algorithm_Cleaned!$A$2:$W$4887,21,FALSE)</f>
        <v>1.83</v>
      </c>
      <c r="S139">
        <f>VLOOKUP($A139,NIR_Algorithm_Cleaned!$A$2:$W$4887,22,FALSE)</f>
        <v>1.67</v>
      </c>
      <c r="T139">
        <f>VLOOKUP($A139,NIR_Algorithm_Cleaned!$A$2:$W$4887,23,FALSE)</f>
        <v>70.23</v>
      </c>
    </row>
    <row r="140" spans="1:20" x14ac:dyDescent="0.2">
      <c r="A140" t="s">
        <v>803</v>
      </c>
      <c r="B140" t="s">
        <v>4829</v>
      </c>
      <c r="C140" t="s">
        <v>5212</v>
      </c>
      <c r="D140">
        <f>VLOOKUP($A140,NIR_Algorithm_Cleaned!$A$2:$W$4887,5,FALSE)</f>
        <v>1</v>
      </c>
      <c r="E140">
        <f>VLOOKUP($A140,NIR_Algorithm_Cleaned!$A$2:$W$4887,4,FALSE)</f>
        <v>2</v>
      </c>
      <c r="F140">
        <f>VLOOKUP($A140,NIR_Algorithm_Cleaned!$A$2:$W$4887,3,FALSE)</f>
        <v>1</v>
      </c>
      <c r="G140">
        <v>12.11</v>
      </c>
      <c r="H140" t="s">
        <v>5342</v>
      </c>
      <c r="I140">
        <v>1</v>
      </c>
      <c r="J140" t="s">
        <v>4994</v>
      </c>
      <c r="K140" t="s">
        <v>5341</v>
      </c>
      <c r="L140">
        <v>0.44</v>
      </c>
      <c r="M140">
        <v>0.44</v>
      </c>
      <c r="N140">
        <f t="shared" si="2"/>
        <v>0.44</v>
      </c>
      <c r="P140">
        <f>VLOOKUP($A140,NIR_Algorithm_Cleaned!$A$2:$W$4887,19,FALSE)</f>
        <v>14.65</v>
      </c>
      <c r="Q140">
        <f>VLOOKUP($A140,NIR_Algorithm_Cleaned!$A$2:$W$4887,20,FALSE)</f>
        <v>5.53</v>
      </c>
      <c r="R140">
        <f>VLOOKUP($A140,NIR_Algorithm_Cleaned!$A$2:$W$4887,21,FALSE)</f>
        <v>1.83</v>
      </c>
      <c r="S140">
        <f>VLOOKUP($A140,NIR_Algorithm_Cleaned!$A$2:$W$4887,22,FALSE)</f>
        <v>1.67</v>
      </c>
      <c r="T140">
        <f>VLOOKUP($A140,NIR_Algorithm_Cleaned!$A$2:$W$4887,23,FALSE)</f>
        <v>70.23</v>
      </c>
    </row>
    <row r="141" spans="1:20" x14ac:dyDescent="0.2">
      <c r="A141" t="s">
        <v>536</v>
      </c>
      <c r="B141" t="s">
        <v>5090</v>
      </c>
      <c r="C141" t="s">
        <v>5282</v>
      </c>
      <c r="D141">
        <f>VLOOKUP($A141,NIR_Algorithm_Cleaned!$A$2:$W$4887,5,FALSE)</f>
        <v>1</v>
      </c>
      <c r="E141">
        <f>VLOOKUP($A141,NIR_Algorithm_Cleaned!$A$2:$W$4887,4,FALSE)</f>
        <v>1</v>
      </c>
      <c r="F141">
        <f>VLOOKUP($A141,NIR_Algorithm_Cleaned!$A$2:$W$4887,3,FALSE)</f>
        <v>2</v>
      </c>
      <c r="G141">
        <v>11.95</v>
      </c>
      <c r="H141" t="s">
        <v>4994</v>
      </c>
      <c r="I141">
        <v>2</v>
      </c>
      <c r="J141" t="s">
        <v>4994</v>
      </c>
      <c r="K141" t="s">
        <v>5341</v>
      </c>
      <c r="L141">
        <v>0.443708609271523</v>
      </c>
      <c r="M141">
        <v>0.45033112582781498</v>
      </c>
      <c r="N141">
        <f t="shared" si="2"/>
        <v>0.44701986754966899</v>
      </c>
      <c r="P141">
        <f>VLOOKUP($A141,NIR_Algorithm_Cleaned!$A$2:$W$4887,19,FALSE)</f>
        <v>14.53</v>
      </c>
      <c r="Q141">
        <f>VLOOKUP($A141,NIR_Algorithm_Cleaned!$A$2:$W$4887,20,FALSE)</f>
        <v>3.86</v>
      </c>
      <c r="R141">
        <f>VLOOKUP($A141,NIR_Algorithm_Cleaned!$A$2:$W$4887,21,FALSE)</f>
        <v>1.99</v>
      </c>
      <c r="S141">
        <f>VLOOKUP($A141,NIR_Algorithm_Cleaned!$A$2:$W$4887,22,FALSE)</f>
        <v>1.61</v>
      </c>
      <c r="T141">
        <f>VLOOKUP($A141,NIR_Algorithm_Cleaned!$A$2:$W$4887,23,FALSE)</f>
        <v>70.819999999999993</v>
      </c>
    </row>
    <row r="142" spans="1:20" x14ac:dyDescent="0.2">
      <c r="A142" t="s">
        <v>536</v>
      </c>
      <c r="B142" t="s">
        <v>5090</v>
      </c>
      <c r="C142" t="s">
        <v>5282</v>
      </c>
      <c r="D142">
        <f>VLOOKUP($A142,NIR_Algorithm_Cleaned!$A$2:$W$4887,5,FALSE)</f>
        <v>1</v>
      </c>
      <c r="E142">
        <f>VLOOKUP($A142,NIR_Algorithm_Cleaned!$A$2:$W$4887,4,FALSE)</f>
        <v>1</v>
      </c>
      <c r="F142">
        <f>VLOOKUP($A142,NIR_Algorithm_Cleaned!$A$2:$W$4887,3,FALSE)</f>
        <v>2</v>
      </c>
      <c r="G142">
        <v>12.25</v>
      </c>
      <c r="H142" t="s">
        <v>5342</v>
      </c>
      <c r="I142">
        <v>2</v>
      </c>
      <c r="J142" t="s">
        <v>5342</v>
      </c>
      <c r="K142" t="s">
        <v>5341</v>
      </c>
      <c r="L142">
        <v>0.45333333333333298</v>
      </c>
      <c r="M142">
        <v>0.45695364238410602</v>
      </c>
      <c r="N142">
        <f t="shared" si="2"/>
        <v>0.4551434878587195</v>
      </c>
      <c r="P142">
        <f>VLOOKUP($A142,NIR_Algorithm_Cleaned!$A$2:$W$4887,19,FALSE)</f>
        <v>14.53</v>
      </c>
      <c r="Q142">
        <f>VLOOKUP($A142,NIR_Algorithm_Cleaned!$A$2:$W$4887,20,FALSE)</f>
        <v>3.86</v>
      </c>
      <c r="R142">
        <f>VLOOKUP($A142,NIR_Algorithm_Cleaned!$A$2:$W$4887,21,FALSE)</f>
        <v>1.99</v>
      </c>
      <c r="S142">
        <f>VLOOKUP($A142,NIR_Algorithm_Cleaned!$A$2:$W$4887,22,FALSE)</f>
        <v>1.61</v>
      </c>
      <c r="T142">
        <f>VLOOKUP($A142,NIR_Algorithm_Cleaned!$A$2:$W$4887,23,FALSE)</f>
        <v>70.819999999999993</v>
      </c>
    </row>
    <row r="143" spans="1:20" x14ac:dyDescent="0.2">
      <c r="A143" t="s">
        <v>975</v>
      </c>
      <c r="B143" t="s">
        <v>4815</v>
      </c>
      <c r="C143" t="s">
        <v>5214</v>
      </c>
      <c r="D143">
        <f>VLOOKUP($A143,NIR_Algorithm_Cleaned!$A$2:$W$4887,5,FALSE)</f>
        <v>2</v>
      </c>
      <c r="E143">
        <f>VLOOKUP($A143,NIR_Algorithm_Cleaned!$A$2:$W$4887,4,FALSE)</f>
        <v>2</v>
      </c>
      <c r="F143">
        <f>VLOOKUP($A143,NIR_Algorithm_Cleaned!$A$2:$W$4887,3,FALSE)</f>
        <v>1</v>
      </c>
      <c r="G143">
        <v>12.33</v>
      </c>
      <c r="H143" t="s">
        <v>4994</v>
      </c>
      <c r="I143">
        <v>4</v>
      </c>
      <c r="J143" t="s">
        <v>4994</v>
      </c>
      <c r="K143" t="s">
        <v>5343</v>
      </c>
      <c r="L143">
        <v>0.42</v>
      </c>
      <c r="M143">
        <v>0.42</v>
      </c>
      <c r="N143">
        <f t="shared" si="2"/>
        <v>0.42</v>
      </c>
      <c r="P143">
        <f>VLOOKUP($A143,NIR_Algorithm_Cleaned!$A$2:$W$4887,19,FALSE)</f>
        <v>14.48</v>
      </c>
      <c r="Q143">
        <f>VLOOKUP($A143,NIR_Algorithm_Cleaned!$A$2:$W$4887,20,FALSE)</f>
        <v>5.12</v>
      </c>
      <c r="R143">
        <f>VLOOKUP($A143,NIR_Algorithm_Cleaned!$A$2:$W$4887,21,FALSE)</f>
        <v>1.53</v>
      </c>
      <c r="S143">
        <f>VLOOKUP($A143,NIR_Algorithm_Cleaned!$A$2:$W$4887,22,FALSE)</f>
        <v>1.59</v>
      </c>
      <c r="T143">
        <f>VLOOKUP($A143,NIR_Algorithm_Cleaned!$A$2:$W$4887,23,FALSE)</f>
        <v>70</v>
      </c>
    </row>
    <row r="144" spans="1:20" x14ac:dyDescent="0.2">
      <c r="A144" t="s">
        <v>975</v>
      </c>
      <c r="B144" t="s">
        <v>4815</v>
      </c>
      <c r="C144" t="s">
        <v>5214</v>
      </c>
      <c r="D144">
        <f>VLOOKUP($A144,NIR_Algorithm_Cleaned!$A$2:$W$4887,5,FALSE)</f>
        <v>2</v>
      </c>
      <c r="E144">
        <f>VLOOKUP($A144,NIR_Algorithm_Cleaned!$A$2:$W$4887,4,FALSE)</f>
        <v>2</v>
      </c>
      <c r="F144">
        <f>VLOOKUP($A144,NIR_Algorithm_Cleaned!$A$2:$W$4887,3,FALSE)</f>
        <v>1</v>
      </c>
      <c r="G144">
        <v>12.31</v>
      </c>
      <c r="H144" t="s">
        <v>4994</v>
      </c>
      <c r="I144">
        <v>4</v>
      </c>
      <c r="J144" t="s">
        <v>4994</v>
      </c>
      <c r="K144" t="s">
        <v>5343</v>
      </c>
      <c r="L144">
        <v>0.422818791946309</v>
      </c>
      <c r="M144">
        <v>0.41721854304635803</v>
      </c>
      <c r="N144">
        <f t="shared" si="2"/>
        <v>0.42001866749633354</v>
      </c>
      <c r="P144">
        <f>VLOOKUP($A144,NIR_Algorithm_Cleaned!$A$2:$W$4887,19,FALSE)</f>
        <v>14.48</v>
      </c>
      <c r="Q144">
        <f>VLOOKUP($A144,NIR_Algorithm_Cleaned!$A$2:$W$4887,20,FALSE)</f>
        <v>5.12</v>
      </c>
      <c r="R144">
        <f>VLOOKUP($A144,NIR_Algorithm_Cleaned!$A$2:$W$4887,21,FALSE)</f>
        <v>1.53</v>
      </c>
      <c r="S144">
        <f>VLOOKUP($A144,NIR_Algorithm_Cleaned!$A$2:$W$4887,22,FALSE)</f>
        <v>1.59</v>
      </c>
      <c r="T144">
        <f>VLOOKUP($A144,NIR_Algorithm_Cleaned!$A$2:$W$4887,23,FALSE)</f>
        <v>70</v>
      </c>
    </row>
    <row r="145" spans="1:20" x14ac:dyDescent="0.2">
      <c r="A145" t="s">
        <v>128</v>
      </c>
      <c r="B145" t="s">
        <v>4727</v>
      </c>
      <c r="C145" t="s">
        <v>5255</v>
      </c>
      <c r="D145">
        <f>VLOOKUP($A145,NIR_Algorithm_Cleaned!$A$2:$W$4887,5,FALSE)</f>
        <v>1</v>
      </c>
      <c r="E145">
        <f>VLOOKUP($A145,NIR_Algorithm_Cleaned!$A$2:$W$4887,4,FALSE)</f>
        <v>1</v>
      </c>
      <c r="F145">
        <f>VLOOKUP($A145,NIR_Algorithm_Cleaned!$A$2:$W$4887,3,FALSE)</f>
        <v>1</v>
      </c>
      <c r="G145">
        <v>11.98</v>
      </c>
      <c r="H145" t="s">
        <v>4994</v>
      </c>
      <c r="I145">
        <v>2</v>
      </c>
      <c r="J145" t="s">
        <v>5342</v>
      </c>
      <c r="K145" t="s">
        <v>5341</v>
      </c>
      <c r="L145">
        <v>0.45098039215686297</v>
      </c>
      <c r="M145">
        <v>0.43790849673202598</v>
      </c>
      <c r="N145">
        <f t="shared" si="2"/>
        <v>0.44444444444444448</v>
      </c>
      <c r="P145">
        <f>VLOOKUP($A145,NIR_Algorithm_Cleaned!$A$2:$W$4887,19,FALSE)</f>
        <v>14.45</v>
      </c>
      <c r="Q145">
        <f>VLOOKUP($A145,NIR_Algorithm_Cleaned!$A$2:$W$4887,20,FALSE)</f>
        <v>3.66</v>
      </c>
      <c r="R145">
        <f>VLOOKUP($A145,NIR_Algorithm_Cleaned!$A$2:$W$4887,21,FALSE)</f>
        <v>1.59</v>
      </c>
      <c r="S145">
        <f>VLOOKUP($A145,NIR_Algorithm_Cleaned!$A$2:$W$4887,22,FALSE)</f>
        <v>1.54</v>
      </c>
      <c r="T145">
        <f>VLOOKUP($A145,NIR_Algorithm_Cleaned!$A$2:$W$4887,23,FALSE)</f>
        <v>73.12</v>
      </c>
    </row>
    <row r="146" spans="1:20" x14ac:dyDescent="0.2">
      <c r="A146" t="s">
        <v>128</v>
      </c>
      <c r="B146" t="s">
        <v>4727</v>
      </c>
      <c r="C146" t="s">
        <v>5255</v>
      </c>
      <c r="D146">
        <f>VLOOKUP($A146,NIR_Algorithm_Cleaned!$A$2:$W$4887,5,FALSE)</f>
        <v>1</v>
      </c>
      <c r="E146">
        <f>VLOOKUP($A146,NIR_Algorithm_Cleaned!$A$2:$W$4887,4,FALSE)</f>
        <v>1</v>
      </c>
      <c r="F146">
        <f>VLOOKUP($A146,NIR_Algorithm_Cleaned!$A$2:$W$4887,3,FALSE)</f>
        <v>1</v>
      </c>
      <c r="G146">
        <v>12.3</v>
      </c>
      <c r="H146" t="s">
        <v>4994</v>
      </c>
      <c r="I146">
        <v>1</v>
      </c>
      <c r="J146" t="s">
        <v>5342</v>
      </c>
      <c r="K146" t="s">
        <v>5341</v>
      </c>
      <c r="L146">
        <v>0.44444444444444398</v>
      </c>
      <c r="M146">
        <v>0.4</v>
      </c>
      <c r="N146">
        <f t="shared" si="2"/>
        <v>0.422222222222222</v>
      </c>
      <c r="P146">
        <f>VLOOKUP($A146,NIR_Algorithm_Cleaned!$A$2:$W$4887,19,FALSE)</f>
        <v>14.45</v>
      </c>
      <c r="Q146">
        <f>VLOOKUP($A146,NIR_Algorithm_Cleaned!$A$2:$W$4887,20,FALSE)</f>
        <v>3.66</v>
      </c>
      <c r="R146">
        <f>VLOOKUP($A146,NIR_Algorithm_Cleaned!$A$2:$W$4887,21,FALSE)</f>
        <v>1.59</v>
      </c>
      <c r="S146">
        <f>VLOOKUP($A146,NIR_Algorithm_Cleaned!$A$2:$W$4887,22,FALSE)</f>
        <v>1.54</v>
      </c>
      <c r="T146">
        <f>VLOOKUP($A146,NIR_Algorithm_Cleaned!$A$2:$W$4887,23,FALSE)</f>
        <v>73.12</v>
      </c>
    </row>
    <row r="147" spans="1:20" x14ac:dyDescent="0.2">
      <c r="A147" t="s">
        <v>383</v>
      </c>
      <c r="B147" t="s">
        <v>5140</v>
      </c>
      <c r="C147" t="s">
        <v>5262</v>
      </c>
      <c r="D147">
        <f>VLOOKUP($A147,NIR_Algorithm_Cleaned!$A$2:$W$4887,5,FALSE)</f>
        <v>1</v>
      </c>
      <c r="E147">
        <f>VLOOKUP($A147,NIR_Algorithm_Cleaned!$A$2:$W$4887,4,FALSE)</f>
        <v>2</v>
      </c>
      <c r="F147">
        <f>VLOOKUP($A147,NIR_Algorithm_Cleaned!$A$2:$W$4887,3,FALSE)</f>
        <v>2</v>
      </c>
      <c r="G147">
        <v>12.35</v>
      </c>
      <c r="H147" t="s">
        <v>4994</v>
      </c>
      <c r="I147">
        <v>2</v>
      </c>
      <c r="J147" t="s">
        <v>5342</v>
      </c>
      <c r="K147" t="s">
        <v>5341</v>
      </c>
      <c r="L147">
        <v>0.43046357615893999</v>
      </c>
      <c r="M147">
        <v>0.43421052631578899</v>
      </c>
      <c r="N147">
        <f t="shared" si="2"/>
        <v>0.43233705123736449</v>
      </c>
      <c r="P147">
        <f>VLOOKUP($A147,NIR_Algorithm_Cleaned!$A$2:$W$4887,19,FALSE)</f>
        <v>14.41</v>
      </c>
      <c r="Q147">
        <f>VLOOKUP($A147,NIR_Algorithm_Cleaned!$A$2:$W$4887,20,FALSE)</f>
        <v>4.62</v>
      </c>
      <c r="R147">
        <f>VLOOKUP($A147,NIR_Algorithm_Cleaned!$A$2:$W$4887,21,FALSE)</f>
        <v>1.77</v>
      </c>
      <c r="S147">
        <f>VLOOKUP($A147,NIR_Algorithm_Cleaned!$A$2:$W$4887,22,FALSE)</f>
        <v>1.57</v>
      </c>
      <c r="T147">
        <f>VLOOKUP($A147,NIR_Algorithm_Cleaned!$A$2:$W$4887,23,FALSE)</f>
        <v>71.41</v>
      </c>
    </row>
    <row r="148" spans="1:20" x14ac:dyDescent="0.2">
      <c r="A148" t="s">
        <v>383</v>
      </c>
      <c r="B148" t="s">
        <v>5140</v>
      </c>
      <c r="C148" t="s">
        <v>5262</v>
      </c>
      <c r="D148">
        <f>VLOOKUP($A148,NIR_Algorithm_Cleaned!$A$2:$W$4887,5,FALSE)</f>
        <v>1</v>
      </c>
      <c r="E148">
        <f>VLOOKUP($A148,NIR_Algorithm_Cleaned!$A$2:$W$4887,4,FALSE)</f>
        <v>2</v>
      </c>
      <c r="F148">
        <f>VLOOKUP($A148,NIR_Algorithm_Cleaned!$A$2:$W$4887,3,FALSE)</f>
        <v>2</v>
      </c>
      <c r="G148">
        <v>11.8</v>
      </c>
      <c r="H148" t="s">
        <v>4994</v>
      </c>
      <c r="I148">
        <v>3</v>
      </c>
      <c r="J148" t="s">
        <v>5342</v>
      </c>
      <c r="K148" t="s">
        <v>5341</v>
      </c>
      <c r="L148">
        <v>0.42666666666666703</v>
      </c>
      <c r="M148">
        <v>0.43137254901960798</v>
      </c>
      <c r="N148">
        <f t="shared" si="2"/>
        <v>0.42901960784313753</v>
      </c>
      <c r="P148">
        <f>VLOOKUP($A148,NIR_Algorithm_Cleaned!$A$2:$W$4887,19,FALSE)</f>
        <v>14.41</v>
      </c>
      <c r="Q148">
        <f>VLOOKUP($A148,NIR_Algorithm_Cleaned!$A$2:$W$4887,20,FALSE)</f>
        <v>4.62</v>
      </c>
      <c r="R148">
        <f>VLOOKUP($A148,NIR_Algorithm_Cleaned!$A$2:$W$4887,21,FALSE)</f>
        <v>1.77</v>
      </c>
      <c r="S148">
        <f>VLOOKUP($A148,NIR_Algorithm_Cleaned!$A$2:$W$4887,22,FALSE)</f>
        <v>1.57</v>
      </c>
      <c r="T148">
        <f>VLOOKUP($A148,NIR_Algorithm_Cleaned!$A$2:$W$4887,23,FALSE)</f>
        <v>71.41</v>
      </c>
    </row>
    <row r="149" spans="1:20" x14ac:dyDescent="0.2">
      <c r="A149" t="s">
        <v>408</v>
      </c>
      <c r="B149" t="s">
        <v>4760</v>
      </c>
      <c r="C149" t="s">
        <v>5251</v>
      </c>
      <c r="D149">
        <f>VLOOKUP($A149,NIR_Algorithm_Cleaned!$A$2:$W$4887,5,FALSE)</f>
        <v>1</v>
      </c>
      <c r="E149">
        <f>VLOOKUP($A149,NIR_Algorithm_Cleaned!$A$2:$W$4887,4,FALSE)</f>
        <v>1</v>
      </c>
      <c r="F149">
        <f>VLOOKUP($A149,NIR_Algorithm_Cleaned!$A$2:$W$4887,3,FALSE)</f>
        <v>1</v>
      </c>
      <c r="G149">
        <v>11.91</v>
      </c>
      <c r="H149" t="s">
        <v>5342</v>
      </c>
      <c r="I149">
        <v>1</v>
      </c>
      <c r="J149" t="s">
        <v>4994</v>
      </c>
      <c r="K149" t="s">
        <v>5341</v>
      </c>
      <c r="L149">
        <v>0.42</v>
      </c>
      <c r="M149">
        <v>0.413333333333333</v>
      </c>
      <c r="N149">
        <f t="shared" si="2"/>
        <v>0.41666666666666652</v>
      </c>
      <c r="P149">
        <f>VLOOKUP($A149,NIR_Algorithm_Cleaned!$A$2:$W$4887,19,FALSE)</f>
        <v>14.4</v>
      </c>
      <c r="Q149">
        <f>VLOOKUP($A149,NIR_Algorithm_Cleaned!$A$2:$W$4887,20,FALSE)</f>
        <v>3.96</v>
      </c>
      <c r="R149">
        <f>VLOOKUP($A149,NIR_Algorithm_Cleaned!$A$2:$W$4887,21,FALSE)</f>
        <v>1.78</v>
      </c>
      <c r="S149">
        <f>VLOOKUP($A149,NIR_Algorithm_Cleaned!$A$2:$W$4887,22,FALSE)</f>
        <v>1.54</v>
      </c>
      <c r="T149">
        <f>VLOOKUP($A149,NIR_Algorithm_Cleaned!$A$2:$W$4887,23,FALSE)</f>
        <v>72.56</v>
      </c>
    </row>
    <row r="150" spans="1:20" x14ac:dyDescent="0.2">
      <c r="A150" t="s">
        <v>408</v>
      </c>
      <c r="B150" t="s">
        <v>4760</v>
      </c>
      <c r="C150" t="s">
        <v>5251</v>
      </c>
      <c r="D150">
        <f>VLOOKUP($A150,NIR_Algorithm_Cleaned!$A$2:$W$4887,5,FALSE)</f>
        <v>1</v>
      </c>
      <c r="E150">
        <f>VLOOKUP($A150,NIR_Algorithm_Cleaned!$A$2:$W$4887,4,FALSE)</f>
        <v>1</v>
      </c>
      <c r="F150">
        <f>VLOOKUP($A150,NIR_Algorithm_Cleaned!$A$2:$W$4887,3,FALSE)</f>
        <v>1</v>
      </c>
      <c r="G150">
        <v>12.3</v>
      </c>
      <c r="H150" t="s">
        <v>5342</v>
      </c>
      <c r="I150">
        <v>2</v>
      </c>
      <c r="J150" t="s">
        <v>5342</v>
      </c>
      <c r="K150" t="s">
        <v>5341</v>
      </c>
      <c r="L150">
        <v>0.42763157894736797</v>
      </c>
      <c r="M150">
        <v>0.41447368421052599</v>
      </c>
      <c r="N150">
        <f t="shared" si="2"/>
        <v>0.42105263157894701</v>
      </c>
      <c r="P150">
        <f>VLOOKUP($A150,NIR_Algorithm_Cleaned!$A$2:$W$4887,19,FALSE)</f>
        <v>14.4</v>
      </c>
      <c r="Q150">
        <f>VLOOKUP($A150,NIR_Algorithm_Cleaned!$A$2:$W$4887,20,FALSE)</f>
        <v>3.96</v>
      </c>
      <c r="R150">
        <f>VLOOKUP($A150,NIR_Algorithm_Cleaned!$A$2:$W$4887,21,FALSE)</f>
        <v>1.78</v>
      </c>
      <c r="S150">
        <f>VLOOKUP($A150,NIR_Algorithm_Cleaned!$A$2:$W$4887,22,FALSE)</f>
        <v>1.54</v>
      </c>
      <c r="T150">
        <f>VLOOKUP($A150,NIR_Algorithm_Cleaned!$A$2:$W$4887,23,FALSE)</f>
        <v>72.56</v>
      </c>
    </row>
    <row r="151" spans="1:20" x14ac:dyDescent="0.2">
      <c r="A151" t="s">
        <v>693</v>
      </c>
      <c r="B151" t="s">
        <v>4802</v>
      </c>
      <c r="C151" t="s">
        <v>5243</v>
      </c>
      <c r="D151">
        <f>VLOOKUP($A151,NIR_Algorithm_Cleaned!$A$2:$W$4887,5,FALSE)</f>
        <v>1</v>
      </c>
      <c r="E151">
        <f>VLOOKUP($A151,NIR_Algorithm_Cleaned!$A$2:$W$4887,4,FALSE)</f>
        <v>1</v>
      </c>
      <c r="F151">
        <f>VLOOKUP($A151,NIR_Algorithm_Cleaned!$A$2:$W$4887,3,FALSE)</f>
        <v>1</v>
      </c>
      <c r="G151">
        <v>11.7</v>
      </c>
      <c r="H151" t="s">
        <v>4994</v>
      </c>
      <c r="I151">
        <v>4</v>
      </c>
      <c r="J151" t="s">
        <v>5342</v>
      </c>
      <c r="K151" t="s">
        <v>5341</v>
      </c>
      <c r="L151">
        <v>0.4</v>
      </c>
      <c r="M151">
        <v>0.39333333333333298</v>
      </c>
      <c r="N151">
        <f t="shared" si="2"/>
        <v>0.3966666666666665</v>
      </c>
      <c r="P151">
        <f>VLOOKUP($A151,NIR_Algorithm_Cleaned!$A$2:$W$4887,19,FALSE)</f>
        <v>14.4</v>
      </c>
      <c r="Q151">
        <f>VLOOKUP($A151,NIR_Algorithm_Cleaned!$A$2:$W$4887,20,FALSE)</f>
        <v>5.33</v>
      </c>
      <c r="R151">
        <f>VLOOKUP($A151,NIR_Algorithm_Cleaned!$A$2:$W$4887,21,FALSE)</f>
        <v>1.88</v>
      </c>
      <c r="S151">
        <f>VLOOKUP($A151,NIR_Algorithm_Cleaned!$A$2:$W$4887,22,FALSE)</f>
        <v>1.57</v>
      </c>
      <c r="T151">
        <f>VLOOKUP($A151,NIR_Algorithm_Cleaned!$A$2:$W$4887,23,FALSE)</f>
        <v>71.25</v>
      </c>
    </row>
    <row r="152" spans="1:20" x14ac:dyDescent="0.2">
      <c r="A152" t="s">
        <v>693</v>
      </c>
      <c r="B152" t="s">
        <v>4802</v>
      </c>
      <c r="C152" t="s">
        <v>5243</v>
      </c>
      <c r="D152">
        <f>VLOOKUP($A152,NIR_Algorithm_Cleaned!$A$2:$W$4887,5,FALSE)</f>
        <v>1</v>
      </c>
      <c r="E152">
        <f>VLOOKUP($A152,NIR_Algorithm_Cleaned!$A$2:$W$4887,4,FALSE)</f>
        <v>1</v>
      </c>
      <c r="F152">
        <f>VLOOKUP($A152,NIR_Algorithm_Cleaned!$A$2:$W$4887,3,FALSE)</f>
        <v>1</v>
      </c>
      <c r="G152">
        <v>12.17</v>
      </c>
      <c r="H152" t="s">
        <v>4994</v>
      </c>
      <c r="I152">
        <v>1</v>
      </c>
      <c r="J152" t="s">
        <v>4994</v>
      </c>
      <c r="K152" t="s">
        <v>5341</v>
      </c>
      <c r="L152">
        <v>0.40666666666666701</v>
      </c>
      <c r="M152">
        <v>0.413333333333333</v>
      </c>
      <c r="N152">
        <f t="shared" si="2"/>
        <v>0.41000000000000003</v>
      </c>
      <c r="P152">
        <f>VLOOKUP($A152,NIR_Algorithm_Cleaned!$A$2:$W$4887,19,FALSE)</f>
        <v>14.4</v>
      </c>
      <c r="Q152">
        <f>VLOOKUP($A152,NIR_Algorithm_Cleaned!$A$2:$W$4887,20,FALSE)</f>
        <v>5.33</v>
      </c>
      <c r="R152">
        <f>VLOOKUP($A152,NIR_Algorithm_Cleaned!$A$2:$W$4887,21,FALSE)</f>
        <v>1.88</v>
      </c>
      <c r="S152">
        <f>VLOOKUP($A152,NIR_Algorithm_Cleaned!$A$2:$W$4887,22,FALSE)</f>
        <v>1.57</v>
      </c>
      <c r="T152">
        <f>VLOOKUP($A152,NIR_Algorithm_Cleaned!$A$2:$W$4887,23,FALSE)</f>
        <v>71.25</v>
      </c>
    </row>
    <row r="153" spans="1:20" x14ac:dyDescent="0.2">
      <c r="A153" t="s">
        <v>1415</v>
      </c>
      <c r="B153" t="s">
        <v>4915</v>
      </c>
      <c r="C153" t="s">
        <v>5218</v>
      </c>
      <c r="D153">
        <f>VLOOKUP($A153,NIR_Algorithm_Cleaned!$A$2:$W$4887,5,FALSE)</f>
        <v>2</v>
      </c>
      <c r="E153">
        <f>VLOOKUP($A153,NIR_Algorithm_Cleaned!$A$2:$W$4887,4,FALSE)</f>
        <v>2</v>
      </c>
      <c r="F153">
        <f>VLOOKUP($A153,NIR_Algorithm_Cleaned!$A$2:$W$4887,3,FALSE)</f>
        <v>1</v>
      </c>
      <c r="G153">
        <v>12.32</v>
      </c>
      <c r="H153" t="s">
        <v>4994</v>
      </c>
      <c r="I153">
        <v>2</v>
      </c>
      <c r="J153" t="s">
        <v>5342</v>
      </c>
      <c r="K153" t="s">
        <v>5343</v>
      </c>
      <c r="L153">
        <v>0.43046357615893999</v>
      </c>
      <c r="M153">
        <v>0.43790849673202598</v>
      </c>
      <c r="N153">
        <f t="shared" si="2"/>
        <v>0.43418603644548298</v>
      </c>
      <c r="P153">
        <f>VLOOKUP($A153,NIR_Algorithm_Cleaned!$A$2:$W$4887,19,FALSE)</f>
        <v>14.36</v>
      </c>
      <c r="Q153">
        <f>VLOOKUP($A153,NIR_Algorithm_Cleaned!$A$2:$W$4887,20,FALSE)</f>
        <v>4.9400000000000004</v>
      </c>
      <c r="R153">
        <f>VLOOKUP($A153,NIR_Algorithm_Cleaned!$A$2:$W$4887,21,FALSE)</f>
        <v>2.12</v>
      </c>
      <c r="S153">
        <f>VLOOKUP($A153,NIR_Algorithm_Cleaned!$A$2:$W$4887,22,FALSE)</f>
        <v>1.71</v>
      </c>
      <c r="T153">
        <f>VLOOKUP($A153,NIR_Algorithm_Cleaned!$A$2:$W$4887,23,FALSE)</f>
        <v>69.739999999999995</v>
      </c>
    </row>
    <row r="154" spans="1:20" x14ac:dyDescent="0.2">
      <c r="A154" t="s">
        <v>1415</v>
      </c>
      <c r="B154" t="s">
        <v>4915</v>
      </c>
      <c r="C154" t="s">
        <v>5218</v>
      </c>
      <c r="D154">
        <f>VLOOKUP($A154,NIR_Algorithm_Cleaned!$A$2:$W$4887,5,FALSE)</f>
        <v>2</v>
      </c>
      <c r="E154">
        <f>VLOOKUP($A154,NIR_Algorithm_Cleaned!$A$2:$W$4887,4,FALSE)</f>
        <v>2</v>
      </c>
      <c r="F154">
        <f>VLOOKUP($A154,NIR_Algorithm_Cleaned!$A$2:$W$4887,3,FALSE)</f>
        <v>1</v>
      </c>
      <c r="G154">
        <v>12.27</v>
      </c>
      <c r="H154" t="s">
        <v>5342</v>
      </c>
      <c r="I154">
        <v>2</v>
      </c>
      <c r="J154" t="s">
        <v>4994</v>
      </c>
      <c r="K154" t="s">
        <v>5343</v>
      </c>
      <c r="L154">
        <v>0.456375838926175</v>
      </c>
      <c r="M154">
        <v>0.45695364238410602</v>
      </c>
      <c r="N154">
        <f t="shared" si="2"/>
        <v>0.45666474065514051</v>
      </c>
      <c r="P154">
        <f>VLOOKUP($A154,NIR_Algorithm_Cleaned!$A$2:$W$4887,19,FALSE)</f>
        <v>14.36</v>
      </c>
      <c r="Q154">
        <f>VLOOKUP($A154,NIR_Algorithm_Cleaned!$A$2:$W$4887,20,FALSE)</f>
        <v>4.9400000000000004</v>
      </c>
      <c r="R154">
        <f>VLOOKUP($A154,NIR_Algorithm_Cleaned!$A$2:$W$4887,21,FALSE)</f>
        <v>2.12</v>
      </c>
      <c r="S154">
        <f>VLOOKUP($A154,NIR_Algorithm_Cleaned!$A$2:$W$4887,22,FALSE)</f>
        <v>1.71</v>
      </c>
      <c r="T154">
        <f>VLOOKUP($A154,NIR_Algorithm_Cleaned!$A$2:$W$4887,23,FALSE)</f>
        <v>69.739999999999995</v>
      </c>
    </row>
    <row r="155" spans="1:20" x14ac:dyDescent="0.2">
      <c r="A155" t="s">
        <v>624</v>
      </c>
      <c r="B155" t="s">
        <v>4914</v>
      </c>
      <c r="C155" t="s">
        <v>5215</v>
      </c>
      <c r="D155">
        <f>VLOOKUP($A155,NIR_Algorithm_Cleaned!$A$2:$W$4887,5,FALSE)</f>
        <v>1</v>
      </c>
      <c r="E155">
        <f>VLOOKUP($A155,NIR_Algorithm_Cleaned!$A$2:$W$4887,4,FALSE)</f>
        <v>1</v>
      </c>
      <c r="F155">
        <f>VLOOKUP($A155,NIR_Algorithm_Cleaned!$A$2:$W$4887,3,FALSE)</f>
        <v>1</v>
      </c>
      <c r="G155">
        <v>12.3</v>
      </c>
      <c r="H155" t="s">
        <v>5342</v>
      </c>
      <c r="I155">
        <v>2</v>
      </c>
      <c r="J155" t="s">
        <v>4994</v>
      </c>
      <c r="K155" t="s">
        <v>5341</v>
      </c>
      <c r="L155">
        <v>0.41176470588235298</v>
      </c>
      <c r="M155">
        <v>0.42</v>
      </c>
      <c r="N155">
        <f t="shared" si="2"/>
        <v>0.41588235294117648</v>
      </c>
      <c r="P155">
        <f>VLOOKUP($A155,NIR_Algorithm_Cleaned!$A$2:$W$4887,19,FALSE)</f>
        <v>14.33</v>
      </c>
      <c r="Q155">
        <f>VLOOKUP($A155,NIR_Algorithm_Cleaned!$A$2:$W$4887,20,FALSE)</f>
        <v>4.6399999999999997</v>
      </c>
      <c r="R155">
        <f>VLOOKUP($A155,NIR_Algorithm_Cleaned!$A$2:$W$4887,21,FALSE)</f>
        <v>1.55</v>
      </c>
      <c r="S155">
        <f>VLOOKUP($A155,NIR_Algorithm_Cleaned!$A$2:$W$4887,22,FALSE)</f>
        <v>1.57</v>
      </c>
      <c r="T155">
        <f>VLOOKUP($A155,NIR_Algorithm_Cleaned!$A$2:$W$4887,23,FALSE)</f>
        <v>72.08</v>
      </c>
    </row>
    <row r="156" spans="1:20" x14ac:dyDescent="0.2">
      <c r="A156" t="s">
        <v>624</v>
      </c>
      <c r="B156" t="s">
        <v>4914</v>
      </c>
      <c r="C156" t="s">
        <v>5215</v>
      </c>
      <c r="D156">
        <f>VLOOKUP($A156,NIR_Algorithm_Cleaned!$A$2:$W$4887,5,FALSE)</f>
        <v>1</v>
      </c>
      <c r="E156">
        <f>VLOOKUP($A156,NIR_Algorithm_Cleaned!$A$2:$W$4887,4,FALSE)</f>
        <v>1</v>
      </c>
      <c r="F156">
        <f>VLOOKUP($A156,NIR_Algorithm_Cleaned!$A$2:$W$4887,3,FALSE)</f>
        <v>1</v>
      </c>
      <c r="G156">
        <v>12.41</v>
      </c>
      <c r="H156" t="s">
        <v>4994</v>
      </c>
      <c r="I156">
        <v>3</v>
      </c>
      <c r="J156" t="s">
        <v>5342</v>
      </c>
      <c r="K156" t="s">
        <v>5341</v>
      </c>
      <c r="L156">
        <v>0.41721854304635803</v>
      </c>
      <c r="M156">
        <v>0.43046357615893999</v>
      </c>
      <c r="N156">
        <f t="shared" si="2"/>
        <v>0.42384105960264901</v>
      </c>
      <c r="P156">
        <f>VLOOKUP($A156,NIR_Algorithm_Cleaned!$A$2:$W$4887,19,FALSE)</f>
        <v>14.33</v>
      </c>
      <c r="Q156">
        <f>VLOOKUP($A156,NIR_Algorithm_Cleaned!$A$2:$W$4887,20,FALSE)</f>
        <v>4.6399999999999997</v>
      </c>
      <c r="R156">
        <f>VLOOKUP($A156,NIR_Algorithm_Cleaned!$A$2:$W$4887,21,FALSE)</f>
        <v>1.55</v>
      </c>
      <c r="S156">
        <f>VLOOKUP($A156,NIR_Algorithm_Cleaned!$A$2:$W$4887,22,FALSE)</f>
        <v>1.57</v>
      </c>
      <c r="T156">
        <f>VLOOKUP($A156,NIR_Algorithm_Cleaned!$A$2:$W$4887,23,FALSE)</f>
        <v>72.08</v>
      </c>
    </row>
    <row r="157" spans="1:20" x14ac:dyDescent="0.2">
      <c r="A157" t="s">
        <v>261</v>
      </c>
      <c r="B157" t="s">
        <v>4815</v>
      </c>
      <c r="C157" t="s">
        <v>5214</v>
      </c>
      <c r="D157">
        <f>VLOOKUP($A157,NIR_Algorithm_Cleaned!$A$2:$W$4887,5,FALSE)</f>
        <v>1</v>
      </c>
      <c r="E157">
        <f>VLOOKUP($A157,NIR_Algorithm_Cleaned!$A$2:$W$4887,4,FALSE)</f>
        <v>2</v>
      </c>
      <c r="F157">
        <f>VLOOKUP($A157,NIR_Algorithm_Cleaned!$A$2:$W$4887,3,FALSE)</f>
        <v>1</v>
      </c>
      <c r="G157">
        <v>11.97</v>
      </c>
      <c r="H157" t="s">
        <v>4994</v>
      </c>
      <c r="I157">
        <v>1</v>
      </c>
      <c r="J157" t="s">
        <v>4994</v>
      </c>
      <c r="K157" t="s">
        <v>5341</v>
      </c>
      <c r="L157">
        <v>0.40397350993377501</v>
      </c>
      <c r="M157">
        <v>0.40131578947368401</v>
      </c>
      <c r="N157">
        <f t="shared" si="2"/>
        <v>0.40264464970372948</v>
      </c>
      <c r="P157">
        <f>VLOOKUP($A157,NIR_Algorithm_Cleaned!$A$2:$W$4887,19,FALSE)</f>
        <v>14.25</v>
      </c>
      <c r="Q157">
        <f>VLOOKUP($A157,NIR_Algorithm_Cleaned!$A$2:$W$4887,20,FALSE)</f>
        <v>4.79</v>
      </c>
      <c r="R157">
        <f>VLOOKUP($A157,NIR_Algorithm_Cleaned!$A$2:$W$4887,21,FALSE)</f>
        <v>1.84</v>
      </c>
      <c r="S157">
        <f>VLOOKUP($A157,NIR_Algorithm_Cleaned!$A$2:$W$4887,22,FALSE)</f>
        <v>1.64</v>
      </c>
      <c r="T157">
        <f>VLOOKUP($A157,NIR_Algorithm_Cleaned!$A$2:$W$4887,23,FALSE)</f>
        <v>70.73</v>
      </c>
    </row>
    <row r="158" spans="1:20" x14ac:dyDescent="0.2">
      <c r="A158" t="s">
        <v>261</v>
      </c>
      <c r="B158" t="s">
        <v>4815</v>
      </c>
      <c r="C158" t="s">
        <v>5214</v>
      </c>
      <c r="D158">
        <f>VLOOKUP($A158,NIR_Algorithm_Cleaned!$A$2:$W$4887,5,FALSE)</f>
        <v>1</v>
      </c>
      <c r="E158">
        <f>VLOOKUP($A158,NIR_Algorithm_Cleaned!$A$2:$W$4887,4,FALSE)</f>
        <v>2</v>
      </c>
      <c r="F158">
        <f>VLOOKUP($A158,NIR_Algorithm_Cleaned!$A$2:$W$4887,3,FALSE)</f>
        <v>1</v>
      </c>
      <c r="G158">
        <v>11.86</v>
      </c>
      <c r="H158" t="s">
        <v>4994</v>
      </c>
      <c r="I158">
        <v>2</v>
      </c>
      <c r="J158" t="s">
        <v>4994</v>
      </c>
      <c r="K158" t="s">
        <v>5341</v>
      </c>
      <c r="L158">
        <v>0.413333333333333</v>
      </c>
      <c r="M158">
        <v>0.40522875816993498</v>
      </c>
      <c r="N158">
        <f t="shared" si="2"/>
        <v>0.40928104575163399</v>
      </c>
      <c r="P158">
        <f>VLOOKUP($A158,NIR_Algorithm_Cleaned!$A$2:$W$4887,19,FALSE)</f>
        <v>14.25</v>
      </c>
      <c r="Q158">
        <f>VLOOKUP($A158,NIR_Algorithm_Cleaned!$A$2:$W$4887,20,FALSE)</f>
        <v>4.79</v>
      </c>
      <c r="R158">
        <f>VLOOKUP($A158,NIR_Algorithm_Cleaned!$A$2:$W$4887,21,FALSE)</f>
        <v>1.84</v>
      </c>
      <c r="S158">
        <f>VLOOKUP($A158,NIR_Algorithm_Cleaned!$A$2:$W$4887,22,FALSE)</f>
        <v>1.64</v>
      </c>
      <c r="T158">
        <f>VLOOKUP($A158,NIR_Algorithm_Cleaned!$A$2:$W$4887,23,FALSE)</f>
        <v>70.73</v>
      </c>
    </row>
    <row r="159" spans="1:20" x14ac:dyDescent="0.2">
      <c r="A159" t="s">
        <v>108</v>
      </c>
      <c r="B159" t="s">
        <v>4765</v>
      </c>
      <c r="C159" t="s">
        <v>5284</v>
      </c>
      <c r="D159">
        <f>VLOOKUP($A159,NIR_Algorithm_Cleaned!$A$2:$W$4887,5,FALSE)</f>
        <v>1</v>
      </c>
      <c r="E159">
        <f>VLOOKUP($A159,NIR_Algorithm_Cleaned!$A$2:$W$4887,4,FALSE)</f>
        <v>1</v>
      </c>
      <c r="F159">
        <f>VLOOKUP($A159,NIR_Algorithm_Cleaned!$A$2:$W$4887,3,FALSE)</f>
        <v>1</v>
      </c>
      <c r="G159">
        <v>11.91</v>
      </c>
      <c r="H159" t="s">
        <v>4994</v>
      </c>
      <c r="I159">
        <v>3</v>
      </c>
      <c r="J159" t="s">
        <v>5342</v>
      </c>
      <c r="K159" t="s">
        <v>5341</v>
      </c>
      <c r="L159">
        <v>0.44078947368421101</v>
      </c>
      <c r="M159">
        <v>0.44666666666666699</v>
      </c>
      <c r="N159">
        <f t="shared" si="2"/>
        <v>0.44372807017543903</v>
      </c>
      <c r="P159">
        <f>VLOOKUP($A159,NIR_Algorithm_Cleaned!$A$2:$W$4887,19,FALSE)</f>
        <v>14.13</v>
      </c>
      <c r="Q159">
        <f>VLOOKUP($A159,NIR_Algorithm_Cleaned!$A$2:$W$4887,20,FALSE)</f>
        <v>4.05</v>
      </c>
      <c r="R159">
        <f>VLOOKUP($A159,NIR_Algorithm_Cleaned!$A$2:$W$4887,21,FALSE)</f>
        <v>1.61</v>
      </c>
      <c r="S159">
        <f>VLOOKUP($A159,NIR_Algorithm_Cleaned!$A$2:$W$4887,22,FALSE)</f>
        <v>1.54</v>
      </c>
      <c r="T159">
        <f>VLOOKUP($A159,NIR_Algorithm_Cleaned!$A$2:$W$4887,23,FALSE)</f>
        <v>71.099999999999994</v>
      </c>
    </row>
    <row r="160" spans="1:20" x14ac:dyDescent="0.2">
      <c r="A160" t="s">
        <v>108</v>
      </c>
      <c r="B160" t="s">
        <v>4765</v>
      </c>
      <c r="C160" t="s">
        <v>5284</v>
      </c>
      <c r="D160">
        <f>VLOOKUP($A160,NIR_Algorithm_Cleaned!$A$2:$W$4887,5,FALSE)</f>
        <v>1</v>
      </c>
      <c r="E160">
        <f>VLOOKUP($A160,NIR_Algorithm_Cleaned!$A$2:$W$4887,4,FALSE)</f>
        <v>1</v>
      </c>
      <c r="F160">
        <f>VLOOKUP($A160,NIR_Algorithm_Cleaned!$A$2:$W$4887,3,FALSE)</f>
        <v>1</v>
      </c>
      <c r="G160">
        <v>11.75</v>
      </c>
      <c r="H160" t="s">
        <v>4994</v>
      </c>
      <c r="I160">
        <v>4</v>
      </c>
      <c r="J160" t="s">
        <v>5342</v>
      </c>
      <c r="K160" t="s">
        <v>5341</v>
      </c>
      <c r="L160">
        <v>0.443708609271523</v>
      </c>
      <c r="M160">
        <v>0.43046357615893999</v>
      </c>
      <c r="N160">
        <f t="shared" si="2"/>
        <v>0.43708609271523147</v>
      </c>
      <c r="P160">
        <f>VLOOKUP($A160,NIR_Algorithm_Cleaned!$A$2:$W$4887,19,FALSE)</f>
        <v>14.13</v>
      </c>
      <c r="Q160">
        <f>VLOOKUP($A160,NIR_Algorithm_Cleaned!$A$2:$W$4887,20,FALSE)</f>
        <v>4.05</v>
      </c>
      <c r="R160">
        <f>VLOOKUP($A160,NIR_Algorithm_Cleaned!$A$2:$W$4887,21,FALSE)</f>
        <v>1.61</v>
      </c>
      <c r="S160">
        <f>VLOOKUP($A160,NIR_Algorithm_Cleaned!$A$2:$W$4887,22,FALSE)</f>
        <v>1.54</v>
      </c>
      <c r="T160">
        <f>VLOOKUP($A160,NIR_Algorithm_Cleaned!$A$2:$W$4887,23,FALSE)</f>
        <v>71.099999999999994</v>
      </c>
    </row>
    <row r="161" spans="1:20" x14ac:dyDescent="0.2">
      <c r="A161" t="s">
        <v>112</v>
      </c>
      <c r="B161" t="s">
        <v>4769</v>
      </c>
      <c r="C161" t="s">
        <v>5304</v>
      </c>
      <c r="D161">
        <f>VLOOKUP($A161,NIR_Algorithm_Cleaned!$A$2:$W$4887,5,FALSE)</f>
        <v>1</v>
      </c>
      <c r="E161">
        <f>VLOOKUP($A161,NIR_Algorithm_Cleaned!$A$2:$W$4887,4,FALSE)</f>
        <v>1</v>
      </c>
      <c r="F161">
        <f>VLOOKUP($A161,NIR_Algorithm_Cleaned!$A$2:$W$4887,3,FALSE)</f>
        <v>1</v>
      </c>
      <c r="G161">
        <v>11.88</v>
      </c>
      <c r="H161" t="s">
        <v>4994</v>
      </c>
      <c r="I161">
        <v>1</v>
      </c>
      <c r="J161" t="s">
        <v>5342</v>
      </c>
      <c r="K161" t="s">
        <v>5341</v>
      </c>
      <c r="L161">
        <v>0.41830065359477098</v>
      </c>
      <c r="M161">
        <v>0.42763157894736897</v>
      </c>
      <c r="N161">
        <f t="shared" si="2"/>
        <v>0.42296611627106995</v>
      </c>
      <c r="P161">
        <f>VLOOKUP($A161,NIR_Algorithm_Cleaned!$A$2:$W$4887,19,FALSE)</f>
        <v>14.11</v>
      </c>
      <c r="Q161">
        <f>VLOOKUP($A161,NIR_Algorithm_Cleaned!$A$2:$W$4887,20,FALSE)</f>
        <v>4.51</v>
      </c>
      <c r="R161">
        <f>VLOOKUP($A161,NIR_Algorithm_Cleaned!$A$2:$W$4887,21,FALSE)</f>
        <v>1.83</v>
      </c>
      <c r="S161">
        <f>VLOOKUP($A161,NIR_Algorithm_Cleaned!$A$2:$W$4887,22,FALSE)</f>
        <v>1.54</v>
      </c>
      <c r="T161">
        <f>VLOOKUP($A161,NIR_Algorithm_Cleaned!$A$2:$W$4887,23,FALSE)</f>
        <v>71.489999999999995</v>
      </c>
    </row>
    <row r="162" spans="1:20" x14ac:dyDescent="0.2">
      <c r="A162" t="s">
        <v>112</v>
      </c>
      <c r="B162" t="s">
        <v>4769</v>
      </c>
      <c r="C162" t="s">
        <v>5304</v>
      </c>
      <c r="D162">
        <f>VLOOKUP($A162,NIR_Algorithm_Cleaned!$A$2:$W$4887,5,FALSE)</f>
        <v>1</v>
      </c>
      <c r="E162">
        <f>VLOOKUP($A162,NIR_Algorithm_Cleaned!$A$2:$W$4887,4,FALSE)</f>
        <v>1</v>
      </c>
      <c r="F162">
        <f>VLOOKUP($A162,NIR_Algorithm_Cleaned!$A$2:$W$4887,3,FALSE)</f>
        <v>1</v>
      </c>
      <c r="G162">
        <v>12.24</v>
      </c>
      <c r="H162" t="s">
        <v>5342</v>
      </c>
      <c r="I162">
        <v>4</v>
      </c>
      <c r="J162" t="s">
        <v>4994</v>
      </c>
      <c r="K162" t="s">
        <v>5341</v>
      </c>
      <c r="L162">
        <v>0.38562091503267998</v>
      </c>
      <c r="M162">
        <v>0.39072847682119199</v>
      </c>
      <c r="N162">
        <f t="shared" si="2"/>
        <v>0.38817469592693599</v>
      </c>
      <c r="P162">
        <f>VLOOKUP($A162,NIR_Algorithm_Cleaned!$A$2:$W$4887,19,FALSE)</f>
        <v>14.11</v>
      </c>
      <c r="Q162">
        <f>VLOOKUP($A162,NIR_Algorithm_Cleaned!$A$2:$W$4887,20,FALSE)</f>
        <v>4.51</v>
      </c>
      <c r="R162">
        <f>VLOOKUP($A162,NIR_Algorithm_Cleaned!$A$2:$W$4887,21,FALSE)</f>
        <v>1.83</v>
      </c>
      <c r="S162">
        <f>VLOOKUP($A162,NIR_Algorithm_Cleaned!$A$2:$W$4887,22,FALSE)</f>
        <v>1.54</v>
      </c>
      <c r="T162">
        <f>VLOOKUP($A162,NIR_Algorithm_Cleaned!$A$2:$W$4887,23,FALSE)</f>
        <v>71.489999999999995</v>
      </c>
    </row>
    <row r="163" spans="1:20" x14ac:dyDescent="0.2">
      <c r="A163" t="s">
        <v>498</v>
      </c>
      <c r="B163">
        <v>1538</v>
      </c>
      <c r="C163" t="s">
        <v>5201</v>
      </c>
      <c r="D163">
        <f>VLOOKUP($A163,NIR_Algorithm_Cleaned!$A$2:$W$4887,5,FALSE)</f>
        <v>1</v>
      </c>
      <c r="E163">
        <f>VLOOKUP($A163,NIR_Algorithm_Cleaned!$A$2:$W$4887,4,FALSE)</f>
        <v>1</v>
      </c>
      <c r="F163">
        <f>VLOOKUP($A163,NIR_Algorithm_Cleaned!$A$2:$W$4887,3,FALSE)</f>
        <v>1</v>
      </c>
      <c r="G163">
        <v>12.28</v>
      </c>
      <c r="H163" t="s">
        <v>5342</v>
      </c>
      <c r="I163">
        <v>1</v>
      </c>
      <c r="J163" t="s">
        <v>5342</v>
      </c>
      <c r="K163" t="s">
        <v>5341</v>
      </c>
      <c r="L163">
        <v>0.42</v>
      </c>
      <c r="M163">
        <v>0.43333333333333302</v>
      </c>
      <c r="N163">
        <f t="shared" si="2"/>
        <v>0.42666666666666653</v>
      </c>
      <c r="P163">
        <f>VLOOKUP($A163,NIR_Algorithm_Cleaned!$A$2:$W$4887,19,FALSE)</f>
        <v>14</v>
      </c>
      <c r="Q163">
        <f>VLOOKUP($A163,NIR_Algorithm_Cleaned!$A$2:$W$4887,20,FALSE)</f>
        <v>4.1900000000000004</v>
      </c>
      <c r="R163">
        <f>VLOOKUP($A163,NIR_Algorithm_Cleaned!$A$2:$W$4887,21,FALSE)</f>
        <v>1.56</v>
      </c>
      <c r="S163">
        <f>VLOOKUP($A163,NIR_Algorithm_Cleaned!$A$2:$W$4887,22,FALSE)</f>
        <v>1.55</v>
      </c>
      <c r="T163">
        <f>VLOOKUP($A163,NIR_Algorithm_Cleaned!$A$2:$W$4887,23,FALSE)</f>
        <v>71.430000000000007</v>
      </c>
    </row>
    <row r="164" spans="1:20" x14ac:dyDescent="0.2">
      <c r="A164" t="s">
        <v>498</v>
      </c>
      <c r="B164">
        <v>1538</v>
      </c>
      <c r="C164" t="s">
        <v>5201</v>
      </c>
      <c r="D164">
        <f>VLOOKUP($A164,NIR_Algorithm_Cleaned!$A$2:$W$4887,5,FALSE)</f>
        <v>1</v>
      </c>
      <c r="E164">
        <f>VLOOKUP($A164,NIR_Algorithm_Cleaned!$A$2:$W$4887,4,FALSE)</f>
        <v>1</v>
      </c>
      <c r="F164">
        <f>VLOOKUP($A164,NIR_Algorithm_Cleaned!$A$2:$W$4887,3,FALSE)</f>
        <v>1</v>
      </c>
      <c r="G164">
        <v>12.32</v>
      </c>
      <c r="H164" t="s">
        <v>5342</v>
      </c>
      <c r="I164">
        <v>3</v>
      </c>
      <c r="J164" t="s">
        <v>5342</v>
      </c>
      <c r="K164" t="s">
        <v>5341</v>
      </c>
      <c r="L164">
        <v>0.43137254901960798</v>
      </c>
      <c r="M164">
        <v>0.43421052631578899</v>
      </c>
      <c r="N164">
        <f t="shared" si="2"/>
        <v>0.43279153766769851</v>
      </c>
      <c r="P164">
        <f>VLOOKUP($A164,NIR_Algorithm_Cleaned!$A$2:$W$4887,19,FALSE)</f>
        <v>14</v>
      </c>
      <c r="Q164">
        <f>VLOOKUP($A164,NIR_Algorithm_Cleaned!$A$2:$W$4887,20,FALSE)</f>
        <v>4.1900000000000004</v>
      </c>
      <c r="R164">
        <f>VLOOKUP($A164,NIR_Algorithm_Cleaned!$A$2:$W$4887,21,FALSE)</f>
        <v>1.56</v>
      </c>
      <c r="S164">
        <f>VLOOKUP($A164,NIR_Algorithm_Cleaned!$A$2:$W$4887,22,FALSE)</f>
        <v>1.55</v>
      </c>
      <c r="T164">
        <f>VLOOKUP($A164,NIR_Algorithm_Cleaned!$A$2:$W$4887,23,FALSE)</f>
        <v>71.430000000000007</v>
      </c>
    </row>
    <row r="165" spans="1:20" x14ac:dyDescent="0.2">
      <c r="A165" t="s">
        <v>378</v>
      </c>
      <c r="B165">
        <v>1538</v>
      </c>
      <c r="C165" t="s">
        <v>5201</v>
      </c>
      <c r="D165">
        <f>VLOOKUP($A165,NIR_Algorithm_Cleaned!$A$2:$W$4887,5,FALSE)</f>
        <v>1</v>
      </c>
      <c r="E165">
        <f>VLOOKUP($A165,NIR_Algorithm_Cleaned!$A$2:$W$4887,4,FALSE)</f>
        <v>2</v>
      </c>
      <c r="F165">
        <f>VLOOKUP($A165,NIR_Algorithm_Cleaned!$A$2:$W$4887,3,FALSE)</f>
        <v>1</v>
      </c>
      <c r="G165">
        <v>12.2</v>
      </c>
      <c r="H165" t="s">
        <v>4994</v>
      </c>
      <c r="I165">
        <v>3</v>
      </c>
      <c r="J165" t="s">
        <v>4994</v>
      </c>
      <c r="K165" t="s">
        <v>5341</v>
      </c>
      <c r="L165">
        <v>0.41447368421052599</v>
      </c>
      <c r="M165">
        <v>0.413333333333333</v>
      </c>
      <c r="N165">
        <f t="shared" si="2"/>
        <v>0.4139035087719295</v>
      </c>
      <c r="P165">
        <f>VLOOKUP($A165,NIR_Algorithm_Cleaned!$A$2:$W$4887,19,FALSE)</f>
        <v>13.91</v>
      </c>
      <c r="Q165">
        <f>VLOOKUP($A165,NIR_Algorithm_Cleaned!$A$2:$W$4887,20,FALSE)</f>
        <v>4.42</v>
      </c>
      <c r="R165">
        <f>VLOOKUP($A165,NIR_Algorithm_Cleaned!$A$2:$W$4887,21,FALSE)</f>
        <v>1.84</v>
      </c>
      <c r="S165">
        <f>VLOOKUP($A165,NIR_Algorithm_Cleaned!$A$2:$W$4887,22,FALSE)</f>
        <v>1.6</v>
      </c>
      <c r="T165">
        <f>VLOOKUP($A165,NIR_Algorithm_Cleaned!$A$2:$W$4887,23,FALSE)</f>
        <v>69.52</v>
      </c>
    </row>
    <row r="166" spans="1:20" x14ac:dyDescent="0.2">
      <c r="A166" t="s">
        <v>378</v>
      </c>
      <c r="B166">
        <v>1538</v>
      </c>
      <c r="C166" t="s">
        <v>5201</v>
      </c>
      <c r="D166">
        <f>VLOOKUP($A166,NIR_Algorithm_Cleaned!$A$2:$W$4887,5,FALSE)</f>
        <v>1</v>
      </c>
      <c r="E166">
        <f>VLOOKUP($A166,NIR_Algorithm_Cleaned!$A$2:$W$4887,4,FALSE)</f>
        <v>2</v>
      </c>
      <c r="F166">
        <f>VLOOKUP($A166,NIR_Algorithm_Cleaned!$A$2:$W$4887,3,FALSE)</f>
        <v>1</v>
      </c>
      <c r="G166">
        <v>12.26</v>
      </c>
      <c r="H166" t="s">
        <v>5342</v>
      </c>
      <c r="I166">
        <v>4</v>
      </c>
      <c r="J166" t="s">
        <v>4994</v>
      </c>
      <c r="K166" t="s">
        <v>5341</v>
      </c>
      <c r="L166">
        <v>0.42567567567567599</v>
      </c>
      <c r="M166">
        <v>0.43421052631578899</v>
      </c>
      <c r="N166">
        <f t="shared" si="2"/>
        <v>0.42994310099573252</v>
      </c>
      <c r="P166">
        <f>VLOOKUP($A166,NIR_Algorithm_Cleaned!$A$2:$W$4887,19,FALSE)</f>
        <v>13.91</v>
      </c>
      <c r="Q166">
        <f>VLOOKUP($A166,NIR_Algorithm_Cleaned!$A$2:$W$4887,20,FALSE)</f>
        <v>4.42</v>
      </c>
      <c r="R166">
        <f>VLOOKUP($A166,NIR_Algorithm_Cleaned!$A$2:$W$4887,21,FALSE)</f>
        <v>1.84</v>
      </c>
      <c r="S166">
        <f>VLOOKUP($A166,NIR_Algorithm_Cleaned!$A$2:$W$4887,22,FALSE)</f>
        <v>1.6</v>
      </c>
      <c r="T166">
        <f>VLOOKUP($A166,NIR_Algorithm_Cleaned!$A$2:$W$4887,23,FALSE)</f>
        <v>69.52</v>
      </c>
    </row>
    <row r="167" spans="1:20" x14ac:dyDescent="0.2">
      <c r="A167" t="s">
        <v>289</v>
      </c>
      <c r="B167" t="s">
        <v>4955</v>
      </c>
      <c r="C167" t="s">
        <v>5288</v>
      </c>
      <c r="D167">
        <f>VLOOKUP($A167,NIR_Algorithm_Cleaned!$A$2:$W$4887,5,FALSE)</f>
        <v>1</v>
      </c>
      <c r="E167">
        <f>VLOOKUP($A167,NIR_Algorithm_Cleaned!$A$2:$W$4887,4,FALSE)</f>
        <v>1</v>
      </c>
      <c r="F167">
        <f>VLOOKUP($A167,NIR_Algorithm_Cleaned!$A$2:$W$4887,3,FALSE)</f>
        <v>2</v>
      </c>
      <c r="G167">
        <v>12.32</v>
      </c>
      <c r="H167" t="s">
        <v>5342</v>
      </c>
      <c r="I167">
        <v>3</v>
      </c>
      <c r="J167" t="s">
        <v>5342</v>
      </c>
      <c r="K167" t="s">
        <v>5341</v>
      </c>
      <c r="L167">
        <v>0.40131578947368401</v>
      </c>
      <c r="M167">
        <v>0.40397350993377501</v>
      </c>
      <c r="N167">
        <f t="shared" si="2"/>
        <v>0.40264464970372948</v>
      </c>
      <c r="P167">
        <f>VLOOKUP($A167,NIR_Algorithm_Cleaned!$A$2:$W$4887,19,FALSE)</f>
        <v>13.9</v>
      </c>
      <c r="Q167">
        <f>VLOOKUP($A167,NIR_Algorithm_Cleaned!$A$2:$W$4887,20,FALSE)</f>
        <v>4.25</v>
      </c>
      <c r="R167">
        <f>VLOOKUP($A167,NIR_Algorithm_Cleaned!$A$2:$W$4887,21,FALSE)</f>
        <v>2.0099999999999998</v>
      </c>
      <c r="S167">
        <f>VLOOKUP($A167,NIR_Algorithm_Cleaned!$A$2:$W$4887,22,FALSE)</f>
        <v>1.56</v>
      </c>
      <c r="T167">
        <f>VLOOKUP($A167,NIR_Algorithm_Cleaned!$A$2:$W$4887,23,FALSE)</f>
        <v>71.47</v>
      </c>
    </row>
    <row r="168" spans="1:20" x14ac:dyDescent="0.2">
      <c r="A168" t="s">
        <v>289</v>
      </c>
      <c r="B168" t="s">
        <v>4955</v>
      </c>
      <c r="C168" t="s">
        <v>5288</v>
      </c>
      <c r="D168">
        <f>VLOOKUP($A168,NIR_Algorithm_Cleaned!$A$2:$W$4887,5,FALSE)</f>
        <v>1</v>
      </c>
      <c r="E168">
        <f>VLOOKUP($A168,NIR_Algorithm_Cleaned!$A$2:$W$4887,4,FALSE)</f>
        <v>1</v>
      </c>
      <c r="F168">
        <f>VLOOKUP($A168,NIR_Algorithm_Cleaned!$A$2:$W$4887,3,FALSE)</f>
        <v>2</v>
      </c>
      <c r="G168">
        <v>12.22</v>
      </c>
      <c r="H168" t="s">
        <v>5342</v>
      </c>
      <c r="I168">
        <v>3</v>
      </c>
      <c r="J168" t="s">
        <v>4994</v>
      </c>
      <c r="K168" t="s">
        <v>5341</v>
      </c>
      <c r="L168">
        <v>0.40131578947368401</v>
      </c>
      <c r="M168">
        <v>0.41176470588235298</v>
      </c>
      <c r="N168">
        <f t="shared" si="2"/>
        <v>0.4065402476780185</v>
      </c>
      <c r="P168">
        <f>VLOOKUP($A168,NIR_Algorithm_Cleaned!$A$2:$W$4887,19,FALSE)</f>
        <v>13.9</v>
      </c>
      <c r="Q168">
        <f>VLOOKUP($A168,NIR_Algorithm_Cleaned!$A$2:$W$4887,20,FALSE)</f>
        <v>4.25</v>
      </c>
      <c r="R168">
        <f>VLOOKUP($A168,NIR_Algorithm_Cleaned!$A$2:$W$4887,21,FALSE)</f>
        <v>2.0099999999999998</v>
      </c>
      <c r="S168">
        <f>VLOOKUP($A168,NIR_Algorithm_Cleaned!$A$2:$W$4887,22,FALSE)</f>
        <v>1.56</v>
      </c>
      <c r="T168">
        <f>VLOOKUP($A168,NIR_Algorithm_Cleaned!$A$2:$W$4887,23,FALSE)</f>
        <v>71.47</v>
      </c>
    </row>
    <row r="169" spans="1:20" x14ac:dyDescent="0.2">
      <c r="A169" t="s">
        <v>1418</v>
      </c>
      <c r="B169" t="s">
        <v>4796</v>
      </c>
      <c r="C169" t="s">
        <v>5281</v>
      </c>
      <c r="D169">
        <f>VLOOKUP($A169,NIR_Algorithm_Cleaned!$A$2:$W$4887,5,FALSE)</f>
        <v>2</v>
      </c>
      <c r="E169">
        <f>VLOOKUP($A169,NIR_Algorithm_Cleaned!$A$2:$W$4887,4,FALSE)</f>
        <v>2</v>
      </c>
      <c r="F169">
        <f>VLOOKUP($A169,NIR_Algorithm_Cleaned!$A$2:$W$4887,3,FALSE)</f>
        <v>1</v>
      </c>
      <c r="G169">
        <v>12.18</v>
      </c>
      <c r="H169" t="s">
        <v>4994</v>
      </c>
      <c r="I169">
        <v>3</v>
      </c>
      <c r="J169" t="s">
        <v>5342</v>
      </c>
      <c r="K169" t="s">
        <v>5343</v>
      </c>
      <c r="L169">
        <v>0.42953020134228198</v>
      </c>
      <c r="M169">
        <v>0.42</v>
      </c>
      <c r="N169">
        <f t="shared" si="2"/>
        <v>0.42476510067114098</v>
      </c>
      <c r="P169">
        <f>VLOOKUP($A169,NIR_Algorithm_Cleaned!$A$2:$W$4887,19,FALSE)</f>
        <v>13.84</v>
      </c>
      <c r="Q169">
        <f>VLOOKUP($A169,NIR_Algorithm_Cleaned!$A$2:$W$4887,20,FALSE)</f>
        <v>4.58</v>
      </c>
      <c r="R169">
        <f>VLOOKUP($A169,NIR_Algorithm_Cleaned!$A$2:$W$4887,21,FALSE)</f>
        <v>1.75</v>
      </c>
      <c r="S169">
        <f>VLOOKUP($A169,NIR_Algorithm_Cleaned!$A$2:$W$4887,22,FALSE)</f>
        <v>1.62</v>
      </c>
      <c r="T169">
        <f>VLOOKUP($A169,NIR_Algorithm_Cleaned!$A$2:$W$4887,23,FALSE)</f>
        <v>70.84</v>
      </c>
    </row>
    <row r="170" spans="1:20" x14ac:dyDescent="0.2">
      <c r="A170" t="s">
        <v>1418</v>
      </c>
      <c r="B170" t="s">
        <v>4796</v>
      </c>
      <c r="C170" t="s">
        <v>5281</v>
      </c>
      <c r="D170">
        <f>VLOOKUP($A170,NIR_Algorithm_Cleaned!$A$2:$W$4887,5,FALSE)</f>
        <v>2</v>
      </c>
      <c r="E170">
        <f>VLOOKUP($A170,NIR_Algorithm_Cleaned!$A$2:$W$4887,4,FALSE)</f>
        <v>2</v>
      </c>
      <c r="F170">
        <f>VLOOKUP($A170,NIR_Algorithm_Cleaned!$A$2:$W$4887,3,FALSE)</f>
        <v>1</v>
      </c>
      <c r="G170">
        <v>12.32</v>
      </c>
      <c r="H170" t="s">
        <v>4994</v>
      </c>
      <c r="I170">
        <v>3</v>
      </c>
      <c r="J170" t="s">
        <v>4994</v>
      </c>
      <c r="K170" t="s">
        <v>5343</v>
      </c>
      <c r="L170">
        <v>0.44666666666666699</v>
      </c>
      <c r="M170">
        <v>0.44</v>
      </c>
      <c r="N170">
        <f t="shared" si="2"/>
        <v>0.44333333333333347</v>
      </c>
      <c r="P170">
        <f>VLOOKUP($A170,NIR_Algorithm_Cleaned!$A$2:$W$4887,19,FALSE)</f>
        <v>13.84</v>
      </c>
      <c r="Q170">
        <f>VLOOKUP($A170,NIR_Algorithm_Cleaned!$A$2:$W$4887,20,FALSE)</f>
        <v>4.58</v>
      </c>
      <c r="R170">
        <f>VLOOKUP($A170,NIR_Algorithm_Cleaned!$A$2:$W$4887,21,FALSE)</f>
        <v>1.75</v>
      </c>
      <c r="S170">
        <f>VLOOKUP($A170,NIR_Algorithm_Cleaned!$A$2:$W$4887,22,FALSE)</f>
        <v>1.62</v>
      </c>
      <c r="T170">
        <f>VLOOKUP($A170,NIR_Algorithm_Cleaned!$A$2:$W$4887,23,FALSE)</f>
        <v>70.84</v>
      </c>
    </row>
    <row r="171" spans="1:20" x14ac:dyDescent="0.2">
      <c r="A171" t="s">
        <v>1847</v>
      </c>
      <c r="B171" t="s">
        <v>4914</v>
      </c>
      <c r="C171" t="s">
        <v>5215</v>
      </c>
      <c r="D171">
        <f>VLOOKUP($A171,NIR_Algorithm_Cleaned!$A$2:$W$4887,5,FALSE)</f>
        <v>2</v>
      </c>
      <c r="E171">
        <f>VLOOKUP($A171,NIR_Algorithm_Cleaned!$A$2:$W$4887,4,FALSE)</f>
        <v>2</v>
      </c>
      <c r="F171">
        <f>VLOOKUP($A171,NIR_Algorithm_Cleaned!$A$2:$W$4887,3,FALSE)</f>
        <v>1</v>
      </c>
      <c r="G171">
        <v>12.29</v>
      </c>
      <c r="H171" t="s">
        <v>4994</v>
      </c>
      <c r="I171">
        <v>3</v>
      </c>
      <c r="J171" t="s">
        <v>5342</v>
      </c>
      <c r="K171" t="s">
        <v>5343</v>
      </c>
      <c r="L171">
        <v>0.5</v>
      </c>
      <c r="M171">
        <v>0.5</v>
      </c>
      <c r="N171">
        <f t="shared" si="2"/>
        <v>0.5</v>
      </c>
      <c r="P171">
        <f>VLOOKUP($A171,NIR_Algorithm_Cleaned!$A$2:$W$4887,19,FALSE)</f>
        <v>13.79</v>
      </c>
      <c r="Q171">
        <f>VLOOKUP($A171,NIR_Algorithm_Cleaned!$A$2:$W$4887,20,FALSE)</f>
        <v>3.99</v>
      </c>
      <c r="R171">
        <f>VLOOKUP($A171,NIR_Algorithm_Cleaned!$A$2:$W$4887,21,FALSE)</f>
        <v>1.47</v>
      </c>
      <c r="S171">
        <f>VLOOKUP($A171,NIR_Algorithm_Cleaned!$A$2:$W$4887,22,FALSE)</f>
        <v>1.55</v>
      </c>
      <c r="T171">
        <f>VLOOKUP($A171,NIR_Algorithm_Cleaned!$A$2:$W$4887,23,FALSE)</f>
        <v>69.14</v>
      </c>
    </row>
    <row r="172" spans="1:20" x14ac:dyDescent="0.2">
      <c r="A172" t="s">
        <v>1847</v>
      </c>
      <c r="B172" t="s">
        <v>4914</v>
      </c>
      <c r="C172" t="s">
        <v>5215</v>
      </c>
      <c r="D172">
        <f>VLOOKUP($A172,NIR_Algorithm_Cleaned!$A$2:$W$4887,5,FALSE)</f>
        <v>2</v>
      </c>
      <c r="E172">
        <f>VLOOKUP($A172,NIR_Algorithm_Cleaned!$A$2:$W$4887,4,FALSE)</f>
        <v>2</v>
      </c>
      <c r="F172">
        <f>VLOOKUP($A172,NIR_Algorithm_Cleaned!$A$2:$W$4887,3,FALSE)</f>
        <v>1</v>
      </c>
      <c r="G172" t="s">
        <v>5207</v>
      </c>
      <c r="H172" t="s">
        <v>4994</v>
      </c>
      <c r="I172">
        <v>4</v>
      </c>
      <c r="J172" t="s">
        <v>4994</v>
      </c>
      <c r="K172" t="s">
        <v>5343</v>
      </c>
      <c r="L172">
        <v>0.45033112582781498</v>
      </c>
      <c r="M172">
        <v>0.5</v>
      </c>
      <c r="N172">
        <f t="shared" si="2"/>
        <v>0.47516556291390749</v>
      </c>
      <c r="P172">
        <f>VLOOKUP($A172,NIR_Algorithm_Cleaned!$A$2:$W$4887,19,FALSE)</f>
        <v>13.79</v>
      </c>
      <c r="Q172">
        <f>VLOOKUP($A172,NIR_Algorithm_Cleaned!$A$2:$W$4887,20,FALSE)</f>
        <v>3.99</v>
      </c>
      <c r="R172">
        <f>VLOOKUP($A172,NIR_Algorithm_Cleaned!$A$2:$W$4887,21,FALSE)</f>
        <v>1.47</v>
      </c>
      <c r="S172">
        <f>VLOOKUP($A172,NIR_Algorithm_Cleaned!$A$2:$W$4887,22,FALSE)</f>
        <v>1.55</v>
      </c>
      <c r="T172">
        <f>VLOOKUP($A172,NIR_Algorithm_Cleaned!$A$2:$W$4887,23,FALSE)</f>
        <v>69.14</v>
      </c>
    </row>
    <row r="173" spans="1:20" x14ac:dyDescent="0.2">
      <c r="A173" t="s">
        <v>996</v>
      </c>
      <c r="B173" t="s">
        <v>5061</v>
      </c>
      <c r="C173" t="s">
        <v>5242</v>
      </c>
      <c r="D173">
        <f>VLOOKUP($A173,NIR_Algorithm_Cleaned!$A$2:$W$4887,5,FALSE)</f>
        <v>2</v>
      </c>
      <c r="E173">
        <f>VLOOKUP($A173,NIR_Algorithm_Cleaned!$A$2:$W$4887,4,FALSE)</f>
        <v>1</v>
      </c>
      <c r="F173">
        <f>VLOOKUP($A173,NIR_Algorithm_Cleaned!$A$2:$W$4887,3,FALSE)</f>
        <v>2</v>
      </c>
      <c r="G173">
        <v>12.27</v>
      </c>
      <c r="H173" t="s">
        <v>4994</v>
      </c>
      <c r="I173">
        <v>3</v>
      </c>
      <c r="J173" t="s">
        <v>4994</v>
      </c>
      <c r="K173" t="s">
        <v>5343</v>
      </c>
      <c r="L173">
        <v>0.46979865771812102</v>
      </c>
      <c r="M173">
        <v>0.45033112582781498</v>
      </c>
      <c r="N173">
        <f t="shared" si="2"/>
        <v>0.460064891772968</v>
      </c>
      <c r="P173">
        <f>VLOOKUP($A173,NIR_Algorithm_Cleaned!$A$2:$W$4887,19,FALSE)</f>
        <v>13.68</v>
      </c>
      <c r="Q173">
        <f>VLOOKUP($A173,NIR_Algorithm_Cleaned!$A$2:$W$4887,20,FALSE)</f>
        <v>4.54</v>
      </c>
      <c r="R173">
        <f>VLOOKUP($A173,NIR_Algorithm_Cleaned!$A$2:$W$4887,21,FALSE)</f>
        <v>1.94</v>
      </c>
      <c r="S173">
        <f>VLOOKUP($A173,NIR_Algorithm_Cleaned!$A$2:$W$4887,22,FALSE)</f>
        <v>1.6</v>
      </c>
      <c r="T173">
        <f>VLOOKUP($A173,NIR_Algorithm_Cleaned!$A$2:$W$4887,23,FALSE)</f>
        <v>69.849999999999994</v>
      </c>
    </row>
    <row r="174" spans="1:20" x14ac:dyDescent="0.2">
      <c r="A174" t="s">
        <v>996</v>
      </c>
      <c r="B174" t="s">
        <v>5061</v>
      </c>
      <c r="C174" t="s">
        <v>5242</v>
      </c>
      <c r="D174">
        <f>VLOOKUP($A174,NIR_Algorithm_Cleaned!$A$2:$W$4887,5,FALSE)</f>
        <v>2</v>
      </c>
      <c r="E174">
        <f>VLOOKUP($A174,NIR_Algorithm_Cleaned!$A$2:$W$4887,4,FALSE)</f>
        <v>1</v>
      </c>
      <c r="F174">
        <f>VLOOKUP($A174,NIR_Algorithm_Cleaned!$A$2:$W$4887,3,FALSE)</f>
        <v>2</v>
      </c>
      <c r="G174">
        <v>12.32</v>
      </c>
      <c r="H174" t="s">
        <v>5342</v>
      </c>
      <c r="I174">
        <v>1</v>
      </c>
      <c r="J174" t="s">
        <v>4994</v>
      </c>
      <c r="K174" t="s">
        <v>5343</v>
      </c>
      <c r="L174">
        <v>0.45033112582781498</v>
      </c>
      <c r="M174">
        <v>0.44</v>
      </c>
      <c r="N174">
        <f t="shared" si="2"/>
        <v>0.44516556291390752</v>
      </c>
      <c r="P174">
        <f>VLOOKUP($A174,NIR_Algorithm_Cleaned!$A$2:$W$4887,19,FALSE)</f>
        <v>13.68</v>
      </c>
      <c r="Q174">
        <f>VLOOKUP($A174,NIR_Algorithm_Cleaned!$A$2:$W$4887,20,FALSE)</f>
        <v>4.54</v>
      </c>
      <c r="R174">
        <f>VLOOKUP($A174,NIR_Algorithm_Cleaned!$A$2:$W$4887,21,FALSE)</f>
        <v>1.94</v>
      </c>
      <c r="S174">
        <f>VLOOKUP($A174,NIR_Algorithm_Cleaned!$A$2:$W$4887,22,FALSE)</f>
        <v>1.6</v>
      </c>
      <c r="T174">
        <f>VLOOKUP($A174,NIR_Algorithm_Cleaned!$A$2:$W$4887,23,FALSE)</f>
        <v>69.849999999999994</v>
      </c>
    </row>
    <row r="175" spans="1:20" x14ac:dyDescent="0.2">
      <c r="A175" t="s">
        <v>1116</v>
      </c>
      <c r="B175" t="s">
        <v>4975</v>
      </c>
      <c r="C175" t="s">
        <v>5325</v>
      </c>
      <c r="D175">
        <f>VLOOKUP($A175,NIR_Algorithm_Cleaned!$A$2:$W$4887,5,FALSE)</f>
        <v>2</v>
      </c>
      <c r="E175">
        <f>VLOOKUP($A175,NIR_Algorithm_Cleaned!$A$2:$W$4887,4,FALSE)</f>
        <v>2</v>
      </c>
      <c r="F175">
        <f>VLOOKUP($A175,NIR_Algorithm_Cleaned!$A$2:$W$4887,3,FALSE)</f>
        <v>2</v>
      </c>
      <c r="G175">
        <v>12.28</v>
      </c>
      <c r="H175" t="s">
        <v>4994</v>
      </c>
      <c r="I175">
        <v>2</v>
      </c>
      <c r="J175" t="s">
        <v>5342</v>
      </c>
      <c r="K175" t="s">
        <v>5343</v>
      </c>
      <c r="L175">
        <v>0.4</v>
      </c>
      <c r="M175">
        <v>0.40540540540540498</v>
      </c>
      <c r="N175">
        <f t="shared" si="2"/>
        <v>0.40270270270270248</v>
      </c>
      <c r="P175">
        <f>VLOOKUP($A175,NIR_Algorithm_Cleaned!$A$2:$W$4887,19,FALSE)</f>
        <v>13.67</v>
      </c>
      <c r="Q175">
        <f>VLOOKUP($A175,NIR_Algorithm_Cleaned!$A$2:$W$4887,20,FALSE)</f>
        <v>5.16</v>
      </c>
      <c r="R175">
        <f>VLOOKUP($A175,NIR_Algorithm_Cleaned!$A$2:$W$4887,21,FALSE)</f>
        <v>1.83</v>
      </c>
      <c r="S175">
        <f>VLOOKUP($A175,NIR_Algorithm_Cleaned!$A$2:$W$4887,22,FALSE)</f>
        <v>1.61</v>
      </c>
      <c r="T175">
        <f>VLOOKUP($A175,NIR_Algorithm_Cleaned!$A$2:$W$4887,23,FALSE)</f>
        <v>68.540000000000006</v>
      </c>
    </row>
    <row r="176" spans="1:20" x14ac:dyDescent="0.2">
      <c r="A176" t="s">
        <v>1116</v>
      </c>
      <c r="B176" t="s">
        <v>4975</v>
      </c>
      <c r="C176" t="s">
        <v>5325</v>
      </c>
      <c r="D176">
        <f>VLOOKUP($A176,NIR_Algorithm_Cleaned!$A$2:$W$4887,5,FALSE)</f>
        <v>2</v>
      </c>
      <c r="E176">
        <f>VLOOKUP($A176,NIR_Algorithm_Cleaned!$A$2:$W$4887,4,FALSE)</f>
        <v>2</v>
      </c>
      <c r="F176">
        <f>VLOOKUP($A176,NIR_Algorithm_Cleaned!$A$2:$W$4887,3,FALSE)</f>
        <v>2</v>
      </c>
      <c r="G176">
        <v>12.34</v>
      </c>
      <c r="H176" t="s">
        <v>5342</v>
      </c>
      <c r="I176">
        <v>4</v>
      </c>
      <c r="J176" t="s">
        <v>4994</v>
      </c>
      <c r="K176" t="s">
        <v>5343</v>
      </c>
      <c r="L176">
        <v>0.40666666666666701</v>
      </c>
      <c r="M176">
        <v>0.40939597315436199</v>
      </c>
      <c r="N176">
        <f t="shared" si="2"/>
        <v>0.4080313199105145</v>
      </c>
      <c r="P176">
        <f>VLOOKUP($A176,NIR_Algorithm_Cleaned!$A$2:$W$4887,19,FALSE)</f>
        <v>13.67</v>
      </c>
      <c r="Q176">
        <f>VLOOKUP($A176,NIR_Algorithm_Cleaned!$A$2:$W$4887,20,FALSE)</f>
        <v>5.16</v>
      </c>
      <c r="R176">
        <f>VLOOKUP($A176,NIR_Algorithm_Cleaned!$A$2:$W$4887,21,FALSE)</f>
        <v>1.83</v>
      </c>
      <c r="S176">
        <f>VLOOKUP($A176,NIR_Algorithm_Cleaned!$A$2:$W$4887,22,FALSE)</f>
        <v>1.61</v>
      </c>
      <c r="T176">
        <f>VLOOKUP($A176,NIR_Algorithm_Cleaned!$A$2:$W$4887,23,FALSE)</f>
        <v>68.540000000000006</v>
      </c>
    </row>
    <row r="177" spans="1:20" x14ac:dyDescent="0.2">
      <c r="A177" t="s">
        <v>48</v>
      </c>
      <c r="B177" t="s">
        <v>4778</v>
      </c>
      <c r="C177" t="s">
        <v>5222</v>
      </c>
      <c r="D177">
        <f>VLOOKUP($A177,NIR_Algorithm_Cleaned!$A$2:$W$4887,5,FALSE)</f>
        <v>1</v>
      </c>
      <c r="E177">
        <f>VLOOKUP($A177,NIR_Algorithm_Cleaned!$A$2:$W$4887,4,FALSE)</f>
        <v>2</v>
      </c>
      <c r="F177">
        <f>VLOOKUP($A177,NIR_Algorithm_Cleaned!$A$2:$W$4887,3,FALSE)</f>
        <v>1</v>
      </c>
      <c r="G177">
        <v>12.12</v>
      </c>
      <c r="H177" t="s">
        <v>4994</v>
      </c>
      <c r="I177">
        <v>1</v>
      </c>
      <c r="J177" t="s">
        <v>4994</v>
      </c>
      <c r="K177" t="s">
        <v>5341</v>
      </c>
      <c r="L177">
        <v>0.43046357615893999</v>
      </c>
      <c r="M177">
        <v>0.42763157894736797</v>
      </c>
      <c r="N177">
        <f t="shared" si="2"/>
        <v>0.42904757755315398</v>
      </c>
      <c r="P177">
        <f>VLOOKUP($A177,NIR_Algorithm_Cleaned!$A$2:$W$4887,19,FALSE)</f>
        <v>13.66</v>
      </c>
      <c r="Q177">
        <f>VLOOKUP($A177,NIR_Algorithm_Cleaned!$A$2:$W$4887,20,FALSE)</f>
        <v>3.53</v>
      </c>
      <c r="R177">
        <f>VLOOKUP($A177,NIR_Algorithm_Cleaned!$A$2:$W$4887,21,FALSE)</f>
        <v>1.52</v>
      </c>
      <c r="S177">
        <f>VLOOKUP($A177,NIR_Algorithm_Cleaned!$A$2:$W$4887,22,FALSE)</f>
        <v>1.52</v>
      </c>
      <c r="T177">
        <f>VLOOKUP($A177,NIR_Algorithm_Cleaned!$A$2:$W$4887,23,FALSE)</f>
        <v>71.56</v>
      </c>
    </row>
    <row r="178" spans="1:20" x14ac:dyDescent="0.2">
      <c r="A178" t="s">
        <v>48</v>
      </c>
      <c r="B178" t="s">
        <v>4778</v>
      </c>
      <c r="C178" t="s">
        <v>5222</v>
      </c>
      <c r="D178">
        <f>VLOOKUP($A178,NIR_Algorithm_Cleaned!$A$2:$W$4887,5,FALSE)</f>
        <v>1</v>
      </c>
      <c r="E178">
        <f>VLOOKUP($A178,NIR_Algorithm_Cleaned!$A$2:$W$4887,4,FALSE)</f>
        <v>2</v>
      </c>
      <c r="F178">
        <f>VLOOKUP($A178,NIR_Algorithm_Cleaned!$A$2:$W$4887,3,FALSE)</f>
        <v>1</v>
      </c>
      <c r="G178">
        <v>12.32</v>
      </c>
      <c r="H178" t="s">
        <v>4994</v>
      </c>
      <c r="I178">
        <v>1</v>
      </c>
      <c r="J178" t="s">
        <v>5342</v>
      </c>
      <c r="K178" t="s">
        <v>5341</v>
      </c>
      <c r="L178">
        <v>0.413333333333333</v>
      </c>
      <c r="M178">
        <v>0.41059602649006599</v>
      </c>
      <c r="N178">
        <f t="shared" si="2"/>
        <v>0.41196467991169949</v>
      </c>
      <c r="P178">
        <f>VLOOKUP($A178,NIR_Algorithm_Cleaned!$A$2:$W$4887,19,FALSE)</f>
        <v>13.66</v>
      </c>
      <c r="Q178">
        <f>VLOOKUP($A178,NIR_Algorithm_Cleaned!$A$2:$W$4887,20,FALSE)</f>
        <v>3.53</v>
      </c>
      <c r="R178">
        <f>VLOOKUP($A178,NIR_Algorithm_Cleaned!$A$2:$W$4887,21,FALSE)</f>
        <v>1.52</v>
      </c>
      <c r="S178">
        <f>VLOOKUP($A178,NIR_Algorithm_Cleaned!$A$2:$W$4887,22,FALSE)</f>
        <v>1.52</v>
      </c>
      <c r="T178">
        <f>VLOOKUP($A178,NIR_Algorithm_Cleaned!$A$2:$W$4887,23,FALSE)</f>
        <v>71.56</v>
      </c>
    </row>
    <row r="179" spans="1:20" x14ac:dyDescent="0.2">
      <c r="A179" t="s">
        <v>50</v>
      </c>
      <c r="B179" t="s">
        <v>4968</v>
      </c>
      <c r="C179" t="s">
        <v>5260</v>
      </c>
      <c r="D179">
        <f>VLOOKUP($A179,NIR_Algorithm_Cleaned!$A$2:$W$4887,5,FALSE)</f>
        <v>1</v>
      </c>
      <c r="E179">
        <f>VLOOKUP($A179,NIR_Algorithm_Cleaned!$A$2:$W$4887,4,FALSE)</f>
        <v>2</v>
      </c>
      <c r="F179">
        <f>VLOOKUP($A179,NIR_Algorithm_Cleaned!$A$2:$W$4887,3,FALSE)</f>
        <v>2</v>
      </c>
      <c r="G179">
        <v>12.36</v>
      </c>
      <c r="H179" t="s">
        <v>4994</v>
      </c>
      <c r="I179">
        <v>1</v>
      </c>
      <c r="J179" t="s">
        <v>5342</v>
      </c>
      <c r="K179" t="s">
        <v>5341</v>
      </c>
      <c r="L179">
        <v>0.43046357615893999</v>
      </c>
      <c r="M179">
        <v>0.42953020134228198</v>
      </c>
      <c r="N179">
        <f t="shared" si="2"/>
        <v>0.42999688875061098</v>
      </c>
      <c r="P179">
        <f>VLOOKUP($A179,NIR_Algorithm_Cleaned!$A$2:$W$4887,19,FALSE)</f>
        <v>13.6</v>
      </c>
      <c r="Q179">
        <f>VLOOKUP($A179,NIR_Algorithm_Cleaned!$A$2:$W$4887,20,FALSE)</f>
        <v>3.8</v>
      </c>
      <c r="R179">
        <f>VLOOKUP($A179,NIR_Algorithm_Cleaned!$A$2:$W$4887,21,FALSE)</f>
        <v>1.8</v>
      </c>
      <c r="S179">
        <f>VLOOKUP($A179,NIR_Algorithm_Cleaned!$A$2:$W$4887,22,FALSE)</f>
        <v>1.51</v>
      </c>
      <c r="T179">
        <f>VLOOKUP($A179,NIR_Algorithm_Cleaned!$A$2:$W$4887,23,FALSE)</f>
        <v>72.510000000000005</v>
      </c>
    </row>
    <row r="180" spans="1:20" x14ac:dyDescent="0.2">
      <c r="A180" t="s">
        <v>50</v>
      </c>
      <c r="B180" t="s">
        <v>4968</v>
      </c>
      <c r="C180" t="s">
        <v>5260</v>
      </c>
      <c r="D180">
        <f>VLOOKUP($A180,NIR_Algorithm_Cleaned!$A$2:$W$4887,5,FALSE)</f>
        <v>1</v>
      </c>
      <c r="E180">
        <f>VLOOKUP($A180,NIR_Algorithm_Cleaned!$A$2:$W$4887,4,FALSE)</f>
        <v>2</v>
      </c>
      <c r="F180">
        <f>VLOOKUP($A180,NIR_Algorithm_Cleaned!$A$2:$W$4887,3,FALSE)</f>
        <v>2</v>
      </c>
      <c r="G180">
        <v>12.25</v>
      </c>
      <c r="H180" t="s">
        <v>5342</v>
      </c>
      <c r="I180">
        <v>4</v>
      </c>
      <c r="J180" t="s">
        <v>4994</v>
      </c>
      <c r="K180" t="s">
        <v>5341</v>
      </c>
      <c r="L180">
        <v>0.44444444444444398</v>
      </c>
      <c r="M180">
        <v>0.44078947368421101</v>
      </c>
      <c r="N180">
        <f t="shared" si="2"/>
        <v>0.44261695906432752</v>
      </c>
      <c r="P180">
        <f>VLOOKUP($A180,NIR_Algorithm_Cleaned!$A$2:$W$4887,19,FALSE)</f>
        <v>13.6</v>
      </c>
      <c r="Q180">
        <f>VLOOKUP($A180,NIR_Algorithm_Cleaned!$A$2:$W$4887,20,FALSE)</f>
        <v>3.8</v>
      </c>
      <c r="R180">
        <f>VLOOKUP($A180,NIR_Algorithm_Cleaned!$A$2:$W$4887,21,FALSE)</f>
        <v>1.8</v>
      </c>
      <c r="S180">
        <f>VLOOKUP($A180,NIR_Algorithm_Cleaned!$A$2:$W$4887,22,FALSE)</f>
        <v>1.51</v>
      </c>
      <c r="T180">
        <f>VLOOKUP($A180,NIR_Algorithm_Cleaned!$A$2:$W$4887,23,FALSE)</f>
        <v>72.510000000000005</v>
      </c>
    </row>
    <row r="181" spans="1:20" x14ac:dyDescent="0.2">
      <c r="A181" t="s">
        <v>1167</v>
      </c>
      <c r="B181" t="s">
        <v>5018</v>
      </c>
      <c r="C181" t="s">
        <v>5326</v>
      </c>
      <c r="D181">
        <f>VLOOKUP($A181,NIR_Algorithm_Cleaned!$A$2:$W$4887,5,FALSE)</f>
        <v>2</v>
      </c>
      <c r="E181">
        <f>VLOOKUP($A181,NIR_Algorithm_Cleaned!$A$2:$W$4887,4,FALSE)</f>
        <v>1</v>
      </c>
      <c r="F181">
        <f>VLOOKUP($A181,NIR_Algorithm_Cleaned!$A$2:$W$4887,3,FALSE)</f>
        <v>2</v>
      </c>
      <c r="G181">
        <v>12.34</v>
      </c>
      <c r="H181" t="s">
        <v>4994</v>
      </c>
      <c r="I181">
        <v>2</v>
      </c>
      <c r="J181" t="s">
        <v>4994</v>
      </c>
      <c r="K181" t="s">
        <v>5343</v>
      </c>
      <c r="L181">
        <v>0.389261744966443</v>
      </c>
      <c r="M181">
        <v>0.39597315436241598</v>
      </c>
      <c r="N181">
        <f t="shared" si="2"/>
        <v>0.39261744966442946</v>
      </c>
      <c r="P181">
        <f>VLOOKUP($A181,NIR_Algorithm_Cleaned!$A$2:$W$4887,19,FALSE)</f>
        <v>13.6</v>
      </c>
      <c r="Q181">
        <f>VLOOKUP($A181,NIR_Algorithm_Cleaned!$A$2:$W$4887,20,FALSE)</f>
        <v>4.2300000000000004</v>
      </c>
      <c r="R181">
        <f>VLOOKUP($A181,NIR_Algorithm_Cleaned!$A$2:$W$4887,21,FALSE)</f>
        <v>1.43</v>
      </c>
      <c r="S181">
        <f>VLOOKUP($A181,NIR_Algorithm_Cleaned!$A$2:$W$4887,22,FALSE)</f>
        <v>1.57</v>
      </c>
      <c r="T181">
        <f>VLOOKUP($A181,NIR_Algorithm_Cleaned!$A$2:$W$4887,23,FALSE)</f>
        <v>71.48</v>
      </c>
    </row>
    <row r="182" spans="1:20" x14ac:dyDescent="0.2">
      <c r="A182" t="s">
        <v>1167</v>
      </c>
      <c r="B182" t="s">
        <v>5018</v>
      </c>
      <c r="C182" t="s">
        <v>5326</v>
      </c>
      <c r="D182">
        <f>VLOOKUP($A182,NIR_Algorithm_Cleaned!$A$2:$W$4887,5,FALSE)</f>
        <v>2</v>
      </c>
      <c r="E182">
        <f>VLOOKUP($A182,NIR_Algorithm_Cleaned!$A$2:$W$4887,4,FALSE)</f>
        <v>1</v>
      </c>
      <c r="F182">
        <f>VLOOKUP($A182,NIR_Algorithm_Cleaned!$A$2:$W$4887,3,FALSE)</f>
        <v>2</v>
      </c>
      <c r="G182">
        <v>12.29</v>
      </c>
      <c r="H182" t="s">
        <v>4994</v>
      </c>
      <c r="I182">
        <v>2</v>
      </c>
      <c r="J182" t="s">
        <v>5342</v>
      </c>
      <c r="K182" t="s">
        <v>5343</v>
      </c>
      <c r="L182">
        <v>0.4</v>
      </c>
      <c r="M182">
        <v>0.39072847682119199</v>
      </c>
      <c r="N182">
        <f t="shared" si="2"/>
        <v>0.39536423841059598</v>
      </c>
      <c r="P182">
        <f>VLOOKUP($A182,NIR_Algorithm_Cleaned!$A$2:$W$4887,19,FALSE)</f>
        <v>13.6</v>
      </c>
      <c r="Q182">
        <f>VLOOKUP($A182,NIR_Algorithm_Cleaned!$A$2:$W$4887,20,FALSE)</f>
        <v>4.2300000000000004</v>
      </c>
      <c r="R182">
        <f>VLOOKUP($A182,NIR_Algorithm_Cleaned!$A$2:$W$4887,21,FALSE)</f>
        <v>1.43</v>
      </c>
      <c r="S182">
        <f>VLOOKUP($A182,NIR_Algorithm_Cleaned!$A$2:$W$4887,22,FALSE)</f>
        <v>1.57</v>
      </c>
      <c r="T182">
        <f>VLOOKUP($A182,NIR_Algorithm_Cleaned!$A$2:$W$4887,23,FALSE)</f>
        <v>71.48</v>
      </c>
    </row>
    <row r="183" spans="1:20" x14ac:dyDescent="0.2">
      <c r="A183" t="s">
        <v>1837</v>
      </c>
      <c r="B183" t="s">
        <v>4989</v>
      </c>
      <c r="C183" t="s">
        <v>5240</v>
      </c>
      <c r="D183">
        <f>VLOOKUP($A183,NIR_Algorithm_Cleaned!$A$2:$W$4887,5,FALSE)</f>
        <v>2</v>
      </c>
      <c r="E183">
        <f>VLOOKUP($A183,NIR_Algorithm_Cleaned!$A$2:$W$4887,4,FALSE)</f>
        <v>2</v>
      </c>
      <c r="F183">
        <f>VLOOKUP($A183,NIR_Algorithm_Cleaned!$A$2:$W$4887,3,FALSE)</f>
        <v>2</v>
      </c>
      <c r="G183">
        <v>12.3</v>
      </c>
      <c r="H183" t="s">
        <v>4994</v>
      </c>
      <c r="I183">
        <v>3</v>
      </c>
      <c r="J183" t="s">
        <v>5342</v>
      </c>
      <c r="K183" t="s">
        <v>5343</v>
      </c>
      <c r="L183">
        <v>0.40397350993377501</v>
      </c>
      <c r="M183">
        <v>0.40268456375838901</v>
      </c>
      <c r="N183">
        <f t="shared" si="2"/>
        <v>0.40332903684608201</v>
      </c>
      <c r="P183">
        <f>VLOOKUP($A183,NIR_Algorithm_Cleaned!$A$2:$W$4887,19,FALSE)</f>
        <v>13.57</v>
      </c>
      <c r="Q183">
        <f>VLOOKUP($A183,NIR_Algorithm_Cleaned!$A$2:$W$4887,20,FALSE)</f>
        <v>4.93</v>
      </c>
      <c r="R183">
        <f>VLOOKUP($A183,NIR_Algorithm_Cleaned!$A$2:$W$4887,21,FALSE)</f>
        <v>1.66</v>
      </c>
      <c r="S183">
        <f>VLOOKUP($A183,NIR_Algorithm_Cleaned!$A$2:$W$4887,22,FALSE)</f>
        <v>1.59</v>
      </c>
      <c r="T183">
        <f>VLOOKUP($A183,NIR_Algorithm_Cleaned!$A$2:$W$4887,23,FALSE)</f>
        <v>69.569999999999993</v>
      </c>
    </row>
    <row r="184" spans="1:20" x14ac:dyDescent="0.2">
      <c r="A184" t="s">
        <v>1837</v>
      </c>
      <c r="B184" t="s">
        <v>4989</v>
      </c>
      <c r="C184" t="s">
        <v>5240</v>
      </c>
      <c r="D184">
        <f>VLOOKUP($A184,NIR_Algorithm_Cleaned!$A$2:$W$4887,5,FALSE)</f>
        <v>2</v>
      </c>
      <c r="E184">
        <f>VLOOKUP($A184,NIR_Algorithm_Cleaned!$A$2:$W$4887,4,FALSE)</f>
        <v>2</v>
      </c>
      <c r="F184">
        <f>VLOOKUP($A184,NIR_Algorithm_Cleaned!$A$2:$W$4887,3,FALSE)</f>
        <v>2</v>
      </c>
      <c r="G184">
        <v>12.34</v>
      </c>
      <c r="H184" t="s">
        <v>5342</v>
      </c>
      <c r="I184">
        <v>1</v>
      </c>
      <c r="J184" t="s">
        <v>5342</v>
      </c>
      <c r="K184" t="s">
        <v>5343</v>
      </c>
      <c r="L184">
        <v>0.4</v>
      </c>
      <c r="M184">
        <v>0.394736842105263</v>
      </c>
      <c r="N184">
        <f t="shared" si="2"/>
        <v>0.39736842105263148</v>
      </c>
      <c r="P184">
        <f>VLOOKUP($A184,NIR_Algorithm_Cleaned!$A$2:$W$4887,19,FALSE)</f>
        <v>13.57</v>
      </c>
      <c r="Q184">
        <f>VLOOKUP($A184,NIR_Algorithm_Cleaned!$A$2:$W$4887,20,FALSE)</f>
        <v>4.93</v>
      </c>
      <c r="R184">
        <f>VLOOKUP($A184,NIR_Algorithm_Cleaned!$A$2:$W$4887,21,FALSE)</f>
        <v>1.66</v>
      </c>
      <c r="S184">
        <f>VLOOKUP($A184,NIR_Algorithm_Cleaned!$A$2:$W$4887,22,FALSE)</f>
        <v>1.59</v>
      </c>
      <c r="T184">
        <f>VLOOKUP($A184,NIR_Algorithm_Cleaned!$A$2:$W$4887,23,FALSE)</f>
        <v>69.569999999999993</v>
      </c>
    </row>
    <row r="185" spans="1:20" x14ac:dyDescent="0.2">
      <c r="A185" t="s">
        <v>646</v>
      </c>
      <c r="B185" t="s">
        <v>5013</v>
      </c>
      <c r="C185" t="s">
        <v>5235</v>
      </c>
      <c r="D185">
        <f>VLOOKUP($A185,NIR_Algorithm_Cleaned!$A$2:$W$4887,5,FALSE)</f>
        <v>1</v>
      </c>
      <c r="E185">
        <f>VLOOKUP($A185,NIR_Algorithm_Cleaned!$A$2:$W$4887,4,FALSE)</f>
        <v>2</v>
      </c>
      <c r="F185">
        <f>VLOOKUP($A185,NIR_Algorithm_Cleaned!$A$2:$W$4887,3,FALSE)</f>
        <v>2</v>
      </c>
      <c r="G185">
        <v>11.88</v>
      </c>
      <c r="H185" t="s">
        <v>4994</v>
      </c>
      <c r="I185">
        <v>4</v>
      </c>
      <c r="J185" t="s">
        <v>4994</v>
      </c>
      <c r="K185" t="s">
        <v>5341</v>
      </c>
      <c r="L185">
        <v>0.40397350993377501</v>
      </c>
      <c r="M185">
        <v>0.41447368421052599</v>
      </c>
      <c r="N185">
        <f t="shared" si="2"/>
        <v>0.4092235970721505</v>
      </c>
      <c r="P185">
        <f>VLOOKUP($A185,NIR_Algorithm_Cleaned!$A$2:$W$4887,19,FALSE)</f>
        <v>13.52</v>
      </c>
      <c r="Q185">
        <f>VLOOKUP($A185,NIR_Algorithm_Cleaned!$A$2:$W$4887,20,FALSE)</f>
        <v>4.0199999999999996</v>
      </c>
      <c r="R185">
        <f>VLOOKUP($A185,NIR_Algorithm_Cleaned!$A$2:$W$4887,21,FALSE)</f>
        <v>1.52</v>
      </c>
      <c r="S185">
        <f>VLOOKUP($A185,NIR_Algorithm_Cleaned!$A$2:$W$4887,22,FALSE)</f>
        <v>1.46</v>
      </c>
      <c r="T185">
        <f>VLOOKUP($A185,NIR_Algorithm_Cleaned!$A$2:$W$4887,23,FALSE)</f>
        <v>73.22</v>
      </c>
    </row>
    <row r="186" spans="1:20" x14ac:dyDescent="0.2">
      <c r="A186" t="s">
        <v>646</v>
      </c>
      <c r="B186" t="s">
        <v>5013</v>
      </c>
      <c r="C186" t="s">
        <v>5235</v>
      </c>
      <c r="D186">
        <f>VLOOKUP($A186,NIR_Algorithm_Cleaned!$A$2:$W$4887,5,FALSE)</f>
        <v>1</v>
      </c>
      <c r="E186">
        <f>VLOOKUP($A186,NIR_Algorithm_Cleaned!$A$2:$W$4887,4,FALSE)</f>
        <v>2</v>
      </c>
      <c r="F186">
        <f>VLOOKUP($A186,NIR_Algorithm_Cleaned!$A$2:$W$4887,3,FALSE)</f>
        <v>2</v>
      </c>
      <c r="G186">
        <v>11.93</v>
      </c>
      <c r="H186" t="s">
        <v>4994</v>
      </c>
      <c r="I186">
        <v>2</v>
      </c>
      <c r="J186" t="s">
        <v>4994</v>
      </c>
      <c r="K186" t="s">
        <v>5341</v>
      </c>
      <c r="L186">
        <v>0.41447368421052599</v>
      </c>
      <c r="M186">
        <v>0.42</v>
      </c>
      <c r="N186">
        <f t="shared" si="2"/>
        <v>0.41723684210526302</v>
      </c>
      <c r="P186">
        <f>VLOOKUP($A186,NIR_Algorithm_Cleaned!$A$2:$W$4887,19,FALSE)</f>
        <v>13.52</v>
      </c>
      <c r="Q186">
        <f>VLOOKUP($A186,NIR_Algorithm_Cleaned!$A$2:$W$4887,20,FALSE)</f>
        <v>4.0199999999999996</v>
      </c>
      <c r="R186">
        <f>VLOOKUP($A186,NIR_Algorithm_Cleaned!$A$2:$W$4887,21,FALSE)</f>
        <v>1.52</v>
      </c>
      <c r="S186">
        <f>VLOOKUP($A186,NIR_Algorithm_Cleaned!$A$2:$W$4887,22,FALSE)</f>
        <v>1.46</v>
      </c>
      <c r="T186">
        <f>VLOOKUP($A186,NIR_Algorithm_Cleaned!$A$2:$W$4887,23,FALSE)</f>
        <v>73.22</v>
      </c>
    </row>
    <row r="187" spans="1:20" x14ac:dyDescent="0.2">
      <c r="A187" t="s">
        <v>207</v>
      </c>
      <c r="B187" t="s">
        <v>4923</v>
      </c>
      <c r="C187" t="s">
        <v>5320</v>
      </c>
      <c r="D187">
        <f>VLOOKUP($A187,NIR_Algorithm_Cleaned!$A$2:$W$4887,5,FALSE)</f>
        <v>1</v>
      </c>
      <c r="E187">
        <f>VLOOKUP($A187,NIR_Algorithm_Cleaned!$A$2:$W$4887,4,FALSE)</f>
        <v>1</v>
      </c>
      <c r="F187">
        <f>VLOOKUP($A187,NIR_Algorithm_Cleaned!$A$2:$W$4887,3,FALSE)</f>
        <v>1</v>
      </c>
      <c r="G187">
        <v>12.3</v>
      </c>
      <c r="H187" t="s">
        <v>4994</v>
      </c>
      <c r="I187">
        <v>1</v>
      </c>
      <c r="J187" t="s">
        <v>4994</v>
      </c>
      <c r="K187" t="s">
        <v>5341</v>
      </c>
      <c r="L187">
        <v>0.39072847682119199</v>
      </c>
      <c r="M187">
        <v>0.38410596026490101</v>
      </c>
      <c r="N187">
        <f t="shared" si="2"/>
        <v>0.3874172185430465</v>
      </c>
      <c r="P187">
        <f>VLOOKUP($A187,NIR_Algorithm_Cleaned!$A$2:$W$4887,19,FALSE)</f>
        <v>13.47</v>
      </c>
      <c r="Q187">
        <f>VLOOKUP($A187,NIR_Algorithm_Cleaned!$A$2:$W$4887,20,FALSE)</f>
        <v>5.36</v>
      </c>
      <c r="R187">
        <f>VLOOKUP($A187,NIR_Algorithm_Cleaned!$A$2:$W$4887,21,FALSE)</f>
        <v>2.09</v>
      </c>
      <c r="S187">
        <f>VLOOKUP($A187,NIR_Algorithm_Cleaned!$A$2:$W$4887,22,FALSE)</f>
        <v>1.61</v>
      </c>
      <c r="T187">
        <f>VLOOKUP($A187,NIR_Algorithm_Cleaned!$A$2:$W$4887,23,FALSE)</f>
        <v>70.650000000000006</v>
      </c>
    </row>
    <row r="188" spans="1:20" x14ac:dyDescent="0.2">
      <c r="A188" t="s">
        <v>207</v>
      </c>
      <c r="B188" t="s">
        <v>4923</v>
      </c>
      <c r="C188" t="s">
        <v>5320</v>
      </c>
      <c r="D188">
        <f>VLOOKUP($A188,NIR_Algorithm_Cleaned!$A$2:$W$4887,5,FALSE)</f>
        <v>1</v>
      </c>
      <c r="E188">
        <f>VLOOKUP($A188,NIR_Algorithm_Cleaned!$A$2:$W$4887,4,FALSE)</f>
        <v>1</v>
      </c>
      <c r="F188">
        <f>VLOOKUP($A188,NIR_Algorithm_Cleaned!$A$2:$W$4887,3,FALSE)</f>
        <v>1</v>
      </c>
      <c r="G188">
        <v>11.96</v>
      </c>
      <c r="H188" t="s">
        <v>4994</v>
      </c>
      <c r="I188">
        <v>3</v>
      </c>
      <c r="J188" t="s">
        <v>5342</v>
      </c>
      <c r="K188" t="s">
        <v>5341</v>
      </c>
      <c r="L188">
        <v>0.36666666666666697</v>
      </c>
      <c r="M188">
        <v>0.38157894736842102</v>
      </c>
      <c r="N188">
        <f t="shared" si="2"/>
        <v>0.37412280701754397</v>
      </c>
      <c r="P188">
        <f>VLOOKUP($A188,NIR_Algorithm_Cleaned!$A$2:$W$4887,19,FALSE)</f>
        <v>13.47</v>
      </c>
      <c r="Q188">
        <f>VLOOKUP($A188,NIR_Algorithm_Cleaned!$A$2:$W$4887,20,FALSE)</f>
        <v>5.36</v>
      </c>
      <c r="R188">
        <f>VLOOKUP($A188,NIR_Algorithm_Cleaned!$A$2:$W$4887,21,FALSE)</f>
        <v>2.09</v>
      </c>
      <c r="S188">
        <f>VLOOKUP($A188,NIR_Algorithm_Cleaned!$A$2:$W$4887,22,FALSE)</f>
        <v>1.61</v>
      </c>
      <c r="T188">
        <f>VLOOKUP($A188,NIR_Algorithm_Cleaned!$A$2:$W$4887,23,FALSE)</f>
        <v>70.650000000000006</v>
      </c>
    </row>
    <row r="189" spans="1:20" x14ac:dyDescent="0.2">
      <c r="A189" t="s">
        <v>64</v>
      </c>
      <c r="B189" t="s">
        <v>4769</v>
      </c>
      <c r="C189" t="s">
        <v>5304</v>
      </c>
      <c r="D189">
        <f>VLOOKUP($A189,NIR_Algorithm_Cleaned!$A$2:$W$4887,5,FALSE)</f>
        <v>1</v>
      </c>
      <c r="E189">
        <f>VLOOKUP($A189,NIR_Algorithm_Cleaned!$A$2:$W$4887,4,FALSE)</f>
        <v>2</v>
      </c>
      <c r="F189">
        <f>VLOOKUP($A189,NIR_Algorithm_Cleaned!$A$2:$W$4887,3,FALSE)</f>
        <v>1</v>
      </c>
      <c r="G189">
        <v>11.67</v>
      </c>
      <c r="H189" t="s">
        <v>4994</v>
      </c>
      <c r="I189">
        <v>1</v>
      </c>
      <c r="J189" t="s">
        <v>4994</v>
      </c>
      <c r="K189" t="s">
        <v>5341</v>
      </c>
      <c r="L189">
        <v>0.42666666666666703</v>
      </c>
      <c r="M189">
        <v>0.42</v>
      </c>
      <c r="N189">
        <f t="shared" si="2"/>
        <v>0.42333333333333351</v>
      </c>
      <c r="P189">
        <f>VLOOKUP($A189,NIR_Algorithm_Cleaned!$A$2:$W$4887,19,FALSE)</f>
        <v>13.46</v>
      </c>
      <c r="Q189">
        <f>VLOOKUP($A189,NIR_Algorithm_Cleaned!$A$2:$W$4887,20,FALSE)</f>
        <v>4.3899999999999997</v>
      </c>
      <c r="R189">
        <f>VLOOKUP($A189,NIR_Algorithm_Cleaned!$A$2:$W$4887,21,FALSE)</f>
        <v>1.84</v>
      </c>
      <c r="S189">
        <f>VLOOKUP($A189,NIR_Algorithm_Cleaned!$A$2:$W$4887,22,FALSE)</f>
        <v>1.54</v>
      </c>
      <c r="T189">
        <f>VLOOKUP($A189,NIR_Algorithm_Cleaned!$A$2:$W$4887,23,FALSE)</f>
        <v>71.67</v>
      </c>
    </row>
    <row r="190" spans="1:20" x14ac:dyDescent="0.2">
      <c r="A190" t="s">
        <v>64</v>
      </c>
      <c r="B190" t="s">
        <v>4769</v>
      </c>
      <c r="C190" t="s">
        <v>5304</v>
      </c>
      <c r="D190">
        <f>VLOOKUP($A190,NIR_Algorithm_Cleaned!$A$2:$W$4887,5,FALSE)</f>
        <v>1</v>
      </c>
      <c r="E190">
        <f>VLOOKUP($A190,NIR_Algorithm_Cleaned!$A$2:$W$4887,4,FALSE)</f>
        <v>2</v>
      </c>
      <c r="F190">
        <f>VLOOKUP($A190,NIR_Algorithm_Cleaned!$A$2:$W$4887,3,FALSE)</f>
        <v>1</v>
      </c>
      <c r="G190">
        <v>12.3</v>
      </c>
      <c r="H190" t="s">
        <v>5342</v>
      </c>
      <c r="I190">
        <v>1</v>
      </c>
      <c r="J190" t="s">
        <v>5342</v>
      </c>
      <c r="K190" t="s">
        <v>5341</v>
      </c>
      <c r="L190">
        <v>0.43708609271523202</v>
      </c>
      <c r="M190">
        <v>0.42483660130718898</v>
      </c>
      <c r="N190">
        <f t="shared" si="2"/>
        <v>0.43096134701121047</v>
      </c>
      <c r="P190">
        <f>VLOOKUP($A190,NIR_Algorithm_Cleaned!$A$2:$W$4887,19,FALSE)</f>
        <v>13.46</v>
      </c>
      <c r="Q190">
        <f>VLOOKUP($A190,NIR_Algorithm_Cleaned!$A$2:$W$4887,20,FALSE)</f>
        <v>4.3899999999999997</v>
      </c>
      <c r="R190">
        <f>VLOOKUP($A190,NIR_Algorithm_Cleaned!$A$2:$W$4887,21,FALSE)</f>
        <v>1.84</v>
      </c>
      <c r="S190">
        <f>VLOOKUP($A190,NIR_Algorithm_Cleaned!$A$2:$W$4887,22,FALSE)</f>
        <v>1.54</v>
      </c>
      <c r="T190">
        <f>VLOOKUP($A190,NIR_Algorithm_Cleaned!$A$2:$W$4887,23,FALSE)</f>
        <v>71.67</v>
      </c>
    </row>
    <row r="191" spans="1:20" x14ac:dyDescent="0.2">
      <c r="A191" t="s">
        <v>179</v>
      </c>
      <c r="B191" t="s">
        <v>4727</v>
      </c>
      <c r="C191" t="s">
        <v>5255</v>
      </c>
      <c r="D191">
        <f>VLOOKUP($A191,NIR_Algorithm_Cleaned!$A$2:$W$4887,5,FALSE)</f>
        <v>1</v>
      </c>
      <c r="E191">
        <f>VLOOKUP($A191,NIR_Algorithm_Cleaned!$A$2:$W$4887,4,FALSE)</f>
        <v>2</v>
      </c>
      <c r="F191">
        <f>VLOOKUP($A191,NIR_Algorithm_Cleaned!$A$2:$W$4887,3,FALSE)</f>
        <v>1</v>
      </c>
      <c r="G191">
        <v>11.96</v>
      </c>
      <c r="H191" t="s">
        <v>4994</v>
      </c>
      <c r="I191">
        <v>3</v>
      </c>
      <c r="J191" t="s">
        <v>5342</v>
      </c>
      <c r="K191" t="s">
        <v>5341</v>
      </c>
      <c r="L191">
        <v>0.43333333333333302</v>
      </c>
      <c r="M191">
        <v>0.41721854304635803</v>
      </c>
      <c r="N191">
        <f t="shared" si="2"/>
        <v>0.42527593818984555</v>
      </c>
      <c r="P191">
        <f>VLOOKUP($A191,NIR_Algorithm_Cleaned!$A$2:$W$4887,19,FALSE)</f>
        <v>13.45</v>
      </c>
      <c r="Q191">
        <f>VLOOKUP($A191,NIR_Algorithm_Cleaned!$A$2:$W$4887,20,FALSE)</f>
        <v>4.3600000000000003</v>
      </c>
      <c r="R191">
        <f>VLOOKUP($A191,NIR_Algorithm_Cleaned!$A$2:$W$4887,21,FALSE)</f>
        <v>1.56</v>
      </c>
      <c r="S191">
        <f>VLOOKUP($A191,NIR_Algorithm_Cleaned!$A$2:$W$4887,22,FALSE)</f>
        <v>1.54</v>
      </c>
      <c r="T191">
        <f>VLOOKUP($A191,NIR_Algorithm_Cleaned!$A$2:$W$4887,23,FALSE)</f>
        <v>71.89</v>
      </c>
    </row>
    <row r="192" spans="1:20" x14ac:dyDescent="0.2">
      <c r="A192" t="s">
        <v>179</v>
      </c>
      <c r="B192" t="s">
        <v>4727</v>
      </c>
      <c r="C192" t="s">
        <v>5255</v>
      </c>
      <c r="D192">
        <f>VLOOKUP($A192,NIR_Algorithm_Cleaned!$A$2:$W$4887,5,FALSE)</f>
        <v>1</v>
      </c>
      <c r="E192">
        <f>VLOOKUP($A192,NIR_Algorithm_Cleaned!$A$2:$W$4887,4,FALSE)</f>
        <v>2</v>
      </c>
      <c r="F192">
        <f>VLOOKUP($A192,NIR_Algorithm_Cleaned!$A$2:$W$4887,3,FALSE)</f>
        <v>1</v>
      </c>
      <c r="G192">
        <v>11.9</v>
      </c>
      <c r="H192" t="s">
        <v>5342</v>
      </c>
      <c r="I192">
        <v>4</v>
      </c>
      <c r="J192" t="s">
        <v>5342</v>
      </c>
      <c r="K192" t="s">
        <v>5341</v>
      </c>
      <c r="L192">
        <v>0.42857142857142899</v>
      </c>
      <c r="M192">
        <v>0.43421052631578899</v>
      </c>
      <c r="N192">
        <f t="shared" si="2"/>
        <v>0.43139097744360899</v>
      </c>
      <c r="P192">
        <f>VLOOKUP($A192,NIR_Algorithm_Cleaned!$A$2:$W$4887,19,FALSE)</f>
        <v>13.45</v>
      </c>
      <c r="Q192">
        <f>VLOOKUP($A192,NIR_Algorithm_Cleaned!$A$2:$W$4887,20,FALSE)</f>
        <v>4.3600000000000003</v>
      </c>
      <c r="R192">
        <f>VLOOKUP($A192,NIR_Algorithm_Cleaned!$A$2:$W$4887,21,FALSE)</f>
        <v>1.56</v>
      </c>
      <c r="S192">
        <f>VLOOKUP($A192,NIR_Algorithm_Cleaned!$A$2:$W$4887,22,FALSE)</f>
        <v>1.54</v>
      </c>
      <c r="T192">
        <f>VLOOKUP($A192,NIR_Algorithm_Cleaned!$A$2:$W$4887,23,FALSE)</f>
        <v>71.89</v>
      </c>
    </row>
    <row r="193" spans="1:20" x14ac:dyDescent="0.2">
      <c r="A193" t="s">
        <v>1399</v>
      </c>
      <c r="B193" t="s">
        <v>5197</v>
      </c>
      <c r="C193" t="s">
        <v>5294</v>
      </c>
      <c r="D193">
        <f>VLOOKUP($A193,NIR_Algorithm_Cleaned!$A$2:$W$4887,5,FALSE)</f>
        <v>2</v>
      </c>
      <c r="E193">
        <f>VLOOKUP($A193,NIR_Algorithm_Cleaned!$A$2:$W$4887,4,FALSE)</f>
        <v>2</v>
      </c>
      <c r="F193">
        <f>VLOOKUP($A193,NIR_Algorithm_Cleaned!$A$2:$W$4887,3,FALSE)</f>
        <v>2</v>
      </c>
      <c r="G193">
        <v>12.42</v>
      </c>
      <c r="H193" t="s">
        <v>4994</v>
      </c>
      <c r="I193">
        <v>1</v>
      </c>
      <c r="J193" t="s">
        <v>5342</v>
      </c>
      <c r="K193" t="s">
        <v>5343</v>
      </c>
      <c r="L193" t="s">
        <v>5207</v>
      </c>
      <c r="M193">
        <v>0.5</v>
      </c>
      <c r="N193">
        <f t="shared" si="2"/>
        <v>0.5</v>
      </c>
      <c r="P193">
        <f>VLOOKUP($A193,NIR_Algorithm_Cleaned!$A$2:$W$4887,19,FALSE)</f>
        <v>13.44</v>
      </c>
      <c r="Q193">
        <f>VLOOKUP($A193,NIR_Algorithm_Cleaned!$A$2:$W$4887,20,FALSE)</f>
        <v>3.67</v>
      </c>
      <c r="R193">
        <f>VLOOKUP($A193,NIR_Algorithm_Cleaned!$A$2:$W$4887,21,FALSE)</f>
        <v>1.61</v>
      </c>
      <c r="S193">
        <f>VLOOKUP($A193,NIR_Algorithm_Cleaned!$A$2:$W$4887,22,FALSE)</f>
        <v>1.55</v>
      </c>
      <c r="T193">
        <f>VLOOKUP($A193,NIR_Algorithm_Cleaned!$A$2:$W$4887,23,FALSE)</f>
        <v>71.040000000000006</v>
      </c>
    </row>
    <row r="194" spans="1:20" x14ac:dyDescent="0.2">
      <c r="A194" t="s">
        <v>1399</v>
      </c>
      <c r="B194" t="s">
        <v>5197</v>
      </c>
      <c r="C194" t="s">
        <v>5294</v>
      </c>
      <c r="D194">
        <f>VLOOKUP($A194,NIR_Algorithm_Cleaned!$A$2:$W$4887,5,FALSE)</f>
        <v>2</v>
      </c>
      <c r="E194">
        <f>VLOOKUP($A194,NIR_Algorithm_Cleaned!$A$2:$W$4887,4,FALSE)</f>
        <v>2</v>
      </c>
      <c r="F194">
        <f>VLOOKUP($A194,NIR_Algorithm_Cleaned!$A$2:$W$4887,3,FALSE)</f>
        <v>2</v>
      </c>
      <c r="G194">
        <v>12.31</v>
      </c>
      <c r="H194" t="s">
        <v>4994</v>
      </c>
      <c r="I194">
        <v>2</v>
      </c>
      <c r="J194" t="s">
        <v>5342</v>
      </c>
      <c r="K194" t="s">
        <v>5343</v>
      </c>
      <c r="L194">
        <v>0.49006622516556297</v>
      </c>
      <c r="M194">
        <v>0.49006622516556297</v>
      </c>
      <c r="N194">
        <f t="shared" si="2"/>
        <v>0.49006622516556297</v>
      </c>
      <c r="P194">
        <f>VLOOKUP($A194,NIR_Algorithm_Cleaned!$A$2:$W$4887,19,FALSE)</f>
        <v>13.44</v>
      </c>
      <c r="Q194">
        <f>VLOOKUP($A194,NIR_Algorithm_Cleaned!$A$2:$W$4887,20,FALSE)</f>
        <v>3.67</v>
      </c>
      <c r="R194">
        <f>VLOOKUP($A194,NIR_Algorithm_Cleaned!$A$2:$W$4887,21,FALSE)</f>
        <v>1.61</v>
      </c>
      <c r="S194">
        <f>VLOOKUP($A194,NIR_Algorithm_Cleaned!$A$2:$W$4887,22,FALSE)</f>
        <v>1.55</v>
      </c>
      <c r="T194">
        <f>VLOOKUP($A194,NIR_Algorithm_Cleaned!$A$2:$W$4887,23,FALSE)</f>
        <v>71.040000000000006</v>
      </c>
    </row>
    <row r="195" spans="1:20" x14ac:dyDescent="0.2">
      <c r="A195" t="s">
        <v>217</v>
      </c>
      <c r="B195" t="s">
        <v>4802</v>
      </c>
      <c r="C195" t="s">
        <v>5243</v>
      </c>
      <c r="D195">
        <f>VLOOKUP($A195,NIR_Algorithm_Cleaned!$A$2:$W$4887,5,FALSE)</f>
        <v>1</v>
      </c>
      <c r="E195">
        <f>VLOOKUP($A195,NIR_Algorithm_Cleaned!$A$2:$W$4887,4,FALSE)</f>
        <v>2</v>
      </c>
      <c r="F195">
        <f>VLOOKUP($A195,NIR_Algorithm_Cleaned!$A$2:$W$4887,3,FALSE)</f>
        <v>1</v>
      </c>
      <c r="G195">
        <v>12.32</v>
      </c>
      <c r="H195" t="s">
        <v>4994</v>
      </c>
      <c r="I195">
        <v>2</v>
      </c>
      <c r="J195" t="s">
        <v>5342</v>
      </c>
      <c r="K195" t="s">
        <v>5341</v>
      </c>
      <c r="L195">
        <v>0.394736842105263</v>
      </c>
      <c r="M195">
        <v>0.39333333333333298</v>
      </c>
      <c r="N195">
        <f t="shared" ref="N195:N258" si="3">AVERAGE(L195:M195)</f>
        <v>0.39403508771929796</v>
      </c>
      <c r="P195">
        <f>VLOOKUP($A195,NIR_Algorithm_Cleaned!$A$2:$W$4887,19,FALSE)</f>
        <v>13.4</v>
      </c>
      <c r="Q195">
        <f>VLOOKUP($A195,NIR_Algorithm_Cleaned!$A$2:$W$4887,20,FALSE)</f>
        <v>4.41</v>
      </c>
      <c r="R195">
        <f>VLOOKUP($A195,NIR_Algorithm_Cleaned!$A$2:$W$4887,21,FALSE)</f>
        <v>1.99</v>
      </c>
      <c r="S195">
        <f>VLOOKUP($A195,NIR_Algorithm_Cleaned!$A$2:$W$4887,22,FALSE)</f>
        <v>1.57</v>
      </c>
      <c r="T195">
        <f>VLOOKUP($A195,NIR_Algorithm_Cleaned!$A$2:$W$4887,23,FALSE)</f>
        <v>70.739999999999995</v>
      </c>
    </row>
    <row r="196" spans="1:20" x14ac:dyDescent="0.2">
      <c r="A196" t="s">
        <v>217</v>
      </c>
      <c r="B196" t="s">
        <v>4802</v>
      </c>
      <c r="C196" t="s">
        <v>5243</v>
      </c>
      <c r="D196">
        <f>VLOOKUP($A196,NIR_Algorithm_Cleaned!$A$2:$W$4887,5,FALSE)</f>
        <v>1</v>
      </c>
      <c r="E196">
        <f>VLOOKUP($A196,NIR_Algorithm_Cleaned!$A$2:$W$4887,4,FALSE)</f>
        <v>2</v>
      </c>
      <c r="F196">
        <f>VLOOKUP($A196,NIR_Algorithm_Cleaned!$A$2:$W$4887,3,FALSE)</f>
        <v>1</v>
      </c>
      <c r="G196">
        <v>12.22</v>
      </c>
      <c r="H196" t="s">
        <v>4994</v>
      </c>
      <c r="I196">
        <v>4</v>
      </c>
      <c r="J196" t="s">
        <v>5342</v>
      </c>
      <c r="K196" t="s">
        <v>5341</v>
      </c>
      <c r="L196">
        <v>0.40131578947368401</v>
      </c>
      <c r="M196">
        <v>0.39072847682119199</v>
      </c>
      <c r="N196">
        <f t="shared" si="3"/>
        <v>0.396022133147438</v>
      </c>
      <c r="P196">
        <f>VLOOKUP($A196,NIR_Algorithm_Cleaned!$A$2:$W$4887,19,FALSE)</f>
        <v>13.4</v>
      </c>
      <c r="Q196">
        <f>VLOOKUP($A196,NIR_Algorithm_Cleaned!$A$2:$W$4887,20,FALSE)</f>
        <v>4.41</v>
      </c>
      <c r="R196">
        <f>VLOOKUP($A196,NIR_Algorithm_Cleaned!$A$2:$W$4887,21,FALSE)</f>
        <v>1.99</v>
      </c>
      <c r="S196">
        <f>VLOOKUP($A196,NIR_Algorithm_Cleaned!$A$2:$W$4887,22,FALSE)</f>
        <v>1.57</v>
      </c>
      <c r="T196">
        <f>VLOOKUP($A196,NIR_Algorithm_Cleaned!$A$2:$W$4887,23,FALSE)</f>
        <v>70.739999999999995</v>
      </c>
    </row>
    <row r="197" spans="1:20" x14ac:dyDescent="0.2">
      <c r="A197" t="s">
        <v>560</v>
      </c>
      <c r="B197" t="s">
        <v>4932</v>
      </c>
      <c r="C197" t="s">
        <v>5267</v>
      </c>
      <c r="D197">
        <f>VLOOKUP($A197,NIR_Algorithm_Cleaned!$A$2:$W$4887,5,FALSE)</f>
        <v>1</v>
      </c>
      <c r="E197">
        <f>VLOOKUP($A197,NIR_Algorithm_Cleaned!$A$2:$W$4887,4,FALSE)</f>
        <v>1</v>
      </c>
      <c r="F197">
        <f>VLOOKUP($A197,NIR_Algorithm_Cleaned!$A$2:$W$4887,3,FALSE)</f>
        <v>1</v>
      </c>
      <c r="G197">
        <v>12.24</v>
      </c>
      <c r="H197" t="s">
        <v>4994</v>
      </c>
      <c r="I197">
        <v>4</v>
      </c>
      <c r="J197" t="s">
        <v>5342</v>
      </c>
      <c r="K197" t="s">
        <v>5341</v>
      </c>
      <c r="L197">
        <v>0.42666666666666703</v>
      </c>
      <c r="M197">
        <v>0.43333333333333302</v>
      </c>
      <c r="N197">
        <f t="shared" si="3"/>
        <v>0.43000000000000005</v>
      </c>
      <c r="P197">
        <f>VLOOKUP($A197,NIR_Algorithm_Cleaned!$A$2:$W$4887,19,FALSE)</f>
        <v>13.38</v>
      </c>
      <c r="Q197">
        <f>VLOOKUP($A197,NIR_Algorithm_Cleaned!$A$2:$W$4887,20,FALSE)</f>
        <v>3.58</v>
      </c>
      <c r="R197">
        <f>VLOOKUP($A197,NIR_Algorithm_Cleaned!$A$2:$W$4887,21,FALSE)</f>
        <v>2.0499999999999998</v>
      </c>
      <c r="S197">
        <f>VLOOKUP($A197,NIR_Algorithm_Cleaned!$A$2:$W$4887,22,FALSE)</f>
        <v>1.57</v>
      </c>
      <c r="T197">
        <f>VLOOKUP($A197,NIR_Algorithm_Cleaned!$A$2:$W$4887,23,FALSE)</f>
        <v>71.22</v>
      </c>
    </row>
    <row r="198" spans="1:20" x14ac:dyDescent="0.2">
      <c r="A198" t="s">
        <v>560</v>
      </c>
      <c r="B198" t="s">
        <v>4932</v>
      </c>
      <c r="C198" t="s">
        <v>5267</v>
      </c>
      <c r="D198">
        <f>VLOOKUP($A198,NIR_Algorithm_Cleaned!$A$2:$W$4887,5,FALSE)</f>
        <v>1</v>
      </c>
      <c r="E198">
        <f>VLOOKUP($A198,NIR_Algorithm_Cleaned!$A$2:$W$4887,4,FALSE)</f>
        <v>1</v>
      </c>
      <c r="F198">
        <f>VLOOKUP($A198,NIR_Algorithm_Cleaned!$A$2:$W$4887,3,FALSE)</f>
        <v>1</v>
      </c>
      <c r="G198">
        <v>12.23</v>
      </c>
      <c r="H198" t="s">
        <v>4994</v>
      </c>
      <c r="I198">
        <v>2</v>
      </c>
      <c r="J198" t="s">
        <v>5342</v>
      </c>
      <c r="K198" t="s">
        <v>5341</v>
      </c>
      <c r="L198">
        <v>0.42384105960264901</v>
      </c>
      <c r="M198">
        <v>0.43137254901960798</v>
      </c>
      <c r="N198">
        <f t="shared" si="3"/>
        <v>0.42760680431112852</v>
      </c>
      <c r="P198">
        <f>VLOOKUP($A198,NIR_Algorithm_Cleaned!$A$2:$W$4887,19,FALSE)</f>
        <v>13.38</v>
      </c>
      <c r="Q198">
        <f>VLOOKUP($A198,NIR_Algorithm_Cleaned!$A$2:$W$4887,20,FALSE)</f>
        <v>3.58</v>
      </c>
      <c r="R198">
        <f>VLOOKUP($A198,NIR_Algorithm_Cleaned!$A$2:$W$4887,21,FALSE)</f>
        <v>2.0499999999999998</v>
      </c>
      <c r="S198">
        <f>VLOOKUP($A198,NIR_Algorithm_Cleaned!$A$2:$W$4887,22,FALSE)</f>
        <v>1.57</v>
      </c>
      <c r="T198">
        <f>VLOOKUP($A198,NIR_Algorithm_Cleaned!$A$2:$W$4887,23,FALSE)</f>
        <v>71.22</v>
      </c>
    </row>
    <row r="199" spans="1:20" x14ac:dyDescent="0.2">
      <c r="A199" t="s">
        <v>880</v>
      </c>
      <c r="B199" t="s">
        <v>4765</v>
      </c>
      <c r="C199" t="s">
        <v>5284</v>
      </c>
      <c r="D199">
        <f>VLOOKUP($A199,NIR_Algorithm_Cleaned!$A$2:$W$4887,5,FALSE)</f>
        <v>1</v>
      </c>
      <c r="E199">
        <f>VLOOKUP($A199,NIR_Algorithm_Cleaned!$A$2:$W$4887,4,FALSE)</f>
        <v>2</v>
      </c>
      <c r="F199">
        <f>VLOOKUP($A199,NIR_Algorithm_Cleaned!$A$2:$W$4887,3,FALSE)</f>
        <v>1</v>
      </c>
      <c r="G199">
        <v>11.89</v>
      </c>
      <c r="H199" t="s">
        <v>4994</v>
      </c>
      <c r="I199">
        <v>2</v>
      </c>
      <c r="J199" t="s">
        <v>5342</v>
      </c>
      <c r="K199" t="s">
        <v>5341</v>
      </c>
      <c r="L199">
        <v>0.42384105960264901</v>
      </c>
      <c r="M199">
        <v>0.41721854304635803</v>
      </c>
      <c r="N199">
        <f t="shared" si="3"/>
        <v>0.42052980132450352</v>
      </c>
      <c r="P199">
        <f>VLOOKUP($A199,NIR_Algorithm_Cleaned!$A$2:$W$4887,19,FALSE)</f>
        <v>13.37</v>
      </c>
      <c r="Q199">
        <f>VLOOKUP($A199,NIR_Algorithm_Cleaned!$A$2:$W$4887,20,FALSE)</f>
        <v>4.2300000000000004</v>
      </c>
      <c r="R199">
        <f>VLOOKUP($A199,NIR_Algorithm_Cleaned!$A$2:$W$4887,21,FALSE)</f>
        <v>1.26</v>
      </c>
      <c r="S199">
        <f>VLOOKUP($A199,NIR_Algorithm_Cleaned!$A$2:$W$4887,22,FALSE)</f>
        <v>1.47</v>
      </c>
      <c r="T199">
        <f>VLOOKUP($A199,NIR_Algorithm_Cleaned!$A$2:$W$4887,23,FALSE)</f>
        <v>72.73</v>
      </c>
    </row>
    <row r="200" spans="1:20" x14ac:dyDescent="0.2">
      <c r="A200" t="s">
        <v>880</v>
      </c>
      <c r="B200" t="s">
        <v>4765</v>
      </c>
      <c r="C200" t="s">
        <v>5284</v>
      </c>
      <c r="D200">
        <f>VLOOKUP($A200,NIR_Algorithm_Cleaned!$A$2:$W$4887,5,FALSE)</f>
        <v>1</v>
      </c>
      <c r="E200">
        <f>VLOOKUP($A200,NIR_Algorithm_Cleaned!$A$2:$W$4887,4,FALSE)</f>
        <v>2</v>
      </c>
      <c r="F200">
        <f>VLOOKUP($A200,NIR_Algorithm_Cleaned!$A$2:$W$4887,3,FALSE)</f>
        <v>1</v>
      </c>
      <c r="G200">
        <v>12.35</v>
      </c>
      <c r="H200" t="s">
        <v>5342</v>
      </c>
      <c r="I200">
        <v>3</v>
      </c>
      <c r="J200" t="s">
        <v>5342</v>
      </c>
      <c r="K200" t="s">
        <v>5341</v>
      </c>
      <c r="L200">
        <v>0.42666666666666703</v>
      </c>
      <c r="M200">
        <v>0.42763157894736797</v>
      </c>
      <c r="N200">
        <f t="shared" si="3"/>
        <v>0.4271491228070175</v>
      </c>
      <c r="P200">
        <f>VLOOKUP($A200,NIR_Algorithm_Cleaned!$A$2:$W$4887,19,FALSE)</f>
        <v>13.37</v>
      </c>
      <c r="Q200">
        <f>VLOOKUP($A200,NIR_Algorithm_Cleaned!$A$2:$W$4887,20,FALSE)</f>
        <v>4.2300000000000004</v>
      </c>
      <c r="R200">
        <f>VLOOKUP($A200,NIR_Algorithm_Cleaned!$A$2:$W$4887,21,FALSE)</f>
        <v>1.26</v>
      </c>
      <c r="S200">
        <f>VLOOKUP($A200,NIR_Algorithm_Cleaned!$A$2:$W$4887,22,FALSE)</f>
        <v>1.47</v>
      </c>
      <c r="T200">
        <f>VLOOKUP($A200,NIR_Algorithm_Cleaned!$A$2:$W$4887,23,FALSE)</f>
        <v>72.73</v>
      </c>
    </row>
    <row r="201" spans="1:20" x14ac:dyDescent="0.2">
      <c r="A201" t="s">
        <v>735</v>
      </c>
      <c r="B201" t="s">
        <v>4718</v>
      </c>
      <c r="C201" t="s">
        <v>5327</v>
      </c>
      <c r="D201">
        <f>VLOOKUP($A201,NIR_Algorithm_Cleaned!$A$2:$W$4887,5,FALSE)</f>
        <v>1</v>
      </c>
      <c r="E201">
        <f>VLOOKUP($A201,NIR_Algorithm_Cleaned!$A$2:$W$4887,4,FALSE)</f>
        <v>2</v>
      </c>
      <c r="F201">
        <f>VLOOKUP($A201,NIR_Algorithm_Cleaned!$A$2:$W$4887,3,FALSE)</f>
        <v>1</v>
      </c>
      <c r="G201">
        <v>12.21</v>
      </c>
      <c r="H201" t="s">
        <v>4994</v>
      </c>
      <c r="I201">
        <v>4</v>
      </c>
      <c r="J201" t="s">
        <v>5342</v>
      </c>
      <c r="K201" t="s">
        <v>5341</v>
      </c>
      <c r="L201">
        <v>0.39735099337748297</v>
      </c>
      <c r="M201">
        <v>0.38815789473684198</v>
      </c>
      <c r="N201">
        <f t="shared" si="3"/>
        <v>0.39275444405716248</v>
      </c>
      <c r="P201">
        <f>VLOOKUP($A201,NIR_Algorithm_Cleaned!$A$2:$W$4887,19,FALSE)</f>
        <v>13.29</v>
      </c>
      <c r="Q201">
        <f>VLOOKUP($A201,NIR_Algorithm_Cleaned!$A$2:$W$4887,20,FALSE)</f>
        <v>4.99</v>
      </c>
      <c r="R201">
        <f>VLOOKUP($A201,NIR_Algorithm_Cleaned!$A$2:$W$4887,21,FALSE)</f>
        <v>1.83</v>
      </c>
      <c r="S201">
        <f>VLOOKUP($A201,NIR_Algorithm_Cleaned!$A$2:$W$4887,22,FALSE)</f>
        <v>1.62</v>
      </c>
      <c r="T201">
        <f>VLOOKUP($A201,NIR_Algorithm_Cleaned!$A$2:$W$4887,23,FALSE)</f>
        <v>71.400000000000006</v>
      </c>
    </row>
    <row r="202" spans="1:20" x14ac:dyDescent="0.2">
      <c r="A202" t="s">
        <v>735</v>
      </c>
      <c r="B202" t="s">
        <v>4718</v>
      </c>
      <c r="C202" t="s">
        <v>5327</v>
      </c>
      <c r="D202">
        <f>VLOOKUP($A202,NIR_Algorithm_Cleaned!$A$2:$W$4887,5,FALSE)</f>
        <v>1</v>
      </c>
      <c r="E202">
        <f>VLOOKUP($A202,NIR_Algorithm_Cleaned!$A$2:$W$4887,4,FALSE)</f>
        <v>2</v>
      </c>
      <c r="F202">
        <f>VLOOKUP($A202,NIR_Algorithm_Cleaned!$A$2:$W$4887,3,FALSE)</f>
        <v>1</v>
      </c>
      <c r="G202">
        <v>12.29</v>
      </c>
      <c r="H202" t="s">
        <v>4994</v>
      </c>
      <c r="I202">
        <v>3</v>
      </c>
      <c r="J202" t="s">
        <v>4994</v>
      </c>
      <c r="K202" t="s">
        <v>5341</v>
      </c>
      <c r="L202">
        <v>0.40397350993377501</v>
      </c>
      <c r="M202">
        <v>0.4</v>
      </c>
      <c r="N202">
        <f t="shared" si="3"/>
        <v>0.40198675496688752</v>
      </c>
      <c r="P202">
        <f>VLOOKUP($A202,NIR_Algorithm_Cleaned!$A$2:$W$4887,19,FALSE)</f>
        <v>13.29</v>
      </c>
      <c r="Q202">
        <f>VLOOKUP($A202,NIR_Algorithm_Cleaned!$A$2:$W$4887,20,FALSE)</f>
        <v>4.99</v>
      </c>
      <c r="R202">
        <f>VLOOKUP($A202,NIR_Algorithm_Cleaned!$A$2:$W$4887,21,FALSE)</f>
        <v>1.83</v>
      </c>
      <c r="S202">
        <f>VLOOKUP($A202,NIR_Algorithm_Cleaned!$A$2:$W$4887,22,FALSE)</f>
        <v>1.62</v>
      </c>
      <c r="T202">
        <f>VLOOKUP($A202,NIR_Algorithm_Cleaned!$A$2:$W$4887,23,FALSE)</f>
        <v>71.400000000000006</v>
      </c>
    </row>
    <row r="203" spans="1:20" x14ac:dyDescent="0.2">
      <c r="A203" t="s">
        <v>846</v>
      </c>
      <c r="B203" t="s">
        <v>4728</v>
      </c>
      <c r="C203" t="s">
        <v>5289</v>
      </c>
      <c r="D203">
        <f>VLOOKUP($A203,NIR_Algorithm_Cleaned!$A$2:$W$4887,5,FALSE)</f>
        <v>1</v>
      </c>
      <c r="E203">
        <f>VLOOKUP($A203,NIR_Algorithm_Cleaned!$A$2:$W$4887,4,FALSE)</f>
        <v>2</v>
      </c>
      <c r="F203">
        <f>VLOOKUP($A203,NIR_Algorithm_Cleaned!$A$2:$W$4887,3,FALSE)</f>
        <v>1</v>
      </c>
      <c r="G203">
        <v>12.27</v>
      </c>
      <c r="H203" t="s">
        <v>5342</v>
      </c>
      <c r="I203">
        <v>4</v>
      </c>
      <c r="J203" t="s">
        <v>4994</v>
      </c>
      <c r="K203" t="s">
        <v>5341</v>
      </c>
      <c r="L203">
        <v>0.42105263157894701</v>
      </c>
      <c r="M203">
        <v>0.42</v>
      </c>
      <c r="N203">
        <f t="shared" si="3"/>
        <v>0.42052631578947353</v>
      </c>
      <c r="P203">
        <f>VLOOKUP($A203,NIR_Algorithm_Cleaned!$A$2:$W$4887,19,FALSE)</f>
        <v>13.27</v>
      </c>
      <c r="Q203">
        <f>VLOOKUP($A203,NIR_Algorithm_Cleaned!$A$2:$W$4887,20,FALSE)</f>
        <v>3.93</v>
      </c>
      <c r="R203">
        <f>VLOOKUP($A203,NIR_Algorithm_Cleaned!$A$2:$W$4887,21,FALSE)</f>
        <v>1.63</v>
      </c>
      <c r="S203">
        <f>VLOOKUP($A203,NIR_Algorithm_Cleaned!$A$2:$W$4887,22,FALSE)</f>
        <v>1.52</v>
      </c>
      <c r="T203">
        <f>VLOOKUP($A203,NIR_Algorithm_Cleaned!$A$2:$W$4887,23,FALSE)</f>
        <v>72.48</v>
      </c>
    </row>
    <row r="204" spans="1:20" x14ac:dyDescent="0.2">
      <c r="A204" t="s">
        <v>846</v>
      </c>
      <c r="B204" t="s">
        <v>4728</v>
      </c>
      <c r="C204" t="s">
        <v>5289</v>
      </c>
      <c r="D204">
        <f>VLOOKUP($A204,NIR_Algorithm_Cleaned!$A$2:$W$4887,5,FALSE)</f>
        <v>1</v>
      </c>
      <c r="E204">
        <f>VLOOKUP($A204,NIR_Algorithm_Cleaned!$A$2:$W$4887,4,FALSE)</f>
        <v>2</v>
      </c>
      <c r="F204">
        <f>VLOOKUP($A204,NIR_Algorithm_Cleaned!$A$2:$W$4887,3,FALSE)</f>
        <v>1</v>
      </c>
      <c r="G204">
        <v>12.38</v>
      </c>
      <c r="H204" t="s">
        <v>5342</v>
      </c>
      <c r="I204">
        <v>4</v>
      </c>
      <c r="J204" t="s">
        <v>5342</v>
      </c>
      <c r="K204" t="s">
        <v>5341</v>
      </c>
      <c r="L204">
        <v>0.42105263157894701</v>
      </c>
      <c r="M204">
        <v>0.41059602649006599</v>
      </c>
      <c r="N204">
        <f t="shared" si="3"/>
        <v>0.4158243290345065</v>
      </c>
      <c r="P204">
        <f>VLOOKUP($A204,NIR_Algorithm_Cleaned!$A$2:$W$4887,19,FALSE)</f>
        <v>13.27</v>
      </c>
      <c r="Q204">
        <f>VLOOKUP($A204,NIR_Algorithm_Cleaned!$A$2:$W$4887,20,FALSE)</f>
        <v>3.93</v>
      </c>
      <c r="R204">
        <f>VLOOKUP($A204,NIR_Algorithm_Cleaned!$A$2:$W$4887,21,FALSE)</f>
        <v>1.63</v>
      </c>
      <c r="S204">
        <f>VLOOKUP($A204,NIR_Algorithm_Cleaned!$A$2:$W$4887,22,FALSE)</f>
        <v>1.52</v>
      </c>
      <c r="T204">
        <f>VLOOKUP($A204,NIR_Algorithm_Cleaned!$A$2:$W$4887,23,FALSE)</f>
        <v>72.48</v>
      </c>
    </row>
    <row r="205" spans="1:20" x14ac:dyDescent="0.2">
      <c r="A205" t="s">
        <v>1657</v>
      </c>
      <c r="B205" t="s">
        <v>4945</v>
      </c>
      <c r="C205" t="s">
        <v>5292</v>
      </c>
      <c r="D205">
        <f>VLOOKUP($A205,NIR_Algorithm_Cleaned!$A$2:$W$4887,5,FALSE)</f>
        <v>2</v>
      </c>
      <c r="E205">
        <f>VLOOKUP($A205,NIR_Algorithm_Cleaned!$A$2:$W$4887,4,FALSE)</f>
        <v>2</v>
      </c>
      <c r="F205">
        <f>VLOOKUP($A205,NIR_Algorithm_Cleaned!$A$2:$W$4887,3,FALSE)</f>
        <v>1</v>
      </c>
      <c r="G205">
        <v>12.33</v>
      </c>
      <c r="H205" t="s">
        <v>5342</v>
      </c>
      <c r="I205">
        <v>4</v>
      </c>
      <c r="J205" t="s">
        <v>4994</v>
      </c>
      <c r="K205" t="s">
        <v>5343</v>
      </c>
      <c r="L205">
        <v>0.43333333333333302</v>
      </c>
      <c r="M205">
        <v>0.42384105960264901</v>
      </c>
      <c r="N205">
        <f t="shared" si="3"/>
        <v>0.42858719646799104</v>
      </c>
      <c r="P205">
        <f>VLOOKUP($A205,NIR_Algorithm_Cleaned!$A$2:$W$4887,19,FALSE)</f>
        <v>13.26</v>
      </c>
      <c r="Q205">
        <f>VLOOKUP($A205,NIR_Algorithm_Cleaned!$A$2:$W$4887,20,FALSE)</f>
        <v>3.92</v>
      </c>
      <c r="R205">
        <f>VLOOKUP($A205,NIR_Algorithm_Cleaned!$A$2:$W$4887,21,FALSE)</f>
        <v>1.65</v>
      </c>
      <c r="S205">
        <f>VLOOKUP($A205,NIR_Algorithm_Cleaned!$A$2:$W$4887,22,FALSE)</f>
        <v>1.59</v>
      </c>
      <c r="T205">
        <f>VLOOKUP($A205,NIR_Algorithm_Cleaned!$A$2:$W$4887,23,FALSE)</f>
        <v>70.34</v>
      </c>
    </row>
    <row r="206" spans="1:20" x14ac:dyDescent="0.2">
      <c r="A206" t="s">
        <v>1657</v>
      </c>
      <c r="B206" t="s">
        <v>4945</v>
      </c>
      <c r="C206" t="s">
        <v>5292</v>
      </c>
      <c r="D206">
        <f>VLOOKUP($A206,NIR_Algorithm_Cleaned!$A$2:$W$4887,5,FALSE)</f>
        <v>2</v>
      </c>
      <c r="E206">
        <f>VLOOKUP($A206,NIR_Algorithm_Cleaned!$A$2:$W$4887,4,FALSE)</f>
        <v>2</v>
      </c>
      <c r="F206">
        <f>VLOOKUP($A206,NIR_Algorithm_Cleaned!$A$2:$W$4887,3,FALSE)</f>
        <v>1</v>
      </c>
      <c r="G206">
        <v>12.24</v>
      </c>
      <c r="H206" t="s">
        <v>4994</v>
      </c>
      <c r="I206">
        <v>4</v>
      </c>
      <c r="J206" t="s">
        <v>5342</v>
      </c>
      <c r="K206" t="s">
        <v>5343</v>
      </c>
      <c r="L206">
        <v>0.42</v>
      </c>
      <c r="M206">
        <v>0.42567567567567599</v>
      </c>
      <c r="N206">
        <f t="shared" si="3"/>
        <v>0.42283783783783802</v>
      </c>
      <c r="P206">
        <f>VLOOKUP($A206,NIR_Algorithm_Cleaned!$A$2:$W$4887,19,FALSE)</f>
        <v>13.26</v>
      </c>
      <c r="Q206">
        <f>VLOOKUP($A206,NIR_Algorithm_Cleaned!$A$2:$W$4887,20,FALSE)</f>
        <v>3.92</v>
      </c>
      <c r="R206">
        <f>VLOOKUP($A206,NIR_Algorithm_Cleaned!$A$2:$W$4887,21,FALSE)</f>
        <v>1.65</v>
      </c>
      <c r="S206">
        <f>VLOOKUP($A206,NIR_Algorithm_Cleaned!$A$2:$W$4887,22,FALSE)</f>
        <v>1.59</v>
      </c>
      <c r="T206">
        <f>VLOOKUP($A206,NIR_Algorithm_Cleaned!$A$2:$W$4887,23,FALSE)</f>
        <v>70.34</v>
      </c>
    </row>
    <row r="207" spans="1:20" x14ac:dyDescent="0.2">
      <c r="A207" t="s">
        <v>154</v>
      </c>
      <c r="B207" t="s">
        <v>4928</v>
      </c>
      <c r="C207" t="s">
        <v>5293</v>
      </c>
      <c r="D207">
        <f>VLOOKUP($A207,NIR_Algorithm_Cleaned!$A$2:$W$4887,5,FALSE)</f>
        <v>1</v>
      </c>
      <c r="E207">
        <f>VLOOKUP($A207,NIR_Algorithm_Cleaned!$A$2:$W$4887,4,FALSE)</f>
        <v>1</v>
      </c>
      <c r="F207">
        <f>VLOOKUP($A207,NIR_Algorithm_Cleaned!$A$2:$W$4887,3,FALSE)</f>
        <v>1</v>
      </c>
      <c r="G207" t="s">
        <v>5207</v>
      </c>
      <c r="H207" t="s">
        <v>4994</v>
      </c>
      <c r="I207">
        <v>2</v>
      </c>
      <c r="J207" t="s">
        <v>4994</v>
      </c>
      <c r="K207" t="s">
        <v>5341</v>
      </c>
      <c r="L207">
        <v>0.38157894736842102</v>
      </c>
      <c r="M207">
        <v>0.41052631578947402</v>
      </c>
      <c r="N207">
        <f t="shared" si="3"/>
        <v>0.39605263157894754</v>
      </c>
      <c r="P207">
        <f>VLOOKUP($A207,NIR_Algorithm_Cleaned!$A$2:$W$4887,19,FALSE)</f>
        <v>13.25</v>
      </c>
      <c r="Q207">
        <f>VLOOKUP($A207,NIR_Algorithm_Cleaned!$A$2:$W$4887,20,FALSE)</f>
        <v>4.59</v>
      </c>
      <c r="R207">
        <f>VLOOKUP($A207,NIR_Algorithm_Cleaned!$A$2:$W$4887,21,FALSE)</f>
        <v>1.75</v>
      </c>
      <c r="S207">
        <f>VLOOKUP($A207,NIR_Algorithm_Cleaned!$A$2:$W$4887,22,FALSE)</f>
        <v>1.51</v>
      </c>
      <c r="T207">
        <f>VLOOKUP($A207,NIR_Algorithm_Cleaned!$A$2:$W$4887,23,FALSE)</f>
        <v>71.87</v>
      </c>
    </row>
    <row r="208" spans="1:20" x14ac:dyDescent="0.2">
      <c r="A208" t="s">
        <v>154</v>
      </c>
      <c r="B208" t="s">
        <v>4928</v>
      </c>
      <c r="C208" t="s">
        <v>5293</v>
      </c>
      <c r="D208">
        <f>VLOOKUP($A208,NIR_Algorithm_Cleaned!$A$2:$W$4887,5,FALSE)</f>
        <v>1</v>
      </c>
      <c r="E208">
        <f>VLOOKUP($A208,NIR_Algorithm_Cleaned!$A$2:$W$4887,4,FALSE)</f>
        <v>1</v>
      </c>
      <c r="F208">
        <f>VLOOKUP($A208,NIR_Algorithm_Cleaned!$A$2:$W$4887,3,FALSE)</f>
        <v>1</v>
      </c>
      <c r="G208">
        <v>12.25</v>
      </c>
      <c r="H208" t="s">
        <v>4994</v>
      </c>
      <c r="I208">
        <v>2</v>
      </c>
      <c r="J208" t="s">
        <v>4994</v>
      </c>
      <c r="K208" t="s">
        <v>5341</v>
      </c>
      <c r="L208">
        <v>0.42666666666666703</v>
      </c>
      <c r="M208">
        <v>0.41721854304635803</v>
      </c>
      <c r="N208">
        <f t="shared" si="3"/>
        <v>0.42194260485651253</v>
      </c>
      <c r="P208">
        <f>VLOOKUP($A208,NIR_Algorithm_Cleaned!$A$2:$W$4887,19,FALSE)</f>
        <v>13.25</v>
      </c>
      <c r="Q208">
        <f>VLOOKUP($A208,NIR_Algorithm_Cleaned!$A$2:$W$4887,20,FALSE)</f>
        <v>4.59</v>
      </c>
      <c r="R208">
        <f>VLOOKUP($A208,NIR_Algorithm_Cleaned!$A$2:$W$4887,21,FALSE)</f>
        <v>1.75</v>
      </c>
      <c r="S208">
        <f>VLOOKUP($A208,NIR_Algorithm_Cleaned!$A$2:$W$4887,22,FALSE)</f>
        <v>1.51</v>
      </c>
      <c r="T208">
        <f>VLOOKUP($A208,NIR_Algorithm_Cleaned!$A$2:$W$4887,23,FALSE)</f>
        <v>71.87</v>
      </c>
    </row>
    <row r="209" spans="1:20" x14ac:dyDescent="0.2">
      <c r="A209" t="s">
        <v>1706</v>
      </c>
      <c r="B209" t="s">
        <v>5092</v>
      </c>
      <c r="C209" t="s">
        <v>5261</v>
      </c>
      <c r="D209">
        <f>VLOOKUP($A209,NIR_Algorithm_Cleaned!$A$2:$W$4887,5,FALSE)</f>
        <v>2</v>
      </c>
      <c r="E209">
        <f>VLOOKUP($A209,NIR_Algorithm_Cleaned!$A$2:$W$4887,4,FALSE)</f>
        <v>1</v>
      </c>
      <c r="F209">
        <f>VLOOKUP($A209,NIR_Algorithm_Cleaned!$A$2:$W$4887,3,FALSE)</f>
        <v>2</v>
      </c>
      <c r="G209">
        <v>12.13</v>
      </c>
      <c r="H209" t="s">
        <v>4994</v>
      </c>
      <c r="I209">
        <v>1</v>
      </c>
      <c r="K209" t="s">
        <v>5343</v>
      </c>
      <c r="L209">
        <v>0.44078947368421101</v>
      </c>
      <c r="M209">
        <v>0.44805194805194798</v>
      </c>
      <c r="N209">
        <f t="shared" si="3"/>
        <v>0.44442071086807949</v>
      </c>
      <c r="P209">
        <f>VLOOKUP($A209,NIR_Algorithm_Cleaned!$A$2:$W$4887,19,FALSE)</f>
        <v>13.2</v>
      </c>
      <c r="Q209">
        <f>VLOOKUP($A209,NIR_Algorithm_Cleaned!$A$2:$W$4887,20,FALSE)</f>
        <v>5.01</v>
      </c>
      <c r="R209">
        <f>VLOOKUP($A209,NIR_Algorithm_Cleaned!$A$2:$W$4887,21,FALSE)</f>
        <v>1.88</v>
      </c>
      <c r="S209">
        <f>VLOOKUP($A209,NIR_Algorithm_Cleaned!$A$2:$W$4887,22,FALSE)</f>
        <v>1.56</v>
      </c>
      <c r="T209">
        <f>VLOOKUP($A209,NIR_Algorithm_Cleaned!$A$2:$W$4887,23,FALSE)</f>
        <v>69.62</v>
      </c>
    </row>
    <row r="210" spans="1:20" x14ac:dyDescent="0.2">
      <c r="A210" t="s">
        <v>1706</v>
      </c>
      <c r="B210" t="s">
        <v>5092</v>
      </c>
      <c r="C210" t="s">
        <v>5261</v>
      </c>
      <c r="D210">
        <f>VLOOKUP($A210,NIR_Algorithm_Cleaned!$A$2:$W$4887,5,FALSE)</f>
        <v>2</v>
      </c>
      <c r="E210">
        <f>VLOOKUP($A210,NIR_Algorithm_Cleaned!$A$2:$W$4887,4,FALSE)</f>
        <v>1</v>
      </c>
      <c r="F210">
        <f>VLOOKUP($A210,NIR_Algorithm_Cleaned!$A$2:$W$4887,3,FALSE)</f>
        <v>2</v>
      </c>
      <c r="G210">
        <v>12.24</v>
      </c>
      <c r="H210" t="s">
        <v>4994</v>
      </c>
      <c r="I210">
        <v>1</v>
      </c>
      <c r="J210" t="s">
        <v>4994</v>
      </c>
      <c r="K210" t="s">
        <v>5343</v>
      </c>
      <c r="L210">
        <v>0.43137254901960798</v>
      </c>
      <c r="M210">
        <v>0.44</v>
      </c>
      <c r="N210">
        <f t="shared" si="3"/>
        <v>0.43568627450980402</v>
      </c>
      <c r="P210">
        <f>VLOOKUP($A210,NIR_Algorithm_Cleaned!$A$2:$W$4887,19,FALSE)</f>
        <v>13.2</v>
      </c>
      <c r="Q210">
        <f>VLOOKUP($A210,NIR_Algorithm_Cleaned!$A$2:$W$4887,20,FALSE)</f>
        <v>5.01</v>
      </c>
      <c r="R210">
        <f>VLOOKUP($A210,NIR_Algorithm_Cleaned!$A$2:$W$4887,21,FALSE)</f>
        <v>1.88</v>
      </c>
      <c r="S210">
        <f>VLOOKUP($A210,NIR_Algorithm_Cleaned!$A$2:$W$4887,22,FALSE)</f>
        <v>1.56</v>
      </c>
      <c r="T210">
        <f>VLOOKUP($A210,NIR_Algorithm_Cleaned!$A$2:$W$4887,23,FALSE)</f>
        <v>69.62</v>
      </c>
    </row>
    <row r="211" spans="1:20" x14ac:dyDescent="0.2">
      <c r="A211" t="s">
        <v>210</v>
      </c>
      <c r="B211" t="s">
        <v>5090</v>
      </c>
      <c r="C211" t="s">
        <v>5282</v>
      </c>
      <c r="D211">
        <f>VLOOKUP($A211,NIR_Algorithm_Cleaned!$A$2:$W$4887,5,FALSE)</f>
        <v>1</v>
      </c>
      <c r="E211">
        <f>VLOOKUP($A211,NIR_Algorithm_Cleaned!$A$2:$W$4887,4,FALSE)</f>
        <v>2</v>
      </c>
      <c r="F211">
        <f>VLOOKUP($A211,NIR_Algorithm_Cleaned!$A$2:$W$4887,3,FALSE)</f>
        <v>2</v>
      </c>
      <c r="G211">
        <v>12.27</v>
      </c>
      <c r="H211" t="s">
        <v>5342</v>
      </c>
      <c r="I211">
        <v>1</v>
      </c>
      <c r="J211" t="s">
        <v>5342</v>
      </c>
      <c r="K211" t="s">
        <v>5341</v>
      </c>
      <c r="L211">
        <v>0.46405228758169897</v>
      </c>
      <c r="M211">
        <v>0.46710526315789502</v>
      </c>
      <c r="N211">
        <f t="shared" si="3"/>
        <v>0.46557877536979697</v>
      </c>
      <c r="P211">
        <f>VLOOKUP($A211,NIR_Algorithm_Cleaned!$A$2:$W$4887,19,FALSE)</f>
        <v>13.16</v>
      </c>
      <c r="Q211">
        <f>VLOOKUP($A211,NIR_Algorithm_Cleaned!$A$2:$W$4887,20,FALSE)</f>
        <v>3.72</v>
      </c>
      <c r="R211">
        <f>VLOOKUP($A211,NIR_Algorithm_Cleaned!$A$2:$W$4887,21,FALSE)</f>
        <v>1.96</v>
      </c>
      <c r="S211">
        <f>VLOOKUP($A211,NIR_Algorithm_Cleaned!$A$2:$W$4887,22,FALSE)</f>
        <v>1.51</v>
      </c>
      <c r="T211">
        <f>VLOOKUP($A211,NIR_Algorithm_Cleaned!$A$2:$W$4887,23,FALSE)</f>
        <v>70.680000000000007</v>
      </c>
    </row>
    <row r="212" spans="1:20" x14ac:dyDescent="0.2">
      <c r="A212" t="s">
        <v>718</v>
      </c>
      <c r="B212" t="s">
        <v>4921</v>
      </c>
      <c r="C212" t="s">
        <v>5268</v>
      </c>
      <c r="D212">
        <f>VLOOKUP($A212,NIR_Algorithm_Cleaned!$A$2:$W$4887,5,FALSE)</f>
        <v>1</v>
      </c>
      <c r="E212">
        <f>VLOOKUP($A212,NIR_Algorithm_Cleaned!$A$2:$W$4887,4,FALSE)</f>
        <v>1</v>
      </c>
      <c r="F212">
        <f>VLOOKUP($A212,NIR_Algorithm_Cleaned!$A$2:$W$4887,3,FALSE)</f>
        <v>1</v>
      </c>
      <c r="G212">
        <v>11.94</v>
      </c>
      <c r="H212" t="s">
        <v>4994</v>
      </c>
      <c r="I212">
        <v>4</v>
      </c>
      <c r="J212" t="s">
        <v>5342</v>
      </c>
      <c r="K212" t="s">
        <v>5341</v>
      </c>
      <c r="L212">
        <v>0.40789473684210498</v>
      </c>
      <c r="M212">
        <v>0.37333333333333302</v>
      </c>
      <c r="N212">
        <f t="shared" si="3"/>
        <v>0.39061403508771897</v>
      </c>
      <c r="P212">
        <f>VLOOKUP($A212,NIR_Algorithm_Cleaned!$A$2:$W$4887,19,FALSE)</f>
        <v>13.15</v>
      </c>
      <c r="Q212">
        <f>VLOOKUP($A212,NIR_Algorithm_Cleaned!$A$2:$W$4887,20,FALSE)</f>
        <v>4.88</v>
      </c>
      <c r="R212">
        <f>VLOOKUP($A212,NIR_Algorithm_Cleaned!$A$2:$W$4887,21,FALSE)</f>
        <v>1.61</v>
      </c>
      <c r="S212">
        <f>VLOOKUP($A212,NIR_Algorithm_Cleaned!$A$2:$W$4887,22,FALSE)</f>
        <v>1.55</v>
      </c>
      <c r="T212">
        <f>VLOOKUP($A212,NIR_Algorithm_Cleaned!$A$2:$W$4887,23,FALSE)</f>
        <v>72.13</v>
      </c>
    </row>
    <row r="213" spans="1:20" x14ac:dyDescent="0.2">
      <c r="A213" t="s">
        <v>718</v>
      </c>
      <c r="B213" t="s">
        <v>4921</v>
      </c>
      <c r="C213" t="s">
        <v>5268</v>
      </c>
      <c r="D213">
        <f>VLOOKUP($A213,NIR_Algorithm_Cleaned!$A$2:$W$4887,5,FALSE)</f>
        <v>1</v>
      </c>
      <c r="E213">
        <f>VLOOKUP($A213,NIR_Algorithm_Cleaned!$A$2:$W$4887,4,FALSE)</f>
        <v>1</v>
      </c>
      <c r="F213">
        <f>VLOOKUP($A213,NIR_Algorithm_Cleaned!$A$2:$W$4887,3,FALSE)</f>
        <v>1</v>
      </c>
      <c r="G213">
        <v>11.68</v>
      </c>
      <c r="H213" t="s">
        <v>4994</v>
      </c>
      <c r="I213">
        <v>2</v>
      </c>
      <c r="J213" t="s">
        <v>4994</v>
      </c>
      <c r="K213" t="s">
        <v>5341</v>
      </c>
      <c r="L213">
        <v>0.41176470588235298</v>
      </c>
      <c r="M213">
        <v>0.40397350993377501</v>
      </c>
      <c r="N213">
        <f t="shared" si="3"/>
        <v>0.40786910790806397</v>
      </c>
      <c r="P213">
        <f>VLOOKUP($A213,NIR_Algorithm_Cleaned!$A$2:$W$4887,19,FALSE)</f>
        <v>13.15</v>
      </c>
      <c r="Q213">
        <f>VLOOKUP($A213,NIR_Algorithm_Cleaned!$A$2:$W$4887,20,FALSE)</f>
        <v>4.88</v>
      </c>
      <c r="R213">
        <f>VLOOKUP($A213,NIR_Algorithm_Cleaned!$A$2:$W$4887,21,FALSE)</f>
        <v>1.61</v>
      </c>
      <c r="S213">
        <f>VLOOKUP($A213,NIR_Algorithm_Cleaned!$A$2:$W$4887,22,FALSE)</f>
        <v>1.55</v>
      </c>
      <c r="T213">
        <f>VLOOKUP($A213,NIR_Algorithm_Cleaned!$A$2:$W$4887,23,FALSE)</f>
        <v>72.13</v>
      </c>
    </row>
    <row r="214" spans="1:20" x14ac:dyDescent="0.2">
      <c r="A214" t="s">
        <v>415</v>
      </c>
      <c r="B214" t="s">
        <v>5022</v>
      </c>
      <c r="C214" t="s">
        <v>5275</v>
      </c>
      <c r="D214">
        <f>VLOOKUP($A214,NIR_Algorithm_Cleaned!$A$2:$W$4887,5,FALSE)</f>
        <v>1</v>
      </c>
      <c r="E214">
        <f>VLOOKUP($A214,NIR_Algorithm_Cleaned!$A$2:$W$4887,4,FALSE)</f>
        <v>1</v>
      </c>
      <c r="F214">
        <f>VLOOKUP($A214,NIR_Algorithm_Cleaned!$A$2:$W$4887,3,FALSE)</f>
        <v>2</v>
      </c>
      <c r="G214">
        <v>12.29</v>
      </c>
      <c r="H214" t="s">
        <v>4994</v>
      </c>
      <c r="I214">
        <v>2</v>
      </c>
      <c r="J214" t="s">
        <v>4994</v>
      </c>
      <c r="K214" t="s">
        <v>5341</v>
      </c>
      <c r="L214">
        <v>0.41721854304635803</v>
      </c>
      <c r="M214">
        <v>0.41447368421052599</v>
      </c>
      <c r="N214">
        <f t="shared" si="3"/>
        <v>0.41584611362844204</v>
      </c>
      <c r="P214">
        <f>VLOOKUP($A214,NIR_Algorithm_Cleaned!$A$2:$W$4887,19,FALSE)</f>
        <v>13.14</v>
      </c>
      <c r="Q214">
        <f>VLOOKUP($A214,NIR_Algorithm_Cleaned!$A$2:$W$4887,20,FALSE)</f>
        <v>4.78</v>
      </c>
      <c r="R214">
        <f>VLOOKUP($A214,NIR_Algorithm_Cleaned!$A$2:$W$4887,21,FALSE)</f>
        <v>1.74</v>
      </c>
      <c r="S214">
        <f>VLOOKUP($A214,NIR_Algorithm_Cleaned!$A$2:$W$4887,22,FALSE)</f>
        <v>1.49</v>
      </c>
      <c r="T214">
        <f>VLOOKUP($A214,NIR_Algorithm_Cleaned!$A$2:$W$4887,23,FALSE)</f>
        <v>71.42</v>
      </c>
    </row>
    <row r="215" spans="1:20" x14ac:dyDescent="0.2">
      <c r="A215" t="s">
        <v>415</v>
      </c>
      <c r="B215" t="s">
        <v>5022</v>
      </c>
      <c r="C215" t="s">
        <v>5275</v>
      </c>
      <c r="D215">
        <f>VLOOKUP($A215,NIR_Algorithm_Cleaned!$A$2:$W$4887,5,FALSE)</f>
        <v>1</v>
      </c>
      <c r="E215">
        <f>VLOOKUP($A215,NIR_Algorithm_Cleaned!$A$2:$W$4887,4,FALSE)</f>
        <v>1</v>
      </c>
      <c r="F215">
        <f>VLOOKUP($A215,NIR_Algorithm_Cleaned!$A$2:$W$4887,3,FALSE)</f>
        <v>2</v>
      </c>
      <c r="G215">
        <v>12.35</v>
      </c>
      <c r="H215" t="s">
        <v>5342</v>
      </c>
      <c r="I215">
        <v>4</v>
      </c>
      <c r="J215" t="s">
        <v>4994</v>
      </c>
      <c r="K215" t="s">
        <v>5341</v>
      </c>
      <c r="L215">
        <v>0.42857142857142799</v>
      </c>
      <c r="M215">
        <v>0.43421052631578999</v>
      </c>
      <c r="N215">
        <f t="shared" si="3"/>
        <v>0.43139097744360899</v>
      </c>
      <c r="P215">
        <f>VLOOKUP($A215,NIR_Algorithm_Cleaned!$A$2:$W$4887,19,FALSE)</f>
        <v>13.14</v>
      </c>
      <c r="Q215">
        <f>VLOOKUP($A215,NIR_Algorithm_Cleaned!$A$2:$W$4887,20,FALSE)</f>
        <v>4.78</v>
      </c>
      <c r="R215">
        <f>VLOOKUP($A215,NIR_Algorithm_Cleaned!$A$2:$W$4887,21,FALSE)</f>
        <v>1.74</v>
      </c>
      <c r="S215">
        <f>VLOOKUP($A215,NIR_Algorithm_Cleaned!$A$2:$W$4887,22,FALSE)</f>
        <v>1.49</v>
      </c>
      <c r="T215">
        <f>VLOOKUP($A215,NIR_Algorithm_Cleaned!$A$2:$W$4887,23,FALSE)</f>
        <v>71.42</v>
      </c>
    </row>
    <row r="216" spans="1:20" x14ac:dyDescent="0.2">
      <c r="A216" t="s">
        <v>1862</v>
      </c>
      <c r="B216" t="s">
        <v>4763</v>
      </c>
      <c r="C216" t="s">
        <v>5208</v>
      </c>
      <c r="D216">
        <f>VLOOKUP($A216,NIR_Algorithm_Cleaned!$A$2:$W$4887,5,FALSE)</f>
        <v>2</v>
      </c>
      <c r="E216">
        <f>VLOOKUP($A216,NIR_Algorithm_Cleaned!$A$2:$W$4887,4,FALSE)</f>
        <v>2</v>
      </c>
      <c r="F216">
        <f>VLOOKUP($A216,NIR_Algorithm_Cleaned!$A$2:$W$4887,3,FALSE)</f>
        <v>1</v>
      </c>
      <c r="G216">
        <v>12.22</v>
      </c>
      <c r="H216" t="s">
        <v>4994</v>
      </c>
      <c r="I216">
        <v>3</v>
      </c>
      <c r="J216" t="s">
        <v>4994</v>
      </c>
      <c r="K216" t="s">
        <v>5343</v>
      </c>
      <c r="L216">
        <v>0.49333333333333301</v>
      </c>
      <c r="M216">
        <v>0.48666666666666702</v>
      </c>
      <c r="N216">
        <f t="shared" si="3"/>
        <v>0.49</v>
      </c>
      <c r="P216">
        <f>VLOOKUP($A216,NIR_Algorithm_Cleaned!$A$2:$W$4887,19,FALSE)</f>
        <v>13.1</v>
      </c>
      <c r="Q216">
        <f>VLOOKUP($A216,NIR_Algorithm_Cleaned!$A$2:$W$4887,20,FALSE)</f>
        <v>5.34</v>
      </c>
      <c r="R216">
        <f>VLOOKUP($A216,NIR_Algorithm_Cleaned!$A$2:$W$4887,21,FALSE)</f>
        <v>1.84</v>
      </c>
      <c r="S216">
        <f>VLOOKUP($A216,NIR_Algorithm_Cleaned!$A$2:$W$4887,22,FALSE)</f>
        <v>1.63</v>
      </c>
      <c r="T216">
        <f>VLOOKUP($A216,NIR_Algorithm_Cleaned!$A$2:$W$4887,23,FALSE)</f>
        <v>68.319999999999993</v>
      </c>
    </row>
    <row r="217" spans="1:20" x14ac:dyDescent="0.2">
      <c r="A217" t="s">
        <v>1862</v>
      </c>
      <c r="B217" t="s">
        <v>4763</v>
      </c>
      <c r="C217" t="s">
        <v>5208</v>
      </c>
      <c r="D217">
        <f>VLOOKUP($A217,NIR_Algorithm_Cleaned!$A$2:$W$4887,5,FALSE)</f>
        <v>2</v>
      </c>
      <c r="E217">
        <f>VLOOKUP($A217,NIR_Algorithm_Cleaned!$A$2:$W$4887,4,FALSE)</f>
        <v>2</v>
      </c>
      <c r="F217">
        <f>VLOOKUP($A217,NIR_Algorithm_Cleaned!$A$2:$W$4887,3,FALSE)</f>
        <v>1</v>
      </c>
      <c r="G217">
        <v>12.19</v>
      </c>
      <c r="H217" t="s">
        <v>4994</v>
      </c>
      <c r="I217">
        <v>4</v>
      </c>
      <c r="J217" t="s">
        <v>5342</v>
      </c>
      <c r="K217" t="s">
        <v>5343</v>
      </c>
      <c r="L217">
        <v>0.50331125827814605</v>
      </c>
      <c r="M217">
        <v>0.50331125827814605</v>
      </c>
      <c r="N217">
        <f t="shared" si="3"/>
        <v>0.50331125827814605</v>
      </c>
      <c r="P217">
        <f>VLOOKUP($A217,NIR_Algorithm_Cleaned!$A$2:$W$4887,19,FALSE)</f>
        <v>13.1</v>
      </c>
      <c r="Q217">
        <f>VLOOKUP($A217,NIR_Algorithm_Cleaned!$A$2:$W$4887,20,FALSE)</f>
        <v>5.34</v>
      </c>
      <c r="R217">
        <f>VLOOKUP($A217,NIR_Algorithm_Cleaned!$A$2:$W$4887,21,FALSE)</f>
        <v>1.84</v>
      </c>
      <c r="S217">
        <f>VLOOKUP($A217,NIR_Algorithm_Cleaned!$A$2:$W$4887,22,FALSE)</f>
        <v>1.63</v>
      </c>
      <c r="T217">
        <f>VLOOKUP($A217,NIR_Algorithm_Cleaned!$A$2:$W$4887,23,FALSE)</f>
        <v>68.319999999999993</v>
      </c>
    </row>
    <row r="218" spans="1:20" x14ac:dyDescent="0.2">
      <c r="A218" t="s">
        <v>1835</v>
      </c>
      <c r="B218" t="s">
        <v>4912</v>
      </c>
      <c r="C218" t="s">
        <v>5252</v>
      </c>
      <c r="D218">
        <f>VLOOKUP($A218,NIR_Algorithm_Cleaned!$A$2:$W$4887,5,FALSE)</f>
        <v>2</v>
      </c>
      <c r="E218">
        <f>VLOOKUP($A218,NIR_Algorithm_Cleaned!$A$2:$W$4887,4,FALSE)</f>
        <v>2</v>
      </c>
      <c r="F218">
        <f>VLOOKUP($A218,NIR_Algorithm_Cleaned!$A$2:$W$4887,3,FALSE)</f>
        <v>1</v>
      </c>
      <c r="G218">
        <v>12.27</v>
      </c>
      <c r="H218" t="s">
        <v>4994</v>
      </c>
      <c r="I218">
        <v>4</v>
      </c>
      <c r="J218" t="s">
        <v>5342</v>
      </c>
      <c r="K218" t="s">
        <v>5343</v>
      </c>
      <c r="L218">
        <v>0.44666666666666699</v>
      </c>
      <c r="M218">
        <v>0.443708609271523</v>
      </c>
      <c r="N218">
        <f t="shared" si="3"/>
        <v>0.445187637969095</v>
      </c>
      <c r="P218">
        <f>VLOOKUP($A218,NIR_Algorithm_Cleaned!$A$2:$W$4887,19,FALSE)</f>
        <v>13.08</v>
      </c>
      <c r="Q218">
        <f>VLOOKUP($A218,NIR_Algorithm_Cleaned!$A$2:$W$4887,20,FALSE)</f>
        <v>4.5999999999999996</v>
      </c>
      <c r="R218">
        <f>VLOOKUP($A218,NIR_Algorithm_Cleaned!$A$2:$W$4887,21,FALSE)</f>
        <v>1.87</v>
      </c>
      <c r="S218">
        <f>VLOOKUP($A218,NIR_Algorithm_Cleaned!$A$2:$W$4887,22,FALSE)</f>
        <v>1.6</v>
      </c>
      <c r="T218">
        <f>VLOOKUP($A218,NIR_Algorithm_Cleaned!$A$2:$W$4887,23,FALSE)</f>
        <v>70.569999999999993</v>
      </c>
    </row>
    <row r="219" spans="1:20" x14ac:dyDescent="0.2">
      <c r="A219" t="s">
        <v>1835</v>
      </c>
      <c r="B219" t="s">
        <v>4912</v>
      </c>
      <c r="C219" t="s">
        <v>5252</v>
      </c>
      <c r="D219">
        <f>VLOOKUP($A219,NIR_Algorithm_Cleaned!$A$2:$W$4887,5,FALSE)</f>
        <v>2</v>
      </c>
      <c r="E219">
        <f>VLOOKUP($A219,NIR_Algorithm_Cleaned!$A$2:$W$4887,4,FALSE)</f>
        <v>2</v>
      </c>
      <c r="F219">
        <f>VLOOKUP($A219,NIR_Algorithm_Cleaned!$A$2:$W$4887,3,FALSE)</f>
        <v>1</v>
      </c>
      <c r="G219">
        <v>12.41</v>
      </c>
      <c r="H219" t="s">
        <v>4994</v>
      </c>
      <c r="I219">
        <v>1</v>
      </c>
      <c r="J219" t="s">
        <v>4994</v>
      </c>
      <c r="K219" t="s">
        <v>5343</v>
      </c>
      <c r="L219">
        <v>0.43708609271523202</v>
      </c>
      <c r="M219">
        <v>0.45033112582781498</v>
      </c>
      <c r="N219">
        <f t="shared" si="3"/>
        <v>0.4437086092715235</v>
      </c>
      <c r="P219">
        <f>VLOOKUP($A219,NIR_Algorithm_Cleaned!$A$2:$W$4887,19,FALSE)</f>
        <v>13.08</v>
      </c>
      <c r="Q219">
        <f>VLOOKUP($A219,NIR_Algorithm_Cleaned!$A$2:$W$4887,20,FALSE)</f>
        <v>4.5999999999999996</v>
      </c>
      <c r="R219">
        <f>VLOOKUP($A219,NIR_Algorithm_Cleaned!$A$2:$W$4887,21,FALSE)</f>
        <v>1.87</v>
      </c>
      <c r="S219">
        <f>VLOOKUP($A219,NIR_Algorithm_Cleaned!$A$2:$W$4887,22,FALSE)</f>
        <v>1.6</v>
      </c>
      <c r="T219">
        <f>VLOOKUP($A219,NIR_Algorithm_Cleaned!$A$2:$W$4887,23,FALSE)</f>
        <v>70.569999999999993</v>
      </c>
    </row>
    <row r="220" spans="1:20" x14ac:dyDescent="0.2">
      <c r="A220" t="s">
        <v>1525</v>
      </c>
      <c r="B220" t="s">
        <v>4941</v>
      </c>
      <c r="C220" t="s">
        <v>5257</v>
      </c>
      <c r="D220">
        <f>VLOOKUP($A220,NIR_Algorithm_Cleaned!$A$2:$W$4887,5,FALSE)</f>
        <v>2</v>
      </c>
      <c r="E220">
        <f>VLOOKUP($A220,NIR_Algorithm_Cleaned!$A$2:$W$4887,4,FALSE)</f>
        <v>2</v>
      </c>
      <c r="F220">
        <f>VLOOKUP($A220,NIR_Algorithm_Cleaned!$A$2:$W$4887,3,FALSE)</f>
        <v>1</v>
      </c>
      <c r="G220">
        <v>12.22</v>
      </c>
      <c r="H220" t="s">
        <v>4994</v>
      </c>
      <c r="I220">
        <v>2</v>
      </c>
      <c r="J220" t="s">
        <v>5342</v>
      </c>
      <c r="K220" t="s">
        <v>5343</v>
      </c>
      <c r="L220">
        <v>0.38815789473684198</v>
      </c>
      <c r="M220">
        <v>0.38410596026490101</v>
      </c>
      <c r="N220">
        <f t="shared" si="3"/>
        <v>0.3861319275008715</v>
      </c>
      <c r="P220">
        <f>VLOOKUP($A220,NIR_Algorithm_Cleaned!$A$2:$W$4887,19,FALSE)</f>
        <v>13.06</v>
      </c>
      <c r="Q220">
        <f>VLOOKUP($A220,NIR_Algorithm_Cleaned!$A$2:$W$4887,20,FALSE)</f>
        <v>4.26</v>
      </c>
      <c r="R220">
        <f>VLOOKUP($A220,NIR_Algorithm_Cleaned!$A$2:$W$4887,21,FALSE)</f>
        <v>1.62</v>
      </c>
      <c r="S220">
        <f>VLOOKUP($A220,NIR_Algorithm_Cleaned!$A$2:$W$4887,22,FALSE)</f>
        <v>1.51</v>
      </c>
      <c r="T220">
        <f>VLOOKUP($A220,NIR_Algorithm_Cleaned!$A$2:$W$4887,23,FALSE)</f>
        <v>71.760000000000005</v>
      </c>
    </row>
    <row r="221" spans="1:20" x14ac:dyDescent="0.2">
      <c r="A221" t="s">
        <v>1525</v>
      </c>
      <c r="B221" t="s">
        <v>4941</v>
      </c>
      <c r="C221" t="s">
        <v>5257</v>
      </c>
      <c r="D221">
        <f>VLOOKUP($A221,NIR_Algorithm_Cleaned!$A$2:$W$4887,5,FALSE)</f>
        <v>2</v>
      </c>
      <c r="E221">
        <f>VLOOKUP($A221,NIR_Algorithm_Cleaned!$A$2:$W$4887,4,FALSE)</f>
        <v>2</v>
      </c>
      <c r="F221">
        <f>VLOOKUP($A221,NIR_Algorithm_Cleaned!$A$2:$W$4887,3,FALSE)</f>
        <v>1</v>
      </c>
      <c r="G221">
        <v>12.34</v>
      </c>
      <c r="H221" t="s">
        <v>4994</v>
      </c>
      <c r="I221">
        <v>3</v>
      </c>
      <c r="J221" t="s">
        <v>5342</v>
      </c>
      <c r="K221" t="s">
        <v>5343</v>
      </c>
      <c r="L221">
        <v>0.38666666666666699</v>
      </c>
      <c r="M221">
        <v>0.37254901960784298</v>
      </c>
      <c r="N221">
        <f t="shared" si="3"/>
        <v>0.37960784313725499</v>
      </c>
      <c r="P221">
        <f>VLOOKUP($A221,NIR_Algorithm_Cleaned!$A$2:$W$4887,19,FALSE)</f>
        <v>13.06</v>
      </c>
      <c r="Q221">
        <f>VLOOKUP($A221,NIR_Algorithm_Cleaned!$A$2:$W$4887,20,FALSE)</f>
        <v>4.26</v>
      </c>
      <c r="R221">
        <f>VLOOKUP($A221,NIR_Algorithm_Cleaned!$A$2:$W$4887,21,FALSE)</f>
        <v>1.62</v>
      </c>
      <c r="S221">
        <f>VLOOKUP($A221,NIR_Algorithm_Cleaned!$A$2:$W$4887,22,FALSE)</f>
        <v>1.51</v>
      </c>
      <c r="T221">
        <f>VLOOKUP($A221,NIR_Algorithm_Cleaned!$A$2:$W$4887,23,FALSE)</f>
        <v>71.760000000000005</v>
      </c>
    </row>
    <row r="222" spans="1:20" x14ac:dyDescent="0.2">
      <c r="A222" t="s">
        <v>561</v>
      </c>
      <c r="B222" t="s">
        <v>4941</v>
      </c>
      <c r="C222" t="s">
        <v>5257</v>
      </c>
      <c r="D222">
        <f>VLOOKUP($A222,NIR_Algorithm_Cleaned!$A$2:$W$4887,5,FALSE)</f>
        <v>1</v>
      </c>
      <c r="E222">
        <f>VLOOKUP($A222,NIR_Algorithm_Cleaned!$A$2:$W$4887,4,FALSE)</f>
        <v>1</v>
      </c>
      <c r="F222">
        <f>VLOOKUP($A222,NIR_Algorithm_Cleaned!$A$2:$W$4887,3,FALSE)</f>
        <v>1</v>
      </c>
      <c r="G222">
        <v>12.21</v>
      </c>
      <c r="H222" t="s">
        <v>5342</v>
      </c>
      <c r="I222">
        <v>4</v>
      </c>
      <c r="J222" t="s">
        <v>5342</v>
      </c>
      <c r="K222" t="s">
        <v>5341</v>
      </c>
      <c r="L222">
        <v>0.40789473684210498</v>
      </c>
      <c r="M222">
        <v>0.413333333333333</v>
      </c>
      <c r="N222">
        <f t="shared" si="3"/>
        <v>0.41061403508771899</v>
      </c>
      <c r="P222">
        <f>VLOOKUP($A222,NIR_Algorithm_Cleaned!$A$2:$W$4887,19,FALSE)</f>
        <v>13.03</v>
      </c>
      <c r="Q222">
        <f>VLOOKUP($A222,NIR_Algorithm_Cleaned!$A$2:$W$4887,20,FALSE)</f>
        <v>3.68</v>
      </c>
      <c r="R222">
        <f>VLOOKUP($A222,NIR_Algorithm_Cleaned!$A$2:$W$4887,21,FALSE)</f>
        <v>1.94</v>
      </c>
      <c r="S222">
        <f>VLOOKUP($A222,NIR_Algorithm_Cleaned!$A$2:$W$4887,22,FALSE)</f>
        <v>1.52</v>
      </c>
      <c r="T222">
        <f>VLOOKUP($A222,NIR_Algorithm_Cleaned!$A$2:$W$4887,23,FALSE)</f>
        <v>71.180000000000007</v>
      </c>
    </row>
    <row r="223" spans="1:20" x14ac:dyDescent="0.2">
      <c r="A223" t="s">
        <v>561</v>
      </c>
      <c r="B223" t="s">
        <v>4941</v>
      </c>
      <c r="C223" t="s">
        <v>5257</v>
      </c>
      <c r="D223">
        <f>VLOOKUP($A223,NIR_Algorithm_Cleaned!$A$2:$W$4887,5,FALSE)</f>
        <v>1</v>
      </c>
      <c r="E223">
        <f>VLOOKUP($A223,NIR_Algorithm_Cleaned!$A$2:$W$4887,4,FALSE)</f>
        <v>1</v>
      </c>
      <c r="F223">
        <f>VLOOKUP($A223,NIR_Algorithm_Cleaned!$A$2:$W$4887,3,FALSE)</f>
        <v>1</v>
      </c>
      <c r="G223">
        <v>12.29</v>
      </c>
      <c r="H223" t="s">
        <v>4994</v>
      </c>
      <c r="I223">
        <v>2</v>
      </c>
      <c r="J223" t="s">
        <v>4994</v>
      </c>
      <c r="K223" t="s">
        <v>5341</v>
      </c>
      <c r="L223">
        <v>0.39072847682119199</v>
      </c>
      <c r="M223">
        <v>0.4</v>
      </c>
      <c r="N223">
        <f t="shared" si="3"/>
        <v>0.39536423841059598</v>
      </c>
      <c r="P223">
        <f>VLOOKUP($A223,NIR_Algorithm_Cleaned!$A$2:$W$4887,19,FALSE)</f>
        <v>13.03</v>
      </c>
      <c r="Q223">
        <f>VLOOKUP($A223,NIR_Algorithm_Cleaned!$A$2:$W$4887,20,FALSE)</f>
        <v>3.68</v>
      </c>
      <c r="R223">
        <f>VLOOKUP($A223,NIR_Algorithm_Cleaned!$A$2:$W$4887,21,FALSE)</f>
        <v>1.94</v>
      </c>
      <c r="S223">
        <f>VLOOKUP($A223,NIR_Algorithm_Cleaned!$A$2:$W$4887,22,FALSE)</f>
        <v>1.52</v>
      </c>
      <c r="T223">
        <f>VLOOKUP($A223,NIR_Algorithm_Cleaned!$A$2:$W$4887,23,FALSE)</f>
        <v>71.180000000000007</v>
      </c>
    </row>
    <row r="224" spans="1:20" x14ac:dyDescent="0.2">
      <c r="A224" t="s">
        <v>349</v>
      </c>
      <c r="B224" t="s">
        <v>4932</v>
      </c>
      <c r="C224" t="s">
        <v>5267</v>
      </c>
      <c r="D224">
        <f>VLOOKUP($A224,NIR_Algorithm_Cleaned!$A$2:$W$4887,5,FALSE)</f>
        <v>1</v>
      </c>
      <c r="E224">
        <f>VLOOKUP($A224,NIR_Algorithm_Cleaned!$A$2:$W$4887,4,FALSE)</f>
        <v>2</v>
      </c>
      <c r="F224">
        <f>VLOOKUP($A224,NIR_Algorithm_Cleaned!$A$2:$W$4887,3,FALSE)</f>
        <v>1</v>
      </c>
      <c r="G224">
        <v>12.28</v>
      </c>
      <c r="H224" t="s">
        <v>4994</v>
      </c>
      <c r="I224">
        <v>4</v>
      </c>
      <c r="J224" t="s">
        <v>4994</v>
      </c>
      <c r="K224" t="s">
        <v>5341</v>
      </c>
      <c r="L224">
        <v>0.42105263157894701</v>
      </c>
      <c r="M224">
        <v>0.42105263157894701</v>
      </c>
      <c r="N224">
        <f t="shared" si="3"/>
        <v>0.42105263157894701</v>
      </c>
      <c r="P224">
        <f>VLOOKUP($A224,NIR_Algorithm_Cleaned!$A$2:$W$4887,19,FALSE)</f>
        <v>13.03</v>
      </c>
      <c r="Q224">
        <f>VLOOKUP($A224,NIR_Algorithm_Cleaned!$A$2:$W$4887,20,FALSE)</f>
        <v>4.21</v>
      </c>
      <c r="R224">
        <f>VLOOKUP($A224,NIR_Algorithm_Cleaned!$A$2:$W$4887,21,FALSE)</f>
        <v>1.82</v>
      </c>
      <c r="S224">
        <f>VLOOKUP($A224,NIR_Algorithm_Cleaned!$A$2:$W$4887,22,FALSE)</f>
        <v>1.54</v>
      </c>
      <c r="T224">
        <f>VLOOKUP($A224,NIR_Algorithm_Cleaned!$A$2:$W$4887,23,FALSE)</f>
        <v>71.010000000000005</v>
      </c>
    </row>
    <row r="225" spans="1:20" x14ac:dyDescent="0.2">
      <c r="A225" t="s">
        <v>349</v>
      </c>
      <c r="B225" t="s">
        <v>4932</v>
      </c>
      <c r="C225" t="s">
        <v>5267</v>
      </c>
      <c r="D225">
        <f>VLOOKUP($A225,NIR_Algorithm_Cleaned!$A$2:$W$4887,5,FALSE)</f>
        <v>1</v>
      </c>
      <c r="E225">
        <f>VLOOKUP($A225,NIR_Algorithm_Cleaned!$A$2:$W$4887,4,FALSE)</f>
        <v>2</v>
      </c>
      <c r="F225">
        <f>VLOOKUP($A225,NIR_Algorithm_Cleaned!$A$2:$W$4887,3,FALSE)</f>
        <v>1</v>
      </c>
      <c r="G225">
        <v>11.96</v>
      </c>
      <c r="H225" t="s">
        <v>4994</v>
      </c>
      <c r="I225">
        <v>2</v>
      </c>
      <c r="J225" t="s">
        <v>5342</v>
      </c>
      <c r="K225" t="s">
        <v>5341</v>
      </c>
      <c r="L225">
        <v>0.42666666666666703</v>
      </c>
      <c r="M225">
        <v>0.42384105960264901</v>
      </c>
      <c r="N225">
        <f t="shared" si="3"/>
        <v>0.42525386313465802</v>
      </c>
      <c r="P225">
        <f>VLOOKUP($A225,NIR_Algorithm_Cleaned!$A$2:$W$4887,19,FALSE)</f>
        <v>13.03</v>
      </c>
      <c r="Q225">
        <f>VLOOKUP($A225,NIR_Algorithm_Cleaned!$A$2:$W$4887,20,FALSE)</f>
        <v>4.21</v>
      </c>
      <c r="R225">
        <f>VLOOKUP($A225,NIR_Algorithm_Cleaned!$A$2:$W$4887,21,FALSE)</f>
        <v>1.82</v>
      </c>
      <c r="S225">
        <f>VLOOKUP($A225,NIR_Algorithm_Cleaned!$A$2:$W$4887,22,FALSE)</f>
        <v>1.54</v>
      </c>
      <c r="T225">
        <f>VLOOKUP($A225,NIR_Algorithm_Cleaned!$A$2:$W$4887,23,FALSE)</f>
        <v>71.010000000000005</v>
      </c>
    </row>
    <row r="226" spans="1:20" x14ac:dyDescent="0.2">
      <c r="A226" t="s">
        <v>106</v>
      </c>
      <c r="B226" t="s">
        <v>4711</v>
      </c>
      <c r="C226" t="s">
        <v>5211</v>
      </c>
      <c r="D226">
        <f>VLOOKUP($A226,NIR_Algorithm_Cleaned!$A$2:$W$4887,5,FALSE)</f>
        <v>1</v>
      </c>
      <c r="E226">
        <f>VLOOKUP($A226,NIR_Algorithm_Cleaned!$A$2:$W$4887,4,FALSE)</f>
        <v>1</v>
      </c>
      <c r="F226">
        <f>VLOOKUP($A226,NIR_Algorithm_Cleaned!$A$2:$W$4887,3,FALSE)</f>
        <v>1</v>
      </c>
      <c r="G226">
        <v>12.41</v>
      </c>
      <c r="H226" t="s">
        <v>4994</v>
      </c>
      <c r="I226">
        <v>1</v>
      </c>
      <c r="J226" t="s">
        <v>5342</v>
      </c>
      <c r="K226" t="s">
        <v>5341</v>
      </c>
      <c r="L226">
        <v>0.41721854304635803</v>
      </c>
      <c r="M226">
        <v>0.41610738255033602</v>
      </c>
      <c r="N226">
        <f t="shared" si="3"/>
        <v>0.41666296279834703</v>
      </c>
      <c r="P226">
        <f>VLOOKUP($A226,NIR_Algorithm_Cleaned!$A$2:$W$4887,19,FALSE)</f>
        <v>12.99</v>
      </c>
      <c r="Q226">
        <f>VLOOKUP($A226,NIR_Algorithm_Cleaned!$A$2:$W$4887,20,FALSE)</f>
        <v>4.34</v>
      </c>
      <c r="R226">
        <f>VLOOKUP($A226,NIR_Algorithm_Cleaned!$A$2:$W$4887,21,FALSE)</f>
        <v>1.55</v>
      </c>
      <c r="S226">
        <f>VLOOKUP($A226,NIR_Algorithm_Cleaned!$A$2:$W$4887,22,FALSE)</f>
        <v>1.42</v>
      </c>
      <c r="T226">
        <f>VLOOKUP($A226,NIR_Algorithm_Cleaned!$A$2:$W$4887,23,FALSE)</f>
        <v>72.47</v>
      </c>
    </row>
    <row r="227" spans="1:20" x14ac:dyDescent="0.2">
      <c r="A227" t="s">
        <v>106</v>
      </c>
      <c r="B227" t="s">
        <v>4711</v>
      </c>
      <c r="C227" t="s">
        <v>5211</v>
      </c>
      <c r="D227">
        <f>VLOOKUP($A227,NIR_Algorithm_Cleaned!$A$2:$W$4887,5,FALSE)</f>
        <v>1</v>
      </c>
      <c r="E227">
        <f>VLOOKUP($A227,NIR_Algorithm_Cleaned!$A$2:$W$4887,4,FALSE)</f>
        <v>1</v>
      </c>
      <c r="F227">
        <f>VLOOKUP($A227,NIR_Algorithm_Cleaned!$A$2:$W$4887,3,FALSE)</f>
        <v>1</v>
      </c>
      <c r="G227">
        <v>12.35</v>
      </c>
      <c r="H227" t="s">
        <v>4994</v>
      </c>
      <c r="I227">
        <v>1</v>
      </c>
      <c r="J227" t="s">
        <v>5342</v>
      </c>
      <c r="K227" t="s">
        <v>5341</v>
      </c>
      <c r="L227">
        <v>0.39072847682119199</v>
      </c>
      <c r="M227">
        <v>0.394736842105263</v>
      </c>
      <c r="N227">
        <f t="shared" si="3"/>
        <v>0.3927326594632275</v>
      </c>
      <c r="P227">
        <f>VLOOKUP($A227,NIR_Algorithm_Cleaned!$A$2:$W$4887,19,FALSE)</f>
        <v>12.99</v>
      </c>
      <c r="Q227">
        <f>VLOOKUP($A227,NIR_Algorithm_Cleaned!$A$2:$W$4887,20,FALSE)</f>
        <v>4.34</v>
      </c>
      <c r="R227">
        <f>VLOOKUP($A227,NIR_Algorithm_Cleaned!$A$2:$W$4887,21,FALSE)</f>
        <v>1.55</v>
      </c>
      <c r="S227">
        <f>VLOOKUP($A227,NIR_Algorithm_Cleaned!$A$2:$W$4887,22,FALSE)</f>
        <v>1.42</v>
      </c>
      <c r="T227">
        <f>VLOOKUP($A227,NIR_Algorithm_Cleaned!$A$2:$W$4887,23,FALSE)</f>
        <v>72.47</v>
      </c>
    </row>
    <row r="228" spans="1:20" x14ac:dyDescent="0.2">
      <c r="A228" t="s">
        <v>640</v>
      </c>
      <c r="B228" t="s">
        <v>4862</v>
      </c>
      <c r="C228" t="s">
        <v>5249</v>
      </c>
      <c r="D228">
        <f>VLOOKUP($A228,NIR_Algorithm_Cleaned!$A$2:$W$4887,5,FALSE)</f>
        <v>1</v>
      </c>
      <c r="E228">
        <f>VLOOKUP($A228,NIR_Algorithm_Cleaned!$A$2:$W$4887,4,FALSE)</f>
        <v>2</v>
      </c>
      <c r="F228">
        <f>VLOOKUP($A228,NIR_Algorithm_Cleaned!$A$2:$W$4887,3,FALSE)</f>
        <v>1</v>
      </c>
      <c r="G228">
        <v>11.76</v>
      </c>
      <c r="H228" t="s">
        <v>4994</v>
      </c>
      <c r="I228">
        <v>2</v>
      </c>
      <c r="J228" t="s">
        <v>4994</v>
      </c>
      <c r="K228" t="s">
        <v>5341</v>
      </c>
      <c r="L228">
        <v>0.43333333333333302</v>
      </c>
      <c r="M228">
        <v>0.43046357615893999</v>
      </c>
      <c r="N228">
        <f t="shared" si="3"/>
        <v>0.43189845474613653</v>
      </c>
      <c r="P228">
        <f>VLOOKUP($A228,NIR_Algorithm_Cleaned!$A$2:$W$4887,19,FALSE)</f>
        <v>12.98</v>
      </c>
      <c r="Q228">
        <f>VLOOKUP($A228,NIR_Algorithm_Cleaned!$A$2:$W$4887,20,FALSE)</f>
        <v>4.63</v>
      </c>
      <c r="R228">
        <f>VLOOKUP($A228,NIR_Algorithm_Cleaned!$A$2:$W$4887,21,FALSE)</f>
        <v>1.53</v>
      </c>
      <c r="S228">
        <f>VLOOKUP($A228,NIR_Algorithm_Cleaned!$A$2:$W$4887,22,FALSE)</f>
        <v>1.44</v>
      </c>
      <c r="T228">
        <f>VLOOKUP($A228,NIR_Algorithm_Cleaned!$A$2:$W$4887,23,FALSE)</f>
        <v>72.38</v>
      </c>
    </row>
    <row r="229" spans="1:20" x14ac:dyDescent="0.2">
      <c r="A229" t="s">
        <v>640</v>
      </c>
      <c r="B229" t="s">
        <v>4862</v>
      </c>
      <c r="C229" t="s">
        <v>5249</v>
      </c>
      <c r="D229">
        <f>VLOOKUP($A229,NIR_Algorithm_Cleaned!$A$2:$W$4887,5,FALSE)</f>
        <v>1</v>
      </c>
      <c r="E229">
        <f>VLOOKUP($A229,NIR_Algorithm_Cleaned!$A$2:$W$4887,4,FALSE)</f>
        <v>2</v>
      </c>
      <c r="F229">
        <f>VLOOKUP($A229,NIR_Algorithm_Cleaned!$A$2:$W$4887,3,FALSE)</f>
        <v>1</v>
      </c>
      <c r="G229">
        <v>12.13</v>
      </c>
      <c r="H229" t="s">
        <v>4994</v>
      </c>
      <c r="I229">
        <v>4</v>
      </c>
      <c r="J229" t="s">
        <v>5342</v>
      </c>
      <c r="K229" t="s">
        <v>5341</v>
      </c>
      <c r="L229">
        <v>0.42105263157894701</v>
      </c>
      <c r="M229">
        <v>0.42384105960264901</v>
      </c>
      <c r="N229">
        <f t="shared" si="3"/>
        <v>0.42244684559079804</v>
      </c>
      <c r="P229">
        <f>VLOOKUP($A229,NIR_Algorithm_Cleaned!$A$2:$W$4887,19,FALSE)</f>
        <v>12.98</v>
      </c>
      <c r="Q229">
        <f>VLOOKUP($A229,NIR_Algorithm_Cleaned!$A$2:$W$4887,20,FALSE)</f>
        <v>4.63</v>
      </c>
      <c r="R229">
        <f>VLOOKUP($A229,NIR_Algorithm_Cleaned!$A$2:$W$4887,21,FALSE)</f>
        <v>1.53</v>
      </c>
      <c r="S229">
        <f>VLOOKUP($A229,NIR_Algorithm_Cleaned!$A$2:$W$4887,22,FALSE)</f>
        <v>1.44</v>
      </c>
      <c r="T229">
        <f>VLOOKUP($A229,NIR_Algorithm_Cleaned!$A$2:$W$4887,23,FALSE)</f>
        <v>72.38</v>
      </c>
    </row>
    <row r="230" spans="1:20" x14ac:dyDescent="0.2">
      <c r="A230" t="s">
        <v>741</v>
      </c>
      <c r="B230" t="s">
        <v>4914</v>
      </c>
      <c r="C230" t="s">
        <v>5215</v>
      </c>
      <c r="D230">
        <f>VLOOKUP($A230,NIR_Algorithm_Cleaned!$A$2:$W$4887,5,FALSE)</f>
        <v>1</v>
      </c>
      <c r="E230">
        <f>VLOOKUP($A230,NIR_Algorithm_Cleaned!$A$2:$W$4887,4,FALSE)</f>
        <v>2</v>
      </c>
      <c r="F230">
        <f>VLOOKUP($A230,NIR_Algorithm_Cleaned!$A$2:$W$4887,3,FALSE)</f>
        <v>1</v>
      </c>
      <c r="G230">
        <v>12.38</v>
      </c>
      <c r="H230" t="s">
        <v>5342</v>
      </c>
      <c r="I230">
        <v>3</v>
      </c>
      <c r="J230" t="s">
        <v>5342</v>
      </c>
      <c r="K230" t="s">
        <v>5341</v>
      </c>
      <c r="L230">
        <v>0.42384105960264901</v>
      </c>
      <c r="M230">
        <v>0.42666666666666703</v>
      </c>
      <c r="N230">
        <f t="shared" si="3"/>
        <v>0.42525386313465802</v>
      </c>
      <c r="P230">
        <f>VLOOKUP($A230,NIR_Algorithm_Cleaned!$A$2:$W$4887,19,FALSE)</f>
        <v>12.97</v>
      </c>
      <c r="Q230">
        <f>VLOOKUP($A230,NIR_Algorithm_Cleaned!$A$2:$W$4887,20,FALSE)</f>
        <v>4.3899999999999997</v>
      </c>
      <c r="R230">
        <f>VLOOKUP($A230,NIR_Algorithm_Cleaned!$A$2:$W$4887,21,FALSE)</f>
        <v>1.53</v>
      </c>
      <c r="S230">
        <f>VLOOKUP($A230,NIR_Algorithm_Cleaned!$A$2:$W$4887,22,FALSE)</f>
        <v>1.54</v>
      </c>
      <c r="T230">
        <f>VLOOKUP($A230,NIR_Algorithm_Cleaned!$A$2:$W$4887,23,FALSE)</f>
        <v>71.95</v>
      </c>
    </row>
    <row r="231" spans="1:20" x14ac:dyDescent="0.2">
      <c r="A231" t="s">
        <v>741</v>
      </c>
      <c r="B231" t="s">
        <v>4914</v>
      </c>
      <c r="C231" t="s">
        <v>5215</v>
      </c>
      <c r="D231">
        <f>VLOOKUP($A231,NIR_Algorithm_Cleaned!$A$2:$W$4887,5,FALSE)</f>
        <v>1</v>
      </c>
      <c r="E231">
        <f>VLOOKUP($A231,NIR_Algorithm_Cleaned!$A$2:$W$4887,4,FALSE)</f>
        <v>2</v>
      </c>
      <c r="F231">
        <f>VLOOKUP($A231,NIR_Algorithm_Cleaned!$A$2:$W$4887,3,FALSE)</f>
        <v>1</v>
      </c>
      <c r="G231">
        <v>12.29</v>
      </c>
      <c r="H231" t="s">
        <v>4994</v>
      </c>
      <c r="I231">
        <v>3</v>
      </c>
      <c r="J231" t="s">
        <v>5342</v>
      </c>
      <c r="K231" t="s">
        <v>5341</v>
      </c>
      <c r="L231">
        <v>0.43708609271523202</v>
      </c>
      <c r="M231">
        <v>0.44</v>
      </c>
      <c r="N231">
        <f t="shared" si="3"/>
        <v>0.43854304635761598</v>
      </c>
      <c r="P231">
        <f>VLOOKUP($A231,NIR_Algorithm_Cleaned!$A$2:$W$4887,19,FALSE)</f>
        <v>12.97</v>
      </c>
      <c r="Q231">
        <f>VLOOKUP($A231,NIR_Algorithm_Cleaned!$A$2:$W$4887,20,FALSE)</f>
        <v>4.3899999999999997</v>
      </c>
      <c r="R231">
        <f>VLOOKUP($A231,NIR_Algorithm_Cleaned!$A$2:$W$4887,21,FALSE)</f>
        <v>1.53</v>
      </c>
      <c r="S231">
        <f>VLOOKUP($A231,NIR_Algorithm_Cleaned!$A$2:$W$4887,22,FALSE)</f>
        <v>1.54</v>
      </c>
      <c r="T231">
        <f>VLOOKUP($A231,NIR_Algorithm_Cleaned!$A$2:$W$4887,23,FALSE)</f>
        <v>71.95</v>
      </c>
    </row>
    <row r="232" spans="1:20" x14ac:dyDescent="0.2">
      <c r="A232" t="s">
        <v>601</v>
      </c>
      <c r="B232" t="s">
        <v>4721</v>
      </c>
      <c r="C232" t="s">
        <v>5209</v>
      </c>
      <c r="D232">
        <f>VLOOKUP($A232,NIR_Algorithm_Cleaned!$A$2:$W$4887,5,FALSE)</f>
        <v>1</v>
      </c>
      <c r="E232">
        <f>VLOOKUP($A232,NIR_Algorithm_Cleaned!$A$2:$W$4887,4,FALSE)</f>
        <v>2</v>
      </c>
      <c r="F232">
        <f>VLOOKUP($A232,NIR_Algorithm_Cleaned!$A$2:$W$4887,3,FALSE)</f>
        <v>1</v>
      </c>
      <c r="G232">
        <v>11.98</v>
      </c>
      <c r="H232" t="s">
        <v>5342</v>
      </c>
      <c r="I232">
        <v>4</v>
      </c>
      <c r="J232" t="s">
        <v>5342</v>
      </c>
      <c r="K232" t="s">
        <v>5341</v>
      </c>
      <c r="L232">
        <v>0.41830065359477098</v>
      </c>
      <c r="M232">
        <v>0.42666666666666703</v>
      </c>
      <c r="N232">
        <f t="shared" si="3"/>
        <v>0.42248366013071903</v>
      </c>
      <c r="P232">
        <f>VLOOKUP($A232,NIR_Algorithm_Cleaned!$A$2:$W$4887,19,FALSE)</f>
        <v>12.95</v>
      </c>
      <c r="Q232">
        <f>VLOOKUP($A232,NIR_Algorithm_Cleaned!$A$2:$W$4887,20,FALSE)</f>
        <v>4.29</v>
      </c>
      <c r="R232">
        <f>VLOOKUP($A232,NIR_Algorithm_Cleaned!$A$2:$W$4887,21,FALSE)</f>
        <v>1.77</v>
      </c>
      <c r="S232">
        <f>VLOOKUP($A232,NIR_Algorithm_Cleaned!$A$2:$W$4887,22,FALSE)</f>
        <v>1.52</v>
      </c>
      <c r="T232">
        <f>VLOOKUP($A232,NIR_Algorithm_Cleaned!$A$2:$W$4887,23,FALSE)</f>
        <v>70.28</v>
      </c>
    </row>
    <row r="233" spans="1:20" x14ac:dyDescent="0.2">
      <c r="A233" t="s">
        <v>601</v>
      </c>
      <c r="B233" t="s">
        <v>4721</v>
      </c>
      <c r="C233" t="s">
        <v>5209</v>
      </c>
      <c r="D233">
        <f>VLOOKUP($A233,NIR_Algorithm_Cleaned!$A$2:$W$4887,5,FALSE)</f>
        <v>1</v>
      </c>
      <c r="E233">
        <f>VLOOKUP($A233,NIR_Algorithm_Cleaned!$A$2:$W$4887,4,FALSE)</f>
        <v>2</v>
      </c>
      <c r="F233">
        <f>VLOOKUP($A233,NIR_Algorithm_Cleaned!$A$2:$W$4887,3,FALSE)</f>
        <v>1</v>
      </c>
      <c r="G233">
        <v>12.33</v>
      </c>
      <c r="H233" t="s">
        <v>4994</v>
      </c>
      <c r="I233">
        <v>1</v>
      </c>
      <c r="J233" t="s">
        <v>5342</v>
      </c>
      <c r="K233" t="s">
        <v>5341</v>
      </c>
      <c r="L233">
        <v>0.42483660130718898</v>
      </c>
      <c r="M233">
        <v>0.41176470588235298</v>
      </c>
      <c r="N233">
        <f t="shared" si="3"/>
        <v>0.41830065359477098</v>
      </c>
      <c r="P233">
        <f>VLOOKUP($A233,NIR_Algorithm_Cleaned!$A$2:$W$4887,19,FALSE)</f>
        <v>12.95</v>
      </c>
      <c r="Q233">
        <f>VLOOKUP($A233,NIR_Algorithm_Cleaned!$A$2:$W$4887,20,FALSE)</f>
        <v>4.29</v>
      </c>
      <c r="R233">
        <f>VLOOKUP($A233,NIR_Algorithm_Cleaned!$A$2:$W$4887,21,FALSE)</f>
        <v>1.77</v>
      </c>
      <c r="S233">
        <f>VLOOKUP($A233,NIR_Algorithm_Cleaned!$A$2:$W$4887,22,FALSE)</f>
        <v>1.52</v>
      </c>
      <c r="T233">
        <f>VLOOKUP($A233,NIR_Algorithm_Cleaned!$A$2:$W$4887,23,FALSE)</f>
        <v>70.28</v>
      </c>
    </row>
    <row r="234" spans="1:20" x14ac:dyDescent="0.2">
      <c r="A234" t="s">
        <v>1111</v>
      </c>
      <c r="B234" t="s">
        <v>5090</v>
      </c>
      <c r="C234" t="s">
        <v>5282</v>
      </c>
      <c r="D234">
        <f>VLOOKUP($A234,NIR_Algorithm_Cleaned!$A$2:$W$4887,5,FALSE)</f>
        <v>2</v>
      </c>
      <c r="E234">
        <f>VLOOKUP($A234,NIR_Algorithm_Cleaned!$A$2:$W$4887,4,FALSE)</f>
        <v>2</v>
      </c>
      <c r="F234">
        <f>VLOOKUP($A234,NIR_Algorithm_Cleaned!$A$2:$W$4887,3,FALSE)</f>
        <v>2</v>
      </c>
      <c r="G234">
        <v>12.34</v>
      </c>
      <c r="H234" t="s">
        <v>4994</v>
      </c>
      <c r="I234">
        <v>1</v>
      </c>
      <c r="J234" t="s">
        <v>4994</v>
      </c>
      <c r="K234" t="s">
        <v>5343</v>
      </c>
      <c r="L234">
        <v>0.49664429530201298</v>
      </c>
      <c r="M234">
        <v>0.50993377483443703</v>
      </c>
      <c r="N234">
        <f t="shared" si="3"/>
        <v>0.50328903506822498</v>
      </c>
      <c r="P234">
        <f>VLOOKUP($A234,NIR_Algorithm_Cleaned!$A$2:$W$4887,19,FALSE)</f>
        <v>12.95</v>
      </c>
      <c r="Q234">
        <f>VLOOKUP($A234,NIR_Algorithm_Cleaned!$A$2:$W$4887,20,FALSE)</f>
        <v>3.72</v>
      </c>
      <c r="R234">
        <f>VLOOKUP($A234,NIR_Algorithm_Cleaned!$A$2:$W$4887,21,FALSE)</f>
        <v>1.62</v>
      </c>
      <c r="S234">
        <f>VLOOKUP($A234,NIR_Algorithm_Cleaned!$A$2:$W$4887,22,FALSE)</f>
        <v>1.52</v>
      </c>
      <c r="T234">
        <f>VLOOKUP($A234,NIR_Algorithm_Cleaned!$A$2:$W$4887,23,FALSE)</f>
        <v>70.400000000000006</v>
      </c>
    </row>
    <row r="235" spans="1:20" x14ac:dyDescent="0.2">
      <c r="A235" t="s">
        <v>1111</v>
      </c>
      <c r="B235" t="s">
        <v>5090</v>
      </c>
      <c r="C235" t="s">
        <v>5282</v>
      </c>
      <c r="D235">
        <f>VLOOKUP($A235,NIR_Algorithm_Cleaned!$A$2:$W$4887,5,FALSE)</f>
        <v>2</v>
      </c>
      <c r="E235">
        <f>VLOOKUP($A235,NIR_Algorithm_Cleaned!$A$2:$W$4887,4,FALSE)</f>
        <v>2</v>
      </c>
      <c r="F235">
        <f>VLOOKUP($A235,NIR_Algorithm_Cleaned!$A$2:$W$4887,3,FALSE)</f>
        <v>2</v>
      </c>
      <c r="G235">
        <v>12.29</v>
      </c>
      <c r="H235" t="s">
        <v>4994</v>
      </c>
      <c r="I235">
        <v>2</v>
      </c>
      <c r="J235" t="s">
        <v>4994</v>
      </c>
      <c r="K235" t="s">
        <v>5343</v>
      </c>
      <c r="L235">
        <v>0.49668874172185401</v>
      </c>
      <c r="M235">
        <v>0.49668874172185401</v>
      </c>
      <c r="N235">
        <f t="shared" si="3"/>
        <v>0.49668874172185401</v>
      </c>
      <c r="P235">
        <f>VLOOKUP($A235,NIR_Algorithm_Cleaned!$A$2:$W$4887,19,FALSE)</f>
        <v>12.95</v>
      </c>
      <c r="Q235">
        <f>VLOOKUP($A235,NIR_Algorithm_Cleaned!$A$2:$W$4887,20,FALSE)</f>
        <v>3.72</v>
      </c>
      <c r="R235">
        <f>VLOOKUP($A235,NIR_Algorithm_Cleaned!$A$2:$W$4887,21,FALSE)</f>
        <v>1.62</v>
      </c>
      <c r="S235">
        <f>VLOOKUP($A235,NIR_Algorithm_Cleaned!$A$2:$W$4887,22,FALSE)</f>
        <v>1.52</v>
      </c>
      <c r="T235">
        <f>VLOOKUP($A235,NIR_Algorithm_Cleaned!$A$2:$W$4887,23,FALSE)</f>
        <v>70.400000000000006</v>
      </c>
    </row>
    <row r="236" spans="1:20" x14ac:dyDescent="0.2">
      <c r="A236" t="s">
        <v>931</v>
      </c>
      <c r="B236" t="s">
        <v>4769</v>
      </c>
      <c r="C236" t="s">
        <v>5304</v>
      </c>
      <c r="D236">
        <f>VLOOKUP($A236,NIR_Algorithm_Cleaned!$A$2:$W$4887,5,FALSE)</f>
        <v>2</v>
      </c>
      <c r="E236">
        <f>VLOOKUP($A236,NIR_Algorithm_Cleaned!$A$2:$W$4887,4,FALSE)</f>
        <v>2</v>
      </c>
      <c r="F236">
        <f>VLOOKUP($A236,NIR_Algorithm_Cleaned!$A$2:$W$4887,3,FALSE)</f>
        <v>1</v>
      </c>
      <c r="G236">
        <v>12.32</v>
      </c>
      <c r="H236" t="s">
        <v>4994</v>
      </c>
      <c r="I236">
        <v>1</v>
      </c>
      <c r="J236" t="s">
        <v>5342</v>
      </c>
      <c r="K236" t="s">
        <v>5343</v>
      </c>
      <c r="L236">
        <v>0.42384105960264901</v>
      </c>
      <c r="M236">
        <v>0.41059602649006599</v>
      </c>
      <c r="N236">
        <f t="shared" si="3"/>
        <v>0.41721854304635753</v>
      </c>
      <c r="P236">
        <f>VLOOKUP($A236,NIR_Algorithm_Cleaned!$A$2:$W$4887,19,FALSE)</f>
        <v>12.94</v>
      </c>
      <c r="Q236">
        <f>VLOOKUP($A236,NIR_Algorithm_Cleaned!$A$2:$W$4887,20,FALSE)</f>
        <v>4.8099999999999996</v>
      </c>
      <c r="R236">
        <f>VLOOKUP($A236,NIR_Algorithm_Cleaned!$A$2:$W$4887,21,FALSE)</f>
        <v>1.76</v>
      </c>
      <c r="S236">
        <f>VLOOKUP($A236,NIR_Algorithm_Cleaned!$A$2:$W$4887,22,FALSE)</f>
        <v>1.53</v>
      </c>
      <c r="T236">
        <f>VLOOKUP($A236,NIR_Algorithm_Cleaned!$A$2:$W$4887,23,FALSE)</f>
        <v>70.73</v>
      </c>
    </row>
    <row r="237" spans="1:20" x14ac:dyDescent="0.2">
      <c r="A237" t="s">
        <v>931</v>
      </c>
      <c r="B237" t="s">
        <v>4769</v>
      </c>
      <c r="C237" t="s">
        <v>5304</v>
      </c>
      <c r="D237">
        <f>VLOOKUP($A237,NIR_Algorithm_Cleaned!$A$2:$W$4887,5,FALSE)</f>
        <v>2</v>
      </c>
      <c r="E237">
        <f>VLOOKUP($A237,NIR_Algorithm_Cleaned!$A$2:$W$4887,4,FALSE)</f>
        <v>2</v>
      </c>
      <c r="F237">
        <f>VLOOKUP($A237,NIR_Algorithm_Cleaned!$A$2:$W$4887,3,FALSE)</f>
        <v>1</v>
      </c>
      <c r="G237">
        <v>12.25</v>
      </c>
      <c r="H237" t="s">
        <v>5342</v>
      </c>
      <c r="I237">
        <v>3</v>
      </c>
      <c r="J237" t="s">
        <v>5342</v>
      </c>
      <c r="K237" t="s">
        <v>5343</v>
      </c>
      <c r="L237">
        <v>0.42666666666666703</v>
      </c>
      <c r="M237">
        <v>0.43046357615893999</v>
      </c>
      <c r="N237">
        <f t="shared" si="3"/>
        <v>0.42856512141280351</v>
      </c>
      <c r="P237">
        <f>VLOOKUP($A237,NIR_Algorithm_Cleaned!$A$2:$W$4887,19,FALSE)</f>
        <v>12.94</v>
      </c>
      <c r="Q237">
        <f>VLOOKUP($A237,NIR_Algorithm_Cleaned!$A$2:$W$4887,20,FALSE)</f>
        <v>4.8099999999999996</v>
      </c>
      <c r="R237">
        <f>VLOOKUP($A237,NIR_Algorithm_Cleaned!$A$2:$W$4887,21,FALSE)</f>
        <v>1.76</v>
      </c>
      <c r="S237">
        <f>VLOOKUP($A237,NIR_Algorithm_Cleaned!$A$2:$W$4887,22,FALSE)</f>
        <v>1.53</v>
      </c>
      <c r="T237">
        <f>VLOOKUP($A237,NIR_Algorithm_Cleaned!$A$2:$W$4887,23,FALSE)</f>
        <v>70.73</v>
      </c>
    </row>
    <row r="238" spans="1:20" x14ac:dyDescent="0.2">
      <c r="A238" t="s">
        <v>1504</v>
      </c>
      <c r="B238" t="s">
        <v>5171</v>
      </c>
      <c r="C238" t="s">
        <v>5298</v>
      </c>
      <c r="D238">
        <f>VLOOKUP($A238,NIR_Algorithm_Cleaned!$A$2:$W$4887,5,FALSE)</f>
        <v>2</v>
      </c>
      <c r="E238">
        <f>VLOOKUP($A238,NIR_Algorithm_Cleaned!$A$2:$W$4887,4,FALSE)</f>
        <v>1</v>
      </c>
      <c r="F238">
        <f>VLOOKUP($A238,NIR_Algorithm_Cleaned!$A$2:$W$4887,3,FALSE)</f>
        <v>2</v>
      </c>
      <c r="G238">
        <v>12.21</v>
      </c>
      <c r="H238" t="s">
        <v>4994</v>
      </c>
      <c r="I238">
        <v>2</v>
      </c>
      <c r="J238" t="s">
        <v>5342</v>
      </c>
      <c r="K238" t="s">
        <v>5343</v>
      </c>
      <c r="L238">
        <v>0.42384105960264901</v>
      </c>
      <c r="M238">
        <v>0.412162162162162</v>
      </c>
      <c r="N238">
        <f t="shared" si="3"/>
        <v>0.41800161088240551</v>
      </c>
      <c r="P238">
        <f>VLOOKUP($A238,NIR_Algorithm_Cleaned!$A$2:$W$4887,19,FALSE)</f>
        <v>12.9</v>
      </c>
      <c r="Q238">
        <f>VLOOKUP($A238,NIR_Algorithm_Cleaned!$A$2:$W$4887,20,FALSE)</f>
        <v>4.09</v>
      </c>
      <c r="R238">
        <f>VLOOKUP($A238,NIR_Algorithm_Cleaned!$A$2:$W$4887,21,FALSE)</f>
        <v>1.7</v>
      </c>
      <c r="S238">
        <f>VLOOKUP($A238,NIR_Algorithm_Cleaned!$A$2:$W$4887,22,FALSE)</f>
        <v>1.48</v>
      </c>
      <c r="T238">
        <f>VLOOKUP($A238,NIR_Algorithm_Cleaned!$A$2:$W$4887,23,FALSE)</f>
        <v>70.989999999999995</v>
      </c>
    </row>
    <row r="239" spans="1:20" x14ac:dyDescent="0.2">
      <c r="A239" t="s">
        <v>1504</v>
      </c>
      <c r="B239" t="s">
        <v>5171</v>
      </c>
      <c r="C239" t="s">
        <v>5298</v>
      </c>
      <c r="D239">
        <f>VLOOKUP($A239,NIR_Algorithm_Cleaned!$A$2:$W$4887,5,FALSE)</f>
        <v>2</v>
      </c>
      <c r="E239">
        <f>VLOOKUP($A239,NIR_Algorithm_Cleaned!$A$2:$W$4887,4,FALSE)</f>
        <v>1</v>
      </c>
      <c r="F239">
        <f>VLOOKUP($A239,NIR_Algorithm_Cleaned!$A$2:$W$4887,3,FALSE)</f>
        <v>2</v>
      </c>
      <c r="G239" t="s">
        <v>5207</v>
      </c>
      <c r="H239" t="s">
        <v>5342</v>
      </c>
      <c r="I239">
        <v>2</v>
      </c>
      <c r="J239" t="s">
        <v>4994</v>
      </c>
      <c r="K239" t="s">
        <v>5343</v>
      </c>
      <c r="L239">
        <v>0.44078947368421101</v>
      </c>
      <c r="M239">
        <v>0.44</v>
      </c>
      <c r="N239">
        <f t="shared" si="3"/>
        <v>0.44039473684210551</v>
      </c>
      <c r="P239">
        <f>VLOOKUP($A239,NIR_Algorithm_Cleaned!$A$2:$W$4887,19,FALSE)</f>
        <v>12.9</v>
      </c>
      <c r="Q239">
        <f>VLOOKUP($A239,NIR_Algorithm_Cleaned!$A$2:$W$4887,20,FALSE)</f>
        <v>4.09</v>
      </c>
      <c r="R239">
        <f>VLOOKUP($A239,NIR_Algorithm_Cleaned!$A$2:$W$4887,21,FALSE)</f>
        <v>1.7</v>
      </c>
      <c r="S239">
        <f>VLOOKUP($A239,NIR_Algorithm_Cleaned!$A$2:$W$4887,22,FALSE)</f>
        <v>1.48</v>
      </c>
      <c r="T239">
        <f>VLOOKUP($A239,NIR_Algorithm_Cleaned!$A$2:$W$4887,23,FALSE)</f>
        <v>70.989999999999995</v>
      </c>
    </row>
    <row r="240" spans="1:20" x14ac:dyDescent="0.2">
      <c r="A240" t="s">
        <v>630</v>
      </c>
      <c r="B240" t="s">
        <v>4927</v>
      </c>
      <c r="C240" t="s">
        <v>5317</v>
      </c>
      <c r="D240">
        <f>VLOOKUP($A240,NIR_Algorithm_Cleaned!$A$2:$W$4887,5,FALSE)</f>
        <v>1</v>
      </c>
      <c r="E240">
        <f>VLOOKUP($A240,NIR_Algorithm_Cleaned!$A$2:$W$4887,4,FALSE)</f>
        <v>1</v>
      </c>
      <c r="F240">
        <f>VLOOKUP($A240,NIR_Algorithm_Cleaned!$A$2:$W$4887,3,FALSE)</f>
        <v>1</v>
      </c>
      <c r="G240">
        <v>12.18</v>
      </c>
      <c r="H240" t="s">
        <v>5342</v>
      </c>
      <c r="I240">
        <v>3</v>
      </c>
      <c r="J240" t="s">
        <v>4994</v>
      </c>
      <c r="K240" t="s">
        <v>5341</v>
      </c>
      <c r="L240">
        <v>0.43137254901960798</v>
      </c>
      <c r="M240">
        <v>0.43506493506493499</v>
      </c>
      <c r="N240">
        <f t="shared" si="3"/>
        <v>0.43321874204227151</v>
      </c>
      <c r="P240">
        <f>VLOOKUP($A240,NIR_Algorithm_Cleaned!$A$2:$W$4887,19,FALSE)</f>
        <v>12.89</v>
      </c>
      <c r="Q240">
        <f>VLOOKUP($A240,NIR_Algorithm_Cleaned!$A$2:$W$4887,20,FALSE)</f>
        <v>4.3</v>
      </c>
      <c r="R240">
        <f>VLOOKUP($A240,NIR_Algorithm_Cleaned!$A$2:$W$4887,21,FALSE)</f>
        <v>1.62</v>
      </c>
      <c r="S240">
        <f>VLOOKUP($A240,NIR_Algorithm_Cleaned!$A$2:$W$4887,22,FALSE)</f>
        <v>1.5</v>
      </c>
      <c r="T240">
        <f>VLOOKUP($A240,NIR_Algorithm_Cleaned!$A$2:$W$4887,23,FALSE)</f>
        <v>71.760000000000005</v>
      </c>
    </row>
    <row r="241" spans="1:20" x14ac:dyDescent="0.2">
      <c r="A241" t="s">
        <v>630</v>
      </c>
      <c r="B241" t="s">
        <v>4927</v>
      </c>
      <c r="C241" t="s">
        <v>5317</v>
      </c>
      <c r="D241">
        <f>VLOOKUP($A241,NIR_Algorithm_Cleaned!$A$2:$W$4887,5,FALSE)</f>
        <v>1</v>
      </c>
      <c r="E241">
        <f>VLOOKUP($A241,NIR_Algorithm_Cleaned!$A$2:$W$4887,4,FALSE)</f>
        <v>1</v>
      </c>
      <c r="F241">
        <f>VLOOKUP($A241,NIR_Algorithm_Cleaned!$A$2:$W$4887,3,FALSE)</f>
        <v>1</v>
      </c>
      <c r="G241">
        <v>12.28</v>
      </c>
      <c r="H241" t="s">
        <v>5342</v>
      </c>
      <c r="I241">
        <v>3</v>
      </c>
      <c r="J241" t="s">
        <v>4994</v>
      </c>
      <c r="K241" t="s">
        <v>5341</v>
      </c>
      <c r="L241">
        <v>0.39869281045751598</v>
      </c>
      <c r="M241">
        <v>0.40666666666666701</v>
      </c>
      <c r="N241">
        <f t="shared" si="3"/>
        <v>0.40267973856209149</v>
      </c>
      <c r="P241">
        <f>VLOOKUP($A241,NIR_Algorithm_Cleaned!$A$2:$W$4887,19,FALSE)</f>
        <v>12.89</v>
      </c>
      <c r="Q241">
        <f>VLOOKUP($A241,NIR_Algorithm_Cleaned!$A$2:$W$4887,20,FALSE)</f>
        <v>4.3</v>
      </c>
      <c r="R241">
        <f>VLOOKUP($A241,NIR_Algorithm_Cleaned!$A$2:$W$4887,21,FALSE)</f>
        <v>1.62</v>
      </c>
      <c r="S241">
        <f>VLOOKUP($A241,NIR_Algorithm_Cleaned!$A$2:$W$4887,22,FALSE)</f>
        <v>1.5</v>
      </c>
      <c r="T241">
        <f>VLOOKUP($A241,NIR_Algorithm_Cleaned!$A$2:$W$4887,23,FALSE)</f>
        <v>71.760000000000005</v>
      </c>
    </row>
    <row r="242" spans="1:20" x14ac:dyDescent="0.2">
      <c r="A242" t="s">
        <v>1274</v>
      </c>
      <c r="B242" t="s">
        <v>5026</v>
      </c>
      <c r="C242" t="s">
        <v>5336</v>
      </c>
      <c r="D242">
        <f>VLOOKUP($A242,NIR_Algorithm_Cleaned!$A$2:$W$4887,5,FALSE)</f>
        <v>2</v>
      </c>
      <c r="E242">
        <f>VLOOKUP($A242,NIR_Algorithm_Cleaned!$A$2:$W$4887,4,FALSE)</f>
        <v>2</v>
      </c>
      <c r="F242">
        <f>VLOOKUP($A242,NIR_Algorithm_Cleaned!$A$2:$W$4887,3,FALSE)</f>
        <v>2</v>
      </c>
      <c r="G242">
        <v>12.23</v>
      </c>
      <c r="H242" t="s">
        <v>5342</v>
      </c>
      <c r="I242">
        <v>3</v>
      </c>
      <c r="J242" t="s">
        <v>5342</v>
      </c>
      <c r="K242" t="s">
        <v>5343</v>
      </c>
      <c r="L242">
        <v>0.375</v>
      </c>
      <c r="M242">
        <v>0.37837837837837801</v>
      </c>
      <c r="N242">
        <f t="shared" si="3"/>
        <v>0.37668918918918903</v>
      </c>
      <c r="P242">
        <f>VLOOKUP($A242,NIR_Algorithm_Cleaned!$A$2:$W$4887,19,FALSE)</f>
        <v>12.85</v>
      </c>
      <c r="Q242">
        <f>VLOOKUP($A242,NIR_Algorithm_Cleaned!$A$2:$W$4887,20,FALSE)</f>
        <v>4.3099999999999996</v>
      </c>
      <c r="R242">
        <f>VLOOKUP($A242,NIR_Algorithm_Cleaned!$A$2:$W$4887,21,FALSE)</f>
        <v>1.57</v>
      </c>
      <c r="S242">
        <f>VLOOKUP($A242,NIR_Algorithm_Cleaned!$A$2:$W$4887,22,FALSE)</f>
        <v>1.55</v>
      </c>
      <c r="T242">
        <f>VLOOKUP($A242,NIR_Algorithm_Cleaned!$A$2:$W$4887,23,FALSE)</f>
        <v>70.91</v>
      </c>
    </row>
    <row r="243" spans="1:20" x14ac:dyDescent="0.2">
      <c r="A243" t="s">
        <v>1274</v>
      </c>
      <c r="B243" t="s">
        <v>5026</v>
      </c>
      <c r="C243" t="s">
        <v>5336</v>
      </c>
      <c r="D243">
        <f>VLOOKUP($A243,NIR_Algorithm_Cleaned!$A$2:$W$4887,5,FALSE)</f>
        <v>2</v>
      </c>
      <c r="E243">
        <f>VLOOKUP($A243,NIR_Algorithm_Cleaned!$A$2:$W$4887,4,FALSE)</f>
        <v>2</v>
      </c>
      <c r="F243">
        <f>VLOOKUP($A243,NIR_Algorithm_Cleaned!$A$2:$W$4887,3,FALSE)</f>
        <v>2</v>
      </c>
      <c r="G243">
        <v>12.22</v>
      </c>
      <c r="H243" t="s">
        <v>4994</v>
      </c>
      <c r="I243">
        <v>4</v>
      </c>
      <c r="J243" t="s">
        <v>5342</v>
      </c>
      <c r="K243" t="s">
        <v>5343</v>
      </c>
      <c r="L243">
        <v>0.38</v>
      </c>
      <c r="M243">
        <v>0.37748344370860898</v>
      </c>
      <c r="N243">
        <f t="shared" si="3"/>
        <v>0.37874172185430449</v>
      </c>
      <c r="P243">
        <f>VLOOKUP($A243,NIR_Algorithm_Cleaned!$A$2:$W$4887,19,FALSE)</f>
        <v>12.85</v>
      </c>
      <c r="Q243">
        <f>VLOOKUP($A243,NIR_Algorithm_Cleaned!$A$2:$W$4887,20,FALSE)</f>
        <v>4.3099999999999996</v>
      </c>
      <c r="R243">
        <f>VLOOKUP($A243,NIR_Algorithm_Cleaned!$A$2:$W$4887,21,FALSE)</f>
        <v>1.57</v>
      </c>
      <c r="S243">
        <f>VLOOKUP($A243,NIR_Algorithm_Cleaned!$A$2:$W$4887,22,FALSE)</f>
        <v>1.55</v>
      </c>
      <c r="T243">
        <f>VLOOKUP($A243,NIR_Algorithm_Cleaned!$A$2:$W$4887,23,FALSE)</f>
        <v>70.91</v>
      </c>
    </row>
    <row r="244" spans="1:20" x14ac:dyDescent="0.2">
      <c r="A244" t="s">
        <v>936</v>
      </c>
      <c r="B244" t="s">
        <v>4932</v>
      </c>
      <c r="C244" t="s">
        <v>5267</v>
      </c>
      <c r="D244">
        <f>VLOOKUP($A244,NIR_Algorithm_Cleaned!$A$2:$W$4887,5,FALSE)</f>
        <v>2</v>
      </c>
      <c r="E244">
        <f>VLOOKUP($A244,NIR_Algorithm_Cleaned!$A$2:$W$4887,4,FALSE)</f>
        <v>1</v>
      </c>
      <c r="F244">
        <f>VLOOKUP($A244,NIR_Algorithm_Cleaned!$A$2:$W$4887,3,FALSE)</f>
        <v>1</v>
      </c>
      <c r="G244">
        <v>12.34</v>
      </c>
      <c r="H244" t="s">
        <v>5342</v>
      </c>
      <c r="I244">
        <v>3</v>
      </c>
      <c r="J244" t="s">
        <v>4994</v>
      </c>
      <c r="K244" t="s">
        <v>5343</v>
      </c>
      <c r="L244">
        <v>0.45333333333333298</v>
      </c>
      <c r="M244">
        <v>0.43421052631578899</v>
      </c>
      <c r="N244">
        <f t="shared" si="3"/>
        <v>0.44377192982456098</v>
      </c>
      <c r="P244">
        <f>VLOOKUP($A244,NIR_Algorithm_Cleaned!$A$2:$W$4887,19,FALSE)</f>
        <v>12.82</v>
      </c>
      <c r="Q244">
        <f>VLOOKUP($A244,NIR_Algorithm_Cleaned!$A$2:$W$4887,20,FALSE)</f>
        <v>3.95</v>
      </c>
      <c r="R244">
        <f>VLOOKUP($A244,NIR_Algorithm_Cleaned!$A$2:$W$4887,21,FALSE)</f>
        <v>1.8</v>
      </c>
      <c r="S244">
        <f>VLOOKUP($A244,NIR_Algorithm_Cleaned!$A$2:$W$4887,22,FALSE)</f>
        <v>1.52</v>
      </c>
      <c r="T244">
        <f>VLOOKUP($A244,NIR_Algorithm_Cleaned!$A$2:$W$4887,23,FALSE)</f>
        <v>71.05</v>
      </c>
    </row>
    <row r="245" spans="1:20" x14ac:dyDescent="0.2">
      <c r="A245" t="s">
        <v>936</v>
      </c>
      <c r="B245" t="s">
        <v>4932</v>
      </c>
      <c r="C245" t="s">
        <v>5267</v>
      </c>
      <c r="D245">
        <f>VLOOKUP($A245,NIR_Algorithm_Cleaned!$A$2:$W$4887,5,FALSE)</f>
        <v>2</v>
      </c>
      <c r="E245">
        <f>VLOOKUP($A245,NIR_Algorithm_Cleaned!$A$2:$W$4887,4,FALSE)</f>
        <v>1</v>
      </c>
      <c r="F245">
        <f>VLOOKUP($A245,NIR_Algorithm_Cleaned!$A$2:$W$4887,3,FALSE)</f>
        <v>1</v>
      </c>
      <c r="G245">
        <v>12.27</v>
      </c>
      <c r="H245" t="s">
        <v>4994</v>
      </c>
      <c r="I245">
        <v>1</v>
      </c>
      <c r="J245" t="s">
        <v>4994</v>
      </c>
      <c r="K245" t="s">
        <v>5343</v>
      </c>
      <c r="L245">
        <v>0.45033112582781498</v>
      </c>
      <c r="M245">
        <v>0.45033112582781498</v>
      </c>
      <c r="N245">
        <f t="shared" si="3"/>
        <v>0.45033112582781498</v>
      </c>
      <c r="P245">
        <f>VLOOKUP($A245,NIR_Algorithm_Cleaned!$A$2:$W$4887,19,FALSE)</f>
        <v>12.82</v>
      </c>
      <c r="Q245">
        <f>VLOOKUP($A245,NIR_Algorithm_Cleaned!$A$2:$W$4887,20,FALSE)</f>
        <v>3.95</v>
      </c>
      <c r="R245">
        <f>VLOOKUP($A245,NIR_Algorithm_Cleaned!$A$2:$W$4887,21,FALSE)</f>
        <v>1.8</v>
      </c>
      <c r="S245">
        <f>VLOOKUP($A245,NIR_Algorithm_Cleaned!$A$2:$W$4887,22,FALSE)</f>
        <v>1.52</v>
      </c>
      <c r="T245">
        <f>VLOOKUP($A245,NIR_Algorithm_Cleaned!$A$2:$W$4887,23,FALSE)</f>
        <v>71.05</v>
      </c>
    </row>
    <row r="246" spans="1:20" x14ac:dyDescent="0.2">
      <c r="A246" t="s">
        <v>1137</v>
      </c>
      <c r="B246" t="s">
        <v>5061</v>
      </c>
      <c r="C246" t="s">
        <v>5242</v>
      </c>
      <c r="D246">
        <f>VLOOKUP($A246,NIR_Algorithm_Cleaned!$A$2:$W$4887,5,FALSE)</f>
        <v>2</v>
      </c>
      <c r="E246">
        <f>VLOOKUP($A246,NIR_Algorithm_Cleaned!$A$2:$W$4887,4,FALSE)</f>
        <v>2</v>
      </c>
      <c r="F246">
        <f>VLOOKUP($A246,NIR_Algorithm_Cleaned!$A$2:$W$4887,3,FALSE)</f>
        <v>2</v>
      </c>
      <c r="G246">
        <v>12.13</v>
      </c>
      <c r="H246" t="s">
        <v>4994</v>
      </c>
      <c r="I246">
        <v>3</v>
      </c>
      <c r="J246" t="s">
        <v>5342</v>
      </c>
      <c r="K246" t="s">
        <v>5343</v>
      </c>
      <c r="L246">
        <v>0.44</v>
      </c>
      <c r="M246">
        <v>0.43624161073825501</v>
      </c>
      <c r="N246">
        <f t="shared" si="3"/>
        <v>0.43812080536912751</v>
      </c>
      <c r="P246">
        <f>VLOOKUP($A246,NIR_Algorithm_Cleaned!$A$2:$W$4887,19,FALSE)</f>
        <v>12.82</v>
      </c>
      <c r="Q246">
        <f>VLOOKUP($A246,NIR_Algorithm_Cleaned!$A$2:$W$4887,20,FALSE)</f>
        <v>4.5199999999999996</v>
      </c>
      <c r="R246">
        <f>VLOOKUP($A246,NIR_Algorithm_Cleaned!$A$2:$W$4887,21,FALSE)</f>
        <v>1.88</v>
      </c>
      <c r="S246">
        <f>VLOOKUP($A246,NIR_Algorithm_Cleaned!$A$2:$W$4887,22,FALSE)</f>
        <v>1.59</v>
      </c>
      <c r="T246">
        <f>VLOOKUP($A246,NIR_Algorithm_Cleaned!$A$2:$W$4887,23,FALSE)</f>
        <v>70.5</v>
      </c>
    </row>
    <row r="247" spans="1:20" x14ac:dyDescent="0.2">
      <c r="A247" t="s">
        <v>1137</v>
      </c>
      <c r="B247" t="s">
        <v>5061</v>
      </c>
      <c r="C247" t="s">
        <v>5242</v>
      </c>
      <c r="D247">
        <f>VLOOKUP($A247,NIR_Algorithm_Cleaned!$A$2:$W$4887,5,FALSE)</f>
        <v>2</v>
      </c>
      <c r="E247">
        <f>VLOOKUP($A247,NIR_Algorithm_Cleaned!$A$2:$W$4887,4,FALSE)</f>
        <v>2</v>
      </c>
      <c r="F247">
        <f>VLOOKUP($A247,NIR_Algorithm_Cleaned!$A$2:$W$4887,3,FALSE)</f>
        <v>2</v>
      </c>
      <c r="G247">
        <v>12.28</v>
      </c>
      <c r="H247" t="s">
        <v>5342</v>
      </c>
      <c r="I247">
        <v>3</v>
      </c>
      <c r="J247" t="s">
        <v>4994</v>
      </c>
      <c r="K247" t="s">
        <v>5343</v>
      </c>
      <c r="L247">
        <v>0.43624161073825501</v>
      </c>
      <c r="M247">
        <v>0.456375838926175</v>
      </c>
      <c r="N247">
        <f t="shared" si="3"/>
        <v>0.44630872483221501</v>
      </c>
      <c r="P247">
        <f>VLOOKUP($A247,NIR_Algorithm_Cleaned!$A$2:$W$4887,19,FALSE)</f>
        <v>12.82</v>
      </c>
      <c r="Q247">
        <f>VLOOKUP($A247,NIR_Algorithm_Cleaned!$A$2:$W$4887,20,FALSE)</f>
        <v>4.5199999999999996</v>
      </c>
      <c r="R247">
        <f>VLOOKUP($A247,NIR_Algorithm_Cleaned!$A$2:$W$4887,21,FALSE)</f>
        <v>1.88</v>
      </c>
      <c r="S247">
        <f>VLOOKUP($A247,NIR_Algorithm_Cleaned!$A$2:$W$4887,22,FALSE)</f>
        <v>1.59</v>
      </c>
      <c r="T247">
        <f>VLOOKUP($A247,NIR_Algorithm_Cleaned!$A$2:$W$4887,23,FALSE)</f>
        <v>70.5</v>
      </c>
    </row>
    <row r="248" spans="1:20" x14ac:dyDescent="0.2">
      <c r="A248" t="s">
        <v>1828</v>
      </c>
      <c r="B248" t="s">
        <v>4827</v>
      </c>
      <c r="C248" t="s">
        <v>5296</v>
      </c>
      <c r="D248">
        <f>VLOOKUP($A248,NIR_Algorithm_Cleaned!$A$2:$W$4887,5,FALSE)</f>
        <v>2</v>
      </c>
      <c r="E248">
        <f>VLOOKUP($A248,NIR_Algorithm_Cleaned!$A$2:$W$4887,4,FALSE)</f>
        <v>1</v>
      </c>
      <c r="F248">
        <f>VLOOKUP($A248,NIR_Algorithm_Cleaned!$A$2:$W$4887,3,FALSE)</f>
        <v>1</v>
      </c>
      <c r="G248">
        <v>12.28</v>
      </c>
      <c r="H248" t="s">
        <v>5342</v>
      </c>
      <c r="I248">
        <v>1</v>
      </c>
      <c r="K248" t="s">
        <v>5343</v>
      </c>
      <c r="L248">
        <v>0.41059602649006599</v>
      </c>
      <c r="M248">
        <v>0.42</v>
      </c>
      <c r="N248">
        <f t="shared" si="3"/>
        <v>0.41529801324503302</v>
      </c>
      <c r="P248">
        <f>VLOOKUP($A248,NIR_Algorithm_Cleaned!$A$2:$W$4887,19,FALSE)</f>
        <v>12.8</v>
      </c>
      <c r="Q248">
        <f>VLOOKUP($A248,NIR_Algorithm_Cleaned!$A$2:$W$4887,20,FALSE)</f>
        <v>4.93</v>
      </c>
      <c r="R248">
        <f>VLOOKUP($A248,NIR_Algorithm_Cleaned!$A$2:$W$4887,21,FALSE)</f>
        <v>1.56</v>
      </c>
      <c r="S248">
        <f>VLOOKUP($A248,NIR_Algorithm_Cleaned!$A$2:$W$4887,22,FALSE)</f>
        <v>1.52</v>
      </c>
      <c r="T248">
        <f>VLOOKUP($A248,NIR_Algorithm_Cleaned!$A$2:$W$4887,23,FALSE)</f>
        <v>70.290000000000006</v>
      </c>
    </row>
    <row r="249" spans="1:20" x14ac:dyDescent="0.2">
      <c r="A249" t="s">
        <v>1828</v>
      </c>
      <c r="B249" t="s">
        <v>4827</v>
      </c>
      <c r="C249" t="s">
        <v>5296</v>
      </c>
      <c r="D249">
        <f>VLOOKUP($A249,NIR_Algorithm_Cleaned!$A$2:$W$4887,5,FALSE)</f>
        <v>2</v>
      </c>
      <c r="E249">
        <f>VLOOKUP($A249,NIR_Algorithm_Cleaned!$A$2:$W$4887,4,FALSE)</f>
        <v>1</v>
      </c>
      <c r="F249">
        <f>VLOOKUP($A249,NIR_Algorithm_Cleaned!$A$2:$W$4887,3,FALSE)</f>
        <v>1</v>
      </c>
      <c r="G249">
        <v>12.22</v>
      </c>
      <c r="H249" t="s">
        <v>5342</v>
      </c>
      <c r="I249">
        <v>3</v>
      </c>
      <c r="J249" t="s">
        <v>5342</v>
      </c>
      <c r="K249" t="s">
        <v>5343</v>
      </c>
      <c r="L249">
        <v>0.4</v>
      </c>
      <c r="M249">
        <v>0.39333333333333298</v>
      </c>
      <c r="N249">
        <f t="shared" si="3"/>
        <v>0.3966666666666665</v>
      </c>
      <c r="P249">
        <f>VLOOKUP($A249,NIR_Algorithm_Cleaned!$A$2:$W$4887,19,FALSE)</f>
        <v>12.8</v>
      </c>
      <c r="Q249">
        <f>VLOOKUP($A249,NIR_Algorithm_Cleaned!$A$2:$W$4887,20,FALSE)</f>
        <v>4.93</v>
      </c>
      <c r="R249">
        <f>VLOOKUP($A249,NIR_Algorithm_Cleaned!$A$2:$W$4887,21,FALSE)</f>
        <v>1.56</v>
      </c>
      <c r="S249">
        <f>VLOOKUP($A249,NIR_Algorithm_Cleaned!$A$2:$W$4887,22,FALSE)</f>
        <v>1.52</v>
      </c>
      <c r="T249">
        <f>VLOOKUP($A249,NIR_Algorithm_Cleaned!$A$2:$W$4887,23,FALSE)</f>
        <v>70.290000000000006</v>
      </c>
    </row>
    <row r="250" spans="1:20" x14ac:dyDescent="0.2">
      <c r="A250" t="s">
        <v>266</v>
      </c>
      <c r="B250" t="s">
        <v>4732</v>
      </c>
      <c r="C250" t="s">
        <v>5220</v>
      </c>
      <c r="D250">
        <f>VLOOKUP($A250,NIR_Algorithm_Cleaned!$A$2:$W$4887,5,FALSE)</f>
        <v>1</v>
      </c>
      <c r="E250">
        <f>VLOOKUP($A250,NIR_Algorithm_Cleaned!$A$2:$W$4887,4,FALSE)</f>
        <v>2</v>
      </c>
      <c r="F250">
        <f>VLOOKUP($A250,NIR_Algorithm_Cleaned!$A$2:$W$4887,3,FALSE)</f>
        <v>1</v>
      </c>
      <c r="G250">
        <v>11.96</v>
      </c>
      <c r="H250" t="s">
        <v>5342</v>
      </c>
      <c r="I250">
        <v>4</v>
      </c>
      <c r="J250" t="s">
        <v>4994</v>
      </c>
      <c r="K250" t="s">
        <v>5341</v>
      </c>
      <c r="L250">
        <v>0.41059602649006599</v>
      </c>
      <c r="M250">
        <v>0.39333333333333298</v>
      </c>
      <c r="N250">
        <f t="shared" si="3"/>
        <v>0.40196467991169949</v>
      </c>
      <c r="P250">
        <f>VLOOKUP($A250,NIR_Algorithm_Cleaned!$A$2:$W$4887,19,FALSE)</f>
        <v>12.79</v>
      </c>
      <c r="Q250">
        <f>VLOOKUP($A250,NIR_Algorithm_Cleaned!$A$2:$W$4887,20,FALSE)</f>
        <v>4.38</v>
      </c>
      <c r="R250">
        <f>VLOOKUP($A250,NIR_Algorithm_Cleaned!$A$2:$W$4887,21,FALSE)</f>
        <v>1.55</v>
      </c>
      <c r="S250">
        <f>VLOOKUP($A250,NIR_Algorithm_Cleaned!$A$2:$W$4887,22,FALSE)</f>
        <v>1.49</v>
      </c>
      <c r="T250">
        <f>VLOOKUP($A250,NIR_Algorithm_Cleaned!$A$2:$W$4887,23,FALSE)</f>
        <v>70.989999999999995</v>
      </c>
    </row>
    <row r="251" spans="1:20" x14ac:dyDescent="0.2">
      <c r="A251" t="s">
        <v>266</v>
      </c>
      <c r="B251" t="s">
        <v>4732</v>
      </c>
      <c r="C251" t="s">
        <v>5220</v>
      </c>
      <c r="D251">
        <f>VLOOKUP($A251,NIR_Algorithm_Cleaned!$A$2:$W$4887,5,FALSE)</f>
        <v>1</v>
      </c>
      <c r="E251">
        <f>VLOOKUP($A251,NIR_Algorithm_Cleaned!$A$2:$W$4887,4,FALSE)</f>
        <v>2</v>
      </c>
      <c r="F251">
        <f>VLOOKUP($A251,NIR_Algorithm_Cleaned!$A$2:$W$4887,3,FALSE)</f>
        <v>1</v>
      </c>
      <c r="G251">
        <v>12.26</v>
      </c>
      <c r="H251" t="s">
        <v>5342</v>
      </c>
      <c r="I251">
        <v>4</v>
      </c>
      <c r="J251" t="s">
        <v>5342</v>
      </c>
      <c r="K251" t="s">
        <v>5341</v>
      </c>
      <c r="L251">
        <v>0.41830065359477098</v>
      </c>
      <c r="M251">
        <v>0.42105263157894701</v>
      </c>
      <c r="N251">
        <f t="shared" si="3"/>
        <v>0.41967664258685899</v>
      </c>
      <c r="P251">
        <f>VLOOKUP($A251,NIR_Algorithm_Cleaned!$A$2:$W$4887,19,FALSE)</f>
        <v>12.79</v>
      </c>
      <c r="Q251">
        <f>VLOOKUP($A251,NIR_Algorithm_Cleaned!$A$2:$W$4887,20,FALSE)</f>
        <v>4.38</v>
      </c>
      <c r="R251">
        <f>VLOOKUP($A251,NIR_Algorithm_Cleaned!$A$2:$W$4887,21,FALSE)</f>
        <v>1.55</v>
      </c>
      <c r="S251">
        <f>VLOOKUP($A251,NIR_Algorithm_Cleaned!$A$2:$W$4887,22,FALSE)</f>
        <v>1.49</v>
      </c>
      <c r="T251">
        <f>VLOOKUP($A251,NIR_Algorithm_Cleaned!$A$2:$W$4887,23,FALSE)</f>
        <v>70.989999999999995</v>
      </c>
    </row>
    <row r="252" spans="1:20" x14ac:dyDescent="0.2">
      <c r="A252" t="s">
        <v>1807</v>
      </c>
      <c r="B252" t="s">
        <v>4778</v>
      </c>
      <c r="C252" t="s">
        <v>5222</v>
      </c>
      <c r="D252">
        <f>VLOOKUP($A252,NIR_Algorithm_Cleaned!$A$2:$W$4887,5,FALSE)</f>
        <v>2</v>
      </c>
      <c r="E252">
        <f>VLOOKUP($A252,NIR_Algorithm_Cleaned!$A$2:$W$4887,4,FALSE)</f>
        <v>1</v>
      </c>
      <c r="F252">
        <f>VLOOKUP($A252,NIR_Algorithm_Cleaned!$A$2:$W$4887,3,FALSE)</f>
        <v>1</v>
      </c>
      <c r="G252">
        <v>12.29</v>
      </c>
      <c r="H252" t="s">
        <v>4994</v>
      </c>
      <c r="I252">
        <v>1</v>
      </c>
      <c r="J252" t="s">
        <v>5342</v>
      </c>
      <c r="K252" t="s">
        <v>5343</v>
      </c>
      <c r="L252">
        <v>0.413333333333333</v>
      </c>
      <c r="M252">
        <v>0.412162162162162</v>
      </c>
      <c r="N252">
        <f t="shared" si="3"/>
        <v>0.41274774774774747</v>
      </c>
      <c r="P252">
        <f>VLOOKUP($A252,NIR_Algorithm_Cleaned!$A$2:$W$4887,19,FALSE)</f>
        <v>12.73</v>
      </c>
      <c r="Q252">
        <f>VLOOKUP($A252,NIR_Algorithm_Cleaned!$A$2:$W$4887,20,FALSE)</f>
        <v>4.5199999999999996</v>
      </c>
      <c r="R252">
        <f>VLOOKUP($A252,NIR_Algorithm_Cleaned!$A$2:$W$4887,21,FALSE)</f>
        <v>1.4</v>
      </c>
      <c r="S252">
        <f>VLOOKUP($A252,NIR_Algorithm_Cleaned!$A$2:$W$4887,22,FALSE)</f>
        <v>1.52</v>
      </c>
      <c r="T252">
        <f>VLOOKUP($A252,NIR_Algorithm_Cleaned!$A$2:$W$4887,23,FALSE)</f>
        <v>70.599999999999994</v>
      </c>
    </row>
    <row r="253" spans="1:20" x14ac:dyDescent="0.2">
      <c r="A253" t="s">
        <v>1807</v>
      </c>
      <c r="B253" t="s">
        <v>4778</v>
      </c>
      <c r="C253" t="s">
        <v>5222</v>
      </c>
      <c r="D253">
        <f>VLOOKUP($A253,NIR_Algorithm_Cleaned!$A$2:$W$4887,5,FALSE)</f>
        <v>2</v>
      </c>
      <c r="E253">
        <f>VLOOKUP($A253,NIR_Algorithm_Cleaned!$A$2:$W$4887,4,FALSE)</f>
        <v>1</v>
      </c>
      <c r="F253">
        <f>VLOOKUP($A253,NIR_Algorithm_Cleaned!$A$2:$W$4887,3,FALSE)</f>
        <v>1</v>
      </c>
      <c r="G253">
        <v>12.26</v>
      </c>
      <c r="H253" t="s">
        <v>5342</v>
      </c>
      <c r="I253">
        <v>3</v>
      </c>
      <c r="J253" t="s">
        <v>4994</v>
      </c>
      <c r="K253" t="s">
        <v>5343</v>
      </c>
      <c r="L253">
        <v>0.41721854304635803</v>
      </c>
      <c r="M253">
        <v>0.42483660130718998</v>
      </c>
      <c r="N253">
        <f t="shared" si="3"/>
        <v>0.421027572176774</v>
      </c>
      <c r="P253">
        <f>VLOOKUP($A253,NIR_Algorithm_Cleaned!$A$2:$W$4887,19,FALSE)</f>
        <v>12.73</v>
      </c>
      <c r="Q253">
        <f>VLOOKUP($A253,NIR_Algorithm_Cleaned!$A$2:$W$4887,20,FALSE)</f>
        <v>4.5199999999999996</v>
      </c>
      <c r="R253">
        <f>VLOOKUP($A253,NIR_Algorithm_Cleaned!$A$2:$W$4887,21,FALSE)</f>
        <v>1.4</v>
      </c>
      <c r="S253">
        <f>VLOOKUP($A253,NIR_Algorithm_Cleaned!$A$2:$W$4887,22,FALSE)</f>
        <v>1.52</v>
      </c>
      <c r="T253">
        <f>VLOOKUP($A253,NIR_Algorithm_Cleaned!$A$2:$W$4887,23,FALSE)</f>
        <v>70.599999999999994</v>
      </c>
    </row>
    <row r="254" spans="1:20" x14ac:dyDescent="0.2">
      <c r="A254" t="s">
        <v>1822</v>
      </c>
      <c r="B254" t="s">
        <v>4994</v>
      </c>
      <c r="C254" t="s">
        <v>5206</v>
      </c>
      <c r="D254">
        <f>VLOOKUP($A254,NIR_Algorithm_Cleaned!$A$2:$W$4887,5,FALSE)</f>
        <v>2</v>
      </c>
      <c r="E254">
        <f>VLOOKUP($A254,NIR_Algorithm_Cleaned!$A$2:$W$4887,4,FALSE)</f>
        <v>1</v>
      </c>
      <c r="F254">
        <f>VLOOKUP($A254,NIR_Algorithm_Cleaned!$A$2:$W$4887,3,FALSE)</f>
        <v>2</v>
      </c>
      <c r="G254">
        <v>12.35</v>
      </c>
      <c r="H254" t="s">
        <v>5342</v>
      </c>
      <c r="I254">
        <v>3</v>
      </c>
      <c r="J254" t="s">
        <v>5342</v>
      </c>
      <c r="K254" t="s">
        <v>5343</v>
      </c>
      <c r="L254">
        <v>0.49006622516556297</v>
      </c>
      <c r="M254">
        <v>0.480263157894737</v>
      </c>
      <c r="N254">
        <f t="shared" si="3"/>
        <v>0.48516469153014996</v>
      </c>
      <c r="P254">
        <f>VLOOKUP($A254,NIR_Algorithm_Cleaned!$A$2:$W$4887,19,FALSE)</f>
        <v>12.71</v>
      </c>
      <c r="Q254">
        <f>VLOOKUP($A254,NIR_Algorithm_Cleaned!$A$2:$W$4887,20,FALSE)</f>
        <v>3.67</v>
      </c>
      <c r="R254">
        <f>VLOOKUP($A254,NIR_Algorithm_Cleaned!$A$2:$W$4887,21,FALSE)</f>
        <v>1.85</v>
      </c>
      <c r="S254">
        <f>VLOOKUP($A254,NIR_Algorithm_Cleaned!$A$2:$W$4887,22,FALSE)</f>
        <v>1.58</v>
      </c>
      <c r="T254">
        <f>VLOOKUP($A254,NIR_Algorithm_Cleaned!$A$2:$W$4887,23,FALSE)</f>
        <v>69.010000000000005</v>
      </c>
    </row>
    <row r="255" spans="1:20" x14ac:dyDescent="0.2">
      <c r="A255" t="s">
        <v>1533</v>
      </c>
      <c r="B255" t="s">
        <v>5018</v>
      </c>
      <c r="C255" t="s">
        <v>5326</v>
      </c>
      <c r="D255">
        <f>VLOOKUP($A255,NIR_Algorithm_Cleaned!$A$2:$W$4887,5,FALSE)</f>
        <v>2</v>
      </c>
      <c r="E255">
        <f>VLOOKUP($A255,NIR_Algorithm_Cleaned!$A$2:$W$4887,4,FALSE)</f>
        <v>2</v>
      </c>
      <c r="F255">
        <f>VLOOKUP($A255,NIR_Algorithm_Cleaned!$A$2:$W$4887,3,FALSE)</f>
        <v>2</v>
      </c>
      <c r="G255" t="s">
        <v>5207</v>
      </c>
      <c r="H255" t="s">
        <v>5342</v>
      </c>
      <c r="I255">
        <v>3</v>
      </c>
      <c r="J255" t="s">
        <v>4994</v>
      </c>
      <c r="K255" t="s">
        <v>5343</v>
      </c>
      <c r="L255">
        <v>0.40397350993377501</v>
      </c>
      <c r="M255">
        <v>0.40397350993377501</v>
      </c>
      <c r="N255">
        <f t="shared" si="3"/>
        <v>0.40397350993377501</v>
      </c>
      <c r="P255">
        <f>VLOOKUP($A255,NIR_Algorithm_Cleaned!$A$2:$W$4887,19,FALSE)</f>
        <v>12.69</v>
      </c>
      <c r="Q255">
        <f>VLOOKUP($A255,NIR_Algorithm_Cleaned!$A$2:$W$4887,20,FALSE)</f>
        <v>5.16</v>
      </c>
      <c r="R255">
        <f>VLOOKUP($A255,NIR_Algorithm_Cleaned!$A$2:$W$4887,21,FALSE)</f>
        <v>1.61</v>
      </c>
      <c r="S255">
        <f>VLOOKUP($A255,NIR_Algorithm_Cleaned!$A$2:$W$4887,22,FALSE)</f>
        <v>1.52</v>
      </c>
      <c r="T255">
        <f>VLOOKUP($A255,NIR_Algorithm_Cleaned!$A$2:$W$4887,23,FALSE)</f>
        <v>71.53</v>
      </c>
    </row>
    <row r="256" spans="1:20" x14ac:dyDescent="0.2">
      <c r="A256" t="s">
        <v>1533</v>
      </c>
      <c r="B256" t="s">
        <v>5018</v>
      </c>
      <c r="C256" t="s">
        <v>5326</v>
      </c>
      <c r="D256">
        <f>VLOOKUP($A256,NIR_Algorithm_Cleaned!$A$2:$W$4887,5,FALSE)</f>
        <v>2</v>
      </c>
      <c r="E256">
        <f>VLOOKUP($A256,NIR_Algorithm_Cleaned!$A$2:$W$4887,4,FALSE)</f>
        <v>2</v>
      </c>
      <c r="F256">
        <f>VLOOKUP($A256,NIR_Algorithm_Cleaned!$A$2:$W$4887,3,FALSE)</f>
        <v>2</v>
      </c>
      <c r="G256">
        <v>12.35</v>
      </c>
      <c r="H256" t="s">
        <v>5342</v>
      </c>
      <c r="I256">
        <v>1</v>
      </c>
      <c r="J256" t="s">
        <v>5342</v>
      </c>
      <c r="K256" t="s">
        <v>5343</v>
      </c>
      <c r="L256">
        <v>0.39215686274509798</v>
      </c>
      <c r="M256">
        <v>0.38410596026490101</v>
      </c>
      <c r="N256">
        <f t="shared" si="3"/>
        <v>0.38813141150499952</v>
      </c>
      <c r="P256">
        <f>VLOOKUP($A256,NIR_Algorithm_Cleaned!$A$2:$W$4887,19,FALSE)</f>
        <v>12.69</v>
      </c>
      <c r="Q256">
        <f>VLOOKUP($A256,NIR_Algorithm_Cleaned!$A$2:$W$4887,20,FALSE)</f>
        <v>5.16</v>
      </c>
      <c r="R256">
        <f>VLOOKUP($A256,NIR_Algorithm_Cleaned!$A$2:$W$4887,21,FALSE)</f>
        <v>1.61</v>
      </c>
      <c r="S256">
        <f>VLOOKUP($A256,NIR_Algorithm_Cleaned!$A$2:$W$4887,22,FALSE)</f>
        <v>1.52</v>
      </c>
      <c r="T256">
        <f>VLOOKUP($A256,NIR_Algorithm_Cleaned!$A$2:$W$4887,23,FALSE)</f>
        <v>71.53</v>
      </c>
    </row>
    <row r="257" spans="1:20" x14ac:dyDescent="0.2">
      <c r="A257" t="s">
        <v>251</v>
      </c>
      <c r="B257" t="s">
        <v>4730</v>
      </c>
      <c r="C257" t="s">
        <v>5247</v>
      </c>
      <c r="D257">
        <f>VLOOKUP($A257,NIR_Algorithm_Cleaned!$A$2:$W$4887,5,FALSE)</f>
        <v>1</v>
      </c>
      <c r="E257">
        <f>VLOOKUP($A257,NIR_Algorithm_Cleaned!$A$2:$W$4887,4,FALSE)</f>
        <v>1</v>
      </c>
      <c r="F257">
        <f>VLOOKUP($A257,NIR_Algorithm_Cleaned!$A$2:$W$4887,3,FALSE)</f>
        <v>1</v>
      </c>
      <c r="G257">
        <v>11.86</v>
      </c>
      <c r="H257" t="s">
        <v>4994</v>
      </c>
      <c r="I257">
        <v>4</v>
      </c>
      <c r="J257" t="s">
        <v>4994</v>
      </c>
      <c r="K257" t="s">
        <v>5341</v>
      </c>
      <c r="L257">
        <v>0.443708609271523</v>
      </c>
      <c r="M257">
        <v>0.43421052631578899</v>
      </c>
      <c r="N257">
        <f t="shared" si="3"/>
        <v>0.43895956779365597</v>
      </c>
      <c r="P257">
        <f>VLOOKUP($A257,NIR_Algorithm_Cleaned!$A$2:$W$4887,19,FALSE)</f>
        <v>12.68</v>
      </c>
      <c r="Q257">
        <f>VLOOKUP($A257,NIR_Algorithm_Cleaned!$A$2:$W$4887,20,FALSE)</f>
        <v>4.29</v>
      </c>
      <c r="R257">
        <f>VLOOKUP($A257,NIR_Algorithm_Cleaned!$A$2:$W$4887,21,FALSE)</f>
        <v>1.92</v>
      </c>
      <c r="S257">
        <f>VLOOKUP($A257,NIR_Algorithm_Cleaned!$A$2:$W$4887,22,FALSE)</f>
        <v>1.51</v>
      </c>
      <c r="T257">
        <f>VLOOKUP($A257,NIR_Algorithm_Cleaned!$A$2:$W$4887,23,FALSE)</f>
        <v>71.900000000000006</v>
      </c>
    </row>
    <row r="258" spans="1:20" x14ac:dyDescent="0.2">
      <c r="A258" t="s">
        <v>251</v>
      </c>
      <c r="B258" t="s">
        <v>4730</v>
      </c>
      <c r="C258" t="s">
        <v>5247</v>
      </c>
      <c r="D258">
        <f>VLOOKUP($A258,NIR_Algorithm_Cleaned!$A$2:$W$4887,5,FALSE)</f>
        <v>1</v>
      </c>
      <c r="E258">
        <f>VLOOKUP($A258,NIR_Algorithm_Cleaned!$A$2:$W$4887,4,FALSE)</f>
        <v>1</v>
      </c>
      <c r="F258">
        <f>VLOOKUP($A258,NIR_Algorithm_Cleaned!$A$2:$W$4887,3,FALSE)</f>
        <v>1</v>
      </c>
      <c r="G258">
        <v>11.67</v>
      </c>
      <c r="H258" t="s">
        <v>4994</v>
      </c>
      <c r="I258">
        <v>1</v>
      </c>
      <c r="J258" t="s">
        <v>4994</v>
      </c>
      <c r="K258" t="s">
        <v>5341</v>
      </c>
      <c r="L258">
        <v>0.44</v>
      </c>
      <c r="M258">
        <v>0.43046357615893999</v>
      </c>
      <c r="N258">
        <f t="shared" si="3"/>
        <v>0.43523178807946999</v>
      </c>
      <c r="P258">
        <f>VLOOKUP($A258,NIR_Algorithm_Cleaned!$A$2:$W$4887,19,FALSE)</f>
        <v>12.68</v>
      </c>
      <c r="Q258">
        <f>VLOOKUP($A258,NIR_Algorithm_Cleaned!$A$2:$W$4887,20,FALSE)</f>
        <v>4.29</v>
      </c>
      <c r="R258">
        <f>VLOOKUP($A258,NIR_Algorithm_Cleaned!$A$2:$W$4887,21,FALSE)</f>
        <v>1.92</v>
      </c>
      <c r="S258">
        <f>VLOOKUP($A258,NIR_Algorithm_Cleaned!$A$2:$W$4887,22,FALSE)</f>
        <v>1.51</v>
      </c>
      <c r="T258">
        <f>VLOOKUP($A258,NIR_Algorithm_Cleaned!$A$2:$W$4887,23,FALSE)</f>
        <v>71.900000000000006</v>
      </c>
    </row>
    <row r="259" spans="1:20" x14ac:dyDescent="0.2">
      <c r="A259" t="s">
        <v>1256</v>
      </c>
      <c r="B259" t="s">
        <v>4975</v>
      </c>
      <c r="C259" t="s">
        <v>5325</v>
      </c>
      <c r="D259">
        <f>VLOOKUP($A259,NIR_Algorithm_Cleaned!$A$2:$W$4887,5,FALSE)</f>
        <v>2</v>
      </c>
      <c r="E259">
        <f>VLOOKUP($A259,NIR_Algorithm_Cleaned!$A$2:$W$4887,4,FALSE)</f>
        <v>1</v>
      </c>
      <c r="F259">
        <f>VLOOKUP($A259,NIR_Algorithm_Cleaned!$A$2:$W$4887,3,FALSE)</f>
        <v>2</v>
      </c>
      <c r="G259">
        <v>12.15</v>
      </c>
      <c r="H259" t="s">
        <v>4994</v>
      </c>
      <c r="I259">
        <v>2</v>
      </c>
      <c r="J259" t="s">
        <v>5342</v>
      </c>
      <c r="K259" t="s">
        <v>5343</v>
      </c>
      <c r="L259">
        <v>0.43333333333333302</v>
      </c>
      <c r="M259">
        <v>0.43333333333333302</v>
      </c>
      <c r="N259">
        <f t="shared" ref="N259:N322" si="4">AVERAGE(L259:M259)</f>
        <v>0.43333333333333302</v>
      </c>
      <c r="P259">
        <f>VLOOKUP($A259,NIR_Algorithm_Cleaned!$A$2:$W$4887,19,FALSE)</f>
        <v>12.68</v>
      </c>
      <c r="Q259">
        <f>VLOOKUP($A259,NIR_Algorithm_Cleaned!$A$2:$W$4887,20,FALSE)</f>
        <v>3.64</v>
      </c>
      <c r="R259">
        <f>VLOOKUP($A259,NIR_Algorithm_Cleaned!$A$2:$W$4887,21,FALSE)</f>
        <v>1.7</v>
      </c>
      <c r="S259">
        <f>VLOOKUP($A259,NIR_Algorithm_Cleaned!$A$2:$W$4887,22,FALSE)</f>
        <v>1.54</v>
      </c>
      <c r="T259">
        <f>VLOOKUP($A259,NIR_Algorithm_Cleaned!$A$2:$W$4887,23,FALSE)</f>
        <v>69.48</v>
      </c>
    </row>
    <row r="260" spans="1:20" x14ac:dyDescent="0.2">
      <c r="A260" t="s">
        <v>1256</v>
      </c>
      <c r="B260" t="s">
        <v>4975</v>
      </c>
      <c r="C260" t="s">
        <v>5325</v>
      </c>
      <c r="D260">
        <f>VLOOKUP($A260,NIR_Algorithm_Cleaned!$A$2:$W$4887,5,FALSE)</f>
        <v>2</v>
      </c>
      <c r="E260">
        <f>VLOOKUP($A260,NIR_Algorithm_Cleaned!$A$2:$W$4887,4,FALSE)</f>
        <v>1</v>
      </c>
      <c r="F260">
        <f>VLOOKUP($A260,NIR_Algorithm_Cleaned!$A$2:$W$4887,3,FALSE)</f>
        <v>2</v>
      </c>
      <c r="G260">
        <v>12.19</v>
      </c>
      <c r="H260" t="s">
        <v>4994</v>
      </c>
      <c r="I260">
        <v>4</v>
      </c>
      <c r="J260" t="s">
        <v>4994</v>
      </c>
      <c r="K260" t="s">
        <v>5343</v>
      </c>
      <c r="L260">
        <v>0.44666666666666699</v>
      </c>
      <c r="M260">
        <v>0.443708609271523</v>
      </c>
      <c r="N260">
        <f t="shared" si="4"/>
        <v>0.445187637969095</v>
      </c>
      <c r="P260">
        <f>VLOOKUP($A260,NIR_Algorithm_Cleaned!$A$2:$W$4887,19,FALSE)</f>
        <v>12.68</v>
      </c>
      <c r="Q260">
        <f>VLOOKUP($A260,NIR_Algorithm_Cleaned!$A$2:$W$4887,20,FALSE)</f>
        <v>3.64</v>
      </c>
      <c r="R260">
        <f>VLOOKUP($A260,NIR_Algorithm_Cleaned!$A$2:$W$4887,21,FALSE)</f>
        <v>1.7</v>
      </c>
      <c r="S260">
        <f>VLOOKUP($A260,NIR_Algorithm_Cleaned!$A$2:$W$4887,22,FALSE)</f>
        <v>1.54</v>
      </c>
      <c r="T260">
        <f>VLOOKUP($A260,NIR_Algorithm_Cleaned!$A$2:$W$4887,23,FALSE)</f>
        <v>69.48</v>
      </c>
    </row>
    <row r="261" spans="1:20" x14ac:dyDescent="0.2">
      <c r="A261" t="s">
        <v>1827</v>
      </c>
      <c r="B261" t="s">
        <v>4829</v>
      </c>
      <c r="C261" t="s">
        <v>5212</v>
      </c>
      <c r="D261">
        <f>VLOOKUP($A261,NIR_Algorithm_Cleaned!$A$2:$W$4887,5,FALSE)</f>
        <v>2</v>
      </c>
      <c r="E261">
        <f>VLOOKUP($A261,NIR_Algorithm_Cleaned!$A$2:$W$4887,4,FALSE)</f>
        <v>2</v>
      </c>
      <c r="F261">
        <f>VLOOKUP($A261,NIR_Algorithm_Cleaned!$A$2:$W$4887,3,FALSE)</f>
        <v>1</v>
      </c>
      <c r="G261">
        <v>12.41</v>
      </c>
      <c r="H261" t="s">
        <v>5342</v>
      </c>
      <c r="I261">
        <v>2</v>
      </c>
      <c r="J261" t="s">
        <v>5342</v>
      </c>
      <c r="K261" t="s">
        <v>5343</v>
      </c>
      <c r="L261">
        <v>0.43046357615893999</v>
      </c>
      <c r="M261">
        <v>0.43708609271523202</v>
      </c>
      <c r="N261">
        <f t="shared" si="4"/>
        <v>0.43377483443708598</v>
      </c>
      <c r="P261">
        <f>VLOOKUP($A261,NIR_Algorithm_Cleaned!$A$2:$W$4887,19,FALSE)</f>
        <v>12.67</v>
      </c>
      <c r="Q261">
        <f>VLOOKUP($A261,NIR_Algorithm_Cleaned!$A$2:$W$4887,20,FALSE)</f>
        <v>5.57</v>
      </c>
      <c r="R261">
        <f>VLOOKUP($A261,NIR_Algorithm_Cleaned!$A$2:$W$4887,21,FALSE)</f>
        <v>2</v>
      </c>
      <c r="S261">
        <f>VLOOKUP($A261,NIR_Algorithm_Cleaned!$A$2:$W$4887,22,FALSE)</f>
        <v>1.6</v>
      </c>
      <c r="T261">
        <f>VLOOKUP($A261,NIR_Algorithm_Cleaned!$A$2:$W$4887,23,FALSE)</f>
        <v>68.900000000000006</v>
      </c>
    </row>
    <row r="262" spans="1:20" x14ac:dyDescent="0.2">
      <c r="A262" t="s">
        <v>1827</v>
      </c>
      <c r="B262" t="s">
        <v>4829</v>
      </c>
      <c r="C262" t="s">
        <v>5212</v>
      </c>
      <c r="D262">
        <f>VLOOKUP($A262,NIR_Algorithm_Cleaned!$A$2:$W$4887,5,FALSE)</f>
        <v>2</v>
      </c>
      <c r="E262">
        <f>VLOOKUP($A262,NIR_Algorithm_Cleaned!$A$2:$W$4887,4,FALSE)</f>
        <v>2</v>
      </c>
      <c r="F262">
        <f>VLOOKUP($A262,NIR_Algorithm_Cleaned!$A$2:$W$4887,3,FALSE)</f>
        <v>1</v>
      </c>
      <c r="G262">
        <v>12.44</v>
      </c>
      <c r="H262" t="s">
        <v>4994</v>
      </c>
      <c r="I262">
        <v>1</v>
      </c>
      <c r="J262" t="s">
        <v>4994</v>
      </c>
      <c r="K262" t="s">
        <v>5343</v>
      </c>
      <c r="L262">
        <v>0.43708609271523202</v>
      </c>
      <c r="M262">
        <v>0.44</v>
      </c>
      <c r="N262">
        <f t="shared" si="4"/>
        <v>0.43854304635761598</v>
      </c>
      <c r="P262">
        <f>VLOOKUP($A262,NIR_Algorithm_Cleaned!$A$2:$W$4887,19,FALSE)</f>
        <v>12.67</v>
      </c>
      <c r="Q262">
        <f>VLOOKUP($A262,NIR_Algorithm_Cleaned!$A$2:$W$4887,20,FALSE)</f>
        <v>5.57</v>
      </c>
      <c r="R262">
        <f>VLOOKUP($A262,NIR_Algorithm_Cleaned!$A$2:$W$4887,21,FALSE)</f>
        <v>2</v>
      </c>
      <c r="S262">
        <f>VLOOKUP($A262,NIR_Algorithm_Cleaned!$A$2:$W$4887,22,FALSE)</f>
        <v>1.6</v>
      </c>
      <c r="T262">
        <f>VLOOKUP($A262,NIR_Algorithm_Cleaned!$A$2:$W$4887,23,FALSE)</f>
        <v>68.900000000000006</v>
      </c>
    </row>
    <row r="263" spans="1:20" x14ac:dyDescent="0.2">
      <c r="A263" t="s">
        <v>1332</v>
      </c>
      <c r="B263" t="s">
        <v>5092</v>
      </c>
      <c r="C263" t="s">
        <v>5261</v>
      </c>
      <c r="D263">
        <f>VLOOKUP($A263,NIR_Algorithm_Cleaned!$A$2:$W$4887,5,FALSE)</f>
        <v>2</v>
      </c>
      <c r="E263">
        <f>VLOOKUP($A263,NIR_Algorithm_Cleaned!$A$2:$W$4887,4,FALSE)</f>
        <v>2</v>
      </c>
      <c r="F263">
        <f>VLOOKUP($A263,NIR_Algorithm_Cleaned!$A$2:$W$4887,3,FALSE)</f>
        <v>2</v>
      </c>
      <c r="G263">
        <v>12.1</v>
      </c>
      <c r="H263" t="s">
        <v>4994</v>
      </c>
      <c r="I263">
        <v>3</v>
      </c>
      <c r="J263" t="s">
        <v>5342</v>
      </c>
      <c r="K263" t="s">
        <v>5343</v>
      </c>
      <c r="L263">
        <v>0.41059602649006599</v>
      </c>
      <c r="M263">
        <v>0.40666666666666701</v>
      </c>
      <c r="N263">
        <f t="shared" si="4"/>
        <v>0.40863134657836653</v>
      </c>
      <c r="P263">
        <f>VLOOKUP($A263,NIR_Algorithm_Cleaned!$A$2:$W$4887,19,FALSE)</f>
        <v>12.67</v>
      </c>
      <c r="Q263">
        <f>VLOOKUP($A263,NIR_Algorithm_Cleaned!$A$2:$W$4887,20,FALSE)</f>
        <v>4.57</v>
      </c>
      <c r="R263">
        <f>VLOOKUP($A263,NIR_Algorithm_Cleaned!$A$2:$W$4887,21,FALSE)</f>
        <v>1.85</v>
      </c>
      <c r="S263">
        <f>VLOOKUP($A263,NIR_Algorithm_Cleaned!$A$2:$W$4887,22,FALSE)</f>
        <v>1.5</v>
      </c>
      <c r="T263">
        <f>VLOOKUP($A263,NIR_Algorithm_Cleaned!$A$2:$W$4887,23,FALSE)</f>
        <v>70.45</v>
      </c>
    </row>
    <row r="264" spans="1:20" x14ac:dyDescent="0.2">
      <c r="A264" t="s">
        <v>1332</v>
      </c>
      <c r="B264" t="s">
        <v>5092</v>
      </c>
      <c r="C264" t="s">
        <v>5261</v>
      </c>
      <c r="D264">
        <f>VLOOKUP($A264,NIR_Algorithm_Cleaned!$A$2:$W$4887,5,FALSE)</f>
        <v>2</v>
      </c>
      <c r="E264">
        <f>VLOOKUP($A264,NIR_Algorithm_Cleaned!$A$2:$W$4887,4,FALSE)</f>
        <v>2</v>
      </c>
      <c r="F264">
        <f>VLOOKUP($A264,NIR_Algorithm_Cleaned!$A$2:$W$4887,3,FALSE)</f>
        <v>2</v>
      </c>
      <c r="G264">
        <v>12.16</v>
      </c>
      <c r="H264" t="s">
        <v>4994</v>
      </c>
      <c r="I264">
        <v>2</v>
      </c>
      <c r="J264" t="s">
        <v>5342</v>
      </c>
      <c r="K264" t="s">
        <v>5343</v>
      </c>
      <c r="L264">
        <v>0.43708609271523202</v>
      </c>
      <c r="M264">
        <v>0.43137254901960798</v>
      </c>
      <c r="N264">
        <f t="shared" si="4"/>
        <v>0.43422932086742</v>
      </c>
      <c r="P264">
        <f>VLOOKUP($A264,NIR_Algorithm_Cleaned!$A$2:$W$4887,19,FALSE)</f>
        <v>12.67</v>
      </c>
      <c r="Q264">
        <f>VLOOKUP($A264,NIR_Algorithm_Cleaned!$A$2:$W$4887,20,FALSE)</f>
        <v>4.57</v>
      </c>
      <c r="R264">
        <f>VLOOKUP($A264,NIR_Algorithm_Cleaned!$A$2:$W$4887,21,FALSE)</f>
        <v>1.85</v>
      </c>
      <c r="S264">
        <f>VLOOKUP($A264,NIR_Algorithm_Cleaned!$A$2:$W$4887,22,FALSE)</f>
        <v>1.5</v>
      </c>
      <c r="T264">
        <f>VLOOKUP($A264,NIR_Algorithm_Cleaned!$A$2:$W$4887,23,FALSE)</f>
        <v>70.45</v>
      </c>
    </row>
    <row r="265" spans="1:20" x14ac:dyDescent="0.2">
      <c r="A265" t="s">
        <v>1812</v>
      </c>
      <c r="B265" t="s">
        <v>4994</v>
      </c>
      <c r="C265" t="s">
        <v>5206</v>
      </c>
      <c r="D265">
        <f>VLOOKUP($A265,NIR_Algorithm_Cleaned!$A$2:$W$4887,5,FALSE)</f>
        <v>2</v>
      </c>
      <c r="E265">
        <f>VLOOKUP($A265,NIR_Algorithm_Cleaned!$A$2:$W$4887,4,FALSE)</f>
        <v>2</v>
      </c>
      <c r="F265">
        <f>VLOOKUP($A265,NIR_Algorithm_Cleaned!$A$2:$W$4887,3,FALSE)</f>
        <v>2</v>
      </c>
      <c r="G265">
        <v>12.32</v>
      </c>
      <c r="H265" t="s">
        <v>4994</v>
      </c>
      <c r="I265">
        <v>1</v>
      </c>
      <c r="J265" t="s">
        <v>5342</v>
      </c>
      <c r="K265" t="s">
        <v>5343</v>
      </c>
      <c r="L265">
        <v>0.49006622516556297</v>
      </c>
      <c r="M265">
        <v>0.48666666666666702</v>
      </c>
      <c r="N265">
        <f t="shared" si="4"/>
        <v>0.488366445916115</v>
      </c>
      <c r="P265">
        <f>VLOOKUP($A265,NIR_Algorithm_Cleaned!$A$2:$W$4887,19,FALSE)</f>
        <v>12.67</v>
      </c>
      <c r="Q265">
        <f>VLOOKUP($A265,NIR_Algorithm_Cleaned!$A$2:$W$4887,20,FALSE)</f>
        <v>4.17</v>
      </c>
      <c r="R265">
        <f>VLOOKUP($A265,NIR_Algorithm_Cleaned!$A$2:$W$4887,21,FALSE)</f>
        <v>1.69</v>
      </c>
      <c r="S265">
        <f>VLOOKUP($A265,NIR_Algorithm_Cleaned!$A$2:$W$4887,22,FALSE)</f>
        <v>1.51</v>
      </c>
      <c r="T265">
        <f>VLOOKUP($A265,NIR_Algorithm_Cleaned!$A$2:$W$4887,23,FALSE)</f>
        <v>69.709999999999994</v>
      </c>
    </row>
    <row r="266" spans="1:20" x14ac:dyDescent="0.2">
      <c r="A266" t="s">
        <v>1812</v>
      </c>
      <c r="B266" t="s">
        <v>4994</v>
      </c>
      <c r="C266" t="s">
        <v>5206</v>
      </c>
      <c r="D266">
        <f>VLOOKUP($A266,NIR_Algorithm_Cleaned!$A$2:$W$4887,5,FALSE)</f>
        <v>2</v>
      </c>
      <c r="E266">
        <f>VLOOKUP($A266,NIR_Algorithm_Cleaned!$A$2:$W$4887,4,FALSE)</f>
        <v>2</v>
      </c>
      <c r="F266">
        <f>VLOOKUP($A266,NIR_Algorithm_Cleaned!$A$2:$W$4887,3,FALSE)</f>
        <v>2</v>
      </c>
      <c r="G266">
        <v>12.42</v>
      </c>
      <c r="H266" t="s">
        <v>4994</v>
      </c>
      <c r="I266">
        <v>4</v>
      </c>
      <c r="J266" t="s">
        <v>4994</v>
      </c>
      <c r="K266" t="s">
        <v>5343</v>
      </c>
      <c r="L266" t="s">
        <v>5207</v>
      </c>
      <c r="M266">
        <v>0.49668874172185401</v>
      </c>
      <c r="N266">
        <f t="shared" si="4"/>
        <v>0.49668874172185401</v>
      </c>
      <c r="P266">
        <f>VLOOKUP($A266,NIR_Algorithm_Cleaned!$A$2:$W$4887,19,FALSE)</f>
        <v>12.67</v>
      </c>
      <c r="Q266">
        <f>VLOOKUP($A266,NIR_Algorithm_Cleaned!$A$2:$W$4887,20,FALSE)</f>
        <v>4.17</v>
      </c>
      <c r="R266">
        <f>VLOOKUP($A266,NIR_Algorithm_Cleaned!$A$2:$W$4887,21,FALSE)</f>
        <v>1.69</v>
      </c>
      <c r="S266">
        <f>VLOOKUP($A266,NIR_Algorithm_Cleaned!$A$2:$W$4887,22,FALSE)</f>
        <v>1.51</v>
      </c>
      <c r="T266">
        <f>VLOOKUP($A266,NIR_Algorithm_Cleaned!$A$2:$W$4887,23,FALSE)</f>
        <v>69.709999999999994</v>
      </c>
    </row>
    <row r="267" spans="1:20" x14ac:dyDescent="0.2">
      <c r="A267" t="s">
        <v>516</v>
      </c>
      <c r="B267" t="s">
        <v>5061</v>
      </c>
      <c r="C267" t="s">
        <v>5242</v>
      </c>
      <c r="D267">
        <f>VLOOKUP($A267,NIR_Algorithm_Cleaned!$A$2:$W$4887,5,FALSE)</f>
        <v>1</v>
      </c>
      <c r="E267">
        <f>VLOOKUP($A267,NIR_Algorithm_Cleaned!$A$2:$W$4887,4,FALSE)</f>
        <v>1</v>
      </c>
      <c r="F267">
        <f>VLOOKUP($A267,NIR_Algorithm_Cleaned!$A$2:$W$4887,3,FALSE)</f>
        <v>2</v>
      </c>
      <c r="G267">
        <v>12</v>
      </c>
      <c r="H267" t="s">
        <v>5342</v>
      </c>
      <c r="I267">
        <v>1</v>
      </c>
      <c r="J267" t="s">
        <v>5342</v>
      </c>
      <c r="K267" t="s">
        <v>5341</v>
      </c>
      <c r="L267">
        <v>0.41447368421052599</v>
      </c>
      <c r="M267">
        <v>0.42105263157894801</v>
      </c>
      <c r="N267">
        <f t="shared" si="4"/>
        <v>0.417763157894737</v>
      </c>
      <c r="P267">
        <f>VLOOKUP($A267,NIR_Algorithm_Cleaned!$A$2:$W$4887,19,FALSE)</f>
        <v>12.65</v>
      </c>
      <c r="Q267">
        <f>VLOOKUP($A267,NIR_Algorithm_Cleaned!$A$2:$W$4887,20,FALSE)</f>
        <v>4.67</v>
      </c>
      <c r="R267">
        <f>VLOOKUP($A267,NIR_Algorithm_Cleaned!$A$2:$W$4887,21,FALSE)</f>
        <v>1.89</v>
      </c>
      <c r="S267">
        <f>VLOOKUP($A267,NIR_Algorithm_Cleaned!$A$2:$W$4887,22,FALSE)</f>
        <v>1.54</v>
      </c>
      <c r="T267">
        <f>VLOOKUP($A267,NIR_Algorithm_Cleaned!$A$2:$W$4887,23,FALSE)</f>
        <v>71.11</v>
      </c>
    </row>
    <row r="268" spans="1:20" x14ac:dyDescent="0.2">
      <c r="A268" t="s">
        <v>516</v>
      </c>
      <c r="B268" t="s">
        <v>5061</v>
      </c>
      <c r="C268" t="s">
        <v>5242</v>
      </c>
      <c r="D268">
        <f>VLOOKUP($A268,NIR_Algorithm_Cleaned!$A$2:$W$4887,5,FALSE)</f>
        <v>1</v>
      </c>
      <c r="E268">
        <f>VLOOKUP($A268,NIR_Algorithm_Cleaned!$A$2:$W$4887,4,FALSE)</f>
        <v>1</v>
      </c>
      <c r="F268">
        <f>VLOOKUP($A268,NIR_Algorithm_Cleaned!$A$2:$W$4887,3,FALSE)</f>
        <v>2</v>
      </c>
      <c r="G268">
        <v>12.27</v>
      </c>
      <c r="H268" t="s">
        <v>4994</v>
      </c>
      <c r="I268">
        <v>1</v>
      </c>
      <c r="J268" t="s">
        <v>4994</v>
      </c>
      <c r="K268" t="s">
        <v>5341</v>
      </c>
      <c r="L268">
        <v>0.43708609271523202</v>
      </c>
      <c r="M268">
        <v>0.43421052631578899</v>
      </c>
      <c r="N268">
        <f t="shared" si="4"/>
        <v>0.43564830951551048</v>
      </c>
      <c r="P268">
        <f>VLOOKUP($A268,NIR_Algorithm_Cleaned!$A$2:$W$4887,19,FALSE)</f>
        <v>12.65</v>
      </c>
      <c r="Q268">
        <f>VLOOKUP($A268,NIR_Algorithm_Cleaned!$A$2:$W$4887,20,FALSE)</f>
        <v>4.67</v>
      </c>
      <c r="R268">
        <f>VLOOKUP($A268,NIR_Algorithm_Cleaned!$A$2:$W$4887,21,FALSE)</f>
        <v>1.89</v>
      </c>
      <c r="S268">
        <f>VLOOKUP($A268,NIR_Algorithm_Cleaned!$A$2:$W$4887,22,FALSE)</f>
        <v>1.54</v>
      </c>
      <c r="T268">
        <f>VLOOKUP($A268,NIR_Algorithm_Cleaned!$A$2:$W$4887,23,FALSE)</f>
        <v>71.11</v>
      </c>
    </row>
    <row r="269" spans="1:20" x14ac:dyDescent="0.2">
      <c r="A269" t="s">
        <v>1860</v>
      </c>
      <c r="B269" t="s">
        <v>4945</v>
      </c>
      <c r="C269" t="s">
        <v>5292</v>
      </c>
      <c r="D269">
        <f>VLOOKUP($A269,NIR_Algorithm_Cleaned!$A$2:$W$4887,5,FALSE)</f>
        <v>2</v>
      </c>
      <c r="E269">
        <f>VLOOKUP($A269,NIR_Algorithm_Cleaned!$A$2:$W$4887,4,FALSE)</f>
        <v>1</v>
      </c>
      <c r="F269">
        <f>VLOOKUP($A269,NIR_Algorithm_Cleaned!$A$2:$W$4887,3,FALSE)</f>
        <v>1</v>
      </c>
      <c r="G269">
        <v>12.3</v>
      </c>
      <c r="H269" t="s">
        <v>5342</v>
      </c>
      <c r="I269">
        <v>4</v>
      </c>
      <c r="J269" t="s">
        <v>4994</v>
      </c>
      <c r="K269" t="s">
        <v>5343</v>
      </c>
      <c r="L269">
        <v>0.443708609271523</v>
      </c>
      <c r="M269">
        <v>0.44295302013422799</v>
      </c>
      <c r="N269">
        <f t="shared" si="4"/>
        <v>0.4433308147028755</v>
      </c>
      <c r="P269">
        <f>VLOOKUP($A269,NIR_Algorithm_Cleaned!$A$2:$W$4887,19,FALSE)</f>
        <v>12.64</v>
      </c>
      <c r="Q269">
        <f>VLOOKUP($A269,NIR_Algorithm_Cleaned!$A$2:$W$4887,20,FALSE)</f>
        <v>4.22</v>
      </c>
      <c r="R269">
        <f>VLOOKUP($A269,NIR_Algorithm_Cleaned!$A$2:$W$4887,21,FALSE)</f>
        <v>1.49</v>
      </c>
      <c r="S269">
        <f>VLOOKUP($A269,NIR_Algorithm_Cleaned!$A$2:$W$4887,22,FALSE)</f>
        <v>1.49</v>
      </c>
      <c r="T269">
        <f>VLOOKUP($A269,NIR_Algorithm_Cleaned!$A$2:$W$4887,23,FALSE)</f>
        <v>70.930000000000007</v>
      </c>
    </row>
    <row r="270" spans="1:20" x14ac:dyDescent="0.2">
      <c r="A270" t="s">
        <v>1860</v>
      </c>
      <c r="B270" t="s">
        <v>4945</v>
      </c>
      <c r="C270" t="s">
        <v>5292</v>
      </c>
      <c r="D270">
        <f>VLOOKUP($A270,NIR_Algorithm_Cleaned!$A$2:$W$4887,5,FALSE)</f>
        <v>2</v>
      </c>
      <c r="E270">
        <f>VLOOKUP($A270,NIR_Algorithm_Cleaned!$A$2:$W$4887,4,FALSE)</f>
        <v>1</v>
      </c>
      <c r="F270">
        <f>VLOOKUP($A270,NIR_Algorithm_Cleaned!$A$2:$W$4887,3,FALSE)</f>
        <v>1</v>
      </c>
      <c r="G270">
        <v>12.2</v>
      </c>
      <c r="H270" t="s">
        <v>5342</v>
      </c>
      <c r="I270">
        <v>2</v>
      </c>
      <c r="J270" t="s">
        <v>5342</v>
      </c>
      <c r="K270" t="s">
        <v>5343</v>
      </c>
      <c r="L270">
        <v>0.41610738255033602</v>
      </c>
      <c r="M270">
        <v>0.41447368421052599</v>
      </c>
      <c r="N270">
        <f t="shared" si="4"/>
        <v>0.41529053338043098</v>
      </c>
      <c r="P270">
        <f>VLOOKUP($A270,NIR_Algorithm_Cleaned!$A$2:$W$4887,19,FALSE)</f>
        <v>12.64</v>
      </c>
      <c r="Q270">
        <f>VLOOKUP($A270,NIR_Algorithm_Cleaned!$A$2:$W$4887,20,FALSE)</f>
        <v>4.22</v>
      </c>
      <c r="R270">
        <f>VLOOKUP($A270,NIR_Algorithm_Cleaned!$A$2:$W$4887,21,FALSE)</f>
        <v>1.49</v>
      </c>
      <c r="S270">
        <f>VLOOKUP($A270,NIR_Algorithm_Cleaned!$A$2:$W$4887,22,FALSE)</f>
        <v>1.49</v>
      </c>
      <c r="T270">
        <f>VLOOKUP($A270,NIR_Algorithm_Cleaned!$A$2:$W$4887,23,FALSE)</f>
        <v>70.930000000000007</v>
      </c>
    </row>
    <row r="271" spans="1:20" x14ac:dyDescent="0.2">
      <c r="A271" t="s">
        <v>863</v>
      </c>
      <c r="B271" t="s">
        <v>5061</v>
      </c>
      <c r="C271" t="s">
        <v>5242</v>
      </c>
      <c r="D271">
        <f>VLOOKUP($A271,NIR_Algorithm_Cleaned!$A$2:$W$4887,5,FALSE)</f>
        <v>1</v>
      </c>
      <c r="E271">
        <f>VLOOKUP($A271,NIR_Algorithm_Cleaned!$A$2:$W$4887,4,FALSE)</f>
        <v>2</v>
      </c>
      <c r="F271">
        <f>VLOOKUP($A271,NIR_Algorithm_Cleaned!$A$2:$W$4887,3,FALSE)</f>
        <v>2</v>
      </c>
      <c r="G271">
        <v>11.93</v>
      </c>
      <c r="H271" t="s">
        <v>4994</v>
      </c>
      <c r="I271">
        <v>2</v>
      </c>
      <c r="J271" t="s">
        <v>5342</v>
      </c>
      <c r="K271" t="s">
        <v>5341</v>
      </c>
      <c r="L271">
        <v>0.43046357615893999</v>
      </c>
      <c r="M271">
        <v>0.42666666666666703</v>
      </c>
      <c r="N271">
        <f t="shared" si="4"/>
        <v>0.42856512141280351</v>
      </c>
      <c r="P271">
        <f>VLOOKUP($A271,NIR_Algorithm_Cleaned!$A$2:$W$4887,19,FALSE)</f>
        <v>12.63</v>
      </c>
      <c r="Q271">
        <f>VLOOKUP($A271,NIR_Algorithm_Cleaned!$A$2:$W$4887,20,FALSE)</f>
        <v>4.22</v>
      </c>
      <c r="R271">
        <f>VLOOKUP($A271,NIR_Algorithm_Cleaned!$A$2:$W$4887,21,FALSE)</f>
        <v>1.91</v>
      </c>
      <c r="S271">
        <f>VLOOKUP($A271,NIR_Algorithm_Cleaned!$A$2:$W$4887,22,FALSE)</f>
        <v>1.56</v>
      </c>
      <c r="T271">
        <f>VLOOKUP($A271,NIR_Algorithm_Cleaned!$A$2:$W$4887,23,FALSE)</f>
        <v>71.61</v>
      </c>
    </row>
    <row r="272" spans="1:20" x14ac:dyDescent="0.2">
      <c r="A272" t="s">
        <v>863</v>
      </c>
      <c r="B272" t="s">
        <v>5061</v>
      </c>
      <c r="C272" t="s">
        <v>5242</v>
      </c>
      <c r="D272">
        <f>VLOOKUP($A272,NIR_Algorithm_Cleaned!$A$2:$W$4887,5,FALSE)</f>
        <v>1</v>
      </c>
      <c r="E272">
        <f>VLOOKUP($A272,NIR_Algorithm_Cleaned!$A$2:$W$4887,4,FALSE)</f>
        <v>2</v>
      </c>
      <c r="F272">
        <f>VLOOKUP($A272,NIR_Algorithm_Cleaned!$A$2:$W$4887,3,FALSE)</f>
        <v>2</v>
      </c>
      <c r="G272">
        <v>12.28</v>
      </c>
      <c r="H272" t="s">
        <v>5342</v>
      </c>
      <c r="I272">
        <v>2</v>
      </c>
      <c r="J272" t="s">
        <v>5342</v>
      </c>
      <c r="K272" t="s">
        <v>5341</v>
      </c>
      <c r="L272">
        <v>0.43624161073825501</v>
      </c>
      <c r="M272">
        <v>0.43790849673202598</v>
      </c>
      <c r="N272">
        <f t="shared" si="4"/>
        <v>0.4370750537351405</v>
      </c>
      <c r="P272">
        <f>VLOOKUP($A272,NIR_Algorithm_Cleaned!$A$2:$W$4887,19,FALSE)</f>
        <v>12.63</v>
      </c>
      <c r="Q272">
        <f>VLOOKUP($A272,NIR_Algorithm_Cleaned!$A$2:$W$4887,20,FALSE)</f>
        <v>4.22</v>
      </c>
      <c r="R272">
        <f>VLOOKUP($A272,NIR_Algorithm_Cleaned!$A$2:$W$4887,21,FALSE)</f>
        <v>1.91</v>
      </c>
      <c r="S272">
        <f>VLOOKUP($A272,NIR_Algorithm_Cleaned!$A$2:$W$4887,22,FALSE)</f>
        <v>1.56</v>
      </c>
      <c r="T272">
        <f>VLOOKUP($A272,NIR_Algorithm_Cleaned!$A$2:$W$4887,23,FALSE)</f>
        <v>71.61</v>
      </c>
    </row>
    <row r="273" spans="1:20" x14ac:dyDescent="0.2">
      <c r="A273" t="s">
        <v>1277</v>
      </c>
      <c r="B273" t="s">
        <v>5043</v>
      </c>
      <c r="C273" t="s">
        <v>5299</v>
      </c>
      <c r="D273">
        <f>VLOOKUP($A273,NIR_Algorithm_Cleaned!$A$2:$W$4887,5,FALSE)</f>
        <v>2</v>
      </c>
      <c r="E273">
        <f>VLOOKUP($A273,NIR_Algorithm_Cleaned!$A$2:$W$4887,4,FALSE)</f>
        <v>2</v>
      </c>
      <c r="F273">
        <f>VLOOKUP($A273,NIR_Algorithm_Cleaned!$A$2:$W$4887,3,FALSE)</f>
        <v>2</v>
      </c>
      <c r="G273">
        <v>12.38</v>
      </c>
      <c r="H273" t="s">
        <v>5342</v>
      </c>
      <c r="I273">
        <v>3</v>
      </c>
      <c r="J273" t="s">
        <v>4994</v>
      </c>
      <c r="K273" t="s">
        <v>5343</v>
      </c>
      <c r="L273">
        <v>0.45695364238410602</v>
      </c>
      <c r="M273">
        <v>0.45033112582781498</v>
      </c>
      <c r="N273">
        <f t="shared" si="4"/>
        <v>0.45364238410596047</v>
      </c>
      <c r="P273">
        <f>VLOOKUP($A273,NIR_Algorithm_Cleaned!$A$2:$W$4887,19,FALSE)</f>
        <v>12.55</v>
      </c>
      <c r="Q273">
        <f>VLOOKUP($A273,NIR_Algorithm_Cleaned!$A$2:$W$4887,20,FALSE)</f>
        <v>4.78</v>
      </c>
      <c r="R273">
        <f>VLOOKUP($A273,NIR_Algorithm_Cleaned!$A$2:$W$4887,21,FALSE)</f>
        <v>1.76</v>
      </c>
      <c r="S273">
        <f>VLOOKUP($A273,NIR_Algorithm_Cleaned!$A$2:$W$4887,22,FALSE)</f>
        <v>1.52</v>
      </c>
      <c r="T273">
        <f>VLOOKUP($A273,NIR_Algorithm_Cleaned!$A$2:$W$4887,23,FALSE)</f>
        <v>70.400000000000006</v>
      </c>
    </row>
    <row r="274" spans="1:20" x14ac:dyDescent="0.2">
      <c r="A274" t="s">
        <v>1277</v>
      </c>
      <c r="B274" t="s">
        <v>5043</v>
      </c>
      <c r="C274" t="s">
        <v>5299</v>
      </c>
      <c r="D274">
        <f>VLOOKUP($A274,NIR_Algorithm_Cleaned!$A$2:$W$4887,5,FALSE)</f>
        <v>2</v>
      </c>
      <c r="E274">
        <f>VLOOKUP($A274,NIR_Algorithm_Cleaned!$A$2:$W$4887,4,FALSE)</f>
        <v>2</v>
      </c>
      <c r="F274">
        <f>VLOOKUP($A274,NIR_Algorithm_Cleaned!$A$2:$W$4887,3,FALSE)</f>
        <v>2</v>
      </c>
      <c r="G274">
        <v>12.29</v>
      </c>
      <c r="H274" t="s">
        <v>5342</v>
      </c>
      <c r="I274">
        <v>1</v>
      </c>
      <c r="J274" t="s">
        <v>5342</v>
      </c>
      <c r="K274" t="s">
        <v>5343</v>
      </c>
      <c r="L274">
        <v>0.44966442953020103</v>
      </c>
      <c r="M274">
        <v>0.45333333333333298</v>
      </c>
      <c r="N274">
        <f t="shared" si="4"/>
        <v>0.45149888143176697</v>
      </c>
      <c r="P274">
        <f>VLOOKUP($A274,NIR_Algorithm_Cleaned!$A$2:$W$4887,19,FALSE)</f>
        <v>12.55</v>
      </c>
      <c r="Q274">
        <f>VLOOKUP($A274,NIR_Algorithm_Cleaned!$A$2:$W$4887,20,FALSE)</f>
        <v>4.78</v>
      </c>
      <c r="R274">
        <f>VLOOKUP($A274,NIR_Algorithm_Cleaned!$A$2:$W$4887,21,FALSE)</f>
        <v>1.76</v>
      </c>
      <c r="S274">
        <f>VLOOKUP($A274,NIR_Algorithm_Cleaned!$A$2:$W$4887,22,FALSE)</f>
        <v>1.52</v>
      </c>
      <c r="T274">
        <f>VLOOKUP($A274,NIR_Algorithm_Cleaned!$A$2:$W$4887,23,FALSE)</f>
        <v>70.400000000000006</v>
      </c>
    </row>
    <row r="275" spans="1:20" x14ac:dyDescent="0.2">
      <c r="A275" t="s">
        <v>460</v>
      </c>
      <c r="B275" t="s">
        <v>4717</v>
      </c>
      <c r="C275" t="s">
        <v>5244</v>
      </c>
      <c r="D275">
        <f>VLOOKUP($A275,NIR_Algorithm_Cleaned!$A$2:$W$4887,5,FALSE)</f>
        <v>1</v>
      </c>
      <c r="E275">
        <f>VLOOKUP($A275,NIR_Algorithm_Cleaned!$A$2:$W$4887,4,FALSE)</f>
        <v>1</v>
      </c>
      <c r="F275">
        <f>VLOOKUP($A275,NIR_Algorithm_Cleaned!$A$2:$W$4887,3,FALSE)</f>
        <v>1</v>
      </c>
      <c r="G275">
        <v>12.31</v>
      </c>
      <c r="H275" t="s">
        <v>5342</v>
      </c>
      <c r="I275">
        <v>1</v>
      </c>
      <c r="J275" t="s">
        <v>5342</v>
      </c>
      <c r="K275" t="s">
        <v>5341</v>
      </c>
      <c r="L275">
        <v>0.41059602649006599</v>
      </c>
      <c r="M275">
        <v>0.39735099337748397</v>
      </c>
      <c r="N275">
        <f t="shared" si="4"/>
        <v>0.40397350993377501</v>
      </c>
      <c r="P275">
        <f>VLOOKUP($A275,NIR_Algorithm_Cleaned!$A$2:$W$4887,19,FALSE)</f>
        <v>12.54</v>
      </c>
      <c r="Q275">
        <f>VLOOKUP($A275,NIR_Algorithm_Cleaned!$A$2:$W$4887,20,FALSE)</f>
        <v>4.8099999999999996</v>
      </c>
      <c r="R275">
        <f>VLOOKUP($A275,NIR_Algorithm_Cleaned!$A$2:$W$4887,21,FALSE)</f>
        <v>1.56</v>
      </c>
      <c r="S275">
        <f>VLOOKUP($A275,NIR_Algorithm_Cleaned!$A$2:$W$4887,22,FALSE)</f>
        <v>1.46</v>
      </c>
      <c r="T275">
        <f>VLOOKUP($A275,NIR_Algorithm_Cleaned!$A$2:$W$4887,23,FALSE)</f>
        <v>72.41</v>
      </c>
    </row>
    <row r="276" spans="1:20" x14ac:dyDescent="0.2">
      <c r="A276" t="s">
        <v>460</v>
      </c>
      <c r="B276" t="s">
        <v>4717</v>
      </c>
      <c r="C276" t="s">
        <v>5244</v>
      </c>
      <c r="D276">
        <f>VLOOKUP($A276,NIR_Algorithm_Cleaned!$A$2:$W$4887,5,FALSE)</f>
        <v>1</v>
      </c>
      <c r="E276">
        <f>VLOOKUP($A276,NIR_Algorithm_Cleaned!$A$2:$W$4887,4,FALSE)</f>
        <v>1</v>
      </c>
      <c r="F276">
        <f>VLOOKUP($A276,NIR_Algorithm_Cleaned!$A$2:$W$4887,3,FALSE)</f>
        <v>1</v>
      </c>
      <c r="G276" t="s">
        <v>5207</v>
      </c>
      <c r="H276" t="s">
        <v>5342</v>
      </c>
      <c r="I276">
        <v>4</v>
      </c>
      <c r="J276" t="s">
        <v>4994</v>
      </c>
      <c r="K276" t="s">
        <v>5341</v>
      </c>
      <c r="L276">
        <v>0.4</v>
      </c>
      <c r="M276">
        <v>0.38157894736842102</v>
      </c>
      <c r="N276">
        <f t="shared" si="4"/>
        <v>0.39078947368421052</v>
      </c>
      <c r="P276">
        <f>VLOOKUP($A276,NIR_Algorithm_Cleaned!$A$2:$W$4887,19,FALSE)</f>
        <v>12.54</v>
      </c>
      <c r="Q276">
        <f>VLOOKUP($A276,NIR_Algorithm_Cleaned!$A$2:$W$4887,20,FALSE)</f>
        <v>4.8099999999999996</v>
      </c>
      <c r="R276">
        <f>VLOOKUP($A276,NIR_Algorithm_Cleaned!$A$2:$W$4887,21,FALSE)</f>
        <v>1.56</v>
      </c>
      <c r="S276">
        <f>VLOOKUP($A276,NIR_Algorithm_Cleaned!$A$2:$W$4887,22,FALSE)</f>
        <v>1.46</v>
      </c>
      <c r="T276">
        <f>VLOOKUP($A276,NIR_Algorithm_Cleaned!$A$2:$W$4887,23,FALSE)</f>
        <v>72.41</v>
      </c>
    </row>
    <row r="277" spans="1:20" x14ac:dyDescent="0.2">
      <c r="A277" t="s">
        <v>120</v>
      </c>
      <c r="B277" t="s">
        <v>4721</v>
      </c>
      <c r="C277" t="s">
        <v>5209</v>
      </c>
      <c r="D277">
        <f>VLOOKUP($A277,NIR_Algorithm_Cleaned!$A$2:$W$4887,5,FALSE)</f>
        <v>1</v>
      </c>
      <c r="E277">
        <f>VLOOKUP($A277,NIR_Algorithm_Cleaned!$A$2:$W$4887,4,FALSE)</f>
        <v>1</v>
      </c>
      <c r="F277">
        <f>VLOOKUP($A277,NIR_Algorithm_Cleaned!$A$2:$W$4887,3,FALSE)</f>
        <v>1</v>
      </c>
      <c r="G277">
        <v>11.97</v>
      </c>
      <c r="H277" t="s">
        <v>4994</v>
      </c>
      <c r="I277">
        <v>1</v>
      </c>
      <c r="J277" t="s">
        <v>5342</v>
      </c>
      <c r="K277" t="s">
        <v>5341</v>
      </c>
      <c r="L277">
        <v>0.42</v>
      </c>
      <c r="M277">
        <v>0.413333333333333</v>
      </c>
      <c r="N277">
        <f t="shared" si="4"/>
        <v>0.41666666666666652</v>
      </c>
      <c r="P277">
        <f>VLOOKUP($A277,NIR_Algorithm_Cleaned!$A$2:$W$4887,19,FALSE)</f>
        <v>12.54</v>
      </c>
      <c r="Q277">
        <f>VLOOKUP($A277,NIR_Algorithm_Cleaned!$A$2:$W$4887,20,FALSE)</f>
        <v>4.9800000000000004</v>
      </c>
      <c r="R277">
        <f>VLOOKUP($A277,NIR_Algorithm_Cleaned!$A$2:$W$4887,21,FALSE)</f>
        <v>1.77</v>
      </c>
      <c r="S277">
        <f>VLOOKUP($A277,NIR_Algorithm_Cleaned!$A$2:$W$4887,22,FALSE)</f>
        <v>1.51</v>
      </c>
      <c r="T277">
        <f>VLOOKUP($A277,NIR_Algorithm_Cleaned!$A$2:$W$4887,23,FALSE)</f>
        <v>70.540000000000006</v>
      </c>
    </row>
    <row r="278" spans="1:20" x14ac:dyDescent="0.2">
      <c r="A278" t="s">
        <v>120</v>
      </c>
      <c r="B278" t="s">
        <v>4721</v>
      </c>
      <c r="C278" t="s">
        <v>5209</v>
      </c>
      <c r="D278">
        <f>VLOOKUP($A278,NIR_Algorithm_Cleaned!$A$2:$W$4887,5,FALSE)</f>
        <v>1</v>
      </c>
      <c r="E278">
        <f>VLOOKUP($A278,NIR_Algorithm_Cleaned!$A$2:$W$4887,4,FALSE)</f>
        <v>1</v>
      </c>
      <c r="F278">
        <f>VLOOKUP($A278,NIR_Algorithm_Cleaned!$A$2:$W$4887,3,FALSE)</f>
        <v>1</v>
      </c>
      <c r="G278" t="s">
        <v>5207</v>
      </c>
      <c r="H278" t="s">
        <v>5342</v>
      </c>
      <c r="I278">
        <v>3</v>
      </c>
      <c r="J278" t="s">
        <v>4994</v>
      </c>
      <c r="K278" t="s">
        <v>5341</v>
      </c>
      <c r="L278">
        <v>0.41721854304635803</v>
      </c>
      <c r="M278">
        <v>0.415584415584416</v>
      </c>
      <c r="N278">
        <f t="shared" si="4"/>
        <v>0.41640147931538701</v>
      </c>
      <c r="P278">
        <f>VLOOKUP($A278,NIR_Algorithm_Cleaned!$A$2:$W$4887,19,FALSE)</f>
        <v>12.54</v>
      </c>
      <c r="Q278">
        <f>VLOOKUP($A278,NIR_Algorithm_Cleaned!$A$2:$W$4887,20,FALSE)</f>
        <v>4.9800000000000004</v>
      </c>
      <c r="R278">
        <f>VLOOKUP($A278,NIR_Algorithm_Cleaned!$A$2:$W$4887,21,FALSE)</f>
        <v>1.77</v>
      </c>
      <c r="S278">
        <f>VLOOKUP($A278,NIR_Algorithm_Cleaned!$A$2:$W$4887,22,FALSE)</f>
        <v>1.51</v>
      </c>
      <c r="T278">
        <f>VLOOKUP($A278,NIR_Algorithm_Cleaned!$A$2:$W$4887,23,FALSE)</f>
        <v>70.540000000000006</v>
      </c>
    </row>
    <row r="279" spans="1:20" x14ac:dyDescent="0.2">
      <c r="A279" t="s">
        <v>783</v>
      </c>
      <c r="B279" t="s">
        <v>4953</v>
      </c>
      <c r="C279" t="s">
        <v>5322</v>
      </c>
      <c r="D279">
        <f>VLOOKUP($A279,NIR_Algorithm_Cleaned!$A$2:$W$4887,5,FALSE)</f>
        <v>1</v>
      </c>
      <c r="E279">
        <f>VLOOKUP($A279,NIR_Algorithm_Cleaned!$A$2:$W$4887,4,FALSE)</f>
        <v>2</v>
      </c>
      <c r="F279">
        <f>VLOOKUP($A279,NIR_Algorithm_Cleaned!$A$2:$W$4887,3,FALSE)</f>
        <v>2</v>
      </c>
      <c r="G279">
        <v>11.84</v>
      </c>
      <c r="H279" t="s">
        <v>4994</v>
      </c>
      <c r="I279">
        <v>2</v>
      </c>
      <c r="J279" t="s">
        <v>5342</v>
      </c>
      <c r="K279" t="s">
        <v>5341</v>
      </c>
      <c r="L279">
        <v>0.43708609271523202</v>
      </c>
      <c r="M279">
        <v>0.44</v>
      </c>
      <c r="N279">
        <f t="shared" si="4"/>
        <v>0.43854304635761598</v>
      </c>
      <c r="P279">
        <f>VLOOKUP($A279,NIR_Algorithm_Cleaned!$A$2:$W$4887,19,FALSE)</f>
        <v>12.51</v>
      </c>
      <c r="Q279">
        <f>VLOOKUP($A279,NIR_Algorithm_Cleaned!$A$2:$W$4887,20,FALSE)</f>
        <v>4.16</v>
      </c>
      <c r="R279">
        <f>VLOOKUP($A279,NIR_Algorithm_Cleaned!$A$2:$W$4887,21,FALSE)</f>
        <v>1.56</v>
      </c>
      <c r="S279">
        <f>VLOOKUP($A279,NIR_Algorithm_Cleaned!$A$2:$W$4887,22,FALSE)</f>
        <v>1.48</v>
      </c>
      <c r="T279">
        <f>VLOOKUP($A279,NIR_Algorithm_Cleaned!$A$2:$W$4887,23,FALSE)</f>
        <v>71.78</v>
      </c>
    </row>
    <row r="280" spans="1:20" x14ac:dyDescent="0.2">
      <c r="A280" t="s">
        <v>783</v>
      </c>
      <c r="B280" t="s">
        <v>4953</v>
      </c>
      <c r="C280" t="s">
        <v>5322</v>
      </c>
      <c r="D280">
        <f>VLOOKUP($A280,NIR_Algorithm_Cleaned!$A$2:$W$4887,5,FALSE)</f>
        <v>1</v>
      </c>
      <c r="E280">
        <f>VLOOKUP($A280,NIR_Algorithm_Cleaned!$A$2:$W$4887,4,FALSE)</f>
        <v>2</v>
      </c>
      <c r="F280">
        <f>VLOOKUP($A280,NIR_Algorithm_Cleaned!$A$2:$W$4887,3,FALSE)</f>
        <v>2</v>
      </c>
      <c r="G280" t="s">
        <v>5207</v>
      </c>
      <c r="H280" t="s">
        <v>5342</v>
      </c>
      <c r="I280">
        <v>2</v>
      </c>
      <c r="J280" t="s">
        <v>4994</v>
      </c>
      <c r="K280" t="s">
        <v>5341</v>
      </c>
      <c r="L280">
        <v>0.41447368421052599</v>
      </c>
      <c r="M280">
        <v>0.39374999999999999</v>
      </c>
      <c r="N280">
        <f t="shared" si="4"/>
        <v>0.40411184210526296</v>
      </c>
      <c r="P280">
        <f>VLOOKUP($A280,NIR_Algorithm_Cleaned!$A$2:$W$4887,19,FALSE)</f>
        <v>12.51</v>
      </c>
      <c r="Q280">
        <f>VLOOKUP($A280,NIR_Algorithm_Cleaned!$A$2:$W$4887,20,FALSE)</f>
        <v>4.16</v>
      </c>
      <c r="R280">
        <f>VLOOKUP($A280,NIR_Algorithm_Cleaned!$A$2:$W$4887,21,FALSE)</f>
        <v>1.56</v>
      </c>
      <c r="S280">
        <f>VLOOKUP($A280,NIR_Algorithm_Cleaned!$A$2:$W$4887,22,FALSE)</f>
        <v>1.48</v>
      </c>
      <c r="T280">
        <f>VLOOKUP($A280,NIR_Algorithm_Cleaned!$A$2:$W$4887,23,FALSE)</f>
        <v>71.78</v>
      </c>
    </row>
    <row r="281" spans="1:20" x14ac:dyDescent="0.2">
      <c r="A281" t="s">
        <v>306</v>
      </c>
      <c r="B281" t="s">
        <v>4842</v>
      </c>
      <c r="C281" t="s">
        <v>5203</v>
      </c>
      <c r="D281">
        <f>VLOOKUP($A281,NIR_Algorithm_Cleaned!$A$2:$W$4887,5,FALSE)</f>
        <v>1</v>
      </c>
      <c r="E281">
        <f>VLOOKUP($A281,NIR_Algorithm_Cleaned!$A$2:$W$4887,4,FALSE)</f>
        <v>2</v>
      </c>
      <c r="F281">
        <f>VLOOKUP($A281,NIR_Algorithm_Cleaned!$A$2:$W$4887,3,FALSE)</f>
        <v>1</v>
      </c>
      <c r="G281">
        <v>12.32</v>
      </c>
      <c r="H281" t="s">
        <v>4994</v>
      </c>
      <c r="I281">
        <v>3</v>
      </c>
      <c r="J281" t="s">
        <v>4994</v>
      </c>
      <c r="K281" t="s">
        <v>5341</v>
      </c>
      <c r="L281">
        <v>0.40131578947368401</v>
      </c>
      <c r="M281">
        <v>0.40666666666666701</v>
      </c>
      <c r="N281">
        <f t="shared" si="4"/>
        <v>0.40399122807017551</v>
      </c>
      <c r="P281">
        <f>VLOOKUP($A281,NIR_Algorithm_Cleaned!$A$2:$W$4887,19,FALSE)</f>
        <v>12.49</v>
      </c>
      <c r="Q281">
        <f>VLOOKUP($A281,NIR_Algorithm_Cleaned!$A$2:$W$4887,20,FALSE)</f>
        <v>4.74</v>
      </c>
      <c r="R281">
        <f>VLOOKUP($A281,NIR_Algorithm_Cleaned!$A$2:$W$4887,21,FALSE)</f>
        <v>1.57</v>
      </c>
      <c r="S281">
        <f>VLOOKUP($A281,NIR_Algorithm_Cleaned!$A$2:$W$4887,22,FALSE)</f>
        <v>1.49</v>
      </c>
      <c r="T281">
        <f>VLOOKUP($A281,NIR_Algorithm_Cleaned!$A$2:$W$4887,23,FALSE)</f>
        <v>71.2</v>
      </c>
    </row>
    <row r="282" spans="1:20" x14ac:dyDescent="0.2">
      <c r="A282" t="s">
        <v>306</v>
      </c>
      <c r="B282" t="s">
        <v>4842</v>
      </c>
      <c r="C282" t="s">
        <v>5203</v>
      </c>
      <c r="D282">
        <f>VLOOKUP($A282,NIR_Algorithm_Cleaned!$A$2:$W$4887,5,FALSE)</f>
        <v>1</v>
      </c>
      <c r="E282">
        <f>VLOOKUP($A282,NIR_Algorithm_Cleaned!$A$2:$W$4887,4,FALSE)</f>
        <v>2</v>
      </c>
      <c r="F282">
        <f>VLOOKUP($A282,NIR_Algorithm_Cleaned!$A$2:$W$4887,3,FALSE)</f>
        <v>1</v>
      </c>
      <c r="G282">
        <v>12.3</v>
      </c>
      <c r="H282" t="s">
        <v>5342</v>
      </c>
      <c r="I282">
        <v>4</v>
      </c>
      <c r="J282" t="s">
        <v>5342</v>
      </c>
      <c r="K282" t="s">
        <v>5341</v>
      </c>
      <c r="L282">
        <v>0.42105263157894701</v>
      </c>
      <c r="M282">
        <v>0.41721854304635803</v>
      </c>
      <c r="N282">
        <f t="shared" si="4"/>
        <v>0.41913558731265255</v>
      </c>
      <c r="P282">
        <f>VLOOKUP($A282,NIR_Algorithm_Cleaned!$A$2:$W$4887,19,FALSE)</f>
        <v>12.49</v>
      </c>
      <c r="Q282">
        <f>VLOOKUP($A282,NIR_Algorithm_Cleaned!$A$2:$W$4887,20,FALSE)</f>
        <v>4.74</v>
      </c>
      <c r="R282">
        <f>VLOOKUP($A282,NIR_Algorithm_Cleaned!$A$2:$W$4887,21,FALSE)</f>
        <v>1.57</v>
      </c>
      <c r="S282">
        <f>VLOOKUP($A282,NIR_Algorithm_Cleaned!$A$2:$W$4887,22,FALSE)</f>
        <v>1.49</v>
      </c>
      <c r="T282">
        <f>VLOOKUP($A282,NIR_Algorithm_Cleaned!$A$2:$W$4887,23,FALSE)</f>
        <v>71.2</v>
      </c>
    </row>
    <row r="283" spans="1:20" x14ac:dyDescent="0.2">
      <c r="A283" t="s">
        <v>303</v>
      </c>
      <c r="B283" t="s">
        <v>4737</v>
      </c>
      <c r="C283" t="s">
        <v>5303</v>
      </c>
      <c r="D283">
        <f>VLOOKUP($A283,NIR_Algorithm_Cleaned!$A$2:$W$4887,5,FALSE)</f>
        <v>1</v>
      </c>
      <c r="E283">
        <f>VLOOKUP($A283,NIR_Algorithm_Cleaned!$A$2:$W$4887,4,FALSE)</f>
        <v>2</v>
      </c>
      <c r="F283">
        <f>VLOOKUP($A283,NIR_Algorithm_Cleaned!$A$2:$W$4887,3,FALSE)</f>
        <v>1</v>
      </c>
      <c r="G283">
        <v>12.28</v>
      </c>
      <c r="H283" t="s">
        <v>5342</v>
      </c>
      <c r="I283">
        <v>4</v>
      </c>
      <c r="J283" t="s">
        <v>5342</v>
      </c>
      <c r="K283" t="s">
        <v>5341</v>
      </c>
      <c r="L283">
        <v>0.42384105960264901</v>
      </c>
      <c r="M283">
        <v>0.42763157894736797</v>
      </c>
      <c r="N283">
        <f t="shared" si="4"/>
        <v>0.42573631927500849</v>
      </c>
      <c r="P283">
        <f>VLOOKUP($A283,NIR_Algorithm_Cleaned!$A$2:$W$4887,19,FALSE)</f>
        <v>12.49</v>
      </c>
      <c r="Q283">
        <f>VLOOKUP($A283,NIR_Algorithm_Cleaned!$A$2:$W$4887,20,FALSE)</f>
        <v>4.54</v>
      </c>
      <c r="R283">
        <f>VLOOKUP($A283,NIR_Algorithm_Cleaned!$A$2:$W$4887,21,FALSE)</f>
        <v>1.65</v>
      </c>
      <c r="S283">
        <f>VLOOKUP($A283,NIR_Algorithm_Cleaned!$A$2:$W$4887,22,FALSE)</f>
        <v>1.48</v>
      </c>
      <c r="T283">
        <f>VLOOKUP($A283,NIR_Algorithm_Cleaned!$A$2:$W$4887,23,FALSE)</f>
        <v>72.34</v>
      </c>
    </row>
    <row r="284" spans="1:20" x14ac:dyDescent="0.2">
      <c r="A284" t="s">
        <v>303</v>
      </c>
      <c r="B284" t="s">
        <v>4737</v>
      </c>
      <c r="C284" t="s">
        <v>5303</v>
      </c>
      <c r="D284">
        <f>VLOOKUP($A284,NIR_Algorithm_Cleaned!$A$2:$W$4887,5,FALSE)</f>
        <v>1</v>
      </c>
      <c r="E284">
        <f>VLOOKUP($A284,NIR_Algorithm_Cleaned!$A$2:$W$4887,4,FALSE)</f>
        <v>2</v>
      </c>
      <c r="F284">
        <f>VLOOKUP($A284,NIR_Algorithm_Cleaned!$A$2:$W$4887,3,FALSE)</f>
        <v>1</v>
      </c>
      <c r="G284">
        <v>12.29</v>
      </c>
      <c r="H284" t="s">
        <v>4994</v>
      </c>
      <c r="I284">
        <v>4</v>
      </c>
      <c r="J284" t="s">
        <v>4994</v>
      </c>
      <c r="K284" t="s">
        <v>5341</v>
      </c>
      <c r="L284">
        <v>0.42105263157894701</v>
      </c>
      <c r="M284">
        <v>0.422818791946309</v>
      </c>
      <c r="N284">
        <f t="shared" si="4"/>
        <v>0.42193571176262801</v>
      </c>
      <c r="P284">
        <f>VLOOKUP($A284,NIR_Algorithm_Cleaned!$A$2:$W$4887,19,FALSE)</f>
        <v>12.49</v>
      </c>
      <c r="Q284">
        <f>VLOOKUP($A284,NIR_Algorithm_Cleaned!$A$2:$W$4887,20,FALSE)</f>
        <v>4.54</v>
      </c>
      <c r="R284">
        <f>VLOOKUP($A284,NIR_Algorithm_Cleaned!$A$2:$W$4887,21,FALSE)</f>
        <v>1.65</v>
      </c>
      <c r="S284">
        <f>VLOOKUP($A284,NIR_Algorithm_Cleaned!$A$2:$W$4887,22,FALSE)</f>
        <v>1.48</v>
      </c>
      <c r="T284">
        <f>VLOOKUP($A284,NIR_Algorithm_Cleaned!$A$2:$W$4887,23,FALSE)</f>
        <v>72.34</v>
      </c>
    </row>
    <row r="285" spans="1:20" x14ac:dyDescent="0.2">
      <c r="A285" t="s">
        <v>818</v>
      </c>
      <c r="B285" t="s">
        <v>4955</v>
      </c>
      <c r="C285" t="s">
        <v>5288</v>
      </c>
      <c r="D285">
        <f>VLOOKUP($A285,NIR_Algorithm_Cleaned!$A$2:$W$4887,5,FALSE)</f>
        <v>1</v>
      </c>
      <c r="E285">
        <f>VLOOKUP($A285,NIR_Algorithm_Cleaned!$A$2:$W$4887,4,FALSE)</f>
        <v>2</v>
      </c>
      <c r="F285">
        <f>VLOOKUP($A285,NIR_Algorithm_Cleaned!$A$2:$W$4887,3,FALSE)</f>
        <v>2</v>
      </c>
      <c r="G285">
        <v>11.95</v>
      </c>
      <c r="H285" t="s">
        <v>4994</v>
      </c>
      <c r="I285">
        <v>3</v>
      </c>
      <c r="J285" t="s">
        <v>5342</v>
      </c>
      <c r="K285" t="s">
        <v>5341</v>
      </c>
      <c r="L285">
        <v>0.39072847682119199</v>
      </c>
      <c r="M285">
        <v>0.40666666666666701</v>
      </c>
      <c r="N285">
        <f t="shared" si="4"/>
        <v>0.3986975717439295</v>
      </c>
      <c r="P285">
        <f>VLOOKUP($A285,NIR_Algorithm_Cleaned!$A$2:$W$4887,19,FALSE)</f>
        <v>12.44</v>
      </c>
      <c r="Q285">
        <f>VLOOKUP($A285,NIR_Algorithm_Cleaned!$A$2:$W$4887,20,FALSE)</f>
        <v>4.62</v>
      </c>
      <c r="R285">
        <f>VLOOKUP($A285,NIR_Algorithm_Cleaned!$A$2:$W$4887,21,FALSE)</f>
        <v>1.68</v>
      </c>
      <c r="S285">
        <f>VLOOKUP($A285,NIR_Algorithm_Cleaned!$A$2:$W$4887,22,FALSE)</f>
        <v>1.49</v>
      </c>
      <c r="T285">
        <f>VLOOKUP($A285,NIR_Algorithm_Cleaned!$A$2:$W$4887,23,FALSE)</f>
        <v>72.34</v>
      </c>
    </row>
    <row r="286" spans="1:20" x14ac:dyDescent="0.2">
      <c r="A286" t="s">
        <v>818</v>
      </c>
      <c r="B286" t="s">
        <v>4955</v>
      </c>
      <c r="C286" t="s">
        <v>5288</v>
      </c>
      <c r="D286">
        <f>VLOOKUP($A286,NIR_Algorithm_Cleaned!$A$2:$W$4887,5,FALSE)</f>
        <v>1</v>
      </c>
      <c r="E286">
        <f>VLOOKUP($A286,NIR_Algorithm_Cleaned!$A$2:$W$4887,4,FALSE)</f>
        <v>2</v>
      </c>
      <c r="F286">
        <f>VLOOKUP($A286,NIR_Algorithm_Cleaned!$A$2:$W$4887,3,FALSE)</f>
        <v>2</v>
      </c>
      <c r="G286">
        <v>11.8</v>
      </c>
      <c r="H286" t="s">
        <v>4994</v>
      </c>
      <c r="I286">
        <v>1</v>
      </c>
      <c r="J286" t="s">
        <v>5342</v>
      </c>
      <c r="K286" t="s">
        <v>5341</v>
      </c>
      <c r="L286">
        <v>0.41059602649006599</v>
      </c>
      <c r="M286">
        <v>0.413333333333333</v>
      </c>
      <c r="N286">
        <f t="shared" si="4"/>
        <v>0.41196467991169949</v>
      </c>
      <c r="P286">
        <f>VLOOKUP($A286,NIR_Algorithm_Cleaned!$A$2:$W$4887,19,FALSE)</f>
        <v>12.44</v>
      </c>
      <c r="Q286">
        <f>VLOOKUP($A286,NIR_Algorithm_Cleaned!$A$2:$W$4887,20,FALSE)</f>
        <v>4.62</v>
      </c>
      <c r="R286">
        <f>VLOOKUP($A286,NIR_Algorithm_Cleaned!$A$2:$W$4887,21,FALSE)</f>
        <v>1.68</v>
      </c>
      <c r="S286">
        <f>VLOOKUP($A286,NIR_Algorithm_Cleaned!$A$2:$W$4887,22,FALSE)</f>
        <v>1.49</v>
      </c>
      <c r="T286">
        <f>VLOOKUP($A286,NIR_Algorithm_Cleaned!$A$2:$W$4887,23,FALSE)</f>
        <v>72.34</v>
      </c>
    </row>
    <row r="287" spans="1:20" x14ac:dyDescent="0.2">
      <c r="A287" t="s">
        <v>325</v>
      </c>
      <c r="B287" t="s">
        <v>5176</v>
      </c>
      <c r="C287" t="s">
        <v>5234</v>
      </c>
      <c r="D287">
        <f>VLOOKUP($A287,NIR_Algorithm_Cleaned!$A$2:$W$4887,5,FALSE)</f>
        <v>1</v>
      </c>
      <c r="E287">
        <f>VLOOKUP($A287,NIR_Algorithm_Cleaned!$A$2:$W$4887,4,FALSE)</f>
        <v>1</v>
      </c>
      <c r="F287">
        <f>VLOOKUP($A287,NIR_Algorithm_Cleaned!$A$2:$W$4887,3,FALSE)</f>
        <v>2</v>
      </c>
      <c r="G287">
        <v>12.19</v>
      </c>
      <c r="H287" t="s">
        <v>5342</v>
      </c>
      <c r="I287">
        <v>4</v>
      </c>
      <c r="J287" t="s">
        <v>4994</v>
      </c>
      <c r="K287" t="s">
        <v>5341</v>
      </c>
      <c r="L287">
        <v>0.45098039215686297</v>
      </c>
      <c r="M287">
        <v>0.45394736842105299</v>
      </c>
      <c r="N287">
        <f t="shared" si="4"/>
        <v>0.45246388028895801</v>
      </c>
      <c r="P287">
        <f>VLOOKUP($A287,NIR_Algorithm_Cleaned!$A$2:$W$4887,19,FALSE)</f>
        <v>12.42</v>
      </c>
      <c r="Q287">
        <f>VLOOKUP($A287,NIR_Algorithm_Cleaned!$A$2:$W$4887,20,FALSE)</f>
        <v>4.66</v>
      </c>
      <c r="R287">
        <f>VLOOKUP($A287,NIR_Algorithm_Cleaned!$A$2:$W$4887,21,FALSE)</f>
        <v>1.62</v>
      </c>
      <c r="S287">
        <f>VLOOKUP($A287,NIR_Algorithm_Cleaned!$A$2:$W$4887,22,FALSE)</f>
        <v>1.51</v>
      </c>
      <c r="T287">
        <f>VLOOKUP($A287,NIR_Algorithm_Cleaned!$A$2:$W$4887,23,FALSE)</f>
        <v>69.819999999999993</v>
      </c>
    </row>
    <row r="288" spans="1:20" x14ac:dyDescent="0.2">
      <c r="A288" t="s">
        <v>1382</v>
      </c>
      <c r="B288" t="s">
        <v>4765</v>
      </c>
      <c r="C288" t="s">
        <v>5284</v>
      </c>
      <c r="D288">
        <f>VLOOKUP($A288,NIR_Algorithm_Cleaned!$A$2:$W$4887,5,FALSE)</f>
        <v>2</v>
      </c>
      <c r="E288">
        <f>VLOOKUP($A288,NIR_Algorithm_Cleaned!$A$2:$W$4887,4,FALSE)</f>
        <v>1</v>
      </c>
      <c r="F288">
        <f>VLOOKUP($A288,NIR_Algorithm_Cleaned!$A$2:$W$4887,3,FALSE)</f>
        <v>1</v>
      </c>
      <c r="G288">
        <v>12.36</v>
      </c>
      <c r="H288" t="s">
        <v>4994</v>
      </c>
      <c r="I288">
        <v>1</v>
      </c>
      <c r="J288" t="s">
        <v>5342</v>
      </c>
      <c r="K288" t="s">
        <v>5343</v>
      </c>
      <c r="L288">
        <v>0.4</v>
      </c>
      <c r="M288">
        <v>0.40939597315436199</v>
      </c>
      <c r="N288">
        <f t="shared" si="4"/>
        <v>0.40469798657718103</v>
      </c>
      <c r="P288">
        <f>VLOOKUP($A288,NIR_Algorithm_Cleaned!$A$2:$W$4887,19,FALSE)</f>
        <v>12.42</v>
      </c>
      <c r="Q288">
        <f>VLOOKUP($A288,NIR_Algorithm_Cleaned!$A$2:$W$4887,20,FALSE)</f>
        <v>4.57</v>
      </c>
      <c r="R288">
        <f>VLOOKUP($A288,NIR_Algorithm_Cleaned!$A$2:$W$4887,21,FALSE)</f>
        <v>1.39</v>
      </c>
      <c r="S288">
        <f>VLOOKUP($A288,NIR_Algorithm_Cleaned!$A$2:$W$4887,22,FALSE)</f>
        <v>1.44</v>
      </c>
      <c r="T288">
        <f>VLOOKUP($A288,NIR_Algorithm_Cleaned!$A$2:$W$4887,23,FALSE)</f>
        <v>71.72</v>
      </c>
    </row>
    <row r="289" spans="1:20" x14ac:dyDescent="0.2">
      <c r="A289" t="s">
        <v>1382</v>
      </c>
      <c r="B289" t="s">
        <v>4765</v>
      </c>
      <c r="C289" t="s">
        <v>5284</v>
      </c>
      <c r="D289">
        <f>VLOOKUP($A289,NIR_Algorithm_Cleaned!$A$2:$W$4887,5,FALSE)</f>
        <v>2</v>
      </c>
      <c r="E289">
        <f>VLOOKUP($A289,NIR_Algorithm_Cleaned!$A$2:$W$4887,4,FALSE)</f>
        <v>1</v>
      </c>
      <c r="F289">
        <f>VLOOKUP($A289,NIR_Algorithm_Cleaned!$A$2:$W$4887,3,FALSE)</f>
        <v>1</v>
      </c>
      <c r="G289">
        <v>11.88</v>
      </c>
      <c r="H289" t="s">
        <v>4994</v>
      </c>
      <c r="I289">
        <v>3</v>
      </c>
      <c r="J289" t="s">
        <v>4994</v>
      </c>
      <c r="K289" t="s">
        <v>5343</v>
      </c>
      <c r="L289">
        <v>0.40268456375838901</v>
      </c>
      <c r="M289">
        <v>0.40666666666666701</v>
      </c>
      <c r="N289">
        <f t="shared" si="4"/>
        <v>0.40467561521252804</v>
      </c>
      <c r="P289">
        <f>VLOOKUP($A289,NIR_Algorithm_Cleaned!$A$2:$W$4887,19,FALSE)</f>
        <v>12.42</v>
      </c>
      <c r="Q289">
        <f>VLOOKUP($A289,NIR_Algorithm_Cleaned!$A$2:$W$4887,20,FALSE)</f>
        <v>4.57</v>
      </c>
      <c r="R289">
        <f>VLOOKUP($A289,NIR_Algorithm_Cleaned!$A$2:$W$4887,21,FALSE)</f>
        <v>1.39</v>
      </c>
      <c r="S289">
        <f>VLOOKUP($A289,NIR_Algorithm_Cleaned!$A$2:$W$4887,22,FALSE)</f>
        <v>1.44</v>
      </c>
      <c r="T289">
        <f>VLOOKUP($A289,NIR_Algorithm_Cleaned!$A$2:$W$4887,23,FALSE)</f>
        <v>71.72</v>
      </c>
    </row>
    <row r="290" spans="1:20" x14ac:dyDescent="0.2">
      <c r="A290" t="s">
        <v>1232</v>
      </c>
      <c r="B290" t="s">
        <v>4728</v>
      </c>
      <c r="C290" t="s">
        <v>5289</v>
      </c>
      <c r="D290">
        <f>VLOOKUP($A290,NIR_Algorithm_Cleaned!$A$2:$W$4887,5,FALSE)</f>
        <v>2</v>
      </c>
      <c r="E290">
        <f>VLOOKUP($A290,NIR_Algorithm_Cleaned!$A$2:$W$4887,4,FALSE)</f>
        <v>2</v>
      </c>
      <c r="F290">
        <f>VLOOKUP($A290,NIR_Algorithm_Cleaned!$A$2:$W$4887,3,FALSE)</f>
        <v>1</v>
      </c>
      <c r="G290">
        <v>12.32</v>
      </c>
      <c r="H290" t="s">
        <v>5342</v>
      </c>
      <c r="I290">
        <v>4</v>
      </c>
      <c r="J290" t="s">
        <v>4994</v>
      </c>
      <c r="K290" t="s">
        <v>5343</v>
      </c>
      <c r="L290">
        <v>0.443708609271523</v>
      </c>
      <c r="M290">
        <v>0.44666666666666699</v>
      </c>
      <c r="N290">
        <f t="shared" si="4"/>
        <v>0.445187637969095</v>
      </c>
      <c r="P290">
        <f>VLOOKUP($A290,NIR_Algorithm_Cleaned!$A$2:$W$4887,19,FALSE)</f>
        <v>12.42</v>
      </c>
      <c r="Q290">
        <f>VLOOKUP($A290,NIR_Algorithm_Cleaned!$A$2:$W$4887,20,FALSE)</f>
        <v>3.78</v>
      </c>
      <c r="R290">
        <f>VLOOKUP($A290,NIR_Algorithm_Cleaned!$A$2:$W$4887,21,FALSE)</f>
        <v>1.3</v>
      </c>
      <c r="S290">
        <f>VLOOKUP($A290,NIR_Algorithm_Cleaned!$A$2:$W$4887,22,FALSE)</f>
        <v>1.44</v>
      </c>
      <c r="T290">
        <f>VLOOKUP($A290,NIR_Algorithm_Cleaned!$A$2:$W$4887,23,FALSE)</f>
        <v>71.87</v>
      </c>
    </row>
    <row r="291" spans="1:20" x14ac:dyDescent="0.2">
      <c r="A291" t="s">
        <v>1232</v>
      </c>
      <c r="B291" t="s">
        <v>4728</v>
      </c>
      <c r="C291" t="s">
        <v>5289</v>
      </c>
      <c r="D291">
        <f>VLOOKUP($A291,NIR_Algorithm_Cleaned!$A$2:$W$4887,5,FALSE)</f>
        <v>2</v>
      </c>
      <c r="E291">
        <f>VLOOKUP($A291,NIR_Algorithm_Cleaned!$A$2:$W$4887,4,FALSE)</f>
        <v>2</v>
      </c>
      <c r="F291">
        <f>VLOOKUP($A291,NIR_Algorithm_Cleaned!$A$2:$W$4887,3,FALSE)</f>
        <v>1</v>
      </c>
      <c r="G291">
        <v>12.22</v>
      </c>
      <c r="H291" t="s">
        <v>5342</v>
      </c>
      <c r="I291">
        <v>1</v>
      </c>
      <c r="J291" t="s">
        <v>5342</v>
      </c>
      <c r="K291" t="s">
        <v>5343</v>
      </c>
      <c r="L291">
        <v>0.43333333333333302</v>
      </c>
      <c r="M291">
        <v>0.41059602649006599</v>
      </c>
      <c r="N291">
        <f t="shared" si="4"/>
        <v>0.4219646799116995</v>
      </c>
      <c r="P291">
        <f>VLOOKUP($A291,NIR_Algorithm_Cleaned!$A$2:$W$4887,19,FALSE)</f>
        <v>12.42</v>
      </c>
      <c r="Q291">
        <f>VLOOKUP($A291,NIR_Algorithm_Cleaned!$A$2:$W$4887,20,FALSE)</f>
        <v>3.78</v>
      </c>
      <c r="R291">
        <f>VLOOKUP($A291,NIR_Algorithm_Cleaned!$A$2:$W$4887,21,FALSE)</f>
        <v>1.3</v>
      </c>
      <c r="S291">
        <f>VLOOKUP($A291,NIR_Algorithm_Cleaned!$A$2:$W$4887,22,FALSE)</f>
        <v>1.44</v>
      </c>
      <c r="T291">
        <f>VLOOKUP($A291,NIR_Algorithm_Cleaned!$A$2:$W$4887,23,FALSE)</f>
        <v>71.87</v>
      </c>
    </row>
    <row r="292" spans="1:20" x14ac:dyDescent="0.2">
      <c r="A292" t="s">
        <v>481</v>
      </c>
      <c r="B292" t="s">
        <v>4730</v>
      </c>
      <c r="C292" t="s">
        <v>5247</v>
      </c>
      <c r="D292">
        <f>VLOOKUP($A292,NIR_Algorithm_Cleaned!$A$2:$W$4887,5,FALSE)</f>
        <v>1</v>
      </c>
      <c r="E292">
        <f>VLOOKUP($A292,NIR_Algorithm_Cleaned!$A$2:$W$4887,4,FALSE)</f>
        <v>2</v>
      </c>
      <c r="F292">
        <f>VLOOKUP($A292,NIR_Algorithm_Cleaned!$A$2:$W$4887,3,FALSE)</f>
        <v>1</v>
      </c>
      <c r="G292">
        <v>12.04</v>
      </c>
      <c r="H292" t="s">
        <v>4994</v>
      </c>
      <c r="I292">
        <v>3</v>
      </c>
      <c r="J292" t="s">
        <v>5342</v>
      </c>
      <c r="K292" t="s">
        <v>5341</v>
      </c>
      <c r="L292">
        <v>0.40789473684210498</v>
      </c>
      <c r="M292">
        <v>0.41721854304635803</v>
      </c>
      <c r="N292">
        <f t="shared" si="4"/>
        <v>0.41255663994423153</v>
      </c>
      <c r="P292">
        <f>VLOOKUP($A292,NIR_Algorithm_Cleaned!$A$2:$W$4887,19,FALSE)</f>
        <v>12.4</v>
      </c>
      <c r="Q292">
        <f>VLOOKUP($A292,NIR_Algorithm_Cleaned!$A$2:$W$4887,20,FALSE)</f>
        <v>3.52</v>
      </c>
      <c r="R292">
        <f>VLOOKUP($A292,NIR_Algorithm_Cleaned!$A$2:$W$4887,21,FALSE)</f>
        <v>1.92</v>
      </c>
      <c r="S292">
        <f>VLOOKUP($A292,NIR_Algorithm_Cleaned!$A$2:$W$4887,22,FALSE)</f>
        <v>1.5</v>
      </c>
      <c r="T292">
        <f>VLOOKUP($A292,NIR_Algorithm_Cleaned!$A$2:$W$4887,23,FALSE)</f>
        <v>70.900000000000006</v>
      </c>
    </row>
    <row r="293" spans="1:20" x14ac:dyDescent="0.2">
      <c r="A293" t="s">
        <v>481</v>
      </c>
      <c r="B293" t="s">
        <v>4730</v>
      </c>
      <c r="C293" t="s">
        <v>5247</v>
      </c>
      <c r="D293">
        <f>VLOOKUP($A293,NIR_Algorithm_Cleaned!$A$2:$W$4887,5,FALSE)</f>
        <v>1</v>
      </c>
      <c r="E293">
        <f>VLOOKUP($A293,NIR_Algorithm_Cleaned!$A$2:$W$4887,4,FALSE)</f>
        <v>2</v>
      </c>
      <c r="F293">
        <f>VLOOKUP($A293,NIR_Algorithm_Cleaned!$A$2:$W$4887,3,FALSE)</f>
        <v>1</v>
      </c>
      <c r="G293">
        <v>12.26</v>
      </c>
      <c r="H293" t="s">
        <v>5342</v>
      </c>
      <c r="I293">
        <v>4</v>
      </c>
      <c r="J293" t="s">
        <v>4994</v>
      </c>
      <c r="K293" t="s">
        <v>5341</v>
      </c>
      <c r="L293">
        <v>0.43506493506493499</v>
      </c>
      <c r="M293">
        <v>0.43708609271523202</v>
      </c>
      <c r="N293">
        <f t="shared" si="4"/>
        <v>0.43607551389008348</v>
      </c>
      <c r="P293">
        <f>VLOOKUP($A293,NIR_Algorithm_Cleaned!$A$2:$W$4887,19,FALSE)</f>
        <v>12.4</v>
      </c>
      <c r="Q293">
        <f>VLOOKUP($A293,NIR_Algorithm_Cleaned!$A$2:$W$4887,20,FALSE)</f>
        <v>3.52</v>
      </c>
      <c r="R293">
        <f>VLOOKUP($A293,NIR_Algorithm_Cleaned!$A$2:$W$4887,21,FALSE)</f>
        <v>1.92</v>
      </c>
      <c r="S293">
        <f>VLOOKUP($A293,NIR_Algorithm_Cleaned!$A$2:$W$4887,22,FALSE)</f>
        <v>1.5</v>
      </c>
      <c r="T293">
        <f>VLOOKUP($A293,NIR_Algorithm_Cleaned!$A$2:$W$4887,23,FALSE)</f>
        <v>70.900000000000006</v>
      </c>
    </row>
    <row r="294" spans="1:20" x14ac:dyDescent="0.2">
      <c r="A294" t="s">
        <v>1521</v>
      </c>
      <c r="B294" t="s">
        <v>4955</v>
      </c>
      <c r="C294" t="s">
        <v>5288</v>
      </c>
      <c r="D294">
        <f>VLOOKUP($A294,NIR_Algorithm_Cleaned!$A$2:$W$4887,5,FALSE)</f>
        <v>2</v>
      </c>
      <c r="E294">
        <f>VLOOKUP($A294,NIR_Algorithm_Cleaned!$A$2:$W$4887,4,FALSE)</f>
        <v>2</v>
      </c>
      <c r="F294">
        <f>VLOOKUP($A294,NIR_Algorithm_Cleaned!$A$2:$W$4887,3,FALSE)</f>
        <v>2</v>
      </c>
      <c r="G294">
        <v>12.31</v>
      </c>
      <c r="H294" t="s">
        <v>4994</v>
      </c>
      <c r="I294">
        <v>2</v>
      </c>
      <c r="J294" t="s">
        <v>4994</v>
      </c>
      <c r="K294" t="s">
        <v>5343</v>
      </c>
      <c r="L294">
        <v>0.40666666666666701</v>
      </c>
      <c r="M294">
        <v>0.413333333333333</v>
      </c>
      <c r="N294">
        <f t="shared" si="4"/>
        <v>0.41000000000000003</v>
      </c>
      <c r="P294">
        <f>VLOOKUP($A294,NIR_Algorithm_Cleaned!$A$2:$W$4887,19,FALSE)</f>
        <v>12.4</v>
      </c>
      <c r="Q294">
        <f>VLOOKUP($A294,NIR_Algorithm_Cleaned!$A$2:$W$4887,20,FALSE)</f>
        <v>4.04</v>
      </c>
      <c r="R294">
        <f>VLOOKUP($A294,NIR_Algorithm_Cleaned!$A$2:$W$4887,21,FALSE)</f>
        <v>1.67</v>
      </c>
      <c r="S294">
        <f>VLOOKUP($A294,NIR_Algorithm_Cleaned!$A$2:$W$4887,22,FALSE)</f>
        <v>1.46</v>
      </c>
      <c r="T294">
        <f>VLOOKUP($A294,NIR_Algorithm_Cleaned!$A$2:$W$4887,23,FALSE)</f>
        <v>71.069999999999993</v>
      </c>
    </row>
    <row r="295" spans="1:20" x14ac:dyDescent="0.2">
      <c r="A295" t="s">
        <v>1521</v>
      </c>
      <c r="B295" t="s">
        <v>4955</v>
      </c>
      <c r="C295" t="s">
        <v>5288</v>
      </c>
      <c r="D295">
        <f>VLOOKUP($A295,NIR_Algorithm_Cleaned!$A$2:$W$4887,5,FALSE)</f>
        <v>2</v>
      </c>
      <c r="E295">
        <f>VLOOKUP($A295,NIR_Algorithm_Cleaned!$A$2:$W$4887,4,FALSE)</f>
        <v>2</v>
      </c>
      <c r="F295">
        <f>VLOOKUP($A295,NIR_Algorithm_Cleaned!$A$2:$W$4887,3,FALSE)</f>
        <v>2</v>
      </c>
      <c r="G295">
        <v>12.32</v>
      </c>
      <c r="H295" t="s">
        <v>4994</v>
      </c>
      <c r="I295">
        <v>4</v>
      </c>
      <c r="J295" t="s">
        <v>5342</v>
      </c>
      <c r="K295" t="s">
        <v>5343</v>
      </c>
      <c r="L295">
        <v>0.41610738255033602</v>
      </c>
      <c r="M295">
        <v>0.41610738255033602</v>
      </c>
      <c r="N295">
        <f t="shared" si="4"/>
        <v>0.41610738255033602</v>
      </c>
      <c r="P295">
        <f>VLOOKUP($A295,NIR_Algorithm_Cleaned!$A$2:$W$4887,19,FALSE)</f>
        <v>12.4</v>
      </c>
      <c r="Q295">
        <f>VLOOKUP($A295,NIR_Algorithm_Cleaned!$A$2:$W$4887,20,FALSE)</f>
        <v>4.04</v>
      </c>
      <c r="R295">
        <f>VLOOKUP($A295,NIR_Algorithm_Cleaned!$A$2:$W$4887,21,FALSE)</f>
        <v>1.67</v>
      </c>
      <c r="S295">
        <f>VLOOKUP($A295,NIR_Algorithm_Cleaned!$A$2:$W$4887,22,FALSE)</f>
        <v>1.46</v>
      </c>
      <c r="T295">
        <f>VLOOKUP($A295,NIR_Algorithm_Cleaned!$A$2:$W$4887,23,FALSE)</f>
        <v>71.069999999999993</v>
      </c>
    </row>
    <row r="296" spans="1:20" x14ac:dyDescent="0.2">
      <c r="A296" t="s">
        <v>374</v>
      </c>
      <c r="B296" t="s">
        <v>4928</v>
      </c>
      <c r="C296" t="s">
        <v>5293</v>
      </c>
      <c r="D296">
        <f>VLOOKUP($A296,NIR_Algorithm_Cleaned!$A$2:$W$4887,5,FALSE)</f>
        <v>1</v>
      </c>
      <c r="E296">
        <f>VLOOKUP($A296,NIR_Algorithm_Cleaned!$A$2:$W$4887,4,FALSE)</f>
        <v>2</v>
      </c>
      <c r="F296">
        <f>VLOOKUP($A296,NIR_Algorithm_Cleaned!$A$2:$W$4887,3,FALSE)</f>
        <v>1</v>
      </c>
      <c r="G296">
        <v>11.83</v>
      </c>
      <c r="H296" t="s">
        <v>4994</v>
      </c>
      <c r="I296">
        <v>4</v>
      </c>
      <c r="J296" t="s">
        <v>5342</v>
      </c>
      <c r="K296" t="s">
        <v>5341</v>
      </c>
      <c r="L296">
        <v>0.40789473684210498</v>
      </c>
      <c r="M296">
        <v>0.40397350993377501</v>
      </c>
      <c r="N296">
        <f t="shared" si="4"/>
        <v>0.40593412338793999</v>
      </c>
      <c r="P296">
        <f>VLOOKUP($A296,NIR_Algorithm_Cleaned!$A$2:$W$4887,19,FALSE)</f>
        <v>12.36</v>
      </c>
      <c r="Q296">
        <f>VLOOKUP($A296,NIR_Algorithm_Cleaned!$A$2:$W$4887,20,FALSE)</f>
        <v>4.54</v>
      </c>
      <c r="R296">
        <f>VLOOKUP($A296,NIR_Algorithm_Cleaned!$A$2:$W$4887,21,FALSE)</f>
        <v>1.67</v>
      </c>
      <c r="S296">
        <f>VLOOKUP($A296,NIR_Algorithm_Cleaned!$A$2:$W$4887,22,FALSE)</f>
        <v>1.49</v>
      </c>
      <c r="T296">
        <f>VLOOKUP($A296,NIR_Algorithm_Cleaned!$A$2:$W$4887,23,FALSE)</f>
        <v>71.040000000000006</v>
      </c>
    </row>
    <row r="297" spans="1:20" x14ac:dyDescent="0.2">
      <c r="A297" t="s">
        <v>374</v>
      </c>
      <c r="B297" t="s">
        <v>4928</v>
      </c>
      <c r="C297" t="s">
        <v>5293</v>
      </c>
      <c r="D297">
        <f>VLOOKUP($A297,NIR_Algorithm_Cleaned!$A$2:$W$4887,5,FALSE)</f>
        <v>1</v>
      </c>
      <c r="E297">
        <f>VLOOKUP($A297,NIR_Algorithm_Cleaned!$A$2:$W$4887,4,FALSE)</f>
        <v>2</v>
      </c>
      <c r="F297">
        <f>VLOOKUP($A297,NIR_Algorithm_Cleaned!$A$2:$W$4887,3,FALSE)</f>
        <v>1</v>
      </c>
      <c r="G297" t="s">
        <v>5207</v>
      </c>
      <c r="H297" t="s">
        <v>4994</v>
      </c>
      <c r="I297">
        <v>2</v>
      </c>
      <c r="J297" t="s">
        <v>4994</v>
      </c>
      <c r="K297" t="s">
        <v>5341</v>
      </c>
      <c r="L297">
        <v>0.38666666666666699</v>
      </c>
      <c r="M297">
        <v>0.38157894736842102</v>
      </c>
      <c r="N297">
        <f t="shared" si="4"/>
        <v>0.38412280701754398</v>
      </c>
      <c r="P297">
        <f>VLOOKUP($A297,NIR_Algorithm_Cleaned!$A$2:$W$4887,19,FALSE)</f>
        <v>12.36</v>
      </c>
      <c r="Q297">
        <f>VLOOKUP($A297,NIR_Algorithm_Cleaned!$A$2:$W$4887,20,FALSE)</f>
        <v>4.54</v>
      </c>
      <c r="R297">
        <f>VLOOKUP($A297,NIR_Algorithm_Cleaned!$A$2:$W$4887,21,FALSE)</f>
        <v>1.67</v>
      </c>
      <c r="S297">
        <f>VLOOKUP($A297,NIR_Algorithm_Cleaned!$A$2:$W$4887,22,FALSE)</f>
        <v>1.49</v>
      </c>
      <c r="T297">
        <f>VLOOKUP($A297,NIR_Algorithm_Cleaned!$A$2:$W$4887,23,FALSE)</f>
        <v>71.040000000000006</v>
      </c>
    </row>
    <row r="298" spans="1:20" x14ac:dyDescent="0.2">
      <c r="A298" t="s">
        <v>1848</v>
      </c>
      <c r="B298" t="s">
        <v>4936</v>
      </c>
      <c r="C298" t="s">
        <v>5337</v>
      </c>
      <c r="D298">
        <f>VLOOKUP($A298,NIR_Algorithm_Cleaned!$A$2:$W$4887,5,FALSE)</f>
        <v>2</v>
      </c>
      <c r="E298">
        <f>VLOOKUP($A298,NIR_Algorithm_Cleaned!$A$2:$W$4887,4,FALSE)</f>
        <v>2</v>
      </c>
      <c r="F298">
        <f>VLOOKUP($A298,NIR_Algorithm_Cleaned!$A$2:$W$4887,3,FALSE)</f>
        <v>1</v>
      </c>
      <c r="G298">
        <v>12.21</v>
      </c>
      <c r="H298" t="s">
        <v>5342</v>
      </c>
      <c r="I298">
        <v>3</v>
      </c>
      <c r="J298" t="s">
        <v>5342</v>
      </c>
      <c r="K298" t="s">
        <v>5343</v>
      </c>
      <c r="L298">
        <v>0.42953020134228198</v>
      </c>
      <c r="M298">
        <v>0.43243243243243201</v>
      </c>
      <c r="N298">
        <f t="shared" si="4"/>
        <v>0.43098131688735697</v>
      </c>
      <c r="P298">
        <f>VLOOKUP($A298,NIR_Algorithm_Cleaned!$A$2:$W$4887,19,FALSE)</f>
        <v>12.36</v>
      </c>
      <c r="Q298">
        <f>VLOOKUP($A298,NIR_Algorithm_Cleaned!$A$2:$W$4887,20,FALSE)</f>
        <v>4.03</v>
      </c>
      <c r="R298">
        <f>VLOOKUP($A298,NIR_Algorithm_Cleaned!$A$2:$W$4887,21,FALSE)</f>
        <v>1.59</v>
      </c>
      <c r="S298">
        <f>VLOOKUP($A298,NIR_Algorithm_Cleaned!$A$2:$W$4887,22,FALSE)</f>
        <v>1.52</v>
      </c>
      <c r="T298">
        <f>VLOOKUP($A298,NIR_Algorithm_Cleaned!$A$2:$W$4887,23,FALSE)</f>
        <v>69.900000000000006</v>
      </c>
    </row>
    <row r="299" spans="1:20" x14ac:dyDescent="0.2">
      <c r="A299" t="s">
        <v>1848</v>
      </c>
      <c r="B299" t="s">
        <v>4936</v>
      </c>
      <c r="C299" t="s">
        <v>5337</v>
      </c>
      <c r="D299">
        <f>VLOOKUP($A299,NIR_Algorithm_Cleaned!$A$2:$W$4887,5,FALSE)</f>
        <v>2</v>
      </c>
      <c r="E299">
        <f>VLOOKUP($A299,NIR_Algorithm_Cleaned!$A$2:$W$4887,4,FALSE)</f>
        <v>2</v>
      </c>
      <c r="F299">
        <f>VLOOKUP($A299,NIR_Algorithm_Cleaned!$A$2:$W$4887,3,FALSE)</f>
        <v>1</v>
      </c>
      <c r="G299">
        <v>12.34</v>
      </c>
      <c r="H299" t="s">
        <v>5342</v>
      </c>
      <c r="I299">
        <v>1</v>
      </c>
      <c r="J299" t="s">
        <v>4994</v>
      </c>
      <c r="K299" t="s">
        <v>5343</v>
      </c>
      <c r="L299">
        <v>0.43708609271523202</v>
      </c>
      <c r="M299">
        <v>0.44</v>
      </c>
      <c r="N299">
        <f t="shared" si="4"/>
        <v>0.43854304635761598</v>
      </c>
      <c r="P299">
        <f>VLOOKUP($A299,NIR_Algorithm_Cleaned!$A$2:$W$4887,19,FALSE)</f>
        <v>12.36</v>
      </c>
      <c r="Q299">
        <f>VLOOKUP($A299,NIR_Algorithm_Cleaned!$A$2:$W$4887,20,FALSE)</f>
        <v>4.03</v>
      </c>
      <c r="R299">
        <f>VLOOKUP($A299,NIR_Algorithm_Cleaned!$A$2:$W$4887,21,FALSE)</f>
        <v>1.59</v>
      </c>
      <c r="S299">
        <f>VLOOKUP($A299,NIR_Algorithm_Cleaned!$A$2:$W$4887,22,FALSE)</f>
        <v>1.52</v>
      </c>
      <c r="T299">
        <f>VLOOKUP($A299,NIR_Algorithm_Cleaned!$A$2:$W$4887,23,FALSE)</f>
        <v>69.900000000000006</v>
      </c>
    </row>
    <row r="300" spans="1:20" x14ac:dyDescent="0.2">
      <c r="A300" t="s">
        <v>1844</v>
      </c>
      <c r="B300" t="s">
        <v>4778</v>
      </c>
      <c r="C300" t="s">
        <v>5222</v>
      </c>
      <c r="D300">
        <f>VLOOKUP($A300,NIR_Algorithm_Cleaned!$A$2:$W$4887,5,FALSE)</f>
        <v>2</v>
      </c>
      <c r="E300">
        <f>VLOOKUP($A300,NIR_Algorithm_Cleaned!$A$2:$W$4887,4,FALSE)</f>
        <v>2</v>
      </c>
      <c r="F300">
        <f>VLOOKUP($A300,NIR_Algorithm_Cleaned!$A$2:$W$4887,3,FALSE)</f>
        <v>1</v>
      </c>
      <c r="G300">
        <v>12.26</v>
      </c>
      <c r="H300" t="s">
        <v>5342</v>
      </c>
      <c r="I300">
        <v>1</v>
      </c>
      <c r="J300" t="s">
        <v>4994</v>
      </c>
      <c r="K300" t="s">
        <v>5343</v>
      </c>
      <c r="L300">
        <v>0.41830065359477098</v>
      </c>
      <c r="M300">
        <v>0.41059602649006599</v>
      </c>
      <c r="N300">
        <f t="shared" si="4"/>
        <v>0.41444834004241848</v>
      </c>
      <c r="P300">
        <f>VLOOKUP($A300,NIR_Algorithm_Cleaned!$A$2:$W$4887,19,FALSE)</f>
        <v>12.35</v>
      </c>
      <c r="Q300">
        <f>VLOOKUP($A300,NIR_Algorithm_Cleaned!$A$2:$W$4887,20,FALSE)</f>
        <v>4.76</v>
      </c>
      <c r="R300">
        <f>VLOOKUP($A300,NIR_Algorithm_Cleaned!$A$2:$W$4887,21,FALSE)</f>
        <v>1.4</v>
      </c>
      <c r="S300">
        <f>VLOOKUP($A300,NIR_Algorithm_Cleaned!$A$2:$W$4887,22,FALSE)</f>
        <v>1.52</v>
      </c>
      <c r="T300">
        <f>VLOOKUP($A300,NIR_Algorithm_Cleaned!$A$2:$W$4887,23,FALSE)</f>
        <v>71.22</v>
      </c>
    </row>
    <row r="301" spans="1:20" x14ac:dyDescent="0.2">
      <c r="A301" t="s">
        <v>1844</v>
      </c>
      <c r="B301" t="s">
        <v>4778</v>
      </c>
      <c r="C301" t="s">
        <v>5222</v>
      </c>
      <c r="D301">
        <f>VLOOKUP($A301,NIR_Algorithm_Cleaned!$A$2:$W$4887,5,FALSE)</f>
        <v>2</v>
      </c>
      <c r="E301">
        <f>VLOOKUP($A301,NIR_Algorithm_Cleaned!$A$2:$W$4887,4,FALSE)</f>
        <v>2</v>
      </c>
      <c r="F301">
        <f>VLOOKUP($A301,NIR_Algorithm_Cleaned!$A$2:$W$4887,3,FALSE)</f>
        <v>1</v>
      </c>
      <c r="G301">
        <v>12.35</v>
      </c>
      <c r="H301" t="s">
        <v>4994</v>
      </c>
      <c r="I301">
        <v>3</v>
      </c>
      <c r="J301" t="s">
        <v>5342</v>
      </c>
      <c r="K301" t="s">
        <v>5343</v>
      </c>
      <c r="L301">
        <v>0.42666666666666703</v>
      </c>
      <c r="M301">
        <v>0.42384105960264901</v>
      </c>
      <c r="N301">
        <f t="shared" si="4"/>
        <v>0.42525386313465802</v>
      </c>
      <c r="P301">
        <f>VLOOKUP($A301,NIR_Algorithm_Cleaned!$A$2:$W$4887,19,FALSE)</f>
        <v>12.35</v>
      </c>
      <c r="Q301">
        <f>VLOOKUP($A301,NIR_Algorithm_Cleaned!$A$2:$W$4887,20,FALSE)</f>
        <v>4.76</v>
      </c>
      <c r="R301">
        <f>VLOOKUP($A301,NIR_Algorithm_Cleaned!$A$2:$W$4887,21,FALSE)</f>
        <v>1.4</v>
      </c>
      <c r="S301">
        <f>VLOOKUP($A301,NIR_Algorithm_Cleaned!$A$2:$W$4887,22,FALSE)</f>
        <v>1.52</v>
      </c>
      <c r="T301">
        <f>VLOOKUP($A301,NIR_Algorithm_Cleaned!$A$2:$W$4887,23,FALSE)</f>
        <v>71.22</v>
      </c>
    </row>
    <row r="302" spans="1:20" x14ac:dyDescent="0.2">
      <c r="A302" t="s">
        <v>227</v>
      </c>
      <c r="B302" t="s">
        <v>4921</v>
      </c>
      <c r="C302" t="s">
        <v>5268</v>
      </c>
      <c r="D302">
        <f>VLOOKUP($A302,NIR_Algorithm_Cleaned!$A$2:$W$4887,5,FALSE)</f>
        <v>1</v>
      </c>
      <c r="E302">
        <f>VLOOKUP($A302,NIR_Algorithm_Cleaned!$A$2:$W$4887,4,FALSE)</f>
        <v>2</v>
      </c>
      <c r="F302">
        <f>VLOOKUP($A302,NIR_Algorithm_Cleaned!$A$2:$W$4887,3,FALSE)</f>
        <v>1</v>
      </c>
      <c r="G302">
        <v>11.83</v>
      </c>
      <c r="H302" t="s">
        <v>4994</v>
      </c>
      <c r="I302">
        <v>2</v>
      </c>
      <c r="J302" t="s">
        <v>5342</v>
      </c>
      <c r="K302" t="s">
        <v>5341</v>
      </c>
      <c r="L302">
        <v>0.40397350993377501</v>
      </c>
      <c r="M302">
        <v>0.41721854304635803</v>
      </c>
      <c r="N302">
        <f t="shared" si="4"/>
        <v>0.41059602649006655</v>
      </c>
      <c r="P302">
        <f>VLOOKUP($A302,NIR_Algorithm_Cleaned!$A$2:$W$4887,19,FALSE)</f>
        <v>12.34</v>
      </c>
      <c r="Q302">
        <f>VLOOKUP($A302,NIR_Algorithm_Cleaned!$A$2:$W$4887,20,FALSE)</f>
        <v>4.3899999999999997</v>
      </c>
      <c r="R302">
        <f>VLOOKUP($A302,NIR_Algorithm_Cleaned!$A$2:$W$4887,21,FALSE)</f>
        <v>1.88</v>
      </c>
      <c r="S302">
        <f>VLOOKUP($A302,NIR_Algorithm_Cleaned!$A$2:$W$4887,22,FALSE)</f>
        <v>1.49</v>
      </c>
      <c r="T302">
        <f>VLOOKUP($A302,NIR_Algorithm_Cleaned!$A$2:$W$4887,23,FALSE)</f>
        <v>70.02</v>
      </c>
    </row>
    <row r="303" spans="1:20" x14ac:dyDescent="0.2">
      <c r="A303" t="s">
        <v>227</v>
      </c>
      <c r="B303" t="s">
        <v>4921</v>
      </c>
      <c r="C303" t="s">
        <v>5268</v>
      </c>
      <c r="D303">
        <f>VLOOKUP($A303,NIR_Algorithm_Cleaned!$A$2:$W$4887,5,FALSE)</f>
        <v>1</v>
      </c>
      <c r="E303">
        <f>VLOOKUP($A303,NIR_Algorithm_Cleaned!$A$2:$W$4887,4,FALSE)</f>
        <v>2</v>
      </c>
      <c r="F303">
        <f>VLOOKUP($A303,NIR_Algorithm_Cleaned!$A$2:$W$4887,3,FALSE)</f>
        <v>1</v>
      </c>
      <c r="G303">
        <v>12.27</v>
      </c>
      <c r="H303" t="s">
        <v>5342</v>
      </c>
      <c r="I303">
        <v>3</v>
      </c>
      <c r="J303" t="s">
        <v>4994</v>
      </c>
      <c r="K303" t="s">
        <v>5341</v>
      </c>
      <c r="L303">
        <v>0.41830065359477098</v>
      </c>
      <c r="M303">
        <v>0.41830065359477098</v>
      </c>
      <c r="N303">
        <f t="shared" si="4"/>
        <v>0.41830065359477098</v>
      </c>
      <c r="P303">
        <f>VLOOKUP($A303,NIR_Algorithm_Cleaned!$A$2:$W$4887,19,FALSE)</f>
        <v>12.34</v>
      </c>
      <c r="Q303">
        <f>VLOOKUP($A303,NIR_Algorithm_Cleaned!$A$2:$W$4887,20,FALSE)</f>
        <v>4.3899999999999997</v>
      </c>
      <c r="R303">
        <f>VLOOKUP($A303,NIR_Algorithm_Cleaned!$A$2:$W$4887,21,FALSE)</f>
        <v>1.88</v>
      </c>
      <c r="S303">
        <f>VLOOKUP($A303,NIR_Algorithm_Cleaned!$A$2:$W$4887,22,FALSE)</f>
        <v>1.49</v>
      </c>
      <c r="T303">
        <f>VLOOKUP($A303,NIR_Algorithm_Cleaned!$A$2:$W$4887,23,FALSE)</f>
        <v>70.02</v>
      </c>
    </row>
    <row r="304" spans="1:20" x14ac:dyDescent="0.2">
      <c r="A304" t="s">
        <v>398</v>
      </c>
      <c r="B304" t="s">
        <v>4756</v>
      </c>
      <c r="C304" t="s">
        <v>5333</v>
      </c>
      <c r="D304">
        <f>VLOOKUP($A304,NIR_Algorithm_Cleaned!$A$2:$W$4887,5,FALSE)</f>
        <v>1</v>
      </c>
      <c r="E304">
        <f>VLOOKUP($A304,NIR_Algorithm_Cleaned!$A$2:$W$4887,4,FALSE)</f>
        <v>1</v>
      </c>
      <c r="F304">
        <f>VLOOKUP($A304,NIR_Algorithm_Cleaned!$A$2:$W$4887,3,FALSE)</f>
        <v>1</v>
      </c>
      <c r="G304">
        <v>12.31</v>
      </c>
      <c r="H304" t="s">
        <v>5342</v>
      </c>
      <c r="I304">
        <v>2</v>
      </c>
      <c r="J304" t="s">
        <v>5342</v>
      </c>
      <c r="K304" t="s">
        <v>5341</v>
      </c>
      <c r="L304">
        <v>0.38815789473684198</v>
      </c>
      <c r="M304">
        <v>0.39610389610389601</v>
      </c>
      <c r="N304">
        <f t="shared" si="4"/>
        <v>0.392130895420369</v>
      </c>
      <c r="P304">
        <f>VLOOKUP($A304,NIR_Algorithm_Cleaned!$A$2:$W$4887,19,FALSE)</f>
        <v>12.32</v>
      </c>
      <c r="Q304">
        <f>VLOOKUP($A304,NIR_Algorithm_Cleaned!$A$2:$W$4887,20,FALSE)</f>
        <v>5.1100000000000003</v>
      </c>
      <c r="R304">
        <f>VLOOKUP($A304,NIR_Algorithm_Cleaned!$A$2:$W$4887,21,FALSE)</f>
        <v>1.86</v>
      </c>
      <c r="S304">
        <f>VLOOKUP($A304,NIR_Algorithm_Cleaned!$A$2:$W$4887,22,FALSE)</f>
        <v>1.49</v>
      </c>
      <c r="T304">
        <f>VLOOKUP($A304,NIR_Algorithm_Cleaned!$A$2:$W$4887,23,FALSE)</f>
        <v>70.739999999999995</v>
      </c>
    </row>
    <row r="305" spans="1:20" x14ac:dyDescent="0.2">
      <c r="A305" t="s">
        <v>398</v>
      </c>
      <c r="B305" t="s">
        <v>4756</v>
      </c>
      <c r="C305" t="s">
        <v>5333</v>
      </c>
      <c r="D305">
        <f>VLOOKUP($A305,NIR_Algorithm_Cleaned!$A$2:$W$4887,5,FALSE)</f>
        <v>1</v>
      </c>
      <c r="E305">
        <f>VLOOKUP($A305,NIR_Algorithm_Cleaned!$A$2:$W$4887,4,FALSE)</f>
        <v>1</v>
      </c>
      <c r="F305">
        <f>VLOOKUP($A305,NIR_Algorithm_Cleaned!$A$2:$W$4887,3,FALSE)</f>
        <v>1</v>
      </c>
      <c r="G305" t="s">
        <v>5207</v>
      </c>
      <c r="H305" t="s">
        <v>5342</v>
      </c>
      <c r="I305">
        <v>4</v>
      </c>
      <c r="J305" t="s">
        <v>4994</v>
      </c>
      <c r="K305" t="s">
        <v>5341</v>
      </c>
      <c r="L305">
        <v>0.37748344370860898</v>
      </c>
      <c r="M305">
        <v>0.37254901960784298</v>
      </c>
      <c r="N305">
        <f t="shared" si="4"/>
        <v>0.37501623165822595</v>
      </c>
      <c r="P305">
        <f>VLOOKUP($A305,NIR_Algorithm_Cleaned!$A$2:$W$4887,19,FALSE)</f>
        <v>12.32</v>
      </c>
      <c r="Q305">
        <f>VLOOKUP($A305,NIR_Algorithm_Cleaned!$A$2:$W$4887,20,FALSE)</f>
        <v>5.1100000000000003</v>
      </c>
      <c r="R305">
        <f>VLOOKUP($A305,NIR_Algorithm_Cleaned!$A$2:$W$4887,21,FALSE)</f>
        <v>1.86</v>
      </c>
      <c r="S305">
        <f>VLOOKUP($A305,NIR_Algorithm_Cleaned!$A$2:$W$4887,22,FALSE)</f>
        <v>1.49</v>
      </c>
      <c r="T305">
        <f>VLOOKUP($A305,NIR_Algorithm_Cleaned!$A$2:$W$4887,23,FALSE)</f>
        <v>70.739999999999995</v>
      </c>
    </row>
    <row r="306" spans="1:20" x14ac:dyDescent="0.2">
      <c r="A306" t="s">
        <v>1176</v>
      </c>
      <c r="B306" t="s">
        <v>4936</v>
      </c>
      <c r="C306" t="s">
        <v>5337</v>
      </c>
      <c r="D306">
        <f>VLOOKUP($A306,NIR_Algorithm_Cleaned!$A$2:$W$4887,5,FALSE)</f>
        <v>2</v>
      </c>
      <c r="E306">
        <f>VLOOKUP($A306,NIR_Algorithm_Cleaned!$A$2:$W$4887,4,FALSE)</f>
        <v>1</v>
      </c>
      <c r="F306">
        <f>VLOOKUP($A306,NIR_Algorithm_Cleaned!$A$2:$W$4887,3,FALSE)</f>
        <v>1</v>
      </c>
      <c r="G306">
        <v>12.2</v>
      </c>
      <c r="H306" t="s">
        <v>4994</v>
      </c>
      <c r="I306">
        <v>1</v>
      </c>
      <c r="J306" t="s">
        <v>4994</v>
      </c>
      <c r="K306" t="s">
        <v>5343</v>
      </c>
      <c r="L306">
        <v>0.41610738255033602</v>
      </c>
      <c r="M306">
        <v>0.41610738255033602</v>
      </c>
      <c r="N306">
        <f t="shared" si="4"/>
        <v>0.41610738255033602</v>
      </c>
      <c r="P306">
        <f>VLOOKUP($A306,NIR_Algorithm_Cleaned!$A$2:$W$4887,19,FALSE)</f>
        <v>12.32</v>
      </c>
      <c r="Q306">
        <f>VLOOKUP($A306,NIR_Algorithm_Cleaned!$A$2:$W$4887,20,FALSE)</f>
        <v>2.92</v>
      </c>
      <c r="R306">
        <f>VLOOKUP($A306,NIR_Algorithm_Cleaned!$A$2:$W$4887,21,FALSE)</f>
        <v>1.67</v>
      </c>
      <c r="S306">
        <f>VLOOKUP($A306,NIR_Algorithm_Cleaned!$A$2:$W$4887,22,FALSE)</f>
        <v>1.51</v>
      </c>
      <c r="T306">
        <f>VLOOKUP($A306,NIR_Algorithm_Cleaned!$A$2:$W$4887,23,FALSE)</f>
        <v>70.2</v>
      </c>
    </row>
    <row r="307" spans="1:20" x14ac:dyDescent="0.2">
      <c r="A307" t="s">
        <v>1176</v>
      </c>
      <c r="B307" t="s">
        <v>4936</v>
      </c>
      <c r="C307" t="s">
        <v>5337</v>
      </c>
      <c r="D307">
        <f>VLOOKUP($A307,NIR_Algorithm_Cleaned!$A$2:$W$4887,5,FALSE)</f>
        <v>2</v>
      </c>
      <c r="E307">
        <f>VLOOKUP($A307,NIR_Algorithm_Cleaned!$A$2:$W$4887,4,FALSE)</f>
        <v>1</v>
      </c>
      <c r="F307">
        <f>VLOOKUP($A307,NIR_Algorithm_Cleaned!$A$2:$W$4887,3,FALSE)</f>
        <v>1</v>
      </c>
      <c r="G307">
        <v>12.32</v>
      </c>
      <c r="H307" t="s">
        <v>4994</v>
      </c>
      <c r="I307">
        <v>3</v>
      </c>
      <c r="J307" t="s">
        <v>5342</v>
      </c>
      <c r="K307" t="s">
        <v>5343</v>
      </c>
      <c r="L307">
        <v>0.413333333333333</v>
      </c>
      <c r="M307">
        <v>0.40666666666666701</v>
      </c>
      <c r="N307">
        <f t="shared" si="4"/>
        <v>0.41000000000000003</v>
      </c>
      <c r="P307">
        <f>VLOOKUP($A307,NIR_Algorithm_Cleaned!$A$2:$W$4887,19,FALSE)</f>
        <v>12.32</v>
      </c>
      <c r="Q307">
        <f>VLOOKUP($A307,NIR_Algorithm_Cleaned!$A$2:$W$4887,20,FALSE)</f>
        <v>2.92</v>
      </c>
      <c r="R307">
        <f>VLOOKUP($A307,NIR_Algorithm_Cleaned!$A$2:$W$4887,21,FALSE)</f>
        <v>1.67</v>
      </c>
      <c r="S307">
        <f>VLOOKUP($A307,NIR_Algorithm_Cleaned!$A$2:$W$4887,22,FALSE)</f>
        <v>1.51</v>
      </c>
      <c r="T307">
        <f>VLOOKUP($A307,NIR_Algorithm_Cleaned!$A$2:$W$4887,23,FALSE)</f>
        <v>70.2</v>
      </c>
    </row>
    <row r="308" spans="1:20" x14ac:dyDescent="0.2">
      <c r="A308" t="s">
        <v>1826</v>
      </c>
      <c r="B308" t="s">
        <v>4763</v>
      </c>
      <c r="C308" t="s">
        <v>5208</v>
      </c>
      <c r="D308">
        <f>VLOOKUP($A308,NIR_Algorithm_Cleaned!$A$2:$W$4887,5,FALSE)</f>
        <v>2</v>
      </c>
      <c r="E308">
        <f>VLOOKUP($A308,NIR_Algorithm_Cleaned!$A$2:$W$4887,4,FALSE)</f>
        <v>1</v>
      </c>
      <c r="F308">
        <f>VLOOKUP($A308,NIR_Algorithm_Cleaned!$A$2:$W$4887,3,FALSE)</f>
        <v>1</v>
      </c>
      <c r="G308">
        <v>12.19</v>
      </c>
      <c r="H308" t="s">
        <v>4994</v>
      </c>
      <c r="I308">
        <v>3</v>
      </c>
      <c r="J308" t="s">
        <v>5342</v>
      </c>
      <c r="K308" t="s">
        <v>5343</v>
      </c>
      <c r="L308">
        <v>0.47682119205298001</v>
      </c>
      <c r="M308">
        <v>0.473333333333333</v>
      </c>
      <c r="N308">
        <f t="shared" si="4"/>
        <v>0.47507726269315653</v>
      </c>
      <c r="P308">
        <f>VLOOKUP($A308,NIR_Algorithm_Cleaned!$A$2:$W$4887,19,FALSE)</f>
        <v>12.32</v>
      </c>
      <c r="Q308">
        <f>VLOOKUP($A308,NIR_Algorithm_Cleaned!$A$2:$W$4887,20,FALSE)</f>
        <v>5.62</v>
      </c>
      <c r="R308">
        <f>VLOOKUP($A308,NIR_Algorithm_Cleaned!$A$2:$W$4887,21,FALSE)</f>
        <v>2.02</v>
      </c>
      <c r="S308">
        <f>VLOOKUP($A308,NIR_Algorithm_Cleaned!$A$2:$W$4887,22,FALSE)</f>
        <v>1.6</v>
      </c>
      <c r="T308">
        <f>VLOOKUP($A308,NIR_Algorithm_Cleaned!$A$2:$W$4887,23,FALSE)</f>
        <v>66.930000000000007</v>
      </c>
    </row>
    <row r="309" spans="1:20" x14ac:dyDescent="0.2">
      <c r="A309" t="s">
        <v>1859</v>
      </c>
      <c r="B309" t="s">
        <v>4743</v>
      </c>
      <c r="C309" t="s">
        <v>5332</v>
      </c>
      <c r="D309">
        <f>VLOOKUP($A309,NIR_Algorithm_Cleaned!$A$2:$W$4887,5,FALSE)</f>
        <v>2</v>
      </c>
      <c r="E309">
        <f>VLOOKUP($A309,NIR_Algorithm_Cleaned!$A$2:$W$4887,4,FALSE)</f>
        <v>2</v>
      </c>
      <c r="F309">
        <f>VLOOKUP($A309,NIR_Algorithm_Cleaned!$A$2:$W$4887,3,FALSE)</f>
        <v>1</v>
      </c>
      <c r="G309">
        <v>12.22</v>
      </c>
      <c r="H309" t="s">
        <v>5342</v>
      </c>
      <c r="I309">
        <v>1</v>
      </c>
      <c r="J309" t="s">
        <v>5342</v>
      </c>
      <c r="K309" t="s">
        <v>5343</v>
      </c>
      <c r="L309">
        <v>0.38</v>
      </c>
      <c r="M309">
        <v>0.389261744966443</v>
      </c>
      <c r="N309">
        <f t="shared" si="4"/>
        <v>0.38463087248322148</v>
      </c>
      <c r="P309">
        <f>VLOOKUP($A309,NIR_Algorithm_Cleaned!$A$2:$W$4887,19,FALSE)</f>
        <v>12.29</v>
      </c>
      <c r="Q309">
        <f>VLOOKUP($A309,NIR_Algorithm_Cleaned!$A$2:$W$4887,20,FALSE)</f>
        <v>4.76</v>
      </c>
      <c r="R309">
        <f>VLOOKUP($A309,NIR_Algorithm_Cleaned!$A$2:$W$4887,21,FALSE)</f>
        <v>1.64</v>
      </c>
      <c r="S309">
        <f>VLOOKUP($A309,NIR_Algorithm_Cleaned!$A$2:$W$4887,22,FALSE)</f>
        <v>1.53</v>
      </c>
      <c r="T309">
        <f>VLOOKUP($A309,NIR_Algorithm_Cleaned!$A$2:$W$4887,23,FALSE)</f>
        <v>71.05</v>
      </c>
    </row>
    <row r="310" spans="1:20" x14ac:dyDescent="0.2">
      <c r="A310" t="s">
        <v>1859</v>
      </c>
      <c r="B310" t="s">
        <v>4743</v>
      </c>
      <c r="C310" t="s">
        <v>5332</v>
      </c>
      <c r="D310">
        <f>VLOOKUP($A310,NIR_Algorithm_Cleaned!$A$2:$W$4887,5,FALSE)</f>
        <v>2</v>
      </c>
      <c r="E310">
        <f>VLOOKUP($A310,NIR_Algorithm_Cleaned!$A$2:$W$4887,4,FALSE)</f>
        <v>2</v>
      </c>
      <c r="F310">
        <f>VLOOKUP($A310,NIR_Algorithm_Cleaned!$A$2:$W$4887,3,FALSE)</f>
        <v>1</v>
      </c>
      <c r="G310">
        <v>12.29</v>
      </c>
      <c r="H310" t="s">
        <v>4994</v>
      </c>
      <c r="I310">
        <v>2</v>
      </c>
      <c r="J310" t="s">
        <v>5342</v>
      </c>
      <c r="K310" t="s">
        <v>5343</v>
      </c>
      <c r="L310">
        <v>0.38666666666666699</v>
      </c>
      <c r="M310">
        <v>0.39072847682119199</v>
      </c>
      <c r="N310">
        <f t="shared" si="4"/>
        <v>0.38869757174392949</v>
      </c>
      <c r="P310">
        <f>VLOOKUP($A310,NIR_Algorithm_Cleaned!$A$2:$W$4887,19,FALSE)</f>
        <v>12.29</v>
      </c>
      <c r="Q310">
        <f>VLOOKUP($A310,NIR_Algorithm_Cleaned!$A$2:$W$4887,20,FALSE)</f>
        <v>4.76</v>
      </c>
      <c r="R310">
        <f>VLOOKUP($A310,NIR_Algorithm_Cleaned!$A$2:$W$4887,21,FALSE)</f>
        <v>1.64</v>
      </c>
      <c r="S310">
        <f>VLOOKUP($A310,NIR_Algorithm_Cleaned!$A$2:$W$4887,22,FALSE)</f>
        <v>1.53</v>
      </c>
      <c r="T310">
        <f>VLOOKUP($A310,NIR_Algorithm_Cleaned!$A$2:$W$4887,23,FALSE)</f>
        <v>71.05</v>
      </c>
    </row>
    <row r="311" spans="1:20" x14ac:dyDescent="0.2">
      <c r="A311" t="s">
        <v>70</v>
      </c>
      <c r="B311" t="s">
        <v>4756</v>
      </c>
      <c r="C311" t="s">
        <v>5333</v>
      </c>
      <c r="D311">
        <f>VLOOKUP($A311,NIR_Algorithm_Cleaned!$A$2:$W$4887,5,FALSE)</f>
        <v>1</v>
      </c>
      <c r="E311">
        <f>VLOOKUP($A311,NIR_Algorithm_Cleaned!$A$2:$W$4887,4,FALSE)</f>
        <v>2</v>
      </c>
      <c r="F311">
        <f>VLOOKUP($A311,NIR_Algorithm_Cleaned!$A$2:$W$4887,3,FALSE)</f>
        <v>1</v>
      </c>
      <c r="G311">
        <v>12.35</v>
      </c>
      <c r="H311" t="s">
        <v>4994</v>
      </c>
      <c r="I311">
        <v>1</v>
      </c>
      <c r="J311" t="s">
        <v>4994</v>
      </c>
      <c r="K311" t="s">
        <v>5341</v>
      </c>
      <c r="L311">
        <v>0.40909090909090901</v>
      </c>
      <c r="M311">
        <v>0.40131578947368401</v>
      </c>
      <c r="N311">
        <f t="shared" si="4"/>
        <v>0.40520334928229651</v>
      </c>
      <c r="P311">
        <f>VLOOKUP($A311,NIR_Algorithm_Cleaned!$A$2:$W$4887,19,FALSE)</f>
        <v>12.28</v>
      </c>
      <c r="Q311">
        <f>VLOOKUP($A311,NIR_Algorithm_Cleaned!$A$2:$W$4887,20,FALSE)</f>
        <v>5.43</v>
      </c>
      <c r="R311">
        <f>VLOOKUP($A311,NIR_Algorithm_Cleaned!$A$2:$W$4887,21,FALSE)</f>
        <v>1.81</v>
      </c>
      <c r="S311">
        <f>VLOOKUP($A311,NIR_Algorithm_Cleaned!$A$2:$W$4887,22,FALSE)</f>
        <v>1.51</v>
      </c>
      <c r="T311">
        <f>VLOOKUP($A311,NIR_Algorithm_Cleaned!$A$2:$W$4887,23,FALSE)</f>
        <v>70.540000000000006</v>
      </c>
    </row>
    <row r="312" spans="1:20" x14ac:dyDescent="0.2">
      <c r="A312" t="s">
        <v>70</v>
      </c>
      <c r="B312" t="s">
        <v>4756</v>
      </c>
      <c r="C312" t="s">
        <v>5333</v>
      </c>
      <c r="D312">
        <f>VLOOKUP($A312,NIR_Algorithm_Cleaned!$A$2:$W$4887,5,FALSE)</f>
        <v>1</v>
      </c>
      <c r="E312">
        <f>VLOOKUP($A312,NIR_Algorithm_Cleaned!$A$2:$W$4887,4,FALSE)</f>
        <v>2</v>
      </c>
      <c r="F312">
        <f>VLOOKUP($A312,NIR_Algorithm_Cleaned!$A$2:$W$4887,3,FALSE)</f>
        <v>1</v>
      </c>
      <c r="G312">
        <v>12.18</v>
      </c>
      <c r="H312" t="s">
        <v>4994</v>
      </c>
      <c r="I312">
        <v>4</v>
      </c>
      <c r="J312" t="s">
        <v>4994</v>
      </c>
      <c r="K312" t="s">
        <v>5341</v>
      </c>
      <c r="L312">
        <v>0.41176470588235298</v>
      </c>
      <c r="M312">
        <v>0.415584415584416</v>
      </c>
      <c r="N312">
        <f t="shared" si="4"/>
        <v>0.41367456073338449</v>
      </c>
      <c r="P312">
        <f>VLOOKUP($A312,NIR_Algorithm_Cleaned!$A$2:$W$4887,19,FALSE)</f>
        <v>12.28</v>
      </c>
      <c r="Q312">
        <f>VLOOKUP($A312,NIR_Algorithm_Cleaned!$A$2:$W$4887,20,FALSE)</f>
        <v>5.43</v>
      </c>
      <c r="R312">
        <f>VLOOKUP($A312,NIR_Algorithm_Cleaned!$A$2:$W$4887,21,FALSE)</f>
        <v>1.81</v>
      </c>
      <c r="S312">
        <f>VLOOKUP($A312,NIR_Algorithm_Cleaned!$A$2:$W$4887,22,FALSE)</f>
        <v>1.51</v>
      </c>
      <c r="T312">
        <f>VLOOKUP($A312,NIR_Algorithm_Cleaned!$A$2:$W$4887,23,FALSE)</f>
        <v>70.540000000000006</v>
      </c>
    </row>
    <row r="313" spans="1:20" x14ac:dyDescent="0.2">
      <c r="A313" t="s">
        <v>1849</v>
      </c>
      <c r="B313" t="s">
        <v>4915</v>
      </c>
      <c r="C313" t="s">
        <v>5218</v>
      </c>
      <c r="D313">
        <f>VLOOKUP($A313,NIR_Algorithm_Cleaned!$A$2:$W$4887,5,FALSE)</f>
        <v>2</v>
      </c>
      <c r="E313">
        <f>VLOOKUP($A313,NIR_Algorithm_Cleaned!$A$2:$W$4887,4,FALSE)</f>
        <v>1</v>
      </c>
      <c r="F313">
        <f>VLOOKUP($A313,NIR_Algorithm_Cleaned!$A$2:$W$4887,3,FALSE)</f>
        <v>1</v>
      </c>
      <c r="G313">
        <v>12.22</v>
      </c>
      <c r="H313" t="s">
        <v>5342</v>
      </c>
      <c r="I313">
        <v>3</v>
      </c>
      <c r="J313" t="s">
        <v>4994</v>
      </c>
      <c r="K313" t="s">
        <v>5343</v>
      </c>
      <c r="L313">
        <v>0.44666666666666699</v>
      </c>
      <c r="M313">
        <v>0.45695364238410602</v>
      </c>
      <c r="N313">
        <f t="shared" si="4"/>
        <v>0.45181015452538653</v>
      </c>
      <c r="P313">
        <f>VLOOKUP($A313,NIR_Algorithm_Cleaned!$A$2:$W$4887,19,FALSE)</f>
        <v>12.28</v>
      </c>
      <c r="Q313">
        <f>VLOOKUP($A313,NIR_Algorithm_Cleaned!$A$2:$W$4887,20,FALSE)</f>
        <v>4.57</v>
      </c>
      <c r="R313">
        <f>VLOOKUP($A313,NIR_Algorithm_Cleaned!$A$2:$W$4887,21,FALSE)</f>
        <v>2.14</v>
      </c>
      <c r="S313">
        <f>VLOOKUP($A313,NIR_Algorithm_Cleaned!$A$2:$W$4887,22,FALSE)</f>
        <v>1.58</v>
      </c>
      <c r="T313">
        <f>VLOOKUP($A313,NIR_Algorithm_Cleaned!$A$2:$W$4887,23,FALSE)</f>
        <v>68.680000000000007</v>
      </c>
    </row>
    <row r="314" spans="1:20" x14ac:dyDescent="0.2">
      <c r="A314" t="s">
        <v>1849</v>
      </c>
      <c r="B314" t="s">
        <v>4915</v>
      </c>
      <c r="C314" t="s">
        <v>5218</v>
      </c>
      <c r="D314">
        <f>VLOOKUP($A314,NIR_Algorithm_Cleaned!$A$2:$W$4887,5,FALSE)</f>
        <v>2</v>
      </c>
      <c r="E314">
        <f>VLOOKUP($A314,NIR_Algorithm_Cleaned!$A$2:$W$4887,4,FALSE)</f>
        <v>1</v>
      </c>
      <c r="F314">
        <f>VLOOKUP($A314,NIR_Algorithm_Cleaned!$A$2:$W$4887,3,FALSE)</f>
        <v>1</v>
      </c>
      <c r="G314">
        <v>12.18</v>
      </c>
      <c r="H314" t="s">
        <v>5342</v>
      </c>
      <c r="I314">
        <v>4</v>
      </c>
      <c r="J314" t="s">
        <v>5342</v>
      </c>
      <c r="K314" t="s">
        <v>5343</v>
      </c>
      <c r="L314">
        <v>0.45333333333333298</v>
      </c>
      <c r="M314">
        <v>0.45033112582781498</v>
      </c>
      <c r="N314">
        <f t="shared" si="4"/>
        <v>0.45183222958057401</v>
      </c>
      <c r="P314">
        <f>VLOOKUP($A314,NIR_Algorithm_Cleaned!$A$2:$W$4887,19,FALSE)</f>
        <v>12.28</v>
      </c>
      <c r="Q314">
        <f>VLOOKUP($A314,NIR_Algorithm_Cleaned!$A$2:$W$4887,20,FALSE)</f>
        <v>4.57</v>
      </c>
      <c r="R314">
        <f>VLOOKUP($A314,NIR_Algorithm_Cleaned!$A$2:$W$4887,21,FALSE)</f>
        <v>2.14</v>
      </c>
      <c r="S314">
        <f>VLOOKUP($A314,NIR_Algorithm_Cleaned!$A$2:$W$4887,22,FALSE)</f>
        <v>1.58</v>
      </c>
      <c r="T314">
        <f>VLOOKUP($A314,NIR_Algorithm_Cleaned!$A$2:$W$4887,23,FALSE)</f>
        <v>68.680000000000007</v>
      </c>
    </row>
    <row r="315" spans="1:20" x14ac:dyDescent="0.2">
      <c r="A315" t="s">
        <v>1072</v>
      </c>
      <c r="B315" t="s">
        <v>4727</v>
      </c>
      <c r="C315" t="s">
        <v>5255</v>
      </c>
      <c r="D315">
        <f>VLOOKUP($A315,NIR_Algorithm_Cleaned!$A$2:$W$4887,5,FALSE)</f>
        <v>2</v>
      </c>
      <c r="E315">
        <f>VLOOKUP($A315,NIR_Algorithm_Cleaned!$A$2:$W$4887,4,FALSE)</f>
        <v>2</v>
      </c>
      <c r="F315">
        <f>VLOOKUP($A315,NIR_Algorithm_Cleaned!$A$2:$W$4887,3,FALSE)</f>
        <v>1</v>
      </c>
      <c r="G315">
        <v>12.2</v>
      </c>
      <c r="H315" t="s">
        <v>5342</v>
      </c>
      <c r="I315">
        <v>3</v>
      </c>
      <c r="J315" t="s">
        <v>5342</v>
      </c>
      <c r="K315" t="s">
        <v>5343</v>
      </c>
      <c r="L315">
        <v>0.46666666666666701</v>
      </c>
      <c r="M315">
        <v>0.45751633986928097</v>
      </c>
      <c r="N315">
        <f t="shared" si="4"/>
        <v>0.46209150326797399</v>
      </c>
      <c r="P315">
        <f>VLOOKUP($A315,NIR_Algorithm_Cleaned!$A$2:$W$4887,19,FALSE)</f>
        <v>12.28</v>
      </c>
      <c r="Q315">
        <f>VLOOKUP($A315,NIR_Algorithm_Cleaned!$A$2:$W$4887,20,FALSE)</f>
        <v>4.29</v>
      </c>
      <c r="R315">
        <f>VLOOKUP($A315,NIR_Algorithm_Cleaned!$A$2:$W$4887,21,FALSE)</f>
        <v>1.25</v>
      </c>
      <c r="S315">
        <f>VLOOKUP($A315,NIR_Algorithm_Cleaned!$A$2:$W$4887,22,FALSE)</f>
        <v>1.46</v>
      </c>
      <c r="T315">
        <f>VLOOKUP($A315,NIR_Algorithm_Cleaned!$A$2:$W$4887,23,FALSE)</f>
        <v>70.91</v>
      </c>
    </row>
    <row r="316" spans="1:20" x14ac:dyDescent="0.2">
      <c r="A316" t="s">
        <v>1072</v>
      </c>
      <c r="B316" t="s">
        <v>4727</v>
      </c>
      <c r="C316" t="s">
        <v>5255</v>
      </c>
      <c r="D316">
        <f>VLOOKUP($A316,NIR_Algorithm_Cleaned!$A$2:$W$4887,5,FALSE)</f>
        <v>2</v>
      </c>
      <c r="E316">
        <f>VLOOKUP($A316,NIR_Algorithm_Cleaned!$A$2:$W$4887,4,FALSE)</f>
        <v>2</v>
      </c>
      <c r="F316">
        <f>VLOOKUP($A316,NIR_Algorithm_Cleaned!$A$2:$W$4887,3,FALSE)</f>
        <v>1</v>
      </c>
      <c r="G316">
        <v>12.26</v>
      </c>
      <c r="H316" t="s">
        <v>4994</v>
      </c>
      <c r="I316">
        <v>2</v>
      </c>
      <c r="J316" t="s">
        <v>4994</v>
      </c>
      <c r="K316" t="s">
        <v>5343</v>
      </c>
      <c r="L316">
        <v>0.473333333333333</v>
      </c>
      <c r="M316">
        <v>0.47368421052631599</v>
      </c>
      <c r="N316">
        <f t="shared" si="4"/>
        <v>0.47350877192982449</v>
      </c>
      <c r="P316">
        <f>VLOOKUP($A316,NIR_Algorithm_Cleaned!$A$2:$W$4887,19,FALSE)</f>
        <v>12.28</v>
      </c>
      <c r="Q316">
        <f>VLOOKUP($A316,NIR_Algorithm_Cleaned!$A$2:$W$4887,20,FALSE)</f>
        <v>4.29</v>
      </c>
      <c r="R316">
        <f>VLOOKUP($A316,NIR_Algorithm_Cleaned!$A$2:$W$4887,21,FALSE)</f>
        <v>1.25</v>
      </c>
      <c r="S316">
        <f>VLOOKUP($A316,NIR_Algorithm_Cleaned!$A$2:$W$4887,22,FALSE)</f>
        <v>1.46</v>
      </c>
      <c r="T316">
        <f>VLOOKUP($A316,NIR_Algorithm_Cleaned!$A$2:$W$4887,23,FALSE)</f>
        <v>70.91</v>
      </c>
    </row>
    <row r="317" spans="1:20" x14ac:dyDescent="0.2">
      <c r="A317" t="s">
        <v>1820</v>
      </c>
      <c r="B317" t="s">
        <v>4827</v>
      </c>
      <c r="C317" t="s">
        <v>5296</v>
      </c>
      <c r="D317">
        <f>VLOOKUP($A317,NIR_Algorithm_Cleaned!$A$2:$W$4887,5,FALSE)</f>
        <v>2</v>
      </c>
      <c r="E317">
        <f>VLOOKUP($A317,NIR_Algorithm_Cleaned!$A$2:$W$4887,4,FALSE)</f>
        <v>2</v>
      </c>
      <c r="F317">
        <f>VLOOKUP($A317,NIR_Algorithm_Cleaned!$A$2:$W$4887,3,FALSE)</f>
        <v>1</v>
      </c>
      <c r="G317">
        <v>12.3</v>
      </c>
      <c r="H317" t="s">
        <v>4994</v>
      </c>
      <c r="I317">
        <v>3</v>
      </c>
      <c r="J317" t="s">
        <v>4994</v>
      </c>
      <c r="K317" t="s">
        <v>5343</v>
      </c>
      <c r="L317">
        <v>0.39072847682119199</v>
      </c>
      <c r="M317">
        <v>0.41059602649006599</v>
      </c>
      <c r="N317">
        <f t="shared" si="4"/>
        <v>0.40066225165562896</v>
      </c>
      <c r="P317">
        <f>VLOOKUP($A317,NIR_Algorithm_Cleaned!$A$2:$W$4887,19,FALSE)</f>
        <v>12.27</v>
      </c>
      <c r="Q317">
        <f>VLOOKUP($A317,NIR_Algorithm_Cleaned!$A$2:$W$4887,20,FALSE)</f>
        <v>5.45</v>
      </c>
      <c r="R317">
        <f>VLOOKUP($A317,NIR_Algorithm_Cleaned!$A$2:$W$4887,21,FALSE)</f>
        <v>1.76</v>
      </c>
      <c r="S317">
        <f>VLOOKUP($A317,NIR_Algorithm_Cleaned!$A$2:$W$4887,22,FALSE)</f>
        <v>1.56</v>
      </c>
      <c r="T317">
        <f>VLOOKUP($A317,NIR_Algorithm_Cleaned!$A$2:$W$4887,23,FALSE)</f>
        <v>69.17</v>
      </c>
    </row>
    <row r="318" spans="1:20" x14ac:dyDescent="0.2">
      <c r="A318" t="s">
        <v>1820</v>
      </c>
      <c r="B318" t="s">
        <v>4827</v>
      </c>
      <c r="C318" t="s">
        <v>5296</v>
      </c>
      <c r="D318">
        <f>VLOOKUP($A318,NIR_Algorithm_Cleaned!$A$2:$W$4887,5,FALSE)</f>
        <v>2</v>
      </c>
      <c r="E318">
        <f>VLOOKUP($A318,NIR_Algorithm_Cleaned!$A$2:$W$4887,4,FALSE)</f>
        <v>2</v>
      </c>
      <c r="F318">
        <f>VLOOKUP($A318,NIR_Algorithm_Cleaned!$A$2:$W$4887,3,FALSE)</f>
        <v>1</v>
      </c>
      <c r="G318">
        <v>12.23</v>
      </c>
      <c r="H318" t="s">
        <v>5342</v>
      </c>
      <c r="I318">
        <v>3</v>
      </c>
      <c r="J318" t="s">
        <v>5342</v>
      </c>
      <c r="K318" t="s">
        <v>5343</v>
      </c>
      <c r="L318">
        <v>0.41059602649006599</v>
      </c>
      <c r="M318">
        <v>0.4</v>
      </c>
      <c r="N318">
        <f t="shared" si="4"/>
        <v>0.40529801324503301</v>
      </c>
      <c r="P318">
        <f>VLOOKUP($A318,NIR_Algorithm_Cleaned!$A$2:$W$4887,19,FALSE)</f>
        <v>12.27</v>
      </c>
      <c r="Q318">
        <f>VLOOKUP($A318,NIR_Algorithm_Cleaned!$A$2:$W$4887,20,FALSE)</f>
        <v>5.45</v>
      </c>
      <c r="R318">
        <f>VLOOKUP($A318,NIR_Algorithm_Cleaned!$A$2:$W$4887,21,FALSE)</f>
        <v>1.76</v>
      </c>
      <c r="S318">
        <f>VLOOKUP($A318,NIR_Algorithm_Cleaned!$A$2:$W$4887,22,FALSE)</f>
        <v>1.56</v>
      </c>
      <c r="T318">
        <f>VLOOKUP($A318,NIR_Algorithm_Cleaned!$A$2:$W$4887,23,FALSE)</f>
        <v>69.17</v>
      </c>
    </row>
    <row r="319" spans="1:20" x14ac:dyDescent="0.2">
      <c r="A319" t="s">
        <v>1272</v>
      </c>
      <c r="B319" t="s">
        <v>5190</v>
      </c>
      <c r="C319" t="s">
        <v>5319</v>
      </c>
      <c r="D319">
        <f>VLOOKUP($A319,NIR_Algorithm_Cleaned!$A$2:$W$4887,5,FALSE)</f>
        <v>2</v>
      </c>
      <c r="E319">
        <f>VLOOKUP($A319,NIR_Algorithm_Cleaned!$A$2:$W$4887,4,FALSE)</f>
        <v>1</v>
      </c>
      <c r="F319">
        <f>VLOOKUP($A319,NIR_Algorithm_Cleaned!$A$2:$W$4887,3,FALSE)</f>
        <v>2</v>
      </c>
      <c r="G319" t="s">
        <v>5207</v>
      </c>
      <c r="H319" t="s">
        <v>4994</v>
      </c>
      <c r="I319">
        <v>1</v>
      </c>
      <c r="J319" t="s">
        <v>5342</v>
      </c>
      <c r="K319" t="s">
        <v>5343</v>
      </c>
      <c r="L319">
        <v>0.456375838926174</v>
      </c>
      <c r="M319">
        <v>0.46</v>
      </c>
      <c r="N319">
        <f t="shared" si="4"/>
        <v>0.45818791946308701</v>
      </c>
      <c r="P319">
        <f>VLOOKUP($A319,NIR_Algorithm_Cleaned!$A$2:$W$4887,19,FALSE)</f>
        <v>12.25</v>
      </c>
      <c r="Q319">
        <f>VLOOKUP($A319,NIR_Algorithm_Cleaned!$A$2:$W$4887,20,FALSE)</f>
        <v>5.98</v>
      </c>
      <c r="R319">
        <f>VLOOKUP($A319,NIR_Algorithm_Cleaned!$A$2:$W$4887,21,FALSE)</f>
        <v>1.8</v>
      </c>
      <c r="S319">
        <f>VLOOKUP($A319,NIR_Algorithm_Cleaned!$A$2:$W$4887,22,FALSE)</f>
        <v>1.57</v>
      </c>
      <c r="T319">
        <f>VLOOKUP($A319,NIR_Algorithm_Cleaned!$A$2:$W$4887,23,FALSE)</f>
        <v>69.14</v>
      </c>
    </row>
    <row r="320" spans="1:20" x14ac:dyDescent="0.2">
      <c r="A320" t="s">
        <v>1272</v>
      </c>
      <c r="B320" t="s">
        <v>5190</v>
      </c>
      <c r="C320" t="s">
        <v>5319</v>
      </c>
      <c r="D320">
        <f>VLOOKUP($A320,NIR_Algorithm_Cleaned!$A$2:$W$4887,5,FALSE)</f>
        <v>2</v>
      </c>
      <c r="E320">
        <f>VLOOKUP($A320,NIR_Algorithm_Cleaned!$A$2:$W$4887,4,FALSE)</f>
        <v>1</v>
      </c>
      <c r="F320">
        <f>VLOOKUP($A320,NIR_Algorithm_Cleaned!$A$2:$W$4887,3,FALSE)</f>
        <v>2</v>
      </c>
      <c r="G320">
        <v>12.24</v>
      </c>
      <c r="H320" t="s">
        <v>4994</v>
      </c>
      <c r="I320">
        <v>4</v>
      </c>
      <c r="J320" t="s">
        <v>5342</v>
      </c>
      <c r="K320" t="s">
        <v>5343</v>
      </c>
      <c r="L320">
        <v>0.45394736842105299</v>
      </c>
      <c r="M320">
        <v>0.45695364238410602</v>
      </c>
      <c r="N320">
        <f t="shared" si="4"/>
        <v>0.45545050540257948</v>
      </c>
      <c r="P320">
        <f>VLOOKUP($A320,NIR_Algorithm_Cleaned!$A$2:$W$4887,19,FALSE)</f>
        <v>12.25</v>
      </c>
      <c r="Q320">
        <f>VLOOKUP($A320,NIR_Algorithm_Cleaned!$A$2:$W$4887,20,FALSE)</f>
        <v>5.98</v>
      </c>
      <c r="R320">
        <f>VLOOKUP($A320,NIR_Algorithm_Cleaned!$A$2:$W$4887,21,FALSE)</f>
        <v>1.8</v>
      </c>
      <c r="S320">
        <f>VLOOKUP($A320,NIR_Algorithm_Cleaned!$A$2:$W$4887,22,FALSE)</f>
        <v>1.57</v>
      </c>
      <c r="T320">
        <f>VLOOKUP($A320,NIR_Algorithm_Cleaned!$A$2:$W$4887,23,FALSE)</f>
        <v>69.14</v>
      </c>
    </row>
    <row r="321" spans="1:20" x14ac:dyDescent="0.2">
      <c r="A321" t="s">
        <v>525</v>
      </c>
      <c r="B321" t="s">
        <v>5034</v>
      </c>
      <c r="C321" t="s">
        <v>5266</v>
      </c>
      <c r="D321">
        <f>VLOOKUP($A321,NIR_Algorithm_Cleaned!$A$2:$W$4887,5,FALSE)</f>
        <v>1</v>
      </c>
      <c r="E321">
        <f>VLOOKUP($A321,NIR_Algorithm_Cleaned!$A$2:$W$4887,4,FALSE)</f>
        <v>1</v>
      </c>
      <c r="F321">
        <f>VLOOKUP($A321,NIR_Algorithm_Cleaned!$A$2:$W$4887,3,FALSE)</f>
        <v>2</v>
      </c>
      <c r="G321">
        <v>11.87</v>
      </c>
      <c r="H321" t="s">
        <v>4994</v>
      </c>
      <c r="I321">
        <v>4</v>
      </c>
      <c r="J321" t="s">
        <v>5342</v>
      </c>
      <c r="K321" t="s">
        <v>5341</v>
      </c>
      <c r="L321">
        <v>0.39333333333333298</v>
      </c>
      <c r="M321">
        <v>0.39072847682119199</v>
      </c>
      <c r="N321">
        <f t="shared" si="4"/>
        <v>0.39203090507726246</v>
      </c>
      <c r="P321">
        <f>VLOOKUP($A321,NIR_Algorithm_Cleaned!$A$2:$W$4887,19,FALSE)</f>
        <v>12.23</v>
      </c>
      <c r="Q321">
        <f>VLOOKUP($A321,NIR_Algorithm_Cleaned!$A$2:$W$4887,20,FALSE)</f>
        <v>4.66</v>
      </c>
      <c r="R321">
        <f>VLOOKUP($A321,NIR_Algorithm_Cleaned!$A$2:$W$4887,21,FALSE)</f>
        <v>1.61</v>
      </c>
      <c r="S321">
        <f>VLOOKUP($A321,NIR_Algorithm_Cleaned!$A$2:$W$4887,22,FALSE)</f>
        <v>1.48</v>
      </c>
      <c r="T321">
        <f>VLOOKUP($A321,NIR_Algorithm_Cleaned!$A$2:$W$4887,23,FALSE)</f>
        <v>71.98</v>
      </c>
    </row>
    <row r="322" spans="1:20" x14ac:dyDescent="0.2">
      <c r="A322" t="s">
        <v>525</v>
      </c>
      <c r="B322" t="s">
        <v>5034</v>
      </c>
      <c r="C322" t="s">
        <v>5266</v>
      </c>
      <c r="D322">
        <f>VLOOKUP($A322,NIR_Algorithm_Cleaned!$A$2:$W$4887,5,FALSE)</f>
        <v>1</v>
      </c>
      <c r="E322">
        <f>VLOOKUP($A322,NIR_Algorithm_Cleaned!$A$2:$W$4887,4,FALSE)</f>
        <v>1</v>
      </c>
      <c r="F322">
        <f>VLOOKUP($A322,NIR_Algorithm_Cleaned!$A$2:$W$4887,3,FALSE)</f>
        <v>2</v>
      </c>
      <c r="G322">
        <v>11.78</v>
      </c>
      <c r="H322" t="s">
        <v>4994</v>
      </c>
      <c r="I322">
        <v>1</v>
      </c>
      <c r="J322" t="s">
        <v>5342</v>
      </c>
      <c r="K322" t="s">
        <v>5341</v>
      </c>
      <c r="L322">
        <v>0.36842105263157898</v>
      </c>
      <c r="M322">
        <v>0.370860927152318</v>
      </c>
      <c r="N322">
        <f t="shared" si="4"/>
        <v>0.36964098989194849</v>
      </c>
      <c r="P322">
        <f>VLOOKUP($A322,NIR_Algorithm_Cleaned!$A$2:$W$4887,19,FALSE)</f>
        <v>12.23</v>
      </c>
      <c r="Q322">
        <f>VLOOKUP($A322,NIR_Algorithm_Cleaned!$A$2:$W$4887,20,FALSE)</f>
        <v>4.66</v>
      </c>
      <c r="R322">
        <f>VLOOKUP($A322,NIR_Algorithm_Cleaned!$A$2:$W$4887,21,FALSE)</f>
        <v>1.61</v>
      </c>
      <c r="S322">
        <f>VLOOKUP($A322,NIR_Algorithm_Cleaned!$A$2:$W$4887,22,FALSE)</f>
        <v>1.48</v>
      </c>
      <c r="T322">
        <f>VLOOKUP($A322,NIR_Algorithm_Cleaned!$A$2:$W$4887,23,FALSE)</f>
        <v>71.98</v>
      </c>
    </row>
    <row r="323" spans="1:20" x14ac:dyDescent="0.2">
      <c r="A323" t="s">
        <v>1651</v>
      </c>
      <c r="B323" t="s">
        <v>4796</v>
      </c>
      <c r="C323" t="s">
        <v>5281</v>
      </c>
      <c r="D323">
        <f>VLOOKUP($A323,NIR_Algorithm_Cleaned!$A$2:$W$4887,5,FALSE)</f>
        <v>2</v>
      </c>
      <c r="E323">
        <f>VLOOKUP($A323,NIR_Algorithm_Cleaned!$A$2:$W$4887,4,FALSE)</f>
        <v>1</v>
      </c>
      <c r="F323">
        <f>VLOOKUP($A323,NIR_Algorithm_Cleaned!$A$2:$W$4887,3,FALSE)</f>
        <v>1</v>
      </c>
      <c r="G323">
        <v>12.3</v>
      </c>
      <c r="H323" t="s">
        <v>5342</v>
      </c>
      <c r="I323">
        <v>1</v>
      </c>
      <c r="J323" t="s">
        <v>5342</v>
      </c>
      <c r="K323" t="s">
        <v>5343</v>
      </c>
      <c r="L323">
        <v>0.44</v>
      </c>
      <c r="M323">
        <v>0.44295302013422799</v>
      </c>
      <c r="N323">
        <f t="shared" ref="N323:N386" si="5">AVERAGE(L323:M323)</f>
        <v>0.44147651006711397</v>
      </c>
      <c r="P323">
        <f>VLOOKUP($A323,NIR_Algorithm_Cleaned!$A$2:$W$4887,19,FALSE)</f>
        <v>12.18</v>
      </c>
      <c r="Q323">
        <f>VLOOKUP($A323,NIR_Algorithm_Cleaned!$A$2:$W$4887,20,FALSE)</f>
        <v>4.4800000000000004</v>
      </c>
      <c r="R323">
        <f>VLOOKUP($A323,NIR_Algorithm_Cleaned!$A$2:$W$4887,21,FALSE)</f>
        <v>1.54</v>
      </c>
      <c r="S323">
        <f>VLOOKUP($A323,NIR_Algorithm_Cleaned!$A$2:$W$4887,22,FALSE)</f>
        <v>1.52</v>
      </c>
      <c r="T323">
        <f>VLOOKUP($A323,NIR_Algorithm_Cleaned!$A$2:$W$4887,23,FALSE)</f>
        <v>69.12</v>
      </c>
    </row>
    <row r="324" spans="1:20" x14ac:dyDescent="0.2">
      <c r="A324" t="s">
        <v>1651</v>
      </c>
      <c r="B324" t="s">
        <v>4796</v>
      </c>
      <c r="C324" t="s">
        <v>5281</v>
      </c>
      <c r="D324">
        <f>VLOOKUP($A324,NIR_Algorithm_Cleaned!$A$2:$W$4887,5,FALSE)</f>
        <v>2</v>
      </c>
      <c r="E324">
        <f>VLOOKUP($A324,NIR_Algorithm_Cleaned!$A$2:$W$4887,4,FALSE)</f>
        <v>1</v>
      </c>
      <c r="F324">
        <f>VLOOKUP($A324,NIR_Algorithm_Cleaned!$A$2:$W$4887,3,FALSE)</f>
        <v>1</v>
      </c>
      <c r="G324">
        <v>12.24</v>
      </c>
      <c r="H324" t="s">
        <v>4994</v>
      </c>
      <c r="I324">
        <v>2</v>
      </c>
      <c r="J324" t="s">
        <v>5342</v>
      </c>
      <c r="K324" t="s">
        <v>5343</v>
      </c>
      <c r="L324">
        <v>0.45394736842105299</v>
      </c>
      <c r="M324">
        <v>0.44736842105263203</v>
      </c>
      <c r="N324">
        <f t="shared" si="5"/>
        <v>0.45065789473684248</v>
      </c>
      <c r="P324">
        <f>VLOOKUP($A324,NIR_Algorithm_Cleaned!$A$2:$W$4887,19,FALSE)</f>
        <v>12.18</v>
      </c>
      <c r="Q324">
        <f>VLOOKUP($A324,NIR_Algorithm_Cleaned!$A$2:$W$4887,20,FALSE)</f>
        <v>4.4800000000000004</v>
      </c>
      <c r="R324">
        <f>VLOOKUP($A324,NIR_Algorithm_Cleaned!$A$2:$W$4887,21,FALSE)</f>
        <v>1.54</v>
      </c>
      <c r="S324">
        <f>VLOOKUP($A324,NIR_Algorithm_Cleaned!$A$2:$W$4887,22,FALSE)</f>
        <v>1.52</v>
      </c>
      <c r="T324">
        <f>VLOOKUP($A324,NIR_Algorithm_Cleaned!$A$2:$W$4887,23,FALSE)</f>
        <v>69.12</v>
      </c>
    </row>
    <row r="325" spans="1:20" x14ac:dyDescent="0.2">
      <c r="A325" t="s">
        <v>1688</v>
      </c>
      <c r="B325" t="s">
        <v>4955</v>
      </c>
      <c r="C325" t="s">
        <v>5288</v>
      </c>
      <c r="D325">
        <f>VLOOKUP($A325,NIR_Algorithm_Cleaned!$A$2:$W$4887,5,FALSE)</f>
        <v>2</v>
      </c>
      <c r="E325">
        <f>VLOOKUP($A325,NIR_Algorithm_Cleaned!$A$2:$W$4887,4,FALSE)</f>
        <v>1</v>
      </c>
      <c r="F325">
        <f>VLOOKUP($A325,NIR_Algorithm_Cleaned!$A$2:$W$4887,3,FALSE)</f>
        <v>2</v>
      </c>
      <c r="G325">
        <v>12.26</v>
      </c>
      <c r="H325" t="s">
        <v>4994</v>
      </c>
      <c r="I325">
        <v>4</v>
      </c>
      <c r="J325" t="s">
        <v>5342</v>
      </c>
      <c r="K325" t="s">
        <v>5343</v>
      </c>
      <c r="L325">
        <v>0.39597315436241598</v>
      </c>
      <c r="M325">
        <v>0.40131578947368401</v>
      </c>
      <c r="N325">
        <f t="shared" si="5"/>
        <v>0.39864447191804997</v>
      </c>
      <c r="P325">
        <f>VLOOKUP($A325,NIR_Algorithm_Cleaned!$A$2:$W$4887,19,FALSE)</f>
        <v>12.13</v>
      </c>
      <c r="Q325">
        <f>VLOOKUP($A325,NIR_Algorithm_Cleaned!$A$2:$W$4887,20,FALSE)</f>
        <v>4.45</v>
      </c>
      <c r="R325">
        <f>VLOOKUP($A325,NIR_Algorithm_Cleaned!$A$2:$W$4887,21,FALSE)</f>
        <v>1.47</v>
      </c>
      <c r="S325">
        <f>VLOOKUP($A325,NIR_Algorithm_Cleaned!$A$2:$W$4887,22,FALSE)</f>
        <v>1.44</v>
      </c>
      <c r="T325">
        <f>VLOOKUP($A325,NIR_Algorithm_Cleaned!$A$2:$W$4887,23,FALSE)</f>
        <v>70.709999999999994</v>
      </c>
    </row>
    <row r="326" spans="1:20" x14ac:dyDescent="0.2">
      <c r="A326" t="s">
        <v>1688</v>
      </c>
      <c r="B326" t="s">
        <v>4955</v>
      </c>
      <c r="C326" t="s">
        <v>5288</v>
      </c>
      <c r="D326">
        <f>VLOOKUP($A326,NIR_Algorithm_Cleaned!$A$2:$W$4887,5,FALSE)</f>
        <v>2</v>
      </c>
      <c r="E326">
        <f>VLOOKUP($A326,NIR_Algorithm_Cleaned!$A$2:$W$4887,4,FALSE)</f>
        <v>1</v>
      </c>
      <c r="F326">
        <f>VLOOKUP($A326,NIR_Algorithm_Cleaned!$A$2:$W$4887,3,FALSE)</f>
        <v>2</v>
      </c>
      <c r="G326">
        <v>12.21</v>
      </c>
      <c r="H326" t="s">
        <v>5342</v>
      </c>
      <c r="I326">
        <v>1</v>
      </c>
      <c r="J326" t="s">
        <v>5342</v>
      </c>
      <c r="K326" t="s">
        <v>5343</v>
      </c>
      <c r="L326">
        <v>0.413333333333333</v>
      </c>
      <c r="M326">
        <v>0.42384105960264901</v>
      </c>
      <c r="N326">
        <f t="shared" si="5"/>
        <v>0.41858719646799103</v>
      </c>
      <c r="P326">
        <f>VLOOKUP($A326,NIR_Algorithm_Cleaned!$A$2:$W$4887,19,FALSE)</f>
        <v>12.13</v>
      </c>
      <c r="Q326">
        <f>VLOOKUP($A326,NIR_Algorithm_Cleaned!$A$2:$W$4887,20,FALSE)</f>
        <v>4.45</v>
      </c>
      <c r="R326">
        <f>VLOOKUP($A326,NIR_Algorithm_Cleaned!$A$2:$W$4887,21,FALSE)</f>
        <v>1.47</v>
      </c>
      <c r="S326">
        <f>VLOOKUP($A326,NIR_Algorithm_Cleaned!$A$2:$W$4887,22,FALSE)</f>
        <v>1.44</v>
      </c>
      <c r="T326">
        <f>VLOOKUP($A326,NIR_Algorithm_Cleaned!$A$2:$W$4887,23,FALSE)</f>
        <v>70.709999999999994</v>
      </c>
    </row>
    <row r="327" spans="1:20" x14ac:dyDescent="0.2">
      <c r="A327" t="s">
        <v>1823</v>
      </c>
      <c r="B327" t="s">
        <v>5026</v>
      </c>
      <c r="C327" t="s">
        <v>5336</v>
      </c>
      <c r="D327">
        <f>VLOOKUP($A327,NIR_Algorithm_Cleaned!$A$2:$W$4887,5,FALSE)</f>
        <v>2</v>
      </c>
      <c r="E327">
        <f>VLOOKUP($A327,NIR_Algorithm_Cleaned!$A$2:$W$4887,4,FALSE)</f>
        <v>1</v>
      </c>
      <c r="F327">
        <f>VLOOKUP($A327,NIR_Algorithm_Cleaned!$A$2:$W$4887,3,FALSE)</f>
        <v>2</v>
      </c>
      <c r="G327">
        <v>12.28</v>
      </c>
      <c r="H327" t="s">
        <v>5342</v>
      </c>
      <c r="I327">
        <v>4</v>
      </c>
      <c r="J327" t="s">
        <v>4994</v>
      </c>
      <c r="K327" t="s">
        <v>5343</v>
      </c>
      <c r="L327">
        <v>0.40666666666666701</v>
      </c>
      <c r="M327">
        <v>0.40666666666666701</v>
      </c>
      <c r="N327">
        <f t="shared" si="5"/>
        <v>0.40666666666666701</v>
      </c>
      <c r="P327">
        <f>VLOOKUP($A327,NIR_Algorithm_Cleaned!$A$2:$W$4887,19,FALSE)</f>
        <v>12.13</v>
      </c>
      <c r="Q327">
        <f>VLOOKUP($A327,NIR_Algorithm_Cleaned!$A$2:$W$4887,20,FALSE)</f>
        <v>4.5999999999999996</v>
      </c>
      <c r="R327">
        <f>VLOOKUP($A327,NIR_Algorithm_Cleaned!$A$2:$W$4887,21,FALSE)</f>
        <v>1.99</v>
      </c>
      <c r="S327">
        <f>VLOOKUP($A327,NIR_Algorithm_Cleaned!$A$2:$W$4887,22,FALSE)</f>
        <v>1.6</v>
      </c>
      <c r="T327">
        <f>VLOOKUP($A327,NIR_Algorithm_Cleaned!$A$2:$W$4887,23,FALSE)</f>
        <v>68.72</v>
      </c>
    </row>
    <row r="328" spans="1:20" x14ac:dyDescent="0.2">
      <c r="A328" t="s">
        <v>1823</v>
      </c>
      <c r="B328" t="s">
        <v>5026</v>
      </c>
      <c r="C328" t="s">
        <v>5336</v>
      </c>
      <c r="D328">
        <f>VLOOKUP($A328,NIR_Algorithm_Cleaned!$A$2:$W$4887,5,FALSE)</f>
        <v>2</v>
      </c>
      <c r="E328">
        <f>VLOOKUP($A328,NIR_Algorithm_Cleaned!$A$2:$W$4887,4,FALSE)</f>
        <v>1</v>
      </c>
      <c r="F328">
        <f>VLOOKUP($A328,NIR_Algorithm_Cleaned!$A$2:$W$4887,3,FALSE)</f>
        <v>2</v>
      </c>
      <c r="G328">
        <v>12.22</v>
      </c>
      <c r="H328" t="s">
        <v>5342</v>
      </c>
      <c r="I328">
        <v>4</v>
      </c>
      <c r="J328" t="s">
        <v>5342</v>
      </c>
      <c r="K328" t="s">
        <v>5343</v>
      </c>
      <c r="L328">
        <v>0.38666666666666699</v>
      </c>
      <c r="M328">
        <v>0.38255033557047002</v>
      </c>
      <c r="N328">
        <f t="shared" si="5"/>
        <v>0.38460850111856848</v>
      </c>
      <c r="P328">
        <f>VLOOKUP($A328,NIR_Algorithm_Cleaned!$A$2:$W$4887,19,FALSE)</f>
        <v>12.13</v>
      </c>
      <c r="Q328">
        <f>VLOOKUP($A328,NIR_Algorithm_Cleaned!$A$2:$W$4887,20,FALSE)</f>
        <v>4.5999999999999996</v>
      </c>
      <c r="R328">
        <f>VLOOKUP($A328,NIR_Algorithm_Cleaned!$A$2:$W$4887,21,FALSE)</f>
        <v>1.99</v>
      </c>
      <c r="S328">
        <f>VLOOKUP($A328,NIR_Algorithm_Cleaned!$A$2:$W$4887,22,FALSE)</f>
        <v>1.6</v>
      </c>
      <c r="T328">
        <f>VLOOKUP($A328,NIR_Algorithm_Cleaned!$A$2:$W$4887,23,FALSE)</f>
        <v>68.72</v>
      </c>
    </row>
    <row r="329" spans="1:20" x14ac:dyDescent="0.2">
      <c r="A329" t="s">
        <v>1805</v>
      </c>
      <c r="B329" t="s">
        <v>5090</v>
      </c>
      <c r="C329" t="s">
        <v>5282</v>
      </c>
      <c r="D329">
        <f>VLOOKUP($A329,NIR_Algorithm_Cleaned!$A$2:$W$4887,5,FALSE)</f>
        <v>2</v>
      </c>
      <c r="E329">
        <f>VLOOKUP($A329,NIR_Algorithm_Cleaned!$A$2:$W$4887,4,FALSE)</f>
        <v>1</v>
      </c>
      <c r="F329">
        <f>VLOOKUP($A329,NIR_Algorithm_Cleaned!$A$2:$W$4887,3,FALSE)</f>
        <v>2</v>
      </c>
      <c r="G329">
        <v>12.32</v>
      </c>
      <c r="H329" t="s">
        <v>5342</v>
      </c>
      <c r="I329">
        <v>3</v>
      </c>
      <c r="J329" t="s">
        <v>4994</v>
      </c>
      <c r="K329" t="s">
        <v>5343</v>
      </c>
      <c r="L329">
        <v>0.48344370860927099</v>
      </c>
      <c r="M329">
        <v>0.47682119205298001</v>
      </c>
      <c r="N329">
        <f t="shared" si="5"/>
        <v>0.4801324503311255</v>
      </c>
      <c r="P329">
        <f>VLOOKUP($A329,NIR_Algorithm_Cleaned!$A$2:$W$4887,19,FALSE)</f>
        <v>12.12</v>
      </c>
      <c r="Q329">
        <f>VLOOKUP($A329,NIR_Algorithm_Cleaned!$A$2:$W$4887,20,FALSE)</f>
        <v>3.81</v>
      </c>
      <c r="R329">
        <f>VLOOKUP($A329,NIR_Algorithm_Cleaned!$A$2:$W$4887,21,FALSE)</f>
        <v>1.56</v>
      </c>
      <c r="S329">
        <f>VLOOKUP($A329,NIR_Algorithm_Cleaned!$A$2:$W$4887,22,FALSE)</f>
        <v>1.49</v>
      </c>
      <c r="T329">
        <f>VLOOKUP($A329,NIR_Algorithm_Cleaned!$A$2:$W$4887,23,FALSE)</f>
        <v>69.39</v>
      </c>
    </row>
    <row r="330" spans="1:20" x14ac:dyDescent="0.2">
      <c r="A330" t="s">
        <v>1805</v>
      </c>
      <c r="B330" t="s">
        <v>5090</v>
      </c>
      <c r="C330" t="s">
        <v>5282</v>
      </c>
      <c r="D330">
        <f>VLOOKUP($A330,NIR_Algorithm_Cleaned!$A$2:$W$4887,5,FALSE)</f>
        <v>2</v>
      </c>
      <c r="E330">
        <f>VLOOKUP($A330,NIR_Algorithm_Cleaned!$A$2:$W$4887,4,FALSE)</f>
        <v>1</v>
      </c>
      <c r="F330">
        <f>VLOOKUP($A330,NIR_Algorithm_Cleaned!$A$2:$W$4887,3,FALSE)</f>
        <v>2</v>
      </c>
      <c r="G330">
        <v>12.15</v>
      </c>
      <c r="H330" t="s">
        <v>4994</v>
      </c>
      <c r="I330">
        <v>4</v>
      </c>
      <c r="J330" t="s">
        <v>4994</v>
      </c>
      <c r="K330" t="s">
        <v>5343</v>
      </c>
      <c r="L330">
        <v>0.49006622516556297</v>
      </c>
      <c r="M330">
        <v>0.48051948051948001</v>
      </c>
      <c r="N330">
        <f t="shared" si="5"/>
        <v>0.48529285284252149</v>
      </c>
      <c r="P330">
        <f>VLOOKUP($A330,NIR_Algorithm_Cleaned!$A$2:$W$4887,19,FALSE)</f>
        <v>12.12</v>
      </c>
      <c r="Q330">
        <f>VLOOKUP($A330,NIR_Algorithm_Cleaned!$A$2:$W$4887,20,FALSE)</f>
        <v>3.81</v>
      </c>
      <c r="R330">
        <f>VLOOKUP($A330,NIR_Algorithm_Cleaned!$A$2:$W$4887,21,FALSE)</f>
        <v>1.56</v>
      </c>
      <c r="S330">
        <f>VLOOKUP($A330,NIR_Algorithm_Cleaned!$A$2:$W$4887,22,FALSE)</f>
        <v>1.49</v>
      </c>
      <c r="T330">
        <f>VLOOKUP($A330,NIR_Algorithm_Cleaned!$A$2:$W$4887,23,FALSE)</f>
        <v>69.39</v>
      </c>
    </row>
    <row r="331" spans="1:20" x14ac:dyDescent="0.2">
      <c r="A331" t="s">
        <v>580</v>
      </c>
      <c r="B331" t="s">
        <v>5092</v>
      </c>
      <c r="C331" t="s">
        <v>5261</v>
      </c>
      <c r="D331">
        <f>VLOOKUP($A331,NIR_Algorithm_Cleaned!$A$2:$W$4887,5,FALSE)</f>
        <v>1</v>
      </c>
      <c r="E331">
        <f>VLOOKUP($A331,NIR_Algorithm_Cleaned!$A$2:$W$4887,4,FALSE)</f>
        <v>1</v>
      </c>
      <c r="F331">
        <f>VLOOKUP($A331,NIR_Algorithm_Cleaned!$A$2:$W$4887,3,FALSE)</f>
        <v>2</v>
      </c>
      <c r="G331">
        <v>11.81</v>
      </c>
      <c r="H331" t="s">
        <v>4994</v>
      </c>
      <c r="I331">
        <v>2</v>
      </c>
      <c r="J331" t="s">
        <v>4994</v>
      </c>
      <c r="K331" t="s">
        <v>5341</v>
      </c>
      <c r="L331">
        <v>0.41447368421052599</v>
      </c>
      <c r="M331">
        <v>0.41721854304635803</v>
      </c>
      <c r="N331">
        <f t="shared" si="5"/>
        <v>0.41584611362844204</v>
      </c>
      <c r="P331">
        <f>VLOOKUP($A331,NIR_Algorithm_Cleaned!$A$2:$W$4887,19,FALSE)</f>
        <v>12.09</v>
      </c>
      <c r="Q331">
        <f>VLOOKUP($A331,NIR_Algorithm_Cleaned!$A$2:$W$4887,20,FALSE)</f>
        <v>4.59</v>
      </c>
      <c r="R331">
        <f>VLOOKUP($A331,NIR_Algorithm_Cleaned!$A$2:$W$4887,21,FALSE)</f>
        <v>1.99</v>
      </c>
      <c r="S331">
        <f>VLOOKUP($A331,NIR_Algorithm_Cleaned!$A$2:$W$4887,22,FALSE)</f>
        <v>1.47</v>
      </c>
      <c r="T331">
        <f>VLOOKUP($A331,NIR_Algorithm_Cleaned!$A$2:$W$4887,23,FALSE)</f>
        <v>71.599999999999994</v>
      </c>
    </row>
    <row r="332" spans="1:20" x14ac:dyDescent="0.2">
      <c r="A332" t="s">
        <v>580</v>
      </c>
      <c r="B332" t="s">
        <v>5092</v>
      </c>
      <c r="C332" t="s">
        <v>5261</v>
      </c>
      <c r="D332">
        <f>VLOOKUP($A332,NIR_Algorithm_Cleaned!$A$2:$W$4887,5,FALSE)</f>
        <v>1</v>
      </c>
      <c r="E332">
        <f>VLOOKUP($A332,NIR_Algorithm_Cleaned!$A$2:$W$4887,4,FALSE)</f>
        <v>1</v>
      </c>
      <c r="F332">
        <f>VLOOKUP($A332,NIR_Algorithm_Cleaned!$A$2:$W$4887,3,FALSE)</f>
        <v>2</v>
      </c>
      <c r="G332">
        <v>12.23</v>
      </c>
      <c r="H332" t="s">
        <v>4994</v>
      </c>
      <c r="I332">
        <v>2</v>
      </c>
      <c r="J332" t="s">
        <v>5342</v>
      </c>
      <c r="K332" t="s">
        <v>5341</v>
      </c>
      <c r="L332">
        <v>0.42</v>
      </c>
      <c r="M332">
        <v>0.42666666666666703</v>
      </c>
      <c r="N332">
        <f t="shared" si="5"/>
        <v>0.42333333333333351</v>
      </c>
      <c r="P332">
        <f>VLOOKUP($A332,NIR_Algorithm_Cleaned!$A$2:$W$4887,19,FALSE)</f>
        <v>12.09</v>
      </c>
      <c r="Q332">
        <f>VLOOKUP($A332,NIR_Algorithm_Cleaned!$A$2:$W$4887,20,FALSE)</f>
        <v>4.59</v>
      </c>
      <c r="R332">
        <f>VLOOKUP($A332,NIR_Algorithm_Cleaned!$A$2:$W$4887,21,FALSE)</f>
        <v>1.99</v>
      </c>
      <c r="S332">
        <f>VLOOKUP($A332,NIR_Algorithm_Cleaned!$A$2:$W$4887,22,FALSE)</f>
        <v>1.47</v>
      </c>
      <c r="T332">
        <f>VLOOKUP($A332,NIR_Algorithm_Cleaned!$A$2:$W$4887,23,FALSE)</f>
        <v>71.599999999999994</v>
      </c>
    </row>
    <row r="333" spans="1:20" x14ac:dyDescent="0.2">
      <c r="A333" t="s">
        <v>575</v>
      </c>
      <c r="B333" t="s">
        <v>4953</v>
      </c>
      <c r="C333" t="s">
        <v>5322</v>
      </c>
      <c r="D333">
        <f>VLOOKUP($A333,NIR_Algorithm_Cleaned!$A$2:$W$4887,5,FALSE)</f>
        <v>1</v>
      </c>
      <c r="E333">
        <f>VLOOKUP($A333,NIR_Algorithm_Cleaned!$A$2:$W$4887,4,FALSE)</f>
        <v>1</v>
      </c>
      <c r="F333">
        <f>VLOOKUP($A333,NIR_Algorithm_Cleaned!$A$2:$W$4887,3,FALSE)</f>
        <v>2</v>
      </c>
      <c r="G333">
        <v>11.98</v>
      </c>
      <c r="H333" t="s">
        <v>5342</v>
      </c>
      <c r="I333">
        <v>2</v>
      </c>
      <c r="J333" t="s">
        <v>5342</v>
      </c>
      <c r="K333" t="s">
        <v>5341</v>
      </c>
      <c r="L333">
        <v>0.40666666666666701</v>
      </c>
      <c r="M333">
        <v>0.40131578947368401</v>
      </c>
      <c r="N333">
        <f t="shared" si="5"/>
        <v>0.40399122807017551</v>
      </c>
      <c r="P333">
        <f>VLOOKUP($A333,NIR_Algorithm_Cleaned!$A$2:$W$4887,19,FALSE)</f>
        <v>12.08</v>
      </c>
      <c r="Q333">
        <f>VLOOKUP($A333,NIR_Algorithm_Cleaned!$A$2:$W$4887,20,FALSE)</f>
        <v>4.87</v>
      </c>
      <c r="R333">
        <f>VLOOKUP($A333,NIR_Algorithm_Cleaned!$A$2:$W$4887,21,FALSE)</f>
        <v>2.1</v>
      </c>
      <c r="S333">
        <f>VLOOKUP($A333,NIR_Algorithm_Cleaned!$A$2:$W$4887,22,FALSE)</f>
        <v>1.56</v>
      </c>
      <c r="T333">
        <f>VLOOKUP($A333,NIR_Algorithm_Cleaned!$A$2:$W$4887,23,FALSE)</f>
        <v>69.95</v>
      </c>
    </row>
    <row r="334" spans="1:20" x14ac:dyDescent="0.2">
      <c r="A334" t="s">
        <v>575</v>
      </c>
      <c r="B334" t="s">
        <v>4953</v>
      </c>
      <c r="C334" t="s">
        <v>5322</v>
      </c>
      <c r="D334">
        <f>VLOOKUP($A334,NIR_Algorithm_Cleaned!$A$2:$W$4887,5,FALSE)</f>
        <v>1</v>
      </c>
      <c r="E334">
        <f>VLOOKUP($A334,NIR_Algorithm_Cleaned!$A$2:$W$4887,4,FALSE)</f>
        <v>1</v>
      </c>
      <c r="F334">
        <f>VLOOKUP($A334,NIR_Algorithm_Cleaned!$A$2:$W$4887,3,FALSE)</f>
        <v>2</v>
      </c>
      <c r="G334">
        <v>12.26</v>
      </c>
      <c r="H334" t="s">
        <v>5342</v>
      </c>
      <c r="I334">
        <v>3</v>
      </c>
      <c r="J334" t="s">
        <v>5342</v>
      </c>
      <c r="K334" t="s">
        <v>5341</v>
      </c>
      <c r="L334">
        <v>0.40666666666666701</v>
      </c>
      <c r="M334">
        <v>0.39735099337748297</v>
      </c>
      <c r="N334">
        <f t="shared" si="5"/>
        <v>0.40200883002207499</v>
      </c>
      <c r="P334">
        <f>VLOOKUP($A334,NIR_Algorithm_Cleaned!$A$2:$W$4887,19,FALSE)</f>
        <v>12.08</v>
      </c>
      <c r="Q334">
        <f>VLOOKUP($A334,NIR_Algorithm_Cleaned!$A$2:$W$4887,20,FALSE)</f>
        <v>4.87</v>
      </c>
      <c r="R334">
        <f>VLOOKUP($A334,NIR_Algorithm_Cleaned!$A$2:$W$4887,21,FALSE)</f>
        <v>2.1</v>
      </c>
      <c r="S334">
        <f>VLOOKUP($A334,NIR_Algorithm_Cleaned!$A$2:$W$4887,22,FALSE)</f>
        <v>1.56</v>
      </c>
      <c r="T334">
        <f>VLOOKUP($A334,NIR_Algorithm_Cleaned!$A$2:$W$4887,23,FALSE)</f>
        <v>69.95</v>
      </c>
    </row>
    <row r="335" spans="1:20" x14ac:dyDescent="0.2">
      <c r="A335" t="s">
        <v>882</v>
      </c>
      <c r="B335" t="s">
        <v>4941</v>
      </c>
      <c r="C335" t="s">
        <v>5257</v>
      </c>
      <c r="D335">
        <f>VLOOKUP($A335,NIR_Algorithm_Cleaned!$A$2:$W$4887,5,FALSE)</f>
        <v>1</v>
      </c>
      <c r="E335">
        <f>VLOOKUP($A335,NIR_Algorithm_Cleaned!$A$2:$W$4887,4,FALSE)</f>
        <v>2</v>
      </c>
      <c r="F335">
        <f>VLOOKUP($A335,NIR_Algorithm_Cleaned!$A$2:$W$4887,3,FALSE)</f>
        <v>1</v>
      </c>
      <c r="G335">
        <v>12.29</v>
      </c>
      <c r="H335" t="s">
        <v>4994</v>
      </c>
      <c r="I335">
        <v>2</v>
      </c>
      <c r="J335" t="s">
        <v>5342</v>
      </c>
      <c r="K335" t="s">
        <v>5341</v>
      </c>
      <c r="L335">
        <v>0.41447368421052599</v>
      </c>
      <c r="M335">
        <v>0.41447368421052599</v>
      </c>
      <c r="N335">
        <f t="shared" si="5"/>
        <v>0.41447368421052599</v>
      </c>
      <c r="P335">
        <f>VLOOKUP($A335,NIR_Algorithm_Cleaned!$A$2:$W$4887,19,FALSE)</f>
        <v>12.07</v>
      </c>
      <c r="Q335">
        <f>VLOOKUP($A335,NIR_Algorithm_Cleaned!$A$2:$W$4887,20,FALSE)</f>
        <v>4.25</v>
      </c>
      <c r="R335">
        <f>VLOOKUP($A335,NIR_Algorithm_Cleaned!$A$2:$W$4887,21,FALSE)</f>
        <v>1.57</v>
      </c>
      <c r="S335">
        <f>VLOOKUP($A335,NIR_Algorithm_Cleaned!$A$2:$W$4887,22,FALSE)</f>
        <v>1.48</v>
      </c>
      <c r="T335">
        <f>VLOOKUP($A335,NIR_Algorithm_Cleaned!$A$2:$W$4887,23,FALSE)</f>
        <v>73.08</v>
      </c>
    </row>
    <row r="336" spans="1:20" x14ac:dyDescent="0.2">
      <c r="A336" t="s">
        <v>882</v>
      </c>
      <c r="B336" t="s">
        <v>4941</v>
      </c>
      <c r="C336" t="s">
        <v>5257</v>
      </c>
      <c r="D336">
        <f>VLOOKUP($A336,NIR_Algorithm_Cleaned!$A$2:$W$4887,5,FALSE)</f>
        <v>1</v>
      </c>
      <c r="E336">
        <f>VLOOKUP($A336,NIR_Algorithm_Cleaned!$A$2:$W$4887,4,FALSE)</f>
        <v>2</v>
      </c>
      <c r="F336">
        <f>VLOOKUP($A336,NIR_Algorithm_Cleaned!$A$2:$W$4887,3,FALSE)</f>
        <v>1</v>
      </c>
      <c r="G336">
        <v>12.33</v>
      </c>
      <c r="H336" t="s">
        <v>4994</v>
      </c>
      <c r="I336">
        <v>2</v>
      </c>
      <c r="J336" t="s">
        <v>5342</v>
      </c>
      <c r="K336" t="s">
        <v>5341</v>
      </c>
      <c r="L336">
        <v>0.40666666666666701</v>
      </c>
      <c r="M336">
        <v>0.40666666666666701</v>
      </c>
      <c r="N336">
        <f t="shared" si="5"/>
        <v>0.40666666666666701</v>
      </c>
      <c r="P336">
        <f>VLOOKUP($A336,NIR_Algorithm_Cleaned!$A$2:$W$4887,19,FALSE)</f>
        <v>12.07</v>
      </c>
      <c r="Q336">
        <f>VLOOKUP($A336,NIR_Algorithm_Cleaned!$A$2:$W$4887,20,FALSE)</f>
        <v>4.25</v>
      </c>
      <c r="R336">
        <f>VLOOKUP($A336,NIR_Algorithm_Cleaned!$A$2:$W$4887,21,FALSE)</f>
        <v>1.57</v>
      </c>
      <c r="S336">
        <f>VLOOKUP($A336,NIR_Algorithm_Cleaned!$A$2:$W$4887,22,FALSE)</f>
        <v>1.48</v>
      </c>
      <c r="T336">
        <f>VLOOKUP($A336,NIR_Algorithm_Cleaned!$A$2:$W$4887,23,FALSE)</f>
        <v>73.08</v>
      </c>
    </row>
    <row r="337" spans="1:20" x14ac:dyDescent="0.2">
      <c r="A337" t="s">
        <v>1155</v>
      </c>
      <c r="B337" t="s">
        <v>4956</v>
      </c>
      <c r="C337" t="s">
        <v>5287</v>
      </c>
      <c r="D337">
        <f>VLOOKUP($A337,NIR_Algorithm_Cleaned!$A$2:$W$4887,5,FALSE)</f>
        <v>2</v>
      </c>
      <c r="E337">
        <f>VLOOKUP($A337,NIR_Algorithm_Cleaned!$A$2:$W$4887,4,FALSE)</f>
        <v>2</v>
      </c>
      <c r="F337">
        <f>VLOOKUP($A337,NIR_Algorithm_Cleaned!$A$2:$W$4887,3,FALSE)</f>
        <v>2</v>
      </c>
      <c r="G337">
        <v>12.36</v>
      </c>
      <c r="H337" t="s">
        <v>5342</v>
      </c>
      <c r="I337">
        <v>4</v>
      </c>
      <c r="J337" t="s">
        <v>4994</v>
      </c>
      <c r="K337" t="s">
        <v>5343</v>
      </c>
      <c r="L337">
        <v>0.43333333333333302</v>
      </c>
      <c r="M337">
        <v>0.43624161073825501</v>
      </c>
      <c r="N337">
        <f t="shared" si="5"/>
        <v>0.43478747203579404</v>
      </c>
      <c r="P337">
        <f>VLOOKUP($A337,NIR_Algorithm_Cleaned!$A$2:$W$4887,19,FALSE)</f>
        <v>12.06</v>
      </c>
      <c r="Q337">
        <f>VLOOKUP($A337,NIR_Algorithm_Cleaned!$A$2:$W$4887,20,FALSE)</f>
        <v>3.92</v>
      </c>
      <c r="R337">
        <f>VLOOKUP($A337,NIR_Algorithm_Cleaned!$A$2:$W$4887,21,FALSE)</f>
        <v>1.77</v>
      </c>
      <c r="S337">
        <f>VLOOKUP($A337,NIR_Algorithm_Cleaned!$A$2:$W$4887,22,FALSE)</f>
        <v>1.44</v>
      </c>
      <c r="T337">
        <f>VLOOKUP($A337,NIR_Algorithm_Cleaned!$A$2:$W$4887,23,FALSE)</f>
        <v>71.739999999999995</v>
      </c>
    </row>
    <row r="338" spans="1:20" x14ac:dyDescent="0.2">
      <c r="A338" t="s">
        <v>1155</v>
      </c>
      <c r="B338" t="s">
        <v>4956</v>
      </c>
      <c r="C338" t="s">
        <v>5287</v>
      </c>
      <c r="D338">
        <f>VLOOKUP($A338,NIR_Algorithm_Cleaned!$A$2:$W$4887,5,FALSE)</f>
        <v>2</v>
      </c>
      <c r="E338">
        <f>VLOOKUP($A338,NIR_Algorithm_Cleaned!$A$2:$W$4887,4,FALSE)</f>
        <v>2</v>
      </c>
      <c r="F338">
        <f>VLOOKUP($A338,NIR_Algorithm_Cleaned!$A$2:$W$4887,3,FALSE)</f>
        <v>2</v>
      </c>
      <c r="G338">
        <v>12.32</v>
      </c>
      <c r="H338" t="s">
        <v>4994</v>
      </c>
      <c r="I338">
        <v>1</v>
      </c>
      <c r="J338" t="s">
        <v>4994</v>
      </c>
      <c r="K338" t="s">
        <v>5343</v>
      </c>
      <c r="L338">
        <v>0.42105263157894701</v>
      </c>
      <c r="M338">
        <v>0.41610738255033602</v>
      </c>
      <c r="N338">
        <f t="shared" si="5"/>
        <v>0.41858000706464149</v>
      </c>
      <c r="P338">
        <f>VLOOKUP($A338,NIR_Algorithm_Cleaned!$A$2:$W$4887,19,FALSE)</f>
        <v>12.06</v>
      </c>
      <c r="Q338">
        <f>VLOOKUP($A338,NIR_Algorithm_Cleaned!$A$2:$W$4887,20,FALSE)</f>
        <v>3.92</v>
      </c>
      <c r="R338">
        <f>VLOOKUP($A338,NIR_Algorithm_Cleaned!$A$2:$W$4887,21,FALSE)</f>
        <v>1.77</v>
      </c>
      <c r="S338">
        <f>VLOOKUP($A338,NIR_Algorithm_Cleaned!$A$2:$W$4887,22,FALSE)</f>
        <v>1.44</v>
      </c>
      <c r="T338">
        <f>VLOOKUP($A338,NIR_Algorithm_Cleaned!$A$2:$W$4887,23,FALSE)</f>
        <v>71.739999999999995</v>
      </c>
    </row>
    <row r="339" spans="1:20" x14ac:dyDescent="0.2">
      <c r="A339" t="s">
        <v>1294</v>
      </c>
      <c r="B339" t="s">
        <v>5140</v>
      </c>
      <c r="C339" t="s">
        <v>5262</v>
      </c>
      <c r="D339">
        <f>VLOOKUP($A339,NIR_Algorithm_Cleaned!$A$2:$W$4887,5,FALSE)</f>
        <v>2</v>
      </c>
      <c r="E339">
        <f>VLOOKUP($A339,NIR_Algorithm_Cleaned!$A$2:$W$4887,4,FALSE)</f>
        <v>2</v>
      </c>
      <c r="F339">
        <f>VLOOKUP($A339,NIR_Algorithm_Cleaned!$A$2:$W$4887,3,FALSE)</f>
        <v>2</v>
      </c>
      <c r="G339">
        <v>12.13</v>
      </c>
      <c r="H339" t="s">
        <v>4994</v>
      </c>
      <c r="I339">
        <v>3</v>
      </c>
      <c r="J339" t="s">
        <v>5342</v>
      </c>
      <c r="K339" t="s">
        <v>5343</v>
      </c>
      <c r="L339">
        <v>0.47682119205298001</v>
      </c>
      <c r="M339">
        <v>0.47682119205298001</v>
      </c>
      <c r="N339">
        <f t="shared" si="5"/>
        <v>0.47682119205298001</v>
      </c>
      <c r="P339">
        <f>VLOOKUP($A339,NIR_Algorithm_Cleaned!$A$2:$W$4887,19,FALSE)</f>
        <v>12.06</v>
      </c>
      <c r="Q339">
        <f>VLOOKUP($A339,NIR_Algorithm_Cleaned!$A$2:$W$4887,20,FALSE)</f>
        <v>3.93</v>
      </c>
      <c r="R339">
        <f>VLOOKUP($A339,NIR_Algorithm_Cleaned!$A$2:$W$4887,21,FALSE)</f>
        <v>1.39</v>
      </c>
      <c r="S339">
        <f>VLOOKUP($A339,NIR_Algorithm_Cleaned!$A$2:$W$4887,22,FALSE)</f>
        <v>1.47</v>
      </c>
      <c r="T339">
        <f>VLOOKUP($A339,NIR_Algorithm_Cleaned!$A$2:$W$4887,23,FALSE)</f>
        <v>71.72</v>
      </c>
    </row>
    <row r="340" spans="1:20" x14ac:dyDescent="0.2">
      <c r="A340" t="s">
        <v>1294</v>
      </c>
      <c r="B340" t="s">
        <v>5140</v>
      </c>
      <c r="C340" t="s">
        <v>5262</v>
      </c>
      <c r="D340">
        <f>VLOOKUP($A340,NIR_Algorithm_Cleaned!$A$2:$W$4887,5,FALSE)</f>
        <v>2</v>
      </c>
      <c r="E340">
        <f>VLOOKUP($A340,NIR_Algorithm_Cleaned!$A$2:$W$4887,4,FALSE)</f>
        <v>2</v>
      </c>
      <c r="F340">
        <f>VLOOKUP($A340,NIR_Algorithm_Cleaned!$A$2:$W$4887,3,FALSE)</f>
        <v>2</v>
      </c>
      <c r="G340">
        <v>12.16</v>
      </c>
      <c r="H340" t="s">
        <v>4994</v>
      </c>
      <c r="I340">
        <v>1</v>
      </c>
      <c r="J340" t="s">
        <v>5342</v>
      </c>
      <c r="K340" t="s">
        <v>5343</v>
      </c>
      <c r="L340" t="s">
        <v>5207</v>
      </c>
      <c r="M340">
        <v>0.49664429530201398</v>
      </c>
      <c r="N340">
        <f t="shared" si="5"/>
        <v>0.49664429530201398</v>
      </c>
      <c r="P340">
        <f>VLOOKUP($A340,NIR_Algorithm_Cleaned!$A$2:$W$4887,19,FALSE)</f>
        <v>12.06</v>
      </c>
      <c r="Q340">
        <f>VLOOKUP($A340,NIR_Algorithm_Cleaned!$A$2:$W$4887,20,FALSE)</f>
        <v>3.93</v>
      </c>
      <c r="R340">
        <f>VLOOKUP($A340,NIR_Algorithm_Cleaned!$A$2:$W$4887,21,FALSE)</f>
        <v>1.39</v>
      </c>
      <c r="S340">
        <f>VLOOKUP($A340,NIR_Algorithm_Cleaned!$A$2:$W$4887,22,FALSE)</f>
        <v>1.47</v>
      </c>
      <c r="T340">
        <f>VLOOKUP($A340,NIR_Algorithm_Cleaned!$A$2:$W$4887,23,FALSE)</f>
        <v>71.72</v>
      </c>
    </row>
    <row r="341" spans="1:20" x14ac:dyDescent="0.2">
      <c r="A341" t="s">
        <v>337</v>
      </c>
      <c r="B341" t="s">
        <v>5121</v>
      </c>
      <c r="C341" t="s">
        <v>5248</v>
      </c>
      <c r="D341">
        <f>VLOOKUP($A341,NIR_Algorithm_Cleaned!$A$2:$W$4887,5,FALSE)</f>
        <v>1</v>
      </c>
      <c r="E341">
        <f>VLOOKUP($A341,NIR_Algorithm_Cleaned!$A$2:$W$4887,4,FALSE)</f>
        <v>1</v>
      </c>
      <c r="F341">
        <f>VLOOKUP($A341,NIR_Algorithm_Cleaned!$A$2:$W$4887,3,FALSE)</f>
        <v>2</v>
      </c>
      <c r="G341">
        <v>11.84</v>
      </c>
      <c r="H341" t="s">
        <v>4994</v>
      </c>
      <c r="I341">
        <v>4</v>
      </c>
      <c r="J341" t="s">
        <v>4994</v>
      </c>
      <c r="K341" t="s">
        <v>5341</v>
      </c>
      <c r="L341">
        <v>0.40522875816993498</v>
      </c>
      <c r="M341">
        <v>0.40131578947368401</v>
      </c>
      <c r="N341">
        <f t="shared" si="5"/>
        <v>0.40327227382180952</v>
      </c>
      <c r="P341">
        <f>VLOOKUP($A341,NIR_Algorithm_Cleaned!$A$2:$W$4887,19,FALSE)</f>
        <v>12.05</v>
      </c>
      <c r="Q341">
        <f>VLOOKUP($A341,NIR_Algorithm_Cleaned!$A$2:$W$4887,20,FALSE)</f>
        <v>5.32</v>
      </c>
      <c r="R341">
        <f>VLOOKUP($A341,NIR_Algorithm_Cleaned!$A$2:$W$4887,21,FALSE)</f>
        <v>1.8</v>
      </c>
      <c r="S341">
        <f>VLOOKUP($A341,NIR_Algorithm_Cleaned!$A$2:$W$4887,22,FALSE)</f>
        <v>1.49</v>
      </c>
      <c r="T341">
        <f>VLOOKUP($A341,NIR_Algorithm_Cleaned!$A$2:$W$4887,23,FALSE)</f>
        <v>71.040000000000006</v>
      </c>
    </row>
    <row r="342" spans="1:20" x14ac:dyDescent="0.2">
      <c r="A342" t="s">
        <v>337</v>
      </c>
      <c r="B342" t="s">
        <v>5121</v>
      </c>
      <c r="C342" t="s">
        <v>5248</v>
      </c>
      <c r="D342">
        <f>VLOOKUP($A342,NIR_Algorithm_Cleaned!$A$2:$W$4887,5,FALSE)</f>
        <v>1</v>
      </c>
      <c r="E342">
        <f>VLOOKUP($A342,NIR_Algorithm_Cleaned!$A$2:$W$4887,4,FALSE)</f>
        <v>1</v>
      </c>
      <c r="F342">
        <f>VLOOKUP($A342,NIR_Algorithm_Cleaned!$A$2:$W$4887,3,FALSE)</f>
        <v>2</v>
      </c>
      <c r="G342">
        <v>12.13</v>
      </c>
      <c r="H342" t="s">
        <v>4994</v>
      </c>
      <c r="I342">
        <v>2</v>
      </c>
      <c r="J342" t="s">
        <v>4994</v>
      </c>
      <c r="K342" t="s">
        <v>5341</v>
      </c>
      <c r="L342">
        <v>0.39333333333333298</v>
      </c>
      <c r="M342">
        <v>0.39735099337748297</v>
      </c>
      <c r="N342">
        <f t="shared" si="5"/>
        <v>0.39534216335540795</v>
      </c>
      <c r="P342">
        <f>VLOOKUP($A342,NIR_Algorithm_Cleaned!$A$2:$W$4887,19,FALSE)</f>
        <v>12.05</v>
      </c>
      <c r="Q342">
        <f>VLOOKUP($A342,NIR_Algorithm_Cleaned!$A$2:$W$4887,20,FALSE)</f>
        <v>5.32</v>
      </c>
      <c r="R342">
        <f>VLOOKUP($A342,NIR_Algorithm_Cleaned!$A$2:$W$4887,21,FALSE)</f>
        <v>1.8</v>
      </c>
      <c r="S342">
        <f>VLOOKUP($A342,NIR_Algorithm_Cleaned!$A$2:$W$4887,22,FALSE)</f>
        <v>1.49</v>
      </c>
      <c r="T342">
        <f>VLOOKUP($A342,NIR_Algorithm_Cleaned!$A$2:$W$4887,23,FALSE)</f>
        <v>71.040000000000006</v>
      </c>
    </row>
    <row r="343" spans="1:20" x14ac:dyDescent="0.2">
      <c r="A343" t="s">
        <v>1296</v>
      </c>
      <c r="B343" t="s">
        <v>4760</v>
      </c>
      <c r="C343" t="s">
        <v>5251</v>
      </c>
      <c r="D343">
        <f>VLOOKUP($A343,NIR_Algorithm_Cleaned!$A$2:$W$4887,5,FALSE)</f>
        <v>2</v>
      </c>
      <c r="E343">
        <f>VLOOKUP($A343,NIR_Algorithm_Cleaned!$A$2:$W$4887,4,FALSE)</f>
        <v>2</v>
      </c>
      <c r="F343">
        <f>VLOOKUP($A343,NIR_Algorithm_Cleaned!$A$2:$W$4887,3,FALSE)</f>
        <v>1</v>
      </c>
      <c r="G343">
        <v>12.21</v>
      </c>
      <c r="H343" t="s">
        <v>4994</v>
      </c>
      <c r="I343">
        <v>3</v>
      </c>
      <c r="J343" t="s">
        <v>5342</v>
      </c>
      <c r="K343" t="s">
        <v>5343</v>
      </c>
      <c r="L343">
        <v>0.41721854304635803</v>
      </c>
      <c r="M343">
        <v>0.43624161073825501</v>
      </c>
      <c r="N343">
        <f t="shared" si="5"/>
        <v>0.42673007689230652</v>
      </c>
      <c r="P343">
        <f>VLOOKUP($A343,NIR_Algorithm_Cleaned!$A$2:$W$4887,19,FALSE)</f>
        <v>12.05</v>
      </c>
      <c r="Q343">
        <f>VLOOKUP($A343,NIR_Algorithm_Cleaned!$A$2:$W$4887,20,FALSE)</f>
        <v>4.1100000000000003</v>
      </c>
      <c r="R343">
        <f>VLOOKUP($A343,NIR_Algorithm_Cleaned!$A$2:$W$4887,21,FALSE)</f>
        <v>1.5</v>
      </c>
      <c r="S343">
        <f>VLOOKUP($A343,NIR_Algorithm_Cleaned!$A$2:$W$4887,22,FALSE)</f>
        <v>1.44</v>
      </c>
      <c r="T343">
        <f>VLOOKUP($A343,NIR_Algorithm_Cleaned!$A$2:$W$4887,23,FALSE)</f>
        <v>71.17</v>
      </c>
    </row>
    <row r="344" spans="1:20" x14ac:dyDescent="0.2">
      <c r="A344" t="s">
        <v>1296</v>
      </c>
      <c r="B344" t="s">
        <v>4760</v>
      </c>
      <c r="C344" t="s">
        <v>5251</v>
      </c>
      <c r="D344">
        <f>VLOOKUP($A344,NIR_Algorithm_Cleaned!$A$2:$W$4887,5,FALSE)</f>
        <v>2</v>
      </c>
      <c r="E344">
        <f>VLOOKUP($A344,NIR_Algorithm_Cleaned!$A$2:$W$4887,4,FALSE)</f>
        <v>2</v>
      </c>
      <c r="F344">
        <f>VLOOKUP($A344,NIR_Algorithm_Cleaned!$A$2:$W$4887,3,FALSE)</f>
        <v>1</v>
      </c>
      <c r="G344">
        <v>12.27</v>
      </c>
      <c r="H344" t="s">
        <v>4994</v>
      </c>
      <c r="I344">
        <v>1</v>
      </c>
      <c r="J344" t="s">
        <v>4994</v>
      </c>
      <c r="K344" t="s">
        <v>5343</v>
      </c>
      <c r="L344">
        <v>0.44666666666666699</v>
      </c>
      <c r="M344">
        <v>0.43708609271523202</v>
      </c>
      <c r="N344">
        <f t="shared" si="5"/>
        <v>0.44187637969094951</v>
      </c>
      <c r="P344">
        <f>VLOOKUP($A344,NIR_Algorithm_Cleaned!$A$2:$W$4887,19,FALSE)</f>
        <v>12.05</v>
      </c>
      <c r="Q344">
        <f>VLOOKUP($A344,NIR_Algorithm_Cleaned!$A$2:$W$4887,20,FALSE)</f>
        <v>4.1100000000000003</v>
      </c>
      <c r="R344">
        <f>VLOOKUP($A344,NIR_Algorithm_Cleaned!$A$2:$W$4887,21,FALSE)</f>
        <v>1.5</v>
      </c>
      <c r="S344">
        <f>VLOOKUP($A344,NIR_Algorithm_Cleaned!$A$2:$W$4887,22,FALSE)</f>
        <v>1.44</v>
      </c>
      <c r="T344">
        <f>VLOOKUP($A344,NIR_Algorithm_Cleaned!$A$2:$W$4887,23,FALSE)</f>
        <v>71.17</v>
      </c>
    </row>
    <row r="345" spans="1:20" x14ac:dyDescent="0.2">
      <c r="A345" t="s">
        <v>873</v>
      </c>
      <c r="B345" t="s">
        <v>4879</v>
      </c>
      <c r="C345" t="s">
        <v>5277</v>
      </c>
      <c r="D345">
        <f>VLOOKUP($A345,NIR_Algorithm_Cleaned!$A$2:$W$4887,5,FALSE)</f>
        <v>1</v>
      </c>
      <c r="E345">
        <f>VLOOKUP($A345,NIR_Algorithm_Cleaned!$A$2:$W$4887,4,FALSE)</f>
        <v>2</v>
      </c>
      <c r="F345">
        <f>VLOOKUP($A345,NIR_Algorithm_Cleaned!$A$2:$W$4887,3,FALSE)</f>
        <v>1</v>
      </c>
      <c r="G345">
        <v>11.81</v>
      </c>
      <c r="H345" t="s">
        <v>4994</v>
      </c>
      <c r="I345">
        <v>4</v>
      </c>
      <c r="J345" t="s">
        <v>4994</v>
      </c>
      <c r="K345" t="s">
        <v>5341</v>
      </c>
      <c r="L345">
        <v>0.42105263157894701</v>
      </c>
      <c r="M345">
        <v>0.42483660130718898</v>
      </c>
      <c r="N345">
        <f t="shared" si="5"/>
        <v>0.42294461644306802</v>
      </c>
      <c r="P345">
        <f>VLOOKUP($A345,NIR_Algorithm_Cleaned!$A$2:$W$4887,19,FALSE)</f>
        <v>12</v>
      </c>
      <c r="Q345">
        <f>VLOOKUP($A345,NIR_Algorithm_Cleaned!$A$2:$W$4887,20,FALSE)</f>
        <v>4.46</v>
      </c>
      <c r="R345">
        <f>VLOOKUP($A345,NIR_Algorithm_Cleaned!$A$2:$W$4887,21,FALSE)</f>
        <v>1.36</v>
      </c>
      <c r="S345">
        <f>VLOOKUP($A345,NIR_Algorithm_Cleaned!$A$2:$W$4887,22,FALSE)</f>
        <v>1.45</v>
      </c>
      <c r="T345">
        <f>VLOOKUP($A345,NIR_Algorithm_Cleaned!$A$2:$W$4887,23,FALSE)</f>
        <v>72.98</v>
      </c>
    </row>
    <row r="346" spans="1:20" x14ac:dyDescent="0.2">
      <c r="A346" t="s">
        <v>873</v>
      </c>
      <c r="B346" t="s">
        <v>4879</v>
      </c>
      <c r="C346" t="s">
        <v>5277</v>
      </c>
      <c r="D346">
        <f>VLOOKUP($A346,NIR_Algorithm_Cleaned!$A$2:$W$4887,5,FALSE)</f>
        <v>1</v>
      </c>
      <c r="E346">
        <f>VLOOKUP($A346,NIR_Algorithm_Cleaned!$A$2:$W$4887,4,FALSE)</f>
        <v>2</v>
      </c>
      <c r="F346">
        <f>VLOOKUP($A346,NIR_Algorithm_Cleaned!$A$2:$W$4887,3,FALSE)</f>
        <v>1</v>
      </c>
      <c r="G346">
        <v>12.24</v>
      </c>
      <c r="H346" t="s">
        <v>4994</v>
      </c>
      <c r="I346">
        <v>3</v>
      </c>
      <c r="J346" t="s">
        <v>5342</v>
      </c>
      <c r="K346" t="s">
        <v>5341</v>
      </c>
      <c r="L346">
        <v>0.41721854304635803</v>
      </c>
      <c r="M346">
        <v>0.41830065359477098</v>
      </c>
      <c r="N346">
        <f t="shared" si="5"/>
        <v>0.41775959832056453</v>
      </c>
      <c r="P346">
        <f>VLOOKUP($A346,NIR_Algorithm_Cleaned!$A$2:$W$4887,19,FALSE)</f>
        <v>12</v>
      </c>
      <c r="Q346">
        <f>VLOOKUP($A346,NIR_Algorithm_Cleaned!$A$2:$W$4887,20,FALSE)</f>
        <v>4.46</v>
      </c>
      <c r="R346">
        <f>VLOOKUP($A346,NIR_Algorithm_Cleaned!$A$2:$W$4887,21,FALSE)</f>
        <v>1.36</v>
      </c>
      <c r="S346">
        <f>VLOOKUP($A346,NIR_Algorithm_Cleaned!$A$2:$W$4887,22,FALSE)</f>
        <v>1.45</v>
      </c>
      <c r="T346">
        <f>VLOOKUP($A346,NIR_Algorithm_Cleaned!$A$2:$W$4887,23,FALSE)</f>
        <v>72.98</v>
      </c>
    </row>
    <row r="347" spans="1:20" x14ac:dyDescent="0.2">
      <c r="A347" t="s">
        <v>449</v>
      </c>
      <c r="B347" t="s">
        <v>5150</v>
      </c>
      <c r="C347" t="s">
        <v>5291</v>
      </c>
      <c r="D347">
        <f>VLOOKUP($A347,NIR_Algorithm_Cleaned!$A$2:$W$4887,5,FALSE)</f>
        <v>1</v>
      </c>
      <c r="E347">
        <f>VLOOKUP($A347,NIR_Algorithm_Cleaned!$A$2:$W$4887,4,FALSE)</f>
        <v>2</v>
      </c>
      <c r="F347">
        <f>VLOOKUP($A347,NIR_Algorithm_Cleaned!$A$2:$W$4887,3,FALSE)</f>
        <v>2</v>
      </c>
      <c r="G347">
        <v>12.24</v>
      </c>
      <c r="H347" t="s">
        <v>5342</v>
      </c>
      <c r="I347">
        <v>2</v>
      </c>
      <c r="J347" t="s">
        <v>5342</v>
      </c>
      <c r="K347" t="s">
        <v>5341</v>
      </c>
      <c r="L347">
        <v>0.41721854304635803</v>
      </c>
      <c r="M347">
        <v>0.42384105960264901</v>
      </c>
      <c r="N347">
        <f t="shared" si="5"/>
        <v>0.42052980132450352</v>
      </c>
      <c r="P347">
        <f>VLOOKUP($A347,NIR_Algorithm_Cleaned!$A$2:$W$4887,19,FALSE)</f>
        <v>11.99</v>
      </c>
      <c r="Q347">
        <f>VLOOKUP($A347,NIR_Algorithm_Cleaned!$A$2:$W$4887,20,FALSE)</f>
        <v>3.85</v>
      </c>
      <c r="R347">
        <f>VLOOKUP($A347,NIR_Algorithm_Cleaned!$A$2:$W$4887,21,FALSE)</f>
        <v>1.94</v>
      </c>
      <c r="S347">
        <f>VLOOKUP($A347,NIR_Algorithm_Cleaned!$A$2:$W$4887,22,FALSE)</f>
        <v>1.45</v>
      </c>
      <c r="T347">
        <f>VLOOKUP($A347,NIR_Algorithm_Cleaned!$A$2:$W$4887,23,FALSE)</f>
        <v>72.959999999999994</v>
      </c>
    </row>
    <row r="348" spans="1:20" x14ac:dyDescent="0.2">
      <c r="A348" t="s">
        <v>449</v>
      </c>
      <c r="B348" t="s">
        <v>5150</v>
      </c>
      <c r="C348" t="s">
        <v>5291</v>
      </c>
      <c r="D348">
        <f>VLOOKUP($A348,NIR_Algorithm_Cleaned!$A$2:$W$4887,5,FALSE)</f>
        <v>1</v>
      </c>
      <c r="E348">
        <f>VLOOKUP($A348,NIR_Algorithm_Cleaned!$A$2:$W$4887,4,FALSE)</f>
        <v>2</v>
      </c>
      <c r="F348">
        <f>VLOOKUP($A348,NIR_Algorithm_Cleaned!$A$2:$W$4887,3,FALSE)</f>
        <v>2</v>
      </c>
      <c r="G348">
        <v>12.24</v>
      </c>
      <c r="H348" t="s">
        <v>4994</v>
      </c>
      <c r="I348">
        <v>4</v>
      </c>
      <c r="J348" t="s">
        <v>5342</v>
      </c>
      <c r="K348" t="s">
        <v>5341</v>
      </c>
      <c r="L348">
        <v>0.43046357615893999</v>
      </c>
      <c r="M348">
        <v>0.43137254901960798</v>
      </c>
      <c r="N348">
        <f t="shared" si="5"/>
        <v>0.43091806258927401</v>
      </c>
      <c r="P348">
        <f>VLOOKUP($A348,NIR_Algorithm_Cleaned!$A$2:$W$4887,19,FALSE)</f>
        <v>11.99</v>
      </c>
      <c r="Q348">
        <f>VLOOKUP($A348,NIR_Algorithm_Cleaned!$A$2:$W$4887,20,FALSE)</f>
        <v>3.85</v>
      </c>
      <c r="R348">
        <f>VLOOKUP($A348,NIR_Algorithm_Cleaned!$A$2:$W$4887,21,FALSE)</f>
        <v>1.94</v>
      </c>
      <c r="S348">
        <f>VLOOKUP($A348,NIR_Algorithm_Cleaned!$A$2:$W$4887,22,FALSE)</f>
        <v>1.45</v>
      </c>
      <c r="T348">
        <f>VLOOKUP($A348,NIR_Algorithm_Cleaned!$A$2:$W$4887,23,FALSE)</f>
        <v>72.959999999999994</v>
      </c>
    </row>
    <row r="349" spans="1:20" x14ac:dyDescent="0.2">
      <c r="A349" t="s">
        <v>1831</v>
      </c>
      <c r="B349" t="s">
        <v>5190</v>
      </c>
      <c r="C349" t="s">
        <v>5319</v>
      </c>
      <c r="D349">
        <f>VLOOKUP($A349,NIR_Algorithm_Cleaned!$A$2:$W$4887,5,FALSE)</f>
        <v>2</v>
      </c>
      <c r="E349">
        <f>VLOOKUP($A349,NIR_Algorithm_Cleaned!$A$2:$W$4887,4,FALSE)</f>
        <v>2</v>
      </c>
      <c r="F349">
        <f>VLOOKUP($A349,NIR_Algorithm_Cleaned!$A$2:$W$4887,3,FALSE)</f>
        <v>2</v>
      </c>
      <c r="G349">
        <v>12.33</v>
      </c>
      <c r="H349" t="s">
        <v>4994</v>
      </c>
      <c r="I349">
        <v>1</v>
      </c>
      <c r="J349" t="s">
        <v>4994</v>
      </c>
      <c r="K349" t="s">
        <v>5343</v>
      </c>
      <c r="L349">
        <v>0.44078947368421101</v>
      </c>
      <c r="M349">
        <v>0.44666666666666699</v>
      </c>
      <c r="N349">
        <f t="shared" si="5"/>
        <v>0.44372807017543903</v>
      </c>
      <c r="P349">
        <f>VLOOKUP($A349,NIR_Algorithm_Cleaned!$A$2:$W$4887,19,FALSE)</f>
        <v>11.98</v>
      </c>
      <c r="Q349">
        <f>VLOOKUP($A349,NIR_Algorithm_Cleaned!$A$2:$W$4887,20,FALSE)</f>
        <v>6.19</v>
      </c>
      <c r="R349">
        <f>VLOOKUP($A349,NIR_Algorithm_Cleaned!$A$2:$W$4887,21,FALSE)</f>
        <v>1.63</v>
      </c>
      <c r="S349">
        <f>VLOOKUP($A349,NIR_Algorithm_Cleaned!$A$2:$W$4887,22,FALSE)</f>
        <v>1.57</v>
      </c>
      <c r="T349">
        <f>VLOOKUP($A349,NIR_Algorithm_Cleaned!$A$2:$W$4887,23,FALSE)</f>
        <v>68.75</v>
      </c>
    </row>
    <row r="350" spans="1:20" x14ac:dyDescent="0.2">
      <c r="A350" t="s">
        <v>1831</v>
      </c>
      <c r="B350" t="s">
        <v>5190</v>
      </c>
      <c r="C350" t="s">
        <v>5319</v>
      </c>
      <c r="D350">
        <f>VLOOKUP($A350,NIR_Algorithm_Cleaned!$A$2:$W$4887,5,FALSE)</f>
        <v>2</v>
      </c>
      <c r="E350">
        <f>VLOOKUP($A350,NIR_Algorithm_Cleaned!$A$2:$W$4887,4,FALSE)</f>
        <v>2</v>
      </c>
      <c r="F350">
        <f>VLOOKUP($A350,NIR_Algorithm_Cleaned!$A$2:$W$4887,3,FALSE)</f>
        <v>2</v>
      </c>
      <c r="G350">
        <v>12.22</v>
      </c>
      <c r="H350" t="s">
        <v>4994</v>
      </c>
      <c r="I350">
        <v>2</v>
      </c>
      <c r="J350" t="s">
        <v>5342</v>
      </c>
      <c r="K350" t="s">
        <v>5343</v>
      </c>
      <c r="L350">
        <v>0.45333333333333298</v>
      </c>
      <c r="M350">
        <v>0.44666666666666699</v>
      </c>
      <c r="N350">
        <f t="shared" si="5"/>
        <v>0.44999999999999996</v>
      </c>
      <c r="P350">
        <f>VLOOKUP($A350,NIR_Algorithm_Cleaned!$A$2:$W$4887,19,FALSE)</f>
        <v>11.98</v>
      </c>
      <c r="Q350">
        <f>VLOOKUP($A350,NIR_Algorithm_Cleaned!$A$2:$W$4887,20,FALSE)</f>
        <v>6.19</v>
      </c>
      <c r="R350">
        <f>VLOOKUP($A350,NIR_Algorithm_Cleaned!$A$2:$W$4887,21,FALSE)</f>
        <v>1.63</v>
      </c>
      <c r="S350">
        <f>VLOOKUP($A350,NIR_Algorithm_Cleaned!$A$2:$W$4887,22,FALSE)</f>
        <v>1.57</v>
      </c>
      <c r="T350">
        <f>VLOOKUP($A350,NIR_Algorithm_Cleaned!$A$2:$W$4887,23,FALSE)</f>
        <v>68.75</v>
      </c>
    </row>
    <row r="351" spans="1:20" x14ac:dyDescent="0.2">
      <c r="A351" t="s">
        <v>886</v>
      </c>
      <c r="B351" t="s">
        <v>5000</v>
      </c>
      <c r="C351" t="s">
        <v>5238</v>
      </c>
      <c r="D351">
        <f>VLOOKUP($A351,NIR_Algorithm_Cleaned!$A$2:$W$4887,5,FALSE)</f>
        <v>1</v>
      </c>
      <c r="E351">
        <f>VLOOKUP($A351,NIR_Algorithm_Cleaned!$A$2:$W$4887,4,FALSE)</f>
        <v>1</v>
      </c>
      <c r="F351">
        <f>VLOOKUP($A351,NIR_Algorithm_Cleaned!$A$2:$W$4887,3,FALSE)</f>
        <v>2</v>
      </c>
      <c r="G351">
        <v>12.22</v>
      </c>
      <c r="H351" t="s">
        <v>5342</v>
      </c>
      <c r="I351">
        <v>1</v>
      </c>
      <c r="J351" t="s">
        <v>5342</v>
      </c>
      <c r="K351" t="s">
        <v>5341</v>
      </c>
      <c r="L351">
        <v>0.41176470588235298</v>
      </c>
      <c r="M351">
        <v>0.39735099337748297</v>
      </c>
      <c r="N351">
        <f t="shared" si="5"/>
        <v>0.40455784962991798</v>
      </c>
      <c r="P351">
        <f>VLOOKUP($A351,NIR_Algorithm_Cleaned!$A$2:$W$4887,19,FALSE)</f>
        <v>11.94</v>
      </c>
      <c r="Q351">
        <f>VLOOKUP($A351,NIR_Algorithm_Cleaned!$A$2:$W$4887,20,FALSE)</f>
        <v>4.49</v>
      </c>
      <c r="R351">
        <f>VLOOKUP($A351,NIR_Algorithm_Cleaned!$A$2:$W$4887,21,FALSE)</f>
        <v>1.84</v>
      </c>
      <c r="S351">
        <f>VLOOKUP($A351,NIR_Algorithm_Cleaned!$A$2:$W$4887,22,FALSE)</f>
        <v>1.48</v>
      </c>
      <c r="T351">
        <f>VLOOKUP($A351,NIR_Algorithm_Cleaned!$A$2:$W$4887,23,FALSE)</f>
        <v>71.81</v>
      </c>
    </row>
    <row r="352" spans="1:20" x14ac:dyDescent="0.2">
      <c r="A352" t="s">
        <v>886</v>
      </c>
      <c r="B352" t="s">
        <v>5000</v>
      </c>
      <c r="C352" t="s">
        <v>5238</v>
      </c>
      <c r="D352">
        <f>VLOOKUP($A352,NIR_Algorithm_Cleaned!$A$2:$W$4887,5,FALSE)</f>
        <v>1</v>
      </c>
      <c r="E352">
        <f>VLOOKUP($A352,NIR_Algorithm_Cleaned!$A$2:$W$4887,4,FALSE)</f>
        <v>1</v>
      </c>
      <c r="F352">
        <f>VLOOKUP($A352,NIR_Algorithm_Cleaned!$A$2:$W$4887,3,FALSE)</f>
        <v>2</v>
      </c>
      <c r="G352" t="s">
        <v>5207</v>
      </c>
      <c r="H352" t="s">
        <v>4994</v>
      </c>
      <c r="I352">
        <v>3</v>
      </c>
      <c r="J352" t="s">
        <v>4994</v>
      </c>
      <c r="K352" t="s">
        <v>5341</v>
      </c>
      <c r="L352">
        <v>0.39072847682119199</v>
      </c>
      <c r="M352">
        <v>0.37908496732026098</v>
      </c>
      <c r="N352">
        <f t="shared" si="5"/>
        <v>0.38490672207072651</v>
      </c>
      <c r="P352">
        <f>VLOOKUP($A352,NIR_Algorithm_Cleaned!$A$2:$W$4887,19,FALSE)</f>
        <v>11.94</v>
      </c>
      <c r="Q352">
        <f>VLOOKUP($A352,NIR_Algorithm_Cleaned!$A$2:$W$4887,20,FALSE)</f>
        <v>4.49</v>
      </c>
      <c r="R352">
        <f>VLOOKUP($A352,NIR_Algorithm_Cleaned!$A$2:$W$4887,21,FALSE)</f>
        <v>1.84</v>
      </c>
      <c r="S352">
        <f>VLOOKUP($A352,NIR_Algorithm_Cleaned!$A$2:$W$4887,22,FALSE)</f>
        <v>1.48</v>
      </c>
      <c r="T352">
        <f>VLOOKUP($A352,NIR_Algorithm_Cleaned!$A$2:$W$4887,23,FALSE)</f>
        <v>71.81</v>
      </c>
    </row>
    <row r="353" spans="1:20" x14ac:dyDescent="0.2">
      <c r="A353" t="s">
        <v>665</v>
      </c>
      <c r="B353" t="s">
        <v>4800</v>
      </c>
      <c r="C353" t="s">
        <v>5228</v>
      </c>
      <c r="D353">
        <f>VLOOKUP($A353,NIR_Algorithm_Cleaned!$A$2:$W$4887,5,FALSE)</f>
        <v>1</v>
      </c>
      <c r="E353">
        <f>VLOOKUP($A353,NIR_Algorithm_Cleaned!$A$2:$W$4887,4,FALSE)</f>
        <v>1</v>
      </c>
      <c r="F353">
        <f>VLOOKUP($A353,NIR_Algorithm_Cleaned!$A$2:$W$4887,3,FALSE)</f>
        <v>1</v>
      </c>
      <c r="G353">
        <v>11.88</v>
      </c>
      <c r="H353" t="s">
        <v>5342</v>
      </c>
      <c r="I353">
        <v>3</v>
      </c>
      <c r="J353" t="s">
        <v>5342</v>
      </c>
      <c r="K353" t="s">
        <v>5341</v>
      </c>
      <c r="L353">
        <v>0.42384105960264901</v>
      </c>
      <c r="M353">
        <v>0.42384105960264901</v>
      </c>
      <c r="N353">
        <f t="shared" si="5"/>
        <v>0.42384105960264901</v>
      </c>
      <c r="P353">
        <f>VLOOKUP($A353,NIR_Algorithm_Cleaned!$A$2:$W$4887,19,FALSE)</f>
        <v>11.93</v>
      </c>
      <c r="Q353">
        <f>VLOOKUP($A353,NIR_Algorithm_Cleaned!$A$2:$W$4887,20,FALSE)</f>
        <v>3.15</v>
      </c>
      <c r="R353">
        <f>VLOOKUP($A353,NIR_Algorithm_Cleaned!$A$2:$W$4887,21,FALSE)</f>
        <v>1.65</v>
      </c>
      <c r="S353">
        <f>VLOOKUP($A353,NIR_Algorithm_Cleaned!$A$2:$W$4887,22,FALSE)</f>
        <v>1.4</v>
      </c>
      <c r="T353">
        <f>VLOOKUP($A353,NIR_Algorithm_Cleaned!$A$2:$W$4887,23,FALSE)</f>
        <v>72.92</v>
      </c>
    </row>
    <row r="354" spans="1:20" x14ac:dyDescent="0.2">
      <c r="A354" t="s">
        <v>665</v>
      </c>
      <c r="B354" t="s">
        <v>4800</v>
      </c>
      <c r="C354" t="s">
        <v>5228</v>
      </c>
      <c r="D354">
        <f>VLOOKUP($A354,NIR_Algorithm_Cleaned!$A$2:$W$4887,5,FALSE)</f>
        <v>1</v>
      </c>
      <c r="E354">
        <f>VLOOKUP($A354,NIR_Algorithm_Cleaned!$A$2:$W$4887,4,FALSE)</f>
        <v>1</v>
      </c>
      <c r="F354">
        <f>VLOOKUP($A354,NIR_Algorithm_Cleaned!$A$2:$W$4887,3,FALSE)</f>
        <v>1</v>
      </c>
      <c r="G354">
        <v>12.25</v>
      </c>
      <c r="H354" t="s">
        <v>4994</v>
      </c>
      <c r="I354">
        <v>4</v>
      </c>
      <c r="J354" t="s">
        <v>5342</v>
      </c>
      <c r="K354" t="s">
        <v>5341</v>
      </c>
      <c r="L354">
        <v>0.44</v>
      </c>
      <c r="M354">
        <v>0.43333333333333302</v>
      </c>
      <c r="N354">
        <f t="shared" si="5"/>
        <v>0.43666666666666654</v>
      </c>
      <c r="P354">
        <f>VLOOKUP($A354,NIR_Algorithm_Cleaned!$A$2:$W$4887,19,FALSE)</f>
        <v>11.93</v>
      </c>
      <c r="Q354">
        <f>VLOOKUP($A354,NIR_Algorithm_Cleaned!$A$2:$W$4887,20,FALSE)</f>
        <v>3.15</v>
      </c>
      <c r="R354">
        <f>VLOOKUP($A354,NIR_Algorithm_Cleaned!$A$2:$W$4887,21,FALSE)</f>
        <v>1.65</v>
      </c>
      <c r="S354">
        <f>VLOOKUP($A354,NIR_Algorithm_Cleaned!$A$2:$W$4887,22,FALSE)</f>
        <v>1.4</v>
      </c>
      <c r="T354">
        <f>VLOOKUP($A354,NIR_Algorithm_Cleaned!$A$2:$W$4887,23,FALSE)</f>
        <v>72.92</v>
      </c>
    </row>
    <row r="355" spans="1:20" x14ac:dyDescent="0.2">
      <c r="A355" t="s">
        <v>894</v>
      </c>
      <c r="B355" t="s">
        <v>5197</v>
      </c>
      <c r="C355" t="s">
        <v>5294</v>
      </c>
      <c r="D355">
        <f>VLOOKUP($A355,NIR_Algorithm_Cleaned!$A$2:$W$4887,5,FALSE)</f>
        <v>2</v>
      </c>
      <c r="E355">
        <f>VLOOKUP($A355,NIR_Algorithm_Cleaned!$A$2:$W$4887,4,FALSE)</f>
        <v>1</v>
      </c>
      <c r="F355">
        <f>VLOOKUP($A355,NIR_Algorithm_Cleaned!$A$2:$W$4887,3,FALSE)</f>
        <v>2</v>
      </c>
      <c r="G355">
        <v>12.29</v>
      </c>
      <c r="H355" t="s">
        <v>4994</v>
      </c>
      <c r="I355">
        <v>3</v>
      </c>
      <c r="J355" t="s">
        <v>4994</v>
      </c>
      <c r="K355" t="s">
        <v>5343</v>
      </c>
      <c r="L355" t="s">
        <v>5207</v>
      </c>
      <c r="M355" t="s">
        <v>5207</v>
      </c>
      <c r="N355" t="e">
        <f t="shared" si="5"/>
        <v>#DIV/0!</v>
      </c>
      <c r="P355">
        <f>VLOOKUP($A355,NIR_Algorithm_Cleaned!$A$2:$W$4887,19,FALSE)</f>
        <v>11.92</v>
      </c>
      <c r="Q355">
        <f>VLOOKUP($A355,NIR_Algorithm_Cleaned!$A$2:$W$4887,20,FALSE)</f>
        <v>3.02</v>
      </c>
      <c r="R355">
        <f>VLOOKUP($A355,NIR_Algorithm_Cleaned!$A$2:$W$4887,21,FALSE)</f>
        <v>1.44</v>
      </c>
      <c r="S355">
        <f>VLOOKUP($A355,NIR_Algorithm_Cleaned!$A$2:$W$4887,22,FALSE)</f>
        <v>1.47</v>
      </c>
      <c r="T355">
        <f>VLOOKUP($A355,NIR_Algorithm_Cleaned!$A$2:$W$4887,23,FALSE)</f>
        <v>72.2</v>
      </c>
    </row>
    <row r="356" spans="1:20" x14ac:dyDescent="0.2">
      <c r="A356" t="s">
        <v>894</v>
      </c>
      <c r="B356" t="s">
        <v>5197</v>
      </c>
      <c r="C356" t="s">
        <v>5294</v>
      </c>
      <c r="D356">
        <f>VLOOKUP($A356,NIR_Algorithm_Cleaned!$A$2:$W$4887,5,FALSE)</f>
        <v>2</v>
      </c>
      <c r="E356">
        <f>VLOOKUP($A356,NIR_Algorithm_Cleaned!$A$2:$W$4887,4,FALSE)</f>
        <v>1</v>
      </c>
      <c r="F356">
        <f>VLOOKUP($A356,NIR_Algorithm_Cleaned!$A$2:$W$4887,3,FALSE)</f>
        <v>2</v>
      </c>
      <c r="G356">
        <v>12.23</v>
      </c>
      <c r="H356" t="s">
        <v>5342</v>
      </c>
      <c r="I356">
        <v>2</v>
      </c>
      <c r="J356" t="s">
        <v>5342</v>
      </c>
      <c r="K356" t="s">
        <v>5343</v>
      </c>
      <c r="L356" t="s">
        <v>5207</v>
      </c>
      <c r="M356">
        <v>0.50331125827814605</v>
      </c>
      <c r="N356">
        <f t="shared" si="5"/>
        <v>0.50331125827814605</v>
      </c>
      <c r="P356">
        <f>VLOOKUP($A356,NIR_Algorithm_Cleaned!$A$2:$W$4887,19,FALSE)</f>
        <v>11.92</v>
      </c>
      <c r="Q356">
        <f>VLOOKUP($A356,NIR_Algorithm_Cleaned!$A$2:$W$4887,20,FALSE)</f>
        <v>3.02</v>
      </c>
      <c r="R356">
        <f>VLOOKUP($A356,NIR_Algorithm_Cleaned!$A$2:$W$4887,21,FALSE)</f>
        <v>1.44</v>
      </c>
      <c r="S356">
        <f>VLOOKUP($A356,NIR_Algorithm_Cleaned!$A$2:$W$4887,22,FALSE)</f>
        <v>1.47</v>
      </c>
      <c r="T356">
        <f>VLOOKUP($A356,NIR_Algorithm_Cleaned!$A$2:$W$4887,23,FALSE)</f>
        <v>72.2</v>
      </c>
    </row>
    <row r="357" spans="1:20" x14ac:dyDescent="0.2">
      <c r="A357" t="s">
        <v>674</v>
      </c>
      <c r="B357" t="s">
        <v>5121</v>
      </c>
      <c r="C357" t="s">
        <v>5248</v>
      </c>
      <c r="D357">
        <f>VLOOKUP($A357,NIR_Algorithm_Cleaned!$A$2:$W$4887,5,FALSE)</f>
        <v>1</v>
      </c>
      <c r="E357">
        <f>VLOOKUP($A357,NIR_Algorithm_Cleaned!$A$2:$W$4887,4,FALSE)</f>
        <v>2</v>
      </c>
      <c r="F357">
        <f>VLOOKUP($A357,NIR_Algorithm_Cleaned!$A$2:$W$4887,3,FALSE)</f>
        <v>2</v>
      </c>
      <c r="G357">
        <v>12.34</v>
      </c>
      <c r="H357" t="s">
        <v>5342</v>
      </c>
      <c r="I357">
        <v>1</v>
      </c>
      <c r="J357" t="s">
        <v>4994</v>
      </c>
      <c r="K357" t="s">
        <v>5341</v>
      </c>
      <c r="L357">
        <v>0.41721854304635803</v>
      </c>
      <c r="M357">
        <v>0.40131578947368401</v>
      </c>
      <c r="N357">
        <f t="shared" si="5"/>
        <v>0.40926716626002102</v>
      </c>
      <c r="P357">
        <f>VLOOKUP($A357,NIR_Algorithm_Cleaned!$A$2:$W$4887,19,FALSE)</f>
        <v>11.9</v>
      </c>
      <c r="Q357">
        <f>VLOOKUP($A357,NIR_Algorithm_Cleaned!$A$2:$W$4887,20,FALSE)</f>
        <v>5.15</v>
      </c>
      <c r="R357">
        <f>VLOOKUP($A357,NIR_Algorithm_Cleaned!$A$2:$W$4887,21,FALSE)</f>
        <v>1.96</v>
      </c>
      <c r="S357">
        <f>VLOOKUP($A357,NIR_Algorithm_Cleaned!$A$2:$W$4887,22,FALSE)</f>
        <v>1.47</v>
      </c>
      <c r="T357">
        <f>VLOOKUP($A357,NIR_Algorithm_Cleaned!$A$2:$W$4887,23,FALSE)</f>
        <v>71.010000000000005</v>
      </c>
    </row>
    <row r="358" spans="1:20" x14ac:dyDescent="0.2">
      <c r="A358" t="s">
        <v>674</v>
      </c>
      <c r="B358" t="s">
        <v>5121</v>
      </c>
      <c r="C358" t="s">
        <v>5248</v>
      </c>
      <c r="D358">
        <f>VLOOKUP($A358,NIR_Algorithm_Cleaned!$A$2:$W$4887,5,FALSE)</f>
        <v>1</v>
      </c>
      <c r="E358">
        <f>VLOOKUP($A358,NIR_Algorithm_Cleaned!$A$2:$W$4887,4,FALSE)</f>
        <v>2</v>
      </c>
      <c r="F358">
        <f>VLOOKUP($A358,NIR_Algorithm_Cleaned!$A$2:$W$4887,3,FALSE)</f>
        <v>2</v>
      </c>
      <c r="G358">
        <v>11.81</v>
      </c>
      <c r="H358" t="s">
        <v>4994</v>
      </c>
      <c r="I358">
        <v>2</v>
      </c>
      <c r="J358" t="s">
        <v>4994</v>
      </c>
      <c r="K358" t="s">
        <v>5341</v>
      </c>
      <c r="L358">
        <v>0.38666666666666699</v>
      </c>
      <c r="M358">
        <v>0.39333333333333298</v>
      </c>
      <c r="N358">
        <f t="shared" si="5"/>
        <v>0.39</v>
      </c>
      <c r="P358">
        <f>VLOOKUP($A358,NIR_Algorithm_Cleaned!$A$2:$W$4887,19,FALSE)</f>
        <v>11.9</v>
      </c>
      <c r="Q358">
        <f>VLOOKUP($A358,NIR_Algorithm_Cleaned!$A$2:$W$4887,20,FALSE)</f>
        <v>5.15</v>
      </c>
      <c r="R358">
        <f>VLOOKUP($A358,NIR_Algorithm_Cleaned!$A$2:$W$4887,21,FALSE)</f>
        <v>1.96</v>
      </c>
      <c r="S358">
        <f>VLOOKUP($A358,NIR_Algorithm_Cleaned!$A$2:$W$4887,22,FALSE)</f>
        <v>1.47</v>
      </c>
      <c r="T358">
        <f>VLOOKUP($A358,NIR_Algorithm_Cleaned!$A$2:$W$4887,23,FALSE)</f>
        <v>71.010000000000005</v>
      </c>
    </row>
    <row r="359" spans="1:20" x14ac:dyDescent="0.2">
      <c r="A359" t="s">
        <v>1375</v>
      </c>
      <c r="B359" t="s">
        <v>4743</v>
      </c>
      <c r="C359" t="s">
        <v>5332</v>
      </c>
      <c r="D359">
        <f>VLOOKUP($A359,NIR_Algorithm_Cleaned!$A$2:$W$4887,5,FALSE)</f>
        <v>2</v>
      </c>
      <c r="E359">
        <f>VLOOKUP($A359,NIR_Algorithm_Cleaned!$A$2:$W$4887,4,FALSE)</f>
        <v>1</v>
      </c>
      <c r="F359">
        <f>VLOOKUP($A359,NIR_Algorithm_Cleaned!$A$2:$W$4887,3,FALSE)</f>
        <v>1</v>
      </c>
      <c r="G359">
        <v>12.26</v>
      </c>
      <c r="H359" t="s">
        <v>4994</v>
      </c>
      <c r="I359">
        <v>4</v>
      </c>
      <c r="J359" t="s">
        <v>4994</v>
      </c>
      <c r="K359" t="s">
        <v>5343</v>
      </c>
      <c r="L359">
        <v>0.422818791946309</v>
      </c>
      <c r="M359">
        <v>0.43333333333333302</v>
      </c>
      <c r="N359">
        <f t="shared" si="5"/>
        <v>0.42807606263982101</v>
      </c>
      <c r="P359">
        <f>VLOOKUP($A359,NIR_Algorithm_Cleaned!$A$2:$W$4887,19,FALSE)</f>
        <v>11.89</v>
      </c>
      <c r="Q359">
        <f>VLOOKUP($A359,NIR_Algorithm_Cleaned!$A$2:$W$4887,20,FALSE)</f>
        <v>4.6500000000000004</v>
      </c>
      <c r="R359">
        <f>VLOOKUP($A359,NIR_Algorithm_Cleaned!$A$2:$W$4887,21,FALSE)</f>
        <v>1.61</v>
      </c>
      <c r="S359">
        <f>VLOOKUP($A359,NIR_Algorithm_Cleaned!$A$2:$W$4887,22,FALSE)</f>
        <v>1.46</v>
      </c>
      <c r="T359">
        <f>VLOOKUP($A359,NIR_Algorithm_Cleaned!$A$2:$W$4887,23,FALSE)</f>
        <v>72.099999999999994</v>
      </c>
    </row>
    <row r="360" spans="1:20" x14ac:dyDescent="0.2">
      <c r="A360" t="s">
        <v>1375</v>
      </c>
      <c r="B360" t="s">
        <v>4743</v>
      </c>
      <c r="C360" t="s">
        <v>5332</v>
      </c>
      <c r="D360">
        <f>VLOOKUP($A360,NIR_Algorithm_Cleaned!$A$2:$W$4887,5,FALSE)</f>
        <v>2</v>
      </c>
      <c r="E360">
        <f>VLOOKUP($A360,NIR_Algorithm_Cleaned!$A$2:$W$4887,4,FALSE)</f>
        <v>1</v>
      </c>
      <c r="F360">
        <f>VLOOKUP($A360,NIR_Algorithm_Cleaned!$A$2:$W$4887,3,FALSE)</f>
        <v>1</v>
      </c>
      <c r="G360">
        <v>12.26</v>
      </c>
      <c r="H360" t="s">
        <v>5342</v>
      </c>
      <c r="I360">
        <v>4</v>
      </c>
      <c r="J360" t="s">
        <v>5342</v>
      </c>
      <c r="K360" t="s">
        <v>5343</v>
      </c>
      <c r="L360">
        <v>0.412903225806452</v>
      </c>
      <c r="M360">
        <v>0.41721854304635803</v>
      </c>
      <c r="N360">
        <f t="shared" si="5"/>
        <v>0.41506088442640499</v>
      </c>
      <c r="P360">
        <f>VLOOKUP($A360,NIR_Algorithm_Cleaned!$A$2:$W$4887,19,FALSE)</f>
        <v>11.89</v>
      </c>
      <c r="Q360">
        <f>VLOOKUP($A360,NIR_Algorithm_Cleaned!$A$2:$W$4887,20,FALSE)</f>
        <v>4.6500000000000004</v>
      </c>
      <c r="R360">
        <f>VLOOKUP($A360,NIR_Algorithm_Cleaned!$A$2:$W$4887,21,FALSE)</f>
        <v>1.61</v>
      </c>
      <c r="S360">
        <f>VLOOKUP($A360,NIR_Algorithm_Cleaned!$A$2:$W$4887,22,FALSE)</f>
        <v>1.46</v>
      </c>
      <c r="T360">
        <f>VLOOKUP($A360,NIR_Algorithm_Cleaned!$A$2:$W$4887,23,FALSE)</f>
        <v>72.099999999999994</v>
      </c>
    </row>
    <row r="361" spans="1:20" x14ac:dyDescent="0.2">
      <c r="A361" t="s">
        <v>1490</v>
      </c>
      <c r="B361" t="s">
        <v>4956</v>
      </c>
      <c r="C361" t="s">
        <v>5287</v>
      </c>
      <c r="D361">
        <f>VLOOKUP($A361,NIR_Algorithm_Cleaned!$A$2:$W$4887,5,FALSE)</f>
        <v>2</v>
      </c>
      <c r="E361">
        <f>VLOOKUP($A361,NIR_Algorithm_Cleaned!$A$2:$W$4887,4,FALSE)</f>
        <v>1</v>
      </c>
      <c r="F361">
        <f>VLOOKUP($A361,NIR_Algorithm_Cleaned!$A$2:$W$4887,3,FALSE)</f>
        <v>2</v>
      </c>
      <c r="G361">
        <v>12.31</v>
      </c>
      <c r="H361" t="s">
        <v>4994</v>
      </c>
      <c r="I361">
        <v>4</v>
      </c>
      <c r="J361" t="s">
        <v>5342</v>
      </c>
      <c r="K361" t="s">
        <v>5343</v>
      </c>
      <c r="L361">
        <v>0.41721854304635803</v>
      </c>
      <c r="M361">
        <v>0.42666666666666703</v>
      </c>
      <c r="N361">
        <f t="shared" si="5"/>
        <v>0.42194260485651253</v>
      </c>
      <c r="P361">
        <f>VLOOKUP($A361,NIR_Algorithm_Cleaned!$A$2:$W$4887,19,FALSE)</f>
        <v>11.89</v>
      </c>
      <c r="Q361">
        <f>VLOOKUP($A361,NIR_Algorithm_Cleaned!$A$2:$W$4887,20,FALSE)</f>
        <v>3.87</v>
      </c>
      <c r="R361">
        <f>VLOOKUP($A361,NIR_Algorithm_Cleaned!$A$2:$W$4887,21,FALSE)</f>
        <v>1.67</v>
      </c>
      <c r="S361">
        <f>VLOOKUP($A361,NIR_Algorithm_Cleaned!$A$2:$W$4887,22,FALSE)</f>
        <v>1.43</v>
      </c>
      <c r="T361">
        <f>VLOOKUP($A361,NIR_Algorithm_Cleaned!$A$2:$W$4887,23,FALSE)</f>
        <v>72.16</v>
      </c>
    </row>
    <row r="362" spans="1:20" x14ac:dyDescent="0.2">
      <c r="A362" t="s">
        <v>1490</v>
      </c>
      <c r="B362" t="s">
        <v>4956</v>
      </c>
      <c r="C362" t="s">
        <v>5287</v>
      </c>
      <c r="D362">
        <f>VLOOKUP($A362,NIR_Algorithm_Cleaned!$A$2:$W$4887,5,FALSE)</f>
        <v>2</v>
      </c>
      <c r="E362">
        <f>VLOOKUP($A362,NIR_Algorithm_Cleaned!$A$2:$W$4887,4,FALSE)</f>
        <v>1</v>
      </c>
      <c r="F362">
        <f>VLOOKUP($A362,NIR_Algorithm_Cleaned!$A$2:$W$4887,3,FALSE)</f>
        <v>2</v>
      </c>
      <c r="G362">
        <v>12.32</v>
      </c>
      <c r="H362" t="s">
        <v>5342</v>
      </c>
      <c r="I362">
        <v>3</v>
      </c>
      <c r="J362" t="s">
        <v>5342</v>
      </c>
      <c r="K362" t="s">
        <v>5343</v>
      </c>
      <c r="L362">
        <v>0.413333333333333</v>
      </c>
      <c r="M362">
        <v>0.41891891891891903</v>
      </c>
      <c r="N362">
        <f t="shared" si="5"/>
        <v>0.41612612612612598</v>
      </c>
      <c r="P362">
        <f>VLOOKUP($A362,NIR_Algorithm_Cleaned!$A$2:$W$4887,19,FALSE)</f>
        <v>11.89</v>
      </c>
      <c r="Q362">
        <f>VLOOKUP($A362,NIR_Algorithm_Cleaned!$A$2:$W$4887,20,FALSE)</f>
        <v>3.87</v>
      </c>
      <c r="R362">
        <f>VLOOKUP($A362,NIR_Algorithm_Cleaned!$A$2:$W$4887,21,FALSE)</f>
        <v>1.67</v>
      </c>
      <c r="S362">
        <f>VLOOKUP($A362,NIR_Algorithm_Cleaned!$A$2:$W$4887,22,FALSE)</f>
        <v>1.43</v>
      </c>
      <c r="T362">
        <f>VLOOKUP($A362,NIR_Algorithm_Cleaned!$A$2:$W$4887,23,FALSE)</f>
        <v>72.16</v>
      </c>
    </row>
    <row r="363" spans="1:20" x14ac:dyDescent="0.2">
      <c r="A363" t="s">
        <v>111</v>
      </c>
      <c r="B363" t="s">
        <v>5034</v>
      </c>
      <c r="C363" t="s">
        <v>5266</v>
      </c>
      <c r="D363">
        <f>VLOOKUP($A363,NIR_Algorithm_Cleaned!$A$2:$W$4887,5,FALSE)</f>
        <v>1</v>
      </c>
      <c r="E363">
        <f>VLOOKUP($A363,NIR_Algorithm_Cleaned!$A$2:$W$4887,4,FALSE)</f>
        <v>2</v>
      </c>
      <c r="F363">
        <f>VLOOKUP($A363,NIR_Algorithm_Cleaned!$A$2:$W$4887,3,FALSE)</f>
        <v>2</v>
      </c>
      <c r="G363">
        <v>12.1</v>
      </c>
      <c r="H363" t="s">
        <v>4994</v>
      </c>
      <c r="I363">
        <v>3</v>
      </c>
      <c r="J363" t="s">
        <v>4994</v>
      </c>
      <c r="K363" t="s">
        <v>5341</v>
      </c>
      <c r="L363">
        <v>0.39735099337748297</v>
      </c>
      <c r="M363">
        <v>0.39735099337748397</v>
      </c>
      <c r="N363">
        <f t="shared" si="5"/>
        <v>0.39735099337748347</v>
      </c>
      <c r="P363">
        <f>VLOOKUP($A363,NIR_Algorithm_Cleaned!$A$2:$W$4887,19,FALSE)</f>
        <v>11.79</v>
      </c>
      <c r="Q363">
        <f>VLOOKUP($A363,NIR_Algorithm_Cleaned!$A$2:$W$4887,20,FALSE)</f>
        <v>4.96</v>
      </c>
      <c r="R363">
        <f>VLOOKUP($A363,NIR_Algorithm_Cleaned!$A$2:$W$4887,21,FALSE)</f>
        <v>1.69</v>
      </c>
      <c r="S363">
        <f>VLOOKUP($A363,NIR_Algorithm_Cleaned!$A$2:$W$4887,22,FALSE)</f>
        <v>1.46</v>
      </c>
      <c r="T363">
        <f>VLOOKUP($A363,NIR_Algorithm_Cleaned!$A$2:$W$4887,23,FALSE)</f>
        <v>72.81</v>
      </c>
    </row>
    <row r="364" spans="1:20" x14ac:dyDescent="0.2">
      <c r="A364" t="s">
        <v>111</v>
      </c>
      <c r="B364" t="s">
        <v>5034</v>
      </c>
      <c r="C364" t="s">
        <v>5266</v>
      </c>
      <c r="D364">
        <f>VLOOKUP($A364,NIR_Algorithm_Cleaned!$A$2:$W$4887,5,FALSE)</f>
        <v>1</v>
      </c>
      <c r="E364">
        <f>VLOOKUP($A364,NIR_Algorithm_Cleaned!$A$2:$W$4887,4,FALSE)</f>
        <v>2</v>
      </c>
      <c r="F364">
        <f>VLOOKUP($A364,NIR_Algorithm_Cleaned!$A$2:$W$4887,3,FALSE)</f>
        <v>2</v>
      </c>
      <c r="G364" t="s">
        <v>5207</v>
      </c>
      <c r="H364" t="s">
        <v>5342</v>
      </c>
      <c r="I364">
        <v>2</v>
      </c>
      <c r="J364" t="s">
        <v>4994</v>
      </c>
      <c r="K364" t="s">
        <v>5341</v>
      </c>
      <c r="L364">
        <v>0.350993377483444</v>
      </c>
      <c r="M364">
        <v>0.38157894736842102</v>
      </c>
      <c r="N364">
        <f t="shared" si="5"/>
        <v>0.36628616242593248</v>
      </c>
      <c r="P364">
        <f>VLOOKUP($A364,NIR_Algorithm_Cleaned!$A$2:$W$4887,19,FALSE)</f>
        <v>11.79</v>
      </c>
      <c r="Q364">
        <f>VLOOKUP($A364,NIR_Algorithm_Cleaned!$A$2:$W$4887,20,FALSE)</f>
        <v>4.96</v>
      </c>
      <c r="R364">
        <f>VLOOKUP($A364,NIR_Algorithm_Cleaned!$A$2:$W$4887,21,FALSE)</f>
        <v>1.69</v>
      </c>
      <c r="S364">
        <f>VLOOKUP($A364,NIR_Algorithm_Cleaned!$A$2:$W$4887,22,FALSE)</f>
        <v>1.46</v>
      </c>
      <c r="T364">
        <f>VLOOKUP($A364,NIR_Algorithm_Cleaned!$A$2:$W$4887,23,FALSE)</f>
        <v>72.81</v>
      </c>
    </row>
    <row r="365" spans="1:20" x14ac:dyDescent="0.2">
      <c r="A365" t="s">
        <v>543</v>
      </c>
      <c r="B365" t="s">
        <v>4958</v>
      </c>
      <c r="C365" t="s">
        <v>5300</v>
      </c>
      <c r="D365">
        <f>VLOOKUP($A365,NIR_Algorithm_Cleaned!$A$2:$W$4887,5,FALSE)</f>
        <v>1</v>
      </c>
      <c r="E365">
        <f>VLOOKUP($A365,NIR_Algorithm_Cleaned!$A$2:$W$4887,4,FALSE)</f>
        <v>2</v>
      </c>
      <c r="F365">
        <f>VLOOKUP($A365,NIR_Algorithm_Cleaned!$A$2:$W$4887,3,FALSE)</f>
        <v>2</v>
      </c>
      <c r="G365">
        <v>11.94</v>
      </c>
      <c r="H365" t="s">
        <v>4994</v>
      </c>
      <c r="I365">
        <v>3</v>
      </c>
      <c r="J365" t="s">
        <v>5342</v>
      </c>
      <c r="K365" t="s">
        <v>5341</v>
      </c>
      <c r="L365">
        <v>0.42666666666666703</v>
      </c>
      <c r="M365">
        <v>0.39333333333333298</v>
      </c>
      <c r="N365">
        <f t="shared" si="5"/>
        <v>0.41000000000000003</v>
      </c>
      <c r="P365">
        <f>VLOOKUP($A365,NIR_Algorithm_Cleaned!$A$2:$W$4887,19,FALSE)</f>
        <v>11.76</v>
      </c>
      <c r="Q365">
        <f>VLOOKUP($A365,NIR_Algorithm_Cleaned!$A$2:$W$4887,20,FALSE)</f>
        <v>4.62</v>
      </c>
      <c r="R365">
        <f>VLOOKUP($A365,NIR_Algorithm_Cleaned!$A$2:$W$4887,21,FALSE)</f>
        <v>1.75</v>
      </c>
      <c r="S365">
        <f>VLOOKUP($A365,NIR_Algorithm_Cleaned!$A$2:$W$4887,22,FALSE)</f>
        <v>1.45</v>
      </c>
      <c r="T365">
        <f>VLOOKUP($A365,NIR_Algorithm_Cleaned!$A$2:$W$4887,23,FALSE)</f>
        <v>71.77</v>
      </c>
    </row>
    <row r="366" spans="1:20" x14ac:dyDescent="0.2">
      <c r="A366" t="s">
        <v>543</v>
      </c>
      <c r="B366" t="s">
        <v>4958</v>
      </c>
      <c r="C366" t="s">
        <v>5300</v>
      </c>
      <c r="D366">
        <f>VLOOKUP($A366,NIR_Algorithm_Cleaned!$A$2:$W$4887,5,FALSE)</f>
        <v>1</v>
      </c>
      <c r="E366">
        <f>VLOOKUP($A366,NIR_Algorithm_Cleaned!$A$2:$W$4887,4,FALSE)</f>
        <v>2</v>
      </c>
      <c r="F366">
        <f>VLOOKUP($A366,NIR_Algorithm_Cleaned!$A$2:$W$4887,3,FALSE)</f>
        <v>2</v>
      </c>
      <c r="G366">
        <v>11.59</v>
      </c>
      <c r="H366" t="s">
        <v>4994</v>
      </c>
      <c r="I366">
        <v>3</v>
      </c>
      <c r="J366" t="s">
        <v>4994</v>
      </c>
      <c r="K366" t="s">
        <v>5341</v>
      </c>
      <c r="L366">
        <v>0.43046357615893999</v>
      </c>
      <c r="M366">
        <v>0.43790849673202598</v>
      </c>
      <c r="N366">
        <f t="shared" si="5"/>
        <v>0.43418603644548298</v>
      </c>
      <c r="P366">
        <f>VLOOKUP($A366,NIR_Algorithm_Cleaned!$A$2:$W$4887,19,FALSE)</f>
        <v>11.76</v>
      </c>
      <c r="Q366">
        <f>VLOOKUP($A366,NIR_Algorithm_Cleaned!$A$2:$W$4887,20,FALSE)</f>
        <v>4.62</v>
      </c>
      <c r="R366">
        <f>VLOOKUP($A366,NIR_Algorithm_Cleaned!$A$2:$W$4887,21,FALSE)</f>
        <v>1.75</v>
      </c>
      <c r="S366">
        <f>VLOOKUP($A366,NIR_Algorithm_Cleaned!$A$2:$W$4887,22,FALSE)</f>
        <v>1.45</v>
      </c>
      <c r="T366">
        <f>VLOOKUP($A366,NIR_Algorithm_Cleaned!$A$2:$W$4887,23,FALSE)</f>
        <v>71.77</v>
      </c>
    </row>
    <row r="367" spans="1:20" x14ac:dyDescent="0.2">
      <c r="A367" t="s">
        <v>1009</v>
      </c>
      <c r="B367" t="s">
        <v>4802</v>
      </c>
      <c r="C367" t="s">
        <v>5243</v>
      </c>
      <c r="D367">
        <f>VLOOKUP($A367,NIR_Algorithm_Cleaned!$A$2:$W$4887,5,FALSE)</f>
        <v>2</v>
      </c>
      <c r="E367">
        <f>VLOOKUP($A367,NIR_Algorithm_Cleaned!$A$2:$W$4887,4,FALSE)</f>
        <v>2</v>
      </c>
      <c r="F367">
        <f>VLOOKUP($A367,NIR_Algorithm_Cleaned!$A$2:$W$4887,3,FALSE)</f>
        <v>1</v>
      </c>
      <c r="G367">
        <v>12.19</v>
      </c>
      <c r="H367" t="s">
        <v>5342</v>
      </c>
      <c r="I367">
        <v>4</v>
      </c>
      <c r="J367" t="s">
        <v>4994</v>
      </c>
      <c r="K367" t="s">
        <v>5343</v>
      </c>
      <c r="L367">
        <v>0.42384105960264901</v>
      </c>
      <c r="M367">
        <v>0.41721854304635803</v>
      </c>
      <c r="N367">
        <f t="shared" si="5"/>
        <v>0.42052980132450352</v>
      </c>
      <c r="P367">
        <f>VLOOKUP($A367,NIR_Algorithm_Cleaned!$A$2:$W$4887,19,FALSE)</f>
        <v>11.74</v>
      </c>
      <c r="Q367">
        <f>VLOOKUP($A367,NIR_Algorithm_Cleaned!$A$2:$W$4887,20,FALSE)</f>
        <v>4.83</v>
      </c>
      <c r="R367">
        <f>VLOOKUP($A367,NIR_Algorithm_Cleaned!$A$2:$W$4887,21,FALSE)</f>
        <v>1.71</v>
      </c>
      <c r="S367">
        <f>VLOOKUP($A367,NIR_Algorithm_Cleaned!$A$2:$W$4887,22,FALSE)</f>
        <v>1.52</v>
      </c>
      <c r="T367">
        <f>VLOOKUP($A367,NIR_Algorithm_Cleaned!$A$2:$W$4887,23,FALSE)</f>
        <v>69.28</v>
      </c>
    </row>
    <row r="368" spans="1:20" x14ac:dyDescent="0.2">
      <c r="A368" t="s">
        <v>1009</v>
      </c>
      <c r="B368" t="s">
        <v>4802</v>
      </c>
      <c r="C368" t="s">
        <v>5243</v>
      </c>
      <c r="D368">
        <f>VLOOKUP($A368,NIR_Algorithm_Cleaned!$A$2:$W$4887,5,FALSE)</f>
        <v>2</v>
      </c>
      <c r="E368">
        <f>VLOOKUP($A368,NIR_Algorithm_Cleaned!$A$2:$W$4887,4,FALSE)</f>
        <v>2</v>
      </c>
      <c r="F368">
        <f>VLOOKUP($A368,NIR_Algorithm_Cleaned!$A$2:$W$4887,3,FALSE)</f>
        <v>1</v>
      </c>
      <c r="G368">
        <v>12.25</v>
      </c>
      <c r="H368" t="s">
        <v>4994</v>
      </c>
      <c r="I368">
        <v>2</v>
      </c>
      <c r="J368" t="s">
        <v>4994</v>
      </c>
      <c r="K368" t="s">
        <v>5343</v>
      </c>
      <c r="L368">
        <v>0.394736842105263</v>
      </c>
      <c r="M368">
        <v>0.40397350993377501</v>
      </c>
      <c r="N368">
        <f t="shared" si="5"/>
        <v>0.39935517601951898</v>
      </c>
      <c r="P368">
        <f>VLOOKUP($A368,NIR_Algorithm_Cleaned!$A$2:$W$4887,19,FALSE)</f>
        <v>11.74</v>
      </c>
      <c r="Q368">
        <f>VLOOKUP($A368,NIR_Algorithm_Cleaned!$A$2:$W$4887,20,FALSE)</f>
        <v>4.83</v>
      </c>
      <c r="R368">
        <f>VLOOKUP($A368,NIR_Algorithm_Cleaned!$A$2:$W$4887,21,FALSE)</f>
        <v>1.71</v>
      </c>
      <c r="S368">
        <f>VLOOKUP($A368,NIR_Algorithm_Cleaned!$A$2:$W$4887,22,FALSE)</f>
        <v>1.52</v>
      </c>
      <c r="T368">
        <f>VLOOKUP($A368,NIR_Algorithm_Cleaned!$A$2:$W$4887,23,FALSE)</f>
        <v>69.28</v>
      </c>
    </row>
    <row r="369" spans="1:20" x14ac:dyDescent="0.2">
      <c r="A369" t="s">
        <v>1577</v>
      </c>
      <c r="B369" t="s">
        <v>4815</v>
      </c>
      <c r="C369" t="s">
        <v>5214</v>
      </c>
      <c r="D369">
        <f>VLOOKUP($A369,NIR_Algorithm_Cleaned!$A$2:$W$4887,5,FALSE)</f>
        <v>2</v>
      </c>
      <c r="E369">
        <f>VLOOKUP($A369,NIR_Algorithm_Cleaned!$A$2:$W$4887,4,FALSE)</f>
        <v>1</v>
      </c>
      <c r="F369">
        <f>VLOOKUP($A369,NIR_Algorithm_Cleaned!$A$2:$W$4887,3,FALSE)</f>
        <v>1</v>
      </c>
      <c r="G369">
        <v>12.4</v>
      </c>
      <c r="H369" t="s">
        <v>4994</v>
      </c>
      <c r="I369">
        <v>1</v>
      </c>
      <c r="J369" t="s">
        <v>4994</v>
      </c>
      <c r="K369" t="s">
        <v>5343</v>
      </c>
      <c r="L369">
        <v>0.44966442953020103</v>
      </c>
      <c r="M369">
        <v>0.44966442953020103</v>
      </c>
      <c r="N369">
        <f t="shared" si="5"/>
        <v>0.44966442953020103</v>
      </c>
      <c r="P369">
        <f>VLOOKUP($A369,NIR_Algorithm_Cleaned!$A$2:$W$4887,19,FALSE)</f>
        <v>11.71</v>
      </c>
      <c r="Q369">
        <f>VLOOKUP($A369,NIR_Algorithm_Cleaned!$A$2:$W$4887,20,FALSE)</f>
        <v>4.26</v>
      </c>
      <c r="R369">
        <f>VLOOKUP($A369,NIR_Algorithm_Cleaned!$A$2:$W$4887,21,FALSE)</f>
        <v>1.34</v>
      </c>
      <c r="S369">
        <f>VLOOKUP($A369,NIR_Algorithm_Cleaned!$A$2:$W$4887,22,FALSE)</f>
        <v>1.42</v>
      </c>
      <c r="T369">
        <f>VLOOKUP($A369,NIR_Algorithm_Cleaned!$A$2:$W$4887,23,FALSE)</f>
        <v>70.930000000000007</v>
      </c>
    </row>
    <row r="370" spans="1:20" x14ac:dyDescent="0.2">
      <c r="A370" t="s">
        <v>1577</v>
      </c>
      <c r="B370" t="s">
        <v>4815</v>
      </c>
      <c r="C370" t="s">
        <v>5214</v>
      </c>
      <c r="D370">
        <f>VLOOKUP($A370,NIR_Algorithm_Cleaned!$A$2:$W$4887,5,FALSE)</f>
        <v>2</v>
      </c>
      <c r="E370">
        <f>VLOOKUP($A370,NIR_Algorithm_Cleaned!$A$2:$W$4887,4,FALSE)</f>
        <v>1</v>
      </c>
      <c r="F370">
        <f>VLOOKUP($A370,NIR_Algorithm_Cleaned!$A$2:$W$4887,3,FALSE)</f>
        <v>1</v>
      </c>
      <c r="G370">
        <v>12.42</v>
      </c>
      <c r="H370" t="s">
        <v>5342</v>
      </c>
      <c r="I370">
        <v>1</v>
      </c>
      <c r="J370" t="s">
        <v>4994</v>
      </c>
      <c r="K370" t="s">
        <v>5343</v>
      </c>
      <c r="L370">
        <v>0.44666666666666699</v>
      </c>
      <c r="M370">
        <v>0.443708609271523</v>
      </c>
      <c r="N370">
        <f t="shared" si="5"/>
        <v>0.445187637969095</v>
      </c>
      <c r="P370">
        <f>VLOOKUP($A370,NIR_Algorithm_Cleaned!$A$2:$W$4887,19,FALSE)</f>
        <v>11.71</v>
      </c>
      <c r="Q370">
        <f>VLOOKUP($A370,NIR_Algorithm_Cleaned!$A$2:$W$4887,20,FALSE)</f>
        <v>4.26</v>
      </c>
      <c r="R370">
        <f>VLOOKUP($A370,NIR_Algorithm_Cleaned!$A$2:$W$4887,21,FALSE)</f>
        <v>1.34</v>
      </c>
      <c r="S370">
        <f>VLOOKUP($A370,NIR_Algorithm_Cleaned!$A$2:$W$4887,22,FALSE)</f>
        <v>1.42</v>
      </c>
      <c r="T370">
        <f>VLOOKUP($A370,NIR_Algorithm_Cleaned!$A$2:$W$4887,23,FALSE)</f>
        <v>70.930000000000007</v>
      </c>
    </row>
    <row r="371" spans="1:20" x14ac:dyDescent="0.2">
      <c r="A371" t="s">
        <v>471</v>
      </c>
      <c r="B371" t="s">
        <v>5171</v>
      </c>
      <c r="C371" t="s">
        <v>5298</v>
      </c>
      <c r="D371">
        <f>VLOOKUP($A371,NIR_Algorithm_Cleaned!$A$2:$W$4887,5,FALSE)</f>
        <v>1</v>
      </c>
      <c r="E371">
        <f>VLOOKUP($A371,NIR_Algorithm_Cleaned!$A$2:$W$4887,4,FALSE)</f>
        <v>2</v>
      </c>
      <c r="F371">
        <f>VLOOKUP($A371,NIR_Algorithm_Cleaned!$A$2:$W$4887,3,FALSE)</f>
        <v>2</v>
      </c>
      <c r="G371">
        <v>12.02</v>
      </c>
      <c r="H371" t="s">
        <v>4994</v>
      </c>
      <c r="I371">
        <v>4</v>
      </c>
      <c r="J371" t="s">
        <v>5342</v>
      </c>
      <c r="K371" t="s">
        <v>5341</v>
      </c>
      <c r="L371">
        <v>0.38311688311688302</v>
      </c>
      <c r="M371">
        <v>0.38311688311688302</v>
      </c>
      <c r="N371">
        <f t="shared" si="5"/>
        <v>0.38311688311688302</v>
      </c>
      <c r="P371">
        <f>VLOOKUP($A371,NIR_Algorithm_Cleaned!$A$2:$W$4887,19,FALSE)</f>
        <v>11.69</v>
      </c>
      <c r="Q371">
        <f>VLOOKUP($A371,NIR_Algorithm_Cleaned!$A$2:$W$4887,20,FALSE)</f>
        <v>3.89</v>
      </c>
      <c r="R371">
        <f>VLOOKUP($A371,NIR_Algorithm_Cleaned!$A$2:$W$4887,21,FALSE)</f>
        <v>1.64</v>
      </c>
      <c r="S371">
        <f>VLOOKUP($A371,NIR_Algorithm_Cleaned!$A$2:$W$4887,22,FALSE)</f>
        <v>1.38</v>
      </c>
      <c r="T371">
        <f>VLOOKUP($A371,NIR_Algorithm_Cleaned!$A$2:$W$4887,23,FALSE)</f>
        <v>72.73</v>
      </c>
    </row>
    <row r="372" spans="1:20" x14ac:dyDescent="0.2">
      <c r="A372" t="s">
        <v>471</v>
      </c>
      <c r="B372" t="s">
        <v>5171</v>
      </c>
      <c r="C372" t="s">
        <v>5298</v>
      </c>
      <c r="D372">
        <f>VLOOKUP($A372,NIR_Algorithm_Cleaned!$A$2:$W$4887,5,FALSE)</f>
        <v>1</v>
      </c>
      <c r="E372">
        <f>VLOOKUP($A372,NIR_Algorithm_Cleaned!$A$2:$W$4887,4,FALSE)</f>
        <v>2</v>
      </c>
      <c r="F372">
        <f>VLOOKUP($A372,NIR_Algorithm_Cleaned!$A$2:$W$4887,3,FALSE)</f>
        <v>2</v>
      </c>
      <c r="G372">
        <v>12.27</v>
      </c>
      <c r="H372" t="s">
        <v>4994</v>
      </c>
      <c r="I372">
        <v>3</v>
      </c>
      <c r="J372" t="s">
        <v>5342</v>
      </c>
      <c r="K372" t="s">
        <v>5341</v>
      </c>
      <c r="L372">
        <v>0.41059602649006599</v>
      </c>
      <c r="M372">
        <v>0.39735099337748297</v>
      </c>
      <c r="N372">
        <f t="shared" si="5"/>
        <v>0.40397350993377446</v>
      </c>
      <c r="P372">
        <f>VLOOKUP($A372,NIR_Algorithm_Cleaned!$A$2:$W$4887,19,FALSE)</f>
        <v>11.69</v>
      </c>
      <c r="Q372">
        <f>VLOOKUP($A372,NIR_Algorithm_Cleaned!$A$2:$W$4887,20,FALSE)</f>
        <v>3.89</v>
      </c>
      <c r="R372">
        <f>VLOOKUP($A372,NIR_Algorithm_Cleaned!$A$2:$W$4887,21,FALSE)</f>
        <v>1.64</v>
      </c>
      <c r="S372">
        <f>VLOOKUP($A372,NIR_Algorithm_Cleaned!$A$2:$W$4887,22,FALSE)</f>
        <v>1.38</v>
      </c>
      <c r="T372">
        <f>VLOOKUP($A372,NIR_Algorithm_Cleaned!$A$2:$W$4887,23,FALSE)</f>
        <v>72.73</v>
      </c>
    </row>
    <row r="373" spans="1:20" x14ac:dyDescent="0.2">
      <c r="A373" t="s">
        <v>1305</v>
      </c>
      <c r="B373" t="s">
        <v>4928</v>
      </c>
      <c r="C373" t="s">
        <v>5293</v>
      </c>
      <c r="D373">
        <f>VLOOKUP($A373,NIR_Algorithm_Cleaned!$A$2:$W$4887,5,FALSE)</f>
        <v>2</v>
      </c>
      <c r="E373">
        <f>VLOOKUP($A373,NIR_Algorithm_Cleaned!$A$2:$W$4887,4,FALSE)</f>
        <v>2</v>
      </c>
      <c r="F373">
        <f>VLOOKUP($A373,NIR_Algorithm_Cleaned!$A$2:$W$4887,3,FALSE)</f>
        <v>1</v>
      </c>
      <c r="G373">
        <v>12.32</v>
      </c>
      <c r="H373" t="s">
        <v>5342</v>
      </c>
      <c r="I373">
        <v>2</v>
      </c>
      <c r="J373" t="s">
        <v>5342</v>
      </c>
      <c r="K373" t="s">
        <v>5343</v>
      </c>
      <c r="L373">
        <v>0.40939597315436199</v>
      </c>
      <c r="M373">
        <v>0.39597315436241598</v>
      </c>
      <c r="N373">
        <f t="shared" si="5"/>
        <v>0.40268456375838901</v>
      </c>
      <c r="P373">
        <f>VLOOKUP($A373,NIR_Algorithm_Cleaned!$A$2:$W$4887,19,FALSE)</f>
        <v>11.68</v>
      </c>
      <c r="Q373">
        <f>VLOOKUP($A373,NIR_Algorithm_Cleaned!$A$2:$W$4887,20,FALSE)</f>
        <v>4</v>
      </c>
      <c r="R373">
        <f>VLOOKUP($A373,NIR_Algorithm_Cleaned!$A$2:$W$4887,21,FALSE)</f>
        <v>1.43</v>
      </c>
      <c r="S373">
        <f>VLOOKUP($A373,NIR_Algorithm_Cleaned!$A$2:$W$4887,22,FALSE)</f>
        <v>1.48</v>
      </c>
      <c r="T373">
        <f>VLOOKUP($A373,NIR_Algorithm_Cleaned!$A$2:$W$4887,23,FALSE)</f>
        <v>71.7</v>
      </c>
    </row>
    <row r="374" spans="1:20" x14ac:dyDescent="0.2">
      <c r="A374" t="s">
        <v>1305</v>
      </c>
      <c r="B374" t="s">
        <v>4928</v>
      </c>
      <c r="C374" t="s">
        <v>5293</v>
      </c>
      <c r="D374">
        <f>VLOOKUP($A374,NIR_Algorithm_Cleaned!$A$2:$W$4887,5,FALSE)</f>
        <v>2</v>
      </c>
      <c r="E374">
        <f>VLOOKUP($A374,NIR_Algorithm_Cleaned!$A$2:$W$4887,4,FALSE)</f>
        <v>2</v>
      </c>
      <c r="F374">
        <f>VLOOKUP($A374,NIR_Algorithm_Cleaned!$A$2:$W$4887,3,FALSE)</f>
        <v>1</v>
      </c>
      <c r="G374">
        <v>12.28</v>
      </c>
      <c r="H374" t="s">
        <v>4994</v>
      </c>
      <c r="I374">
        <v>1</v>
      </c>
      <c r="J374" t="s">
        <v>4994</v>
      </c>
      <c r="K374" t="s">
        <v>5343</v>
      </c>
      <c r="L374">
        <v>0.44078947368421101</v>
      </c>
      <c r="M374">
        <v>0.43046357615893999</v>
      </c>
      <c r="N374">
        <f t="shared" si="5"/>
        <v>0.4356265249215755</v>
      </c>
      <c r="P374">
        <f>VLOOKUP($A374,NIR_Algorithm_Cleaned!$A$2:$W$4887,19,FALSE)</f>
        <v>11.68</v>
      </c>
      <c r="Q374">
        <f>VLOOKUP($A374,NIR_Algorithm_Cleaned!$A$2:$W$4887,20,FALSE)</f>
        <v>4</v>
      </c>
      <c r="R374">
        <f>VLOOKUP($A374,NIR_Algorithm_Cleaned!$A$2:$W$4887,21,FALSE)</f>
        <v>1.43</v>
      </c>
      <c r="S374">
        <f>VLOOKUP($A374,NIR_Algorithm_Cleaned!$A$2:$W$4887,22,FALSE)</f>
        <v>1.48</v>
      </c>
      <c r="T374">
        <f>VLOOKUP($A374,NIR_Algorithm_Cleaned!$A$2:$W$4887,23,FALSE)</f>
        <v>71.7</v>
      </c>
    </row>
    <row r="375" spans="1:20" x14ac:dyDescent="0.2">
      <c r="A375" t="s">
        <v>263</v>
      </c>
      <c r="B375" t="s">
        <v>5171</v>
      </c>
      <c r="C375" t="s">
        <v>5298</v>
      </c>
      <c r="D375">
        <f>VLOOKUP($A375,NIR_Algorithm_Cleaned!$A$2:$W$4887,5,FALSE)</f>
        <v>1</v>
      </c>
      <c r="E375">
        <f>VLOOKUP($A375,NIR_Algorithm_Cleaned!$A$2:$W$4887,4,FALSE)</f>
        <v>1</v>
      </c>
      <c r="F375">
        <f>VLOOKUP($A375,NIR_Algorithm_Cleaned!$A$2:$W$4887,3,FALSE)</f>
        <v>2</v>
      </c>
      <c r="G375">
        <v>11.86</v>
      </c>
      <c r="H375" t="s">
        <v>4994</v>
      </c>
      <c r="I375">
        <v>4</v>
      </c>
      <c r="J375" t="s">
        <v>5342</v>
      </c>
      <c r="K375" t="s">
        <v>5341</v>
      </c>
      <c r="L375">
        <v>0.41721854304635803</v>
      </c>
      <c r="M375">
        <v>0.41176470588235298</v>
      </c>
      <c r="N375">
        <f t="shared" si="5"/>
        <v>0.4144916244643555</v>
      </c>
      <c r="P375">
        <f>VLOOKUP($A375,NIR_Algorithm_Cleaned!$A$2:$W$4887,19,FALSE)</f>
        <v>11.66</v>
      </c>
      <c r="Q375">
        <f>VLOOKUP($A375,NIR_Algorithm_Cleaned!$A$2:$W$4887,20,FALSE)</f>
        <v>4.1500000000000004</v>
      </c>
      <c r="R375">
        <f>VLOOKUP($A375,NIR_Algorithm_Cleaned!$A$2:$W$4887,21,FALSE)</f>
        <v>1.86</v>
      </c>
      <c r="S375">
        <f>VLOOKUP($A375,NIR_Algorithm_Cleaned!$A$2:$W$4887,22,FALSE)</f>
        <v>1.41</v>
      </c>
      <c r="T375">
        <f>VLOOKUP($A375,NIR_Algorithm_Cleaned!$A$2:$W$4887,23,FALSE)</f>
        <v>70.37</v>
      </c>
    </row>
    <row r="376" spans="1:20" x14ac:dyDescent="0.2">
      <c r="A376" t="s">
        <v>263</v>
      </c>
      <c r="B376" t="s">
        <v>5171</v>
      </c>
      <c r="C376" t="s">
        <v>5298</v>
      </c>
      <c r="D376">
        <f>VLOOKUP($A376,NIR_Algorithm_Cleaned!$A$2:$W$4887,5,FALSE)</f>
        <v>1</v>
      </c>
      <c r="E376">
        <f>VLOOKUP($A376,NIR_Algorithm_Cleaned!$A$2:$W$4887,4,FALSE)</f>
        <v>1</v>
      </c>
      <c r="F376">
        <f>VLOOKUP($A376,NIR_Algorithm_Cleaned!$A$2:$W$4887,3,FALSE)</f>
        <v>2</v>
      </c>
      <c r="G376">
        <v>12.29</v>
      </c>
      <c r="H376" t="s">
        <v>4994</v>
      </c>
      <c r="I376">
        <v>2</v>
      </c>
      <c r="J376" t="s">
        <v>5342</v>
      </c>
      <c r="K376" t="s">
        <v>5341</v>
      </c>
      <c r="L376">
        <v>0.41059602649006599</v>
      </c>
      <c r="M376">
        <v>0.41059602649006599</v>
      </c>
      <c r="N376">
        <f t="shared" si="5"/>
        <v>0.41059602649006599</v>
      </c>
      <c r="P376">
        <f>VLOOKUP($A376,NIR_Algorithm_Cleaned!$A$2:$W$4887,19,FALSE)</f>
        <v>11.66</v>
      </c>
      <c r="Q376">
        <f>VLOOKUP($A376,NIR_Algorithm_Cleaned!$A$2:$W$4887,20,FALSE)</f>
        <v>4.1500000000000004</v>
      </c>
      <c r="R376">
        <f>VLOOKUP($A376,NIR_Algorithm_Cleaned!$A$2:$W$4887,21,FALSE)</f>
        <v>1.86</v>
      </c>
      <c r="S376">
        <f>VLOOKUP($A376,NIR_Algorithm_Cleaned!$A$2:$W$4887,22,FALSE)</f>
        <v>1.41</v>
      </c>
      <c r="T376">
        <f>VLOOKUP($A376,NIR_Algorithm_Cleaned!$A$2:$W$4887,23,FALSE)</f>
        <v>70.37</v>
      </c>
    </row>
    <row r="377" spans="1:20" x14ac:dyDescent="0.2">
      <c r="A377" t="s">
        <v>1361</v>
      </c>
      <c r="B377" t="s">
        <v>4733</v>
      </c>
      <c r="C377" t="s">
        <v>5224</v>
      </c>
      <c r="D377">
        <f>VLOOKUP($A377,NIR_Algorithm_Cleaned!$A$2:$W$4887,5,FALSE)</f>
        <v>2</v>
      </c>
      <c r="E377">
        <f>VLOOKUP($A377,NIR_Algorithm_Cleaned!$A$2:$W$4887,4,FALSE)</f>
        <v>1</v>
      </c>
      <c r="F377">
        <f>VLOOKUP($A377,NIR_Algorithm_Cleaned!$A$2:$W$4887,3,FALSE)</f>
        <v>1</v>
      </c>
      <c r="G377">
        <v>12.28</v>
      </c>
      <c r="H377" t="s">
        <v>5342</v>
      </c>
      <c r="I377">
        <v>4</v>
      </c>
      <c r="J377" t="s">
        <v>5342</v>
      </c>
      <c r="K377" t="s">
        <v>5343</v>
      </c>
      <c r="L377">
        <v>0.44</v>
      </c>
      <c r="M377">
        <v>0.44</v>
      </c>
      <c r="N377">
        <f t="shared" si="5"/>
        <v>0.44</v>
      </c>
      <c r="P377">
        <f>VLOOKUP($A377,NIR_Algorithm_Cleaned!$A$2:$W$4887,19,FALSE)</f>
        <v>11.65</v>
      </c>
      <c r="Q377">
        <f>VLOOKUP($A377,NIR_Algorithm_Cleaned!$A$2:$W$4887,20,FALSE)</f>
        <v>4.0999999999999996</v>
      </c>
      <c r="R377">
        <f>VLOOKUP($A377,NIR_Algorithm_Cleaned!$A$2:$W$4887,21,FALSE)</f>
        <v>1.54</v>
      </c>
      <c r="S377">
        <f>VLOOKUP($A377,NIR_Algorithm_Cleaned!$A$2:$W$4887,22,FALSE)</f>
        <v>1.46</v>
      </c>
      <c r="T377">
        <f>VLOOKUP($A377,NIR_Algorithm_Cleaned!$A$2:$W$4887,23,FALSE)</f>
        <v>70.599999999999994</v>
      </c>
    </row>
    <row r="378" spans="1:20" x14ac:dyDescent="0.2">
      <c r="A378" t="s">
        <v>1361</v>
      </c>
      <c r="B378" t="s">
        <v>4733</v>
      </c>
      <c r="C378" t="s">
        <v>5224</v>
      </c>
      <c r="D378">
        <f>VLOOKUP($A378,NIR_Algorithm_Cleaned!$A$2:$W$4887,5,FALSE)</f>
        <v>2</v>
      </c>
      <c r="E378">
        <f>VLOOKUP($A378,NIR_Algorithm_Cleaned!$A$2:$W$4887,4,FALSE)</f>
        <v>1</v>
      </c>
      <c r="F378">
        <f>VLOOKUP($A378,NIR_Algorithm_Cleaned!$A$2:$W$4887,3,FALSE)</f>
        <v>1</v>
      </c>
      <c r="G378">
        <v>12.28</v>
      </c>
      <c r="H378" t="s">
        <v>5342</v>
      </c>
      <c r="I378">
        <v>1</v>
      </c>
      <c r="J378" t="s">
        <v>5342</v>
      </c>
      <c r="K378" t="s">
        <v>5343</v>
      </c>
      <c r="L378">
        <v>0.463576158940397</v>
      </c>
      <c r="M378">
        <v>0.46666666666666701</v>
      </c>
      <c r="N378">
        <f t="shared" si="5"/>
        <v>0.46512141280353203</v>
      </c>
      <c r="P378">
        <f>VLOOKUP($A378,NIR_Algorithm_Cleaned!$A$2:$W$4887,19,FALSE)</f>
        <v>11.65</v>
      </c>
      <c r="Q378">
        <f>VLOOKUP($A378,NIR_Algorithm_Cleaned!$A$2:$W$4887,20,FALSE)</f>
        <v>4.0999999999999996</v>
      </c>
      <c r="R378">
        <f>VLOOKUP($A378,NIR_Algorithm_Cleaned!$A$2:$W$4887,21,FALSE)</f>
        <v>1.54</v>
      </c>
      <c r="S378">
        <f>VLOOKUP($A378,NIR_Algorithm_Cleaned!$A$2:$W$4887,22,FALSE)</f>
        <v>1.46</v>
      </c>
      <c r="T378">
        <f>VLOOKUP($A378,NIR_Algorithm_Cleaned!$A$2:$W$4887,23,FALSE)</f>
        <v>70.599999999999994</v>
      </c>
    </row>
    <row r="379" spans="1:20" x14ac:dyDescent="0.2">
      <c r="A379" t="s">
        <v>172</v>
      </c>
      <c r="B379" t="s">
        <v>4711</v>
      </c>
      <c r="C379" t="s">
        <v>5211</v>
      </c>
      <c r="D379">
        <f>VLOOKUP($A379,NIR_Algorithm_Cleaned!$A$2:$W$4887,5,FALSE)</f>
        <v>1</v>
      </c>
      <c r="E379">
        <f>VLOOKUP($A379,NIR_Algorithm_Cleaned!$A$2:$W$4887,4,FALSE)</f>
        <v>2</v>
      </c>
      <c r="F379">
        <f>VLOOKUP($A379,NIR_Algorithm_Cleaned!$A$2:$W$4887,3,FALSE)</f>
        <v>1</v>
      </c>
      <c r="G379">
        <v>11.99</v>
      </c>
      <c r="H379" t="s">
        <v>4994</v>
      </c>
      <c r="I379">
        <v>2</v>
      </c>
      <c r="J379" t="s">
        <v>4994</v>
      </c>
      <c r="K379" t="s">
        <v>5341</v>
      </c>
      <c r="L379">
        <v>0.38815789473684198</v>
      </c>
      <c r="M379">
        <v>0.38562091503267998</v>
      </c>
      <c r="N379">
        <f t="shared" si="5"/>
        <v>0.38688940488476098</v>
      </c>
      <c r="P379">
        <f>VLOOKUP($A379,NIR_Algorithm_Cleaned!$A$2:$W$4887,19,FALSE)</f>
        <v>11.63</v>
      </c>
      <c r="Q379">
        <f>VLOOKUP($A379,NIR_Algorithm_Cleaned!$A$2:$W$4887,20,FALSE)</f>
        <v>4.5999999999999996</v>
      </c>
      <c r="R379">
        <f>VLOOKUP($A379,NIR_Algorithm_Cleaned!$A$2:$W$4887,21,FALSE)</f>
        <v>1.81</v>
      </c>
      <c r="S379">
        <f>VLOOKUP($A379,NIR_Algorithm_Cleaned!$A$2:$W$4887,22,FALSE)</f>
        <v>1.46</v>
      </c>
      <c r="T379">
        <f>VLOOKUP($A379,NIR_Algorithm_Cleaned!$A$2:$W$4887,23,FALSE)</f>
        <v>71.8</v>
      </c>
    </row>
    <row r="380" spans="1:20" x14ac:dyDescent="0.2">
      <c r="A380" t="s">
        <v>172</v>
      </c>
      <c r="B380" t="s">
        <v>4711</v>
      </c>
      <c r="C380" t="s">
        <v>5211</v>
      </c>
      <c r="D380">
        <f>VLOOKUP($A380,NIR_Algorithm_Cleaned!$A$2:$W$4887,5,FALSE)</f>
        <v>1</v>
      </c>
      <c r="E380">
        <f>VLOOKUP($A380,NIR_Algorithm_Cleaned!$A$2:$W$4887,4,FALSE)</f>
        <v>2</v>
      </c>
      <c r="F380">
        <f>VLOOKUP($A380,NIR_Algorithm_Cleaned!$A$2:$W$4887,3,FALSE)</f>
        <v>1</v>
      </c>
      <c r="G380" t="s">
        <v>5207</v>
      </c>
      <c r="H380" t="s">
        <v>5342</v>
      </c>
      <c r="I380">
        <v>3</v>
      </c>
      <c r="J380" t="s">
        <v>4994</v>
      </c>
      <c r="K380" t="s">
        <v>5341</v>
      </c>
      <c r="L380">
        <v>0.38157894736842102</v>
      </c>
      <c r="M380">
        <v>0.38410596026490101</v>
      </c>
      <c r="N380">
        <f t="shared" si="5"/>
        <v>0.38284245381666104</v>
      </c>
      <c r="P380">
        <f>VLOOKUP($A380,NIR_Algorithm_Cleaned!$A$2:$W$4887,19,FALSE)</f>
        <v>11.63</v>
      </c>
      <c r="Q380">
        <f>VLOOKUP($A380,NIR_Algorithm_Cleaned!$A$2:$W$4887,20,FALSE)</f>
        <v>4.5999999999999996</v>
      </c>
      <c r="R380">
        <f>VLOOKUP($A380,NIR_Algorithm_Cleaned!$A$2:$W$4887,21,FALSE)</f>
        <v>1.81</v>
      </c>
      <c r="S380">
        <f>VLOOKUP($A380,NIR_Algorithm_Cleaned!$A$2:$W$4887,22,FALSE)</f>
        <v>1.46</v>
      </c>
      <c r="T380">
        <f>VLOOKUP($A380,NIR_Algorithm_Cleaned!$A$2:$W$4887,23,FALSE)</f>
        <v>71.8</v>
      </c>
    </row>
    <row r="381" spans="1:20" x14ac:dyDescent="0.2">
      <c r="A381" t="s">
        <v>477</v>
      </c>
      <c r="B381" t="s">
        <v>4923</v>
      </c>
      <c r="C381" t="s">
        <v>5320</v>
      </c>
      <c r="D381">
        <f>VLOOKUP($A381,NIR_Algorithm_Cleaned!$A$2:$W$4887,5,FALSE)</f>
        <v>1</v>
      </c>
      <c r="E381">
        <f>VLOOKUP($A381,NIR_Algorithm_Cleaned!$A$2:$W$4887,4,FALSE)</f>
        <v>2</v>
      </c>
      <c r="F381">
        <f>VLOOKUP($A381,NIR_Algorithm_Cleaned!$A$2:$W$4887,3,FALSE)</f>
        <v>1</v>
      </c>
      <c r="G381">
        <v>12.21</v>
      </c>
      <c r="H381" t="s">
        <v>4994</v>
      </c>
      <c r="I381">
        <v>3</v>
      </c>
      <c r="J381" t="s">
        <v>5342</v>
      </c>
      <c r="K381" t="s">
        <v>5341</v>
      </c>
      <c r="L381">
        <v>0.4</v>
      </c>
      <c r="M381">
        <v>0.41447368421052599</v>
      </c>
      <c r="N381">
        <f t="shared" si="5"/>
        <v>0.40723684210526301</v>
      </c>
      <c r="P381">
        <f>VLOOKUP($A381,NIR_Algorithm_Cleaned!$A$2:$W$4887,19,FALSE)</f>
        <v>11.62</v>
      </c>
      <c r="Q381">
        <f>VLOOKUP($A381,NIR_Algorithm_Cleaned!$A$2:$W$4887,20,FALSE)</f>
        <v>5.1100000000000003</v>
      </c>
      <c r="R381">
        <f>VLOOKUP($A381,NIR_Algorithm_Cleaned!$A$2:$W$4887,21,FALSE)</f>
        <v>2.12</v>
      </c>
      <c r="S381">
        <f>VLOOKUP($A381,NIR_Algorithm_Cleaned!$A$2:$W$4887,22,FALSE)</f>
        <v>1.54</v>
      </c>
      <c r="T381">
        <f>VLOOKUP($A381,NIR_Algorithm_Cleaned!$A$2:$W$4887,23,FALSE)</f>
        <v>69.2</v>
      </c>
    </row>
    <row r="382" spans="1:20" x14ac:dyDescent="0.2">
      <c r="A382" t="s">
        <v>477</v>
      </c>
      <c r="B382" t="s">
        <v>4923</v>
      </c>
      <c r="C382" t="s">
        <v>5320</v>
      </c>
      <c r="D382">
        <f>VLOOKUP($A382,NIR_Algorithm_Cleaned!$A$2:$W$4887,5,FALSE)</f>
        <v>1</v>
      </c>
      <c r="E382">
        <f>VLOOKUP($A382,NIR_Algorithm_Cleaned!$A$2:$W$4887,4,FALSE)</f>
        <v>2</v>
      </c>
      <c r="F382">
        <f>VLOOKUP($A382,NIR_Algorithm_Cleaned!$A$2:$W$4887,3,FALSE)</f>
        <v>1</v>
      </c>
      <c r="G382">
        <v>12.38</v>
      </c>
      <c r="H382" t="s">
        <v>4994</v>
      </c>
      <c r="I382">
        <v>1</v>
      </c>
      <c r="J382" t="s">
        <v>4994</v>
      </c>
      <c r="K382" t="s">
        <v>5341</v>
      </c>
      <c r="L382">
        <v>0.41447368421052599</v>
      </c>
      <c r="M382">
        <v>0.40131578947368401</v>
      </c>
      <c r="N382">
        <f t="shared" si="5"/>
        <v>0.40789473684210498</v>
      </c>
      <c r="P382">
        <f>VLOOKUP($A382,NIR_Algorithm_Cleaned!$A$2:$W$4887,19,FALSE)</f>
        <v>11.62</v>
      </c>
      <c r="Q382">
        <f>VLOOKUP($A382,NIR_Algorithm_Cleaned!$A$2:$W$4887,20,FALSE)</f>
        <v>5.1100000000000003</v>
      </c>
      <c r="R382">
        <f>VLOOKUP($A382,NIR_Algorithm_Cleaned!$A$2:$W$4887,21,FALSE)</f>
        <v>2.12</v>
      </c>
      <c r="S382">
        <f>VLOOKUP($A382,NIR_Algorithm_Cleaned!$A$2:$W$4887,22,FALSE)</f>
        <v>1.54</v>
      </c>
      <c r="T382">
        <f>VLOOKUP($A382,NIR_Algorithm_Cleaned!$A$2:$W$4887,23,FALSE)</f>
        <v>69.2</v>
      </c>
    </row>
    <row r="383" spans="1:20" x14ac:dyDescent="0.2">
      <c r="A383" t="s">
        <v>654</v>
      </c>
      <c r="B383" t="s">
        <v>4996</v>
      </c>
      <c r="C383" t="s">
        <v>5279</v>
      </c>
      <c r="D383">
        <f>VLOOKUP($A383,NIR_Algorithm_Cleaned!$A$2:$W$4887,5,FALSE)</f>
        <v>1</v>
      </c>
      <c r="E383">
        <f>VLOOKUP($A383,NIR_Algorithm_Cleaned!$A$2:$W$4887,4,FALSE)</f>
        <v>2</v>
      </c>
      <c r="F383">
        <f>VLOOKUP($A383,NIR_Algorithm_Cleaned!$A$2:$W$4887,3,FALSE)</f>
        <v>2</v>
      </c>
      <c r="G383">
        <v>12.3</v>
      </c>
      <c r="H383" t="s">
        <v>5342</v>
      </c>
      <c r="I383">
        <v>2</v>
      </c>
      <c r="J383" t="s">
        <v>4994</v>
      </c>
      <c r="K383" t="s">
        <v>5341</v>
      </c>
      <c r="L383">
        <v>0.42567567567567599</v>
      </c>
      <c r="M383">
        <v>0.42953020134228198</v>
      </c>
      <c r="N383">
        <f t="shared" si="5"/>
        <v>0.42760293850897901</v>
      </c>
      <c r="P383">
        <f>VLOOKUP($A383,NIR_Algorithm_Cleaned!$A$2:$W$4887,19,FALSE)</f>
        <v>11.62</v>
      </c>
      <c r="Q383">
        <f>VLOOKUP($A383,NIR_Algorithm_Cleaned!$A$2:$W$4887,20,FALSE)</f>
        <v>4.3899999999999997</v>
      </c>
      <c r="R383">
        <f>VLOOKUP($A383,NIR_Algorithm_Cleaned!$A$2:$W$4887,21,FALSE)</f>
        <v>1.54</v>
      </c>
      <c r="S383">
        <f>VLOOKUP($A383,NIR_Algorithm_Cleaned!$A$2:$W$4887,22,FALSE)</f>
        <v>1.39</v>
      </c>
      <c r="T383">
        <f>VLOOKUP($A383,NIR_Algorithm_Cleaned!$A$2:$W$4887,23,FALSE)</f>
        <v>72.58</v>
      </c>
    </row>
    <row r="384" spans="1:20" x14ac:dyDescent="0.2">
      <c r="A384" t="s">
        <v>654</v>
      </c>
      <c r="B384" t="s">
        <v>4996</v>
      </c>
      <c r="C384" t="s">
        <v>5279</v>
      </c>
      <c r="D384">
        <f>VLOOKUP($A384,NIR_Algorithm_Cleaned!$A$2:$W$4887,5,FALSE)</f>
        <v>1</v>
      </c>
      <c r="E384">
        <f>VLOOKUP($A384,NIR_Algorithm_Cleaned!$A$2:$W$4887,4,FALSE)</f>
        <v>2</v>
      </c>
      <c r="F384">
        <f>VLOOKUP($A384,NIR_Algorithm_Cleaned!$A$2:$W$4887,3,FALSE)</f>
        <v>2</v>
      </c>
      <c r="G384">
        <v>12.26</v>
      </c>
      <c r="H384" t="s">
        <v>5342</v>
      </c>
      <c r="I384">
        <v>1</v>
      </c>
      <c r="J384" t="s">
        <v>5342</v>
      </c>
      <c r="K384" t="s">
        <v>5341</v>
      </c>
      <c r="L384">
        <v>0.42763157894736797</v>
      </c>
      <c r="M384">
        <v>0.43506493506493499</v>
      </c>
      <c r="N384">
        <f t="shared" si="5"/>
        <v>0.43134825700615148</v>
      </c>
      <c r="P384">
        <f>VLOOKUP($A384,NIR_Algorithm_Cleaned!$A$2:$W$4887,19,FALSE)</f>
        <v>11.62</v>
      </c>
      <c r="Q384">
        <f>VLOOKUP($A384,NIR_Algorithm_Cleaned!$A$2:$W$4887,20,FALSE)</f>
        <v>4.3899999999999997</v>
      </c>
      <c r="R384">
        <f>VLOOKUP($A384,NIR_Algorithm_Cleaned!$A$2:$W$4887,21,FALSE)</f>
        <v>1.54</v>
      </c>
      <c r="S384">
        <f>VLOOKUP($A384,NIR_Algorithm_Cleaned!$A$2:$W$4887,22,FALSE)</f>
        <v>1.39</v>
      </c>
      <c r="T384">
        <f>VLOOKUP($A384,NIR_Algorithm_Cleaned!$A$2:$W$4887,23,FALSE)</f>
        <v>72.58</v>
      </c>
    </row>
    <row r="385" spans="1:20" x14ac:dyDescent="0.2">
      <c r="A385" t="s">
        <v>1175</v>
      </c>
      <c r="B385" t="s">
        <v>4728</v>
      </c>
      <c r="C385" t="s">
        <v>5289</v>
      </c>
      <c r="D385">
        <f>VLOOKUP($A385,NIR_Algorithm_Cleaned!$A$2:$W$4887,5,FALSE)</f>
        <v>2</v>
      </c>
      <c r="E385">
        <f>VLOOKUP($A385,NIR_Algorithm_Cleaned!$A$2:$W$4887,4,FALSE)</f>
        <v>1</v>
      </c>
      <c r="F385">
        <f>VLOOKUP($A385,NIR_Algorithm_Cleaned!$A$2:$W$4887,3,FALSE)</f>
        <v>1</v>
      </c>
      <c r="G385">
        <v>12.34</v>
      </c>
      <c r="H385" t="s">
        <v>4994</v>
      </c>
      <c r="I385">
        <v>3</v>
      </c>
      <c r="J385" t="s">
        <v>4994</v>
      </c>
      <c r="K385" t="s">
        <v>5343</v>
      </c>
      <c r="L385">
        <v>0.43046357615893999</v>
      </c>
      <c r="M385">
        <v>0.43708609271523202</v>
      </c>
      <c r="N385">
        <f t="shared" si="5"/>
        <v>0.43377483443708598</v>
      </c>
      <c r="P385">
        <f>VLOOKUP($A385,NIR_Algorithm_Cleaned!$A$2:$W$4887,19,FALSE)</f>
        <v>11.61</v>
      </c>
      <c r="Q385">
        <f>VLOOKUP($A385,NIR_Algorithm_Cleaned!$A$2:$W$4887,20,FALSE)</f>
        <v>3.66</v>
      </c>
      <c r="R385">
        <f>VLOOKUP($A385,NIR_Algorithm_Cleaned!$A$2:$W$4887,21,FALSE)</f>
        <v>1.38</v>
      </c>
      <c r="S385">
        <f>VLOOKUP($A385,NIR_Algorithm_Cleaned!$A$2:$W$4887,22,FALSE)</f>
        <v>1.46</v>
      </c>
      <c r="T385">
        <f>VLOOKUP($A385,NIR_Algorithm_Cleaned!$A$2:$W$4887,23,FALSE)</f>
        <v>71.55</v>
      </c>
    </row>
    <row r="386" spans="1:20" x14ac:dyDescent="0.2">
      <c r="A386" t="s">
        <v>1175</v>
      </c>
      <c r="B386" t="s">
        <v>4728</v>
      </c>
      <c r="C386" t="s">
        <v>5289</v>
      </c>
      <c r="D386">
        <f>VLOOKUP($A386,NIR_Algorithm_Cleaned!$A$2:$W$4887,5,FALSE)</f>
        <v>2</v>
      </c>
      <c r="E386">
        <f>VLOOKUP($A386,NIR_Algorithm_Cleaned!$A$2:$W$4887,4,FALSE)</f>
        <v>1</v>
      </c>
      <c r="F386">
        <f>VLOOKUP($A386,NIR_Algorithm_Cleaned!$A$2:$W$4887,3,FALSE)</f>
        <v>1</v>
      </c>
      <c r="G386">
        <v>12.38</v>
      </c>
      <c r="H386" t="s">
        <v>4994</v>
      </c>
      <c r="I386">
        <v>1</v>
      </c>
      <c r="J386" t="s">
        <v>5342</v>
      </c>
      <c r="K386" t="s">
        <v>5343</v>
      </c>
      <c r="L386">
        <v>0.40131578947368401</v>
      </c>
      <c r="M386">
        <v>0.40131578947368401</v>
      </c>
      <c r="N386">
        <f t="shared" si="5"/>
        <v>0.40131578947368401</v>
      </c>
      <c r="P386">
        <f>VLOOKUP($A386,NIR_Algorithm_Cleaned!$A$2:$W$4887,19,FALSE)</f>
        <v>11.61</v>
      </c>
      <c r="Q386">
        <f>VLOOKUP($A386,NIR_Algorithm_Cleaned!$A$2:$W$4887,20,FALSE)</f>
        <v>3.66</v>
      </c>
      <c r="R386">
        <f>VLOOKUP($A386,NIR_Algorithm_Cleaned!$A$2:$W$4887,21,FALSE)</f>
        <v>1.38</v>
      </c>
      <c r="S386">
        <f>VLOOKUP($A386,NIR_Algorithm_Cleaned!$A$2:$W$4887,22,FALSE)</f>
        <v>1.46</v>
      </c>
      <c r="T386">
        <f>VLOOKUP($A386,NIR_Algorithm_Cleaned!$A$2:$W$4887,23,FALSE)</f>
        <v>71.55</v>
      </c>
    </row>
    <row r="387" spans="1:20" x14ac:dyDescent="0.2">
      <c r="A387" t="s">
        <v>138</v>
      </c>
      <c r="B387" t="s">
        <v>4883</v>
      </c>
      <c r="C387" t="s">
        <v>5310</v>
      </c>
      <c r="D387">
        <f>VLOOKUP($A387,NIR_Algorithm_Cleaned!$A$2:$W$4887,5,FALSE)</f>
        <v>1</v>
      </c>
      <c r="E387">
        <f>VLOOKUP($A387,NIR_Algorithm_Cleaned!$A$2:$W$4887,4,FALSE)</f>
        <v>2</v>
      </c>
      <c r="F387">
        <f>VLOOKUP($A387,NIR_Algorithm_Cleaned!$A$2:$W$4887,3,FALSE)</f>
        <v>1</v>
      </c>
      <c r="G387">
        <v>11.69</v>
      </c>
      <c r="H387" t="s">
        <v>4994</v>
      </c>
      <c r="I387">
        <v>4</v>
      </c>
      <c r="J387" t="s">
        <v>4994</v>
      </c>
      <c r="K387" t="s">
        <v>5341</v>
      </c>
      <c r="L387">
        <v>0.42666666666666703</v>
      </c>
      <c r="M387">
        <v>0.42384105960264901</v>
      </c>
      <c r="N387">
        <f t="shared" ref="N387:N450" si="6">AVERAGE(L387:M387)</f>
        <v>0.42525386313465802</v>
      </c>
      <c r="P387">
        <f>VLOOKUP($A387,NIR_Algorithm_Cleaned!$A$2:$W$4887,19,FALSE)</f>
        <v>11.6</v>
      </c>
      <c r="Q387">
        <f>VLOOKUP($A387,NIR_Algorithm_Cleaned!$A$2:$W$4887,20,FALSE)</f>
        <v>4.18</v>
      </c>
      <c r="R387">
        <f>VLOOKUP($A387,NIR_Algorithm_Cleaned!$A$2:$W$4887,21,FALSE)</f>
        <v>1.93</v>
      </c>
      <c r="S387">
        <f>VLOOKUP($A387,NIR_Algorithm_Cleaned!$A$2:$W$4887,22,FALSE)</f>
        <v>1.47</v>
      </c>
      <c r="T387">
        <f>VLOOKUP($A387,NIR_Algorithm_Cleaned!$A$2:$W$4887,23,FALSE)</f>
        <v>71.069999999999993</v>
      </c>
    </row>
    <row r="388" spans="1:20" x14ac:dyDescent="0.2">
      <c r="A388" t="s">
        <v>138</v>
      </c>
      <c r="B388" t="s">
        <v>4883</v>
      </c>
      <c r="C388" t="s">
        <v>5310</v>
      </c>
      <c r="D388">
        <f>VLOOKUP($A388,NIR_Algorithm_Cleaned!$A$2:$W$4887,5,FALSE)</f>
        <v>1</v>
      </c>
      <c r="E388">
        <f>VLOOKUP($A388,NIR_Algorithm_Cleaned!$A$2:$W$4887,4,FALSE)</f>
        <v>2</v>
      </c>
      <c r="F388">
        <f>VLOOKUP($A388,NIR_Algorithm_Cleaned!$A$2:$W$4887,3,FALSE)</f>
        <v>1</v>
      </c>
      <c r="G388">
        <v>12.27</v>
      </c>
      <c r="H388" t="s">
        <v>4994</v>
      </c>
      <c r="I388">
        <v>2</v>
      </c>
      <c r="J388" t="s">
        <v>4994</v>
      </c>
      <c r="K388" t="s">
        <v>5341</v>
      </c>
      <c r="L388">
        <v>0.43046357615893999</v>
      </c>
      <c r="M388">
        <v>0.42763157894736797</v>
      </c>
      <c r="N388">
        <f t="shared" si="6"/>
        <v>0.42904757755315398</v>
      </c>
      <c r="P388">
        <f>VLOOKUP($A388,NIR_Algorithm_Cleaned!$A$2:$W$4887,19,FALSE)</f>
        <v>11.6</v>
      </c>
      <c r="Q388">
        <f>VLOOKUP($A388,NIR_Algorithm_Cleaned!$A$2:$W$4887,20,FALSE)</f>
        <v>4.18</v>
      </c>
      <c r="R388">
        <f>VLOOKUP($A388,NIR_Algorithm_Cleaned!$A$2:$W$4887,21,FALSE)</f>
        <v>1.93</v>
      </c>
      <c r="S388">
        <f>VLOOKUP($A388,NIR_Algorithm_Cleaned!$A$2:$W$4887,22,FALSE)</f>
        <v>1.47</v>
      </c>
      <c r="T388">
        <f>VLOOKUP($A388,NIR_Algorithm_Cleaned!$A$2:$W$4887,23,FALSE)</f>
        <v>71.069999999999993</v>
      </c>
    </row>
    <row r="389" spans="1:20" x14ac:dyDescent="0.2">
      <c r="A389" t="s">
        <v>1431</v>
      </c>
      <c r="B389" t="s">
        <v>5140</v>
      </c>
      <c r="C389" t="s">
        <v>5262</v>
      </c>
      <c r="D389">
        <f>VLOOKUP($A389,NIR_Algorithm_Cleaned!$A$2:$W$4887,5,FALSE)</f>
        <v>2</v>
      </c>
      <c r="E389">
        <f>VLOOKUP($A389,NIR_Algorithm_Cleaned!$A$2:$W$4887,4,FALSE)</f>
        <v>1</v>
      </c>
      <c r="F389">
        <f>VLOOKUP($A389,NIR_Algorithm_Cleaned!$A$2:$W$4887,3,FALSE)</f>
        <v>2</v>
      </c>
      <c r="G389">
        <v>12.23</v>
      </c>
      <c r="H389" t="s">
        <v>4994</v>
      </c>
      <c r="I389">
        <v>2</v>
      </c>
      <c r="J389" t="s">
        <v>5342</v>
      </c>
      <c r="K389" t="s">
        <v>5343</v>
      </c>
      <c r="L389">
        <v>0.463576158940397</v>
      </c>
      <c r="M389">
        <v>0.46308724832214798</v>
      </c>
      <c r="N389">
        <f t="shared" si="6"/>
        <v>0.46333170363127252</v>
      </c>
      <c r="P389">
        <f>VLOOKUP($A389,NIR_Algorithm_Cleaned!$A$2:$W$4887,19,FALSE)</f>
        <v>11.6</v>
      </c>
      <c r="Q389">
        <f>VLOOKUP($A389,NIR_Algorithm_Cleaned!$A$2:$W$4887,20,FALSE)</f>
        <v>4.1100000000000003</v>
      </c>
      <c r="R389">
        <f>VLOOKUP($A389,NIR_Algorithm_Cleaned!$A$2:$W$4887,21,FALSE)</f>
        <v>1.54</v>
      </c>
      <c r="S389">
        <f>VLOOKUP($A389,NIR_Algorithm_Cleaned!$A$2:$W$4887,22,FALSE)</f>
        <v>1.43</v>
      </c>
      <c r="T389">
        <f>VLOOKUP($A389,NIR_Algorithm_Cleaned!$A$2:$W$4887,23,FALSE)</f>
        <v>70.91</v>
      </c>
    </row>
    <row r="390" spans="1:20" x14ac:dyDescent="0.2">
      <c r="A390" t="s">
        <v>1431</v>
      </c>
      <c r="B390" t="s">
        <v>5140</v>
      </c>
      <c r="C390" t="s">
        <v>5262</v>
      </c>
      <c r="D390">
        <f>VLOOKUP($A390,NIR_Algorithm_Cleaned!$A$2:$W$4887,5,FALSE)</f>
        <v>2</v>
      </c>
      <c r="E390">
        <f>VLOOKUP($A390,NIR_Algorithm_Cleaned!$A$2:$W$4887,4,FALSE)</f>
        <v>1</v>
      </c>
      <c r="F390">
        <f>VLOOKUP($A390,NIR_Algorithm_Cleaned!$A$2:$W$4887,3,FALSE)</f>
        <v>2</v>
      </c>
      <c r="G390">
        <v>12.23</v>
      </c>
      <c r="H390" t="s">
        <v>4994</v>
      </c>
      <c r="I390">
        <v>3</v>
      </c>
      <c r="J390" t="s">
        <v>4994</v>
      </c>
      <c r="K390" t="s">
        <v>5343</v>
      </c>
      <c r="L390">
        <v>0.46979865771812102</v>
      </c>
      <c r="M390">
        <v>0.473333333333333</v>
      </c>
      <c r="N390">
        <f t="shared" si="6"/>
        <v>0.47156599552572698</v>
      </c>
      <c r="P390">
        <f>VLOOKUP($A390,NIR_Algorithm_Cleaned!$A$2:$W$4887,19,FALSE)</f>
        <v>11.6</v>
      </c>
      <c r="Q390">
        <f>VLOOKUP($A390,NIR_Algorithm_Cleaned!$A$2:$W$4887,20,FALSE)</f>
        <v>4.1100000000000003</v>
      </c>
      <c r="R390">
        <f>VLOOKUP($A390,NIR_Algorithm_Cleaned!$A$2:$W$4887,21,FALSE)</f>
        <v>1.54</v>
      </c>
      <c r="S390">
        <f>VLOOKUP($A390,NIR_Algorithm_Cleaned!$A$2:$W$4887,22,FALSE)</f>
        <v>1.43</v>
      </c>
      <c r="T390">
        <f>VLOOKUP($A390,NIR_Algorithm_Cleaned!$A$2:$W$4887,23,FALSE)</f>
        <v>70.91</v>
      </c>
    </row>
    <row r="391" spans="1:20" x14ac:dyDescent="0.2">
      <c r="A391" t="s">
        <v>909</v>
      </c>
      <c r="B391" t="s">
        <v>4718</v>
      </c>
      <c r="C391" t="s">
        <v>5327</v>
      </c>
      <c r="D391">
        <f>VLOOKUP($A391,NIR_Algorithm_Cleaned!$A$2:$W$4887,5,FALSE)</f>
        <v>2</v>
      </c>
      <c r="E391">
        <f>VLOOKUP($A391,NIR_Algorithm_Cleaned!$A$2:$W$4887,4,FALSE)</f>
        <v>2</v>
      </c>
      <c r="F391">
        <f>VLOOKUP($A391,NIR_Algorithm_Cleaned!$A$2:$W$4887,3,FALSE)</f>
        <v>1</v>
      </c>
      <c r="G391">
        <v>12.25</v>
      </c>
      <c r="H391" t="s">
        <v>5342</v>
      </c>
      <c r="I391">
        <v>1</v>
      </c>
      <c r="J391" t="s">
        <v>4994</v>
      </c>
      <c r="K391" t="s">
        <v>5343</v>
      </c>
      <c r="L391">
        <v>0.41721854304635803</v>
      </c>
      <c r="M391">
        <v>0.40666666666666701</v>
      </c>
      <c r="N391">
        <f t="shared" si="6"/>
        <v>0.41194260485651252</v>
      </c>
      <c r="P391">
        <f>VLOOKUP($A391,NIR_Algorithm_Cleaned!$A$2:$W$4887,19,FALSE)</f>
        <v>11.57</v>
      </c>
      <c r="Q391">
        <f>VLOOKUP($A391,NIR_Algorithm_Cleaned!$A$2:$W$4887,20,FALSE)</f>
        <v>4.0599999999999996</v>
      </c>
      <c r="R391">
        <f>VLOOKUP($A391,NIR_Algorithm_Cleaned!$A$2:$W$4887,21,FALSE)</f>
        <v>1.57</v>
      </c>
      <c r="S391">
        <f>VLOOKUP($A391,NIR_Algorithm_Cleaned!$A$2:$W$4887,22,FALSE)</f>
        <v>1.47</v>
      </c>
      <c r="T391">
        <f>VLOOKUP($A391,NIR_Algorithm_Cleaned!$A$2:$W$4887,23,FALSE)</f>
        <v>70.92</v>
      </c>
    </row>
    <row r="392" spans="1:20" x14ac:dyDescent="0.2">
      <c r="A392" t="s">
        <v>909</v>
      </c>
      <c r="B392" t="s">
        <v>4718</v>
      </c>
      <c r="C392" t="s">
        <v>5327</v>
      </c>
      <c r="D392">
        <f>VLOOKUP($A392,NIR_Algorithm_Cleaned!$A$2:$W$4887,5,FALSE)</f>
        <v>2</v>
      </c>
      <c r="E392">
        <f>VLOOKUP($A392,NIR_Algorithm_Cleaned!$A$2:$W$4887,4,FALSE)</f>
        <v>2</v>
      </c>
      <c r="F392">
        <f>VLOOKUP($A392,NIR_Algorithm_Cleaned!$A$2:$W$4887,3,FALSE)</f>
        <v>1</v>
      </c>
      <c r="G392">
        <v>12.2</v>
      </c>
      <c r="H392" t="s">
        <v>4994</v>
      </c>
      <c r="I392">
        <v>3</v>
      </c>
      <c r="J392" t="s">
        <v>4994</v>
      </c>
      <c r="K392" t="s">
        <v>5343</v>
      </c>
      <c r="L392">
        <v>0.389261744966443</v>
      </c>
      <c r="M392">
        <v>0.40268456375838901</v>
      </c>
      <c r="N392">
        <f t="shared" si="6"/>
        <v>0.39597315436241598</v>
      </c>
      <c r="P392">
        <f>VLOOKUP($A392,NIR_Algorithm_Cleaned!$A$2:$W$4887,19,FALSE)</f>
        <v>11.57</v>
      </c>
      <c r="Q392">
        <f>VLOOKUP($A392,NIR_Algorithm_Cleaned!$A$2:$W$4887,20,FALSE)</f>
        <v>4.0599999999999996</v>
      </c>
      <c r="R392">
        <f>VLOOKUP($A392,NIR_Algorithm_Cleaned!$A$2:$W$4887,21,FALSE)</f>
        <v>1.57</v>
      </c>
      <c r="S392">
        <f>VLOOKUP($A392,NIR_Algorithm_Cleaned!$A$2:$W$4887,22,FALSE)</f>
        <v>1.47</v>
      </c>
      <c r="T392">
        <f>VLOOKUP($A392,NIR_Algorithm_Cleaned!$A$2:$W$4887,23,FALSE)</f>
        <v>70.92</v>
      </c>
    </row>
    <row r="393" spans="1:20" x14ac:dyDescent="0.2">
      <c r="A393" t="s">
        <v>171</v>
      </c>
      <c r="B393" t="s">
        <v>4964</v>
      </c>
      <c r="C393" t="s">
        <v>5256</v>
      </c>
      <c r="D393">
        <f>VLOOKUP($A393,NIR_Algorithm_Cleaned!$A$2:$W$4887,5,FALSE)</f>
        <v>1</v>
      </c>
      <c r="E393">
        <f>VLOOKUP($A393,NIR_Algorithm_Cleaned!$A$2:$W$4887,4,FALSE)</f>
        <v>1</v>
      </c>
      <c r="F393">
        <f>VLOOKUP($A393,NIR_Algorithm_Cleaned!$A$2:$W$4887,3,FALSE)</f>
        <v>2</v>
      </c>
      <c r="G393">
        <v>12.32</v>
      </c>
      <c r="H393" t="s">
        <v>4994</v>
      </c>
      <c r="I393">
        <v>2</v>
      </c>
      <c r="J393" t="s">
        <v>4994</v>
      </c>
      <c r="K393" t="s">
        <v>5341</v>
      </c>
      <c r="L393">
        <v>0.39215686274509798</v>
      </c>
      <c r="M393">
        <v>0.389261744966443</v>
      </c>
      <c r="N393">
        <f t="shared" si="6"/>
        <v>0.39070930385577052</v>
      </c>
      <c r="P393">
        <f>VLOOKUP($A393,NIR_Algorithm_Cleaned!$A$2:$W$4887,19,FALSE)</f>
        <v>11.56</v>
      </c>
      <c r="Q393">
        <f>VLOOKUP($A393,NIR_Algorithm_Cleaned!$A$2:$W$4887,20,FALSE)</f>
        <v>4.84</v>
      </c>
      <c r="R393">
        <f>VLOOKUP($A393,NIR_Algorithm_Cleaned!$A$2:$W$4887,21,FALSE)</f>
        <v>1.68</v>
      </c>
      <c r="S393">
        <f>VLOOKUP($A393,NIR_Algorithm_Cleaned!$A$2:$W$4887,22,FALSE)</f>
        <v>1.44</v>
      </c>
      <c r="T393">
        <f>VLOOKUP($A393,NIR_Algorithm_Cleaned!$A$2:$W$4887,23,FALSE)</f>
        <v>72.260000000000005</v>
      </c>
    </row>
    <row r="394" spans="1:20" x14ac:dyDescent="0.2">
      <c r="A394" t="s">
        <v>171</v>
      </c>
      <c r="B394" t="s">
        <v>4964</v>
      </c>
      <c r="C394" t="s">
        <v>5256</v>
      </c>
      <c r="D394">
        <f>VLOOKUP($A394,NIR_Algorithm_Cleaned!$A$2:$W$4887,5,FALSE)</f>
        <v>1</v>
      </c>
      <c r="E394">
        <f>VLOOKUP($A394,NIR_Algorithm_Cleaned!$A$2:$W$4887,4,FALSE)</f>
        <v>1</v>
      </c>
      <c r="F394">
        <f>VLOOKUP($A394,NIR_Algorithm_Cleaned!$A$2:$W$4887,3,FALSE)</f>
        <v>2</v>
      </c>
      <c r="G394">
        <v>12.27</v>
      </c>
      <c r="H394" t="s">
        <v>4994</v>
      </c>
      <c r="I394">
        <v>3</v>
      </c>
      <c r="J394" t="s">
        <v>4994</v>
      </c>
      <c r="K394" t="s">
        <v>5341</v>
      </c>
      <c r="L394">
        <v>0.39864864864864902</v>
      </c>
      <c r="M394">
        <v>0.4</v>
      </c>
      <c r="N394">
        <f t="shared" si="6"/>
        <v>0.39932432432432452</v>
      </c>
      <c r="P394">
        <f>VLOOKUP($A394,NIR_Algorithm_Cleaned!$A$2:$W$4887,19,FALSE)</f>
        <v>11.56</v>
      </c>
      <c r="Q394">
        <f>VLOOKUP($A394,NIR_Algorithm_Cleaned!$A$2:$W$4887,20,FALSE)</f>
        <v>4.84</v>
      </c>
      <c r="R394">
        <f>VLOOKUP($A394,NIR_Algorithm_Cleaned!$A$2:$W$4887,21,FALSE)</f>
        <v>1.68</v>
      </c>
      <c r="S394">
        <f>VLOOKUP($A394,NIR_Algorithm_Cleaned!$A$2:$W$4887,22,FALSE)</f>
        <v>1.44</v>
      </c>
      <c r="T394">
        <f>VLOOKUP($A394,NIR_Algorithm_Cleaned!$A$2:$W$4887,23,FALSE)</f>
        <v>72.260000000000005</v>
      </c>
    </row>
    <row r="395" spans="1:20" x14ac:dyDescent="0.2">
      <c r="A395" t="s">
        <v>723</v>
      </c>
      <c r="B395" t="s">
        <v>5091</v>
      </c>
      <c r="C395" t="s">
        <v>5312</v>
      </c>
      <c r="D395">
        <f>VLOOKUP($A395,NIR_Algorithm_Cleaned!$A$2:$W$4887,5,FALSE)</f>
        <v>1</v>
      </c>
      <c r="E395">
        <f>VLOOKUP($A395,NIR_Algorithm_Cleaned!$A$2:$W$4887,4,FALSE)</f>
        <v>2</v>
      </c>
      <c r="F395">
        <f>VLOOKUP($A395,NIR_Algorithm_Cleaned!$A$2:$W$4887,3,FALSE)</f>
        <v>2</v>
      </c>
      <c r="G395">
        <v>12.22</v>
      </c>
      <c r="H395" t="s">
        <v>5342</v>
      </c>
      <c r="I395">
        <v>2</v>
      </c>
      <c r="J395" t="s">
        <v>4994</v>
      </c>
      <c r="K395" t="s">
        <v>5341</v>
      </c>
      <c r="L395">
        <v>0.42483660130718898</v>
      </c>
      <c r="M395">
        <v>0.43333333333333302</v>
      </c>
      <c r="N395">
        <f t="shared" si="6"/>
        <v>0.42908496732026102</v>
      </c>
      <c r="P395">
        <f>VLOOKUP($A395,NIR_Algorithm_Cleaned!$A$2:$W$4887,19,FALSE)</f>
        <v>11.52</v>
      </c>
      <c r="Q395">
        <f>VLOOKUP($A395,NIR_Algorithm_Cleaned!$A$2:$W$4887,20,FALSE)</f>
        <v>3.45</v>
      </c>
      <c r="R395">
        <f>VLOOKUP($A395,NIR_Algorithm_Cleaned!$A$2:$W$4887,21,FALSE)</f>
        <v>1.63</v>
      </c>
      <c r="S395">
        <f>VLOOKUP($A395,NIR_Algorithm_Cleaned!$A$2:$W$4887,22,FALSE)</f>
        <v>1.5</v>
      </c>
      <c r="T395">
        <f>VLOOKUP($A395,NIR_Algorithm_Cleaned!$A$2:$W$4887,23,FALSE)</f>
        <v>72.099999999999994</v>
      </c>
    </row>
    <row r="396" spans="1:20" x14ac:dyDescent="0.2">
      <c r="A396" t="s">
        <v>723</v>
      </c>
      <c r="B396" t="s">
        <v>5091</v>
      </c>
      <c r="C396" t="s">
        <v>5312</v>
      </c>
      <c r="D396">
        <f>VLOOKUP($A396,NIR_Algorithm_Cleaned!$A$2:$W$4887,5,FALSE)</f>
        <v>1</v>
      </c>
      <c r="E396">
        <f>VLOOKUP($A396,NIR_Algorithm_Cleaned!$A$2:$W$4887,4,FALSE)</f>
        <v>2</v>
      </c>
      <c r="F396">
        <f>VLOOKUP($A396,NIR_Algorithm_Cleaned!$A$2:$W$4887,3,FALSE)</f>
        <v>2</v>
      </c>
      <c r="G396">
        <v>12.24</v>
      </c>
      <c r="H396" t="s">
        <v>5342</v>
      </c>
      <c r="I396">
        <v>2</v>
      </c>
      <c r="J396" t="s">
        <v>4994</v>
      </c>
      <c r="K396" t="s">
        <v>5341</v>
      </c>
      <c r="L396">
        <v>0.44666666666666699</v>
      </c>
      <c r="M396">
        <v>0.44666666666666699</v>
      </c>
      <c r="N396">
        <f t="shared" si="6"/>
        <v>0.44666666666666699</v>
      </c>
      <c r="P396">
        <f>VLOOKUP($A396,NIR_Algorithm_Cleaned!$A$2:$W$4887,19,FALSE)</f>
        <v>11.52</v>
      </c>
      <c r="Q396">
        <f>VLOOKUP($A396,NIR_Algorithm_Cleaned!$A$2:$W$4887,20,FALSE)</f>
        <v>3.45</v>
      </c>
      <c r="R396">
        <f>VLOOKUP($A396,NIR_Algorithm_Cleaned!$A$2:$W$4887,21,FALSE)</f>
        <v>1.63</v>
      </c>
      <c r="S396">
        <f>VLOOKUP($A396,NIR_Algorithm_Cleaned!$A$2:$W$4887,22,FALSE)</f>
        <v>1.5</v>
      </c>
      <c r="T396">
        <f>VLOOKUP($A396,NIR_Algorithm_Cleaned!$A$2:$W$4887,23,FALSE)</f>
        <v>72.099999999999994</v>
      </c>
    </row>
    <row r="397" spans="1:20" x14ac:dyDescent="0.2">
      <c r="A397" t="s">
        <v>671</v>
      </c>
      <c r="B397" t="s">
        <v>5150</v>
      </c>
      <c r="C397" t="s">
        <v>5291</v>
      </c>
      <c r="D397">
        <f>VLOOKUP($A397,NIR_Algorithm_Cleaned!$A$2:$W$4887,5,FALSE)</f>
        <v>1</v>
      </c>
      <c r="E397">
        <f>VLOOKUP($A397,NIR_Algorithm_Cleaned!$A$2:$W$4887,4,FALSE)</f>
        <v>1</v>
      </c>
      <c r="F397">
        <f>VLOOKUP($A397,NIR_Algorithm_Cleaned!$A$2:$W$4887,3,FALSE)</f>
        <v>2</v>
      </c>
      <c r="G397">
        <v>11.89</v>
      </c>
      <c r="H397" t="s">
        <v>4994</v>
      </c>
      <c r="I397">
        <v>2</v>
      </c>
      <c r="J397" t="s">
        <v>5342</v>
      </c>
      <c r="K397" t="s">
        <v>5341</v>
      </c>
      <c r="L397">
        <v>0.443708609271523</v>
      </c>
      <c r="M397">
        <v>0.43333333333333302</v>
      </c>
      <c r="N397">
        <f t="shared" si="6"/>
        <v>0.43852097130242801</v>
      </c>
      <c r="P397">
        <f>VLOOKUP($A397,NIR_Algorithm_Cleaned!$A$2:$W$4887,19,FALSE)</f>
        <v>11.5</v>
      </c>
      <c r="Q397">
        <f>VLOOKUP($A397,NIR_Algorithm_Cleaned!$A$2:$W$4887,20,FALSE)</f>
        <v>4.57</v>
      </c>
      <c r="R397">
        <f>VLOOKUP($A397,NIR_Algorithm_Cleaned!$A$2:$W$4887,21,FALSE)</f>
        <v>1.86</v>
      </c>
      <c r="S397">
        <f>VLOOKUP($A397,NIR_Algorithm_Cleaned!$A$2:$W$4887,22,FALSE)</f>
        <v>1.44</v>
      </c>
      <c r="T397">
        <f>VLOOKUP($A397,NIR_Algorithm_Cleaned!$A$2:$W$4887,23,FALSE)</f>
        <v>72.13</v>
      </c>
    </row>
    <row r="398" spans="1:20" x14ac:dyDescent="0.2">
      <c r="A398" t="s">
        <v>671</v>
      </c>
      <c r="B398" t="s">
        <v>5150</v>
      </c>
      <c r="C398" t="s">
        <v>5291</v>
      </c>
      <c r="D398">
        <f>VLOOKUP($A398,NIR_Algorithm_Cleaned!$A$2:$W$4887,5,FALSE)</f>
        <v>1</v>
      </c>
      <c r="E398">
        <f>VLOOKUP($A398,NIR_Algorithm_Cleaned!$A$2:$W$4887,4,FALSE)</f>
        <v>1</v>
      </c>
      <c r="F398">
        <f>VLOOKUP($A398,NIR_Algorithm_Cleaned!$A$2:$W$4887,3,FALSE)</f>
        <v>2</v>
      </c>
      <c r="G398">
        <v>11.6</v>
      </c>
      <c r="H398" t="s">
        <v>4994</v>
      </c>
      <c r="I398">
        <v>2</v>
      </c>
      <c r="J398" t="s">
        <v>5342</v>
      </c>
      <c r="K398" t="s">
        <v>5341</v>
      </c>
      <c r="L398">
        <v>0.42105263157894701</v>
      </c>
      <c r="M398">
        <v>0.42763157894736797</v>
      </c>
      <c r="N398">
        <f t="shared" si="6"/>
        <v>0.42434210526315752</v>
      </c>
      <c r="P398">
        <f>VLOOKUP($A398,NIR_Algorithm_Cleaned!$A$2:$W$4887,19,FALSE)</f>
        <v>11.5</v>
      </c>
      <c r="Q398">
        <f>VLOOKUP($A398,NIR_Algorithm_Cleaned!$A$2:$W$4887,20,FALSE)</f>
        <v>4.57</v>
      </c>
      <c r="R398">
        <f>VLOOKUP($A398,NIR_Algorithm_Cleaned!$A$2:$W$4887,21,FALSE)</f>
        <v>1.86</v>
      </c>
      <c r="S398">
        <f>VLOOKUP($A398,NIR_Algorithm_Cleaned!$A$2:$W$4887,22,FALSE)</f>
        <v>1.44</v>
      </c>
      <c r="T398">
        <f>VLOOKUP($A398,NIR_Algorithm_Cleaned!$A$2:$W$4887,23,FALSE)</f>
        <v>72.13</v>
      </c>
    </row>
    <row r="399" spans="1:20" x14ac:dyDescent="0.2">
      <c r="A399" t="s">
        <v>1532</v>
      </c>
      <c r="B399" t="s">
        <v>5013</v>
      </c>
      <c r="C399" t="s">
        <v>5235</v>
      </c>
      <c r="D399">
        <f>VLOOKUP($A399,NIR_Algorithm_Cleaned!$A$2:$W$4887,5,FALSE)</f>
        <v>2</v>
      </c>
      <c r="E399">
        <f>VLOOKUP($A399,NIR_Algorithm_Cleaned!$A$2:$W$4887,4,FALSE)</f>
        <v>2</v>
      </c>
      <c r="F399">
        <f>VLOOKUP($A399,NIR_Algorithm_Cleaned!$A$2:$W$4887,3,FALSE)</f>
        <v>2</v>
      </c>
      <c r="G399">
        <v>12.34</v>
      </c>
      <c r="H399" t="s">
        <v>4994</v>
      </c>
      <c r="I399">
        <v>1</v>
      </c>
      <c r="J399" t="s">
        <v>4994</v>
      </c>
      <c r="K399" t="s">
        <v>5343</v>
      </c>
      <c r="L399">
        <v>0.4</v>
      </c>
      <c r="M399">
        <v>0.39333333333333298</v>
      </c>
      <c r="N399">
        <f t="shared" si="6"/>
        <v>0.3966666666666665</v>
      </c>
      <c r="P399">
        <f>VLOOKUP($A399,NIR_Algorithm_Cleaned!$A$2:$W$4887,19,FALSE)</f>
        <v>11.48</v>
      </c>
      <c r="Q399">
        <f>VLOOKUP($A399,NIR_Algorithm_Cleaned!$A$2:$W$4887,20,FALSE)</f>
        <v>4.16</v>
      </c>
      <c r="R399">
        <f>VLOOKUP($A399,NIR_Algorithm_Cleaned!$A$2:$W$4887,21,FALSE)</f>
        <v>1.51</v>
      </c>
      <c r="S399">
        <f>VLOOKUP($A399,NIR_Algorithm_Cleaned!$A$2:$W$4887,22,FALSE)</f>
        <v>1.45</v>
      </c>
      <c r="T399">
        <f>VLOOKUP($A399,NIR_Algorithm_Cleaned!$A$2:$W$4887,23,FALSE)</f>
        <v>71.150000000000006</v>
      </c>
    </row>
    <row r="400" spans="1:20" x14ac:dyDescent="0.2">
      <c r="A400" t="s">
        <v>1532</v>
      </c>
      <c r="B400" t="s">
        <v>5013</v>
      </c>
      <c r="C400" t="s">
        <v>5235</v>
      </c>
      <c r="D400">
        <f>VLOOKUP($A400,NIR_Algorithm_Cleaned!$A$2:$W$4887,5,FALSE)</f>
        <v>2</v>
      </c>
      <c r="E400">
        <f>VLOOKUP($A400,NIR_Algorithm_Cleaned!$A$2:$W$4887,4,FALSE)</f>
        <v>2</v>
      </c>
      <c r="F400">
        <f>VLOOKUP($A400,NIR_Algorithm_Cleaned!$A$2:$W$4887,3,FALSE)</f>
        <v>2</v>
      </c>
      <c r="G400">
        <v>12.26</v>
      </c>
      <c r="H400" t="s">
        <v>4994</v>
      </c>
      <c r="I400">
        <v>4</v>
      </c>
      <c r="J400" t="s">
        <v>5342</v>
      </c>
      <c r="K400" t="s">
        <v>5343</v>
      </c>
      <c r="L400">
        <v>0.38815789473684198</v>
      </c>
      <c r="M400">
        <v>0.38666666666666699</v>
      </c>
      <c r="N400">
        <f t="shared" si="6"/>
        <v>0.38741228070175449</v>
      </c>
      <c r="P400">
        <f>VLOOKUP($A400,NIR_Algorithm_Cleaned!$A$2:$W$4887,19,FALSE)</f>
        <v>11.48</v>
      </c>
      <c r="Q400">
        <f>VLOOKUP($A400,NIR_Algorithm_Cleaned!$A$2:$W$4887,20,FALSE)</f>
        <v>4.16</v>
      </c>
      <c r="R400">
        <f>VLOOKUP($A400,NIR_Algorithm_Cleaned!$A$2:$W$4887,21,FALSE)</f>
        <v>1.51</v>
      </c>
      <c r="S400">
        <f>VLOOKUP($A400,NIR_Algorithm_Cleaned!$A$2:$W$4887,22,FALSE)</f>
        <v>1.45</v>
      </c>
      <c r="T400">
        <f>VLOOKUP($A400,NIR_Algorithm_Cleaned!$A$2:$W$4887,23,FALSE)</f>
        <v>71.150000000000006</v>
      </c>
    </row>
    <row r="401" spans="1:20" x14ac:dyDescent="0.2">
      <c r="A401" t="s">
        <v>1198</v>
      </c>
      <c r="B401" t="s">
        <v>4952</v>
      </c>
      <c r="C401" t="s">
        <v>5254</v>
      </c>
      <c r="D401">
        <f>VLOOKUP($A401,NIR_Algorithm_Cleaned!$A$2:$W$4887,5,FALSE)</f>
        <v>2</v>
      </c>
      <c r="E401">
        <f>VLOOKUP($A401,NIR_Algorithm_Cleaned!$A$2:$W$4887,4,FALSE)</f>
        <v>2</v>
      </c>
      <c r="F401">
        <f>VLOOKUP($A401,NIR_Algorithm_Cleaned!$A$2:$W$4887,3,FALSE)</f>
        <v>2</v>
      </c>
      <c r="G401">
        <v>12.34</v>
      </c>
      <c r="H401" t="s">
        <v>4994</v>
      </c>
      <c r="I401">
        <v>3</v>
      </c>
      <c r="J401" t="s">
        <v>5342</v>
      </c>
      <c r="K401" t="s">
        <v>5343</v>
      </c>
      <c r="L401">
        <v>0.40268456375838901</v>
      </c>
      <c r="M401">
        <v>0.40666666666666701</v>
      </c>
      <c r="N401">
        <f t="shared" si="6"/>
        <v>0.40467561521252804</v>
      </c>
      <c r="P401">
        <f>VLOOKUP($A401,NIR_Algorithm_Cleaned!$A$2:$W$4887,19,FALSE)</f>
        <v>11.48</v>
      </c>
      <c r="Q401">
        <f>VLOOKUP($A401,NIR_Algorithm_Cleaned!$A$2:$W$4887,20,FALSE)</f>
        <v>4.7699999999999996</v>
      </c>
      <c r="R401">
        <f>VLOOKUP($A401,NIR_Algorithm_Cleaned!$A$2:$W$4887,21,FALSE)</f>
        <v>1.42</v>
      </c>
      <c r="S401">
        <f>VLOOKUP($A401,NIR_Algorithm_Cleaned!$A$2:$W$4887,22,FALSE)</f>
        <v>1.43</v>
      </c>
      <c r="T401">
        <f>VLOOKUP($A401,NIR_Algorithm_Cleaned!$A$2:$W$4887,23,FALSE)</f>
        <v>71.23</v>
      </c>
    </row>
    <row r="402" spans="1:20" x14ac:dyDescent="0.2">
      <c r="A402" t="s">
        <v>1198</v>
      </c>
      <c r="B402" t="s">
        <v>4952</v>
      </c>
      <c r="C402" t="s">
        <v>5254</v>
      </c>
      <c r="D402">
        <f>VLOOKUP($A402,NIR_Algorithm_Cleaned!$A$2:$W$4887,5,FALSE)</f>
        <v>2</v>
      </c>
      <c r="E402">
        <f>VLOOKUP($A402,NIR_Algorithm_Cleaned!$A$2:$W$4887,4,FALSE)</f>
        <v>2</v>
      </c>
      <c r="F402">
        <f>VLOOKUP($A402,NIR_Algorithm_Cleaned!$A$2:$W$4887,3,FALSE)</f>
        <v>2</v>
      </c>
      <c r="G402">
        <v>12.32</v>
      </c>
      <c r="H402" t="s">
        <v>5342</v>
      </c>
      <c r="I402">
        <v>4</v>
      </c>
      <c r="J402" t="s">
        <v>5342</v>
      </c>
      <c r="K402" t="s">
        <v>5343</v>
      </c>
      <c r="L402">
        <v>0.43421052631578899</v>
      </c>
      <c r="M402">
        <v>0.42953020134228198</v>
      </c>
      <c r="N402">
        <f t="shared" si="6"/>
        <v>0.43187036382903549</v>
      </c>
      <c r="P402">
        <f>VLOOKUP($A402,NIR_Algorithm_Cleaned!$A$2:$W$4887,19,FALSE)</f>
        <v>11.48</v>
      </c>
      <c r="Q402">
        <f>VLOOKUP($A402,NIR_Algorithm_Cleaned!$A$2:$W$4887,20,FALSE)</f>
        <v>4.7699999999999996</v>
      </c>
      <c r="R402">
        <f>VLOOKUP($A402,NIR_Algorithm_Cleaned!$A$2:$W$4887,21,FALSE)</f>
        <v>1.42</v>
      </c>
      <c r="S402">
        <f>VLOOKUP($A402,NIR_Algorithm_Cleaned!$A$2:$W$4887,22,FALSE)</f>
        <v>1.43</v>
      </c>
      <c r="T402">
        <f>VLOOKUP($A402,NIR_Algorithm_Cleaned!$A$2:$W$4887,23,FALSE)</f>
        <v>71.23</v>
      </c>
    </row>
    <row r="403" spans="1:20" x14ac:dyDescent="0.2">
      <c r="A403" t="s">
        <v>1169</v>
      </c>
      <c r="B403" t="s">
        <v>5121</v>
      </c>
      <c r="C403" t="s">
        <v>5248</v>
      </c>
      <c r="D403">
        <f>VLOOKUP($A403,NIR_Algorithm_Cleaned!$A$2:$W$4887,5,FALSE)</f>
        <v>2</v>
      </c>
      <c r="E403">
        <f>VLOOKUP($A403,NIR_Algorithm_Cleaned!$A$2:$W$4887,4,FALSE)</f>
        <v>2</v>
      </c>
      <c r="F403">
        <f>VLOOKUP($A403,NIR_Algorithm_Cleaned!$A$2:$W$4887,3,FALSE)</f>
        <v>2</v>
      </c>
      <c r="G403">
        <v>12.23</v>
      </c>
      <c r="H403" t="s">
        <v>5342</v>
      </c>
      <c r="I403">
        <v>1</v>
      </c>
      <c r="J403" t="s">
        <v>5342</v>
      </c>
      <c r="K403" t="s">
        <v>5343</v>
      </c>
      <c r="L403">
        <v>0.41610738255033602</v>
      </c>
      <c r="M403">
        <v>0.42953020134228198</v>
      </c>
      <c r="N403">
        <f t="shared" si="6"/>
        <v>0.422818791946309</v>
      </c>
      <c r="P403">
        <f>VLOOKUP($A403,NIR_Algorithm_Cleaned!$A$2:$W$4887,19,FALSE)</f>
        <v>11.43</v>
      </c>
      <c r="Q403">
        <f>VLOOKUP($A403,NIR_Algorithm_Cleaned!$A$2:$W$4887,20,FALSE)</f>
        <v>4.6900000000000004</v>
      </c>
      <c r="R403">
        <f>VLOOKUP($A403,NIR_Algorithm_Cleaned!$A$2:$W$4887,21,FALSE)</f>
        <v>1.43</v>
      </c>
      <c r="S403">
        <f>VLOOKUP($A403,NIR_Algorithm_Cleaned!$A$2:$W$4887,22,FALSE)</f>
        <v>1.44</v>
      </c>
      <c r="T403">
        <f>VLOOKUP($A403,NIR_Algorithm_Cleaned!$A$2:$W$4887,23,FALSE)</f>
        <v>71.16</v>
      </c>
    </row>
    <row r="404" spans="1:20" x14ac:dyDescent="0.2">
      <c r="A404" t="s">
        <v>1169</v>
      </c>
      <c r="B404" t="s">
        <v>5121</v>
      </c>
      <c r="C404" t="s">
        <v>5248</v>
      </c>
      <c r="D404">
        <f>VLOOKUP($A404,NIR_Algorithm_Cleaned!$A$2:$W$4887,5,FALSE)</f>
        <v>2</v>
      </c>
      <c r="E404">
        <f>VLOOKUP($A404,NIR_Algorithm_Cleaned!$A$2:$W$4887,4,FALSE)</f>
        <v>2</v>
      </c>
      <c r="F404">
        <f>VLOOKUP($A404,NIR_Algorithm_Cleaned!$A$2:$W$4887,3,FALSE)</f>
        <v>2</v>
      </c>
      <c r="G404">
        <v>12.34</v>
      </c>
      <c r="H404" t="s">
        <v>5342</v>
      </c>
      <c r="I404">
        <v>3</v>
      </c>
      <c r="J404" t="s">
        <v>5342</v>
      </c>
      <c r="K404" t="s">
        <v>5343</v>
      </c>
      <c r="L404">
        <v>0.42</v>
      </c>
      <c r="M404">
        <v>0.42384105960264901</v>
      </c>
      <c r="N404">
        <f t="shared" si="6"/>
        <v>0.4219205298013245</v>
      </c>
      <c r="P404">
        <f>VLOOKUP($A404,NIR_Algorithm_Cleaned!$A$2:$W$4887,19,FALSE)</f>
        <v>11.43</v>
      </c>
      <c r="Q404">
        <f>VLOOKUP($A404,NIR_Algorithm_Cleaned!$A$2:$W$4887,20,FALSE)</f>
        <v>4.6900000000000004</v>
      </c>
      <c r="R404">
        <f>VLOOKUP($A404,NIR_Algorithm_Cleaned!$A$2:$W$4887,21,FALSE)</f>
        <v>1.43</v>
      </c>
      <c r="S404">
        <f>VLOOKUP($A404,NIR_Algorithm_Cleaned!$A$2:$W$4887,22,FALSE)</f>
        <v>1.44</v>
      </c>
      <c r="T404">
        <f>VLOOKUP($A404,NIR_Algorithm_Cleaned!$A$2:$W$4887,23,FALSE)</f>
        <v>71.16</v>
      </c>
    </row>
    <row r="405" spans="1:20" x14ac:dyDescent="0.2">
      <c r="A405" t="s">
        <v>1855</v>
      </c>
      <c r="B405" t="s">
        <v>4802</v>
      </c>
      <c r="C405" t="s">
        <v>5243</v>
      </c>
      <c r="D405">
        <f>VLOOKUP($A405,NIR_Algorithm_Cleaned!$A$2:$W$4887,5,FALSE)</f>
        <v>2</v>
      </c>
      <c r="E405">
        <f>VLOOKUP($A405,NIR_Algorithm_Cleaned!$A$2:$W$4887,4,FALSE)</f>
        <v>1</v>
      </c>
      <c r="F405">
        <f>VLOOKUP($A405,NIR_Algorithm_Cleaned!$A$2:$W$4887,3,FALSE)</f>
        <v>1</v>
      </c>
      <c r="G405">
        <v>12.25</v>
      </c>
      <c r="H405" t="s">
        <v>4994</v>
      </c>
      <c r="I405">
        <v>2</v>
      </c>
      <c r="J405" t="s">
        <v>4994</v>
      </c>
      <c r="K405" t="s">
        <v>5343</v>
      </c>
      <c r="L405">
        <v>0.4</v>
      </c>
      <c r="M405">
        <v>0.41059602649006599</v>
      </c>
      <c r="N405">
        <f t="shared" si="6"/>
        <v>0.40529801324503301</v>
      </c>
      <c r="P405">
        <f>VLOOKUP($A405,NIR_Algorithm_Cleaned!$A$2:$W$4887,19,FALSE)</f>
        <v>11.42</v>
      </c>
      <c r="Q405">
        <f>VLOOKUP($A405,NIR_Algorithm_Cleaned!$A$2:$W$4887,20,FALSE)</f>
        <v>4.4000000000000004</v>
      </c>
      <c r="R405">
        <f>VLOOKUP($A405,NIR_Algorithm_Cleaned!$A$2:$W$4887,21,FALSE)</f>
        <v>1.55</v>
      </c>
      <c r="S405">
        <f>VLOOKUP($A405,NIR_Algorithm_Cleaned!$A$2:$W$4887,22,FALSE)</f>
        <v>1.46</v>
      </c>
      <c r="T405">
        <f>VLOOKUP($A405,NIR_Algorithm_Cleaned!$A$2:$W$4887,23,FALSE)</f>
        <v>69.540000000000006</v>
      </c>
    </row>
    <row r="406" spans="1:20" x14ac:dyDescent="0.2">
      <c r="A406" t="s">
        <v>1855</v>
      </c>
      <c r="B406" t="s">
        <v>4802</v>
      </c>
      <c r="C406" t="s">
        <v>5243</v>
      </c>
      <c r="D406">
        <f>VLOOKUP($A406,NIR_Algorithm_Cleaned!$A$2:$W$4887,5,FALSE)</f>
        <v>2</v>
      </c>
      <c r="E406">
        <f>VLOOKUP($A406,NIR_Algorithm_Cleaned!$A$2:$W$4887,4,FALSE)</f>
        <v>1</v>
      </c>
      <c r="F406">
        <f>VLOOKUP($A406,NIR_Algorithm_Cleaned!$A$2:$W$4887,3,FALSE)</f>
        <v>1</v>
      </c>
      <c r="G406">
        <v>12.17</v>
      </c>
      <c r="H406" t="s">
        <v>5342</v>
      </c>
      <c r="I406">
        <v>2</v>
      </c>
      <c r="J406" t="s">
        <v>5342</v>
      </c>
      <c r="K406" t="s">
        <v>5343</v>
      </c>
      <c r="L406">
        <v>0.41059602649006599</v>
      </c>
      <c r="M406">
        <v>0.42666666666666703</v>
      </c>
      <c r="N406">
        <f t="shared" si="6"/>
        <v>0.41863134657836654</v>
      </c>
      <c r="P406">
        <f>VLOOKUP($A406,NIR_Algorithm_Cleaned!$A$2:$W$4887,19,FALSE)</f>
        <v>11.42</v>
      </c>
      <c r="Q406">
        <f>VLOOKUP($A406,NIR_Algorithm_Cleaned!$A$2:$W$4887,20,FALSE)</f>
        <v>4.4000000000000004</v>
      </c>
      <c r="R406">
        <f>VLOOKUP($A406,NIR_Algorithm_Cleaned!$A$2:$W$4887,21,FALSE)</f>
        <v>1.55</v>
      </c>
      <c r="S406">
        <f>VLOOKUP($A406,NIR_Algorithm_Cleaned!$A$2:$W$4887,22,FALSE)</f>
        <v>1.46</v>
      </c>
      <c r="T406">
        <f>VLOOKUP($A406,NIR_Algorithm_Cleaned!$A$2:$W$4887,23,FALSE)</f>
        <v>69.540000000000006</v>
      </c>
    </row>
    <row r="407" spans="1:20" x14ac:dyDescent="0.2">
      <c r="A407" t="s">
        <v>126</v>
      </c>
      <c r="B407" t="s">
        <v>4712</v>
      </c>
      <c r="C407" t="s">
        <v>5290</v>
      </c>
      <c r="D407">
        <f>VLOOKUP($A407,NIR_Algorithm_Cleaned!$A$2:$W$4887,5,FALSE)</f>
        <v>1</v>
      </c>
      <c r="E407">
        <f>VLOOKUP($A407,NIR_Algorithm_Cleaned!$A$2:$W$4887,4,FALSE)</f>
        <v>1</v>
      </c>
      <c r="F407">
        <f>VLOOKUP($A407,NIR_Algorithm_Cleaned!$A$2:$W$4887,3,FALSE)</f>
        <v>1</v>
      </c>
      <c r="G407">
        <v>12.29</v>
      </c>
      <c r="H407" t="s">
        <v>4994</v>
      </c>
      <c r="I407">
        <v>2</v>
      </c>
      <c r="J407" t="s">
        <v>5342</v>
      </c>
      <c r="K407" t="s">
        <v>5341</v>
      </c>
      <c r="L407">
        <v>0.43137254901960798</v>
      </c>
      <c r="M407">
        <v>0.43333333333333302</v>
      </c>
      <c r="N407">
        <f t="shared" si="6"/>
        <v>0.4323529411764705</v>
      </c>
      <c r="P407">
        <f>VLOOKUP($A407,NIR_Algorithm_Cleaned!$A$2:$W$4887,19,FALSE)</f>
        <v>11.41</v>
      </c>
      <c r="Q407">
        <f>VLOOKUP($A407,NIR_Algorithm_Cleaned!$A$2:$W$4887,20,FALSE)</f>
        <v>3.77</v>
      </c>
      <c r="R407">
        <f>VLOOKUP($A407,NIR_Algorithm_Cleaned!$A$2:$W$4887,21,FALSE)</f>
        <v>1.73</v>
      </c>
      <c r="S407">
        <f>VLOOKUP($A407,NIR_Algorithm_Cleaned!$A$2:$W$4887,22,FALSE)</f>
        <v>1.42</v>
      </c>
      <c r="T407">
        <f>VLOOKUP($A407,NIR_Algorithm_Cleaned!$A$2:$W$4887,23,FALSE)</f>
        <v>72.59</v>
      </c>
    </row>
    <row r="408" spans="1:20" x14ac:dyDescent="0.2">
      <c r="A408" t="s">
        <v>126</v>
      </c>
      <c r="B408" t="s">
        <v>4712</v>
      </c>
      <c r="C408" t="s">
        <v>5290</v>
      </c>
      <c r="D408">
        <f>VLOOKUP($A408,NIR_Algorithm_Cleaned!$A$2:$W$4887,5,FALSE)</f>
        <v>1</v>
      </c>
      <c r="E408">
        <f>VLOOKUP($A408,NIR_Algorithm_Cleaned!$A$2:$W$4887,4,FALSE)</f>
        <v>1</v>
      </c>
      <c r="F408">
        <f>VLOOKUP($A408,NIR_Algorithm_Cleaned!$A$2:$W$4887,3,FALSE)</f>
        <v>1</v>
      </c>
      <c r="G408">
        <v>12.19</v>
      </c>
      <c r="H408" t="s">
        <v>5342</v>
      </c>
      <c r="I408">
        <v>3</v>
      </c>
      <c r="J408" t="s">
        <v>5342</v>
      </c>
      <c r="K408" t="s">
        <v>5341</v>
      </c>
      <c r="L408">
        <v>0.43137254901960798</v>
      </c>
      <c r="M408">
        <v>0.43333333333333302</v>
      </c>
      <c r="N408">
        <f t="shared" si="6"/>
        <v>0.4323529411764705</v>
      </c>
      <c r="P408">
        <f>VLOOKUP($A408,NIR_Algorithm_Cleaned!$A$2:$W$4887,19,FALSE)</f>
        <v>11.41</v>
      </c>
      <c r="Q408">
        <f>VLOOKUP($A408,NIR_Algorithm_Cleaned!$A$2:$W$4887,20,FALSE)</f>
        <v>3.77</v>
      </c>
      <c r="R408">
        <f>VLOOKUP($A408,NIR_Algorithm_Cleaned!$A$2:$W$4887,21,FALSE)</f>
        <v>1.73</v>
      </c>
      <c r="S408">
        <f>VLOOKUP($A408,NIR_Algorithm_Cleaned!$A$2:$W$4887,22,FALSE)</f>
        <v>1.42</v>
      </c>
      <c r="T408">
        <f>VLOOKUP($A408,NIR_Algorithm_Cleaned!$A$2:$W$4887,23,FALSE)</f>
        <v>72.59</v>
      </c>
    </row>
    <row r="409" spans="1:20" x14ac:dyDescent="0.2">
      <c r="A409" t="s">
        <v>978</v>
      </c>
      <c r="B409" t="s">
        <v>4733</v>
      </c>
      <c r="C409" t="s">
        <v>5224</v>
      </c>
      <c r="D409">
        <f>VLOOKUP($A409,NIR_Algorithm_Cleaned!$A$2:$W$4887,5,FALSE)</f>
        <v>2</v>
      </c>
      <c r="E409">
        <f>VLOOKUP($A409,NIR_Algorithm_Cleaned!$A$2:$W$4887,4,FALSE)</f>
        <v>2</v>
      </c>
      <c r="F409">
        <f>VLOOKUP($A409,NIR_Algorithm_Cleaned!$A$2:$W$4887,3,FALSE)</f>
        <v>1</v>
      </c>
      <c r="G409">
        <v>12.34</v>
      </c>
      <c r="H409" t="s">
        <v>4994</v>
      </c>
      <c r="I409">
        <v>2</v>
      </c>
      <c r="J409" t="s">
        <v>4994</v>
      </c>
      <c r="K409" t="s">
        <v>5343</v>
      </c>
      <c r="L409">
        <v>0.44736842105263203</v>
      </c>
      <c r="M409">
        <v>0.44666666666666699</v>
      </c>
      <c r="N409">
        <f t="shared" si="6"/>
        <v>0.44701754385964954</v>
      </c>
      <c r="P409">
        <f>VLOOKUP($A409,NIR_Algorithm_Cleaned!$A$2:$W$4887,19,FALSE)</f>
        <v>11.41</v>
      </c>
      <c r="Q409">
        <f>VLOOKUP($A409,NIR_Algorithm_Cleaned!$A$2:$W$4887,20,FALSE)</f>
        <v>4.12</v>
      </c>
      <c r="R409">
        <f>VLOOKUP($A409,NIR_Algorithm_Cleaned!$A$2:$W$4887,21,FALSE)</f>
        <v>1.74</v>
      </c>
      <c r="S409">
        <f>VLOOKUP($A409,NIR_Algorithm_Cleaned!$A$2:$W$4887,22,FALSE)</f>
        <v>1.44</v>
      </c>
      <c r="T409">
        <f>VLOOKUP($A409,NIR_Algorithm_Cleaned!$A$2:$W$4887,23,FALSE)</f>
        <v>70.41</v>
      </c>
    </row>
    <row r="410" spans="1:20" x14ac:dyDescent="0.2">
      <c r="A410" t="s">
        <v>978</v>
      </c>
      <c r="B410" t="s">
        <v>4733</v>
      </c>
      <c r="C410" t="s">
        <v>5224</v>
      </c>
      <c r="D410">
        <f>VLOOKUP($A410,NIR_Algorithm_Cleaned!$A$2:$W$4887,5,FALSE)</f>
        <v>2</v>
      </c>
      <c r="E410">
        <f>VLOOKUP($A410,NIR_Algorithm_Cleaned!$A$2:$W$4887,4,FALSE)</f>
        <v>2</v>
      </c>
      <c r="F410">
        <f>VLOOKUP($A410,NIR_Algorithm_Cleaned!$A$2:$W$4887,3,FALSE)</f>
        <v>1</v>
      </c>
      <c r="G410">
        <v>12.31</v>
      </c>
      <c r="H410" t="s">
        <v>4994</v>
      </c>
      <c r="I410">
        <v>4</v>
      </c>
      <c r="J410" t="s">
        <v>5342</v>
      </c>
      <c r="K410" t="s">
        <v>5343</v>
      </c>
      <c r="L410">
        <v>0.44966442953020103</v>
      </c>
      <c r="M410">
        <v>0.44666666666666699</v>
      </c>
      <c r="N410">
        <f t="shared" si="6"/>
        <v>0.44816554809843401</v>
      </c>
      <c r="P410">
        <f>VLOOKUP($A410,NIR_Algorithm_Cleaned!$A$2:$W$4887,19,FALSE)</f>
        <v>11.41</v>
      </c>
      <c r="Q410">
        <f>VLOOKUP($A410,NIR_Algorithm_Cleaned!$A$2:$W$4887,20,FALSE)</f>
        <v>4.12</v>
      </c>
      <c r="R410">
        <f>VLOOKUP($A410,NIR_Algorithm_Cleaned!$A$2:$W$4887,21,FALSE)</f>
        <v>1.74</v>
      </c>
      <c r="S410">
        <f>VLOOKUP($A410,NIR_Algorithm_Cleaned!$A$2:$W$4887,22,FALSE)</f>
        <v>1.44</v>
      </c>
      <c r="T410">
        <f>VLOOKUP($A410,NIR_Algorithm_Cleaned!$A$2:$W$4887,23,FALSE)</f>
        <v>70.41</v>
      </c>
    </row>
    <row r="411" spans="1:20" x14ac:dyDescent="0.2">
      <c r="A411" t="s">
        <v>1442</v>
      </c>
      <c r="B411" t="s">
        <v>4958</v>
      </c>
      <c r="C411" t="s">
        <v>5300</v>
      </c>
      <c r="D411">
        <f>VLOOKUP($A411,NIR_Algorithm_Cleaned!$A$2:$W$4887,5,FALSE)</f>
        <v>2</v>
      </c>
      <c r="E411">
        <f>VLOOKUP($A411,NIR_Algorithm_Cleaned!$A$2:$W$4887,4,FALSE)</f>
        <v>1</v>
      </c>
      <c r="F411">
        <f>VLOOKUP($A411,NIR_Algorithm_Cleaned!$A$2:$W$4887,3,FALSE)</f>
        <v>2</v>
      </c>
      <c r="G411">
        <v>12.23</v>
      </c>
      <c r="H411" t="s">
        <v>4994</v>
      </c>
      <c r="I411">
        <v>3</v>
      </c>
      <c r="J411" t="s">
        <v>5342</v>
      </c>
      <c r="K411" t="s">
        <v>5343</v>
      </c>
      <c r="L411">
        <v>0.42384105960264901</v>
      </c>
      <c r="M411">
        <v>0.42384105960264901</v>
      </c>
      <c r="N411">
        <f t="shared" si="6"/>
        <v>0.42384105960264901</v>
      </c>
      <c r="P411">
        <f>VLOOKUP($A411,NIR_Algorithm_Cleaned!$A$2:$W$4887,19,FALSE)</f>
        <v>11.39</v>
      </c>
      <c r="Q411">
        <f>VLOOKUP($A411,NIR_Algorithm_Cleaned!$A$2:$W$4887,20,FALSE)</f>
        <v>5.24</v>
      </c>
      <c r="R411">
        <f>VLOOKUP($A411,NIR_Algorithm_Cleaned!$A$2:$W$4887,21,FALSE)</f>
        <v>1.63</v>
      </c>
      <c r="S411">
        <f>VLOOKUP($A411,NIR_Algorithm_Cleaned!$A$2:$W$4887,22,FALSE)</f>
        <v>1.44</v>
      </c>
      <c r="T411">
        <f>VLOOKUP($A411,NIR_Algorithm_Cleaned!$A$2:$W$4887,23,FALSE)</f>
        <v>69.959999999999994</v>
      </c>
    </row>
    <row r="412" spans="1:20" x14ac:dyDescent="0.2">
      <c r="A412" t="s">
        <v>1442</v>
      </c>
      <c r="B412" t="s">
        <v>4958</v>
      </c>
      <c r="C412" t="s">
        <v>5300</v>
      </c>
      <c r="D412">
        <f>VLOOKUP($A412,NIR_Algorithm_Cleaned!$A$2:$W$4887,5,FALSE)</f>
        <v>2</v>
      </c>
      <c r="E412">
        <f>VLOOKUP($A412,NIR_Algorithm_Cleaned!$A$2:$W$4887,4,FALSE)</f>
        <v>1</v>
      </c>
      <c r="F412">
        <f>VLOOKUP($A412,NIR_Algorithm_Cleaned!$A$2:$W$4887,3,FALSE)</f>
        <v>2</v>
      </c>
      <c r="G412">
        <v>12.24</v>
      </c>
      <c r="H412" t="s">
        <v>5342</v>
      </c>
      <c r="I412">
        <v>2</v>
      </c>
      <c r="J412" t="s">
        <v>5342</v>
      </c>
      <c r="K412" t="s">
        <v>5343</v>
      </c>
      <c r="L412">
        <v>0.413333333333333</v>
      </c>
      <c r="M412">
        <v>0.42</v>
      </c>
      <c r="N412">
        <f t="shared" si="6"/>
        <v>0.41666666666666652</v>
      </c>
      <c r="P412">
        <f>VLOOKUP($A412,NIR_Algorithm_Cleaned!$A$2:$W$4887,19,FALSE)</f>
        <v>11.39</v>
      </c>
      <c r="Q412">
        <f>VLOOKUP($A412,NIR_Algorithm_Cleaned!$A$2:$W$4887,20,FALSE)</f>
        <v>5.24</v>
      </c>
      <c r="R412">
        <f>VLOOKUP($A412,NIR_Algorithm_Cleaned!$A$2:$W$4887,21,FALSE)</f>
        <v>1.63</v>
      </c>
      <c r="S412">
        <f>VLOOKUP($A412,NIR_Algorithm_Cleaned!$A$2:$W$4887,22,FALSE)</f>
        <v>1.44</v>
      </c>
      <c r="T412">
        <f>VLOOKUP($A412,NIR_Algorithm_Cleaned!$A$2:$W$4887,23,FALSE)</f>
        <v>69.959999999999994</v>
      </c>
    </row>
    <row r="413" spans="1:20" x14ac:dyDescent="0.2">
      <c r="A413" t="s">
        <v>1252</v>
      </c>
      <c r="B413" t="s">
        <v>5013</v>
      </c>
      <c r="C413" t="s">
        <v>5235</v>
      </c>
      <c r="D413">
        <f>VLOOKUP($A413,NIR_Algorithm_Cleaned!$A$2:$W$4887,5,FALSE)</f>
        <v>2</v>
      </c>
      <c r="E413">
        <f>VLOOKUP($A413,NIR_Algorithm_Cleaned!$A$2:$W$4887,4,FALSE)</f>
        <v>1</v>
      </c>
      <c r="F413">
        <f>VLOOKUP($A413,NIR_Algorithm_Cleaned!$A$2:$W$4887,3,FALSE)</f>
        <v>2</v>
      </c>
      <c r="G413">
        <v>12.34</v>
      </c>
      <c r="H413" t="s">
        <v>5342</v>
      </c>
      <c r="I413">
        <v>3</v>
      </c>
      <c r="J413" t="s">
        <v>4994</v>
      </c>
      <c r="K413" t="s">
        <v>5343</v>
      </c>
      <c r="L413">
        <v>0.42384105960264901</v>
      </c>
      <c r="M413">
        <v>0.40939597315436199</v>
      </c>
      <c r="N413">
        <f t="shared" si="6"/>
        <v>0.4166185163785055</v>
      </c>
      <c r="P413">
        <f>VLOOKUP($A413,NIR_Algorithm_Cleaned!$A$2:$W$4887,19,FALSE)</f>
        <v>11.37</v>
      </c>
      <c r="Q413">
        <f>VLOOKUP($A413,NIR_Algorithm_Cleaned!$A$2:$W$4887,20,FALSE)</f>
        <v>3.95</v>
      </c>
      <c r="R413">
        <f>VLOOKUP($A413,NIR_Algorithm_Cleaned!$A$2:$W$4887,21,FALSE)</f>
        <v>1.21</v>
      </c>
      <c r="S413">
        <f>VLOOKUP($A413,NIR_Algorithm_Cleaned!$A$2:$W$4887,22,FALSE)</f>
        <v>1.4</v>
      </c>
      <c r="T413">
        <f>VLOOKUP($A413,NIR_Algorithm_Cleaned!$A$2:$W$4887,23,FALSE)</f>
        <v>71.64</v>
      </c>
    </row>
    <row r="414" spans="1:20" x14ac:dyDescent="0.2">
      <c r="A414" t="s">
        <v>1252</v>
      </c>
      <c r="B414" t="s">
        <v>5013</v>
      </c>
      <c r="C414" t="s">
        <v>5235</v>
      </c>
      <c r="D414">
        <f>VLOOKUP($A414,NIR_Algorithm_Cleaned!$A$2:$W$4887,5,FALSE)</f>
        <v>2</v>
      </c>
      <c r="E414">
        <f>VLOOKUP($A414,NIR_Algorithm_Cleaned!$A$2:$W$4887,4,FALSE)</f>
        <v>1</v>
      </c>
      <c r="F414">
        <f>VLOOKUP($A414,NIR_Algorithm_Cleaned!$A$2:$W$4887,3,FALSE)</f>
        <v>2</v>
      </c>
      <c r="G414" t="s">
        <v>5207</v>
      </c>
      <c r="H414" t="s">
        <v>4994</v>
      </c>
      <c r="I414">
        <v>1</v>
      </c>
      <c r="J414" t="s">
        <v>4994</v>
      </c>
      <c r="K414" t="s">
        <v>5343</v>
      </c>
      <c r="L414">
        <v>0.42</v>
      </c>
      <c r="M414">
        <v>0.422818791946309</v>
      </c>
      <c r="N414">
        <f t="shared" si="6"/>
        <v>0.42140939597315452</v>
      </c>
      <c r="P414">
        <f>VLOOKUP($A414,NIR_Algorithm_Cleaned!$A$2:$W$4887,19,FALSE)</f>
        <v>11.37</v>
      </c>
      <c r="Q414">
        <f>VLOOKUP($A414,NIR_Algorithm_Cleaned!$A$2:$W$4887,20,FALSE)</f>
        <v>3.95</v>
      </c>
      <c r="R414">
        <f>VLOOKUP($A414,NIR_Algorithm_Cleaned!$A$2:$W$4887,21,FALSE)</f>
        <v>1.21</v>
      </c>
      <c r="S414">
        <f>VLOOKUP($A414,NIR_Algorithm_Cleaned!$A$2:$W$4887,22,FALSE)</f>
        <v>1.4</v>
      </c>
      <c r="T414">
        <f>VLOOKUP($A414,NIR_Algorithm_Cleaned!$A$2:$W$4887,23,FALSE)</f>
        <v>71.64</v>
      </c>
    </row>
    <row r="415" spans="1:20" x14ac:dyDescent="0.2">
      <c r="A415" t="s">
        <v>493</v>
      </c>
      <c r="B415" t="s">
        <v>4883</v>
      </c>
      <c r="C415" t="s">
        <v>5310</v>
      </c>
      <c r="D415">
        <f>VLOOKUP($A415,NIR_Algorithm_Cleaned!$A$2:$W$4887,5,FALSE)</f>
        <v>1</v>
      </c>
      <c r="E415">
        <f>VLOOKUP($A415,NIR_Algorithm_Cleaned!$A$2:$W$4887,4,FALSE)</f>
        <v>1</v>
      </c>
      <c r="F415">
        <f>VLOOKUP($A415,NIR_Algorithm_Cleaned!$A$2:$W$4887,3,FALSE)</f>
        <v>1</v>
      </c>
      <c r="G415">
        <v>11.88</v>
      </c>
      <c r="H415" t="s">
        <v>4994</v>
      </c>
      <c r="I415">
        <v>4</v>
      </c>
      <c r="J415" t="s">
        <v>5342</v>
      </c>
      <c r="K415" t="s">
        <v>5341</v>
      </c>
      <c r="L415">
        <v>0.42</v>
      </c>
      <c r="M415">
        <v>0.43046357615893999</v>
      </c>
      <c r="N415">
        <f t="shared" si="6"/>
        <v>0.42523178807946999</v>
      </c>
      <c r="P415">
        <f>VLOOKUP($A415,NIR_Algorithm_Cleaned!$A$2:$W$4887,19,FALSE)</f>
        <v>11.36</v>
      </c>
      <c r="Q415">
        <f>VLOOKUP($A415,NIR_Algorithm_Cleaned!$A$2:$W$4887,20,FALSE)</f>
        <v>3.94</v>
      </c>
      <c r="R415">
        <f>VLOOKUP($A415,NIR_Algorithm_Cleaned!$A$2:$W$4887,21,FALSE)</f>
        <v>1.96</v>
      </c>
      <c r="S415">
        <f>VLOOKUP($A415,NIR_Algorithm_Cleaned!$A$2:$W$4887,22,FALSE)</f>
        <v>1.47</v>
      </c>
      <c r="T415">
        <f>VLOOKUP($A415,NIR_Algorithm_Cleaned!$A$2:$W$4887,23,FALSE)</f>
        <v>70.62</v>
      </c>
    </row>
    <row r="416" spans="1:20" x14ac:dyDescent="0.2">
      <c r="A416" t="s">
        <v>493</v>
      </c>
      <c r="B416" t="s">
        <v>4883</v>
      </c>
      <c r="C416" t="s">
        <v>5310</v>
      </c>
      <c r="D416">
        <f>VLOOKUP($A416,NIR_Algorithm_Cleaned!$A$2:$W$4887,5,FALSE)</f>
        <v>1</v>
      </c>
      <c r="E416">
        <f>VLOOKUP($A416,NIR_Algorithm_Cleaned!$A$2:$W$4887,4,FALSE)</f>
        <v>1</v>
      </c>
      <c r="F416">
        <f>VLOOKUP($A416,NIR_Algorithm_Cleaned!$A$2:$W$4887,3,FALSE)</f>
        <v>1</v>
      </c>
      <c r="G416">
        <v>12.33</v>
      </c>
      <c r="H416" t="s">
        <v>5342</v>
      </c>
      <c r="I416">
        <v>3</v>
      </c>
      <c r="J416" t="s">
        <v>5342</v>
      </c>
      <c r="K416" t="s">
        <v>5341</v>
      </c>
      <c r="L416">
        <v>0.43708609271523202</v>
      </c>
      <c r="M416">
        <v>0.44</v>
      </c>
      <c r="N416">
        <f t="shared" si="6"/>
        <v>0.43854304635761598</v>
      </c>
      <c r="P416">
        <f>VLOOKUP($A416,NIR_Algorithm_Cleaned!$A$2:$W$4887,19,FALSE)</f>
        <v>11.36</v>
      </c>
      <c r="Q416">
        <f>VLOOKUP($A416,NIR_Algorithm_Cleaned!$A$2:$W$4887,20,FALSE)</f>
        <v>3.94</v>
      </c>
      <c r="R416">
        <f>VLOOKUP($A416,NIR_Algorithm_Cleaned!$A$2:$W$4887,21,FALSE)</f>
        <v>1.96</v>
      </c>
      <c r="S416">
        <f>VLOOKUP($A416,NIR_Algorithm_Cleaned!$A$2:$W$4887,22,FALSE)</f>
        <v>1.47</v>
      </c>
      <c r="T416">
        <f>VLOOKUP($A416,NIR_Algorithm_Cleaned!$A$2:$W$4887,23,FALSE)</f>
        <v>70.62</v>
      </c>
    </row>
    <row r="417" spans="1:20" x14ac:dyDescent="0.2">
      <c r="A417" t="s">
        <v>838</v>
      </c>
      <c r="B417" t="s">
        <v>4895</v>
      </c>
      <c r="C417" t="s">
        <v>5272</v>
      </c>
      <c r="D417">
        <f>VLOOKUP($A417,NIR_Algorithm_Cleaned!$A$2:$W$4887,5,FALSE)</f>
        <v>1</v>
      </c>
      <c r="E417">
        <f>VLOOKUP($A417,NIR_Algorithm_Cleaned!$A$2:$W$4887,4,FALSE)</f>
        <v>2</v>
      </c>
      <c r="F417">
        <f>VLOOKUP($A417,NIR_Algorithm_Cleaned!$A$2:$W$4887,3,FALSE)</f>
        <v>1</v>
      </c>
      <c r="G417">
        <v>12.37</v>
      </c>
      <c r="H417" t="s">
        <v>4994</v>
      </c>
      <c r="I417">
        <v>1</v>
      </c>
      <c r="J417" t="s">
        <v>5342</v>
      </c>
      <c r="K417" t="s">
        <v>5341</v>
      </c>
      <c r="L417">
        <v>0.4</v>
      </c>
      <c r="M417">
        <v>0.39333333333333298</v>
      </c>
      <c r="N417">
        <f t="shared" si="6"/>
        <v>0.3966666666666665</v>
      </c>
      <c r="P417">
        <f>VLOOKUP($A417,NIR_Algorithm_Cleaned!$A$2:$W$4887,19,FALSE)</f>
        <v>11.36</v>
      </c>
      <c r="Q417">
        <f>VLOOKUP($A417,NIR_Algorithm_Cleaned!$A$2:$W$4887,20,FALSE)</f>
        <v>5.04</v>
      </c>
      <c r="R417">
        <f>VLOOKUP($A417,NIR_Algorithm_Cleaned!$A$2:$W$4887,21,FALSE)</f>
        <v>1.45</v>
      </c>
      <c r="S417">
        <f>VLOOKUP($A417,NIR_Algorithm_Cleaned!$A$2:$W$4887,22,FALSE)</f>
        <v>1.43</v>
      </c>
      <c r="T417">
        <f>VLOOKUP($A417,NIR_Algorithm_Cleaned!$A$2:$W$4887,23,FALSE)</f>
        <v>72.41</v>
      </c>
    </row>
    <row r="418" spans="1:20" x14ac:dyDescent="0.2">
      <c r="A418" t="s">
        <v>838</v>
      </c>
      <c r="B418" t="s">
        <v>4895</v>
      </c>
      <c r="C418" t="s">
        <v>5272</v>
      </c>
      <c r="D418">
        <f>VLOOKUP($A418,NIR_Algorithm_Cleaned!$A$2:$W$4887,5,FALSE)</f>
        <v>1</v>
      </c>
      <c r="E418">
        <f>VLOOKUP($A418,NIR_Algorithm_Cleaned!$A$2:$W$4887,4,FALSE)</f>
        <v>2</v>
      </c>
      <c r="F418">
        <f>VLOOKUP($A418,NIR_Algorithm_Cleaned!$A$2:$W$4887,3,FALSE)</f>
        <v>1</v>
      </c>
      <c r="G418">
        <v>12.27</v>
      </c>
      <c r="H418" t="s">
        <v>5342</v>
      </c>
      <c r="I418">
        <v>1</v>
      </c>
      <c r="J418" t="s">
        <v>4994</v>
      </c>
      <c r="K418" t="s">
        <v>5341</v>
      </c>
      <c r="L418">
        <v>0.4</v>
      </c>
      <c r="M418">
        <v>0.39735099337748297</v>
      </c>
      <c r="N418">
        <f t="shared" si="6"/>
        <v>0.39867549668874147</v>
      </c>
      <c r="P418">
        <f>VLOOKUP($A418,NIR_Algorithm_Cleaned!$A$2:$W$4887,19,FALSE)</f>
        <v>11.36</v>
      </c>
      <c r="Q418">
        <f>VLOOKUP($A418,NIR_Algorithm_Cleaned!$A$2:$W$4887,20,FALSE)</f>
        <v>5.04</v>
      </c>
      <c r="R418">
        <f>VLOOKUP($A418,NIR_Algorithm_Cleaned!$A$2:$W$4887,21,FALSE)</f>
        <v>1.45</v>
      </c>
      <c r="S418">
        <f>VLOOKUP($A418,NIR_Algorithm_Cleaned!$A$2:$W$4887,22,FALSE)</f>
        <v>1.43</v>
      </c>
      <c r="T418">
        <f>VLOOKUP($A418,NIR_Algorithm_Cleaned!$A$2:$W$4887,23,FALSE)</f>
        <v>72.41</v>
      </c>
    </row>
    <row r="419" spans="1:20" x14ac:dyDescent="0.2">
      <c r="A419" t="s">
        <v>1224</v>
      </c>
      <c r="B419" t="s">
        <v>4730</v>
      </c>
      <c r="C419" t="s">
        <v>5247</v>
      </c>
      <c r="D419">
        <f>VLOOKUP($A419,NIR_Algorithm_Cleaned!$A$2:$W$4887,5,FALSE)</f>
        <v>2</v>
      </c>
      <c r="E419">
        <f>VLOOKUP($A419,NIR_Algorithm_Cleaned!$A$2:$W$4887,4,FALSE)</f>
        <v>2</v>
      </c>
      <c r="F419">
        <f>VLOOKUP($A419,NIR_Algorithm_Cleaned!$A$2:$W$4887,3,FALSE)</f>
        <v>1</v>
      </c>
      <c r="G419">
        <v>12.2</v>
      </c>
      <c r="H419" t="s">
        <v>4994</v>
      </c>
      <c r="I419">
        <v>4</v>
      </c>
      <c r="J419" t="s">
        <v>4994</v>
      </c>
      <c r="K419" t="s">
        <v>5343</v>
      </c>
      <c r="L419">
        <v>0.43046357615893999</v>
      </c>
      <c r="M419">
        <v>0.43421052631578899</v>
      </c>
      <c r="N419">
        <f t="shared" si="6"/>
        <v>0.43233705123736449</v>
      </c>
      <c r="P419">
        <f>VLOOKUP($A419,NIR_Algorithm_Cleaned!$A$2:$W$4887,19,FALSE)</f>
        <v>11.36</v>
      </c>
      <c r="Q419">
        <f>VLOOKUP($A419,NIR_Algorithm_Cleaned!$A$2:$W$4887,20,FALSE)</f>
        <v>4.59</v>
      </c>
      <c r="R419">
        <f>VLOOKUP($A419,NIR_Algorithm_Cleaned!$A$2:$W$4887,21,FALSE)</f>
        <v>1.44</v>
      </c>
      <c r="S419">
        <f>VLOOKUP($A419,NIR_Algorithm_Cleaned!$A$2:$W$4887,22,FALSE)</f>
        <v>1.41</v>
      </c>
      <c r="T419">
        <f>VLOOKUP($A419,NIR_Algorithm_Cleaned!$A$2:$W$4887,23,FALSE)</f>
        <v>71.319999999999993</v>
      </c>
    </row>
    <row r="420" spans="1:20" x14ac:dyDescent="0.2">
      <c r="A420" t="s">
        <v>1224</v>
      </c>
      <c r="B420" t="s">
        <v>4730</v>
      </c>
      <c r="C420" t="s">
        <v>5247</v>
      </c>
      <c r="D420">
        <f>VLOOKUP($A420,NIR_Algorithm_Cleaned!$A$2:$W$4887,5,FALSE)</f>
        <v>2</v>
      </c>
      <c r="E420">
        <f>VLOOKUP($A420,NIR_Algorithm_Cleaned!$A$2:$W$4887,4,FALSE)</f>
        <v>2</v>
      </c>
      <c r="F420">
        <f>VLOOKUP($A420,NIR_Algorithm_Cleaned!$A$2:$W$4887,3,FALSE)</f>
        <v>1</v>
      </c>
      <c r="G420">
        <v>12.37</v>
      </c>
      <c r="H420" t="s">
        <v>4994</v>
      </c>
      <c r="I420">
        <v>2</v>
      </c>
      <c r="J420" t="s">
        <v>5342</v>
      </c>
      <c r="K420" t="s">
        <v>5343</v>
      </c>
      <c r="L420">
        <v>0.42666666666666703</v>
      </c>
      <c r="M420">
        <v>0.43046357615893999</v>
      </c>
      <c r="N420">
        <f t="shared" si="6"/>
        <v>0.42856512141280351</v>
      </c>
      <c r="P420">
        <f>VLOOKUP($A420,NIR_Algorithm_Cleaned!$A$2:$W$4887,19,FALSE)</f>
        <v>11.36</v>
      </c>
      <c r="Q420">
        <f>VLOOKUP($A420,NIR_Algorithm_Cleaned!$A$2:$W$4887,20,FALSE)</f>
        <v>4.59</v>
      </c>
      <c r="R420">
        <f>VLOOKUP($A420,NIR_Algorithm_Cleaned!$A$2:$W$4887,21,FALSE)</f>
        <v>1.44</v>
      </c>
      <c r="S420">
        <f>VLOOKUP($A420,NIR_Algorithm_Cleaned!$A$2:$W$4887,22,FALSE)</f>
        <v>1.41</v>
      </c>
      <c r="T420">
        <f>VLOOKUP($A420,NIR_Algorithm_Cleaned!$A$2:$W$4887,23,FALSE)</f>
        <v>71.319999999999993</v>
      </c>
    </row>
    <row r="421" spans="1:20" x14ac:dyDescent="0.2">
      <c r="A421" t="s">
        <v>539</v>
      </c>
      <c r="B421" t="s">
        <v>4934</v>
      </c>
      <c r="C421" t="s">
        <v>5202</v>
      </c>
      <c r="D421">
        <f>VLOOKUP($A421,NIR_Algorithm_Cleaned!$A$2:$W$4887,5,FALSE)</f>
        <v>1</v>
      </c>
      <c r="E421">
        <f>VLOOKUP($A421,NIR_Algorithm_Cleaned!$A$2:$W$4887,4,FALSE)</f>
        <v>1</v>
      </c>
      <c r="F421">
        <f>VLOOKUP($A421,NIR_Algorithm_Cleaned!$A$2:$W$4887,3,FALSE)</f>
        <v>1</v>
      </c>
      <c r="G421">
        <v>12.29</v>
      </c>
      <c r="H421" t="s">
        <v>4994</v>
      </c>
      <c r="I421">
        <v>3</v>
      </c>
      <c r="J421" t="s">
        <v>5342</v>
      </c>
      <c r="K421" t="s">
        <v>5341</v>
      </c>
      <c r="L421">
        <v>0.43046357615893999</v>
      </c>
      <c r="M421">
        <v>0.42</v>
      </c>
      <c r="N421">
        <f t="shared" si="6"/>
        <v>0.42523178807946999</v>
      </c>
      <c r="P421">
        <f>VLOOKUP($A421,NIR_Algorithm_Cleaned!$A$2:$W$4887,19,FALSE)</f>
        <v>11.32</v>
      </c>
      <c r="Q421">
        <f>VLOOKUP($A421,NIR_Algorithm_Cleaned!$A$2:$W$4887,20,FALSE)</f>
        <v>4.3499999999999996</v>
      </c>
      <c r="R421">
        <f>VLOOKUP($A421,NIR_Algorithm_Cleaned!$A$2:$W$4887,21,FALSE)</f>
        <v>1.69</v>
      </c>
      <c r="S421">
        <f>VLOOKUP($A421,NIR_Algorithm_Cleaned!$A$2:$W$4887,22,FALSE)</f>
        <v>1.42</v>
      </c>
      <c r="T421">
        <f>VLOOKUP($A421,NIR_Algorithm_Cleaned!$A$2:$W$4887,23,FALSE)</f>
        <v>72.28</v>
      </c>
    </row>
    <row r="422" spans="1:20" x14ac:dyDescent="0.2">
      <c r="A422" t="s">
        <v>539</v>
      </c>
      <c r="B422" t="s">
        <v>4934</v>
      </c>
      <c r="C422" t="s">
        <v>5202</v>
      </c>
      <c r="D422">
        <f>VLOOKUP($A422,NIR_Algorithm_Cleaned!$A$2:$W$4887,5,FALSE)</f>
        <v>1</v>
      </c>
      <c r="E422">
        <f>VLOOKUP($A422,NIR_Algorithm_Cleaned!$A$2:$W$4887,4,FALSE)</f>
        <v>1</v>
      </c>
      <c r="F422">
        <f>VLOOKUP($A422,NIR_Algorithm_Cleaned!$A$2:$W$4887,3,FALSE)</f>
        <v>1</v>
      </c>
      <c r="G422">
        <v>12.3</v>
      </c>
      <c r="H422" t="s">
        <v>5342</v>
      </c>
      <c r="I422">
        <v>2</v>
      </c>
      <c r="J422" t="s">
        <v>5342</v>
      </c>
      <c r="K422" t="s">
        <v>5341</v>
      </c>
      <c r="L422">
        <v>0.42</v>
      </c>
      <c r="M422">
        <v>0.413333333333333</v>
      </c>
      <c r="N422">
        <f t="shared" si="6"/>
        <v>0.41666666666666652</v>
      </c>
      <c r="P422">
        <f>VLOOKUP($A422,NIR_Algorithm_Cleaned!$A$2:$W$4887,19,FALSE)</f>
        <v>11.32</v>
      </c>
      <c r="Q422">
        <f>VLOOKUP($A422,NIR_Algorithm_Cleaned!$A$2:$W$4887,20,FALSE)</f>
        <v>4.3499999999999996</v>
      </c>
      <c r="R422">
        <f>VLOOKUP($A422,NIR_Algorithm_Cleaned!$A$2:$W$4887,21,FALSE)</f>
        <v>1.69</v>
      </c>
      <c r="S422">
        <f>VLOOKUP($A422,NIR_Algorithm_Cleaned!$A$2:$W$4887,22,FALSE)</f>
        <v>1.42</v>
      </c>
      <c r="T422">
        <f>VLOOKUP($A422,NIR_Algorithm_Cleaned!$A$2:$W$4887,23,FALSE)</f>
        <v>72.28</v>
      </c>
    </row>
    <row r="423" spans="1:20" x14ac:dyDescent="0.2">
      <c r="A423" t="s">
        <v>1078</v>
      </c>
      <c r="B423" t="s">
        <v>4968</v>
      </c>
      <c r="C423" t="s">
        <v>5260</v>
      </c>
      <c r="D423">
        <f>VLOOKUP($A423,NIR_Algorithm_Cleaned!$A$2:$W$4887,5,FALSE)</f>
        <v>2</v>
      </c>
      <c r="E423">
        <f>VLOOKUP($A423,NIR_Algorithm_Cleaned!$A$2:$W$4887,4,FALSE)</f>
        <v>2</v>
      </c>
      <c r="F423">
        <f>VLOOKUP($A423,NIR_Algorithm_Cleaned!$A$2:$W$4887,3,FALSE)</f>
        <v>2</v>
      </c>
      <c r="G423">
        <v>12.32</v>
      </c>
      <c r="H423" t="s">
        <v>5342</v>
      </c>
      <c r="I423">
        <v>3</v>
      </c>
      <c r="J423" t="s">
        <v>4994</v>
      </c>
      <c r="K423" t="s">
        <v>5343</v>
      </c>
      <c r="L423">
        <v>0.49006622516556297</v>
      </c>
      <c r="M423">
        <v>0.48322147651006703</v>
      </c>
      <c r="N423">
        <f t="shared" si="6"/>
        <v>0.48664385083781503</v>
      </c>
      <c r="P423">
        <f>VLOOKUP($A423,NIR_Algorithm_Cleaned!$A$2:$W$4887,19,FALSE)</f>
        <v>11.31</v>
      </c>
      <c r="Q423">
        <f>VLOOKUP($A423,NIR_Algorithm_Cleaned!$A$2:$W$4887,20,FALSE)</f>
        <v>3.84</v>
      </c>
      <c r="R423">
        <f>VLOOKUP($A423,NIR_Algorithm_Cleaned!$A$2:$W$4887,21,FALSE)</f>
        <v>1.65</v>
      </c>
      <c r="S423">
        <f>VLOOKUP($A423,NIR_Algorithm_Cleaned!$A$2:$W$4887,22,FALSE)</f>
        <v>1.42</v>
      </c>
      <c r="T423">
        <f>VLOOKUP($A423,NIR_Algorithm_Cleaned!$A$2:$W$4887,23,FALSE)</f>
        <v>70.59</v>
      </c>
    </row>
    <row r="424" spans="1:20" x14ac:dyDescent="0.2">
      <c r="A424" t="s">
        <v>1078</v>
      </c>
      <c r="B424" t="s">
        <v>4968</v>
      </c>
      <c r="C424" t="s">
        <v>5260</v>
      </c>
      <c r="D424">
        <f>VLOOKUP($A424,NIR_Algorithm_Cleaned!$A$2:$W$4887,5,FALSE)</f>
        <v>2</v>
      </c>
      <c r="E424">
        <f>VLOOKUP($A424,NIR_Algorithm_Cleaned!$A$2:$W$4887,4,FALSE)</f>
        <v>2</v>
      </c>
      <c r="F424">
        <f>VLOOKUP($A424,NIR_Algorithm_Cleaned!$A$2:$W$4887,3,FALSE)</f>
        <v>2</v>
      </c>
      <c r="G424">
        <v>12.19</v>
      </c>
      <c r="H424" t="s">
        <v>5342</v>
      </c>
      <c r="I424">
        <v>2</v>
      </c>
      <c r="J424" t="s">
        <v>4994</v>
      </c>
      <c r="K424" t="s">
        <v>5343</v>
      </c>
      <c r="L424">
        <v>0.47712418300653597</v>
      </c>
      <c r="M424">
        <v>0.480263157894737</v>
      </c>
      <c r="N424">
        <f t="shared" si="6"/>
        <v>0.47869367045063649</v>
      </c>
      <c r="P424">
        <f>VLOOKUP($A424,NIR_Algorithm_Cleaned!$A$2:$W$4887,19,FALSE)</f>
        <v>11.31</v>
      </c>
      <c r="Q424">
        <f>VLOOKUP($A424,NIR_Algorithm_Cleaned!$A$2:$W$4887,20,FALSE)</f>
        <v>3.84</v>
      </c>
      <c r="R424">
        <f>VLOOKUP($A424,NIR_Algorithm_Cleaned!$A$2:$W$4887,21,FALSE)</f>
        <v>1.65</v>
      </c>
      <c r="S424">
        <f>VLOOKUP($A424,NIR_Algorithm_Cleaned!$A$2:$W$4887,22,FALSE)</f>
        <v>1.42</v>
      </c>
      <c r="T424">
        <f>VLOOKUP($A424,NIR_Algorithm_Cleaned!$A$2:$W$4887,23,FALSE)</f>
        <v>70.59</v>
      </c>
    </row>
    <row r="425" spans="1:20" x14ac:dyDescent="0.2">
      <c r="A425" t="s">
        <v>562</v>
      </c>
      <c r="B425" t="s">
        <v>4937</v>
      </c>
      <c r="C425" t="s">
        <v>5314</v>
      </c>
      <c r="D425">
        <f>VLOOKUP($A425,NIR_Algorithm_Cleaned!$A$2:$W$4887,5,FALSE)</f>
        <v>1</v>
      </c>
      <c r="E425">
        <f>VLOOKUP($A425,NIR_Algorithm_Cleaned!$A$2:$W$4887,4,FALSE)</f>
        <v>1</v>
      </c>
      <c r="F425">
        <f>VLOOKUP($A425,NIR_Algorithm_Cleaned!$A$2:$W$4887,3,FALSE)</f>
        <v>1</v>
      </c>
      <c r="G425">
        <v>11.93</v>
      </c>
      <c r="H425" t="s">
        <v>4994</v>
      </c>
      <c r="I425">
        <v>3</v>
      </c>
      <c r="J425" t="s">
        <v>4994</v>
      </c>
      <c r="K425" t="s">
        <v>5341</v>
      </c>
      <c r="L425">
        <v>0.37748344370860898</v>
      </c>
      <c r="M425">
        <v>0.370860927152318</v>
      </c>
      <c r="N425">
        <f t="shared" si="6"/>
        <v>0.37417218543046349</v>
      </c>
      <c r="P425">
        <f>VLOOKUP($A425,NIR_Algorithm_Cleaned!$A$2:$W$4887,19,FALSE)</f>
        <v>11.3</v>
      </c>
      <c r="Q425">
        <f>VLOOKUP($A425,NIR_Algorithm_Cleaned!$A$2:$W$4887,20,FALSE)</f>
        <v>4.17</v>
      </c>
      <c r="R425">
        <f>VLOOKUP($A425,NIR_Algorithm_Cleaned!$A$2:$W$4887,21,FALSE)</f>
        <v>1.75</v>
      </c>
      <c r="S425">
        <f>VLOOKUP($A425,NIR_Algorithm_Cleaned!$A$2:$W$4887,22,FALSE)</f>
        <v>1.44</v>
      </c>
      <c r="T425">
        <f>VLOOKUP($A425,NIR_Algorithm_Cleaned!$A$2:$W$4887,23,FALSE)</f>
        <v>72.209999999999994</v>
      </c>
    </row>
    <row r="426" spans="1:20" x14ac:dyDescent="0.2">
      <c r="A426" t="s">
        <v>562</v>
      </c>
      <c r="B426" t="s">
        <v>4937</v>
      </c>
      <c r="C426" t="s">
        <v>5314</v>
      </c>
      <c r="D426">
        <f>VLOOKUP($A426,NIR_Algorithm_Cleaned!$A$2:$W$4887,5,FALSE)</f>
        <v>1</v>
      </c>
      <c r="E426">
        <f>VLOOKUP($A426,NIR_Algorithm_Cleaned!$A$2:$W$4887,4,FALSE)</f>
        <v>1</v>
      </c>
      <c r="F426">
        <f>VLOOKUP($A426,NIR_Algorithm_Cleaned!$A$2:$W$4887,3,FALSE)</f>
        <v>1</v>
      </c>
      <c r="G426">
        <v>11.94</v>
      </c>
      <c r="H426" t="s">
        <v>4994</v>
      </c>
      <c r="I426">
        <v>4</v>
      </c>
      <c r="J426" t="s">
        <v>5342</v>
      </c>
      <c r="K426" t="s">
        <v>5341</v>
      </c>
      <c r="L426">
        <v>0.38666666666666699</v>
      </c>
      <c r="M426">
        <v>0.38410596026490101</v>
      </c>
      <c r="N426">
        <f t="shared" si="6"/>
        <v>0.385386313465784</v>
      </c>
      <c r="P426">
        <f>VLOOKUP($A426,NIR_Algorithm_Cleaned!$A$2:$W$4887,19,FALSE)</f>
        <v>11.3</v>
      </c>
      <c r="Q426">
        <f>VLOOKUP($A426,NIR_Algorithm_Cleaned!$A$2:$W$4887,20,FALSE)</f>
        <v>4.17</v>
      </c>
      <c r="R426">
        <f>VLOOKUP($A426,NIR_Algorithm_Cleaned!$A$2:$W$4887,21,FALSE)</f>
        <v>1.75</v>
      </c>
      <c r="S426">
        <f>VLOOKUP($A426,NIR_Algorithm_Cleaned!$A$2:$W$4887,22,FALSE)</f>
        <v>1.44</v>
      </c>
      <c r="T426">
        <f>VLOOKUP($A426,NIR_Algorithm_Cleaned!$A$2:$W$4887,23,FALSE)</f>
        <v>72.209999999999994</v>
      </c>
    </row>
    <row r="427" spans="1:20" x14ac:dyDescent="0.2">
      <c r="A427" t="s">
        <v>929</v>
      </c>
      <c r="B427" t="s">
        <v>4952</v>
      </c>
      <c r="C427" t="s">
        <v>5254</v>
      </c>
      <c r="D427">
        <f>VLOOKUP($A427,NIR_Algorithm_Cleaned!$A$2:$W$4887,5,FALSE)</f>
        <v>1</v>
      </c>
      <c r="E427">
        <f>VLOOKUP($A427,NIR_Algorithm_Cleaned!$A$2:$W$4887,4,FALSE)</f>
        <v>2</v>
      </c>
      <c r="F427">
        <f>VLOOKUP($A427,NIR_Algorithm_Cleaned!$A$2:$W$4887,3,FALSE)</f>
        <v>2</v>
      </c>
      <c r="G427">
        <v>11.83</v>
      </c>
      <c r="H427" t="s">
        <v>4994</v>
      </c>
      <c r="I427">
        <v>3</v>
      </c>
      <c r="J427" t="s">
        <v>5342</v>
      </c>
      <c r="K427" t="s">
        <v>5341</v>
      </c>
      <c r="L427">
        <v>0.40259740259740301</v>
      </c>
      <c r="M427">
        <v>0.39735099337748297</v>
      </c>
      <c r="N427">
        <f t="shared" si="6"/>
        <v>0.39997419798744299</v>
      </c>
      <c r="P427">
        <f>VLOOKUP($A427,NIR_Algorithm_Cleaned!$A$2:$W$4887,19,FALSE)</f>
        <v>11.28</v>
      </c>
      <c r="Q427">
        <f>VLOOKUP($A427,NIR_Algorithm_Cleaned!$A$2:$W$4887,20,FALSE)</f>
        <v>5.26</v>
      </c>
      <c r="R427">
        <f>VLOOKUP($A427,NIR_Algorithm_Cleaned!$A$2:$W$4887,21,FALSE)</f>
        <v>1.32</v>
      </c>
      <c r="S427">
        <f>VLOOKUP($A427,NIR_Algorithm_Cleaned!$A$2:$W$4887,22,FALSE)</f>
        <v>1.49</v>
      </c>
      <c r="T427">
        <f>VLOOKUP($A427,NIR_Algorithm_Cleaned!$A$2:$W$4887,23,FALSE)</f>
        <v>72.06</v>
      </c>
    </row>
    <row r="428" spans="1:20" x14ac:dyDescent="0.2">
      <c r="A428" t="s">
        <v>929</v>
      </c>
      <c r="B428" t="s">
        <v>4952</v>
      </c>
      <c r="C428" t="s">
        <v>5254</v>
      </c>
      <c r="D428">
        <f>VLOOKUP($A428,NIR_Algorithm_Cleaned!$A$2:$W$4887,5,FALSE)</f>
        <v>1</v>
      </c>
      <c r="E428">
        <f>VLOOKUP($A428,NIR_Algorithm_Cleaned!$A$2:$W$4887,4,FALSE)</f>
        <v>2</v>
      </c>
      <c r="F428">
        <f>VLOOKUP($A428,NIR_Algorithm_Cleaned!$A$2:$W$4887,3,FALSE)</f>
        <v>2</v>
      </c>
      <c r="G428">
        <v>11.72</v>
      </c>
      <c r="H428" t="s">
        <v>5342</v>
      </c>
      <c r="I428">
        <v>1</v>
      </c>
      <c r="J428" t="s">
        <v>4994</v>
      </c>
      <c r="K428" t="s">
        <v>5341</v>
      </c>
      <c r="L428">
        <v>0.39333333333333298</v>
      </c>
      <c r="M428">
        <v>0.39333333333333298</v>
      </c>
      <c r="N428">
        <f t="shared" si="6"/>
        <v>0.39333333333333298</v>
      </c>
      <c r="P428">
        <f>VLOOKUP($A428,NIR_Algorithm_Cleaned!$A$2:$W$4887,19,FALSE)</f>
        <v>11.28</v>
      </c>
      <c r="Q428">
        <f>VLOOKUP($A428,NIR_Algorithm_Cleaned!$A$2:$W$4887,20,FALSE)</f>
        <v>5.26</v>
      </c>
      <c r="R428">
        <f>VLOOKUP($A428,NIR_Algorithm_Cleaned!$A$2:$W$4887,21,FALSE)</f>
        <v>1.32</v>
      </c>
      <c r="S428">
        <f>VLOOKUP($A428,NIR_Algorithm_Cleaned!$A$2:$W$4887,22,FALSE)</f>
        <v>1.49</v>
      </c>
      <c r="T428">
        <f>VLOOKUP($A428,NIR_Algorithm_Cleaned!$A$2:$W$4887,23,FALSE)</f>
        <v>72.06</v>
      </c>
    </row>
    <row r="429" spans="1:20" x14ac:dyDescent="0.2">
      <c r="A429" t="s">
        <v>4707</v>
      </c>
      <c r="B429" t="s">
        <v>5022</v>
      </c>
      <c r="C429" t="s">
        <v>5275</v>
      </c>
      <c r="D429">
        <f>VLOOKUP($A429,NIR_Algorithm_Cleaned!$A$2:$W$4887,5,FALSE)</f>
        <v>1</v>
      </c>
      <c r="E429">
        <f>VLOOKUP($A429,NIR_Algorithm_Cleaned!$A$2:$W$4887,4,FALSE)</f>
        <v>2</v>
      </c>
      <c r="F429">
        <f>VLOOKUP($A429,NIR_Algorithm_Cleaned!$A$2:$W$4887,3,FALSE)</f>
        <v>2</v>
      </c>
      <c r="G429">
        <v>11.86</v>
      </c>
      <c r="H429" t="s">
        <v>5342</v>
      </c>
      <c r="I429">
        <v>1</v>
      </c>
      <c r="J429" t="s">
        <v>4994</v>
      </c>
      <c r="K429" t="s">
        <v>5341</v>
      </c>
      <c r="L429">
        <v>0.40666666666666701</v>
      </c>
      <c r="M429">
        <v>0.4</v>
      </c>
      <c r="N429">
        <f t="shared" si="6"/>
        <v>0.40333333333333354</v>
      </c>
      <c r="P429">
        <f>VLOOKUP($A429,NIR_Algorithm_Cleaned!$A$2:$W$4887,19,FALSE)</f>
        <v>11.22</v>
      </c>
      <c r="Q429">
        <f>VLOOKUP($A429,NIR_Algorithm_Cleaned!$A$2:$W$4887,20,FALSE)</f>
        <v>4.16</v>
      </c>
      <c r="R429">
        <f>VLOOKUP($A429,NIR_Algorithm_Cleaned!$A$2:$W$4887,21,FALSE)</f>
        <v>1.86</v>
      </c>
      <c r="S429">
        <f>VLOOKUP($A429,NIR_Algorithm_Cleaned!$A$2:$W$4887,22,FALSE)</f>
        <v>1.41</v>
      </c>
      <c r="T429">
        <f>VLOOKUP($A429,NIR_Algorithm_Cleaned!$A$2:$W$4887,23,FALSE)</f>
        <v>70.790000000000006</v>
      </c>
    </row>
    <row r="430" spans="1:20" x14ac:dyDescent="0.2">
      <c r="A430" t="s">
        <v>4707</v>
      </c>
      <c r="B430" t="s">
        <v>5022</v>
      </c>
      <c r="C430" t="s">
        <v>5275</v>
      </c>
      <c r="D430">
        <f>VLOOKUP($A430,NIR_Algorithm_Cleaned!$A$2:$W$4887,5,FALSE)</f>
        <v>1</v>
      </c>
      <c r="E430">
        <f>VLOOKUP($A430,NIR_Algorithm_Cleaned!$A$2:$W$4887,4,FALSE)</f>
        <v>2</v>
      </c>
      <c r="F430">
        <f>VLOOKUP($A430,NIR_Algorithm_Cleaned!$A$2:$W$4887,3,FALSE)</f>
        <v>2</v>
      </c>
      <c r="G430">
        <v>11.81</v>
      </c>
      <c r="H430" t="s">
        <v>4994</v>
      </c>
      <c r="I430">
        <v>2</v>
      </c>
      <c r="J430" t="s">
        <v>4994</v>
      </c>
      <c r="K430" t="s">
        <v>5341</v>
      </c>
      <c r="L430">
        <v>0.41447368421052599</v>
      </c>
      <c r="M430">
        <v>0.413333333333333</v>
      </c>
      <c r="N430">
        <f t="shared" si="6"/>
        <v>0.4139035087719295</v>
      </c>
      <c r="P430">
        <f>VLOOKUP($A430,NIR_Algorithm_Cleaned!$A$2:$W$4887,19,FALSE)</f>
        <v>11.22</v>
      </c>
      <c r="Q430">
        <f>VLOOKUP($A430,NIR_Algorithm_Cleaned!$A$2:$W$4887,20,FALSE)</f>
        <v>4.16</v>
      </c>
      <c r="R430">
        <f>VLOOKUP($A430,NIR_Algorithm_Cleaned!$A$2:$W$4887,21,FALSE)</f>
        <v>1.86</v>
      </c>
      <c r="S430">
        <f>VLOOKUP($A430,NIR_Algorithm_Cleaned!$A$2:$W$4887,22,FALSE)</f>
        <v>1.41</v>
      </c>
      <c r="T430">
        <f>VLOOKUP($A430,NIR_Algorithm_Cleaned!$A$2:$W$4887,23,FALSE)</f>
        <v>70.790000000000006</v>
      </c>
    </row>
    <row r="431" spans="1:20" x14ac:dyDescent="0.2">
      <c r="A431" t="s">
        <v>284</v>
      </c>
      <c r="B431" t="s">
        <v>4870</v>
      </c>
      <c r="C431" t="s">
        <v>5253</v>
      </c>
      <c r="D431">
        <f>VLOOKUP($A431,NIR_Algorithm_Cleaned!$A$2:$W$4887,5,FALSE)</f>
        <v>1</v>
      </c>
      <c r="E431">
        <f>VLOOKUP($A431,NIR_Algorithm_Cleaned!$A$2:$W$4887,4,FALSE)</f>
        <v>1</v>
      </c>
      <c r="F431">
        <f>VLOOKUP($A431,NIR_Algorithm_Cleaned!$A$2:$W$4887,3,FALSE)</f>
        <v>1</v>
      </c>
      <c r="G431">
        <v>11.98</v>
      </c>
      <c r="H431" t="s">
        <v>4994</v>
      </c>
      <c r="I431">
        <v>3</v>
      </c>
      <c r="J431" t="s">
        <v>5342</v>
      </c>
      <c r="K431" t="s">
        <v>5341</v>
      </c>
      <c r="L431">
        <v>0.44666666666666699</v>
      </c>
      <c r="M431">
        <v>0.45695364238410602</v>
      </c>
      <c r="N431">
        <f t="shared" si="6"/>
        <v>0.45181015452538653</v>
      </c>
      <c r="P431">
        <f>VLOOKUP($A431,NIR_Algorithm_Cleaned!$A$2:$W$4887,19,FALSE)</f>
        <v>11.15</v>
      </c>
      <c r="Q431">
        <f>VLOOKUP($A431,NIR_Algorithm_Cleaned!$A$2:$W$4887,20,FALSE)</f>
        <v>3.94</v>
      </c>
      <c r="R431">
        <f>VLOOKUP($A431,NIR_Algorithm_Cleaned!$A$2:$W$4887,21,FALSE)</f>
        <v>1.56</v>
      </c>
      <c r="S431">
        <f>VLOOKUP($A431,NIR_Algorithm_Cleaned!$A$2:$W$4887,22,FALSE)</f>
        <v>1.4</v>
      </c>
      <c r="T431">
        <f>VLOOKUP($A431,NIR_Algorithm_Cleaned!$A$2:$W$4887,23,FALSE)</f>
        <v>71.790000000000006</v>
      </c>
    </row>
    <row r="432" spans="1:20" x14ac:dyDescent="0.2">
      <c r="A432" t="s">
        <v>284</v>
      </c>
      <c r="B432" t="s">
        <v>4870</v>
      </c>
      <c r="C432" t="s">
        <v>5253</v>
      </c>
      <c r="D432">
        <f>VLOOKUP($A432,NIR_Algorithm_Cleaned!$A$2:$W$4887,5,FALSE)</f>
        <v>1</v>
      </c>
      <c r="E432">
        <f>VLOOKUP($A432,NIR_Algorithm_Cleaned!$A$2:$W$4887,4,FALSE)</f>
        <v>1</v>
      </c>
      <c r="F432">
        <f>VLOOKUP($A432,NIR_Algorithm_Cleaned!$A$2:$W$4887,3,FALSE)</f>
        <v>1</v>
      </c>
      <c r="G432">
        <v>12.3</v>
      </c>
      <c r="H432" t="s">
        <v>5342</v>
      </c>
      <c r="I432">
        <v>1</v>
      </c>
      <c r="J432" t="s">
        <v>4994</v>
      </c>
      <c r="K432" t="s">
        <v>5341</v>
      </c>
      <c r="L432">
        <v>0.44</v>
      </c>
      <c r="M432">
        <v>0.44</v>
      </c>
      <c r="N432">
        <f t="shared" si="6"/>
        <v>0.44</v>
      </c>
      <c r="P432">
        <f>VLOOKUP($A432,NIR_Algorithm_Cleaned!$A$2:$W$4887,19,FALSE)</f>
        <v>11.15</v>
      </c>
      <c r="Q432">
        <f>VLOOKUP($A432,NIR_Algorithm_Cleaned!$A$2:$W$4887,20,FALSE)</f>
        <v>3.94</v>
      </c>
      <c r="R432">
        <f>VLOOKUP($A432,NIR_Algorithm_Cleaned!$A$2:$W$4887,21,FALSE)</f>
        <v>1.56</v>
      </c>
      <c r="S432">
        <f>VLOOKUP($A432,NIR_Algorithm_Cleaned!$A$2:$W$4887,22,FALSE)</f>
        <v>1.4</v>
      </c>
      <c r="T432">
        <f>VLOOKUP($A432,NIR_Algorithm_Cleaned!$A$2:$W$4887,23,FALSE)</f>
        <v>71.790000000000006</v>
      </c>
    </row>
    <row r="433" spans="1:20" x14ac:dyDescent="0.2">
      <c r="A433" t="s">
        <v>725</v>
      </c>
      <c r="B433" t="s">
        <v>5092</v>
      </c>
      <c r="C433" t="s">
        <v>5261</v>
      </c>
      <c r="D433">
        <f>VLOOKUP($A433,NIR_Algorithm_Cleaned!$A$2:$W$4887,5,FALSE)</f>
        <v>1</v>
      </c>
      <c r="E433">
        <f>VLOOKUP($A433,NIR_Algorithm_Cleaned!$A$2:$W$4887,4,FALSE)</f>
        <v>2</v>
      </c>
      <c r="F433">
        <f>VLOOKUP($A433,NIR_Algorithm_Cleaned!$A$2:$W$4887,3,FALSE)</f>
        <v>2</v>
      </c>
      <c r="G433">
        <v>11.83</v>
      </c>
      <c r="H433" t="s">
        <v>4994</v>
      </c>
      <c r="I433">
        <v>3</v>
      </c>
      <c r="J433" t="s">
        <v>5342</v>
      </c>
      <c r="K433" t="s">
        <v>5341</v>
      </c>
      <c r="L433">
        <v>0.42384105960264901</v>
      </c>
      <c r="M433">
        <v>0.42</v>
      </c>
      <c r="N433">
        <f t="shared" si="6"/>
        <v>0.4219205298013245</v>
      </c>
      <c r="P433">
        <f>VLOOKUP($A433,NIR_Algorithm_Cleaned!$A$2:$W$4887,19,FALSE)</f>
        <v>11.15</v>
      </c>
      <c r="Q433">
        <f>VLOOKUP($A433,NIR_Algorithm_Cleaned!$A$2:$W$4887,20,FALSE)</f>
        <v>4.75</v>
      </c>
      <c r="R433">
        <f>VLOOKUP($A433,NIR_Algorithm_Cleaned!$A$2:$W$4887,21,FALSE)</f>
        <v>1.88</v>
      </c>
      <c r="S433">
        <f>VLOOKUP($A433,NIR_Algorithm_Cleaned!$A$2:$W$4887,22,FALSE)</f>
        <v>1.48</v>
      </c>
      <c r="T433">
        <f>VLOOKUP($A433,NIR_Algorithm_Cleaned!$A$2:$W$4887,23,FALSE)</f>
        <v>71.7</v>
      </c>
    </row>
    <row r="434" spans="1:20" x14ac:dyDescent="0.2">
      <c r="A434" t="s">
        <v>725</v>
      </c>
      <c r="B434" t="s">
        <v>5092</v>
      </c>
      <c r="C434" t="s">
        <v>5261</v>
      </c>
      <c r="D434">
        <f>VLOOKUP($A434,NIR_Algorithm_Cleaned!$A$2:$W$4887,5,FALSE)</f>
        <v>1</v>
      </c>
      <c r="E434">
        <f>VLOOKUP($A434,NIR_Algorithm_Cleaned!$A$2:$W$4887,4,FALSE)</f>
        <v>2</v>
      </c>
      <c r="F434">
        <f>VLOOKUP($A434,NIR_Algorithm_Cleaned!$A$2:$W$4887,3,FALSE)</f>
        <v>2</v>
      </c>
      <c r="G434">
        <v>11.9</v>
      </c>
      <c r="H434" t="s">
        <v>4994</v>
      </c>
      <c r="I434">
        <v>3</v>
      </c>
      <c r="J434" t="s">
        <v>4994</v>
      </c>
      <c r="K434" t="s">
        <v>5341</v>
      </c>
      <c r="L434">
        <v>0.42857142857142799</v>
      </c>
      <c r="M434">
        <v>0.43046357615893999</v>
      </c>
      <c r="N434">
        <f t="shared" si="6"/>
        <v>0.42951750236518399</v>
      </c>
      <c r="P434">
        <f>VLOOKUP($A434,NIR_Algorithm_Cleaned!$A$2:$W$4887,19,FALSE)</f>
        <v>11.15</v>
      </c>
      <c r="Q434">
        <f>VLOOKUP($A434,NIR_Algorithm_Cleaned!$A$2:$W$4887,20,FALSE)</f>
        <v>4.75</v>
      </c>
      <c r="R434">
        <f>VLOOKUP($A434,NIR_Algorithm_Cleaned!$A$2:$W$4887,21,FALSE)</f>
        <v>1.88</v>
      </c>
      <c r="S434">
        <f>VLOOKUP($A434,NIR_Algorithm_Cleaned!$A$2:$W$4887,22,FALSE)</f>
        <v>1.48</v>
      </c>
      <c r="T434">
        <f>VLOOKUP($A434,NIR_Algorithm_Cleaned!$A$2:$W$4887,23,FALSE)</f>
        <v>71.7</v>
      </c>
    </row>
    <row r="435" spans="1:20" x14ac:dyDescent="0.2">
      <c r="A435" t="s">
        <v>617</v>
      </c>
      <c r="B435" t="s">
        <v>4911</v>
      </c>
      <c r="C435" t="s">
        <v>5229</v>
      </c>
      <c r="D435">
        <f>VLOOKUP($A435,NIR_Algorithm_Cleaned!$A$2:$W$4887,5,FALSE)</f>
        <v>1</v>
      </c>
      <c r="E435">
        <f>VLOOKUP($A435,NIR_Algorithm_Cleaned!$A$2:$W$4887,4,FALSE)</f>
        <v>1</v>
      </c>
      <c r="F435">
        <f>VLOOKUP($A435,NIR_Algorithm_Cleaned!$A$2:$W$4887,3,FALSE)</f>
        <v>1</v>
      </c>
      <c r="G435">
        <v>11.71</v>
      </c>
      <c r="H435" t="s">
        <v>4994</v>
      </c>
      <c r="I435">
        <v>1</v>
      </c>
      <c r="J435" t="s">
        <v>5342</v>
      </c>
      <c r="K435" t="s">
        <v>5341</v>
      </c>
      <c r="L435">
        <v>0.40666666666666701</v>
      </c>
      <c r="M435">
        <v>0.40666666666666701</v>
      </c>
      <c r="N435">
        <f t="shared" si="6"/>
        <v>0.40666666666666701</v>
      </c>
      <c r="P435">
        <f>VLOOKUP($A435,NIR_Algorithm_Cleaned!$A$2:$W$4887,19,FALSE)</f>
        <v>11.14</v>
      </c>
      <c r="Q435">
        <f>VLOOKUP($A435,NIR_Algorithm_Cleaned!$A$2:$W$4887,20,FALSE)</f>
        <v>4.2300000000000004</v>
      </c>
      <c r="R435">
        <f>VLOOKUP($A435,NIR_Algorithm_Cleaned!$A$2:$W$4887,21,FALSE)</f>
        <v>1.53</v>
      </c>
      <c r="S435">
        <f>VLOOKUP($A435,NIR_Algorithm_Cleaned!$A$2:$W$4887,22,FALSE)</f>
        <v>1.37</v>
      </c>
      <c r="T435">
        <f>VLOOKUP($A435,NIR_Algorithm_Cleaned!$A$2:$W$4887,23,FALSE)</f>
        <v>73.14</v>
      </c>
    </row>
    <row r="436" spans="1:20" x14ac:dyDescent="0.2">
      <c r="A436" t="s">
        <v>617</v>
      </c>
      <c r="B436" t="s">
        <v>4911</v>
      </c>
      <c r="C436" t="s">
        <v>5229</v>
      </c>
      <c r="D436">
        <f>VLOOKUP($A436,NIR_Algorithm_Cleaned!$A$2:$W$4887,5,FALSE)</f>
        <v>1</v>
      </c>
      <c r="E436">
        <f>VLOOKUP($A436,NIR_Algorithm_Cleaned!$A$2:$W$4887,4,FALSE)</f>
        <v>1</v>
      </c>
      <c r="F436">
        <f>VLOOKUP($A436,NIR_Algorithm_Cleaned!$A$2:$W$4887,3,FALSE)</f>
        <v>1</v>
      </c>
      <c r="G436">
        <v>12.35</v>
      </c>
      <c r="H436" t="s">
        <v>4994</v>
      </c>
      <c r="I436">
        <v>1</v>
      </c>
      <c r="J436" t="s">
        <v>5342</v>
      </c>
      <c r="K436" t="s">
        <v>5341</v>
      </c>
      <c r="L436">
        <v>0.42384105960264901</v>
      </c>
      <c r="M436">
        <v>0.41447368421052599</v>
      </c>
      <c r="N436">
        <f t="shared" si="6"/>
        <v>0.41915737190658753</v>
      </c>
      <c r="P436">
        <f>VLOOKUP($A436,NIR_Algorithm_Cleaned!$A$2:$W$4887,19,FALSE)</f>
        <v>11.14</v>
      </c>
      <c r="Q436">
        <f>VLOOKUP($A436,NIR_Algorithm_Cleaned!$A$2:$W$4887,20,FALSE)</f>
        <v>4.2300000000000004</v>
      </c>
      <c r="R436">
        <f>VLOOKUP($A436,NIR_Algorithm_Cleaned!$A$2:$W$4887,21,FALSE)</f>
        <v>1.53</v>
      </c>
      <c r="S436">
        <f>VLOOKUP($A436,NIR_Algorithm_Cleaned!$A$2:$W$4887,22,FALSE)</f>
        <v>1.37</v>
      </c>
      <c r="T436">
        <f>VLOOKUP($A436,NIR_Algorithm_Cleaned!$A$2:$W$4887,23,FALSE)</f>
        <v>73.14</v>
      </c>
    </row>
    <row r="437" spans="1:20" x14ac:dyDescent="0.2">
      <c r="A437" t="s">
        <v>922</v>
      </c>
      <c r="B437" t="s">
        <v>5150</v>
      </c>
      <c r="C437" t="s">
        <v>5291</v>
      </c>
      <c r="D437">
        <f>VLOOKUP($A437,NIR_Algorithm_Cleaned!$A$2:$W$4887,5,FALSE)</f>
        <v>2</v>
      </c>
      <c r="E437">
        <f>VLOOKUP($A437,NIR_Algorithm_Cleaned!$A$2:$W$4887,4,FALSE)</f>
        <v>1</v>
      </c>
      <c r="F437">
        <f>VLOOKUP($A437,NIR_Algorithm_Cleaned!$A$2:$W$4887,3,FALSE)</f>
        <v>2</v>
      </c>
      <c r="G437">
        <v>12.15</v>
      </c>
      <c r="H437" t="s">
        <v>4994</v>
      </c>
      <c r="I437">
        <v>4</v>
      </c>
      <c r="J437" t="s">
        <v>5342</v>
      </c>
      <c r="K437" t="s">
        <v>5343</v>
      </c>
      <c r="L437">
        <v>0.47297297297297303</v>
      </c>
      <c r="M437">
        <v>0.48</v>
      </c>
      <c r="N437">
        <f t="shared" si="6"/>
        <v>0.4764864864864865</v>
      </c>
      <c r="P437">
        <f>VLOOKUP($A437,NIR_Algorithm_Cleaned!$A$2:$W$4887,19,FALSE)</f>
        <v>11.11</v>
      </c>
      <c r="Q437">
        <f>VLOOKUP($A437,NIR_Algorithm_Cleaned!$A$2:$W$4887,20,FALSE)</f>
        <v>4.37</v>
      </c>
      <c r="R437">
        <f>VLOOKUP($A437,NIR_Algorithm_Cleaned!$A$2:$W$4887,21,FALSE)</f>
        <v>1.49</v>
      </c>
      <c r="S437">
        <f>VLOOKUP($A437,NIR_Algorithm_Cleaned!$A$2:$W$4887,22,FALSE)</f>
        <v>1.39</v>
      </c>
      <c r="T437">
        <f>VLOOKUP($A437,NIR_Algorithm_Cleaned!$A$2:$W$4887,23,FALSE)</f>
        <v>71.099999999999994</v>
      </c>
    </row>
    <row r="438" spans="1:20" x14ac:dyDescent="0.2">
      <c r="A438" t="s">
        <v>922</v>
      </c>
      <c r="B438" t="s">
        <v>5150</v>
      </c>
      <c r="C438" t="s">
        <v>5291</v>
      </c>
      <c r="D438">
        <f>VLOOKUP($A438,NIR_Algorithm_Cleaned!$A$2:$W$4887,5,FALSE)</f>
        <v>2</v>
      </c>
      <c r="E438">
        <f>VLOOKUP($A438,NIR_Algorithm_Cleaned!$A$2:$W$4887,4,FALSE)</f>
        <v>1</v>
      </c>
      <c r="F438">
        <f>VLOOKUP($A438,NIR_Algorithm_Cleaned!$A$2:$W$4887,3,FALSE)</f>
        <v>2</v>
      </c>
      <c r="G438" t="s">
        <v>5207</v>
      </c>
      <c r="H438" t="s">
        <v>5342</v>
      </c>
      <c r="I438">
        <v>1</v>
      </c>
      <c r="J438" t="s">
        <v>4994</v>
      </c>
      <c r="K438" t="s">
        <v>5343</v>
      </c>
      <c r="L438">
        <v>0.47368421052631599</v>
      </c>
      <c r="M438">
        <v>0.46621621621621601</v>
      </c>
      <c r="N438">
        <f t="shared" si="6"/>
        <v>0.46995021337126597</v>
      </c>
      <c r="P438">
        <f>VLOOKUP($A438,NIR_Algorithm_Cleaned!$A$2:$W$4887,19,FALSE)</f>
        <v>11.11</v>
      </c>
      <c r="Q438">
        <f>VLOOKUP($A438,NIR_Algorithm_Cleaned!$A$2:$W$4887,20,FALSE)</f>
        <v>4.37</v>
      </c>
      <c r="R438">
        <f>VLOOKUP($A438,NIR_Algorithm_Cleaned!$A$2:$W$4887,21,FALSE)</f>
        <v>1.49</v>
      </c>
      <c r="S438">
        <f>VLOOKUP($A438,NIR_Algorithm_Cleaned!$A$2:$W$4887,22,FALSE)</f>
        <v>1.39</v>
      </c>
      <c r="T438">
        <f>VLOOKUP($A438,NIR_Algorithm_Cleaned!$A$2:$W$4887,23,FALSE)</f>
        <v>71.099999999999994</v>
      </c>
    </row>
    <row r="439" spans="1:20" x14ac:dyDescent="0.2">
      <c r="A439" t="s">
        <v>193</v>
      </c>
      <c r="B439" t="s">
        <v>4776</v>
      </c>
      <c r="C439" t="s">
        <v>5307</v>
      </c>
      <c r="D439">
        <f>VLOOKUP($A439,NIR_Algorithm_Cleaned!$A$2:$W$4887,5,FALSE)</f>
        <v>1</v>
      </c>
      <c r="E439">
        <f>VLOOKUP($A439,NIR_Algorithm_Cleaned!$A$2:$W$4887,4,FALSE)</f>
        <v>1</v>
      </c>
      <c r="F439">
        <f>VLOOKUP($A439,NIR_Algorithm_Cleaned!$A$2:$W$4887,3,FALSE)</f>
        <v>1</v>
      </c>
      <c r="G439">
        <v>11.99</v>
      </c>
      <c r="H439" t="s">
        <v>4994</v>
      </c>
      <c r="I439">
        <v>1</v>
      </c>
      <c r="J439" t="s">
        <v>4994</v>
      </c>
      <c r="K439" t="s">
        <v>5341</v>
      </c>
      <c r="L439">
        <v>0.42483660130718898</v>
      </c>
      <c r="M439">
        <v>0.413333333333333</v>
      </c>
      <c r="N439">
        <f t="shared" si="6"/>
        <v>0.41908496732026101</v>
      </c>
      <c r="P439">
        <f>VLOOKUP($A439,NIR_Algorithm_Cleaned!$A$2:$W$4887,19,FALSE)</f>
        <v>11.1</v>
      </c>
      <c r="Q439">
        <f>VLOOKUP($A439,NIR_Algorithm_Cleaned!$A$2:$W$4887,20,FALSE)</f>
        <v>3.56</v>
      </c>
      <c r="R439">
        <f>VLOOKUP($A439,NIR_Algorithm_Cleaned!$A$2:$W$4887,21,FALSE)</f>
        <v>1.61</v>
      </c>
      <c r="S439">
        <f>VLOOKUP($A439,NIR_Algorithm_Cleaned!$A$2:$W$4887,22,FALSE)</f>
        <v>1.39</v>
      </c>
      <c r="T439">
        <f>VLOOKUP($A439,NIR_Algorithm_Cleaned!$A$2:$W$4887,23,FALSE)</f>
        <v>71.510000000000005</v>
      </c>
    </row>
    <row r="440" spans="1:20" x14ac:dyDescent="0.2">
      <c r="A440" t="s">
        <v>193</v>
      </c>
      <c r="B440" t="s">
        <v>4776</v>
      </c>
      <c r="C440" t="s">
        <v>5307</v>
      </c>
      <c r="D440">
        <f>VLOOKUP($A440,NIR_Algorithm_Cleaned!$A$2:$W$4887,5,FALSE)</f>
        <v>1</v>
      </c>
      <c r="E440">
        <f>VLOOKUP($A440,NIR_Algorithm_Cleaned!$A$2:$W$4887,4,FALSE)</f>
        <v>1</v>
      </c>
      <c r="F440">
        <f>VLOOKUP($A440,NIR_Algorithm_Cleaned!$A$2:$W$4887,3,FALSE)</f>
        <v>1</v>
      </c>
      <c r="G440">
        <v>12.22</v>
      </c>
      <c r="H440" t="s">
        <v>4994</v>
      </c>
      <c r="I440">
        <v>4</v>
      </c>
      <c r="J440" t="s">
        <v>4994</v>
      </c>
      <c r="K440" t="s">
        <v>5341</v>
      </c>
      <c r="L440">
        <v>0.42953020134228198</v>
      </c>
      <c r="M440">
        <v>0.42384105960264901</v>
      </c>
      <c r="N440">
        <f t="shared" si="6"/>
        <v>0.42668563047246549</v>
      </c>
      <c r="P440">
        <f>VLOOKUP($A440,NIR_Algorithm_Cleaned!$A$2:$W$4887,19,FALSE)</f>
        <v>11.1</v>
      </c>
      <c r="Q440">
        <f>VLOOKUP($A440,NIR_Algorithm_Cleaned!$A$2:$W$4887,20,FALSE)</f>
        <v>3.56</v>
      </c>
      <c r="R440">
        <f>VLOOKUP($A440,NIR_Algorithm_Cleaned!$A$2:$W$4887,21,FALSE)</f>
        <v>1.61</v>
      </c>
      <c r="S440">
        <f>VLOOKUP($A440,NIR_Algorithm_Cleaned!$A$2:$W$4887,22,FALSE)</f>
        <v>1.39</v>
      </c>
      <c r="T440">
        <f>VLOOKUP($A440,NIR_Algorithm_Cleaned!$A$2:$W$4887,23,FALSE)</f>
        <v>71.510000000000005</v>
      </c>
    </row>
    <row r="441" spans="1:20" x14ac:dyDescent="0.2">
      <c r="A441" t="s">
        <v>1677</v>
      </c>
      <c r="B441" t="s">
        <v>4932</v>
      </c>
      <c r="C441" t="s">
        <v>5267</v>
      </c>
      <c r="D441">
        <f>VLOOKUP($A441,NIR_Algorithm_Cleaned!$A$2:$W$4887,5,FALSE)</f>
        <v>2</v>
      </c>
      <c r="E441">
        <f>VLOOKUP($A441,NIR_Algorithm_Cleaned!$A$2:$W$4887,4,FALSE)</f>
        <v>2</v>
      </c>
      <c r="F441">
        <f>VLOOKUP($A441,NIR_Algorithm_Cleaned!$A$2:$W$4887,3,FALSE)</f>
        <v>1</v>
      </c>
      <c r="G441">
        <v>12.4</v>
      </c>
      <c r="H441" t="s">
        <v>4994</v>
      </c>
      <c r="I441">
        <v>3</v>
      </c>
      <c r="J441" t="s">
        <v>4994</v>
      </c>
      <c r="K441" t="s">
        <v>5343</v>
      </c>
      <c r="L441">
        <v>0.44666666666666699</v>
      </c>
      <c r="M441">
        <v>0.44</v>
      </c>
      <c r="N441">
        <f t="shared" si="6"/>
        <v>0.44333333333333347</v>
      </c>
      <c r="P441">
        <f>VLOOKUP($A441,NIR_Algorithm_Cleaned!$A$2:$W$4887,19,FALSE)</f>
        <v>11.1</v>
      </c>
      <c r="Q441">
        <f>VLOOKUP($A441,NIR_Algorithm_Cleaned!$A$2:$W$4887,20,FALSE)</f>
        <v>4.55</v>
      </c>
      <c r="R441">
        <f>VLOOKUP($A441,NIR_Algorithm_Cleaned!$A$2:$W$4887,21,FALSE)</f>
        <v>1.74</v>
      </c>
      <c r="S441">
        <f>VLOOKUP($A441,NIR_Algorithm_Cleaned!$A$2:$W$4887,22,FALSE)</f>
        <v>1.49</v>
      </c>
      <c r="T441">
        <f>VLOOKUP($A441,NIR_Algorithm_Cleaned!$A$2:$W$4887,23,FALSE)</f>
        <v>70.16</v>
      </c>
    </row>
    <row r="442" spans="1:20" x14ac:dyDescent="0.2">
      <c r="A442" t="s">
        <v>1677</v>
      </c>
      <c r="B442" t="s">
        <v>4932</v>
      </c>
      <c r="C442" t="s">
        <v>5267</v>
      </c>
      <c r="D442">
        <f>VLOOKUP($A442,NIR_Algorithm_Cleaned!$A$2:$W$4887,5,FALSE)</f>
        <v>2</v>
      </c>
      <c r="E442">
        <f>VLOOKUP($A442,NIR_Algorithm_Cleaned!$A$2:$W$4887,4,FALSE)</f>
        <v>2</v>
      </c>
      <c r="F442">
        <f>VLOOKUP($A442,NIR_Algorithm_Cleaned!$A$2:$W$4887,3,FALSE)</f>
        <v>1</v>
      </c>
      <c r="G442">
        <v>12.32</v>
      </c>
      <c r="H442" t="s">
        <v>5342</v>
      </c>
      <c r="I442">
        <v>4</v>
      </c>
      <c r="J442" t="s">
        <v>4994</v>
      </c>
      <c r="K442" t="s">
        <v>5343</v>
      </c>
      <c r="L442">
        <v>0.46052631578947401</v>
      </c>
      <c r="M442">
        <v>0.44666666666666699</v>
      </c>
      <c r="N442">
        <f t="shared" si="6"/>
        <v>0.4535964912280705</v>
      </c>
      <c r="P442">
        <f>VLOOKUP($A442,NIR_Algorithm_Cleaned!$A$2:$W$4887,19,FALSE)</f>
        <v>11.1</v>
      </c>
      <c r="Q442">
        <f>VLOOKUP($A442,NIR_Algorithm_Cleaned!$A$2:$W$4887,20,FALSE)</f>
        <v>4.55</v>
      </c>
      <c r="R442">
        <f>VLOOKUP($A442,NIR_Algorithm_Cleaned!$A$2:$W$4887,21,FALSE)</f>
        <v>1.74</v>
      </c>
      <c r="S442">
        <f>VLOOKUP($A442,NIR_Algorithm_Cleaned!$A$2:$W$4887,22,FALSE)</f>
        <v>1.49</v>
      </c>
      <c r="T442">
        <f>VLOOKUP($A442,NIR_Algorithm_Cleaned!$A$2:$W$4887,23,FALSE)</f>
        <v>70.16</v>
      </c>
    </row>
    <row r="443" spans="1:20" x14ac:dyDescent="0.2">
      <c r="A443" t="s">
        <v>994</v>
      </c>
      <c r="B443" t="s">
        <v>4756</v>
      </c>
      <c r="C443" t="s">
        <v>5333</v>
      </c>
      <c r="D443">
        <f>VLOOKUP($A443,NIR_Algorithm_Cleaned!$A$2:$W$4887,5,FALSE)</f>
        <v>2</v>
      </c>
      <c r="E443">
        <f>VLOOKUP($A443,NIR_Algorithm_Cleaned!$A$2:$W$4887,4,FALSE)</f>
        <v>1</v>
      </c>
      <c r="F443">
        <f>VLOOKUP($A443,NIR_Algorithm_Cleaned!$A$2:$W$4887,3,FALSE)</f>
        <v>1</v>
      </c>
      <c r="G443">
        <v>12.3</v>
      </c>
      <c r="H443" t="s">
        <v>5342</v>
      </c>
      <c r="I443">
        <v>3</v>
      </c>
      <c r="J443" t="s">
        <v>5342</v>
      </c>
      <c r="K443" t="s">
        <v>5343</v>
      </c>
      <c r="L443">
        <v>0.39333333333333298</v>
      </c>
      <c r="M443">
        <v>0.40131578947368401</v>
      </c>
      <c r="N443">
        <f t="shared" si="6"/>
        <v>0.39732456140350847</v>
      </c>
      <c r="P443">
        <f>VLOOKUP($A443,NIR_Algorithm_Cleaned!$A$2:$W$4887,19,FALSE)</f>
        <v>11.09</v>
      </c>
      <c r="Q443">
        <f>VLOOKUP($A443,NIR_Algorithm_Cleaned!$A$2:$W$4887,20,FALSE)</f>
        <v>4.74</v>
      </c>
      <c r="R443">
        <f>VLOOKUP($A443,NIR_Algorithm_Cleaned!$A$2:$W$4887,21,FALSE)</f>
        <v>1.6</v>
      </c>
      <c r="S443">
        <f>VLOOKUP($A443,NIR_Algorithm_Cleaned!$A$2:$W$4887,22,FALSE)</f>
        <v>1.41</v>
      </c>
      <c r="T443">
        <f>VLOOKUP($A443,NIR_Algorithm_Cleaned!$A$2:$W$4887,23,FALSE)</f>
        <v>69.930000000000007</v>
      </c>
    </row>
    <row r="444" spans="1:20" x14ac:dyDescent="0.2">
      <c r="A444" t="s">
        <v>994</v>
      </c>
      <c r="B444" t="s">
        <v>4756</v>
      </c>
      <c r="C444" t="s">
        <v>5333</v>
      </c>
      <c r="D444">
        <f>VLOOKUP($A444,NIR_Algorithm_Cleaned!$A$2:$W$4887,5,FALSE)</f>
        <v>2</v>
      </c>
      <c r="E444">
        <f>VLOOKUP($A444,NIR_Algorithm_Cleaned!$A$2:$W$4887,4,FALSE)</f>
        <v>1</v>
      </c>
      <c r="F444">
        <f>VLOOKUP($A444,NIR_Algorithm_Cleaned!$A$2:$W$4887,3,FALSE)</f>
        <v>1</v>
      </c>
      <c r="G444">
        <v>12.34</v>
      </c>
      <c r="H444" t="s">
        <v>5342</v>
      </c>
      <c r="I444">
        <v>4</v>
      </c>
      <c r="J444" t="s">
        <v>4994</v>
      </c>
      <c r="K444" t="s">
        <v>5343</v>
      </c>
      <c r="L444">
        <v>0.43421052631578899</v>
      </c>
      <c r="M444">
        <v>0.43708609271523202</v>
      </c>
      <c r="N444">
        <f t="shared" si="6"/>
        <v>0.43564830951551048</v>
      </c>
      <c r="P444">
        <f>VLOOKUP($A444,NIR_Algorithm_Cleaned!$A$2:$W$4887,19,FALSE)</f>
        <v>11.09</v>
      </c>
      <c r="Q444">
        <f>VLOOKUP($A444,NIR_Algorithm_Cleaned!$A$2:$W$4887,20,FALSE)</f>
        <v>4.74</v>
      </c>
      <c r="R444">
        <f>VLOOKUP($A444,NIR_Algorithm_Cleaned!$A$2:$W$4887,21,FALSE)</f>
        <v>1.6</v>
      </c>
      <c r="S444">
        <f>VLOOKUP($A444,NIR_Algorithm_Cleaned!$A$2:$W$4887,22,FALSE)</f>
        <v>1.41</v>
      </c>
      <c r="T444">
        <f>VLOOKUP($A444,NIR_Algorithm_Cleaned!$A$2:$W$4887,23,FALSE)</f>
        <v>69.930000000000007</v>
      </c>
    </row>
    <row r="445" spans="1:20" x14ac:dyDescent="0.2">
      <c r="A445" t="s">
        <v>1270</v>
      </c>
      <c r="B445" t="s">
        <v>4756</v>
      </c>
      <c r="C445" t="s">
        <v>5333</v>
      </c>
      <c r="D445">
        <f>VLOOKUP($A445,NIR_Algorithm_Cleaned!$A$2:$W$4887,5,FALSE)</f>
        <v>2</v>
      </c>
      <c r="E445">
        <f>VLOOKUP($A445,NIR_Algorithm_Cleaned!$A$2:$W$4887,4,FALSE)</f>
        <v>2</v>
      </c>
      <c r="F445">
        <f>VLOOKUP($A445,NIR_Algorithm_Cleaned!$A$2:$W$4887,3,FALSE)</f>
        <v>1</v>
      </c>
      <c r="G445">
        <v>12.24</v>
      </c>
      <c r="H445" t="s">
        <v>4994</v>
      </c>
      <c r="I445">
        <v>2</v>
      </c>
      <c r="J445" t="s">
        <v>4994</v>
      </c>
      <c r="K445" t="s">
        <v>5343</v>
      </c>
      <c r="L445">
        <v>0.42</v>
      </c>
      <c r="M445">
        <v>0.42105263157894801</v>
      </c>
      <c r="N445">
        <f t="shared" si="6"/>
        <v>0.42052631578947397</v>
      </c>
      <c r="P445">
        <f>VLOOKUP($A445,NIR_Algorithm_Cleaned!$A$2:$W$4887,19,FALSE)</f>
        <v>11.08</v>
      </c>
      <c r="Q445">
        <f>VLOOKUP($A445,NIR_Algorithm_Cleaned!$A$2:$W$4887,20,FALSE)</f>
        <v>5.26</v>
      </c>
      <c r="R445">
        <f>VLOOKUP($A445,NIR_Algorithm_Cleaned!$A$2:$W$4887,21,FALSE)</f>
        <v>1.49</v>
      </c>
      <c r="S445">
        <f>VLOOKUP($A445,NIR_Algorithm_Cleaned!$A$2:$W$4887,22,FALSE)</f>
        <v>1.4</v>
      </c>
      <c r="T445">
        <f>VLOOKUP($A445,NIR_Algorithm_Cleaned!$A$2:$W$4887,23,FALSE)</f>
        <v>70.44</v>
      </c>
    </row>
    <row r="446" spans="1:20" x14ac:dyDescent="0.2">
      <c r="A446" t="s">
        <v>1270</v>
      </c>
      <c r="B446" t="s">
        <v>4756</v>
      </c>
      <c r="C446" t="s">
        <v>5333</v>
      </c>
      <c r="D446">
        <f>VLOOKUP($A446,NIR_Algorithm_Cleaned!$A$2:$W$4887,5,FALSE)</f>
        <v>2</v>
      </c>
      <c r="E446">
        <f>VLOOKUP($A446,NIR_Algorithm_Cleaned!$A$2:$W$4887,4,FALSE)</f>
        <v>2</v>
      </c>
      <c r="F446">
        <f>VLOOKUP($A446,NIR_Algorithm_Cleaned!$A$2:$W$4887,3,FALSE)</f>
        <v>1</v>
      </c>
      <c r="G446">
        <v>12.35</v>
      </c>
      <c r="H446" t="s">
        <v>4994</v>
      </c>
      <c r="I446">
        <v>3</v>
      </c>
      <c r="J446" t="s">
        <v>5342</v>
      </c>
      <c r="K446" t="s">
        <v>5343</v>
      </c>
      <c r="L446">
        <v>0.43506493506493499</v>
      </c>
      <c r="M446">
        <v>0.42953020134228198</v>
      </c>
      <c r="N446">
        <f t="shared" si="6"/>
        <v>0.43229756820360848</v>
      </c>
      <c r="P446">
        <f>VLOOKUP($A446,NIR_Algorithm_Cleaned!$A$2:$W$4887,19,FALSE)</f>
        <v>11.08</v>
      </c>
      <c r="Q446">
        <f>VLOOKUP($A446,NIR_Algorithm_Cleaned!$A$2:$W$4887,20,FALSE)</f>
        <v>5.26</v>
      </c>
      <c r="R446">
        <f>VLOOKUP($A446,NIR_Algorithm_Cleaned!$A$2:$W$4887,21,FALSE)</f>
        <v>1.49</v>
      </c>
      <c r="S446">
        <f>VLOOKUP($A446,NIR_Algorithm_Cleaned!$A$2:$W$4887,22,FALSE)</f>
        <v>1.4</v>
      </c>
      <c r="T446">
        <f>VLOOKUP($A446,NIR_Algorithm_Cleaned!$A$2:$W$4887,23,FALSE)</f>
        <v>70.44</v>
      </c>
    </row>
    <row r="447" spans="1:20" x14ac:dyDescent="0.2">
      <c r="A447" t="s">
        <v>565</v>
      </c>
      <c r="B447" t="s">
        <v>5180</v>
      </c>
      <c r="C447" t="s">
        <v>5334</v>
      </c>
      <c r="D447">
        <f>VLOOKUP($A447,NIR_Algorithm_Cleaned!$A$2:$W$4887,5,FALSE)</f>
        <v>1</v>
      </c>
      <c r="E447">
        <f>VLOOKUP($A447,NIR_Algorithm_Cleaned!$A$2:$W$4887,4,FALSE)</f>
        <v>1</v>
      </c>
      <c r="F447">
        <f>VLOOKUP($A447,NIR_Algorithm_Cleaned!$A$2:$W$4887,3,FALSE)</f>
        <v>2</v>
      </c>
      <c r="G447">
        <v>12.33</v>
      </c>
      <c r="H447" t="s">
        <v>4994</v>
      </c>
      <c r="I447">
        <v>1</v>
      </c>
      <c r="J447" t="s">
        <v>4994</v>
      </c>
      <c r="K447" t="s">
        <v>5341</v>
      </c>
      <c r="L447">
        <v>0.43506493506493499</v>
      </c>
      <c r="M447">
        <v>0.44078947368421101</v>
      </c>
      <c r="N447">
        <f t="shared" si="6"/>
        <v>0.437927204374573</v>
      </c>
      <c r="P447">
        <f>VLOOKUP($A447,NIR_Algorithm_Cleaned!$A$2:$W$4887,19,FALSE)</f>
        <v>11.07</v>
      </c>
      <c r="Q447">
        <f>VLOOKUP($A447,NIR_Algorithm_Cleaned!$A$2:$W$4887,20,FALSE)</f>
        <v>3.28</v>
      </c>
      <c r="R447">
        <f>VLOOKUP($A447,NIR_Algorithm_Cleaned!$A$2:$W$4887,21,FALSE)</f>
        <v>1.63</v>
      </c>
      <c r="S447">
        <f>VLOOKUP($A447,NIR_Algorithm_Cleaned!$A$2:$W$4887,22,FALSE)</f>
        <v>1.37</v>
      </c>
      <c r="T447">
        <f>VLOOKUP($A447,NIR_Algorithm_Cleaned!$A$2:$W$4887,23,FALSE)</f>
        <v>71.28</v>
      </c>
    </row>
    <row r="448" spans="1:20" x14ac:dyDescent="0.2">
      <c r="A448" t="s">
        <v>565</v>
      </c>
      <c r="B448" t="s">
        <v>5180</v>
      </c>
      <c r="C448" t="s">
        <v>5334</v>
      </c>
      <c r="D448">
        <f>VLOOKUP($A448,NIR_Algorithm_Cleaned!$A$2:$W$4887,5,FALSE)</f>
        <v>1</v>
      </c>
      <c r="E448">
        <f>VLOOKUP($A448,NIR_Algorithm_Cleaned!$A$2:$W$4887,4,FALSE)</f>
        <v>1</v>
      </c>
      <c r="F448">
        <f>VLOOKUP($A448,NIR_Algorithm_Cleaned!$A$2:$W$4887,3,FALSE)</f>
        <v>2</v>
      </c>
      <c r="G448">
        <v>12.21</v>
      </c>
      <c r="H448" t="s">
        <v>5342</v>
      </c>
      <c r="I448">
        <v>3</v>
      </c>
      <c r="J448" t="s">
        <v>4994</v>
      </c>
      <c r="K448" t="s">
        <v>5341</v>
      </c>
      <c r="L448">
        <v>0.44966442953020103</v>
      </c>
      <c r="M448">
        <v>0.44966442953020103</v>
      </c>
      <c r="N448">
        <f t="shared" si="6"/>
        <v>0.44966442953020103</v>
      </c>
      <c r="P448">
        <f>VLOOKUP($A448,NIR_Algorithm_Cleaned!$A$2:$W$4887,19,FALSE)</f>
        <v>11.07</v>
      </c>
      <c r="Q448">
        <f>VLOOKUP($A448,NIR_Algorithm_Cleaned!$A$2:$W$4887,20,FALSE)</f>
        <v>3.28</v>
      </c>
      <c r="R448">
        <f>VLOOKUP($A448,NIR_Algorithm_Cleaned!$A$2:$W$4887,21,FALSE)</f>
        <v>1.63</v>
      </c>
      <c r="S448">
        <f>VLOOKUP($A448,NIR_Algorithm_Cleaned!$A$2:$W$4887,22,FALSE)</f>
        <v>1.37</v>
      </c>
      <c r="T448">
        <f>VLOOKUP($A448,NIR_Algorithm_Cleaned!$A$2:$W$4887,23,FALSE)</f>
        <v>71.28</v>
      </c>
    </row>
    <row r="449" spans="1:20" x14ac:dyDescent="0.2">
      <c r="A449" t="s">
        <v>1539</v>
      </c>
      <c r="B449" t="s">
        <v>4721</v>
      </c>
      <c r="C449" t="s">
        <v>5209</v>
      </c>
      <c r="D449">
        <f>VLOOKUP($A449,NIR_Algorithm_Cleaned!$A$2:$W$4887,5,FALSE)</f>
        <v>2</v>
      </c>
      <c r="E449">
        <f>VLOOKUP($A449,NIR_Algorithm_Cleaned!$A$2:$W$4887,4,FALSE)</f>
        <v>1</v>
      </c>
      <c r="F449">
        <f>VLOOKUP($A449,NIR_Algorithm_Cleaned!$A$2:$W$4887,3,FALSE)</f>
        <v>1</v>
      </c>
      <c r="G449">
        <v>12.26</v>
      </c>
      <c r="H449" t="s">
        <v>4994</v>
      </c>
      <c r="I449">
        <v>4</v>
      </c>
      <c r="J449" t="s">
        <v>5342</v>
      </c>
      <c r="K449" t="s">
        <v>5343</v>
      </c>
      <c r="L449">
        <v>0.48344370860927099</v>
      </c>
      <c r="M449">
        <v>0.48666666666666702</v>
      </c>
      <c r="N449">
        <f t="shared" si="6"/>
        <v>0.48505518763796901</v>
      </c>
      <c r="P449">
        <f>VLOOKUP($A449,NIR_Algorithm_Cleaned!$A$2:$W$4887,19,FALSE)</f>
        <v>11.06</v>
      </c>
      <c r="Q449">
        <f>VLOOKUP($A449,NIR_Algorithm_Cleaned!$A$2:$W$4887,20,FALSE)</f>
        <v>4.6100000000000003</v>
      </c>
      <c r="R449">
        <f>VLOOKUP($A449,NIR_Algorithm_Cleaned!$A$2:$W$4887,21,FALSE)</f>
        <v>1.58</v>
      </c>
      <c r="S449">
        <f>VLOOKUP($A449,NIR_Algorithm_Cleaned!$A$2:$W$4887,22,FALSE)</f>
        <v>1.42</v>
      </c>
      <c r="T449">
        <f>VLOOKUP($A449,NIR_Algorithm_Cleaned!$A$2:$W$4887,23,FALSE)</f>
        <v>70.92</v>
      </c>
    </row>
    <row r="450" spans="1:20" x14ac:dyDescent="0.2">
      <c r="A450" t="s">
        <v>1539</v>
      </c>
      <c r="B450" t="s">
        <v>4721</v>
      </c>
      <c r="C450" t="s">
        <v>5209</v>
      </c>
      <c r="D450">
        <f>VLOOKUP($A450,NIR_Algorithm_Cleaned!$A$2:$W$4887,5,FALSE)</f>
        <v>2</v>
      </c>
      <c r="E450">
        <f>VLOOKUP($A450,NIR_Algorithm_Cleaned!$A$2:$W$4887,4,FALSE)</f>
        <v>1</v>
      </c>
      <c r="F450">
        <f>VLOOKUP($A450,NIR_Algorithm_Cleaned!$A$2:$W$4887,3,FALSE)</f>
        <v>1</v>
      </c>
      <c r="G450">
        <v>12.22</v>
      </c>
      <c r="H450" t="s">
        <v>4994</v>
      </c>
      <c r="I450">
        <v>4</v>
      </c>
      <c r="J450" t="s">
        <v>5342</v>
      </c>
      <c r="K450" t="s">
        <v>5343</v>
      </c>
      <c r="L450" t="s">
        <v>5207</v>
      </c>
      <c r="M450">
        <v>0.49006622516556297</v>
      </c>
      <c r="N450">
        <f t="shared" si="6"/>
        <v>0.49006622516556297</v>
      </c>
      <c r="P450">
        <f>VLOOKUP($A450,NIR_Algorithm_Cleaned!$A$2:$W$4887,19,FALSE)</f>
        <v>11.06</v>
      </c>
      <c r="Q450">
        <f>VLOOKUP($A450,NIR_Algorithm_Cleaned!$A$2:$W$4887,20,FALSE)</f>
        <v>4.6100000000000003</v>
      </c>
      <c r="R450">
        <f>VLOOKUP($A450,NIR_Algorithm_Cleaned!$A$2:$W$4887,21,FALSE)</f>
        <v>1.58</v>
      </c>
      <c r="S450">
        <f>VLOOKUP($A450,NIR_Algorithm_Cleaned!$A$2:$W$4887,22,FALSE)</f>
        <v>1.42</v>
      </c>
      <c r="T450">
        <f>VLOOKUP($A450,NIR_Algorithm_Cleaned!$A$2:$W$4887,23,FALSE)</f>
        <v>70.92</v>
      </c>
    </row>
    <row r="451" spans="1:20" x14ac:dyDescent="0.2">
      <c r="A451" t="s">
        <v>341</v>
      </c>
      <c r="B451" t="s">
        <v>4757</v>
      </c>
      <c r="C451" t="s">
        <v>5329</v>
      </c>
      <c r="D451">
        <f>VLOOKUP($A451,NIR_Algorithm_Cleaned!$A$2:$W$4887,5,FALSE)</f>
        <v>1</v>
      </c>
      <c r="E451">
        <f>VLOOKUP($A451,NIR_Algorithm_Cleaned!$A$2:$W$4887,4,FALSE)</f>
        <v>1</v>
      </c>
      <c r="F451">
        <f>VLOOKUP($A451,NIR_Algorithm_Cleaned!$A$2:$W$4887,3,FALSE)</f>
        <v>1</v>
      </c>
      <c r="G451">
        <v>11.98</v>
      </c>
      <c r="H451" t="s">
        <v>4994</v>
      </c>
      <c r="I451">
        <v>1</v>
      </c>
      <c r="J451" t="s">
        <v>5342</v>
      </c>
      <c r="K451" t="s">
        <v>5341</v>
      </c>
      <c r="L451">
        <v>0.413333333333333</v>
      </c>
      <c r="M451">
        <v>0.41059602649006599</v>
      </c>
      <c r="N451">
        <f t="shared" ref="N451:N514" si="7">AVERAGE(L451:M451)</f>
        <v>0.41196467991169949</v>
      </c>
      <c r="P451">
        <f>VLOOKUP($A451,NIR_Algorithm_Cleaned!$A$2:$W$4887,19,FALSE)</f>
        <v>11.05</v>
      </c>
      <c r="Q451">
        <f>VLOOKUP($A451,NIR_Algorithm_Cleaned!$A$2:$W$4887,20,FALSE)</f>
        <v>4.32</v>
      </c>
      <c r="R451">
        <f>VLOOKUP($A451,NIR_Algorithm_Cleaned!$A$2:$W$4887,21,FALSE)</f>
        <v>1.83</v>
      </c>
      <c r="S451">
        <f>VLOOKUP($A451,NIR_Algorithm_Cleaned!$A$2:$W$4887,22,FALSE)</f>
        <v>1.42</v>
      </c>
      <c r="T451">
        <f>VLOOKUP($A451,NIR_Algorithm_Cleaned!$A$2:$W$4887,23,FALSE)</f>
        <v>72.25</v>
      </c>
    </row>
    <row r="452" spans="1:20" x14ac:dyDescent="0.2">
      <c r="A452" t="s">
        <v>341</v>
      </c>
      <c r="B452" t="s">
        <v>4757</v>
      </c>
      <c r="C452" t="s">
        <v>5329</v>
      </c>
      <c r="D452">
        <f>VLOOKUP($A452,NIR_Algorithm_Cleaned!$A$2:$W$4887,5,FALSE)</f>
        <v>1</v>
      </c>
      <c r="E452">
        <f>VLOOKUP($A452,NIR_Algorithm_Cleaned!$A$2:$W$4887,4,FALSE)</f>
        <v>1</v>
      </c>
      <c r="F452">
        <f>VLOOKUP($A452,NIR_Algorithm_Cleaned!$A$2:$W$4887,3,FALSE)</f>
        <v>1</v>
      </c>
      <c r="G452" t="s">
        <v>5207</v>
      </c>
      <c r="H452" t="s">
        <v>5342</v>
      </c>
      <c r="I452">
        <v>1</v>
      </c>
      <c r="J452" t="s">
        <v>4994</v>
      </c>
      <c r="K452" t="s">
        <v>5341</v>
      </c>
      <c r="L452">
        <v>0.40397350993377501</v>
      </c>
      <c r="M452">
        <v>0.40397350993377501</v>
      </c>
      <c r="N452">
        <f t="shared" si="7"/>
        <v>0.40397350993377501</v>
      </c>
      <c r="P452">
        <f>VLOOKUP($A452,NIR_Algorithm_Cleaned!$A$2:$W$4887,19,FALSE)</f>
        <v>11.05</v>
      </c>
      <c r="Q452">
        <f>VLOOKUP($A452,NIR_Algorithm_Cleaned!$A$2:$W$4887,20,FALSE)</f>
        <v>4.32</v>
      </c>
      <c r="R452">
        <f>VLOOKUP($A452,NIR_Algorithm_Cleaned!$A$2:$W$4887,21,FALSE)</f>
        <v>1.83</v>
      </c>
      <c r="S452">
        <f>VLOOKUP($A452,NIR_Algorithm_Cleaned!$A$2:$W$4887,22,FALSE)</f>
        <v>1.42</v>
      </c>
      <c r="T452">
        <f>VLOOKUP($A452,NIR_Algorithm_Cleaned!$A$2:$W$4887,23,FALSE)</f>
        <v>72.25</v>
      </c>
    </row>
    <row r="453" spans="1:20" x14ac:dyDescent="0.2">
      <c r="A453" t="s">
        <v>530</v>
      </c>
      <c r="B453" t="s">
        <v>5180</v>
      </c>
      <c r="C453" t="s">
        <v>5334</v>
      </c>
      <c r="D453">
        <f>VLOOKUP($A453,NIR_Algorithm_Cleaned!$A$2:$W$4887,5,FALSE)</f>
        <v>1</v>
      </c>
      <c r="E453">
        <f>VLOOKUP($A453,NIR_Algorithm_Cleaned!$A$2:$W$4887,4,FALSE)</f>
        <v>2</v>
      </c>
      <c r="F453">
        <f>VLOOKUP($A453,NIR_Algorithm_Cleaned!$A$2:$W$4887,3,FALSE)</f>
        <v>2</v>
      </c>
      <c r="G453">
        <v>12.28</v>
      </c>
      <c r="H453" t="s">
        <v>5342</v>
      </c>
      <c r="I453">
        <v>2</v>
      </c>
      <c r="J453" t="s">
        <v>5342</v>
      </c>
      <c r="K453" t="s">
        <v>5341</v>
      </c>
      <c r="L453">
        <v>0.42666666666666703</v>
      </c>
      <c r="M453">
        <v>0.413333333333333</v>
      </c>
      <c r="N453">
        <f t="shared" si="7"/>
        <v>0.42000000000000004</v>
      </c>
      <c r="P453">
        <f>VLOOKUP($A453,NIR_Algorithm_Cleaned!$A$2:$W$4887,19,FALSE)</f>
        <v>11.05</v>
      </c>
      <c r="Q453">
        <f>VLOOKUP($A453,NIR_Algorithm_Cleaned!$A$2:$W$4887,20,FALSE)</f>
        <v>3.08</v>
      </c>
      <c r="R453">
        <f>VLOOKUP($A453,NIR_Algorithm_Cleaned!$A$2:$W$4887,21,FALSE)</f>
        <v>1.55</v>
      </c>
      <c r="S453">
        <f>VLOOKUP($A453,NIR_Algorithm_Cleaned!$A$2:$W$4887,22,FALSE)</f>
        <v>1.35</v>
      </c>
      <c r="T453">
        <f>VLOOKUP($A453,NIR_Algorithm_Cleaned!$A$2:$W$4887,23,FALSE)</f>
        <v>71.48</v>
      </c>
    </row>
    <row r="454" spans="1:20" x14ac:dyDescent="0.2">
      <c r="A454" t="s">
        <v>530</v>
      </c>
      <c r="B454" t="s">
        <v>5180</v>
      </c>
      <c r="C454" t="s">
        <v>5334</v>
      </c>
      <c r="D454">
        <f>VLOOKUP($A454,NIR_Algorithm_Cleaned!$A$2:$W$4887,5,FALSE)</f>
        <v>1</v>
      </c>
      <c r="E454">
        <f>VLOOKUP($A454,NIR_Algorithm_Cleaned!$A$2:$W$4887,4,FALSE)</f>
        <v>2</v>
      </c>
      <c r="F454">
        <f>VLOOKUP($A454,NIR_Algorithm_Cleaned!$A$2:$W$4887,3,FALSE)</f>
        <v>2</v>
      </c>
      <c r="G454">
        <v>12.34</v>
      </c>
      <c r="H454" t="s">
        <v>4994</v>
      </c>
      <c r="I454">
        <v>3</v>
      </c>
      <c r="J454" t="s">
        <v>4994</v>
      </c>
      <c r="K454" t="s">
        <v>5341</v>
      </c>
      <c r="L454">
        <v>0.43046357615893999</v>
      </c>
      <c r="M454">
        <v>0.43243243243243201</v>
      </c>
      <c r="N454">
        <f t="shared" si="7"/>
        <v>0.43144800429568597</v>
      </c>
      <c r="P454">
        <f>VLOOKUP($A454,NIR_Algorithm_Cleaned!$A$2:$W$4887,19,FALSE)</f>
        <v>11.05</v>
      </c>
      <c r="Q454">
        <f>VLOOKUP($A454,NIR_Algorithm_Cleaned!$A$2:$W$4887,20,FALSE)</f>
        <v>3.08</v>
      </c>
      <c r="R454">
        <f>VLOOKUP($A454,NIR_Algorithm_Cleaned!$A$2:$W$4887,21,FALSE)</f>
        <v>1.55</v>
      </c>
      <c r="S454">
        <f>VLOOKUP($A454,NIR_Algorithm_Cleaned!$A$2:$W$4887,22,FALSE)</f>
        <v>1.35</v>
      </c>
      <c r="T454">
        <f>VLOOKUP($A454,NIR_Algorithm_Cleaned!$A$2:$W$4887,23,FALSE)</f>
        <v>71.48</v>
      </c>
    </row>
    <row r="455" spans="1:20" x14ac:dyDescent="0.2">
      <c r="A455" t="s">
        <v>738</v>
      </c>
      <c r="B455" t="s">
        <v>4757</v>
      </c>
      <c r="C455" t="s">
        <v>5329</v>
      </c>
      <c r="D455">
        <f>VLOOKUP($A455,NIR_Algorithm_Cleaned!$A$2:$W$4887,5,FALSE)</f>
        <v>1</v>
      </c>
      <c r="E455">
        <f>VLOOKUP($A455,NIR_Algorithm_Cleaned!$A$2:$W$4887,4,FALSE)</f>
        <v>2</v>
      </c>
      <c r="F455">
        <f>VLOOKUP($A455,NIR_Algorithm_Cleaned!$A$2:$W$4887,3,FALSE)</f>
        <v>1</v>
      </c>
      <c r="G455">
        <v>12.25</v>
      </c>
      <c r="H455" t="s">
        <v>4994</v>
      </c>
      <c r="I455">
        <v>1</v>
      </c>
      <c r="J455" t="s">
        <v>5342</v>
      </c>
      <c r="K455" t="s">
        <v>5341</v>
      </c>
      <c r="L455">
        <v>0.40939597315436199</v>
      </c>
      <c r="M455">
        <v>0.413333333333333</v>
      </c>
      <c r="N455">
        <f t="shared" si="7"/>
        <v>0.41136465324384752</v>
      </c>
      <c r="P455">
        <f>VLOOKUP($A455,NIR_Algorithm_Cleaned!$A$2:$W$4887,19,FALSE)</f>
        <v>11.04</v>
      </c>
      <c r="Q455">
        <f>VLOOKUP($A455,NIR_Algorithm_Cleaned!$A$2:$W$4887,20,FALSE)</f>
        <v>5.21</v>
      </c>
      <c r="R455">
        <f>VLOOKUP($A455,NIR_Algorithm_Cleaned!$A$2:$W$4887,21,FALSE)</f>
        <v>1.47</v>
      </c>
      <c r="S455">
        <f>VLOOKUP($A455,NIR_Algorithm_Cleaned!$A$2:$W$4887,22,FALSE)</f>
        <v>1.44</v>
      </c>
      <c r="T455">
        <f>VLOOKUP($A455,NIR_Algorithm_Cleaned!$A$2:$W$4887,23,FALSE)</f>
        <v>72.11</v>
      </c>
    </row>
    <row r="456" spans="1:20" x14ac:dyDescent="0.2">
      <c r="A456" t="s">
        <v>738</v>
      </c>
      <c r="B456" t="s">
        <v>4757</v>
      </c>
      <c r="C456" t="s">
        <v>5329</v>
      </c>
      <c r="D456">
        <f>VLOOKUP($A456,NIR_Algorithm_Cleaned!$A$2:$W$4887,5,FALSE)</f>
        <v>1</v>
      </c>
      <c r="E456">
        <f>VLOOKUP($A456,NIR_Algorithm_Cleaned!$A$2:$W$4887,4,FALSE)</f>
        <v>2</v>
      </c>
      <c r="F456">
        <f>VLOOKUP($A456,NIR_Algorithm_Cleaned!$A$2:$W$4887,3,FALSE)</f>
        <v>1</v>
      </c>
      <c r="G456">
        <v>12.29</v>
      </c>
      <c r="H456" t="s">
        <v>4994</v>
      </c>
      <c r="I456">
        <v>2</v>
      </c>
      <c r="J456" t="s">
        <v>5342</v>
      </c>
      <c r="K456" t="s">
        <v>5341</v>
      </c>
      <c r="L456">
        <v>0.40666666666666701</v>
      </c>
      <c r="M456">
        <v>0.40789473684210498</v>
      </c>
      <c r="N456">
        <f t="shared" si="7"/>
        <v>0.40728070175438602</v>
      </c>
      <c r="P456">
        <f>VLOOKUP($A456,NIR_Algorithm_Cleaned!$A$2:$W$4887,19,FALSE)</f>
        <v>11.04</v>
      </c>
      <c r="Q456">
        <f>VLOOKUP($A456,NIR_Algorithm_Cleaned!$A$2:$W$4887,20,FALSE)</f>
        <v>5.21</v>
      </c>
      <c r="R456">
        <f>VLOOKUP($A456,NIR_Algorithm_Cleaned!$A$2:$W$4887,21,FALSE)</f>
        <v>1.47</v>
      </c>
      <c r="S456">
        <f>VLOOKUP($A456,NIR_Algorithm_Cleaned!$A$2:$W$4887,22,FALSE)</f>
        <v>1.44</v>
      </c>
      <c r="T456">
        <f>VLOOKUP($A456,NIR_Algorithm_Cleaned!$A$2:$W$4887,23,FALSE)</f>
        <v>72.11</v>
      </c>
    </row>
    <row r="457" spans="1:20" x14ac:dyDescent="0.2">
      <c r="A457" t="s">
        <v>1610</v>
      </c>
      <c r="B457" t="s">
        <v>4730</v>
      </c>
      <c r="C457" t="s">
        <v>5247</v>
      </c>
      <c r="D457">
        <f>VLOOKUP($A457,NIR_Algorithm_Cleaned!$A$2:$W$4887,5,FALSE)</f>
        <v>2</v>
      </c>
      <c r="E457">
        <f>VLOOKUP($A457,NIR_Algorithm_Cleaned!$A$2:$W$4887,4,FALSE)</f>
        <v>1</v>
      </c>
      <c r="F457">
        <f>VLOOKUP($A457,NIR_Algorithm_Cleaned!$A$2:$W$4887,3,FALSE)</f>
        <v>1</v>
      </c>
      <c r="G457">
        <v>12.26</v>
      </c>
      <c r="H457" t="s">
        <v>4994</v>
      </c>
      <c r="I457">
        <v>3</v>
      </c>
      <c r="J457" t="s">
        <v>4994</v>
      </c>
      <c r="K457" t="s">
        <v>5343</v>
      </c>
      <c r="L457">
        <v>0.43708609271523202</v>
      </c>
      <c r="M457">
        <v>0.43333333333333302</v>
      </c>
      <c r="N457">
        <f t="shared" si="7"/>
        <v>0.43520971302428252</v>
      </c>
      <c r="P457">
        <f>VLOOKUP($A457,NIR_Algorithm_Cleaned!$A$2:$W$4887,19,FALSE)</f>
        <v>11.03</v>
      </c>
      <c r="Q457">
        <f>VLOOKUP($A457,NIR_Algorithm_Cleaned!$A$2:$W$4887,20,FALSE)</f>
        <v>4.1900000000000004</v>
      </c>
      <c r="R457">
        <f>VLOOKUP($A457,NIR_Algorithm_Cleaned!$A$2:$W$4887,21,FALSE)</f>
        <v>1.59</v>
      </c>
      <c r="S457">
        <f>VLOOKUP($A457,NIR_Algorithm_Cleaned!$A$2:$W$4887,22,FALSE)</f>
        <v>1.39</v>
      </c>
      <c r="T457">
        <f>VLOOKUP($A457,NIR_Algorithm_Cleaned!$A$2:$W$4887,23,FALSE)</f>
        <v>71.25</v>
      </c>
    </row>
    <row r="458" spans="1:20" x14ac:dyDescent="0.2">
      <c r="A458" t="s">
        <v>1610</v>
      </c>
      <c r="B458" t="s">
        <v>4730</v>
      </c>
      <c r="C458" t="s">
        <v>5247</v>
      </c>
      <c r="D458">
        <f>VLOOKUP($A458,NIR_Algorithm_Cleaned!$A$2:$W$4887,5,FALSE)</f>
        <v>2</v>
      </c>
      <c r="E458">
        <f>VLOOKUP($A458,NIR_Algorithm_Cleaned!$A$2:$W$4887,4,FALSE)</f>
        <v>1</v>
      </c>
      <c r="F458">
        <f>VLOOKUP($A458,NIR_Algorithm_Cleaned!$A$2:$W$4887,3,FALSE)</f>
        <v>1</v>
      </c>
      <c r="G458">
        <v>12.25</v>
      </c>
      <c r="H458" t="s">
        <v>5342</v>
      </c>
      <c r="I458">
        <v>2</v>
      </c>
      <c r="J458" t="s">
        <v>5342</v>
      </c>
      <c r="K458" t="s">
        <v>5343</v>
      </c>
      <c r="L458">
        <v>0.45333333333333298</v>
      </c>
      <c r="M458">
        <v>0.44666666666666699</v>
      </c>
      <c r="N458">
        <f t="shared" si="7"/>
        <v>0.44999999999999996</v>
      </c>
      <c r="P458">
        <f>VLOOKUP($A458,NIR_Algorithm_Cleaned!$A$2:$W$4887,19,FALSE)</f>
        <v>11.03</v>
      </c>
      <c r="Q458">
        <f>VLOOKUP($A458,NIR_Algorithm_Cleaned!$A$2:$W$4887,20,FALSE)</f>
        <v>4.1900000000000004</v>
      </c>
      <c r="R458">
        <f>VLOOKUP($A458,NIR_Algorithm_Cleaned!$A$2:$W$4887,21,FALSE)</f>
        <v>1.59</v>
      </c>
      <c r="S458">
        <f>VLOOKUP($A458,NIR_Algorithm_Cleaned!$A$2:$W$4887,22,FALSE)</f>
        <v>1.39</v>
      </c>
      <c r="T458">
        <f>VLOOKUP($A458,NIR_Algorithm_Cleaned!$A$2:$W$4887,23,FALSE)</f>
        <v>71.25</v>
      </c>
    </row>
    <row r="459" spans="1:20" x14ac:dyDescent="0.2">
      <c r="A459" t="s">
        <v>813</v>
      </c>
      <c r="B459" t="s">
        <v>4907</v>
      </c>
      <c r="C459" t="s">
        <v>5306</v>
      </c>
      <c r="D459">
        <f>VLOOKUP($A459,NIR_Algorithm_Cleaned!$A$2:$W$4887,5,FALSE)</f>
        <v>1</v>
      </c>
      <c r="E459">
        <f>VLOOKUP($A459,NIR_Algorithm_Cleaned!$A$2:$W$4887,4,FALSE)</f>
        <v>2</v>
      </c>
      <c r="F459">
        <f>VLOOKUP($A459,NIR_Algorithm_Cleaned!$A$2:$W$4887,3,FALSE)</f>
        <v>1</v>
      </c>
      <c r="G459">
        <v>12.31</v>
      </c>
      <c r="H459" t="s">
        <v>5342</v>
      </c>
      <c r="I459">
        <v>4</v>
      </c>
      <c r="J459" t="s">
        <v>5342</v>
      </c>
      <c r="K459" t="s">
        <v>5341</v>
      </c>
      <c r="L459">
        <v>0.42763157894736797</v>
      </c>
      <c r="M459">
        <v>0.42666666666666703</v>
      </c>
      <c r="N459">
        <f t="shared" si="7"/>
        <v>0.4271491228070175</v>
      </c>
      <c r="P459">
        <f>VLOOKUP($A459,NIR_Algorithm_Cleaned!$A$2:$W$4887,19,FALSE)</f>
        <v>11.02</v>
      </c>
      <c r="Q459">
        <f>VLOOKUP($A459,NIR_Algorithm_Cleaned!$A$2:$W$4887,20,FALSE)</f>
        <v>4.38</v>
      </c>
      <c r="R459">
        <f>VLOOKUP($A459,NIR_Algorithm_Cleaned!$A$2:$W$4887,21,FALSE)</f>
        <v>1.5</v>
      </c>
      <c r="S459">
        <f>VLOOKUP($A459,NIR_Algorithm_Cleaned!$A$2:$W$4887,22,FALSE)</f>
        <v>1.43</v>
      </c>
      <c r="T459">
        <f>VLOOKUP($A459,NIR_Algorithm_Cleaned!$A$2:$W$4887,23,FALSE)</f>
        <v>71.27</v>
      </c>
    </row>
    <row r="460" spans="1:20" x14ac:dyDescent="0.2">
      <c r="A460" t="s">
        <v>813</v>
      </c>
      <c r="B460" t="s">
        <v>4907</v>
      </c>
      <c r="C460" t="s">
        <v>5306</v>
      </c>
      <c r="D460">
        <f>VLOOKUP($A460,NIR_Algorithm_Cleaned!$A$2:$W$4887,5,FALSE)</f>
        <v>1</v>
      </c>
      <c r="E460">
        <f>VLOOKUP($A460,NIR_Algorithm_Cleaned!$A$2:$W$4887,4,FALSE)</f>
        <v>2</v>
      </c>
      <c r="F460">
        <f>VLOOKUP($A460,NIR_Algorithm_Cleaned!$A$2:$W$4887,3,FALSE)</f>
        <v>1</v>
      </c>
      <c r="G460">
        <v>12.24</v>
      </c>
      <c r="H460" t="s">
        <v>5342</v>
      </c>
      <c r="I460">
        <v>1</v>
      </c>
      <c r="J460" t="s">
        <v>5342</v>
      </c>
      <c r="K460" t="s">
        <v>5341</v>
      </c>
      <c r="L460">
        <v>0.44</v>
      </c>
      <c r="M460">
        <v>0.44078947368421101</v>
      </c>
      <c r="N460">
        <f t="shared" si="7"/>
        <v>0.44039473684210551</v>
      </c>
      <c r="P460">
        <f>VLOOKUP($A460,NIR_Algorithm_Cleaned!$A$2:$W$4887,19,FALSE)</f>
        <v>11.02</v>
      </c>
      <c r="Q460">
        <f>VLOOKUP($A460,NIR_Algorithm_Cleaned!$A$2:$W$4887,20,FALSE)</f>
        <v>4.38</v>
      </c>
      <c r="R460">
        <f>VLOOKUP($A460,NIR_Algorithm_Cleaned!$A$2:$W$4887,21,FALSE)</f>
        <v>1.5</v>
      </c>
      <c r="S460">
        <f>VLOOKUP($A460,NIR_Algorithm_Cleaned!$A$2:$W$4887,22,FALSE)</f>
        <v>1.43</v>
      </c>
      <c r="T460">
        <f>VLOOKUP($A460,NIR_Algorithm_Cleaned!$A$2:$W$4887,23,FALSE)</f>
        <v>71.27</v>
      </c>
    </row>
    <row r="461" spans="1:20" x14ac:dyDescent="0.2">
      <c r="A461" t="s">
        <v>955</v>
      </c>
      <c r="B461" t="s">
        <v>4769</v>
      </c>
      <c r="C461" t="s">
        <v>5304</v>
      </c>
      <c r="D461">
        <f>VLOOKUP($A461,NIR_Algorithm_Cleaned!$A$2:$W$4887,5,FALSE)</f>
        <v>2</v>
      </c>
      <c r="E461">
        <f>VLOOKUP($A461,NIR_Algorithm_Cleaned!$A$2:$W$4887,4,FALSE)</f>
        <v>1</v>
      </c>
      <c r="F461">
        <f>VLOOKUP($A461,NIR_Algorithm_Cleaned!$A$2:$W$4887,3,FALSE)</f>
        <v>1</v>
      </c>
      <c r="G461">
        <v>12.41</v>
      </c>
      <c r="H461" t="s">
        <v>5342</v>
      </c>
      <c r="I461">
        <v>4</v>
      </c>
      <c r="J461" t="s">
        <v>5342</v>
      </c>
      <c r="K461" t="s">
        <v>5343</v>
      </c>
      <c r="L461">
        <v>0.44666666666666699</v>
      </c>
      <c r="M461">
        <v>0.44666666666666699</v>
      </c>
      <c r="N461">
        <f t="shared" si="7"/>
        <v>0.44666666666666699</v>
      </c>
      <c r="P461">
        <f>VLOOKUP($A461,NIR_Algorithm_Cleaned!$A$2:$W$4887,19,FALSE)</f>
        <v>11</v>
      </c>
      <c r="Q461">
        <f>VLOOKUP($A461,NIR_Algorithm_Cleaned!$A$2:$W$4887,20,FALSE)</f>
        <v>4.2699999999999996</v>
      </c>
      <c r="R461">
        <f>VLOOKUP($A461,NIR_Algorithm_Cleaned!$A$2:$W$4887,21,FALSE)</f>
        <v>1.92</v>
      </c>
      <c r="S461">
        <f>VLOOKUP($A461,NIR_Algorithm_Cleaned!$A$2:$W$4887,22,FALSE)</f>
        <v>1.47</v>
      </c>
      <c r="T461">
        <f>VLOOKUP($A461,NIR_Algorithm_Cleaned!$A$2:$W$4887,23,FALSE)</f>
        <v>70.81</v>
      </c>
    </row>
    <row r="462" spans="1:20" x14ac:dyDescent="0.2">
      <c r="A462" t="s">
        <v>955</v>
      </c>
      <c r="B462" t="s">
        <v>4769</v>
      </c>
      <c r="C462" t="s">
        <v>5304</v>
      </c>
      <c r="D462">
        <f>VLOOKUP($A462,NIR_Algorithm_Cleaned!$A$2:$W$4887,5,FALSE)</f>
        <v>2</v>
      </c>
      <c r="E462">
        <f>VLOOKUP($A462,NIR_Algorithm_Cleaned!$A$2:$W$4887,4,FALSE)</f>
        <v>1</v>
      </c>
      <c r="F462">
        <f>VLOOKUP($A462,NIR_Algorithm_Cleaned!$A$2:$W$4887,3,FALSE)</f>
        <v>1</v>
      </c>
      <c r="G462">
        <v>12.21</v>
      </c>
      <c r="H462" t="s">
        <v>5342</v>
      </c>
      <c r="I462">
        <v>4</v>
      </c>
      <c r="J462" t="s">
        <v>4994</v>
      </c>
      <c r="K462" t="s">
        <v>5343</v>
      </c>
      <c r="L462">
        <v>0.45333333333333298</v>
      </c>
      <c r="M462">
        <v>0.44736842105263203</v>
      </c>
      <c r="N462">
        <f t="shared" si="7"/>
        <v>0.4503508771929825</v>
      </c>
      <c r="P462">
        <f>VLOOKUP($A462,NIR_Algorithm_Cleaned!$A$2:$W$4887,19,FALSE)</f>
        <v>11</v>
      </c>
      <c r="Q462">
        <f>VLOOKUP($A462,NIR_Algorithm_Cleaned!$A$2:$W$4887,20,FALSE)</f>
        <v>4.2699999999999996</v>
      </c>
      <c r="R462">
        <f>VLOOKUP($A462,NIR_Algorithm_Cleaned!$A$2:$W$4887,21,FALSE)</f>
        <v>1.92</v>
      </c>
      <c r="S462">
        <f>VLOOKUP($A462,NIR_Algorithm_Cleaned!$A$2:$W$4887,22,FALSE)</f>
        <v>1.47</v>
      </c>
      <c r="T462">
        <f>VLOOKUP($A462,NIR_Algorithm_Cleaned!$A$2:$W$4887,23,FALSE)</f>
        <v>70.81</v>
      </c>
    </row>
    <row r="463" spans="1:20" x14ac:dyDescent="0.2">
      <c r="A463" t="s">
        <v>1158</v>
      </c>
      <c r="B463" t="s">
        <v>4711</v>
      </c>
      <c r="C463" t="s">
        <v>5211</v>
      </c>
      <c r="D463">
        <f>VLOOKUP($A463,NIR_Algorithm_Cleaned!$A$2:$W$4887,5,FALSE)</f>
        <v>2</v>
      </c>
      <c r="E463">
        <f>VLOOKUP($A463,NIR_Algorithm_Cleaned!$A$2:$W$4887,4,FALSE)</f>
        <v>2</v>
      </c>
      <c r="F463">
        <f>VLOOKUP($A463,NIR_Algorithm_Cleaned!$A$2:$W$4887,3,FALSE)</f>
        <v>1</v>
      </c>
      <c r="G463">
        <v>12.31</v>
      </c>
      <c r="H463" t="s">
        <v>4994</v>
      </c>
      <c r="I463">
        <v>3</v>
      </c>
      <c r="J463" t="s">
        <v>5342</v>
      </c>
      <c r="K463" t="s">
        <v>5343</v>
      </c>
      <c r="L463">
        <v>0.41721854304635803</v>
      </c>
      <c r="M463">
        <v>0.42384105960264901</v>
      </c>
      <c r="N463">
        <f t="shared" si="7"/>
        <v>0.42052980132450352</v>
      </c>
      <c r="P463">
        <f>VLOOKUP($A463,NIR_Algorithm_Cleaned!$A$2:$W$4887,19,FALSE)</f>
        <v>10.99</v>
      </c>
      <c r="Q463">
        <f>VLOOKUP($A463,NIR_Algorithm_Cleaned!$A$2:$W$4887,20,FALSE)</f>
        <v>3.78</v>
      </c>
      <c r="R463">
        <f>VLOOKUP($A463,NIR_Algorithm_Cleaned!$A$2:$W$4887,21,FALSE)</f>
        <v>1.44</v>
      </c>
      <c r="S463">
        <f>VLOOKUP($A463,NIR_Algorithm_Cleaned!$A$2:$W$4887,22,FALSE)</f>
        <v>1.42</v>
      </c>
      <c r="T463">
        <f>VLOOKUP($A463,NIR_Algorithm_Cleaned!$A$2:$W$4887,23,FALSE)</f>
        <v>70.67</v>
      </c>
    </row>
    <row r="464" spans="1:20" x14ac:dyDescent="0.2">
      <c r="A464" t="s">
        <v>1158</v>
      </c>
      <c r="B464" t="s">
        <v>4711</v>
      </c>
      <c r="C464" t="s">
        <v>5211</v>
      </c>
      <c r="D464">
        <f>VLOOKUP($A464,NIR_Algorithm_Cleaned!$A$2:$W$4887,5,FALSE)</f>
        <v>2</v>
      </c>
      <c r="E464">
        <f>VLOOKUP($A464,NIR_Algorithm_Cleaned!$A$2:$W$4887,4,FALSE)</f>
        <v>2</v>
      </c>
      <c r="F464">
        <f>VLOOKUP($A464,NIR_Algorithm_Cleaned!$A$2:$W$4887,3,FALSE)</f>
        <v>1</v>
      </c>
      <c r="G464">
        <v>12.35</v>
      </c>
      <c r="H464" t="s">
        <v>4994</v>
      </c>
      <c r="I464">
        <v>4</v>
      </c>
      <c r="J464" t="s">
        <v>4994</v>
      </c>
      <c r="K464" t="s">
        <v>5343</v>
      </c>
      <c r="L464">
        <v>0.42666666666666703</v>
      </c>
      <c r="M464">
        <v>0.42763157894736897</v>
      </c>
      <c r="N464">
        <f t="shared" si="7"/>
        <v>0.427149122807018</v>
      </c>
      <c r="P464">
        <f>VLOOKUP($A464,NIR_Algorithm_Cleaned!$A$2:$W$4887,19,FALSE)</f>
        <v>10.99</v>
      </c>
      <c r="Q464">
        <f>VLOOKUP($A464,NIR_Algorithm_Cleaned!$A$2:$W$4887,20,FALSE)</f>
        <v>3.78</v>
      </c>
      <c r="R464">
        <f>VLOOKUP($A464,NIR_Algorithm_Cleaned!$A$2:$W$4887,21,FALSE)</f>
        <v>1.44</v>
      </c>
      <c r="S464">
        <f>VLOOKUP($A464,NIR_Algorithm_Cleaned!$A$2:$W$4887,22,FALSE)</f>
        <v>1.42</v>
      </c>
      <c r="T464">
        <f>VLOOKUP($A464,NIR_Algorithm_Cleaned!$A$2:$W$4887,23,FALSE)</f>
        <v>70.67</v>
      </c>
    </row>
    <row r="465" spans="1:20" x14ac:dyDescent="0.2">
      <c r="A465" t="s">
        <v>1269</v>
      </c>
      <c r="B465" t="s">
        <v>4765</v>
      </c>
      <c r="C465" t="s">
        <v>5284</v>
      </c>
      <c r="D465">
        <f>VLOOKUP($A465,NIR_Algorithm_Cleaned!$A$2:$W$4887,5,FALSE)</f>
        <v>2</v>
      </c>
      <c r="E465">
        <f>VLOOKUP($A465,NIR_Algorithm_Cleaned!$A$2:$W$4887,4,FALSE)</f>
        <v>2</v>
      </c>
      <c r="F465">
        <f>VLOOKUP($A465,NIR_Algorithm_Cleaned!$A$2:$W$4887,3,FALSE)</f>
        <v>1</v>
      </c>
      <c r="G465">
        <v>12.35</v>
      </c>
      <c r="H465" t="s">
        <v>4994</v>
      </c>
      <c r="I465">
        <v>4</v>
      </c>
      <c r="J465" t="s">
        <v>5342</v>
      </c>
      <c r="K465" t="s">
        <v>5343</v>
      </c>
      <c r="L465">
        <v>0.43333333333333302</v>
      </c>
      <c r="M465">
        <v>0.43046357615893999</v>
      </c>
      <c r="N465">
        <f t="shared" si="7"/>
        <v>0.43189845474613653</v>
      </c>
      <c r="P465">
        <f>VLOOKUP($A465,NIR_Algorithm_Cleaned!$A$2:$W$4887,19,FALSE)</f>
        <v>10.97</v>
      </c>
      <c r="Q465">
        <f>VLOOKUP($A465,NIR_Algorithm_Cleaned!$A$2:$W$4887,20,FALSE)</f>
        <v>4.57</v>
      </c>
      <c r="R465">
        <f>VLOOKUP($A465,NIR_Algorithm_Cleaned!$A$2:$W$4887,21,FALSE)</f>
        <v>1.48</v>
      </c>
      <c r="S465">
        <f>VLOOKUP($A465,NIR_Algorithm_Cleaned!$A$2:$W$4887,22,FALSE)</f>
        <v>1.41</v>
      </c>
      <c r="T465">
        <f>VLOOKUP($A465,NIR_Algorithm_Cleaned!$A$2:$W$4887,23,FALSE)</f>
        <v>70.8</v>
      </c>
    </row>
    <row r="466" spans="1:20" x14ac:dyDescent="0.2">
      <c r="A466" t="s">
        <v>1269</v>
      </c>
      <c r="B466" t="s">
        <v>4765</v>
      </c>
      <c r="C466" t="s">
        <v>5284</v>
      </c>
      <c r="D466">
        <f>VLOOKUP($A466,NIR_Algorithm_Cleaned!$A$2:$W$4887,5,FALSE)</f>
        <v>2</v>
      </c>
      <c r="E466">
        <f>VLOOKUP($A466,NIR_Algorithm_Cleaned!$A$2:$W$4887,4,FALSE)</f>
        <v>2</v>
      </c>
      <c r="F466">
        <f>VLOOKUP($A466,NIR_Algorithm_Cleaned!$A$2:$W$4887,3,FALSE)</f>
        <v>1</v>
      </c>
      <c r="G466">
        <v>12.27</v>
      </c>
      <c r="H466" t="s">
        <v>5342</v>
      </c>
      <c r="I466">
        <v>4</v>
      </c>
      <c r="J466" t="s">
        <v>5342</v>
      </c>
      <c r="K466" t="s">
        <v>5343</v>
      </c>
      <c r="L466">
        <v>0.42</v>
      </c>
      <c r="M466">
        <v>0.43046357615893999</v>
      </c>
      <c r="N466">
        <f t="shared" si="7"/>
        <v>0.42523178807946999</v>
      </c>
      <c r="P466">
        <f>VLOOKUP($A466,NIR_Algorithm_Cleaned!$A$2:$W$4887,19,FALSE)</f>
        <v>10.97</v>
      </c>
      <c r="Q466">
        <f>VLOOKUP($A466,NIR_Algorithm_Cleaned!$A$2:$W$4887,20,FALSE)</f>
        <v>4.57</v>
      </c>
      <c r="R466">
        <f>VLOOKUP($A466,NIR_Algorithm_Cleaned!$A$2:$W$4887,21,FALSE)</f>
        <v>1.48</v>
      </c>
      <c r="S466">
        <f>VLOOKUP($A466,NIR_Algorithm_Cleaned!$A$2:$W$4887,22,FALSE)</f>
        <v>1.41</v>
      </c>
      <c r="T466">
        <f>VLOOKUP($A466,NIR_Algorithm_Cleaned!$A$2:$W$4887,23,FALSE)</f>
        <v>70.8</v>
      </c>
    </row>
    <row r="467" spans="1:20" x14ac:dyDescent="0.2">
      <c r="A467" t="s">
        <v>715</v>
      </c>
      <c r="B467" t="s">
        <v>4916</v>
      </c>
      <c r="C467" t="s">
        <v>5323</v>
      </c>
      <c r="D467">
        <f>VLOOKUP($A467,NIR_Algorithm_Cleaned!$A$2:$W$4887,5,FALSE)</f>
        <v>1</v>
      </c>
      <c r="E467">
        <f>VLOOKUP($A467,NIR_Algorithm_Cleaned!$A$2:$W$4887,4,FALSE)</f>
        <v>1</v>
      </c>
      <c r="F467">
        <f>VLOOKUP($A467,NIR_Algorithm_Cleaned!$A$2:$W$4887,3,FALSE)</f>
        <v>1</v>
      </c>
      <c r="G467">
        <v>11.87</v>
      </c>
      <c r="H467" t="s">
        <v>4994</v>
      </c>
      <c r="I467">
        <v>3</v>
      </c>
      <c r="J467" t="s">
        <v>4994</v>
      </c>
      <c r="K467" t="s">
        <v>5341</v>
      </c>
      <c r="L467">
        <v>0.40131578947368401</v>
      </c>
      <c r="M467">
        <v>0.39869281045751598</v>
      </c>
      <c r="N467">
        <f t="shared" si="7"/>
        <v>0.4000042999656</v>
      </c>
      <c r="P467">
        <f>VLOOKUP($A467,NIR_Algorithm_Cleaned!$A$2:$W$4887,19,FALSE)</f>
        <v>10.94</v>
      </c>
      <c r="Q467">
        <f>VLOOKUP($A467,NIR_Algorithm_Cleaned!$A$2:$W$4887,20,FALSE)</f>
        <v>4.82</v>
      </c>
      <c r="R467">
        <f>VLOOKUP($A467,NIR_Algorithm_Cleaned!$A$2:$W$4887,21,FALSE)</f>
        <v>1.4</v>
      </c>
      <c r="S467">
        <f>VLOOKUP($A467,NIR_Algorithm_Cleaned!$A$2:$W$4887,22,FALSE)</f>
        <v>1.38</v>
      </c>
      <c r="T467">
        <f>VLOOKUP($A467,NIR_Algorithm_Cleaned!$A$2:$W$4887,23,FALSE)</f>
        <v>72.78</v>
      </c>
    </row>
    <row r="468" spans="1:20" x14ac:dyDescent="0.2">
      <c r="A468" t="s">
        <v>715</v>
      </c>
      <c r="B468" t="s">
        <v>4916</v>
      </c>
      <c r="C468" t="s">
        <v>5323</v>
      </c>
      <c r="D468">
        <f>VLOOKUP($A468,NIR_Algorithm_Cleaned!$A$2:$W$4887,5,FALSE)</f>
        <v>1</v>
      </c>
      <c r="E468">
        <f>VLOOKUP($A468,NIR_Algorithm_Cleaned!$A$2:$W$4887,4,FALSE)</f>
        <v>1</v>
      </c>
      <c r="F468">
        <f>VLOOKUP($A468,NIR_Algorithm_Cleaned!$A$2:$W$4887,3,FALSE)</f>
        <v>1</v>
      </c>
      <c r="G468">
        <v>12.16</v>
      </c>
      <c r="H468" t="s">
        <v>5342</v>
      </c>
      <c r="I468">
        <v>4</v>
      </c>
      <c r="J468" t="s">
        <v>5342</v>
      </c>
      <c r="K468" t="s">
        <v>5341</v>
      </c>
      <c r="L468">
        <v>0.394736842105263</v>
      </c>
      <c r="M468">
        <v>0.38815789473684198</v>
      </c>
      <c r="N468">
        <f t="shared" si="7"/>
        <v>0.39144736842105249</v>
      </c>
      <c r="P468">
        <f>VLOOKUP($A468,NIR_Algorithm_Cleaned!$A$2:$W$4887,19,FALSE)</f>
        <v>10.94</v>
      </c>
      <c r="Q468">
        <f>VLOOKUP($A468,NIR_Algorithm_Cleaned!$A$2:$W$4887,20,FALSE)</f>
        <v>4.82</v>
      </c>
      <c r="R468">
        <f>VLOOKUP($A468,NIR_Algorithm_Cleaned!$A$2:$W$4887,21,FALSE)</f>
        <v>1.4</v>
      </c>
      <c r="S468">
        <f>VLOOKUP($A468,NIR_Algorithm_Cleaned!$A$2:$W$4887,22,FALSE)</f>
        <v>1.38</v>
      </c>
      <c r="T468">
        <f>VLOOKUP($A468,NIR_Algorithm_Cleaned!$A$2:$W$4887,23,FALSE)</f>
        <v>72.78</v>
      </c>
    </row>
    <row r="469" spans="1:20" x14ac:dyDescent="0.2">
      <c r="A469" t="s">
        <v>761</v>
      </c>
      <c r="B469" t="s">
        <v>5000</v>
      </c>
      <c r="C469" t="s">
        <v>5238</v>
      </c>
      <c r="D469">
        <f>VLOOKUP($A469,NIR_Algorithm_Cleaned!$A$2:$W$4887,5,FALSE)</f>
        <v>1</v>
      </c>
      <c r="E469">
        <f>VLOOKUP($A469,NIR_Algorithm_Cleaned!$A$2:$W$4887,4,FALSE)</f>
        <v>2</v>
      </c>
      <c r="F469">
        <f>VLOOKUP($A469,NIR_Algorithm_Cleaned!$A$2:$W$4887,3,FALSE)</f>
        <v>2</v>
      </c>
      <c r="G469">
        <v>11.69</v>
      </c>
      <c r="H469" t="s">
        <v>4994</v>
      </c>
      <c r="I469">
        <v>1</v>
      </c>
      <c r="J469" t="s">
        <v>4994</v>
      </c>
      <c r="K469" t="s">
        <v>5341</v>
      </c>
      <c r="L469">
        <v>0.40131578947368401</v>
      </c>
      <c r="M469">
        <v>0.40131578947368401</v>
      </c>
      <c r="N469">
        <f t="shared" si="7"/>
        <v>0.40131578947368401</v>
      </c>
      <c r="P469">
        <f>VLOOKUP($A469,NIR_Algorithm_Cleaned!$A$2:$W$4887,19,FALSE)</f>
        <v>10.8</v>
      </c>
      <c r="Q469">
        <f>VLOOKUP($A469,NIR_Algorithm_Cleaned!$A$2:$W$4887,20,FALSE)</f>
        <v>4.49</v>
      </c>
      <c r="R469">
        <f>VLOOKUP($A469,NIR_Algorithm_Cleaned!$A$2:$W$4887,21,FALSE)</f>
        <v>1.64</v>
      </c>
      <c r="S469">
        <f>VLOOKUP($A469,NIR_Algorithm_Cleaned!$A$2:$W$4887,22,FALSE)</f>
        <v>1.4</v>
      </c>
      <c r="T469">
        <f>VLOOKUP($A469,NIR_Algorithm_Cleaned!$A$2:$W$4887,23,FALSE)</f>
        <v>71.349999999999994</v>
      </c>
    </row>
    <row r="470" spans="1:20" x14ac:dyDescent="0.2">
      <c r="A470" t="s">
        <v>761</v>
      </c>
      <c r="B470" t="s">
        <v>5000</v>
      </c>
      <c r="C470" t="s">
        <v>5238</v>
      </c>
      <c r="D470">
        <f>VLOOKUP($A470,NIR_Algorithm_Cleaned!$A$2:$W$4887,5,FALSE)</f>
        <v>1</v>
      </c>
      <c r="E470">
        <f>VLOOKUP($A470,NIR_Algorithm_Cleaned!$A$2:$W$4887,4,FALSE)</f>
        <v>2</v>
      </c>
      <c r="F470">
        <f>VLOOKUP($A470,NIR_Algorithm_Cleaned!$A$2:$W$4887,3,FALSE)</f>
        <v>2</v>
      </c>
      <c r="G470">
        <v>12.29</v>
      </c>
      <c r="H470" t="s">
        <v>4994</v>
      </c>
      <c r="I470">
        <v>3</v>
      </c>
      <c r="J470" t="s">
        <v>5342</v>
      </c>
      <c r="K470" t="s">
        <v>5341</v>
      </c>
      <c r="L470">
        <v>0.39072847682119199</v>
      </c>
      <c r="M470">
        <v>0.38666666666666699</v>
      </c>
      <c r="N470">
        <f t="shared" si="7"/>
        <v>0.38869757174392949</v>
      </c>
      <c r="P470">
        <f>VLOOKUP($A470,NIR_Algorithm_Cleaned!$A$2:$W$4887,19,FALSE)</f>
        <v>10.8</v>
      </c>
      <c r="Q470">
        <f>VLOOKUP($A470,NIR_Algorithm_Cleaned!$A$2:$W$4887,20,FALSE)</f>
        <v>4.49</v>
      </c>
      <c r="R470">
        <f>VLOOKUP($A470,NIR_Algorithm_Cleaned!$A$2:$W$4887,21,FALSE)</f>
        <v>1.64</v>
      </c>
      <c r="S470">
        <f>VLOOKUP($A470,NIR_Algorithm_Cleaned!$A$2:$W$4887,22,FALSE)</f>
        <v>1.4</v>
      </c>
      <c r="T470">
        <f>VLOOKUP($A470,NIR_Algorithm_Cleaned!$A$2:$W$4887,23,FALSE)</f>
        <v>71.349999999999994</v>
      </c>
    </row>
    <row r="471" spans="1:20" x14ac:dyDescent="0.2">
      <c r="A471" t="s">
        <v>1441</v>
      </c>
      <c r="B471" t="s">
        <v>5121</v>
      </c>
      <c r="C471" t="s">
        <v>5248</v>
      </c>
      <c r="D471">
        <f>VLOOKUP($A471,NIR_Algorithm_Cleaned!$A$2:$W$4887,5,FALSE)</f>
        <v>2</v>
      </c>
      <c r="E471">
        <f>VLOOKUP($A471,NIR_Algorithm_Cleaned!$A$2:$W$4887,4,FALSE)</f>
        <v>1</v>
      </c>
      <c r="F471">
        <f>VLOOKUP($A471,NIR_Algorithm_Cleaned!$A$2:$W$4887,3,FALSE)</f>
        <v>2</v>
      </c>
      <c r="G471">
        <v>12.17</v>
      </c>
      <c r="H471" t="s">
        <v>4994</v>
      </c>
      <c r="I471">
        <v>1</v>
      </c>
      <c r="J471" t="s">
        <v>5342</v>
      </c>
      <c r="K471" t="s">
        <v>5343</v>
      </c>
      <c r="L471">
        <v>0.40939597315436199</v>
      </c>
      <c r="M471">
        <v>0.40268456375838901</v>
      </c>
      <c r="N471">
        <f t="shared" si="7"/>
        <v>0.40604026845637553</v>
      </c>
      <c r="P471">
        <f>VLOOKUP($A471,NIR_Algorithm_Cleaned!$A$2:$W$4887,19,FALSE)</f>
        <v>10.8</v>
      </c>
      <c r="Q471">
        <f>VLOOKUP($A471,NIR_Algorithm_Cleaned!$A$2:$W$4887,20,FALSE)</f>
        <v>4.79</v>
      </c>
      <c r="R471">
        <f>VLOOKUP($A471,NIR_Algorithm_Cleaned!$A$2:$W$4887,21,FALSE)</f>
        <v>1.78</v>
      </c>
      <c r="S471">
        <f>VLOOKUP($A471,NIR_Algorithm_Cleaned!$A$2:$W$4887,22,FALSE)</f>
        <v>1.42</v>
      </c>
      <c r="T471">
        <f>VLOOKUP($A471,NIR_Algorithm_Cleaned!$A$2:$W$4887,23,FALSE)</f>
        <v>70.680000000000007</v>
      </c>
    </row>
    <row r="472" spans="1:20" x14ac:dyDescent="0.2">
      <c r="A472" t="s">
        <v>1441</v>
      </c>
      <c r="B472" t="s">
        <v>5121</v>
      </c>
      <c r="C472" t="s">
        <v>5248</v>
      </c>
      <c r="D472">
        <f>VLOOKUP($A472,NIR_Algorithm_Cleaned!$A$2:$W$4887,5,FALSE)</f>
        <v>2</v>
      </c>
      <c r="E472">
        <f>VLOOKUP($A472,NIR_Algorithm_Cleaned!$A$2:$W$4887,4,FALSE)</f>
        <v>1</v>
      </c>
      <c r="F472">
        <f>VLOOKUP($A472,NIR_Algorithm_Cleaned!$A$2:$W$4887,3,FALSE)</f>
        <v>2</v>
      </c>
      <c r="G472">
        <v>12.34</v>
      </c>
      <c r="H472" t="s">
        <v>4994</v>
      </c>
      <c r="I472">
        <v>3</v>
      </c>
      <c r="J472" t="s">
        <v>5342</v>
      </c>
      <c r="K472" t="s">
        <v>5343</v>
      </c>
      <c r="L472">
        <v>0.42105263157894701</v>
      </c>
      <c r="M472">
        <v>0.41721854304635803</v>
      </c>
      <c r="N472">
        <f t="shared" si="7"/>
        <v>0.41913558731265255</v>
      </c>
      <c r="P472">
        <f>VLOOKUP($A472,NIR_Algorithm_Cleaned!$A$2:$W$4887,19,FALSE)</f>
        <v>10.8</v>
      </c>
      <c r="Q472">
        <f>VLOOKUP($A472,NIR_Algorithm_Cleaned!$A$2:$W$4887,20,FALSE)</f>
        <v>4.79</v>
      </c>
      <c r="R472">
        <f>VLOOKUP($A472,NIR_Algorithm_Cleaned!$A$2:$W$4887,21,FALSE)</f>
        <v>1.78</v>
      </c>
      <c r="S472">
        <f>VLOOKUP($A472,NIR_Algorithm_Cleaned!$A$2:$W$4887,22,FALSE)</f>
        <v>1.42</v>
      </c>
      <c r="T472">
        <f>VLOOKUP($A472,NIR_Algorithm_Cleaned!$A$2:$W$4887,23,FALSE)</f>
        <v>70.680000000000007</v>
      </c>
    </row>
    <row r="473" spans="1:20" x14ac:dyDescent="0.2">
      <c r="A473" t="s">
        <v>1156</v>
      </c>
      <c r="B473" t="s">
        <v>4964</v>
      </c>
      <c r="C473" t="s">
        <v>5256</v>
      </c>
      <c r="D473">
        <f>VLOOKUP($A473,NIR_Algorithm_Cleaned!$A$2:$W$4887,5,FALSE)</f>
        <v>2</v>
      </c>
      <c r="E473">
        <f>VLOOKUP($A473,NIR_Algorithm_Cleaned!$A$2:$W$4887,4,FALSE)</f>
        <v>2</v>
      </c>
      <c r="F473">
        <f>VLOOKUP($A473,NIR_Algorithm_Cleaned!$A$2:$W$4887,3,FALSE)</f>
        <v>2</v>
      </c>
      <c r="G473">
        <v>12.36</v>
      </c>
      <c r="H473" t="s">
        <v>5342</v>
      </c>
      <c r="I473">
        <v>1</v>
      </c>
      <c r="J473" t="s">
        <v>4994</v>
      </c>
      <c r="K473" t="s">
        <v>5343</v>
      </c>
      <c r="L473">
        <v>0.42105263157894701</v>
      </c>
      <c r="M473">
        <v>0.42763157894736797</v>
      </c>
      <c r="N473">
        <f t="shared" si="7"/>
        <v>0.42434210526315752</v>
      </c>
      <c r="P473">
        <f>VLOOKUP($A473,NIR_Algorithm_Cleaned!$A$2:$W$4887,19,FALSE)</f>
        <v>10.77</v>
      </c>
      <c r="Q473">
        <f>VLOOKUP($A473,NIR_Algorithm_Cleaned!$A$2:$W$4887,20,FALSE)</f>
        <v>3.78</v>
      </c>
      <c r="R473">
        <f>VLOOKUP($A473,NIR_Algorithm_Cleaned!$A$2:$W$4887,21,FALSE)</f>
        <v>1.34</v>
      </c>
      <c r="S473">
        <f>VLOOKUP($A473,NIR_Algorithm_Cleaned!$A$2:$W$4887,22,FALSE)</f>
        <v>1.4</v>
      </c>
      <c r="T473">
        <f>VLOOKUP($A473,NIR_Algorithm_Cleaned!$A$2:$W$4887,23,FALSE)</f>
        <v>70.569999999999993</v>
      </c>
    </row>
    <row r="474" spans="1:20" x14ac:dyDescent="0.2">
      <c r="A474" t="s">
        <v>1156</v>
      </c>
      <c r="B474" t="s">
        <v>4964</v>
      </c>
      <c r="C474" t="s">
        <v>5256</v>
      </c>
      <c r="D474">
        <f>VLOOKUP($A474,NIR_Algorithm_Cleaned!$A$2:$W$4887,5,FALSE)</f>
        <v>2</v>
      </c>
      <c r="E474">
        <f>VLOOKUP($A474,NIR_Algorithm_Cleaned!$A$2:$W$4887,4,FALSE)</f>
        <v>2</v>
      </c>
      <c r="F474">
        <f>VLOOKUP($A474,NIR_Algorithm_Cleaned!$A$2:$W$4887,3,FALSE)</f>
        <v>2</v>
      </c>
      <c r="G474">
        <v>12.32</v>
      </c>
      <c r="H474" t="s">
        <v>5342</v>
      </c>
      <c r="I474">
        <v>1</v>
      </c>
      <c r="J474" t="s">
        <v>5342</v>
      </c>
      <c r="K474" t="s">
        <v>5343</v>
      </c>
      <c r="L474">
        <v>0.43333333333333302</v>
      </c>
      <c r="M474">
        <v>0.44295302013422799</v>
      </c>
      <c r="N474">
        <f t="shared" si="7"/>
        <v>0.4381431767337805</v>
      </c>
      <c r="P474">
        <f>VLOOKUP($A474,NIR_Algorithm_Cleaned!$A$2:$W$4887,19,FALSE)</f>
        <v>10.77</v>
      </c>
      <c r="Q474">
        <f>VLOOKUP($A474,NIR_Algorithm_Cleaned!$A$2:$W$4887,20,FALSE)</f>
        <v>3.78</v>
      </c>
      <c r="R474">
        <f>VLOOKUP($A474,NIR_Algorithm_Cleaned!$A$2:$W$4887,21,FALSE)</f>
        <v>1.34</v>
      </c>
      <c r="S474">
        <f>VLOOKUP($A474,NIR_Algorithm_Cleaned!$A$2:$W$4887,22,FALSE)</f>
        <v>1.4</v>
      </c>
      <c r="T474">
        <f>VLOOKUP($A474,NIR_Algorithm_Cleaned!$A$2:$W$4887,23,FALSE)</f>
        <v>70.569999999999993</v>
      </c>
    </row>
    <row r="475" spans="1:20" x14ac:dyDescent="0.2">
      <c r="A475" t="s">
        <v>650</v>
      </c>
      <c r="B475" t="s">
        <v>4911</v>
      </c>
      <c r="C475" t="s">
        <v>5229</v>
      </c>
      <c r="D475">
        <f>VLOOKUP($A475,NIR_Algorithm_Cleaned!$A$2:$W$4887,5,FALSE)</f>
        <v>1</v>
      </c>
      <c r="E475">
        <f>VLOOKUP($A475,NIR_Algorithm_Cleaned!$A$2:$W$4887,4,FALSE)</f>
        <v>2</v>
      </c>
      <c r="F475">
        <f>VLOOKUP($A475,NIR_Algorithm_Cleaned!$A$2:$W$4887,3,FALSE)</f>
        <v>1</v>
      </c>
      <c r="G475">
        <v>11.93</v>
      </c>
      <c r="H475" t="s">
        <v>4994</v>
      </c>
      <c r="I475">
        <v>3</v>
      </c>
      <c r="J475" t="s">
        <v>4994</v>
      </c>
      <c r="K475" t="s">
        <v>5341</v>
      </c>
      <c r="L475">
        <v>0.42105263157894801</v>
      </c>
      <c r="M475">
        <v>0.42763157894736897</v>
      </c>
      <c r="N475">
        <f t="shared" si="7"/>
        <v>0.42434210526315852</v>
      </c>
      <c r="P475">
        <f>VLOOKUP($A475,NIR_Algorithm_Cleaned!$A$2:$W$4887,19,FALSE)</f>
        <v>10.76</v>
      </c>
      <c r="Q475">
        <f>VLOOKUP($A475,NIR_Algorithm_Cleaned!$A$2:$W$4887,20,FALSE)</f>
        <v>4.84</v>
      </c>
      <c r="R475">
        <f>VLOOKUP($A475,NIR_Algorithm_Cleaned!$A$2:$W$4887,21,FALSE)</f>
        <v>1.77</v>
      </c>
      <c r="S475">
        <f>VLOOKUP($A475,NIR_Algorithm_Cleaned!$A$2:$W$4887,22,FALSE)</f>
        <v>1.36</v>
      </c>
      <c r="T475">
        <f>VLOOKUP($A475,NIR_Algorithm_Cleaned!$A$2:$W$4887,23,FALSE)</f>
        <v>71.13</v>
      </c>
    </row>
    <row r="476" spans="1:20" x14ac:dyDescent="0.2">
      <c r="A476" t="s">
        <v>650</v>
      </c>
      <c r="B476" t="s">
        <v>4911</v>
      </c>
      <c r="C476" t="s">
        <v>5229</v>
      </c>
      <c r="D476">
        <f>VLOOKUP($A476,NIR_Algorithm_Cleaned!$A$2:$W$4887,5,FALSE)</f>
        <v>1</v>
      </c>
      <c r="E476">
        <f>VLOOKUP($A476,NIR_Algorithm_Cleaned!$A$2:$W$4887,4,FALSE)</f>
        <v>2</v>
      </c>
      <c r="F476">
        <f>VLOOKUP($A476,NIR_Algorithm_Cleaned!$A$2:$W$4887,3,FALSE)</f>
        <v>1</v>
      </c>
      <c r="G476">
        <v>11.87</v>
      </c>
      <c r="H476" t="s">
        <v>4994</v>
      </c>
      <c r="I476">
        <v>1</v>
      </c>
      <c r="J476" t="s">
        <v>4994</v>
      </c>
      <c r="K476" t="s">
        <v>5341</v>
      </c>
      <c r="L476">
        <v>0.42666666666666703</v>
      </c>
      <c r="M476">
        <v>0.42105263157894701</v>
      </c>
      <c r="N476">
        <f t="shared" si="7"/>
        <v>0.42385964912280705</v>
      </c>
      <c r="P476">
        <f>VLOOKUP($A476,NIR_Algorithm_Cleaned!$A$2:$W$4887,19,FALSE)</f>
        <v>10.76</v>
      </c>
      <c r="Q476">
        <f>VLOOKUP($A476,NIR_Algorithm_Cleaned!$A$2:$W$4887,20,FALSE)</f>
        <v>4.84</v>
      </c>
      <c r="R476">
        <f>VLOOKUP($A476,NIR_Algorithm_Cleaned!$A$2:$W$4887,21,FALSE)</f>
        <v>1.77</v>
      </c>
      <c r="S476">
        <f>VLOOKUP($A476,NIR_Algorithm_Cleaned!$A$2:$W$4887,22,FALSE)</f>
        <v>1.36</v>
      </c>
      <c r="T476">
        <f>VLOOKUP($A476,NIR_Algorithm_Cleaned!$A$2:$W$4887,23,FALSE)</f>
        <v>71.13</v>
      </c>
    </row>
    <row r="477" spans="1:20" x14ac:dyDescent="0.2">
      <c r="A477" t="s">
        <v>1310</v>
      </c>
      <c r="B477" t="s">
        <v>4862</v>
      </c>
      <c r="C477" t="s">
        <v>5249</v>
      </c>
      <c r="D477">
        <f>VLOOKUP($A477,NIR_Algorithm_Cleaned!$A$2:$W$4887,5,FALSE)</f>
        <v>2</v>
      </c>
      <c r="E477">
        <f>VLOOKUP($A477,NIR_Algorithm_Cleaned!$A$2:$W$4887,4,FALSE)</f>
        <v>2</v>
      </c>
      <c r="F477">
        <f>VLOOKUP($A477,NIR_Algorithm_Cleaned!$A$2:$W$4887,3,FALSE)</f>
        <v>1</v>
      </c>
      <c r="G477">
        <v>12.32</v>
      </c>
      <c r="H477" t="s">
        <v>4994</v>
      </c>
      <c r="I477">
        <v>4</v>
      </c>
      <c r="J477" t="s">
        <v>4994</v>
      </c>
      <c r="K477" t="s">
        <v>5343</v>
      </c>
      <c r="L477">
        <v>0.43421052631578899</v>
      </c>
      <c r="M477">
        <v>0.44078947368421101</v>
      </c>
      <c r="N477">
        <f t="shared" si="7"/>
        <v>0.4375</v>
      </c>
      <c r="P477">
        <f>VLOOKUP($A477,NIR_Algorithm_Cleaned!$A$2:$W$4887,19,FALSE)</f>
        <v>10.74</v>
      </c>
      <c r="Q477">
        <f>VLOOKUP($A477,NIR_Algorithm_Cleaned!$A$2:$W$4887,20,FALSE)</f>
        <v>3.62</v>
      </c>
      <c r="R477">
        <f>VLOOKUP($A477,NIR_Algorithm_Cleaned!$A$2:$W$4887,21,FALSE)</f>
        <v>1.36</v>
      </c>
      <c r="S477">
        <f>VLOOKUP($A477,NIR_Algorithm_Cleaned!$A$2:$W$4887,22,FALSE)</f>
        <v>1.37</v>
      </c>
      <c r="T477">
        <f>VLOOKUP($A477,NIR_Algorithm_Cleaned!$A$2:$W$4887,23,FALSE)</f>
        <v>71.5</v>
      </c>
    </row>
    <row r="478" spans="1:20" x14ac:dyDescent="0.2">
      <c r="A478" t="s">
        <v>1310</v>
      </c>
      <c r="B478" t="s">
        <v>4862</v>
      </c>
      <c r="C478" t="s">
        <v>5249</v>
      </c>
      <c r="D478">
        <f>VLOOKUP($A478,NIR_Algorithm_Cleaned!$A$2:$W$4887,5,FALSE)</f>
        <v>2</v>
      </c>
      <c r="E478">
        <f>VLOOKUP($A478,NIR_Algorithm_Cleaned!$A$2:$W$4887,4,FALSE)</f>
        <v>2</v>
      </c>
      <c r="F478">
        <f>VLOOKUP($A478,NIR_Algorithm_Cleaned!$A$2:$W$4887,3,FALSE)</f>
        <v>1</v>
      </c>
      <c r="G478">
        <v>12.34</v>
      </c>
      <c r="H478" t="s">
        <v>5342</v>
      </c>
      <c r="I478">
        <v>1</v>
      </c>
      <c r="J478" t="s">
        <v>5342</v>
      </c>
      <c r="K478" t="s">
        <v>5343</v>
      </c>
      <c r="L478">
        <v>0.45033112582781498</v>
      </c>
      <c r="M478">
        <v>0.45333333333333298</v>
      </c>
      <c r="N478">
        <f t="shared" si="7"/>
        <v>0.45183222958057401</v>
      </c>
      <c r="P478">
        <f>VLOOKUP($A478,NIR_Algorithm_Cleaned!$A$2:$W$4887,19,FALSE)</f>
        <v>10.74</v>
      </c>
      <c r="Q478">
        <f>VLOOKUP($A478,NIR_Algorithm_Cleaned!$A$2:$W$4887,20,FALSE)</f>
        <v>3.62</v>
      </c>
      <c r="R478">
        <f>VLOOKUP($A478,NIR_Algorithm_Cleaned!$A$2:$W$4887,21,FALSE)</f>
        <v>1.36</v>
      </c>
      <c r="S478">
        <f>VLOOKUP($A478,NIR_Algorithm_Cleaned!$A$2:$W$4887,22,FALSE)</f>
        <v>1.37</v>
      </c>
      <c r="T478">
        <f>VLOOKUP($A478,NIR_Algorithm_Cleaned!$A$2:$W$4887,23,FALSE)</f>
        <v>71.5</v>
      </c>
    </row>
    <row r="479" spans="1:20" x14ac:dyDescent="0.2">
      <c r="A479" t="s">
        <v>988</v>
      </c>
      <c r="B479" t="s">
        <v>4916</v>
      </c>
      <c r="C479" t="s">
        <v>5323</v>
      </c>
      <c r="D479">
        <f>VLOOKUP($A479,NIR_Algorithm_Cleaned!$A$2:$W$4887,5,FALSE)</f>
        <v>2</v>
      </c>
      <c r="E479">
        <f>VLOOKUP($A479,NIR_Algorithm_Cleaned!$A$2:$W$4887,4,FALSE)</f>
        <v>2</v>
      </c>
      <c r="F479">
        <f>VLOOKUP($A479,NIR_Algorithm_Cleaned!$A$2:$W$4887,3,FALSE)</f>
        <v>1</v>
      </c>
      <c r="G479">
        <v>12.29</v>
      </c>
      <c r="H479" t="s">
        <v>4994</v>
      </c>
      <c r="I479">
        <v>4</v>
      </c>
      <c r="J479" t="s">
        <v>5342</v>
      </c>
      <c r="K479" t="s">
        <v>5343</v>
      </c>
      <c r="L479">
        <v>0.36666666666666697</v>
      </c>
      <c r="M479">
        <v>0.37162162162162199</v>
      </c>
      <c r="N479">
        <f t="shared" si="7"/>
        <v>0.36914414414414448</v>
      </c>
      <c r="P479">
        <f>VLOOKUP($A479,NIR_Algorithm_Cleaned!$A$2:$W$4887,19,FALSE)</f>
        <v>10.73</v>
      </c>
      <c r="Q479">
        <f>VLOOKUP($A479,NIR_Algorithm_Cleaned!$A$2:$W$4887,20,FALSE)</f>
        <v>4.79</v>
      </c>
      <c r="R479">
        <f>VLOOKUP($A479,NIR_Algorithm_Cleaned!$A$2:$W$4887,21,FALSE)</f>
        <v>1.43</v>
      </c>
      <c r="S479">
        <f>VLOOKUP($A479,NIR_Algorithm_Cleaned!$A$2:$W$4887,22,FALSE)</f>
        <v>1.41</v>
      </c>
      <c r="T479">
        <f>VLOOKUP($A479,NIR_Algorithm_Cleaned!$A$2:$W$4887,23,FALSE)</f>
        <v>69.52</v>
      </c>
    </row>
    <row r="480" spans="1:20" x14ac:dyDescent="0.2">
      <c r="A480" t="s">
        <v>988</v>
      </c>
      <c r="B480" t="s">
        <v>4916</v>
      </c>
      <c r="C480" t="s">
        <v>5323</v>
      </c>
      <c r="D480">
        <f>VLOOKUP($A480,NIR_Algorithm_Cleaned!$A$2:$W$4887,5,FALSE)</f>
        <v>2</v>
      </c>
      <c r="E480">
        <f>VLOOKUP($A480,NIR_Algorithm_Cleaned!$A$2:$W$4887,4,FALSE)</f>
        <v>2</v>
      </c>
      <c r="F480">
        <f>VLOOKUP($A480,NIR_Algorithm_Cleaned!$A$2:$W$4887,3,FALSE)</f>
        <v>1</v>
      </c>
      <c r="G480">
        <v>12.22</v>
      </c>
      <c r="H480" t="s">
        <v>5342</v>
      </c>
      <c r="I480">
        <v>1</v>
      </c>
      <c r="J480" t="s">
        <v>5342</v>
      </c>
      <c r="K480" t="s">
        <v>5343</v>
      </c>
      <c r="L480">
        <v>0.370860927152318</v>
      </c>
      <c r="M480">
        <v>0.37583892617449699</v>
      </c>
      <c r="N480">
        <f t="shared" si="7"/>
        <v>0.37334992666340749</v>
      </c>
      <c r="P480">
        <f>VLOOKUP($A480,NIR_Algorithm_Cleaned!$A$2:$W$4887,19,FALSE)</f>
        <v>10.73</v>
      </c>
      <c r="Q480">
        <f>VLOOKUP($A480,NIR_Algorithm_Cleaned!$A$2:$W$4887,20,FALSE)</f>
        <v>4.79</v>
      </c>
      <c r="R480">
        <f>VLOOKUP($A480,NIR_Algorithm_Cleaned!$A$2:$W$4887,21,FALSE)</f>
        <v>1.43</v>
      </c>
      <c r="S480">
        <f>VLOOKUP($A480,NIR_Algorithm_Cleaned!$A$2:$W$4887,22,FALSE)</f>
        <v>1.41</v>
      </c>
      <c r="T480">
        <f>VLOOKUP($A480,NIR_Algorithm_Cleaned!$A$2:$W$4887,23,FALSE)</f>
        <v>69.52</v>
      </c>
    </row>
    <row r="481" spans="1:20" x14ac:dyDescent="0.2">
      <c r="A481" t="s">
        <v>1063</v>
      </c>
      <c r="B481" t="s">
        <v>4958</v>
      </c>
      <c r="C481" t="s">
        <v>5300</v>
      </c>
      <c r="D481">
        <f>VLOOKUP($A481,NIR_Algorithm_Cleaned!$A$2:$W$4887,5,FALSE)</f>
        <v>2</v>
      </c>
      <c r="E481">
        <f>VLOOKUP($A481,NIR_Algorithm_Cleaned!$A$2:$W$4887,4,FALSE)</f>
        <v>2</v>
      </c>
      <c r="F481">
        <f>VLOOKUP($A481,NIR_Algorithm_Cleaned!$A$2:$W$4887,3,FALSE)</f>
        <v>2</v>
      </c>
      <c r="G481">
        <v>12.2</v>
      </c>
      <c r="H481" t="s">
        <v>5342</v>
      </c>
      <c r="I481">
        <v>3</v>
      </c>
      <c r="J481" t="s">
        <v>5342</v>
      </c>
      <c r="K481" t="s">
        <v>5343</v>
      </c>
      <c r="L481">
        <v>0.40540540540540498</v>
      </c>
      <c r="M481">
        <v>0.40268456375838901</v>
      </c>
      <c r="N481">
        <f t="shared" si="7"/>
        <v>0.40404498458189697</v>
      </c>
      <c r="P481">
        <f>VLOOKUP($A481,NIR_Algorithm_Cleaned!$A$2:$W$4887,19,FALSE)</f>
        <v>10.73</v>
      </c>
      <c r="Q481">
        <f>VLOOKUP($A481,NIR_Algorithm_Cleaned!$A$2:$W$4887,20,FALSE)</f>
        <v>5.15</v>
      </c>
      <c r="R481">
        <f>VLOOKUP($A481,NIR_Algorithm_Cleaned!$A$2:$W$4887,21,FALSE)</f>
        <v>1.53</v>
      </c>
      <c r="S481">
        <f>VLOOKUP($A481,NIR_Algorithm_Cleaned!$A$2:$W$4887,22,FALSE)</f>
        <v>1.37</v>
      </c>
      <c r="T481">
        <f>VLOOKUP($A481,NIR_Algorithm_Cleaned!$A$2:$W$4887,23,FALSE)</f>
        <v>70.42</v>
      </c>
    </row>
    <row r="482" spans="1:20" x14ac:dyDescent="0.2">
      <c r="A482" t="s">
        <v>1063</v>
      </c>
      <c r="B482" t="s">
        <v>4958</v>
      </c>
      <c r="C482" t="s">
        <v>5300</v>
      </c>
      <c r="D482">
        <f>VLOOKUP($A482,NIR_Algorithm_Cleaned!$A$2:$W$4887,5,FALSE)</f>
        <v>2</v>
      </c>
      <c r="E482">
        <f>VLOOKUP($A482,NIR_Algorithm_Cleaned!$A$2:$W$4887,4,FALSE)</f>
        <v>2</v>
      </c>
      <c r="F482">
        <f>VLOOKUP($A482,NIR_Algorithm_Cleaned!$A$2:$W$4887,3,FALSE)</f>
        <v>2</v>
      </c>
      <c r="G482">
        <v>12.24</v>
      </c>
      <c r="H482" t="s">
        <v>4994</v>
      </c>
      <c r="I482">
        <v>4</v>
      </c>
      <c r="J482" t="s">
        <v>5342</v>
      </c>
      <c r="K482" t="s">
        <v>5343</v>
      </c>
      <c r="L482">
        <v>0.42953020134228198</v>
      </c>
      <c r="M482">
        <v>0.41891891891891903</v>
      </c>
      <c r="N482">
        <f t="shared" si="7"/>
        <v>0.4242245601306005</v>
      </c>
      <c r="P482">
        <f>VLOOKUP($A482,NIR_Algorithm_Cleaned!$A$2:$W$4887,19,FALSE)</f>
        <v>10.73</v>
      </c>
      <c r="Q482">
        <f>VLOOKUP($A482,NIR_Algorithm_Cleaned!$A$2:$W$4887,20,FALSE)</f>
        <v>5.15</v>
      </c>
      <c r="R482">
        <f>VLOOKUP($A482,NIR_Algorithm_Cleaned!$A$2:$W$4887,21,FALSE)</f>
        <v>1.53</v>
      </c>
      <c r="S482">
        <f>VLOOKUP($A482,NIR_Algorithm_Cleaned!$A$2:$W$4887,22,FALSE)</f>
        <v>1.37</v>
      </c>
      <c r="T482">
        <f>VLOOKUP($A482,NIR_Algorithm_Cleaned!$A$2:$W$4887,23,FALSE)</f>
        <v>70.42</v>
      </c>
    </row>
    <row r="483" spans="1:20" x14ac:dyDescent="0.2">
      <c r="A483" t="s">
        <v>1668</v>
      </c>
      <c r="B483" t="s">
        <v>4952</v>
      </c>
      <c r="C483" t="s">
        <v>5254</v>
      </c>
      <c r="D483">
        <f>VLOOKUP($A483,NIR_Algorithm_Cleaned!$A$2:$W$4887,5,FALSE)</f>
        <v>2</v>
      </c>
      <c r="E483">
        <f>VLOOKUP($A483,NIR_Algorithm_Cleaned!$A$2:$W$4887,4,FALSE)</f>
        <v>1</v>
      </c>
      <c r="F483">
        <f>VLOOKUP($A483,NIR_Algorithm_Cleaned!$A$2:$W$4887,3,FALSE)</f>
        <v>2</v>
      </c>
      <c r="G483">
        <v>12.3</v>
      </c>
      <c r="H483" t="s">
        <v>5342</v>
      </c>
      <c r="I483">
        <v>4</v>
      </c>
      <c r="J483" t="s">
        <v>5342</v>
      </c>
      <c r="K483" t="s">
        <v>5343</v>
      </c>
      <c r="L483">
        <v>0.42384105960264901</v>
      </c>
      <c r="M483">
        <v>0.42</v>
      </c>
      <c r="N483">
        <f t="shared" si="7"/>
        <v>0.4219205298013245</v>
      </c>
      <c r="P483">
        <f>VLOOKUP($A483,NIR_Algorithm_Cleaned!$A$2:$W$4887,19,FALSE)</f>
        <v>10.65</v>
      </c>
      <c r="Q483">
        <f>VLOOKUP($A483,NIR_Algorithm_Cleaned!$A$2:$W$4887,20,FALSE)</f>
        <v>5.09</v>
      </c>
      <c r="R483">
        <f>VLOOKUP($A483,NIR_Algorithm_Cleaned!$A$2:$W$4887,21,FALSE)</f>
        <v>1.61</v>
      </c>
      <c r="S483">
        <f>VLOOKUP($A483,NIR_Algorithm_Cleaned!$A$2:$W$4887,22,FALSE)</f>
        <v>1.44</v>
      </c>
      <c r="T483">
        <f>VLOOKUP($A483,NIR_Algorithm_Cleaned!$A$2:$W$4887,23,FALSE)</f>
        <v>69.739999999999995</v>
      </c>
    </row>
    <row r="484" spans="1:20" x14ac:dyDescent="0.2">
      <c r="A484" t="s">
        <v>1668</v>
      </c>
      <c r="B484" t="s">
        <v>4952</v>
      </c>
      <c r="C484" t="s">
        <v>5254</v>
      </c>
      <c r="D484">
        <f>VLOOKUP($A484,NIR_Algorithm_Cleaned!$A$2:$W$4887,5,FALSE)</f>
        <v>2</v>
      </c>
      <c r="E484">
        <f>VLOOKUP($A484,NIR_Algorithm_Cleaned!$A$2:$W$4887,4,FALSE)</f>
        <v>1</v>
      </c>
      <c r="F484">
        <f>VLOOKUP($A484,NIR_Algorithm_Cleaned!$A$2:$W$4887,3,FALSE)</f>
        <v>2</v>
      </c>
      <c r="G484">
        <v>12.22</v>
      </c>
      <c r="H484" t="s">
        <v>5342</v>
      </c>
      <c r="I484">
        <v>2</v>
      </c>
      <c r="J484" t="s">
        <v>5342</v>
      </c>
      <c r="K484" t="s">
        <v>5343</v>
      </c>
      <c r="L484">
        <v>0.41610738255033602</v>
      </c>
      <c r="M484">
        <v>0.42666666666666703</v>
      </c>
      <c r="N484">
        <f t="shared" si="7"/>
        <v>0.42138702460850153</v>
      </c>
      <c r="P484">
        <f>VLOOKUP($A484,NIR_Algorithm_Cleaned!$A$2:$W$4887,19,FALSE)</f>
        <v>10.65</v>
      </c>
      <c r="Q484">
        <f>VLOOKUP($A484,NIR_Algorithm_Cleaned!$A$2:$W$4887,20,FALSE)</f>
        <v>5.09</v>
      </c>
      <c r="R484">
        <f>VLOOKUP($A484,NIR_Algorithm_Cleaned!$A$2:$W$4887,21,FALSE)</f>
        <v>1.61</v>
      </c>
      <c r="S484">
        <f>VLOOKUP($A484,NIR_Algorithm_Cleaned!$A$2:$W$4887,22,FALSE)</f>
        <v>1.44</v>
      </c>
      <c r="T484">
        <f>VLOOKUP($A484,NIR_Algorithm_Cleaned!$A$2:$W$4887,23,FALSE)</f>
        <v>69.739999999999995</v>
      </c>
    </row>
    <row r="485" spans="1:20" x14ac:dyDescent="0.2">
      <c r="A485" t="s">
        <v>1645</v>
      </c>
      <c r="B485" t="s">
        <v>4711</v>
      </c>
      <c r="C485" t="s">
        <v>5211</v>
      </c>
      <c r="D485">
        <f>VLOOKUP($A485,NIR_Algorithm_Cleaned!$A$2:$W$4887,5,FALSE)</f>
        <v>2</v>
      </c>
      <c r="E485">
        <f>VLOOKUP($A485,NIR_Algorithm_Cleaned!$A$2:$W$4887,4,FALSE)</f>
        <v>1</v>
      </c>
      <c r="F485">
        <f>VLOOKUP($A485,NIR_Algorithm_Cleaned!$A$2:$W$4887,3,FALSE)</f>
        <v>1</v>
      </c>
      <c r="G485">
        <v>12.44</v>
      </c>
      <c r="H485" t="s">
        <v>5342</v>
      </c>
      <c r="I485">
        <v>3</v>
      </c>
      <c r="J485" t="s">
        <v>5342</v>
      </c>
      <c r="K485" t="s">
        <v>5343</v>
      </c>
      <c r="L485">
        <v>0.40397350993377501</v>
      </c>
      <c r="M485">
        <v>0.40131578947368401</v>
      </c>
      <c r="N485">
        <f t="shared" si="7"/>
        <v>0.40264464970372948</v>
      </c>
      <c r="P485">
        <f>VLOOKUP($A485,NIR_Algorithm_Cleaned!$A$2:$W$4887,19,FALSE)</f>
        <v>10.57</v>
      </c>
      <c r="Q485">
        <f>VLOOKUP($A485,NIR_Algorithm_Cleaned!$A$2:$W$4887,20,FALSE)</f>
        <v>4.32</v>
      </c>
      <c r="R485">
        <f>VLOOKUP($A485,NIR_Algorithm_Cleaned!$A$2:$W$4887,21,FALSE)</f>
        <v>1.43</v>
      </c>
      <c r="S485">
        <f>VLOOKUP($A485,NIR_Algorithm_Cleaned!$A$2:$W$4887,22,FALSE)</f>
        <v>1.38</v>
      </c>
      <c r="T485">
        <f>VLOOKUP($A485,NIR_Algorithm_Cleaned!$A$2:$W$4887,23,FALSE)</f>
        <v>70.34</v>
      </c>
    </row>
    <row r="486" spans="1:20" x14ac:dyDescent="0.2">
      <c r="A486" t="s">
        <v>1645</v>
      </c>
      <c r="B486" t="s">
        <v>4711</v>
      </c>
      <c r="C486" t="s">
        <v>5211</v>
      </c>
      <c r="D486">
        <f>VLOOKUP($A486,NIR_Algorithm_Cleaned!$A$2:$W$4887,5,FALSE)</f>
        <v>2</v>
      </c>
      <c r="E486">
        <f>VLOOKUP($A486,NIR_Algorithm_Cleaned!$A$2:$W$4887,4,FALSE)</f>
        <v>1</v>
      </c>
      <c r="F486">
        <f>VLOOKUP($A486,NIR_Algorithm_Cleaned!$A$2:$W$4887,3,FALSE)</f>
        <v>1</v>
      </c>
      <c r="G486">
        <v>12.26</v>
      </c>
      <c r="H486" t="s">
        <v>5342</v>
      </c>
      <c r="I486">
        <v>4</v>
      </c>
      <c r="J486" t="s">
        <v>5342</v>
      </c>
      <c r="K486" t="s">
        <v>5343</v>
      </c>
      <c r="L486">
        <v>0.42567567567567599</v>
      </c>
      <c r="M486">
        <v>0.42384105960264901</v>
      </c>
      <c r="N486">
        <f t="shared" si="7"/>
        <v>0.42475836763916253</v>
      </c>
      <c r="P486">
        <f>VLOOKUP($A486,NIR_Algorithm_Cleaned!$A$2:$W$4887,19,FALSE)</f>
        <v>10.57</v>
      </c>
      <c r="Q486">
        <f>VLOOKUP($A486,NIR_Algorithm_Cleaned!$A$2:$W$4887,20,FALSE)</f>
        <v>4.32</v>
      </c>
      <c r="R486">
        <f>VLOOKUP($A486,NIR_Algorithm_Cleaned!$A$2:$W$4887,21,FALSE)</f>
        <v>1.43</v>
      </c>
      <c r="S486">
        <f>VLOOKUP($A486,NIR_Algorithm_Cleaned!$A$2:$W$4887,22,FALSE)</f>
        <v>1.38</v>
      </c>
      <c r="T486">
        <f>VLOOKUP($A486,NIR_Algorithm_Cleaned!$A$2:$W$4887,23,FALSE)</f>
        <v>70.34</v>
      </c>
    </row>
    <row r="487" spans="1:20" x14ac:dyDescent="0.2">
      <c r="A487" t="s">
        <v>812</v>
      </c>
      <c r="B487" t="s">
        <v>4863</v>
      </c>
      <c r="C487" t="s">
        <v>5225</v>
      </c>
      <c r="D487">
        <f>VLOOKUP($A487,NIR_Algorithm_Cleaned!$A$2:$W$4887,5,FALSE)</f>
        <v>1</v>
      </c>
      <c r="E487">
        <f>VLOOKUP($A487,NIR_Algorithm_Cleaned!$A$2:$W$4887,4,FALSE)</f>
        <v>2</v>
      </c>
      <c r="F487">
        <f>VLOOKUP($A487,NIR_Algorithm_Cleaned!$A$2:$W$4887,3,FALSE)</f>
        <v>1</v>
      </c>
      <c r="G487">
        <v>11.79</v>
      </c>
      <c r="H487" t="s">
        <v>4994</v>
      </c>
      <c r="I487">
        <v>3</v>
      </c>
      <c r="J487" t="s">
        <v>5342</v>
      </c>
      <c r="K487" t="s">
        <v>5341</v>
      </c>
      <c r="L487">
        <v>0.46</v>
      </c>
      <c r="M487">
        <v>0.46405228758169897</v>
      </c>
      <c r="N487">
        <f t="shared" si="7"/>
        <v>0.4620261437908495</v>
      </c>
      <c r="P487">
        <f>VLOOKUP($A487,NIR_Algorithm_Cleaned!$A$2:$W$4887,19,FALSE)</f>
        <v>10.51</v>
      </c>
      <c r="Q487">
        <f>VLOOKUP($A487,NIR_Algorithm_Cleaned!$A$2:$W$4887,20,FALSE)</f>
        <v>3.94</v>
      </c>
      <c r="R487">
        <f>VLOOKUP($A487,NIR_Algorithm_Cleaned!$A$2:$W$4887,21,FALSE)</f>
        <v>1.67</v>
      </c>
      <c r="S487">
        <f>VLOOKUP($A487,NIR_Algorithm_Cleaned!$A$2:$W$4887,22,FALSE)</f>
        <v>1.39</v>
      </c>
      <c r="T487">
        <f>VLOOKUP($A487,NIR_Algorithm_Cleaned!$A$2:$W$4887,23,FALSE)</f>
        <v>71.849999999999994</v>
      </c>
    </row>
    <row r="488" spans="1:20" x14ac:dyDescent="0.2">
      <c r="A488" t="s">
        <v>812</v>
      </c>
      <c r="B488" t="s">
        <v>4863</v>
      </c>
      <c r="C488" t="s">
        <v>5225</v>
      </c>
      <c r="D488">
        <f>VLOOKUP($A488,NIR_Algorithm_Cleaned!$A$2:$W$4887,5,FALSE)</f>
        <v>1</v>
      </c>
      <c r="E488">
        <f>VLOOKUP($A488,NIR_Algorithm_Cleaned!$A$2:$W$4887,4,FALSE)</f>
        <v>2</v>
      </c>
      <c r="F488">
        <f>VLOOKUP($A488,NIR_Algorithm_Cleaned!$A$2:$W$4887,3,FALSE)</f>
        <v>1</v>
      </c>
      <c r="G488">
        <v>11.68</v>
      </c>
      <c r="H488" t="s">
        <v>4994</v>
      </c>
      <c r="I488">
        <v>2</v>
      </c>
      <c r="J488" t="s">
        <v>4994</v>
      </c>
      <c r="K488" t="s">
        <v>5341</v>
      </c>
      <c r="L488">
        <v>0.473333333333333</v>
      </c>
      <c r="M488">
        <v>0.47019867549668898</v>
      </c>
      <c r="N488">
        <f t="shared" si="7"/>
        <v>0.47176600441501099</v>
      </c>
      <c r="P488">
        <f>VLOOKUP($A488,NIR_Algorithm_Cleaned!$A$2:$W$4887,19,FALSE)</f>
        <v>10.51</v>
      </c>
      <c r="Q488">
        <f>VLOOKUP($A488,NIR_Algorithm_Cleaned!$A$2:$W$4887,20,FALSE)</f>
        <v>3.94</v>
      </c>
      <c r="R488">
        <f>VLOOKUP($A488,NIR_Algorithm_Cleaned!$A$2:$W$4887,21,FALSE)</f>
        <v>1.67</v>
      </c>
      <c r="S488">
        <f>VLOOKUP($A488,NIR_Algorithm_Cleaned!$A$2:$W$4887,22,FALSE)</f>
        <v>1.39</v>
      </c>
      <c r="T488">
        <f>VLOOKUP($A488,NIR_Algorithm_Cleaned!$A$2:$W$4887,23,FALSE)</f>
        <v>71.849999999999994</v>
      </c>
    </row>
    <row r="489" spans="1:20" x14ac:dyDescent="0.2">
      <c r="A489" t="s">
        <v>1673</v>
      </c>
      <c r="B489" t="s">
        <v>4928</v>
      </c>
      <c r="C489" t="s">
        <v>5293</v>
      </c>
      <c r="D489">
        <f>VLOOKUP($A489,NIR_Algorithm_Cleaned!$A$2:$W$4887,5,FALSE)</f>
        <v>2</v>
      </c>
      <c r="E489">
        <f>VLOOKUP($A489,NIR_Algorithm_Cleaned!$A$2:$W$4887,4,FALSE)</f>
        <v>1</v>
      </c>
      <c r="F489">
        <f>VLOOKUP($A489,NIR_Algorithm_Cleaned!$A$2:$W$4887,3,FALSE)</f>
        <v>1</v>
      </c>
      <c r="G489">
        <v>12.33</v>
      </c>
      <c r="H489" t="s">
        <v>5342</v>
      </c>
      <c r="I489">
        <v>2</v>
      </c>
      <c r="J489" t="s">
        <v>4994</v>
      </c>
      <c r="K489" t="s">
        <v>5343</v>
      </c>
      <c r="L489">
        <v>0.43624161073825501</v>
      </c>
      <c r="M489">
        <v>0.44295302013422799</v>
      </c>
      <c r="N489">
        <f t="shared" si="7"/>
        <v>0.43959731543624148</v>
      </c>
      <c r="P489">
        <f>VLOOKUP($A489,NIR_Algorithm_Cleaned!$A$2:$W$4887,19,FALSE)</f>
        <v>10.5</v>
      </c>
      <c r="Q489">
        <f>VLOOKUP($A489,NIR_Algorithm_Cleaned!$A$2:$W$4887,20,FALSE)</f>
        <v>3.71</v>
      </c>
      <c r="R489">
        <f>VLOOKUP($A489,NIR_Algorithm_Cleaned!$A$2:$W$4887,21,FALSE)</f>
        <v>1.35</v>
      </c>
      <c r="S489">
        <f>VLOOKUP($A489,NIR_Algorithm_Cleaned!$A$2:$W$4887,22,FALSE)</f>
        <v>1.39</v>
      </c>
      <c r="T489">
        <f>VLOOKUP($A489,NIR_Algorithm_Cleaned!$A$2:$W$4887,23,FALSE)</f>
        <v>69.56</v>
      </c>
    </row>
    <row r="490" spans="1:20" x14ac:dyDescent="0.2">
      <c r="A490" t="s">
        <v>920</v>
      </c>
      <c r="B490" t="s">
        <v>4923</v>
      </c>
      <c r="C490" t="s">
        <v>5320</v>
      </c>
      <c r="D490">
        <f>VLOOKUP($A490,NIR_Algorithm_Cleaned!$A$2:$W$4887,5,FALSE)</f>
        <v>2</v>
      </c>
      <c r="E490">
        <f>VLOOKUP($A490,NIR_Algorithm_Cleaned!$A$2:$W$4887,4,FALSE)</f>
        <v>2</v>
      </c>
      <c r="F490">
        <f>VLOOKUP($A490,NIR_Algorithm_Cleaned!$A$2:$W$4887,3,FALSE)</f>
        <v>1</v>
      </c>
      <c r="G490">
        <v>12.26</v>
      </c>
      <c r="H490" t="s">
        <v>5342</v>
      </c>
      <c r="I490">
        <v>2</v>
      </c>
      <c r="J490" t="s">
        <v>5342</v>
      </c>
      <c r="K490" t="s">
        <v>5343</v>
      </c>
      <c r="L490">
        <v>0.37583892617449699</v>
      </c>
      <c r="M490">
        <v>0.37748344370860898</v>
      </c>
      <c r="N490">
        <f t="shared" si="7"/>
        <v>0.37666118494155298</v>
      </c>
      <c r="P490">
        <f>VLOOKUP($A490,NIR_Algorithm_Cleaned!$A$2:$W$4887,19,FALSE)</f>
        <v>10.5</v>
      </c>
      <c r="Q490">
        <f>VLOOKUP($A490,NIR_Algorithm_Cleaned!$A$2:$W$4887,20,FALSE)</f>
        <v>4.9000000000000004</v>
      </c>
      <c r="R490">
        <f>VLOOKUP($A490,NIR_Algorithm_Cleaned!$A$2:$W$4887,21,FALSE)</f>
        <v>1.84</v>
      </c>
      <c r="S490">
        <f>VLOOKUP($A490,NIR_Algorithm_Cleaned!$A$2:$W$4887,22,FALSE)</f>
        <v>1.45</v>
      </c>
      <c r="T490">
        <f>VLOOKUP($A490,NIR_Algorithm_Cleaned!$A$2:$W$4887,23,FALSE)</f>
        <v>70.36</v>
      </c>
    </row>
    <row r="491" spans="1:20" x14ac:dyDescent="0.2">
      <c r="A491" t="s">
        <v>920</v>
      </c>
      <c r="B491" t="s">
        <v>4923</v>
      </c>
      <c r="C491" t="s">
        <v>5320</v>
      </c>
      <c r="D491">
        <f>VLOOKUP($A491,NIR_Algorithm_Cleaned!$A$2:$W$4887,5,FALSE)</f>
        <v>2</v>
      </c>
      <c r="E491">
        <f>VLOOKUP($A491,NIR_Algorithm_Cleaned!$A$2:$W$4887,4,FALSE)</f>
        <v>2</v>
      </c>
      <c r="F491">
        <f>VLOOKUP($A491,NIR_Algorithm_Cleaned!$A$2:$W$4887,3,FALSE)</f>
        <v>1</v>
      </c>
      <c r="G491">
        <v>12.2</v>
      </c>
      <c r="H491" t="s">
        <v>5342</v>
      </c>
      <c r="I491">
        <v>3</v>
      </c>
      <c r="J491" t="s">
        <v>4994</v>
      </c>
      <c r="K491" t="s">
        <v>5343</v>
      </c>
      <c r="L491">
        <v>0.39597315436241598</v>
      </c>
      <c r="M491">
        <v>0.39333333333333298</v>
      </c>
      <c r="N491">
        <f t="shared" si="7"/>
        <v>0.39465324384787448</v>
      </c>
      <c r="P491">
        <f>VLOOKUP($A491,NIR_Algorithm_Cleaned!$A$2:$W$4887,19,FALSE)</f>
        <v>10.5</v>
      </c>
      <c r="Q491">
        <f>VLOOKUP($A491,NIR_Algorithm_Cleaned!$A$2:$W$4887,20,FALSE)</f>
        <v>4.9000000000000004</v>
      </c>
      <c r="R491">
        <f>VLOOKUP($A491,NIR_Algorithm_Cleaned!$A$2:$W$4887,21,FALSE)</f>
        <v>1.84</v>
      </c>
      <c r="S491">
        <f>VLOOKUP($A491,NIR_Algorithm_Cleaned!$A$2:$W$4887,22,FALSE)</f>
        <v>1.45</v>
      </c>
      <c r="T491">
        <f>VLOOKUP($A491,NIR_Algorithm_Cleaned!$A$2:$W$4887,23,FALSE)</f>
        <v>70.36</v>
      </c>
    </row>
    <row r="492" spans="1:20" x14ac:dyDescent="0.2">
      <c r="A492" t="s">
        <v>1273</v>
      </c>
      <c r="B492" t="s">
        <v>4732</v>
      </c>
      <c r="C492" t="s">
        <v>5220</v>
      </c>
      <c r="D492">
        <f>VLOOKUP($A492,NIR_Algorithm_Cleaned!$A$2:$W$4887,5,FALSE)</f>
        <v>2</v>
      </c>
      <c r="E492">
        <f>VLOOKUP($A492,NIR_Algorithm_Cleaned!$A$2:$W$4887,4,FALSE)</f>
        <v>1</v>
      </c>
      <c r="F492">
        <f>VLOOKUP($A492,NIR_Algorithm_Cleaned!$A$2:$W$4887,3,FALSE)</f>
        <v>1</v>
      </c>
      <c r="G492">
        <v>12.12</v>
      </c>
      <c r="H492" t="s">
        <v>4994</v>
      </c>
      <c r="I492">
        <v>1</v>
      </c>
      <c r="J492" t="s">
        <v>5342</v>
      </c>
      <c r="K492" t="s">
        <v>5343</v>
      </c>
      <c r="L492">
        <v>0.43624161073825501</v>
      </c>
      <c r="M492">
        <v>0.44736842105263203</v>
      </c>
      <c r="N492">
        <f t="shared" si="7"/>
        <v>0.44180501589544352</v>
      </c>
      <c r="P492">
        <f>VLOOKUP($A492,NIR_Algorithm_Cleaned!$A$2:$W$4887,19,FALSE)</f>
        <v>10.48</v>
      </c>
      <c r="Q492">
        <f>VLOOKUP($A492,NIR_Algorithm_Cleaned!$A$2:$W$4887,20,FALSE)</f>
        <v>3.55</v>
      </c>
      <c r="R492">
        <f>VLOOKUP($A492,NIR_Algorithm_Cleaned!$A$2:$W$4887,21,FALSE)</f>
        <v>1.55</v>
      </c>
      <c r="S492">
        <f>VLOOKUP($A492,NIR_Algorithm_Cleaned!$A$2:$W$4887,22,FALSE)</f>
        <v>1.4</v>
      </c>
      <c r="T492">
        <f>VLOOKUP($A492,NIR_Algorithm_Cleaned!$A$2:$W$4887,23,FALSE)</f>
        <v>70.430000000000007</v>
      </c>
    </row>
    <row r="493" spans="1:20" x14ac:dyDescent="0.2">
      <c r="A493" t="s">
        <v>1273</v>
      </c>
      <c r="B493" t="s">
        <v>4732</v>
      </c>
      <c r="C493" t="s">
        <v>5220</v>
      </c>
      <c r="D493">
        <f>VLOOKUP($A493,NIR_Algorithm_Cleaned!$A$2:$W$4887,5,FALSE)</f>
        <v>2</v>
      </c>
      <c r="E493">
        <f>VLOOKUP($A493,NIR_Algorithm_Cleaned!$A$2:$W$4887,4,FALSE)</f>
        <v>1</v>
      </c>
      <c r="F493">
        <f>VLOOKUP($A493,NIR_Algorithm_Cleaned!$A$2:$W$4887,3,FALSE)</f>
        <v>1</v>
      </c>
      <c r="G493">
        <v>12.3</v>
      </c>
      <c r="H493" t="s">
        <v>5342</v>
      </c>
      <c r="I493">
        <v>4</v>
      </c>
      <c r="J493" t="s">
        <v>5342</v>
      </c>
      <c r="K493" t="s">
        <v>5343</v>
      </c>
      <c r="L493">
        <v>0.46666666666666701</v>
      </c>
      <c r="M493">
        <v>0.45751633986928097</v>
      </c>
      <c r="N493">
        <f t="shared" si="7"/>
        <v>0.46209150326797399</v>
      </c>
      <c r="P493">
        <f>VLOOKUP($A493,NIR_Algorithm_Cleaned!$A$2:$W$4887,19,FALSE)</f>
        <v>10.48</v>
      </c>
      <c r="Q493">
        <f>VLOOKUP($A493,NIR_Algorithm_Cleaned!$A$2:$W$4887,20,FALSE)</f>
        <v>3.55</v>
      </c>
      <c r="R493">
        <f>VLOOKUP($A493,NIR_Algorithm_Cleaned!$A$2:$W$4887,21,FALSE)</f>
        <v>1.55</v>
      </c>
      <c r="S493">
        <f>VLOOKUP($A493,NIR_Algorithm_Cleaned!$A$2:$W$4887,22,FALSE)</f>
        <v>1.4</v>
      </c>
      <c r="T493">
        <f>VLOOKUP($A493,NIR_Algorithm_Cleaned!$A$2:$W$4887,23,FALSE)</f>
        <v>70.430000000000007</v>
      </c>
    </row>
    <row r="494" spans="1:20" x14ac:dyDescent="0.2">
      <c r="A494" t="s">
        <v>947</v>
      </c>
      <c r="B494" t="s">
        <v>4907</v>
      </c>
      <c r="C494" t="s">
        <v>5306</v>
      </c>
      <c r="D494">
        <f>VLOOKUP($A494,NIR_Algorithm_Cleaned!$A$2:$W$4887,5,FALSE)</f>
        <v>2</v>
      </c>
      <c r="E494">
        <f>VLOOKUP($A494,NIR_Algorithm_Cleaned!$A$2:$W$4887,4,FALSE)</f>
        <v>1</v>
      </c>
      <c r="F494">
        <f>VLOOKUP($A494,NIR_Algorithm_Cleaned!$A$2:$W$4887,3,FALSE)</f>
        <v>1</v>
      </c>
      <c r="G494">
        <v>12.27</v>
      </c>
      <c r="H494" t="s">
        <v>5342</v>
      </c>
      <c r="I494">
        <v>4</v>
      </c>
      <c r="J494" t="s">
        <v>5342</v>
      </c>
      <c r="K494" t="s">
        <v>5343</v>
      </c>
      <c r="L494">
        <v>0.48666666666666702</v>
      </c>
      <c r="M494">
        <v>0.47019867549668898</v>
      </c>
      <c r="N494">
        <f t="shared" si="7"/>
        <v>0.47843267108167797</v>
      </c>
      <c r="P494">
        <f>VLOOKUP($A494,NIR_Algorithm_Cleaned!$A$2:$W$4887,19,FALSE)</f>
        <v>10.46</v>
      </c>
      <c r="Q494">
        <f>VLOOKUP($A494,NIR_Algorithm_Cleaned!$A$2:$W$4887,20,FALSE)</f>
        <v>3.92</v>
      </c>
      <c r="R494">
        <f>VLOOKUP($A494,NIR_Algorithm_Cleaned!$A$2:$W$4887,21,FALSE)</f>
        <v>1.72</v>
      </c>
      <c r="S494">
        <f>VLOOKUP($A494,NIR_Algorithm_Cleaned!$A$2:$W$4887,22,FALSE)</f>
        <v>1.39</v>
      </c>
      <c r="T494">
        <f>VLOOKUP($A494,NIR_Algorithm_Cleaned!$A$2:$W$4887,23,FALSE)</f>
        <v>71.41</v>
      </c>
    </row>
    <row r="495" spans="1:20" x14ac:dyDescent="0.2">
      <c r="A495" t="s">
        <v>947</v>
      </c>
      <c r="B495" t="s">
        <v>4907</v>
      </c>
      <c r="C495" t="s">
        <v>5306</v>
      </c>
      <c r="D495">
        <f>VLOOKUP($A495,NIR_Algorithm_Cleaned!$A$2:$W$4887,5,FALSE)</f>
        <v>2</v>
      </c>
      <c r="E495">
        <f>VLOOKUP($A495,NIR_Algorithm_Cleaned!$A$2:$W$4887,4,FALSE)</f>
        <v>1</v>
      </c>
      <c r="F495">
        <f>VLOOKUP($A495,NIR_Algorithm_Cleaned!$A$2:$W$4887,3,FALSE)</f>
        <v>1</v>
      </c>
      <c r="G495">
        <v>11.81</v>
      </c>
      <c r="H495" t="s">
        <v>4994</v>
      </c>
      <c r="I495">
        <v>4</v>
      </c>
      <c r="J495" t="s">
        <v>4994</v>
      </c>
      <c r="K495" t="s">
        <v>5343</v>
      </c>
      <c r="L495">
        <v>0.463576158940397</v>
      </c>
      <c r="M495" t="s">
        <v>5207</v>
      </c>
      <c r="N495">
        <f t="shared" si="7"/>
        <v>0.463576158940397</v>
      </c>
      <c r="P495">
        <f>VLOOKUP($A495,NIR_Algorithm_Cleaned!$A$2:$W$4887,19,FALSE)</f>
        <v>10.46</v>
      </c>
      <c r="Q495">
        <f>VLOOKUP($A495,NIR_Algorithm_Cleaned!$A$2:$W$4887,20,FALSE)</f>
        <v>3.92</v>
      </c>
      <c r="R495">
        <f>VLOOKUP($A495,NIR_Algorithm_Cleaned!$A$2:$W$4887,21,FALSE)</f>
        <v>1.72</v>
      </c>
      <c r="S495">
        <f>VLOOKUP($A495,NIR_Algorithm_Cleaned!$A$2:$W$4887,22,FALSE)</f>
        <v>1.39</v>
      </c>
      <c r="T495">
        <f>VLOOKUP($A495,NIR_Algorithm_Cleaned!$A$2:$W$4887,23,FALSE)</f>
        <v>71.41</v>
      </c>
    </row>
    <row r="496" spans="1:20" x14ac:dyDescent="0.2">
      <c r="A496" t="s">
        <v>399</v>
      </c>
      <c r="B496" t="s">
        <v>4774</v>
      </c>
      <c r="C496" t="s">
        <v>5259</v>
      </c>
      <c r="D496">
        <f>VLOOKUP($A496,NIR_Algorithm_Cleaned!$A$2:$W$4887,5,FALSE)</f>
        <v>1</v>
      </c>
      <c r="E496">
        <f>VLOOKUP($A496,NIR_Algorithm_Cleaned!$A$2:$W$4887,4,FALSE)</f>
        <v>1</v>
      </c>
      <c r="F496">
        <f>VLOOKUP($A496,NIR_Algorithm_Cleaned!$A$2:$W$4887,3,FALSE)</f>
        <v>1</v>
      </c>
      <c r="G496">
        <v>12.31</v>
      </c>
      <c r="H496" t="s">
        <v>4994</v>
      </c>
      <c r="I496">
        <v>2</v>
      </c>
      <c r="J496" t="s">
        <v>5342</v>
      </c>
      <c r="K496" t="s">
        <v>5341</v>
      </c>
      <c r="L496">
        <v>0.42666666666666703</v>
      </c>
      <c r="M496">
        <v>0.42</v>
      </c>
      <c r="N496">
        <f t="shared" si="7"/>
        <v>0.42333333333333351</v>
      </c>
      <c r="P496">
        <f>VLOOKUP($A496,NIR_Algorithm_Cleaned!$A$2:$W$4887,19,FALSE)</f>
        <v>10.45</v>
      </c>
      <c r="Q496">
        <f>VLOOKUP($A496,NIR_Algorithm_Cleaned!$A$2:$W$4887,20,FALSE)</f>
        <v>4.1900000000000004</v>
      </c>
      <c r="R496">
        <f>VLOOKUP($A496,NIR_Algorithm_Cleaned!$A$2:$W$4887,21,FALSE)</f>
        <v>1.65</v>
      </c>
      <c r="S496">
        <f>VLOOKUP($A496,NIR_Algorithm_Cleaned!$A$2:$W$4887,22,FALSE)</f>
        <v>1.35</v>
      </c>
      <c r="T496">
        <f>VLOOKUP($A496,NIR_Algorithm_Cleaned!$A$2:$W$4887,23,FALSE)</f>
        <v>71.72</v>
      </c>
    </row>
    <row r="497" spans="1:20" x14ac:dyDescent="0.2">
      <c r="A497" t="s">
        <v>399</v>
      </c>
      <c r="B497" t="s">
        <v>4774</v>
      </c>
      <c r="C497" t="s">
        <v>5259</v>
      </c>
      <c r="D497">
        <f>VLOOKUP($A497,NIR_Algorithm_Cleaned!$A$2:$W$4887,5,FALSE)</f>
        <v>1</v>
      </c>
      <c r="E497">
        <f>VLOOKUP($A497,NIR_Algorithm_Cleaned!$A$2:$W$4887,4,FALSE)</f>
        <v>1</v>
      </c>
      <c r="F497">
        <f>VLOOKUP($A497,NIR_Algorithm_Cleaned!$A$2:$W$4887,3,FALSE)</f>
        <v>1</v>
      </c>
      <c r="G497">
        <v>12.24</v>
      </c>
      <c r="H497" t="s">
        <v>4994</v>
      </c>
      <c r="I497">
        <v>3</v>
      </c>
      <c r="J497" t="s">
        <v>5342</v>
      </c>
      <c r="K497" t="s">
        <v>5341</v>
      </c>
      <c r="L497">
        <v>0.41721854304635803</v>
      </c>
      <c r="M497">
        <v>0.40397350993377501</v>
      </c>
      <c r="N497">
        <f t="shared" si="7"/>
        <v>0.41059602649006655</v>
      </c>
      <c r="P497">
        <f>VLOOKUP($A497,NIR_Algorithm_Cleaned!$A$2:$W$4887,19,FALSE)</f>
        <v>10.45</v>
      </c>
      <c r="Q497">
        <f>VLOOKUP($A497,NIR_Algorithm_Cleaned!$A$2:$W$4887,20,FALSE)</f>
        <v>4.1900000000000004</v>
      </c>
      <c r="R497">
        <f>VLOOKUP($A497,NIR_Algorithm_Cleaned!$A$2:$W$4887,21,FALSE)</f>
        <v>1.65</v>
      </c>
      <c r="S497">
        <f>VLOOKUP($A497,NIR_Algorithm_Cleaned!$A$2:$W$4887,22,FALSE)</f>
        <v>1.35</v>
      </c>
      <c r="T497">
        <f>VLOOKUP($A497,NIR_Algorithm_Cleaned!$A$2:$W$4887,23,FALSE)</f>
        <v>71.72</v>
      </c>
    </row>
    <row r="498" spans="1:20" x14ac:dyDescent="0.2">
      <c r="A498" t="s">
        <v>1623</v>
      </c>
      <c r="B498" t="s">
        <v>4912</v>
      </c>
      <c r="C498" t="s">
        <v>5252</v>
      </c>
      <c r="D498">
        <f>VLOOKUP($A498,NIR_Algorithm_Cleaned!$A$2:$W$4887,5,FALSE)</f>
        <v>2</v>
      </c>
      <c r="E498">
        <f>VLOOKUP($A498,NIR_Algorithm_Cleaned!$A$2:$W$4887,4,FALSE)</f>
        <v>1</v>
      </c>
      <c r="F498">
        <f>VLOOKUP($A498,NIR_Algorithm_Cleaned!$A$2:$W$4887,3,FALSE)</f>
        <v>1</v>
      </c>
      <c r="G498">
        <v>12.37</v>
      </c>
      <c r="H498" t="s">
        <v>5342</v>
      </c>
      <c r="I498">
        <v>2</v>
      </c>
      <c r="J498" t="s">
        <v>5342</v>
      </c>
      <c r="K498" t="s">
        <v>5343</v>
      </c>
      <c r="L498">
        <v>0.44078947368421101</v>
      </c>
      <c r="M498">
        <v>0.46</v>
      </c>
      <c r="N498">
        <f t="shared" si="7"/>
        <v>0.45039473684210551</v>
      </c>
      <c r="P498">
        <f>VLOOKUP($A498,NIR_Algorithm_Cleaned!$A$2:$W$4887,19,FALSE)</f>
        <v>10.45</v>
      </c>
      <c r="Q498">
        <f>VLOOKUP($A498,NIR_Algorithm_Cleaned!$A$2:$W$4887,20,FALSE)</f>
        <v>4.3600000000000003</v>
      </c>
      <c r="R498">
        <f>VLOOKUP($A498,NIR_Algorithm_Cleaned!$A$2:$W$4887,21,FALSE)</f>
        <v>1.72</v>
      </c>
      <c r="S498">
        <f>VLOOKUP($A498,NIR_Algorithm_Cleaned!$A$2:$W$4887,22,FALSE)</f>
        <v>1.44</v>
      </c>
      <c r="T498">
        <f>VLOOKUP($A498,NIR_Algorithm_Cleaned!$A$2:$W$4887,23,FALSE)</f>
        <v>69.44</v>
      </c>
    </row>
    <row r="499" spans="1:20" x14ac:dyDescent="0.2">
      <c r="A499" t="s">
        <v>1623</v>
      </c>
      <c r="B499" t="s">
        <v>4912</v>
      </c>
      <c r="C499" t="s">
        <v>5252</v>
      </c>
      <c r="D499">
        <f>VLOOKUP($A499,NIR_Algorithm_Cleaned!$A$2:$W$4887,5,FALSE)</f>
        <v>2</v>
      </c>
      <c r="E499">
        <f>VLOOKUP($A499,NIR_Algorithm_Cleaned!$A$2:$W$4887,4,FALSE)</f>
        <v>1</v>
      </c>
      <c r="F499">
        <f>VLOOKUP($A499,NIR_Algorithm_Cleaned!$A$2:$W$4887,3,FALSE)</f>
        <v>1</v>
      </c>
      <c r="G499" t="s">
        <v>5207</v>
      </c>
      <c r="H499" t="s">
        <v>4994</v>
      </c>
      <c r="I499">
        <v>1</v>
      </c>
      <c r="J499" t="s">
        <v>4994</v>
      </c>
      <c r="K499" t="s">
        <v>5343</v>
      </c>
      <c r="L499">
        <v>0.44</v>
      </c>
      <c r="M499">
        <v>0.43624161073825501</v>
      </c>
      <c r="N499">
        <f t="shared" si="7"/>
        <v>0.43812080536912751</v>
      </c>
      <c r="P499">
        <f>VLOOKUP($A499,NIR_Algorithm_Cleaned!$A$2:$W$4887,19,FALSE)</f>
        <v>10.45</v>
      </c>
      <c r="Q499">
        <f>VLOOKUP($A499,NIR_Algorithm_Cleaned!$A$2:$W$4887,20,FALSE)</f>
        <v>4.3600000000000003</v>
      </c>
      <c r="R499">
        <f>VLOOKUP($A499,NIR_Algorithm_Cleaned!$A$2:$W$4887,21,FALSE)</f>
        <v>1.72</v>
      </c>
      <c r="S499">
        <f>VLOOKUP($A499,NIR_Algorithm_Cleaned!$A$2:$W$4887,22,FALSE)</f>
        <v>1.44</v>
      </c>
      <c r="T499">
        <f>VLOOKUP($A499,NIR_Algorithm_Cleaned!$A$2:$W$4887,23,FALSE)</f>
        <v>69.44</v>
      </c>
    </row>
    <row r="500" spans="1:20" x14ac:dyDescent="0.2">
      <c r="A500" t="s">
        <v>1271</v>
      </c>
      <c r="B500" t="s">
        <v>4911</v>
      </c>
      <c r="C500" t="s">
        <v>5229</v>
      </c>
      <c r="D500">
        <f>VLOOKUP($A500,NIR_Algorithm_Cleaned!$A$2:$W$4887,5,FALSE)</f>
        <v>2</v>
      </c>
      <c r="E500">
        <f>VLOOKUP($A500,NIR_Algorithm_Cleaned!$A$2:$W$4887,4,FALSE)</f>
        <v>2</v>
      </c>
      <c r="F500">
        <f>VLOOKUP($A500,NIR_Algorithm_Cleaned!$A$2:$W$4887,3,FALSE)</f>
        <v>1</v>
      </c>
      <c r="G500">
        <v>12.14</v>
      </c>
      <c r="H500" t="s">
        <v>4994</v>
      </c>
      <c r="I500">
        <v>4</v>
      </c>
      <c r="J500" t="s">
        <v>5342</v>
      </c>
      <c r="K500" t="s">
        <v>5343</v>
      </c>
      <c r="L500">
        <v>0.42</v>
      </c>
      <c r="M500">
        <v>0.43046357615893999</v>
      </c>
      <c r="N500">
        <f t="shared" si="7"/>
        <v>0.42523178807946999</v>
      </c>
      <c r="P500">
        <f>VLOOKUP($A500,NIR_Algorithm_Cleaned!$A$2:$W$4887,19,FALSE)</f>
        <v>10.44</v>
      </c>
      <c r="Q500">
        <f>VLOOKUP($A500,NIR_Algorithm_Cleaned!$A$2:$W$4887,20,FALSE)</f>
        <v>4.43</v>
      </c>
      <c r="R500">
        <f>VLOOKUP($A500,NIR_Algorithm_Cleaned!$A$2:$W$4887,21,FALSE)</f>
        <v>1.55</v>
      </c>
      <c r="S500">
        <f>VLOOKUP($A500,NIR_Algorithm_Cleaned!$A$2:$W$4887,22,FALSE)</f>
        <v>1.41</v>
      </c>
      <c r="T500">
        <f>VLOOKUP($A500,NIR_Algorithm_Cleaned!$A$2:$W$4887,23,FALSE)</f>
        <v>70.16</v>
      </c>
    </row>
    <row r="501" spans="1:20" x14ac:dyDescent="0.2">
      <c r="A501" t="s">
        <v>1271</v>
      </c>
      <c r="B501" t="s">
        <v>4911</v>
      </c>
      <c r="C501" t="s">
        <v>5229</v>
      </c>
      <c r="D501">
        <f>VLOOKUP($A501,NIR_Algorithm_Cleaned!$A$2:$W$4887,5,FALSE)</f>
        <v>2</v>
      </c>
      <c r="E501">
        <f>VLOOKUP($A501,NIR_Algorithm_Cleaned!$A$2:$W$4887,4,FALSE)</f>
        <v>2</v>
      </c>
      <c r="F501">
        <f>VLOOKUP($A501,NIR_Algorithm_Cleaned!$A$2:$W$4887,3,FALSE)</f>
        <v>1</v>
      </c>
      <c r="G501">
        <v>12.24</v>
      </c>
      <c r="H501" t="s">
        <v>4994</v>
      </c>
      <c r="I501">
        <v>3</v>
      </c>
      <c r="J501" t="s">
        <v>5342</v>
      </c>
      <c r="K501" t="s">
        <v>5343</v>
      </c>
      <c r="L501">
        <v>0.44</v>
      </c>
      <c r="M501">
        <v>0.44295302013422799</v>
      </c>
      <c r="N501">
        <f t="shared" si="7"/>
        <v>0.44147651006711397</v>
      </c>
      <c r="P501">
        <f>VLOOKUP($A501,NIR_Algorithm_Cleaned!$A$2:$W$4887,19,FALSE)</f>
        <v>10.44</v>
      </c>
      <c r="Q501">
        <f>VLOOKUP($A501,NIR_Algorithm_Cleaned!$A$2:$W$4887,20,FALSE)</f>
        <v>4.43</v>
      </c>
      <c r="R501">
        <f>VLOOKUP($A501,NIR_Algorithm_Cleaned!$A$2:$W$4887,21,FALSE)</f>
        <v>1.55</v>
      </c>
      <c r="S501">
        <f>VLOOKUP($A501,NIR_Algorithm_Cleaned!$A$2:$W$4887,22,FALSE)</f>
        <v>1.41</v>
      </c>
      <c r="T501">
        <f>VLOOKUP($A501,NIR_Algorithm_Cleaned!$A$2:$W$4887,23,FALSE)</f>
        <v>70.16</v>
      </c>
    </row>
    <row r="502" spans="1:20" x14ac:dyDescent="0.2">
      <c r="A502" t="s">
        <v>1266</v>
      </c>
      <c r="B502" t="s">
        <v>5171</v>
      </c>
      <c r="C502" t="s">
        <v>5298</v>
      </c>
      <c r="D502">
        <f>VLOOKUP($A502,NIR_Algorithm_Cleaned!$A$2:$W$4887,5,FALSE)</f>
        <v>2</v>
      </c>
      <c r="E502">
        <f>VLOOKUP($A502,NIR_Algorithm_Cleaned!$A$2:$W$4887,4,FALSE)</f>
        <v>2</v>
      </c>
      <c r="F502">
        <f>VLOOKUP($A502,NIR_Algorithm_Cleaned!$A$2:$W$4887,3,FALSE)</f>
        <v>2</v>
      </c>
      <c r="G502">
        <v>12.38</v>
      </c>
      <c r="H502" t="s">
        <v>5342</v>
      </c>
      <c r="I502">
        <v>3</v>
      </c>
      <c r="J502" t="s">
        <v>4994</v>
      </c>
      <c r="K502" t="s">
        <v>5343</v>
      </c>
      <c r="L502">
        <v>0.44</v>
      </c>
      <c r="M502">
        <v>0.43624161073825501</v>
      </c>
      <c r="N502">
        <f t="shared" si="7"/>
        <v>0.43812080536912751</v>
      </c>
      <c r="P502">
        <f>VLOOKUP($A502,NIR_Algorithm_Cleaned!$A$2:$W$4887,19,FALSE)</f>
        <v>10.43</v>
      </c>
      <c r="Q502">
        <f>VLOOKUP($A502,NIR_Algorithm_Cleaned!$A$2:$W$4887,20,FALSE)</f>
        <v>4.42</v>
      </c>
      <c r="R502">
        <f>VLOOKUP($A502,NIR_Algorithm_Cleaned!$A$2:$W$4887,21,FALSE)</f>
        <v>1.44</v>
      </c>
      <c r="S502">
        <f>VLOOKUP($A502,NIR_Algorithm_Cleaned!$A$2:$W$4887,22,FALSE)</f>
        <v>1.37</v>
      </c>
      <c r="T502">
        <f>VLOOKUP($A502,NIR_Algorithm_Cleaned!$A$2:$W$4887,23,FALSE)</f>
        <v>70.459999999999994</v>
      </c>
    </row>
    <row r="503" spans="1:20" x14ac:dyDescent="0.2">
      <c r="A503" t="s">
        <v>1266</v>
      </c>
      <c r="B503" t="s">
        <v>5171</v>
      </c>
      <c r="C503" t="s">
        <v>5298</v>
      </c>
      <c r="D503">
        <f>VLOOKUP($A503,NIR_Algorithm_Cleaned!$A$2:$W$4887,5,FALSE)</f>
        <v>2</v>
      </c>
      <c r="E503">
        <f>VLOOKUP($A503,NIR_Algorithm_Cleaned!$A$2:$W$4887,4,FALSE)</f>
        <v>2</v>
      </c>
      <c r="F503">
        <f>VLOOKUP($A503,NIR_Algorithm_Cleaned!$A$2:$W$4887,3,FALSE)</f>
        <v>2</v>
      </c>
      <c r="G503" t="s">
        <v>5207</v>
      </c>
      <c r="H503" t="s">
        <v>4994</v>
      </c>
      <c r="I503">
        <v>2</v>
      </c>
      <c r="J503" t="s">
        <v>4994</v>
      </c>
      <c r="K503" t="s">
        <v>5343</v>
      </c>
      <c r="L503">
        <v>0.43046357615893999</v>
      </c>
      <c r="M503">
        <v>0.40666666666666701</v>
      </c>
      <c r="N503">
        <f t="shared" si="7"/>
        <v>0.4185651214128035</v>
      </c>
      <c r="P503">
        <f>VLOOKUP($A503,NIR_Algorithm_Cleaned!$A$2:$W$4887,19,FALSE)</f>
        <v>10.43</v>
      </c>
      <c r="Q503">
        <f>VLOOKUP($A503,NIR_Algorithm_Cleaned!$A$2:$W$4887,20,FALSE)</f>
        <v>4.42</v>
      </c>
      <c r="R503">
        <f>VLOOKUP($A503,NIR_Algorithm_Cleaned!$A$2:$W$4887,21,FALSE)</f>
        <v>1.44</v>
      </c>
      <c r="S503">
        <f>VLOOKUP($A503,NIR_Algorithm_Cleaned!$A$2:$W$4887,22,FALSE)</f>
        <v>1.37</v>
      </c>
      <c r="T503">
        <f>VLOOKUP($A503,NIR_Algorithm_Cleaned!$A$2:$W$4887,23,FALSE)</f>
        <v>70.459999999999994</v>
      </c>
    </row>
    <row r="504" spans="1:20" x14ac:dyDescent="0.2">
      <c r="A504" t="s">
        <v>1127</v>
      </c>
      <c r="B504" t="s">
        <v>4842</v>
      </c>
      <c r="C504" t="s">
        <v>5203</v>
      </c>
      <c r="D504">
        <f>VLOOKUP($A504,NIR_Algorithm_Cleaned!$A$2:$W$4887,5,FALSE)</f>
        <v>2</v>
      </c>
      <c r="E504">
        <f>VLOOKUP($A504,NIR_Algorithm_Cleaned!$A$2:$W$4887,4,FALSE)</f>
        <v>2</v>
      </c>
      <c r="F504">
        <f>VLOOKUP($A504,NIR_Algorithm_Cleaned!$A$2:$W$4887,3,FALSE)</f>
        <v>1</v>
      </c>
      <c r="G504">
        <v>12.36</v>
      </c>
      <c r="H504" t="s">
        <v>5342</v>
      </c>
      <c r="I504">
        <v>1</v>
      </c>
      <c r="J504" t="s">
        <v>4994</v>
      </c>
      <c r="K504" t="s">
        <v>5343</v>
      </c>
      <c r="L504">
        <v>0.443708609271523</v>
      </c>
      <c r="M504">
        <v>0.44078947368421101</v>
      </c>
      <c r="N504">
        <f t="shared" si="7"/>
        <v>0.44224904147786703</v>
      </c>
      <c r="P504">
        <f>VLOOKUP($A504,NIR_Algorithm_Cleaned!$A$2:$W$4887,19,FALSE)</f>
        <v>10.42</v>
      </c>
      <c r="Q504">
        <f>VLOOKUP($A504,NIR_Algorithm_Cleaned!$A$2:$W$4887,20,FALSE)</f>
        <v>4.49</v>
      </c>
      <c r="R504">
        <f>VLOOKUP($A504,NIR_Algorithm_Cleaned!$A$2:$W$4887,21,FALSE)</f>
        <v>1.46</v>
      </c>
      <c r="S504">
        <f>VLOOKUP($A504,NIR_Algorithm_Cleaned!$A$2:$W$4887,22,FALSE)</f>
        <v>1.37</v>
      </c>
      <c r="T504">
        <f>VLOOKUP($A504,NIR_Algorithm_Cleaned!$A$2:$W$4887,23,FALSE)</f>
        <v>69.569999999999993</v>
      </c>
    </row>
    <row r="505" spans="1:20" x14ac:dyDescent="0.2">
      <c r="A505" t="s">
        <v>1127</v>
      </c>
      <c r="B505" t="s">
        <v>4842</v>
      </c>
      <c r="C505" t="s">
        <v>5203</v>
      </c>
      <c r="D505">
        <f>VLOOKUP($A505,NIR_Algorithm_Cleaned!$A$2:$W$4887,5,FALSE)</f>
        <v>2</v>
      </c>
      <c r="E505">
        <f>VLOOKUP($A505,NIR_Algorithm_Cleaned!$A$2:$W$4887,4,FALSE)</f>
        <v>2</v>
      </c>
      <c r="F505">
        <f>VLOOKUP($A505,NIR_Algorithm_Cleaned!$A$2:$W$4887,3,FALSE)</f>
        <v>1</v>
      </c>
      <c r="G505">
        <v>12.29</v>
      </c>
      <c r="H505" t="s">
        <v>5342</v>
      </c>
      <c r="I505">
        <v>2</v>
      </c>
      <c r="K505" t="s">
        <v>5343</v>
      </c>
      <c r="L505">
        <v>0.43708609271523202</v>
      </c>
      <c r="M505">
        <v>0.443708609271523</v>
      </c>
      <c r="N505">
        <f t="shared" si="7"/>
        <v>0.44039735099337751</v>
      </c>
      <c r="P505">
        <f>VLOOKUP($A505,NIR_Algorithm_Cleaned!$A$2:$W$4887,19,FALSE)</f>
        <v>10.42</v>
      </c>
      <c r="Q505">
        <f>VLOOKUP($A505,NIR_Algorithm_Cleaned!$A$2:$W$4887,20,FALSE)</f>
        <v>4.49</v>
      </c>
      <c r="R505">
        <f>VLOOKUP($A505,NIR_Algorithm_Cleaned!$A$2:$W$4887,21,FALSE)</f>
        <v>1.46</v>
      </c>
      <c r="S505">
        <f>VLOOKUP($A505,NIR_Algorithm_Cleaned!$A$2:$W$4887,22,FALSE)</f>
        <v>1.37</v>
      </c>
      <c r="T505">
        <f>VLOOKUP($A505,NIR_Algorithm_Cleaned!$A$2:$W$4887,23,FALSE)</f>
        <v>69.569999999999993</v>
      </c>
    </row>
    <row r="506" spans="1:20" x14ac:dyDescent="0.2">
      <c r="A506" t="s">
        <v>612</v>
      </c>
      <c r="B506" t="s">
        <v>4917</v>
      </c>
      <c r="C506" t="s">
        <v>5280</v>
      </c>
      <c r="D506">
        <f>VLOOKUP($A506,NIR_Algorithm_Cleaned!$A$2:$W$4887,5,FALSE)</f>
        <v>1</v>
      </c>
      <c r="E506">
        <f>VLOOKUP($A506,NIR_Algorithm_Cleaned!$A$2:$W$4887,4,FALSE)</f>
        <v>1</v>
      </c>
      <c r="F506">
        <f>VLOOKUP($A506,NIR_Algorithm_Cleaned!$A$2:$W$4887,3,FALSE)</f>
        <v>1</v>
      </c>
      <c r="G506">
        <v>12.29</v>
      </c>
      <c r="H506" t="s">
        <v>4994</v>
      </c>
      <c r="I506">
        <v>2</v>
      </c>
      <c r="J506" t="s">
        <v>5342</v>
      </c>
      <c r="K506" t="s">
        <v>5341</v>
      </c>
      <c r="L506">
        <v>0.413333333333333</v>
      </c>
      <c r="M506">
        <v>0.40789473684210498</v>
      </c>
      <c r="N506">
        <f t="shared" si="7"/>
        <v>0.41061403508771899</v>
      </c>
      <c r="P506">
        <f>VLOOKUP($A506,NIR_Algorithm_Cleaned!$A$2:$W$4887,19,FALSE)</f>
        <v>10.39</v>
      </c>
      <c r="Q506">
        <f>VLOOKUP($A506,NIR_Algorithm_Cleaned!$A$2:$W$4887,20,FALSE)</f>
        <v>3.75</v>
      </c>
      <c r="R506">
        <f>VLOOKUP($A506,NIR_Algorithm_Cleaned!$A$2:$W$4887,21,FALSE)</f>
        <v>1.52</v>
      </c>
      <c r="S506">
        <f>VLOOKUP($A506,NIR_Algorithm_Cleaned!$A$2:$W$4887,22,FALSE)</f>
        <v>1.31</v>
      </c>
      <c r="T506">
        <f>VLOOKUP($A506,NIR_Algorithm_Cleaned!$A$2:$W$4887,23,FALSE)</f>
        <v>72.599999999999994</v>
      </c>
    </row>
    <row r="507" spans="1:20" x14ac:dyDescent="0.2">
      <c r="A507" t="s">
        <v>612</v>
      </c>
      <c r="B507" t="s">
        <v>4917</v>
      </c>
      <c r="C507" t="s">
        <v>5280</v>
      </c>
      <c r="D507">
        <f>VLOOKUP($A507,NIR_Algorithm_Cleaned!$A$2:$W$4887,5,FALSE)</f>
        <v>1</v>
      </c>
      <c r="E507">
        <f>VLOOKUP($A507,NIR_Algorithm_Cleaned!$A$2:$W$4887,4,FALSE)</f>
        <v>1</v>
      </c>
      <c r="F507">
        <f>VLOOKUP($A507,NIR_Algorithm_Cleaned!$A$2:$W$4887,3,FALSE)</f>
        <v>1</v>
      </c>
      <c r="G507">
        <v>12.35</v>
      </c>
      <c r="H507" t="s">
        <v>5342</v>
      </c>
      <c r="I507">
        <v>3</v>
      </c>
      <c r="J507" t="s">
        <v>5342</v>
      </c>
      <c r="K507" t="s">
        <v>5341</v>
      </c>
      <c r="L507">
        <v>0.40397350993377501</v>
      </c>
      <c r="M507">
        <v>0.40789473684210498</v>
      </c>
      <c r="N507">
        <f t="shared" si="7"/>
        <v>0.40593412338793999</v>
      </c>
      <c r="P507">
        <f>VLOOKUP($A507,NIR_Algorithm_Cleaned!$A$2:$W$4887,19,FALSE)</f>
        <v>10.39</v>
      </c>
      <c r="Q507">
        <f>VLOOKUP($A507,NIR_Algorithm_Cleaned!$A$2:$W$4887,20,FALSE)</f>
        <v>3.75</v>
      </c>
      <c r="R507">
        <f>VLOOKUP($A507,NIR_Algorithm_Cleaned!$A$2:$W$4887,21,FALSE)</f>
        <v>1.52</v>
      </c>
      <c r="S507">
        <f>VLOOKUP($A507,NIR_Algorithm_Cleaned!$A$2:$W$4887,22,FALSE)</f>
        <v>1.31</v>
      </c>
      <c r="T507">
        <f>VLOOKUP($A507,NIR_Algorithm_Cleaned!$A$2:$W$4887,23,FALSE)</f>
        <v>72.599999999999994</v>
      </c>
    </row>
    <row r="508" spans="1:20" x14ac:dyDescent="0.2">
      <c r="A508" t="s">
        <v>149</v>
      </c>
      <c r="B508" t="s">
        <v>4782</v>
      </c>
      <c r="C508" t="s">
        <v>5278</v>
      </c>
      <c r="D508">
        <f>VLOOKUP($A508,NIR_Algorithm_Cleaned!$A$2:$W$4887,5,FALSE)</f>
        <v>1</v>
      </c>
      <c r="E508">
        <f>VLOOKUP($A508,NIR_Algorithm_Cleaned!$A$2:$W$4887,4,FALSE)</f>
        <v>1</v>
      </c>
      <c r="F508">
        <f>VLOOKUP($A508,NIR_Algorithm_Cleaned!$A$2:$W$4887,3,FALSE)</f>
        <v>1</v>
      </c>
      <c r="G508">
        <v>11.84</v>
      </c>
      <c r="H508" t="s">
        <v>4994</v>
      </c>
      <c r="I508">
        <v>4</v>
      </c>
      <c r="J508" t="s">
        <v>4994</v>
      </c>
      <c r="K508" t="s">
        <v>5341</v>
      </c>
      <c r="L508">
        <v>0.44666666666666699</v>
      </c>
      <c r="M508">
        <v>0.443708609271523</v>
      </c>
      <c r="N508">
        <f t="shared" si="7"/>
        <v>0.445187637969095</v>
      </c>
      <c r="P508">
        <f>VLOOKUP($A508,NIR_Algorithm_Cleaned!$A$2:$W$4887,19,FALSE)</f>
        <v>10.38</v>
      </c>
      <c r="Q508">
        <f>VLOOKUP($A508,NIR_Algorithm_Cleaned!$A$2:$W$4887,20,FALSE)</f>
        <v>4.0199999999999996</v>
      </c>
      <c r="R508">
        <f>VLOOKUP($A508,NIR_Algorithm_Cleaned!$A$2:$W$4887,21,FALSE)</f>
        <v>1.79</v>
      </c>
      <c r="S508">
        <f>VLOOKUP($A508,NIR_Algorithm_Cleaned!$A$2:$W$4887,22,FALSE)</f>
        <v>1.36</v>
      </c>
      <c r="T508">
        <f>VLOOKUP($A508,NIR_Algorithm_Cleaned!$A$2:$W$4887,23,FALSE)</f>
        <v>71.95</v>
      </c>
    </row>
    <row r="509" spans="1:20" x14ac:dyDescent="0.2">
      <c r="A509" t="s">
        <v>149</v>
      </c>
      <c r="B509" t="s">
        <v>4782</v>
      </c>
      <c r="C509" t="s">
        <v>5278</v>
      </c>
      <c r="D509">
        <f>VLOOKUP($A509,NIR_Algorithm_Cleaned!$A$2:$W$4887,5,FALSE)</f>
        <v>1</v>
      </c>
      <c r="E509">
        <f>VLOOKUP($A509,NIR_Algorithm_Cleaned!$A$2:$W$4887,4,FALSE)</f>
        <v>1</v>
      </c>
      <c r="F509">
        <f>VLOOKUP($A509,NIR_Algorithm_Cleaned!$A$2:$W$4887,3,FALSE)</f>
        <v>1</v>
      </c>
      <c r="G509">
        <v>12.2</v>
      </c>
      <c r="H509" t="s">
        <v>5342</v>
      </c>
      <c r="I509">
        <v>4</v>
      </c>
      <c r="J509" t="s">
        <v>4994</v>
      </c>
      <c r="K509" t="s">
        <v>5341</v>
      </c>
      <c r="L509">
        <v>0.45454545454545497</v>
      </c>
      <c r="M509">
        <v>0.45033112582781498</v>
      </c>
      <c r="N509">
        <f t="shared" si="7"/>
        <v>0.45243829018663495</v>
      </c>
      <c r="P509">
        <f>VLOOKUP($A509,NIR_Algorithm_Cleaned!$A$2:$W$4887,19,FALSE)</f>
        <v>10.38</v>
      </c>
      <c r="Q509">
        <f>VLOOKUP($A509,NIR_Algorithm_Cleaned!$A$2:$W$4887,20,FALSE)</f>
        <v>4.0199999999999996</v>
      </c>
      <c r="R509">
        <f>VLOOKUP($A509,NIR_Algorithm_Cleaned!$A$2:$W$4887,21,FALSE)</f>
        <v>1.79</v>
      </c>
      <c r="S509">
        <f>VLOOKUP($A509,NIR_Algorithm_Cleaned!$A$2:$W$4887,22,FALSE)</f>
        <v>1.36</v>
      </c>
      <c r="T509">
        <f>VLOOKUP($A509,NIR_Algorithm_Cleaned!$A$2:$W$4887,23,FALSE)</f>
        <v>71.95</v>
      </c>
    </row>
    <row r="510" spans="1:20" x14ac:dyDescent="0.2">
      <c r="A510" t="s">
        <v>1287</v>
      </c>
      <c r="B510" t="s">
        <v>4879</v>
      </c>
      <c r="C510" t="s">
        <v>5277</v>
      </c>
      <c r="D510">
        <f>VLOOKUP($A510,NIR_Algorithm_Cleaned!$A$2:$W$4887,5,FALSE)</f>
        <v>2</v>
      </c>
      <c r="E510">
        <f>VLOOKUP($A510,NIR_Algorithm_Cleaned!$A$2:$W$4887,4,FALSE)</f>
        <v>1</v>
      </c>
      <c r="F510">
        <f>VLOOKUP($A510,NIR_Algorithm_Cleaned!$A$2:$W$4887,3,FALSE)</f>
        <v>1</v>
      </c>
      <c r="G510">
        <v>12.37</v>
      </c>
      <c r="H510" t="s">
        <v>5342</v>
      </c>
      <c r="I510">
        <v>1</v>
      </c>
      <c r="J510" t="s">
        <v>4994</v>
      </c>
      <c r="K510" t="s">
        <v>5343</v>
      </c>
      <c r="L510">
        <v>0.45033112582781498</v>
      </c>
      <c r="M510">
        <v>0.44966442953020103</v>
      </c>
      <c r="N510">
        <f t="shared" si="7"/>
        <v>0.449997777679008</v>
      </c>
      <c r="P510">
        <f>VLOOKUP($A510,NIR_Algorithm_Cleaned!$A$2:$W$4887,19,FALSE)</f>
        <v>10.35</v>
      </c>
      <c r="Q510">
        <f>VLOOKUP($A510,NIR_Algorithm_Cleaned!$A$2:$W$4887,20,FALSE)</f>
        <v>3.84</v>
      </c>
      <c r="R510">
        <f>VLOOKUP($A510,NIR_Algorithm_Cleaned!$A$2:$W$4887,21,FALSE)</f>
        <v>1.36</v>
      </c>
      <c r="S510">
        <f>VLOOKUP($A510,NIR_Algorithm_Cleaned!$A$2:$W$4887,22,FALSE)</f>
        <v>1.36</v>
      </c>
      <c r="T510">
        <f>VLOOKUP($A510,NIR_Algorithm_Cleaned!$A$2:$W$4887,23,FALSE)</f>
        <v>71.78</v>
      </c>
    </row>
    <row r="511" spans="1:20" x14ac:dyDescent="0.2">
      <c r="A511" t="s">
        <v>1287</v>
      </c>
      <c r="B511" t="s">
        <v>4879</v>
      </c>
      <c r="C511" t="s">
        <v>5277</v>
      </c>
      <c r="D511">
        <f>VLOOKUP($A511,NIR_Algorithm_Cleaned!$A$2:$W$4887,5,FALSE)</f>
        <v>2</v>
      </c>
      <c r="E511">
        <f>VLOOKUP($A511,NIR_Algorithm_Cleaned!$A$2:$W$4887,4,FALSE)</f>
        <v>1</v>
      </c>
      <c r="F511">
        <f>VLOOKUP($A511,NIR_Algorithm_Cleaned!$A$2:$W$4887,3,FALSE)</f>
        <v>1</v>
      </c>
      <c r="G511">
        <v>12.21</v>
      </c>
      <c r="H511" t="s">
        <v>5342</v>
      </c>
      <c r="I511">
        <v>4</v>
      </c>
      <c r="J511" t="s">
        <v>4994</v>
      </c>
      <c r="K511" t="s">
        <v>5343</v>
      </c>
      <c r="L511">
        <v>0.44</v>
      </c>
      <c r="M511">
        <v>0.44666666666666699</v>
      </c>
      <c r="N511">
        <f t="shared" si="7"/>
        <v>0.44333333333333347</v>
      </c>
      <c r="P511">
        <f>VLOOKUP($A511,NIR_Algorithm_Cleaned!$A$2:$W$4887,19,FALSE)</f>
        <v>10.35</v>
      </c>
      <c r="Q511">
        <f>VLOOKUP($A511,NIR_Algorithm_Cleaned!$A$2:$W$4887,20,FALSE)</f>
        <v>3.84</v>
      </c>
      <c r="R511">
        <f>VLOOKUP($A511,NIR_Algorithm_Cleaned!$A$2:$W$4887,21,FALSE)</f>
        <v>1.36</v>
      </c>
      <c r="S511">
        <f>VLOOKUP($A511,NIR_Algorithm_Cleaned!$A$2:$W$4887,22,FALSE)</f>
        <v>1.36</v>
      </c>
      <c r="T511">
        <f>VLOOKUP($A511,NIR_Algorithm_Cleaned!$A$2:$W$4887,23,FALSE)</f>
        <v>71.78</v>
      </c>
    </row>
    <row r="512" spans="1:20" x14ac:dyDescent="0.2">
      <c r="A512" t="s">
        <v>1850</v>
      </c>
      <c r="B512" t="s">
        <v>4721</v>
      </c>
      <c r="C512" t="s">
        <v>5209</v>
      </c>
      <c r="D512">
        <f>VLOOKUP($A512,NIR_Algorithm_Cleaned!$A$2:$W$4887,5,FALSE)</f>
        <v>2</v>
      </c>
      <c r="E512">
        <f>VLOOKUP($A512,NIR_Algorithm_Cleaned!$A$2:$W$4887,4,FALSE)</f>
        <v>2</v>
      </c>
      <c r="F512">
        <f>VLOOKUP($A512,NIR_Algorithm_Cleaned!$A$2:$W$4887,3,FALSE)</f>
        <v>1</v>
      </c>
      <c r="G512">
        <v>12.18</v>
      </c>
      <c r="H512" t="s">
        <v>5342</v>
      </c>
      <c r="I512">
        <v>2</v>
      </c>
      <c r="J512" t="s">
        <v>5342</v>
      </c>
      <c r="K512" t="s">
        <v>5343</v>
      </c>
      <c r="L512" t="s">
        <v>5207</v>
      </c>
      <c r="M512" t="s">
        <v>5207</v>
      </c>
      <c r="N512" t="e">
        <f t="shared" si="7"/>
        <v>#DIV/0!</v>
      </c>
      <c r="P512">
        <f>VLOOKUP($A512,NIR_Algorithm_Cleaned!$A$2:$W$4887,19,FALSE)</f>
        <v>10.3</v>
      </c>
      <c r="Q512">
        <f>VLOOKUP($A512,NIR_Algorithm_Cleaned!$A$2:$W$4887,20,FALSE)</f>
        <v>4.0599999999999996</v>
      </c>
      <c r="R512">
        <f>VLOOKUP($A512,NIR_Algorithm_Cleaned!$A$2:$W$4887,21,FALSE)</f>
        <v>1.63</v>
      </c>
      <c r="S512">
        <f>VLOOKUP($A512,NIR_Algorithm_Cleaned!$A$2:$W$4887,22,FALSE)</f>
        <v>1.44</v>
      </c>
      <c r="T512">
        <f>VLOOKUP($A512,NIR_Algorithm_Cleaned!$A$2:$W$4887,23,FALSE)</f>
        <v>69.25</v>
      </c>
    </row>
    <row r="513" spans="1:20" x14ac:dyDescent="0.2">
      <c r="A513" t="s">
        <v>1850</v>
      </c>
      <c r="B513" t="s">
        <v>4721</v>
      </c>
      <c r="C513" t="s">
        <v>5209</v>
      </c>
      <c r="D513">
        <f>VLOOKUP($A513,NIR_Algorithm_Cleaned!$A$2:$W$4887,5,FALSE)</f>
        <v>2</v>
      </c>
      <c r="E513">
        <f>VLOOKUP($A513,NIR_Algorithm_Cleaned!$A$2:$W$4887,4,FALSE)</f>
        <v>2</v>
      </c>
      <c r="F513">
        <f>VLOOKUP($A513,NIR_Algorithm_Cleaned!$A$2:$W$4887,3,FALSE)</f>
        <v>1</v>
      </c>
      <c r="G513">
        <v>12.21</v>
      </c>
      <c r="H513" t="s">
        <v>4994</v>
      </c>
      <c r="I513">
        <v>3</v>
      </c>
      <c r="J513" t="s">
        <v>4994</v>
      </c>
      <c r="K513" t="s">
        <v>5343</v>
      </c>
      <c r="L513" t="s">
        <v>5207</v>
      </c>
      <c r="M513" t="s">
        <v>5207</v>
      </c>
      <c r="N513" t="e">
        <f t="shared" si="7"/>
        <v>#DIV/0!</v>
      </c>
      <c r="P513">
        <f>VLOOKUP($A513,NIR_Algorithm_Cleaned!$A$2:$W$4887,19,FALSE)</f>
        <v>10.3</v>
      </c>
      <c r="Q513">
        <f>VLOOKUP($A513,NIR_Algorithm_Cleaned!$A$2:$W$4887,20,FALSE)</f>
        <v>4.0599999999999996</v>
      </c>
      <c r="R513">
        <f>VLOOKUP($A513,NIR_Algorithm_Cleaned!$A$2:$W$4887,21,FALSE)</f>
        <v>1.63</v>
      </c>
      <c r="S513">
        <f>VLOOKUP($A513,NIR_Algorithm_Cleaned!$A$2:$W$4887,22,FALSE)</f>
        <v>1.44</v>
      </c>
      <c r="T513">
        <f>VLOOKUP($A513,NIR_Algorithm_Cleaned!$A$2:$W$4887,23,FALSE)</f>
        <v>69.25</v>
      </c>
    </row>
    <row r="514" spans="1:20" x14ac:dyDescent="0.2">
      <c r="A514" t="s">
        <v>1675</v>
      </c>
      <c r="B514" t="s">
        <v>4737</v>
      </c>
      <c r="C514" t="s">
        <v>5303</v>
      </c>
      <c r="D514">
        <f>VLOOKUP($A514,NIR_Algorithm_Cleaned!$A$2:$W$4887,5,FALSE)</f>
        <v>2</v>
      </c>
      <c r="E514">
        <f>VLOOKUP($A514,NIR_Algorithm_Cleaned!$A$2:$W$4887,4,FALSE)</f>
        <v>1</v>
      </c>
      <c r="F514">
        <f>VLOOKUP($A514,NIR_Algorithm_Cleaned!$A$2:$W$4887,3,FALSE)</f>
        <v>1</v>
      </c>
      <c r="G514">
        <v>12.26</v>
      </c>
      <c r="H514" t="s">
        <v>4994</v>
      </c>
      <c r="I514">
        <v>2</v>
      </c>
      <c r="J514" t="s">
        <v>4994</v>
      </c>
      <c r="K514" t="s">
        <v>5343</v>
      </c>
      <c r="L514">
        <v>0.41447368421052599</v>
      </c>
      <c r="M514">
        <v>0.39597315436241598</v>
      </c>
      <c r="N514">
        <f t="shared" si="7"/>
        <v>0.40522341928647099</v>
      </c>
      <c r="P514">
        <f>VLOOKUP($A514,NIR_Algorithm_Cleaned!$A$2:$W$4887,19,FALSE)</f>
        <v>10.27</v>
      </c>
      <c r="Q514">
        <f>VLOOKUP($A514,NIR_Algorithm_Cleaned!$A$2:$W$4887,20,FALSE)</f>
        <v>4.7</v>
      </c>
      <c r="R514">
        <f>VLOOKUP($A514,NIR_Algorithm_Cleaned!$A$2:$W$4887,21,FALSE)</f>
        <v>1.61</v>
      </c>
      <c r="S514">
        <f>VLOOKUP($A514,NIR_Algorithm_Cleaned!$A$2:$W$4887,22,FALSE)</f>
        <v>1.42</v>
      </c>
      <c r="T514">
        <f>VLOOKUP($A514,NIR_Algorithm_Cleaned!$A$2:$W$4887,23,FALSE)</f>
        <v>69.819999999999993</v>
      </c>
    </row>
    <row r="515" spans="1:20" x14ac:dyDescent="0.2">
      <c r="A515" t="s">
        <v>1675</v>
      </c>
      <c r="B515" t="s">
        <v>4737</v>
      </c>
      <c r="C515" t="s">
        <v>5303</v>
      </c>
      <c r="D515">
        <f>VLOOKUP($A515,NIR_Algorithm_Cleaned!$A$2:$W$4887,5,FALSE)</f>
        <v>2</v>
      </c>
      <c r="E515">
        <f>VLOOKUP($A515,NIR_Algorithm_Cleaned!$A$2:$W$4887,4,FALSE)</f>
        <v>1</v>
      </c>
      <c r="F515">
        <f>VLOOKUP($A515,NIR_Algorithm_Cleaned!$A$2:$W$4887,3,FALSE)</f>
        <v>1</v>
      </c>
      <c r="G515">
        <v>12.37</v>
      </c>
      <c r="H515" t="s">
        <v>5342</v>
      </c>
      <c r="I515">
        <v>1</v>
      </c>
      <c r="J515" t="s">
        <v>4994</v>
      </c>
      <c r="K515" t="s">
        <v>5343</v>
      </c>
      <c r="L515">
        <v>0.42</v>
      </c>
      <c r="M515">
        <v>0.42105263157894701</v>
      </c>
      <c r="N515">
        <f t="shared" ref="N515:N578" si="8">AVERAGE(L515:M515)</f>
        <v>0.42052631578947353</v>
      </c>
      <c r="P515">
        <f>VLOOKUP($A515,NIR_Algorithm_Cleaned!$A$2:$W$4887,19,FALSE)</f>
        <v>10.27</v>
      </c>
      <c r="Q515">
        <f>VLOOKUP($A515,NIR_Algorithm_Cleaned!$A$2:$W$4887,20,FALSE)</f>
        <v>4.7</v>
      </c>
      <c r="R515">
        <f>VLOOKUP($A515,NIR_Algorithm_Cleaned!$A$2:$W$4887,21,FALSE)</f>
        <v>1.61</v>
      </c>
      <c r="S515">
        <f>VLOOKUP($A515,NIR_Algorithm_Cleaned!$A$2:$W$4887,22,FALSE)</f>
        <v>1.42</v>
      </c>
      <c r="T515">
        <f>VLOOKUP($A515,NIR_Algorithm_Cleaned!$A$2:$W$4887,23,FALSE)</f>
        <v>69.819999999999993</v>
      </c>
    </row>
    <row r="516" spans="1:20" x14ac:dyDescent="0.2">
      <c r="A516" t="s">
        <v>1697</v>
      </c>
      <c r="B516" t="s">
        <v>5000</v>
      </c>
      <c r="C516" t="s">
        <v>5238</v>
      </c>
      <c r="D516">
        <f>VLOOKUP($A516,NIR_Algorithm_Cleaned!$A$2:$W$4887,5,FALSE)</f>
        <v>2</v>
      </c>
      <c r="E516">
        <f>VLOOKUP($A516,NIR_Algorithm_Cleaned!$A$2:$W$4887,4,FALSE)</f>
        <v>1</v>
      </c>
      <c r="F516">
        <f>VLOOKUP($A516,NIR_Algorithm_Cleaned!$A$2:$W$4887,3,FALSE)</f>
        <v>2</v>
      </c>
      <c r="G516">
        <v>12.18</v>
      </c>
      <c r="H516" t="s">
        <v>5342</v>
      </c>
      <c r="I516">
        <v>3</v>
      </c>
      <c r="J516" t="s">
        <v>5342</v>
      </c>
      <c r="K516" t="s">
        <v>5343</v>
      </c>
      <c r="L516">
        <v>0.39735099337748297</v>
      </c>
      <c r="M516">
        <v>0.394736842105263</v>
      </c>
      <c r="N516">
        <f t="shared" si="8"/>
        <v>0.39604391774137299</v>
      </c>
      <c r="P516">
        <f>VLOOKUP($A516,NIR_Algorithm_Cleaned!$A$2:$W$4887,19,FALSE)</f>
        <v>10.220000000000001</v>
      </c>
      <c r="Q516">
        <f>VLOOKUP($A516,NIR_Algorithm_Cleaned!$A$2:$W$4887,20,FALSE)</f>
        <v>4.62</v>
      </c>
      <c r="R516">
        <f>VLOOKUP($A516,NIR_Algorithm_Cleaned!$A$2:$W$4887,21,FALSE)</f>
        <v>1.74</v>
      </c>
      <c r="S516">
        <f>VLOOKUP($A516,NIR_Algorithm_Cleaned!$A$2:$W$4887,22,FALSE)</f>
        <v>1.41</v>
      </c>
      <c r="T516">
        <f>VLOOKUP($A516,NIR_Algorithm_Cleaned!$A$2:$W$4887,23,FALSE)</f>
        <v>69.63</v>
      </c>
    </row>
    <row r="517" spans="1:20" x14ac:dyDescent="0.2">
      <c r="A517" t="s">
        <v>1697</v>
      </c>
      <c r="B517" t="s">
        <v>5000</v>
      </c>
      <c r="C517" t="s">
        <v>5238</v>
      </c>
      <c r="D517">
        <f>VLOOKUP($A517,NIR_Algorithm_Cleaned!$A$2:$W$4887,5,FALSE)</f>
        <v>2</v>
      </c>
      <c r="E517">
        <f>VLOOKUP($A517,NIR_Algorithm_Cleaned!$A$2:$W$4887,4,FALSE)</f>
        <v>1</v>
      </c>
      <c r="F517">
        <f>VLOOKUP($A517,NIR_Algorithm_Cleaned!$A$2:$W$4887,3,FALSE)</f>
        <v>2</v>
      </c>
      <c r="G517">
        <v>12.33</v>
      </c>
      <c r="H517" t="s">
        <v>5342</v>
      </c>
      <c r="I517">
        <v>3</v>
      </c>
      <c r="J517" t="s">
        <v>4994</v>
      </c>
      <c r="K517" t="s">
        <v>5343</v>
      </c>
      <c r="L517">
        <v>0.44</v>
      </c>
      <c r="M517">
        <v>0.43046357615893999</v>
      </c>
      <c r="N517">
        <f t="shared" si="8"/>
        <v>0.43523178807946999</v>
      </c>
      <c r="P517">
        <f>VLOOKUP($A517,NIR_Algorithm_Cleaned!$A$2:$W$4887,19,FALSE)</f>
        <v>10.220000000000001</v>
      </c>
      <c r="Q517">
        <f>VLOOKUP($A517,NIR_Algorithm_Cleaned!$A$2:$W$4887,20,FALSE)</f>
        <v>4.62</v>
      </c>
      <c r="R517">
        <f>VLOOKUP($A517,NIR_Algorithm_Cleaned!$A$2:$W$4887,21,FALSE)</f>
        <v>1.74</v>
      </c>
      <c r="S517">
        <f>VLOOKUP($A517,NIR_Algorithm_Cleaned!$A$2:$W$4887,22,FALSE)</f>
        <v>1.41</v>
      </c>
      <c r="T517">
        <f>VLOOKUP($A517,NIR_Algorithm_Cleaned!$A$2:$W$4887,23,FALSE)</f>
        <v>69.63</v>
      </c>
    </row>
    <row r="518" spans="1:20" x14ac:dyDescent="0.2">
      <c r="A518" t="s">
        <v>1604</v>
      </c>
      <c r="B518" t="s">
        <v>5022</v>
      </c>
      <c r="C518" t="s">
        <v>5275</v>
      </c>
      <c r="D518">
        <f>VLOOKUP($A518,NIR_Algorithm_Cleaned!$A$2:$W$4887,5,FALSE)</f>
        <v>2</v>
      </c>
      <c r="E518">
        <f>VLOOKUP($A518,NIR_Algorithm_Cleaned!$A$2:$W$4887,4,FALSE)</f>
        <v>2</v>
      </c>
      <c r="F518">
        <f>VLOOKUP($A518,NIR_Algorithm_Cleaned!$A$2:$W$4887,3,FALSE)</f>
        <v>2</v>
      </c>
      <c r="G518">
        <v>12.35</v>
      </c>
      <c r="H518" t="s">
        <v>4994</v>
      </c>
      <c r="I518">
        <v>3</v>
      </c>
      <c r="J518" t="s">
        <v>4994</v>
      </c>
      <c r="K518" t="s">
        <v>5343</v>
      </c>
      <c r="L518">
        <v>0.42</v>
      </c>
      <c r="M518">
        <v>0.413333333333333</v>
      </c>
      <c r="N518">
        <f t="shared" si="8"/>
        <v>0.41666666666666652</v>
      </c>
      <c r="P518">
        <f>VLOOKUP($A518,NIR_Algorithm_Cleaned!$A$2:$W$4887,19,FALSE)</f>
        <v>10.210000000000001</v>
      </c>
      <c r="Q518">
        <f>VLOOKUP($A518,NIR_Algorithm_Cleaned!$A$2:$W$4887,20,FALSE)</f>
        <v>4.5599999999999996</v>
      </c>
      <c r="R518">
        <f>VLOOKUP($A518,NIR_Algorithm_Cleaned!$A$2:$W$4887,21,FALSE)</f>
        <v>1.45</v>
      </c>
      <c r="S518">
        <f>VLOOKUP($A518,NIR_Algorithm_Cleaned!$A$2:$W$4887,22,FALSE)</f>
        <v>1.36</v>
      </c>
      <c r="T518">
        <f>VLOOKUP($A518,NIR_Algorithm_Cleaned!$A$2:$W$4887,23,FALSE)</f>
        <v>70.739999999999995</v>
      </c>
    </row>
    <row r="519" spans="1:20" x14ac:dyDescent="0.2">
      <c r="A519" t="s">
        <v>1604</v>
      </c>
      <c r="B519" t="s">
        <v>5022</v>
      </c>
      <c r="C519" t="s">
        <v>5275</v>
      </c>
      <c r="D519">
        <f>VLOOKUP($A519,NIR_Algorithm_Cleaned!$A$2:$W$4887,5,FALSE)</f>
        <v>2</v>
      </c>
      <c r="E519">
        <f>VLOOKUP($A519,NIR_Algorithm_Cleaned!$A$2:$W$4887,4,FALSE)</f>
        <v>2</v>
      </c>
      <c r="F519">
        <f>VLOOKUP($A519,NIR_Algorithm_Cleaned!$A$2:$W$4887,3,FALSE)</f>
        <v>2</v>
      </c>
      <c r="G519">
        <v>12.33</v>
      </c>
      <c r="H519" t="s">
        <v>5342</v>
      </c>
      <c r="I519">
        <v>2</v>
      </c>
      <c r="J519" t="s">
        <v>5342</v>
      </c>
      <c r="K519" t="s">
        <v>5343</v>
      </c>
      <c r="L519">
        <v>0.40259740259740301</v>
      </c>
      <c r="M519">
        <v>0.4</v>
      </c>
      <c r="N519">
        <f t="shared" si="8"/>
        <v>0.40129870129870149</v>
      </c>
      <c r="P519">
        <f>VLOOKUP($A519,NIR_Algorithm_Cleaned!$A$2:$W$4887,19,FALSE)</f>
        <v>10.210000000000001</v>
      </c>
      <c r="Q519">
        <f>VLOOKUP($A519,NIR_Algorithm_Cleaned!$A$2:$W$4887,20,FALSE)</f>
        <v>4.5599999999999996</v>
      </c>
      <c r="R519">
        <f>VLOOKUP($A519,NIR_Algorithm_Cleaned!$A$2:$W$4887,21,FALSE)</f>
        <v>1.45</v>
      </c>
      <c r="S519">
        <f>VLOOKUP($A519,NIR_Algorithm_Cleaned!$A$2:$W$4887,22,FALSE)</f>
        <v>1.36</v>
      </c>
      <c r="T519">
        <f>VLOOKUP($A519,NIR_Algorithm_Cleaned!$A$2:$W$4887,23,FALSE)</f>
        <v>70.739999999999995</v>
      </c>
    </row>
    <row r="520" spans="1:20" x14ac:dyDescent="0.2">
      <c r="A520" t="s">
        <v>1810</v>
      </c>
      <c r="B520" t="s">
        <v>4911</v>
      </c>
      <c r="C520" t="s">
        <v>5229</v>
      </c>
      <c r="D520">
        <f>VLOOKUP($A520,NIR_Algorithm_Cleaned!$A$2:$W$4887,5,FALSE)</f>
        <v>2</v>
      </c>
      <c r="E520">
        <f>VLOOKUP($A520,NIR_Algorithm_Cleaned!$A$2:$W$4887,4,FALSE)</f>
        <v>1</v>
      </c>
      <c r="F520">
        <f>VLOOKUP($A520,NIR_Algorithm_Cleaned!$A$2:$W$4887,3,FALSE)</f>
        <v>1</v>
      </c>
      <c r="G520">
        <v>12.27</v>
      </c>
      <c r="H520" t="s">
        <v>4994</v>
      </c>
      <c r="I520">
        <v>3</v>
      </c>
      <c r="J520" t="s">
        <v>5342</v>
      </c>
      <c r="K520" t="s">
        <v>5343</v>
      </c>
      <c r="L520">
        <v>0.47682119205298001</v>
      </c>
      <c r="M520">
        <v>0.47651006711409399</v>
      </c>
      <c r="N520">
        <f t="shared" si="8"/>
        <v>0.47666562958353698</v>
      </c>
      <c r="P520">
        <f>VLOOKUP($A520,NIR_Algorithm_Cleaned!$A$2:$W$4887,19,FALSE)</f>
        <v>10.16</v>
      </c>
      <c r="Q520">
        <f>VLOOKUP($A520,NIR_Algorithm_Cleaned!$A$2:$W$4887,20,FALSE)</f>
        <v>4.26</v>
      </c>
      <c r="R520">
        <f>VLOOKUP($A520,NIR_Algorithm_Cleaned!$A$2:$W$4887,21,FALSE)</f>
        <v>1.47</v>
      </c>
      <c r="S520">
        <f>VLOOKUP($A520,NIR_Algorithm_Cleaned!$A$2:$W$4887,22,FALSE)</f>
        <v>1.43</v>
      </c>
      <c r="T520">
        <f>VLOOKUP($A520,NIR_Algorithm_Cleaned!$A$2:$W$4887,23,FALSE)</f>
        <v>69.16</v>
      </c>
    </row>
    <row r="521" spans="1:20" x14ac:dyDescent="0.2">
      <c r="A521" t="s">
        <v>1810</v>
      </c>
      <c r="B521" t="s">
        <v>4911</v>
      </c>
      <c r="C521" t="s">
        <v>5229</v>
      </c>
      <c r="D521">
        <f>VLOOKUP($A521,NIR_Algorithm_Cleaned!$A$2:$W$4887,5,FALSE)</f>
        <v>2</v>
      </c>
      <c r="E521">
        <f>VLOOKUP($A521,NIR_Algorithm_Cleaned!$A$2:$W$4887,4,FALSE)</f>
        <v>1</v>
      </c>
      <c r="F521">
        <f>VLOOKUP($A521,NIR_Algorithm_Cleaned!$A$2:$W$4887,3,FALSE)</f>
        <v>1</v>
      </c>
      <c r="G521">
        <v>12.22</v>
      </c>
      <c r="H521" t="s">
        <v>4994</v>
      </c>
      <c r="I521">
        <v>3</v>
      </c>
      <c r="J521" t="s">
        <v>5342</v>
      </c>
      <c r="K521" t="s">
        <v>5343</v>
      </c>
      <c r="L521">
        <v>0.49668874172185401</v>
      </c>
      <c r="M521">
        <v>0.48344370860927099</v>
      </c>
      <c r="N521">
        <f t="shared" si="8"/>
        <v>0.49006622516556253</v>
      </c>
      <c r="P521">
        <f>VLOOKUP($A521,NIR_Algorithm_Cleaned!$A$2:$W$4887,19,FALSE)</f>
        <v>10.16</v>
      </c>
      <c r="Q521">
        <f>VLOOKUP($A521,NIR_Algorithm_Cleaned!$A$2:$W$4887,20,FALSE)</f>
        <v>4.26</v>
      </c>
      <c r="R521">
        <f>VLOOKUP($A521,NIR_Algorithm_Cleaned!$A$2:$W$4887,21,FALSE)</f>
        <v>1.47</v>
      </c>
      <c r="S521">
        <f>VLOOKUP($A521,NIR_Algorithm_Cleaned!$A$2:$W$4887,22,FALSE)</f>
        <v>1.43</v>
      </c>
      <c r="T521">
        <f>VLOOKUP($A521,NIR_Algorithm_Cleaned!$A$2:$W$4887,23,FALSE)</f>
        <v>69.16</v>
      </c>
    </row>
    <row r="522" spans="1:20" x14ac:dyDescent="0.2">
      <c r="A522" t="s">
        <v>1582</v>
      </c>
      <c r="B522" t="s">
        <v>4923</v>
      </c>
      <c r="C522" t="s">
        <v>5320</v>
      </c>
      <c r="D522">
        <f>VLOOKUP($A522,NIR_Algorithm_Cleaned!$A$2:$W$4887,5,FALSE)</f>
        <v>2</v>
      </c>
      <c r="E522">
        <f>VLOOKUP($A522,NIR_Algorithm_Cleaned!$A$2:$W$4887,4,FALSE)</f>
        <v>1</v>
      </c>
      <c r="F522">
        <f>VLOOKUP($A522,NIR_Algorithm_Cleaned!$A$2:$W$4887,3,FALSE)</f>
        <v>1</v>
      </c>
      <c r="G522">
        <v>12.22</v>
      </c>
      <c r="H522" t="s">
        <v>4994</v>
      </c>
      <c r="I522">
        <v>3</v>
      </c>
      <c r="J522" t="s">
        <v>5342</v>
      </c>
      <c r="K522" t="s">
        <v>5343</v>
      </c>
      <c r="L522">
        <v>0.389261744966443</v>
      </c>
      <c r="M522">
        <v>0.391891891891892</v>
      </c>
      <c r="N522">
        <f t="shared" si="8"/>
        <v>0.39057681842916747</v>
      </c>
      <c r="P522">
        <f>VLOOKUP($A522,NIR_Algorithm_Cleaned!$A$2:$W$4887,19,FALSE)</f>
        <v>10.14</v>
      </c>
      <c r="Q522">
        <f>VLOOKUP($A522,NIR_Algorithm_Cleaned!$A$2:$W$4887,20,FALSE)</f>
        <v>4.59</v>
      </c>
      <c r="R522">
        <f>VLOOKUP($A522,NIR_Algorithm_Cleaned!$A$2:$W$4887,21,FALSE)</f>
        <v>1.81</v>
      </c>
      <c r="S522">
        <f>VLOOKUP($A522,NIR_Algorithm_Cleaned!$A$2:$W$4887,22,FALSE)</f>
        <v>1.44</v>
      </c>
      <c r="T522">
        <f>VLOOKUP($A522,NIR_Algorithm_Cleaned!$A$2:$W$4887,23,FALSE)</f>
        <v>71.11</v>
      </c>
    </row>
    <row r="523" spans="1:20" x14ac:dyDescent="0.2">
      <c r="A523" t="s">
        <v>1582</v>
      </c>
      <c r="B523" t="s">
        <v>4923</v>
      </c>
      <c r="C523" t="s">
        <v>5320</v>
      </c>
      <c r="D523">
        <f>VLOOKUP($A523,NIR_Algorithm_Cleaned!$A$2:$W$4887,5,FALSE)</f>
        <v>2</v>
      </c>
      <c r="E523">
        <f>VLOOKUP($A523,NIR_Algorithm_Cleaned!$A$2:$W$4887,4,FALSE)</f>
        <v>1</v>
      </c>
      <c r="F523">
        <f>VLOOKUP($A523,NIR_Algorithm_Cleaned!$A$2:$W$4887,3,FALSE)</f>
        <v>1</v>
      </c>
      <c r="G523">
        <v>12.26</v>
      </c>
      <c r="H523" t="s">
        <v>5342</v>
      </c>
      <c r="I523">
        <v>3</v>
      </c>
      <c r="J523" t="s">
        <v>4994</v>
      </c>
      <c r="K523" t="s">
        <v>5343</v>
      </c>
      <c r="L523">
        <v>0.41610738255033602</v>
      </c>
      <c r="M523">
        <v>0.422818791946309</v>
      </c>
      <c r="N523">
        <f t="shared" si="8"/>
        <v>0.41946308724832249</v>
      </c>
      <c r="P523">
        <f>VLOOKUP($A523,NIR_Algorithm_Cleaned!$A$2:$W$4887,19,FALSE)</f>
        <v>10.14</v>
      </c>
      <c r="Q523">
        <f>VLOOKUP($A523,NIR_Algorithm_Cleaned!$A$2:$W$4887,20,FALSE)</f>
        <v>4.59</v>
      </c>
      <c r="R523">
        <f>VLOOKUP($A523,NIR_Algorithm_Cleaned!$A$2:$W$4887,21,FALSE)</f>
        <v>1.81</v>
      </c>
      <c r="S523">
        <f>VLOOKUP($A523,NIR_Algorithm_Cleaned!$A$2:$W$4887,22,FALSE)</f>
        <v>1.44</v>
      </c>
      <c r="T523">
        <f>VLOOKUP($A523,NIR_Algorithm_Cleaned!$A$2:$W$4887,23,FALSE)</f>
        <v>71.11</v>
      </c>
    </row>
    <row r="524" spans="1:20" x14ac:dyDescent="0.2">
      <c r="A524" t="s">
        <v>1681</v>
      </c>
      <c r="B524" t="s">
        <v>4916</v>
      </c>
      <c r="C524" t="s">
        <v>5323</v>
      </c>
      <c r="D524">
        <f>VLOOKUP($A524,NIR_Algorithm_Cleaned!$A$2:$W$4887,5,FALSE)</f>
        <v>2</v>
      </c>
      <c r="E524">
        <f>VLOOKUP($A524,NIR_Algorithm_Cleaned!$A$2:$W$4887,4,FALSE)</f>
        <v>1</v>
      </c>
      <c r="F524">
        <f>VLOOKUP($A524,NIR_Algorithm_Cleaned!$A$2:$W$4887,3,FALSE)</f>
        <v>1</v>
      </c>
      <c r="G524">
        <v>12.32</v>
      </c>
      <c r="H524" t="s">
        <v>5342</v>
      </c>
      <c r="I524">
        <v>2</v>
      </c>
      <c r="J524" t="s">
        <v>4994</v>
      </c>
      <c r="K524" t="s">
        <v>5343</v>
      </c>
      <c r="L524">
        <v>0.41059602649006599</v>
      </c>
      <c r="M524">
        <v>0.40789473684210498</v>
      </c>
      <c r="N524">
        <f t="shared" si="8"/>
        <v>0.40924538166608548</v>
      </c>
      <c r="P524">
        <f>VLOOKUP($A524,NIR_Algorithm_Cleaned!$A$2:$W$4887,19,FALSE)</f>
        <v>10.14</v>
      </c>
      <c r="Q524">
        <f>VLOOKUP($A524,NIR_Algorithm_Cleaned!$A$2:$W$4887,20,FALSE)</f>
        <v>4.8099999999999996</v>
      </c>
      <c r="R524">
        <f>VLOOKUP($A524,NIR_Algorithm_Cleaned!$A$2:$W$4887,21,FALSE)</f>
        <v>1.35</v>
      </c>
      <c r="S524">
        <f>VLOOKUP($A524,NIR_Algorithm_Cleaned!$A$2:$W$4887,22,FALSE)</f>
        <v>1.35</v>
      </c>
      <c r="T524">
        <f>VLOOKUP($A524,NIR_Algorithm_Cleaned!$A$2:$W$4887,23,FALSE)</f>
        <v>69.930000000000007</v>
      </c>
    </row>
    <row r="525" spans="1:20" x14ac:dyDescent="0.2">
      <c r="A525" t="s">
        <v>1681</v>
      </c>
      <c r="B525" t="s">
        <v>4916</v>
      </c>
      <c r="C525" t="s">
        <v>5323</v>
      </c>
      <c r="D525">
        <f>VLOOKUP($A525,NIR_Algorithm_Cleaned!$A$2:$W$4887,5,FALSE)</f>
        <v>2</v>
      </c>
      <c r="E525">
        <f>VLOOKUP($A525,NIR_Algorithm_Cleaned!$A$2:$W$4887,4,FALSE)</f>
        <v>1</v>
      </c>
      <c r="F525">
        <f>VLOOKUP($A525,NIR_Algorithm_Cleaned!$A$2:$W$4887,3,FALSE)</f>
        <v>1</v>
      </c>
      <c r="G525">
        <v>12.35</v>
      </c>
      <c r="H525" t="s">
        <v>5342</v>
      </c>
      <c r="I525">
        <v>4</v>
      </c>
      <c r="J525" t="s">
        <v>5342</v>
      </c>
      <c r="K525" t="s">
        <v>5343</v>
      </c>
      <c r="L525">
        <v>0.38157894736842102</v>
      </c>
      <c r="M525">
        <v>0.38410596026490101</v>
      </c>
      <c r="N525">
        <f t="shared" si="8"/>
        <v>0.38284245381666104</v>
      </c>
      <c r="P525">
        <f>VLOOKUP($A525,NIR_Algorithm_Cleaned!$A$2:$W$4887,19,FALSE)</f>
        <v>10.14</v>
      </c>
      <c r="Q525">
        <f>VLOOKUP($A525,NIR_Algorithm_Cleaned!$A$2:$W$4887,20,FALSE)</f>
        <v>4.8099999999999996</v>
      </c>
      <c r="R525">
        <f>VLOOKUP($A525,NIR_Algorithm_Cleaned!$A$2:$W$4887,21,FALSE)</f>
        <v>1.35</v>
      </c>
      <c r="S525">
        <f>VLOOKUP($A525,NIR_Algorithm_Cleaned!$A$2:$W$4887,22,FALSE)</f>
        <v>1.35</v>
      </c>
      <c r="T525">
        <f>VLOOKUP($A525,NIR_Algorithm_Cleaned!$A$2:$W$4887,23,FALSE)</f>
        <v>69.930000000000007</v>
      </c>
    </row>
    <row r="526" spans="1:20" x14ac:dyDescent="0.2">
      <c r="A526" t="s">
        <v>847</v>
      </c>
      <c r="B526" t="s">
        <v>5069</v>
      </c>
      <c r="C526" t="s">
        <v>5237</v>
      </c>
      <c r="D526">
        <f>VLOOKUP($A526,NIR_Algorithm_Cleaned!$A$2:$W$4887,5,FALSE)</f>
        <v>1</v>
      </c>
      <c r="E526">
        <f>VLOOKUP($A526,NIR_Algorithm_Cleaned!$A$2:$W$4887,4,FALSE)</f>
        <v>1</v>
      </c>
      <c r="F526">
        <f>VLOOKUP($A526,NIR_Algorithm_Cleaned!$A$2:$W$4887,3,FALSE)</f>
        <v>2</v>
      </c>
      <c r="G526">
        <v>12.22</v>
      </c>
      <c r="H526" t="s">
        <v>4994</v>
      </c>
      <c r="I526">
        <v>3</v>
      </c>
      <c r="J526" t="s">
        <v>5342</v>
      </c>
      <c r="K526" t="s">
        <v>5341</v>
      </c>
      <c r="L526">
        <v>0.39610389610389601</v>
      </c>
      <c r="M526">
        <v>0.4</v>
      </c>
      <c r="N526">
        <f t="shared" si="8"/>
        <v>0.39805194805194799</v>
      </c>
      <c r="P526">
        <f>VLOOKUP($A526,NIR_Algorithm_Cleaned!$A$2:$W$4887,19,FALSE)</f>
        <v>10.11</v>
      </c>
      <c r="Q526">
        <f>VLOOKUP($A526,NIR_Algorithm_Cleaned!$A$2:$W$4887,20,FALSE)</f>
        <v>4.5199999999999996</v>
      </c>
      <c r="R526">
        <f>VLOOKUP($A526,NIR_Algorithm_Cleaned!$A$2:$W$4887,21,FALSE)</f>
        <v>1.64</v>
      </c>
      <c r="S526">
        <f>VLOOKUP($A526,NIR_Algorithm_Cleaned!$A$2:$W$4887,22,FALSE)</f>
        <v>1.4</v>
      </c>
      <c r="T526">
        <f>VLOOKUP($A526,NIR_Algorithm_Cleaned!$A$2:$W$4887,23,FALSE)</f>
        <v>72.61</v>
      </c>
    </row>
    <row r="527" spans="1:20" x14ac:dyDescent="0.2">
      <c r="A527" t="s">
        <v>847</v>
      </c>
      <c r="B527" t="s">
        <v>5069</v>
      </c>
      <c r="C527" t="s">
        <v>5237</v>
      </c>
      <c r="D527">
        <f>VLOOKUP($A527,NIR_Algorithm_Cleaned!$A$2:$W$4887,5,FALSE)</f>
        <v>1</v>
      </c>
      <c r="E527">
        <f>VLOOKUP($A527,NIR_Algorithm_Cleaned!$A$2:$W$4887,4,FALSE)</f>
        <v>1</v>
      </c>
      <c r="F527">
        <f>VLOOKUP($A527,NIR_Algorithm_Cleaned!$A$2:$W$4887,3,FALSE)</f>
        <v>2</v>
      </c>
      <c r="G527">
        <v>12.29</v>
      </c>
      <c r="H527" t="s">
        <v>4994</v>
      </c>
      <c r="I527">
        <v>1</v>
      </c>
      <c r="J527" t="s">
        <v>4994</v>
      </c>
      <c r="K527" t="s">
        <v>5341</v>
      </c>
      <c r="L527">
        <v>0.40131578947368401</v>
      </c>
      <c r="M527">
        <v>0.38410596026490101</v>
      </c>
      <c r="N527">
        <f t="shared" si="8"/>
        <v>0.39271087486929251</v>
      </c>
      <c r="P527">
        <f>VLOOKUP($A527,NIR_Algorithm_Cleaned!$A$2:$W$4887,19,FALSE)</f>
        <v>10.11</v>
      </c>
      <c r="Q527">
        <f>VLOOKUP($A527,NIR_Algorithm_Cleaned!$A$2:$W$4887,20,FALSE)</f>
        <v>4.5199999999999996</v>
      </c>
      <c r="R527">
        <f>VLOOKUP($A527,NIR_Algorithm_Cleaned!$A$2:$W$4887,21,FALSE)</f>
        <v>1.64</v>
      </c>
      <c r="S527">
        <f>VLOOKUP($A527,NIR_Algorithm_Cleaned!$A$2:$W$4887,22,FALSE)</f>
        <v>1.4</v>
      </c>
      <c r="T527">
        <f>VLOOKUP($A527,NIR_Algorithm_Cleaned!$A$2:$W$4887,23,FALSE)</f>
        <v>72.61</v>
      </c>
    </row>
    <row r="528" spans="1:20" x14ac:dyDescent="0.2">
      <c r="A528" t="s">
        <v>1587</v>
      </c>
      <c r="B528" t="s">
        <v>4870</v>
      </c>
      <c r="C528" t="s">
        <v>5253</v>
      </c>
      <c r="D528">
        <f>VLOOKUP($A528,NIR_Algorithm_Cleaned!$A$2:$W$4887,5,FALSE)</f>
        <v>2</v>
      </c>
      <c r="E528">
        <f>VLOOKUP($A528,NIR_Algorithm_Cleaned!$A$2:$W$4887,4,FALSE)</f>
        <v>2</v>
      </c>
      <c r="F528">
        <f>VLOOKUP($A528,NIR_Algorithm_Cleaned!$A$2:$W$4887,3,FALSE)</f>
        <v>1</v>
      </c>
      <c r="G528">
        <v>12.3</v>
      </c>
      <c r="H528" t="s">
        <v>4994</v>
      </c>
      <c r="I528">
        <v>4</v>
      </c>
      <c r="J528" t="s">
        <v>4994</v>
      </c>
      <c r="K528" t="s">
        <v>5343</v>
      </c>
      <c r="L528">
        <v>0.51333333333333298</v>
      </c>
      <c r="M528">
        <v>0.50335570469798696</v>
      </c>
      <c r="N528">
        <f t="shared" si="8"/>
        <v>0.50834451901565991</v>
      </c>
      <c r="P528">
        <f>VLOOKUP($A528,NIR_Algorithm_Cleaned!$A$2:$W$4887,19,FALSE)</f>
        <v>10.08</v>
      </c>
      <c r="Q528">
        <f>VLOOKUP($A528,NIR_Algorithm_Cleaned!$A$2:$W$4887,20,FALSE)</f>
        <v>3.5</v>
      </c>
      <c r="R528">
        <f>VLOOKUP($A528,NIR_Algorithm_Cleaned!$A$2:$W$4887,21,FALSE)</f>
        <v>1.75</v>
      </c>
      <c r="S528">
        <f>VLOOKUP($A528,NIR_Algorithm_Cleaned!$A$2:$W$4887,22,FALSE)</f>
        <v>1.44</v>
      </c>
      <c r="T528">
        <f>VLOOKUP($A528,NIR_Algorithm_Cleaned!$A$2:$W$4887,23,FALSE)</f>
        <v>71.36</v>
      </c>
    </row>
    <row r="529" spans="1:20" x14ac:dyDescent="0.2">
      <c r="A529" t="s">
        <v>1587</v>
      </c>
      <c r="B529" t="s">
        <v>4870</v>
      </c>
      <c r="C529" t="s">
        <v>5253</v>
      </c>
      <c r="D529">
        <f>VLOOKUP($A529,NIR_Algorithm_Cleaned!$A$2:$W$4887,5,FALSE)</f>
        <v>2</v>
      </c>
      <c r="E529">
        <f>VLOOKUP($A529,NIR_Algorithm_Cleaned!$A$2:$W$4887,4,FALSE)</f>
        <v>2</v>
      </c>
      <c r="F529">
        <f>VLOOKUP($A529,NIR_Algorithm_Cleaned!$A$2:$W$4887,3,FALSE)</f>
        <v>1</v>
      </c>
      <c r="G529">
        <v>12.35</v>
      </c>
      <c r="H529" t="s">
        <v>5342</v>
      </c>
      <c r="I529">
        <v>1</v>
      </c>
      <c r="J529" t="s">
        <v>4994</v>
      </c>
      <c r="K529" t="s">
        <v>5343</v>
      </c>
      <c r="L529" t="s">
        <v>5207</v>
      </c>
      <c r="M529">
        <v>0.50335570469798596</v>
      </c>
      <c r="N529">
        <f t="shared" si="8"/>
        <v>0.50335570469798596</v>
      </c>
      <c r="P529">
        <f>VLOOKUP($A529,NIR_Algorithm_Cleaned!$A$2:$W$4887,19,FALSE)</f>
        <v>10.08</v>
      </c>
      <c r="Q529">
        <f>VLOOKUP($A529,NIR_Algorithm_Cleaned!$A$2:$W$4887,20,FALSE)</f>
        <v>3.5</v>
      </c>
      <c r="R529">
        <f>VLOOKUP($A529,NIR_Algorithm_Cleaned!$A$2:$W$4887,21,FALSE)</f>
        <v>1.75</v>
      </c>
      <c r="S529">
        <f>VLOOKUP($A529,NIR_Algorithm_Cleaned!$A$2:$W$4887,22,FALSE)</f>
        <v>1.44</v>
      </c>
      <c r="T529">
        <f>VLOOKUP($A529,NIR_Algorithm_Cleaned!$A$2:$W$4887,23,FALSE)</f>
        <v>71.36</v>
      </c>
    </row>
    <row r="530" spans="1:20" x14ac:dyDescent="0.2">
      <c r="A530" t="s">
        <v>889</v>
      </c>
      <c r="B530" t="s">
        <v>4907</v>
      </c>
      <c r="C530" t="s">
        <v>5306</v>
      </c>
      <c r="D530">
        <f>VLOOKUP($A530,NIR_Algorithm_Cleaned!$A$2:$W$4887,5,FALSE)</f>
        <v>2</v>
      </c>
      <c r="E530">
        <f>VLOOKUP($A530,NIR_Algorithm_Cleaned!$A$2:$W$4887,4,FALSE)</f>
        <v>2</v>
      </c>
      <c r="F530">
        <f>VLOOKUP($A530,NIR_Algorithm_Cleaned!$A$2:$W$4887,3,FALSE)</f>
        <v>1</v>
      </c>
      <c r="G530">
        <v>12.36</v>
      </c>
      <c r="H530" t="s">
        <v>5342</v>
      </c>
      <c r="I530">
        <v>2</v>
      </c>
      <c r="J530" t="s">
        <v>4994</v>
      </c>
      <c r="K530" t="s">
        <v>5343</v>
      </c>
      <c r="L530">
        <v>0.44666666666666699</v>
      </c>
      <c r="M530">
        <v>0.44666666666666699</v>
      </c>
      <c r="N530">
        <f t="shared" si="8"/>
        <v>0.44666666666666699</v>
      </c>
      <c r="P530">
        <f>VLOOKUP($A530,NIR_Algorithm_Cleaned!$A$2:$W$4887,19,FALSE)</f>
        <v>10.07</v>
      </c>
      <c r="Q530">
        <f>VLOOKUP($A530,NIR_Algorithm_Cleaned!$A$2:$W$4887,20,FALSE)</f>
        <v>4.63</v>
      </c>
      <c r="R530">
        <f>VLOOKUP($A530,NIR_Algorithm_Cleaned!$A$2:$W$4887,21,FALSE)</f>
        <v>1.63</v>
      </c>
      <c r="S530">
        <f>VLOOKUP($A530,NIR_Algorithm_Cleaned!$A$2:$W$4887,22,FALSE)</f>
        <v>1.39</v>
      </c>
      <c r="T530">
        <f>VLOOKUP($A530,NIR_Algorithm_Cleaned!$A$2:$W$4887,23,FALSE)</f>
        <v>71.94</v>
      </c>
    </row>
    <row r="531" spans="1:20" x14ac:dyDescent="0.2">
      <c r="A531" t="s">
        <v>889</v>
      </c>
      <c r="B531" t="s">
        <v>4907</v>
      </c>
      <c r="C531" t="s">
        <v>5306</v>
      </c>
      <c r="D531">
        <f>VLOOKUP($A531,NIR_Algorithm_Cleaned!$A$2:$W$4887,5,FALSE)</f>
        <v>2</v>
      </c>
      <c r="E531">
        <f>VLOOKUP($A531,NIR_Algorithm_Cleaned!$A$2:$W$4887,4,FALSE)</f>
        <v>2</v>
      </c>
      <c r="F531">
        <f>VLOOKUP($A531,NIR_Algorithm_Cleaned!$A$2:$W$4887,3,FALSE)</f>
        <v>1</v>
      </c>
      <c r="G531">
        <v>12.42</v>
      </c>
      <c r="H531" t="s">
        <v>5342</v>
      </c>
      <c r="I531">
        <v>1</v>
      </c>
      <c r="J531" t="s">
        <v>5342</v>
      </c>
      <c r="K531" t="s">
        <v>5343</v>
      </c>
      <c r="L531">
        <v>0.43046357615893999</v>
      </c>
      <c r="M531">
        <v>0.443708609271523</v>
      </c>
      <c r="N531">
        <f t="shared" si="8"/>
        <v>0.43708609271523147</v>
      </c>
      <c r="P531">
        <f>VLOOKUP($A531,NIR_Algorithm_Cleaned!$A$2:$W$4887,19,FALSE)</f>
        <v>10.07</v>
      </c>
      <c r="Q531">
        <f>VLOOKUP($A531,NIR_Algorithm_Cleaned!$A$2:$W$4887,20,FALSE)</f>
        <v>4.63</v>
      </c>
      <c r="R531">
        <f>VLOOKUP($A531,NIR_Algorithm_Cleaned!$A$2:$W$4887,21,FALSE)</f>
        <v>1.63</v>
      </c>
      <c r="S531">
        <f>VLOOKUP($A531,NIR_Algorithm_Cleaned!$A$2:$W$4887,22,FALSE)</f>
        <v>1.39</v>
      </c>
      <c r="T531">
        <f>VLOOKUP($A531,NIR_Algorithm_Cleaned!$A$2:$W$4887,23,FALSE)</f>
        <v>71.94</v>
      </c>
    </row>
    <row r="532" spans="1:20" x14ac:dyDescent="0.2">
      <c r="A532" t="s">
        <v>1007</v>
      </c>
      <c r="B532">
        <v>1538</v>
      </c>
      <c r="C532" t="s">
        <v>5201</v>
      </c>
      <c r="D532">
        <f>VLOOKUP($A532,NIR_Algorithm_Cleaned!$A$2:$W$4887,5,FALSE)</f>
        <v>2</v>
      </c>
      <c r="E532">
        <f>VLOOKUP($A532,NIR_Algorithm_Cleaned!$A$2:$W$4887,4,FALSE)</f>
        <v>2</v>
      </c>
      <c r="F532">
        <f>VLOOKUP($A532,NIR_Algorithm_Cleaned!$A$2:$W$4887,3,FALSE)</f>
        <v>1</v>
      </c>
      <c r="G532">
        <v>12.37</v>
      </c>
      <c r="H532" t="s">
        <v>4994</v>
      </c>
      <c r="I532">
        <v>2</v>
      </c>
      <c r="J532" t="s">
        <v>4994</v>
      </c>
      <c r="K532" t="s">
        <v>5343</v>
      </c>
      <c r="L532">
        <v>0.43708609271523202</v>
      </c>
      <c r="M532">
        <v>0.443708609271523</v>
      </c>
      <c r="N532">
        <f t="shared" si="8"/>
        <v>0.44039735099337751</v>
      </c>
      <c r="P532">
        <f>VLOOKUP($A532,NIR_Algorithm_Cleaned!$A$2:$W$4887,19,FALSE)</f>
        <v>10.07</v>
      </c>
      <c r="Q532">
        <f>VLOOKUP($A532,NIR_Algorithm_Cleaned!$A$2:$W$4887,20,FALSE)</f>
        <v>4.5199999999999996</v>
      </c>
      <c r="R532">
        <f>VLOOKUP($A532,NIR_Algorithm_Cleaned!$A$2:$W$4887,21,FALSE)</f>
        <v>1.64</v>
      </c>
      <c r="S532">
        <f>VLOOKUP($A532,NIR_Algorithm_Cleaned!$A$2:$W$4887,22,FALSE)</f>
        <v>1.42</v>
      </c>
      <c r="T532">
        <f>VLOOKUP($A532,NIR_Algorithm_Cleaned!$A$2:$W$4887,23,FALSE)</f>
        <v>68.510000000000005</v>
      </c>
    </row>
    <row r="533" spans="1:20" x14ac:dyDescent="0.2">
      <c r="A533" t="s">
        <v>1007</v>
      </c>
      <c r="B533">
        <v>1538</v>
      </c>
      <c r="C533" t="s">
        <v>5201</v>
      </c>
      <c r="D533">
        <f>VLOOKUP($A533,NIR_Algorithm_Cleaned!$A$2:$W$4887,5,FALSE)</f>
        <v>2</v>
      </c>
      <c r="E533">
        <f>VLOOKUP($A533,NIR_Algorithm_Cleaned!$A$2:$W$4887,4,FALSE)</f>
        <v>2</v>
      </c>
      <c r="F533">
        <f>VLOOKUP($A533,NIR_Algorithm_Cleaned!$A$2:$W$4887,3,FALSE)</f>
        <v>1</v>
      </c>
      <c r="G533">
        <v>12.35</v>
      </c>
      <c r="H533" t="s">
        <v>5342</v>
      </c>
      <c r="I533">
        <v>2</v>
      </c>
      <c r="J533" t="s">
        <v>5342</v>
      </c>
      <c r="K533" t="s">
        <v>5343</v>
      </c>
      <c r="L533">
        <v>0.44078947368421101</v>
      </c>
      <c r="M533">
        <v>0.45695364238410602</v>
      </c>
      <c r="N533">
        <f t="shared" si="8"/>
        <v>0.44887155803415851</v>
      </c>
      <c r="P533">
        <f>VLOOKUP($A533,NIR_Algorithm_Cleaned!$A$2:$W$4887,19,FALSE)</f>
        <v>10.07</v>
      </c>
      <c r="Q533">
        <f>VLOOKUP($A533,NIR_Algorithm_Cleaned!$A$2:$W$4887,20,FALSE)</f>
        <v>4.5199999999999996</v>
      </c>
      <c r="R533">
        <f>VLOOKUP($A533,NIR_Algorithm_Cleaned!$A$2:$W$4887,21,FALSE)</f>
        <v>1.64</v>
      </c>
      <c r="S533">
        <f>VLOOKUP($A533,NIR_Algorithm_Cleaned!$A$2:$W$4887,22,FALSE)</f>
        <v>1.42</v>
      </c>
      <c r="T533">
        <f>VLOOKUP($A533,NIR_Algorithm_Cleaned!$A$2:$W$4887,23,FALSE)</f>
        <v>68.510000000000005</v>
      </c>
    </row>
    <row r="534" spans="1:20" x14ac:dyDescent="0.2">
      <c r="A534" t="s">
        <v>491</v>
      </c>
      <c r="B534" t="s">
        <v>4712</v>
      </c>
      <c r="C534" t="s">
        <v>5290</v>
      </c>
      <c r="D534">
        <f>VLOOKUP($A534,NIR_Algorithm_Cleaned!$A$2:$W$4887,5,FALSE)</f>
        <v>1</v>
      </c>
      <c r="E534">
        <f>VLOOKUP($A534,NIR_Algorithm_Cleaned!$A$2:$W$4887,4,FALSE)</f>
        <v>2</v>
      </c>
      <c r="F534">
        <f>VLOOKUP($A534,NIR_Algorithm_Cleaned!$A$2:$W$4887,3,FALSE)</f>
        <v>1</v>
      </c>
      <c r="G534">
        <v>12.28</v>
      </c>
      <c r="H534" t="s">
        <v>4994</v>
      </c>
      <c r="I534">
        <v>3</v>
      </c>
      <c r="J534" t="s">
        <v>5342</v>
      </c>
      <c r="K534" t="s">
        <v>5341</v>
      </c>
      <c r="L534">
        <v>0.43333333333333302</v>
      </c>
      <c r="M534">
        <v>0.43333333333333302</v>
      </c>
      <c r="N534">
        <f t="shared" si="8"/>
        <v>0.43333333333333302</v>
      </c>
      <c r="P534">
        <f>VLOOKUP($A534,NIR_Algorithm_Cleaned!$A$2:$W$4887,19,FALSE)</f>
        <v>10.050000000000001</v>
      </c>
      <c r="Q534">
        <f>VLOOKUP($A534,NIR_Algorithm_Cleaned!$A$2:$W$4887,20,FALSE)</f>
        <v>4.01</v>
      </c>
      <c r="R534">
        <f>VLOOKUP($A534,NIR_Algorithm_Cleaned!$A$2:$W$4887,21,FALSE)</f>
        <v>1.47</v>
      </c>
      <c r="S534">
        <f>VLOOKUP($A534,NIR_Algorithm_Cleaned!$A$2:$W$4887,22,FALSE)</f>
        <v>1.31</v>
      </c>
      <c r="T534">
        <f>VLOOKUP($A534,NIR_Algorithm_Cleaned!$A$2:$W$4887,23,FALSE)</f>
        <v>72.150000000000006</v>
      </c>
    </row>
    <row r="535" spans="1:20" x14ac:dyDescent="0.2">
      <c r="A535" t="s">
        <v>491</v>
      </c>
      <c r="B535" t="s">
        <v>4712</v>
      </c>
      <c r="C535" t="s">
        <v>5290</v>
      </c>
      <c r="D535">
        <f>VLOOKUP($A535,NIR_Algorithm_Cleaned!$A$2:$W$4887,5,FALSE)</f>
        <v>1</v>
      </c>
      <c r="E535">
        <f>VLOOKUP($A535,NIR_Algorithm_Cleaned!$A$2:$W$4887,4,FALSE)</f>
        <v>2</v>
      </c>
      <c r="F535">
        <f>VLOOKUP($A535,NIR_Algorithm_Cleaned!$A$2:$W$4887,3,FALSE)</f>
        <v>1</v>
      </c>
      <c r="G535">
        <v>12.2</v>
      </c>
      <c r="H535" t="s">
        <v>5342</v>
      </c>
      <c r="I535">
        <v>2</v>
      </c>
      <c r="J535" t="s">
        <v>4994</v>
      </c>
      <c r="K535" t="s">
        <v>5341</v>
      </c>
      <c r="L535">
        <v>0.44078947368421101</v>
      </c>
      <c r="M535">
        <v>0.43918918918918898</v>
      </c>
      <c r="N535">
        <f t="shared" si="8"/>
        <v>0.43998933143669999</v>
      </c>
      <c r="P535">
        <f>VLOOKUP($A535,NIR_Algorithm_Cleaned!$A$2:$W$4887,19,FALSE)</f>
        <v>10.050000000000001</v>
      </c>
      <c r="Q535">
        <f>VLOOKUP($A535,NIR_Algorithm_Cleaned!$A$2:$W$4887,20,FALSE)</f>
        <v>4.01</v>
      </c>
      <c r="R535">
        <f>VLOOKUP($A535,NIR_Algorithm_Cleaned!$A$2:$W$4887,21,FALSE)</f>
        <v>1.47</v>
      </c>
      <c r="S535">
        <f>VLOOKUP($A535,NIR_Algorithm_Cleaned!$A$2:$W$4887,22,FALSE)</f>
        <v>1.31</v>
      </c>
      <c r="T535">
        <f>VLOOKUP($A535,NIR_Algorithm_Cleaned!$A$2:$W$4887,23,FALSE)</f>
        <v>72.150000000000006</v>
      </c>
    </row>
    <row r="536" spans="1:20" x14ac:dyDescent="0.2">
      <c r="A536" t="s">
        <v>850</v>
      </c>
      <c r="B536" t="s">
        <v>4934</v>
      </c>
      <c r="C536" t="s">
        <v>5202</v>
      </c>
      <c r="D536">
        <f>VLOOKUP($A536,NIR_Algorithm_Cleaned!$A$2:$W$4887,5,FALSE)</f>
        <v>1</v>
      </c>
      <c r="E536">
        <f>VLOOKUP($A536,NIR_Algorithm_Cleaned!$A$2:$W$4887,4,FALSE)</f>
        <v>2</v>
      </c>
      <c r="F536">
        <f>VLOOKUP($A536,NIR_Algorithm_Cleaned!$A$2:$W$4887,3,FALSE)</f>
        <v>1</v>
      </c>
      <c r="G536">
        <v>11.73</v>
      </c>
      <c r="H536" t="s">
        <v>4994</v>
      </c>
      <c r="I536">
        <v>3</v>
      </c>
      <c r="J536" t="s">
        <v>4994</v>
      </c>
      <c r="K536" t="s">
        <v>5341</v>
      </c>
      <c r="L536">
        <v>0.42763157894736797</v>
      </c>
      <c r="M536">
        <v>0.42666666666666703</v>
      </c>
      <c r="N536">
        <f t="shared" si="8"/>
        <v>0.4271491228070175</v>
      </c>
      <c r="P536">
        <f>VLOOKUP($A536,NIR_Algorithm_Cleaned!$A$2:$W$4887,19,FALSE)</f>
        <v>10.050000000000001</v>
      </c>
      <c r="Q536">
        <f>VLOOKUP($A536,NIR_Algorithm_Cleaned!$A$2:$W$4887,20,FALSE)</f>
        <v>4.33</v>
      </c>
      <c r="R536">
        <f>VLOOKUP($A536,NIR_Algorithm_Cleaned!$A$2:$W$4887,21,FALSE)</f>
        <v>1.41</v>
      </c>
      <c r="S536">
        <f>VLOOKUP($A536,NIR_Algorithm_Cleaned!$A$2:$W$4887,22,FALSE)</f>
        <v>1.36</v>
      </c>
      <c r="T536">
        <f>VLOOKUP($A536,NIR_Algorithm_Cleaned!$A$2:$W$4887,23,FALSE)</f>
        <v>72.39</v>
      </c>
    </row>
    <row r="537" spans="1:20" x14ac:dyDescent="0.2">
      <c r="A537" t="s">
        <v>850</v>
      </c>
      <c r="B537" t="s">
        <v>4934</v>
      </c>
      <c r="C537" t="s">
        <v>5202</v>
      </c>
      <c r="D537">
        <f>VLOOKUP($A537,NIR_Algorithm_Cleaned!$A$2:$W$4887,5,FALSE)</f>
        <v>1</v>
      </c>
      <c r="E537">
        <f>VLOOKUP($A537,NIR_Algorithm_Cleaned!$A$2:$W$4887,4,FALSE)</f>
        <v>2</v>
      </c>
      <c r="F537">
        <f>VLOOKUP($A537,NIR_Algorithm_Cleaned!$A$2:$W$4887,3,FALSE)</f>
        <v>1</v>
      </c>
      <c r="G537">
        <v>11.58</v>
      </c>
      <c r="H537" t="s">
        <v>4994</v>
      </c>
      <c r="I537">
        <v>4</v>
      </c>
      <c r="J537" t="s">
        <v>4994</v>
      </c>
      <c r="K537" t="s">
        <v>5341</v>
      </c>
      <c r="L537">
        <v>0.43790849673202598</v>
      </c>
      <c r="M537">
        <v>0.43421052631578999</v>
      </c>
      <c r="N537">
        <f t="shared" si="8"/>
        <v>0.43605951152390798</v>
      </c>
      <c r="P537">
        <f>VLOOKUP($A537,NIR_Algorithm_Cleaned!$A$2:$W$4887,19,FALSE)</f>
        <v>10.050000000000001</v>
      </c>
      <c r="Q537">
        <f>VLOOKUP($A537,NIR_Algorithm_Cleaned!$A$2:$W$4887,20,FALSE)</f>
        <v>4.33</v>
      </c>
      <c r="R537">
        <f>VLOOKUP($A537,NIR_Algorithm_Cleaned!$A$2:$W$4887,21,FALSE)</f>
        <v>1.41</v>
      </c>
      <c r="S537">
        <f>VLOOKUP($A537,NIR_Algorithm_Cleaned!$A$2:$W$4887,22,FALSE)</f>
        <v>1.36</v>
      </c>
      <c r="T537">
        <f>VLOOKUP($A537,NIR_Algorithm_Cleaned!$A$2:$W$4887,23,FALSE)</f>
        <v>72.39</v>
      </c>
    </row>
    <row r="538" spans="1:20" x14ac:dyDescent="0.2">
      <c r="A538" t="s">
        <v>41</v>
      </c>
      <c r="B538" t="s">
        <v>5198</v>
      </c>
      <c r="C538" t="s">
        <v>5311</v>
      </c>
      <c r="D538">
        <f>VLOOKUP($A538,NIR_Algorithm_Cleaned!$A$2:$W$4887,5,FALSE)</f>
        <v>1</v>
      </c>
      <c r="E538">
        <f>VLOOKUP($A538,NIR_Algorithm_Cleaned!$A$2:$W$4887,4,FALSE)</f>
        <v>2</v>
      </c>
      <c r="F538">
        <f>VLOOKUP($A538,NIR_Algorithm_Cleaned!$A$2:$W$4887,3,FALSE)</f>
        <v>2</v>
      </c>
      <c r="G538">
        <v>11.87</v>
      </c>
      <c r="H538" t="s">
        <v>5342</v>
      </c>
      <c r="I538">
        <v>2</v>
      </c>
      <c r="J538" t="s">
        <v>4994</v>
      </c>
      <c r="K538" t="s">
        <v>5341</v>
      </c>
      <c r="L538">
        <v>0.4</v>
      </c>
      <c r="M538">
        <v>0.39072847682119199</v>
      </c>
      <c r="N538">
        <f t="shared" si="8"/>
        <v>0.39536423841059598</v>
      </c>
      <c r="P538">
        <f>VLOOKUP($A538,NIR_Algorithm_Cleaned!$A$2:$W$4887,19,FALSE)</f>
        <v>10.050000000000001</v>
      </c>
      <c r="Q538">
        <f>VLOOKUP($A538,NIR_Algorithm_Cleaned!$A$2:$W$4887,20,FALSE)</f>
        <v>3.69</v>
      </c>
      <c r="R538">
        <f>VLOOKUP($A538,NIR_Algorithm_Cleaned!$A$2:$W$4887,21,FALSE)</f>
        <v>1.87</v>
      </c>
      <c r="S538">
        <f>VLOOKUP($A538,NIR_Algorithm_Cleaned!$A$2:$W$4887,22,FALSE)</f>
        <v>1.32</v>
      </c>
      <c r="T538">
        <f>VLOOKUP($A538,NIR_Algorithm_Cleaned!$A$2:$W$4887,23,FALSE)</f>
        <v>70.38</v>
      </c>
    </row>
    <row r="539" spans="1:20" x14ac:dyDescent="0.2">
      <c r="A539" t="s">
        <v>41</v>
      </c>
      <c r="B539" t="s">
        <v>5198</v>
      </c>
      <c r="C539" t="s">
        <v>5311</v>
      </c>
      <c r="D539">
        <f>VLOOKUP($A539,NIR_Algorithm_Cleaned!$A$2:$W$4887,5,FALSE)</f>
        <v>1</v>
      </c>
      <c r="E539">
        <f>VLOOKUP($A539,NIR_Algorithm_Cleaned!$A$2:$W$4887,4,FALSE)</f>
        <v>2</v>
      </c>
      <c r="F539">
        <f>VLOOKUP($A539,NIR_Algorithm_Cleaned!$A$2:$W$4887,3,FALSE)</f>
        <v>2</v>
      </c>
      <c r="G539">
        <v>11.87</v>
      </c>
      <c r="H539" t="s">
        <v>4994</v>
      </c>
      <c r="I539">
        <v>2</v>
      </c>
      <c r="J539" t="s">
        <v>4994</v>
      </c>
      <c r="K539" t="s">
        <v>5341</v>
      </c>
      <c r="L539">
        <v>0.39215686274509798</v>
      </c>
      <c r="M539">
        <v>0.38157894736842102</v>
      </c>
      <c r="N539">
        <f t="shared" si="8"/>
        <v>0.3868679050567595</v>
      </c>
      <c r="P539">
        <f>VLOOKUP($A539,NIR_Algorithm_Cleaned!$A$2:$W$4887,19,FALSE)</f>
        <v>10.050000000000001</v>
      </c>
      <c r="Q539">
        <f>VLOOKUP($A539,NIR_Algorithm_Cleaned!$A$2:$W$4887,20,FALSE)</f>
        <v>3.69</v>
      </c>
      <c r="R539">
        <f>VLOOKUP($A539,NIR_Algorithm_Cleaned!$A$2:$W$4887,21,FALSE)</f>
        <v>1.87</v>
      </c>
      <c r="S539">
        <f>VLOOKUP($A539,NIR_Algorithm_Cleaned!$A$2:$W$4887,22,FALSE)</f>
        <v>1.32</v>
      </c>
      <c r="T539">
        <f>VLOOKUP($A539,NIR_Algorithm_Cleaned!$A$2:$W$4887,23,FALSE)</f>
        <v>70.38</v>
      </c>
    </row>
    <row r="540" spans="1:20" x14ac:dyDescent="0.2">
      <c r="A540" t="s">
        <v>1475</v>
      </c>
      <c r="B540" t="s">
        <v>4712</v>
      </c>
      <c r="C540" t="s">
        <v>5290</v>
      </c>
      <c r="D540">
        <f>VLOOKUP($A540,NIR_Algorithm_Cleaned!$A$2:$W$4887,5,FALSE)</f>
        <v>2</v>
      </c>
      <c r="E540">
        <f>VLOOKUP($A540,NIR_Algorithm_Cleaned!$A$2:$W$4887,4,FALSE)</f>
        <v>1</v>
      </c>
      <c r="F540">
        <f>VLOOKUP($A540,NIR_Algorithm_Cleaned!$A$2:$W$4887,3,FALSE)</f>
        <v>1</v>
      </c>
      <c r="G540">
        <v>12.12</v>
      </c>
      <c r="H540" t="s">
        <v>4994</v>
      </c>
      <c r="I540">
        <v>4</v>
      </c>
      <c r="J540" t="s">
        <v>5342</v>
      </c>
      <c r="K540" t="s">
        <v>5343</v>
      </c>
      <c r="L540">
        <v>0.45033112582781498</v>
      </c>
      <c r="M540">
        <v>0.45033112582781498</v>
      </c>
      <c r="N540">
        <f t="shared" si="8"/>
        <v>0.45033112582781498</v>
      </c>
      <c r="P540">
        <f>VLOOKUP($A540,NIR_Algorithm_Cleaned!$A$2:$W$4887,19,FALSE)</f>
        <v>10.050000000000001</v>
      </c>
      <c r="Q540">
        <f>VLOOKUP($A540,NIR_Algorithm_Cleaned!$A$2:$W$4887,20,FALSE)</f>
        <v>4.24</v>
      </c>
      <c r="R540">
        <f>VLOOKUP($A540,NIR_Algorithm_Cleaned!$A$2:$W$4887,21,FALSE)</f>
        <v>1.58</v>
      </c>
      <c r="S540">
        <f>VLOOKUP($A540,NIR_Algorithm_Cleaned!$A$2:$W$4887,22,FALSE)</f>
        <v>1.41</v>
      </c>
      <c r="T540">
        <f>VLOOKUP($A540,NIR_Algorithm_Cleaned!$A$2:$W$4887,23,FALSE)</f>
        <v>72.150000000000006</v>
      </c>
    </row>
    <row r="541" spans="1:20" x14ac:dyDescent="0.2">
      <c r="A541" t="s">
        <v>1475</v>
      </c>
      <c r="B541" t="s">
        <v>4712</v>
      </c>
      <c r="C541" t="s">
        <v>5290</v>
      </c>
      <c r="D541">
        <f>VLOOKUP($A541,NIR_Algorithm_Cleaned!$A$2:$W$4887,5,FALSE)</f>
        <v>2</v>
      </c>
      <c r="E541">
        <f>VLOOKUP($A541,NIR_Algorithm_Cleaned!$A$2:$W$4887,4,FALSE)</f>
        <v>1</v>
      </c>
      <c r="F541">
        <f>VLOOKUP($A541,NIR_Algorithm_Cleaned!$A$2:$W$4887,3,FALSE)</f>
        <v>1</v>
      </c>
      <c r="G541">
        <v>12.29</v>
      </c>
      <c r="H541" t="s">
        <v>4994</v>
      </c>
      <c r="I541">
        <v>3</v>
      </c>
      <c r="J541" t="s">
        <v>4994</v>
      </c>
      <c r="K541" t="s">
        <v>5343</v>
      </c>
      <c r="L541">
        <v>0.47019867549668898</v>
      </c>
      <c r="M541">
        <v>0.45033112582781498</v>
      </c>
      <c r="N541">
        <f t="shared" si="8"/>
        <v>0.46026490066225201</v>
      </c>
      <c r="P541">
        <f>VLOOKUP($A541,NIR_Algorithm_Cleaned!$A$2:$W$4887,19,FALSE)</f>
        <v>10.050000000000001</v>
      </c>
      <c r="Q541">
        <f>VLOOKUP($A541,NIR_Algorithm_Cleaned!$A$2:$W$4887,20,FALSE)</f>
        <v>4.24</v>
      </c>
      <c r="R541">
        <f>VLOOKUP($A541,NIR_Algorithm_Cleaned!$A$2:$W$4887,21,FALSE)</f>
        <v>1.58</v>
      </c>
      <c r="S541">
        <f>VLOOKUP($A541,NIR_Algorithm_Cleaned!$A$2:$W$4887,22,FALSE)</f>
        <v>1.41</v>
      </c>
      <c r="T541">
        <f>VLOOKUP($A541,NIR_Algorithm_Cleaned!$A$2:$W$4887,23,FALSE)</f>
        <v>72.150000000000006</v>
      </c>
    </row>
    <row r="542" spans="1:20" x14ac:dyDescent="0.2">
      <c r="A542" t="s">
        <v>830</v>
      </c>
      <c r="B542" t="s">
        <v>4996</v>
      </c>
      <c r="C542" t="s">
        <v>5279</v>
      </c>
      <c r="D542">
        <f>VLOOKUP($A542,NIR_Algorithm_Cleaned!$A$2:$W$4887,5,FALSE)</f>
        <v>1</v>
      </c>
      <c r="E542">
        <f>VLOOKUP($A542,NIR_Algorithm_Cleaned!$A$2:$W$4887,4,FALSE)</f>
        <v>1</v>
      </c>
      <c r="F542">
        <f>VLOOKUP($A542,NIR_Algorithm_Cleaned!$A$2:$W$4887,3,FALSE)</f>
        <v>2</v>
      </c>
      <c r="G542">
        <v>11.89</v>
      </c>
      <c r="H542" t="s">
        <v>4994</v>
      </c>
      <c r="I542">
        <v>1</v>
      </c>
      <c r="J542" t="s">
        <v>4994</v>
      </c>
      <c r="K542" t="s">
        <v>5341</v>
      </c>
      <c r="L542">
        <v>0.43421052631578899</v>
      </c>
      <c r="M542">
        <v>0.43333333333333302</v>
      </c>
      <c r="N542">
        <f t="shared" si="8"/>
        <v>0.43377192982456103</v>
      </c>
      <c r="P542">
        <f>VLOOKUP($A542,NIR_Algorithm_Cleaned!$A$2:$W$4887,19,FALSE)</f>
        <v>10.039999999999999</v>
      </c>
      <c r="Q542">
        <f>VLOOKUP($A542,NIR_Algorithm_Cleaned!$A$2:$W$4887,20,FALSE)</f>
        <v>4.2300000000000004</v>
      </c>
      <c r="R542">
        <f>VLOOKUP($A542,NIR_Algorithm_Cleaned!$A$2:$W$4887,21,FALSE)</f>
        <v>1.43</v>
      </c>
      <c r="S542">
        <f>VLOOKUP($A542,NIR_Algorithm_Cleaned!$A$2:$W$4887,22,FALSE)</f>
        <v>1.34</v>
      </c>
      <c r="T542">
        <f>VLOOKUP($A542,NIR_Algorithm_Cleaned!$A$2:$W$4887,23,FALSE)</f>
        <v>72.77</v>
      </c>
    </row>
    <row r="543" spans="1:20" x14ac:dyDescent="0.2">
      <c r="A543" t="s">
        <v>830</v>
      </c>
      <c r="B543" t="s">
        <v>4996</v>
      </c>
      <c r="C543" t="s">
        <v>5279</v>
      </c>
      <c r="D543">
        <f>VLOOKUP($A543,NIR_Algorithm_Cleaned!$A$2:$W$4887,5,FALSE)</f>
        <v>1</v>
      </c>
      <c r="E543">
        <f>VLOOKUP($A543,NIR_Algorithm_Cleaned!$A$2:$W$4887,4,FALSE)</f>
        <v>1</v>
      </c>
      <c r="F543">
        <f>VLOOKUP($A543,NIR_Algorithm_Cleaned!$A$2:$W$4887,3,FALSE)</f>
        <v>2</v>
      </c>
      <c r="G543">
        <v>12.28</v>
      </c>
      <c r="H543" t="s">
        <v>4994</v>
      </c>
      <c r="I543">
        <v>1</v>
      </c>
      <c r="J543" t="s">
        <v>4994</v>
      </c>
      <c r="K543" t="s">
        <v>5341</v>
      </c>
      <c r="L543">
        <v>0.43333333333333302</v>
      </c>
      <c r="M543">
        <v>0.43421052631578899</v>
      </c>
      <c r="N543">
        <f t="shared" si="8"/>
        <v>0.43377192982456103</v>
      </c>
      <c r="P543">
        <f>VLOOKUP($A543,NIR_Algorithm_Cleaned!$A$2:$W$4887,19,FALSE)</f>
        <v>10.039999999999999</v>
      </c>
      <c r="Q543">
        <f>VLOOKUP($A543,NIR_Algorithm_Cleaned!$A$2:$W$4887,20,FALSE)</f>
        <v>4.2300000000000004</v>
      </c>
      <c r="R543">
        <f>VLOOKUP($A543,NIR_Algorithm_Cleaned!$A$2:$W$4887,21,FALSE)</f>
        <v>1.43</v>
      </c>
      <c r="S543">
        <f>VLOOKUP($A543,NIR_Algorithm_Cleaned!$A$2:$W$4887,22,FALSE)</f>
        <v>1.34</v>
      </c>
      <c r="T543">
        <f>VLOOKUP($A543,NIR_Algorithm_Cleaned!$A$2:$W$4887,23,FALSE)</f>
        <v>72.77</v>
      </c>
    </row>
    <row r="544" spans="1:20" x14ac:dyDescent="0.2">
      <c r="A544" t="s">
        <v>1583</v>
      </c>
      <c r="B544" t="s">
        <v>4800</v>
      </c>
      <c r="C544" t="s">
        <v>5228</v>
      </c>
      <c r="D544">
        <f>VLOOKUP($A544,NIR_Algorithm_Cleaned!$A$2:$W$4887,5,FALSE)</f>
        <v>2</v>
      </c>
      <c r="E544">
        <f>VLOOKUP($A544,NIR_Algorithm_Cleaned!$A$2:$W$4887,4,FALSE)</f>
        <v>1</v>
      </c>
      <c r="F544">
        <f>VLOOKUP($A544,NIR_Algorithm_Cleaned!$A$2:$W$4887,3,FALSE)</f>
        <v>1</v>
      </c>
      <c r="G544">
        <v>12.37</v>
      </c>
      <c r="H544" t="s">
        <v>5342</v>
      </c>
      <c r="I544">
        <v>1</v>
      </c>
      <c r="J544" t="s">
        <v>4994</v>
      </c>
      <c r="K544" t="s">
        <v>5343</v>
      </c>
      <c r="L544" t="s">
        <v>5207</v>
      </c>
      <c r="M544" t="s">
        <v>5207</v>
      </c>
      <c r="N544" t="e">
        <f t="shared" si="8"/>
        <v>#DIV/0!</v>
      </c>
      <c r="P544">
        <f>VLOOKUP($A544,NIR_Algorithm_Cleaned!$A$2:$W$4887,19,FALSE)</f>
        <v>10.039999999999999</v>
      </c>
      <c r="Q544">
        <f>VLOOKUP($A544,NIR_Algorithm_Cleaned!$A$2:$W$4887,20,FALSE)</f>
        <v>4.28</v>
      </c>
      <c r="R544">
        <f>VLOOKUP($A544,NIR_Algorithm_Cleaned!$A$2:$W$4887,21,FALSE)</f>
        <v>1.46</v>
      </c>
      <c r="S544">
        <f>VLOOKUP($A544,NIR_Algorithm_Cleaned!$A$2:$W$4887,22,FALSE)</f>
        <v>1.41</v>
      </c>
      <c r="T544">
        <f>VLOOKUP($A544,NIR_Algorithm_Cleaned!$A$2:$W$4887,23,FALSE)</f>
        <v>71.7</v>
      </c>
    </row>
    <row r="545" spans="1:20" x14ac:dyDescent="0.2">
      <c r="A545" t="s">
        <v>1583</v>
      </c>
      <c r="B545" t="s">
        <v>4800</v>
      </c>
      <c r="C545" t="s">
        <v>5228</v>
      </c>
      <c r="D545">
        <f>VLOOKUP($A545,NIR_Algorithm_Cleaned!$A$2:$W$4887,5,FALSE)</f>
        <v>2</v>
      </c>
      <c r="E545">
        <f>VLOOKUP($A545,NIR_Algorithm_Cleaned!$A$2:$W$4887,4,FALSE)</f>
        <v>1</v>
      </c>
      <c r="F545">
        <f>VLOOKUP($A545,NIR_Algorithm_Cleaned!$A$2:$W$4887,3,FALSE)</f>
        <v>1</v>
      </c>
      <c r="G545">
        <v>12.34</v>
      </c>
      <c r="H545" t="s">
        <v>5342</v>
      </c>
      <c r="I545">
        <v>4</v>
      </c>
      <c r="J545" t="s">
        <v>4994</v>
      </c>
      <c r="K545" t="s">
        <v>5343</v>
      </c>
      <c r="L545">
        <v>0.42666666666666703</v>
      </c>
      <c r="M545">
        <v>0.42</v>
      </c>
      <c r="N545">
        <f t="shared" si="8"/>
        <v>0.42333333333333351</v>
      </c>
      <c r="P545">
        <f>VLOOKUP($A545,NIR_Algorithm_Cleaned!$A$2:$W$4887,19,FALSE)</f>
        <v>10.039999999999999</v>
      </c>
      <c r="Q545">
        <f>VLOOKUP($A545,NIR_Algorithm_Cleaned!$A$2:$W$4887,20,FALSE)</f>
        <v>4.28</v>
      </c>
      <c r="R545">
        <f>VLOOKUP($A545,NIR_Algorithm_Cleaned!$A$2:$W$4887,21,FALSE)</f>
        <v>1.46</v>
      </c>
      <c r="S545">
        <f>VLOOKUP($A545,NIR_Algorithm_Cleaned!$A$2:$W$4887,22,FALSE)</f>
        <v>1.41</v>
      </c>
      <c r="T545">
        <f>VLOOKUP($A545,NIR_Algorithm_Cleaned!$A$2:$W$4887,23,FALSE)</f>
        <v>71.7</v>
      </c>
    </row>
    <row r="546" spans="1:20" x14ac:dyDescent="0.2">
      <c r="A546" t="s">
        <v>1421</v>
      </c>
      <c r="B546" t="s">
        <v>4953</v>
      </c>
      <c r="C546" t="s">
        <v>5322</v>
      </c>
      <c r="D546">
        <f>VLOOKUP($A546,NIR_Algorithm_Cleaned!$A$2:$W$4887,5,FALSE)</f>
        <v>2</v>
      </c>
      <c r="E546">
        <f>VLOOKUP($A546,NIR_Algorithm_Cleaned!$A$2:$W$4887,4,FALSE)</f>
        <v>2</v>
      </c>
      <c r="F546">
        <f>VLOOKUP($A546,NIR_Algorithm_Cleaned!$A$2:$W$4887,3,FALSE)</f>
        <v>2</v>
      </c>
      <c r="G546">
        <v>12.14</v>
      </c>
      <c r="H546" t="s">
        <v>4994</v>
      </c>
      <c r="I546">
        <v>2</v>
      </c>
      <c r="J546" t="s">
        <v>5342</v>
      </c>
      <c r="K546" t="s">
        <v>5343</v>
      </c>
      <c r="L546">
        <v>0.43918918918918898</v>
      </c>
      <c r="M546">
        <v>0.45333333333333298</v>
      </c>
      <c r="N546">
        <f t="shared" si="8"/>
        <v>0.44626126126126098</v>
      </c>
      <c r="P546">
        <f>VLOOKUP($A546,NIR_Algorithm_Cleaned!$A$2:$W$4887,19,FALSE)</f>
        <v>10.039999999999999</v>
      </c>
      <c r="Q546">
        <f>VLOOKUP($A546,NIR_Algorithm_Cleaned!$A$2:$W$4887,20,FALSE)</f>
        <v>4.0599999999999996</v>
      </c>
      <c r="R546">
        <f>VLOOKUP($A546,NIR_Algorithm_Cleaned!$A$2:$W$4887,21,FALSE)</f>
        <v>1.4</v>
      </c>
      <c r="S546">
        <f>VLOOKUP($A546,NIR_Algorithm_Cleaned!$A$2:$W$4887,22,FALSE)</f>
        <v>1.36</v>
      </c>
      <c r="T546">
        <f>VLOOKUP($A546,NIR_Algorithm_Cleaned!$A$2:$W$4887,23,FALSE)</f>
        <v>71.989999999999995</v>
      </c>
    </row>
    <row r="547" spans="1:20" x14ac:dyDescent="0.2">
      <c r="A547" t="s">
        <v>1421</v>
      </c>
      <c r="B547" t="s">
        <v>4953</v>
      </c>
      <c r="C547" t="s">
        <v>5322</v>
      </c>
      <c r="D547">
        <f>VLOOKUP($A547,NIR_Algorithm_Cleaned!$A$2:$W$4887,5,FALSE)</f>
        <v>2</v>
      </c>
      <c r="E547">
        <f>VLOOKUP($A547,NIR_Algorithm_Cleaned!$A$2:$W$4887,4,FALSE)</f>
        <v>2</v>
      </c>
      <c r="F547">
        <f>VLOOKUP($A547,NIR_Algorithm_Cleaned!$A$2:$W$4887,3,FALSE)</f>
        <v>2</v>
      </c>
      <c r="G547">
        <v>12.29</v>
      </c>
      <c r="H547" t="s">
        <v>4994</v>
      </c>
      <c r="I547">
        <v>1</v>
      </c>
      <c r="J547" t="s">
        <v>4994</v>
      </c>
      <c r="K547" t="s">
        <v>5343</v>
      </c>
      <c r="L547">
        <v>0.44966442953020103</v>
      </c>
      <c r="M547">
        <v>0.44666666666666699</v>
      </c>
      <c r="N547">
        <f t="shared" si="8"/>
        <v>0.44816554809843401</v>
      </c>
      <c r="P547">
        <f>VLOOKUP($A547,NIR_Algorithm_Cleaned!$A$2:$W$4887,19,FALSE)</f>
        <v>10.039999999999999</v>
      </c>
      <c r="Q547">
        <f>VLOOKUP($A547,NIR_Algorithm_Cleaned!$A$2:$W$4887,20,FALSE)</f>
        <v>4.0599999999999996</v>
      </c>
      <c r="R547">
        <f>VLOOKUP($A547,NIR_Algorithm_Cleaned!$A$2:$W$4887,21,FALSE)</f>
        <v>1.4</v>
      </c>
      <c r="S547">
        <f>VLOOKUP($A547,NIR_Algorithm_Cleaned!$A$2:$W$4887,22,FALSE)</f>
        <v>1.36</v>
      </c>
      <c r="T547">
        <f>VLOOKUP($A547,NIR_Algorithm_Cleaned!$A$2:$W$4887,23,FALSE)</f>
        <v>71.989999999999995</v>
      </c>
    </row>
    <row r="548" spans="1:20" x14ac:dyDescent="0.2">
      <c r="A548" t="s">
        <v>744</v>
      </c>
      <c r="B548" t="s">
        <v>4927</v>
      </c>
      <c r="C548" t="s">
        <v>5317</v>
      </c>
      <c r="D548">
        <f>VLOOKUP($A548,NIR_Algorithm_Cleaned!$A$2:$W$4887,5,FALSE)</f>
        <v>1</v>
      </c>
      <c r="E548">
        <f>VLOOKUP($A548,NIR_Algorithm_Cleaned!$A$2:$W$4887,4,FALSE)</f>
        <v>2</v>
      </c>
      <c r="F548">
        <f>VLOOKUP($A548,NIR_Algorithm_Cleaned!$A$2:$W$4887,3,FALSE)</f>
        <v>1</v>
      </c>
      <c r="G548">
        <v>11.89</v>
      </c>
      <c r="H548" t="s">
        <v>4994</v>
      </c>
      <c r="I548">
        <v>2</v>
      </c>
      <c r="J548" t="s">
        <v>4994</v>
      </c>
      <c r="K548" t="s">
        <v>5341</v>
      </c>
      <c r="L548">
        <v>0.42384105960264901</v>
      </c>
      <c r="M548">
        <v>0.41447368421052599</v>
      </c>
      <c r="N548">
        <f t="shared" si="8"/>
        <v>0.41915737190658753</v>
      </c>
      <c r="P548">
        <f>VLOOKUP($A548,NIR_Algorithm_Cleaned!$A$2:$W$4887,19,FALSE)</f>
        <v>10</v>
      </c>
      <c r="Q548">
        <f>VLOOKUP($A548,NIR_Algorithm_Cleaned!$A$2:$W$4887,20,FALSE)</f>
        <v>3.91</v>
      </c>
      <c r="R548">
        <f>VLOOKUP($A548,NIR_Algorithm_Cleaned!$A$2:$W$4887,21,FALSE)</f>
        <v>1.64</v>
      </c>
      <c r="S548">
        <f>VLOOKUP($A548,NIR_Algorithm_Cleaned!$A$2:$W$4887,22,FALSE)</f>
        <v>1.41</v>
      </c>
      <c r="T548">
        <f>VLOOKUP($A548,NIR_Algorithm_Cleaned!$A$2:$W$4887,23,FALSE)</f>
        <v>70.23</v>
      </c>
    </row>
    <row r="549" spans="1:20" x14ac:dyDescent="0.2">
      <c r="A549" t="s">
        <v>744</v>
      </c>
      <c r="B549" t="s">
        <v>4927</v>
      </c>
      <c r="C549" t="s">
        <v>5317</v>
      </c>
      <c r="D549">
        <f>VLOOKUP($A549,NIR_Algorithm_Cleaned!$A$2:$W$4887,5,FALSE)</f>
        <v>1</v>
      </c>
      <c r="E549">
        <f>VLOOKUP($A549,NIR_Algorithm_Cleaned!$A$2:$W$4887,4,FALSE)</f>
        <v>2</v>
      </c>
      <c r="F549">
        <f>VLOOKUP($A549,NIR_Algorithm_Cleaned!$A$2:$W$4887,3,FALSE)</f>
        <v>1</v>
      </c>
      <c r="G549">
        <v>12.25</v>
      </c>
      <c r="H549" t="s">
        <v>4994</v>
      </c>
      <c r="I549">
        <v>3</v>
      </c>
      <c r="J549" t="s">
        <v>5342</v>
      </c>
      <c r="K549" t="s">
        <v>5341</v>
      </c>
      <c r="L549">
        <v>0.42</v>
      </c>
      <c r="M549">
        <v>0.42763157894736797</v>
      </c>
      <c r="N549">
        <f t="shared" si="8"/>
        <v>0.42381578947368398</v>
      </c>
      <c r="P549">
        <f>VLOOKUP($A549,NIR_Algorithm_Cleaned!$A$2:$W$4887,19,FALSE)</f>
        <v>10</v>
      </c>
      <c r="Q549">
        <f>VLOOKUP($A549,NIR_Algorithm_Cleaned!$A$2:$W$4887,20,FALSE)</f>
        <v>3.91</v>
      </c>
      <c r="R549">
        <f>VLOOKUP($A549,NIR_Algorithm_Cleaned!$A$2:$W$4887,21,FALSE)</f>
        <v>1.64</v>
      </c>
      <c r="S549">
        <f>VLOOKUP($A549,NIR_Algorithm_Cleaned!$A$2:$W$4887,22,FALSE)</f>
        <v>1.41</v>
      </c>
      <c r="T549">
        <f>VLOOKUP($A549,NIR_Algorithm_Cleaned!$A$2:$W$4887,23,FALSE)</f>
        <v>70.23</v>
      </c>
    </row>
    <row r="550" spans="1:20" x14ac:dyDescent="0.2">
      <c r="A550" t="s">
        <v>1647</v>
      </c>
      <c r="B550" t="s">
        <v>4737</v>
      </c>
      <c r="C550" t="s">
        <v>5303</v>
      </c>
      <c r="D550">
        <f>VLOOKUP($A550,NIR_Algorithm_Cleaned!$A$2:$W$4887,5,FALSE)</f>
        <v>2</v>
      </c>
      <c r="E550">
        <f>VLOOKUP($A550,NIR_Algorithm_Cleaned!$A$2:$W$4887,4,FALSE)</f>
        <v>2</v>
      </c>
      <c r="F550">
        <f>VLOOKUP($A550,NIR_Algorithm_Cleaned!$A$2:$W$4887,3,FALSE)</f>
        <v>1</v>
      </c>
      <c r="G550">
        <v>12.31</v>
      </c>
      <c r="H550" t="s">
        <v>5342</v>
      </c>
      <c r="I550">
        <v>1</v>
      </c>
      <c r="J550" t="s">
        <v>5342</v>
      </c>
      <c r="K550" t="s">
        <v>5343</v>
      </c>
      <c r="L550">
        <v>0.42</v>
      </c>
      <c r="M550">
        <v>0.43624161073825501</v>
      </c>
      <c r="N550">
        <f t="shared" si="8"/>
        <v>0.4281208053691275</v>
      </c>
      <c r="P550">
        <f>VLOOKUP($A550,NIR_Algorithm_Cleaned!$A$2:$W$4887,19,FALSE)</f>
        <v>10</v>
      </c>
      <c r="Q550">
        <f>VLOOKUP($A550,NIR_Algorithm_Cleaned!$A$2:$W$4887,20,FALSE)</f>
        <v>4.22</v>
      </c>
      <c r="R550">
        <f>VLOOKUP($A550,NIR_Algorithm_Cleaned!$A$2:$W$4887,21,FALSE)</f>
        <v>1.41</v>
      </c>
      <c r="S550">
        <f>VLOOKUP($A550,NIR_Algorithm_Cleaned!$A$2:$W$4887,22,FALSE)</f>
        <v>1.37</v>
      </c>
      <c r="T550">
        <f>VLOOKUP($A550,NIR_Algorithm_Cleaned!$A$2:$W$4887,23,FALSE)</f>
        <v>71.19</v>
      </c>
    </row>
    <row r="551" spans="1:20" x14ac:dyDescent="0.2">
      <c r="A551" t="s">
        <v>1647</v>
      </c>
      <c r="B551" t="s">
        <v>4737</v>
      </c>
      <c r="C551" t="s">
        <v>5303</v>
      </c>
      <c r="D551">
        <f>VLOOKUP($A551,NIR_Algorithm_Cleaned!$A$2:$W$4887,5,FALSE)</f>
        <v>2</v>
      </c>
      <c r="E551">
        <f>VLOOKUP($A551,NIR_Algorithm_Cleaned!$A$2:$W$4887,4,FALSE)</f>
        <v>2</v>
      </c>
      <c r="F551">
        <f>VLOOKUP($A551,NIR_Algorithm_Cleaned!$A$2:$W$4887,3,FALSE)</f>
        <v>1</v>
      </c>
      <c r="G551">
        <v>12.37</v>
      </c>
      <c r="H551" t="s">
        <v>4994</v>
      </c>
      <c r="I551">
        <v>1</v>
      </c>
      <c r="J551" t="s">
        <v>5342</v>
      </c>
      <c r="K551" t="s">
        <v>5343</v>
      </c>
      <c r="L551">
        <v>0.422818791946309</v>
      </c>
      <c r="M551">
        <v>0.42763157894736897</v>
      </c>
      <c r="N551">
        <f t="shared" si="8"/>
        <v>0.42522518544683896</v>
      </c>
      <c r="P551">
        <f>VLOOKUP($A551,NIR_Algorithm_Cleaned!$A$2:$W$4887,19,FALSE)</f>
        <v>10</v>
      </c>
      <c r="Q551">
        <f>VLOOKUP($A551,NIR_Algorithm_Cleaned!$A$2:$W$4887,20,FALSE)</f>
        <v>4.22</v>
      </c>
      <c r="R551">
        <f>VLOOKUP($A551,NIR_Algorithm_Cleaned!$A$2:$W$4887,21,FALSE)</f>
        <v>1.41</v>
      </c>
      <c r="S551">
        <f>VLOOKUP($A551,NIR_Algorithm_Cleaned!$A$2:$W$4887,22,FALSE)</f>
        <v>1.37</v>
      </c>
      <c r="T551">
        <f>VLOOKUP($A551,NIR_Algorithm_Cleaned!$A$2:$W$4887,23,FALSE)</f>
        <v>71.19</v>
      </c>
    </row>
    <row r="552" spans="1:20" x14ac:dyDescent="0.2">
      <c r="A552" t="s">
        <v>140</v>
      </c>
      <c r="B552" t="s">
        <v>5142</v>
      </c>
      <c r="C552" t="s">
        <v>5204</v>
      </c>
      <c r="D552">
        <f>VLOOKUP($A552,NIR_Algorithm_Cleaned!$A$2:$W$4887,5,FALSE)</f>
        <v>1</v>
      </c>
      <c r="E552">
        <f>VLOOKUP($A552,NIR_Algorithm_Cleaned!$A$2:$W$4887,4,FALSE)</f>
        <v>2</v>
      </c>
      <c r="F552">
        <f>VLOOKUP($A552,NIR_Algorithm_Cleaned!$A$2:$W$4887,3,FALSE)</f>
        <v>2</v>
      </c>
      <c r="G552">
        <v>11.91</v>
      </c>
      <c r="H552" t="s">
        <v>5342</v>
      </c>
      <c r="I552">
        <v>3</v>
      </c>
      <c r="J552" t="s">
        <v>5342</v>
      </c>
      <c r="K552" t="s">
        <v>5341</v>
      </c>
      <c r="L552">
        <v>0.39072847682119199</v>
      </c>
      <c r="M552">
        <v>0.39072847682119199</v>
      </c>
      <c r="N552">
        <f t="shared" si="8"/>
        <v>0.39072847682119199</v>
      </c>
      <c r="P552">
        <f>VLOOKUP($A552,NIR_Algorithm_Cleaned!$A$2:$W$4887,19,FALSE)</f>
        <v>9.9499999999999993</v>
      </c>
      <c r="Q552">
        <f>VLOOKUP($A552,NIR_Algorithm_Cleaned!$A$2:$W$4887,20,FALSE)</f>
        <v>4.13</v>
      </c>
      <c r="R552">
        <f>VLOOKUP($A552,NIR_Algorithm_Cleaned!$A$2:$W$4887,21,FALSE)</f>
        <v>1.77</v>
      </c>
      <c r="S552">
        <f>VLOOKUP($A552,NIR_Algorithm_Cleaned!$A$2:$W$4887,22,FALSE)</f>
        <v>1.3</v>
      </c>
      <c r="T552">
        <f>VLOOKUP($A552,NIR_Algorithm_Cleaned!$A$2:$W$4887,23,FALSE)</f>
        <v>72.650000000000006</v>
      </c>
    </row>
    <row r="553" spans="1:20" x14ac:dyDescent="0.2">
      <c r="A553" t="s">
        <v>140</v>
      </c>
      <c r="B553" t="s">
        <v>5142</v>
      </c>
      <c r="C553" t="s">
        <v>5204</v>
      </c>
      <c r="D553">
        <f>VLOOKUP($A553,NIR_Algorithm_Cleaned!$A$2:$W$4887,5,FALSE)</f>
        <v>1</v>
      </c>
      <c r="E553">
        <f>VLOOKUP($A553,NIR_Algorithm_Cleaned!$A$2:$W$4887,4,FALSE)</f>
        <v>2</v>
      </c>
      <c r="F553">
        <f>VLOOKUP($A553,NIR_Algorithm_Cleaned!$A$2:$W$4887,3,FALSE)</f>
        <v>2</v>
      </c>
      <c r="G553">
        <v>12.28</v>
      </c>
      <c r="H553" t="s">
        <v>4994</v>
      </c>
      <c r="I553">
        <v>2</v>
      </c>
      <c r="J553" t="s">
        <v>5342</v>
      </c>
      <c r="K553" t="s">
        <v>5341</v>
      </c>
      <c r="L553">
        <v>0.40789473684210498</v>
      </c>
      <c r="M553">
        <v>0.40131578947368401</v>
      </c>
      <c r="N553">
        <f t="shared" si="8"/>
        <v>0.40460526315789447</v>
      </c>
      <c r="P553">
        <f>VLOOKUP($A553,NIR_Algorithm_Cleaned!$A$2:$W$4887,19,FALSE)</f>
        <v>9.9499999999999993</v>
      </c>
      <c r="Q553">
        <f>VLOOKUP($A553,NIR_Algorithm_Cleaned!$A$2:$W$4887,20,FALSE)</f>
        <v>4.13</v>
      </c>
      <c r="R553">
        <f>VLOOKUP($A553,NIR_Algorithm_Cleaned!$A$2:$W$4887,21,FALSE)</f>
        <v>1.77</v>
      </c>
      <c r="S553">
        <f>VLOOKUP($A553,NIR_Algorithm_Cleaned!$A$2:$W$4887,22,FALSE)</f>
        <v>1.3</v>
      </c>
      <c r="T553">
        <f>VLOOKUP($A553,NIR_Algorithm_Cleaned!$A$2:$W$4887,23,FALSE)</f>
        <v>72.650000000000006</v>
      </c>
    </row>
    <row r="554" spans="1:20" x14ac:dyDescent="0.2">
      <c r="A554" t="s">
        <v>1776</v>
      </c>
      <c r="B554" t="s">
        <v>4953</v>
      </c>
      <c r="C554" t="s">
        <v>5322</v>
      </c>
      <c r="D554">
        <f>VLOOKUP($A554,NIR_Algorithm_Cleaned!$A$2:$W$4887,5,FALSE)</f>
        <v>2</v>
      </c>
      <c r="E554">
        <f>VLOOKUP($A554,NIR_Algorithm_Cleaned!$A$2:$W$4887,4,FALSE)</f>
        <v>1</v>
      </c>
      <c r="F554">
        <f>VLOOKUP($A554,NIR_Algorithm_Cleaned!$A$2:$W$4887,3,FALSE)</f>
        <v>2</v>
      </c>
      <c r="G554">
        <v>12.28</v>
      </c>
      <c r="H554" t="s">
        <v>5342</v>
      </c>
      <c r="I554">
        <v>2</v>
      </c>
      <c r="J554" t="s">
        <v>5342</v>
      </c>
      <c r="K554" t="s">
        <v>5343</v>
      </c>
      <c r="L554">
        <v>0.44</v>
      </c>
      <c r="M554">
        <v>0.45033112582781498</v>
      </c>
      <c r="N554">
        <f t="shared" si="8"/>
        <v>0.44516556291390752</v>
      </c>
      <c r="P554">
        <f>VLOOKUP($A554,NIR_Algorithm_Cleaned!$A$2:$W$4887,19,FALSE)</f>
        <v>9.94</v>
      </c>
      <c r="Q554">
        <f>VLOOKUP($A554,NIR_Algorithm_Cleaned!$A$2:$W$4887,20,FALSE)</f>
        <v>4.21</v>
      </c>
      <c r="R554">
        <f>VLOOKUP($A554,NIR_Algorithm_Cleaned!$A$2:$W$4887,21,FALSE)</f>
        <v>1.34</v>
      </c>
      <c r="S554">
        <f>VLOOKUP($A554,NIR_Algorithm_Cleaned!$A$2:$W$4887,22,FALSE)</f>
        <v>1.37</v>
      </c>
      <c r="T554">
        <f>VLOOKUP($A554,NIR_Algorithm_Cleaned!$A$2:$W$4887,23,FALSE)</f>
        <v>70.900000000000006</v>
      </c>
    </row>
    <row r="555" spans="1:20" x14ac:dyDescent="0.2">
      <c r="A555" t="s">
        <v>1776</v>
      </c>
      <c r="B555" t="s">
        <v>4953</v>
      </c>
      <c r="C555" t="s">
        <v>5322</v>
      </c>
      <c r="D555">
        <f>VLOOKUP($A555,NIR_Algorithm_Cleaned!$A$2:$W$4887,5,FALSE)</f>
        <v>2</v>
      </c>
      <c r="E555">
        <f>VLOOKUP($A555,NIR_Algorithm_Cleaned!$A$2:$W$4887,4,FALSE)</f>
        <v>1</v>
      </c>
      <c r="F555">
        <f>VLOOKUP($A555,NIR_Algorithm_Cleaned!$A$2:$W$4887,3,FALSE)</f>
        <v>2</v>
      </c>
      <c r="G555">
        <v>12.33</v>
      </c>
      <c r="H555" t="s">
        <v>5342</v>
      </c>
      <c r="I555">
        <v>4</v>
      </c>
      <c r="J555" t="s">
        <v>5342</v>
      </c>
      <c r="K555" t="s">
        <v>5343</v>
      </c>
      <c r="L555">
        <v>0.46979865771812102</v>
      </c>
      <c r="M555">
        <v>0.48051948051948001</v>
      </c>
      <c r="N555">
        <f t="shared" si="8"/>
        <v>0.47515906911880051</v>
      </c>
      <c r="P555">
        <f>VLOOKUP($A555,NIR_Algorithm_Cleaned!$A$2:$W$4887,19,FALSE)</f>
        <v>9.94</v>
      </c>
      <c r="Q555">
        <f>VLOOKUP($A555,NIR_Algorithm_Cleaned!$A$2:$W$4887,20,FALSE)</f>
        <v>4.21</v>
      </c>
      <c r="R555">
        <f>VLOOKUP($A555,NIR_Algorithm_Cleaned!$A$2:$W$4887,21,FALSE)</f>
        <v>1.34</v>
      </c>
      <c r="S555">
        <f>VLOOKUP($A555,NIR_Algorithm_Cleaned!$A$2:$W$4887,22,FALSE)</f>
        <v>1.37</v>
      </c>
      <c r="T555">
        <f>VLOOKUP($A555,NIR_Algorithm_Cleaned!$A$2:$W$4887,23,FALSE)</f>
        <v>70.900000000000006</v>
      </c>
    </row>
    <row r="556" spans="1:20" x14ac:dyDescent="0.2">
      <c r="A556" t="s">
        <v>815</v>
      </c>
      <c r="B556" t="s">
        <v>4964</v>
      </c>
      <c r="C556" t="s">
        <v>5256</v>
      </c>
      <c r="D556">
        <f>VLOOKUP($A556,NIR_Algorithm_Cleaned!$A$2:$W$4887,5,FALSE)</f>
        <v>1</v>
      </c>
      <c r="E556">
        <f>VLOOKUP($A556,NIR_Algorithm_Cleaned!$A$2:$W$4887,4,FALSE)</f>
        <v>2</v>
      </c>
      <c r="F556">
        <f>VLOOKUP($A556,NIR_Algorithm_Cleaned!$A$2:$W$4887,3,FALSE)</f>
        <v>2</v>
      </c>
      <c r="G556">
        <v>11.92</v>
      </c>
      <c r="H556" t="s">
        <v>4994</v>
      </c>
      <c r="I556">
        <v>4</v>
      </c>
      <c r="J556" t="s">
        <v>4994</v>
      </c>
      <c r="K556" t="s">
        <v>5341</v>
      </c>
      <c r="L556">
        <v>0.38961038961039002</v>
      </c>
      <c r="M556">
        <v>0.39735099337748297</v>
      </c>
      <c r="N556">
        <f t="shared" si="8"/>
        <v>0.3934806914939365</v>
      </c>
      <c r="P556">
        <f>VLOOKUP($A556,NIR_Algorithm_Cleaned!$A$2:$W$4887,19,FALSE)</f>
        <v>9.93</v>
      </c>
      <c r="Q556">
        <f>VLOOKUP($A556,NIR_Algorithm_Cleaned!$A$2:$W$4887,20,FALSE)</f>
        <v>4.13</v>
      </c>
      <c r="R556">
        <f>VLOOKUP($A556,NIR_Algorithm_Cleaned!$A$2:$W$4887,21,FALSE)</f>
        <v>1.35</v>
      </c>
      <c r="S556">
        <f>VLOOKUP($A556,NIR_Algorithm_Cleaned!$A$2:$W$4887,22,FALSE)</f>
        <v>1.34</v>
      </c>
      <c r="T556">
        <f>VLOOKUP($A556,NIR_Algorithm_Cleaned!$A$2:$W$4887,23,FALSE)</f>
        <v>71.11</v>
      </c>
    </row>
    <row r="557" spans="1:20" x14ac:dyDescent="0.2">
      <c r="A557" t="s">
        <v>815</v>
      </c>
      <c r="B557" t="s">
        <v>4964</v>
      </c>
      <c r="C557" t="s">
        <v>5256</v>
      </c>
      <c r="D557">
        <f>VLOOKUP($A557,NIR_Algorithm_Cleaned!$A$2:$W$4887,5,FALSE)</f>
        <v>1</v>
      </c>
      <c r="E557">
        <f>VLOOKUP($A557,NIR_Algorithm_Cleaned!$A$2:$W$4887,4,FALSE)</f>
        <v>2</v>
      </c>
      <c r="F557">
        <f>VLOOKUP($A557,NIR_Algorithm_Cleaned!$A$2:$W$4887,3,FALSE)</f>
        <v>2</v>
      </c>
      <c r="G557">
        <v>12.3</v>
      </c>
      <c r="H557" t="s">
        <v>5342</v>
      </c>
      <c r="I557">
        <v>3</v>
      </c>
      <c r="J557" t="s">
        <v>4994</v>
      </c>
      <c r="K557" t="s">
        <v>5341</v>
      </c>
      <c r="L557">
        <v>0.36666666666666697</v>
      </c>
      <c r="M557">
        <v>0.37333333333333302</v>
      </c>
      <c r="N557">
        <f t="shared" si="8"/>
        <v>0.37</v>
      </c>
      <c r="P557">
        <f>VLOOKUP($A557,NIR_Algorithm_Cleaned!$A$2:$W$4887,19,FALSE)</f>
        <v>9.93</v>
      </c>
      <c r="Q557">
        <f>VLOOKUP($A557,NIR_Algorithm_Cleaned!$A$2:$W$4887,20,FALSE)</f>
        <v>4.13</v>
      </c>
      <c r="R557">
        <f>VLOOKUP($A557,NIR_Algorithm_Cleaned!$A$2:$W$4887,21,FALSE)</f>
        <v>1.35</v>
      </c>
      <c r="S557">
        <f>VLOOKUP($A557,NIR_Algorithm_Cleaned!$A$2:$W$4887,22,FALSE)</f>
        <v>1.34</v>
      </c>
      <c r="T557">
        <f>VLOOKUP($A557,NIR_Algorithm_Cleaned!$A$2:$W$4887,23,FALSE)</f>
        <v>71.11</v>
      </c>
    </row>
    <row r="558" spans="1:20" x14ac:dyDescent="0.2">
      <c r="A558" t="s">
        <v>901</v>
      </c>
      <c r="B558" t="s">
        <v>4964</v>
      </c>
      <c r="C558" t="s">
        <v>5256</v>
      </c>
      <c r="D558">
        <f>VLOOKUP($A558,NIR_Algorithm_Cleaned!$A$2:$W$4887,5,FALSE)</f>
        <v>2</v>
      </c>
      <c r="E558">
        <f>VLOOKUP($A558,NIR_Algorithm_Cleaned!$A$2:$W$4887,4,FALSE)</f>
        <v>1</v>
      </c>
      <c r="F558">
        <f>VLOOKUP($A558,NIR_Algorithm_Cleaned!$A$2:$W$4887,3,FALSE)</f>
        <v>2</v>
      </c>
      <c r="G558">
        <v>12.33</v>
      </c>
      <c r="H558" t="s">
        <v>5342</v>
      </c>
      <c r="I558">
        <v>2</v>
      </c>
      <c r="J558" t="s">
        <v>4994</v>
      </c>
      <c r="K558" t="s">
        <v>5343</v>
      </c>
      <c r="L558">
        <v>0.42763157894736797</v>
      </c>
      <c r="M558">
        <v>0.43624161073825501</v>
      </c>
      <c r="N558">
        <f t="shared" si="8"/>
        <v>0.43193659484281149</v>
      </c>
      <c r="P558">
        <f>VLOOKUP($A558,NIR_Algorithm_Cleaned!$A$2:$W$4887,19,FALSE)</f>
        <v>9.93</v>
      </c>
      <c r="Q558">
        <f>VLOOKUP($A558,NIR_Algorithm_Cleaned!$A$2:$W$4887,20,FALSE)</f>
        <v>4.2699999999999996</v>
      </c>
      <c r="R558">
        <f>VLOOKUP($A558,NIR_Algorithm_Cleaned!$A$2:$W$4887,21,FALSE)</f>
        <v>1.31</v>
      </c>
      <c r="S558">
        <f>VLOOKUP($A558,NIR_Algorithm_Cleaned!$A$2:$W$4887,22,FALSE)</f>
        <v>1.37</v>
      </c>
      <c r="T558">
        <f>VLOOKUP($A558,NIR_Algorithm_Cleaned!$A$2:$W$4887,23,FALSE)</f>
        <v>71.92</v>
      </c>
    </row>
    <row r="559" spans="1:20" x14ac:dyDescent="0.2">
      <c r="A559" t="s">
        <v>901</v>
      </c>
      <c r="B559" t="s">
        <v>4964</v>
      </c>
      <c r="C559" t="s">
        <v>5256</v>
      </c>
      <c r="D559">
        <f>VLOOKUP($A559,NIR_Algorithm_Cleaned!$A$2:$W$4887,5,FALSE)</f>
        <v>2</v>
      </c>
      <c r="E559">
        <f>VLOOKUP($A559,NIR_Algorithm_Cleaned!$A$2:$W$4887,4,FALSE)</f>
        <v>1</v>
      </c>
      <c r="F559">
        <f>VLOOKUP($A559,NIR_Algorithm_Cleaned!$A$2:$W$4887,3,FALSE)</f>
        <v>2</v>
      </c>
      <c r="G559">
        <v>12.37</v>
      </c>
      <c r="H559" t="s">
        <v>5342</v>
      </c>
      <c r="I559">
        <v>4</v>
      </c>
      <c r="J559" t="s">
        <v>4994</v>
      </c>
      <c r="K559" t="s">
        <v>5343</v>
      </c>
      <c r="L559">
        <v>0.42953020134228198</v>
      </c>
      <c r="M559">
        <v>0.44078947368421101</v>
      </c>
      <c r="N559">
        <f t="shared" si="8"/>
        <v>0.43515983751324649</v>
      </c>
      <c r="P559">
        <f>VLOOKUP($A559,NIR_Algorithm_Cleaned!$A$2:$W$4887,19,FALSE)</f>
        <v>9.93</v>
      </c>
      <c r="Q559">
        <f>VLOOKUP($A559,NIR_Algorithm_Cleaned!$A$2:$W$4887,20,FALSE)</f>
        <v>4.2699999999999996</v>
      </c>
      <c r="R559">
        <f>VLOOKUP($A559,NIR_Algorithm_Cleaned!$A$2:$W$4887,21,FALSE)</f>
        <v>1.31</v>
      </c>
      <c r="S559">
        <f>VLOOKUP($A559,NIR_Algorithm_Cleaned!$A$2:$W$4887,22,FALSE)</f>
        <v>1.37</v>
      </c>
      <c r="T559">
        <f>VLOOKUP($A559,NIR_Algorithm_Cleaned!$A$2:$W$4887,23,FALSE)</f>
        <v>71.92</v>
      </c>
    </row>
    <row r="560" spans="1:20" x14ac:dyDescent="0.2">
      <c r="A560" t="s">
        <v>1001</v>
      </c>
      <c r="B560" t="s">
        <v>4863</v>
      </c>
      <c r="C560" t="s">
        <v>5225</v>
      </c>
      <c r="D560">
        <f>VLOOKUP($A560,NIR_Algorithm_Cleaned!$A$2:$W$4887,5,FALSE)</f>
        <v>2</v>
      </c>
      <c r="E560">
        <f>VLOOKUP($A560,NIR_Algorithm_Cleaned!$A$2:$W$4887,4,FALSE)</f>
        <v>2</v>
      </c>
      <c r="F560">
        <f>VLOOKUP($A560,NIR_Algorithm_Cleaned!$A$2:$W$4887,3,FALSE)</f>
        <v>1</v>
      </c>
      <c r="G560">
        <v>12.17</v>
      </c>
      <c r="H560" t="s">
        <v>5342</v>
      </c>
      <c r="I560">
        <v>3</v>
      </c>
      <c r="J560" t="s">
        <v>4994</v>
      </c>
      <c r="K560" t="s">
        <v>5343</v>
      </c>
      <c r="L560" t="s">
        <v>5207</v>
      </c>
      <c r="M560" t="s">
        <v>5207</v>
      </c>
      <c r="N560" t="e">
        <f t="shared" si="8"/>
        <v>#DIV/0!</v>
      </c>
      <c r="P560">
        <f>VLOOKUP($A560,NIR_Algorithm_Cleaned!$A$2:$W$4887,19,FALSE)</f>
        <v>9.92</v>
      </c>
      <c r="Q560">
        <f>VLOOKUP($A560,NIR_Algorithm_Cleaned!$A$2:$W$4887,20,FALSE)</f>
        <v>3.44</v>
      </c>
      <c r="R560">
        <f>VLOOKUP($A560,NIR_Algorithm_Cleaned!$A$2:$W$4887,21,FALSE)</f>
        <v>1.75</v>
      </c>
      <c r="S560">
        <f>VLOOKUP($A560,NIR_Algorithm_Cleaned!$A$2:$W$4887,22,FALSE)</f>
        <v>1.37</v>
      </c>
      <c r="T560">
        <f>VLOOKUP($A560,NIR_Algorithm_Cleaned!$A$2:$W$4887,23,FALSE)</f>
        <v>69.8</v>
      </c>
    </row>
    <row r="561" spans="1:20" x14ac:dyDescent="0.2">
      <c r="A561" t="s">
        <v>1001</v>
      </c>
      <c r="B561" t="s">
        <v>4863</v>
      </c>
      <c r="C561" t="s">
        <v>5225</v>
      </c>
      <c r="D561">
        <f>VLOOKUP($A561,NIR_Algorithm_Cleaned!$A$2:$W$4887,5,FALSE)</f>
        <v>2</v>
      </c>
      <c r="E561">
        <f>VLOOKUP($A561,NIR_Algorithm_Cleaned!$A$2:$W$4887,4,FALSE)</f>
        <v>2</v>
      </c>
      <c r="F561">
        <f>VLOOKUP($A561,NIR_Algorithm_Cleaned!$A$2:$W$4887,3,FALSE)</f>
        <v>1</v>
      </c>
      <c r="G561">
        <v>12.17</v>
      </c>
      <c r="H561" t="s">
        <v>4994</v>
      </c>
      <c r="I561">
        <v>4</v>
      </c>
      <c r="J561" t="s">
        <v>5342</v>
      </c>
      <c r="K561" t="s">
        <v>5343</v>
      </c>
      <c r="L561" t="s">
        <v>5207</v>
      </c>
      <c r="M561">
        <v>0.51633986928104603</v>
      </c>
      <c r="N561">
        <f t="shared" si="8"/>
        <v>0.51633986928104603</v>
      </c>
      <c r="P561">
        <f>VLOOKUP($A561,NIR_Algorithm_Cleaned!$A$2:$W$4887,19,FALSE)</f>
        <v>9.92</v>
      </c>
      <c r="Q561">
        <f>VLOOKUP($A561,NIR_Algorithm_Cleaned!$A$2:$W$4887,20,FALSE)</f>
        <v>3.44</v>
      </c>
      <c r="R561">
        <f>VLOOKUP($A561,NIR_Algorithm_Cleaned!$A$2:$W$4887,21,FALSE)</f>
        <v>1.75</v>
      </c>
      <c r="S561">
        <f>VLOOKUP($A561,NIR_Algorithm_Cleaned!$A$2:$W$4887,22,FALSE)</f>
        <v>1.37</v>
      </c>
      <c r="T561">
        <f>VLOOKUP($A561,NIR_Algorithm_Cleaned!$A$2:$W$4887,23,FALSE)</f>
        <v>69.8</v>
      </c>
    </row>
    <row r="562" spans="1:20" x14ac:dyDescent="0.2">
      <c r="A562" t="s">
        <v>1814</v>
      </c>
      <c r="B562" t="s">
        <v>4968</v>
      </c>
      <c r="C562" t="s">
        <v>5260</v>
      </c>
      <c r="D562">
        <f>VLOOKUP($A562,NIR_Algorithm_Cleaned!$A$2:$W$4887,5,FALSE)</f>
        <v>2</v>
      </c>
      <c r="E562">
        <f>VLOOKUP($A562,NIR_Algorithm_Cleaned!$A$2:$W$4887,4,FALSE)</f>
        <v>1</v>
      </c>
      <c r="F562">
        <f>VLOOKUP($A562,NIR_Algorithm_Cleaned!$A$2:$W$4887,3,FALSE)</f>
        <v>2</v>
      </c>
      <c r="G562">
        <v>12.2</v>
      </c>
      <c r="H562" t="s">
        <v>4994</v>
      </c>
      <c r="I562">
        <v>4</v>
      </c>
      <c r="J562" t="s">
        <v>5342</v>
      </c>
      <c r="K562" t="s">
        <v>5343</v>
      </c>
      <c r="L562" t="s">
        <v>5207</v>
      </c>
      <c r="M562">
        <v>0.5</v>
      </c>
      <c r="N562">
        <f t="shared" si="8"/>
        <v>0.5</v>
      </c>
      <c r="P562">
        <f>VLOOKUP($A562,NIR_Algorithm_Cleaned!$A$2:$W$4887,19,FALSE)</f>
        <v>9.91</v>
      </c>
      <c r="Q562">
        <f>VLOOKUP($A562,NIR_Algorithm_Cleaned!$A$2:$W$4887,20,FALSE)</f>
        <v>3.97</v>
      </c>
      <c r="R562">
        <f>VLOOKUP($A562,NIR_Algorithm_Cleaned!$A$2:$W$4887,21,FALSE)</f>
        <v>1.7</v>
      </c>
      <c r="S562">
        <f>VLOOKUP($A562,NIR_Algorithm_Cleaned!$A$2:$W$4887,22,FALSE)</f>
        <v>1.41</v>
      </c>
      <c r="T562">
        <f>VLOOKUP($A562,NIR_Algorithm_Cleaned!$A$2:$W$4887,23,FALSE)</f>
        <v>70.08</v>
      </c>
    </row>
    <row r="563" spans="1:20" x14ac:dyDescent="0.2">
      <c r="A563" t="s">
        <v>1814</v>
      </c>
      <c r="B563" t="s">
        <v>4968</v>
      </c>
      <c r="C563" t="s">
        <v>5260</v>
      </c>
      <c r="D563">
        <f>VLOOKUP($A563,NIR_Algorithm_Cleaned!$A$2:$W$4887,5,FALSE)</f>
        <v>2</v>
      </c>
      <c r="E563">
        <f>VLOOKUP($A563,NIR_Algorithm_Cleaned!$A$2:$W$4887,4,FALSE)</f>
        <v>1</v>
      </c>
      <c r="F563">
        <f>VLOOKUP($A563,NIR_Algorithm_Cleaned!$A$2:$W$4887,3,FALSE)</f>
        <v>2</v>
      </c>
      <c r="G563">
        <v>12.33</v>
      </c>
      <c r="H563" t="s">
        <v>4994</v>
      </c>
      <c r="I563">
        <v>1</v>
      </c>
      <c r="J563" t="s">
        <v>5342</v>
      </c>
      <c r="K563" t="s">
        <v>5343</v>
      </c>
      <c r="L563">
        <v>0.49333333333333301</v>
      </c>
      <c r="M563">
        <v>0.49342105263157898</v>
      </c>
      <c r="N563">
        <f t="shared" si="8"/>
        <v>0.49337719298245597</v>
      </c>
      <c r="P563">
        <f>VLOOKUP($A563,NIR_Algorithm_Cleaned!$A$2:$W$4887,19,FALSE)</f>
        <v>9.91</v>
      </c>
      <c r="Q563">
        <f>VLOOKUP($A563,NIR_Algorithm_Cleaned!$A$2:$W$4887,20,FALSE)</f>
        <v>3.97</v>
      </c>
      <c r="R563">
        <f>VLOOKUP($A563,NIR_Algorithm_Cleaned!$A$2:$W$4887,21,FALSE)</f>
        <v>1.7</v>
      </c>
      <c r="S563">
        <f>VLOOKUP($A563,NIR_Algorithm_Cleaned!$A$2:$W$4887,22,FALSE)</f>
        <v>1.41</v>
      </c>
      <c r="T563">
        <f>VLOOKUP($A563,NIR_Algorithm_Cleaned!$A$2:$W$4887,23,FALSE)</f>
        <v>70.08</v>
      </c>
    </row>
    <row r="564" spans="1:20" x14ac:dyDescent="0.2">
      <c r="A564" t="s">
        <v>124</v>
      </c>
      <c r="B564" t="s">
        <v>4776</v>
      </c>
      <c r="C564" t="s">
        <v>5307</v>
      </c>
      <c r="D564">
        <f>VLOOKUP($A564,NIR_Algorithm_Cleaned!$A$2:$W$4887,5,FALSE)</f>
        <v>1</v>
      </c>
      <c r="E564">
        <f>VLOOKUP($A564,NIR_Algorithm_Cleaned!$A$2:$W$4887,4,FALSE)</f>
        <v>2</v>
      </c>
      <c r="F564">
        <f>VLOOKUP($A564,NIR_Algorithm_Cleaned!$A$2:$W$4887,3,FALSE)</f>
        <v>1</v>
      </c>
      <c r="G564">
        <v>12.29</v>
      </c>
      <c r="H564" t="s">
        <v>4994</v>
      </c>
      <c r="I564">
        <v>3</v>
      </c>
      <c r="J564" t="s">
        <v>4994</v>
      </c>
      <c r="K564" t="s">
        <v>5341</v>
      </c>
      <c r="L564">
        <v>0.493506493506494</v>
      </c>
      <c r="M564">
        <v>0.43333333333333302</v>
      </c>
      <c r="N564">
        <f t="shared" si="8"/>
        <v>0.46341991341991351</v>
      </c>
      <c r="P564">
        <f>VLOOKUP($A564,NIR_Algorithm_Cleaned!$A$2:$W$4887,19,FALSE)</f>
        <v>9.86</v>
      </c>
      <c r="Q564">
        <f>VLOOKUP($A564,NIR_Algorithm_Cleaned!$A$2:$W$4887,20,FALSE)</f>
        <v>3.7</v>
      </c>
      <c r="R564">
        <f>VLOOKUP($A564,NIR_Algorithm_Cleaned!$A$2:$W$4887,21,FALSE)</f>
        <v>1.61</v>
      </c>
      <c r="S564">
        <f>VLOOKUP($A564,NIR_Algorithm_Cleaned!$A$2:$W$4887,22,FALSE)</f>
        <v>1.32</v>
      </c>
      <c r="T564">
        <f>VLOOKUP($A564,NIR_Algorithm_Cleaned!$A$2:$W$4887,23,FALSE)</f>
        <v>70.7</v>
      </c>
    </row>
    <row r="565" spans="1:20" x14ac:dyDescent="0.2">
      <c r="A565" t="s">
        <v>124</v>
      </c>
      <c r="B565" t="s">
        <v>4776</v>
      </c>
      <c r="C565" t="s">
        <v>5307</v>
      </c>
      <c r="D565">
        <f>VLOOKUP($A565,NIR_Algorithm_Cleaned!$A$2:$W$4887,5,FALSE)</f>
        <v>1</v>
      </c>
      <c r="E565">
        <f>VLOOKUP($A565,NIR_Algorithm_Cleaned!$A$2:$W$4887,4,FALSE)</f>
        <v>2</v>
      </c>
      <c r="F565">
        <f>VLOOKUP($A565,NIR_Algorithm_Cleaned!$A$2:$W$4887,3,FALSE)</f>
        <v>1</v>
      </c>
      <c r="G565">
        <v>12.09</v>
      </c>
      <c r="H565" t="s">
        <v>5342</v>
      </c>
      <c r="I565">
        <v>2</v>
      </c>
      <c r="J565" t="s">
        <v>5342</v>
      </c>
      <c r="K565" t="s">
        <v>5341</v>
      </c>
      <c r="L565">
        <v>0.375</v>
      </c>
      <c r="M565">
        <v>0.375</v>
      </c>
      <c r="N565">
        <f t="shared" si="8"/>
        <v>0.375</v>
      </c>
      <c r="P565">
        <f>VLOOKUP($A565,NIR_Algorithm_Cleaned!$A$2:$W$4887,19,FALSE)</f>
        <v>9.86</v>
      </c>
      <c r="Q565">
        <f>VLOOKUP($A565,NIR_Algorithm_Cleaned!$A$2:$W$4887,20,FALSE)</f>
        <v>3.7</v>
      </c>
      <c r="R565">
        <f>VLOOKUP($A565,NIR_Algorithm_Cleaned!$A$2:$W$4887,21,FALSE)</f>
        <v>1.61</v>
      </c>
      <c r="S565">
        <f>VLOOKUP($A565,NIR_Algorithm_Cleaned!$A$2:$W$4887,22,FALSE)</f>
        <v>1.32</v>
      </c>
      <c r="T565">
        <f>VLOOKUP($A565,NIR_Algorithm_Cleaned!$A$2:$W$4887,23,FALSE)</f>
        <v>70.7</v>
      </c>
    </row>
    <row r="566" spans="1:20" x14ac:dyDescent="0.2">
      <c r="A566" t="s">
        <v>124</v>
      </c>
      <c r="B566" t="s">
        <v>4776</v>
      </c>
      <c r="C566" t="s">
        <v>5307</v>
      </c>
      <c r="D566">
        <f>VLOOKUP($A566,NIR_Algorithm_Cleaned!$A$2:$W$4887,5,FALSE)</f>
        <v>1</v>
      </c>
      <c r="E566">
        <f>VLOOKUP($A566,NIR_Algorithm_Cleaned!$A$2:$W$4887,4,FALSE)</f>
        <v>2</v>
      </c>
      <c r="F566">
        <f>VLOOKUP($A566,NIR_Algorithm_Cleaned!$A$2:$W$4887,3,FALSE)</f>
        <v>1</v>
      </c>
      <c r="G566">
        <v>12.33</v>
      </c>
      <c r="H566" t="s">
        <v>5342</v>
      </c>
      <c r="I566">
        <v>4</v>
      </c>
      <c r="J566" t="s">
        <v>5342</v>
      </c>
      <c r="K566" t="s">
        <v>5341</v>
      </c>
      <c r="L566">
        <v>0.43506493506493499</v>
      </c>
      <c r="M566">
        <v>0.43790849673202598</v>
      </c>
      <c r="N566">
        <f t="shared" si="8"/>
        <v>0.43648671589848048</v>
      </c>
      <c r="P566">
        <f>VLOOKUP($A566,NIR_Algorithm_Cleaned!$A$2:$W$4887,19,FALSE)</f>
        <v>9.86</v>
      </c>
      <c r="Q566">
        <f>VLOOKUP($A566,NIR_Algorithm_Cleaned!$A$2:$W$4887,20,FALSE)</f>
        <v>3.7</v>
      </c>
      <c r="R566">
        <f>VLOOKUP($A566,NIR_Algorithm_Cleaned!$A$2:$W$4887,21,FALSE)</f>
        <v>1.61</v>
      </c>
      <c r="S566">
        <f>VLOOKUP($A566,NIR_Algorithm_Cleaned!$A$2:$W$4887,22,FALSE)</f>
        <v>1.32</v>
      </c>
      <c r="T566">
        <f>VLOOKUP($A566,NIR_Algorithm_Cleaned!$A$2:$W$4887,23,FALSE)</f>
        <v>70.7</v>
      </c>
    </row>
    <row r="567" spans="1:20" x14ac:dyDescent="0.2">
      <c r="A567" t="s">
        <v>1817</v>
      </c>
      <c r="B567" t="s">
        <v>5000</v>
      </c>
      <c r="C567" t="s">
        <v>5238</v>
      </c>
      <c r="D567">
        <f>VLOOKUP($A567,NIR_Algorithm_Cleaned!$A$2:$W$4887,5,FALSE)</f>
        <v>2</v>
      </c>
      <c r="E567">
        <f>VLOOKUP($A567,NIR_Algorithm_Cleaned!$A$2:$W$4887,4,FALSE)</f>
        <v>2</v>
      </c>
      <c r="F567">
        <f>VLOOKUP($A567,NIR_Algorithm_Cleaned!$A$2:$W$4887,3,FALSE)</f>
        <v>2</v>
      </c>
      <c r="G567">
        <v>12.26</v>
      </c>
      <c r="H567" t="s">
        <v>4994</v>
      </c>
      <c r="I567">
        <v>1</v>
      </c>
      <c r="J567" t="s">
        <v>4994</v>
      </c>
      <c r="K567" t="s">
        <v>5343</v>
      </c>
      <c r="L567">
        <v>0.39072847682119199</v>
      </c>
      <c r="M567">
        <v>0.41059602649006599</v>
      </c>
      <c r="N567">
        <f t="shared" si="8"/>
        <v>0.40066225165562896</v>
      </c>
      <c r="P567">
        <f>VLOOKUP($A567,NIR_Algorithm_Cleaned!$A$2:$W$4887,19,FALSE)</f>
        <v>9.86</v>
      </c>
      <c r="Q567">
        <f>VLOOKUP($A567,NIR_Algorithm_Cleaned!$A$2:$W$4887,20,FALSE)</f>
        <v>4.4800000000000004</v>
      </c>
      <c r="R567">
        <f>VLOOKUP($A567,NIR_Algorithm_Cleaned!$A$2:$W$4887,21,FALSE)</f>
        <v>2.0299999999999998</v>
      </c>
      <c r="S567">
        <f>VLOOKUP($A567,NIR_Algorithm_Cleaned!$A$2:$W$4887,22,FALSE)</f>
        <v>1.45</v>
      </c>
      <c r="T567">
        <f>VLOOKUP($A567,NIR_Algorithm_Cleaned!$A$2:$W$4887,23,FALSE)</f>
        <v>68.75</v>
      </c>
    </row>
    <row r="568" spans="1:20" x14ac:dyDescent="0.2">
      <c r="A568" t="s">
        <v>1817</v>
      </c>
      <c r="B568" t="s">
        <v>5000</v>
      </c>
      <c r="C568" t="s">
        <v>5238</v>
      </c>
      <c r="D568">
        <f>VLOOKUP($A568,NIR_Algorithm_Cleaned!$A$2:$W$4887,5,FALSE)</f>
        <v>2</v>
      </c>
      <c r="E568">
        <f>VLOOKUP($A568,NIR_Algorithm_Cleaned!$A$2:$W$4887,4,FALSE)</f>
        <v>2</v>
      </c>
      <c r="F568">
        <f>VLOOKUP($A568,NIR_Algorithm_Cleaned!$A$2:$W$4887,3,FALSE)</f>
        <v>2</v>
      </c>
      <c r="G568">
        <v>12.3</v>
      </c>
      <c r="H568" t="s">
        <v>5342</v>
      </c>
      <c r="I568">
        <v>3</v>
      </c>
      <c r="J568" t="s">
        <v>5342</v>
      </c>
      <c r="K568" t="s">
        <v>5343</v>
      </c>
      <c r="L568">
        <v>0.4</v>
      </c>
      <c r="M568">
        <v>0.40666666666666701</v>
      </c>
      <c r="N568">
        <f t="shared" si="8"/>
        <v>0.40333333333333354</v>
      </c>
      <c r="P568">
        <f>VLOOKUP($A568,NIR_Algorithm_Cleaned!$A$2:$W$4887,19,FALSE)</f>
        <v>9.86</v>
      </c>
      <c r="Q568">
        <f>VLOOKUP($A568,NIR_Algorithm_Cleaned!$A$2:$W$4887,20,FALSE)</f>
        <v>4.4800000000000004</v>
      </c>
      <c r="R568">
        <f>VLOOKUP($A568,NIR_Algorithm_Cleaned!$A$2:$W$4887,21,FALSE)</f>
        <v>2.0299999999999998</v>
      </c>
      <c r="S568">
        <f>VLOOKUP($A568,NIR_Algorithm_Cleaned!$A$2:$W$4887,22,FALSE)</f>
        <v>1.45</v>
      </c>
      <c r="T568">
        <f>VLOOKUP($A568,NIR_Algorithm_Cleaned!$A$2:$W$4887,23,FALSE)</f>
        <v>68.75</v>
      </c>
    </row>
    <row r="569" spans="1:20" x14ac:dyDescent="0.2">
      <c r="A569" t="s">
        <v>1549</v>
      </c>
      <c r="B569" t="s">
        <v>4870</v>
      </c>
      <c r="C569" t="s">
        <v>5253</v>
      </c>
      <c r="D569">
        <f>VLOOKUP($A569,NIR_Algorithm_Cleaned!$A$2:$W$4887,5,FALSE)</f>
        <v>2</v>
      </c>
      <c r="E569">
        <f>VLOOKUP($A569,NIR_Algorithm_Cleaned!$A$2:$W$4887,4,FALSE)</f>
        <v>1</v>
      </c>
      <c r="F569">
        <f>VLOOKUP($A569,NIR_Algorithm_Cleaned!$A$2:$W$4887,3,FALSE)</f>
        <v>1</v>
      </c>
      <c r="G569">
        <v>12.34</v>
      </c>
      <c r="H569" t="s">
        <v>4994</v>
      </c>
      <c r="I569">
        <v>1</v>
      </c>
      <c r="J569" t="s">
        <v>5342</v>
      </c>
      <c r="K569" t="s">
        <v>5343</v>
      </c>
      <c r="L569">
        <v>0.49668874172185401</v>
      </c>
      <c r="M569">
        <v>0.48344370860927099</v>
      </c>
      <c r="N569">
        <f t="shared" si="8"/>
        <v>0.49006622516556253</v>
      </c>
      <c r="P569">
        <f>VLOOKUP($A569,NIR_Algorithm_Cleaned!$A$2:$W$4887,19,FALSE)</f>
        <v>9.7899999999999991</v>
      </c>
      <c r="Q569">
        <f>VLOOKUP($A569,NIR_Algorithm_Cleaned!$A$2:$W$4887,20,FALSE)</f>
        <v>3.16</v>
      </c>
      <c r="R569">
        <f>VLOOKUP($A569,NIR_Algorithm_Cleaned!$A$2:$W$4887,21,FALSE)</f>
        <v>1.67</v>
      </c>
      <c r="S569">
        <f>VLOOKUP($A569,NIR_Algorithm_Cleaned!$A$2:$W$4887,22,FALSE)</f>
        <v>1.37</v>
      </c>
      <c r="T569">
        <f>VLOOKUP($A569,NIR_Algorithm_Cleaned!$A$2:$W$4887,23,FALSE)</f>
        <v>70.86</v>
      </c>
    </row>
    <row r="570" spans="1:20" x14ac:dyDescent="0.2">
      <c r="A570" t="s">
        <v>1549</v>
      </c>
      <c r="B570" t="s">
        <v>4870</v>
      </c>
      <c r="C570" t="s">
        <v>5253</v>
      </c>
      <c r="D570">
        <f>VLOOKUP($A570,NIR_Algorithm_Cleaned!$A$2:$W$4887,5,FALSE)</f>
        <v>2</v>
      </c>
      <c r="E570">
        <f>VLOOKUP($A570,NIR_Algorithm_Cleaned!$A$2:$W$4887,4,FALSE)</f>
        <v>1</v>
      </c>
      <c r="F570">
        <f>VLOOKUP($A570,NIR_Algorithm_Cleaned!$A$2:$W$4887,3,FALSE)</f>
        <v>1</v>
      </c>
      <c r="G570">
        <v>12.23</v>
      </c>
      <c r="H570" t="s">
        <v>5342</v>
      </c>
      <c r="I570">
        <v>2</v>
      </c>
      <c r="J570" t="s">
        <v>4994</v>
      </c>
      <c r="K570" t="s">
        <v>5343</v>
      </c>
      <c r="L570">
        <v>0.49668874172185401</v>
      </c>
      <c r="M570">
        <v>0.49664429530201298</v>
      </c>
      <c r="N570">
        <f t="shared" si="8"/>
        <v>0.4966665185119335</v>
      </c>
      <c r="P570">
        <f>VLOOKUP($A570,NIR_Algorithm_Cleaned!$A$2:$W$4887,19,FALSE)</f>
        <v>9.7899999999999991</v>
      </c>
      <c r="Q570">
        <f>VLOOKUP($A570,NIR_Algorithm_Cleaned!$A$2:$W$4887,20,FALSE)</f>
        <v>3.16</v>
      </c>
      <c r="R570">
        <f>VLOOKUP($A570,NIR_Algorithm_Cleaned!$A$2:$W$4887,21,FALSE)</f>
        <v>1.67</v>
      </c>
      <c r="S570">
        <f>VLOOKUP($A570,NIR_Algorithm_Cleaned!$A$2:$W$4887,22,FALSE)</f>
        <v>1.37</v>
      </c>
      <c r="T570">
        <f>VLOOKUP($A570,NIR_Algorithm_Cleaned!$A$2:$W$4887,23,FALSE)</f>
        <v>70.86</v>
      </c>
    </row>
    <row r="571" spans="1:20" x14ac:dyDescent="0.2">
      <c r="A571" t="s">
        <v>1157</v>
      </c>
      <c r="B571" t="s">
        <v>5198</v>
      </c>
      <c r="C571" t="s">
        <v>5311</v>
      </c>
      <c r="D571">
        <f>VLOOKUP($A571,NIR_Algorithm_Cleaned!$A$2:$W$4887,5,FALSE)</f>
        <v>2</v>
      </c>
      <c r="E571">
        <f>VLOOKUP($A571,NIR_Algorithm_Cleaned!$A$2:$W$4887,4,FALSE)</f>
        <v>2</v>
      </c>
      <c r="F571">
        <f>VLOOKUP($A571,NIR_Algorithm_Cleaned!$A$2:$W$4887,3,FALSE)</f>
        <v>2</v>
      </c>
      <c r="G571">
        <v>12.31</v>
      </c>
      <c r="H571" t="s">
        <v>4994</v>
      </c>
      <c r="I571">
        <v>4</v>
      </c>
      <c r="J571" t="s">
        <v>4994</v>
      </c>
      <c r="K571" t="s">
        <v>5343</v>
      </c>
      <c r="L571">
        <v>0.41447368421052599</v>
      </c>
      <c r="M571">
        <v>0.42</v>
      </c>
      <c r="N571">
        <f t="shared" si="8"/>
        <v>0.41723684210526302</v>
      </c>
      <c r="P571">
        <f>VLOOKUP($A571,NIR_Algorithm_Cleaned!$A$2:$W$4887,19,FALSE)</f>
        <v>9.7799999999999994</v>
      </c>
      <c r="Q571">
        <f>VLOOKUP($A571,NIR_Algorithm_Cleaned!$A$2:$W$4887,20,FALSE)</f>
        <v>4</v>
      </c>
      <c r="R571">
        <f>VLOOKUP($A571,NIR_Algorithm_Cleaned!$A$2:$W$4887,21,FALSE)</f>
        <v>1.32</v>
      </c>
      <c r="S571">
        <f>VLOOKUP($A571,NIR_Algorithm_Cleaned!$A$2:$W$4887,22,FALSE)</f>
        <v>1.29</v>
      </c>
      <c r="T571">
        <f>VLOOKUP($A571,NIR_Algorithm_Cleaned!$A$2:$W$4887,23,FALSE)</f>
        <v>71.08</v>
      </c>
    </row>
    <row r="572" spans="1:20" x14ac:dyDescent="0.2">
      <c r="A572" t="s">
        <v>1157</v>
      </c>
      <c r="B572" t="s">
        <v>5198</v>
      </c>
      <c r="C572" t="s">
        <v>5311</v>
      </c>
      <c r="D572">
        <f>VLOOKUP($A572,NIR_Algorithm_Cleaned!$A$2:$W$4887,5,FALSE)</f>
        <v>2</v>
      </c>
      <c r="E572">
        <f>VLOOKUP($A572,NIR_Algorithm_Cleaned!$A$2:$W$4887,4,FALSE)</f>
        <v>2</v>
      </c>
      <c r="F572">
        <f>VLOOKUP($A572,NIR_Algorithm_Cleaned!$A$2:$W$4887,3,FALSE)</f>
        <v>2</v>
      </c>
      <c r="G572">
        <v>12.31</v>
      </c>
      <c r="H572" t="s">
        <v>4994</v>
      </c>
      <c r="I572">
        <v>2</v>
      </c>
      <c r="J572" t="s">
        <v>4994</v>
      </c>
      <c r="K572" t="s">
        <v>5343</v>
      </c>
      <c r="L572">
        <v>0.39597315436241598</v>
      </c>
      <c r="M572">
        <v>0.389261744966443</v>
      </c>
      <c r="N572">
        <f t="shared" si="8"/>
        <v>0.39261744966442946</v>
      </c>
      <c r="P572">
        <f>VLOOKUP($A572,NIR_Algorithm_Cleaned!$A$2:$W$4887,19,FALSE)</f>
        <v>9.7799999999999994</v>
      </c>
      <c r="Q572">
        <f>VLOOKUP($A572,NIR_Algorithm_Cleaned!$A$2:$W$4887,20,FALSE)</f>
        <v>4</v>
      </c>
      <c r="R572">
        <f>VLOOKUP($A572,NIR_Algorithm_Cleaned!$A$2:$W$4887,21,FALSE)</f>
        <v>1.32</v>
      </c>
      <c r="S572">
        <f>VLOOKUP($A572,NIR_Algorithm_Cleaned!$A$2:$W$4887,22,FALSE)</f>
        <v>1.29</v>
      </c>
      <c r="T572">
        <f>VLOOKUP($A572,NIR_Algorithm_Cleaned!$A$2:$W$4887,23,FALSE)</f>
        <v>71.08</v>
      </c>
    </row>
    <row r="573" spans="1:20" x14ac:dyDescent="0.2">
      <c r="A573" t="s">
        <v>1470</v>
      </c>
      <c r="B573" t="s">
        <v>4934</v>
      </c>
      <c r="C573" t="s">
        <v>5202</v>
      </c>
      <c r="D573">
        <f>VLOOKUP($A573,NIR_Algorithm_Cleaned!$A$2:$W$4887,5,FALSE)</f>
        <v>2</v>
      </c>
      <c r="E573">
        <f>VLOOKUP($A573,NIR_Algorithm_Cleaned!$A$2:$W$4887,4,FALSE)</f>
        <v>1</v>
      </c>
      <c r="F573">
        <f>VLOOKUP($A573,NIR_Algorithm_Cleaned!$A$2:$W$4887,3,FALSE)</f>
        <v>1</v>
      </c>
      <c r="G573">
        <v>12.28</v>
      </c>
      <c r="H573" t="s">
        <v>4994</v>
      </c>
      <c r="I573">
        <v>4</v>
      </c>
      <c r="J573" t="s">
        <v>4994</v>
      </c>
      <c r="K573" t="s">
        <v>5343</v>
      </c>
      <c r="L573">
        <v>0.43421052631578999</v>
      </c>
      <c r="M573">
        <v>0.43708609271523202</v>
      </c>
      <c r="N573">
        <f t="shared" si="8"/>
        <v>0.43564830951551103</v>
      </c>
      <c r="P573">
        <f>VLOOKUP($A573,NIR_Algorithm_Cleaned!$A$2:$W$4887,19,FALSE)</f>
        <v>9.76</v>
      </c>
      <c r="Q573">
        <f>VLOOKUP($A573,NIR_Algorithm_Cleaned!$A$2:$W$4887,20,FALSE)</f>
        <v>4.24</v>
      </c>
      <c r="R573">
        <f>VLOOKUP($A573,NIR_Algorithm_Cleaned!$A$2:$W$4887,21,FALSE)</f>
        <v>1.34</v>
      </c>
      <c r="S573">
        <f>VLOOKUP($A573,NIR_Algorithm_Cleaned!$A$2:$W$4887,22,FALSE)</f>
        <v>1.31</v>
      </c>
      <c r="T573">
        <f>VLOOKUP($A573,NIR_Algorithm_Cleaned!$A$2:$W$4887,23,FALSE)</f>
        <v>72.599999999999994</v>
      </c>
    </row>
    <row r="574" spans="1:20" x14ac:dyDescent="0.2">
      <c r="A574" t="s">
        <v>1470</v>
      </c>
      <c r="B574" t="s">
        <v>4934</v>
      </c>
      <c r="C574" t="s">
        <v>5202</v>
      </c>
      <c r="D574">
        <f>VLOOKUP($A574,NIR_Algorithm_Cleaned!$A$2:$W$4887,5,FALSE)</f>
        <v>2</v>
      </c>
      <c r="E574">
        <f>VLOOKUP($A574,NIR_Algorithm_Cleaned!$A$2:$W$4887,4,FALSE)</f>
        <v>1</v>
      </c>
      <c r="F574">
        <f>VLOOKUP($A574,NIR_Algorithm_Cleaned!$A$2:$W$4887,3,FALSE)</f>
        <v>1</v>
      </c>
      <c r="G574">
        <v>12.34</v>
      </c>
      <c r="H574" t="s">
        <v>4994</v>
      </c>
      <c r="I574">
        <v>2</v>
      </c>
      <c r="J574" t="s">
        <v>5342</v>
      </c>
      <c r="K574" t="s">
        <v>5343</v>
      </c>
      <c r="L574">
        <v>0.443708609271523</v>
      </c>
      <c r="M574">
        <v>0.43624161073825501</v>
      </c>
      <c r="N574">
        <f t="shared" si="8"/>
        <v>0.43997511000488898</v>
      </c>
      <c r="P574">
        <f>VLOOKUP($A574,NIR_Algorithm_Cleaned!$A$2:$W$4887,19,FALSE)</f>
        <v>9.76</v>
      </c>
      <c r="Q574">
        <f>VLOOKUP($A574,NIR_Algorithm_Cleaned!$A$2:$W$4887,20,FALSE)</f>
        <v>4.24</v>
      </c>
      <c r="R574">
        <f>VLOOKUP($A574,NIR_Algorithm_Cleaned!$A$2:$W$4887,21,FALSE)</f>
        <v>1.34</v>
      </c>
      <c r="S574">
        <f>VLOOKUP($A574,NIR_Algorithm_Cleaned!$A$2:$W$4887,22,FALSE)</f>
        <v>1.31</v>
      </c>
      <c r="T574">
        <f>VLOOKUP($A574,NIR_Algorithm_Cleaned!$A$2:$W$4887,23,FALSE)</f>
        <v>72.599999999999994</v>
      </c>
    </row>
    <row r="575" spans="1:20" x14ac:dyDescent="0.2">
      <c r="A575" t="s">
        <v>1555</v>
      </c>
      <c r="B575" t="s">
        <v>4850</v>
      </c>
      <c r="C575" t="s">
        <v>5321</v>
      </c>
      <c r="D575">
        <f>VLOOKUP($A575,NIR_Algorithm_Cleaned!$A$2:$W$4887,5,FALSE)</f>
        <v>2</v>
      </c>
      <c r="E575">
        <f>VLOOKUP($A575,NIR_Algorithm_Cleaned!$A$2:$W$4887,4,FALSE)</f>
        <v>1</v>
      </c>
      <c r="F575">
        <f>VLOOKUP($A575,NIR_Algorithm_Cleaned!$A$2:$W$4887,3,FALSE)</f>
        <v>1</v>
      </c>
      <c r="G575">
        <v>12.33</v>
      </c>
      <c r="H575" t="s">
        <v>4994</v>
      </c>
      <c r="I575">
        <v>1</v>
      </c>
      <c r="J575" t="s">
        <v>5342</v>
      </c>
      <c r="K575" t="s">
        <v>5343</v>
      </c>
      <c r="L575">
        <v>0.41891891891891903</v>
      </c>
      <c r="M575">
        <v>0.413333333333333</v>
      </c>
      <c r="N575">
        <f t="shared" si="8"/>
        <v>0.41612612612612598</v>
      </c>
      <c r="P575">
        <f>VLOOKUP($A575,NIR_Algorithm_Cleaned!$A$2:$W$4887,19,FALSE)</f>
        <v>9.74</v>
      </c>
      <c r="Q575">
        <f>VLOOKUP($A575,NIR_Algorithm_Cleaned!$A$2:$W$4887,20,FALSE)</f>
        <v>4.45</v>
      </c>
      <c r="R575">
        <f>VLOOKUP($A575,NIR_Algorithm_Cleaned!$A$2:$W$4887,21,FALSE)</f>
        <v>1.72</v>
      </c>
      <c r="S575">
        <f>VLOOKUP($A575,NIR_Algorithm_Cleaned!$A$2:$W$4887,22,FALSE)</f>
        <v>1.43</v>
      </c>
      <c r="T575">
        <f>VLOOKUP($A575,NIR_Algorithm_Cleaned!$A$2:$W$4887,23,FALSE)</f>
        <v>70.8</v>
      </c>
    </row>
    <row r="576" spans="1:20" x14ac:dyDescent="0.2">
      <c r="A576" t="s">
        <v>1555</v>
      </c>
      <c r="B576" t="s">
        <v>4850</v>
      </c>
      <c r="C576" t="s">
        <v>5321</v>
      </c>
      <c r="D576">
        <f>VLOOKUP($A576,NIR_Algorithm_Cleaned!$A$2:$W$4887,5,FALSE)</f>
        <v>2</v>
      </c>
      <c r="E576">
        <f>VLOOKUP($A576,NIR_Algorithm_Cleaned!$A$2:$W$4887,4,FALSE)</f>
        <v>1</v>
      </c>
      <c r="F576">
        <f>VLOOKUP($A576,NIR_Algorithm_Cleaned!$A$2:$W$4887,3,FALSE)</f>
        <v>1</v>
      </c>
      <c r="G576">
        <v>12.35</v>
      </c>
      <c r="H576" t="s">
        <v>4994</v>
      </c>
      <c r="I576">
        <v>3</v>
      </c>
      <c r="J576" t="s">
        <v>4994</v>
      </c>
      <c r="K576" t="s">
        <v>5343</v>
      </c>
      <c r="L576">
        <v>0.44</v>
      </c>
      <c r="M576">
        <v>0.43046357615893999</v>
      </c>
      <c r="N576">
        <f t="shared" si="8"/>
        <v>0.43523178807946999</v>
      </c>
      <c r="P576">
        <f>VLOOKUP($A576,NIR_Algorithm_Cleaned!$A$2:$W$4887,19,FALSE)</f>
        <v>9.74</v>
      </c>
      <c r="Q576">
        <f>VLOOKUP($A576,NIR_Algorithm_Cleaned!$A$2:$W$4887,20,FALSE)</f>
        <v>4.45</v>
      </c>
      <c r="R576">
        <f>VLOOKUP($A576,NIR_Algorithm_Cleaned!$A$2:$W$4887,21,FALSE)</f>
        <v>1.72</v>
      </c>
      <c r="S576">
        <f>VLOOKUP($A576,NIR_Algorithm_Cleaned!$A$2:$W$4887,22,FALSE)</f>
        <v>1.43</v>
      </c>
      <c r="T576">
        <f>VLOOKUP($A576,NIR_Algorithm_Cleaned!$A$2:$W$4887,23,FALSE)</f>
        <v>70.8</v>
      </c>
    </row>
    <row r="577" spans="1:20" x14ac:dyDescent="0.2">
      <c r="A577" t="s">
        <v>808</v>
      </c>
      <c r="B577" t="s">
        <v>4762</v>
      </c>
      <c r="C577" t="s">
        <v>5308</v>
      </c>
      <c r="D577">
        <f>VLOOKUP($A577,NIR_Algorithm_Cleaned!$A$2:$W$4887,5,FALSE)</f>
        <v>1</v>
      </c>
      <c r="E577">
        <f>VLOOKUP($A577,NIR_Algorithm_Cleaned!$A$2:$W$4887,4,FALSE)</f>
        <v>2</v>
      </c>
      <c r="F577">
        <f>VLOOKUP($A577,NIR_Algorithm_Cleaned!$A$2:$W$4887,3,FALSE)</f>
        <v>1</v>
      </c>
      <c r="G577">
        <v>12.31</v>
      </c>
      <c r="H577" t="s">
        <v>5342</v>
      </c>
      <c r="I577">
        <v>1</v>
      </c>
      <c r="J577" t="s">
        <v>5342</v>
      </c>
      <c r="K577" t="s">
        <v>5341</v>
      </c>
      <c r="L577">
        <v>0.41447368421052599</v>
      </c>
      <c r="M577">
        <v>0.413333333333333</v>
      </c>
      <c r="N577">
        <f t="shared" si="8"/>
        <v>0.4139035087719295</v>
      </c>
      <c r="P577">
        <f>VLOOKUP($A577,NIR_Algorithm_Cleaned!$A$2:$W$4887,19,FALSE)</f>
        <v>9.73</v>
      </c>
      <c r="Q577">
        <f>VLOOKUP($A577,NIR_Algorithm_Cleaned!$A$2:$W$4887,20,FALSE)</f>
        <v>4.6100000000000003</v>
      </c>
      <c r="R577">
        <f>VLOOKUP($A577,NIR_Algorithm_Cleaned!$A$2:$W$4887,21,FALSE)</f>
        <v>1.93</v>
      </c>
      <c r="S577">
        <f>VLOOKUP($A577,NIR_Algorithm_Cleaned!$A$2:$W$4887,22,FALSE)</f>
        <v>1.42</v>
      </c>
      <c r="T577">
        <f>VLOOKUP($A577,NIR_Algorithm_Cleaned!$A$2:$W$4887,23,FALSE)</f>
        <v>70.7</v>
      </c>
    </row>
    <row r="578" spans="1:20" x14ac:dyDescent="0.2">
      <c r="A578" t="s">
        <v>808</v>
      </c>
      <c r="B578" t="s">
        <v>4762</v>
      </c>
      <c r="C578" t="s">
        <v>5308</v>
      </c>
      <c r="D578">
        <f>VLOOKUP($A578,NIR_Algorithm_Cleaned!$A$2:$W$4887,5,FALSE)</f>
        <v>1</v>
      </c>
      <c r="E578">
        <f>VLOOKUP($A578,NIR_Algorithm_Cleaned!$A$2:$W$4887,4,FALSE)</f>
        <v>2</v>
      </c>
      <c r="F578">
        <f>VLOOKUP($A578,NIR_Algorithm_Cleaned!$A$2:$W$4887,3,FALSE)</f>
        <v>1</v>
      </c>
      <c r="G578">
        <v>12.45</v>
      </c>
      <c r="H578" t="s">
        <v>5342</v>
      </c>
      <c r="I578">
        <v>2</v>
      </c>
      <c r="J578" t="s">
        <v>4994</v>
      </c>
      <c r="K578" t="s">
        <v>5341</v>
      </c>
      <c r="L578">
        <v>0.40789473684210498</v>
      </c>
      <c r="M578">
        <v>0.40397350993377501</v>
      </c>
      <c r="N578">
        <f t="shared" si="8"/>
        <v>0.40593412338793999</v>
      </c>
      <c r="P578">
        <f>VLOOKUP($A578,NIR_Algorithm_Cleaned!$A$2:$W$4887,19,FALSE)</f>
        <v>9.73</v>
      </c>
      <c r="Q578">
        <f>VLOOKUP($A578,NIR_Algorithm_Cleaned!$A$2:$W$4887,20,FALSE)</f>
        <v>4.6100000000000003</v>
      </c>
      <c r="R578">
        <f>VLOOKUP($A578,NIR_Algorithm_Cleaned!$A$2:$W$4887,21,FALSE)</f>
        <v>1.93</v>
      </c>
      <c r="S578">
        <f>VLOOKUP($A578,NIR_Algorithm_Cleaned!$A$2:$W$4887,22,FALSE)</f>
        <v>1.42</v>
      </c>
      <c r="T578">
        <f>VLOOKUP($A578,NIR_Algorithm_Cleaned!$A$2:$W$4887,23,FALSE)</f>
        <v>70.7</v>
      </c>
    </row>
    <row r="579" spans="1:20" x14ac:dyDescent="0.2">
      <c r="A579" t="s">
        <v>365</v>
      </c>
      <c r="B579" t="s">
        <v>5198</v>
      </c>
      <c r="C579" t="s">
        <v>5311</v>
      </c>
      <c r="D579">
        <f>VLOOKUP($A579,NIR_Algorithm_Cleaned!$A$2:$W$4887,5,FALSE)</f>
        <v>1</v>
      </c>
      <c r="E579">
        <f>VLOOKUP($A579,NIR_Algorithm_Cleaned!$A$2:$W$4887,4,FALSE)</f>
        <v>1</v>
      </c>
      <c r="F579">
        <f>VLOOKUP($A579,NIR_Algorithm_Cleaned!$A$2:$W$4887,3,FALSE)</f>
        <v>2</v>
      </c>
      <c r="G579">
        <v>11.89</v>
      </c>
      <c r="H579" t="s">
        <v>4994</v>
      </c>
      <c r="I579">
        <v>1</v>
      </c>
      <c r="J579" t="s">
        <v>4994</v>
      </c>
      <c r="K579" t="s">
        <v>5341</v>
      </c>
      <c r="L579">
        <v>0.4</v>
      </c>
      <c r="M579">
        <v>0.40131578947368401</v>
      </c>
      <c r="N579">
        <f t="shared" ref="N579:N642" si="9">AVERAGE(L579:M579)</f>
        <v>0.40065789473684199</v>
      </c>
      <c r="P579">
        <f>VLOOKUP($A579,NIR_Algorithm_Cleaned!$A$2:$W$4887,19,FALSE)</f>
        <v>9.7200000000000006</v>
      </c>
      <c r="Q579">
        <f>VLOOKUP($A579,NIR_Algorithm_Cleaned!$A$2:$W$4887,20,FALSE)</f>
        <v>4.01</v>
      </c>
      <c r="R579">
        <f>VLOOKUP($A579,NIR_Algorithm_Cleaned!$A$2:$W$4887,21,FALSE)</f>
        <v>1.57</v>
      </c>
      <c r="S579">
        <f>VLOOKUP($A579,NIR_Algorithm_Cleaned!$A$2:$W$4887,22,FALSE)</f>
        <v>1.28</v>
      </c>
      <c r="T579">
        <f>VLOOKUP($A579,NIR_Algorithm_Cleaned!$A$2:$W$4887,23,FALSE)</f>
        <v>71.14</v>
      </c>
    </row>
    <row r="580" spans="1:20" x14ac:dyDescent="0.2">
      <c r="A580" t="s">
        <v>365</v>
      </c>
      <c r="B580" t="s">
        <v>5198</v>
      </c>
      <c r="C580" t="s">
        <v>5311</v>
      </c>
      <c r="D580">
        <f>VLOOKUP($A580,NIR_Algorithm_Cleaned!$A$2:$W$4887,5,FALSE)</f>
        <v>1</v>
      </c>
      <c r="E580">
        <f>VLOOKUP($A580,NIR_Algorithm_Cleaned!$A$2:$W$4887,4,FALSE)</f>
        <v>1</v>
      </c>
      <c r="F580">
        <f>VLOOKUP($A580,NIR_Algorithm_Cleaned!$A$2:$W$4887,3,FALSE)</f>
        <v>2</v>
      </c>
      <c r="G580">
        <v>12.36</v>
      </c>
      <c r="H580" t="s">
        <v>5342</v>
      </c>
      <c r="I580">
        <v>1</v>
      </c>
      <c r="J580" t="s">
        <v>4994</v>
      </c>
      <c r="K580" t="s">
        <v>5341</v>
      </c>
      <c r="L580">
        <v>0.40397350993377501</v>
      </c>
      <c r="M580">
        <v>0.40259740259740301</v>
      </c>
      <c r="N580">
        <f t="shared" si="9"/>
        <v>0.40328545626558898</v>
      </c>
      <c r="P580">
        <f>VLOOKUP($A580,NIR_Algorithm_Cleaned!$A$2:$W$4887,19,FALSE)</f>
        <v>9.7200000000000006</v>
      </c>
      <c r="Q580">
        <f>VLOOKUP($A580,NIR_Algorithm_Cleaned!$A$2:$W$4887,20,FALSE)</f>
        <v>4.01</v>
      </c>
      <c r="R580">
        <f>VLOOKUP($A580,NIR_Algorithm_Cleaned!$A$2:$W$4887,21,FALSE)</f>
        <v>1.57</v>
      </c>
      <c r="S580">
        <f>VLOOKUP($A580,NIR_Algorithm_Cleaned!$A$2:$W$4887,22,FALSE)</f>
        <v>1.28</v>
      </c>
      <c r="T580">
        <f>VLOOKUP($A580,NIR_Algorithm_Cleaned!$A$2:$W$4887,23,FALSE)</f>
        <v>71.14</v>
      </c>
    </row>
    <row r="581" spans="1:20" x14ac:dyDescent="0.2">
      <c r="A581" t="s">
        <v>1041</v>
      </c>
      <c r="B581" t="s">
        <v>4879</v>
      </c>
      <c r="C581" t="s">
        <v>5277</v>
      </c>
      <c r="D581">
        <f>VLOOKUP($A581,NIR_Algorithm_Cleaned!$A$2:$W$4887,5,FALSE)</f>
        <v>2</v>
      </c>
      <c r="E581">
        <f>VLOOKUP($A581,NIR_Algorithm_Cleaned!$A$2:$W$4887,4,FALSE)</f>
        <v>2</v>
      </c>
      <c r="F581">
        <f>VLOOKUP($A581,NIR_Algorithm_Cleaned!$A$2:$W$4887,3,FALSE)</f>
        <v>1</v>
      </c>
      <c r="G581">
        <v>12.4</v>
      </c>
      <c r="H581" t="s">
        <v>5342</v>
      </c>
      <c r="I581">
        <v>3</v>
      </c>
      <c r="J581" t="s">
        <v>4994</v>
      </c>
      <c r="K581" t="s">
        <v>5343</v>
      </c>
      <c r="L581">
        <v>0.42953020134228198</v>
      </c>
      <c r="M581">
        <v>0.42384105960264901</v>
      </c>
      <c r="N581">
        <f t="shared" si="9"/>
        <v>0.42668563047246549</v>
      </c>
      <c r="P581">
        <f>VLOOKUP($A581,NIR_Algorithm_Cleaned!$A$2:$W$4887,19,FALSE)</f>
        <v>9.7200000000000006</v>
      </c>
      <c r="Q581">
        <f>VLOOKUP($A581,NIR_Algorithm_Cleaned!$A$2:$W$4887,20,FALSE)</f>
        <v>4.55</v>
      </c>
      <c r="R581">
        <f>VLOOKUP($A581,NIR_Algorithm_Cleaned!$A$2:$W$4887,21,FALSE)</f>
        <v>1.56</v>
      </c>
      <c r="S581">
        <f>VLOOKUP($A581,NIR_Algorithm_Cleaned!$A$2:$W$4887,22,FALSE)</f>
        <v>1.35</v>
      </c>
      <c r="T581">
        <f>VLOOKUP($A581,NIR_Algorithm_Cleaned!$A$2:$W$4887,23,FALSE)</f>
        <v>69.900000000000006</v>
      </c>
    </row>
    <row r="582" spans="1:20" x14ac:dyDescent="0.2">
      <c r="A582" t="s">
        <v>1041</v>
      </c>
      <c r="B582" t="s">
        <v>4879</v>
      </c>
      <c r="C582" t="s">
        <v>5277</v>
      </c>
      <c r="D582">
        <f>VLOOKUP($A582,NIR_Algorithm_Cleaned!$A$2:$W$4887,5,FALSE)</f>
        <v>2</v>
      </c>
      <c r="E582">
        <f>VLOOKUP($A582,NIR_Algorithm_Cleaned!$A$2:$W$4887,4,FALSE)</f>
        <v>2</v>
      </c>
      <c r="F582">
        <f>VLOOKUP($A582,NIR_Algorithm_Cleaned!$A$2:$W$4887,3,FALSE)</f>
        <v>1</v>
      </c>
      <c r="G582">
        <v>12.33</v>
      </c>
      <c r="H582" t="s">
        <v>5342</v>
      </c>
      <c r="I582">
        <v>4</v>
      </c>
      <c r="K582" t="s">
        <v>5343</v>
      </c>
      <c r="L582">
        <v>0.43137254901960798</v>
      </c>
      <c r="M582">
        <v>0.43333333333333302</v>
      </c>
      <c r="N582">
        <f t="shared" si="9"/>
        <v>0.4323529411764705</v>
      </c>
      <c r="P582">
        <f>VLOOKUP($A582,NIR_Algorithm_Cleaned!$A$2:$W$4887,19,FALSE)</f>
        <v>9.7200000000000006</v>
      </c>
      <c r="Q582">
        <f>VLOOKUP($A582,NIR_Algorithm_Cleaned!$A$2:$W$4887,20,FALSE)</f>
        <v>4.55</v>
      </c>
      <c r="R582">
        <f>VLOOKUP($A582,NIR_Algorithm_Cleaned!$A$2:$W$4887,21,FALSE)</f>
        <v>1.56</v>
      </c>
      <c r="S582">
        <f>VLOOKUP($A582,NIR_Algorithm_Cleaned!$A$2:$W$4887,22,FALSE)</f>
        <v>1.35</v>
      </c>
      <c r="T582">
        <f>VLOOKUP($A582,NIR_Algorithm_Cleaned!$A$2:$W$4887,23,FALSE)</f>
        <v>69.900000000000006</v>
      </c>
    </row>
    <row r="583" spans="1:20" x14ac:dyDescent="0.2">
      <c r="A583" t="s">
        <v>1535</v>
      </c>
      <c r="B583" t="s">
        <v>4895</v>
      </c>
      <c r="C583" t="s">
        <v>5272</v>
      </c>
      <c r="D583">
        <f>VLOOKUP($A583,NIR_Algorithm_Cleaned!$A$2:$W$4887,5,FALSE)</f>
        <v>2</v>
      </c>
      <c r="E583">
        <f>VLOOKUP($A583,NIR_Algorithm_Cleaned!$A$2:$W$4887,4,FALSE)</f>
        <v>2</v>
      </c>
      <c r="F583">
        <f>VLOOKUP($A583,NIR_Algorithm_Cleaned!$A$2:$W$4887,3,FALSE)</f>
        <v>1</v>
      </c>
      <c r="G583">
        <v>12.32</v>
      </c>
      <c r="H583" t="s">
        <v>5342</v>
      </c>
      <c r="I583">
        <v>3</v>
      </c>
      <c r="K583" t="s">
        <v>5343</v>
      </c>
      <c r="L583">
        <v>0.42</v>
      </c>
      <c r="M583">
        <v>0.413333333333333</v>
      </c>
      <c r="N583">
        <f t="shared" si="9"/>
        <v>0.41666666666666652</v>
      </c>
      <c r="P583">
        <f>VLOOKUP($A583,NIR_Algorithm_Cleaned!$A$2:$W$4887,19,FALSE)</f>
        <v>9.7100000000000009</v>
      </c>
      <c r="Q583">
        <f>VLOOKUP($A583,NIR_Algorithm_Cleaned!$A$2:$W$4887,20,FALSE)</f>
        <v>4.62</v>
      </c>
      <c r="R583">
        <f>VLOOKUP($A583,NIR_Algorithm_Cleaned!$A$2:$W$4887,21,FALSE)</f>
        <v>1.33</v>
      </c>
      <c r="S583">
        <f>VLOOKUP($A583,NIR_Algorithm_Cleaned!$A$2:$W$4887,22,FALSE)</f>
        <v>1.31</v>
      </c>
      <c r="T583">
        <f>VLOOKUP($A583,NIR_Algorithm_Cleaned!$A$2:$W$4887,23,FALSE)</f>
        <v>71.44</v>
      </c>
    </row>
    <row r="584" spans="1:20" x14ac:dyDescent="0.2">
      <c r="A584" t="s">
        <v>1535</v>
      </c>
      <c r="B584" t="s">
        <v>4895</v>
      </c>
      <c r="C584" t="s">
        <v>5272</v>
      </c>
      <c r="D584">
        <f>VLOOKUP($A584,NIR_Algorithm_Cleaned!$A$2:$W$4887,5,FALSE)</f>
        <v>2</v>
      </c>
      <c r="E584">
        <f>VLOOKUP($A584,NIR_Algorithm_Cleaned!$A$2:$W$4887,4,FALSE)</f>
        <v>2</v>
      </c>
      <c r="F584">
        <f>VLOOKUP($A584,NIR_Algorithm_Cleaned!$A$2:$W$4887,3,FALSE)</f>
        <v>1</v>
      </c>
      <c r="G584">
        <v>11.82</v>
      </c>
      <c r="H584" t="s">
        <v>5342</v>
      </c>
      <c r="I584">
        <v>4</v>
      </c>
      <c r="J584" t="s">
        <v>4994</v>
      </c>
      <c r="K584" t="s">
        <v>5343</v>
      </c>
      <c r="L584">
        <v>0.40789473684210498</v>
      </c>
      <c r="M584">
        <v>0.42105263157894801</v>
      </c>
      <c r="N584">
        <f t="shared" si="9"/>
        <v>0.41447368421052649</v>
      </c>
      <c r="P584">
        <f>VLOOKUP($A584,NIR_Algorithm_Cleaned!$A$2:$W$4887,19,FALSE)</f>
        <v>9.7100000000000009</v>
      </c>
      <c r="Q584">
        <f>VLOOKUP($A584,NIR_Algorithm_Cleaned!$A$2:$W$4887,20,FALSE)</f>
        <v>4.62</v>
      </c>
      <c r="R584">
        <f>VLOOKUP($A584,NIR_Algorithm_Cleaned!$A$2:$W$4887,21,FALSE)</f>
        <v>1.33</v>
      </c>
      <c r="S584">
        <f>VLOOKUP($A584,NIR_Algorithm_Cleaned!$A$2:$W$4887,22,FALSE)</f>
        <v>1.31</v>
      </c>
      <c r="T584">
        <f>VLOOKUP($A584,NIR_Algorithm_Cleaned!$A$2:$W$4887,23,FALSE)</f>
        <v>71.44</v>
      </c>
    </row>
    <row r="585" spans="1:20" x14ac:dyDescent="0.2">
      <c r="A585" t="s">
        <v>1858</v>
      </c>
      <c r="B585" t="s">
        <v>4862</v>
      </c>
      <c r="C585" t="s">
        <v>5249</v>
      </c>
      <c r="D585">
        <f>VLOOKUP($A585,NIR_Algorithm_Cleaned!$A$2:$W$4887,5,FALSE)</f>
        <v>2</v>
      </c>
      <c r="E585">
        <f>VLOOKUP($A585,NIR_Algorithm_Cleaned!$A$2:$W$4887,4,FALSE)</f>
        <v>1</v>
      </c>
      <c r="F585">
        <f>VLOOKUP($A585,NIR_Algorithm_Cleaned!$A$2:$W$4887,3,FALSE)</f>
        <v>1</v>
      </c>
      <c r="G585">
        <v>12.25</v>
      </c>
      <c r="H585" t="s">
        <v>4994</v>
      </c>
      <c r="I585">
        <v>2</v>
      </c>
      <c r="J585" t="s">
        <v>4994</v>
      </c>
      <c r="K585" t="s">
        <v>5343</v>
      </c>
      <c r="L585" t="s">
        <v>5207</v>
      </c>
      <c r="M585">
        <v>0.50657894736842102</v>
      </c>
      <c r="N585">
        <f t="shared" si="9"/>
        <v>0.50657894736842102</v>
      </c>
      <c r="P585">
        <f>VLOOKUP($A585,NIR_Algorithm_Cleaned!$A$2:$W$4887,19,FALSE)</f>
        <v>9.6999999999999993</v>
      </c>
      <c r="Q585">
        <f>VLOOKUP($A585,NIR_Algorithm_Cleaned!$A$2:$W$4887,20,FALSE)</f>
        <v>3.17</v>
      </c>
      <c r="R585">
        <f>VLOOKUP($A585,NIR_Algorithm_Cleaned!$A$2:$W$4887,21,FALSE)</f>
        <v>1.31</v>
      </c>
      <c r="S585">
        <f>VLOOKUP($A585,NIR_Algorithm_Cleaned!$A$2:$W$4887,22,FALSE)</f>
        <v>1.35</v>
      </c>
      <c r="T585">
        <f>VLOOKUP($A585,NIR_Algorithm_Cleaned!$A$2:$W$4887,23,FALSE)</f>
        <v>73.010000000000005</v>
      </c>
    </row>
    <row r="586" spans="1:20" x14ac:dyDescent="0.2">
      <c r="A586" t="s">
        <v>1858</v>
      </c>
      <c r="B586" t="s">
        <v>4862</v>
      </c>
      <c r="C586" t="s">
        <v>5249</v>
      </c>
      <c r="D586">
        <f>VLOOKUP($A586,NIR_Algorithm_Cleaned!$A$2:$W$4887,5,FALSE)</f>
        <v>2</v>
      </c>
      <c r="E586">
        <f>VLOOKUP($A586,NIR_Algorithm_Cleaned!$A$2:$W$4887,4,FALSE)</f>
        <v>1</v>
      </c>
      <c r="F586">
        <f>VLOOKUP($A586,NIR_Algorithm_Cleaned!$A$2:$W$4887,3,FALSE)</f>
        <v>1</v>
      </c>
      <c r="G586" t="s">
        <v>5207</v>
      </c>
      <c r="H586" t="s">
        <v>5342</v>
      </c>
      <c r="I586">
        <v>4</v>
      </c>
      <c r="J586" t="s">
        <v>4994</v>
      </c>
      <c r="K586" t="s">
        <v>5343</v>
      </c>
      <c r="L586" t="s">
        <v>5207</v>
      </c>
      <c r="M586" t="s">
        <v>5207</v>
      </c>
      <c r="N586" t="e">
        <f t="shared" si="9"/>
        <v>#DIV/0!</v>
      </c>
      <c r="P586">
        <f>VLOOKUP($A586,NIR_Algorithm_Cleaned!$A$2:$W$4887,19,FALSE)</f>
        <v>9.6999999999999993</v>
      </c>
      <c r="Q586">
        <f>VLOOKUP($A586,NIR_Algorithm_Cleaned!$A$2:$W$4887,20,FALSE)</f>
        <v>3.17</v>
      </c>
      <c r="R586">
        <f>VLOOKUP($A586,NIR_Algorithm_Cleaned!$A$2:$W$4887,21,FALSE)</f>
        <v>1.31</v>
      </c>
      <c r="S586">
        <f>VLOOKUP($A586,NIR_Algorithm_Cleaned!$A$2:$W$4887,22,FALSE)</f>
        <v>1.35</v>
      </c>
      <c r="T586">
        <f>VLOOKUP($A586,NIR_Algorithm_Cleaned!$A$2:$W$4887,23,FALSE)</f>
        <v>73.010000000000005</v>
      </c>
    </row>
    <row r="587" spans="1:20" x14ac:dyDescent="0.2">
      <c r="A587" t="s">
        <v>1716</v>
      </c>
      <c r="B587" t="s">
        <v>4842</v>
      </c>
      <c r="C587" t="s">
        <v>5203</v>
      </c>
      <c r="D587">
        <f>VLOOKUP($A587,NIR_Algorithm_Cleaned!$A$2:$W$4887,5,FALSE)</f>
        <v>2</v>
      </c>
      <c r="E587">
        <f>VLOOKUP($A587,NIR_Algorithm_Cleaned!$A$2:$W$4887,4,FALSE)</f>
        <v>1</v>
      </c>
      <c r="F587">
        <f>VLOOKUP($A587,NIR_Algorithm_Cleaned!$A$2:$W$4887,3,FALSE)</f>
        <v>1</v>
      </c>
      <c r="G587">
        <v>12.34</v>
      </c>
      <c r="H587" t="s">
        <v>5342</v>
      </c>
      <c r="I587">
        <v>3</v>
      </c>
      <c r="J587" t="s">
        <v>5342</v>
      </c>
      <c r="K587" t="s">
        <v>5343</v>
      </c>
      <c r="L587">
        <v>0.45394736842105299</v>
      </c>
      <c r="M587">
        <v>0.43918918918918898</v>
      </c>
      <c r="N587">
        <f t="shared" si="9"/>
        <v>0.44656827880512096</v>
      </c>
      <c r="P587">
        <f>VLOOKUP($A587,NIR_Algorithm_Cleaned!$A$2:$W$4887,19,FALSE)</f>
        <v>9.6999999999999993</v>
      </c>
      <c r="Q587">
        <f>VLOOKUP($A587,NIR_Algorithm_Cleaned!$A$2:$W$4887,20,FALSE)</f>
        <v>4.42</v>
      </c>
      <c r="R587">
        <f>VLOOKUP($A587,NIR_Algorithm_Cleaned!$A$2:$W$4887,21,FALSE)</f>
        <v>1.44</v>
      </c>
      <c r="S587">
        <f>VLOOKUP($A587,NIR_Algorithm_Cleaned!$A$2:$W$4887,22,FALSE)</f>
        <v>1.35</v>
      </c>
      <c r="T587">
        <f>VLOOKUP($A587,NIR_Algorithm_Cleaned!$A$2:$W$4887,23,FALSE)</f>
        <v>70.17</v>
      </c>
    </row>
    <row r="588" spans="1:20" x14ac:dyDescent="0.2">
      <c r="A588" t="s">
        <v>1716</v>
      </c>
      <c r="B588" t="s">
        <v>4842</v>
      </c>
      <c r="C588" t="s">
        <v>5203</v>
      </c>
      <c r="D588">
        <f>VLOOKUP($A588,NIR_Algorithm_Cleaned!$A$2:$W$4887,5,FALSE)</f>
        <v>2</v>
      </c>
      <c r="E588">
        <f>VLOOKUP($A588,NIR_Algorithm_Cleaned!$A$2:$W$4887,4,FALSE)</f>
        <v>1</v>
      </c>
      <c r="F588">
        <f>VLOOKUP($A588,NIR_Algorithm_Cleaned!$A$2:$W$4887,3,FALSE)</f>
        <v>1</v>
      </c>
      <c r="G588">
        <v>12.19</v>
      </c>
      <c r="H588" t="s">
        <v>5342</v>
      </c>
      <c r="I588">
        <v>1</v>
      </c>
      <c r="J588" t="s">
        <v>4994</v>
      </c>
      <c r="K588" t="s">
        <v>5343</v>
      </c>
      <c r="L588">
        <v>0.44736842105263203</v>
      </c>
      <c r="M588">
        <v>0.44444444444444398</v>
      </c>
      <c r="N588">
        <f t="shared" si="9"/>
        <v>0.44590643274853803</v>
      </c>
      <c r="P588">
        <f>VLOOKUP($A588,NIR_Algorithm_Cleaned!$A$2:$W$4887,19,FALSE)</f>
        <v>9.6999999999999993</v>
      </c>
      <c r="Q588">
        <f>VLOOKUP($A588,NIR_Algorithm_Cleaned!$A$2:$W$4887,20,FALSE)</f>
        <v>4.42</v>
      </c>
      <c r="R588">
        <f>VLOOKUP($A588,NIR_Algorithm_Cleaned!$A$2:$W$4887,21,FALSE)</f>
        <v>1.44</v>
      </c>
      <c r="S588">
        <f>VLOOKUP($A588,NIR_Algorithm_Cleaned!$A$2:$W$4887,22,FALSE)</f>
        <v>1.35</v>
      </c>
      <c r="T588">
        <f>VLOOKUP($A588,NIR_Algorithm_Cleaned!$A$2:$W$4887,23,FALSE)</f>
        <v>70.17</v>
      </c>
    </row>
    <row r="589" spans="1:20" x14ac:dyDescent="0.2">
      <c r="A589" t="s">
        <v>1381</v>
      </c>
      <c r="B589" t="s">
        <v>5150</v>
      </c>
      <c r="C589" t="s">
        <v>5291</v>
      </c>
      <c r="D589">
        <f>VLOOKUP($A589,NIR_Algorithm_Cleaned!$A$2:$W$4887,5,FALSE)</f>
        <v>2</v>
      </c>
      <c r="E589">
        <f>VLOOKUP($A589,NIR_Algorithm_Cleaned!$A$2:$W$4887,4,FALSE)</f>
        <v>2</v>
      </c>
      <c r="F589">
        <f>VLOOKUP($A589,NIR_Algorithm_Cleaned!$A$2:$W$4887,3,FALSE)</f>
        <v>2</v>
      </c>
      <c r="G589">
        <v>12.21</v>
      </c>
      <c r="H589" t="s">
        <v>5342</v>
      </c>
      <c r="I589">
        <v>1</v>
      </c>
      <c r="J589" t="s">
        <v>5342</v>
      </c>
      <c r="K589" t="s">
        <v>5343</v>
      </c>
      <c r="L589">
        <v>0.48366013071895397</v>
      </c>
      <c r="M589">
        <v>0.49333333333333301</v>
      </c>
      <c r="N589">
        <f t="shared" si="9"/>
        <v>0.48849673202614352</v>
      </c>
      <c r="P589">
        <f>VLOOKUP($A589,NIR_Algorithm_Cleaned!$A$2:$W$4887,19,FALSE)</f>
        <v>9.6999999999999993</v>
      </c>
      <c r="Q589">
        <f>VLOOKUP($A589,NIR_Algorithm_Cleaned!$A$2:$W$4887,20,FALSE)</f>
        <v>4.3899999999999997</v>
      </c>
      <c r="R589">
        <f>VLOOKUP($A589,NIR_Algorithm_Cleaned!$A$2:$W$4887,21,FALSE)</f>
        <v>1.56</v>
      </c>
      <c r="S589">
        <f>VLOOKUP($A589,NIR_Algorithm_Cleaned!$A$2:$W$4887,22,FALSE)</f>
        <v>1.36</v>
      </c>
      <c r="T589">
        <f>VLOOKUP($A589,NIR_Algorithm_Cleaned!$A$2:$W$4887,23,FALSE)</f>
        <v>70.790000000000006</v>
      </c>
    </row>
    <row r="590" spans="1:20" x14ac:dyDescent="0.2">
      <c r="A590" t="s">
        <v>1381</v>
      </c>
      <c r="B590" t="s">
        <v>5150</v>
      </c>
      <c r="C590" t="s">
        <v>5291</v>
      </c>
      <c r="D590">
        <f>VLOOKUP($A590,NIR_Algorithm_Cleaned!$A$2:$W$4887,5,FALSE)</f>
        <v>2</v>
      </c>
      <c r="E590">
        <f>VLOOKUP($A590,NIR_Algorithm_Cleaned!$A$2:$W$4887,4,FALSE)</f>
        <v>2</v>
      </c>
      <c r="F590">
        <f>VLOOKUP($A590,NIR_Algorithm_Cleaned!$A$2:$W$4887,3,FALSE)</f>
        <v>2</v>
      </c>
      <c r="G590" t="s">
        <v>5207</v>
      </c>
      <c r="H590" t="s">
        <v>4994</v>
      </c>
      <c r="I590">
        <v>3</v>
      </c>
      <c r="J590" t="s">
        <v>4994</v>
      </c>
      <c r="K590" t="s">
        <v>5343</v>
      </c>
      <c r="L590">
        <v>0.473333333333333</v>
      </c>
      <c r="M590">
        <v>0.46979865771812102</v>
      </c>
      <c r="N590">
        <f t="shared" si="9"/>
        <v>0.47156599552572698</v>
      </c>
      <c r="P590">
        <f>VLOOKUP($A590,NIR_Algorithm_Cleaned!$A$2:$W$4887,19,FALSE)</f>
        <v>9.6999999999999993</v>
      </c>
      <c r="Q590">
        <f>VLOOKUP($A590,NIR_Algorithm_Cleaned!$A$2:$W$4887,20,FALSE)</f>
        <v>4.3899999999999997</v>
      </c>
      <c r="R590">
        <f>VLOOKUP($A590,NIR_Algorithm_Cleaned!$A$2:$W$4887,21,FALSE)</f>
        <v>1.56</v>
      </c>
      <c r="S590">
        <f>VLOOKUP($A590,NIR_Algorithm_Cleaned!$A$2:$W$4887,22,FALSE)</f>
        <v>1.36</v>
      </c>
      <c r="T590">
        <f>VLOOKUP($A590,NIR_Algorithm_Cleaned!$A$2:$W$4887,23,FALSE)</f>
        <v>70.790000000000006</v>
      </c>
    </row>
    <row r="591" spans="1:20" x14ac:dyDescent="0.2">
      <c r="A591" t="s">
        <v>628</v>
      </c>
      <c r="B591" t="s">
        <v>4782</v>
      </c>
      <c r="C591" t="s">
        <v>5278</v>
      </c>
      <c r="D591">
        <f>VLOOKUP($A591,NIR_Algorithm_Cleaned!$A$2:$W$4887,5,FALSE)</f>
        <v>1</v>
      </c>
      <c r="E591">
        <f>VLOOKUP($A591,NIR_Algorithm_Cleaned!$A$2:$W$4887,4,FALSE)</f>
        <v>2</v>
      </c>
      <c r="F591">
        <f>VLOOKUP($A591,NIR_Algorithm_Cleaned!$A$2:$W$4887,3,FALSE)</f>
        <v>1</v>
      </c>
      <c r="G591">
        <v>11.76</v>
      </c>
      <c r="H591" t="s">
        <v>4994</v>
      </c>
      <c r="I591">
        <v>4</v>
      </c>
      <c r="J591" t="s">
        <v>5342</v>
      </c>
      <c r="K591" t="s">
        <v>5341</v>
      </c>
      <c r="L591">
        <v>0.44666666666666699</v>
      </c>
      <c r="M591">
        <v>0.44078947368421101</v>
      </c>
      <c r="N591">
        <f t="shared" si="9"/>
        <v>0.44372807017543903</v>
      </c>
      <c r="P591">
        <f>VLOOKUP($A591,NIR_Algorithm_Cleaned!$A$2:$W$4887,19,FALSE)</f>
        <v>9.69</v>
      </c>
      <c r="Q591">
        <f>VLOOKUP($A591,NIR_Algorithm_Cleaned!$A$2:$W$4887,20,FALSE)</f>
        <v>3.71</v>
      </c>
      <c r="R591">
        <f>VLOOKUP($A591,NIR_Algorithm_Cleaned!$A$2:$W$4887,21,FALSE)</f>
        <v>1.57</v>
      </c>
      <c r="S591">
        <f>VLOOKUP($A591,NIR_Algorithm_Cleaned!$A$2:$W$4887,22,FALSE)</f>
        <v>1.33</v>
      </c>
      <c r="T591">
        <f>VLOOKUP($A591,NIR_Algorithm_Cleaned!$A$2:$W$4887,23,FALSE)</f>
        <v>72.75</v>
      </c>
    </row>
    <row r="592" spans="1:20" x14ac:dyDescent="0.2">
      <c r="A592" t="s">
        <v>628</v>
      </c>
      <c r="B592" t="s">
        <v>4782</v>
      </c>
      <c r="C592" t="s">
        <v>5278</v>
      </c>
      <c r="D592">
        <f>VLOOKUP($A592,NIR_Algorithm_Cleaned!$A$2:$W$4887,5,FALSE)</f>
        <v>1</v>
      </c>
      <c r="E592">
        <f>VLOOKUP($A592,NIR_Algorithm_Cleaned!$A$2:$W$4887,4,FALSE)</f>
        <v>2</v>
      </c>
      <c r="F592">
        <f>VLOOKUP($A592,NIR_Algorithm_Cleaned!$A$2:$W$4887,3,FALSE)</f>
        <v>1</v>
      </c>
      <c r="G592">
        <v>12.28</v>
      </c>
      <c r="H592" t="s">
        <v>4994</v>
      </c>
      <c r="I592">
        <v>3</v>
      </c>
      <c r="J592" t="s">
        <v>5342</v>
      </c>
      <c r="K592" t="s">
        <v>5341</v>
      </c>
      <c r="L592">
        <v>0.443708609271523</v>
      </c>
      <c r="M592">
        <v>0.45333333333333298</v>
      </c>
      <c r="N592">
        <f t="shared" si="9"/>
        <v>0.44852097130242796</v>
      </c>
      <c r="P592">
        <f>VLOOKUP($A592,NIR_Algorithm_Cleaned!$A$2:$W$4887,19,FALSE)</f>
        <v>9.69</v>
      </c>
      <c r="Q592">
        <f>VLOOKUP($A592,NIR_Algorithm_Cleaned!$A$2:$W$4887,20,FALSE)</f>
        <v>3.71</v>
      </c>
      <c r="R592">
        <f>VLOOKUP($A592,NIR_Algorithm_Cleaned!$A$2:$W$4887,21,FALSE)</f>
        <v>1.57</v>
      </c>
      <c r="S592">
        <f>VLOOKUP($A592,NIR_Algorithm_Cleaned!$A$2:$W$4887,22,FALSE)</f>
        <v>1.33</v>
      </c>
      <c r="T592">
        <f>VLOOKUP($A592,NIR_Algorithm_Cleaned!$A$2:$W$4887,23,FALSE)</f>
        <v>72.75</v>
      </c>
    </row>
    <row r="593" spans="1:20" x14ac:dyDescent="0.2">
      <c r="A593" t="s">
        <v>1630</v>
      </c>
      <c r="B593" t="s">
        <v>4883</v>
      </c>
      <c r="C593" t="s">
        <v>5310</v>
      </c>
      <c r="D593">
        <f>VLOOKUP($A593,NIR_Algorithm_Cleaned!$A$2:$W$4887,5,FALSE)</f>
        <v>2</v>
      </c>
      <c r="E593">
        <f>VLOOKUP($A593,NIR_Algorithm_Cleaned!$A$2:$W$4887,4,FALSE)</f>
        <v>2</v>
      </c>
      <c r="F593">
        <f>VLOOKUP($A593,NIR_Algorithm_Cleaned!$A$2:$W$4887,3,FALSE)</f>
        <v>1</v>
      </c>
      <c r="G593">
        <v>12.3</v>
      </c>
      <c r="H593" t="s">
        <v>4994</v>
      </c>
      <c r="I593">
        <v>3</v>
      </c>
      <c r="J593" t="s">
        <v>4994</v>
      </c>
      <c r="K593" t="s">
        <v>5343</v>
      </c>
      <c r="L593">
        <v>0.43624161073825501</v>
      </c>
      <c r="M593">
        <v>0.43333333333333302</v>
      </c>
      <c r="N593">
        <f t="shared" si="9"/>
        <v>0.43478747203579404</v>
      </c>
      <c r="P593">
        <f>VLOOKUP($A593,NIR_Algorithm_Cleaned!$A$2:$W$4887,19,FALSE)</f>
        <v>9.67</v>
      </c>
      <c r="Q593">
        <f>VLOOKUP($A593,NIR_Algorithm_Cleaned!$A$2:$W$4887,20,FALSE)</f>
        <v>4.24</v>
      </c>
      <c r="R593">
        <f>VLOOKUP($A593,NIR_Algorithm_Cleaned!$A$2:$W$4887,21,FALSE)</f>
        <v>1.79</v>
      </c>
      <c r="S593">
        <f>VLOOKUP($A593,NIR_Algorithm_Cleaned!$A$2:$W$4887,22,FALSE)</f>
        <v>1.44</v>
      </c>
      <c r="T593">
        <f>VLOOKUP($A593,NIR_Algorithm_Cleaned!$A$2:$W$4887,23,FALSE)</f>
        <v>69.540000000000006</v>
      </c>
    </row>
    <row r="594" spans="1:20" x14ac:dyDescent="0.2">
      <c r="A594" t="s">
        <v>1630</v>
      </c>
      <c r="B594" t="s">
        <v>4883</v>
      </c>
      <c r="C594" t="s">
        <v>5310</v>
      </c>
      <c r="D594">
        <f>VLOOKUP($A594,NIR_Algorithm_Cleaned!$A$2:$W$4887,5,FALSE)</f>
        <v>2</v>
      </c>
      <c r="E594">
        <f>VLOOKUP($A594,NIR_Algorithm_Cleaned!$A$2:$W$4887,4,FALSE)</f>
        <v>2</v>
      </c>
      <c r="F594">
        <f>VLOOKUP($A594,NIR_Algorithm_Cleaned!$A$2:$W$4887,3,FALSE)</f>
        <v>1</v>
      </c>
      <c r="G594">
        <v>12.32</v>
      </c>
      <c r="H594" t="s">
        <v>4994</v>
      </c>
      <c r="I594">
        <v>2</v>
      </c>
      <c r="J594" t="s">
        <v>4994</v>
      </c>
      <c r="K594" t="s">
        <v>5343</v>
      </c>
      <c r="L594">
        <v>0.44736842105263203</v>
      </c>
      <c r="M594">
        <v>0.45333333333333298</v>
      </c>
      <c r="N594">
        <f t="shared" si="9"/>
        <v>0.4503508771929825</v>
      </c>
      <c r="P594">
        <f>VLOOKUP($A594,NIR_Algorithm_Cleaned!$A$2:$W$4887,19,FALSE)</f>
        <v>9.67</v>
      </c>
      <c r="Q594">
        <f>VLOOKUP($A594,NIR_Algorithm_Cleaned!$A$2:$W$4887,20,FALSE)</f>
        <v>4.24</v>
      </c>
      <c r="R594">
        <f>VLOOKUP($A594,NIR_Algorithm_Cleaned!$A$2:$W$4887,21,FALSE)</f>
        <v>1.79</v>
      </c>
      <c r="S594">
        <f>VLOOKUP($A594,NIR_Algorithm_Cleaned!$A$2:$W$4887,22,FALSE)</f>
        <v>1.44</v>
      </c>
      <c r="T594">
        <f>VLOOKUP($A594,NIR_Algorithm_Cleaned!$A$2:$W$4887,23,FALSE)</f>
        <v>69.540000000000006</v>
      </c>
    </row>
    <row r="595" spans="1:20" x14ac:dyDescent="0.2">
      <c r="A595" t="s">
        <v>952</v>
      </c>
      <c r="B595" t="s">
        <v>4934</v>
      </c>
      <c r="C595" t="s">
        <v>5202</v>
      </c>
      <c r="D595">
        <f>VLOOKUP($A595,NIR_Algorithm_Cleaned!$A$2:$W$4887,5,FALSE)</f>
        <v>2</v>
      </c>
      <c r="E595">
        <f>VLOOKUP($A595,NIR_Algorithm_Cleaned!$A$2:$W$4887,4,FALSE)</f>
        <v>2</v>
      </c>
      <c r="F595">
        <f>VLOOKUP($A595,NIR_Algorithm_Cleaned!$A$2:$W$4887,3,FALSE)</f>
        <v>1</v>
      </c>
      <c r="G595">
        <v>12.09</v>
      </c>
      <c r="H595" t="s">
        <v>4994</v>
      </c>
      <c r="I595">
        <v>2</v>
      </c>
      <c r="J595" t="s">
        <v>5342</v>
      </c>
      <c r="K595" t="s">
        <v>5343</v>
      </c>
      <c r="L595">
        <v>0.445945945945946</v>
      </c>
      <c r="M595">
        <v>0.43333333333333302</v>
      </c>
      <c r="N595">
        <f t="shared" si="9"/>
        <v>0.43963963963963948</v>
      </c>
      <c r="P595">
        <f>VLOOKUP($A595,NIR_Algorithm_Cleaned!$A$2:$W$4887,19,FALSE)</f>
        <v>9.67</v>
      </c>
      <c r="Q595">
        <f>VLOOKUP($A595,NIR_Algorithm_Cleaned!$A$2:$W$4887,20,FALSE)</f>
        <v>3.99</v>
      </c>
      <c r="R595">
        <f>VLOOKUP($A595,NIR_Algorithm_Cleaned!$A$2:$W$4887,21,FALSE)</f>
        <v>1.45</v>
      </c>
      <c r="S595">
        <f>VLOOKUP($A595,NIR_Algorithm_Cleaned!$A$2:$W$4887,22,FALSE)</f>
        <v>1.31</v>
      </c>
      <c r="T595">
        <f>VLOOKUP($A595,NIR_Algorithm_Cleaned!$A$2:$W$4887,23,FALSE)</f>
        <v>72.400000000000006</v>
      </c>
    </row>
    <row r="596" spans="1:20" x14ac:dyDescent="0.2">
      <c r="A596" t="s">
        <v>952</v>
      </c>
      <c r="B596" t="s">
        <v>4934</v>
      </c>
      <c r="C596" t="s">
        <v>5202</v>
      </c>
      <c r="D596">
        <f>VLOOKUP($A596,NIR_Algorithm_Cleaned!$A$2:$W$4887,5,FALSE)</f>
        <v>2</v>
      </c>
      <c r="E596">
        <f>VLOOKUP($A596,NIR_Algorithm_Cleaned!$A$2:$W$4887,4,FALSE)</f>
        <v>2</v>
      </c>
      <c r="F596">
        <f>VLOOKUP($A596,NIR_Algorithm_Cleaned!$A$2:$W$4887,3,FALSE)</f>
        <v>1</v>
      </c>
      <c r="G596">
        <v>12.31</v>
      </c>
      <c r="H596" t="s">
        <v>5342</v>
      </c>
      <c r="I596">
        <v>3</v>
      </c>
      <c r="J596" t="s">
        <v>5342</v>
      </c>
      <c r="K596" t="s">
        <v>5343</v>
      </c>
      <c r="L596">
        <v>0.45333333333333298</v>
      </c>
      <c r="M596">
        <v>0.463576158940397</v>
      </c>
      <c r="N596">
        <f t="shared" si="9"/>
        <v>0.45845474613686499</v>
      </c>
      <c r="P596">
        <f>VLOOKUP($A596,NIR_Algorithm_Cleaned!$A$2:$W$4887,19,FALSE)</f>
        <v>9.67</v>
      </c>
      <c r="Q596">
        <f>VLOOKUP($A596,NIR_Algorithm_Cleaned!$A$2:$W$4887,20,FALSE)</f>
        <v>3.99</v>
      </c>
      <c r="R596">
        <f>VLOOKUP($A596,NIR_Algorithm_Cleaned!$A$2:$W$4887,21,FALSE)</f>
        <v>1.45</v>
      </c>
      <c r="S596">
        <f>VLOOKUP($A596,NIR_Algorithm_Cleaned!$A$2:$W$4887,22,FALSE)</f>
        <v>1.31</v>
      </c>
      <c r="T596">
        <f>VLOOKUP($A596,NIR_Algorithm_Cleaned!$A$2:$W$4887,23,FALSE)</f>
        <v>72.400000000000006</v>
      </c>
    </row>
    <row r="597" spans="1:20" x14ac:dyDescent="0.2">
      <c r="A597" t="s">
        <v>1486</v>
      </c>
      <c r="B597" t="s">
        <v>5180</v>
      </c>
      <c r="C597" t="s">
        <v>5334</v>
      </c>
      <c r="D597">
        <f>VLOOKUP($A597,NIR_Algorithm_Cleaned!$A$2:$W$4887,5,FALSE)</f>
        <v>2</v>
      </c>
      <c r="E597">
        <f>VLOOKUP($A597,NIR_Algorithm_Cleaned!$A$2:$W$4887,4,FALSE)</f>
        <v>2</v>
      </c>
      <c r="F597">
        <f>VLOOKUP($A597,NIR_Algorithm_Cleaned!$A$2:$W$4887,3,FALSE)</f>
        <v>2</v>
      </c>
      <c r="G597">
        <v>12.41</v>
      </c>
      <c r="H597" t="s">
        <v>5342</v>
      </c>
      <c r="I597">
        <v>2</v>
      </c>
      <c r="J597" t="s">
        <v>4994</v>
      </c>
      <c r="K597" t="s">
        <v>5343</v>
      </c>
      <c r="L597">
        <v>0.45333333333333298</v>
      </c>
      <c r="M597">
        <v>0.46</v>
      </c>
      <c r="N597">
        <f t="shared" si="9"/>
        <v>0.4566666666666665</v>
      </c>
      <c r="P597">
        <f>VLOOKUP($A597,NIR_Algorithm_Cleaned!$A$2:$W$4887,19,FALSE)</f>
        <v>9.67</v>
      </c>
      <c r="Q597">
        <f>VLOOKUP($A597,NIR_Algorithm_Cleaned!$A$2:$W$4887,20,FALSE)</f>
        <v>3.63</v>
      </c>
      <c r="R597">
        <f>VLOOKUP($A597,NIR_Algorithm_Cleaned!$A$2:$W$4887,21,FALSE)</f>
        <v>1.35</v>
      </c>
      <c r="S597">
        <f>VLOOKUP($A597,NIR_Algorithm_Cleaned!$A$2:$W$4887,22,FALSE)</f>
        <v>1.3</v>
      </c>
      <c r="T597">
        <f>VLOOKUP($A597,NIR_Algorithm_Cleaned!$A$2:$W$4887,23,FALSE)</f>
        <v>71.349999999999994</v>
      </c>
    </row>
    <row r="598" spans="1:20" x14ac:dyDescent="0.2">
      <c r="A598" t="s">
        <v>1486</v>
      </c>
      <c r="B598" t="s">
        <v>5180</v>
      </c>
      <c r="C598" t="s">
        <v>5334</v>
      </c>
      <c r="D598">
        <f>VLOOKUP($A598,NIR_Algorithm_Cleaned!$A$2:$W$4887,5,FALSE)</f>
        <v>2</v>
      </c>
      <c r="E598">
        <f>VLOOKUP($A598,NIR_Algorithm_Cleaned!$A$2:$W$4887,4,FALSE)</f>
        <v>2</v>
      </c>
      <c r="F598">
        <f>VLOOKUP($A598,NIR_Algorithm_Cleaned!$A$2:$W$4887,3,FALSE)</f>
        <v>2</v>
      </c>
      <c r="G598">
        <v>12.26</v>
      </c>
      <c r="H598" t="s">
        <v>5342</v>
      </c>
      <c r="I598">
        <v>4</v>
      </c>
      <c r="J598" t="s">
        <v>5342</v>
      </c>
      <c r="K598" t="s">
        <v>5343</v>
      </c>
      <c r="L598">
        <v>0.46710526315789502</v>
      </c>
      <c r="M598">
        <v>0.46666666666666701</v>
      </c>
      <c r="N598">
        <f t="shared" si="9"/>
        <v>0.46688596491228102</v>
      </c>
      <c r="P598">
        <f>VLOOKUP($A598,NIR_Algorithm_Cleaned!$A$2:$W$4887,19,FALSE)</f>
        <v>9.67</v>
      </c>
      <c r="Q598">
        <f>VLOOKUP($A598,NIR_Algorithm_Cleaned!$A$2:$W$4887,20,FALSE)</f>
        <v>3.63</v>
      </c>
      <c r="R598">
        <f>VLOOKUP($A598,NIR_Algorithm_Cleaned!$A$2:$W$4887,21,FALSE)</f>
        <v>1.35</v>
      </c>
      <c r="S598">
        <f>VLOOKUP($A598,NIR_Algorithm_Cleaned!$A$2:$W$4887,22,FALSE)</f>
        <v>1.3</v>
      </c>
      <c r="T598">
        <f>VLOOKUP($A598,NIR_Algorithm_Cleaned!$A$2:$W$4887,23,FALSE)</f>
        <v>71.349999999999994</v>
      </c>
    </row>
    <row r="599" spans="1:20" x14ac:dyDescent="0.2">
      <c r="A599" t="s">
        <v>895</v>
      </c>
      <c r="B599" t="s">
        <v>4980</v>
      </c>
      <c r="C599" t="s">
        <v>5335</v>
      </c>
      <c r="D599">
        <f>VLOOKUP($A599,NIR_Algorithm_Cleaned!$A$2:$W$4887,5,FALSE)</f>
        <v>2</v>
      </c>
      <c r="E599">
        <f>VLOOKUP($A599,NIR_Algorithm_Cleaned!$A$2:$W$4887,4,FALSE)</f>
        <v>1</v>
      </c>
      <c r="F599">
        <f>VLOOKUP($A599,NIR_Algorithm_Cleaned!$A$2:$W$4887,3,FALSE)</f>
        <v>2</v>
      </c>
      <c r="G599">
        <v>12.33</v>
      </c>
      <c r="H599" t="s">
        <v>5342</v>
      </c>
      <c r="I599">
        <v>1</v>
      </c>
      <c r="J599" t="s">
        <v>5342</v>
      </c>
      <c r="K599" t="s">
        <v>5343</v>
      </c>
      <c r="L599">
        <v>0.37583892617449699</v>
      </c>
      <c r="M599">
        <v>0.37837837837837901</v>
      </c>
      <c r="N599">
        <f t="shared" si="9"/>
        <v>0.37710865227643797</v>
      </c>
      <c r="P599">
        <f>VLOOKUP($A599,NIR_Algorithm_Cleaned!$A$2:$W$4887,19,FALSE)</f>
        <v>9.66</v>
      </c>
      <c r="Q599">
        <f>VLOOKUP($A599,NIR_Algorithm_Cleaned!$A$2:$W$4887,20,FALSE)</f>
        <v>3.93</v>
      </c>
      <c r="R599">
        <f>VLOOKUP($A599,NIR_Algorithm_Cleaned!$A$2:$W$4887,21,FALSE)</f>
        <v>1.28</v>
      </c>
      <c r="S599">
        <f>VLOOKUP($A599,NIR_Algorithm_Cleaned!$A$2:$W$4887,22,FALSE)</f>
        <v>1.32</v>
      </c>
      <c r="T599">
        <f>VLOOKUP($A599,NIR_Algorithm_Cleaned!$A$2:$W$4887,23,FALSE)</f>
        <v>72.069999999999993</v>
      </c>
    </row>
    <row r="600" spans="1:20" x14ac:dyDescent="0.2">
      <c r="A600" t="s">
        <v>895</v>
      </c>
      <c r="B600" t="s">
        <v>4980</v>
      </c>
      <c r="C600" t="s">
        <v>5335</v>
      </c>
      <c r="D600">
        <f>VLOOKUP($A600,NIR_Algorithm_Cleaned!$A$2:$W$4887,5,FALSE)</f>
        <v>2</v>
      </c>
      <c r="E600">
        <f>VLOOKUP($A600,NIR_Algorithm_Cleaned!$A$2:$W$4887,4,FALSE)</f>
        <v>1</v>
      </c>
      <c r="F600">
        <f>VLOOKUP($A600,NIR_Algorithm_Cleaned!$A$2:$W$4887,3,FALSE)</f>
        <v>2</v>
      </c>
      <c r="G600">
        <v>12.23</v>
      </c>
      <c r="H600" t="s">
        <v>5342</v>
      </c>
      <c r="I600">
        <v>3</v>
      </c>
      <c r="J600" t="s">
        <v>5342</v>
      </c>
      <c r="K600" t="s">
        <v>5343</v>
      </c>
      <c r="L600">
        <v>0.38</v>
      </c>
      <c r="M600">
        <v>0.37583892617449699</v>
      </c>
      <c r="N600">
        <f t="shared" si="9"/>
        <v>0.3779194630872485</v>
      </c>
      <c r="P600">
        <f>VLOOKUP($A600,NIR_Algorithm_Cleaned!$A$2:$W$4887,19,FALSE)</f>
        <v>9.66</v>
      </c>
      <c r="Q600">
        <f>VLOOKUP($A600,NIR_Algorithm_Cleaned!$A$2:$W$4887,20,FALSE)</f>
        <v>3.93</v>
      </c>
      <c r="R600">
        <f>VLOOKUP($A600,NIR_Algorithm_Cleaned!$A$2:$W$4887,21,FALSE)</f>
        <v>1.28</v>
      </c>
      <c r="S600">
        <f>VLOOKUP($A600,NIR_Algorithm_Cleaned!$A$2:$W$4887,22,FALSE)</f>
        <v>1.32</v>
      </c>
      <c r="T600">
        <f>VLOOKUP($A600,NIR_Algorithm_Cleaned!$A$2:$W$4887,23,FALSE)</f>
        <v>72.069999999999993</v>
      </c>
    </row>
    <row r="601" spans="1:20" x14ac:dyDescent="0.2">
      <c r="A601" t="s">
        <v>779</v>
      </c>
      <c r="B601" t="s">
        <v>4850</v>
      </c>
      <c r="C601" t="s">
        <v>5321</v>
      </c>
      <c r="D601">
        <f>VLOOKUP($A601,NIR_Algorithm_Cleaned!$A$2:$W$4887,5,FALSE)</f>
        <v>1</v>
      </c>
      <c r="E601">
        <f>VLOOKUP($A601,NIR_Algorithm_Cleaned!$A$2:$W$4887,4,FALSE)</f>
        <v>2</v>
      </c>
      <c r="F601">
        <f>VLOOKUP($A601,NIR_Algorithm_Cleaned!$A$2:$W$4887,3,FALSE)</f>
        <v>1</v>
      </c>
      <c r="G601">
        <v>12.3</v>
      </c>
      <c r="H601" t="s">
        <v>5342</v>
      </c>
      <c r="I601">
        <v>1</v>
      </c>
      <c r="J601" t="s">
        <v>4994</v>
      </c>
      <c r="K601" t="s">
        <v>5341</v>
      </c>
      <c r="L601">
        <v>0.41059602649006599</v>
      </c>
      <c r="M601">
        <v>0.40909090909090901</v>
      </c>
      <c r="N601">
        <f t="shared" si="9"/>
        <v>0.40984346779048753</v>
      </c>
      <c r="P601">
        <f>VLOOKUP($A601,NIR_Algorithm_Cleaned!$A$2:$W$4887,19,FALSE)</f>
        <v>9.65</v>
      </c>
      <c r="Q601">
        <f>VLOOKUP($A601,NIR_Algorithm_Cleaned!$A$2:$W$4887,20,FALSE)</f>
        <v>4.5</v>
      </c>
      <c r="R601">
        <f>VLOOKUP($A601,NIR_Algorithm_Cleaned!$A$2:$W$4887,21,FALSE)</f>
        <v>1.64</v>
      </c>
      <c r="S601">
        <f>VLOOKUP($A601,NIR_Algorithm_Cleaned!$A$2:$W$4887,22,FALSE)</f>
        <v>1.37</v>
      </c>
      <c r="T601">
        <f>VLOOKUP($A601,NIR_Algorithm_Cleaned!$A$2:$W$4887,23,FALSE)</f>
        <v>71.25</v>
      </c>
    </row>
    <row r="602" spans="1:20" x14ac:dyDescent="0.2">
      <c r="A602" t="s">
        <v>779</v>
      </c>
      <c r="B602" t="s">
        <v>4850</v>
      </c>
      <c r="C602" t="s">
        <v>5321</v>
      </c>
      <c r="D602">
        <f>VLOOKUP($A602,NIR_Algorithm_Cleaned!$A$2:$W$4887,5,FALSE)</f>
        <v>1</v>
      </c>
      <c r="E602">
        <f>VLOOKUP($A602,NIR_Algorithm_Cleaned!$A$2:$W$4887,4,FALSE)</f>
        <v>2</v>
      </c>
      <c r="F602">
        <f>VLOOKUP($A602,NIR_Algorithm_Cleaned!$A$2:$W$4887,3,FALSE)</f>
        <v>1</v>
      </c>
      <c r="G602">
        <v>12.31</v>
      </c>
      <c r="H602" t="s">
        <v>4994</v>
      </c>
      <c r="I602">
        <v>4</v>
      </c>
      <c r="J602" t="s">
        <v>4994</v>
      </c>
      <c r="K602" t="s">
        <v>5341</v>
      </c>
      <c r="L602">
        <v>0.41830065359477098</v>
      </c>
      <c r="M602">
        <v>0.42384105960264901</v>
      </c>
      <c r="N602">
        <f t="shared" si="9"/>
        <v>0.42107085659871002</v>
      </c>
      <c r="P602">
        <f>VLOOKUP($A602,NIR_Algorithm_Cleaned!$A$2:$W$4887,19,FALSE)</f>
        <v>9.65</v>
      </c>
      <c r="Q602">
        <f>VLOOKUP($A602,NIR_Algorithm_Cleaned!$A$2:$W$4887,20,FALSE)</f>
        <v>4.5</v>
      </c>
      <c r="R602">
        <f>VLOOKUP($A602,NIR_Algorithm_Cleaned!$A$2:$W$4887,21,FALSE)</f>
        <v>1.64</v>
      </c>
      <c r="S602">
        <f>VLOOKUP($A602,NIR_Algorithm_Cleaned!$A$2:$W$4887,22,FALSE)</f>
        <v>1.37</v>
      </c>
      <c r="T602">
        <f>VLOOKUP($A602,NIR_Algorithm_Cleaned!$A$2:$W$4887,23,FALSE)</f>
        <v>71.25</v>
      </c>
    </row>
    <row r="603" spans="1:20" x14ac:dyDescent="0.2">
      <c r="A603" t="s">
        <v>840</v>
      </c>
      <c r="B603" t="s">
        <v>4717</v>
      </c>
      <c r="C603" t="s">
        <v>5244</v>
      </c>
      <c r="D603">
        <f>VLOOKUP($A603,NIR_Algorithm_Cleaned!$A$2:$W$4887,5,FALSE)</f>
        <v>1</v>
      </c>
      <c r="E603">
        <f>VLOOKUP($A603,NIR_Algorithm_Cleaned!$A$2:$W$4887,4,FALSE)</f>
        <v>2</v>
      </c>
      <c r="F603">
        <f>VLOOKUP($A603,NIR_Algorithm_Cleaned!$A$2:$W$4887,3,FALSE)</f>
        <v>1</v>
      </c>
      <c r="G603">
        <v>11.96</v>
      </c>
      <c r="H603" t="s">
        <v>4994</v>
      </c>
      <c r="I603">
        <v>4</v>
      </c>
      <c r="J603" t="s">
        <v>5342</v>
      </c>
      <c r="K603" t="s">
        <v>5341</v>
      </c>
      <c r="L603">
        <v>0.42384105960264901</v>
      </c>
      <c r="M603">
        <v>0.44078947368421101</v>
      </c>
      <c r="N603">
        <f t="shared" si="9"/>
        <v>0.43231526664343001</v>
      </c>
      <c r="P603">
        <f>VLOOKUP($A603,NIR_Algorithm_Cleaned!$A$2:$W$4887,19,FALSE)</f>
        <v>9.64</v>
      </c>
      <c r="Q603">
        <f>VLOOKUP($A603,NIR_Algorithm_Cleaned!$A$2:$W$4887,20,FALSE)</f>
        <v>4.67</v>
      </c>
      <c r="R603">
        <f>VLOOKUP($A603,NIR_Algorithm_Cleaned!$A$2:$W$4887,21,FALSE)</f>
        <v>1.48</v>
      </c>
      <c r="S603">
        <f>VLOOKUP($A603,NIR_Algorithm_Cleaned!$A$2:$W$4887,22,FALSE)</f>
        <v>1.34</v>
      </c>
      <c r="T603">
        <f>VLOOKUP($A603,NIR_Algorithm_Cleaned!$A$2:$W$4887,23,FALSE)</f>
        <v>71.91</v>
      </c>
    </row>
    <row r="604" spans="1:20" x14ac:dyDescent="0.2">
      <c r="A604" t="s">
        <v>840</v>
      </c>
      <c r="B604" t="s">
        <v>4717</v>
      </c>
      <c r="C604" t="s">
        <v>5244</v>
      </c>
      <c r="D604">
        <f>VLOOKUP($A604,NIR_Algorithm_Cleaned!$A$2:$W$4887,5,FALSE)</f>
        <v>1</v>
      </c>
      <c r="E604">
        <f>VLOOKUP($A604,NIR_Algorithm_Cleaned!$A$2:$W$4887,4,FALSE)</f>
        <v>2</v>
      </c>
      <c r="F604">
        <f>VLOOKUP($A604,NIR_Algorithm_Cleaned!$A$2:$W$4887,3,FALSE)</f>
        <v>1</v>
      </c>
      <c r="G604">
        <v>12.36</v>
      </c>
      <c r="H604" t="s">
        <v>4994</v>
      </c>
      <c r="I604">
        <v>1</v>
      </c>
      <c r="J604" t="s">
        <v>5342</v>
      </c>
      <c r="K604" t="s">
        <v>5341</v>
      </c>
      <c r="L604">
        <v>0.43624161073825501</v>
      </c>
      <c r="M604">
        <v>0.42763157894736797</v>
      </c>
      <c r="N604">
        <f t="shared" si="9"/>
        <v>0.43193659484281149</v>
      </c>
      <c r="P604">
        <f>VLOOKUP($A604,NIR_Algorithm_Cleaned!$A$2:$W$4887,19,FALSE)</f>
        <v>9.64</v>
      </c>
      <c r="Q604">
        <f>VLOOKUP($A604,NIR_Algorithm_Cleaned!$A$2:$W$4887,20,FALSE)</f>
        <v>4.67</v>
      </c>
      <c r="R604">
        <f>VLOOKUP($A604,NIR_Algorithm_Cleaned!$A$2:$W$4887,21,FALSE)</f>
        <v>1.48</v>
      </c>
      <c r="S604">
        <f>VLOOKUP($A604,NIR_Algorithm_Cleaned!$A$2:$W$4887,22,FALSE)</f>
        <v>1.34</v>
      </c>
      <c r="T604">
        <f>VLOOKUP($A604,NIR_Algorithm_Cleaned!$A$2:$W$4887,23,FALSE)</f>
        <v>71.91</v>
      </c>
    </row>
    <row r="605" spans="1:20" x14ac:dyDescent="0.2">
      <c r="A605" t="s">
        <v>1687</v>
      </c>
      <c r="B605" t="s">
        <v>4883</v>
      </c>
      <c r="C605" t="s">
        <v>5310</v>
      </c>
      <c r="D605">
        <f>VLOOKUP($A605,NIR_Algorithm_Cleaned!$A$2:$W$4887,5,FALSE)</f>
        <v>2</v>
      </c>
      <c r="E605">
        <f>VLOOKUP($A605,NIR_Algorithm_Cleaned!$A$2:$W$4887,4,FALSE)</f>
        <v>1</v>
      </c>
      <c r="F605">
        <f>VLOOKUP($A605,NIR_Algorithm_Cleaned!$A$2:$W$4887,3,FALSE)</f>
        <v>1</v>
      </c>
      <c r="G605">
        <v>12.26</v>
      </c>
      <c r="H605" t="s">
        <v>5342</v>
      </c>
      <c r="I605">
        <v>4</v>
      </c>
      <c r="J605" t="s">
        <v>5342</v>
      </c>
      <c r="K605" t="s">
        <v>5343</v>
      </c>
      <c r="L605">
        <v>0.443708609271523</v>
      </c>
      <c r="M605">
        <v>0.44078947368421101</v>
      </c>
      <c r="N605">
        <f t="shared" si="9"/>
        <v>0.44224904147786703</v>
      </c>
      <c r="P605">
        <f>VLOOKUP($A605,NIR_Algorithm_Cleaned!$A$2:$W$4887,19,FALSE)</f>
        <v>9.6</v>
      </c>
      <c r="Q605">
        <f>VLOOKUP($A605,NIR_Algorithm_Cleaned!$A$2:$W$4887,20,FALSE)</f>
        <v>4.03</v>
      </c>
      <c r="R605">
        <f>VLOOKUP($A605,NIR_Algorithm_Cleaned!$A$2:$W$4887,21,FALSE)</f>
        <v>1.77</v>
      </c>
      <c r="S605">
        <f>VLOOKUP($A605,NIR_Algorithm_Cleaned!$A$2:$W$4887,22,FALSE)</f>
        <v>1.4</v>
      </c>
      <c r="T605">
        <f>VLOOKUP($A605,NIR_Algorithm_Cleaned!$A$2:$W$4887,23,FALSE)</f>
        <v>69.959999999999994</v>
      </c>
    </row>
    <row r="606" spans="1:20" x14ac:dyDescent="0.2">
      <c r="A606" t="s">
        <v>1687</v>
      </c>
      <c r="B606" t="s">
        <v>4883</v>
      </c>
      <c r="C606" t="s">
        <v>5310</v>
      </c>
      <c r="D606">
        <f>VLOOKUP($A606,NIR_Algorithm_Cleaned!$A$2:$W$4887,5,FALSE)</f>
        <v>2</v>
      </c>
      <c r="E606">
        <f>VLOOKUP($A606,NIR_Algorithm_Cleaned!$A$2:$W$4887,4,FALSE)</f>
        <v>1</v>
      </c>
      <c r="F606">
        <f>VLOOKUP($A606,NIR_Algorithm_Cleaned!$A$2:$W$4887,3,FALSE)</f>
        <v>1</v>
      </c>
      <c r="G606">
        <v>12.27</v>
      </c>
      <c r="H606" t="s">
        <v>5342</v>
      </c>
      <c r="I606">
        <v>2</v>
      </c>
      <c r="J606" t="s">
        <v>5342</v>
      </c>
      <c r="K606" t="s">
        <v>5343</v>
      </c>
      <c r="L606">
        <v>0.443708609271523</v>
      </c>
      <c r="M606">
        <v>0.44736842105263203</v>
      </c>
      <c r="N606">
        <f t="shared" si="9"/>
        <v>0.44553851516207754</v>
      </c>
      <c r="P606">
        <f>VLOOKUP($A606,NIR_Algorithm_Cleaned!$A$2:$W$4887,19,FALSE)</f>
        <v>9.6</v>
      </c>
      <c r="Q606">
        <f>VLOOKUP($A606,NIR_Algorithm_Cleaned!$A$2:$W$4887,20,FALSE)</f>
        <v>4.03</v>
      </c>
      <c r="R606">
        <f>VLOOKUP($A606,NIR_Algorithm_Cleaned!$A$2:$W$4887,21,FALSE)</f>
        <v>1.77</v>
      </c>
      <c r="S606">
        <f>VLOOKUP($A606,NIR_Algorithm_Cleaned!$A$2:$W$4887,22,FALSE)</f>
        <v>1.4</v>
      </c>
      <c r="T606">
        <f>VLOOKUP($A606,NIR_Algorithm_Cleaned!$A$2:$W$4887,23,FALSE)</f>
        <v>69.959999999999994</v>
      </c>
    </row>
    <row r="607" spans="1:20" x14ac:dyDescent="0.2">
      <c r="A607" t="s">
        <v>908</v>
      </c>
      <c r="B607" t="s">
        <v>4800</v>
      </c>
      <c r="C607" t="s">
        <v>5228</v>
      </c>
      <c r="D607">
        <f>VLOOKUP($A607,NIR_Algorithm_Cleaned!$A$2:$W$4887,5,FALSE)</f>
        <v>2</v>
      </c>
      <c r="E607">
        <f>VLOOKUP($A607,NIR_Algorithm_Cleaned!$A$2:$W$4887,4,FALSE)</f>
        <v>2</v>
      </c>
      <c r="F607">
        <f>VLOOKUP($A607,NIR_Algorithm_Cleaned!$A$2:$W$4887,3,FALSE)</f>
        <v>1</v>
      </c>
      <c r="G607">
        <v>12.28</v>
      </c>
      <c r="H607" t="s">
        <v>5342</v>
      </c>
      <c r="I607">
        <v>1</v>
      </c>
      <c r="J607" t="s">
        <v>4994</v>
      </c>
      <c r="K607" t="s">
        <v>5343</v>
      </c>
      <c r="L607">
        <v>0.39072847682119199</v>
      </c>
      <c r="M607">
        <v>0.38815789473684198</v>
      </c>
      <c r="N607">
        <f t="shared" si="9"/>
        <v>0.38944318577901699</v>
      </c>
      <c r="P607">
        <f>VLOOKUP($A607,NIR_Algorithm_Cleaned!$A$2:$W$4887,19,FALSE)</f>
        <v>9.6</v>
      </c>
      <c r="Q607">
        <f>VLOOKUP($A607,NIR_Algorithm_Cleaned!$A$2:$W$4887,20,FALSE)</f>
        <v>3.93</v>
      </c>
      <c r="R607">
        <f>VLOOKUP($A607,NIR_Algorithm_Cleaned!$A$2:$W$4887,21,FALSE)</f>
        <v>1.58</v>
      </c>
      <c r="S607">
        <f>VLOOKUP($A607,NIR_Algorithm_Cleaned!$A$2:$W$4887,22,FALSE)</f>
        <v>1.38</v>
      </c>
      <c r="T607">
        <f>VLOOKUP($A607,NIR_Algorithm_Cleaned!$A$2:$W$4887,23,FALSE)</f>
        <v>71.5</v>
      </c>
    </row>
    <row r="608" spans="1:20" x14ac:dyDescent="0.2">
      <c r="A608" t="s">
        <v>908</v>
      </c>
      <c r="B608" t="s">
        <v>4800</v>
      </c>
      <c r="C608" t="s">
        <v>5228</v>
      </c>
      <c r="D608">
        <f>VLOOKUP($A608,NIR_Algorithm_Cleaned!$A$2:$W$4887,5,FALSE)</f>
        <v>2</v>
      </c>
      <c r="E608">
        <f>VLOOKUP($A608,NIR_Algorithm_Cleaned!$A$2:$W$4887,4,FALSE)</f>
        <v>2</v>
      </c>
      <c r="F608">
        <f>VLOOKUP($A608,NIR_Algorithm_Cleaned!$A$2:$W$4887,3,FALSE)</f>
        <v>1</v>
      </c>
      <c r="G608">
        <v>12.23</v>
      </c>
      <c r="H608" t="s">
        <v>5342</v>
      </c>
      <c r="I608">
        <v>1</v>
      </c>
      <c r="J608" t="s">
        <v>5342</v>
      </c>
      <c r="K608" t="s">
        <v>5343</v>
      </c>
      <c r="L608">
        <v>0.39597315436241598</v>
      </c>
      <c r="M608">
        <v>0.39072847682119199</v>
      </c>
      <c r="N608">
        <f t="shared" si="9"/>
        <v>0.39335081559180396</v>
      </c>
      <c r="P608">
        <f>VLOOKUP($A608,NIR_Algorithm_Cleaned!$A$2:$W$4887,19,FALSE)</f>
        <v>9.6</v>
      </c>
      <c r="Q608">
        <f>VLOOKUP($A608,NIR_Algorithm_Cleaned!$A$2:$W$4887,20,FALSE)</f>
        <v>3.93</v>
      </c>
      <c r="R608">
        <f>VLOOKUP($A608,NIR_Algorithm_Cleaned!$A$2:$W$4887,21,FALSE)</f>
        <v>1.58</v>
      </c>
      <c r="S608">
        <f>VLOOKUP($A608,NIR_Algorithm_Cleaned!$A$2:$W$4887,22,FALSE)</f>
        <v>1.38</v>
      </c>
      <c r="T608">
        <f>VLOOKUP($A608,NIR_Algorithm_Cleaned!$A$2:$W$4887,23,FALSE)</f>
        <v>71.5</v>
      </c>
    </row>
    <row r="609" spans="1:20" x14ac:dyDescent="0.2">
      <c r="A609" t="s">
        <v>1649</v>
      </c>
      <c r="B609" t="s">
        <v>5022</v>
      </c>
      <c r="C609" t="s">
        <v>5275</v>
      </c>
      <c r="D609">
        <f>VLOOKUP($A609,NIR_Algorithm_Cleaned!$A$2:$W$4887,5,FALSE)</f>
        <v>2</v>
      </c>
      <c r="E609">
        <f>VLOOKUP($A609,NIR_Algorithm_Cleaned!$A$2:$W$4887,4,FALSE)</f>
        <v>1</v>
      </c>
      <c r="F609">
        <f>VLOOKUP($A609,NIR_Algorithm_Cleaned!$A$2:$W$4887,3,FALSE)</f>
        <v>2</v>
      </c>
      <c r="G609">
        <v>12.14</v>
      </c>
      <c r="H609" t="s">
        <v>4994</v>
      </c>
      <c r="I609">
        <v>2</v>
      </c>
      <c r="J609" t="s">
        <v>5342</v>
      </c>
      <c r="K609" t="s">
        <v>5343</v>
      </c>
      <c r="L609">
        <v>0.42567567567567599</v>
      </c>
      <c r="M609">
        <v>0.413333333333333</v>
      </c>
      <c r="N609">
        <f t="shared" si="9"/>
        <v>0.41950450450450449</v>
      </c>
      <c r="P609">
        <f>VLOOKUP($A609,NIR_Algorithm_Cleaned!$A$2:$W$4887,19,FALSE)</f>
        <v>9.5399999999999991</v>
      </c>
      <c r="Q609">
        <f>VLOOKUP($A609,NIR_Algorithm_Cleaned!$A$2:$W$4887,20,FALSE)</f>
        <v>4.46</v>
      </c>
      <c r="R609">
        <f>VLOOKUP($A609,NIR_Algorithm_Cleaned!$A$2:$W$4887,21,FALSE)</f>
        <v>1.38</v>
      </c>
      <c r="S609">
        <f>VLOOKUP($A609,NIR_Algorithm_Cleaned!$A$2:$W$4887,22,FALSE)</f>
        <v>1.35</v>
      </c>
      <c r="T609">
        <f>VLOOKUP($A609,NIR_Algorithm_Cleaned!$A$2:$W$4887,23,FALSE)</f>
        <v>70.040000000000006</v>
      </c>
    </row>
    <row r="610" spans="1:20" x14ac:dyDescent="0.2">
      <c r="A610" t="s">
        <v>1649</v>
      </c>
      <c r="B610" t="s">
        <v>5022</v>
      </c>
      <c r="C610" t="s">
        <v>5275</v>
      </c>
      <c r="D610">
        <f>VLOOKUP($A610,NIR_Algorithm_Cleaned!$A$2:$W$4887,5,FALSE)</f>
        <v>2</v>
      </c>
      <c r="E610">
        <f>VLOOKUP($A610,NIR_Algorithm_Cleaned!$A$2:$W$4887,4,FALSE)</f>
        <v>1</v>
      </c>
      <c r="F610">
        <f>VLOOKUP($A610,NIR_Algorithm_Cleaned!$A$2:$W$4887,3,FALSE)</f>
        <v>2</v>
      </c>
      <c r="G610">
        <v>12.3</v>
      </c>
      <c r="H610" t="s">
        <v>5342</v>
      </c>
      <c r="I610">
        <v>3</v>
      </c>
      <c r="J610" t="s">
        <v>5342</v>
      </c>
      <c r="K610" t="s">
        <v>5343</v>
      </c>
      <c r="L610">
        <v>0.443708609271523</v>
      </c>
      <c r="M610">
        <v>0.443708609271523</v>
      </c>
      <c r="N610">
        <f t="shared" si="9"/>
        <v>0.443708609271523</v>
      </c>
      <c r="P610">
        <f>VLOOKUP($A610,NIR_Algorithm_Cleaned!$A$2:$W$4887,19,FALSE)</f>
        <v>9.5399999999999991</v>
      </c>
      <c r="Q610">
        <f>VLOOKUP($A610,NIR_Algorithm_Cleaned!$A$2:$W$4887,20,FALSE)</f>
        <v>4.46</v>
      </c>
      <c r="R610">
        <f>VLOOKUP($A610,NIR_Algorithm_Cleaned!$A$2:$W$4887,21,FALSE)</f>
        <v>1.38</v>
      </c>
      <c r="S610">
        <f>VLOOKUP($A610,NIR_Algorithm_Cleaned!$A$2:$W$4887,22,FALSE)</f>
        <v>1.35</v>
      </c>
      <c r="T610">
        <f>VLOOKUP($A610,NIR_Algorithm_Cleaned!$A$2:$W$4887,23,FALSE)</f>
        <v>70.040000000000006</v>
      </c>
    </row>
    <row r="611" spans="1:20" x14ac:dyDescent="0.2">
      <c r="A611" t="s">
        <v>1746</v>
      </c>
      <c r="B611" t="s">
        <v>5091</v>
      </c>
      <c r="C611" t="s">
        <v>5312</v>
      </c>
      <c r="D611">
        <f>VLOOKUP($A611,NIR_Algorithm_Cleaned!$A$2:$W$4887,5,FALSE)</f>
        <v>2</v>
      </c>
      <c r="E611">
        <f>VLOOKUP($A611,NIR_Algorithm_Cleaned!$A$2:$W$4887,4,FALSE)</f>
        <v>1</v>
      </c>
      <c r="F611">
        <f>VLOOKUP($A611,NIR_Algorithm_Cleaned!$A$2:$W$4887,3,FALSE)</f>
        <v>2</v>
      </c>
      <c r="G611">
        <v>12.28</v>
      </c>
      <c r="H611" t="s">
        <v>5342</v>
      </c>
      <c r="I611">
        <v>2</v>
      </c>
      <c r="J611" t="s">
        <v>4994</v>
      </c>
      <c r="K611" t="s">
        <v>5343</v>
      </c>
      <c r="L611">
        <v>0.42</v>
      </c>
      <c r="M611">
        <v>0.41610738255033602</v>
      </c>
      <c r="N611">
        <f t="shared" si="9"/>
        <v>0.418053691275168</v>
      </c>
      <c r="P611">
        <f>VLOOKUP($A611,NIR_Algorithm_Cleaned!$A$2:$W$4887,19,FALSE)</f>
        <v>9.52</v>
      </c>
      <c r="Q611">
        <f>VLOOKUP($A611,NIR_Algorithm_Cleaned!$A$2:$W$4887,20,FALSE)</f>
        <v>3.99</v>
      </c>
      <c r="R611">
        <f>VLOOKUP($A611,NIR_Algorithm_Cleaned!$A$2:$W$4887,21,FALSE)</f>
        <v>1.66</v>
      </c>
      <c r="S611">
        <f>VLOOKUP($A611,NIR_Algorithm_Cleaned!$A$2:$W$4887,22,FALSE)</f>
        <v>1.4</v>
      </c>
      <c r="T611">
        <f>VLOOKUP($A611,NIR_Algorithm_Cleaned!$A$2:$W$4887,23,FALSE)</f>
        <v>69.13</v>
      </c>
    </row>
    <row r="612" spans="1:20" x14ac:dyDescent="0.2">
      <c r="A612" t="s">
        <v>1746</v>
      </c>
      <c r="B612" t="s">
        <v>5091</v>
      </c>
      <c r="C612" t="s">
        <v>5312</v>
      </c>
      <c r="D612">
        <f>VLOOKUP($A612,NIR_Algorithm_Cleaned!$A$2:$W$4887,5,FALSE)</f>
        <v>2</v>
      </c>
      <c r="E612">
        <f>VLOOKUP($A612,NIR_Algorithm_Cleaned!$A$2:$W$4887,4,FALSE)</f>
        <v>1</v>
      </c>
      <c r="F612">
        <f>VLOOKUP($A612,NIR_Algorithm_Cleaned!$A$2:$W$4887,3,FALSE)</f>
        <v>2</v>
      </c>
      <c r="G612">
        <v>12.31</v>
      </c>
      <c r="H612" t="s">
        <v>4994</v>
      </c>
      <c r="I612">
        <v>4</v>
      </c>
      <c r="J612" t="s">
        <v>4994</v>
      </c>
      <c r="K612" t="s">
        <v>5343</v>
      </c>
      <c r="L612">
        <v>0.42</v>
      </c>
      <c r="M612">
        <v>0.42666666666666703</v>
      </c>
      <c r="N612">
        <f t="shared" si="9"/>
        <v>0.42333333333333351</v>
      </c>
      <c r="P612">
        <f>VLOOKUP($A612,NIR_Algorithm_Cleaned!$A$2:$W$4887,19,FALSE)</f>
        <v>9.52</v>
      </c>
      <c r="Q612">
        <f>VLOOKUP($A612,NIR_Algorithm_Cleaned!$A$2:$W$4887,20,FALSE)</f>
        <v>3.99</v>
      </c>
      <c r="R612">
        <f>VLOOKUP($A612,NIR_Algorithm_Cleaned!$A$2:$W$4887,21,FALSE)</f>
        <v>1.66</v>
      </c>
      <c r="S612">
        <f>VLOOKUP($A612,NIR_Algorithm_Cleaned!$A$2:$W$4887,22,FALSE)</f>
        <v>1.4</v>
      </c>
      <c r="T612">
        <f>VLOOKUP($A612,NIR_Algorithm_Cleaned!$A$2:$W$4887,23,FALSE)</f>
        <v>69.13</v>
      </c>
    </row>
    <row r="613" spans="1:20" x14ac:dyDescent="0.2">
      <c r="A613" t="s">
        <v>877</v>
      </c>
      <c r="B613" t="s">
        <v>4846</v>
      </c>
      <c r="C613" t="s">
        <v>5286</v>
      </c>
      <c r="D613">
        <f>VLOOKUP($A613,NIR_Algorithm_Cleaned!$A$2:$W$4887,5,FALSE)</f>
        <v>1</v>
      </c>
      <c r="E613">
        <f>VLOOKUP($A613,NIR_Algorithm_Cleaned!$A$2:$W$4887,4,FALSE)</f>
        <v>2</v>
      </c>
      <c r="F613">
        <f>VLOOKUP($A613,NIR_Algorithm_Cleaned!$A$2:$W$4887,3,FALSE)</f>
        <v>1</v>
      </c>
      <c r="G613">
        <v>11.88</v>
      </c>
      <c r="H613" t="s">
        <v>4994</v>
      </c>
      <c r="I613">
        <v>2</v>
      </c>
      <c r="J613" t="s">
        <v>5342</v>
      </c>
      <c r="K613" t="s">
        <v>5341</v>
      </c>
      <c r="L613">
        <v>0.42666666666666703</v>
      </c>
      <c r="M613">
        <v>0.43046357615893999</v>
      </c>
      <c r="N613">
        <f t="shared" si="9"/>
        <v>0.42856512141280351</v>
      </c>
      <c r="P613">
        <f>VLOOKUP($A613,NIR_Algorithm_Cleaned!$A$2:$W$4887,19,FALSE)</f>
        <v>9.44</v>
      </c>
      <c r="Q613">
        <f>VLOOKUP($A613,NIR_Algorithm_Cleaned!$A$2:$W$4887,20,FALSE)</f>
        <v>4.5</v>
      </c>
      <c r="R613">
        <f>VLOOKUP($A613,NIR_Algorithm_Cleaned!$A$2:$W$4887,21,FALSE)</f>
        <v>1.46</v>
      </c>
      <c r="S613">
        <f>VLOOKUP($A613,NIR_Algorithm_Cleaned!$A$2:$W$4887,22,FALSE)</f>
        <v>1.37</v>
      </c>
      <c r="T613">
        <f>VLOOKUP($A613,NIR_Algorithm_Cleaned!$A$2:$W$4887,23,FALSE)</f>
        <v>72.23</v>
      </c>
    </row>
    <row r="614" spans="1:20" x14ac:dyDescent="0.2">
      <c r="A614" t="s">
        <v>877</v>
      </c>
      <c r="B614" t="s">
        <v>4846</v>
      </c>
      <c r="C614" t="s">
        <v>5286</v>
      </c>
      <c r="D614">
        <f>VLOOKUP($A614,NIR_Algorithm_Cleaned!$A$2:$W$4887,5,FALSE)</f>
        <v>1</v>
      </c>
      <c r="E614">
        <f>VLOOKUP($A614,NIR_Algorithm_Cleaned!$A$2:$W$4887,4,FALSE)</f>
        <v>2</v>
      </c>
      <c r="F614">
        <f>VLOOKUP($A614,NIR_Algorithm_Cleaned!$A$2:$W$4887,3,FALSE)</f>
        <v>1</v>
      </c>
      <c r="G614">
        <v>11.88</v>
      </c>
      <c r="H614" t="s">
        <v>4994</v>
      </c>
      <c r="I614">
        <v>3</v>
      </c>
      <c r="J614" t="s">
        <v>4994</v>
      </c>
      <c r="K614" t="s">
        <v>5341</v>
      </c>
      <c r="L614">
        <v>0.42666666666666703</v>
      </c>
      <c r="M614">
        <v>0.43421052631578899</v>
      </c>
      <c r="N614">
        <f t="shared" si="9"/>
        <v>0.43043859649122801</v>
      </c>
      <c r="P614">
        <f>VLOOKUP($A614,NIR_Algorithm_Cleaned!$A$2:$W$4887,19,FALSE)</f>
        <v>9.44</v>
      </c>
      <c r="Q614">
        <f>VLOOKUP($A614,NIR_Algorithm_Cleaned!$A$2:$W$4887,20,FALSE)</f>
        <v>4.5</v>
      </c>
      <c r="R614">
        <f>VLOOKUP($A614,NIR_Algorithm_Cleaned!$A$2:$W$4887,21,FALSE)</f>
        <v>1.46</v>
      </c>
      <c r="S614">
        <f>VLOOKUP($A614,NIR_Algorithm_Cleaned!$A$2:$W$4887,22,FALSE)</f>
        <v>1.37</v>
      </c>
      <c r="T614">
        <f>VLOOKUP($A614,NIR_Algorithm_Cleaned!$A$2:$W$4887,23,FALSE)</f>
        <v>72.23</v>
      </c>
    </row>
    <row r="615" spans="1:20" x14ac:dyDescent="0.2">
      <c r="A615" t="s">
        <v>136</v>
      </c>
      <c r="B615" t="s">
        <v>5160</v>
      </c>
      <c r="C615" t="s">
        <v>5276</v>
      </c>
      <c r="D615">
        <f>VLOOKUP($A615,NIR_Algorithm_Cleaned!$A$2:$W$4887,5,FALSE)</f>
        <v>1</v>
      </c>
      <c r="E615">
        <f>VLOOKUP($A615,NIR_Algorithm_Cleaned!$A$2:$W$4887,4,FALSE)</f>
        <v>2</v>
      </c>
      <c r="F615">
        <f>VLOOKUP($A615,NIR_Algorithm_Cleaned!$A$2:$W$4887,3,FALSE)</f>
        <v>2</v>
      </c>
      <c r="G615">
        <v>11.92</v>
      </c>
      <c r="H615" t="s">
        <v>4994</v>
      </c>
      <c r="I615">
        <v>4</v>
      </c>
      <c r="J615" t="s">
        <v>4994</v>
      </c>
      <c r="K615" t="s">
        <v>5341</v>
      </c>
      <c r="L615">
        <v>0.38961038961039002</v>
      </c>
      <c r="M615">
        <v>0.394736842105263</v>
      </c>
      <c r="N615">
        <f t="shared" si="9"/>
        <v>0.39217361585782651</v>
      </c>
      <c r="P615">
        <f>VLOOKUP($A615,NIR_Algorithm_Cleaned!$A$2:$W$4887,19,FALSE)</f>
        <v>9.44</v>
      </c>
      <c r="Q615">
        <f>VLOOKUP($A615,NIR_Algorithm_Cleaned!$A$2:$W$4887,20,FALSE)</f>
        <v>3.99</v>
      </c>
      <c r="R615">
        <f>VLOOKUP($A615,NIR_Algorithm_Cleaned!$A$2:$W$4887,21,FALSE)</f>
        <v>1.81</v>
      </c>
      <c r="S615">
        <f>VLOOKUP($A615,NIR_Algorithm_Cleaned!$A$2:$W$4887,22,FALSE)</f>
        <v>1.26</v>
      </c>
      <c r="T615">
        <f>VLOOKUP($A615,NIR_Algorithm_Cleaned!$A$2:$W$4887,23,FALSE)</f>
        <v>72.459999999999994</v>
      </c>
    </row>
    <row r="616" spans="1:20" x14ac:dyDescent="0.2">
      <c r="A616" t="s">
        <v>136</v>
      </c>
      <c r="B616" t="s">
        <v>5160</v>
      </c>
      <c r="C616" t="s">
        <v>5276</v>
      </c>
      <c r="D616">
        <f>VLOOKUP($A616,NIR_Algorithm_Cleaned!$A$2:$W$4887,5,FALSE)</f>
        <v>1</v>
      </c>
      <c r="E616">
        <f>VLOOKUP($A616,NIR_Algorithm_Cleaned!$A$2:$W$4887,4,FALSE)</f>
        <v>2</v>
      </c>
      <c r="F616">
        <f>VLOOKUP($A616,NIR_Algorithm_Cleaned!$A$2:$W$4887,3,FALSE)</f>
        <v>2</v>
      </c>
      <c r="G616">
        <v>12.19</v>
      </c>
      <c r="H616" t="s">
        <v>4994</v>
      </c>
      <c r="I616">
        <v>4</v>
      </c>
      <c r="J616" t="s">
        <v>5342</v>
      </c>
      <c r="K616" t="s">
        <v>5341</v>
      </c>
      <c r="L616">
        <v>0.39735099337748297</v>
      </c>
      <c r="M616">
        <v>0.39072847682119199</v>
      </c>
      <c r="N616">
        <f t="shared" si="9"/>
        <v>0.39403973509933748</v>
      </c>
      <c r="P616">
        <f>VLOOKUP($A616,NIR_Algorithm_Cleaned!$A$2:$W$4887,19,FALSE)</f>
        <v>9.44</v>
      </c>
      <c r="Q616">
        <f>VLOOKUP($A616,NIR_Algorithm_Cleaned!$A$2:$W$4887,20,FALSE)</f>
        <v>3.99</v>
      </c>
      <c r="R616">
        <f>VLOOKUP($A616,NIR_Algorithm_Cleaned!$A$2:$W$4887,21,FALSE)</f>
        <v>1.81</v>
      </c>
      <c r="S616">
        <f>VLOOKUP($A616,NIR_Algorithm_Cleaned!$A$2:$W$4887,22,FALSE)</f>
        <v>1.26</v>
      </c>
      <c r="T616">
        <f>VLOOKUP($A616,NIR_Algorithm_Cleaned!$A$2:$W$4887,23,FALSE)</f>
        <v>72.459999999999994</v>
      </c>
    </row>
    <row r="617" spans="1:20" x14ac:dyDescent="0.2">
      <c r="A617" t="s">
        <v>1046</v>
      </c>
      <c r="B617" t="s">
        <v>4927</v>
      </c>
      <c r="C617" t="s">
        <v>5317</v>
      </c>
      <c r="D617">
        <f>VLOOKUP($A617,NIR_Algorithm_Cleaned!$A$2:$W$4887,5,FALSE)</f>
        <v>2</v>
      </c>
      <c r="E617">
        <f>VLOOKUP($A617,NIR_Algorithm_Cleaned!$A$2:$W$4887,4,FALSE)</f>
        <v>2</v>
      </c>
      <c r="F617">
        <f>VLOOKUP($A617,NIR_Algorithm_Cleaned!$A$2:$W$4887,3,FALSE)</f>
        <v>1</v>
      </c>
      <c r="G617">
        <v>12.33</v>
      </c>
      <c r="H617" t="s">
        <v>4994</v>
      </c>
      <c r="I617">
        <v>3</v>
      </c>
      <c r="J617" t="s">
        <v>4994</v>
      </c>
      <c r="K617" t="s">
        <v>5343</v>
      </c>
      <c r="L617">
        <v>0.422818791946309</v>
      </c>
      <c r="M617">
        <v>0.42384105960264901</v>
      </c>
      <c r="N617">
        <f t="shared" si="9"/>
        <v>0.42332992577447903</v>
      </c>
      <c r="P617">
        <f>VLOOKUP($A617,NIR_Algorithm_Cleaned!$A$2:$W$4887,19,FALSE)</f>
        <v>9.42</v>
      </c>
      <c r="Q617">
        <f>VLOOKUP($A617,NIR_Algorithm_Cleaned!$A$2:$W$4887,20,FALSE)</f>
        <v>4.46</v>
      </c>
      <c r="R617">
        <f>VLOOKUP($A617,NIR_Algorithm_Cleaned!$A$2:$W$4887,21,FALSE)</f>
        <v>1.49</v>
      </c>
      <c r="S617">
        <f>VLOOKUP($A617,NIR_Algorithm_Cleaned!$A$2:$W$4887,22,FALSE)</f>
        <v>1.33</v>
      </c>
      <c r="T617">
        <f>VLOOKUP($A617,NIR_Algorithm_Cleaned!$A$2:$W$4887,23,FALSE)</f>
        <v>69.510000000000005</v>
      </c>
    </row>
    <row r="618" spans="1:20" x14ac:dyDescent="0.2">
      <c r="A618" t="s">
        <v>1046</v>
      </c>
      <c r="B618" t="s">
        <v>4927</v>
      </c>
      <c r="C618" t="s">
        <v>5317</v>
      </c>
      <c r="D618">
        <f>VLOOKUP($A618,NIR_Algorithm_Cleaned!$A$2:$W$4887,5,FALSE)</f>
        <v>2</v>
      </c>
      <c r="E618">
        <f>VLOOKUP($A618,NIR_Algorithm_Cleaned!$A$2:$W$4887,4,FALSE)</f>
        <v>2</v>
      </c>
      <c r="F618">
        <f>VLOOKUP($A618,NIR_Algorithm_Cleaned!$A$2:$W$4887,3,FALSE)</f>
        <v>1</v>
      </c>
      <c r="G618">
        <v>12.41</v>
      </c>
      <c r="H618" t="s">
        <v>4994</v>
      </c>
      <c r="I618">
        <v>1</v>
      </c>
      <c r="J618" t="s">
        <v>5342</v>
      </c>
      <c r="K618" t="s">
        <v>5343</v>
      </c>
      <c r="L618">
        <v>0.443708609271523</v>
      </c>
      <c r="M618">
        <v>0.44966442953020103</v>
      </c>
      <c r="N618">
        <f t="shared" si="9"/>
        <v>0.44668651940086201</v>
      </c>
      <c r="P618">
        <f>VLOOKUP($A618,NIR_Algorithm_Cleaned!$A$2:$W$4887,19,FALSE)</f>
        <v>9.42</v>
      </c>
      <c r="Q618">
        <f>VLOOKUP($A618,NIR_Algorithm_Cleaned!$A$2:$W$4887,20,FALSE)</f>
        <v>4.46</v>
      </c>
      <c r="R618">
        <f>VLOOKUP($A618,NIR_Algorithm_Cleaned!$A$2:$W$4887,21,FALSE)</f>
        <v>1.49</v>
      </c>
      <c r="S618">
        <f>VLOOKUP($A618,NIR_Algorithm_Cleaned!$A$2:$W$4887,22,FALSE)</f>
        <v>1.33</v>
      </c>
      <c r="T618">
        <f>VLOOKUP($A618,NIR_Algorithm_Cleaned!$A$2:$W$4887,23,FALSE)</f>
        <v>69.510000000000005</v>
      </c>
    </row>
    <row r="619" spans="1:20" x14ac:dyDescent="0.2">
      <c r="A619" t="s">
        <v>145</v>
      </c>
      <c r="B619" t="s">
        <v>4762</v>
      </c>
      <c r="C619" t="s">
        <v>5308</v>
      </c>
      <c r="D619">
        <f>VLOOKUP($A619,NIR_Algorithm_Cleaned!$A$2:$W$4887,5,FALSE)</f>
        <v>1</v>
      </c>
      <c r="E619">
        <f>VLOOKUP($A619,NIR_Algorithm_Cleaned!$A$2:$W$4887,4,FALSE)</f>
        <v>1</v>
      </c>
      <c r="F619">
        <f>VLOOKUP($A619,NIR_Algorithm_Cleaned!$A$2:$W$4887,3,FALSE)</f>
        <v>1</v>
      </c>
      <c r="G619">
        <v>11.72</v>
      </c>
      <c r="H619" t="s">
        <v>5342</v>
      </c>
      <c r="I619">
        <v>2</v>
      </c>
      <c r="J619" t="s">
        <v>4994</v>
      </c>
      <c r="K619" t="s">
        <v>5341</v>
      </c>
      <c r="L619">
        <v>0.39869281045751598</v>
      </c>
      <c r="M619">
        <v>0.40666666666666701</v>
      </c>
      <c r="N619">
        <f t="shared" si="9"/>
        <v>0.40267973856209149</v>
      </c>
      <c r="P619">
        <f>VLOOKUP($A619,NIR_Algorithm_Cleaned!$A$2:$W$4887,19,FALSE)</f>
        <v>9.4</v>
      </c>
      <c r="Q619">
        <f>VLOOKUP($A619,NIR_Algorithm_Cleaned!$A$2:$W$4887,20,FALSE)</f>
        <v>3.7</v>
      </c>
      <c r="R619">
        <f>VLOOKUP($A619,NIR_Algorithm_Cleaned!$A$2:$W$4887,21,FALSE)</f>
        <v>2.14</v>
      </c>
      <c r="S619">
        <f>VLOOKUP($A619,NIR_Algorithm_Cleaned!$A$2:$W$4887,22,FALSE)</f>
        <v>1.35</v>
      </c>
      <c r="T619">
        <f>VLOOKUP($A619,NIR_Algorithm_Cleaned!$A$2:$W$4887,23,FALSE)</f>
        <v>70.959999999999994</v>
      </c>
    </row>
    <row r="620" spans="1:20" x14ac:dyDescent="0.2">
      <c r="A620" t="s">
        <v>145</v>
      </c>
      <c r="B620" t="s">
        <v>4762</v>
      </c>
      <c r="C620" t="s">
        <v>5308</v>
      </c>
      <c r="D620">
        <f>VLOOKUP($A620,NIR_Algorithm_Cleaned!$A$2:$W$4887,5,FALSE)</f>
        <v>1</v>
      </c>
      <c r="E620">
        <f>VLOOKUP($A620,NIR_Algorithm_Cleaned!$A$2:$W$4887,4,FALSE)</f>
        <v>1</v>
      </c>
      <c r="F620">
        <f>VLOOKUP($A620,NIR_Algorithm_Cleaned!$A$2:$W$4887,3,FALSE)</f>
        <v>1</v>
      </c>
      <c r="G620">
        <v>12.25</v>
      </c>
      <c r="H620" t="s">
        <v>5342</v>
      </c>
      <c r="I620">
        <v>4</v>
      </c>
      <c r="J620" t="s">
        <v>5342</v>
      </c>
      <c r="K620" t="s">
        <v>5341</v>
      </c>
      <c r="L620">
        <v>0.40397350993377501</v>
      </c>
      <c r="M620">
        <v>0.40522875816993498</v>
      </c>
      <c r="N620">
        <f t="shared" si="9"/>
        <v>0.40460113405185499</v>
      </c>
      <c r="P620">
        <f>VLOOKUP($A620,NIR_Algorithm_Cleaned!$A$2:$W$4887,19,FALSE)</f>
        <v>9.4</v>
      </c>
      <c r="Q620">
        <f>VLOOKUP($A620,NIR_Algorithm_Cleaned!$A$2:$W$4887,20,FALSE)</f>
        <v>3.7</v>
      </c>
      <c r="R620">
        <f>VLOOKUP($A620,NIR_Algorithm_Cleaned!$A$2:$W$4887,21,FALSE)</f>
        <v>2.14</v>
      </c>
      <c r="S620">
        <f>VLOOKUP($A620,NIR_Algorithm_Cleaned!$A$2:$W$4887,22,FALSE)</f>
        <v>1.35</v>
      </c>
      <c r="T620">
        <f>VLOOKUP($A620,NIR_Algorithm_Cleaned!$A$2:$W$4887,23,FALSE)</f>
        <v>70.959999999999994</v>
      </c>
    </row>
    <row r="621" spans="1:20" x14ac:dyDescent="0.2">
      <c r="A621" t="s">
        <v>976</v>
      </c>
      <c r="B621" t="s">
        <v>4850</v>
      </c>
      <c r="C621" t="s">
        <v>5321</v>
      </c>
      <c r="D621">
        <f>VLOOKUP($A621,NIR_Algorithm_Cleaned!$A$2:$W$4887,5,FALSE)</f>
        <v>2</v>
      </c>
      <c r="E621">
        <f>VLOOKUP($A621,NIR_Algorithm_Cleaned!$A$2:$W$4887,4,FALSE)</f>
        <v>2</v>
      </c>
      <c r="F621">
        <f>VLOOKUP($A621,NIR_Algorithm_Cleaned!$A$2:$W$4887,3,FALSE)</f>
        <v>1</v>
      </c>
      <c r="G621">
        <v>12.38</v>
      </c>
      <c r="H621" t="s">
        <v>5342</v>
      </c>
      <c r="I621">
        <v>2</v>
      </c>
      <c r="J621" t="s">
        <v>4994</v>
      </c>
      <c r="K621" t="s">
        <v>5343</v>
      </c>
      <c r="L621">
        <v>0.42953020134228198</v>
      </c>
      <c r="M621">
        <v>0.43624161073825501</v>
      </c>
      <c r="N621">
        <f t="shared" si="9"/>
        <v>0.4328859060402685</v>
      </c>
      <c r="P621">
        <f>VLOOKUP($A621,NIR_Algorithm_Cleaned!$A$2:$W$4887,19,FALSE)</f>
        <v>9.3699999999999992</v>
      </c>
      <c r="Q621">
        <f>VLOOKUP($A621,NIR_Algorithm_Cleaned!$A$2:$W$4887,20,FALSE)</f>
        <v>4.49</v>
      </c>
      <c r="R621">
        <f>VLOOKUP($A621,NIR_Algorithm_Cleaned!$A$2:$W$4887,21,FALSE)</f>
        <v>1.75</v>
      </c>
      <c r="S621">
        <f>VLOOKUP($A621,NIR_Algorithm_Cleaned!$A$2:$W$4887,22,FALSE)</f>
        <v>1.37</v>
      </c>
      <c r="T621">
        <f>VLOOKUP($A621,NIR_Algorithm_Cleaned!$A$2:$W$4887,23,FALSE)</f>
        <v>70.75</v>
      </c>
    </row>
    <row r="622" spans="1:20" x14ac:dyDescent="0.2">
      <c r="A622" t="s">
        <v>976</v>
      </c>
      <c r="B622" t="s">
        <v>4850</v>
      </c>
      <c r="C622" t="s">
        <v>5321</v>
      </c>
      <c r="D622">
        <f>VLOOKUP($A622,NIR_Algorithm_Cleaned!$A$2:$W$4887,5,FALSE)</f>
        <v>2</v>
      </c>
      <c r="E622">
        <f>VLOOKUP($A622,NIR_Algorithm_Cleaned!$A$2:$W$4887,4,FALSE)</f>
        <v>2</v>
      </c>
      <c r="F622">
        <f>VLOOKUP($A622,NIR_Algorithm_Cleaned!$A$2:$W$4887,3,FALSE)</f>
        <v>1</v>
      </c>
      <c r="G622">
        <v>12.2</v>
      </c>
      <c r="H622" t="s">
        <v>5342</v>
      </c>
      <c r="I622">
        <v>2</v>
      </c>
      <c r="J622" t="s">
        <v>5342</v>
      </c>
      <c r="K622" t="s">
        <v>5343</v>
      </c>
      <c r="L622">
        <v>0.42384105960264901</v>
      </c>
      <c r="M622">
        <v>0.42763157894736797</v>
      </c>
      <c r="N622">
        <f t="shared" si="9"/>
        <v>0.42573631927500849</v>
      </c>
      <c r="P622">
        <f>VLOOKUP($A622,NIR_Algorithm_Cleaned!$A$2:$W$4887,19,FALSE)</f>
        <v>9.3699999999999992</v>
      </c>
      <c r="Q622">
        <f>VLOOKUP($A622,NIR_Algorithm_Cleaned!$A$2:$W$4887,20,FALSE)</f>
        <v>4.49</v>
      </c>
      <c r="R622">
        <f>VLOOKUP($A622,NIR_Algorithm_Cleaned!$A$2:$W$4887,21,FALSE)</f>
        <v>1.75</v>
      </c>
      <c r="S622">
        <f>VLOOKUP($A622,NIR_Algorithm_Cleaned!$A$2:$W$4887,22,FALSE)</f>
        <v>1.37</v>
      </c>
      <c r="T622">
        <f>VLOOKUP($A622,NIR_Algorithm_Cleaned!$A$2:$W$4887,23,FALSE)</f>
        <v>70.75</v>
      </c>
    </row>
    <row r="623" spans="1:20" x14ac:dyDescent="0.2">
      <c r="A623" t="s">
        <v>939</v>
      </c>
      <c r="B623" t="s">
        <v>4782</v>
      </c>
      <c r="C623" t="s">
        <v>5278</v>
      </c>
      <c r="D623">
        <f>VLOOKUP($A623,NIR_Algorithm_Cleaned!$A$2:$W$4887,5,FALSE)</f>
        <v>2</v>
      </c>
      <c r="E623">
        <f>VLOOKUP($A623,NIR_Algorithm_Cleaned!$A$2:$W$4887,4,FALSE)</f>
        <v>2</v>
      </c>
      <c r="F623">
        <f>VLOOKUP($A623,NIR_Algorithm_Cleaned!$A$2:$W$4887,3,FALSE)</f>
        <v>1</v>
      </c>
      <c r="G623">
        <v>12.22</v>
      </c>
      <c r="H623" t="s">
        <v>5342</v>
      </c>
      <c r="I623">
        <v>4</v>
      </c>
      <c r="J623" t="s">
        <v>5342</v>
      </c>
      <c r="K623" t="s">
        <v>5343</v>
      </c>
      <c r="L623">
        <v>0.44666666666666699</v>
      </c>
      <c r="M623">
        <v>0.43624161073825501</v>
      </c>
      <c r="N623">
        <f t="shared" si="9"/>
        <v>0.44145413870246097</v>
      </c>
      <c r="P623">
        <f>VLOOKUP($A623,NIR_Algorithm_Cleaned!$A$2:$W$4887,19,FALSE)</f>
        <v>9.27</v>
      </c>
      <c r="Q623">
        <f>VLOOKUP($A623,NIR_Algorithm_Cleaned!$A$2:$W$4887,20,FALSE)</f>
        <v>3.62</v>
      </c>
      <c r="R623">
        <f>VLOOKUP($A623,NIR_Algorithm_Cleaned!$A$2:$W$4887,21,FALSE)</f>
        <v>1.37</v>
      </c>
      <c r="S623">
        <f>VLOOKUP($A623,NIR_Algorithm_Cleaned!$A$2:$W$4887,22,FALSE)</f>
        <v>1.3</v>
      </c>
      <c r="T623">
        <f>VLOOKUP($A623,NIR_Algorithm_Cleaned!$A$2:$W$4887,23,FALSE)</f>
        <v>71.900000000000006</v>
      </c>
    </row>
    <row r="624" spans="1:20" x14ac:dyDescent="0.2">
      <c r="A624" t="s">
        <v>939</v>
      </c>
      <c r="B624" t="s">
        <v>4782</v>
      </c>
      <c r="C624" t="s">
        <v>5278</v>
      </c>
      <c r="D624">
        <f>VLOOKUP($A624,NIR_Algorithm_Cleaned!$A$2:$W$4887,5,FALSE)</f>
        <v>2</v>
      </c>
      <c r="E624">
        <f>VLOOKUP($A624,NIR_Algorithm_Cleaned!$A$2:$W$4887,4,FALSE)</f>
        <v>2</v>
      </c>
      <c r="F624">
        <f>VLOOKUP($A624,NIR_Algorithm_Cleaned!$A$2:$W$4887,3,FALSE)</f>
        <v>1</v>
      </c>
      <c r="G624">
        <v>12.32</v>
      </c>
      <c r="H624" t="s">
        <v>5342</v>
      </c>
      <c r="I624">
        <v>2</v>
      </c>
      <c r="J624" t="s">
        <v>5342</v>
      </c>
      <c r="K624" t="s">
        <v>5343</v>
      </c>
      <c r="L624">
        <v>0.45333333333333298</v>
      </c>
      <c r="M624">
        <v>0.44966442953020103</v>
      </c>
      <c r="N624">
        <f t="shared" si="9"/>
        <v>0.45149888143176697</v>
      </c>
      <c r="P624">
        <f>VLOOKUP($A624,NIR_Algorithm_Cleaned!$A$2:$W$4887,19,FALSE)</f>
        <v>9.27</v>
      </c>
      <c r="Q624">
        <f>VLOOKUP($A624,NIR_Algorithm_Cleaned!$A$2:$W$4887,20,FALSE)</f>
        <v>3.62</v>
      </c>
      <c r="R624">
        <f>VLOOKUP($A624,NIR_Algorithm_Cleaned!$A$2:$W$4887,21,FALSE)</f>
        <v>1.37</v>
      </c>
      <c r="S624">
        <f>VLOOKUP($A624,NIR_Algorithm_Cleaned!$A$2:$W$4887,22,FALSE)</f>
        <v>1.3</v>
      </c>
      <c r="T624">
        <f>VLOOKUP($A624,NIR_Algorithm_Cleaned!$A$2:$W$4887,23,FALSE)</f>
        <v>71.900000000000006</v>
      </c>
    </row>
    <row r="625" spans="1:20" x14ac:dyDescent="0.2">
      <c r="A625" t="s">
        <v>1409</v>
      </c>
      <c r="B625" t="s">
        <v>4996</v>
      </c>
      <c r="C625" t="s">
        <v>5279</v>
      </c>
      <c r="D625">
        <f>VLOOKUP($A625,NIR_Algorithm_Cleaned!$A$2:$W$4887,5,FALSE)</f>
        <v>2</v>
      </c>
      <c r="E625">
        <f>VLOOKUP($A625,NIR_Algorithm_Cleaned!$A$2:$W$4887,4,FALSE)</f>
        <v>1</v>
      </c>
      <c r="F625">
        <f>VLOOKUP($A625,NIR_Algorithm_Cleaned!$A$2:$W$4887,3,FALSE)</f>
        <v>2</v>
      </c>
      <c r="G625">
        <v>12.3</v>
      </c>
      <c r="H625" t="s">
        <v>4994</v>
      </c>
      <c r="I625">
        <v>4</v>
      </c>
      <c r="J625" t="s">
        <v>4994</v>
      </c>
      <c r="K625" t="s">
        <v>5343</v>
      </c>
      <c r="L625">
        <v>0.456375838926174</v>
      </c>
      <c r="M625">
        <v>0.46052631578947401</v>
      </c>
      <c r="N625">
        <f t="shared" si="9"/>
        <v>0.45845107735782398</v>
      </c>
      <c r="P625">
        <f>VLOOKUP($A625,NIR_Algorithm_Cleaned!$A$2:$W$4887,19,FALSE)</f>
        <v>9.26</v>
      </c>
      <c r="Q625">
        <f>VLOOKUP($A625,NIR_Algorithm_Cleaned!$A$2:$W$4887,20,FALSE)</f>
        <v>4.24</v>
      </c>
      <c r="R625">
        <f>VLOOKUP($A625,NIR_Algorithm_Cleaned!$A$2:$W$4887,21,FALSE)</f>
        <v>1.28</v>
      </c>
      <c r="S625">
        <f>VLOOKUP($A625,NIR_Algorithm_Cleaned!$A$2:$W$4887,22,FALSE)</f>
        <v>1.29</v>
      </c>
      <c r="T625">
        <f>VLOOKUP($A625,NIR_Algorithm_Cleaned!$A$2:$W$4887,23,FALSE)</f>
        <v>70.58</v>
      </c>
    </row>
    <row r="626" spans="1:20" x14ac:dyDescent="0.2">
      <c r="A626" t="s">
        <v>1409</v>
      </c>
      <c r="B626" t="s">
        <v>4996</v>
      </c>
      <c r="C626" t="s">
        <v>5279</v>
      </c>
      <c r="D626">
        <f>VLOOKUP($A626,NIR_Algorithm_Cleaned!$A$2:$W$4887,5,FALSE)</f>
        <v>2</v>
      </c>
      <c r="E626">
        <f>VLOOKUP($A626,NIR_Algorithm_Cleaned!$A$2:$W$4887,4,FALSE)</f>
        <v>1</v>
      </c>
      <c r="F626">
        <f>VLOOKUP($A626,NIR_Algorithm_Cleaned!$A$2:$W$4887,3,FALSE)</f>
        <v>2</v>
      </c>
      <c r="G626">
        <v>12.29</v>
      </c>
      <c r="H626" t="s">
        <v>4994</v>
      </c>
      <c r="I626">
        <v>2</v>
      </c>
      <c r="J626" t="s">
        <v>5342</v>
      </c>
      <c r="K626" t="s">
        <v>5343</v>
      </c>
      <c r="L626">
        <v>0.45945945945945998</v>
      </c>
      <c r="M626">
        <v>0.46308724832214798</v>
      </c>
      <c r="N626">
        <f t="shared" si="9"/>
        <v>0.46127335389080398</v>
      </c>
      <c r="P626">
        <f>VLOOKUP($A626,NIR_Algorithm_Cleaned!$A$2:$W$4887,19,FALSE)</f>
        <v>9.26</v>
      </c>
      <c r="Q626">
        <f>VLOOKUP($A626,NIR_Algorithm_Cleaned!$A$2:$W$4887,20,FALSE)</f>
        <v>4.24</v>
      </c>
      <c r="R626">
        <f>VLOOKUP($A626,NIR_Algorithm_Cleaned!$A$2:$W$4887,21,FALSE)</f>
        <v>1.28</v>
      </c>
      <c r="S626">
        <f>VLOOKUP($A626,NIR_Algorithm_Cleaned!$A$2:$W$4887,22,FALSE)</f>
        <v>1.29</v>
      </c>
      <c r="T626">
        <f>VLOOKUP($A626,NIR_Algorithm_Cleaned!$A$2:$W$4887,23,FALSE)</f>
        <v>70.58</v>
      </c>
    </row>
    <row r="627" spans="1:20" x14ac:dyDescent="0.2">
      <c r="A627" t="s">
        <v>1005</v>
      </c>
      <c r="B627" t="s">
        <v>4717</v>
      </c>
      <c r="C627" t="s">
        <v>5244</v>
      </c>
      <c r="D627">
        <f>VLOOKUP($A627,NIR_Algorithm_Cleaned!$A$2:$W$4887,5,FALSE)</f>
        <v>2</v>
      </c>
      <c r="E627">
        <f>VLOOKUP($A627,NIR_Algorithm_Cleaned!$A$2:$W$4887,4,FALSE)</f>
        <v>2</v>
      </c>
      <c r="F627">
        <f>VLOOKUP($A627,NIR_Algorithm_Cleaned!$A$2:$W$4887,3,FALSE)</f>
        <v>1</v>
      </c>
      <c r="G627">
        <v>12.24</v>
      </c>
      <c r="H627" t="s">
        <v>5342</v>
      </c>
      <c r="I627">
        <v>4</v>
      </c>
      <c r="J627" t="s">
        <v>5342</v>
      </c>
      <c r="K627" t="s">
        <v>5343</v>
      </c>
      <c r="L627">
        <v>0.46666666666666701</v>
      </c>
      <c r="M627">
        <v>0.45695364238410602</v>
      </c>
      <c r="N627">
        <f t="shared" si="9"/>
        <v>0.46181015452538654</v>
      </c>
      <c r="P627">
        <f>VLOOKUP($A627,NIR_Algorithm_Cleaned!$A$2:$W$4887,19,FALSE)</f>
        <v>9.19</v>
      </c>
      <c r="Q627">
        <f>VLOOKUP($A627,NIR_Algorithm_Cleaned!$A$2:$W$4887,20,FALSE)</f>
        <v>4.0999999999999996</v>
      </c>
      <c r="R627">
        <f>VLOOKUP($A627,NIR_Algorithm_Cleaned!$A$2:$W$4887,21,FALSE)</f>
        <v>1.4</v>
      </c>
      <c r="S627">
        <f>VLOOKUP($A627,NIR_Algorithm_Cleaned!$A$2:$W$4887,22,FALSE)</f>
        <v>1.29</v>
      </c>
      <c r="T627">
        <f>VLOOKUP($A627,NIR_Algorithm_Cleaned!$A$2:$W$4887,23,FALSE)</f>
        <v>70.03</v>
      </c>
    </row>
    <row r="628" spans="1:20" x14ac:dyDescent="0.2">
      <c r="A628" t="s">
        <v>1005</v>
      </c>
      <c r="B628" t="s">
        <v>4717</v>
      </c>
      <c r="C628" t="s">
        <v>5244</v>
      </c>
      <c r="D628">
        <f>VLOOKUP($A628,NIR_Algorithm_Cleaned!$A$2:$W$4887,5,FALSE)</f>
        <v>2</v>
      </c>
      <c r="E628">
        <f>VLOOKUP($A628,NIR_Algorithm_Cleaned!$A$2:$W$4887,4,FALSE)</f>
        <v>2</v>
      </c>
      <c r="F628">
        <f>VLOOKUP($A628,NIR_Algorithm_Cleaned!$A$2:$W$4887,3,FALSE)</f>
        <v>1</v>
      </c>
      <c r="G628">
        <v>12.32</v>
      </c>
      <c r="H628" t="s">
        <v>5342</v>
      </c>
      <c r="I628">
        <v>3</v>
      </c>
      <c r="J628" t="s">
        <v>5342</v>
      </c>
      <c r="K628" t="s">
        <v>5343</v>
      </c>
      <c r="L628">
        <v>0.47712418300653597</v>
      </c>
      <c r="M628">
        <v>0.47682119205298001</v>
      </c>
      <c r="N628">
        <f t="shared" si="9"/>
        <v>0.47697268752975797</v>
      </c>
      <c r="P628">
        <f>VLOOKUP($A628,NIR_Algorithm_Cleaned!$A$2:$W$4887,19,FALSE)</f>
        <v>9.19</v>
      </c>
      <c r="Q628">
        <f>VLOOKUP($A628,NIR_Algorithm_Cleaned!$A$2:$W$4887,20,FALSE)</f>
        <v>4.0999999999999996</v>
      </c>
      <c r="R628">
        <f>VLOOKUP($A628,NIR_Algorithm_Cleaned!$A$2:$W$4887,21,FALSE)</f>
        <v>1.4</v>
      </c>
      <c r="S628">
        <f>VLOOKUP($A628,NIR_Algorithm_Cleaned!$A$2:$W$4887,22,FALSE)</f>
        <v>1.29</v>
      </c>
      <c r="T628">
        <f>VLOOKUP($A628,NIR_Algorithm_Cleaned!$A$2:$W$4887,23,FALSE)</f>
        <v>70.03</v>
      </c>
    </row>
    <row r="629" spans="1:20" x14ac:dyDescent="0.2">
      <c r="A629" t="s">
        <v>1181</v>
      </c>
      <c r="B629" t="s">
        <v>4996</v>
      </c>
      <c r="C629" t="s">
        <v>5279</v>
      </c>
      <c r="D629">
        <f>VLOOKUP($A629,NIR_Algorithm_Cleaned!$A$2:$W$4887,5,FALSE)</f>
        <v>2</v>
      </c>
      <c r="E629">
        <f>VLOOKUP($A629,NIR_Algorithm_Cleaned!$A$2:$W$4887,4,FALSE)</f>
        <v>2</v>
      </c>
      <c r="F629">
        <f>VLOOKUP($A629,NIR_Algorithm_Cleaned!$A$2:$W$4887,3,FALSE)</f>
        <v>2</v>
      </c>
      <c r="G629">
        <v>12.35</v>
      </c>
      <c r="H629" t="s">
        <v>4994</v>
      </c>
      <c r="I629">
        <v>2</v>
      </c>
      <c r="J629" t="s">
        <v>4994</v>
      </c>
      <c r="K629" t="s">
        <v>5343</v>
      </c>
      <c r="L629">
        <v>0.45333333333333298</v>
      </c>
      <c r="M629">
        <v>0.456375838926174</v>
      </c>
      <c r="N629">
        <f t="shared" si="9"/>
        <v>0.45485458612975349</v>
      </c>
      <c r="P629">
        <f>VLOOKUP($A629,NIR_Algorithm_Cleaned!$A$2:$W$4887,19,FALSE)</f>
        <v>9.18</v>
      </c>
      <c r="Q629">
        <f>VLOOKUP($A629,NIR_Algorithm_Cleaned!$A$2:$W$4887,20,FALSE)</f>
        <v>4.18</v>
      </c>
      <c r="R629">
        <f>VLOOKUP($A629,NIR_Algorithm_Cleaned!$A$2:$W$4887,21,FALSE)</f>
        <v>1.34</v>
      </c>
      <c r="S629">
        <f>VLOOKUP($A629,NIR_Algorithm_Cleaned!$A$2:$W$4887,22,FALSE)</f>
        <v>1.33</v>
      </c>
      <c r="T629">
        <f>VLOOKUP($A629,NIR_Algorithm_Cleaned!$A$2:$W$4887,23,FALSE)</f>
        <v>72.05</v>
      </c>
    </row>
    <row r="630" spans="1:20" x14ac:dyDescent="0.2">
      <c r="A630" t="s">
        <v>1181</v>
      </c>
      <c r="B630" t="s">
        <v>4996</v>
      </c>
      <c r="C630" t="s">
        <v>5279</v>
      </c>
      <c r="D630">
        <f>VLOOKUP($A630,NIR_Algorithm_Cleaned!$A$2:$W$4887,5,FALSE)</f>
        <v>2</v>
      </c>
      <c r="E630">
        <f>VLOOKUP($A630,NIR_Algorithm_Cleaned!$A$2:$W$4887,4,FALSE)</f>
        <v>2</v>
      </c>
      <c r="F630">
        <f>VLOOKUP($A630,NIR_Algorithm_Cleaned!$A$2:$W$4887,3,FALSE)</f>
        <v>2</v>
      </c>
      <c r="G630">
        <v>12.33</v>
      </c>
      <c r="H630" t="s">
        <v>5342</v>
      </c>
      <c r="I630">
        <v>3</v>
      </c>
      <c r="J630" t="s">
        <v>4994</v>
      </c>
      <c r="K630" t="s">
        <v>5343</v>
      </c>
      <c r="L630">
        <v>0.48</v>
      </c>
      <c r="M630">
        <v>0.46666666666666701</v>
      </c>
      <c r="N630">
        <f t="shared" si="9"/>
        <v>0.47333333333333349</v>
      </c>
      <c r="P630">
        <f>VLOOKUP($A630,NIR_Algorithm_Cleaned!$A$2:$W$4887,19,FALSE)</f>
        <v>9.18</v>
      </c>
      <c r="Q630">
        <f>VLOOKUP($A630,NIR_Algorithm_Cleaned!$A$2:$W$4887,20,FALSE)</f>
        <v>4.18</v>
      </c>
      <c r="R630">
        <f>VLOOKUP($A630,NIR_Algorithm_Cleaned!$A$2:$W$4887,21,FALSE)</f>
        <v>1.34</v>
      </c>
      <c r="S630">
        <f>VLOOKUP($A630,NIR_Algorithm_Cleaned!$A$2:$W$4887,22,FALSE)</f>
        <v>1.33</v>
      </c>
      <c r="T630">
        <f>VLOOKUP($A630,NIR_Algorithm_Cleaned!$A$2:$W$4887,23,FALSE)</f>
        <v>72.05</v>
      </c>
    </row>
    <row r="631" spans="1:20" x14ac:dyDescent="0.2">
      <c r="A631" t="s">
        <v>1519</v>
      </c>
      <c r="B631" t="s">
        <v>5198</v>
      </c>
      <c r="C631" t="s">
        <v>5311</v>
      </c>
      <c r="D631">
        <f>VLOOKUP($A631,NIR_Algorithm_Cleaned!$A$2:$W$4887,5,FALSE)</f>
        <v>2</v>
      </c>
      <c r="E631">
        <f>VLOOKUP($A631,NIR_Algorithm_Cleaned!$A$2:$W$4887,4,FALSE)</f>
        <v>1</v>
      </c>
      <c r="F631">
        <f>VLOOKUP($A631,NIR_Algorithm_Cleaned!$A$2:$W$4887,3,FALSE)</f>
        <v>2</v>
      </c>
      <c r="G631">
        <v>12.37</v>
      </c>
      <c r="H631" t="s">
        <v>5342</v>
      </c>
      <c r="I631">
        <v>1</v>
      </c>
      <c r="J631" t="s">
        <v>4994</v>
      </c>
      <c r="K631" t="s">
        <v>5343</v>
      </c>
      <c r="L631">
        <v>0.41059602649006599</v>
      </c>
      <c r="M631">
        <v>0.39072847682119199</v>
      </c>
      <c r="N631">
        <f t="shared" si="9"/>
        <v>0.40066225165562896</v>
      </c>
      <c r="P631">
        <f>VLOOKUP($A631,NIR_Algorithm_Cleaned!$A$2:$W$4887,19,FALSE)</f>
        <v>9.17</v>
      </c>
      <c r="Q631">
        <f>VLOOKUP($A631,NIR_Algorithm_Cleaned!$A$2:$W$4887,20,FALSE)</f>
        <v>3.53</v>
      </c>
      <c r="R631">
        <f>VLOOKUP($A631,NIR_Algorithm_Cleaned!$A$2:$W$4887,21,FALSE)</f>
        <v>1.66</v>
      </c>
      <c r="S631">
        <f>VLOOKUP($A631,NIR_Algorithm_Cleaned!$A$2:$W$4887,22,FALSE)</f>
        <v>1.3</v>
      </c>
      <c r="T631">
        <f>VLOOKUP($A631,NIR_Algorithm_Cleaned!$A$2:$W$4887,23,FALSE)</f>
        <v>71.36</v>
      </c>
    </row>
    <row r="632" spans="1:20" x14ac:dyDescent="0.2">
      <c r="A632" t="s">
        <v>1519</v>
      </c>
      <c r="B632" t="s">
        <v>5198</v>
      </c>
      <c r="C632" t="s">
        <v>5311</v>
      </c>
      <c r="D632">
        <f>VLOOKUP($A632,NIR_Algorithm_Cleaned!$A$2:$W$4887,5,FALSE)</f>
        <v>2</v>
      </c>
      <c r="E632">
        <f>VLOOKUP($A632,NIR_Algorithm_Cleaned!$A$2:$W$4887,4,FALSE)</f>
        <v>1</v>
      </c>
      <c r="F632">
        <f>VLOOKUP($A632,NIR_Algorithm_Cleaned!$A$2:$W$4887,3,FALSE)</f>
        <v>2</v>
      </c>
      <c r="G632">
        <v>12.35</v>
      </c>
      <c r="H632" t="s">
        <v>4994</v>
      </c>
      <c r="I632">
        <v>4</v>
      </c>
      <c r="J632" t="s">
        <v>4994</v>
      </c>
      <c r="K632" t="s">
        <v>5343</v>
      </c>
      <c r="L632">
        <v>0.44</v>
      </c>
      <c r="M632">
        <v>0.42105263157894701</v>
      </c>
      <c r="N632">
        <f t="shared" si="9"/>
        <v>0.43052631578947353</v>
      </c>
      <c r="P632">
        <f>VLOOKUP($A632,NIR_Algorithm_Cleaned!$A$2:$W$4887,19,FALSE)</f>
        <v>9.17</v>
      </c>
      <c r="Q632">
        <f>VLOOKUP($A632,NIR_Algorithm_Cleaned!$A$2:$W$4887,20,FALSE)</f>
        <v>3.53</v>
      </c>
      <c r="R632">
        <f>VLOOKUP($A632,NIR_Algorithm_Cleaned!$A$2:$W$4887,21,FALSE)</f>
        <v>1.66</v>
      </c>
      <c r="S632">
        <f>VLOOKUP($A632,NIR_Algorithm_Cleaned!$A$2:$W$4887,22,FALSE)</f>
        <v>1.3</v>
      </c>
      <c r="T632">
        <f>VLOOKUP($A632,NIR_Algorithm_Cleaned!$A$2:$W$4887,23,FALSE)</f>
        <v>71.36</v>
      </c>
    </row>
    <row r="633" spans="1:20" x14ac:dyDescent="0.2">
      <c r="A633" t="s">
        <v>1707</v>
      </c>
      <c r="B633" t="s">
        <v>4895</v>
      </c>
      <c r="C633" t="s">
        <v>5272</v>
      </c>
      <c r="D633">
        <f>VLOOKUP($A633,NIR_Algorithm_Cleaned!$A$2:$W$4887,5,FALSE)</f>
        <v>2</v>
      </c>
      <c r="E633">
        <f>VLOOKUP($A633,NIR_Algorithm_Cleaned!$A$2:$W$4887,4,FALSE)</f>
        <v>1</v>
      </c>
      <c r="F633">
        <f>VLOOKUP($A633,NIR_Algorithm_Cleaned!$A$2:$W$4887,3,FALSE)</f>
        <v>1</v>
      </c>
      <c r="G633">
        <v>12.27</v>
      </c>
      <c r="H633" t="s">
        <v>5342</v>
      </c>
      <c r="I633">
        <v>1</v>
      </c>
      <c r="J633" t="s">
        <v>5342</v>
      </c>
      <c r="K633" t="s">
        <v>5343</v>
      </c>
      <c r="L633">
        <v>0.39864864864864902</v>
      </c>
      <c r="M633">
        <v>0.40939597315436199</v>
      </c>
      <c r="N633">
        <f t="shared" si="9"/>
        <v>0.40402231090150553</v>
      </c>
      <c r="P633">
        <f>VLOOKUP($A633,NIR_Algorithm_Cleaned!$A$2:$W$4887,19,FALSE)</f>
        <v>9.15</v>
      </c>
      <c r="Q633">
        <f>VLOOKUP($A633,NIR_Algorithm_Cleaned!$A$2:$W$4887,20,FALSE)</f>
        <v>4.76</v>
      </c>
      <c r="R633">
        <f>VLOOKUP($A633,NIR_Algorithm_Cleaned!$A$2:$W$4887,21,FALSE)</f>
        <v>1.35</v>
      </c>
      <c r="S633">
        <f>VLOOKUP($A633,NIR_Algorithm_Cleaned!$A$2:$W$4887,22,FALSE)</f>
        <v>1.31</v>
      </c>
      <c r="T633">
        <f>VLOOKUP($A633,NIR_Algorithm_Cleaned!$A$2:$W$4887,23,FALSE)</f>
        <v>70.5</v>
      </c>
    </row>
    <row r="634" spans="1:20" x14ac:dyDescent="0.2">
      <c r="A634" t="s">
        <v>1707</v>
      </c>
      <c r="B634" t="s">
        <v>4895</v>
      </c>
      <c r="C634" t="s">
        <v>5272</v>
      </c>
      <c r="D634">
        <f>VLOOKUP($A634,NIR_Algorithm_Cleaned!$A$2:$W$4887,5,FALSE)</f>
        <v>2</v>
      </c>
      <c r="E634">
        <f>VLOOKUP($A634,NIR_Algorithm_Cleaned!$A$2:$W$4887,4,FALSE)</f>
        <v>1</v>
      </c>
      <c r="F634">
        <f>VLOOKUP($A634,NIR_Algorithm_Cleaned!$A$2:$W$4887,3,FALSE)</f>
        <v>1</v>
      </c>
      <c r="G634">
        <v>12.29</v>
      </c>
      <c r="H634" t="s">
        <v>4994</v>
      </c>
      <c r="I634">
        <v>1</v>
      </c>
      <c r="J634" t="s">
        <v>5342</v>
      </c>
      <c r="K634" t="s">
        <v>5343</v>
      </c>
      <c r="L634">
        <v>0.40540540540540498</v>
      </c>
      <c r="M634">
        <v>0.40666666666666701</v>
      </c>
      <c r="N634">
        <f t="shared" si="9"/>
        <v>0.406036036036036</v>
      </c>
      <c r="P634">
        <f>VLOOKUP($A634,NIR_Algorithm_Cleaned!$A$2:$W$4887,19,FALSE)</f>
        <v>9.15</v>
      </c>
      <c r="Q634">
        <f>VLOOKUP($A634,NIR_Algorithm_Cleaned!$A$2:$W$4887,20,FALSE)</f>
        <v>4.76</v>
      </c>
      <c r="R634">
        <f>VLOOKUP($A634,NIR_Algorithm_Cleaned!$A$2:$W$4887,21,FALSE)</f>
        <v>1.35</v>
      </c>
      <c r="S634">
        <f>VLOOKUP($A634,NIR_Algorithm_Cleaned!$A$2:$W$4887,22,FALSE)</f>
        <v>1.31</v>
      </c>
      <c r="T634">
        <f>VLOOKUP($A634,NIR_Algorithm_Cleaned!$A$2:$W$4887,23,FALSE)</f>
        <v>70.5</v>
      </c>
    </row>
    <row r="635" spans="1:20" x14ac:dyDescent="0.2">
      <c r="A635" t="s">
        <v>1558</v>
      </c>
      <c r="B635" t="s">
        <v>4921</v>
      </c>
      <c r="C635" t="s">
        <v>5268</v>
      </c>
      <c r="D635">
        <f>VLOOKUP($A635,NIR_Algorithm_Cleaned!$A$2:$W$4887,5,FALSE)</f>
        <v>2</v>
      </c>
      <c r="E635">
        <f>VLOOKUP($A635,NIR_Algorithm_Cleaned!$A$2:$W$4887,4,FALSE)</f>
        <v>1</v>
      </c>
      <c r="F635">
        <f>VLOOKUP($A635,NIR_Algorithm_Cleaned!$A$2:$W$4887,3,FALSE)</f>
        <v>1</v>
      </c>
      <c r="G635">
        <v>12.33</v>
      </c>
      <c r="H635" t="s">
        <v>5342</v>
      </c>
      <c r="I635">
        <v>2</v>
      </c>
      <c r="J635" t="s">
        <v>5342</v>
      </c>
      <c r="K635" t="s">
        <v>5343</v>
      </c>
      <c r="L635">
        <v>0.41721854304635803</v>
      </c>
      <c r="M635">
        <v>0.42666666666666703</v>
      </c>
      <c r="N635">
        <f t="shared" si="9"/>
        <v>0.42194260485651253</v>
      </c>
      <c r="P635">
        <f>VLOOKUP($A635,NIR_Algorithm_Cleaned!$A$2:$W$4887,19,FALSE)</f>
        <v>9.1300000000000008</v>
      </c>
      <c r="Q635">
        <f>VLOOKUP($A635,NIR_Algorithm_Cleaned!$A$2:$W$4887,20,FALSE)</f>
        <v>4.1399999999999997</v>
      </c>
      <c r="R635">
        <f>VLOOKUP($A635,NIR_Algorithm_Cleaned!$A$2:$W$4887,21,FALSE)</f>
        <v>1.41</v>
      </c>
      <c r="S635">
        <f>VLOOKUP($A635,NIR_Algorithm_Cleaned!$A$2:$W$4887,22,FALSE)</f>
        <v>1.31</v>
      </c>
      <c r="T635">
        <f>VLOOKUP($A635,NIR_Algorithm_Cleaned!$A$2:$W$4887,23,FALSE)</f>
        <v>71.27</v>
      </c>
    </row>
    <row r="636" spans="1:20" x14ac:dyDescent="0.2">
      <c r="A636" t="s">
        <v>1558</v>
      </c>
      <c r="B636" t="s">
        <v>4921</v>
      </c>
      <c r="C636" t="s">
        <v>5268</v>
      </c>
      <c r="D636">
        <f>VLOOKUP($A636,NIR_Algorithm_Cleaned!$A$2:$W$4887,5,FALSE)</f>
        <v>2</v>
      </c>
      <c r="E636">
        <f>VLOOKUP($A636,NIR_Algorithm_Cleaned!$A$2:$W$4887,4,FALSE)</f>
        <v>1</v>
      </c>
      <c r="F636">
        <f>VLOOKUP($A636,NIR_Algorithm_Cleaned!$A$2:$W$4887,3,FALSE)</f>
        <v>1</v>
      </c>
      <c r="G636">
        <v>12.38</v>
      </c>
      <c r="H636" t="s">
        <v>4994</v>
      </c>
      <c r="I636">
        <v>1</v>
      </c>
      <c r="J636" t="s">
        <v>5342</v>
      </c>
      <c r="K636" t="s">
        <v>5343</v>
      </c>
      <c r="L636">
        <v>0.413333333333333</v>
      </c>
      <c r="M636">
        <v>0.40939597315436199</v>
      </c>
      <c r="N636">
        <f t="shared" si="9"/>
        <v>0.41136465324384752</v>
      </c>
      <c r="P636">
        <f>VLOOKUP($A636,NIR_Algorithm_Cleaned!$A$2:$W$4887,19,FALSE)</f>
        <v>9.1300000000000008</v>
      </c>
      <c r="Q636">
        <f>VLOOKUP($A636,NIR_Algorithm_Cleaned!$A$2:$W$4887,20,FALSE)</f>
        <v>4.1399999999999997</v>
      </c>
      <c r="R636">
        <f>VLOOKUP($A636,NIR_Algorithm_Cleaned!$A$2:$W$4887,21,FALSE)</f>
        <v>1.41</v>
      </c>
      <c r="S636">
        <f>VLOOKUP($A636,NIR_Algorithm_Cleaned!$A$2:$W$4887,22,FALSE)</f>
        <v>1.31</v>
      </c>
      <c r="T636">
        <f>VLOOKUP($A636,NIR_Algorithm_Cleaned!$A$2:$W$4887,23,FALSE)</f>
        <v>71.27</v>
      </c>
    </row>
    <row r="637" spans="1:20" x14ac:dyDescent="0.2">
      <c r="A637" t="s">
        <v>858</v>
      </c>
      <c r="B637" t="s">
        <v>5167</v>
      </c>
      <c r="C637" t="s">
        <v>5269</v>
      </c>
      <c r="D637">
        <f>VLOOKUP($A637,NIR_Algorithm_Cleaned!$A$2:$W$4887,5,FALSE)</f>
        <v>1</v>
      </c>
      <c r="E637">
        <f>VLOOKUP($A637,NIR_Algorithm_Cleaned!$A$2:$W$4887,4,FALSE)</f>
        <v>2</v>
      </c>
      <c r="F637">
        <f>VLOOKUP($A637,NIR_Algorithm_Cleaned!$A$2:$W$4887,3,FALSE)</f>
        <v>2</v>
      </c>
      <c r="G637">
        <v>11.85</v>
      </c>
      <c r="H637" t="s">
        <v>4994</v>
      </c>
      <c r="I637">
        <v>4</v>
      </c>
      <c r="J637" t="s">
        <v>5342</v>
      </c>
      <c r="K637" t="s">
        <v>5341</v>
      </c>
      <c r="L637">
        <v>0.40789473684210498</v>
      </c>
      <c r="M637">
        <v>0.413333333333333</v>
      </c>
      <c r="N637">
        <f t="shared" si="9"/>
        <v>0.41061403508771899</v>
      </c>
      <c r="P637">
        <f>VLOOKUP($A637,NIR_Algorithm_Cleaned!$A$2:$W$4887,19,FALSE)</f>
        <v>9.09</v>
      </c>
      <c r="Q637">
        <f>VLOOKUP($A637,NIR_Algorithm_Cleaned!$A$2:$W$4887,20,FALSE)</f>
        <v>4.3600000000000003</v>
      </c>
      <c r="R637">
        <f>VLOOKUP($A637,NIR_Algorithm_Cleaned!$A$2:$W$4887,21,FALSE)</f>
        <v>1.51</v>
      </c>
      <c r="S637">
        <f>VLOOKUP($A637,NIR_Algorithm_Cleaned!$A$2:$W$4887,22,FALSE)</f>
        <v>1.34</v>
      </c>
      <c r="T637">
        <f>VLOOKUP($A637,NIR_Algorithm_Cleaned!$A$2:$W$4887,23,FALSE)</f>
        <v>72.98</v>
      </c>
    </row>
    <row r="638" spans="1:20" x14ac:dyDescent="0.2">
      <c r="A638" t="s">
        <v>858</v>
      </c>
      <c r="B638" t="s">
        <v>5167</v>
      </c>
      <c r="C638" t="s">
        <v>5269</v>
      </c>
      <c r="D638">
        <f>VLOOKUP($A638,NIR_Algorithm_Cleaned!$A$2:$W$4887,5,FALSE)</f>
        <v>1</v>
      </c>
      <c r="E638">
        <f>VLOOKUP($A638,NIR_Algorithm_Cleaned!$A$2:$W$4887,4,FALSE)</f>
        <v>2</v>
      </c>
      <c r="F638">
        <f>VLOOKUP($A638,NIR_Algorithm_Cleaned!$A$2:$W$4887,3,FALSE)</f>
        <v>2</v>
      </c>
      <c r="G638">
        <v>12.23</v>
      </c>
      <c r="H638" t="s">
        <v>5342</v>
      </c>
      <c r="I638">
        <v>1</v>
      </c>
      <c r="J638" t="s">
        <v>4994</v>
      </c>
      <c r="K638" t="s">
        <v>5341</v>
      </c>
      <c r="L638">
        <v>0.41025641025641002</v>
      </c>
      <c r="M638">
        <v>0.40789473684210498</v>
      </c>
      <c r="N638">
        <f t="shared" si="9"/>
        <v>0.4090755735492575</v>
      </c>
      <c r="P638">
        <f>VLOOKUP($A638,NIR_Algorithm_Cleaned!$A$2:$W$4887,19,FALSE)</f>
        <v>9.09</v>
      </c>
      <c r="Q638">
        <f>VLOOKUP($A638,NIR_Algorithm_Cleaned!$A$2:$W$4887,20,FALSE)</f>
        <v>4.3600000000000003</v>
      </c>
      <c r="R638">
        <f>VLOOKUP($A638,NIR_Algorithm_Cleaned!$A$2:$W$4887,21,FALSE)</f>
        <v>1.51</v>
      </c>
      <c r="S638">
        <f>VLOOKUP($A638,NIR_Algorithm_Cleaned!$A$2:$W$4887,22,FALSE)</f>
        <v>1.34</v>
      </c>
      <c r="T638">
        <f>VLOOKUP($A638,NIR_Algorithm_Cleaned!$A$2:$W$4887,23,FALSE)</f>
        <v>72.98</v>
      </c>
    </row>
    <row r="639" spans="1:20" x14ac:dyDescent="0.2">
      <c r="A639" t="s">
        <v>1376</v>
      </c>
      <c r="B639" t="s">
        <v>4937</v>
      </c>
      <c r="C639" t="s">
        <v>5314</v>
      </c>
      <c r="D639">
        <f>VLOOKUP($A639,NIR_Algorithm_Cleaned!$A$2:$W$4887,5,FALSE)</f>
        <v>2</v>
      </c>
      <c r="E639">
        <f>VLOOKUP($A639,NIR_Algorithm_Cleaned!$A$2:$W$4887,4,FALSE)</f>
        <v>1</v>
      </c>
      <c r="F639">
        <f>VLOOKUP($A639,NIR_Algorithm_Cleaned!$A$2:$W$4887,3,FALSE)</f>
        <v>1</v>
      </c>
      <c r="G639">
        <v>12.36</v>
      </c>
      <c r="H639" t="s">
        <v>5342</v>
      </c>
      <c r="I639">
        <v>3</v>
      </c>
      <c r="J639" t="s">
        <v>4994</v>
      </c>
      <c r="K639" t="s">
        <v>5343</v>
      </c>
      <c r="L639">
        <v>0.42384105960264901</v>
      </c>
      <c r="M639">
        <v>0.37748344370860898</v>
      </c>
      <c r="N639">
        <f t="shared" si="9"/>
        <v>0.40066225165562896</v>
      </c>
      <c r="P639">
        <f>VLOOKUP($A639,NIR_Algorithm_Cleaned!$A$2:$W$4887,19,FALSE)</f>
        <v>9.07</v>
      </c>
      <c r="Q639">
        <f>VLOOKUP($A639,NIR_Algorithm_Cleaned!$A$2:$W$4887,20,FALSE)</f>
        <v>4.49</v>
      </c>
      <c r="R639">
        <f>VLOOKUP($A639,NIR_Algorithm_Cleaned!$A$2:$W$4887,21,FALSE)</f>
        <v>1.51</v>
      </c>
      <c r="S639">
        <f>VLOOKUP($A639,NIR_Algorithm_Cleaned!$A$2:$W$4887,22,FALSE)</f>
        <v>1.32</v>
      </c>
      <c r="T639">
        <f>VLOOKUP($A639,NIR_Algorithm_Cleaned!$A$2:$W$4887,23,FALSE)</f>
        <v>72.22</v>
      </c>
    </row>
    <row r="640" spans="1:20" x14ac:dyDescent="0.2">
      <c r="A640" t="s">
        <v>1376</v>
      </c>
      <c r="B640" t="s">
        <v>4937</v>
      </c>
      <c r="C640" t="s">
        <v>5314</v>
      </c>
      <c r="D640">
        <f>VLOOKUP($A640,NIR_Algorithm_Cleaned!$A$2:$W$4887,5,FALSE)</f>
        <v>2</v>
      </c>
      <c r="E640">
        <f>VLOOKUP($A640,NIR_Algorithm_Cleaned!$A$2:$W$4887,4,FALSE)</f>
        <v>1</v>
      </c>
      <c r="F640">
        <f>VLOOKUP($A640,NIR_Algorithm_Cleaned!$A$2:$W$4887,3,FALSE)</f>
        <v>1</v>
      </c>
      <c r="G640">
        <v>12.27</v>
      </c>
      <c r="H640" t="s">
        <v>4994</v>
      </c>
      <c r="I640">
        <v>4</v>
      </c>
      <c r="J640" t="s">
        <v>4994</v>
      </c>
      <c r="K640" t="s">
        <v>5343</v>
      </c>
      <c r="L640">
        <v>0.40666666666666701</v>
      </c>
      <c r="M640">
        <v>0.39597315436241598</v>
      </c>
      <c r="N640">
        <f t="shared" si="9"/>
        <v>0.40131991051454152</v>
      </c>
      <c r="P640">
        <f>VLOOKUP($A640,NIR_Algorithm_Cleaned!$A$2:$W$4887,19,FALSE)</f>
        <v>9.07</v>
      </c>
      <c r="Q640">
        <f>VLOOKUP($A640,NIR_Algorithm_Cleaned!$A$2:$W$4887,20,FALSE)</f>
        <v>4.49</v>
      </c>
      <c r="R640">
        <f>VLOOKUP($A640,NIR_Algorithm_Cleaned!$A$2:$W$4887,21,FALSE)</f>
        <v>1.51</v>
      </c>
      <c r="S640">
        <f>VLOOKUP($A640,NIR_Algorithm_Cleaned!$A$2:$W$4887,22,FALSE)</f>
        <v>1.32</v>
      </c>
      <c r="T640">
        <f>VLOOKUP($A640,NIR_Algorithm_Cleaned!$A$2:$W$4887,23,FALSE)</f>
        <v>72.22</v>
      </c>
    </row>
    <row r="641" spans="1:20" x14ac:dyDescent="0.2">
      <c r="A641" t="s">
        <v>277</v>
      </c>
      <c r="B641" t="s">
        <v>5160</v>
      </c>
      <c r="C641" t="s">
        <v>5276</v>
      </c>
      <c r="D641">
        <f>VLOOKUP($A641,NIR_Algorithm_Cleaned!$A$2:$W$4887,5,FALSE)</f>
        <v>1</v>
      </c>
      <c r="E641">
        <f>VLOOKUP($A641,NIR_Algorithm_Cleaned!$A$2:$W$4887,4,FALSE)</f>
        <v>1</v>
      </c>
      <c r="F641">
        <f>VLOOKUP($A641,NIR_Algorithm_Cleaned!$A$2:$W$4887,3,FALSE)</f>
        <v>2</v>
      </c>
      <c r="G641">
        <v>12.1</v>
      </c>
      <c r="H641" t="s">
        <v>4994</v>
      </c>
      <c r="I641">
        <v>3</v>
      </c>
      <c r="J641" t="s">
        <v>4994</v>
      </c>
      <c r="K641" t="s">
        <v>5341</v>
      </c>
      <c r="L641">
        <v>0.40131578947368401</v>
      </c>
      <c r="M641">
        <v>0.39735099337748297</v>
      </c>
      <c r="N641">
        <f t="shared" si="9"/>
        <v>0.39933339142558349</v>
      </c>
      <c r="P641">
        <f>VLOOKUP($A641,NIR_Algorithm_Cleaned!$A$2:$W$4887,19,FALSE)</f>
        <v>9.0399999999999991</v>
      </c>
      <c r="Q641">
        <f>VLOOKUP($A641,NIR_Algorithm_Cleaned!$A$2:$W$4887,20,FALSE)</f>
        <v>4.12</v>
      </c>
      <c r="R641">
        <f>VLOOKUP($A641,NIR_Algorithm_Cleaned!$A$2:$W$4887,21,FALSE)</f>
        <v>1.53</v>
      </c>
      <c r="S641">
        <f>VLOOKUP($A641,NIR_Algorithm_Cleaned!$A$2:$W$4887,22,FALSE)</f>
        <v>1.26</v>
      </c>
      <c r="T641">
        <f>VLOOKUP($A641,NIR_Algorithm_Cleaned!$A$2:$W$4887,23,FALSE)</f>
        <v>73.069999999999993</v>
      </c>
    </row>
    <row r="642" spans="1:20" x14ac:dyDescent="0.2">
      <c r="A642" t="s">
        <v>277</v>
      </c>
      <c r="B642" t="s">
        <v>5160</v>
      </c>
      <c r="C642" t="s">
        <v>5276</v>
      </c>
      <c r="D642">
        <f>VLOOKUP($A642,NIR_Algorithm_Cleaned!$A$2:$W$4887,5,FALSE)</f>
        <v>1</v>
      </c>
      <c r="E642">
        <f>VLOOKUP($A642,NIR_Algorithm_Cleaned!$A$2:$W$4887,4,FALSE)</f>
        <v>1</v>
      </c>
      <c r="F642">
        <f>VLOOKUP($A642,NIR_Algorithm_Cleaned!$A$2:$W$4887,3,FALSE)</f>
        <v>2</v>
      </c>
      <c r="G642">
        <v>12.21</v>
      </c>
      <c r="H642" t="s">
        <v>4994</v>
      </c>
      <c r="I642">
        <v>4</v>
      </c>
      <c r="J642" t="s">
        <v>5342</v>
      </c>
      <c r="K642" t="s">
        <v>5341</v>
      </c>
      <c r="L642">
        <v>0.38</v>
      </c>
      <c r="M642">
        <v>0.38410596026490101</v>
      </c>
      <c r="N642">
        <f t="shared" si="9"/>
        <v>0.38205298013245048</v>
      </c>
      <c r="P642">
        <f>VLOOKUP($A642,NIR_Algorithm_Cleaned!$A$2:$W$4887,19,FALSE)</f>
        <v>9.0399999999999991</v>
      </c>
      <c r="Q642">
        <f>VLOOKUP($A642,NIR_Algorithm_Cleaned!$A$2:$W$4887,20,FALSE)</f>
        <v>4.12</v>
      </c>
      <c r="R642">
        <f>VLOOKUP($A642,NIR_Algorithm_Cleaned!$A$2:$W$4887,21,FALSE)</f>
        <v>1.53</v>
      </c>
      <c r="S642">
        <f>VLOOKUP($A642,NIR_Algorithm_Cleaned!$A$2:$W$4887,22,FALSE)</f>
        <v>1.26</v>
      </c>
      <c r="T642">
        <f>VLOOKUP($A642,NIR_Algorithm_Cleaned!$A$2:$W$4887,23,FALSE)</f>
        <v>73.069999999999993</v>
      </c>
    </row>
    <row r="643" spans="1:20" x14ac:dyDescent="0.2">
      <c r="A643" t="s">
        <v>714</v>
      </c>
      <c r="B643" t="s">
        <v>4850</v>
      </c>
      <c r="C643" t="s">
        <v>5321</v>
      </c>
      <c r="D643">
        <f>VLOOKUP($A643,NIR_Algorithm_Cleaned!$A$2:$W$4887,5,FALSE)</f>
        <v>1</v>
      </c>
      <c r="E643">
        <f>VLOOKUP($A643,NIR_Algorithm_Cleaned!$A$2:$W$4887,4,FALSE)</f>
        <v>1</v>
      </c>
      <c r="F643">
        <f>VLOOKUP($A643,NIR_Algorithm_Cleaned!$A$2:$W$4887,3,FALSE)</f>
        <v>1</v>
      </c>
      <c r="G643">
        <v>12.3</v>
      </c>
      <c r="H643" t="s">
        <v>4994</v>
      </c>
      <c r="I643">
        <v>4</v>
      </c>
      <c r="J643" t="s">
        <v>4994</v>
      </c>
      <c r="K643" t="s">
        <v>5341</v>
      </c>
      <c r="L643">
        <v>0.43046357615893999</v>
      </c>
      <c r="M643">
        <v>0.43506493506493499</v>
      </c>
      <c r="N643">
        <f t="shared" ref="N643:N703" si="10">AVERAGE(L643:M643)</f>
        <v>0.43276425561193749</v>
      </c>
      <c r="P643">
        <f>VLOOKUP($A643,NIR_Algorithm_Cleaned!$A$2:$W$4887,19,FALSE)</f>
        <v>9.0299999999999994</v>
      </c>
      <c r="Q643">
        <f>VLOOKUP($A643,NIR_Algorithm_Cleaned!$A$2:$W$4887,20,FALSE)</f>
        <v>3.5</v>
      </c>
      <c r="R643">
        <f>VLOOKUP($A643,NIR_Algorithm_Cleaned!$A$2:$W$4887,21,FALSE)</f>
        <v>1.9</v>
      </c>
      <c r="S643">
        <f>VLOOKUP($A643,NIR_Algorithm_Cleaned!$A$2:$W$4887,22,FALSE)</f>
        <v>1.3</v>
      </c>
      <c r="T643">
        <f>VLOOKUP($A643,NIR_Algorithm_Cleaned!$A$2:$W$4887,23,FALSE)</f>
        <v>70.680000000000007</v>
      </c>
    </row>
    <row r="644" spans="1:20" x14ac:dyDescent="0.2">
      <c r="A644" t="s">
        <v>714</v>
      </c>
      <c r="B644" t="s">
        <v>4850</v>
      </c>
      <c r="C644" t="s">
        <v>5321</v>
      </c>
      <c r="D644">
        <f>VLOOKUP($A644,NIR_Algorithm_Cleaned!$A$2:$W$4887,5,FALSE)</f>
        <v>1</v>
      </c>
      <c r="E644">
        <f>VLOOKUP($A644,NIR_Algorithm_Cleaned!$A$2:$W$4887,4,FALSE)</f>
        <v>1</v>
      </c>
      <c r="F644">
        <f>VLOOKUP($A644,NIR_Algorithm_Cleaned!$A$2:$W$4887,3,FALSE)</f>
        <v>1</v>
      </c>
      <c r="G644">
        <v>12.2</v>
      </c>
      <c r="H644" t="s">
        <v>5342</v>
      </c>
      <c r="I644">
        <v>2</v>
      </c>
      <c r="J644" t="s">
        <v>5342</v>
      </c>
      <c r="K644" t="s">
        <v>5341</v>
      </c>
      <c r="L644">
        <v>0.41447368421052599</v>
      </c>
      <c r="M644">
        <v>0.41447368421052599</v>
      </c>
      <c r="N644">
        <f t="shared" si="10"/>
        <v>0.41447368421052599</v>
      </c>
      <c r="P644">
        <f>VLOOKUP($A644,NIR_Algorithm_Cleaned!$A$2:$W$4887,19,FALSE)</f>
        <v>9.0299999999999994</v>
      </c>
      <c r="Q644">
        <f>VLOOKUP($A644,NIR_Algorithm_Cleaned!$A$2:$W$4887,20,FALSE)</f>
        <v>3.5</v>
      </c>
      <c r="R644">
        <f>VLOOKUP($A644,NIR_Algorithm_Cleaned!$A$2:$W$4887,21,FALSE)</f>
        <v>1.9</v>
      </c>
      <c r="S644">
        <f>VLOOKUP($A644,NIR_Algorithm_Cleaned!$A$2:$W$4887,22,FALSE)</f>
        <v>1.3</v>
      </c>
      <c r="T644">
        <f>VLOOKUP($A644,NIR_Algorithm_Cleaned!$A$2:$W$4887,23,FALSE)</f>
        <v>70.680000000000007</v>
      </c>
    </row>
    <row r="645" spans="1:20" x14ac:dyDescent="0.2">
      <c r="A645" t="s">
        <v>1522</v>
      </c>
      <c r="B645" t="s">
        <v>4921</v>
      </c>
      <c r="C645" t="s">
        <v>5268</v>
      </c>
      <c r="D645">
        <f>VLOOKUP($A645,NIR_Algorithm_Cleaned!$A$2:$W$4887,5,FALSE)</f>
        <v>2</v>
      </c>
      <c r="E645">
        <f>VLOOKUP($A645,NIR_Algorithm_Cleaned!$A$2:$W$4887,4,FALSE)</f>
        <v>2</v>
      </c>
      <c r="F645">
        <f>VLOOKUP($A645,NIR_Algorithm_Cleaned!$A$2:$W$4887,3,FALSE)</f>
        <v>1</v>
      </c>
      <c r="G645">
        <v>12.37</v>
      </c>
      <c r="H645" t="s">
        <v>5342</v>
      </c>
      <c r="I645">
        <v>3</v>
      </c>
      <c r="J645" t="s">
        <v>4994</v>
      </c>
      <c r="K645" t="s">
        <v>5343</v>
      </c>
      <c r="L645">
        <v>0.42666666666666703</v>
      </c>
      <c r="M645">
        <v>0.42105263157894801</v>
      </c>
      <c r="N645">
        <f t="shared" si="10"/>
        <v>0.42385964912280749</v>
      </c>
      <c r="P645">
        <f>VLOOKUP($A645,NIR_Algorithm_Cleaned!$A$2:$W$4887,19,FALSE)</f>
        <v>9</v>
      </c>
      <c r="Q645">
        <f>VLOOKUP($A645,NIR_Algorithm_Cleaned!$A$2:$W$4887,20,FALSE)</f>
        <v>4.09</v>
      </c>
      <c r="R645">
        <f>VLOOKUP($A645,NIR_Algorithm_Cleaned!$A$2:$W$4887,21,FALSE)</f>
        <v>1.64</v>
      </c>
      <c r="S645">
        <f>VLOOKUP($A645,NIR_Algorithm_Cleaned!$A$2:$W$4887,22,FALSE)</f>
        <v>1.36</v>
      </c>
      <c r="T645">
        <f>VLOOKUP($A645,NIR_Algorithm_Cleaned!$A$2:$W$4887,23,FALSE)</f>
        <v>71.02</v>
      </c>
    </row>
    <row r="646" spans="1:20" x14ac:dyDescent="0.2">
      <c r="A646" t="s">
        <v>1522</v>
      </c>
      <c r="B646" t="s">
        <v>4921</v>
      </c>
      <c r="C646" t="s">
        <v>5268</v>
      </c>
      <c r="D646">
        <f>VLOOKUP($A646,NIR_Algorithm_Cleaned!$A$2:$W$4887,5,FALSE)</f>
        <v>2</v>
      </c>
      <c r="E646">
        <f>VLOOKUP($A646,NIR_Algorithm_Cleaned!$A$2:$W$4887,4,FALSE)</f>
        <v>2</v>
      </c>
      <c r="F646">
        <f>VLOOKUP($A646,NIR_Algorithm_Cleaned!$A$2:$W$4887,3,FALSE)</f>
        <v>1</v>
      </c>
      <c r="G646">
        <v>12.28</v>
      </c>
      <c r="H646" t="s">
        <v>4994</v>
      </c>
      <c r="I646">
        <v>2</v>
      </c>
      <c r="J646" t="s">
        <v>4994</v>
      </c>
      <c r="K646" t="s">
        <v>5343</v>
      </c>
      <c r="L646">
        <v>0.394736842105263</v>
      </c>
      <c r="M646">
        <v>0.39072847682119199</v>
      </c>
      <c r="N646">
        <f t="shared" si="10"/>
        <v>0.3927326594632275</v>
      </c>
      <c r="P646">
        <f>VLOOKUP($A646,NIR_Algorithm_Cleaned!$A$2:$W$4887,19,FALSE)</f>
        <v>9</v>
      </c>
      <c r="Q646">
        <f>VLOOKUP($A646,NIR_Algorithm_Cleaned!$A$2:$W$4887,20,FALSE)</f>
        <v>4.09</v>
      </c>
      <c r="R646">
        <f>VLOOKUP($A646,NIR_Algorithm_Cleaned!$A$2:$W$4887,21,FALSE)</f>
        <v>1.64</v>
      </c>
      <c r="S646">
        <f>VLOOKUP($A646,NIR_Algorithm_Cleaned!$A$2:$W$4887,22,FALSE)</f>
        <v>1.36</v>
      </c>
      <c r="T646">
        <f>VLOOKUP($A646,NIR_Algorithm_Cleaned!$A$2:$W$4887,23,FALSE)</f>
        <v>71.02</v>
      </c>
    </row>
    <row r="647" spans="1:20" x14ac:dyDescent="0.2">
      <c r="A647" t="s">
        <v>1834</v>
      </c>
      <c r="B647" t="s">
        <v>4712</v>
      </c>
      <c r="C647" t="s">
        <v>5290</v>
      </c>
      <c r="D647">
        <f>VLOOKUP($A647,NIR_Algorithm_Cleaned!$A$2:$W$4887,5,FALSE)</f>
        <v>2</v>
      </c>
      <c r="E647">
        <f>VLOOKUP($A647,NIR_Algorithm_Cleaned!$A$2:$W$4887,4,FALSE)</f>
        <v>2</v>
      </c>
      <c r="F647">
        <f>VLOOKUP($A647,NIR_Algorithm_Cleaned!$A$2:$W$4887,3,FALSE)</f>
        <v>1</v>
      </c>
      <c r="G647">
        <v>12.18</v>
      </c>
      <c r="H647" t="s">
        <v>4994</v>
      </c>
      <c r="I647">
        <v>1</v>
      </c>
      <c r="J647" t="s">
        <v>4994</v>
      </c>
      <c r="K647" t="s">
        <v>5343</v>
      </c>
      <c r="L647">
        <v>0.43624161073825501</v>
      </c>
      <c r="M647">
        <v>0.43046357615893999</v>
      </c>
      <c r="N647">
        <f t="shared" si="10"/>
        <v>0.4333525934485975</v>
      </c>
      <c r="P647">
        <f>VLOOKUP($A647,NIR_Algorithm_Cleaned!$A$2:$W$4887,19,FALSE)</f>
        <v>8.9700000000000006</v>
      </c>
      <c r="Q647">
        <f>VLOOKUP($A647,NIR_Algorithm_Cleaned!$A$2:$W$4887,20,FALSE)</f>
        <v>4.0999999999999996</v>
      </c>
      <c r="R647">
        <f>VLOOKUP($A647,NIR_Algorithm_Cleaned!$A$2:$W$4887,21,FALSE)</f>
        <v>1.31</v>
      </c>
      <c r="S647">
        <f>VLOOKUP($A647,NIR_Algorithm_Cleaned!$A$2:$W$4887,22,FALSE)</f>
        <v>1.32</v>
      </c>
      <c r="T647">
        <f>VLOOKUP($A647,NIR_Algorithm_Cleaned!$A$2:$W$4887,23,FALSE)</f>
        <v>71.650000000000006</v>
      </c>
    </row>
    <row r="648" spans="1:20" x14ac:dyDescent="0.2">
      <c r="A648" t="s">
        <v>1834</v>
      </c>
      <c r="B648" t="s">
        <v>4712</v>
      </c>
      <c r="C648" t="s">
        <v>5290</v>
      </c>
      <c r="D648">
        <f>VLOOKUP($A648,NIR_Algorithm_Cleaned!$A$2:$W$4887,5,FALSE)</f>
        <v>2</v>
      </c>
      <c r="E648">
        <f>VLOOKUP($A648,NIR_Algorithm_Cleaned!$A$2:$W$4887,4,FALSE)</f>
        <v>2</v>
      </c>
      <c r="F648">
        <f>VLOOKUP($A648,NIR_Algorithm_Cleaned!$A$2:$W$4887,3,FALSE)</f>
        <v>1</v>
      </c>
      <c r="G648">
        <v>12.31</v>
      </c>
      <c r="H648" t="s">
        <v>4994</v>
      </c>
      <c r="I648">
        <v>3</v>
      </c>
      <c r="J648" t="s">
        <v>4994</v>
      </c>
      <c r="K648" t="s">
        <v>5343</v>
      </c>
      <c r="L648">
        <v>0.45695364238410602</v>
      </c>
      <c r="M648">
        <v>0.46710526315789502</v>
      </c>
      <c r="N648">
        <f t="shared" si="10"/>
        <v>0.46202945277100049</v>
      </c>
      <c r="P648">
        <f>VLOOKUP($A648,NIR_Algorithm_Cleaned!$A$2:$W$4887,19,FALSE)</f>
        <v>8.9700000000000006</v>
      </c>
      <c r="Q648">
        <f>VLOOKUP($A648,NIR_Algorithm_Cleaned!$A$2:$W$4887,20,FALSE)</f>
        <v>4.0999999999999996</v>
      </c>
      <c r="R648">
        <f>VLOOKUP($A648,NIR_Algorithm_Cleaned!$A$2:$W$4887,21,FALSE)</f>
        <v>1.31</v>
      </c>
      <c r="S648">
        <f>VLOOKUP($A648,NIR_Algorithm_Cleaned!$A$2:$W$4887,22,FALSE)</f>
        <v>1.32</v>
      </c>
      <c r="T648">
        <f>VLOOKUP($A648,NIR_Algorithm_Cleaned!$A$2:$W$4887,23,FALSE)</f>
        <v>71.650000000000006</v>
      </c>
    </row>
    <row r="649" spans="1:20" x14ac:dyDescent="0.2">
      <c r="A649" t="s">
        <v>1338</v>
      </c>
      <c r="B649" t="s">
        <v>5034</v>
      </c>
      <c r="C649" t="s">
        <v>5266</v>
      </c>
      <c r="D649">
        <f>VLOOKUP($A649,NIR_Algorithm_Cleaned!$A$2:$W$4887,5,FALSE)</f>
        <v>2</v>
      </c>
      <c r="E649">
        <f>VLOOKUP($A649,NIR_Algorithm_Cleaned!$A$2:$W$4887,4,FALSE)</f>
        <v>2</v>
      </c>
      <c r="F649">
        <f>VLOOKUP($A649,NIR_Algorithm_Cleaned!$A$2:$W$4887,3,FALSE)</f>
        <v>2</v>
      </c>
      <c r="G649">
        <v>12.32</v>
      </c>
      <c r="H649" t="s">
        <v>4994</v>
      </c>
      <c r="I649">
        <v>3</v>
      </c>
      <c r="J649" t="s">
        <v>5342</v>
      </c>
      <c r="K649" t="s">
        <v>5343</v>
      </c>
      <c r="L649">
        <v>0.42384105960264901</v>
      </c>
      <c r="M649">
        <v>0.41447368421052599</v>
      </c>
      <c r="N649">
        <f t="shared" si="10"/>
        <v>0.41915737190658753</v>
      </c>
      <c r="P649">
        <f>VLOOKUP($A649,NIR_Algorithm_Cleaned!$A$2:$W$4887,19,FALSE)</f>
        <v>8.9600000000000009</v>
      </c>
      <c r="Q649">
        <f>VLOOKUP($A649,NIR_Algorithm_Cleaned!$A$2:$W$4887,20,FALSE)</f>
        <v>4.09</v>
      </c>
      <c r="R649">
        <f>VLOOKUP($A649,NIR_Algorithm_Cleaned!$A$2:$W$4887,21,FALSE)</f>
        <v>1.41</v>
      </c>
      <c r="S649">
        <f>VLOOKUP($A649,NIR_Algorithm_Cleaned!$A$2:$W$4887,22,FALSE)</f>
        <v>1.3</v>
      </c>
      <c r="T649">
        <f>VLOOKUP($A649,NIR_Algorithm_Cleaned!$A$2:$W$4887,23,FALSE)</f>
        <v>71.64</v>
      </c>
    </row>
    <row r="650" spans="1:20" x14ac:dyDescent="0.2">
      <c r="A650" t="s">
        <v>1338</v>
      </c>
      <c r="B650" t="s">
        <v>5034</v>
      </c>
      <c r="C650" t="s">
        <v>5266</v>
      </c>
      <c r="D650">
        <f>VLOOKUP($A650,NIR_Algorithm_Cleaned!$A$2:$W$4887,5,FALSE)</f>
        <v>2</v>
      </c>
      <c r="E650">
        <f>VLOOKUP($A650,NIR_Algorithm_Cleaned!$A$2:$W$4887,4,FALSE)</f>
        <v>2</v>
      </c>
      <c r="F650">
        <f>VLOOKUP($A650,NIR_Algorithm_Cleaned!$A$2:$W$4887,3,FALSE)</f>
        <v>2</v>
      </c>
      <c r="G650">
        <v>12.2</v>
      </c>
      <c r="H650" t="s">
        <v>4994</v>
      </c>
      <c r="I650">
        <v>2</v>
      </c>
      <c r="J650" t="s">
        <v>5342</v>
      </c>
      <c r="K650" t="s">
        <v>5343</v>
      </c>
      <c r="L650">
        <v>0.42953020134228198</v>
      </c>
      <c r="M650">
        <v>0.42666666666666703</v>
      </c>
      <c r="N650">
        <f t="shared" si="10"/>
        <v>0.4280984340044745</v>
      </c>
      <c r="P650">
        <f>VLOOKUP($A650,NIR_Algorithm_Cleaned!$A$2:$W$4887,19,FALSE)</f>
        <v>8.9600000000000009</v>
      </c>
      <c r="Q650">
        <f>VLOOKUP($A650,NIR_Algorithm_Cleaned!$A$2:$W$4887,20,FALSE)</f>
        <v>4.09</v>
      </c>
      <c r="R650">
        <f>VLOOKUP($A650,NIR_Algorithm_Cleaned!$A$2:$W$4887,21,FALSE)</f>
        <v>1.41</v>
      </c>
      <c r="S650">
        <f>VLOOKUP($A650,NIR_Algorithm_Cleaned!$A$2:$W$4887,22,FALSE)</f>
        <v>1.3</v>
      </c>
      <c r="T650">
        <f>VLOOKUP($A650,NIR_Algorithm_Cleaned!$A$2:$W$4887,23,FALSE)</f>
        <v>71.64</v>
      </c>
    </row>
    <row r="651" spans="1:20" x14ac:dyDescent="0.2">
      <c r="A651" t="s">
        <v>876</v>
      </c>
      <c r="B651" t="s">
        <v>4774</v>
      </c>
      <c r="C651" t="s">
        <v>5259</v>
      </c>
      <c r="D651">
        <f>VLOOKUP($A651,NIR_Algorithm_Cleaned!$A$2:$W$4887,5,FALSE)</f>
        <v>1</v>
      </c>
      <c r="E651">
        <f>VLOOKUP($A651,NIR_Algorithm_Cleaned!$A$2:$W$4887,4,FALSE)</f>
        <v>2</v>
      </c>
      <c r="F651">
        <f>VLOOKUP($A651,NIR_Algorithm_Cleaned!$A$2:$W$4887,3,FALSE)</f>
        <v>1</v>
      </c>
      <c r="G651">
        <v>11.86</v>
      </c>
      <c r="H651" t="s">
        <v>4994</v>
      </c>
      <c r="I651">
        <v>3</v>
      </c>
      <c r="J651" t="s">
        <v>4994</v>
      </c>
      <c r="K651" t="s">
        <v>5341</v>
      </c>
      <c r="L651">
        <v>0.42666666666666703</v>
      </c>
      <c r="M651">
        <v>0.42105263157894701</v>
      </c>
      <c r="N651">
        <f t="shared" si="10"/>
        <v>0.42385964912280705</v>
      </c>
      <c r="P651">
        <f>VLOOKUP($A651,NIR_Algorithm_Cleaned!$A$2:$W$4887,19,FALSE)</f>
        <v>8.9499999999999993</v>
      </c>
      <c r="Q651">
        <f>VLOOKUP($A651,NIR_Algorithm_Cleaned!$A$2:$W$4887,20,FALSE)</f>
        <v>4.54</v>
      </c>
      <c r="R651">
        <f>VLOOKUP($A651,NIR_Algorithm_Cleaned!$A$2:$W$4887,21,FALSE)</f>
        <v>1.44</v>
      </c>
      <c r="S651">
        <f>VLOOKUP($A651,NIR_Algorithm_Cleaned!$A$2:$W$4887,22,FALSE)</f>
        <v>1.31</v>
      </c>
      <c r="T651">
        <f>VLOOKUP($A651,NIR_Algorithm_Cleaned!$A$2:$W$4887,23,FALSE)</f>
        <v>72.22</v>
      </c>
    </row>
    <row r="652" spans="1:20" x14ac:dyDescent="0.2">
      <c r="A652" t="s">
        <v>876</v>
      </c>
      <c r="B652" t="s">
        <v>4774</v>
      </c>
      <c r="C652" t="s">
        <v>5259</v>
      </c>
      <c r="D652">
        <f>VLOOKUP($A652,NIR_Algorithm_Cleaned!$A$2:$W$4887,5,FALSE)</f>
        <v>1</v>
      </c>
      <c r="E652">
        <f>VLOOKUP($A652,NIR_Algorithm_Cleaned!$A$2:$W$4887,4,FALSE)</f>
        <v>2</v>
      </c>
      <c r="F652">
        <f>VLOOKUP($A652,NIR_Algorithm_Cleaned!$A$2:$W$4887,3,FALSE)</f>
        <v>1</v>
      </c>
      <c r="G652">
        <v>11.7</v>
      </c>
      <c r="H652" t="s">
        <v>4994</v>
      </c>
      <c r="I652">
        <v>3</v>
      </c>
      <c r="J652" t="s">
        <v>5342</v>
      </c>
      <c r="K652" t="s">
        <v>5341</v>
      </c>
      <c r="L652">
        <v>0.42763157894736797</v>
      </c>
      <c r="M652">
        <v>0.43137254901960798</v>
      </c>
      <c r="N652">
        <f t="shared" si="10"/>
        <v>0.429502063983488</v>
      </c>
      <c r="P652">
        <f>VLOOKUP($A652,NIR_Algorithm_Cleaned!$A$2:$W$4887,19,FALSE)</f>
        <v>8.9499999999999993</v>
      </c>
      <c r="Q652">
        <f>VLOOKUP($A652,NIR_Algorithm_Cleaned!$A$2:$W$4887,20,FALSE)</f>
        <v>4.54</v>
      </c>
      <c r="R652">
        <f>VLOOKUP($A652,NIR_Algorithm_Cleaned!$A$2:$W$4887,21,FALSE)</f>
        <v>1.44</v>
      </c>
      <c r="S652">
        <f>VLOOKUP($A652,NIR_Algorithm_Cleaned!$A$2:$W$4887,22,FALSE)</f>
        <v>1.31</v>
      </c>
      <c r="T652">
        <f>VLOOKUP($A652,NIR_Algorithm_Cleaned!$A$2:$W$4887,23,FALSE)</f>
        <v>72.22</v>
      </c>
    </row>
    <row r="653" spans="1:20" x14ac:dyDescent="0.2">
      <c r="A653" t="s">
        <v>1368</v>
      </c>
      <c r="B653" t="s">
        <v>4846</v>
      </c>
      <c r="C653" t="s">
        <v>5286</v>
      </c>
      <c r="D653">
        <f>VLOOKUP($A653,NIR_Algorithm_Cleaned!$A$2:$W$4887,5,FALSE)</f>
        <v>2</v>
      </c>
      <c r="E653">
        <f>VLOOKUP($A653,NIR_Algorithm_Cleaned!$A$2:$W$4887,4,FALSE)</f>
        <v>1</v>
      </c>
      <c r="F653">
        <f>VLOOKUP($A653,NIR_Algorithm_Cleaned!$A$2:$W$4887,3,FALSE)</f>
        <v>1</v>
      </c>
      <c r="G653">
        <v>12.29</v>
      </c>
      <c r="H653" t="s">
        <v>4994</v>
      </c>
      <c r="I653">
        <v>3</v>
      </c>
      <c r="J653" t="s">
        <v>5342</v>
      </c>
      <c r="K653" t="s">
        <v>5343</v>
      </c>
      <c r="L653">
        <v>0.46</v>
      </c>
      <c r="M653">
        <v>0.46710526315789502</v>
      </c>
      <c r="N653">
        <f t="shared" si="10"/>
        <v>0.46355263157894755</v>
      </c>
      <c r="P653">
        <f>VLOOKUP($A653,NIR_Algorithm_Cleaned!$A$2:$W$4887,19,FALSE)</f>
        <v>8.9</v>
      </c>
      <c r="Q653">
        <f>VLOOKUP($A653,NIR_Algorithm_Cleaned!$A$2:$W$4887,20,FALSE)</f>
        <v>3.74</v>
      </c>
      <c r="R653">
        <f>VLOOKUP($A653,NIR_Algorithm_Cleaned!$A$2:$W$4887,21,FALSE)</f>
        <v>1.36</v>
      </c>
      <c r="S653">
        <f>VLOOKUP($A653,NIR_Algorithm_Cleaned!$A$2:$W$4887,22,FALSE)</f>
        <v>1.32</v>
      </c>
      <c r="T653">
        <f>VLOOKUP($A653,NIR_Algorithm_Cleaned!$A$2:$W$4887,23,FALSE)</f>
        <v>71.900000000000006</v>
      </c>
    </row>
    <row r="654" spans="1:20" x14ac:dyDescent="0.2">
      <c r="A654" t="s">
        <v>1669</v>
      </c>
      <c r="B654" t="s">
        <v>4776</v>
      </c>
      <c r="C654" t="s">
        <v>5307</v>
      </c>
      <c r="D654">
        <f>VLOOKUP($A654,NIR_Algorithm_Cleaned!$A$2:$W$4887,5,FALSE)</f>
        <v>2</v>
      </c>
      <c r="E654">
        <f>VLOOKUP($A654,NIR_Algorithm_Cleaned!$A$2:$W$4887,4,FALSE)</f>
        <v>1</v>
      </c>
      <c r="F654">
        <f>VLOOKUP($A654,NIR_Algorithm_Cleaned!$A$2:$W$4887,3,FALSE)</f>
        <v>1</v>
      </c>
      <c r="G654" t="s">
        <v>5207</v>
      </c>
      <c r="H654" t="s">
        <v>4994</v>
      </c>
      <c r="I654">
        <v>4</v>
      </c>
      <c r="J654" t="s">
        <v>5342</v>
      </c>
      <c r="K654" t="s">
        <v>5343</v>
      </c>
      <c r="L654">
        <v>0.43624161073825501</v>
      </c>
      <c r="M654">
        <v>0.42384105960264901</v>
      </c>
      <c r="N654">
        <f t="shared" si="10"/>
        <v>0.43004133517045201</v>
      </c>
      <c r="P654">
        <f>VLOOKUP($A654,NIR_Algorithm_Cleaned!$A$2:$W$4887,19,FALSE)</f>
        <v>8.8800000000000008</v>
      </c>
      <c r="Q654">
        <f>VLOOKUP($A654,NIR_Algorithm_Cleaned!$A$2:$W$4887,20,FALSE)</f>
        <v>3.66</v>
      </c>
      <c r="R654">
        <f>VLOOKUP($A654,NIR_Algorithm_Cleaned!$A$2:$W$4887,21,FALSE)</f>
        <v>1.26</v>
      </c>
      <c r="S654">
        <f>VLOOKUP($A654,NIR_Algorithm_Cleaned!$A$2:$W$4887,22,FALSE)</f>
        <v>1.28</v>
      </c>
      <c r="T654">
        <f>VLOOKUP($A654,NIR_Algorithm_Cleaned!$A$2:$W$4887,23,FALSE)</f>
        <v>71.16</v>
      </c>
    </row>
    <row r="655" spans="1:20" x14ac:dyDescent="0.2">
      <c r="A655" t="s">
        <v>1669</v>
      </c>
      <c r="B655" t="s">
        <v>4776</v>
      </c>
      <c r="C655" t="s">
        <v>5307</v>
      </c>
      <c r="D655">
        <f>VLOOKUP($A655,NIR_Algorithm_Cleaned!$A$2:$W$4887,5,FALSE)</f>
        <v>2</v>
      </c>
      <c r="E655">
        <f>VLOOKUP($A655,NIR_Algorithm_Cleaned!$A$2:$W$4887,4,FALSE)</f>
        <v>1</v>
      </c>
      <c r="F655">
        <f>VLOOKUP($A655,NIR_Algorithm_Cleaned!$A$2:$W$4887,3,FALSE)</f>
        <v>1</v>
      </c>
      <c r="G655">
        <v>12.3</v>
      </c>
      <c r="H655" t="s">
        <v>5342</v>
      </c>
      <c r="I655">
        <v>2</v>
      </c>
      <c r="J655" t="s">
        <v>4994</v>
      </c>
      <c r="K655" t="s">
        <v>5343</v>
      </c>
      <c r="L655">
        <v>0.44</v>
      </c>
      <c r="M655">
        <v>0.45333333333333298</v>
      </c>
      <c r="N655">
        <f t="shared" si="10"/>
        <v>0.44666666666666649</v>
      </c>
      <c r="P655">
        <f>VLOOKUP($A655,NIR_Algorithm_Cleaned!$A$2:$W$4887,19,FALSE)</f>
        <v>8.8800000000000008</v>
      </c>
      <c r="Q655">
        <f>VLOOKUP($A655,NIR_Algorithm_Cleaned!$A$2:$W$4887,20,FALSE)</f>
        <v>3.66</v>
      </c>
      <c r="R655">
        <f>VLOOKUP($A655,NIR_Algorithm_Cleaned!$A$2:$W$4887,21,FALSE)</f>
        <v>1.26</v>
      </c>
      <c r="S655">
        <f>VLOOKUP($A655,NIR_Algorithm_Cleaned!$A$2:$W$4887,22,FALSE)</f>
        <v>1.28</v>
      </c>
      <c r="T655">
        <f>VLOOKUP($A655,NIR_Algorithm_Cleaned!$A$2:$W$4887,23,FALSE)</f>
        <v>71.16</v>
      </c>
    </row>
    <row r="656" spans="1:20" x14ac:dyDescent="0.2">
      <c r="A656" t="s">
        <v>1139</v>
      </c>
      <c r="B656" t="s">
        <v>5142</v>
      </c>
      <c r="C656" t="s">
        <v>5204</v>
      </c>
      <c r="D656">
        <f>VLOOKUP($A656,NIR_Algorithm_Cleaned!$A$2:$W$4887,5,FALSE)</f>
        <v>2</v>
      </c>
      <c r="E656">
        <f>VLOOKUP($A656,NIR_Algorithm_Cleaned!$A$2:$W$4887,4,FALSE)</f>
        <v>1</v>
      </c>
      <c r="F656">
        <f>VLOOKUP($A656,NIR_Algorithm_Cleaned!$A$2:$W$4887,3,FALSE)</f>
        <v>2</v>
      </c>
      <c r="G656">
        <v>12.32</v>
      </c>
      <c r="H656" t="s">
        <v>4994</v>
      </c>
      <c r="I656">
        <v>2</v>
      </c>
      <c r="J656" t="s">
        <v>5342</v>
      </c>
      <c r="K656" t="s">
        <v>5343</v>
      </c>
      <c r="L656">
        <v>0.39072847682119199</v>
      </c>
      <c r="M656">
        <v>0.38</v>
      </c>
      <c r="N656">
        <f t="shared" si="10"/>
        <v>0.38536423841059597</v>
      </c>
      <c r="P656">
        <f>VLOOKUP($A656,NIR_Algorithm_Cleaned!$A$2:$W$4887,19,FALSE)</f>
        <v>8.8800000000000008</v>
      </c>
      <c r="Q656">
        <f>VLOOKUP($A656,NIR_Algorithm_Cleaned!$A$2:$W$4887,20,FALSE)</f>
        <v>4.66</v>
      </c>
      <c r="R656">
        <f>VLOOKUP($A656,NIR_Algorithm_Cleaned!$A$2:$W$4887,21,FALSE)</f>
        <v>1.34</v>
      </c>
      <c r="S656">
        <f>VLOOKUP($A656,NIR_Algorithm_Cleaned!$A$2:$W$4887,22,FALSE)</f>
        <v>1.29</v>
      </c>
      <c r="T656">
        <f>VLOOKUP($A656,NIR_Algorithm_Cleaned!$A$2:$W$4887,23,FALSE)</f>
        <v>71.739999999999995</v>
      </c>
    </row>
    <row r="657" spans="1:20" x14ac:dyDescent="0.2">
      <c r="A657" t="s">
        <v>1139</v>
      </c>
      <c r="B657" t="s">
        <v>5142</v>
      </c>
      <c r="C657" t="s">
        <v>5204</v>
      </c>
      <c r="D657">
        <f>VLOOKUP($A657,NIR_Algorithm_Cleaned!$A$2:$W$4887,5,FALSE)</f>
        <v>2</v>
      </c>
      <c r="E657">
        <f>VLOOKUP($A657,NIR_Algorithm_Cleaned!$A$2:$W$4887,4,FALSE)</f>
        <v>1</v>
      </c>
      <c r="F657">
        <f>VLOOKUP($A657,NIR_Algorithm_Cleaned!$A$2:$W$4887,3,FALSE)</f>
        <v>2</v>
      </c>
      <c r="G657">
        <v>12.27</v>
      </c>
      <c r="H657" t="s">
        <v>5342</v>
      </c>
      <c r="I657">
        <v>4</v>
      </c>
      <c r="J657" t="s">
        <v>5342</v>
      </c>
      <c r="K657" t="s">
        <v>5343</v>
      </c>
      <c r="L657">
        <v>0.413333333333333</v>
      </c>
      <c r="M657">
        <v>0.41059602649006599</v>
      </c>
      <c r="N657">
        <f t="shared" si="10"/>
        <v>0.41196467991169949</v>
      </c>
      <c r="P657">
        <f>VLOOKUP($A657,NIR_Algorithm_Cleaned!$A$2:$W$4887,19,FALSE)</f>
        <v>8.8800000000000008</v>
      </c>
      <c r="Q657">
        <f>VLOOKUP($A657,NIR_Algorithm_Cleaned!$A$2:$W$4887,20,FALSE)</f>
        <v>4.66</v>
      </c>
      <c r="R657">
        <f>VLOOKUP($A657,NIR_Algorithm_Cleaned!$A$2:$W$4887,21,FALSE)</f>
        <v>1.34</v>
      </c>
      <c r="S657">
        <f>VLOOKUP($A657,NIR_Algorithm_Cleaned!$A$2:$W$4887,22,FALSE)</f>
        <v>1.29</v>
      </c>
      <c r="T657">
        <f>VLOOKUP($A657,NIR_Algorithm_Cleaned!$A$2:$W$4887,23,FALSE)</f>
        <v>71.739999999999995</v>
      </c>
    </row>
    <row r="658" spans="1:20" x14ac:dyDescent="0.2">
      <c r="A658" t="s">
        <v>1388</v>
      </c>
      <c r="B658" t="s">
        <v>5167</v>
      </c>
      <c r="C658" t="s">
        <v>5269</v>
      </c>
      <c r="D658">
        <f>VLOOKUP($A658,NIR_Algorithm_Cleaned!$A$2:$W$4887,5,FALSE)</f>
        <v>2</v>
      </c>
      <c r="E658">
        <f>VLOOKUP($A658,NIR_Algorithm_Cleaned!$A$2:$W$4887,4,FALSE)</f>
        <v>2</v>
      </c>
      <c r="F658">
        <f>VLOOKUP($A658,NIR_Algorithm_Cleaned!$A$2:$W$4887,3,FALSE)</f>
        <v>2</v>
      </c>
      <c r="G658">
        <v>12.13</v>
      </c>
      <c r="H658" t="s">
        <v>4994</v>
      </c>
      <c r="I658">
        <v>1</v>
      </c>
      <c r="J658" t="s">
        <v>5342</v>
      </c>
      <c r="K658" t="s">
        <v>5343</v>
      </c>
      <c r="L658">
        <v>0.42953020134228198</v>
      </c>
      <c r="M658">
        <v>0.43421052631578899</v>
      </c>
      <c r="N658">
        <f t="shared" si="10"/>
        <v>0.43187036382903549</v>
      </c>
      <c r="P658">
        <f>VLOOKUP($A658,NIR_Algorithm_Cleaned!$A$2:$W$4887,19,FALSE)</f>
        <v>8.7899999999999991</v>
      </c>
      <c r="Q658">
        <f>VLOOKUP($A658,NIR_Algorithm_Cleaned!$A$2:$W$4887,20,FALSE)</f>
        <v>4.68</v>
      </c>
      <c r="R658">
        <f>VLOOKUP($A658,NIR_Algorithm_Cleaned!$A$2:$W$4887,21,FALSE)</f>
        <v>1.76</v>
      </c>
      <c r="S658">
        <f>VLOOKUP($A658,NIR_Algorithm_Cleaned!$A$2:$W$4887,22,FALSE)</f>
        <v>1.41</v>
      </c>
      <c r="T658">
        <f>VLOOKUP($A658,NIR_Algorithm_Cleaned!$A$2:$W$4887,23,FALSE)</f>
        <v>69.59</v>
      </c>
    </row>
    <row r="659" spans="1:20" x14ac:dyDescent="0.2">
      <c r="A659" t="s">
        <v>1388</v>
      </c>
      <c r="B659" t="s">
        <v>5167</v>
      </c>
      <c r="C659" t="s">
        <v>5269</v>
      </c>
      <c r="D659">
        <f>VLOOKUP($A659,NIR_Algorithm_Cleaned!$A$2:$W$4887,5,FALSE)</f>
        <v>2</v>
      </c>
      <c r="E659">
        <f>VLOOKUP($A659,NIR_Algorithm_Cleaned!$A$2:$W$4887,4,FALSE)</f>
        <v>2</v>
      </c>
      <c r="F659">
        <f>VLOOKUP($A659,NIR_Algorithm_Cleaned!$A$2:$W$4887,3,FALSE)</f>
        <v>2</v>
      </c>
      <c r="G659">
        <v>12.35</v>
      </c>
      <c r="H659" t="s">
        <v>5342</v>
      </c>
      <c r="I659">
        <v>1</v>
      </c>
      <c r="J659" t="s">
        <v>4994</v>
      </c>
      <c r="K659" t="s">
        <v>5343</v>
      </c>
      <c r="L659">
        <v>0.42384105960264901</v>
      </c>
      <c r="M659">
        <v>0.42105263157894801</v>
      </c>
      <c r="N659">
        <f t="shared" si="10"/>
        <v>0.42244684559079848</v>
      </c>
      <c r="P659">
        <f>VLOOKUP($A659,NIR_Algorithm_Cleaned!$A$2:$W$4887,19,FALSE)</f>
        <v>8.7899999999999991</v>
      </c>
      <c r="Q659">
        <f>VLOOKUP($A659,NIR_Algorithm_Cleaned!$A$2:$W$4887,20,FALSE)</f>
        <v>4.68</v>
      </c>
      <c r="R659">
        <f>VLOOKUP($A659,NIR_Algorithm_Cleaned!$A$2:$W$4887,21,FALSE)</f>
        <v>1.76</v>
      </c>
      <c r="S659">
        <f>VLOOKUP($A659,NIR_Algorithm_Cleaned!$A$2:$W$4887,22,FALSE)</f>
        <v>1.41</v>
      </c>
      <c r="T659">
        <f>VLOOKUP($A659,NIR_Algorithm_Cleaned!$A$2:$W$4887,23,FALSE)</f>
        <v>69.59</v>
      </c>
    </row>
    <row r="660" spans="1:20" x14ac:dyDescent="0.2">
      <c r="A660" t="s">
        <v>1743</v>
      </c>
      <c r="B660" t="s">
        <v>4937</v>
      </c>
      <c r="C660" t="s">
        <v>5314</v>
      </c>
      <c r="D660">
        <f>VLOOKUP($A660,NIR_Algorithm_Cleaned!$A$2:$W$4887,5,FALSE)</f>
        <v>2</v>
      </c>
      <c r="E660">
        <f>VLOOKUP($A660,NIR_Algorithm_Cleaned!$A$2:$W$4887,4,FALSE)</f>
        <v>2</v>
      </c>
      <c r="F660">
        <f>VLOOKUP($A660,NIR_Algorithm_Cleaned!$A$2:$W$4887,3,FALSE)</f>
        <v>1</v>
      </c>
      <c r="G660">
        <v>12.19</v>
      </c>
      <c r="H660" t="s">
        <v>5342</v>
      </c>
      <c r="I660">
        <v>4</v>
      </c>
      <c r="J660" t="s">
        <v>5342</v>
      </c>
      <c r="K660" t="s">
        <v>5343</v>
      </c>
      <c r="L660">
        <v>0.40789473684210498</v>
      </c>
      <c r="M660">
        <v>0.40522875816993498</v>
      </c>
      <c r="N660">
        <f t="shared" si="10"/>
        <v>0.40656174750601998</v>
      </c>
      <c r="P660">
        <f>VLOOKUP($A660,NIR_Algorithm_Cleaned!$A$2:$W$4887,19,FALSE)</f>
        <v>8.75</v>
      </c>
      <c r="Q660">
        <f>VLOOKUP($A660,NIR_Algorithm_Cleaned!$A$2:$W$4887,20,FALSE)</f>
        <v>4.01</v>
      </c>
      <c r="R660">
        <f>VLOOKUP($A660,NIR_Algorithm_Cleaned!$A$2:$W$4887,21,FALSE)</f>
        <v>1.54</v>
      </c>
      <c r="S660">
        <f>VLOOKUP($A660,NIR_Algorithm_Cleaned!$A$2:$W$4887,22,FALSE)</f>
        <v>1.3</v>
      </c>
      <c r="T660">
        <f>VLOOKUP($A660,NIR_Algorithm_Cleaned!$A$2:$W$4887,23,FALSE)</f>
        <v>70.48</v>
      </c>
    </row>
    <row r="661" spans="1:20" x14ac:dyDescent="0.2">
      <c r="A661" t="s">
        <v>1743</v>
      </c>
      <c r="B661" t="s">
        <v>4937</v>
      </c>
      <c r="C661" t="s">
        <v>5314</v>
      </c>
      <c r="D661">
        <f>VLOOKUP($A661,NIR_Algorithm_Cleaned!$A$2:$W$4887,5,FALSE)</f>
        <v>2</v>
      </c>
      <c r="E661">
        <f>VLOOKUP($A661,NIR_Algorithm_Cleaned!$A$2:$W$4887,4,FALSE)</f>
        <v>2</v>
      </c>
      <c r="F661">
        <f>VLOOKUP($A661,NIR_Algorithm_Cleaned!$A$2:$W$4887,3,FALSE)</f>
        <v>1</v>
      </c>
      <c r="G661">
        <v>12.38</v>
      </c>
      <c r="H661" t="s">
        <v>5342</v>
      </c>
      <c r="I661">
        <v>4</v>
      </c>
      <c r="J661" t="s">
        <v>5342</v>
      </c>
      <c r="K661" t="s">
        <v>5343</v>
      </c>
      <c r="L661">
        <v>0.41176470588235298</v>
      </c>
      <c r="M661">
        <v>0.40397350993377501</v>
      </c>
      <c r="N661">
        <f t="shared" si="10"/>
        <v>0.40786910790806397</v>
      </c>
      <c r="P661">
        <f>VLOOKUP($A661,NIR_Algorithm_Cleaned!$A$2:$W$4887,19,FALSE)</f>
        <v>8.75</v>
      </c>
      <c r="Q661">
        <f>VLOOKUP($A661,NIR_Algorithm_Cleaned!$A$2:$W$4887,20,FALSE)</f>
        <v>4.01</v>
      </c>
      <c r="R661">
        <f>VLOOKUP($A661,NIR_Algorithm_Cleaned!$A$2:$W$4887,21,FALSE)</f>
        <v>1.54</v>
      </c>
      <c r="S661">
        <f>VLOOKUP($A661,NIR_Algorithm_Cleaned!$A$2:$W$4887,22,FALSE)</f>
        <v>1.3</v>
      </c>
      <c r="T661">
        <f>VLOOKUP($A661,NIR_Algorithm_Cleaned!$A$2:$W$4887,23,FALSE)</f>
        <v>70.48</v>
      </c>
    </row>
    <row r="662" spans="1:20" x14ac:dyDescent="0.2">
      <c r="A662" t="s">
        <v>1813</v>
      </c>
      <c r="B662" t="s">
        <v>5034</v>
      </c>
      <c r="C662" t="s">
        <v>5266</v>
      </c>
      <c r="D662">
        <f>VLOOKUP($A662,NIR_Algorithm_Cleaned!$A$2:$W$4887,5,FALSE)</f>
        <v>2</v>
      </c>
      <c r="E662">
        <f>VLOOKUP($A662,NIR_Algorithm_Cleaned!$A$2:$W$4887,4,FALSE)</f>
        <v>1</v>
      </c>
      <c r="F662">
        <f>VLOOKUP($A662,NIR_Algorithm_Cleaned!$A$2:$W$4887,3,FALSE)</f>
        <v>2</v>
      </c>
      <c r="G662">
        <v>12.34</v>
      </c>
      <c r="H662" t="s">
        <v>5342</v>
      </c>
      <c r="I662">
        <v>2</v>
      </c>
      <c r="J662" t="s">
        <v>5342</v>
      </c>
      <c r="K662" t="s">
        <v>5343</v>
      </c>
      <c r="L662">
        <v>0.44666666666666699</v>
      </c>
      <c r="M662">
        <v>0.45394736842105299</v>
      </c>
      <c r="N662">
        <f t="shared" si="10"/>
        <v>0.45030701754385999</v>
      </c>
      <c r="P662">
        <f>VLOOKUP($A662,NIR_Algorithm_Cleaned!$A$2:$W$4887,19,FALSE)</f>
        <v>8.66</v>
      </c>
      <c r="Q662">
        <f>VLOOKUP($A662,NIR_Algorithm_Cleaned!$A$2:$W$4887,20,FALSE)</f>
        <v>4.26</v>
      </c>
      <c r="R662">
        <f>VLOOKUP($A662,NIR_Algorithm_Cleaned!$A$2:$W$4887,21,FALSE)</f>
        <v>1.63</v>
      </c>
      <c r="S662">
        <f>VLOOKUP($A662,NIR_Algorithm_Cleaned!$A$2:$W$4887,22,FALSE)</f>
        <v>1.4</v>
      </c>
      <c r="T662">
        <f>VLOOKUP($A662,NIR_Algorithm_Cleaned!$A$2:$W$4887,23,FALSE)</f>
        <v>70.540000000000006</v>
      </c>
    </row>
    <row r="663" spans="1:20" x14ac:dyDescent="0.2">
      <c r="A663" t="s">
        <v>1813</v>
      </c>
      <c r="B663" t="s">
        <v>5034</v>
      </c>
      <c r="C663" t="s">
        <v>5266</v>
      </c>
      <c r="D663">
        <f>VLOOKUP($A663,NIR_Algorithm_Cleaned!$A$2:$W$4887,5,FALSE)</f>
        <v>2</v>
      </c>
      <c r="E663">
        <f>VLOOKUP($A663,NIR_Algorithm_Cleaned!$A$2:$W$4887,4,FALSE)</f>
        <v>1</v>
      </c>
      <c r="F663">
        <f>VLOOKUP($A663,NIR_Algorithm_Cleaned!$A$2:$W$4887,3,FALSE)</f>
        <v>2</v>
      </c>
      <c r="G663">
        <v>12.36</v>
      </c>
      <c r="H663" t="s">
        <v>5342</v>
      </c>
      <c r="I663">
        <v>1</v>
      </c>
      <c r="J663" t="s">
        <v>4994</v>
      </c>
      <c r="K663" t="s">
        <v>5343</v>
      </c>
      <c r="L663">
        <v>0.45333333333333298</v>
      </c>
      <c r="M663">
        <v>0.45695364238410602</v>
      </c>
      <c r="N663">
        <f t="shared" si="10"/>
        <v>0.4551434878587195</v>
      </c>
      <c r="P663">
        <f>VLOOKUP($A663,NIR_Algorithm_Cleaned!$A$2:$W$4887,19,FALSE)</f>
        <v>8.66</v>
      </c>
      <c r="Q663">
        <f>VLOOKUP($A663,NIR_Algorithm_Cleaned!$A$2:$W$4887,20,FALSE)</f>
        <v>4.26</v>
      </c>
      <c r="R663">
        <f>VLOOKUP($A663,NIR_Algorithm_Cleaned!$A$2:$W$4887,21,FALSE)</f>
        <v>1.63</v>
      </c>
      <c r="S663">
        <f>VLOOKUP($A663,NIR_Algorithm_Cleaned!$A$2:$W$4887,22,FALSE)</f>
        <v>1.4</v>
      </c>
      <c r="T663">
        <f>VLOOKUP($A663,NIR_Algorithm_Cleaned!$A$2:$W$4887,23,FALSE)</f>
        <v>70.540000000000006</v>
      </c>
    </row>
    <row r="664" spans="1:20" x14ac:dyDescent="0.2">
      <c r="A664" t="s">
        <v>1653</v>
      </c>
      <c r="B664" t="s">
        <v>4927</v>
      </c>
      <c r="C664" t="s">
        <v>5317</v>
      </c>
      <c r="D664">
        <f>VLOOKUP($A664,NIR_Algorithm_Cleaned!$A$2:$W$4887,5,FALSE)</f>
        <v>2</v>
      </c>
      <c r="E664">
        <f>VLOOKUP($A664,NIR_Algorithm_Cleaned!$A$2:$W$4887,4,FALSE)</f>
        <v>1</v>
      </c>
      <c r="F664">
        <f>VLOOKUP($A664,NIR_Algorithm_Cleaned!$A$2:$W$4887,3,FALSE)</f>
        <v>1</v>
      </c>
      <c r="G664">
        <v>12.27</v>
      </c>
      <c r="H664" t="s">
        <v>5342</v>
      </c>
      <c r="I664">
        <v>3</v>
      </c>
      <c r="J664" t="s">
        <v>5342</v>
      </c>
      <c r="K664" t="s">
        <v>5343</v>
      </c>
      <c r="L664">
        <v>0.48344370860927199</v>
      </c>
      <c r="M664">
        <v>0.46979865771812102</v>
      </c>
      <c r="N664">
        <f t="shared" si="10"/>
        <v>0.4766211831636965</v>
      </c>
      <c r="P664">
        <f>VLOOKUP($A664,NIR_Algorithm_Cleaned!$A$2:$W$4887,19,FALSE)</f>
        <v>8.64</v>
      </c>
      <c r="Q664">
        <f>VLOOKUP($A664,NIR_Algorithm_Cleaned!$A$2:$W$4887,20,FALSE)</f>
        <v>3.53</v>
      </c>
      <c r="R664">
        <f>VLOOKUP($A664,NIR_Algorithm_Cleaned!$A$2:$W$4887,21,FALSE)</f>
        <v>1.58</v>
      </c>
      <c r="S664">
        <f>VLOOKUP($A664,NIR_Algorithm_Cleaned!$A$2:$W$4887,22,FALSE)</f>
        <v>1.34</v>
      </c>
      <c r="T664">
        <f>VLOOKUP($A664,NIR_Algorithm_Cleaned!$A$2:$W$4887,23,FALSE)</f>
        <v>69.41</v>
      </c>
    </row>
    <row r="665" spans="1:20" x14ac:dyDescent="0.2">
      <c r="A665" t="s">
        <v>1653</v>
      </c>
      <c r="B665" t="s">
        <v>4927</v>
      </c>
      <c r="C665" t="s">
        <v>5317</v>
      </c>
      <c r="D665">
        <f>VLOOKUP($A665,NIR_Algorithm_Cleaned!$A$2:$W$4887,5,FALSE)</f>
        <v>2</v>
      </c>
      <c r="E665">
        <f>VLOOKUP($A665,NIR_Algorithm_Cleaned!$A$2:$W$4887,4,FALSE)</f>
        <v>1</v>
      </c>
      <c r="F665">
        <f>VLOOKUP($A665,NIR_Algorithm_Cleaned!$A$2:$W$4887,3,FALSE)</f>
        <v>1</v>
      </c>
      <c r="G665">
        <v>12.19</v>
      </c>
      <c r="H665" t="s">
        <v>4994</v>
      </c>
      <c r="I665">
        <v>4</v>
      </c>
      <c r="J665" t="s">
        <v>5342</v>
      </c>
      <c r="K665" t="s">
        <v>5343</v>
      </c>
      <c r="L665">
        <v>0.456375838926175</v>
      </c>
      <c r="M665">
        <v>0.47651006711409399</v>
      </c>
      <c r="N665">
        <f t="shared" si="10"/>
        <v>0.4664429530201345</v>
      </c>
      <c r="P665">
        <f>VLOOKUP($A665,NIR_Algorithm_Cleaned!$A$2:$W$4887,19,FALSE)</f>
        <v>8.64</v>
      </c>
      <c r="Q665">
        <f>VLOOKUP($A665,NIR_Algorithm_Cleaned!$A$2:$W$4887,20,FALSE)</f>
        <v>3.53</v>
      </c>
      <c r="R665">
        <f>VLOOKUP($A665,NIR_Algorithm_Cleaned!$A$2:$W$4887,21,FALSE)</f>
        <v>1.58</v>
      </c>
      <c r="S665">
        <f>VLOOKUP($A665,NIR_Algorithm_Cleaned!$A$2:$W$4887,22,FALSE)</f>
        <v>1.34</v>
      </c>
      <c r="T665">
        <f>VLOOKUP($A665,NIR_Algorithm_Cleaned!$A$2:$W$4887,23,FALSE)</f>
        <v>69.41</v>
      </c>
    </row>
    <row r="666" spans="1:20" x14ac:dyDescent="0.2">
      <c r="A666" t="s">
        <v>1664</v>
      </c>
      <c r="B666" t="s">
        <v>4782</v>
      </c>
      <c r="C666" t="s">
        <v>5278</v>
      </c>
      <c r="D666">
        <f>VLOOKUP($A666,NIR_Algorithm_Cleaned!$A$2:$W$4887,5,FALSE)</f>
        <v>2</v>
      </c>
      <c r="E666">
        <f>VLOOKUP($A666,NIR_Algorithm_Cleaned!$A$2:$W$4887,4,FALSE)</f>
        <v>1</v>
      </c>
      <c r="F666">
        <f>VLOOKUP($A666,NIR_Algorithm_Cleaned!$A$2:$W$4887,3,FALSE)</f>
        <v>1</v>
      </c>
      <c r="G666">
        <v>12.29</v>
      </c>
      <c r="H666" t="s">
        <v>5342</v>
      </c>
      <c r="I666">
        <v>4</v>
      </c>
      <c r="J666" t="s">
        <v>4994</v>
      </c>
      <c r="K666" t="s">
        <v>5343</v>
      </c>
      <c r="L666">
        <v>0.43421052631578999</v>
      </c>
      <c r="M666">
        <v>0.43046357615893999</v>
      </c>
      <c r="N666">
        <f t="shared" si="10"/>
        <v>0.43233705123736499</v>
      </c>
      <c r="P666">
        <f>VLOOKUP($A666,NIR_Algorithm_Cleaned!$A$2:$W$4887,19,FALSE)</f>
        <v>8.44</v>
      </c>
      <c r="Q666">
        <f>VLOOKUP($A666,NIR_Algorithm_Cleaned!$A$2:$W$4887,20,FALSE)</f>
        <v>3.94</v>
      </c>
      <c r="R666">
        <f>VLOOKUP($A666,NIR_Algorithm_Cleaned!$A$2:$W$4887,21,FALSE)</f>
        <v>1.25</v>
      </c>
      <c r="S666">
        <f>VLOOKUP($A666,NIR_Algorithm_Cleaned!$A$2:$W$4887,22,FALSE)</f>
        <v>1.26</v>
      </c>
      <c r="T666">
        <f>VLOOKUP($A666,NIR_Algorithm_Cleaned!$A$2:$W$4887,23,FALSE)</f>
        <v>70.27</v>
      </c>
    </row>
    <row r="667" spans="1:20" x14ac:dyDescent="0.2">
      <c r="A667" t="s">
        <v>1664</v>
      </c>
      <c r="B667" t="s">
        <v>4782</v>
      </c>
      <c r="C667" t="s">
        <v>5278</v>
      </c>
      <c r="D667">
        <f>VLOOKUP($A667,NIR_Algorithm_Cleaned!$A$2:$W$4887,5,FALSE)</f>
        <v>2</v>
      </c>
      <c r="E667">
        <f>VLOOKUP($A667,NIR_Algorithm_Cleaned!$A$2:$W$4887,4,FALSE)</f>
        <v>1</v>
      </c>
      <c r="F667">
        <f>VLOOKUP($A667,NIR_Algorithm_Cleaned!$A$2:$W$4887,3,FALSE)</f>
        <v>1</v>
      </c>
      <c r="G667" t="s">
        <v>5207</v>
      </c>
      <c r="H667" t="s">
        <v>5342</v>
      </c>
      <c r="I667">
        <v>4</v>
      </c>
      <c r="J667" t="s">
        <v>4994</v>
      </c>
      <c r="K667" t="s">
        <v>5343</v>
      </c>
      <c r="L667">
        <v>0.456375838926174</v>
      </c>
      <c r="M667" t="s">
        <v>5207</v>
      </c>
      <c r="N667">
        <f t="shared" si="10"/>
        <v>0.456375838926174</v>
      </c>
      <c r="P667">
        <f>VLOOKUP($A667,NIR_Algorithm_Cleaned!$A$2:$W$4887,19,FALSE)</f>
        <v>8.44</v>
      </c>
      <c r="Q667">
        <f>VLOOKUP($A667,NIR_Algorithm_Cleaned!$A$2:$W$4887,20,FALSE)</f>
        <v>3.94</v>
      </c>
      <c r="R667">
        <f>VLOOKUP($A667,NIR_Algorithm_Cleaned!$A$2:$W$4887,21,FALSE)</f>
        <v>1.25</v>
      </c>
      <c r="S667">
        <f>VLOOKUP($A667,NIR_Algorithm_Cleaned!$A$2:$W$4887,22,FALSE)</f>
        <v>1.26</v>
      </c>
      <c r="T667">
        <f>VLOOKUP($A667,NIR_Algorithm_Cleaned!$A$2:$W$4887,23,FALSE)</f>
        <v>70.27</v>
      </c>
    </row>
    <row r="668" spans="1:20" x14ac:dyDescent="0.2">
      <c r="A668" t="s">
        <v>754</v>
      </c>
      <c r="B668" t="s">
        <v>4917</v>
      </c>
      <c r="C668" t="s">
        <v>5280</v>
      </c>
      <c r="D668">
        <f>VLOOKUP($A668,NIR_Algorithm_Cleaned!$A$2:$W$4887,5,FALSE)</f>
        <v>1</v>
      </c>
      <c r="E668">
        <f>VLOOKUP($A668,NIR_Algorithm_Cleaned!$A$2:$W$4887,4,FALSE)</f>
        <v>2</v>
      </c>
      <c r="F668">
        <f>VLOOKUP($A668,NIR_Algorithm_Cleaned!$A$2:$W$4887,3,FALSE)</f>
        <v>1</v>
      </c>
      <c r="G668">
        <v>12.18</v>
      </c>
      <c r="H668" t="s">
        <v>5342</v>
      </c>
      <c r="I668">
        <v>1</v>
      </c>
      <c r="J668" t="s">
        <v>4994</v>
      </c>
      <c r="K668" t="s">
        <v>5341</v>
      </c>
      <c r="L668">
        <v>0.43137254901960798</v>
      </c>
      <c r="M668">
        <v>0.43333333333333302</v>
      </c>
      <c r="N668">
        <f t="shared" si="10"/>
        <v>0.4323529411764705</v>
      </c>
      <c r="P668">
        <f>VLOOKUP($A668,NIR_Algorithm_Cleaned!$A$2:$W$4887,19,FALSE)</f>
        <v>8.27</v>
      </c>
      <c r="Q668">
        <f>VLOOKUP($A668,NIR_Algorithm_Cleaned!$A$2:$W$4887,20,FALSE)</f>
        <v>4.0199999999999996</v>
      </c>
      <c r="R668">
        <f>VLOOKUP($A668,NIR_Algorithm_Cleaned!$A$2:$W$4887,21,FALSE)</f>
        <v>1.36</v>
      </c>
      <c r="S668">
        <f>VLOOKUP($A668,NIR_Algorithm_Cleaned!$A$2:$W$4887,22,FALSE)</f>
        <v>1.25</v>
      </c>
      <c r="T668">
        <f>VLOOKUP($A668,NIR_Algorithm_Cleaned!$A$2:$W$4887,23,FALSE)</f>
        <v>71.37</v>
      </c>
    </row>
    <row r="669" spans="1:20" x14ac:dyDescent="0.2">
      <c r="A669" t="s">
        <v>754</v>
      </c>
      <c r="B669" t="s">
        <v>4917</v>
      </c>
      <c r="C669" t="s">
        <v>5280</v>
      </c>
      <c r="D669">
        <f>VLOOKUP($A669,NIR_Algorithm_Cleaned!$A$2:$W$4887,5,FALSE)</f>
        <v>1</v>
      </c>
      <c r="E669">
        <f>VLOOKUP($A669,NIR_Algorithm_Cleaned!$A$2:$W$4887,4,FALSE)</f>
        <v>2</v>
      </c>
      <c r="F669">
        <f>VLOOKUP($A669,NIR_Algorithm_Cleaned!$A$2:$W$4887,3,FALSE)</f>
        <v>1</v>
      </c>
      <c r="G669" t="s">
        <v>5207</v>
      </c>
      <c r="H669" t="s">
        <v>4994</v>
      </c>
      <c r="I669">
        <v>1</v>
      </c>
      <c r="J669" t="s">
        <v>4994</v>
      </c>
      <c r="K669" t="s">
        <v>5341</v>
      </c>
      <c r="L669">
        <v>0.39072847682119199</v>
      </c>
      <c r="M669">
        <v>0.39869281045751598</v>
      </c>
      <c r="N669">
        <f t="shared" si="10"/>
        <v>0.39471064363935399</v>
      </c>
      <c r="P669">
        <f>VLOOKUP($A669,NIR_Algorithm_Cleaned!$A$2:$W$4887,19,FALSE)</f>
        <v>8.27</v>
      </c>
      <c r="Q669">
        <f>VLOOKUP($A669,NIR_Algorithm_Cleaned!$A$2:$W$4887,20,FALSE)</f>
        <v>4.0199999999999996</v>
      </c>
      <c r="R669">
        <f>VLOOKUP($A669,NIR_Algorithm_Cleaned!$A$2:$W$4887,21,FALSE)</f>
        <v>1.36</v>
      </c>
      <c r="S669">
        <f>VLOOKUP($A669,NIR_Algorithm_Cleaned!$A$2:$W$4887,22,FALSE)</f>
        <v>1.25</v>
      </c>
      <c r="T669">
        <f>VLOOKUP($A669,NIR_Algorithm_Cleaned!$A$2:$W$4887,23,FALSE)</f>
        <v>71.37</v>
      </c>
    </row>
    <row r="670" spans="1:20" x14ac:dyDescent="0.2">
      <c r="A670" t="s">
        <v>1781</v>
      </c>
      <c r="B670" t="s">
        <v>4776</v>
      </c>
      <c r="C670" t="s">
        <v>5307</v>
      </c>
      <c r="D670">
        <f>VLOOKUP($A670,NIR_Algorithm_Cleaned!$A$2:$W$4887,5,FALSE)</f>
        <v>2</v>
      </c>
      <c r="E670">
        <f>VLOOKUP($A670,NIR_Algorithm_Cleaned!$A$2:$W$4887,4,FALSE)</f>
        <v>2</v>
      </c>
      <c r="F670">
        <f>VLOOKUP($A670,NIR_Algorithm_Cleaned!$A$2:$W$4887,3,FALSE)</f>
        <v>1</v>
      </c>
      <c r="G670">
        <v>12.4</v>
      </c>
      <c r="H670" t="s">
        <v>4994</v>
      </c>
      <c r="I670">
        <v>1</v>
      </c>
      <c r="J670" t="s">
        <v>4994</v>
      </c>
      <c r="K670" t="s">
        <v>5343</v>
      </c>
      <c r="L670">
        <v>0.46</v>
      </c>
      <c r="M670">
        <v>0.45695364238410602</v>
      </c>
      <c r="N670">
        <f t="shared" si="10"/>
        <v>0.45847682119205302</v>
      </c>
      <c r="P670">
        <f>VLOOKUP($A670,NIR_Algorithm_Cleaned!$A$2:$W$4887,19,FALSE)</f>
        <v>8.23</v>
      </c>
      <c r="Q670">
        <f>VLOOKUP($A670,NIR_Algorithm_Cleaned!$A$2:$W$4887,20,FALSE)</f>
        <v>2.85</v>
      </c>
      <c r="R670">
        <f>VLOOKUP($A670,NIR_Algorithm_Cleaned!$A$2:$W$4887,21,FALSE)</f>
        <v>1.47</v>
      </c>
      <c r="S670">
        <f>VLOOKUP($A670,NIR_Algorithm_Cleaned!$A$2:$W$4887,22,FALSE)</f>
        <v>1.25</v>
      </c>
      <c r="T670">
        <f>VLOOKUP($A670,NIR_Algorithm_Cleaned!$A$2:$W$4887,23,FALSE)</f>
        <v>71.239999999999995</v>
      </c>
    </row>
    <row r="671" spans="1:20" x14ac:dyDescent="0.2">
      <c r="A671" t="s">
        <v>1781</v>
      </c>
      <c r="B671" t="s">
        <v>4776</v>
      </c>
      <c r="C671" t="s">
        <v>5307</v>
      </c>
      <c r="D671">
        <f>VLOOKUP($A671,NIR_Algorithm_Cleaned!$A$2:$W$4887,5,FALSE)</f>
        <v>2</v>
      </c>
      <c r="E671">
        <f>VLOOKUP($A671,NIR_Algorithm_Cleaned!$A$2:$W$4887,4,FALSE)</f>
        <v>2</v>
      </c>
      <c r="F671">
        <f>VLOOKUP($A671,NIR_Algorithm_Cleaned!$A$2:$W$4887,3,FALSE)</f>
        <v>1</v>
      </c>
      <c r="G671">
        <v>12.19</v>
      </c>
      <c r="H671" t="s">
        <v>4994</v>
      </c>
      <c r="I671">
        <v>2</v>
      </c>
      <c r="K671" t="s">
        <v>5343</v>
      </c>
      <c r="L671">
        <v>0.46405228758169897</v>
      </c>
      <c r="M671">
        <v>0.49333333333333301</v>
      </c>
      <c r="N671">
        <f t="shared" si="10"/>
        <v>0.47869281045751599</v>
      </c>
      <c r="P671">
        <f>VLOOKUP($A671,NIR_Algorithm_Cleaned!$A$2:$W$4887,19,FALSE)</f>
        <v>8.23</v>
      </c>
      <c r="Q671">
        <f>VLOOKUP($A671,NIR_Algorithm_Cleaned!$A$2:$W$4887,20,FALSE)</f>
        <v>2.85</v>
      </c>
      <c r="R671">
        <f>VLOOKUP($A671,NIR_Algorithm_Cleaned!$A$2:$W$4887,21,FALSE)</f>
        <v>1.47</v>
      </c>
      <c r="S671">
        <f>VLOOKUP($A671,NIR_Algorithm_Cleaned!$A$2:$W$4887,22,FALSE)</f>
        <v>1.25</v>
      </c>
      <c r="T671">
        <f>VLOOKUP($A671,NIR_Algorithm_Cleaned!$A$2:$W$4887,23,FALSE)</f>
        <v>71.239999999999995</v>
      </c>
    </row>
    <row r="672" spans="1:20" x14ac:dyDescent="0.2">
      <c r="A672" t="s">
        <v>991</v>
      </c>
      <c r="B672" t="s">
        <v>4774</v>
      </c>
      <c r="C672" t="s">
        <v>5259</v>
      </c>
      <c r="D672">
        <f>VLOOKUP($A672,NIR_Algorithm_Cleaned!$A$2:$W$4887,5,FALSE)</f>
        <v>2</v>
      </c>
      <c r="E672">
        <f>VLOOKUP($A672,NIR_Algorithm_Cleaned!$A$2:$W$4887,4,FALSE)</f>
        <v>2</v>
      </c>
      <c r="F672">
        <f>VLOOKUP($A672,NIR_Algorithm_Cleaned!$A$2:$W$4887,3,FALSE)</f>
        <v>1</v>
      </c>
      <c r="G672">
        <v>12.24</v>
      </c>
      <c r="H672" t="s">
        <v>4994</v>
      </c>
      <c r="I672">
        <v>1</v>
      </c>
      <c r="J672" t="s">
        <v>4994</v>
      </c>
      <c r="K672" t="s">
        <v>5343</v>
      </c>
      <c r="L672">
        <v>0.45333333333333298</v>
      </c>
      <c r="M672">
        <v>0.44295302013422799</v>
      </c>
      <c r="N672">
        <f t="shared" si="10"/>
        <v>0.44814317673378046</v>
      </c>
      <c r="P672">
        <f>VLOOKUP($A672,NIR_Algorithm_Cleaned!$A$2:$W$4887,19,FALSE)</f>
        <v>8.1199999999999992</v>
      </c>
      <c r="Q672">
        <f>VLOOKUP($A672,NIR_Algorithm_Cleaned!$A$2:$W$4887,20,FALSE)</f>
        <v>3.44</v>
      </c>
      <c r="R672">
        <f>VLOOKUP($A672,NIR_Algorithm_Cleaned!$A$2:$W$4887,21,FALSE)</f>
        <v>1.45</v>
      </c>
      <c r="S672">
        <f>VLOOKUP($A672,NIR_Algorithm_Cleaned!$A$2:$W$4887,22,FALSE)</f>
        <v>1.27</v>
      </c>
      <c r="T672">
        <f>VLOOKUP($A672,NIR_Algorithm_Cleaned!$A$2:$W$4887,23,FALSE)</f>
        <v>71.67</v>
      </c>
    </row>
    <row r="673" spans="1:20" x14ac:dyDescent="0.2">
      <c r="A673" t="s">
        <v>991</v>
      </c>
      <c r="B673" t="s">
        <v>4774</v>
      </c>
      <c r="C673" t="s">
        <v>5259</v>
      </c>
      <c r="D673">
        <f>VLOOKUP($A673,NIR_Algorithm_Cleaned!$A$2:$W$4887,5,FALSE)</f>
        <v>2</v>
      </c>
      <c r="E673">
        <f>VLOOKUP($A673,NIR_Algorithm_Cleaned!$A$2:$W$4887,4,FALSE)</f>
        <v>2</v>
      </c>
      <c r="F673">
        <f>VLOOKUP($A673,NIR_Algorithm_Cleaned!$A$2:$W$4887,3,FALSE)</f>
        <v>1</v>
      </c>
      <c r="G673">
        <v>12.26</v>
      </c>
      <c r="H673" t="s">
        <v>5342</v>
      </c>
      <c r="I673">
        <v>2</v>
      </c>
      <c r="J673" t="s">
        <v>5342</v>
      </c>
      <c r="K673" t="s">
        <v>5343</v>
      </c>
      <c r="L673">
        <v>0.44666666666666699</v>
      </c>
      <c r="M673">
        <v>0.44444444444444398</v>
      </c>
      <c r="N673">
        <f t="shared" si="10"/>
        <v>0.44555555555555548</v>
      </c>
      <c r="P673">
        <f>VLOOKUP($A673,NIR_Algorithm_Cleaned!$A$2:$W$4887,19,FALSE)</f>
        <v>8.1199999999999992</v>
      </c>
      <c r="Q673">
        <f>VLOOKUP($A673,NIR_Algorithm_Cleaned!$A$2:$W$4887,20,FALSE)</f>
        <v>3.44</v>
      </c>
      <c r="R673">
        <f>VLOOKUP($A673,NIR_Algorithm_Cleaned!$A$2:$W$4887,21,FALSE)</f>
        <v>1.45</v>
      </c>
      <c r="S673">
        <f>VLOOKUP($A673,NIR_Algorithm_Cleaned!$A$2:$W$4887,22,FALSE)</f>
        <v>1.27</v>
      </c>
      <c r="T673">
        <f>VLOOKUP($A673,NIR_Algorithm_Cleaned!$A$2:$W$4887,23,FALSE)</f>
        <v>71.67</v>
      </c>
    </row>
    <row r="674" spans="1:20" x14ac:dyDescent="0.2">
      <c r="A674" t="s">
        <v>1457</v>
      </c>
      <c r="B674" t="s">
        <v>5069</v>
      </c>
      <c r="C674" t="s">
        <v>5237</v>
      </c>
      <c r="D674">
        <f>VLOOKUP($A674,NIR_Algorithm_Cleaned!$A$2:$W$4887,5,FALSE)</f>
        <v>2</v>
      </c>
      <c r="E674">
        <f>VLOOKUP($A674,NIR_Algorithm_Cleaned!$A$2:$W$4887,4,FALSE)</f>
        <v>2</v>
      </c>
      <c r="F674">
        <f>VLOOKUP($A674,NIR_Algorithm_Cleaned!$A$2:$W$4887,3,FALSE)</f>
        <v>2</v>
      </c>
      <c r="G674">
        <v>12.32</v>
      </c>
      <c r="H674" t="s">
        <v>4994</v>
      </c>
      <c r="I674">
        <v>3</v>
      </c>
      <c r="J674" t="s">
        <v>4994</v>
      </c>
      <c r="K674" t="s">
        <v>5343</v>
      </c>
      <c r="L674">
        <v>0.4</v>
      </c>
      <c r="M674">
        <v>0.40397350993377501</v>
      </c>
      <c r="N674">
        <f t="shared" si="10"/>
        <v>0.40198675496688752</v>
      </c>
      <c r="P674">
        <f>VLOOKUP($A674,NIR_Algorithm_Cleaned!$A$2:$W$4887,19,FALSE)</f>
        <v>8.1</v>
      </c>
      <c r="Q674">
        <f>VLOOKUP($A674,NIR_Algorithm_Cleaned!$A$2:$W$4887,20,FALSE)</f>
        <v>4.53</v>
      </c>
      <c r="R674">
        <f>VLOOKUP($A674,NIR_Algorithm_Cleaned!$A$2:$W$4887,21,FALSE)</f>
        <v>1.55</v>
      </c>
      <c r="S674">
        <f>VLOOKUP($A674,NIR_Algorithm_Cleaned!$A$2:$W$4887,22,FALSE)</f>
        <v>1.27</v>
      </c>
      <c r="T674">
        <f>VLOOKUP($A674,NIR_Algorithm_Cleaned!$A$2:$W$4887,23,FALSE)</f>
        <v>71.400000000000006</v>
      </c>
    </row>
    <row r="675" spans="1:20" x14ac:dyDescent="0.2">
      <c r="A675" t="s">
        <v>1457</v>
      </c>
      <c r="B675" t="s">
        <v>5069</v>
      </c>
      <c r="C675" t="s">
        <v>5237</v>
      </c>
      <c r="D675">
        <f>VLOOKUP($A675,NIR_Algorithm_Cleaned!$A$2:$W$4887,5,FALSE)</f>
        <v>2</v>
      </c>
      <c r="E675">
        <f>VLOOKUP($A675,NIR_Algorithm_Cleaned!$A$2:$W$4887,4,FALSE)</f>
        <v>2</v>
      </c>
      <c r="F675">
        <f>VLOOKUP($A675,NIR_Algorithm_Cleaned!$A$2:$W$4887,3,FALSE)</f>
        <v>2</v>
      </c>
      <c r="G675">
        <v>12.28</v>
      </c>
      <c r="H675" t="s">
        <v>4994</v>
      </c>
      <c r="I675">
        <v>1</v>
      </c>
      <c r="J675" t="s">
        <v>4994</v>
      </c>
      <c r="K675" t="s">
        <v>5343</v>
      </c>
      <c r="L675">
        <v>0.42</v>
      </c>
      <c r="M675">
        <v>0.40939597315436199</v>
      </c>
      <c r="N675">
        <f t="shared" si="10"/>
        <v>0.41469798657718099</v>
      </c>
      <c r="P675">
        <f>VLOOKUP($A675,NIR_Algorithm_Cleaned!$A$2:$W$4887,19,FALSE)</f>
        <v>8.1</v>
      </c>
      <c r="Q675">
        <f>VLOOKUP($A675,NIR_Algorithm_Cleaned!$A$2:$W$4887,20,FALSE)</f>
        <v>4.53</v>
      </c>
      <c r="R675">
        <f>VLOOKUP($A675,NIR_Algorithm_Cleaned!$A$2:$W$4887,21,FALSE)</f>
        <v>1.55</v>
      </c>
      <c r="S675">
        <f>VLOOKUP($A675,NIR_Algorithm_Cleaned!$A$2:$W$4887,22,FALSE)</f>
        <v>1.27</v>
      </c>
      <c r="T675">
        <f>VLOOKUP($A675,NIR_Algorithm_Cleaned!$A$2:$W$4887,23,FALSE)</f>
        <v>71.400000000000006</v>
      </c>
    </row>
    <row r="676" spans="1:20" x14ac:dyDescent="0.2">
      <c r="A676" t="s">
        <v>1190</v>
      </c>
      <c r="B676" t="s">
        <v>5167</v>
      </c>
      <c r="C676" t="s">
        <v>5269</v>
      </c>
      <c r="D676">
        <f>VLOOKUP($A676,NIR_Algorithm_Cleaned!$A$2:$W$4887,5,FALSE)</f>
        <v>2</v>
      </c>
      <c r="E676">
        <f>VLOOKUP($A676,NIR_Algorithm_Cleaned!$A$2:$W$4887,4,FALSE)</f>
        <v>1</v>
      </c>
      <c r="F676">
        <f>VLOOKUP($A676,NIR_Algorithm_Cleaned!$A$2:$W$4887,3,FALSE)</f>
        <v>2</v>
      </c>
      <c r="G676">
        <v>12.11</v>
      </c>
      <c r="H676" t="s">
        <v>4994</v>
      </c>
      <c r="I676">
        <v>3</v>
      </c>
      <c r="J676" t="s">
        <v>4994</v>
      </c>
      <c r="K676" t="s">
        <v>5343</v>
      </c>
      <c r="L676">
        <v>0.48684210526315802</v>
      </c>
      <c r="M676">
        <v>0.47682119205298001</v>
      </c>
      <c r="N676">
        <f t="shared" si="10"/>
        <v>0.48183164865806904</v>
      </c>
      <c r="P676">
        <f>VLOOKUP($A676,NIR_Algorithm_Cleaned!$A$2:$W$4887,19,FALSE)</f>
        <v>8.0399999999999991</v>
      </c>
      <c r="Q676">
        <f>VLOOKUP($A676,NIR_Algorithm_Cleaned!$A$2:$W$4887,20,FALSE)</f>
        <v>3.23</v>
      </c>
      <c r="R676">
        <f>VLOOKUP($A676,NIR_Algorithm_Cleaned!$A$2:$W$4887,21,FALSE)</f>
        <v>1.49</v>
      </c>
      <c r="S676">
        <f>VLOOKUP($A676,NIR_Algorithm_Cleaned!$A$2:$W$4887,22,FALSE)</f>
        <v>1.28</v>
      </c>
      <c r="T676">
        <f>VLOOKUP($A676,NIR_Algorithm_Cleaned!$A$2:$W$4887,23,FALSE)</f>
        <v>71.87</v>
      </c>
    </row>
    <row r="677" spans="1:20" x14ac:dyDescent="0.2">
      <c r="A677" t="s">
        <v>1190</v>
      </c>
      <c r="B677" t="s">
        <v>5167</v>
      </c>
      <c r="C677" t="s">
        <v>5269</v>
      </c>
      <c r="D677">
        <f>VLOOKUP($A677,NIR_Algorithm_Cleaned!$A$2:$W$4887,5,FALSE)</f>
        <v>2</v>
      </c>
      <c r="E677">
        <f>VLOOKUP($A677,NIR_Algorithm_Cleaned!$A$2:$W$4887,4,FALSE)</f>
        <v>1</v>
      </c>
      <c r="F677">
        <f>VLOOKUP($A677,NIR_Algorithm_Cleaned!$A$2:$W$4887,3,FALSE)</f>
        <v>2</v>
      </c>
      <c r="G677">
        <v>12.28</v>
      </c>
      <c r="H677" t="s">
        <v>4994</v>
      </c>
      <c r="I677">
        <v>3</v>
      </c>
      <c r="J677" t="s">
        <v>5342</v>
      </c>
      <c r="K677" t="s">
        <v>5343</v>
      </c>
      <c r="L677">
        <v>0.46052631578947401</v>
      </c>
      <c r="M677">
        <v>0.46</v>
      </c>
      <c r="N677">
        <f t="shared" si="10"/>
        <v>0.46026315789473704</v>
      </c>
      <c r="P677">
        <f>VLOOKUP($A677,NIR_Algorithm_Cleaned!$A$2:$W$4887,19,FALSE)</f>
        <v>8.0399999999999991</v>
      </c>
      <c r="Q677">
        <f>VLOOKUP($A677,NIR_Algorithm_Cleaned!$A$2:$W$4887,20,FALSE)</f>
        <v>3.23</v>
      </c>
      <c r="R677">
        <f>VLOOKUP($A677,NIR_Algorithm_Cleaned!$A$2:$W$4887,21,FALSE)</f>
        <v>1.49</v>
      </c>
      <c r="S677">
        <f>VLOOKUP($A677,NIR_Algorithm_Cleaned!$A$2:$W$4887,22,FALSE)</f>
        <v>1.28</v>
      </c>
      <c r="T677">
        <f>VLOOKUP($A677,NIR_Algorithm_Cleaned!$A$2:$W$4887,23,FALSE)</f>
        <v>71.87</v>
      </c>
    </row>
    <row r="678" spans="1:20" x14ac:dyDescent="0.2">
      <c r="A678" t="s">
        <v>864</v>
      </c>
      <c r="B678" t="s">
        <v>4708</v>
      </c>
      <c r="C678" t="s">
        <v>5273</v>
      </c>
      <c r="D678">
        <f>VLOOKUP($A678,NIR_Algorithm_Cleaned!$A$2:$W$4887,5,FALSE)</f>
        <v>1</v>
      </c>
      <c r="E678">
        <f>VLOOKUP($A678,NIR_Algorithm_Cleaned!$A$2:$W$4887,4,FALSE)</f>
        <v>2</v>
      </c>
      <c r="F678">
        <f>VLOOKUP($A678,NIR_Algorithm_Cleaned!$A$2:$W$4887,3,FALSE)</f>
        <v>1</v>
      </c>
      <c r="G678">
        <v>11.98</v>
      </c>
      <c r="H678" t="s">
        <v>4994</v>
      </c>
      <c r="I678">
        <v>2</v>
      </c>
      <c r="J678" t="s">
        <v>5342</v>
      </c>
      <c r="K678" t="s">
        <v>5341</v>
      </c>
      <c r="L678">
        <v>0.43708609271523202</v>
      </c>
      <c r="M678">
        <v>0.45333333333333298</v>
      </c>
      <c r="N678">
        <f t="shared" si="10"/>
        <v>0.44520971302428247</v>
      </c>
      <c r="P678">
        <f>VLOOKUP($A678,NIR_Algorithm_Cleaned!$A$2:$W$4887,19,FALSE)</f>
        <v>8</v>
      </c>
      <c r="Q678">
        <f>VLOOKUP($A678,NIR_Algorithm_Cleaned!$A$2:$W$4887,20,FALSE)</f>
        <v>3.41</v>
      </c>
      <c r="R678">
        <f>VLOOKUP($A678,NIR_Algorithm_Cleaned!$A$2:$W$4887,21,FALSE)</f>
        <v>1.44</v>
      </c>
      <c r="S678">
        <f>VLOOKUP($A678,NIR_Algorithm_Cleaned!$A$2:$W$4887,22,FALSE)</f>
        <v>1.25</v>
      </c>
      <c r="T678">
        <f>VLOOKUP($A678,NIR_Algorithm_Cleaned!$A$2:$W$4887,23,FALSE)</f>
        <v>71.930000000000007</v>
      </c>
    </row>
    <row r="679" spans="1:20" x14ac:dyDescent="0.2">
      <c r="A679" t="s">
        <v>864</v>
      </c>
      <c r="B679" t="s">
        <v>4708</v>
      </c>
      <c r="C679" t="s">
        <v>5273</v>
      </c>
      <c r="D679">
        <f>VLOOKUP($A679,NIR_Algorithm_Cleaned!$A$2:$W$4887,5,FALSE)</f>
        <v>1</v>
      </c>
      <c r="E679">
        <f>VLOOKUP($A679,NIR_Algorithm_Cleaned!$A$2:$W$4887,4,FALSE)</f>
        <v>2</v>
      </c>
      <c r="F679">
        <f>VLOOKUP($A679,NIR_Algorithm_Cleaned!$A$2:$W$4887,3,FALSE)</f>
        <v>1</v>
      </c>
      <c r="G679">
        <v>12.33</v>
      </c>
      <c r="H679" t="s">
        <v>5342</v>
      </c>
      <c r="I679">
        <v>1</v>
      </c>
      <c r="J679" t="s">
        <v>4994</v>
      </c>
      <c r="K679" t="s">
        <v>5341</v>
      </c>
      <c r="L679">
        <v>0.43046357615893999</v>
      </c>
      <c r="M679">
        <v>0.43708609271523202</v>
      </c>
      <c r="N679">
        <f t="shared" si="10"/>
        <v>0.43377483443708598</v>
      </c>
      <c r="P679">
        <f>VLOOKUP($A679,NIR_Algorithm_Cleaned!$A$2:$W$4887,19,FALSE)</f>
        <v>8</v>
      </c>
      <c r="Q679">
        <f>VLOOKUP($A679,NIR_Algorithm_Cleaned!$A$2:$W$4887,20,FALSE)</f>
        <v>3.41</v>
      </c>
      <c r="R679">
        <f>VLOOKUP($A679,NIR_Algorithm_Cleaned!$A$2:$W$4887,21,FALSE)</f>
        <v>1.44</v>
      </c>
      <c r="S679">
        <f>VLOOKUP($A679,NIR_Algorithm_Cleaned!$A$2:$W$4887,22,FALSE)</f>
        <v>1.25</v>
      </c>
      <c r="T679">
        <f>VLOOKUP($A679,NIR_Algorithm_Cleaned!$A$2:$W$4887,23,FALSE)</f>
        <v>71.930000000000007</v>
      </c>
    </row>
    <row r="680" spans="1:20" x14ac:dyDescent="0.2">
      <c r="A680" t="s">
        <v>1016</v>
      </c>
      <c r="B680" t="s">
        <v>4762</v>
      </c>
      <c r="C680" t="s">
        <v>5308</v>
      </c>
      <c r="D680">
        <f>VLOOKUP($A680,NIR_Algorithm_Cleaned!$A$2:$W$4887,5,FALSE)</f>
        <v>2</v>
      </c>
      <c r="E680">
        <f>VLOOKUP($A680,NIR_Algorithm_Cleaned!$A$2:$W$4887,4,FALSE)</f>
        <v>2</v>
      </c>
      <c r="F680">
        <f>VLOOKUP($A680,NIR_Algorithm_Cleaned!$A$2:$W$4887,3,FALSE)</f>
        <v>1</v>
      </c>
      <c r="G680">
        <v>12.34</v>
      </c>
      <c r="H680" t="s">
        <v>4994</v>
      </c>
      <c r="I680">
        <v>1</v>
      </c>
      <c r="J680" t="s">
        <v>4994</v>
      </c>
      <c r="K680" t="s">
        <v>5343</v>
      </c>
      <c r="L680">
        <v>0.44966442953020103</v>
      </c>
      <c r="M680">
        <v>0.443708609271523</v>
      </c>
      <c r="N680">
        <f t="shared" si="10"/>
        <v>0.44668651940086201</v>
      </c>
      <c r="P680">
        <f>VLOOKUP($A680,NIR_Algorithm_Cleaned!$A$2:$W$4887,19,FALSE)</f>
        <v>7.99</v>
      </c>
      <c r="Q680">
        <f>VLOOKUP($A680,NIR_Algorithm_Cleaned!$A$2:$W$4887,20,FALSE)</f>
        <v>3.86</v>
      </c>
      <c r="R680">
        <f>VLOOKUP($A680,NIR_Algorithm_Cleaned!$A$2:$W$4887,21,FALSE)</f>
        <v>1.53</v>
      </c>
      <c r="S680">
        <f>VLOOKUP($A680,NIR_Algorithm_Cleaned!$A$2:$W$4887,22,FALSE)</f>
        <v>1.28</v>
      </c>
      <c r="T680">
        <f>VLOOKUP($A680,NIR_Algorithm_Cleaned!$A$2:$W$4887,23,FALSE)</f>
        <v>69.83</v>
      </c>
    </row>
    <row r="681" spans="1:20" x14ac:dyDescent="0.2">
      <c r="A681" t="s">
        <v>1016</v>
      </c>
      <c r="B681" t="s">
        <v>4762</v>
      </c>
      <c r="C681" t="s">
        <v>5308</v>
      </c>
      <c r="D681">
        <f>VLOOKUP($A681,NIR_Algorithm_Cleaned!$A$2:$W$4887,5,FALSE)</f>
        <v>2</v>
      </c>
      <c r="E681">
        <f>VLOOKUP($A681,NIR_Algorithm_Cleaned!$A$2:$W$4887,4,FALSE)</f>
        <v>2</v>
      </c>
      <c r="F681">
        <f>VLOOKUP($A681,NIR_Algorithm_Cleaned!$A$2:$W$4887,3,FALSE)</f>
        <v>1</v>
      </c>
      <c r="G681">
        <v>12.34</v>
      </c>
      <c r="H681" t="s">
        <v>4994</v>
      </c>
      <c r="I681">
        <v>2</v>
      </c>
      <c r="J681" t="s">
        <v>4994</v>
      </c>
      <c r="K681" t="s">
        <v>5343</v>
      </c>
      <c r="L681">
        <v>0.45333333333333298</v>
      </c>
      <c r="M681">
        <v>0.45033112582781498</v>
      </c>
      <c r="N681">
        <f t="shared" si="10"/>
        <v>0.45183222958057401</v>
      </c>
      <c r="P681">
        <f>VLOOKUP($A681,NIR_Algorithm_Cleaned!$A$2:$W$4887,19,FALSE)</f>
        <v>7.99</v>
      </c>
      <c r="Q681">
        <f>VLOOKUP($A681,NIR_Algorithm_Cleaned!$A$2:$W$4887,20,FALSE)</f>
        <v>3.86</v>
      </c>
      <c r="R681">
        <f>VLOOKUP($A681,NIR_Algorithm_Cleaned!$A$2:$W$4887,21,FALSE)</f>
        <v>1.53</v>
      </c>
      <c r="S681">
        <f>VLOOKUP($A681,NIR_Algorithm_Cleaned!$A$2:$W$4887,22,FALSE)</f>
        <v>1.28</v>
      </c>
      <c r="T681">
        <f>VLOOKUP($A681,NIR_Algorithm_Cleaned!$A$2:$W$4887,23,FALSE)</f>
        <v>69.83</v>
      </c>
    </row>
    <row r="682" spans="1:20" x14ac:dyDescent="0.2">
      <c r="A682" t="s">
        <v>1265</v>
      </c>
      <c r="B682" t="s">
        <v>5069</v>
      </c>
      <c r="C682" t="s">
        <v>5237</v>
      </c>
      <c r="D682">
        <f>VLOOKUP($A682,NIR_Algorithm_Cleaned!$A$2:$W$4887,5,FALSE)</f>
        <v>2</v>
      </c>
      <c r="E682">
        <f>VLOOKUP($A682,NIR_Algorithm_Cleaned!$A$2:$W$4887,4,FALSE)</f>
        <v>1</v>
      </c>
      <c r="F682">
        <f>VLOOKUP($A682,NIR_Algorithm_Cleaned!$A$2:$W$4887,3,FALSE)</f>
        <v>2</v>
      </c>
      <c r="G682">
        <v>12.17</v>
      </c>
      <c r="H682" t="s">
        <v>4994</v>
      </c>
      <c r="I682">
        <v>1</v>
      </c>
      <c r="J682" t="s">
        <v>5342</v>
      </c>
      <c r="K682" t="s">
        <v>5343</v>
      </c>
      <c r="L682">
        <v>0.40397350993377501</v>
      </c>
      <c r="M682">
        <v>0.38513513513513498</v>
      </c>
      <c r="N682">
        <f t="shared" si="10"/>
        <v>0.39455432253445499</v>
      </c>
      <c r="P682">
        <f>VLOOKUP($A682,NIR_Algorithm_Cleaned!$A$2:$W$4887,19,FALSE)</f>
        <v>7.92</v>
      </c>
      <c r="Q682">
        <f>VLOOKUP($A682,NIR_Algorithm_Cleaned!$A$2:$W$4887,20,FALSE)</f>
        <v>4.34</v>
      </c>
      <c r="R682">
        <f>VLOOKUP($A682,NIR_Algorithm_Cleaned!$A$2:$W$4887,21,FALSE)</f>
        <v>1.41</v>
      </c>
      <c r="S682">
        <f>VLOOKUP($A682,NIR_Algorithm_Cleaned!$A$2:$W$4887,22,FALSE)</f>
        <v>1.25</v>
      </c>
      <c r="T682">
        <f>VLOOKUP($A682,NIR_Algorithm_Cleaned!$A$2:$W$4887,23,FALSE)</f>
        <v>70.83</v>
      </c>
    </row>
    <row r="683" spans="1:20" x14ac:dyDescent="0.2">
      <c r="A683" t="s">
        <v>1265</v>
      </c>
      <c r="B683" t="s">
        <v>5069</v>
      </c>
      <c r="C683" t="s">
        <v>5237</v>
      </c>
      <c r="D683">
        <f>VLOOKUP($A683,NIR_Algorithm_Cleaned!$A$2:$W$4887,5,FALSE)</f>
        <v>2</v>
      </c>
      <c r="E683">
        <f>VLOOKUP($A683,NIR_Algorithm_Cleaned!$A$2:$W$4887,4,FALSE)</f>
        <v>1</v>
      </c>
      <c r="F683">
        <f>VLOOKUP($A683,NIR_Algorithm_Cleaned!$A$2:$W$4887,3,FALSE)</f>
        <v>2</v>
      </c>
      <c r="G683">
        <v>12.33</v>
      </c>
      <c r="H683" t="s">
        <v>4994</v>
      </c>
      <c r="I683">
        <v>1</v>
      </c>
      <c r="J683" t="s">
        <v>5342</v>
      </c>
      <c r="K683" t="s">
        <v>5343</v>
      </c>
      <c r="L683">
        <v>0.40397350993377501</v>
      </c>
      <c r="M683">
        <v>0.40789473684210498</v>
      </c>
      <c r="N683">
        <f t="shared" si="10"/>
        <v>0.40593412338793999</v>
      </c>
      <c r="P683">
        <f>VLOOKUP($A683,NIR_Algorithm_Cleaned!$A$2:$W$4887,19,FALSE)</f>
        <v>7.92</v>
      </c>
      <c r="Q683">
        <f>VLOOKUP($A683,NIR_Algorithm_Cleaned!$A$2:$W$4887,20,FALSE)</f>
        <v>4.34</v>
      </c>
      <c r="R683">
        <f>VLOOKUP($A683,NIR_Algorithm_Cleaned!$A$2:$W$4887,21,FALSE)</f>
        <v>1.41</v>
      </c>
      <c r="S683">
        <f>VLOOKUP($A683,NIR_Algorithm_Cleaned!$A$2:$W$4887,22,FALSE)</f>
        <v>1.25</v>
      </c>
      <c r="T683">
        <f>VLOOKUP($A683,NIR_Algorithm_Cleaned!$A$2:$W$4887,23,FALSE)</f>
        <v>70.83</v>
      </c>
    </row>
    <row r="684" spans="1:20" x14ac:dyDescent="0.2">
      <c r="A684" t="s">
        <v>1674</v>
      </c>
      <c r="B684" t="s">
        <v>4846</v>
      </c>
      <c r="C684" t="s">
        <v>5286</v>
      </c>
      <c r="D684">
        <f>VLOOKUP($A684,NIR_Algorithm_Cleaned!$A$2:$W$4887,5,FALSE)</f>
        <v>2</v>
      </c>
      <c r="E684">
        <f>VLOOKUP($A684,NIR_Algorithm_Cleaned!$A$2:$W$4887,4,FALSE)</f>
        <v>2</v>
      </c>
      <c r="F684">
        <f>VLOOKUP($A684,NIR_Algorithm_Cleaned!$A$2:$W$4887,3,FALSE)</f>
        <v>1</v>
      </c>
      <c r="G684">
        <v>12.35</v>
      </c>
      <c r="H684" t="s">
        <v>5342</v>
      </c>
      <c r="I684">
        <v>4</v>
      </c>
      <c r="J684" t="s">
        <v>4994</v>
      </c>
      <c r="K684" t="s">
        <v>5343</v>
      </c>
      <c r="L684">
        <v>0.46308724832214798</v>
      </c>
      <c r="M684">
        <v>0.473333333333333</v>
      </c>
      <c r="N684">
        <f t="shared" si="10"/>
        <v>0.46821029082774046</v>
      </c>
      <c r="P684">
        <f>VLOOKUP($A684,NIR_Algorithm_Cleaned!$A$2:$W$4887,19,FALSE)</f>
        <v>7.91</v>
      </c>
      <c r="Q684">
        <f>VLOOKUP($A684,NIR_Algorithm_Cleaned!$A$2:$W$4887,20,FALSE)</f>
        <v>3.96</v>
      </c>
      <c r="R684">
        <f>VLOOKUP($A684,NIR_Algorithm_Cleaned!$A$2:$W$4887,21,FALSE)</f>
        <v>1.42</v>
      </c>
      <c r="S684">
        <f>VLOOKUP($A684,NIR_Algorithm_Cleaned!$A$2:$W$4887,22,FALSE)</f>
        <v>1.27</v>
      </c>
      <c r="T684">
        <f>VLOOKUP($A684,NIR_Algorithm_Cleaned!$A$2:$W$4887,23,FALSE)</f>
        <v>69.33</v>
      </c>
    </row>
    <row r="685" spans="1:20" x14ac:dyDescent="0.2">
      <c r="A685" t="s">
        <v>1674</v>
      </c>
      <c r="B685" t="s">
        <v>4846</v>
      </c>
      <c r="C685" t="s">
        <v>5286</v>
      </c>
      <c r="D685">
        <f>VLOOKUP($A685,NIR_Algorithm_Cleaned!$A$2:$W$4887,5,FALSE)</f>
        <v>2</v>
      </c>
      <c r="E685">
        <f>VLOOKUP($A685,NIR_Algorithm_Cleaned!$A$2:$W$4887,4,FALSE)</f>
        <v>2</v>
      </c>
      <c r="F685">
        <f>VLOOKUP($A685,NIR_Algorithm_Cleaned!$A$2:$W$4887,3,FALSE)</f>
        <v>1</v>
      </c>
      <c r="G685">
        <v>12.24</v>
      </c>
      <c r="H685" t="s">
        <v>5342</v>
      </c>
      <c r="I685">
        <v>1</v>
      </c>
      <c r="J685" t="s">
        <v>5342</v>
      </c>
      <c r="K685" t="s">
        <v>5343</v>
      </c>
      <c r="L685">
        <v>0.43708609271523202</v>
      </c>
      <c r="M685">
        <v>0.44</v>
      </c>
      <c r="N685">
        <f t="shared" si="10"/>
        <v>0.43854304635761598</v>
      </c>
      <c r="P685">
        <f>VLOOKUP($A685,NIR_Algorithm_Cleaned!$A$2:$W$4887,19,FALSE)</f>
        <v>7.91</v>
      </c>
      <c r="Q685">
        <f>VLOOKUP($A685,NIR_Algorithm_Cleaned!$A$2:$W$4887,20,FALSE)</f>
        <v>3.96</v>
      </c>
      <c r="R685">
        <f>VLOOKUP($A685,NIR_Algorithm_Cleaned!$A$2:$W$4887,21,FALSE)</f>
        <v>1.42</v>
      </c>
      <c r="S685">
        <f>VLOOKUP($A685,NIR_Algorithm_Cleaned!$A$2:$W$4887,22,FALSE)</f>
        <v>1.27</v>
      </c>
      <c r="T685">
        <f>VLOOKUP($A685,NIR_Algorithm_Cleaned!$A$2:$W$4887,23,FALSE)</f>
        <v>69.33</v>
      </c>
    </row>
    <row r="686" spans="1:20" x14ac:dyDescent="0.2">
      <c r="A686" t="s">
        <v>1343</v>
      </c>
      <c r="B686" t="s">
        <v>5142</v>
      </c>
      <c r="C686" t="s">
        <v>5204</v>
      </c>
      <c r="D686">
        <f>VLOOKUP($A686,NIR_Algorithm_Cleaned!$A$2:$W$4887,5,FALSE)</f>
        <v>2</v>
      </c>
      <c r="E686">
        <f>VLOOKUP($A686,NIR_Algorithm_Cleaned!$A$2:$W$4887,4,FALSE)</f>
        <v>2</v>
      </c>
      <c r="F686">
        <f>VLOOKUP($A686,NIR_Algorithm_Cleaned!$A$2:$W$4887,3,FALSE)</f>
        <v>2</v>
      </c>
      <c r="G686">
        <v>12.34</v>
      </c>
      <c r="H686" t="s">
        <v>5342</v>
      </c>
      <c r="I686">
        <v>2</v>
      </c>
      <c r="J686" t="s">
        <v>5342</v>
      </c>
      <c r="K686" t="s">
        <v>5343</v>
      </c>
      <c r="L686">
        <v>0.391891891891892</v>
      </c>
      <c r="M686">
        <v>0.391891891891892</v>
      </c>
      <c r="N686">
        <f t="shared" si="10"/>
        <v>0.391891891891892</v>
      </c>
      <c r="P686">
        <f>VLOOKUP($A686,NIR_Algorithm_Cleaned!$A$2:$W$4887,19,FALSE)</f>
        <v>7.69</v>
      </c>
      <c r="Q686">
        <f>VLOOKUP($A686,NIR_Algorithm_Cleaned!$A$2:$W$4887,20,FALSE)</f>
        <v>4.8</v>
      </c>
      <c r="R686">
        <f>VLOOKUP($A686,NIR_Algorithm_Cleaned!$A$2:$W$4887,21,FALSE)</f>
        <v>1.18</v>
      </c>
      <c r="S686">
        <f>VLOOKUP($A686,NIR_Algorithm_Cleaned!$A$2:$W$4887,22,FALSE)</f>
        <v>1.2</v>
      </c>
      <c r="T686">
        <f>VLOOKUP($A686,NIR_Algorithm_Cleaned!$A$2:$W$4887,23,FALSE)</f>
        <v>72.319999999999993</v>
      </c>
    </row>
    <row r="687" spans="1:20" x14ac:dyDescent="0.2">
      <c r="A687" t="s">
        <v>1343</v>
      </c>
      <c r="B687" t="s">
        <v>5142</v>
      </c>
      <c r="C687" t="s">
        <v>5204</v>
      </c>
      <c r="D687">
        <f>VLOOKUP($A687,NIR_Algorithm_Cleaned!$A$2:$W$4887,5,FALSE)</f>
        <v>2</v>
      </c>
      <c r="E687">
        <f>VLOOKUP($A687,NIR_Algorithm_Cleaned!$A$2:$W$4887,4,FALSE)</f>
        <v>2</v>
      </c>
      <c r="F687">
        <f>VLOOKUP($A687,NIR_Algorithm_Cleaned!$A$2:$W$4887,3,FALSE)</f>
        <v>2</v>
      </c>
      <c r="G687">
        <v>12.32</v>
      </c>
      <c r="H687" t="s">
        <v>5342</v>
      </c>
      <c r="I687">
        <v>2</v>
      </c>
      <c r="J687" t="s">
        <v>4994</v>
      </c>
      <c r="K687" t="s">
        <v>5343</v>
      </c>
      <c r="L687">
        <v>0.38410596026490101</v>
      </c>
      <c r="M687">
        <v>0.38815789473684198</v>
      </c>
      <c r="N687">
        <f t="shared" si="10"/>
        <v>0.3861319275008715</v>
      </c>
      <c r="P687">
        <f>VLOOKUP($A687,NIR_Algorithm_Cleaned!$A$2:$W$4887,19,FALSE)</f>
        <v>7.69</v>
      </c>
      <c r="Q687">
        <f>VLOOKUP($A687,NIR_Algorithm_Cleaned!$A$2:$W$4887,20,FALSE)</f>
        <v>4.8</v>
      </c>
      <c r="R687">
        <f>VLOOKUP($A687,NIR_Algorithm_Cleaned!$A$2:$W$4887,21,FALSE)</f>
        <v>1.18</v>
      </c>
      <c r="S687">
        <f>VLOOKUP($A687,NIR_Algorithm_Cleaned!$A$2:$W$4887,22,FALSE)</f>
        <v>1.2</v>
      </c>
      <c r="T687">
        <f>VLOOKUP($A687,NIR_Algorithm_Cleaned!$A$2:$W$4887,23,FALSE)</f>
        <v>72.319999999999993</v>
      </c>
    </row>
    <row r="688" spans="1:20" x14ac:dyDescent="0.2">
      <c r="A688" t="s">
        <v>1722</v>
      </c>
      <c r="B688" t="s">
        <v>4717</v>
      </c>
      <c r="C688" t="s">
        <v>5244</v>
      </c>
      <c r="D688">
        <f>VLOOKUP($A688,NIR_Algorithm_Cleaned!$A$2:$W$4887,5,FALSE)</f>
        <v>2</v>
      </c>
      <c r="E688">
        <f>VLOOKUP($A688,NIR_Algorithm_Cleaned!$A$2:$W$4887,4,FALSE)</f>
        <v>1</v>
      </c>
      <c r="F688">
        <f>VLOOKUP($A688,NIR_Algorithm_Cleaned!$A$2:$W$4887,3,FALSE)</f>
        <v>1</v>
      </c>
      <c r="G688">
        <v>12.2</v>
      </c>
      <c r="H688" t="s">
        <v>4994</v>
      </c>
      <c r="I688">
        <v>3</v>
      </c>
      <c r="K688" t="s">
        <v>5343</v>
      </c>
      <c r="L688">
        <v>0.49342105263157898</v>
      </c>
      <c r="M688">
        <v>0.5</v>
      </c>
      <c r="N688">
        <f t="shared" si="10"/>
        <v>0.49671052631578949</v>
      </c>
      <c r="P688">
        <f>VLOOKUP($A688,NIR_Algorithm_Cleaned!$A$2:$W$4887,19,FALSE)</f>
        <v>7.65</v>
      </c>
      <c r="Q688">
        <f>VLOOKUP($A688,NIR_Algorithm_Cleaned!$A$2:$W$4887,20,FALSE)</f>
        <v>3.75</v>
      </c>
      <c r="R688">
        <f>VLOOKUP($A688,NIR_Algorithm_Cleaned!$A$2:$W$4887,21,FALSE)</f>
        <v>1.42</v>
      </c>
      <c r="S688">
        <f>VLOOKUP($A688,NIR_Algorithm_Cleaned!$A$2:$W$4887,22,FALSE)</f>
        <v>1.25</v>
      </c>
      <c r="T688">
        <f>VLOOKUP($A688,NIR_Algorithm_Cleaned!$A$2:$W$4887,23,FALSE)</f>
        <v>69.59</v>
      </c>
    </row>
    <row r="689" spans="1:20" x14ac:dyDescent="0.2">
      <c r="A689" t="s">
        <v>1722</v>
      </c>
      <c r="B689" t="s">
        <v>4717</v>
      </c>
      <c r="C689" t="s">
        <v>5244</v>
      </c>
      <c r="D689">
        <f>VLOOKUP($A689,NIR_Algorithm_Cleaned!$A$2:$W$4887,5,FALSE)</f>
        <v>2</v>
      </c>
      <c r="E689">
        <f>VLOOKUP($A689,NIR_Algorithm_Cleaned!$A$2:$W$4887,4,FALSE)</f>
        <v>1</v>
      </c>
      <c r="F689">
        <f>VLOOKUP($A689,NIR_Algorithm_Cleaned!$A$2:$W$4887,3,FALSE)</f>
        <v>1</v>
      </c>
      <c r="G689">
        <v>12.19</v>
      </c>
      <c r="H689" t="s">
        <v>5342</v>
      </c>
      <c r="I689">
        <v>3</v>
      </c>
      <c r="J689" t="s">
        <v>4994</v>
      </c>
      <c r="K689" t="s">
        <v>5343</v>
      </c>
      <c r="L689">
        <v>0.480263157894737</v>
      </c>
      <c r="M689">
        <v>0.49673202614379097</v>
      </c>
      <c r="N689">
        <f t="shared" si="10"/>
        <v>0.48849759201926402</v>
      </c>
      <c r="P689">
        <f>VLOOKUP($A689,NIR_Algorithm_Cleaned!$A$2:$W$4887,19,FALSE)</f>
        <v>7.65</v>
      </c>
      <c r="Q689">
        <f>VLOOKUP($A689,NIR_Algorithm_Cleaned!$A$2:$W$4887,20,FALSE)</f>
        <v>3.75</v>
      </c>
      <c r="R689">
        <f>VLOOKUP($A689,NIR_Algorithm_Cleaned!$A$2:$W$4887,21,FALSE)</f>
        <v>1.42</v>
      </c>
      <c r="S689">
        <f>VLOOKUP($A689,NIR_Algorithm_Cleaned!$A$2:$W$4887,22,FALSE)</f>
        <v>1.25</v>
      </c>
      <c r="T689">
        <f>VLOOKUP($A689,NIR_Algorithm_Cleaned!$A$2:$W$4887,23,FALSE)</f>
        <v>69.59</v>
      </c>
    </row>
    <row r="690" spans="1:20" x14ac:dyDescent="0.2">
      <c r="A690" t="s">
        <v>1267</v>
      </c>
      <c r="B690" t="s">
        <v>4917</v>
      </c>
      <c r="C690" t="s">
        <v>5280</v>
      </c>
      <c r="D690">
        <f>VLOOKUP($A690,NIR_Algorithm_Cleaned!$A$2:$W$4887,5,FALSE)</f>
        <v>2</v>
      </c>
      <c r="E690">
        <f>VLOOKUP($A690,NIR_Algorithm_Cleaned!$A$2:$W$4887,4,FALSE)</f>
        <v>2</v>
      </c>
      <c r="F690">
        <f>VLOOKUP($A690,NIR_Algorithm_Cleaned!$A$2:$W$4887,3,FALSE)</f>
        <v>1</v>
      </c>
      <c r="G690">
        <v>12.34</v>
      </c>
      <c r="H690" t="s">
        <v>5342</v>
      </c>
      <c r="I690">
        <v>2</v>
      </c>
      <c r="J690" t="s">
        <v>4994</v>
      </c>
      <c r="K690" t="s">
        <v>5343</v>
      </c>
      <c r="L690" t="s">
        <v>5207</v>
      </c>
      <c r="M690">
        <v>0.44966442953020103</v>
      </c>
      <c r="N690">
        <f t="shared" si="10"/>
        <v>0.44966442953020103</v>
      </c>
      <c r="P690">
        <f>VLOOKUP($A690,NIR_Algorithm_Cleaned!$A$2:$W$4887,19,FALSE)</f>
        <v>7.52</v>
      </c>
      <c r="Q690">
        <f>VLOOKUP($A690,NIR_Algorithm_Cleaned!$A$2:$W$4887,20,FALSE)</f>
        <v>4.12</v>
      </c>
      <c r="R690">
        <f>VLOOKUP($A690,NIR_Algorithm_Cleaned!$A$2:$W$4887,21,FALSE)</f>
        <v>1.57</v>
      </c>
      <c r="S690">
        <f>VLOOKUP($A690,NIR_Algorithm_Cleaned!$A$2:$W$4887,22,FALSE)</f>
        <v>1.26</v>
      </c>
      <c r="T690">
        <f>VLOOKUP($A690,NIR_Algorithm_Cleaned!$A$2:$W$4887,23,FALSE)</f>
        <v>70.72</v>
      </c>
    </row>
    <row r="691" spans="1:20" x14ac:dyDescent="0.2">
      <c r="A691" t="s">
        <v>1267</v>
      </c>
      <c r="B691" t="s">
        <v>4917</v>
      </c>
      <c r="C691" t="s">
        <v>5280</v>
      </c>
      <c r="D691">
        <f>VLOOKUP($A691,NIR_Algorithm_Cleaned!$A$2:$W$4887,5,FALSE)</f>
        <v>2</v>
      </c>
      <c r="E691">
        <f>VLOOKUP($A691,NIR_Algorithm_Cleaned!$A$2:$W$4887,4,FALSE)</f>
        <v>2</v>
      </c>
      <c r="F691">
        <f>VLOOKUP($A691,NIR_Algorithm_Cleaned!$A$2:$W$4887,3,FALSE)</f>
        <v>1</v>
      </c>
      <c r="G691">
        <v>12.31</v>
      </c>
      <c r="H691" t="s">
        <v>5342</v>
      </c>
      <c r="I691">
        <v>1</v>
      </c>
      <c r="J691" t="s">
        <v>5342</v>
      </c>
      <c r="K691" t="s">
        <v>5343</v>
      </c>
      <c r="L691">
        <v>0.44444444444444398</v>
      </c>
      <c r="M691">
        <v>0.44</v>
      </c>
      <c r="N691">
        <f t="shared" si="10"/>
        <v>0.44222222222222196</v>
      </c>
      <c r="P691">
        <f>VLOOKUP($A691,NIR_Algorithm_Cleaned!$A$2:$W$4887,19,FALSE)</f>
        <v>7.52</v>
      </c>
      <c r="Q691">
        <f>VLOOKUP($A691,NIR_Algorithm_Cleaned!$A$2:$W$4887,20,FALSE)</f>
        <v>4.12</v>
      </c>
      <c r="R691">
        <f>VLOOKUP($A691,NIR_Algorithm_Cleaned!$A$2:$W$4887,21,FALSE)</f>
        <v>1.57</v>
      </c>
      <c r="S691">
        <f>VLOOKUP($A691,NIR_Algorithm_Cleaned!$A$2:$W$4887,22,FALSE)</f>
        <v>1.26</v>
      </c>
      <c r="T691">
        <f>VLOOKUP($A691,NIR_Algorithm_Cleaned!$A$2:$W$4887,23,FALSE)</f>
        <v>70.72</v>
      </c>
    </row>
    <row r="692" spans="1:20" x14ac:dyDescent="0.2">
      <c r="A692" t="s">
        <v>1514</v>
      </c>
      <c r="B692" t="s">
        <v>4774</v>
      </c>
      <c r="C692" t="s">
        <v>5259</v>
      </c>
      <c r="D692">
        <f>VLOOKUP($A692,NIR_Algorithm_Cleaned!$A$2:$W$4887,5,FALSE)</f>
        <v>2</v>
      </c>
      <c r="E692">
        <f>VLOOKUP($A692,NIR_Algorithm_Cleaned!$A$2:$W$4887,4,FALSE)</f>
        <v>1</v>
      </c>
      <c r="F692">
        <f>VLOOKUP($A692,NIR_Algorithm_Cleaned!$A$2:$W$4887,3,FALSE)</f>
        <v>1</v>
      </c>
      <c r="G692">
        <v>12.31</v>
      </c>
      <c r="H692" t="s">
        <v>5342</v>
      </c>
      <c r="I692">
        <v>1</v>
      </c>
      <c r="J692" t="s">
        <v>5342</v>
      </c>
      <c r="K692" t="s">
        <v>5343</v>
      </c>
      <c r="L692">
        <v>0.43918918918918898</v>
      </c>
      <c r="M692">
        <v>0.42953020134228198</v>
      </c>
      <c r="N692">
        <f t="shared" si="10"/>
        <v>0.43435969526573548</v>
      </c>
      <c r="P692">
        <f>VLOOKUP($A692,NIR_Algorithm_Cleaned!$A$2:$W$4887,19,FALSE)</f>
        <v>7.3</v>
      </c>
      <c r="Q692">
        <f>VLOOKUP($A692,NIR_Algorithm_Cleaned!$A$2:$W$4887,20,FALSE)</f>
        <v>3.37</v>
      </c>
      <c r="R692">
        <f>VLOOKUP($A692,NIR_Algorithm_Cleaned!$A$2:$W$4887,21,FALSE)</f>
        <v>1.49</v>
      </c>
      <c r="S692">
        <f>VLOOKUP($A692,NIR_Algorithm_Cleaned!$A$2:$W$4887,22,FALSE)</f>
        <v>1.21</v>
      </c>
      <c r="T692">
        <f>VLOOKUP($A692,NIR_Algorithm_Cleaned!$A$2:$W$4887,23,FALSE)</f>
        <v>71.08</v>
      </c>
    </row>
    <row r="693" spans="1:20" x14ac:dyDescent="0.2">
      <c r="A693" t="s">
        <v>1514</v>
      </c>
      <c r="B693" t="s">
        <v>4774</v>
      </c>
      <c r="C693" t="s">
        <v>5259</v>
      </c>
      <c r="D693">
        <f>VLOOKUP($A693,NIR_Algorithm_Cleaned!$A$2:$W$4887,5,FALSE)</f>
        <v>2</v>
      </c>
      <c r="E693">
        <f>VLOOKUP($A693,NIR_Algorithm_Cleaned!$A$2:$W$4887,4,FALSE)</f>
        <v>1</v>
      </c>
      <c r="F693">
        <f>VLOOKUP($A693,NIR_Algorithm_Cleaned!$A$2:$W$4887,3,FALSE)</f>
        <v>1</v>
      </c>
      <c r="G693">
        <v>12.35</v>
      </c>
      <c r="H693" t="s">
        <v>4994</v>
      </c>
      <c r="I693">
        <v>2</v>
      </c>
      <c r="J693" t="s">
        <v>5342</v>
      </c>
      <c r="K693" t="s">
        <v>5343</v>
      </c>
      <c r="L693">
        <v>0.44078947368421101</v>
      </c>
      <c r="M693">
        <v>0.45098039215686297</v>
      </c>
      <c r="N693">
        <f t="shared" si="10"/>
        <v>0.44588493292053699</v>
      </c>
      <c r="P693">
        <f>VLOOKUP($A693,NIR_Algorithm_Cleaned!$A$2:$W$4887,19,FALSE)</f>
        <v>7.3</v>
      </c>
      <c r="Q693">
        <f>VLOOKUP($A693,NIR_Algorithm_Cleaned!$A$2:$W$4887,20,FALSE)</f>
        <v>3.37</v>
      </c>
      <c r="R693">
        <f>VLOOKUP($A693,NIR_Algorithm_Cleaned!$A$2:$W$4887,21,FALSE)</f>
        <v>1.49</v>
      </c>
      <c r="S693">
        <f>VLOOKUP($A693,NIR_Algorithm_Cleaned!$A$2:$W$4887,22,FALSE)</f>
        <v>1.21</v>
      </c>
      <c r="T693">
        <f>VLOOKUP($A693,NIR_Algorithm_Cleaned!$A$2:$W$4887,23,FALSE)</f>
        <v>71.08</v>
      </c>
    </row>
    <row r="694" spans="1:20" x14ac:dyDescent="0.2">
      <c r="A694" t="s">
        <v>1050</v>
      </c>
      <c r="B694" t="s">
        <v>5160</v>
      </c>
      <c r="C694" t="s">
        <v>5276</v>
      </c>
      <c r="D694">
        <f>VLOOKUP($A694,NIR_Algorithm_Cleaned!$A$2:$W$4887,5,FALSE)</f>
        <v>2</v>
      </c>
      <c r="E694">
        <f>VLOOKUP($A694,NIR_Algorithm_Cleaned!$A$2:$W$4887,4,FALSE)</f>
        <v>2</v>
      </c>
      <c r="F694">
        <f>VLOOKUP($A694,NIR_Algorithm_Cleaned!$A$2:$W$4887,3,FALSE)</f>
        <v>2</v>
      </c>
      <c r="G694">
        <v>12.21</v>
      </c>
      <c r="H694" t="s">
        <v>4994</v>
      </c>
      <c r="I694">
        <v>4</v>
      </c>
      <c r="K694" t="s">
        <v>5343</v>
      </c>
      <c r="L694">
        <v>0.43333333333333302</v>
      </c>
      <c r="M694">
        <v>0.42</v>
      </c>
      <c r="N694">
        <f t="shared" si="10"/>
        <v>0.42666666666666653</v>
      </c>
      <c r="P694">
        <f>VLOOKUP($A694,NIR_Algorithm_Cleaned!$A$2:$W$4887,19,FALSE)</f>
        <v>7.18</v>
      </c>
      <c r="Q694">
        <f>VLOOKUP($A694,NIR_Algorithm_Cleaned!$A$2:$W$4887,20,FALSE)</f>
        <v>4.1399999999999997</v>
      </c>
      <c r="R694">
        <f>VLOOKUP($A694,NIR_Algorithm_Cleaned!$A$2:$W$4887,21,FALSE)</f>
        <v>1.58</v>
      </c>
      <c r="S694">
        <f>VLOOKUP($A694,NIR_Algorithm_Cleaned!$A$2:$W$4887,22,FALSE)</f>
        <v>1.24</v>
      </c>
      <c r="T694">
        <f>VLOOKUP($A694,NIR_Algorithm_Cleaned!$A$2:$W$4887,23,FALSE)</f>
        <v>70.709999999999994</v>
      </c>
    </row>
    <row r="695" spans="1:20" x14ac:dyDescent="0.2">
      <c r="A695" t="s">
        <v>1050</v>
      </c>
      <c r="B695" t="s">
        <v>5160</v>
      </c>
      <c r="C695" t="s">
        <v>5276</v>
      </c>
      <c r="D695">
        <f>VLOOKUP($A695,NIR_Algorithm_Cleaned!$A$2:$W$4887,5,FALSE)</f>
        <v>2</v>
      </c>
      <c r="E695">
        <f>VLOOKUP($A695,NIR_Algorithm_Cleaned!$A$2:$W$4887,4,FALSE)</f>
        <v>2</v>
      </c>
      <c r="F695">
        <f>VLOOKUP($A695,NIR_Algorithm_Cleaned!$A$2:$W$4887,3,FALSE)</f>
        <v>2</v>
      </c>
      <c r="G695">
        <v>12.34</v>
      </c>
      <c r="H695" t="s">
        <v>5342</v>
      </c>
      <c r="I695">
        <v>2</v>
      </c>
      <c r="J695" t="s">
        <v>4994</v>
      </c>
      <c r="K695" t="s">
        <v>5343</v>
      </c>
      <c r="L695">
        <v>0.43421052631578899</v>
      </c>
      <c r="M695">
        <v>0.43046357615893999</v>
      </c>
      <c r="N695">
        <f t="shared" si="10"/>
        <v>0.43233705123736449</v>
      </c>
      <c r="P695">
        <f>VLOOKUP($A695,NIR_Algorithm_Cleaned!$A$2:$W$4887,19,FALSE)</f>
        <v>7.18</v>
      </c>
      <c r="Q695">
        <f>VLOOKUP($A695,NIR_Algorithm_Cleaned!$A$2:$W$4887,20,FALSE)</f>
        <v>4.1399999999999997</v>
      </c>
      <c r="R695">
        <f>VLOOKUP($A695,NIR_Algorithm_Cleaned!$A$2:$W$4887,21,FALSE)</f>
        <v>1.58</v>
      </c>
      <c r="S695">
        <f>VLOOKUP($A695,NIR_Algorithm_Cleaned!$A$2:$W$4887,22,FALSE)</f>
        <v>1.24</v>
      </c>
      <c r="T695">
        <f>VLOOKUP($A695,NIR_Algorithm_Cleaned!$A$2:$W$4887,23,FALSE)</f>
        <v>70.709999999999994</v>
      </c>
    </row>
    <row r="696" spans="1:20" x14ac:dyDescent="0.2">
      <c r="A696" t="s">
        <v>1672</v>
      </c>
      <c r="B696" t="s">
        <v>4917</v>
      </c>
      <c r="C696" t="s">
        <v>5280</v>
      </c>
      <c r="D696">
        <f>VLOOKUP($A696,NIR_Algorithm_Cleaned!$A$2:$W$4887,5,FALSE)</f>
        <v>2</v>
      </c>
      <c r="E696">
        <f>VLOOKUP($A696,NIR_Algorithm_Cleaned!$A$2:$W$4887,4,FALSE)</f>
        <v>1</v>
      </c>
      <c r="F696">
        <f>VLOOKUP($A696,NIR_Algorithm_Cleaned!$A$2:$W$4887,3,FALSE)</f>
        <v>1</v>
      </c>
      <c r="G696">
        <v>12.34</v>
      </c>
      <c r="H696" t="s">
        <v>5342</v>
      </c>
      <c r="I696">
        <v>2</v>
      </c>
      <c r="J696" t="s">
        <v>4994</v>
      </c>
      <c r="K696" t="s">
        <v>5343</v>
      </c>
      <c r="L696">
        <v>0.44295302013422799</v>
      </c>
      <c r="M696">
        <v>0.44</v>
      </c>
      <c r="N696">
        <f t="shared" si="10"/>
        <v>0.44147651006711397</v>
      </c>
      <c r="P696">
        <f>VLOOKUP($A696,NIR_Algorithm_Cleaned!$A$2:$W$4887,19,FALSE)</f>
        <v>6.99</v>
      </c>
      <c r="Q696">
        <f>VLOOKUP($A696,NIR_Algorithm_Cleaned!$A$2:$W$4887,20,FALSE)</f>
        <v>4.05</v>
      </c>
      <c r="R696">
        <f>VLOOKUP($A696,NIR_Algorithm_Cleaned!$A$2:$W$4887,21,FALSE)</f>
        <v>1.45</v>
      </c>
      <c r="S696">
        <f>VLOOKUP($A696,NIR_Algorithm_Cleaned!$A$2:$W$4887,22,FALSE)</f>
        <v>1.2</v>
      </c>
      <c r="T696">
        <f>VLOOKUP($A696,NIR_Algorithm_Cleaned!$A$2:$W$4887,23,FALSE)</f>
        <v>70.23</v>
      </c>
    </row>
    <row r="697" spans="1:20" x14ac:dyDescent="0.2">
      <c r="A697" t="s">
        <v>1672</v>
      </c>
      <c r="B697" t="s">
        <v>4917</v>
      </c>
      <c r="C697" t="s">
        <v>5280</v>
      </c>
      <c r="D697">
        <f>VLOOKUP($A697,NIR_Algorithm_Cleaned!$A$2:$W$4887,5,FALSE)</f>
        <v>2</v>
      </c>
      <c r="E697">
        <f>VLOOKUP($A697,NIR_Algorithm_Cleaned!$A$2:$W$4887,4,FALSE)</f>
        <v>1</v>
      </c>
      <c r="F697">
        <f>VLOOKUP($A697,NIR_Algorithm_Cleaned!$A$2:$W$4887,3,FALSE)</f>
        <v>1</v>
      </c>
      <c r="G697" t="s">
        <v>5207</v>
      </c>
      <c r="H697" t="s">
        <v>5342</v>
      </c>
      <c r="I697">
        <v>1</v>
      </c>
      <c r="J697" t="s">
        <v>4994</v>
      </c>
      <c r="K697" t="s">
        <v>5343</v>
      </c>
      <c r="L697">
        <v>0.44078947368421101</v>
      </c>
      <c r="M697">
        <v>0.44</v>
      </c>
      <c r="N697">
        <f t="shared" si="10"/>
        <v>0.44039473684210551</v>
      </c>
      <c r="P697">
        <f>VLOOKUP($A697,NIR_Algorithm_Cleaned!$A$2:$W$4887,19,FALSE)</f>
        <v>6.99</v>
      </c>
      <c r="Q697">
        <f>VLOOKUP($A697,NIR_Algorithm_Cleaned!$A$2:$W$4887,20,FALSE)</f>
        <v>4.05</v>
      </c>
      <c r="R697">
        <f>VLOOKUP($A697,NIR_Algorithm_Cleaned!$A$2:$W$4887,21,FALSE)</f>
        <v>1.45</v>
      </c>
      <c r="S697">
        <f>VLOOKUP($A697,NIR_Algorithm_Cleaned!$A$2:$W$4887,22,FALSE)</f>
        <v>1.2</v>
      </c>
      <c r="T697">
        <f>VLOOKUP($A697,NIR_Algorithm_Cleaned!$A$2:$W$4887,23,FALSE)</f>
        <v>70.23</v>
      </c>
    </row>
    <row r="698" spans="1:20" x14ac:dyDescent="0.2">
      <c r="A698" t="s">
        <v>1246</v>
      </c>
      <c r="B698" t="s">
        <v>5160</v>
      </c>
      <c r="C698" t="s">
        <v>5276</v>
      </c>
      <c r="D698">
        <f>VLOOKUP($A698,NIR_Algorithm_Cleaned!$A$2:$W$4887,5,FALSE)</f>
        <v>2</v>
      </c>
      <c r="E698">
        <f>VLOOKUP($A698,NIR_Algorithm_Cleaned!$A$2:$W$4887,4,FALSE)</f>
        <v>1</v>
      </c>
      <c r="F698">
        <f>VLOOKUP($A698,NIR_Algorithm_Cleaned!$A$2:$W$4887,3,FALSE)</f>
        <v>2</v>
      </c>
      <c r="G698">
        <v>12.3</v>
      </c>
      <c r="H698" t="s">
        <v>5342</v>
      </c>
      <c r="I698">
        <v>4</v>
      </c>
      <c r="J698" t="s">
        <v>5342</v>
      </c>
      <c r="K698" t="s">
        <v>5343</v>
      </c>
      <c r="L698">
        <v>0.422818791946309</v>
      </c>
      <c r="M698">
        <v>0.42</v>
      </c>
      <c r="N698">
        <f t="shared" si="10"/>
        <v>0.42140939597315452</v>
      </c>
      <c r="P698">
        <f>VLOOKUP($A698,NIR_Algorithm_Cleaned!$A$2:$W$4887,19,FALSE)</f>
        <v>6.44</v>
      </c>
      <c r="Q698">
        <f>VLOOKUP($A698,NIR_Algorithm_Cleaned!$A$2:$W$4887,20,FALSE)</f>
        <v>3.15</v>
      </c>
      <c r="R698">
        <f>VLOOKUP($A698,NIR_Algorithm_Cleaned!$A$2:$W$4887,21,FALSE)</f>
        <v>1.54</v>
      </c>
      <c r="S698">
        <f>VLOOKUP($A698,NIR_Algorithm_Cleaned!$A$2:$W$4887,22,FALSE)</f>
        <v>1.19</v>
      </c>
      <c r="T698">
        <f>VLOOKUP($A698,NIR_Algorithm_Cleaned!$A$2:$W$4887,23,FALSE)</f>
        <v>70.010000000000005</v>
      </c>
    </row>
    <row r="699" spans="1:20" x14ac:dyDescent="0.2">
      <c r="A699" t="s">
        <v>1246</v>
      </c>
      <c r="B699" t="s">
        <v>5160</v>
      </c>
      <c r="C699" t="s">
        <v>5276</v>
      </c>
      <c r="D699">
        <f>VLOOKUP($A699,NIR_Algorithm_Cleaned!$A$2:$W$4887,5,FALSE)</f>
        <v>2</v>
      </c>
      <c r="E699">
        <f>VLOOKUP($A699,NIR_Algorithm_Cleaned!$A$2:$W$4887,4,FALSE)</f>
        <v>1</v>
      </c>
      <c r="F699">
        <f>VLOOKUP($A699,NIR_Algorithm_Cleaned!$A$2:$W$4887,3,FALSE)</f>
        <v>2</v>
      </c>
      <c r="G699">
        <v>12.33</v>
      </c>
      <c r="H699" t="s">
        <v>4994</v>
      </c>
      <c r="I699">
        <v>4</v>
      </c>
      <c r="J699" t="s">
        <v>4994</v>
      </c>
      <c r="K699" t="s">
        <v>5343</v>
      </c>
      <c r="L699">
        <v>0.443708609271523</v>
      </c>
      <c r="M699">
        <v>0.44</v>
      </c>
      <c r="N699">
        <f t="shared" si="10"/>
        <v>0.44185430463576147</v>
      </c>
      <c r="P699">
        <f>VLOOKUP($A699,NIR_Algorithm_Cleaned!$A$2:$W$4887,19,FALSE)</f>
        <v>6.44</v>
      </c>
      <c r="Q699">
        <f>VLOOKUP($A699,NIR_Algorithm_Cleaned!$A$2:$W$4887,20,FALSE)</f>
        <v>3.15</v>
      </c>
      <c r="R699">
        <f>VLOOKUP($A699,NIR_Algorithm_Cleaned!$A$2:$W$4887,21,FALSE)</f>
        <v>1.54</v>
      </c>
      <c r="S699">
        <f>VLOOKUP($A699,NIR_Algorithm_Cleaned!$A$2:$W$4887,22,FALSE)</f>
        <v>1.19</v>
      </c>
      <c r="T699">
        <f>VLOOKUP($A699,NIR_Algorithm_Cleaned!$A$2:$W$4887,23,FALSE)</f>
        <v>70.010000000000005</v>
      </c>
    </row>
    <row r="700" spans="1:20" x14ac:dyDescent="0.2">
      <c r="A700" t="s">
        <v>1566</v>
      </c>
      <c r="B700" t="s">
        <v>4708</v>
      </c>
      <c r="C700" t="s">
        <v>5273</v>
      </c>
      <c r="D700">
        <f>VLOOKUP($A700,NIR_Algorithm_Cleaned!$A$2:$W$4887,5,FALSE)</f>
        <v>2</v>
      </c>
      <c r="E700">
        <f>VLOOKUP($A700,NIR_Algorithm_Cleaned!$A$2:$W$4887,4,FALSE)</f>
        <v>1</v>
      </c>
      <c r="F700">
        <f>VLOOKUP($A700,NIR_Algorithm_Cleaned!$A$2:$W$4887,3,FALSE)</f>
        <v>1</v>
      </c>
      <c r="G700">
        <v>12.32</v>
      </c>
      <c r="H700" t="s">
        <v>4994</v>
      </c>
      <c r="I700">
        <v>2</v>
      </c>
      <c r="J700" t="s">
        <v>5342</v>
      </c>
      <c r="K700" t="s">
        <v>5343</v>
      </c>
      <c r="L700">
        <v>0.44666666666666699</v>
      </c>
      <c r="M700">
        <v>0.43624161073825501</v>
      </c>
      <c r="N700">
        <f t="shared" si="10"/>
        <v>0.44145413870246097</v>
      </c>
      <c r="P700">
        <f>VLOOKUP($A700,NIR_Algorithm_Cleaned!$A$2:$W$4887,19,FALSE)</f>
        <v>6.26</v>
      </c>
      <c r="Q700">
        <f>VLOOKUP($A700,NIR_Algorithm_Cleaned!$A$2:$W$4887,20,FALSE)</f>
        <v>2.92</v>
      </c>
      <c r="R700">
        <f>VLOOKUP($A700,NIR_Algorithm_Cleaned!$A$2:$W$4887,21,FALSE)</f>
        <v>1.25</v>
      </c>
      <c r="S700">
        <f>VLOOKUP($A700,NIR_Algorithm_Cleaned!$A$2:$W$4887,22,FALSE)</f>
        <v>1.1100000000000001</v>
      </c>
      <c r="T700">
        <f>VLOOKUP($A700,NIR_Algorithm_Cleaned!$A$2:$W$4887,23,FALSE)</f>
        <v>71.36</v>
      </c>
    </row>
    <row r="701" spans="1:20" x14ac:dyDescent="0.2">
      <c r="A701" t="s">
        <v>1566</v>
      </c>
      <c r="B701" t="s">
        <v>4708</v>
      </c>
      <c r="C701" t="s">
        <v>5273</v>
      </c>
      <c r="D701">
        <f>VLOOKUP($A701,NIR_Algorithm_Cleaned!$A$2:$W$4887,5,FALSE)</f>
        <v>2</v>
      </c>
      <c r="E701">
        <f>VLOOKUP($A701,NIR_Algorithm_Cleaned!$A$2:$W$4887,4,FALSE)</f>
        <v>1</v>
      </c>
      <c r="F701">
        <f>VLOOKUP($A701,NIR_Algorithm_Cleaned!$A$2:$W$4887,3,FALSE)</f>
        <v>1</v>
      </c>
      <c r="G701">
        <v>12.37</v>
      </c>
      <c r="H701" t="s">
        <v>5342</v>
      </c>
      <c r="I701">
        <v>1</v>
      </c>
      <c r="J701" t="s">
        <v>5342</v>
      </c>
      <c r="K701" t="s">
        <v>5343</v>
      </c>
      <c r="L701">
        <v>0.46710526315789502</v>
      </c>
      <c r="M701">
        <v>0.44666666666666699</v>
      </c>
      <c r="N701">
        <f t="shared" si="10"/>
        <v>0.45688596491228101</v>
      </c>
      <c r="P701">
        <f>VLOOKUP($A701,NIR_Algorithm_Cleaned!$A$2:$W$4887,19,FALSE)</f>
        <v>6.26</v>
      </c>
      <c r="Q701">
        <f>VLOOKUP($A701,NIR_Algorithm_Cleaned!$A$2:$W$4887,20,FALSE)</f>
        <v>2.92</v>
      </c>
      <c r="R701">
        <f>VLOOKUP($A701,NIR_Algorithm_Cleaned!$A$2:$W$4887,21,FALSE)</f>
        <v>1.25</v>
      </c>
      <c r="S701">
        <f>VLOOKUP($A701,NIR_Algorithm_Cleaned!$A$2:$W$4887,22,FALSE)</f>
        <v>1.1100000000000001</v>
      </c>
      <c r="T701">
        <f>VLOOKUP($A701,NIR_Algorithm_Cleaned!$A$2:$W$4887,23,FALSE)</f>
        <v>71.36</v>
      </c>
    </row>
    <row r="702" spans="1:20" x14ac:dyDescent="0.2">
      <c r="A702" t="s">
        <v>997</v>
      </c>
      <c r="B702" t="s">
        <v>4708</v>
      </c>
      <c r="C702" t="s">
        <v>5273</v>
      </c>
      <c r="D702">
        <f>VLOOKUP($A702,NIR_Algorithm_Cleaned!$A$2:$W$4887,5,FALSE)</f>
        <v>2</v>
      </c>
      <c r="E702">
        <f>VLOOKUP($A702,NIR_Algorithm_Cleaned!$A$2:$W$4887,4,FALSE)</f>
        <v>2</v>
      </c>
      <c r="F702">
        <f>VLOOKUP($A702,NIR_Algorithm_Cleaned!$A$2:$W$4887,3,FALSE)</f>
        <v>1</v>
      </c>
      <c r="G702">
        <v>12.25</v>
      </c>
      <c r="H702" t="s">
        <v>4994</v>
      </c>
      <c r="I702">
        <v>2</v>
      </c>
      <c r="J702" t="s">
        <v>4994</v>
      </c>
      <c r="K702" t="s">
        <v>5343</v>
      </c>
      <c r="L702" t="s">
        <v>5207</v>
      </c>
      <c r="M702" t="s">
        <v>5207</v>
      </c>
      <c r="N702" t="e">
        <f t="shared" si="10"/>
        <v>#DIV/0!</v>
      </c>
      <c r="P702">
        <f>VLOOKUP($A702,NIR_Algorithm_Cleaned!$A$2:$W$4887,19,FALSE)</f>
        <v>5.75</v>
      </c>
      <c r="Q702">
        <f>VLOOKUP($A702,NIR_Algorithm_Cleaned!$A$2:$W$4887,20,FALSE)</f>
        <v>3.39</v>
      </c>
      <c r="R702">
        <f>VLOOKUP($A702,NIR_Algorithm_Cleaned!$A$2:$W$4887,21,FALSE)</f>
        <v>1.35</v>
      </c>
      <c r="S702">
        <f>VLOOKUP($A702,NIR_Algorithm_Cleaned!$A$2:$W$4887,22,FALSE)</f>
        <v>1.1200000000000001</v>
      </c>
      <c r="T702">
        <f>VLOOKUP($A702,NIR_Algorithm_Cleaned!$A$2:$W$4887,23,FALSE)</f>
        <v>68.989999999999995</v>
      </c>
    </row>
    <row r="703" spans="1:20" x14ac:dyDescent="0.2">
      <c r="A703" t="s">
        <v>997</v>
      </c>
      <c r="B703" t="s">
        <v>4708</v>
      </c>
      <c r="C703" t="s">
        <v>5273</v>
      </c>
      <c r="D703">
        <f>VLOOKUP($A703,NIR_Algorithm_Cleaned!$A$2:$W$4887,5,FALSE)</f>
        <v>2</v>
      </c>
      <c r="E703">
        <f>VLOOKUP($A703,NIR_Algorithm_Cleaned!$A$2:$W$4887,4,FALSE)</f>
        <v>2</v>
      </c>
      <c r="F703">
        <f>VLOOKUP($A703,NIR_Algorithm_Cleaned!$A$2:$W$4887,3,FALSE)</f>
        <v>1</v>
      </c>
      <c r="G703">
        <v>12.25</v>
      </c>
      <c r="H703" t="s">
        <v>5342</v>
      </c>
      <c r="I703">
        <v>4</v>
      </c>
      <c r="J703" t="s">
        <v>5342</v>
      </c>
      <c r="K703" t="s">
        <v>5343</v>
      </c>
      <c r="L703">
        <v>0.456375838926175</v>
      </c>
      <c r="M703">
        <v>0.44666666666666699</v>
      </c>
      <c r="N703">
        <f t="shared" si="10"/>
        <v>0.45152125279642097</v>
      </c>
      <c r="P703">
        <f>VLOOKUP($A703,NIR_Algorithm_Cleaned!$A$2:$W$4887,19,FALSE)</f>
        <v>5.75</v>
      </c>
      <c r="Q703">
        <f>VLOOKUP($A703,NIR_Algorithm_Cleaned!$A$2:$W$4887,20,FALSE)</f>
        <v>3.39</v>
      </c>
      <c r="R703">
        <f>VLOOKUP($A703,NIR_Algorithm_Cleaned!$A$2:$W$4887,21,FALSE)</f>
        <v>1.35</v>
      </c>
      <c r="S703">
        <f>VLOOKUP($A703,NIR_Algorithm_Cleaned!$A$2:$W$4887,22,FALSE)</f>
        <v>1.1200000000000001</v>
      </c>
      <c r="T703">
        <f>VLOOKUP($A703,NIR_Algorithm_Cleaned!$A$2:$W$4887,23,FALSE)</f>
        <v>68.989999999999995</v>
      </c>
    </row>
  </sheetData>
  <sortState xmlns:xlrd2="http://schemas.microsoft.com/office/spreadsheetml/2017/richdata2" ref="A2:T704">
    <sortCondition descending="1" ref="P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AED3A-B673-3B47-8E1E-FB0A521B6C08}">
  <dimension ref="A1:T598"/>
  <sheetViews>
    <sheetView workbookViewId="0">
      <selection activeCell="D2" sqref="D2"/>
    </sheetView>
  </sheetViews>
  <sheetFormatPr baseColWidth="10" defaultRowHeight="16" x14ac:dyDescent="0.2"/>
  <cols>
    <col min="14" max="14" width="12.5" bestFit="1" customWidth="1"/>
  </cols>
  <sheetData>
    <row r="1" spans="1:20" x14ac:dyDescent="0.2">
      <c r="A1" t="s">
        <v>0</v>
      </c>
      <c r="B1" t="s">
        <v>4703</v>
      </c>
      <c r="C1" t="s">
        <v>5200</v>
      </c>
      <c r="D1" s="6" t="s">
        <v>4706</v>
      </c>
      <c r="E1" s="6" t="s">
        <v>4705</v>
      </c>
      <c r="F1" s="6" t="s">
        <v>4704</v>
      </c>
      <c r="G1" t="s">
        <v>5371</v>
      </c>
      <c r="H1" t="s">
        <v>6330</v>
      </c>
      <c r="I1" t="s">
        <v>5348</v>
      </c>
      <c r="J1" t="s">
        <v>5372</v>
      </c>
      <c r="K1" t="s">
        <v>5340</v>
      </c>
      <c r="L1" t="s">
        <v>5392</v>
      </c>
      <c r="M1" t="s">
        <v>5393</v>
      </c>
      <c r="N1" t="s">
        <v>5352</v>
      </c>
      <c r="O1" t="s">
        <v>6331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t="s">
        <v>106</v>
      </c>
      <c r="B2" t="s">
        <v>4711</v>
      </c>
      <c r="C2" t="s">
        <v>5211</v>
      </c>
      <c r="D2">
        <f>VLOOKUP($A2,NIR_Algorithm_Cleaned!$A$2:$W$4887,5,FALSE)</f>
        <v>1</v>
      </c>
      <c r="E2">
        <f>VLOOKUP($A2,NIR_Algorithm_Cleaned!$A$2:$W$4887,4,FALSE)</f>
        <v>1</v>
      </c>
      <c r="F2">
        <f>VLOOKUP($A2,NIR_Algorithm_Cleaned!$A$2:$W$4887,3,FALSE)</f>
        <v>1</v>
      </c>
      <c r="G2">
        <v>12.41</v>
      </c>
      <c r="H2" t="s">
        <v>4994</v>
      </c>
      <c r="I2">
        <v>1</v>
      </c>
      <c r="J2" t="s">
        <v>5342</v>
      </c>
      <c r="K2" t="s">
        <v>5341</v>
      </c>
      <c r="L2">
        <v>0.41721854304635803</v>
      </c>
      <c r="M2">
        <v>0.41610738255033602</v>
      </c>
      <c r="N2">
        <f t="shared" ref="N2:N65" si="0">AVERAGE(L2:M2)</f>
        <v>0.41666296279834703</v>
      </c>
      <c r="O2">
        <v>0.40469781113078729</v>
      </c>
      <c r="P2">
        <f>VLOOKUP($A2,NIR_Algorithm_Cleaned!$A$2:$W$4887,19,FALSE)</f>
        <v>12.99</v>
      </c>
      <c r="Q2">
        <f>VLOOKUP($A2,NIR_Algorithm_Cleaned!$A$2:$W$4887,20,FALSE)</f>
        <v>4.34</v>
      </c>
      <c r="R2">
        <f>VLOOKUP($A2,NIR_Algorithm_Cleaned!$A$2:$W$4887,21,FALSE)</f>
        <v>1.55</v>
      </c>
      <c r="S2">
        <f>VLOOKUP($A2,NIR_Algorithm_Cleaned!$A$2:$W$4887,22,FALSE)</f>
        <v>1.42</v>
      </c>
      <c r="T2">
        <f>VLOOKUP($A2,NIR_Algorithm_Cleaned!$A$2:$W$4887,23,FALSE)</f>
        <v>72.47</v>
      </c>
    </row>
    <row r="3" spans="1:20" x14ac:dyDescent="0.2">
      <c r="A3" t="s">
        <v>106</v>
      </c>
      <c r="B3" t="s">
        <v>4711</v>
      </c>
      <c r="C3" t="s">
        <v>5211</v>
      </c>
      <c r="D3">
        <f>VLOOKUP($A3,NIR_Algorithm_Cleaned!$A$2:$W$4887,5,FALSE)</f>
        <v>1</v>
      </c>
      <c r="E3">
        <f>VLOOKUP($A3,NIR_Algorithm_Cleaned!$A$2:$W$4887,4,FALSE)</f>
        <v>1</v>
      </c>
      <c r="F3">
        <f>VLOOKUP($A3,NIR_Algorithm_Cleaned!$A$2:$W$4887,3,FALSE)</f>
        <v>1</v>
      </c>
      <c r="G3">
        <v>12.35</v>
      </c>
      <c r="H3" t="s">
        <v>4994</v>
      </c>
      <c r="I3">
        <v>1</v>
      </c>
      <c r="J3" t="s">
        <v>5342</v>
      </c>
      <c r="K3" t="s">
        <v>5341</v>
      </c>
      <c r="L3">
        <v>0.39072847682119199</v>
      </c>
      <c r="M3">
        <v>0.394736842105263</v>
      </c>
      <c r="N3">
        <f t="shared" si="0"/>
        <v>0.3927326594632275</v>
      </c>
      <c r="O3" t="s">
        <v>6332</v>
      </c>
      <c r="P3">
        <f>VLOOKUP($A3,NIR_Algorithm_Cleaned!$A$2:$W$4887,19,FALSE)</f>
        <v>12.99</v>
      </c>
      <c r="Q3">
        <f>VLOOKUP($A3,NIR_Algorithm_Cleaned!$A$2:$W$4887,20,FALSE)</f>
        <v>4.34</v>
      </c>
      <c r="R3">
        <f>VLOOKUP($A3,NIR_Algorithm_Cleaned!$A$2:$W$4887,21,FALSE)</f>
        <v>1.55</v>
      </c>
      <c r="S3">
        <f>VLOOKUP($A3,NIR_Algorithm_Cleaned!$A$2:$W$4887,22,FALSE)</f>
        <v>1.42</v>
      </c>
      <c r="T3">
        <f>VLOOKUP($A3,NIR_Algorithm_Cleaned!$A$2:$W$4887,23,FALSE)</f>
        <v>72.47</v>
      </c>
    </row>
    <row r="4" spans="1:20" x14ac:dyDescent="0.2">
      <c r="A4" t="s">
        <v>126</v>
      </c>
      <c r="B4" t="s">
        <v>4712</v>
      </c>
      <c r="C4" t="s">
        <v>5290</v>
      </c>
      <c r="D4">
        <f>VLOOKUP($A4,NIR_Algorithm_Cleaned!$A$2:$W$4887,5,FALSE)</f>
        <v>1</v>
      </c>
      <c r="E4">
        <f>VLOOKUP($A4,NIR_Algorithm_Cleaned!$A$2:$W$4887,4,FALSE)</f>
        <v>1</v>
      </c>
      <c r="F4">
        <f>VLOOKUP($A4,NIR_Algorithm_Cleaned!$A$2:$W$4887,3,FALSE)</f>
        <v>1</v>
      </c>
      <c r="G4">
        <v>12.19</v>
      </c>
      <c r="H4" t="s">
        <v>5342</v>
      </c>
      <c r="I4">
        <v>3</v>
      </c>
      <c r="J4" t="s">
        <v>5342</v>
      </c>
      <c r="K4" t="s">
        <v>5341</v>
      </c>
      <c r="L4">
        <v>0.43137254901960798</v>
      </c>
      <c r="M4">
        <v>0.43333333333333302</v>
      </c>
      <c r="N4">
        <f t="shared" si="0"/>
        <v>0.4323529411764705</v>
      </c>
      <c r="O4">
        <v>0.4323529411764705</v>
      </c>
      <c r="P4">
        <f>VLOOKUP($A4,NIR_Algorithm_Cleaned!$A$2:$W$4887,19,FALSE)</f>
        <v>11.41</v>
      </c>
      <c r="Q4">
        <f>VLOOKUP($A4,NIR_Algorithm_Cleaned!$A$2:$W$4887,20,FALSE)</f>
        <v>3.77</v>
      </c>
      <c r="R4">
        <f>VLOOKUP($A4,NIR_Algorithm_Cleaned!$A$2:$W$4887,21,FALSE)</f>
        <v>1.73</v>
      </c>
      <c r="S4">
        <f>VLOOKUP($A4,NIR_Algorithm_Cleaned!$A$2:$W$4887,22,FALSE)</f>
        <v>1.42</v>
      </c>
      <c r="T4">
        <f>VLOOKUP($A4,NIR_Algorithm_Cleaned!$A$2:$W$4887,23,FALSE)</f>
        <v>72.59</v>
      </c>
    </row>
    <row r="5" spans="1:20" x14ac:dyDescent="0.2">
      <c r="A5" t="s">
        <v>126</v>
      </c>
      <c r="B5" t="s">
        <v>4712</v>
      </c>
      <c r="C5" t="s">
        <v>5290</v>
      </c>
      <c r="D5">
        <f>VLOOKUP($A5,NIR_Algorithm_Cleaned!$A$2:$W$4887,5,FALSE)</f>
        <v>1</v>
      </c>
      <c r="E5">
        <f>VLOOKUP($A5,NIR_Algorithm_Cleaned!$A$2:$W$4887,4,FALSE)</f>
        <v>1</v>
      </c>
      <c r="F5">
        <f>VLOOKUP($A5,NIR_Algorithm_Cleaned!$A$2:$W$4887,3,FALSE)</f>
        <v>1</v>
      </c>
      <c r="G5">
        <v>12.29</v>
      </c>
      <c r="H5" t="s">
        <v>4994</v>
      </c>
      <c r="I5">
        <v>2</v>
      </c>
      <c r="J5" t="s">
        <v>5342</v>
      </c>
      <c r="K5" t="s">
        <v>5341</v>
      </c>
      <c r="L5">
        <v>0.43137254901960798</v>
      </c>
      <c r="M5">
        <v>0.43333333333333302</v>
      </c>
      <c r="N5">
        <f t="shared" si="0"/>
        <v>0.4323529411764705</v>
      </c>
      <c r="O5" t="s">
        <v>6332</v>
      </c>
      <c r="P5">
        <f>VLOOKUP($A5,NIR_Algorithm_Cleaned!$A$2:$W$4887,19,FALSE)</f>
        <v>11.41</v>
      </c>
      <c r="Q5">
        <f>VLOOKUP($A5,NIR_Algorithm_Cleaned!$A$2:$W$4887,20,FALSE)</f>
        <v>3.77</v>
      </c>
      <c r="R5">
        <f>VLOOKUP($A5,NIR_Algorithm_Cleaned!$A$2:$W$4887,21,FALSE)</f>
        <v>1.73</v>
      </c>
      <c r="S5">
        <f>VLOOKUP($A5,NIR_Algorithm_Cleaned!$A$2:$W$4887,22,FALSE)</f>
        <v>1.42</v>
      </c>
      <c r="T5">
        <f>VLOOKUP($A5,NIR_Algorithm_Cleaned!$A$2:$W$4887,23,FALSE)</f>
        <v>72.59</v>
      </c>
    </row>
    <row r="6" spans="1:20" x14ac:dyDescent="0.2">
      <c r="A6" t="s">
        <v>460</v>
      </c>
      <c r="B6" t="s">
        <v>4717</v>
      </c>
      <c r="C6" t="s">
        <v>5244</v>
      </c>
      <c r="D6">
        <f>VLOOKUP($A6,NIR_Algorithm_Cleaned!$A$2:$W$4887,5,FALSE)</f>
        <v>1</v>
      </c>
      <c r="E6">
        <f>VLOOKUP($A6,NIR_Algorithm_Cleaned!$A$2:$W$4887,4,FALSE)</f>
        <v>1</v>
      </c>
      <c r="F6">
        <f>VLOOKUP($A6,NIR_Algorithm_Cleaned!$A$2:$W$4887,3,FALSE)</f>
        <v>1</v>
      </c>
      <c r="G6">
        <v>12.31</v>
      </c>
      <c r="H6" t="s">
        <v>5342</v>
      </c>
      <c r="I6">
        <v>1</v>
      </c>
      <c r="J6" t="s">
        <v>5342</v>
      </c>
      <c r="K6" t="s">
        <v>5341</v>
      </c>
      <c r="L6">
        <v>0.41059602649006599</v>
      </c>
      <c r="M6">
        <v>0.39735099337748397</v>
      </c>
      <c r="N6">
        <f t="shared" si="0"/>
        <v>0.40397350993377501</v>
      </c>
      <c r="O6">
        <v>0.40397350993377501</v>
      </c>
      <c r="P6">
        <f>VLOOKUP($A6,NIR_Algorithm_Cleaned!$A$2:$W$4887,19,FALSE)</f>
        <v>12.54</v>
      </c>
      <c r="Q6">
        <f>VLOOKUP($A6,NIR_Algorithm_Cleaned!$A$2:$W$4887,20,FALSE)</f>
        <v>4.8099999999999996</v>
      </c>
      <c r="R6">
        <f>VLOOKUP($A6,NIR_Algorithm_Cleaned!$A$2:$W$4887,21,FALSE)</f>
        <v>1.56</v>
      </c>
      <c r="S6">
        <f>VLOOKUP($A6,NIR_Algorithm_Cleaned!$A$2:$W$4887,22,FALSE)</f>
        <v>1.46</v>
      </c>
      <c r="T6">
        <f>VLOOKUP($A6,NIR_Algorithm_Cleaned!$A$2:$W$4887,23,FALSE)</f>
        <v>72.41</v>
      </c>
    </row>
    <row r="7" spans="1:20" x14ac:dyDescent="0.2">
      <c r="A7" t="s">
        <v>120</v>
      </c>
      <c r="B7" t="s">
        <v>4721</v>
      </c>
      <c r="C7" t="s">
        <v>5209</v>
      </c>
      <c r="D7">
        <f>VLOOKUP($A7,NIR_Algorithm_Cleaned!$A$2:$W$4887,5,FALSE)</f>
        <v>1</v>
      </c>
      <c r="E7">
        <f>VLOOKUP($A7,NIR_Algorithm_Cleaned!$A$2:$W$4887,4,FALSE)</f>
        <v>1</v>
      </c>
      <c r="F7">
        <f>VLOOKUP($A7,NIR_Algorithm_Cleaned!$A$2:$W$4887,3,FALSE)</f>
        <v>1</v>
      </c>
      <c r="G7">
        <v>11.97</v>
      </c>
      <c r="H7" t="s">
        <v>4994</v>
      </c>
      <c r="I7">
        <v>1</v>
      </c>
      <c r="J7" t="s">
        <v>5342</v>
      </c>
      <c r="K7" t="s">
        <v>5341</v>
      </c>
      <c r="L7">
        <v>0.42</v>
      </c>
      <c r="M7">
        <v>0.413333333333333</v>
      </c>
      <c r="N7">
        <f t="shared" si="0"/>
        <v>0.41666666666666652</v>
      </c>
      <c r="O7">
        <v>0.41666666666666652</v>
      </c>
      <c r="P7">
        <f>VLOOKUP($A7,NIR_Algorithm_Cleaned!$A$2:$W$4887,19,FALSE)</f>
        <v>12.54</v>
      </c>
      <c r="Q7">
        <f>VLOOKUP($A7,NIR_Algorithm_Cleaned!$A$2:$W$4887,20,FALSE)</f>
        <v>4.9800000000000004</v>
      </c>
      <c r="R7">
        <f>VLOOKUP($A7,NIR_Algorithm_Cleaned!$A$2:$W$4887,21,FALSE)</f>
        <v>1.77</v>
      </c>
      <c r="S7">
        <f>VLOOKUP($A7,NIR_Algorithm_Cleaned!$A$2:$W$4887,22,FALSE)</f>
        <v>1.51</v>
      </c>
      <c r="T7">
        <f>VLOOKUP($A7,NIR_Algorithm_Cleaned!$A$2:$W$4887,23,FALSE)</f>
        <v>70.540000000000006</v>
      </c>
    </row>
    <row r="8" spans="1:20" x14ac:dyDescent="0.2">
      <c r="A8" t="s">
        <v>128</v>
      </c>
      <c r="B8" t="s">
        <v>4727</v>
      </c>
      <c r="C8" t="s">
        <v>5255</v>
      </c>
      <c r="D8">
        <f>VLOOKUP($A8,NIR_Algorithm_Cleaned!$A$2:$W$4887,5,FALSE)</f>
        <v>1</v>
      </c>
      <c r="E8">
        <f>VLOOKUP($A8,NIR_Algorithm_Cleaned!$A$2:$W$4887,4,FALSE)</f>
        <v>1</v>
      </c>
      <c r="F8">
        <f>VLOOKUP($A8,NIR_Algorithm_Cleaned!$A$2:$W$4887,3,FALSE)</f>
        <v>1</v>
      </c>
      <c r="G8">
        <v>11.98</v>
      </c>
      <c r="H8" t="s">
        <v>4994</v>
      </c>
      <c r="I8">
        <v>2</v>
      </c>
      <c r="J8" t="s">
        <v>5342</v>
      </c>
      <c r="K8" t="s">
        <v>5341</v>
      </c>
      <c r="L8">
        <v>0.45098039215686297</v>
      </c>
      <c r="M8">
        <v>0.43790849673202598</v>
      </c>
      <c r="N8">
        <f t="shared" si="0"/>
        <v>0.44444444444444448</v>
      </c>
      <c r="O8">
        <v>0.43333333333333324</v>
      </c>
      <c r="P8">
        <f>VLOOKUP($A8,NIR_Algorithm_Cleaned!$A$2:$W$4887,19,FALSE)</f>
        <v>14.45</v>
      </c>
      <c r="Q8">
        <f>VLOOKUP($A8,NIR_Algorithm_Cleaned!$A$2:$W$4887,20,FALSE)</f>
        <v>3.66</v>
      </c>
      <c r="R8">
        <f>VLOOKUP($A8,NIR_Algorithm_Cleaned!$A$2:$W$4887,21,FALSE)</f>
        <v>1.59</v>
      </c>
      <c r="S8">
        <f>VLOOKUP($A8,NIR_Algorithm_Cleaned!$A$2:$W$4887,22,FALSE)</f>
        <v>1.54</v>
      </c>
      <c r="T8">
        <f>VLOOKUP($A8,NIR_Algorithm_Cleaned!$A$2:$W$4887,23,FALSE)</f>
        <v>73.12</v>
      </c>
    </row>
    <row r="9" spans="1:20" x14ac:dyDescent="0.2">
      <c r="A9" t="s">
        <v>128</v>
      </c>
      <c r="B9" t="s">
        <v>4727</v>
      </c>
      <c r="C9" t="s">
        <v>5255</v>
      </c>
      <c r="D9">
        <f>VLOOKUP($A9,NIR_Algorithm_Cleaned!$A$2:$W$4887,5,FALSE)</f>
        <v>1</v>
      </c>
      <c r="E9">
        <f>VLOOKUP($A9,NIR_Algorithm_Cleaned!$A$2:$W$4887,4,FALSE)</f>
        <v>1</v>
      </c>
      <c r="F9">
        <f>VLOOKUP($A9,NIR_Algorithm_Cleaned!$A$2:$W$4887,3,FALSE)</f>
        <v>1</v>
      </c>
      <c r="G9">
        <v>12.3</v>
      </c>
      <c r="H9" t="s">
        <v>4994</v>
      </c>
      <c r="I9">
        <v>1</v>
      </c>
      <c r="J9" t="s">
        <v>5342</v>
      </c>
      <c r="K9" t="s">
        <v>5341</v>
      </c>
      <c r="L9">
        <v>0.44444444444444398</v>
      </c>
      <c r="M9">
        <v>0.4</v>
      </c>
      <c r="N9">
        <f t="shared" si="0"/>
        <v>0.422222222222222</v>
      </c>
      <c r="O9" t="s">
        <v>6332</v>
      </c>
      <c r="P9">
        <f>VLOOKUP($A9,NIR_Algorithm_Cleaned!$A$2:$W$4887,19,FALSE)</f>
        <v>14.45</v>
      </c>
      <c r="Q9">
        <f>VLOOKUP($A9,NIR_Algorithm_Cleaned!$A$2:$W$4887,20,FALSE)</f>
        <v>3.66</v>
      </c>
      <c r="R9">
        <f>VLOOKUP($A9,NIR_Algorithm_Cleaned!$A$2:$W$4887,21,FALSE)</f>
        <v>1.59</v>
      </c>
      <c r="S9">
        <f>VLOOKUP($A9,NIR_Algorithm_Cleaned!$A$2:$W$4887,22,FALSE)</f>
        <v>1.54</v>
      </c>
      <c r="T9">
        <f>VLOOKUP($A9,NIR_Algorithm_Cleaned!$A$2:$W$4887,23,FALSE)</f>
        <v>73.12</v>
      </c>
    </row>
    <row r="10" spans="1:20" x14ac:dyDescent="0.2">
      <c r="A10" t="s">
        <v>118</v>
      </c>
      <c r="B10" t="s">
        <v>4728</v>
      </c>
      <c r="C10" t="s">
        <v>5289</v>
      </c>
      <c r="D10">
        <f>VLOOKUP($A10,NIR_Algorithm_Cleaned!$A$2:$W$4887,5,FALSE)</f>
        <v>1</v>
      </c>
      <c r="E10">
        <f>VLOOKUP($A10,NIR_Algorithm_Cleaned!$A$2:$W$4887,4,FALSE)</f>
        <v>1</v>
      </c>
      <c r="F10">
        <f>VLOOKUP($A10,NIR_Algorithm_Cleaned!$A$2:$W$4887,3,FALSE)</f>
        <v>1</v>
      </c>
      <c r="G10">
        <v>12.32</v>
      </c>
      <c r="H10" t="s">
        <v>5342</v>
      </c>
      <c r="I10">
        <v>1</v>
      </c>
      <c r="J10" t="s">
        <v>4994</v>
      </c>
      <c r="K10" t="s">
        <v>5341</v>
      </c>
      <c r="L10">
        <v>0.43624161073825501</v>
      </c>
      <c r="M10">
        <v>0.43333333333333302</v>
      </c>
      <c r="N10">
        <f t="shared" si="0"/>
        <v>0.43478747203579404</v>
      </c>
      <c r="O10">
        <v>0.42792005180737053</v>
      </c>
      <c r="P10">
        <f>VLOOKUP($A10,NIR_Algorithm_Cleaned!$A$2:$W$4887,19,FALSE)</f>
        <v>14.93</v>
      </c>
      <c r="Q10">
        <f>VLOOKUP($A10,NIR_Algorithm_Cleaned!$A$2:$W$4887,20,FALSE)</f>
        <v>3.67</v>
      </c>
      <c r="R10">
        <f>VLOOKUP($A10,NIR_Algorithm_Cleaned!$A$2:$W$4887,21,FALSE)</f>
        <v>2.12</v>
      </c>
      <c r="S10">
        <f>VLOOKUP($A10,NIR_Algorithm_Cleaned!$A$2:$W$4887,22,FALSE)</f>
        <v>1.65</v>
      </c>
      <c r="T10">
        <f>VLOOKUP($A10,NIR_Algorithm_Cleaned!$A$2:$W$4887,23,FALSE)</f>
        <v>70.94</v>
      </c>
    </row>
    <row r="11" spans="1:20" x14ac:dyDescent="0.2">
      <c r="A11" t="s">
        <v>118</v>
      </c>
      <c r="B11" t="s">
        <v>4728</v>
      </c>
      <c r="C11" t="s">
        <v>5289</v>
      </c>
      <c r="D11">
        <f>VLOOKUP($A11,NIR_Algorithm_Cleaned!$A$2:$W$4887,5,FALSE)</f>
        <v>1</v>
      </c>
      <c r="E11">
        <f>VLOOKUP($A11,NIR_Algorithm_Cleaned!$A$2:$W$4887,4,FALSE)</f>
        <v>1</v>
      </c>
      <c r="F11">
        <f>VLOOKUP($A11,NIR_Algorithm_Cleaned!$A$2:$W$4887,3,FALSE)</f>
        <v>1</v>
      </c>
      <c r="G11">
        <v>11.91</v>
      </c>
      <c r="H11" t="s">
        <v>5342</v>
      </c>
      <c r="I11">
        <v>1</v>
      </c>
      <c r="J11" t="s">
        <v>5342</v>
      </c>
      <c r="K11" t="s">
        <v>5341</v>
      </c>
      <c r="L11">
        <v>0.42105263157894701</v>
      </c>
      <c r="M11">
        <v>0.42105263157894701</v>
      </c>
      <c r="N11">
        <f t="shared" si="0"/>
        <v>0.42105263157894701</v>
      </c>
      <c r="O11" t="s">
        <v>6332</v>
      </c>
      <c r="P11">
        <f>VLOOKUP($A11,NIR_Algorithm_Cleaned!$A$2:$W$4887,19,FALSE)</f>
        <v>14.93</v>
      </c>
      <c r="Q11">
        <f>VLOOKUP($A11,NIR_Algorithm_Cleaned!$A$2:$W$4887,20,FALSE)</f>
        <v>3.67</v>
      </c>
      <c r="R11">
        <f>VLOOKUP($A11,NIR_Algorithm_Cleaned!$A$2:$W$4887,21,FALSE)</f>
        <v>2.12</v>
      </c>
      <c r="S11">
        <f>VLOOKUP($A11,NIR_Algorithm_Cleaned!$A$2:$W$4887,22,FALSE)</f>
        <v>1.65</v>
      </c>
      <c r="T11">
        <f>VLOOKUP($A11,NIR_Algorithm_Cleaned!$A$2:$W$4887,23,FALSE)</f>
        <v>70.94</v>
      </c>
    </row>
    <row r="12" spans="1:20" x14ac:dyDescent="0.2">
      <c r="A12" t="s">
        <v>251</v>
      </c>
      <c r="B12" t="s">
        <v>4730</v>
      </c>
      <c r="C12" t="s">
        <v>5247</v>
      </c>
      <c r="D12">
        <f>VLOOKUP($A12,NIR_Algorithm_Cleaned!$A$2:$W$4887,5,FALSE)</f>
        <v>1</v>
      </c>
      <c r="E12">
        <f>VLOOKUP($A12,NIR_Algorithm_Cleaned!$A$2:$W$4887,4,FALSE)</f>
        <v>1</v>
      </c>
      <c r="F12">
        <f>VLOOKUP($A12,NIR_Algorithm_Cleaned!$A$2:$W$4887,3,FALSE)</f>
        <v>1</v>
      </c>
      <c r="G12">
        <v>11.86</v>
      </c>
      <c r="H12" t="s">
        <v>4994</v>
      </c>
      <c r="I12">
        <v>4</v>
      </c>
      <c r="J12" t="s">
        <v>4994</v>
      </c>
      <c r="K12" t="s">
        <v>5341</v>
      </c>
      <c r="L12">
        <v>0.443708609271523</v>
      </c>
      <c r="M12">
        <v>0.43421052631578899</v>
      </c>
      <c r="N12">
        <f t="shared" si="0"/>
        <v>0.43895956779365597</v>
      </c>
      <c r="O12">
        <v>0.43709567793656301</v>
      </c>
      <c r="P12">
        <f>VLOOKUP($A12,NIR_Algorithm_Cleaned!$A$2:$W$4887,19,FALSE)</f>
        <v>12.68</v>
      </c>
      <c r="Q12">
        <f>VLOOKUP($A12,NIR_Algorithm_Cleaned!$A$2:$W$4887,20,FALSE)</f>
        <v>4.29</v>
      </c>
      <c r="R12">
        <f>VLOOKUP($A12,NIR_Algorithm_Cleaned!$A$2:$W$4887,21,FALSE)</f>
        <v>1.92</v>
      </c>
      <c r="S12">
        <f>VLOOKUP($A12,NIR_Algorithm_Cleaned!$A$2:$W$4887,22,FALSE)</f>
        <v>1.51</v>
      </c>
      <c r="T12">
        <f>VLOOKUP($A12,NIR_Algorithm_Cleaned!$A$2:$W$4887,23,FALSE)</f>
        <v>71.900000000000006</v>
      </c>
    </row>
    <row r="13" spans="1:20" x14ac:dyDescent="0.2">
      <c r="A13" t="s">
        <v>251</v>
      </c>
      <c r="B13" t="s">
        <v>4730</v>
      </c>
      <c r="C13" t="s">
        <v>5247</v>
      </c>
      <c r="D13">
        <f>VLOOKUP($A13,NIR_Algorithm_Cleaned!$A$2:$W$4887,5,FALSE)</f>
        <v>1</v>
      </c>
      <c r="E13">
        <f>VLOOKUP($A13,NIR_Algorithm_Cleaned!$A$2:$W$4887,4,FALSE)</f>
        <v>1</v>
      </c>
      <c r="F13">
        <f>VLOOKUP($A13,NIR_Algorithm_Cleaned!$A$2:$W$4887,3,FALSE)</f>
        <v>1</v>
      </c>
      <c r="G13">
        <v>11.67</v>
      </c>
      <c r="H13" t="s">
        <v>4994</v>
      </c>
      <c r="I13">
        <v>1</v>
      </c>
      <c r="J13" t="s">
        <v>4994</v>
      </c>
      <c r="K13" t="s">
        <v>5341</v>
      </c>
      <c r="L13">
        <v>0.44</v>
      </c>
      <c r="M13">
        <v>0.43046357615893999</v>
      </c>
      <c r="N13">
        <f t="shared" si="0"/>
        <v>0.43523178807946999</v>
      </c>
      <c r="O13" t="s">
        <v>6332</v>
      </c>
      <c r="P13">
        <f>VLOOKUP($A13,NIR_Algorithm_Cleaned!$A$2:$W$4887,19,FALSE)</f>
        <v>12.68</v>
      </c>
      <c r="Q13">
        <f>VLOOKUP($A13,NIR_Algorithm_Cleaned!$A$2:$W$4887,20,FALSE)</f>
        <v>4.29</v>
      </c>
      <c r="R13">
        <f>VLOOKUP($A13,NIR_Algorithm_Cleaned!$A$2:$W$4887,21,FALSE)</f>
        <v>1.92</v>
      </c>
      <c r="S13">
        <f>VLOOKUP($A13,NIR_Algorithm_Cleaned!$A$2:$W$4887,22,FALSE)</f>
        <v>1.51</v>
      </c>
      <c r="T13">
        <f>VLOOKUP($A13,NIR_Algorithm_Cleaned!$A$2:$W$4887,23,FALSE)</f>
        <v>71.900000000000006</v>
      </c>
    </row>
    <row r="14" spans="1:20" x14ac:dyDescent="0.2">
      <c r="A14" t="s">
        <v>398</v>
      </c>
      <c r="B14" t="s">
        <v>4756</v>
      </c>
      <c r="C14" t="s">
        <v>5333</v>
      </c>
      <c r="D14">
        <f>VLOOKUP($A14,NIR_Algorithm_Cleaned!$A$2:$W$4887,5,FALSE)</f>
        <v>1</v>
      </c>
      <c r="E14">
        <f>VLOOKUP($A14,NIR_Algorithm_Cleaned!$A$2:$W$4887,4,FALSE)</f>
        <v>1</v>
      </c>
      <c r="F14">
        <f>VLOOKUP($A14,NIR_Algorithm_Cleaned!$A$2:$W$4887,3,FALSE)</f>
        <v>1</v>
      </c>
      <c r="G14">
        <v>12.31</v>
      </c>
      <c r="H14" t="s">
        <v>5342</v>
      </c>
      <c r="I14">
        <v>2</v>
      </c>
      <c r="J14" t="s">
        <v>5342</v>
      </c>
      <c r="K14" t="s">
        <v>5341</v>
      </c>
      <c r="L14">
        <v>0.38815789473684198</v>
      </c>
      <c r="M14">
        <v>0.39610389610389601</v>
      </c>
      <c r="N14">
        <f t="shared" si="0"/>
        <v>0.392130895420369</v>
      </c>
      <c r="O14">
        <v>0.392130895420369</v>
      </c>
      <c r="P14">
        <f>VLOOKUP($A14,NIR_Algorithm_Cleaned!$A$2:$W$4887,19,FALSE)</f>
        <v>12.32</v>
      </c>
      <c r="Q14">
        <f>VLOOKUP($A14,NIR_Algorithm_Cleaned!$A$2:$W$4887,20,FALSE)</f>
        <v>5.1100000000000003</v>
      </c>
      <c r="R14">
        <f>VLOOKUP($A14,NIR_Algorithm_Cleaned!$A$2:$W$4887,21,FALSE)</f>
        <v>1.86</v>
      </c>
      <c r="S14">
        <f>VLOOKUP($A14,NIR_Algorithm_Cleaned!$A$2:$W$4887,22,FALSE)</f>
        <v>1.49</v>
      </c>
      <c r="T14">
        <f>VLOOKUP($A14,NIR_Algorithm_Cleaned!$A$2:$W$4887,23,FALSE)</f>
        <v>70.739999999999995</v>
      </c>
    </row>
    <row r="15" spans="1:20" x14ac:dyDescent="0.2">
      <c r="A15" t="s">
        <v>341</v>
      </c>
      <c r="B15" t="s">
        <v>4757</v>
      </c>
      <c r="C15" t="s">
        <v>5329</v>
      </c>
      <c r="D15">
        <f>VLOOKUP($A15,NIR_Algorithm_Cleaned!$A$2:$W$4887,5,FALSE)</f>
        <v>1</v>
      </c>
      <c r="E15">
        <f>VLOOKUP($A15,NIR_Algorithm_Cleaned!$A$2:$W$4887,4,FALSE)</f>
        <v>1</v>
      </c>
      <c r="F15">
        <f>VLOOKUP($A15,NIR_Algorithm_Cleaned!$A$2:$W$4887,3,FALSE)</f>
        <v>1</v>
      </c>
      <c r="G15">
        <v>11.98</v>
      </c>
      <c r="H15" t="s">
        <v>4994</v>
      </c>
      <c r="I15">
        <v>1</v>
      </c>
      <c r="J15" t="s">
        <v>5342</v>
      </c>
      <c r="K15" t="s">
        <v>5341</v>
      </c>
      <c r="L15">
        <v>0.413333333333333</v>
      </c>
      <c r="M15">
        <v>0.41059602649006599</v>
      </c>
      <c r="N15">
        <f t="shared" si="0"/>
        <v>0.41196467991169949</v>
      </c>
      <c r="O15">
        <v>0.41196467991169949</v>
      </c>
      <c r="P15">
        <f>VLOOKUP($A15,NIR_Algorithm_Cleaned!$A$2:$W$4887,19,FALSE)</f>
        <v>11.05</v>
      </c>
      <c r="Q15">
        <f>VLOOKUP($A15,NIR_Algorithm_Cleaned!$A$2:$W$4887,20,FALSE)</f>
        <v>4.32</v>
      </c>
      <c r="R15">
        <f>VLOOKUP($A15,NIR_Algorithm_Cleaned!$A$2:$W$4887,21,FALSE)</f>
        <v>1.83</v>
      </c>
      <c r="S15">
        <f>VLOOKUP($A15,NIR_Algorithm_Cleaned!$A$2:$W$4887,22,FALSE)</f>
        <v>1.42</v>
      </c>
      <c r="T15">
        <f>VLOOKUP($A15,NIR_Algorithm_Cleaned!$A$2:$W$4887,23,FALSE)</f>
        <v>72.25</v>
      </c>
    </row>
    <row r="16" spans="1:20" x14ac:dyDescent="0.2">
      <c r="A16" t="s">
        <v>408</v>
      </c>
      <c r="B16" t="s">
        <v>4760</v>
      </c>
      <c r="C16" t="s">
        <v>5251</v>
      </c>
      <c r="D16">
        <f>VLOOKUP($A16,NIR_Algorithm_Cleaned!$A$2:$W$4887,5,FALSE)</f>
        <v>1</v>
      </c>
      <c r="E16">
        <f>VLOOKUP($A16,NIR_Algorithm_Cleaned!$A$2:$W$4887,4,FALSE)</f>
        <v>1</v>
      </c>
      <c r="F16">
        <f>VLOOKUP($A16,NIR_Algorithm_Cleaned!$A$2:$W$4887,3,FALSE)</f>
        <v>1</v>
      </c>
      <c r="G16">
        <v>12.3</v>
      </c>
      <c r="H16" t="s">
        <v>5342</v>
      </c>
      <c r="I16">
        <v>2</v>
      </c>
      <c r="J16" t="s">
        <v>5342</v>
      </c>
      <c r="K16" t="s">
        <v>5341</v>
      </c>
      <c r="L16">
        <v>0.42763157894736797</v>
      </c>
      <c r="M16">
        <v>0.41447368421052599</v>
      </c>
      <c r="N16">
        <f t="shared" si="0"/>
        <v>0.42105263157894701</v>
      </c>
      <c r="O16">
        <v>0.41885964912280677</v>
      </c>
      <c r="P16">
        <f>VLOOKUP($A16,NIR_Algorithm_Cleaned!$A$2:$W$4887,19,FALSE)</f>
        <v>14.4</v>
      </c>
      <c r="Q16">
        <f>VLOOKUP($A16,NIR_Algorithm_Cleaned!$A$2:$W$4887,20,FALSE)</f>
        <v>3.96</v>
      </c>
      <c r="R16">
        <f>VLOOKUP($A16,NIR_Algorithm_Cleaned!$A$2:$W$4887,21,FALSE)</f>
        <v>1.78</v>
      </c>
      <c r="S16">
        <f>VLOOKUP($A16,NIR_Algorithm_Cleaned!$A$2:$W$4887,22,FALSE)</f>
        <v>1.54</v>
      </c>
      <c r="T16">
        <f>VLOOKUP($A16,NIR_Algorithm_Cleaned!$A$2:$W$4887,23,FALSE)</f>
        <v>72.56</v>
      </c>
    </row>
    <row r="17" spans="1:20" x14ac:dyDescent="0.2">
      <c r="A17" t="s">
        <v>408</v>
      </c>
      <c r="B17" t="s">
        <v>4760</v>
      </c>
      <c r="C17" t="s">
        <v>5251</v>
      </c>
      <c r="D17">
        <f>VLOOKUP($A17,NIR_Algorithm_Cleaned!$A$2:$W$4887,5,FALSE)</f>
        <v>1</v>
      </c>
      <c r="E17">
        <f>VLOOKUP($A17,NIR_Algorithm_Cleaned!$A$2:$W$4887,4,FALSE)</f>
        <v>1</v>
      </c>
      <c r="F17">
        <f>VLOOKUP($A17,NIR_Algorithm_Cleaned!$A$2:$W$4887,3,FALSE)</f>
        <v>1</v>
      </c>
      <c r="G17">
        <v>11.91</v>
      </c>
      <c r="H17" t="s">
        <v>5342</v>
      </c>
      <c r="I17">
        <v>1</v>
      </c>
      <c r="J17" t="s">
        <v>4994</v>
      </c>
      <c r="K17" t="s">
        <v>5341</v>
      </c>
      <c r="L17">
        <v>0.42</v>
      </c>
      <c r="M17">
        <v>0.413333333333333</v>
      </c>
      <c r="N17">
        <f t="shared" si="0"/>
        <v>0.41666666666666652</v>
      </c>
      <c r="O17" t="s">
        <v>6332</v>
      </c>
      <c r="P17">
        <f>VLOOKUP($A17,NIR_Algorithm_Cleaned!$A$2:$W$4887,19,FALSE)</f>
        <v>14.4</v>
      </c>
      <c r="Q17">
        <f>VLOOKUP($A17,NIR_Algorithm_Cleaned!$A$2:$W$4887,20,FALSE)</f>
        <v>3.96</v>
      </c>
      <c r="R17">
        <f>VLOOKUP($A17,NIR_Algorithm_Cleaned!$A$2:$W$4887,21,FALSE)</f>
        <v>1.78</v>
      </c>
      <c r="S17">
        <f>VLOOKUP($A17,NIR_Algorithm_Cleaned!$A$2:$W$4887,22,FALSE)</f>
        <v>1.54</v>
      </c>
      <c r="T17">
        <f>VLOOKUP($A17,NIR_Algorithm_Cleaned!$A$2:$W$4887,23,FALSE)</f>
        <v>72.56</v>
      </c>
    </row>
    <row r="18" spans="1:20" x14ac:dyDescent="0.2">
      <c r="A18" t="s">
        <v>145</v>
      </c>
      <c r="B18" t="s">
        <v>4762</v>
      </c>
      <c r="C18" t="s">
        <v>5308</v>
      </c>
      <c r="D18">
        <f>VLOOKUP($A18,NIR_Algorithm_Cleaned!$A$2:$W$4887,5,FALSE)</f>
        <v>1</v>
      </c>
      <c r="E18">
        <f>VLOOKUP($A18,NIR_Algorithm_Cleaned!$A$2:$W$4887,4,FALSE)</f>
        <v>1</v>
      </c>
      <c r="F18">
        <f>VLOOKUP($A18,NIR_Algorithm_Cleaned!$A$2:$W$4887,3,FALSE)</f>
        <v>1</v>
      </c>
      <c r="G18">
        <v>12.25</v>
      </c>
      <c r="H18" t="s">
        <v>5342</v>
      </c>
      <c r="I18">
        <v>4</v>
      </c>
      <c r="J18" t="s">
        <v>5342</v>
      </c>
      <c r="K18" t="s">
        <v>5341</v>
      </c>
      <c r="L18">
        <v>0.40397350993377501</v>
      </c>
      <c r="M18">
        <v>0.40522875816993498</v>
      </c>
      <c r="N18">
        <f t="shared" si="0"/>
        <v>0.40460113405185499</v>
      </c>
      <c r="O18">
        <v>0.40364043630697322</v>
      </c>
      <c r="P18">
        <f>VLOOKUP($A18,NIR_Algorithm_Cleaned!$A$2:$W$4887,19,FALSE)</f>
        <v>9.4</v>
      </c>
      <c r="Q18">
        <f>VLOOKUP($A18,NIR_Algorithm_Cleaned!$A$2:$W$4887,20,FALSE)</f>
        <v>3.7</v>
      </c>
      <c r="R18">
        <f>VLOOKUP($A18,NIR_Algorithm_Cleaned!$A$2:$W$4887,21,FALSE)</f>
        <v>2.14</v>
      </c>
      <c r="S18">
        <f>VLOOKUP($A18,NIR_Algorithm_Cleaned!$A$2:$W$4887,22,FALSE)</f>
        <v>1.35</v>
      </c>
      <c r="T18">
        <f>VLOOKUP($A18,NIR_Algorithm_Cleaned!$A$2:$W$4887,23,FALSE)</f>
        <v>70.959999999999994</v>
      </c>
    </row>
    <row r="19" spans="1:20" x14ac:dyDescent="0.2">
      <c r="A19" t="s">
        <v>145</v>
      </c>
      <c r="B19" t="s">
        <v>4762</v>
      </c>
      <c r="C19" t="s">
        <v>5308</v>
      </c>
      <c r="D19">
        <f>VLOOKUP($A19,NIR_Algorithm_Cleaned!$A$2:$W$4887,5,FALSE)</f>
        <v>1</v>
      </c>
      <c r="E19">
        <f>VLOOKUP($A19,NIR_Algorithm_Cleaned!$A$2:$W$4887,4,FALSE)</f>
        <v>1</v>
      </c>
      <c r="F19">
        <f>VLOOKUP($A19,NIR_Algorithm_Cleaned!$A$2:$W$4887,3,FALSE)</f>
        <v>1</v>
      </c>
      <c r="G19">
        <v>11.72</v>
      </c>
      <c r="H19" t="s">
        <v>5342</v>
      </c>
      <c r="I19">
        <v>2</v>
      </c>
      <c r="J19" t="s">
        <v>4994</v>
      </c>
      <c r="K19" t="s">
        <v>5341</v>
      </c>
      <c r="L19">
        <v>0.39869281045751598</v>
      </c>
      <c r="M19">
        <v>0.40666666666666701</v>
      </c>
      <c r="N19">
        <f t="shared" si="0"/>
        <v>0.40267973856209149</v>
      </c>
      <c r="O19" t="s">
        <v>6332</v>
      </c>
      <c r="P19">
        <f>VLOOKUP($A19,NIR_Algorithm_Cleaned!$A$2:$W$4887,19,FALSE)</f>
        <v>9.4</v>
      </c>
      <c r="Q19">
        <f>VLOOKUP($A19,NIR_Algorithm_Cleaned!$A$2:$W$4887,20,FALSE)</f>
        <v>3.7</v>
      </c>
      <c r="R19">
        <f>VLOOKUP($A19,NIR_Algorithm_Cleaned!$A$2:$W$4887,21,FALSE)</f>
        <v>2.14</v>
      </c>
      <c r="S19">
        <f>VLOOKUP($A19,NIR_Algorithm_Cleaned!$A$2:$W$4887,22,FALSE)</f>
        <v>1.35</v>
      </c>
      <c r="T19">
        <f>VLOOKUP($A19,NIR_Algorithm_Cleaned!$A$2:$W$4887,23,FALSE)</f>
        <v>70.959999999999994</v>
      </c>
    </row>
    <row r="20" spans="1:20" x14ac:dyDescent="0.2">
      <c r="A20" t="s">
        <v>557</v>
      </c>
      <c r="B20" t="s">
        <v>4763</v>
      </c>
      <c r="C20" t="s">
        <v>5208</v>
      </c>
      <c r="D20">
        <f>VLOOKUP($A20,NIR_Algorithm_Cleaned!$A$2:$W$4887,5,FALSE)</f>
        <v>1</v>
      </c>
      <c r="E20">
        <f>VLOOKUP($A20,NIR_Algorithm_Cleaned!$A$2:$W$4887,4,FALSE)</f>
        <v>1</v>
      </c>
      <c r="F20">
        <f>VLOOKUP($A20,NIR_Algorithm_Cleaned!$A$2:$W$4887,3,FALSE)</f>
        <v>1</v>
      </c>
      <c r="G20">
        <v>12.27</v>
      </c>
      <c r="H20" t="s">
        <v>5342</v>
      </c>
      <c r="I20">
        <v>2</v>
      </c>
      <c r="J20" t="s">
        <v>5342</v>
      </c>
      <c r="K20" t="s">
        <v>5341</v>
      </c>
      <c r="L20">
        <v>0.49333333333333301</v>
      </c>
      <c r="M20">
        <v>0.49342105263157898</v>
      </c>
      <c r="N20">
        <f t="shared" si="0"/>
        <v>0.49337719298245597</v>
      </c>
      <c r="O20">
        <v>0.46708333333333324</v>
      </c>
      <c r="P20">
        <f>VLOOKUP($A20,NIR_Algorithm_Cleaned!$A$2:$W$4887,19,FALSE)</f>
        <v>17.100000000000001</v>
      </c>
      <c r="Q20">
        <f>VLOOKUP($A20,NIR_Algorithm_Cleaned!$A$2:$W$4887,20,FALSE)</f>
        <v>5.07</v>
      </c>
      <c r="R20">
        <f>VLOOKUP($A20,NIR_Algorithm_Cleaned!$A$2:$W$4887,21,FALSE)</f>
        <v>2.04</v>
      </c>
      <c r="S20">
        <f>VLOOKUP($A20,NIR_Algorithm_Cleaned!$A$2:$W$4887,22,FALSE)</f>
        <v>1.79</v>
      </c>
      <c r="T20">
        <f>VLOOKUP($A20,NIR_Algorithm_Cleaned!$A$2:$W$4887,23,FALSE)</f>
        <v>69.290000000000006</v>
      </c>
    </row>
    <row r="21" spans="1:20" x14ac:dyDescent="0.2">
      <c r="A21" t="s">
        <v>557</v>
      </c>
      <c r="B21" t="s">
        <v>4763</v>
      </c>
      <c r="C21" t="s">
        <v>5208</v>
      </c>
      <c r="D21">
        <f>VLOOKUP($A21,NIR_Algorithm_Cleaned!$A$2:$W$4887,5,FALSE)</f>
        <v>1</v>
      </c>
      <c r="E21">
        <f>VLOOKUP($A21,NIR_Algorithm_Cleaned!$A$2:$W$4887,4,FALSE)</f>
        <v>1</v>
      </c>
      <c r="F21">
        <f>VLOOKUP($A21,NIR_Algorithm_Cleaned!$A$2:$W$4887,3,FALSE)</f>
        <v>1</v>
      </c>
      <c r="G21">
        <v>12.23</v>
      </c>
      <c r="H21" t="s">
        <v>5342</v>
      </c>
      <c r="I21">
        <v>4</v>
      </c>
      <c r="J21" t="s">
        <v>5342</v>
      </c>
      <c r="K21" t="s">
        <v>5341</v>
      </c>
      <c r="L21">
        <v>0.43421052631578899</v>
      </c>
      <c r="M21">
        <v>0.44736842105263203</v>
      </c>
      <c r="N21">
        <f t="shared" si="0"/>
        <v>0.44078947368421051</v>
      </c>
      <c r="O21" t="s">
        <v>6332</v>
      </c>
      <c r="P21">
        <f>VLOOKUP($A21,NIR_Algorithm_Cleaned!$A$2:$W$4887,19,FALSE)</f>
        <v>17.100000000000001</v>
      </c>
      <c r="Q21">
        <f>VLOOKUP($A21,NIR_Algorithm_Cleaned!$A$2:$W$4887,20,FALSE)</f>
        <v>5.07</v>
      </c>
      <c r="R21">
        <f>VLOOKUP($A21,NIR_Algorithm_Cleaned!$A$2:$W$4887,21,FALSE)</f>
        <v>2.04</v>
      </c>
      <c r="S21">
        <f>VLOOKUP($A21,NIR_Algorithm_Cleaned!$A$2:$W$4887,22,FALSE)</f>
        <v>1.79</v>
      </c>
      <c r="T21">
        <f>VLOOKUP($A21,NIR_Algorithm_Cleaned!$A$2:$W$4887,23,FALSE)</f>
        <v>69.290000000000006</v>
      </c>
    </row>
    <row r="22" spans="1:20" x14ac:dyDescent="0.2">
      <c r="A22" t="s">
        <v>108</v>
      </c>
      <c r="B22" t="s">
        <v>4765</v>
      </c>
      <c r="C22" t="s">
        <v>5284</v>
      </c>
      <c r="D22">
        <f>VLOOKUP($A22,NIR_Algorithm_Cleaned!$A$2:$W$4887,5,FALSE)</f>
        <v>1</v>
      </c>
      <c r="E22">
        <f>VLOOKUP($A22,NIR_Algorithm_Cleaned!$A$2:$W$4887,4,FALSE)</f>
        <v>1</v>
      </c>
      <c r="F22">
        <f>VLOOKUP($A22,NIR_Algorithm_Cleaned!$A$2:$W$4887,3,FALSE)</f>
        <v>1</v>
      </c>
      <c r="G22">
        <v>11.91</v>
      </c>
      <c r="H22" t="s">
        <v>4994</v>
      </c>
      <c r="I22">
        <v>3</v>
      </c>
      <c r="J22" t="s">
        <v>5342</v>
      </c>
      <c r="K22" t="s">
        <v>5341</v>
      </c>
      <c r="L22">
        <v>0.44078947368421101</v>
      </c>
      <c r="M22">
        <v>0.44666666666666699</v>
      </c>
      <c r="N22">
        <f t="shared" si="0"/>
        <v>0.44372807017543903</v>
      </c>
      <c r="O22">
        <v>0.44040708144533525</v>
      </c>
      <c r="P22">
        <f>VLOOKUP($A22,NIR_Algorithm_Cleaned!$A$2:$W$4887,19,FALSE)</f>
        <v>14.13</v>
      </c>
      <c r="Q22">
        <f>VLOOKUP($A22,NIR_Algorithm_Cleaned!$A$2:$W$4887,20,FALSE)</f>
        <v>4.05</v>
      </c>
      <c r="R22">
        <f>VLOOKUP($A22,NIR_Algorithm_Cleaned!$A$2:$W$4887,21,FALSE)</f>
        <v>1.61</v>
      </c>
      <c r="S22">
        <f>VLOOKUP($A22,NIR_Algorithm_Cleaned!$A$2:$W$4887,22,FALSE)</f>
        <v>1.54</v>
      </c>
      <c r="T22">
        <f>VLOOKUP($A22,NIR_Algorithm_Cleaned!$A$2:$W$4887,23,FALSE)</f>
        <v>71.099999999999994</v>
      </c>
    </row>
    <row r="23" spans="1:20" x14ac:dyDescent="0.2">
      <c r="A23" t="s">
        <v>108</v>
      </c>
      <c r="B23" t="s">
        <v>4765</v>
      </c>
      <c r="C23" t="s">
        <v>5284</v>
      </c>
      <c r="D23">
        <f>VLOOKUP($A23,NIR_Algorithm_Cleaned!$A$2:$W$4887,5,FALSE)</f>
        <v>1</v>
      </c>
      <c r="E23">
        <f>VLOOKUP($A23,NIR_Algorithm_Cleaned!$A$2:$W$4887,4,FALSE)</f>
        <v>1</v>
      </c>
      <c r="F23">
        <f>VLOOKUP($A23,NIR_Algorithm_Cleaned!$A$2:$W$4887,3,FALSE)</f>
        <v>1</v>
      </c>
      <c r="G23">
        <v>11.75</v>
      </c>
      <c r="H23" t="s">
        <v>4994</v>
      </c>
      <c r="I23">
        <v>4</v>
      </c>
      <c r="J23" t="s">
        <v>5342</v>
      </c>
      <c r="K23" t="s">
        <v>5341</v>
      </c>
      <c r="L23">
        <v>0.443708609271523</v>
      </c>
      <c r="M23">
        <v>0.43046357615893999</v>
      </c>
      <c r="N23">
        <f t="shared" si="0"/>
        <v>0.43708609271523147</v>
      </c>
      <c r="O23" t="s">
        <v>6332</v>
      </c>
      <c r="P23">
        <f>VLOOKUP($A23,NIR_Algorithm_Cleaned!$A$2:$W$4887,19,FALSE)</f>
        <v>14.13</v>
      </c>
      <c r="Q23">
        <f>VLOOKUP($A23,NIR_Algorithm_Cleaned!$A$2:$W$4887,20,FALSE)</f>
        <v>4.05</v>
      </c>
      <c r="R23">
        <f>VLOOKUP($A23,NIR_Algorithm_Cleaned!$A$2:$W$4887,21,FALSE)</f>
        <v>1.61</v>
      </c>
      <c r="S23">
        <f>VLOOKUP($A23,NIR_Algorithm_Cleaned!$A$2:$W$4887,22,FALSE)</f>
        <v>1.54</v>
      </c>
      <c r="T23">
        <f>VLOOKUP($A23,NIR_Algorithm_Cleaned!$A$2:$W$4887,23,FALSE)</f>
        <v>71.099999999999994</v>
      </c>
    </row>
    <row r="24" spans="1:20" x14ac:dyDescent="0.2">
      <c r="A24" t="s">
        <v>112</v>
      </c>
      <c r="B24" t="s">
        <v>4769</v>
      </c>
      <c r="C24" t="s">
        <v>5304</v>
      </c>
      <c r="D24">
        <f>VLOOKUP($A24,NIR_Algorithm_Cleaned!$A$2:$W$4887,5,FALSE)</f>
        <v>1</v>
      </c>
      <c r="E24">
        <f>VLOOKUP($A24,NIR_Algorithm_Cleaned!$A$2:$W$4887,4,FALSE)</f>
        <v>1</v>
      </c>
      <c r="F24">
        <f>VLOOKUP($A24,NIR_Algorithm_Cleaned!$A$2:$W$4887,3,FALSE)</f>
        <v>1</v>
      </c>
      <c r="G24">
        <v>11.88</v>
      </c>
      <c r="H24" t="s">
        <v>4994</v>
      </c>
      <c r="I24">
        <v>1</v>
      </c>
      <c r="J24" t="s">
        <v>5342</v>
      </c>
      <c r="K24" t="s">
        <v>5341</v>
      </c>
      <c r="L24">
        <v>0.41830065359477098</v>
      </c>
      <c r="M24">
        <v>0.42763157894736897</v>
      </c>
      <c r="N24">
        <f t="shared" si="0"/>
        <v>0.42296611627106995</v>
      </c>
      <c r="O24">
        <v>0.40557040609900297</v>
      </c>
      <c r="P24">
        <f>VLOOKUP($A24,NIR_Algorithm_Cleaned!$A$2:$W$4887,19,FALSE)</f>
        <v>14.11</v>
      </c>
      <c r="Q24">
        <f>VLOOKUP($A24,NIR_Algorithm_Cleaned!$A$2:$W$4887,20,FALSE)</f>
        <v>4.51</v>
      </c>
      <c r="R24">
        <f>VLOOKUP($A24,NIR_Algorithm_Cleaned!$A$2:$W$4887,21,FALSE)</f>
        <v>1.83</v>
      </c>
      <c r="S24">
        <f>VLOOKUP($A24,NIR_Algorithm_Cleaned!$A$2:$W$4887,22,FALSE)</f>
        <v>1.54</v>
      </c>
      <c r="T24">
        <f>VLOOKUP($A24,NIR_Algorithm_Cleaned!$A$2:$W$4887,23,FALSE)</f>
        <v>71.489999999999995</v>
      </c>
    </row>
    <row r="25" spans="1:20" x14ac:dyDescent="0.2">
      <c r="A25" t="s">
        <v>112</v>
      </c>
      <c r="B25" t="s">
        <v>4769</v>
      </c>
      <c r="C25" t="s">
        <v>5304</v>
      </c>
      <c r="D25">
        <f>VLOOKUP($A25,NIR_Algorithm_Cleaned!$A$2:$W$4887,5,FALSE)</f>
        <v>1</v>
      </c>
      <c r="E25">
        <f>VLOOKUP($A25,NIR_Algorithm_Cleaned!$A$2:$W$4887,4,FALSE)</f>
        <v>1</v>
      </c>
      <c r="F25">
        <f>VLOOKUP($A25,NIR_Algorithm_Cleaned!$A$2:$W$4887,3,FALSE)</f>
        <v>1</v>
      </c>
      <c r="G25">
        <v>12.24</v>
      </c>
      <c r="H25" t="s">
        <v>5342</v>
      </c>
      <c r="I25">
        <v>4</v>
      </c>
      <c r="J25" t="s">
        <v>4994</v>
      </c>
      <c r="K25" t="s">
        <v>5341</v>
      </c>
      <c r="L25">
        <v>0.38562091503267998</v>
      </c>
      <c r="M25">
        <v>0.39072847682119199</v>
      </c>
      <c r="N25">
        <f t="shared" si="0"/>
        <v>0.38817469592693599</v>
      </c>
      <c r="O25" t="s">
        <v>6332</v>
      </c>
      <c r="P25">
        <f>VLOOKUP($A25,NIR_Algorithm_Cleaned!$A$2:$W$4887,19,FALSE)</f>
        <v>14.11</v>
      </c>
      <c r="Q25">
        <f>VLOOKUP($A25,NIR_Algorithm_Cleaned!$A$2:$W$4887,20,FALSE)</f>
        <v>4.51</v>
      </c>
      <c r="R25">
        <f>VLOOKUP($A25,NIR_Algorithm_Cleaned!$A$2:$W$4887,21,FALSE)</f>
        <v>1.83</v>
      </c>
      <c r="S25">
        <f>VLOOKUP($A25,NIR_Algorithm_Cleaned!$A$2:$W$4887,22,FALSE)</f>
        <v>1.54</v>
      </c>
      <c r="T25">
        <f>VLOOKUP($A25,NIR_Algorithm_Cleaned!$A$2:$W$4887,23,FALSE)</f>
        <v>71.489999999999995</v>
      </c>
    </row>
    <row r="26" spans="1:20" x14ac:dyDescent="0.2">
      <c r="A26" t="s">
        <v>498</v>
      </c>
      <c r="B26">
        <v>1538</v>
      </c>
      <c r="C26" t="s">
        <v>5201</v>
      </c>
      <c r="D26">
        <f>VLOOKUP($A26,NIR_Algorithm_Cleaned!$A$2:$W$4887,5,FALSE)</f>
        <v>1</v>
      </c>
      <c r="E26">
        <f>VLOOKUP($A26,NIR_Algorithm_Cleaned!$A$2:$W$4887,4,FALSE)</f>
        <v>1</v>
      </c>
      <c r="F26">
        <f>VLOOKUP($A26,NIR_Algorithm_Cleaned!$A$2:$W$4887,3,FALSE)</f>
        <v>1</v>
      </c>
      <c r="G26">
        <v>12.32</v>
      </c>
      <c r="H26" t="s">
        <v>5342</v>
      </c>
      <c r="I26">
        <v>3</v>
      </c>
      <c r="J26" t="s">
        <v>5342</v>
      </c>
      <c r="K26" t="s">
        <v>5341</v>
      </c>
      <c r="L26">
        <v>0.43137254901960798</v>
      </c>
      <c r="M26">
        <v>0.43421052631578899</v>
      </c>
      <c r="N26">
        <f t="shared" si="0"/>
        <v>0.43279153766769851</v>
      </c>
      <c r="O26">
        <v>0.42972910216718252</v>
      </c>
      <c r="P26">
        <f>VLOOKUP($A26,NIR_Algorithm_Cleaned!$A$2:$W$4887,19,FALSE)</f>
        <v>14</v>
      </c>
      <c r="Q26">
        <f>VLOOKUP($A26,NIR_Algorithm_Cleaned!$A$2:$W$4887,20,FALSE)</f>
        <v>4.1900000000000004</v>
      </c>
      <c r="R26">
        <f>VLOOKUP($A26,NIR_Algorithm_Cleaned!$A$2:$W$4887,21,FALSE)</f>
        <v>1.56</v>
      </c>
      <c r="S26">
        <f>VLOOKUP($A26,NIR_Algorithm_Cleaned!$A$2:$W$4887,22,FALSE)</f>
        <v>1.55</v>
      </c>
      <c r="T26">
        <f>VLOOKUP($A26,NIR_Algorithm_Cleaned!$A$2:$W$4887,23,FALSE)</f>
        <v>71.430000000000007</v>
      </c>
    </row>
    <row r="27" spans="1:20" x14ac:dyDescent="0.2">
      <c r="A27" t="s">
        <v>498</v>
      </c>
      <c r="B27">
        <v>1538</v>
      </c>
      <c r="C27" t="s">
        <v>5201</v>
      </c>
      <c r="D27">
        <f>VLOOKUP($A27,NIR_Algorithm_Cleaned!$A$2:$W$4887,5,FALSE)</f>
        <v>1</v>
      </c>
      <c r="E27">
        <f>VLOOKUP($A27,NIR_Algorithm_Cleaned!$A$2:$W$4887,4,FALSE)</f>
        <v>1</v>
      </c>
      <c r="F27">
        <f>VLOOKUP($A27,NIR_Algorithm_Cleaned!$A$2:$W$4887,3,FALSE)</f>
        <v>1</v>
      </c>
      <c r="G27">
        <v>12.28</v>
      </c>
      <c r="H27" t="s">
        <v>5342</v>
      </c>
      <c r="I27">
        <v>1</v>
      </c>
      <c r="J27" t="s">
        <v>5342</v>
      </c>
      <c r="K27" t="s">
        <v>5341</v>
      </c>
      <c r="L27">
        <v>0.42</v>
      </c>
      <c r="M27">
        <v>0.43333333333333302</v>
      </c>
      <c r="N27">
        <f t="shared" si="0"/>
        <v>0.42666666666666653</v>
      </c>
      <c r="O27" t="s">
        <v>6332</v>
      </c>
      <c r="P27">
        <f>VLOOKUP($A27,NIR_Algorithm_Cleaned!$A$2:$W$4887,19,FALSE)</f>
        <v>14</v>
      </c>
      <c r="Q27">
        <f>VLOOKUP($A27,NIR_Algorithm_Cleaned!$A$2:$W$4887,20,FALSE)</f>
        <v>4.1900000000000004</v>
      </c>
      <c r="R27">
        <f>VLOOKUP($A27,NIR_Algorithm_Cleaned!$A$2:$W$4887,21,FALSE)</f>
        <v>1.56</v>
      </c>
      <c r="S27">
        <f>VLOOKUP($A27,NIR_Algorithm_Cleaned!$A$2:$W$4887,22,FALSE)</f>
        <v>1.55</v>
      </c>
      <c r="T27">
        <f>VLOOKUP($A27,NIR_Algorithm_Cleaned!$A$2:$W$4887,23,FALSE)</f>
        <v>71.430000000000007</v>
      </c>
    </row>
    <row r="28" spans="1:20" x14ac:dyDescent="0.2">
      <c r="A28" t="s">
        <v>399</v>
      </c>
      <c r="B28" t="s">
        <v>4774</v>
      </c>
      <c r="C28" t="s">
        <v>5259</v>
      </c>
      <c r="D28">
        <f>VLOOKUP($A28,NIR_Algorithm_Cleaned!$A$2:$W$4887,5,FALSE)</f>
        <v>1</v>
      </c>
      <c r="E28">
        <f>VLOOKUP($A28,NIR_Algorithm_Cleaned!$A$2:$W$4887,4,FALSE)</f>
        <v>1</v>
      </c>
      <c r="F28">
        <f>VLOOKUP($A28,NIR_Algorithm_Cleaned!$A$2:$W$4887,3,FALSE)</f>
        <v>1</v>
      </c>
      <c r="G28">
        <v>12.31</v>
      </c>
      <c r="H28" t="s">
        <v>4994</v>
      </c>
      <c r="I28">
        <v>2</v>
      </c>
      <c r="J28" t="s">
        <v>5342</v>
      </c>
      <c r="K28" t="s">
        <v>5341</v>
      </c>
      <c r="L28">
        <v>0.42666666666666703</v>
      </c>
      <c r="M28">
        <v>0.42</v>
      </c>
      <c r="N28">
        <f t="shared" si="0"/>
        <v>0.42333333333333351</v>
      </c>
      <c r="O28">
        <v>0.41696467991170005</v>
      </c>
      <c r="P28">
        <f>VLOOKUP($A28,NIR_Algorithm_Cleaned!$A$2:$W$4887,19,FALSE)</f>
        <v>10.45</v>
      </c>
      <c r="Q28">
        <f>VLOOKUP($A28,NIR_Algorithm_Cleaned!$A$2:$W$4887,20,FALSE)</f>
        <v>4.1900000000000004</v>
      </c>
      <c r="R28">
        <f>VLOOKUP($A28,NIR_Algorithm_Cleaned!$A$2:$W$4887,21,FALSE)</f>
        <v>1.65</v>
      </c>
      <c r="S28">
        <f>VLOOKUP($A28,NIR_Algorithm_Cleaned!$A$2:$W$4887,22,FALSE)</f>
        <v>1.35</v>
      </c>
      <c r="T28">
        <f>VLOOKUP($A28,NIR_Algorithm_Cleaned!$A$2:$W$4887,23,FALSE)</f>
        <v>71.72</v>
      </c>
    </row>
    <row r="29" spans="1:20" x14ac:dyDescent="0.2">
      <c r="A29" t="s">
        <v>399</v>
      </c>
      <c r="B29" t="s">
        <v>4774</v>
      </c>
      <c r="C29" t="s">
        <v>5259</v>
      </c>
      <c r="D29">
        <f>VLOOKUP($A29,NIR_Algorithm_Cleaned!$A$2:$W$4887,5,FALSE)</f>
        <v>1</v>
      </c>
      <c r="E29">
        <f>VLOOKUP($A29,NIR_Algorithm_Cleaned!$A$2:$W$4887,4,FALSE)</f>
        <v>1</v>
      </c>
      <c r="F29">
        <f>VLOOKUP($A29,NIR_Algorithm_Cleaned!$A$2:$W$4887,3,FALSE)</f>
        <v>1</v>
      </c>
      <c r="G29">
        <v>12.24</v>
      </c>
      <c r="H29" t="s">
        <v>4994</v>
      </c>
      <c r="I29">
        <v>3</v>
      </c>
      <c r="J29" t="s">
        <v>5342</v>
      </c>
      <c r="K29" t="s">
        <v>5341</v>
      </c>
      <c r="L29">
        <v>0.41721854304635803</v>
      </c>
      <c r="M29">
        <v>0.40397350993377501</v>
      </c>
      <c r="N29">
        <f t="shared" si="0"/>
        <v>0.41059602649006655</v>
      </c>
      <c r="O29" t="s">
        <v>6332</v>
      </c>
      <c r="P29">
        <f>VLOOKUP($A29,NIR_Algorithm_Cleaned!$A$2:$W$4887,19,FALSE)</f>
        <v>10.45</v>
      </c>
      <c r="Q29">
        <f>VLOOKUP($A29,NIR_Algorithm_Cleaned!$A$2:$W$4887,20,FALSE)</f>
        <v>4.1900000000000004</v>
      </c>
      <c r="R29">
        <f>VLOOKUP($A29,NIR_Algorithm_Cleaned!$A$2:$W$4887,21,FALSE)</f>
        <v>1.65</v>
      </c>
      <c r="S29">
        <f>VLOOKUP($A29,NIR_Algorithm_Cleaned!$A$2:$W$4887,22,FALSE)</f>
        <v>1.35</v>
      </c>
      <c r="T29">
        <f>VLOOKUP($A29,NIR_Algorithm_Cleaned!$A$2:$W$4887,23,FALSE)</f>
        <v>71.72</v>
      </c>
    </row>
    <row r="30" spans="1:20" x14ac:dyDescent="0.2">
      <c r="A30" t="s">
        <v>193</v>
      </c>
      <c r="B30" t="s">
        <v>4776</v>
      </c>
      <c r="C30" t="s">
        <v>5307</v>
      </c>
      <c r="D30">
        <f>VLOOKUP($A30,NIR_Algorithm_Cleaned!$A$2:$W$4887,5,FALSE)</f>
        <v>1</v>
      </c>
      <c r="E30">
        <f>VLOOKUP($A30,NIR_Algorithm_Cleaned!$A$2:$W$4887,4,FALSE)</f>
        <v>1</v>
      </c>
      <c r="F30">
        <f>VLOOKUP($A30,NIR_Algorithm_Cleaned!$A$2:$W$4887,3,FALSE)</f>
        <v>1</v>
      </c>
      <c r="G30">
        <v>12.22</v>
      </c>
      <c r="H30" t="s">
        <v>4994</v>
      </c>
      <c r="I30">
        <v>4</v>
      </c>
      <c r="J30" t="s">
        <v>4994</v>
      </c>
      <c r="K30" t="s">
        <v>5341</v>
      </c>
      <c r="L30">
        <v>0.42953020134228198</v>
      </c>
      <c r="M30">
        <v>0.42384105960264901</v>
      </c>
      <c r="N30">
        <f t="shared" si="0"/>
        <v>0.42668563047246549</v>
      </c>
      <c r="O30">
        <v>0.42288529889636328</v>
      </c>
      <c r="P30">
        <f>VLOOKUP($A30,NIR_Algorithm_Cleaned!$A$2:$W$4887,19,FALSE)</f>
        <v>11.1</v>
      </c>
      <c r="Q30">
        <f>VLOOKUP($A30,NIR_Algorithm_Cleaned!$A$2:$W$4887,20,FALSE)</f>
        <v>3.56</v>
      </c>
      <c r="R30">
        <f>VLOOKUP($A30,NIR_Algorithm_Cleaned!$A$2:$W$4887,21,FALSE)</f>
        <v>1.61</v>
      </c>
      <c r="S30">
        <f>VLOOKUP($A30,NIR_Algorithm_Cleaned!$A$2:$W$4887,22,FALSE)</f>
        <v>1.39</v>
      </c>
      <c r="T30">
        <f>VLOOKUP($A30,NIR_Algorithm_Cleaned!$A$2:$W$4887,23,FALSE)</f>
        <v>71.510000000000005</v>
      </c>
    </row>
    <row r="31" spans="1:20" x14ac:dyDescent="0.2">
      <c r="A31" t="s">
        <v>193</v>
      </c>
      <c r="B31" t="s">
        <v>4776</v>
      </c>
      <c r="C31" t="s">
        <v>5307</v>
      </c>
      <c r="D31">
        <f>VLOOKUP($A31,NIR_Algorithm_Cleaned!$A$2:$W$4887,5,FALSE)</f>
        <v>1</v>
      </c>
      <c r="E31">
        <f>VLOOKUP($A31,NIR_Algorithm_Cleaned!$A$2:$W$4887,4,FALSE)</f>
        <v>1</v>
      </c>
      <c r="F31">
        <f>VLOOKUP($A31,NIR_Algorithm_Cleaned!$A$2:$W$4887,3,FALSE)</f>
        <v>1</v>
      </c>
      <c r="G31">
        <v>11.99</v>
      </c>
      <c r="H31" t="s">
        <v>4994</v>
      </c>
      <c r="I31">
        <v>1</v>
      </c>
      <c r="J31" t="s">
        <v>4994</v>
      </c>
      <c r="K31" t="s">
        <v>5341</v>
      </c>
      <c r="L31">
        <v>0.42483660130718898</v>
      </c>
      <c r="M31">
        <v>0.413333333333333</v>
      </c>
      <c r="N31">
        <f t="shared" si="0"/>
        <v>0.41908496732026101</v>
      </c>
      <c r="O31" t="s">
        <v>6332</v>
      </c>
      <c r="P31">
        <f>VLOOKUP($A31,NIR_Algorithm_Cleaned!$A$2:$W$4887,19,FALSE)</f>
        <v>11.1</v>
      </c>
      <c r="Q31">
        <f>VLOOKUP($A31,NIR_Algorithm_Cleaned!$A$2:$W$4887,20,FALSE)</f>
        <v>3.56</v>
      </c>
      <c r="R31">
        <f>VLOOKUP($A31,NIR_Algorithm_Cleaned!$A$2:$W$4887,21,FALSE)</f>
        <v>1.61</v>
      </c>
      <c r="S31">
        <f>VLOOKUP($A31,NIR_Algorithm_Cleaned!$A$2:$W$4887,22,FALSE)</f>
        <v>1.39</v>
      </c>
      <c r="T31">
        <f>VLOOKUP($A31,NIR_Algorithm_Cleaned!$A$2:$W$4887,23,FALSE)</f>
        <v>71.510000000000005</v>
      </c>
    </row>
    <row r="32" spans="1:20" x14ac:dyDescent="0.2">
      <c r="A32" t="s">
        <v>149</v>
      </c>
      <c r="B32" t="s">
        <v>4782</v>
      </c>
      <c r="C32" t="s">
        <v>5278</v>
      </c>
      <c r="D32">
        <f>VLOOKUP($A32,NIR_Algorithm_Cleaned!$A$2:$W$4887,5,FALSE)</f>
        <v>1</v>
      </c>
      <c r="E32">
        <f>VLOOKUP($A32,NIR_Algorithm_Cleaned!$A$2:$W$4887,4,FALSE)</f>
        <v>1</v>
      </c>
      <c r="F32">
        <f>VLOOKUP($A32,NIR_Algorithm_Cleaned!$A$2:$W$4887,3,FALSE)</f>
        <v>1</v>
      </c>
      <c r="G32">
        <v>12.2</v>
      </c>
      <c r="H32" t="s">
        <v>5342</v>
      </c>
      <c r="I32">
        <v>4</v>
      </c>
      <c r="J32" t="s">
        <v>4994</v>
      </c>
      <c r="K32" t="s">
        <v>5341</v>
      </c>
      <c r="L32">
        <v>0.45454545454545497</v>
      </c>
      <c r="M32">
        <v>0.45033112582781498</v>
      </c>
      <c r="N32">
        <f t="shared" si="0"/>
        <v>0.45243829018663495</v>
      </c>
      <c r="O32">
        <v>0.44881296407786497</v>
      </c>
      <c r="P32">
        <f>VLOOKUP($A32,NIR_Algorithm_Cleaned!$A$2:$W$4887,19,FALSE)</f>
        <v>10.38</v>
      </c>
      <c r="Q32">
        <f>VLOOKUP($A32,NIR_Algorithm_Cleaned!$A$2:$W$4887,20,FALSE)</f>
        <v>4.0199999999999996</v>
      </c>
      <c r="R32">
        <f>VLOOKUP($A32,NIR_Algorithm_Cleaned!$A$2:$W$4887,21,FALSE)</f>
        <v>1.79</v>
      </c>
      <c r="S32">
        <f>VLOOKUP($A32,NIR_Algorithm_Cleaned!$A$2:$W$4887,22,FALSE)</f>
        <v>1.36</v>
      </c>
      <c r="T32">
        <f>VLOOKUP($A32,NIR_Algorithm_Cleaned!$A$2:$W$4887,23,FALSE)</f>
        <v>71.95</v>
      </c>
    </row>
    <row r="33" spans="1:20" x14ac:dyDescent="0.2">
      <c r="A33" t="s">
        <v>149</v>
      </c>
      <c r="B33" t="s">
        <v>4782</v>
      </c>
      <c r="C33" t="s">
        <v>5278</v>
      </c>
      <c r="D33">
        <f>VLOOKUP($A33,NIR_Algorithm_Cleaned!$A$2:$W$4887,5,FALSE)</f>
        <v>1</v>
      </c>
      <c r="E33">
        <f>VLOOKUP($A33,NIR_Algorithm_Cleaned!$A$2:$W$4887,4,FALSE)</f>
        <v>1</v>
      </c>
      <c r="F33">
        <f>VLOOKUP($A33,NIR_Algorithm_Cleaned!$A$2:$W$4887,3,FALSE)</f>
        <v>1</v>
      </c>
      <c r="G33">
        <v>11.84</v>
      </c>
      <c r="H33" t="s">
        <v>4994</v>
      </c>
      <c r="I33">
        <v>4</v>
      </c>
      <c r="J33" t="s">
        <v>4994</v>
      </c>
      <c r="K33" t="s">
        <v>5341</v>
      </c>
      <c r="L33">
        <v>0.44666666666666699</v>
      </c>
      <c r="M33">
        <v>0.443708609271523</v>
      </c>
      <c r="N33">
        <f t="shared" si="0"/>
        <v>0.445187637969095</v>
      </c>
      <c r="O33" t="s">
        <v>6332</v>
      </c>
      <c r="P33">
        <f>VLOOKUP($A33,NIR_Algorithm_Cleaned!$A$2:$W$4887,19,FALSE)</f>
        <v>10.38</v>
      </c>
      <c r="Q33">
        <f>VLOOKUP($A33,NIR_Algorithm_Cleaned!$A$2:$W$4887,20,FALSE)</f>
        <v>4.0199999999999996</v>
      </c>
      <c r="R33">
        <f>VLOOKUP($A33,NIR_Algorithm_Cleaned!$A$2:$W$4887,21,FALSE)</f>
        <v>1.79</v>
      </c>
      <c r="S33">
        <f>VLOOKUP($A33,NIR_Algorithm_Cleaned!$A$2:$W$4887,22,FALSE)</f>
        <v>1.36</v>
      </c>
      <c r="T33">
        <f>VLOOKUP($A33,NIR_Algorithm_Cleaned!$A$2:$W$4887,23,FALSE)</f>
        <v>71.95</v>
      </c>
    </row>
    <row r="34" spans="1:20" x14ac:dyDescent="0.2">
      <c r="A34" t="s">
        <v>697</v>
      </c>
      <c r="B34" t="s">
        <v>4796</v>
      </c>
      <c r="C34" t="s">
        <v>5281</v>
      </c>
      <c r="D34">
        <f>VLOOKUP($A34,NIR_Algorithm_Cleaned!$A$2:$W$4887,5,FALSE)</f>
        <v>1</v>
      </c>
      <c r="E34">
        <f>VLOOKUP($A34,NIR_Algorithm_Cleaned!$A$2:$W$4887,4,FALSE)</f>
        <v>1</v>
      </c>
      <c r="F34">
        <f>VLOOKUP($A34,NIR_Algorithm_Cleaned!$A$2:$W$4887,3,FALSE)</f>
        <v>1</v>
      </c>
      <c r="G34">
        <v>12.16</v>
      </c>
      <c r="H34" t="s">
        <v>5342</v>
      </c>
      <c r="I34">
        <v>3</v>
      </c>
      <c r="J34" t="s">
        <v>5342</v>
      </c>
      <c r="K34" t="s">
        <v>5341</v>
      </c>
      <c r="L34">
        <v>0.42666666666666703</v>
      </c>
      <c r="M34">
        <v>0.42105263157894701</v>
      </c>
      <c r="N34">
        <f t="shared" si="0"/>
        <v>0.42385964912280705</v>
      </c>
      <c r="O34">
        <v>0.42246525286075853</v>
      </c>
      <c r="P34">
        <f>VLOOKUP($A34,NIR_Algorithm_Cleaned!$A$2:$W$4887,19,FALSE)</f>
        <v>15.29</v>
      </c>
      <c r="Q34">
        <f>VLOOKUP($A34,NIR_Algorithm_Cleaned!$A$2:$W$4887,20,FALSE)</f>
        <v>4.92</v>
      </c>
      <c r="R34">
        <f>VLOOKUP($A34,NIR_Algorithm_Cleaned!$A$2:$W$4887,21,FALSE)</f>
        <v>1.89</v>
      </c>
      <c r="S34">
        <f>VLOOKUP($A34,NIR_Algorithm_Cleaned!$A$2:$W$4887,22,FALSE)</f>
        <v>1.63</v>
      </c>
      <c r="T34">
        <f>VLOOKUP($A34,NIR_Algorithm_Cleaned!$A$2:$W$4887,23,FALSE)</f>
        <v>71.25</v>
      </c>
    </row>
    <row r="35" spans="1:20" x14ac:dyDescent="0.2">
      <c r="A35" t="s">
        <v>697</v>
      </c>
      <c r="B35" t="s">
        <v>4796</v>
      </c>
      <c r="C35" t="s">
        <v>5281</v>
      </c>
      <c r="D35">
        <f>VLOOKUP($A35,NIR_Algorithm_Cleaned!$A$2:$W$4887,5,FALSE)</f>
        <v>1</v>
      </c>
      <c r="E35">
        <f>VLOOKUP($A35,NIR_Algorithm_Cleaned!$A$2:$W$4887,4,FALSE)</f>
        <v>1</v>
      </c>
      <c r="F35">
        <f>VLOOKUP($A35,NIR_Algorithm_Cleaned!$A$2:$W$4887,3,FALSE)</f>
        <v>1</v>
      </c>
      <c r="G35">
        <v>11.56</v>
      </c>
      <c r="H35" t="s">
        <v>4994</v>
      </c>
      <c r="I35">
        <v>1</v>
      </c>
      <c r="J35" t="s">
        <v>4994</v>
      </c>
      <c r="K35" t="s">
        <v>5341</v>
      </c>
      <c r="L35">
        <v>0.41830065359477098</v>
      </c>
      <c r="M35">
        <v>0.42384105960264901</v>
      </c>
      <c r="N35">
        <f t="shared" si="0"/>
        <v>0.42107085659871002</v>
      </c>
      <c r="O35" t="s">
        <v>6332</v>
      </c>
      <c r="P35">
        <f>VLOOKUP($A35,NIR_Algorithm_Cleaned!$A$2:$W$4887,19,FALSE)</f>
        <v>15.29</v>
      </c>
      <c r="Q35">
        <f>VLOOKUP($A35,NIR_Algorithm_Cleaned!$A$2:$W$4887,20,FALSE)</f>
        <v>4.92</v>
      </c>
      <c r="R35">
        <f>VLOOKUP($A35,NIR_Algorithm_Cleaned!$A$2:$W$4887,21,FALSE)</f>
        <v>1.89</v>
      </c>
      <c r="S35">
        <f>VLOOKUP($A35,NIR_Algorithm_Cleaned!$A$2:$W$4887,22,FALSE)</f>
        <v>1.63</v>
      </c>
      <c r="T35">
        <f>VLOOKUP($A35,NIR_Algorithm_Cleaned!$A$2:$W$4887,23,FALSE)</f>
        <v>71.25</v>
      </c>
    </row>
    <row r="36" spans="1:20" x14ac:dyDescent="0.2">
      <c r="A36" t="s">
        <v>665</v>
      </c>
      <c r="B36" t="s">
        <v>4800</v>
      </c>
      <c r="C36" t="s">
        <v>5228</v>
      </c>
      <c r="D36">
        <f>VLOOKUP($A36,NIR_Algorithm_Cleaned!$A$2:$W$4887,5,FALSE)</f>
        <v>1</v>
      </c>
      <c r="E36">
        <f>VLOOKUP($A36,NIR_Algorithm_Cleaned!$A$2:$W$4887,4,FALSE)</f>
        <v>1</v>
      </c>
      <c r="F36">
        <f>VLOOKUP($A36,NIR_Algorithm_Cleaned!$A$2:$W$4887,3,FALSE)</f>
        <v>1</v>
      </c>
      <c r="G36">
        <v>12.25</v>
      </c>
      <c r="H36" t="s">
        <v>4994</v>
      </c>
      <c r="I36">
        <v>4</v>
      </c>
      <c r="J36" t="s">
        <v>5342</v>
      </c>
      <c r="K36" t="s">
        <v>5341</v>
      </c>
      <c r="L36">
        <v>0.44</v>
      </c>
      <c r="M36">
        <v>0.43333333333333302</v>
      </c>
      <c r="N36">
        <f t="shared" si="0"/>
        <v>0.43666666666666654</v>
      </c>
      <c r="O36">
        <v>0.43025386313465774</v>
      </c>
      <c r="P36">
        <f>VLOOKUP($A36,NIR_Algorithm_Cleaned!$A$2:$W$4887,19,FALSE)</f>
        <v>11.93</v>
      </c>
      <c r="Q36">
        <f>VLOOKUP($A36,NIR_Algorithm_Cleaned!$A$2:$W$4887,20,FALSE)</f>
        <v>3.15</v>
      </c>
      <c r="R36">
        <f>VLOOKUP($A36,NIR_Algorithm_Cleaned!$A$2:$W$4887,21,FALSE)</f>
        <v>1.65</v>
      </c>
      <c r="S36">
        <f>VLOOKUP($A36,NIR_Algorithm_Cleaned!$A$2:$W$4887,22,FALSE)</f>
        <v>1.4</v>
      </c>
      <c r="T36">
        <f>VLOOKUP($A36,NIR_Algorithm_Cleaned!$A$2:$W$4887,23,FALSE)</f>
        <v>72.92</v>
      </c>
    </row>
    <row r="37" spans="1:20" x14ac:dyDescent="0.2">
      <c r="A37" t="s">
        <v>665</v>
      </c>
      <c r="B37" t="s">
        <v>4800</v>
      </c>
      <c r="C37" t="s">
        <v>5228</v>
      </c>
      <c r="D37">
        <f>VLOOKUP($A37,NIR_Algorithm_Cleaned!$A$2:$W$4887,5,FALSE)</f>
        <v>1</v>
      </c>
      <c r="E37">
        <f>VLOOKUP($A37,NIR_Algorithm_Cleaned!$A$2:$W$4887,4,FALSE)</f>
        <v>1</v>
      </c>
      <c r="F37">
        <f>VLOOKUP($A37,NIR_Algorithm_Cleaned!$A$2:$W$4887,3,FALSE)</f>
        <v>1</v>
      </c>
      <c r="G37">
        <v>11.88</v>
      </c>
      <c r="H37" t="s">
        <v>5342</v>
      </c>
      <c r="I37">
        <v>3</v>
      </c>
      <c r="J37" t="s">
        <v>5342</v>
      </c>
      <c r="K37" t="s">
        <v>5341</v>
      </c>
      <c r="L37">
        <v>0.42384105960264901</v>
      </c>
      <c r="M37">
        <v>0.42384105960264901</v>
      </c>
      <c r="N37">
        <f t="shared" si="0"/>
        <v>0.42384105960264901</v>
      </c>
      <c r="O37" t="s">
        <v>6332</v>
      </c>
      <c r="P37">
        <f>VLOOKUP($A37,NIR_Algorithm_Cleaned!$A$2:$W$4887,19,FALSE)</f>
        <v>11.93</v>
      </c>
      <c r="Q37">
        <f>VLOOKUP($A37,NIR_Algorithm_Cleaned!$A$2:$W$4887,20,FALSE)</f>
        <v>3.15</v>
      </c>
      <c r="R37">
        <f>VLOOKUP($A37,NIR_Algorithm_Cleaned!$A$2:$W$4887,21,FALSE)</f>
        <v>1.65</v>
      </c>
      <c r="S37">
        <f>VLOOKUP($A37,NIR_Algorithm_Cleaned!$A$2:$W$4887,22,FALSE)</f>
        <v>1.4</v>
      </c>
      <c r="T37">
        <f>VLOOKUP($A37,NIR_Algorithm_Cleaned!$A$2:$W$4887,23,FALSE)</f>
        <v>72.92</v>
      </c>
    </row>
    <row r="38" spans="1:20" x14ac:dyDescent="0.2">
      <c r="A38" t="s">
        <v>693</v>
      </c>
      <c r="B38" t="s">
        <v>4802</v>
      </c>
      <c r="C38" t="s">
        <v>5243</v>
      </c>
      <c r="D38">
        <f>VLOOKUP($A38,NIR_Algorithm_Cleaned!$A$2:$W$4887,5,FALSE)</f>
        <v>1</v>
      </c>
      <c r="E38">
        <f>VLOOKUP($A38,NIR_Algorithm_Cleaned!$A$2:$W$4887,4,FALSE)</f>
        <v>1</v>
      </c>
      <c r="F38">
        <f>VLOOKUP($A38,NIR_Algorithm_Cleaned!$A$2:$W$4887,3,FALSE)</f>
        <v>1</v>
      </c>
      <c r="G38">
        <v>12.17</v>
      </c>
      <c r="H38" t="s">
        <v>4994</v>
      </c>
      <c r="I38">
        <v>1</v>
      </c>
      <c r="J38" t="s">
        <v>4994</v>
      </c>
      <c r="K38" t="s">
        <v>5341</v>
      </c>
      <c r="L38">
        <v>0.40666666666666701</v>
      </c>
      <c r="M38">
        <v>0.413333333333333</v>
      </c>
      <c r="N38">
        <f t="shared" si="0"/>
        <v>0.41000000000000003</v>
      </c>
      <c r="O38">
        <v>0.40333333333333327</v>
      </c>
      <c r="P38">
        <f>VLOOKUP($A38,NIR_Algorithm_Cleaned!$A$2:$W$4887,19,FALSE)</f>
        <v>14.4</v>
      </c>
      <c r="Q38">
        <f>VLOOKUP($A38,NIR_Algorithm_Cleaned!$A$2:$W$4887,20,FALSE)</f>
        <v>5.33</v>
      </c>
      <c r="R38">
        <f>VLOOKUP($A38,NIR_Algorithm_Cleaned!$A$2:$W$4887,21,FALSE)</f>
        <v>1.88</v>
      </c>
      <c r="S38">
        <f>VLOOKUP($A38,NIR_Algorithm_Cleaned!$A$2:$W$4887,22,FALSE)</f>
        <v>1.57</v>
      </c>
      <c r="T38">
        <f>VLOOKUP($A38,NIR_Algorithm_Cleaned!$A$2:$W$4887,23,FALSE)</f>
        <v>71.25</v>
      </c>
    </row>
    <row r="39" spans="1:20" x14ac:dyDescent="0.2">
      <c r="A39" t="s">
        <v>693</v>
      </c>
      <c r="B39" t="s">
        <v>4802</v>
      </c>
      <c r="C39" t="s">
        <v>5243</v>
      </c>
      <c r="D39">
        <f>VLOOKUP($A39,NIR_Algorithm_Cleaned!$A$2:$W$4887,5,FALSE)</f>
        <v>1</v>
      </c>
      <c r="E39">
        <f>VLOOKUP($A39,NIR_Algorithm_Cleaned!$A$2:$W$4887,4,FALSE)</f>
        <v>1</v>
      </c>
      <c r="F39">
        <f>VLOOKUP($A39,NIR_Algorithm_Cleaned!$A$2:$W$4887,3,FALSE)</f>
        <v>1</v>
      </c>
      <c r="G39">
        <v>11.7</v>
      </c>
      <c r="H39" t="s">
        <v>4994</v>
      </c>
      <c r="I39">
        <v>4</v>
      </c>
      <c r="J39" t="s">
        <v>5342</v>
      </c>
      <c r="K39" t="s">
        <v>5341</v>
      </c>
      <c r="L39">
        <v>0.4</v>
      </c>
      <c r="M39">
        <v>0.39333333333333298</v>
      </c>
      <c r="N39">
        <f t="shared" si="0"/>
        <v>0.3966666666666665</v>
      </c>
      <c r="O39" t="s">
        <v>6332</v>
      </c>
      <c r="P39">
        <f>VLOOKUP($A39,NIR_Algorithm_Cleaned!$A$2:$W$4887,19,FALSE)</f>
        <v>14.4</v>
      </c>
      <c r="Q39">
        <f>VLOOKUP($A39,NIR_Algorithm_Cleaned!$A$2:$W$4887,20,FALSE)</f>
        <v>5.33</v>
      </c>
      <c r="R39">
        <f>VLOOKUP($A39,NIR_Algorithm_Cleaned!$A$2:$W$4887,21,FALSE)</f>
        <v>1.88</v>
      </c>
      <c r="S39">
        <f>VLOOKUP($A39,NIR_Algorithm_Cleaned!$A$2:$W$4887,22,FALSE)</f>
        <v>1.57</v>
      </c>
      <c r="T39">
        <f>VLOOKUP($A39,NIR_Algorithm_Cleaned!$A$2:$W$4887,23,FALSE)</f>
        <v>71.25</v>
      </c>
    </row>
    <row r="40" spans="1:20" x14ac:dyDescent="0.2">
      <c r="A40" t="s">
        <v>673</v>
      </c>
      <c r="B40" t="s">
        <v>4803</v>
      </c>
      <c r="C40" t="s">
        <v>5283</v>
      </c>
      <c r="D40">
        <f>VLOOKUP($A40,NIR_Algorithm_Cleaned!$A$2:$W$4887,5,FALSE)</f>
        <v>1</v>
      </c>
      <c r="E40">
        <f>VLOOKUP($A40,NIR_Algorithm_Cleaned!$A$2:$W$4887,4,FALSE)</f>
        <v>1</v>
      </c>
      <c r="F40">
        <f>VLOOKUP($A40,NIR_Algorithm_Cleaned!$A$2:$W$4887,3,FALSE)</f>
        <v>1</v>
      </c>
      <c r="G40">
        <v>21.26</v>
      </c>
      <c r="H40" t="s">
        <v>4994</v>
      </c>
      <c r="I40">
        <v>4</v>
      </c>
      <c r="J40" t="s">
        <v>5342</v>
      </c>
      <c r="K40" t="s">
        <v>5341</v>
      </c>
      <c r="L40">
        <v>0.42</v>
      </c>
      <c r="M40">
        <v>0.41059602649006599</v>
      </c>
      <c r="N40">
        <f t="shared" si="0"/>
        <v>0.41529801324503302</v>
      </c>
      <c r="O40">
        <v>0.4148858487277795</v>
      </c>
      <c r="P40">
        <f>VLOOKUP($A40,NIR_Algorithm_Cleaned!$A$2:$W$4887,19,FALSE)</f>
        <v>15.79</v>
      </c>
      <c r="Q40">
        <f>VLOOKUP($A40,NIR_Algorithm_Cleaned!$A$2:$W$4887,20,FALSE)</f>
        <v>5.88</v>
      </c>
      <c r="R40">
        <f>VLOOKUP($A40,NIR_Algorithm_Cleaned!$A$2:$W$4887,21,FALSE)</f>
        <v>1.83</v>
      </c>
      <c r="S40">
        <f>VLOOKUP($A40,NIR_Algorithm_Cleaned!$A$2:$W$4887,22,FALSE)</f>
        <v>1.64</v>
      </c>
      <c r="T40">
        <f>VLOOKUP($A40,NIR_Algorithm_Cleaned!$A$2:$W$4887,23,FALSE)</f>
        <v>70.180000000000007</v>
      </c>
    </row>
    <row r="41" spans="1:20" x14ac:dyDescent="0.2">
      <c r="A41" t="s">
        <v>673</v>
      </c>
      <c r="B41" t="s">
        <v>4803</v>
      </c>
      <c r="C41" t="s">
        <v>5283</v>
      </c>
      <c r="D41">
        <f>VLOOKUP($A41,NIR_Algorithm_Cleaned!$A$2:$W$4887,5,FALSE)</f>
        <v>1</v>
      </c>
      <c r="E41">
        <f>VLOOKUP($A41,NIR_Algorithm_Cleaned!$A$2:$W$4887,4,FALSE)</f>
        <v>1</v>
      </c>
      <c r="F41">
        <f>VLOOKUP($A41,NIR_Algorithm_Cleaned!$A$2:$W$4887,3,FALSE)</f>
        <v>1</v>
      </c>
      <c r="G41">
        <v>12.27</v>
      </c>
      <c r="H41" t="s">
        <v>4994</v>
      </c>
      <c r="I41">
        <v>4</v>
      </c>
      <c r="J41" t="s">
        <v>5342</v>
      </c>
      <c r="K41" t="s">
        <v>5341</v>
      </c>
      <c r="L41">
        <v>0.41447368421052599</v>
      </c>
      <c r="M41">
        <v>0.41447368421052599</v>
      </c>
      <c r="N41">
        <f t="shared" si="0"/>
        <v>0.41447368421052599</v>
      </c>
      <c r="O41" t="s">
        <v>6332</v>
      </c>
      <c r="P41">
        <f>VLOOKUP($A41,NIR_Algorithm_Cleaned!$A$2:$W$4887,19,FALSE)</f>
        <v>15.79</v>
      </c>
      <c r="Q41">
        <f>VLOOKUP($A41,NIR_Algorithm_Cleaned!$A$2:$W$4887,20,FALSE)</f>
        <v>5.88</v>
      </c>
      <c r="R41">
        <f>VLOOKUP($A41,NIR_Algorithm_Cleaned!$A$2:$W$4887,21,FALSE)</f>
        <v>1.83</v>
      </c>
      <c r="S41">
        <f>VLOOKUP($A41,NIR_Algorithm_Cleaned!$A$2:$W$4887,22,FALSE)</f>
        <v>1.64</v>
      </c>
      <c r="T41">
        <f>VLOOKUP($A41,NIR_Algorithm_Cleaned!$A$2:$W$4887,23,FALSE)</f>
        <v>70.180000000000007</v>
      </c>
    </row>
    <row r="42" spans="1:20" x14ac:dyDescent="0.2">
      <c r="A42" t="s">
        <v>288</v>
      </c>
      <c r="B42" t="s">
        <v>4815</v>
      </c>
      <c r="C42" t="s">
        <v>5214</v>
      </c>
      <c r="D42">
        <f>VLOOKUP($A42,NIR_Algorithm_Cleaned!$A$2:$W$4887,5,FALSE)</f>
        <v>1</v>
      </c>
      <c r="E42">
        <f>VLOOKUP($A42,NIR_Algorithm_Cleaned!$A$2:$W$4887,4,FALSE)</f>
        <v>1</v>
      </c>
      <c r="F42">
        <f>VLOOKUP($A42,NIR_Algorithm_Cleaned!$A$2:$W$4887,3,FALSE)</f>
        <v>1</v>
      </c>
      <c r="G42">
        <v>11.81</v>
      </c>
      <c r="H42" t="s">
        <v>4994</v>
      </c>
      <c r="I42">
        <v>2</v>
      </c>
      <c r="J42" t="s">
        <v>5342</v>
      </c>
      <c r="K42" t="s">
        <v>5341</v>
      </c>
      <c r="L42">
        <v>0.40666666666666701</v>
      </c>
      <c r="M42">
        <v>0.4</v>
      </c>
      <c r="N42">
        <f t="shared" si="0"/>
        <v>0.40333333333333354</v>
      </c>
      <c r="O42">
        <v>0.40002407980736154</v>
      </c>
      <c r="P42">
        <f>VLOOKUP($A42,NIR_Algorithm_Cleaned!$A$2:$W$4887,19,FALSE)</f>
        <v>14.9</v>
      </c>
      <c r="Q42">
        <f>VLOOKUP($A42,NIR_Algorithm_Cleaned!$A$2:$W$4887,20,FALSE)</f>
        <v>5.17</v>
      </c>
      <c r="R42">
        <f>VLOOKUP($A42,NIR_Algorithm_Cleaned!$A$2:$W$4887,21,FALSE)</f>
        <v>1.64</v>
      </c>
      <c r="S42">
        <f>VLOOKUP($A42,NIR_Algorithm_Cleaned!$A$2:$W$4887,22,FALSE)</f>
        <v>1.62</v>
      </c>
      <c r="T42">
        <f>VLOOKUP($A42,NIR_Algorithm_Cleaned!$A$2:$W$4887,23,FALSE)</f>
        <v>71.05</v>
      </c>
    </row>
    <row r="43" spans="1:20" x14ac:dyDescent="0.2">
      <c r="A43" t="s">
        <v>288</v>
      </c>
      <c r="B43" t="s">
        <v>4815</v>
      </c>
      <c r="C43" t="s">
        <v>5214</v>
      </c>
      <c r="D43">
        <f>VLOOKUP($A43,NIR_Algorithm_Cleaned!$A$2:$W$4887,5,FALSE)</f>
        <v>1</v>
      </c>
      <c r="E43">
        <f>VLOOKUP($A43,NIR_Algorithm_Cleaned!$A$2:$W$4887,4,FALSE)</f>
        <v>1</v>
      </c>
      <c r="F43">
        <f>VLOOKUP($A43,NIR_Algorithm_Cleaned!$A$2:$W$4887,3,FALSE)</f>
        <v>1</v>
      </c>
      <c r="G43">
        <v>11.86</v>
      </c>
      <c r="H43" t="s">
        <v>4994</v>
      </c>
      <c r="I43">
        <v>3</v>
      </c>
      <c r="J43" t="s">
        <v>4994</v>
      </c>
      <c r="K43" t="s">
        <v>5341</v>
      </c>
      <c r="L43">
        <v>0.394736842105263</v>
      </c>
      <c r="M43">
        <v>0.39869281045751598</v>
      </c>
      <c r="N43">
        <f t="shared" si="0"/>
        <v>0.39671482628138949</v>
      </c>
      <c r="O43" t="s">
        <v>6332</v>
      </c>
      <c r="P43">
        <f>VLOOKUP($A43,NIR_Algorithm_Cleaned!$A$2:$W$4887,19,FALSE)</f>
        <v>14.9</v>
      </c>
      <c r="Q43">
        <f>VLOOKUP($A43,NIR_Algorithm_Cleaned!$A$2:$W$4887,20,FALSE)</f>
        <v>5.17</v>
      </c>
      <c r="R43">
        <f>VLOOKUP($A43,NIR_Algorithm_Cleaned!$A$2:$W$4887,21,FALSE)</f>
        <v>1.64</v>
      </c>
      <c r="S43">
        <f>VLOOKUP($A43,NIR_Algorithm_Cleaned!$A$2:$W$4887,22,FALSE)</f>
        <v>1.62</v>
      </c>
      <c r="T43">
        <f>VLOOKUP($A43,NIR_Algorithm_Cleaned!$A$2:$W$4887,23,FALSE)</f>
        <v>71.05</v>
      </c>
    </row>
    <row r="44" spans="1:20" x14ac:dyDescent="0.2">
      <c r="A44" t="s">
        <v>200</v>
      </c>
      <c r="B44" t="s">
        <v>4829</v>
      </c>
      <c r="C44" t="s">
        <v>5212</v>
      </c>
      <c r="D44">
        <f>VLOOKUP($A44,NIR_Algorithm_Cleaned!$A$2:$W$4887,5,FALSE)</f>
        <v>1</v>
      </c>
      <c r="E44">
        <f>VLOOKUP($A44,NIR_Algorithm_Cleaned!$A$2:$W$4887,4,FALSE)</f>
        <v>1</v>
      </c>
      <c r="F44">
        <f>VLOOKUP($A44,NIR_Algorithm_Cleaned!$A$2:$W$4887,3,FALSE)</f>
        <v>1</v>
      </c>
      <c r="G44">
        <v>12.24</v>
      </c>
      <c r="H44" t="s">
        <v>5342</v>
      </c>
      <c r="I44">
        <v>4</v>
      </c>
      <c r="J44" t="s">
        <v>5342</v>
      </c>
      <c r="K44" t="s">
        <v>5341</v>
      </c>
      <c r="L44">
        <v>0.41721854304635803</v>
      </c>
      <c r="M44">
        <v>0.42666666666666703</v>
      </c>
      <c r="N44">
        <f t="shared" si="0"/>
        <v>0.42194260485651253</v>
      </c>
      <c r="O44">
        <v>0.412607439339161</v>
      </c>
      <c r="P44">
        <f>VLOOKUP($A44,NIR_Algorithm_Cleaned!$A$2:$W$4887,19,FALSE)</f>
        <v>15.61</v>
      </c>
      <c r="Q44">
        <f>VLOOKUP($A44,NIR_Algorithm_Cleaned!$A$2:$W$4887,20,FALSE)</f>
        <v>5.65</v>
      </c>
      <c r="R44">
        <f>VLOOKUP($A44,NIR_Algorithm_Cleaned!$A$2:$W$4887,21,FALSE)</f>
        <v>2.13</v>
      </c>
      <c r="S44">
        <f>VLOOKUP($A44,NIR_Algorithm_Cleaned!$A$2:$W$4887,22,FALSE)</f>
        <v>1.67</v>
      </c>
      <c r="T44">
        <f>VLOOKUP($A44,NIR_Algorithm_Cleaned!$A$2:$W$4887,23,FALSE)</f>
        <v>71.180000000000007</v>
      </c>
    </row>
    <row r="45" spans="1:20" x14ac:dyDescent="0.2">
      <c r="A45" t="s">
        <v>200</v>
      </c>
      <c r="B45" t="s">
        <v>4829</v>
      </c>
      <c r="C45" t="s">
        <v>5212</v>
      </c>
      <c r="D45">
        <f>VLOOKUP($A45,NIR_Algorithm_Cleaned!$A$2:$W$4887,5,FALSE)</f>
        <v>1</v>
      </c>
      <c r="E45">
        <f>VLOOKUP($A45,NIR_Algorithm_Cleaned!$A$2:$W$4887,4,FALSE)</f>
        <v>1</v>
      </c>
      <c r="F45">
        <f>VLOOKUP($A45,NIR_Algorithm_Cleaned!$A$2:$W$4887,3,FALSE)</f>
        <v>1</v>
      </c>
      <c r="G45">
        <v>12.38</v>
      </c>
      <c r="H45" t="s">
        <v>4994</v>
      </c>
      <c r="I45">
        <v>4</v>
      </c>
      <c r="J45" t="s">
        <v>5342</v>
      </c>
      <c r="K45" t="s">
        <v>5341</v>
      </c>
      <c r="L45">
        <v>0.40131578947368401</v>
      </c>
      <c r="M45">
        <v>0.40522875816993498</v>
      </c>
      <c r="N45">
        <f t="shared" si="0"/>
        <v>0.40327227382180952</v>
      </c>
      <c r="O45" t="s">
        <v>6332</v>
      </c>
      <c r="P45">
        <f>VLOOKUP($A45,NIR_Algorithm_Cleaned!$A$2:$W$4887,19,FALSE)</f>
        <v>15.61</v>
      </c>
      <c r="Q45">
        <f>VLOOKUP($A45,NIR_Algorithm_Cleaned!$A$2:$W$4887,20,FALSE)</f>
        <v>5.65</v>
      </c>
      <c r="R45">
        <f>VLOOKUP($A45,NIR_Algorithm_Cleaned!$A$2:$W$4887,21,FALSE)</f>
        <v>2.13</v>
      </c>
      <c r="S45">
        <f>VLOOKUP($A45,NIR_Algorithm_Cleaned!$A$2:$W$4887,22,FALSE)</f>
        <v>1.67</v>
      </c>
      <c r="T45">
        <f>VLOOKUP($A45,NIR_Algorithm_Cleaned!$A$2:$W$4887,23,FALSE)</f>
        <v>71.180000000000007</v>
      </c>
    </row>
    <row r="46" spans="1:20" x14ac:dyDescent="0.2">
      <c r="A46" t="s">
        <v>714</v>
      </c>
      <c r="B46" t="s">
        <v>4850</v>
      </c>
      <c r="C46" t="s">
        <v>5321</v>
      </c>
      <c r="D46">
        <f>VLOOKUP($A46,NIR_Algorithm_Cleaned!$A$2:$W$4887,5,FALSE)</f>
        <v>1</v>
      </c>
      <c r="E46">
        <f>VLOOKUP($A46,NIR_Algorithm_Cleaned!$A$2:$W$4887,4,FALSE)</f>
        <v>1</v>
      </c>
      <c r="F46">
        <f>VLOOKUP($A46,NIR_Algorithm_Cleaned!$A$2:$W$4887,3,FALSE)</f>
        <v>1</v>
      </c>
      <c r="G46">
        <v>12.3</v>
      </c>
      <c r="H46" t="s">
        <v>4994</v>
      </c>
      <c r="I46">
        <v>4</v>
      </c>
      <c r="J46" t="s">
        <v>4994</v>
      </c>
      <c r="K46" t="s">
        <v>5341</v>
      </c>
      <c r="L46">
        <v>0.43046357615893999</v>
      </c>
      <c r="M46">
        <v>0.43506493506493499</v>
      </c>
      <c r="N46">
        <f t="shared" si="0"/>
        <v>0.43276425561193749</v>
      </c>
      <c r="O46">
        <v>0.42361896991123171</v>
      </c>
      <c r="P46">
        <f>VLOOKUP($A46,NIR_Algorithm_Cleaned!$A$2:$W$4887,19,FALSE)</f>
        <v>9.0299999999999994</v>
      </c>
      <c r="Q46">
        <f>VLOOKUP($A46,NIR_Algorithm_Cleaned!$A$2:$W$4887,20,FALSE)</f>
        <v>3.5</v>
      </c>
      <c r="R46">
        <f>VLOOKUP($A46,NIR_Algorithm_Cleaned!$A$2:$W$4887,21,FALSE)</f>
        <v>1.9</v>
      </c>
      <c r="S46">
        <f>VLOOKUP($A46,NIR_Algorithm_Cleaned!$A$2:$W$4887,22,FALSE)</f>
        <v>1.3</v>
      </c>
      <c r="T46">
        <f>VLOOKUP($A46,NIR_Algorithm_Cleaned!$A$2:$W$4887,23,FALSE)</f>
        <v>70.680000000000007</v>
      </c>
    </row>
    <row r="47" spans="1:20" x14ac:dyDescent="0.2">
      <c r="A47" t="s">
        <v>714</v>
      </c>
      <c r="B47" t="s">
        <v>4850</v>
      </c>
      <c r="C47" t="s">
        <v>5321</v>
      </c>
      <c r="D47">
        <f>VLOOKUP($A47,NIR_Algorithm_Cleaned!$A$2:$W$4887,5,FALSE)</f>
        <v>1</v>
      </c>
      <c r="E47">
        <f>VLOOKUP($A47,NIR_Algorithm_Cleaned!$A$2:$W$4887,4,FALSE)</f>
        <v>1</v>
      </c>
      <c r="F47">
        <f>VLOOKUP($A47,NIR_Algorithm_Cleaned!$A$2:$W$4887,3,FALSE)</f>
        <v>1</v>
      </c>
      <c r="G47">
        <v>12.2</v>
      </c>
      <c r="H47" t="s">
        <v>5342</v>
      </c>
      <c r="I47">
        <v>2</v>
      </c>
      <c r="J47" t="s">
        <v>5342</v>
      </c>
      <c r="K47" t="s">
        <v>5341</v>
      </c>
      <c r="L47">
        <v>0.41447368421052599</v>
      </c>
      <c r="M47">
        <v>0.41447368421052599</v>
      </c>
      <c r="N47">
        <f t="shared" si="0"/>
        <v>0.41447368421052599</v>
      </c>
      <c r="O47" t="s">
        <v>6332</v>
      </c>
      <c r="P47">
        <f>VLOOKUP($A47,NIR_Algorithm_Cleaned!$A$2:$W$4887,19,FALSE)</f>
        <v>9.0299999999999994</v>
      </c>
      <c r="Q47">
        <f>VLOOKUP($A47,NIR_Algorithm_Cleaned!$A$2:$W$4887,20,FALSE)</f>
        <v>3.5</v>
      </c>
      <c r="R47">
        <f>VLOOKUP($A47,NIR_Algorithm_Cleaned!$A$2:$W$4887,21,FALSE)</f>
        <v>1.9</v>
      </c>
      <c r="S47">
        <f>VLOOKUP($A47,NIR_Algorithm_Cleaned!$A$2:$W$4887,22,FALSE)</f>
        <v>1.3</v>
      </c>
      <c r="T47">
        <f>VLOOKUP($A47,NIR_Algorithm_Cleaned!$A$2:$W$4887,23,FALSE)</f>
        <v>70.680000000000007</v>
      </c>
    </row>
    <row r="48" spans="1:20" x14ac:dyDescent="0.2">
      <c r="A48" t="s">
        <v>284</v>
      </c>
      <c r="B48" t="s">
        <v>4870</v>
      </c>
      <c r="C48" t="s">
        <v>5253</v>
      </c>
      <c r="D48">
        <f>VLOOKUP($A48,NIR_Algorithm_Cleaned!$A$2:$W$4887,5,FALSE)</f>
        <v>1</v>
      </c>
      <c r="E48">
        <f>VLOOKUP($A48,NIR_Algorithm_Cleaned!$A$2:$W$4887,4,FALSE)</f>
        <v>1</v>
      </c>
      <c r="F48">
        <f>VLOOKUP($A48,NIR_Algorithm_Cleaned!$A$2:$W$4887,3,FALSE)</f>
        <v>1</v>
      </c>
      <c r="G48">
        <v>11.98</v>
      </c>
      <c r="H48" t="s">
        <v>4994</v>
      </c>
      <c r="I48">
        <v>3</v>
      </c>
      <c r="J48" t="s">
        <v>5342</v>
      </c>
      <c r="K48" t="s">
        <v>5341</v>
      </c>
      <c r="L48">
        <v>0.44666666666666699</v>
      </c>
      <c r="M48">
        <v>0.45695364238410602</v>
      </c>
      <c r="N48">
        <f t="shared" si="0"/>
        <v>0.45181015452538653</v>
      </c>
      <c r="O48">
        <v>0.44590507726269324</v>
      </c>
      <c r="P48">
        <f>VLOOKUP($A48,NIR_Algorithm_Cleaned!$A$2:$W$4887,19,FALSE)</f>
        <v>11.15</v>
      </c>
      <c r="Q48">
        <f>VLOOKUP($A48,NIR_Algorithm_Cleaned!$A$2:$W$4887,20,FALSE)</f>
        <v>3.94</v>
      </c>
      <c r="R48">
        <f>VLOOKUP($A48,NIR_Algorithm_Cleaned!$A$2:$W$4887,21,FALSE)</f>
        <v>1.56</v>
      </c>
      <c r="S48">
        <f>VLOOKUP($A48,NIR_Algorithm_Cleaned!$A$2:$W$4887,22,FALSE)</f>
        <v>1.4</v>
      </c>
      <c r="T48">
        <f>VLOOKUP($A48,NIR_Algorithm_Cleaned!$A$2:$W$4887,23,FALSE)</f>
        <v>71.790000000000006</v>
      </c>
    </row>
    <row r="49" spans="1:20" x14ac:dyDescent="0.2">
      <c r="A49" t="s">
        <v>284</v>
      </c>
      <c r="B49" t="s">
        <v>4870</v>
      </c>
      <c r="C49" t="s">
        <v>5253</v>
      </c>
      <c r="D49">
        <f>VLOOKUP($A49,NIR_Algorithm_Cleaned!$A$2:$W$4887,5,FALSE)</f>
        <v>1</v>
      </c>
      <c r="E49">
        <f>VLOOKUP($A49,NIR_Algorithm_Cleaned!$A$2:$W$4887,4,FALSE)</f>
        <v>1</v>
      </c>
      <c r="F49">
        <f>VLOOKUP($A49,NIR_Algorithm_Cleaned!$A$2:$W$4887,3,FALSE)</f>
        <v>1</v>
      </c>
      <c r="G49">
        <v>12.3</v>
      </c>
      <c r="H49" t="s">
        <v>5342</v>
      </c>
      <c r="I49">
        <v>1</v>
      </c>
      <c r="J49" t="s">
        <v>4994</v>
      </c>
      <c r="K49" t="s">
        <v>5341</v>
      </c>
      <c r="L49">
        <v>0.44</v>
      </c>
      <c r="M49">
        <v>0.44</v>
      </c>
      <c r="N49">
        <f t="shared" si="0"/>
        <v>0.44</v>
      </c>
      <c r="O49" t="s">
        <v>6332</v>
      </c>
      <c r="P49">
        <f>VLOOKUP($A49,NIR_Algorithm_Cleaned!$A$2:$W$4887,19,FALSE)</f>
        <v>11.15</v>
      </c>
      <c r="Q49">
        <f>VLOOKUP($A49,NIR_Algorithm_Cleaned!$A$2:$W$4887,20,FALSE)</f>
        <v>3.94</v>
      </c>
      <c r="R49">
        <f>VLOOKUP($A49,NIR_Algorithm_Cleaned!$A$2:$W$4887,21,FALSE)</f>
        <v>1.56</v>
      </c>
      <c r="S49">
        <f>VLOOKUP($A49,NIR_Algorithm_Cleaned!$A$2:$W$4887,22,FALSE)</f>
        <v>1.4</v>
      </c>
      <c r="T49">
        <f>VLOOKUP($A49,NIR_Algorithm_Cleaned!$A$2:$W$4887,23,FALSE)</f>
        <v>71.790000000000006</v>
      </c>
    </row>
    <row r="50" spans="1:20" x14ac:dyDescent="0.2">
      <c r="A50" t="s">
        <v>493</v>
      </c>
      <c r="B50" t="s">
        <v>4883</v>
      </c>
      <c r="C50" t="s">
        <v>5310</v>
      </c>
      <c r="D50">
        <f>VLOOKUP($A50,NIR_Algorithm_Cleaned!$A$2:$W$4887,5,FALSE)</f>
        <v>1</v>
      </c>
      <c r="E50">
        <f>VLOOKUP($A50,NIR_Algorithm_Cleaned!$A$2:$W$4887,4,FALSE)</f>
        <v>1</v>
      </c>
      <c r="F50">
        <f>VLOOKUP($A50,NIR_Algorithm_Cleaned!$A$2:$W$4887,3,FALSE)</f>
        <v>1</v>
      </c>
      <c r="G50">
        <v>12.33</v>
      </c>
      <c r="H50" t="s">
        <v>5342</v>
      </c>
      <c r="I50">
        <v>3</v>
      </c>
      <c r="J50" t="s">
        <v>5342</v>
      </c>
      <c r="K50" t="s">
        <v>5341</v>
      </c>
      <c r="L50">
        <v>0.43708609271523202</v>
      </c>
      <c r="M50">
        <v>0.44</v>
      </c>
      <c r="N50">
        <f t="shared" si="0"/>
        <v>0.43854304635761598</v>
      </c>
      <c r="O50">
        <v>0.43188741721854296</v>
      </c>
      <c r="P50">
        <f>VLOOKUP($A50,NIR_Algorithm_Cleaned!$A$2:$W$4887,19,FALSE)</f>
        <v>11.36</v>
      </c>
      <c r="Q50">
        <f>VLOOKUP($A50,NIR_Algorithm_Cleaned!$A$2:$W$4887,20,FALSE)</f>
        <v>3.94</v>
      </c>
      <c r="R50">
        <f>VLOOKUP($A50,NIR_Algorithm_Cleaned!$A$2:$W$4887,21,FALSE)</f>
        <v>1.96</v>
      </c>
      <c r="S50">
        <f>VLOOKUP($A50,NIR_Algorithm_Cleaned!$A$2:$W$4887,22,FALSE)</f>
        <v>1.47</v>
      </c>
      <c r="T50">
        <f>VLOOKUP($A50,NIR_Algorithm_Cleaned!$A$2:$W$4887,23,FALSE)</f>
        <v>70.62</v>
      </c>
    </row>
    <row r="51" spans="1:20" x14ac:dyDescent="0.2">
      <c r="A51" t="s">
        <v>493</v>
      </c>
      <c r="B51" t="s">
        <v>4883</v>
      </c>
      <c r="C51" t="s">
        <v>5310</v>
      </c>
      <c r="D51">
        <f>VLOOKUP($A51,NIR_Algorithm_Cleaned!$A$2:$W$4887,5,FALSE)</f>
        <v>1</v>
      </c>
      <c r="E51">
        <f>VLOOKUP($A51,NIR_Algorithm_Cleaned!$A$2:$W$4887,4,FALSE)</f>
        <v>1</v>
      </c>
      <c r="F51">
        <f>VLOOKUP($A51,NIR_Algorithm_Cleaned!$A$2:$W$4887,3,FALSE)</f>
        <v>1</v>
      </c>
      <c r="G51">
        <v>11.88</v>
      </c>
      <c r="H51" t="s">
        <v>4994</v>
      </c>
      <c r="I51">
        <v>4</v>
      </c>
      <c r="J51" t="s">
        <v>5342</v>
      </c>
      <c r="K51" t="s">
        <v>5341</v>
      </c>
      <c r="L51">
        <v>0.42</v>
      </c>
      <c r="M51">
        <v>0.43046357615893999</v>
      </c>
      <c r="N51">
        <f t="shared" si="0"/>
        <v>0.42523178807946999</v>
      </c>
      <c r="O51" t="s">
        <v>6332</v>
      </c>
      <c r="P51">
        <f>VLOOKUP($A51,NIR_Algorithm_Cleaned!$A$2:$W$4887,19,FALSE)</f>
        <v>11.36</v>
      </c>
      <c r="Q51">
        <f>VLOOKUP($A51,NIR_Algorithm_Cleaned!$A$2:$W$4887,20,FALSE)</f>
        <v>3.94</v>
      </c>
      <c r="R51">
        <f>VLOOKUP($A51,NIR_Algorithm_Cleaned!$A$2:$W$4887,21,FALSE)</f>
        <v>1.96</v>
      </c>
      <c r="S51">
        <f>VLOOKUP($A51,NIR_Algorithm_Cleaned!$A$2:$W$4887,22,FALSE)</f>
        <v>1.47</v>
      </c>
      <c r="T51">
        <f>VLOOKUP($A51,NIR_Algorithm_Cleaned!$A$2:$W$4887,23,FALSE)</f>
        <v>70.62</v>
      </c>
    </row>
    <row r="52" spans="1:20" x14ac:dyDescent="0.2">
      <c r="A52" t="s">
        <v>617</v>
      </c>
      <c r="B52" t="s">
        <v>4911</v>
      </c>
      <c r="C52" t="s">
        <v>5229</v>
      </c>
      <c r="D52">
        <f>VLOOKUP($A52,NIR_Algorithm_Cleaned!$A$2:$W$4887,5,FALSE)</f>
        <v>1</v>
      </c>
      <c r="E52">
        <f>VLOOKUP($A52,NIR_Algorithm_Cleaned!$A$2:$W$4887,4,FALSE)</f>
        <v>1</v>
      </c>
      <c r="F52">
        <f>VLOOKUP($A52,NIR_Algorithm_Cleaned!$A$2:$W$4887,3,FALSE)</f>
        <v>1</v>
      </c>
      <c r="G52">
        <v>12.35</v>
      </c>
      <c r="H52" t="s">
        <v>4994</v>
      </c>
      <c r="I52">
        <v>1</v>
      </c>
      <c r="J52" t="s">
        <v>5342</v>
      </c>
      <c r="K52" t="s">
        <v>5341</v>
      </c>
      <c r="L52">
        <v>0.42384105960264901</v>
      </c>
      <c r="M52">
        <v>0.41447368421052599</v>
      </c>
      <c r="N52">
        <f t="shared" si="0"/>
        <v>0.41915737190658753</v>
      </c>
      <c r="O52">
        <v>0.41291201928662724</v>
      </c>
      <c r="P52">
        <f>VLOOKUP($A52,NIR_Algorithm_Cleaned!$A$2:$W$4887,19,FALSE)</f>
        <v>11.14</v>
      </c>
      <c r="Q52">
        <f>VLOOKUP($A52,NIR_Algorithm_Cleaned!$A$2:$W$4887,20,FALSE)</f>
        <v>4.2300000000000004</v>
      </c>
      <c r="R52">
        <f>VLOOKUP($A52,NIR_Algorithm_Cleaned!$A$2:$W$4887,21,FALSE)</f>
        <v>1.53</v>
      </c>
      <c r="S52">
        <f>VLOOKUP($A52,NIR_Algorithm_Cleaned!$A$2:$W$4887,22,FALSE)</f>
        <v>1.37</v>
      </c>
      <c r="T52">
        <f>VLOOKUP($A52,NIR_Algorithm_Cleaned!$A$2:$W$4887,23,FALSE)</f>
        <v>73.14</v>
      </c>
    </row>
    <row r="53" spans="1:20" x14ac:dyDescent="0.2">
      <c r="A53" t="s">
        <v>617</v>
      </c>
      <c r="B53" t="s">
        <v>4911</v>
      </c>
      <c r="C53" t="s">
        <v>5229</v>
      </c>
      <c r="D53">
        <f>VLOOKUP($A53,NIR_Algorithm_Cleaned!$A$2:$W$4887,5,FALSE)</f>
        <v>1</v>
      </c>
      <c r="E53">
        <f>VLOOKUP($A53,NIR_Algorithm_Cleaned!$A$2:$W$4887,4,FALSE)</f>
        <v>1</v>
      </c>
      <c r="F53">
        <f>VLOOKUP($A53,NIR_Algorithm_Cleaned!$A$2:$W$4887,3,FALSE)</f>
        <v>1</v>
      </c>
      <c r="G53">
        <v>11.71</v>
      </c>
      <c r="H53" t="s">
        <v>4994</v>
      </c>
      <c r="I53">
        <v>1</v>
      </c>
      <c r="J53" t="s">
        <v>5342</v>
      </c>
      <c r="K53" t="s">
        <v>5341</v>
      </c>
      <c r="L53">
        <v>0.40666666666666701</v>
      </c>
      <c r="M53">
        <v>0.40666666666666701</v>
      </c>
      <c r="N53">
        <f t="shared" si="0"/>
        <v>0.40666666666666701</v>
      </c>
      <c r="O53" t="s">
        <v>6332</v>
      </c>
      <c r="P53">
        <f>VLOOKUP($A53,NIR_Algorithm_Cleaned!$A$2:$W$4887,19,FALSE)</f>
        <v>11.14</v>
      </c>
      <c r="Q53">
        <f>VLOOKUP($A53,NIR_Algorithm_Cleaned!$A$2:$W$4887,20,FALSE)</f>
        <v>4.2300000000000004</v>
      </c>
      <c r="R53">
        <f>VLOOKUP($A53,NIR_Algorithm_Cleaned!$A$2:$W$4887,21,FALSE)</f>
        <v>1.53</v>
      </c>
      <c r="S53">
        <f>VLOOKUP($A53,NIR_Algorithm_Cleaned!$A$2:$W$4887,22,FALSE)</f>
        <v>1.37</v>
      </c>
      <c r="T53">
        <f>VLOOKUP($A53,NIR_Algorithm_Cleaned!$A$2:$W$4887,23,FALSE)</f>
        <v>73.14</v>
      </c>
    </row>
    <row r="54" spans="1:20" x14ac:dyDescent="0.2">
      <c r="A54" t="s">
        <v>627</v>
      </c>
      <c r="B54" t="s">
        <v>4912</v>
      </c>
      <c r="C54" t="s">
        <v>5252</v>
      </c>
      <c r="D54">
        <f>VLOOKUP($A54,NIR_Algorithm_Cleaned!$A$2:$W$4887,5,FALSE)</f>
        <v>1</v>
      </c>
      <c r="E54">
        <f>VLOOKUP($A54,NIR_Algorithm_Cleaned!$A$2:$W$4887,4,FALSE)</f>
        <v>1</v>
      </c>
      <c r="F54">
        <f>VLOOKUP($A54,NIR_Algorithm_Cleaned!$A$2:$W$4887,3,FALSE)</f>
        <v>1</v>
      </c>
      <c r="G54">
        <v>11.89</v>
      </c>
      <c r="H54" t="s">
        <v>5342</v>
      </c>
      <c r="I54">
        <v>2</v>
      </c>
      <c r="J54" t="s">
        <v>5342</v>
      </c>
      <c r="K54" t="s">
        <v>5341</v>
      </c>
      <c r="L54">
        <v>0.40789473684210498</v>
      </c>
      <c r="M54">
        <v>0.40397350993377501</v>
      </c>
      <c r="N54">
        <f t="shared" si="0"/>
        <v>0.40593412338793999</v>
      </c>
      <c r="O54">
        <v>0.39998692924363877</v>
      </c>
      <c r="P54">
        <f>VLOOKUP($A54,NIR_Algorithm_Cleaned!$A$2:$W$4887,19,FALSE)</f>
        <v>14.83</v>
      </c>
      <c r="Q54">
        <f>VLOOKUP($A54,NIR_Algorithm_Cleaned!$A$2:$W$4887,20,FALSE)</f>
        <v>4.6900000000000004</v>
      </c>
      <c r="R54">
        <f>VLOOKUP($A54,NIR_Algorithm_Cleaned!$A$2:$W$4887,21,FALSE)</f>
        <v>1.79</v>
      </c>
      <c r="S54">
        <f>VLOOKUP($A54,NIR_Algorithm_Cleaned!$A$2:$W$4887,22,FALSE)</f>
        <v>1.6</v>
      </c>
      <c r="T54">
        <f>VLOOKUP($A54,NIR_Algorithm_Cleaned!$A$2:$W$4887,23,FALSE)</f>
        <v>71.89</v>
      </c>
    </row>
    <row r="55" spans="1:20" x14ac:dyDescent="0.2">
      <c r="A55" t="s">
        <v>627</v>
      </c>
      <c r="B55" t="s">
        <v>4912</v>
      </c>
      <c r="C55" t="s">
        <v>5252</v>
      </c>
      <c r="D55">
        <f>VLOOKUP($A55,NIR_Algorithm_Cleaned!$A$2:$W$4887,5,FALSE)</f>
        <v>1</v>
      </c>
      <c r="E55">
        <f>VLOOKUP($A55,NIR_Algorithm_Cleaned!$A$2:$W$4887,4,FALSE)</f>
        <v>1</v>
      </c>
      <c r="F55">
        <f>VLOOKUP($A55,NIR_Algorithm_Cleaned!$A$2:$W$4887,3,FALSE)</f>
        <v>1</v>
      </c>
      <c r="G55">
        <v>11.91</v>
      </c>
      <c r="H55" t="s">
        <v>5342</v>
      </c>
      <c r="I55">
        <v>2</v>
      </c>
      <c r="J55" t="s">
        <v>4994</v>
      </c>
      <c r="K55" t="s">
        <v>5341</v>
      </c>
      <c r="L55">
        <v>0.39072847682119199</v>
      </c>
      <c r="M55">
        <v>0.39735099337748297</v>
      </c>
      <c r="N55">
        <f t="shared" si="0"/>
        <v>0.39403973509933748</v>
      </c>
      <c r="O55" t="s">
        <v>6332</v>
      </c>
      <c r="P55">
        <f>VLOOKUP($A55,NIR_Algorithm_Cleaned!$A$2:$W$4887,19,FALSE)</f>
        <v>14.83</v>
      </c>
      <c r="Q55">
        <f>VLOOKUP($A55,NIR_Algorithm_Cleaned!$A$2:$W$4887,20,FALSE)</f>
        <v>4.6900000000000004</v>
      </c>
      <c r="R55">
        <f>VLOOKUP($A55,NIR_Algorithm_Cleaned!$A$2:$W$4887,21,FALSE)</f>
        <v>1.79</v>
      </c>
      <c r="S55">
        <f>VLOOKUP($A55,NIR_Algorithm_Cleaned!$A$2:$W$4887,22,FALSE)</f>
        <v>1.6</v>
      </c>
      <c r="T55">
        <f>VLOOKUP($A55,NIR_Algorithm_Cleaned!$A$2:$W$4887,23,FALSE)</f>
        <v>71.89</v>
      </c>
    </row>
    <row r="56" spans="1:20" x14ac:dyDescent="0.2">
      <c r="A56" t="s">
        <v>624</v>
      </c>
      <c r="B56" t="s">
        <v>4914</v>
      </c>
      <c r="C56" t="s">
        <v>5215</v>
      </c>
      <c r="D56">
        <f>VLOOKUP($A56,NIR_Algorithm_Cleaned!$A$2:$W$4887,5,FALSE)</f>
        <v>1</v>
      </c>
      <c r="E56">
        <f>VLOOKUP($A56,NIR_Algorithm_Cleaned!$A$2:$W$4887,4,FALSE)</f>
        <v>1</v>
      </c>
      <c r="F56">
        <f>VLOOKUP($A56,NIR_Algorithm_Cleaned!$A$2:$W$4887,3,FALSE)</f>
        <v>1</v>
      </c>
      <c r="G56">
        <v>12.41</v>
      </c>
      <c r="H56" t="s">
        <v>4994</v>
      </c>
      <c r="I56">
        <v>3</v>
      </c>
      <c r="J56" t="s">
        <v>5342</v>
      </c>
      <c r="K56" t="s">
        <v>5341</v>
      </c>
      <c r="L56">
        <v>0.41721854304635803</v>
      </c>
      <c r="M56">
        <v>0.43046357615893999</v>
      </c>
      <c r="N56">
        <f t="shared" si="0"/>
        <v>0.42384105960264901</v>
      </c>
      <c r="O56">
        <v>0.41986170627191277</v>
      </c>
      <c r="P56">
        <f>VLOOKUP($A56,NIR_Algorithm_Cleaned!$A$2:$W$4887,19,FALSE)</f>
        <v>14.33</v>
      </c>
      <c r="Q56">
        <f>VLOOKUP($A56,NIR_Algorithm_Cleaned!$A$2:$W$4887,20,FALSE)</f>
        <v>4.6399999999999997</v>
      </c>
      <c r="R56">
        <f>VLOOKUP($A56,NIR_Algorithm_Cleaned!$A$2:$W$4887,21,FALSE)</f>
        <v>1.55</v>
      </c>
      <c r="S56">
        <f>VLOOKUP($A56,NIR_Algorithm_Cleaned!$A$2:$W$4887,22,FALSE)</f>
        <v>1.57</v>
      </c>
      <c r="T56">
        <f>VLOOKUP($A56,NIR_Algorithm_Cleaned!$A$2:$W$4887,23,FALSE)</f>
        <v>72.08</v>
      </c>
    </row>
    <row r="57" spans="1:20" x14ac:dyDescent="0.2">
      <c r="A57" t="s">
        <v>624</v>
      </c>
      <c r="B57" t="s">
        <v>4914</v>
      </c>
      <c r="C57" t="s">
        <v>5215</v>
      </c>
      <c r="D57">
        <f>VLOOKUP($A57,NIR_Algorithm_Cleaned!$A$2:$W$4887,5,FALSE)</f>
        <v>1</v>
      </c>
      <c r="E57">
        <f>VLOOKUP($A57,NIR_Algorithm_Cleaned!$A$2:$W$4887,4,FALSE)</f>
        <v>1</v>
      </c>
      <c r="F57">
        <f>VLOOKUP($A57,NIR_Algorithm_Cleaned!$A$2:$W$4887,3,FALSE)</f>
        <v>1</v>
      </c>
      <c r="G57">
        <v>12.3</v>
      </c>
      <c r="H57" t="s">
        <v>5342</v>
      </c>
      <c r="I57">
        <v>2</v>
      </c>
      <c r="J57" t="s">
        <v>4994</v>
      </c>
      <c r="K57" t="s">
        <v>5341</v>
      </c>
      <c r="L57">
        <v>0.41176470588235298</v>
      </c>
      <c r="M57">
        <v>0.42</v>
      </c>
      <c r="N57">
        <f t="shared" si="0"/>
        <v>0.41588235294117648</v>
      </c>
      <c r="O57" t="s">
        <v>6332</v>
      </c>
      <c r="P57">
        <f>VLOOKUP($A57,NIR_Algorithm_Cleaned!$A$2:$W$4887,19,FALSE)</f>
        <v>14.33</v>
      </c>
      <c r="Q57">
        <f>VLOOKUP($A57,NIR_Algorithm_Cleaned!$A$2:$W$4887,20,FALSE)</f>
        <v>4.6399999999999997</v>
      </c>
      <c r="R57">
        <f>VLOOKUP($A57,NIR_Algorithm_Cleaned!$A$2:$W$4887,21,FALSE)</f>
        <v>1.55</v>
      </c>
      <c r="S57">
        <f>VLOOKUP($A57,NIR_Algorithm_Cleaned!$A$2:$W$4887,22,FALSE)</f>
        <v>1.57</v>
      </c>
      <c r="T57">
        <f>VLOOKUP($A57,NIR_Algorithm_Cleaned!$A$2:$W$4887,23,FALSE)</f>
        <v>72.08</v>
      </c>
    </row>
    <row r="58" spans="1:20" x14ac:dyDescent="0.2">
      <c r="A58" t="s">
        <v>715</v>
      </c>
      <c r="B58" t="s">
        <v>4916</v>
      </c>
      <c r="C58" t="s">
        <v>5323</v>
      </c>
      <c r="D58">
        <f>VLOOKUP($A58,NIR_Algorithm_Cleaned!$A$2:$W$4887,5,FALSE)</f>
        <v>1</v>
      </c>
      <c r="E58">
        <f>VLOOKUP($A58,NIR_Algorithm_Cleaned!$A$2:$W$4887,4,FALSE)</f>
        <v>1</v>
      </c>
      <c r="F58">
        <f>VLOOKUP($A58,NIR_Algorithm_Cleaned!$A$2:$W$4887,3,FALSE)</f>
        <v>1</v>
      </c>
      <c r="G58">
        <v>11.87</v>
      </c>
      <c r="H58" t="s">
        <v>4994</v>
      </c>
      <c r="I58">
        <v>3</v>
      </c>
      <c r="J58" t="s">
        <v>4994</v>
      </c>
      <c r="K58" t="s">
        <v>5341</v>
      </c>
      <c r="L58">
        <v>0.40131578947368401</v>
      </c>
      <c r="M58">
        <v>0.39869281045751598</v>
      </c>
      <c r="N58">
        <f t="shared" si="0"/>
        <v>0.4000042999656</v>
      </c>
      <c r="O58">
        <v>0.39572583419332624</v>
      </c>
      <c r="P58">
        <f>VLOOKUP($A58,NIR_Algorithm_Cleaned!$A$2:$W$4887,19,FALSE)</f>
        <v>10.94</v>
      </c>
      <c r="Q58">
        <f>VLOOKUP($A58,NIR_Algorithm_Cleaned!$A$2:$W$4887,20,FALSE)</f>
        <v>4.82</v>
      </c>
      <c r="R58">
        <f>VLOOKUP($A58,NIR_Algorithm_Cleaned!$A$2:$W$4887,21,FALSE)</f>
        <v>1.4</v>
      </c>
      <c r="S58">
        <f>VLOOKUP($A58,NIR_Algorithm_Cleaned!$A$2:$W$4887,22,FALSE)</f>
        <v>1.38</v>
      </c>
      <c r="T58">
        <f>VLOOKUP($A58,NIR_Algorithm_Cleaned!$A$2:$W$4887,23,FALSE)</f>
        <v>72.78</v>
      </c>
    </row>
    <row r="59" spans="1:20" x14ac:dyDescent="0.2">
      <c r="A59" t="s">
        <v>715</v>
      </c>
      <c r="B59" t="s">
        <v>4916</v>
      </c>
      <c r="C59" t="s">
        <v>5323</v>
      </c>
      <c r="D59">
        <f>VLOOKUP($A59,NIR_Algorithm_Cleaned!$A$2:$W$4887,5,FALSE)</f>
        <v>1</v>
      </c>
      <c r="E59">
        <f>VLOOKUP($A59,NIR_Algorithm_Cleaned!$A$2:$W$4887,4,FALSE)</f>
        <v>1</v>
      </c>
      <c r="F59">
        <f>VLOOKUP($A59,NIR_Algorithm_Cleaned!$A$2:$W$4887,3,FALSE)</f>
        <v>1</v>
      </c>
      <c r="G59">
        <v>12.16</v>
      </c>
      <c r="H59" t="s">
        <v>5342</v>
      </c>
      <c r="I59">
        <v>4</v>
      </c>
      <c r="J59" t="s">
        <v>5342</v>
      </c>
      <c r="K59" t="s">
        <v>5341</v>
      </c>
      <c r="L59">
        <v>0.394736842105263</v>
      </c>
      <c r="M59">
        <v>0.38815789473684198</v>
      </c>
      <c r="N59">
        <f t="shared" si="0"/>
        <v>0.39144736842105249</v>
      </c>
      <c r="O59" t="s">
        <v>6332</v>
      </c>
      <c r="P59">
        <f>VLOOKUP($A59,NIR_Algorithm_Cleaned!$A$2:$W$4887,19,FALSE)</f>
        <v>10.94</v>
      </c>
      <c r="Q59">
        <f>VLOOKUP($A59,NIR_Algorithm_Cleaned!$A$2:$W$4887,20,FALSE)</f>
        <v>4.82</v>
      </c>
      <c r="R59">
        <f>VLOOKUP($A59,NIR_Algorithm_Cleaned!$A$2:$W$4887,21,FALSE)</f>
        <v>1.4</v>
      </c>
      <c r="S59">
        <f>VLOOKUP($A59,NIR_Algorithm_Cleaned!$A$2:$W$4887,22,FALSE)</f>
        <v>1.38</v>
      </c>
      <c r="T59">
        <f>VLOOKUP($A59,NIR_Algorithm_Cleaned!$A$2:$W$4887,23,FALSE)</f>
        <v>72.78</v>
      </c>
    </row>
    <row r="60" spans="1:20" x14ac:dyDescent="0.2">
      <c r="A60" t="s">
        <v>612</v>
      </c>
      <c r="B60" t="s">
        <v>4917</v>
      </c>
      <c r="C60" t="s">
        <v>5280</v>
      </c>
      <c r="D60">
        <f>VLOOKUP($A60,NIR_Algorithm_Cleaned!$A$2:$W$4887,5,FALSE)</f>
        <v>1</v>
      </c>
      <c r="E60">
        <f>VLOOKUP($A60,NIR_Algorithm_Cleaned!$A$2:$W$4887,4,FALSE)</f>
        <v>1</v>
      </c>
      <c r="F60">
        <f>VLOOKUP($A60,NIR_Algorithm_Cleaned!$A$2:$W$4887,3,FALSE)</f>
        <v>1</v>
      </c>
      <c r="G60">
        <v>12.29</v>
      </c>
      <c r="H60" t="s">
        <v>4994</v>
      </c>
      <c r="I60">
        <v>2</v>
      </c>
      <c r="J60" t="s">
        <v>5342</v>
      </c>
      <c r="K60" t="s">
        <v>5341</v>
      </c>
      <c r="L60">
        <v>0.413333333333333</v>
      </c>
      <c r="M60">
        <v>0.40789473684210498</v>
      </c>
      <c r="N60">
        <f t="shared" si="0"/>
        <v>0.41061403508771899</v>
      </c>
      <c r="O60">
        <v>0.40827407923782949</v>
      </c>
      <c r="P60">
        <f>VLOOKUP($A60,NIR_Algorithm_Cleaned!$A$2:$W$4887,19,FALSE)</f>
        <v>10.39</v>
      </c>
      <c r="Q60">
        <f>VLOOKUP($A60,NIR_Algorithm_Cleaned!$A$2:$W$4887,20,FALSE)</f>
        <v>3.75</v>
      </c>
      <c r="R60">
        <f>VLOOKUP($A60,NIR_Algorithm_Cleaned!$A$2:$W$4887,21,FALSE)</f>
        <v>1.52</v>
      </c>
      <c r="S60">
        <f>VLOOKUP($A60,NIR_Algorithm_Cleaned!$A$2:$W$4887,22,FALSE)</f>
        <v>1.31</v>
      </c>
      <c r="T60">
        <f>VLOOKUP($A60,NIR_Algorithm_Cleaned!$A$2:$W$4887,23,FALSE)</f>
        <v>72.599999999999994</v>
      </c>
    </row>
    <row r="61" spans="1:20" x14ac:dyDescent="0.2">
      <c r="A61" t="s">
        <v>612</v>
      </c>
      <c r="B61" t="s">
        <v>4917</v>
      </c>
      <c r="C61" t="s">
        <v>5280</v>
      </c>
      <c r="D61">
        <f>VLOOKUP($A61,NIR_Algorithm_Cleaned!$A$2:$W$4887,5,FALSE)</f>
        <v>1</v>
      </c>
      <c r="E61">
        <f>VLOOKUP($A61,NIR_Algorithm_Cleaned!$A$2:$W$4887,4,FALSE)</f>
        <v>1</v>
      </c>
      <c r="F61">
        <f>VLOOKUP($A61,NIR_Algorithm_Cleaned!$A$2:$W$4887,3,FALSE)</f>
        <v>1</v>
      </c>
      <c r="G61">
        <v>12.35</v>
      </c>
      <c r="H61" t="s">
        <v>5342</v>
      </c>
      <c r="I61">
        <v>3</v>
      </c>
      <c r="J61" t="s">
        <v>5342</v>
      </c>
      <c r="K61" t="s">
        <v>5341</v>
      </c>
      <c r="L61">
        <v>0.40397350993377501</v>
      </c>
      <c r="M61">
        <v>0.40789473684210498</v>
      </c>
      <c r="N61">
        <f t="shared" si="0"/>
        <v>0.40593412338793999</v>
      </c>
      <c r="O61" t="s">
        <v>6332</v>
      </c>
      <c r="P61">
        <f>VLOOKUP($A61,NIR_Algorithm_Cleaned!$A$2:$W$4887,19,FALSE)</f>
        <v>10.39</v>
      </c>
      <c r="Q61">
        <f>VLOOKUP($A61,NIR_Algorithm_Cleaned!$A$2:$W$4887,20,FALSE)</f>
        <v>3.75</v>
      </c>
      <c r="R61">
        <f>VLOOKUP($A61,NIR_Algorithm_Cleaned!$A$2:$W$4887,21,FALSE)</f>
        <v>1.52</v>
      </c>
      <c r="S61">
        <f>VLOOKUP($A61,NIR_Algorithm_Cleaned!$A$2:$W$4887,22,FALSE)</f>
        <v>1.31</v>
      </c>
      <c r="T61">
        <f>VLOOKUP($A61,NIR_Algorithm_Cleaned!$A$2:$W$4887,23,FALSE)</f>
        <v>72.599999999999994</v>
      </c>
    </row>
    <row r="62" spans="1:20" x14ac:dyDescent="0.2">
      <c r="A62" t="s">
        <v>718</v>
      </c>
      <c r="B62" t="s">
        <v>4921</v>
      </c>
      <c r="C62" t="s">
        <v>5268</v>
      </c>
      <c r="D62">
        <f>VLOOKUP($A62,NIR_Algorithm_Cleaned!$A$2:$W$4887,5,FALSE)</f>
        <v>1</v>
      </c>
      <c r="E62">
        <f>VLOOKUP($A62,NIR_Algorithm_Cleaned!$A$2:$W$4887,4,FALSE)</f>
        <v>1</v>
      </c>
      <c r="F62">
        <f>VLOOKUP($A62,NIR_Algorithm_Cleaned!$A$2:$W$4887,3,FALSE)</f>
        <v>1</v>
      </c>
      <c r="G62">
        <v>11.68</v>
      </c>
      <c r="H62" t="s">
        <v>4994</v>
      </c>
      <c r="I62">
        <v>2</v>
      </c>
      <c r="J62" t="s">
        <v>4994</v>
      </c>
      <c r="K62" t="s">
        <v>5341</v>
      </c>
      <c r="L62">
        <v>0.41176470588235298</v>
      </c>
      <c r="M62">
        <v>0.40397350993377501</v>
      </c>
      <c r="N62">
        <f t="shared" si="0"/>
        <v>0.40786910790806397</v>
      </c>
      <c r="O62">
        <v>0.39924157149789147</v>
      </c>
      <c r="P62">
        <f>VLOOKUP($A62,NIR_Algorithm_Cleaned!$A$2:$W$4887,19,FALSE)</f>
        <v>13.15</v>
      </c>
      <c r="Q62">
        <f>VLOOKUP($A62,NIR_Algorithm_Cleaned!$A$2:$W$4887,20,FALSE)</f>
        <v>4.88</v>
      </c>
      <c r="R62">
        <f>VLOOKUP($A62,NIR_Algorithm_Cleaned!$A$2:$W$4887,21,FALSE)</f>
        <v>1.61</v>
      </c>
      <c r="S62">
        <f>VLOOKUP($A62,NIR_Algorithm_Cleaned!$A$2:$W$4887,22,FALSE)</f>
        <v>1.55</v>
      </c>
      <c r="T62">
        <f>VLOOKUP($A62,NIR_Algorithm_Cleaned!$A$2:$W$4887,23,FALSE)</f>
        <v>72.13</v>
      </c>
    </row>
    <row r="63" spans="1:20" x14ac:dyDescent="0.2">
      <c r="A63" t="s">
        <v>718</v>
      </c>
      <c r="B63" t="s">
        <v>4921</v>
      </c>
      <c r="C63" t="s">
        <v>5268</v>
      </c>
      <c r="D63">
        <f>VLOOKUP($A63,NIR_Algorithm_Cleaned!$A$2:$W$4887,5,FALSE)</f>
        <v>1</v>
      </c>
      <c r="E63">
        <f>VLOOKUP($A63,NIR_Algorithm_Cleaned!$A$2:$W$4887,4,FALSE)</f>
        <v>1</v>
      </c>
      <c r="F63">
        <f>VLOOKUP($A63,NIR_Algorithm_Cleaned!$A$2:$W$4887,3,FALSE)</f>
        <v>1</v>
      </c>
      <c r="G63">
        <v>11.94</v>
      </c>
      <c r="H63" t="s">
        <v>4994</v>
      </c>
      <c r="I63">
        <v>4</v>
      </c>
      <c r="J63" t="s">
        <v>5342</v>
      </c>
      <c r="K63" t="s">
        <v>5341</v>
      </c>
      <c r="L63">
        <v>0.40789473684210498</v>
      </c>
      <c r="M63">
        <v>0.37333333333333302</v>
      </c>
      <c r="N63">
        <f t="shared" si="0"/>
        <v>0.39061403508771897</v>
      </c>
      <c r="O63" t="s">
        <v>6332</v>
      </c>
      <c r="P63">
        <f>VLOOKUP($A63,NIR_Algorithm_Cleaned!$A$2:$W$4887,19,FALSE)</f>
        <v>13.15</v>
      </c>
      <c r="Q63">
        <f>VLOOKUP($A63,NIR_Algorithm_Cleaned!$A$2:$W$4887,20,FALSE)</f>
        <v>4.88</v>
      </c>
      <c r="R63">
        <f>VLOOKUP($A63,NIR_Algorithm_Cleaned!$A$2:$W$4887,21,FALSE)</f>
        <v>1.61</v>
      </c>
      <c r="S63">
        <f>VLOOKUP($A63,NIR_Algorithm_Cleaned!$A$2:$W$4887,22,FALSE)</f>
        <v>1.55</v>
      </c>
      <c r="T63">
        <f>VLOOKUP($A63,NIR_Algorithm_Cleaned!$A$2:$W$4887,23,FALSE)</f>
        <v>72.13</v>
      </c>
    </row>
    <row r="64" spans="1:20" x14ac:dyDescent="0.2">
      <c r="A64" t="s">
        <v>207</v>
      </c>
      <c r="B64" t="s">
        <v>4923</v>
      </c>
      <c r="C64" t="s">
        <v>5320</v>
      </c>
      <c r="D64">
        <f>VLOOKUP($A64,NIR_Algorithm_Cleaned!$A$2:$W$4887,5,FALSE)</f>
        <v>1</v>
      </c>
      <c r="E64">
        <f>VLOOKUP($A64,NIR_Algorithm_Cleaned!$A$2:$W$4887,4,FALSE)</f>
        <v>1</v>
      </c>
      <c r="F64">
        <f>VLOOKUP($A64,NIR_Algorithm_Cleaned!$A$2:$W$4887,3,FALSE)</f>
        <v>1</v>
      </c>
      <c r="G64">
        <v>12.3</v>
      </c>
      <c r="H64" t="s">
        <v>4994</v>
      </c>
      <c r="I64">
        <v>1</v>
      </c>
      <c r="J64" t="s">
        <v>4994</v>
      </c>
      <c r="K64" t="s">
        <v>5341</v>
      </c>
      <c r="L64">
        <v>0.39072847682119199</v>
      </c>
      <c r="M64">
        <v>0.38410596026490101</v>
      </c>
      <c r="N64">
        <f t="shared" si="0"/>
        <v>0.3874172185430465</v>
      </c>
      <c r="O64">
        <v>0.38077001278029521</v>
      </c>
      <c r="P64">
        <f>VLOOKUP($A64,NIR_Algorithm_Cleaned!$A$2:$W$4887,19,FALSE)</f>
        <v>13.47</v>
      </c>
      <c r="Q64">
        <f>VLOOKUP($A64,NIR_Algorithm_Cleaned!$A$2:$W$4887,20,FALSE)</f>
        <v>5.36</v>
      </c>
      <c r="R64">
        <f>VLOOKUP($A64,NIR_Algorithm_Cleaned!$A$2:$W$4887,21,FALSE)</f>
        <v>2.09</v>
      </c>
      <c r="S64">
        <f>VLOOKUP($A64,NIR_Algorithm_Cleaned!$A$2:$W$4887,22,FALSE)</f>
        <v>1.61</v>
      </c>
      <c r="T64">
        <f>VLOOKUP($A64,NIR_Algorithm_Cleaned!$A$2:$W$4887,23,FALSE)</f>
        <v>70.650000000000006</v>
      </c>
    </row>
    <row r="65" spans="1:20" x14ac:dyDescent="0.2">
      <c r="A65" t="s">
        <v>207</v>
      </c>
      <c r="B65" t="s">
        <v>4923</v>
      </c>
      <c r="C65" t="s">
        <v>5320</v>
      </c>
      <c r="D65">
        <f>VLOOKUP($A65,NIR_Algorithm_Cleaned!$A$2:$W$4887,5,FALSE)</f>
        <v>1</v>
      </c>
      <c r="E65">
        <f>VLOOKUP($A65,NIR_Algorithm_Cleaned!$A$2:$W$4887,4,FALSE)</f>
        <v>1</v>
      </c>
      <c r="F65">
        <f>VLOOKUP($A65,NIR_Algorithm_Cleaned!$A$2:$W$4887,3,FALSE)</f>
        <v>1</v>
      </c>
      <c r="G65">
        <v>11.96</v>
      </c>
      <c r="H65" t="s">
        <v>4994</v>
      </c>
      <c r="I65">
        <v>3</v>
      </c>
      <c r="J65" t="s">
        <v>5342</v>
      </c>
      <c r="K65" t="s">
        <v>5341</v>
      </c>
      <c r="L65">
        <v>0.36666666666666697</v>
      </c>
      <c r="M65">
        <v>0.38157894736842102</v>
      </c>
      <c r="N65">
        <f t="shared" si="0"/>
        <v>0.37412280701754397</v>
      </c>
      <c r="O65" t="s">
        <v>6332</v>
      </c>
      <c r="P65">
        <f>VLOOKUP($A65,NIR_Algorithm_Cleaned!$A$2:$W$4887,19,FALSE)</f>
        <v>13.47</v>
      </c>
      <c r="Q65">
        <f>VLOOKUP($A65,NIR_Algorithm_Cleaned!$A$2:$W$4887,20,FALSE)</f>
        <v>5.36</v>
      </c>
      <c r="R65">
        <f>VLOOKUP($A65,NIR_Algorithm_Cleaned!$A$2:$W$4887,21,FALSE)</f>
        <v>2.09</v>
      </c>
      <c r="S65">
        <f>VLOOKUP($A65,NIR_Algorithm_Cleaned!$A$2:$W$4887,22,FALSE)</f>
        <v>1.61</v>
      </c>
      <c r="T65">
        <f>VLOOKUP($A65,NIR_Algorithm_Cleaned!$A$2:$W$4887,23,FALSE)</f>
        <v>70.650000000000006</v>
      </c>
    </row>
    <row r="66" spans="1:20" x14ac:dyDescent="0.2">
      <c r="A66" t="s">
        <v>201</v>
      </c>
      <c r="B66" t="s">
        <v>4924</v>
      </c>
      <c r="C66" t="s">
        <v>5316</v>
      </c>
      <c r="D66">
        <f>VLOOKUP($A66,NIR_Algorithm_Cleaned!$A$2:$W$4887,5,FALSE)</f>
        <v>1</v>
      </c>
      <c r="E66">
        <f>VLOOKUP($A66,NIR_Algorithm_Cleaned!$A$2:$W$4887,4,FALSE)</f>
        <v>1</v>
      </c>
      <c r="F66">
        <f>VLOOKUP($A66,NIR_Algorithm_Cleaned!$A$2:$W$4887,3,FALSE)</f>
        <v>1</v>
      </c>
      <c r="G66">
        <v>12.23</v>
      </c>
      <c r="H66" t="s">
        <v>5342</v>
      </c>
      <c r="I66">
        <v>3</v>
      </c>
      <c r="J66" t="s">
        <v>4994</v>
      </c>
      <c r="K66" t="s">
        <v>5341</v>
      </c>
      <c r="L66">
        <v>0.45751633986928097</v>
      </c>
      <c r="M66">
        <v>0.45394736842105299</v>
      </c>
      <c r="N66">
        <f t="shared" ref="N66:N129" si="1">AVERAGE(L66:M66)</f>
        <v>0.45573185414516698</v>
      </c>
      <c r="O66">
        <v>0.45543767100194321</v>
      </c>
      <c r="P66">
        <f>VLOOKUP($A66,NIR_Algorithm_Cleaned!$A$2:$W$4887,19,FALSE)</f>
        <v>16.760000000000002</v>
      </c>
      <c r="Q66">
        <f>VLOOKUP($A66,NIR_Algorithm_Cleaned!$A$2:$W$4887,20,FALSE)</f>
        <v>4.43</v>
      </c>
      <c r="R66">
        <f>VLOOKUP($A66,NIR_Algorithm_Cleaned!$A$2:$W$4887,21,FALSE)</f>
        <v>2.5299999999999998</v>
      </c>
      <c r="S66">
        <f>VLOOKUP($A66,NIR_Algorithm_Cleaned!$A$2:$W$4887,22,FALSE)</f>
        <v>1.81</v>
      </c>
      <c r="T66">
        <f>VLOOKUP($A66,NIR_Algorithm_Cleaned!$A$2:$W$4887,23,FALSE)</f>
        <v>69.59</v>
      </c>
    </row>
    <row r="67" spans="1:20" x14ac:dyDescent="0.2">
      <c r="A67" t="s">
        <v>201</v>
      </c>
      <c r="B67" t="s">
        <v>4924</v>
      </c>
      <c r="C67" t="s">
        <v>5316</v>
      </c>
      <c r="D67">
        <f>VLOOKUP($A67,NIR_Algorithm_Cleaned!$A$2:$W$4887,5,FALSE)</f>
        <v>1</v>
      </c>
      <c r="E67">
        <f>VLOOKUP($A67,NIR_Algorithm_Cleaned!$A$2:$W$4887,4,FALSE)</f>
        <v>1</v>
      </c>
      <c r="F67">
        <f>VLOOKUP($A67,NIR_Algorithm_Cleaned!$A$2:$W$4887,3,FALSE)</f>
        <v>1</v>
      </c>
      <c r="G67">
        <v>12.17</v>
      </c>
      <c r="H67" t="s">
        <v>5342</v>
      </c>
      <c r="I67">
        <v>1</v>
      </c>
      <c r="J67" t="s">
        <v>5342</v>
      </c>
      <c r="K67" t="s">
        <v>5341</v>
      </c>
      <c r="L67">
        <v>0.45333333333333298</v>
      </c>
      <c r="M67">
        <v>0.45695364238410602</v>
      </c>
      <c r="N67">
        <f t="shared" si="1"/>
        <v>0.4551434878587195</v>
      </c>
      <c r="O67" t="s">
        <v>6332</v>
      </c>
      <c r="P67">
        <f>VLOOKUP($A67,NIR_Algorithm_Cleaned!$A$2:$W$4887,19,FALSE)</f>
        <v>16.760000000000002</v>
      </c>
      <c r="Q67">
        <f>VLOOKUP($A67,NIR_Algorithm_Cleaned!$A$2:$W$4887,20,FALSE)</f>
        <v>4.43</v>
      </c>
      <c r="R67">
        <f>VLOOKUP($A67,NIR_Algorithm_Cleaned!$A$2:$W$4887,21,FALSE)</f>
        <v>2.5299999999999998</v>
      </c>
      <c r="S67">
        <f>VLOOKUP($A67,NIR_Algorithm_Cleaned!$A$2:$W$4887,22,FALSE)</f>
        <v>1.81</v>
      </c>
      <c r="T67">
        <f>VLOOKUP($A67,NIR_Algorithm_Cleaned!$A$2:$W$4887,23,FALSE)</f>
        <v>69.59</v>
      </c>
    </row>
    <row r="68" spans="1:20" x14ac:dyDescent="0.2">
      <c r="A68" t="s">
        <v>630</v>
      </c>
      <c r="B68" t="s">
        <v>4927</v>
      </c>
      <c r="C68" t="s">
        <v>5317</v>
      </c>
      <c r="D68">
        <f>VLOOKUP($A68,NIR_Algorithm_Cleaned!$A$2:$W$4887,5,FALSE)</f>
        <v>1</v>
      </c>
      <c r="E68">
        <f>VLOOKUP($A68,NIR_Algorithm_Cleaned!$A$2:$W$4887,4,FALSE)</f>
        <v>1</v>
      </c>
      <c r="F68">
        <f>VLOOKUP($A68,NIR_Algorithm_Cleaned!$A$2:$W$4887,3,FALSE)</f>
        <v>1</v>
      </c>
      <c r="G68">
        <v>12.18</v>
      </c>
      <c r="H68" t="s">
        <v>5342</v>
      </c>
      <c r="I68">
        <v>3</v>
      </c>
      <c r="J68" t="s">
        <v>4994</v>
      </c>
      <c r="K68" t="s">
        <v>5341</v>
      </c>
      <c r="L68">
        <v>0.43137254901960798</v>
      </c>
      <c r="M68">
        <v>0.43506493506493499</v>
      </c>
      <c r="N68">
        <f t="shared" si="1"/>
        <v>0.43321874204227151</v>
      </c>
      <c r="O68">
        <v>0.4179492403021815</v>
      </c>
      <c r="P68">
        <f>VLOOKUP($A68,NIR_Algorithm_Cleaned!$A$2:$W$4887,19,FALSE)</f>
        <v>12.89</v>
      </c>
      <c r="Q68">
        <f>VLOOKUP($A68,NIR_Algorithm_Cleaned!$A$2:$W$4887,20,FALSE)</f>
        <v>4.3</v>
      </c>
      <c r="R68">
        <f>VLOOKUP($A68,NIR_Algorithm_Cleaned!$A$2:$W$4887,21,FALSE)</f>
        <v>1.62</v>
      </c>
      <c r="S68">
        <f>VLOOKUP($A68,NIR_Algorithm_Cleaned!$A$2:$W$4887,22,FALSE)</f>
        <v>1.5</v>
      </c>
      <c r="T68">
        <f>VLOOKUP($A68,NIR_Algorithm_Cleaned!$A$2:$W$4887,23,FALSE)</f>
        <v>71.760000000000005</v>
      </c>
    </row>
    <row r="69" spans="1:20" x14ac:dyDescent="0.2">
      <c r="A69" t="s">
        <v>630</v>
      </c>
      <c r="B69" t="s">
        <v>4927</v>
      </c>
      <c r="C69" t="s">
        <v>5317</v>
      </c>
      <c r="D69">
        <f>VLOOKUP($A69,NIR_Algorithm_Cleaned!$A$2:$W$4887,5,FALSE)</f>
        <v>1</v>
      </c>
      <c r="E69">
        <f>VLOOKUP($A69,NIR_Algorithm_Cleaned!$A$2:$W$4887,4,FALSE)</f>
        <v>1</v>
      </c>
      <c r="F69">
        <f>VLOOKUP($A69,NIR_Algorithm_Cleaned!$A$2:$W$4887,3,FALSE)</f>
        <v>1</v>
      </c>
      <c r="G69">
        <v>12.28</v>
      </c>
      <c r="H69" t="s">
        <v>5342</v>
      </c>
      <c r="I69">
        <v>3</v>
      </c>
      <c r="J69" t="s">
        <v>4994</v>
      </c>
      <c r="K69" t="s">
        <v>5341</v>
      </c>
      <c r="L69">
        <v>0.39869281045751598</v>
      </c>
      <c r="M69">
        <v>0.40666666666666701</v>
      </c>
      <c r="N69">
        <f t="shared" si="1"/>
        <v>0.40267973856209149</v>
      </c>
      <c r="O69" t="s">
        <v>6332</v>
      </c>
      <c r="P69">
        <f>VLOOKUP($A69,NIR_Algorithm_Cleaned!$A$2:$W$4887,19,FALSE)</f>
        <v>12.89</v>
      </c>
      <c r="Q69">
        <f>VLOOKUP($A69,NIR_Algorithm_Cleaned!$A$2:$W$4887,20,FALSE)</f>
        <v>4.3</v>
      </c>
      <c r="R69">
        <f>VLOOKUP($A69,NIR_Algorithm_Cleaned!$A$2:$W$4887,21,FALSE)</f>
        <v>1.62</v>
      </c>
      <c r="S69">
        <f>VLOOKUP($A69,NIR_Algorithm_Cleaned!$A$2:$W$4887,22,FALSE)</f>
        <v>1.5</v>
      </c>
      <c r="T69">
        <f>VLOOKUP($A69,NIR_Algorithm_Cleaned!$A$2:$W$4887,23,FALSE)</f>
        <v>71.760000000000005</v>
      </c>
    </row>
    <row r="70" spans="1:20" x14ac:dyDescent="0.2">
      <c r="A70" t="s">
        <v>154</v>
      </c>
      <c r="B70" t="s">
        <v>4928</v>
      </c>
      <c r="C70" t="s">
        <v>5293</v>
      </c>
      <c r="D70">
        <f>VLOOKUP($A70,NIR_Algorithm_Cleaned!$A$2:$W$4887,5,FALSE)</f>
        <v>1</v>
      </c>
      <c r="E70">
        <f>VLOOKUP($A70,NIR_Algorithm_Cleaned!$A$2:$W$4887,4,FALSE)</f>
        <v>1</v>
      </c>
      <c r="F70">
        <f>VLOOKUP($A70,NIR_Algorithm_Cleaned!$A$2:$W$4887,3,FALSE)</f>
        <v>1</v>
      </c>
      <c r="G70">
        <v>12.25</v>
      </c>
      <c r="H70" t="s">
        <v>4994</v>
      </c>
      <c r="I70">
        <v>2</v>
      </c>
      <c r="J70" t="s">
        <v>4994</v>
      </c>
      <c r="K70" t="s">
        <v>5341</v>
      </c>
      <c r="L70">
        <v>0.42666666666666703</v>
      </c>
      <c r="M70">
        <v>0.41721854304635803</v>
      </c>
      <c r="N70">
        <f t="shared" si="1"/>
        <v>0.42194260485651253</v>
      </c>
      <c r="O70">
        <v>0.42194260485651253</v>
      </c>
      <c r="P70">
        <f>VLOOKUP($A70,NIR_Algorithm_Cleaned!$A$2:$W$4887,19,FALSE)</f>
        <v>13.25</v>
      </c>
      <c r="Q70">
        <f>VLOOKUP($A70,NIR_Algorithm_Cleaned!$A$2:$W$4887,20,FALSE)</f>
        <v>4.59</v>
      </c>
      <c r="R70">
        <f>VLOOKUP($A70,NIR_Algorithm_Cleaned!$A$2:$W$4887,21,FALSE)</f>
        <v>1.75</v>
      </c>
      <c r="S70">
        <f>VLOOKUP($A70,NIR_Algorithm_Cleaned!$A$2:$W$4887,22,FALSE)</f>
        <v>1.51</v>
      </c>
      <c r="T70">
        <f>VLOOKUP($A70,NIR_Algorithm_Cleaned!$A$2:$W$4887,23,FALSE)</f>
        <v>71.87</v>
      </c>
    </row>
    <row r="71" spans="1:20" x14ac:dyDescent="0.2">
      <c r="A71" t="s">
        <v>560</v>
      </c>
      <c r="B71" t="s">
        <v>4932</v>
      </c>
      <c r="C71" t="s">
        <v>5267</v>
      </c>
      <c r="D71">
        <f>VLOOKUP($A71,NIR_Algorithm_Cleaned!$A$2:$W$4887,5,FALSE)</f>
        <v>1</v>
      </c>
      <c r="E71">
        <f>VLOOKUP($A71,NIR_Algorithm_Cleaned!$A$2:$W$4887,4,FALSE)</f>
        <v>1</v>
      </c>
      <c r="F71">
        <f>VLOOKUP($A71,NIR_Algorithm_Cleaned!$A$2:$W$4887,3,FALSE)</f>
        <v>1</v>
      </c>
      <c r="G71">
        <v>12.24</v>
      </c>
      <c r="H71" t="s">
        <v>4994</v>
      </c>
      <c r="I71">
        <v>4</v>
      </c>
      <c r="J71" t="s">
        <v>5342</v>
      </c>
      <c r="K71" t="s">
        <v>5341</v>
      </c>
      <c r="L71">
        <v>0.42666666666666703</v>
      </c>
      <c r="M71">
        <v>0.43333333333333302</v>
      </c>
      <c r="N71">
        <f t="shared" si="1"/>
        <v>0.43000000000000005</v>
      </c>
      <c r="O71">
        <v>0.42880340215556428</v>
      </c>
      <c r="P71">
        <f>VLOOKUP($A71,NIR_Algorithm_Cleaned!$A$2:$W$4887,19,FALSE)</f>
        <v>13.38</v>
      </c>
      <c r="Q71">
        <f>VLOOKUP($A71,NIR_Algorithm_Cleaned!$A$2:$W$4887,20,FALSE)</f>
        <v>3.58</v>
      </c>
      <c r="R71">
        <f>VLOOKUP($A71,NIR_Algorithm_Cleaned!$A$2:$W$4887,21,FALSE)</f>
        <v>2.0499999999999998</v>
      </c>
      <c r="S71">
        <f>VLOOKUP($A71,NIR_Algorithm_Cleaned!$A$2:$W$4887,22,FALSE)</f>
        <v>1.57</v>
      </c>
      <c r="T71">
        <f>VLOOKUP($A71,NIR_Algorithm_Cleaned!$A$2:$W$4887,23,FALSE)</f>
        <v>71.22</v>
      </c>
    </row>
    <row r="72" spans="1:20" x14ac:dyDescent="0.2">
      <c r="A72" t="s">
        <v>560</v>
      </c>
      <c r="B72" t="s">
        <v>4932</v>
      </c>
      <c r="C72" t="s">
        <v>5267</v>
      </c>
      <c r="D72">
        <f>VLOOKUP($A72,NIR_Algorithm_Cleaned!$A$2:$W$4887,5,FALSE)</f>
        <v>1</v>
      </c>
      <c r="E72">
        <f>VLOOKUP($A72,NIR_Algorithm_Cleaned!$A$2:$W$4887,4,FALSE)</f>
        <v>1</v>
      </c>
      <c r="F72">
        <f>VLOOKUP($A72,NIR_Algorithm_Cleaned!$A$2:$W$4887,3,FALSE)</f>
        <v>1</v>
      </c>
      <c r="G72">
        <v>12.23</v>
      </c>
      <c r="H72" t="s">
        <v>4994</v>
      </c>
      <c r="I72">
        <v>2</v>
      </c>
      <c r="J72" t="s">
        <v>5342</v>
      </c>
      <c r="K72" t="s">
        <v>5341</v>
      </c>
      <c r="L72">
        <v>0.42384105960264901</v>
      </c>
      <c r="M72">
        <v>0.43137254901960798</v>
      </c>
      <c r="N72">
        <f t="shared" si="1"/>
        <v>0.42760680431112852</v>
      </c>
      <c r="O72" t="s">
        <v>6332</v>
      </c>
      <c r="P72">
        <f>VLOOKUP($A72,NIR_Algorithm_Cleaned!$A$2:$W$4887,19,FALSE)</f>
        <v>13.38</v>
      </c>
      <c r="Q72">
        <f>VLOOKUP($A72,NIR_Algorithm_Cleaned!$A$2:$W$4887,20,FALSE)</f>
        <v>3.58</v>
      </c>
      <c r="R72">
        <f>VLOOKUP($A72,NIR_Algorithm_Cleaned!$A$2:$W$4887,21,FALSE)</f>
        <v>2.0499999999999998</v>
      </c>
      <c r="S72">
        <f>VLOOKUP($A72,NIR_Algorithm_Cleaned!$A$2:$W$4887,22,FALSE)</f>
        <v>1.57</v>
      </c>
      <c r="T72">
        <f>VLOOKUP($A72,NIR_Algorithm_Cleaned!$A$2:$W$4887,23,FALSE)</f>
        <v>71.22</v>
      </c>
    </row>
    <row r="73" spans="1:20" x14ac:dyDescent="0.2">
      <c r="A73" t="s">
        <v>539</v>
      </c>
      <c r="B73" t="s">
        <v>4934</v>
      </c>
      <c r="C73" t="s">
        <v>5202</v>
      </c>
      <c r="D73">
        <f>VLOOKUP($A73,NIR_Algorithm_Cleaned!$A$2:$W$4887,5,FALSE)</f>
        <v>1</v>
      </c>
      <c r="E73">
        <f>VLOOKUP($A73,NIR_Algorithm_Cleaned!$A$2:$W$4887,4,FALSE)</f>
        <v>1</v>
      </c>
      <c r="F73">
        <f>VLOOKUP($A73,NIR_Algorithm_Cleaned!$A$2:$W$4887,3,FALSE)</f>
        <v>1</v>
      </c>
      <c r="G73">
        <v>12.29</v>
      </c>
      <c r="H73" t="s">
        <v>4994</v>
      </c>
      <c r="I73">
        <v>3</v>
      </c>
      <c r="J73" t="s">
        <v>5342</v>
      </c>
      <c r="K73" t="s">
        <v>5341</v>
      </c>
      <c r="L73">
        <v>0.43046357615893999</v>
      </c>
      <c r="M73">
        <v>0.42</v>
      </c>
      <c r="N73">
        <f t="shared" si="1"/>
        <v>0.42523178807946999</v>
      </c>
      <c r="O73">
        <v>0.42094922737306828</v>
      </c>
      <c r="P73">
        <f>VLOOKUP($A73,NIR_Algorithm_Cleaned!$A$2:$W$4887,19,FALSE)</f>
        <v>11.32</v>
      </c>
      <c r="Q73">
        <f>VLOOKUP($A73,NIR_Algorithm_Cleaned!$A$2:$W$4887,20,FALSE)</f>
        <v>4.3499999999999996</v>
      </c>
      <c r="R73">
        <f>VLOOKUP($A73,NIR_Algorithm_Cleaned!$A$2:$W$4887,21,FALSE)</f>
        <v>1.69</v>
      </c>
      <c r="S73">
        <f>VLOOKUP($A73,NIR_Algorithm_Cleaned!$A$2:$W$4887,22,FALSE)</f>
        <v>1.42</v>
      </c>
      <c r="T73">
        <f>VLOOKUP($A73,NIR_Algorithm_Cleaned!$A$2:$W$4887,23,FALSE)</f>
        <v>72.28</v>
      </c>
    </row>
    <row r="74" spans="1:20" x14ac:dyDescent="0.2">
      <c r="A74" t="s">
        <v>539</v>
      </c>
      <c r="B74" t="s">
        <v>4934</v>
      </c>
      <c r="C74" t="s">
        <v>5202</v>
      </c>
      <c r="D74">
        <f>VLOOKUP($A74,NIR_Algorithm_Cleaned!$A$2:$W$4887,5,FALSE)</f>
        <v>1</v>
      </c>
      <c r="E74">
        <f>VLOOKUP($A74,NIR_Algorithm_Cleaned!$A$2:$W$4887,4,FALSE)</f>
        <v>1</v>
      </c>
      <c r="F74">
        <f>VLOOKUP($A74,NIR_Algorithm_Cleaned!$A$2:$W$4887,3,FALSE)</f>
        <v>1</v>
      </c>
      <c r="G74">
        <v>12.3</v>
      </c>
      <c r="H74" t="s">
        <v>5342</v>
      </c>
      <c r="I74">
        <v>2</v>
      </c>
      <c r="J74" t="s">
        <v>5342</v>
      </c>
      <c r="K74" t="s">
        <v>5341</v>
      </c>
      <c r="L74">
        <v>0.42</v>
      </c>
      <c r="M74">
        <v>0.413333333333333</v>
      </c>
      <c r="N74">
        <f t="shared" si="1"/>
        <v>0.41666666666666652</v>
      </c>
      <c r="O74" t="s">
        <v>6332</v>
      </c>
      <c r="P74">
        <f>VLOOKUP($A74,NIR_Algorithm_Cleaned!$A$2:$W$4887,19,FALSE)</f>
        <v>11.32</v>
      </c>
      <c r="Q74">
        <f>VLOOKUP($A74,NIR_Algorithm_Cleaned!$A$2:$W$4887,20,FALSE)</f>
        <v>4.3499999999999996</v>
      </c>
      <c r="R74">
        <f>VLOOKUP($A74,NIR_Algorithm_Cleaned!$A$2:$W$4887,21,FALSE)</f>
        <v>1.69</v>
      </c>
      <c r="S74">
        <f>VLOOKUP($A74,NIR_Algorithm_Cleaned!$A$2:$W$4887,22,FALSE)</f>
        <v>1.42</v>
      </c>
      <c r="T74">
        <f>VLOOKUP($A74,NIR_Algorithm_Cleaned!$A$2:$W$4887,23,FALSE)</f>
        <v>72.28</v>
      </c>
    </row>
    <row r="75" spans="1:20" x14ac:dyDescent="0.2">
      <c r="A75" t="s">
        <v>562</v>
      </c>
      <c r="B75" t="s">
        <v>4937</v>
      </c>
      <c r="C75" t="s">
        <v>5314</v>
      </c>
      <c r="D75">
        <f>VLOOKUP($A75,NIR_Algorithm_Cleaned!$A$2:$W$4887,5,FALSE)</f>
        <v>1</v>
      </c>
      <c r="E75">
        <f>VLOOKUP($A75,NIR_Algorithm_Cleaned!$A$2:$W$4887,4,FALSE)</f>
        <v>1</v>
      </c>
      <c r="F75">
        <f>VLOOKUP($A75,NIR_Algorithm_Cleaned!$A$2:$W$4887,3,FALSE)</f>
        <v>1</v>
      </c>
      <c r="G75">
        <v>11.94</v>
      </c>
      <c r="H75" t="s">
        <v>4994</v>
      </c>
      <c r="I75">
        <v>4</v>
      </c>
      <c r="J75" t="s">
        <v>5342</v>
      </c>
      <c r="K75" t="s">
        <v>5341</v>
      </c>
      <c r="L75">
        <v>0.38666666666666699</v>
      </c>
      <c r="M75">
        <v>0.38410596026490101</v>
      </c>
      <c r="N75">
        <f t="shared" si="1"/>
        <v>0.385386313465784</v>
      </c>
      <c r="O75">
        <v>0.37977924944812375</v>
      </c>
      <c r="P75">
        <f>VLOOKUP($A75,NIR_Algorithm_Cleaned!$A$2:$W$4887,19,FALSE)</f>
        <v>11.3</v>
      </c>
      <c r="Q75">
        <f>VLOOKUP($A75,NIR_Algorithm_Cleaned!$A$2:$W$4887,20,FALSE)</f>
        <v>4.17</v>
      </c>
      <c r="R75">
        <f>VLOOKUP($A75,NIR_Algorithm_Cleaned!$A$2:$W$4887,21,FALSE)</f>
        <v>1.75</v>
      </c>
      <c r="S75">
        <f>VLOOKUP($A75,NIR_Algorithm_Cleaned!$A$2:$W$4887,22,FALSE)</f>
        <v>1.44</v>
      </c>
      <c r="T75">
        <f>VLOOKUP($A75,NIR_Algorithm_Cleaned!$A$2:$W$4887,23,FALSE)</f>
        <v>72.209999999999994</v>
      </c>
    </row>
    <row r="76" spans="1:20" x14ac:dyDescent="0.2">
      <c r="A76" t="s">
        <v>562</v>
      </c>
      <c r="B76" t="s">
        <v>4937</v>
      </c>
      <c r="C76" t="s">
        <v>5314</v>
      </c>
      <c r="D76">
        <f>VLOOKUP($A76,NIR_Algorithm_Cleaned!$A$2:$W$4887,5,FALSE)</f>
        <v>1</v>
      </c>
      <c r="E76">
        <f>VLOOKUP($A76,NIR_Algorithm_Cleaned!$A$2:$W$4887,4,FALSE)</f>
        <v>1</v>
      </c>
      <c r="F76">
        <f>VLOOKUP($A76,NIR_Algorithm_Cleaned!$A$2:$W$4887,3,FALSE)</f>
        <v>1</v>
      </c>
      <c r="G76">
        <v>11.93</v>
      </c>
      <c r="H76" t="s">
        <v>4994</v>
      </c>
      <c r="I76">
        <v>3</v>
      </c>
      <c r="J76" t="s">
        <v>4994</v>
      </c>
      <c r="K76" t="s">
        <v>5341</v>
      </c>
      <c r="L76">
        <v>0.37748344370860898</v>
      </c>
      <c r="M76">
        <v>0.370860927152318</v>
      </c>
      <c r="N76">
        <f t="shared" si="1"/>
        <v>0.37417218543046349</v>
      </c>
      <c r="O76" t="s">
        <v>6332</v>
      </c>
      <c r="P76">
        <f>VLOOKUP($A76,NIR_Algorithm_Cleaned!$A$2:$W$4887,19,FALSE)</f>
        <v>11.3</v>
      </c>
      <c r="Q76">
        <f>VLOOKUP($A76,NIR_Algorithm_Cleaned!$A$2:$W$4887,20,FALSE)</f>
        <v>4.17</v>
      </c>
      <c r="R76">
        <f>VLOOKUP($A76,NIR_Algorithm_Cleaned!$A$2:$W$4887,21,FALSE)</f>
        <v>1.75</v>
      </c>
      <c r="S76">
        <f>VLOOKUP($A76,NIR_Algorithm_Cleaned!$A$2:$W$4887,22,FALSE)</f>
        <v>1.44</v>
      </c>
      <c r="T76">
        <f>VLOOKUP($A76,NIR_Algorithm_Cleaned!$A$2:$W$4887,23,FALSE)</f>
        <v>72.209999999999994</v>
      </c>
    </row>
    <row r="77" spans="1:20" x14ac:dyDescent="0.2">
      <c r="A77" t="s">
        <v>561</v>
      </c>
      <c r="B77" t="s">
        <v>4941</v>
      </c>
      <c r="C77" t="s">
        <v>5257</v>
      </c>
      <c r="D77">
        <f>VLOOKUP($A77,NIR_Algorithm_Cleaned!$A$2:$W$4887,5,FALSE)</f>
        <v>1</v>
      </c>
      <c r="E77">
        <f>VLOOKUP($A77,NIR_Algorithm_Cleaned!$A$2:$W$4887,4,FALSE)</f>
        <v>1</v>
      </c>
      <c r="F77">
        <f>VLOOKUP($A77,NIR_Algorithm_Cleaned!$A$2:$W$4887,3,FALSE)</f>
        <v>1</v>
      </c>
      <c r="G77">
        <v>12.21</v>
      </c>
      <c r="H77" t="s">
        <v>5342</v>
      </c>
      <c r="I77">
        <v>4</v>
      </c>
      <c r="J77" t="s">
        <v>5342</v>
      </c>
      <c r="K77" t="s">
        <v>5341</v>
      </c>
      <c r="L77">
        <v>0.40789473684210498</v>
      </c>
      <c r="M77">
        <v>0.413333333333333</v>
      </c>
      <c r="N77">
        <f t="shared" si="1"/>
        <v>0.41061403508771899</v>
      </c>
      <c r="O77">
        <v>0.40298913674915748</v>
      </c>
      <c r="P77">
        <f>VLOOKUP($A77,NIR_Algorithm_Cleaned!$A$2:$W$4887,19,FALSE)</f>
        <v>13.03</v>
      </c>
      <c r="Q77">
        <f>VLOOKUP($A77,NIR_Algorithm_Cleaned!$A$2:$W$4887,20,FALSE)</f>
        <v>3.68</v>
      </c>
      <c r="R77">
        <f>VLOOKUP($A77,NIR_Algorithm_Cleaned!$A$2:$W$4887,21,FALSE)</f>
        <v>1.94</v>
      </c>
      <c r="S77">
        <f>VLOOKUP($A77,NIR_Algorithm_Cleaned!$A$2:$W$4887,22,FALSE)</f>
        <v>1.52</v>
      </c>
      <c r="T77">
        <f>VLOOKUP($A77,NIR_Algorithm_Cleaned!$A$2:$W$4887,23,FALSE)</f>
        <v>71.180000000000007</v>
      </c>
    </row>
    <row r="78" spans="1:20" x14ac:dyDescent="0.2">
      <c r="A78" t="s">
        <v>561</v>
      </c>
      <c r="B78" t="s">
        <v>4941</v>
      </c>
      <c r="C78" t="s">
        <v>5257</v>
      </c>
      <c r="D78">
        <f>VLOOKUP($A78,NIR_Algorithm_Cleaned!$A$2:$W$4887,5,FALSE)</f>
        <v>1</v>
      </c>
      <c r="E78">
        <f>VLOOKUP($A78,NIR_Algorithm_Cleaned!$A$2:$W$4887,4,FALSE)</f>
        <v>1</v>
      </c>
      <c r="F78">
        <f>VLOOKUP($A78,NIR_Algorithm_Cleaned!$A$2:$W$4887,3,FALSE)</f>
        <v>1</v>
      </c>
      <c r="G78">
        <v>12.29</v>
      </c>
      <c r="H78" t="s">
        <v>4994</v>
      </c>
      <c r="I78">
        <v>2</v>
      </c>
      <c r="J78" t="s">
        <v>4994</v>
      </c>
      <c r="K78" t="s">
        <v>5341</v>
      </c>
      <c r="L78">
        <v>0.39072847682119199</v>
      </c>
      <c r="M78">
        <v>0.4</v>
      </c>
      <c r="N78">
        <f t="shared" si="1"/>
        <v>0.39536423841059598</v>
      </c>
      <c r="O78" t="s">
        <v>6332</v>
      </c>
      <c r="P78">
        <f>VLOOKUP($A78,NIR_Algorithm_Cleaned!$A$2:$W$4887,19,FALSE)</f>
        <v>13.03</v>
      </c>
      <c r="Q78">
        <f>VLOOKUP($A78,NIR_Algorithm_Cleaned!$A$2:$W$4887,20,FALSE)</f>
        <v>3.68</v>
      </c>
      <c r="R78">
        <f>VLOOKUP($A78,NIR_Algorithm_Cleaned!$A$2:$W$4887,21,FALSE)</f>
        <v>1.94</v>
      </c>
      <c r="S78">
        <f>VLOOKUP($A78,NIR_Algorithm_Cleaned!$A$2:$W$4887,22,FALSE)</f>
        <v>1.52</v>
      </c>
      <c r="T78">
        <f>VLOOKUP($A78,NIR_Algorithm_Cleaned!$A$2:$W$4887,23,FALSE)</f>
        <v>71.180000000000007</v>
      </c>
    </row>
    <row r="79" spans="1:20" x14ac:dyDescent="0.2">
      <c r="A79" t="s">
        <v>575</v>
      </c>
      <c r="B79" t="s">
        <v>4953</v>
      </c>
      <c r="C79" t="s">
        <v>5322</v>
      </c>
      <c r="D79">
        <f>VLOOKUP($A79,NIR_Algorithm_Cleaned!$A$2:$W$4887,5,FALSE)</f>
        <v>1</v>
      </c>
      <c r="E79">
        <f>VLOOKUP($A79,NIR_Algorithm_Cleaned!$A$2:$W$4887,4,FALSE)</f>
        <v>1</v>
      </c>
      <c r="F79">
        <f>VLOOKUP($A79,NIR_Algorithm_Cleaned!$A$2:$W$4887,3,FALSE)</f>
        <v>2</v>
      </c>
      <c r="G79">
        <v>11.98</v>
      </c>
      <c r="H79" t="s">
        <v>5342</v>
      </c>
      <c r="I79">
        <v>2</v>
      </c>
      <c r="J79" t="s">
        <v>5342</v>
      </c>
      <c r="K79" t="s">
        <v>5341</v>
      </c>
      <c r="L79">
        <v>0.40666666666666701</v>
      </c>
      <c r="M79">
        <v>0.40131578947368401</v>
      </c>
      <c r="N79">
        <f t="shared" si="1"/>
        <v>0.40399122807017551</v>
      </c>
      <c r="O79">
        <v>0.40300002904612525</v>
      </c>
      <c r="P79">
        <f>VLOOKUP($A79,NIR_Algorithm_Cleaned!$A$2:$W$4887,19,FALSE)</f>
        <v>12.08</v>
      </c>
      <c r="Q79">
        <f>VLOOKUP($A79,NIR_Algorithm_Cleaned!$A$2:$W$4887,20,FALSE)</f>
        <v>4.87</v>
      </c>
      <c r="R79">
        <f>VLOOKUP($A79,NIR_Algorithm_Cleaned!$A$2:$W$4887,21,FALSE)</f>
        <v>2.1</v>
      </c>
      <c r="S79">
        <f>VLOOKUP($A79,NIR_Algorithm_Cleaned!$A$2:$W$4887,22,FALSE)</f>
        <v>1.56</v>
      </c>
      <c r="T79">
        <f>VLOOKUP($A79,NIR_Algorithm_Cleaned!$A$2:$W$4887,23,FALSE)</f>
        <v>69.95</v>
      </c>
    </row>
    <row r="80" spans="1:20" x14ac:dyDescent="0.2">
      <c r="A80" t="s">
        <v>575</v>
      </c>
      <c r="B80" t="s">
        <v>4953</v>
      </c>
      <c r="C80" t="s">
        <v>5322</v>
      </c>
      <c r="D80">
        <f>VLOOKUP($A80,NIR_Algorithm_Cleaned!$A$2:$W$4887,5,FALSE)</f>
        <v>1</v>
      </c>
      <c r="E80">
        <f>VLOOKUP($A80,NIR_Algorithm_Cleaned!$A$2:$W$4887,4,FALSE)</f>
        <v>1</v>
      </c>
      <c r="F80">
        <f>VLOOKUP($A80,NIR_Algorithm_Cleaned!$A$2:$W$4887,3,FALSE)</f>
        <v>2</v>
      </c>
      <c r="G80">
        <v>12.26</v>
      </c>
      <c r="H80" t="s">
        <v>5342</v>
      </c>
      <c r="I80">
        <v>3</v>
      </c>
      <c r="J80" t="s">
        <v>5342</v>
      </c>
      <c r="K80" t="s">
        <v>5341</v>
      </c>
      <c r="L80">
        <v>0.40666666666666701</v>
      </c>
      <c r="M80">
        <v>0.39735099337748297</v>
      </c>
      <c r="N80">
        <f t="shared" si="1"/>
        <v>0.40200883002207499</v>
      </c>
      <c r="O80" t="s">
        <v>6332</v>
      </c>
      <c r="P80">
        <f>VLOOKUP($A80,NIR_Algorithm_Cleaned!$A$2:$W$4887,19,FALSE)</f>
        <v>12.08</v>
      </c>
      <c r="Q80">
        <f>VLOOKUP($A80,NIR_Algorithm_Cleaned!$A$2:$W$4887,20,FALSE)</f>
        <v>4.87</v>
      </c>
      <c r="R80">
        <f>VLOOKUP($A80,NIR_Algorithm_Cleaned!$A$2:$W$4887,21,FALSE)</f>
        <v>2.1</v>
      </c>
      <c r="S80">
        <f>VLOOKUP($A80,NIR_Algorithm_Cleaned!$A$2:$W$4887,22,FALSE)</f>
        <v>1.56</v>
      </c>
      <c r="T80">
        <f>VLOOKUP($A80,NIR_Algorithm_Cleaned!$A$2:$W$4887,23,FALSE)</f>
        <v>69.95</v>
      </c>
    </row>
    <row r="81" spans="1:20" x14ac:dyDescent="0.2">
      <c r="A81" t="s">
        <v>289</v>
      </c>
      <c r="B81" t="s">
        <v>4955</v>
      </c>
      <c r="C81" t="s">
        <v>5288</v>
      </c>
      <c r="D81">
        <f>VLOOKUP($A81,NIR_Algorithm_Cleaned!$A$2:$W$4887,5,FALSE)</f>
        <v>1</v>
      </c>
      <c r="E81">
        <f>VLOOKUP($A81,NIR_Algorithm_Cleaned!$A$2:$W$4887,4,FALSE)</f>
        <v>1</v>
      </c>
      <c r="F81">
        <f>VLOOKUP($A81,NIR_Algorithm_Cleaned!$A$2:$W$4887,3,FALSE)</f>
        <v>2</v>
      </c>
      <c r="G81">
        <v>12.22</v>
      </c>
      <c r="H81" t="s">
        <v>5342</v>
      </c>
      <c r="I81">
        <v>3</v>
      </c>
      <c r="J81" t="s">
        <v>4994</v>
      </c>
      <c r="K81" t="s">
        <v>5341</v>
      </c>
      <c r="L81">
        <v>0.40131578947368401</v>
      </c>
      <c r="M81">
        <v>0.41176470588235298</v>
      </c>
      <c r="N81">
        <f t="shared" si="1"/>
        <v>0.4065402476780185</v>
      </c>
      <c r="O81">
        <v>0.40459244869087396</v>
      </c>
      <c r="P81">
        <f>VLOOKUP($A81,NIR_Algorithm_Cleaned!$A$2:$W$4887,19,FALSE)</f>
        <v>13.9</v>
      </c>
      <c r="Q81">
        <f>VLOOKUP($A81,NIR_Algorithm_Cleaned!$A$2:$W$4887,20,FALSE)</f>
        <v>4.25</v>
      </c>
      <c r="R81">
        <f>VLOOKUP($A81,NIR_Algorithm_Cleaned!$A$2:$W$4887,21,FALSE)</f>
        <v>2.0099999999999998</v>
      </c>
      <c r="S81">
        <f>VLOOKUP($A81,NIR_Algorithm_Cleaned!$A$2:$W$4887,22,FALSE)</f>
        <v>1.56</v>
      </c>
      <c r="T81">
        <f>VLOOKUP($A81,NIR_Algorithm_Cleaned!$A$2:$W$4887,23,FALSE)</f>
        <v>71.47</v>
      </c>
    </row>
    <row r="82" spans="1:20" x14ac:dyDescent="0.2">
      <c r="A82" t="s">
        <v>289</v>
      </c>
      <c r="B82" t="s">
        <v>4955</v>
      </c>
      <c r="C82" t="s">
        <v>5288</v>
      </c>
      <c r="D82">
        <f>VLOOKUP($A82,NIR_Algorithm_Cleaned!$A$2:$W$4887,5,FALSE)</f>
        <v>1</v>
      </c>
      <c r="E82">
        <f>VLOOKUP($A82,NIR_Algorithm_Cleaned!$A$2:$W$4887,4,FALSE)</f>
        <v>1</v>
      </c>
      <c r="F82">
        <f>VLOOKUP($A82,NIR_Algorithm_Cleaned!$A$2:$W$4887,3,FALSE)</f>
        <v>2</v>
      </c>
      <c r="G82">
        <v>12.32</v>
      </c>
      <c r="H82" t="s">
        <v>5342</v>
      </c>
      <c r="I82">
        <v>3</v>
      </c>
      <c r="J82" t="s">
        <v>5342</v>
      </c>
      <c r="K82" t="s">
        <v>5341</v>
      </c>
      <c r="L82">
        <v>0.40131578947368401</v>
      </c>
      <c r="M82">
        <v>0.40397350993377501</v>
      </c>
      <c r="N82">
        <f t="shared" si="1"/>
        <v>0.40264464970372948</v>
      </c>
      <c r="O82" t="s">
        <v>6332</v>
      </c>
      <c r="P82">
        <f>VLOOKUP($A82,NIR_Algorithm_Cleaned!$A$2:$W$4887,19,FALSE)</f>
        <v>13.9</v>
      </c>
      <c r="Q82">
        <f>VLOOKUP($A82,NIR_Algorithm_Cleaned!$A$2:$W$4887,20,FALSE)</f>
        <v>4.25</v>
      </c>
      <c r="R82">
        <f>VLOOKUP($A82,NIR_Algorithm_Cleaned!$A$2:$W$4887,21,FALSE)</f>
        <v>2.0099999999999998</v>
      </c>
      <c r="S82">
        <f>VLOOKUP($A82,NIR_Algorithm_Cleaned!$A$2:$W$4887,22,FALSE)</f>
        <v>1.56</v>
      </c>
      <c r="T82">
        <f>VLOOKUP($A82,NIR_Algorithm_Cleaned!$A$2:$W$4887,23,FALSE)</f>
        <v>71.47</v>
      </c>
    </row>
    <row r="83" spans="1:20" x14ac:dyDescent="0.2">
      <c r="A83" t="s">
        <v>220</v>
      </c>
      <c r="B83" t="s">
        <v>4956</v>
      </c>
      <c r="C83" t="s">
        <v>5287</v>
      </c>
      <c r="D83">
        <f>VLOOKUP($A83,NIR_Algorithm_Cleaned!$A$2:$W$4887,5,FALSE)</f>
        <v>1</v>
      </c>
      <c r="E83">
        <f>VLOOKUP($A83,NIR_Algorithm_Cleaned!$A$2:$W$4887,4,FALSE)</f>
        <v>1</v>
      </c>
      <c r="F83">
        <f>VLOOKUP($A83,NIR_Algorithm_Cleaned!$A$2:$W$4887,3,FALSE)</f>
        <v>2</v>
      </c>
      <c r="G83">
        <v>12.12</v>
      </c>
      <c r="H83" t="s">
        <v>5342</v>
      </c>
      <c r="I83">
        <v>2</v>
      </c>
      <c r="J83" t="s">
        <v>4994</v>
      </c>
      <c r="K83" t="s">
        <v>5341</v>
      </c>
      <c r="L83">
        <v>0.42384105960264901</v>
      </c>
      <c r="M83">
        <v>0.40789473684210498</v>
      </c>
      <c r="N83">
        <f t="shared" si="1"/>
        <v>0.41586789822237702</v>
      </c>
      <c r="O83">
        <v>0.41586789822237702</v>
      </c>
      <c r="P83">
        <f>VLOOKUP($A83,NIR_Algorithm_Cleaned!$A$2:$W$4887,19,FALSE)</f>
        <v>16.77</v>
      </c>
      <c r="Q83">
        <f>VLOOKUP($A83,NIR_Algorithm_Cleaned!$A$2:$W$4887,20,FALSE)</f>
        <v>3.13</v>
      </c>
      <c r="R83">
        <f>VLOOKUP($A83,NIR_Algorithm_Cleaned!$A$2:$W$4887,21,FALSE)</f>
        <v>1.98</v>
      </c>
      <c r="S83">
        <f>VLOOKUP($A83,NIR_Algorithm_Cleaned!$A$2:$W$4887,22,FALSE)</f>
        <v>1.63</v>
      </c>
      <c r="T83">
        <f>VLOOKUP($A83,NIR_Algorithm_Cleaned!$A$2:$W$4887,23,FALSE)</f>
        <v>72.3</v>
      </c>
    </row>
    <row r="84" spans="1:20" x14ac:dyDescent="0.2">
      <c r="A84" t="s">
        <v>171</v>
      </c>
      <c r="B84" t="s">
        <v>4964</v>
      </c>
      <c r="C84" t="s">
        <v>5256</v>
      </c>
      <c r="D84">
        <f>VLOOKUP($A84,NIR_Algorithm_Cleaned!$A$2:$W$4887,5,FALSE)</f>
        <v>1</v>
      </c>
      <c r="E84">
        <f>VLOOKUP($A84,NIR_Algorithm_Cleaned!$A$2:$W$4887,4,FALSE)</f>
        <v>1</v>
      </c>
      <c r="F84">
        <f>VLOOKUP($A84,NIR_Algorithm_Cleaned!$A$2:$W$4887,3,FALSE)</f>
        <v>2</v>
      </c>
      <c r="G84">
        <v>12.27</v>
      </c>
      <c r="H84" t="s">
        <v>4994</v>
      </c>
      <c r="I84">
        <v>3</v>
      </c>
      <c r="J84" t="s">
        <v>4994</v>
      </c>
      <c r="K84" t="s">
        <v>5341</v>
      </c>
      <c r="L84">
        <v>0.39864864864864902</v>
      </c>
      <c r="M84">
        <v>0.4</v>
      </c>
      <c r="N84">
        <f t="shared" si="1"/>
        <v>0.39932432432432452</v>
      </c>
      <c r="O84">
        <v>0.39501681409004752</v>
      </c>
      <c r="P84">
        <f>VLOOKUP($A84,NIR_Algorithm_Cleaned!$A$2:$W$4887,19,FALSE)</f>
        <v>11.56</v>
      </c>
      <c r="Q84">
        <f>VLOOKUP($A84,NIR_Algorithm_Cleaned!$A$2:$W$4887,20,FALSE)</f>
        <v>4.84</v>
      </c>
      <c r="R84">
        <f>VLOOKUP($A84,NIR_Algorithm_Cleaned!$A$2:$W$4887,21,FALSE)</f>
        <v>1.68</v>
      </c>
      <c r="S84">
        <f>VLOOKUP($A84,NIR_Algorithm_Cleaned!$A$2:$W$4887,22,FALSE)</f>
        <v>1.44</v>
      </c>
      <c r="T84">
        <f>VLOOKUP($A84,NIR_Algorithm_Cleaned!$A$2:$W$4887,23,FALSE)</f>
        <v>72.260000000000005</v>
      </c>
    </row>
    <row r="85" spans="1:20" x14ac:dyDescent="0.2">
      <c r="A85" t="s">
        <v>171</v>
      </c>
      <c r="B85" t="s">
        <v>4964</v>
      </c>
      <c r="C85" t="s">
        <v>5256</v>
      </c>
      <c r="D85">
        <f>VLOOKUP($A85,NIR_Algorithm_Cleaned!$A$2:$W$4887,5,FALSE)</f>
        <v>1</v>
      </c>
      <c r="E85">
        <f>VLOOKUP($A85,NIR_Algorithm_Cleaned!$A$2:$W$4887,4,FALSE)</f>
        <v>1</v>
      </c>
      <c r="F85">
        <f>VLOOKUP($A85,NIR_Algorithm_Cleaned!$A$2:$W$4887,3,FALSE)</f>
        <v>2</v>
      </c>
      <c r="G85">
        <v>12.32</v>
      </c>
      <c r="H85" t="s">
        <v>4994</v>
      </c>
      <c r="I85">
        <v>2</v>
      </c>
      <c r="J85" t="s">
        <v>4994</v>
      </c>
      <c r="K85" t="s">
        <v>5341</v>
      </c>
      <c r="L85">
        <v>0.39215686274509798</v>
      </c>
      <c r="M85">
        <v>0.389261744966443</v>
      </c>
      <c r="N85">
        <f t="shared" si="1"/>
        <v>0.39070930385577052</v>
      </c>
      <c r="O85" t="s">
        <v>6332</v>
      </c>
      <c r="P85">
        <f>VLOOKUP($A85,NIR_Algorithm_Cleaned!$A$2:$W$4887,19,FALSE)</f>
        <v>11.56</v>
      </c>
      <c r="Q85">
        <f>VLOOKUP($A85,NIR_Algorithm_Cleaned!$A$2:$W$4887,20,FALSE)</f>
        <v>4.84</v>
      </c>
      <c r="R85">
        <f>VLOOKUP($A85,NIR_Algorithm_Cleaned!$A$2:$W$4887,21,FALSE)</f>
        <v>1.68</v>
      </c>
      <c r="S85">
        <f>VLOOKUP($A85,NIR_Algorithm_Cleaned!$A$2:$W$4887,22,FALSE)</f>
        <v>1.44</v>
      </c>
      <c r="T85">
        <f>VLOOKUP($A85,NIR_Algorithm_Cleaned!$A$2:$W$4887,23,FALSE)</f>
        <v>72.260000000000005</v>
      </c>
    </row>
    <row r="86" spans="1:20" x14ac:dyDescent="0.2">
      <c r="A86" t="s">
        <v>184</v>
      </c>
      <c r="B86" t="s">
        <v>4968</v>
      </c>
      <c r="C86" t="s">
        <v>5260</v>
      </c>
      <c r="D86">
        <f>VLOOKUP($A86,NIR_Algorithm_Cleaned!$A$2:$W$4887,5,FALSE)</f>
        <v>1</v>
      </c>
      <c r="E86">
        <f>VLOOKUP($A86,NIR_Algorithm_Cleaned!$A$2:$W$4887,4,FALSE)</f>
        <v>1</v>
      </c>
      <c r="F86">
        <f>VLOOKUP($A86,NIR_Algorithm_Cleaned!$A$2:$W$4887,3,FALSE)</f>
        <v>2</v>
      </c>
      <c r="G86">
        <v>12.33</v>
      </c>
      <c r="H86" t="s">
        <v>5342</v>
      </c>
      <c r="I86">
        <v>2</v>
      </c>
      <c r="J86" t="s">
        <v>5342</v>
      </c>
      <c r="K86" t="s">
        <v>5341</v>
      </c>
      <c r="L86">
        <v>0.42666666666666703</v>
      </c>
      <c r="M86">
        <v>0.42763157894736797</v>
      </c>
      <c r="N86">
        <f t="shared" si="1"/>
        <v>0.4271491228070175</v>
      </c>
      <c r="O86">
        <v>0.42550438596491225</v>
      </c>
      <c r="P86">
        <f>VLOOKUP($A86,NIR_Algorithm_Cleaned!$A$2:$W$4887,19,FALSE)</f>
        <v>14.9</v>
      </c>
      <c r="Q86">
        <f>VLOOKUP($A86,NIR_Algorithm_Cleaned!$A$2:$W$4887,20,FALSE)</f>
        <v>4.5999999999999996</v>
      </c>
      <c r="R86">
        <f>VLOOKUP($A86,NIR_Algorithm_Cleaned!$A$2:$W$4887,21,FALSE)</f>
        <v>1.86</v>
      </c>
      <c r="S86">
        <f>VLOOKUP($A86,NIR_Algorithm_Cleaned!$A$2:$W$4887,22,FALSE)</f>
        <v>1.59</v>
      </c>
      <c r="T86">
        <f>VLOOKUP($A86,NIR_Algorithm_Cleaned!$A$2:$W$4887,23,FALSE)</f>
        <v>72.150000000000006</v>
      </c>
    </row>
    <row r="87" spans="1:20" x14ac:dyDescent="0.2">
      <c r="A87" t="s">
        <v>184</v>
      </c>
      <c r="B87" t="s">
        <v>4968</v>
      </c>
      <c r="C87" t="s">
        <v>5260</v>
      </c>
      <c r="D87">
        <f>VLOOKUP($A87,NIR_Algorithm_Cleaned!$A$2:$W$4887,5,FALSE)</f>
        <v>1</v>
      </c>
      <c r="E87">
        <f>VLOOKUP($A87,NIR_Algorithm_Cleaned!$A$2:$W$4887,4,FALSE)</f>
        <v>1</v>
      </c>
      <c r="F87">
        <f>VLOOKUP($A87,NIR_Algorithm_Cleaned!$A$2:$W$4887,3,FALSE)</f>
        <v>2</v>
      </c>
      <c r="G87">
        <v>11.73</v>
      </c>
      <c r="H87" t="s">
        <v>5342</v>
      </c>
      <c r="I87">
        <v>3</v>
      </c>
      <c r="J87" t="s">
        <v>4994</v>
      </c>
      <c r="K87" t="s">
        <v>5341</v>
      </c>
      <c r="L87">
        <v>0.42666666666666703</v>
      </c>
      <c r="M87">
        <v>0.42105263157894701</v>
      </c>
      <c r="N87">
        <f t="shared" si="1"/>
        <v>0.42385964912280705</v>
      </c>
      <c r="O87" t="s">
        <v>6332</v>
      </c>
      <c r="P87">
        <f>VLOOKUP($A87,NIR_Algorithm_Cleaned!$A$2:$W$4887,19,FALSE)</f>
        <v>14.9</v>
      </c>
      <c r="Q87">
        <f>VLOOKUP($A87,NIR_Algorithm_Cleaned!$A$2:$W$4887,20,FALSE)</f>
        <v>4.5999999999999996</v>
      </c>
      <c r="R87">
        <f>VLOOKUP($A87,NIR_Algorithm_Cleaned!$A$2:$W$4887,21,FALSE)</f>
        <v>1.86</v>
      </c>
      <c r="S87">
        <f>VLOOKUP($A87,NIR_Algorithm_Cleaned!$A$2:$W$4887,22,FALSE)</f>
        <v>1.59</v>
      </c>
      <c r="T87">
        <f>VLOOKUP($A87,NIR_Algorithm_Cleaned!$A$2:$W$4887,23,FALSE)</f>
        <v>72.150000000000006</v>
      </c>
    </row>
    <row r="88" spans="1:20" x14ac:dyDescent="0.2">
      <c r="A88" t="s">
        <v>177</v>
      </c>
      <c r="B88" t="s">
        <v>4975</v>
      </c>
      <c r="C88" t="s">
        <v>5325</v>
      </c>
      <c r="D88">
        <f>VLOOKUP($A88,NIR_Algorithm_Cleaned!$A$2:$W$4887,5,FALSE)</f>
        <v>1</v>
      </c>
      <c r="E88">
        <f>VLOOKUP($A88,NIR_Algorithm_Cleaned!$A$2:$W$4887,4,FALSE)</f>
        <v>1</v>
      </c>
      <c r="F88">
        <f>VLOOKUP($A88,NIR_Algorithm_Cleaned!$A$2:$W$4887,3,FALSE)</f>
        <v>2</v>
      </c>
      <c r="G88">
        <v>11.76</v>
      </c>
      <c r="H88" t="s">
        <v>4994</v>
      </c>
      <c r="I88">
        <v>1</v>
      </c>
      <c r="J88" t="s">
        <v>5342</v>
      </c>
      <c r="K88" t="s">
        <v>5341</v>
      </c>
      <c r="L88">
        <v>0.42</v>
      </c>
      <c r="M88">
        <v>0.42384105960264901</v>
      </c>
      <c r="N88">
        <f t="shared" si="1"/>
        <v>0.4219205298013245</v>
      </c>
      <c r="O88">
        <v>0.41195364238410603</v>
      </c>
      <c r="P88">
        <f>VLOOKUP($A88,NIR_Algorithm_Cleaned!$A$2:$W$4887,19,FALSE)</f>
        <v>15.17</v>
      </c>
      <c r="Q88">
        <f>VLOOKUP($A88,NIR_Algorithm_Cleaned!$A$2:$W$4887,20,FALSE)</f>
        <v>4.67</v>
      </c>
      <c r="R88">
        <f>VLOOKUP($A88,NIR_Algorithm_Cleaned!$A$2:$W$4887,21,FALSE)</f>
        <v>2.14</v>
      </c>
      <c r="S88">
        <f>VLOOKUP($A88,NIR_Algorithm_Cleaned!$A$2:$W$4887,22,FALSE)</f>
        <v>1.69</v>
      </c>
      <c r="T88">
        <f>VLOOKUP($A88,NIR_Algorithm_Cleaned!$A$2:$W$4887,23,FALSE)</f>
        <v>71.27</v>
      </c>
    </row>
    <row r="89" spans="1:20" x14ac:dyDescent="0.2">
      <c r="A89" t="s">
        <v>177</v>
      </c>
      <c r="B89" t="s">
        <v>4975</v>
      </c>
      <c r="C89" t="s">
        <v>5325</v>
      </c>
      <c r="D89">
        <f>VLOOKUP($A89,NIR_Algorithm_Cleaned!$A$2:$W$4887,5,FALSE)</f>
        <v>1</v>
      </c>
      <c r="E89">
        <f>VLOOKUP($A89,NIR_Algorithm_Cleaned!$A$2:$W$4887,4,FALSE)</f>
        <v>1</v>
      </c>
      <c r="F89">
        <f>VLOOKUP($A89,NIR_Algorithm_Cleaned!$A$2:$W$4887,3,FALSE)</f>
        <v>2</v>
      </c>
      <c r="G89">
        <v>12.28</v>
      </c>
      <c r="H89" t="s">
        <v>5342</v>
      </c>
      <c r="I89">
        <v>1</v>
      </c>
      <c r="J89" t="s">
        <v>4994</v>
      </c>
      <c r="K89" t="s">
        <v>5341</v>
      </c>
      <c r="L89">
        <v>0.40397350993377501</v>
      </c>
      <c r="M89">
        <v>0.4</v>
      </c>
      <c r="N89">
        <f t="shared" si="1"/>
        <v>0.40198675496688752</v>
      </c>
      <c r="O89" t="s">
        <v>6332</v>
      </c>
      <c r="P89">
        <f>VLOOKUP($A89,NIR_Algorithm_Cleaned!$A$2:$W$4887,19,FALSE)</f>
        <v>15.17</v>
      </c>
      <c r="Q89">
        <f>VLOOKUP($A89,NIR_Algorithm_Cleaned!$A$2:$W$4887,20,FALSE)</f>
        <v>4.67</v>
      </c>
      <c r="R89">
        <f>VLOOKUP($A89,NIR_Algorithm_Cleaned!$A$2:$W$4887,21,FALSE)</f>
        <v>2.14</v>
      </c>
      <c r="S89">
        <f>VLOOKUP($A89,NIR_Algorithm_Cleaned!$A$2:$W$4887,22,FALSE)</f>
        <v>1.69</v>
      </c>
      <c r="T89">
        <f>VLOOKUP($A89,NIR_Algorithm_Cleaned!$A$2:$W$4887,23,FALSE)</f>
        <v>71.27</v>
      </c>
    </row>
    <row r="90" spans="1:20" x14ac:dyDescent="0.2">
      <c r="A90" t="s">
        <v>276</v>
      </c>
      <c r="B90" t="s">
        <v>4994</v>
      </c>
      <c r="C90" t="s">
        <v>5206</v>
      </c>
      <c r="D90">
        <f>VLOOKUP($A90,NIR_Algorithm_Cleaned!$A$2:$W$4887,5,FALSE)</f>
        <v>1</v>
      </c>
      <c r="E90">
        <f>VLOOKUP($A90,NIR_Algorithm_Cleaned!$A$2:$W$4887,4,FALSE)</f>
        <v>1</v>
      </c>
      <c r="F90">
        <f>VLOOKUP($A90,NIR_Algorithm_Cleaned!$A$2:$W$4887,3,FALSE)</f>
        <v>2</v>
      </c>
      <c r="G90">
        <v>11.88</v>
      </c>
      <c r="H90" t="s">
        <v>4994</v>
      </c>
      <c r="I90">
        <v>4</v>
      </c>
      <c r="J90" t="s">
        <v>4994</v>
      </c>
      <c r="K90" t="s">
        <v>5341</v>
      </c>
      <c r="L90">
        <v>0.42</v>
      </c>
      <c r="M90">
        <v>0.43790849673202598</v>
      </c>
      <c r="N90">
        <f t="shared" si="1"/>
        <v>0.42895424836601298</v>
      </c>
      <c r="O90">
        <v>0.42639765398433099</v>
      </c>
      <c r="P90">
        <f>VLOOKUP($A90,NIR_Algorithm_Cleaned!$A$2:$W$4887,19,FALSE)</f>
        <v>14.9</v>
      </c>
      <c r="Q90">
        <f>VLOOKUP($A90,NIR_Algorithm_Cleaned!$A$2:$W$4887,20,FALSE)</f>
        <v>4.34</v>
      </c>
      <c r="R90">
        <f>VLOOKUP($A90,NIR_Algorithm_Cleaned!$A$2:$W$4887,21,FALSE)</f>
        <v>1.59</v>
      </c>
      <c r="S90">
        <f>VLOOKUP($A90,NIR_Algorithm_Cleaned!$A$2:$W$4887,22,FALSE)</f>
        <v>1.58</v>
      </c>
      <c r="T90">
        <f>VLOOKUP($A90,NIR_Algorithm_Cleaned!$A$2:$W$4887,23,FALSE)</f>
        <v>72.040000000000006</v>
      </c>
    </row>
    <row r="91" spans="1:20" x14ac:dyDescent="0.2">
      <c r="A91" t="s">
        <v>276</v>
      </c>
      <c r="B91" t="s">
        <v>4994</v>
      </c>
      <c r="C91" t="s">
        <v>5206</v>
      </c>
      <c r="D91">
        <f>VLOOKUP($A91,NIR_Algorithm_Cleaned!$A$2:$W$4887,5,FALSE)</f>
        <v>1</v>
      </c>
      <c r="E91">
        <f>VLOOKUP($A91,NIR_Algorithm_Cleaned!$A$2:$W$4887,4,FALSE)</f>
        <v>1</v>
      </c>
      <c r="F91">
        <f>VLOOKUP($A91,NIR_Algorithm_Cleaned!$A$2:$W$4887,3,FALSE)</f>
        <v>2</v>
      </c>
      <c r="G91">
        <v>12.47</v>
      </c>
      <c r="H91" t="s">
        <v>5342</v>
      </c>
      <c r="I91">
        <v>1</v>
      </c>
      <c r="J91" t="s">
        <v>4994</v>
      </c>
      <c r="K91" t="s">
        <v>5341</v>
      </c>
      <c r="L91">
        <v>0.42384105960264901</v>
      </c>
      <c r="M91">
        <v>0.42384105960264901</v>
      </c>
      <c r="N91">
        <f t="shared" si="1"/>
        <v>0.42384105960264901</v>
      </c>
      <c r="O91" t="s">
        <v>6332</v>
      </c>
      <c r="P91">
        <f>VLOOKUP($A91,NIR_Algorithm_Cleaned!$A$2:$W$4887,19,FALSE)</f>
        <v>14.9</v>
      </c>
      <c r="Q91">
        <f>VLOOKUP($A91,NIR_Algorithm_Cleaned!$A$2:$W$4887,20,FALSE)</f>
        <v>4.34</v>
      </c>
      <c r="R91">
        <f>VLOOKUP($A91,NIR_Algorithm_Cleaned!$A$2:$W$4887,21,FALSE)</f>
        <v>1.59</v>
      </c>
      <c r="S91">
        <f>VLOOKUP($A91,NIR_Algorithm_Cleaned!$A$2:$W$4887,22,FALSE)</f>
        <v>1.58</v>
      </c>
      <c r="T91">
        <f>VLOOKUP($A91,NIR_Algorithm_Cleaned!$A$2:$W$4887,23,FALSE)</f>
        <v>72.040000000000006</v>
      </c>
    </row>
    <row r="92" spans="1:20" x14ac:dyDescent="0.2">
      <c r="A92" t="s">
        <v>830</v>
      </c>
      <c r="B92" t="s">
        <v>4996</v>
      </c>
      <c r="C92" t="s">
        <v>5279</v>
      </c>
      <c r="D92">
        <f>VLOOKUP($A92,NIR_Algorithm_Cleaned!$A$2:$W$4887,5,FALSE)</f>
        <v>1</v>
      </c>
      <c r="E92">
        <f>VLOOKUP($A92,NIR_Algorithm_Cleaned!$A$2:$W$4887,4,FALSE)</f>
        <v>1</v>
      </c>
      <c r="F92">
        <f>VLOOKUP($A92,NIR_Algorithm_Cleaned!$A$2:$W$4887,3,FALSE)</f>
        <v>2</v>
      </c>
      <c r="G92">
        <v>12.28</v>
      </c>
      <c r="H92" t="s">
        <v>4994</v>
      </c>
      <c r="I92">
        <v>1</v>
      </c>
      <c r="J92" t="s">
        <v>4994</v>
      </c>
      <c r="K92" t="s">
        <v>5341</v>
      </c>
      <c r="L92">
        <v>0.43333333333333302</v>
      </c>
      <c r="M92">
        <v>0.43421052631578899</v>
      </c>
      <c r="N92">
        <f t="shared" si="1"/>
        <v>0.43377192982456103</v>
      </c>
      <c r="O92">
        <v>0.43377192982456103</v>
      </c>
      <c r="P92">
        <f>VLOOKUP($A92,NIR_Algorithm_Cleaned!$A$2:$W$4887,19,FALSE)</f>
        <v>10.039999999999999</v>
      </c>
      <c r="Q92">
        <f>VLOOKUP($A92,NIR_Algorithm_Cleaned!$A$2:$W$4887,20,FALSE)</f>
        <v>4.2300000000000004</v>
      </c>
      <c r="R92">
        <f>VLOOKUP($A92,NIR_Algorithm_Cleaned!$A$2:$W$4887,21,FALSE)</f>
        <v>1.43</v>
      </c>
      <c r="S92">
        <f>VLOOKUP($A92,NIR_Algorithm_Cleaned!$A$2:$W$4887,22,FALSE)</f>
        <v>1.34</v>
      </c>
      <c r="T92">
        <f>VLOOKUP($A92,NIR_Algorithm_Cleaned!$A$2:$W$4887,23,FALSE)</f>
        <v>72.77</v>
      </c>
    </row>
    <row r="93" spans="1:20" x14ac:dyDescent="0.2">
      <c r="A93" t="s">
        <v>830</v>
      </c>
      <c r="B93" t="s">
        <v>4996</v>
      </c>
      <c r="C93" t="s">
        <v>5279</v>
      </c>
      <c r="D93">
        <f>VLOOKUP($A93,NIR_Algorithm_Cleaned!$A$2:$W$4887,5,FALSE)</f>
        <v>1</v>
      </c>
      <c r="E93">
        <f>VLOOKUP($A93,NIR_Algorithm_Cleaned!$A$2:$W$4887,4,FALSE)</f>
        <v>1</v>
      </c>
      <c r="F93">
        <f>VLOOKUP($A93,NIR_Algorithm_Cleaned!$A$2:$W$4887,3,FALSE)</f>
        <v>2</v>
      </c>
      <c r="G93">
        <v>11.89</v>
      </c>
      <c r="H93" t="s">
        <v>4994</v>
      </c>
      <c r="I93">
        <v>1</v>
      </c>
      <c r="J93" t="s">
        <v>4994</v>
      </c>
      <c r="K93" t="s">
        <v>5341</v>
      </c>
      <c r="L93">
        <v>0.43421052631578899</v>
      </c>
      <c r="M93">
        <v>0.43333333333333302</v>
      </c>
      <c r="N93">
        <f t="shared" si="1"/>
        <v>0.43377192982456103</v>
      </c>
      <c r="O93" t="s">
        <v>6332</v>
      </c>
      <c r="P93">
        <f>VLOOKUP($A93,NIR_Algorithm_Cleaned!$A$2:$W$4887,19,FALSE)</f>
        <v>10.039999999999999</v>
      </c>
      <c r="Q93">
        <f>VLOOKUP($A93,NIR_Algorithm_Cleaned!$A$2:$W$4887,20,FALSE)</f>
        <v>4.2300000000000004</v>
      </c>
      <c r="R93">
        <f>VLOOKUP($A93,NIR_Algorithm_Cleaned!$A$2:$W$4887,21,FALSE)</f>
        <v>1.43</v>
      </c>
      <c r="S93">
        <f>VLOOKUP($A93,NIR_Algorithm_Cleaned!$A$2:$W$4887,22,FALSE)</f>
        <v>1.34</v>
      </c>
      <c r="T93">
        <f>VLOOKUP($A93,NIR_Algorithm_Cleaned!$A$2:$W$4887,23,FALSE)</f>
        <v>72.77</v>
      </c>
    </row>
    <row r="94" spans="1:20" x14ac:dyDescent="0.2">
      <c r="A94" t="s">
        <v>886</v>
      </c>
      <c r="B94" t="s">
        <v>5000</v>
      </c>
      <c r="C94" t="s">
        <v>5238</v>
      </c>
      <c r="D94">
        <f>VLOOKUP($A94,NIR_Algorithm_Cleaned!$A$2:$W$4887,5,FALSE)</f>
        <v>1</v>
      </c>
      <c r="E94">
        <f>VLOOKUP($A94,NIR_Algorithm_Cleaned!$A$2:$W$4887,4,FALSE)</f>
        <v>1</v>
      </c>
      <c r="F94">
        <f>VLOOKUP($A94,NIR_Algorithm_Cleaned!$A$2:$W$4887,3,FALSE)</f>
        <v>2</v>
      </c>
      <c r="G94">
        <v>12.22</v>
      </c>
      <c r="H94" t="s">
        <v>5342</v>
      </c>
      <c r="I94">
        <v>1</v>
      </c>
      <c r="J94" t="s">
        <v>5342</v>
      </c>
      <c r="K94" t="s">
        <v>5341</v>
      </c>
      <c r="L94">
        <v>0.41176470588235298</v>
      </c>
      <c r="M94">
        <v>0.39735099337748297</v>
      </c>
      <c r="N94">
        <f t="shared" si="1"/>
        <v>0.40455784962991798</v>
      </c>
      <c r="O94">
        <v>0.40455784962991798</v>
      </c>
      <c r="P94">
        <f>VLOOKUP($A94,NIR_Algorithm_Cleaned!$A$2:$W$4887,19,FALSE)</f>
        <v>11.94</v>
      </c>
      <c r="Q94">
        <f>VLOOKUP($A94,NIR_Algorithm_Cleaned!$A$2:$W$4887,20,FALSE)</f>
        <v>4.49</v>
      </c>
      <c r="R94">
        <f>VLOOKUP($A94,NIR_Algorithm_Cleaned!$A$2:$W$4887,21,FALSE)</f>
        <v>1.84</v>
      </c>
      <c r="S94">
        <f>VLOOKUP($A94,NIR_Algorithm_Cleaned!$A$2:$W$4887,22,FALSE)</f>
        <v>1.48</v>
      </c>
      <c r="T94">
        <f>VLOOKUP($A94,NIR_Algorithm_Cleaned!$A$2:$W$4887,23,FALSE)</f>
        <v>71.81</v>
      </c>
    </row>
    <row r="95" spans="1:20" x14ac:dyDescent="0.2">
      <c r="A95" t="s">
        <v>280</v>
      </c>
      <c r="B95" t="s">
        <v>5005</v>
      </c>
      <c r="C95" t="s">
        <v>5210</v>
      </c>
      <c r="D95">
        <f>VLOOKUP($A95,NIR_Algorithm_Cleaned!$A$2:$W$4887,5,FALSE)</f>
        <v>1</v>
      </c>
      <c r="E95">
        <f>VLOOKUP($A95,NIR_Algorithm_Cleaned!$A$2:$W$4887,4,FALSE)</f>
        <v>1</v>
      </c>
      <c r="F95">
        <f>VLOOKUP($A95,NIR_Algorithm_Cleaned!$A$2:$W$4887,3,FALSE)</f>
        <v>2</v>
      </c>
      <c r="G95">
        <v>12.25</v>
      </c>
      <c r="H95" t="s">
        <v>4994</v>
      </c>
      <c r="I95">
        <v>1</v>
      </c>
      <c r="J95" t="s">
        <v>5342</v>
      </c>
      <c r="K95" t="s">
        <v>5341</v>
      </c>
      <c r="L95">
        <v>0.43046357615893999</v>
      </c>
      <c r="M95">
        <v>0.41447368421052599</v>
      </c>
      <c r="N95">
        <f t="shared" si="1"/>
        <v>0.42246863018473302</v>
      </c>
      <c r="O95">
        <v>0.421753795611847</v>
      </c>
      <c r="P95">
        <f>VLOOKUP($A95,NIR_Algorithm_Cleaned!$A$2:$W$4887,19,FALSE)</f>
        <v>17.13</v>
      </c>
      <c r="Q95">
        <f>VLOOKUP($A95,NIR_Algorithm_Cleaned!$A$2:$W$4887,20,FALSE)</f>
        <v>4.87</v>
      </c>
      <c r="R95">
        <f>VLOOKUP($A95,NIR_Algorithm_Cleaned!$A$2:$W$4887,21,FALSE)</f>
        <v>1.59</v>
      </c>
      <c r="S95">
        <f>VLOOKUP($A95,NIR_Algorithm_Cleaned!$A$2:$W$4887,22,FALSE)</f>
        <v>1.68</v>
      </c>
      <c r="T95">
        <f>VLOOKUP($A95,NIR_Algorithm_Cleaned!$A$2:$W$4887,23,FALSE)</f>
        <v>72.36</v>
      </c>
    </row>
    <row r="96" spans="1:20" x14ac:dyDescent="0.2">
      <c r="A96" t="s">
        <v>280</v>
      </c>
      <c r="B96" t="s">
        <v>5005</v>
      </c>
      <c r="C96" t="s">
        <v>5210</v>
      </c>
      <c r="D96">
        <f>VLOOKUP($A96,NIR_Algorithm_Cleaned!$A$2:$W$4887,5,FALSE)</f>
        <v>1</v>
      </c>
      <c r="E96">
        <f>VLOOKUP($A96,NIR_Algorithm_Cleaned!$A$2:$W$4887,4,FALSE)</f>
        <v>1</v>
      </c>
      <c r="F96">
        <f>VLOOKUP($A96,NIR_Algorithm_Cleaned!$A$2:$W$4887,3,FALSE)</f>
        <v>2</v>
      </c>
      <c r="G96">
        <v>12.14</v>
      </c>
      <c r="H96" t="s">
        <v>5342</v>
      </c>
      <c r="I96">
        <v>2</v>
      </c>
      <c r="J96" t="s">
        <v>4994</v>
      </c>
      <c r="K96" t="s">
        <v>5341</v>
      </c>
      <c r="L96">
        <v>0.422077922077922</v>
      </c>
      <c r="M96">
        <v>0.42</v>
      </c>
      <c r="N96">
        <f t="shared" si="1"/>
        <v>0.42103896103896099</v>
      </c>
      <c r="O96" t="s">
        <v>6332</v>
      </c>
      <c r="P96">
        <f>VLOOKUP($A96,NIR_Algorithm_Cleaned!$A$2:$W$4887,19,FALSE)</f>
        <v>17.13</v>
      </c>
      <c r="Q96">
        <f>VLOOKUP($A96,NIR_Algorithm_Cleaned!$A$2:$W$4887,20,FALSE)</f>
        <v>4.87</v>
      </c>
      <c r="R96">
        <f>VLOOKUP($A96,NIR_Algorithm_Cleaned!$A$2:$W$4887,21,FALSE)</f>
        <v>1.59</v>
      </c>
      <c r="S96">
        <f>VLOOKUP($A96,NIR_Algorithm_Cleaned!$A$2:$W$4887,22,FALSE)</f>
        <v>1.68</v>
      </c>
      <c r="T96">
        <f>VLOOKUP($A96,NIR_Algorithm_Cleaned!$A$2:$W$4887,23,FALSE)</f>
        <v>72.36</v>
      </c>
    </row>
    <row r="97" spans="1:20" x14ac:dyDescent="0.2">
      <c r="A97" t="s">
        <v>155</v>
      </c>
      <c r="B97" t="s">
        <v>5018</v>
      </c>
      <c r="C97" t="s">
        <v>5326</v>
      </c>
      <c r="D97">
        <f>VLOOKUP($A97,NIR_Algorithm_Cleaned!$A$2:$W$4887,5,FALSE)</f>
        <v>1</v>
      </c>
      <c r="E97">
        <f>VLOOKUP($A97,NIR_Algorithm_Cleaned!$A$2:$W$4887,4,FALSE)</f>
        <v>1</v>
      </c>
      <c r="F97">
        <f>VLOOKUP($A97,NIR_Algorithm_Cleaned!$A$2:$W$4887,3,FALSE)</f>
        <v>2</v>
      </c>
      <c r="G97">
        <v>12.2</v>
      </c>
      <c r="H97" t="s">
        <v>4994</v>
      </c>
      <c r="I97">
        <v>2</v>
      </c>
      <c r="J97" t="s">
        <v>4994</v>
      </c>
      <c r="K97" t="s">
        <v>5341</v>
      </c>
      <c r="L97">
        <v>0.40666666666666701</v>
      </c>
      <c r="M97">
        <v>0.40666666666666701</v>
      </c>
      <c r="N97">
        <f t="shared" si="1"/>
        <v>0.40666666666666701</v>
      </c>
      <c r="O97">
        <v>0.39934878587196476</v>
      </c>
      <c r="P97">
        <f>VLOOKUP($A97,NIR_Algorithm_Cleaned!$A$2:$W$4887,19,FALSE)</f>
        <v>15.36</v>
      </c>
      <c r="Q97">
        <f>VLOOKUP($A97,NIR_Algorithm_Cleaned!$A$2:$W$4887,20,FALSE)</f>
        <v>4.34</v>
      </c>
      <c r="R97">
        <f>VLOOKUP($A97,NIR_Algorithm_Cleaned!$A$2:$W$4887,21,FALSE)</f>
        <v>1.51</v>
      </c>
      <c r="S97">
        <f>VLOOKUP($A97,NIR_Algorithm_Cleaned!$A$2:$W$4887,22,FALSE)</f>
        <v>1.57</v>
      </c>
      <c r="T97">
        <f>VLOOKUP($A97,NIR_Algorithm_Cleaned!$A$2:$W$4887,23,FALSE)</f>
        <v>72.319999999999993</v>
      </c>
    </row>
    <row r="98" spans="1:20" x14ac:dyDescent="0.2">
      <c r="A98" t="s">
        <v>155</v>
      </c>
      <c r="B98" t="s">
        <v>5018</v>
      </c>
      <c r="C98" t="s">
        <v>5326</v>
      </c>
      <c r="D98">
        <f>VLOOKUP($A98,NIR_Algorithm_Cleaned!$A$2:$W$4887,5,FALSE)</f>
        <v>1</v>
      </c>
      <c r="E98">
        <f>VLOOKUP($A98,NIR_Algorithm_Cleaned!$A$2:$W$4887,4,FALSE)</f>
        <v>1</v>
      </c>
      <c r="F98">
        <f>VLOOKUP($A98,NIR_Algorithm_Cleaned!$A$2:$W$4887,3,FALSE)</f>
        <v>2</v>
      </c>
      <c r="G98">
        <v>12.22</v>
      </c>
      <c r="H98" t="s">
        <v>5342</v>
      </c>
      <c r="I98">
        <v>3</v>
      </c>
      <c r="J98" t="s">
        <v>5342</v>
      </c>
      <c r="K98" t="s">
        <v>5341</v>
      </c>
      <c r="L98">
        <v>0.39072847682119199</v>
      </c>
      <c r="M98">
        <v>0.39333333333333298</v>
      </c>
      <c r="N98">
        <f t="shared" si="1"/>
        <v>0.39203090507726246</v>
      </c>
      <c r="O98" t="s">
        <v>6332</v>
      </c>
      <c r="P98">
        <f>VLOOKUP($A98,NIR_Algorithm_Cleaned!$A$2:$W$4887,19,FALSE)</f>
        <v>15.36</v>
      </c>
      <c r="Q98">
        <f>VLOOKUP($A98,NIR_Algorithm_Cleaned!$A$2:$W$4887,20,FALSE)</f>
        <v>4.34</v>
      </c>
      <c r="R98">
        <f>VLOOKUP($A98,NIR_Algorithm_Cleaned!$A$2:$W$4887,21,FALSE)</f>
        <v>1.51</v>
      </c>
      <c r="S98">
        <f>VLOOKUP($A98,NIR_Algorithm_Cleaned!$A$2:$W$4887,22,FALSE)</f>
        <v>1.57</v>
      </c>
      <c r="T98">
        <f>VLOOKUP($A98,NIR_Algorithm_Cleaned!$A$2:$W$4887,23,FALSE)</f>
        <v>72.319999999999993</v>
      </c>
    </row>
    <row r="99" spans="1:20" x14ac:dyDescent="0.2">
      <c r="A99" t="s">
        <v>415</v>
      </c>
      <c r="B99" t="s">
        <v>5022</v>
      </c>
      <c r="C99" t="s">
        <v>5275</v>
      </c>
      <c r="D99">
        <f>VLOOKUP($A99,NIR_Algorithm_Cleaned!$A$2:$W$4887,5,FALSE)</f>
        <v>1</v>
      </c>
      <c r="E99">
        <f>VLOOKUP($A99,NIR_Algorithm_Cleaned!$A$2:$W$4887,4,FALSE)</f>
        <v>1</v>
      </c>
      <c r="F99">
        <f>VLOOKUP($A99,NIR_Algorithm_Cleaned!$A$2:$W$4887,3,FALSE)</f>
        <v>2</v>
      </c>
      <c r="G99">
        <v>12.35</v>
      </c>
      <c r="H99" t="s">
        <v>5342</v>
      </c>
      <c r="I99">
        <v>4</v>
      </c>
      <c r="J99" t="s">
        <v>4994</v>
      </c>
      <c r="K99" t="s">
        <v>5341</v>
      </c>
      <c r="L99">
        <v>0.42857142857142799</v>
      </c>
      <c r="M99">
        <v>0.43421052631578999</v>
      </c>
      <c r="N99">
        <f t="shared" si="1"/>
        <v>0.43139097744360899</v>
      </c>
      <c r="O99">
        <v>0.42361854553602551</v>
      </c>
      <c r="P99">
        <f>VLOOKUP($A99,NIR_Algorithm_Cleaned!$A$2:$W$4887,19,FALSE)</f>
        <v>13.14</v>
      </c>
      <c r="Q99">
        <f>VLOOKUP($A99,NIR_Algorithm_Cleaned!$A$2:$W$4887,20,FALSE)</f>
        <v>4.78</v>
      </c>
      <c r="R99">
        <f>VLOOKUP($A99,NIR_Algorithm_Cleaned!$A$2:$W$4887,21,FALSE)</f>
        <v>1.74</v>
      </c>
      <c r="S99">
        <f>VLOOKUP($A99,NIR_Algorithm_Cleaned!$A$2:$W$4887,22,FALSE)</f>
        <v>1.49</v>
      </c>
      <c r="T99">
        <f>VLOOKUP($A99,NIR_Algorithm_Cleaned!$A$2:$W$4887,23,FALSE)</f>
        <v>71.42</v>
      </c>
    </row>
    <row r="100" spans="1:20" x14ac:dyDescent="0.2">
      <c r="A100" t="s">
        <v>415</v>
      </c>
      <c r="B100" t="s">
        <v>5022</v>
      </c>
      <c r="C100" t="s">
        <v>5275</v>
      </c>
      <c r="D100">
        <f>VLOOKUP($A100,NIR_Algorithm_Cleaned!$A$2:$W$4887,5,FALSE)</f>
        <v>1</v>
      </c>
      <c r="E100">
        <f>VLOOKUP($A100,NIR_Algorithm_Cleaned!$A$2:$W$4887,4,FALSE)</f>
        <v>1</v>
      </c>
      <c r="F100">
        <f>VLOOKUP($A100,NIR_Algorithm_Cleaned!$A$2:$W$4887,3,FALSE)</f>
        <v>2</v>
      </c>
      <c r="G100">
        <v>12.29</v>
      </c>
      <c r="H100" t="s">
        <v>4994</v>
      </c>
      <c r="I100">
        <v>2</v>
      </c>
      <c r="J100" t="s">
        <v>4994</v>
      </c>
      <c r="K100" t="s">
        <v>5341</v>
      </c>
      <c r="L100">
        <v>0.41721854304635803</v>
      </c>
      <c r="M100">
        <v>0.41447368421052599</v>
      </c>
      <c r="N100">
        <f t="shared" si="1"/>
        <v>0.41584611362844204</v>
      </c>
      <c r="O100" t="s">
        <v>6332</v>
      </c>
      <c r="P100">
        <f>VLOOKUP($A100,NIR_Algorithm_Cleaned!$A$2:$W$4887,19,FALSE)</f>
        <v>13.14</v>
      </c>
      <c r="Q100">
        <f>VLOOKUP($A100,NIR_Algorithm_Cleaned!$A$2:$W$4887,20,FALSE)</f>
        <v>4.78</v>
      </c>
      <c r="R100">
        <f>VLOOKUP($A100,NIR_Algorithm_Cleaned!$A$2:$W$4887,21,FALSE)</f>
        <v>1.74</v>
      </c>
      <c r="S100">
        <f>VLOOKUP($A100,NIR_Algorithm_Cleaned!$A$2:$W$4887,22,FALSE)</f>
        <v>1.49</v>
      </c>
      <c r="T100">
        <f>VLOOKUP($A100,NIR_Algorithm_Cleaned!$A$2:$W$4887,23,FALSE)</f>
        <v>71.42</v>
      </c>
    </row>
    <row r="101" spans="1:20" x14ac:dyDescent="0.2">
      <c r="A101" t="s">
        <v>304</v>
      </c>
      <c r="B101" t="s">
        <v>5026</v>
      </c>
      <c r="C101" t="s">
        <v>5336</v>
      </c>
      <c r="D101">
        <f>VLOOKUP($A101,NIR_Algorithm_Cleaned!$A$2:$W$4887,5,FALSE)</f>
        <v>1</v>
      </c>
      <c r="E101">
        <f>VLOOKUP($A101,NIR_Algorithm_Cleaned!$A$2:$W$4887,4,FALSE)</f>
        <v>1</v>
      </c>
      <c r="F101">
        <f>VLOOKUP($A101,NIR_Algorithm_Cleaned!$A$2:$W$4887,3,FALSE)</f>
        <v>2</v>
      </c>
      <c r="G101">
        <v>12.33</v>
      </c>
      <c r="H101" t="s">
        <v>5342</v>
      </c>
      <c r="I101">
        <v>3</v>
      </c>
      <c r="J101" t="s">
        <v>4994</v>
      </c>
      <c r="K101" t="s">
        <v>5341</v>
      </c>
      <c r="L101">
        <v>0.40131578947368401</v>
      </c>
      <c r="M101">
        <v>0.4</v>
      </c>
      <c r="N101">
        <f t="shared" si="1"/>
        <v>0.40065789473684199</v>
      </c>
      <c r="O101">
        <v>0.39901315789473674</v>
      </c>
      <c r="P101">
        <f>VLOOKUP($A101,NIR_Algorithm_Cleaned!$A$2:$W$4887,19,FALSE)</f>
        <v>15.7</v>
      </c>
      <c r="Q101">
        <f>VLOOKUP($A101,NIR_Algorithm_Cleaned!$A$2:$W$4887,20,FALSE)</f>
        <v>4.58</v>
      </c>
      <c r="R101">
        <f>VLOOKUP($A101,NIR_Algorithm_Cleaned!$A$2:$W$4887,21,FALSE)</f>
        <v>1.85</v>
      </c>
      <c r="S101">
        <f>VLOOKUP($A101,NIR_Algorithm_Cleaned!$A$2:$W$4887,22,FALSE)</f>
        <v>1.71</v>
      </c>
      <c r="T101">
        <f>VLOOKUP($A101,NIR_Algorithm_Cleaned!$A$2:$W$4887,23,FALSE)</f>
        <v>69.86</v>
      </c>
    </row>
    <row r="102" spans="1:20" x14ac:dyDescent="0.2">
      <c r="A102" t="s">
        <v>304</v>
      </c>
      <c r="B102" t="s">
        <v>5026</v>
      </c>
      <c r="C102" t="s">
        <v>5336</v>
      </c>
      <c r="D102">
        <f>VLOOKUP($A102,NIR_Algorithm_Cleaned!$A$2:$W$4887,5,FALSE)</f>
        <v>1</v>
      </c>
      <c r="E102">
        <f>VLOOKUP($A102,NIR_Algorithm_Cleaned!$A$2:$W$4887,4,FALSE)</f>
        <v>1</v>
      </c>
      <c r="F102">
        <f>VLOOKUP($A102,NIR_Algorithm_Cleaned!$A$2:$W$4887,3,FALSE)</f>
        <v>2</v>
      </c>
      <c r="G102">
        <v>11.9</v>
      </c>
      <c r="H102" t="s">
        <v>5342</v>
      </c>
      <c r="I102">
        <v>4</v>
      </c>
      <c r="J102" t="s">
        <v>5342</v>
      </c>
      <c r="K102" t="s">
        <v>5341</v>
      </c>
      <c r="L102">
        <v>0.394736842105263</v>
      </c>
      <c r="M102">
        <v>0.4</v>
      </c>
      <c r="N102">
        <f t="shared" si="1"/>
        <v>0.39736842105263148</v>
      </c>
      <c r="O102" t="s">
        <v>6332</v>
      </c>
      <c r="P102">
        <f>VLOOKUP($A102,NIR_Algorithm_Cleaned!$A$2:$W$4887,19,FALSE)</f>
        <v>15.7</v>
      </c>
      <c r="Q102">
        <f>VLOOKUP($A102,NIR_Algorithm_Cleaned!$A$2:$W$4887,20,FALSE)</f>
        <v>4.58</v>
      </c>
      <c r="R102">
        <f>VLOOKUP($A102,NIR_Algorithm_Cleaned!$A$2:$W$4887,21,FALSE)</f>
        <v>1.85</v>
      </c>
      <c r="S102">
        <f>VLOOKUP($A102,NIR_Algorithm_Cleaned!$A$2:$W$4887,22,FALSE)</f>
        <v>1.71</v>
      </c>
      <c r="T102">
        <f>VLOOKUP($A102,NIR_Algorithm_Cleaned!$A$2:$W$4887,23,FALSE)</f>
        <v>69.86</v>
      </c>
    </row>
    <row r="103" spans="1:20" x14ac:dyDescent="0.2">
      <c r="A103" t="s">
        <v>525</v>
      </c>
      <c r="B103" t="s">
        <v>5034</v>
      </c>
      <c r="C103" t="s">
        <v>5266</v>
      </c>
      <c r="D103">
        <f>VLOOKUP($A103,NIR_Algorithm_Cleaned!$A$2:$W$4887,5,FALSE)</f>
        <v>1</v>
      </c>
      <c r="E103">
        <f>VLOOKUP($A103,NIR_Algorithm_Cleaned!$A$2:$W$4887,4,FALSE)</f>
        <v>1</v>
      </c>
      <c r="F103">
        <f>VLOOKUP($A103,NIR_Algorithm_Cleaned!$A$2:$W$4887,3,FALSE)</f>
        <v>2</v>
      </c>
      <c r="G103">
        <v>11.87</v>
      </c>
      <c r="H103" t="s">
        <v>4994</v>
      </c>
      <c r="I103">
        <v>4</v>
      </c>
      <c r="J103" t="s">
        <v>5342</v>
      </c>
      <c r="K103" t="s">
        <v>5341</v>
      </c>
      <c r="L103">
        <v>0.39333333333333298</v>
      </c>
      <c r="M103">
        <v>0.39072847682119199</v>
      </c>
      <c r="N103">
        <f t="shared" si="1"/>
        <v>0.39203090507726246</v>
      </c>
      <c r="O103">
        <v>0.38083594748460547</v>
      </c>
      <c r="P103">
        <f>VLOOKUP($A103,NIR_Algorithm_Cleaned!$A$2:$W$4887,19,FALSE)</f>
        <v>12.23</v>
      </c>
      <c r="Q103">
        <f>VLOOKUP($A103,NIR_Algorithm_Cleaned!$A$2:$W$4887,20,FALSE)</f>
        <v>4.66</v>
      </c>
      <c r="R103">
        <f>VLOOKUP($A103,NIR_Algorithm_Cleaned!$A$2:$W$4887,21,FALSE)</f>
        <v>1.61</v>
      </c>
      <c r="S103">
        <f>VLOOKUP($A103,NIR_Algorithm_Cleaned!$A$2:$W$4887,22,FALSE)</f>
        <v>1.48</v>
      </c>
      <c r="T103">
        <f>VLOOKUP($A103,NIR_Algorithm_Cleaned!$A$2:$W$4887,23,FALSE)</f>
        <v>71.98</v>
      </c>
    </row>
    <row r="104" spans="1:20" x14ac:dyDescent="0.2">
      <c r="A104" t="s">
        <v>525</v>
      </c>
      <c r="B104" t="s">
        <v>5034</v>
      </c>
      <c r="C104" t="s">
        <v>5266</v>
      </c>
      <c r="D104">
        <f>VLOOKUP($A104,NIR_Algorithm_Cleaned!$A$2:$W$4887,5,FALSE)</f>
        <v>1</v>
      </c>
      <c r="E104">
        <f>VLOOKUP($A104,NIR_Algorithm_Cleaned!$A$2:$W$4887,4,FALSE)</f>
        <v>1</v>
      </c>
      <c r="F104">
        <f>VLOOKUP($A104,NIR_Algorithm_Cleaned!$A$2:$W$4887,3,FALSE)</f>
        <v>2</v>
      </c>
      <c r="G104">
        <v>11.78</v>
      </c>
      <c r="H104" t="s">
        <v>4994</v>
      </c>
      <c r="I104">
        <v>1</v>
      </c>
      <c r="J104" t="s">
        <v>5342</v>
      </c>
      <c r="K104" t="s">
        <v>5341</v>
      </c>
      <c r="L104">
        <v>0.36842105263157898</v>
      </c>
      <c r="M104">
        <v>0.370860927152318</v>
      </c>
      <c r="N104">
        <f t="shared" si="1"/>
        <v>0.36964098989194849</v>
      </c>
      <c r="O104" t="s">
        <v>6332</v>
      </c>
      <c r="P104">
        <f>VLOOKUP($A104,NIR_Algorithm_Cleaned!$A$2:$W$4887,19,FALSE)</f>
        <v>12.23</v>
      </c>
      <c r="Q104">
        <f>VLOOKUP($A104,NIR_Algorithm_Cleaned!$A$2:$W$4887,20,FALSE)</f>
        <v>4.66</v>
      </c>
      <c r="R104">
        <f>VLOOKUP($A104,NIR_Algorithm_Cleaned!$A$2:$W$4887,21,FALSE)</f>
        <v>1.61</v>
      </c>
      <c r="S104">
        <f>VLOOKUP($A104,NIR_Algorithm_Cleaned!$A$2:$W$4887,22,FALSE)</f>
        <v>1.48</v>
      </c>
      <c r="T104">
        <f>VLOOKUP($A104,NIR_Algorithm_Cleaned!$A$2:$W$4887,23,FALSE)</f>
        <v>71.98</v>
      </c>
    </row>
    <row r="105" spans="1:20" x14ac:dyDescent="0.2">
      <c r="A105" t="s">
        <v>510</v>
      </c>
      <c r="B105" t="s">
        <v>5043</v>
      </c>
      <c r="C105" t="s">
        <v>5299</v>
      </c>
      <c r="D105">
        <f>VLOOKUP($A105,NIR_Algorithm_Cleaned!$A$2:$W$4887,5,FALSE)</f>
        <v>1</v>
      </c>
      <c r="E105">
        <f>VLOOKUP($A105,NIR_Algorithm_Cleaned!$A$2:$W$4887,4,FALSE)</f>
        <v>1</v>
      </c>
      <c r="F105">
        <f>VLOOKUP($A105,NIR_Algorithm_Cleaned!$A$2:$W$4887,3,FALSE)</f>
        <v>2</v>
      </c>
      <c r="G105">
        <v>12.36</v>
      </c>
      <c r="H105" t="s">
        <v>4994</v>
      </c>
      <c r="I105">
        <v>4</v>
      </c>
      <c r="J105" t="s">
        <v>4994</v>
      </c>
      <c r="K105" t="s">
        <v>5341</v>
      </c>
      <c r="L105">
        <v>0.43708609271523202</v>
      </c>
      <c r="M105">
        <v>0.43790849673202598</v>
      </c>
      <c r="N105">
        <f t="shared" si="1"/>
        <v>0.43749729472362897</v>
      </c>
      <c r="O105">
        <v>0.42599445959399224</v>
      </c>
      <c r="P105">
        <f>VLOOKUP($A105,NIR_Algorithm_Cleaned!$A$2:$W$4887,19,FALSE)</f>
        <v>15.07</v>
      </c>
      <c r="Q105">
        <f>VLOOKUP($A105,NIR_Algorithm_Cleaned!$A$2:$W$4887,20,FALSE)</f>
        <v>5.1100000000000003</v>
      </c>
      <c r="R105">
        <f>VLOOKUP($A105,NIR_Algorithm_Cleaned!$A$2:$W$4887,21,FALSE)</f>
        <v>2.06</v>
      </c>
      <c r="S105">
        <f>VLOOKUP($A105,NIR_Algorithm_Cleaned!$A$2:$W$4887,22,FALSE)</f>
        <v>1.68</v>
      </c>
      <c r="T105">
        <f>VLOOKUP($A105,NIR_Algorithm_Cleaned!$A$2:$W$4887,23,FALSE)</f>
        <v>70.44</v>
      </c>
    </row>
    <row r="106" spans="1:20" x14ac:dyDescent="0.2">
      <c r="A106" t="s">
        <v>510</v>
      </c>
      <c r="B106" t="s">
        <v>5043</v>
      </c>
      <c r="C106" t="s">
        <v>5299</v>
      </c>
      <c r="D106">
        <f>VLOOKUP($A106,NIR_Algorithm_Cleaned!$A$2:$W$4887,5,FALSE)</f>
        <v>1</v>
      </c>
      <c r="E106">
        <f>VLOOKUP($A106,NIR_Algorithm_Cleaned!$A$2:$W$4887,4,FALSE)</f>
        <v>1</v>
      </c>
      <c r="F106">
        <f>VLOOKUP($A106,NIR_Algorithm_Cleaned!$A$2:$W$4887,3,FALSE)</f>
        <v>2</v>
      </c>
      <c r="G106">
        <v>12.25</v>
      </c>
      <c r="H106" t="s">
        <v>5342</v>
      </c>
      <c r="I106">
        <v>1</v>
      </c>
      <c r="J106" t="s">
        <v>5342</v>
      </c>
      <c r="K106" t="s">
        <v>5341</v>
      </c>
      <c r="L106">
        <v>0.41721854304635803</v>
      </c>
      <c r="M106">
        <v>0.41176470588235298</v>
      </c>
      <c r="N106">
        <f t="shared" si="1"/>
        <v>0.4144916244643555</v>
      </c>
      <c r="O106" t="s">
        <v>6332</v>
      </c>
      <c r="P106">
        <f>VLOOKUP($A106,NIR_Algorithm_Cleaned!$A$2:$W$4887,19,FALSE)</f>
        <v>15.07</v>
      </c>
      <c r="Q106">
        <f>VLOOKUP($A106,NIR_Algorithm_Cleaned!$A$2:$W$4887,20,FALSE)</f>
        <v>5.1100000000000003</v>
      </c>
      <c r="R106">
        <f>VLOOKUP($A106,NIR_Algorithm_Cleaned!$A$2:$W$4887,21,FALSE)</f>
        <v>2.06</v>
      </c>
      <c r="S106">
        <f>VLOOKUP($A106,NIR_Algorithm_Cleaned!$A$2:$W$4887,22,FALSE)</f>
        <v>1.68</v>
      </c>
      <c r="T106">
        <f>VLOOKUP($A106,NIR_Algorithm_Cleaned!$A$2:$W$4887,23,FALSE)</f>
        <v>70.44</v>
      </c>
    </row>
    <row r="107" spans="1:20" x14ac:dyDescent="0.2">
      <c r="A107" t="s">
        <v>516</v>
      </c>
      <c r="B107" t="s">
        <v>5061</v>
      </c>
      <c r="C107" t="s">
        <v>5242</v>
      </c>
      <c r="D107">
        <f>VLOOKUP($A107,NIR_Algorithm_Cleaned!$A$2:$W$4887,5,FALSE)</f>
        <v>1</v>
      </c>
      <c r="E107">
        <f>VLOOKUP($A107,NIR_Algorithm_Cleaned!$A$2:$W$4887,4,FALSE)</f>
        <v>1</v>
      </c>
      <c r="F107">
        <f>VLOOKUP($A107,NIR_Algorithm_Cleaned!$A$2:$W$4887,3,FALSE)</f>
        <v>2</v>
      </c>
      <c r="G107">
        <v>12.27</v>
      </c>
      <c r="H107" t="s">
        <v>4994</v>
      </c>
      <c r="I107">
        <v>1</v>
      </c>
      <c r="J107" t="s">
        <v>4994</v>
      </c>
      <c r="K107" t="s">
        <v>5341</v>
      </c>
      <c r="L107">
        <v>0.43708609271523202</v>
      </c>
      <c r="M107">
        <v>0.43421052631578899</v>
      </c>
      <c r="N107">
        <f t="shared" si="1"/>
        <v>0.43564830951551048</v>
      </c>
      <c r="O107">
        <v>0.42670573370512377</v>
      </c>
      <c r="P107">
        <f>VLOOKUP($A107,NIR_Algorithm_Cleaned!$A$2:$W$4887,19,FALSE)</f>
        <v>12.65</v>
      </c>
      <c r="Q107">
        <f>VLOOKUP($A107,NIR_Algorithm_Cleaned!$A$2:$W$4887,20,FALSE)</f>
        <v>4.67</v>
      </c>
      <c r="R107">
        <f>VLOOKUP($A107,NIR_Algorithm_Cleaned!$A$2:$W$4887,21,FALSE)</f>
        <v>1.89</v>
      </c>
      <c r="S107">
        <f>VLOOKUP($A107,NIR_Algorithm_Cleaned!$A$2:$W$4887,22,FALSE)</f>
        <v>1.54</v>
      </c>
      <c r="T107">
        <f>VLOOKUP($A107,NIR_Algorithm_Cleaned!$A$2:$W$4887,23,FALSE)</f>
        <v>71.11</v>
      </c>
    </row>
    <row r="108" spans="1:20" x14ac:dyDescent="0.2">
      <c r="A108" t="s">
        <v>516</v>
      </c>
      <c r="B108" t="s">
        <v>5061</v>
      </c>
      <c r="C108" t="s">
        <v>5242</v>
      </c>
      <c r="D108">
        <f>VLOOKUP($A108,NIR_Algorithm_Cleaned!$A$2:$W$4887,5,FALSE)</f>
        <v>1</v>
      </c>
      <c r="E108">
        <f>VLOOKUP($A108,NIR_Algorithm_Cleaned!$A$2:$W$4887,4,FALSE)</f>
        <v>1</v>
      </c>
      <c r="F108">
        <f>VLOOKUP($A108,NIR_Algorithm_Cleaned!$A$2:$W$4887,3,FALSE)</f>
        <v>2</v>
      </c>
      <c r="G108">
        <v>12</v>
      </c>
      <c r="H108" t="s">
        <v>5342</v>
      </c>
      <c r="I108">
        <v>1</v>
      </c>
      <c r="J108" t="s">
        <v>5342</v>
      </c>
      <c r="K108" t="s">
        <v>5341</v>
      </c>
      <c r="L108">
        <v>0.41447368421052599</v>
      </c>
      <c r="M108">
        <v>0.42105263157894801</v>
      </c>
      <c r="N108">
        <f t="shared" si="1"/>
        <v>0.417763157894737</v>
      </c>
      <c r="O108" t="s">
        <v>6332</v>
      </c>
      <c r="P108">
        <f>VLOOKUP($A108,NIR_Algorithm_Cleaned!$A$2:$W$4887,19,FALSE)</f>
        <v>12.65</v>
      </c>
      <c r="Q108">
        <f>VLOOKUP($A108,NIR_Algorithm_Cleaned!$A$2:$W$4887,20,FALSE)</f>
        <v>4.67</v>
      </c>
      <c r="R108">
        <f>VLOOKUP($A108,NIR_Algorithm_Cleaned!$A$2:$W$4887,21,FALSE)</f>
        <v>1.89</v>
      </c>
      <c r="S108">
        <f>VLOOKUP($A108,NIR_Algorithm_Cleaned!$A$2:$W$4887,22,FALSE)</f>
        <v>1.54</v>
      </c>
      <c r="T108">
        <f>VLOOKUP($A108,NIR_Algorithm_Cleaned!$A$2:$W$4887,23,FALSE)</f>
        <v>71.11</v>
      </c>
    </row>
    <row r="109" spans="1:20" x14ac:dyDescent="0.2">
      <c r="A109" t="s">
        <v>847</v>
      </c>
      <c r="B109" t="s">
        <v>5069</v>
      </c>
      <c r="C109" t="s">
        <v>5237</v>
      </c>
      <c r="D109">
        <f>VLOOKUP($A109,NIR_Algorithm_Cleaned!$A$2:$W$4887,5,FALSE)</f>
        <v>1</v>
      </c>
      <c r="E109">
        <f>VLOOKUP($A109,NIR_Algorithm_Cleaned!$A$2:$W$4887,4,FALSE)</f>
        <v>1</v>
      </c>
      <c r="F109">
        <f>VLOOKUP($A109,NIR_Algorithm_Cleaned!$A$2:$W$4887,3,FALSE)</f>
        <v>2</v>
      </c>
      <c r="G109">
        <v>12.22</v>
      </c>
      <c r="H109" t="s">
        <v>4994</v>
      </c>
      <c r="I109">
        <v>3</v>
      </c>
      <c r="J109" t="s">
        <v>5342</v>
      </c>
      <c r="K109" t="s">
        <v>5341</v>
      </c>
      <c r="L109">
        <v>0.39610389610389601</v>
      </c>
      <c r="M109">
        <v>0.4</v>
      </c>
      <c r="N109">
        <f t="shared" si="1"/>
        <v>0.39805194805194799</v>
      </c>
      <c r="O109">
        <v>0.39538141146062022</v>
      </c>
      <c r="P109">
        <f>VLOOKUP($A109,NIR_Algorithm_Cleaned!$A$2:$W$4887,19,FALSE)</f>
        <v>10.11</v>
      </c>
      <c r="Q109">
        <f>VLOOKUP($A109,NIR_Algorithm_Cleaned!$A$2:$W$4887,20,FALSE)</f>
        <v>4.5199999999999996</v>
      </c>
      <c r="R109">
        <f>VLOOKUP($A109,NIR_Algorithm_Cleaned!$A$2:$W$4887,21,FALSE)</f>
        <v>1.64</v>
      </c>
      <c r="S109">
        <f>VLOOKUP($A109,NIR_Algorithm_Cleaned!$A$2:$W$4887,22,FALSE)</f>
        <v>1.4</v>
      </c>
      <c r="T109">
        <f>VLOOKUP($A109,NIR_Algorithm_Cleaned!$A$2:$W$4887,23,FALSE)</f>
        <v>72.61</v>
      </c>
    </row>
    <row r="110" spans="1:20" x14ac:dyDescent="0.2">
      <c r="A110" t="s">
        <v>847</v>
      </c>
      <c r="B110" t="s">
        <v>5069</v>
      </c>
      <c r="C110" t="s">
        <v>5237</v>
      </c>
      <c r="D110">
        <f>VLOOKUP($A110,NIR_Algorithm_Cleaned!$A$2:$W$4887,5,FALSE)</f>
        <v>1</v>
      </c>
      <c r="E110">
        <f>VLOOKUP($A110,NIR_Algorithm_Cleaned!$A$2:$W$4887,4,FALSE)</f>
        <v>1</v>
      </c>
      <c r="F110">
        <f>VLOOKUP($A110,NIR_Algorithm_Cleaned!$A$2:$W$4887,3,FALSE)</f>
        <v>2</v>
      </c>
      <c r="G110">
        <v>12.29</v>
      </c>
      <c r="H110" t="s">
        <v>4994</v>
      </c>
      <c r="I110">
        <v>1</v>
      </c>
      <c r="J110" t="s">
        <v>4994</v>
      </c>
      <c r="K110" t="s">
        <v>5341</v>
      </c>
      <c r="L110">
        <v>0.40131578947368401</v>
      </c>
      <c r="M110">
        <v>0.38410596026490101</v>
      </c>
      <c r="N110">
        <f t="shared" si="1"/>
        <v>0.39271087486929251</v>
      </c>
      <c r="O110" t="s">
        <v>6332</v>
      </c>
      <c r="P110">
        <f>VLOOKUP($A110,NIR_Algorithm_Cleaned!$A$2:$W$4887,19,FALSE)</f>
        <v>10.11</v>
      </c>
      <c r="Q110">
        <f>VLOOKUP($A110,NIR_Algorithm_Cleaned!$A$2:$W$4887,20,FALSE)</f>
        <v>4.5199999999999996</v>
      </c>
      <c r="R110">
        <f>VLOOKUP($A110,NIR_Algorithm_Cleaned!$A$2:$W$4887,21,FALSE)</f>
        <v>1.64</v>
      </c>
      <c r="S110">
        <f>VLOOKUP($A110,NIR_Algorithm_Cleaned!$A$2:$W$4887,22,FALSE)</f>
        <v>1.4</v>
      </c>
      <c r="T110">
        <f>VLOOKUP($A110,NIR_Algorithm_Cleaned!$A$2:$W$4887,23,FALSE)</f>
        <v>72.61</v>
      </c>
    </row>
    <row r="111" spans="1:20" x14ac:dyDescent="0.2">
      <c r="A111" t="s">
        <v>536</v>
      </c>
      <c r="B111" t="s">
        <v>5090</v>
      </c>
      <c r="C111" t="s">
        <v>5282</v>
      </c>
      <c r="D111">
        <f>VLOOKUP($A111,NIR_Algorithm_Cleaned!$A$2:$W$4887,5,FALSE)</f>
        <v>1</v>
      </c>
      <c r="E111">
        <f>VLOOKUP($A111,NIR_Algorithm_Cleaned!$A$2:$W$4887,4,FALSE)</f>
        <v>1</v>
      </c>
      <c r="F111">
        <f>VLOOKUP($A111,NIR_Algorithm_Cleaned!$A$2:$W$4887,3,FALSE)</f>
        <v>2</v>
      </c>
      <c r="G111">
        <v>12.25</v>
      </c>
      <c r="H111" t="s">
        <v>5342</v>
      </c>
      <c r="I111">
        <v>2</v>
      </c>
      <c r="J111" t="s">
        <v>5342</v>
      </c>
      <c r="K111" t="s">
        <v>5341</v>
      </c>
      <c r="L111">
        <v>0.45333333333333298</v>
      </c>
      <c r="M111">
        <v>0.45695364238410602</v>
      </c>
      <c r="N111">
        <f t="shared" si="1"/>
        <v>0.4551434878587195</v>
      </c>
      <c r="O111">
        <v>0.45108167770419427</v>
      </c>
      <c r="P111">
        <f>VLOOKUP($A111,NIR_Algorithm_Cleaned!$A$2:$W$4887,19,FALSE)</f>
        <v>14.53</v>
      </c>
      <c r="Q111">
        <f>VLOOKUP($A111,NIR_Algorithm_Cleaned!$A$2:$W$4887,20,FALSE)</f>
        <v>3.86</v>
      </c>
      <c r="R111">
        <f>VLOOKUP($A111,NIR_Algorithm_Cleaned!$A$2:$W$4887,21,FALSE)</f>
        <v>1.99</v>
      </c>
      <c r="S111">
        <f>VLOOKUP($A111,NIR_Algorithm_Cleaned!$A$2:$W$4887,22,FALSE)</f>
        <v>1.61</v>
      </c>
      <c r="T111">
        <f>VLOOKUP($A111,NIR_Algorithm_Cleaned!$A$2:$W$4887,23,FALSE)</f>
        <v>70.819999999999993</v>
      </c>
    </row>
    <row r="112" spans="1:20" x14ac:dyDescent="0.2">
      <c r="A112" t="s">
        <v>536</v>
      </c>
      <c r="B112" t="s">
        <v>5090</v>
      </c>
      <c r="C112" t="s">
        <v>5282</v>
      </c>
      <c r="D112">
        <f>VLOOKUP($A112,NIR_Algorithm_Cleaned!$A$2:$W$4887,5,FALSE)</f>
        <v>1</v>
      </c>
      <c r="E112">
        <f>VLOOKUP($A112,NIR_Algorithm_Cleaned!$A$2:$W$4887,4,FALSE)</f>
        <v>1</v>
      </c>
      <c r="F112">
        <f>VLOOKUP($A112,NIR_Algorithm_Cleaned!$A$2:$W$4887,3,FALSE)</f>
        <v>2</v>
      </c>
      <c r="G112">
        <v>11.95</v>
      </c>
      <c r="H112" t="s">
        <v>4994</v>
      </c>
      <c r="I112">
        <v>2</v>
      </c>
      <c r="J112" t="s">
        <v>4994</v>
      </c>
      <c r="K112" t="s">
        <v>5341</v>
      </c>
      <c r="L112">
        <v>0.443708609271523</v>
      </c>
      <c r="M112">
        <v>0.45033112582781498</v>
      </c>
      <c r="N112">
        <f t="shared" si="1"/>
        <v>0.44701986754966899</v>
      </c>
      <c r="O112" t="s">
        <v>6332</v>
      </c>
      <c r="P112">
        <f>VLOOKUP($A112,NIR_Algorithm_Cleaned!$A$2:$W$4887,19,FALSE)</f>
        <v>14.53</v>
      </c>
      <c r="Q112">
        <f>VLOOKUP($A112,NIR_Algorithm_Cleaned!$A$2:$W$4887,20,FALSE)</f>
        <v>3.86</v>
      </c>
      <c r="R112">
        <f>VLOOKUP($A112,NIR_Algorithm_Cleaned!$A$2:$W$4887,21,FALSE)</f>
        <v>1.99</v>
      </c>
      <c r="S112">
        <f>VLOOKUP($A112,NIR_Algorithm_Cleaned!$A$2:$W$4887,22,FALSE)</f>
        <v>1.61</v>
      </c>
      <c r="T112">
        <f>VLOOKUP($A112,NIR_Algorithm_Cleaned!$A$2:$W$4887,23,FALSE)</f>
        <v>70.819999999999993</v>
      </c>
    </row>
    <row r="113" spans="1:20" x14ac:dyDescent="0.2">
      <c r="A113" t="s">
        <v>580</v>
      </c>
      <c r="B113" t="s">
        <v>5092</v>
      </c>
      <c r="C113" t="s">
        <v>5261</v>
      </c>
      <c r="D113">
        <f>VLOOKUP($A113,NIR_Algorithm_Cleaned!$A$2:$W$4887,5,FALSE)</f>
        <v>1</v>
      </c>
      <c r="E113">
        <f>VLOOKUP($A113,NIR_Algorithm_Cleaned!$A$2:$W$4887,4,FALSE)</f>
        <v>1</v>
      </c>
      <c r="F113">
        <f>VLOOKUP($A113,NIR_Algorithm_Cleaned!$A$2:$W$4887,3,FALSE)</f>
        <v>2</v>
      </c>
      <c r="G113">
        <v>12.23</v>
      </c>
      <c r="H113" t="s">
        <v>4994</v>
      </c>
      <c r="I113">
        <v>2</v>
      </c>
      <c r="J113" t="s">
        <v>5342</v>
      </c>
      <c r="K113" t="s">
        <v>5341</v>
      </c>
      <c r="L113">
        <v>0.42</v>
      </c>
      <c r="M113">
        <v>0.42666666666666703</v>
      </c>
      <c r="N113">
        <f t="shared" si="1"/>
        <v>0.42333333333333351</v>
      </c>
      <c r="O113">
        <v>0.41958972348088774</v>
      </c>
      <c r="P113">
        <f>VLOOKUP($A113,NIR_Algorithm_Cleaned!$A$2:$W$4887,19,FALSE)</f>
        <v>12.09</v>
      </c>
      <c r="Q113">
        <f>VLOOKUP($A113,NIR_Algorithm_Cleaned!$A$2:$W$4887,20,FALSE)</f>
        <v>4.59</v>
      </c>
      <c r="R113">
        <f>VLOOKUP($A113,NIR_Algorithm_Cleaned!$A$2:$W$4887,21,FALSE)</f>
        <v>1.99</v>
      </c>
      <c r="S113">
        <f>VLOOKUP($A113,NIR_Algorithm_Cleaned!$A$2:$W$4887,22,FALSE)</f>
        <v>1.47</v>
      </c>
      <c r="T113">
        <f>VLOOKUP($A113,NIR_Algorithm_Cleaned!$A$2:$W$4887,23,FALSE)</f>
        <v>71.599999999999994</v>
      </c>
    </row>
    <row r="114" spans="1:20" x14ac:dyDescent="0.2">
      <c r="A114" t="s">
        <v>580</v>
      </c>
      <c r="B114" t="s">
        <v>5092</v>
      </c>
      <c r="C114" t="s">
        <v>5261</v>
      </c>
      <c r="D114">
        <f>VLOOKUP($A114,NIR_Algorithm_Cleaned!$A$2:$W$4887,5,FALSE)</f>
        <v>1</v>
      </c>
      <c r="E114">
        <f>VLOOKUP($A114,NIR_Algorithm_Cleaned!$A$2:$W$4887,4,FALSE)</f>
        <v>1</v>
      </c>
      <c r="F114">
        <f>VLOOKUP($A114,NIR_Algorithm_Cleaned!$A$2:$W$4887,3,FALSE)</f>
        <v>2</v>
      </c>
      <c r="G114">
        <v>11.81</v>
      </c>
      <c r="H114" t="s">
        <v>4994</v>
      </c>
      <c r="I114">
        <v>2</v>
      </c>
      <c r="J114" t="s">
        <v>4994</v>
      </c>
      <c r="K114" t="s">
        <v>5341</v>
      </c>
      <c r="L114">
        <v>0.41447368421052599</v>
      </c>
      <c r="M114">
        <v>0.41721854304635803</v>
      </c>
      <c r="N114">
        <f t="shared" si="1"/>
        <v>0.41584611362844204</v>
      </c>
      <c r="O114" t="s">
        <v>6332</v>
      </c>
      <c r="P114">
        <f>VLOOKUP($A114,NIR_Algorithm_Cleaned!$A$2:$W$4887,19,FALSE)</f>
        <v>12.09</v>
      </c>
      <c r="Q114">
        <f>VLOOKUP($A114,NIR_Algorithm_Cleaned!$A$2:$W$4887,20,FALSE)</f>
        <v>4.59</v>
      </c>
      <c r="R114">
        <f>VLOOKUP($A114,NIR_Algorithm_Cleaned!$A$2:$W$4887,21,FALSE)</f>
        <v>1.99</v>
      </c>
      <c r="S114">
        <f>VLOOKUP($A114,NIR_Algorithm_Cleaned!$A$2:$W$4887,22,FALSE)</f>
        <v>1.47</v>
      </c>
      <c r="T114">
        <f>VLOOKUP($A114,NIR_Algorithm_Cleaned!$A$2:$W$4887,23,FALSE)</f>
        <v>71.599999999999994</v>
      </c>
    </row>
    <row r="115" spans="1:20" x14ac:dyDescent="0.2">
      <c r="A115" t="s">
        <v>337</v>
      </c>
      <c r="B115" t="s">
        <v>5121</v>
      </c>
      <c r="C115" t="s">
        <v>5248</v>
      </c>
      <c r="D115">
        <f>VLOOKUP($A115,NIR_Algorithm_Cleaned!$A$2:$W$4887,5,FALSE)</f>
        <v>1</v>
      </c>
      <c r="E115">
        <f>VLOOKUP($A115,NIR_Algorithm_Cleaned!$A$2:$W$4887,4,FALSE)</f>
        <v>1</v>
      </c>
      <c r="F115">
        <f>VLOOKUP($A115,NIR_Algorithm_Cleaned!$A$2:$W$4887,3,FALSE)</f>
        <v>2</v>
      </c>
      <c r="G115">
        <v>11.84</v>
      </c>
      <c r="H115" t="s">
        <v>4994</v>
      </c>
      <c r="I115">
        <v>4</v>
      </c>
      <c r="J115" t="s">
        <v>4994</v>
      </c>
      <c r="K115" t="s">
        <v>5341</v>
      </c>
      <c r="L115">
        <v>0.40522875816993498</v>
      </c>
      <c r="M115">
        <v>0.40131578947368401</v>
      </c>
      <c r="N115">
        <f t="shared" si="1"/>
        <v>0.40327227382180952</v>
      </c>
      <c r="O115">
        <v>0.39930721858860874</v>
      </c>
      <c r="P115">
        <f>VLOOKUP($A115,NIR_Algorithm_Cleaned!$A$2:$W$4887,19,FALSE)</f>
        <v>12.05</v>
      </c>
      <c r="Q115">
        <f>VLOOKUP($A115,NIR_Algorithm_Cleaned!$A$2:$W$4887,20,FALSE)</f>
        <v>5.32</v>
      </c>
      <c r="R115">
        <f>VLOOKUP($A115,NIR_Algorithm_Cleaned!$A$2:$W$4887,21,FALSE)</f>
        <v>1.8</v>
      </c>
      <c r="S115">
        <f>VLOOKUP($A115,NIR_Algorithm_Cleaned!$A$2:$W$4887,22,FALSE)</f>
        <v>1.49</v>
      </c>
      <c r="T115">
        <f>VLOOKUP($A115,NIR_Algorithm_Cleaned!$A$2:$W$4887,23,FALSE)</f>
        <v>71.040000000000006</v>
      </c>
    </row>
    <row r="116" spans="1:20" x14ac:dyDescent="0.2">
      <c r="A116" t="s">
        <v>337</v>
      </c>
      <c r="B116" t="s">
        <v>5121</v>
      </c>
      <c r="C116" t="s">
        <v>5248</v>
      </c>
      <c r="D116">
        <f>VLOOKUP($A116,NIR_Algorithm_Cleaned!$A$2:$W$4887,5,FALSE)</f>
        <v>1</v>
      </c>
      <c r="E116">
        <f>VLOOKUP($A116,NIR_Algorithm_Cleaned!$A$2:$W$4887,4,FALSE)</f>
        <v>1</v>
      </c>
      <c r="F116">
        <f>VLOOKUP($A116,NIR_Algorithm_Cleaned!$A$2:$W$4887,3,FALSE)</f>
        <v>2</v>
      </c>
      <c r="G116">
        <v>12.13</v>
      </c>
      <c r="H116" t="s">
        <v>4994</v>
      </c>
      <c r="I116">
        <v>2</v>
      </c>
      <c r="J116" t="s">
        <v>4994</v>
      </c>
      <c r="K116" t="s">
        <v>5341</v>
      </c>
      <c r="L116">
        <v>0.39333333333333298</v>
      </c>
      <c r="M116">
        <v>0.39735099337748297</v>
      </c>
      <c r="N116">
        <f t="shared" si="1"/>
        <v>0.39534216335540795</v>
      </c>
      <c r="O116" t="s">
        <v>6332</v>
      </c>
      <c r="P116">
        <f>VLOOKUP($A116,NIR_Algorithm_Cleaned!$A$2:$W$4887,19,FALSE)</f>
        <v>12.05</v>
      </c>
      <c r="Q116">
        <f>VLOOKUP($A116,NIR_Algorithm_Cleaned!$A$2:$W$4887,20,FALSE)</f>
        <v>5.32</v>
      </c>
      <c r="R116">
        <f>VLOOKUP($A116,NIR_Algorithm_Cleaned!$A$2:$W$4887,21,FALSE)</f>
        <v>1.8</v>
      </c>
      <c r="S116">
        <f>VLOOKUP($A116,NIR_Algorithm_Cleaned!$A$2:$W$4887,22,FALSE)</f>
        <v>1.49</v>
      </c>
      <c r="T116">
        <f>VLOOKUP($A116,NIR_Algorithm_Cleaned!$A$2:$W$4887,23,FALSE)</f>
        <v>71.040000000000006</v>
      </c>
    </row>
    <row r="117" spans="1:20" x14ac:dyDescent="0.2">
      <c r="A117" t="s">
        <v>671</v>
      </c>
      <c r="B117" t="s">
        <v>5150</v>
      </c>
      <c r="C117" t="s">
        <v>5291</v>
      </c>
      <c r="D117">
        <f>VLOOKUP($A117,NIR_Algorithm_Cleaned!$A$2:$W$4887,5,FALSE)</f>
        <v>1</v>
      </c>
      <c r="E117">
        <f>VLOOKUP($A117,NIR_Algorithm_Cleaned!$A$2:$W$4887,4,FALSE)</f>
        <v>1</v>
      </c>
      <c r="F117">
        <f>VLOOKUP($A117,NIR_Algorithm_Cleaned!$A$2:$W$4887,3,FALSE)</f>
        <v>2</v>
      </c>
      <c r="G117">
        <v>11.89</v>
      </c>
      <c r="H117" t="s">
        <v>4994</v>
      </c>
      <c r="I117">
        <v>2</v>
      </c>
      <c r="J117" t="s">
        <v>5342</v>
      </c>
      <c r="K117" t="s">
        <v>5341</v>
      </c>
      <c r="L117">
        <v>0.443708609271523</v>
      </c>
      <c r="M117">
        <v>0.43333333333333302</v>
      </c>
      <c r="N117">
        <f t="shared" si="1"/>
        <v>0.43852097130242801</v>
      </c>
      <c r="O117">
        <v>0.43143153828279279</v>
      </c>
      <c r="P117">
        <f>VLOOKUP($A117,NIR_Algorithm_Cleaned!$A$2:$W$4887,19,FALSE)</f>
        <v>11.5</v>
      </c>
      <c r="Q117">
        <f>VLOOKUP($A117,NIR_Algorithm_Cleaned!$A$2:$W$4887,20,FALSE)</f>
        <v>4.57</v>
      </c>
      <c r="R117">
        <f>VLOOKUP($A117,NIR_Algorithm_Cleaned!$A$2:$W$4887,21,FALSE)</f>
        <v>1.86</v>
      </c>
      <c r="S117">
        <f>VLOOKUP($A117,NIR_Algorithm_Cleaned!$A$2:$W$4887,22,FALSE)</f>
        <v>1.44</v>
      </c>
      <c r="T117">
        <f>VLOOKUP($A117,NIR_Algorithm_Cleaned!$A$2:$W$4887,23,FALSE)</f>
        <v>72.13</v>
      </c>
    </row>
    <row r="118" spans="1:20" x14ac:dyDescent="0.2">
      <c r="A118" t="s">
        <v>671</v>
      </c>
      <c r="B118" t="s">
        <v>5150</v>
      </c>
      <c r="C118" t="s">
        <v>5291</v>
      </c>
      <c r="D118">
        <f>VLOOKUP($A118,NIR_Algorithm_Cleaned!$A$2:$W$4887,5,FALSE)</f>
        <v>1</v>
      </c>
      <c r="E118">
        <f>VLOOKUP($A118,NIR_Algorithm_Cleaned!$A$2:$W$4887,4,FALSE)</f>
        <v>1</v>
      </c>
      <c r="F118">
        <f>VLOOKUP($A118,NIR_Algorithm_Cleaned!$A$2:$W$4887,3,FALSE)</f>
        <v>2</v>
      </c>
      <c r="G118">
        <v>11.6</v>
      </c>
      <c r="H118" t="s">
        <v>4994</v>
      </c>
      <c r="I118">
        <v>2</v>
      </c>
      <c r="J118" t="s">
        <v>5342</v>
      </c>
      <c r="K118" t="s">
        <v>5341</v>
      </c>
      <c r="L118">
        <v>0.42105263157894701</v>
      </c>
      <c r="M118">
        <v>0.42763157894736797</v>
      </c>
      <c r="N118">
        <f t="shared" si="1"/>
        <v>0.42434210526315752</v>
      </c>
      <c r="O118" t="s">
        <v>6332</v>
      </c>
      <c r="P118">
        <f>VLOOKUP($A118,NIR_Algorithm_Cleaned!$A$2:$W$4887,19,FALSE)</f>
        <v>11.5</v>
      </c>
      <c r="Q118">
        <f>VLOOKUP($A118,NIR_Algorithm_Cleaned!$A$2:$W$4887,20,FALSE)</f>
        <v>4.57</v>
      </c>
      <c r="R118">
        <f>VLOOKUP($A118,NIR_Algorithm_Cleaned!$A$2:$W$4887,21,FALSE)</f>
        <v>1.86</v>
      </c>
      <c r="S118">
        <f>VLOOKUP($A118,NIR_Algorithm_Cleaned!$A$2:$W$4887,22,FALSE)</f>
        <v>1.44</v>
      </c>
      <c r="T118">
        <f>VLOOKUP($A118,NIR_Algorithm_Cleaned!$A$2:$W$4887,23,FALSE)</f>
        <v>72.13</v>
      </c>
    </row>
    <row r="119" spans="1:20" x14ac:dyDescent="0.2">
      <c r="A119" t="s">
        <v>277</v>
      </c>
      <c r="B119" t="s">
        <v>5160</v>
      </c>
      <c r="C119" t="s">
        <v>5276</v>
      </c>
      <c r="D119">
        <f>VLOOKUP($A119,NIR_Algorithm_Cleaned!$A$2:$W$4887,5,FALSE)</f>
        <v>1</v>
      </c>
      <c r="E119">
        <f>VLOOKUP($A119,NIR_Algorithm_Cleaned!$A$2:$W$4887,4,FALSE)</f>
        <v>1</v>
      </c>
      <c r="F119">
        <f>VLOOKUP($A119,NIR_Algorithm_Cleaned!$A$2:$W$4887,3,FALSE)</f>
        <v>2</v>
      </c>
      <c r="G119">
        <v>12.1</v>
      </c>
      <c r="H119" t="s">
        <v>4994</v>
      </c>
      <c r="I119">
        <v>3</v>
      </c>
      <c r="J119" t="s">
        <v>4994</v>
      </c>
      <c r="K119" t="s">
        <v>5341</v>
      </c>
      <c r="L119">
        <v>0.40131578947368401</v>
      </c>
      <c r="M119">
        <v>0.39735099337748297</v>
      </c>
      <c r="N119">
        <f t="shared" si="1"/>
        <v>0.39933339142558349</v>
      </c>
      <c r="O119">
        <v>0.39069318577901702</v>
      </c>
      <c r="P119">
        <f>VLOOKUP($A119,NIR_Algorithm_Cleaned!$A$2:$W$4887,19,FALSE)</f>
        <v>9.0399999999999991</v>
      </c>
      <c r="Q119">
        <f>VLOOKUP($A119,NIR_Algorithm_Cleaned!$A$2:$W$4887,20,FALSE)</f>
        <v>4.12</v>
      </c>
      <c r="R119">
        <f>VLOOKUP($A119,NIR_Algorithm_Cleaned!$A$2:$W$4887,21,FALSE)</f>
        <v>1.53</v>
      </c>
      <c r="S119">
        <f>VLOOKUP($A119,NIR_Algorithm_Cleaned!$A$2:$W$4887,22,FALSE)</f>
        <v>1.26</v>
      </c>
      <c r="T119">
        <f>VLOOKUP($A119,NIR_Algorithm_Cleaned!$A$2:$W$4887,23,FALSE)</f>
        <v>73.069999999999993</v>
      </c>
    </row>
    <row r="120" spans="1:20" x14ac:dyDescent="0.2">
      <c r="A120" t="s">
        <v>277</v>
      </c>
      <c r="B120" t="s">
        <v>5160</v>
      </c>
      <c r="C120" t="s">
        <v>5276</v>
      </c>
      <c r="D120">
        <f>VLOOKUP($A120,NIR_Algorithm_Cleaned!$A$2:$W$4887,5,FALSE)</f>
        <v>1</v>
      </c>
      <c r="E120">
        <f>VLOOKUP($A120,NIR_Algorithm_Cleaned!$A$2:$W$4887,4,FALSE)</f>
        <v>1</v>
      </c>
      <c r="F120">
        <f>VLOOKUP($A120,NIR_Algorithm_Cleaned!$A$2:$W$4887,3,FALSE)</f>
        <v>2</v>
      </c>
      <c r="G120">
        <v>12.21</v>
      </c>
      <c r="H120" t="s">
        <v>4994</v>
      </c>
      <c r="I120">
        <v>4</v>
      </c>
      <c r="J120" t="s">
        <v>5342</v>
      </c>
      <c r="K120" t="s">
        <v>5341</v>
      </c>
      <c r="L120">
        <v>0.38</v>
      </c>
      <c r="M120">
        <v>0.38410596026490101</v>
      </c>
      <c r="N120">
        <f t="shared" si="1"/>
        <v>0.38205298013245048</v>
      </c>
      <c r="O120" t="s">
        <v>6332</v>
      </c>
      <c r="P120">
        <f>VLOOKUP($A120,NIR_Algorithm_Cleaned!$A$2:$W$4887,19,FALSE)</f>
        <v>9.0399999999999991</v>
      </c>
      <c r="Q120">
        <f>VLOOKUP($A120,NIR_Algorithm_Cleaned!$A$2:$W$4887,20,FALSE)</f>
        <v>4.12</v>
      </c>
      <c r="R120">
        <f>VLOOKUP($A120,NIR_Algorithm_Cleaned!$A$2:$W$4887,21,FALSE)</f>
        <v>1.53</v>
      </c>
      <c r="S120">
        <f>VLOOKUP($A120,NIR_Algorithm_Cleaned!$A$2:$W$4887,22,FALSE)</f>
        <v>1.26</v>
      </c>
      <c r="T120">
        <f>VLOOKUP($A120,NIR_Algorithm_Cleaned!$A$2:$W$4887,23,FALSE)</f>
        <v>73.069999999999993</v>
      </c>
    </row>
    <row r="121" spans="1:20" x14ac:dyDescent="0.2">
      <c r="A121" t="s">
        <v>263</v>
      </c>
      <c r="B121" t="s">
        <v>5171</v>
      </c>
      <c r="C121" t="s">
        <v>5298</v>
      </c>
      <c r="D121">
        <f>VLOOKUP($A121,NIR_Algorithm_Cleaned!$A$2:$W$4887,5,FALSE)</f>
        <v>1</v>
      </c>
      <c r="E121">
        <f>VLOOKUP($A121,NIR_Algorithm_Cleaned!$A$2:$W$4887,4,FALSE)</f>
        <v>1</v>
      </c>
      <c r="F121">
        <f>VLOOKUP($A121,NIR_Algorithm_Cleaned!$A$2:$W$4887,3,FALSE)</f>
        <v>2</v>
      </c>
      <c r="G121">
        <v>11.86</v>
      </c>
      <c r="H121" t="s">
        <v>4994</v>
      </c>
      <c r="I121">
        <v>4</v>
      </c>
      <c r="J121" t="s">
        <v>5342</v>
      </c>
      <c r="K121" t="s">
        <v>5341</v>
      </c>
      <c r="L121">
        <v>0.41721854304635803</v>
      </c>
      <c r="M121">
        <v>0.41176470588235298</v>
      </c>
      <c r="N121">
        <f t="shared" si="1"/>
        <v>0.4144916244643555</v>
      </c>
      <c r="O121">
        <v>0.41254382547721075</v>
      </c>
      <c r="P121">
        <f>VLOOKUP($A121,NIR_Algorithm_Cleaned!$A$2:$W$4887,19,FALSE)</f>
        <v>11.66</v>
      </c>
      <c r="Q121">
        <f>VLOOKUP($A121,NIR_Algorithm_Cleaned!$A$2:$W$4887,20,FALSE)</f>
        <v>4.1500000000000004</v>
      </c>
      <c r="R121">
        <f>VLOOKUP($A121,NIR_Algorithm_Cleaned!$A$2:$W$4887,21,FALSE)</f>
        <v>1.86</v>
      </c>
      <c r="S121">
        <f>VLOOKUP($A121,NIR_Algorithm_Cleaned!$A$2:$W$4887,22,FALSE)</f>
        <v>1.41</v>
      </c>
      <c r="T121">
        <f>VLOOKUP($A121,NIR_Algorithm_Cleaned!$A$2:$W$4887,23,FALSE)</f>
        <v>70.37</v>
      </c>
    </row>
    <row r="122" spans="1:20" x14ac:dyDescent="0.2">
      <c r="A122" t="s">
        <v>263</v>
      </c>
      <c r="B122" t="s">
        <v>5171</v>
      </c>
      <c r="C122" t="s">
        <v>5298</v>
      </c>
      <c r="D122">
        <f>VLOOKUP($A122,NIR_Algorithm_Cleaned!$A$2:$W$4887,5,FALSE)</f>
        <v>1</v>
      </c>
      <c r="E122">
        <f>VLOOKUP($A122,NIR_Algorithm_Cleaned!$A$2:$W$4887,4,FALSE)</f>
        <v>1</v>
      </c>
      <c r="F122">
        <f>VLOOKUP($A122,NIR_Algorithm_Cleaned!$A$2:$W$4887,3,FALSE)</f>
        <v>2</v>
      </c>
      <c r="G122">
        <v>12.29</v>
      </c>
      <c r="H122" t="s">
        <v>4994</v>
      </c>
      <c r="I122">
        <v>2</v>
      </c>
      <c r="J122" t="s">
        <v>5342</v>
      </c>
      <c r="K122" t="s">
        <v>5341</v>
      </c>
      <c r="L122">
        <v>0.41059602649006599</v>
      </c>
      <c r="M122">
        <v>0.41059602649006599</v>
      </c>
      <c r="N122">
        <f t="shared" si="1"/>
        <v>0.41059602649006599</v>
      </c>
      <c r="O122" t="s">
        <v>6332</v>
      </c>
      <c r="P122">
        <f>VLOOKUP($A122,NIR_Algorithm_Cleaned!$A$2:$W$4887,19,FALSE)</f>
        <v>11.66</v>
      </c>
      <c r="Q122">
        <f>VLOOKUP($A122,NIR_Algorithm_Cleaned!$A$2:$W$4887,20,FALSE)</f>
        <v>4.1500000000000004</v>
      </c>
      <c r="R122">
        <f>VLOOKUP($A122,NIR_Algorithm_Cleaned!$A$2:$W$4887,21,FALSE)</f>
        <v>1.86</v>
      </c>
      <c r="S122">
        <f>VLOOKUP($A122,NIR_Algorithm_Cleaned!$A$2:$W$4887,22,FALSE)</f>
        <v>1.41</v>
      </c>
      <c r="T122">
        <f>VLOOKUP($A122,NIR_Algorithm_Cleaned!$A$2:$W$4887,23,FALSE)</f>
        <v>70.37</v>
      </c>
    </row>
    <row r="123" spans="1:20" x14ac:dyDescent="0.2">
      <c r="A123" t="s">
        <v>325</v>
      </c>
      <c r="B123" t="s">
        <v>5176</v>
      </c>
      <c r="C123" t="s">
        <v>5234</v>
      </c>
      <c r="D123">
        <f>VLOOKUP($A123,NIR_Algorithm_Cleaned!$A$2:$W$4887,5,FALSE)</f>
        <v>1</v>
      </c>
      <c r="E123">
        <f>VLOOKUP($A123,NIR_Algorithm_Cleaned!$A$2:$W$4887,4,FALSE)</f>
        <v>1</v>
      </c>
      <c r="F123">
        <f>VLOOKUP($A123,NIR_Algorithm_Cleaned!$A$2:$W$4887,3,FALSE)</f>
        <v>2</v>
      </c>
      <c r="G123">
        <v>12.19</v>
      </c>
      <c r="H123" t="s">
        <v>5342</v>
      </c>
      <c r="I123">
        <v>4</v>
      </c>
      <c r="J123" t="s">
        <v>4994</v>
      </c>
      <c r="K123" t="s">
        <v>5341</v>
      </c>
      <c r="L123">
        <v>0.45098039215686297</v>
      </c>
      <c r="M123">
        <v>0.45394736842105299</v>
      </c>
      <c r="N123">
        <f t="shared" si="1"/>
        <v>0.45246388028895801</v>
      </c>
      <c r="O123">
        <v>0.45246388028895801</v>
      </c>
      <c r="P123">
        <f>VLOOKUP($A123,NIR_Algorithm_Cleaned!$A$2:$W$4887,19,FALSE)</f>
        <v>12.42</v>
      </c>
      <c r="Q123">
        <f>VLOOKUP($A123,NIR_Algorithm_Cleaned!$A$2:$W$4887,20,FALSE)</f>
        <v>4.66</v>
      </c>
      <c r="R123">
        <f>VLOOKUP($A123,NIR_Algorithm_Cleaned!$A$2:$W$4887,21,FALSE)</f>
        <v>1.62</v>
      </c>
      <c r="S123">
        <f>VLOOKUP($A123,NIR_Algorithm_Cleaned!$A$2:$W$4887,22,FALSE)</f>
        <v>1.51</v>
      </c>
      <c r="T123">
        <f>VLOOKUP($A123,NIR_Algorithm_Cleaned!$A$2:$W$4887,23,FALSE)</f>
        <v>69.819999999999993</v>
      </c>
    </row>
    <row r="124" spans="1:20" x14ac:dyDescent="0.2">
      <c r="A124" t="s">
        <v>565</v>
      </c>
      <c r="B124" t="s">
        <v>5180</v>
      </c>
      <c r="C124" t="s">
        <v>5334</v>
      </c>
      <c r="D124">
        <f>VLOOKUP($A124,NIR_Algorithm_Cleaned!$A$2:$W$4887,5,FALSE)</f>
        <v>1</v>
      </c>
      <c r="E124">
        <f>VLOOKUP($A124,NIR_Algorithm_Cleaned!$A$2:$W$4887,4,FALSE)</f>
        <v>1</v>
      </c>
      <c r="F124">
        <f>VLOOKUP($A124,NIR_Algorithm_Cleaned!$A$2:$W$4887,3,FALSE)</f>
        <v>2</v>
      </c>
      <c r="G124">
        <v>12.21</v>
      </c>
      <c r="H124" t="s">
        <v>5342</v>
      </c>
      <c r="I124">
        <v>3</v>
      </c>
      <c r="J124" t="s">
        <v>4994</v>
      </c>
      <c r="K124" t="s">
        <v>5341</v>
      </c>
      <c r="L124">
        <v>0.44966442953020103</v>
      </c>
      <c r="M124">
        <v>0.44966442953020103</v>
      </c>
      <c r="N124">
        <f t="shared" si="1"/>
        <v>0.44966442953020103</v>
      </c>
      <c r="O124">
        <v>0.44379581695238701</v>
      </c>
      <c r="P124">
        <f>VLOOKUP($A124,NIR_Algorithm_Cleaned!$A$2:$W$4887,19,FALSE)</f>
        <v>11.07</v>
      </c>
      <c r="Q124">
        <f>VLOOKUP($A124,NIR_Algorithm_Cleaned!$A$2:$W$4887,20,FALSE)</f>
        <v>3.28</v>
      </c>
      <c r="R124">
        <f>VLOOKUP($A124,NIR_Algorithm_Cleaned!$A$2:$W$4887,21,FALSE)</f>
        <v>1.63</v>
      </c>
      <c r="S124">
        <f>VLOOKUP($A124,NIR_Algorithm_Cleaned!$A$2:$W$4887,22,FALSE)</f>
        <v>1.37</v>
      </c>
      <c r="T124">
        <f>VLOOKUP($A124,NIR_Algorithm_Cleaned!$A$2:$W$4887,23,FALSE)</f>
        <v>71.28</v>
      </c>
    </row>
    <row r="125" spans="1:20" x14ac:dyDescent="0.2">
      <c r="A125" t="s">
        <v>565</v>
      </c>
      <c r="B125" t="s">
        <v>5180</v>
      </c>
      <c r="C125" t="s">
        <v>5334</v>
      </c>
      <c r="D125">
        <f>VLOOKUP($A125,NIR_Algorithm_Cleaned!$A$2:$W$4887,5,FALSE)</f>
        <v>1</v>
      </c>
      <c r="E125">
        <f>VLOOKUP($A125,NIR_Algorithm_Cleaned!$A$2:$W$4887,4,FALSE)</f>
        <v>1</v>
      </c>
      <c r="F125">
        <f>VLOOKUP($A125,NIR_Algorithm_Cleaned!$A$2:$W$4887,3,FALSE)</f>
        <v>2</v>
      </c>
      <c r="G125">
        <v>12.33</v>
      </c>
      <c r="H125" t="s">
        <v>4994</v>
      </c>
      <c r="I125">
        <v>1</v>
      </c>
      <c r="J125" t="s">
        <v>4994</v>
      </c>
      <c r="K125" t="s">
        <v>5341</v>
      </c>
      <c r="L125">
        <v>0.43506493506493499</v>
      </c>
      <c r="M125">
        <v>0.44078947368421101</v>
      </c>
      <c r="N125">
        <f t="shared" si="1"/>
        <v>0.437927204374573</v>
      </c>
      <c r="O125" t="s">
        <v>6332</v>
      </c>
      <c r="P125">
        <f>VLOOKUP($A125,NIR_Algorithm_Cleaned!$A$2:$W$4887,19,FALSE)</f>
        <v>11.07</v>
      </c>
      <c r="Q125">
        <f>VLOOKUP($A125,NIR_Algorithm_Cleaned!$A$2:$W$4887,20,FALSE)</f>
        <v>3.28</v>
      </c>
      <c r="R125">
        <f>VLOOKUP($A125,NIR_Algorithm_Cleaned!$A$2:$W$4887,21,FALSE)</f>
        <v>1.63</v>
      </c>
      <c r="S125">
        <f>VLOOKUP($A125,NIR_Algorithm_Cleaned!$A$2:$W$4887,22,FALSE)</f>
        <v>1.37</v>
      </c>
      <c r="T125">
        <f>VLOOKUP($A125,NIR_Algorithm_Cleaned!$A$2:$W$4887,23,FALSE)</f>
        <v>71.28</v>
      </c>
    </row>
    <row r="126" spans="1:20" x14ac:dyDescent="0.2">
      <c r="A126" t="s">
        <v>426</v>
      </c>
      <c r="B126" t="s">
        <v>5197</v>
      </c>
      <c r="C126" t="s">
        <v>5294</v>
      </c>
      <c r="D126">
        <f>VLOOKUP($A126,NIR_Algorithm_Cleaned!$A$2:$W$4887,5,FALSE)</f>
        <v>1</v>
      </c>
      <c r="E126">
        <f>VLOOKUP($A126,NIR_Algorithm_Cleaned!$A$2:$W$4887,4,FALSE)</f>
        <v>1</v>
      </c>
      <c r="F126">
        <f>VLOOKUP($A126,NIR_Algorithm_Cleaned!$A$2:$W$4887,3,FALSE)</f>
        <v>2</v>
      </c>
      <c r="G126">
        <v>11.88</v>
      </c>
      <c r="H126" t="s">
        <v>4994</v>
      </c>
      <c r="I126">
        <v>3</v>
      </c>
      <c r="J126" t="s">
        <v>5342</v>
      </c>
      <c r="K126" t="s">
        <v>5341</v>
      </c>
      <c r="L126">
        <v>0.463576158940397</v>
      </c>
      <c r="M126">
        <v>0.46666666666666701</v>
      </c>
      <c r="N126">
        <f t="shared" si="1"/>
        <v>0.46512141280353203</v>
      </c>
      <c r="O126">
        <v>0.46286373670479652</v>
      </c>
      <c r="P126">
        <f>VLOOKUP($A126,NIR_Algorithm_Cleaned!$A$2:$W$4887,19,FALSE)</f>
        <v>14.68</v>
      </c>
      <c r="Q126">
        <f>VLOOKUP($A126,NIR_Algorithm_Cleaned!$A$2:$W$4887,20,FALSE)</f>
        <v>3.83</v>
      </c>
      <c r="R126">
        <f>VLOOKUP($A126,NIR_Algorithm_Cleaned!$A$2:$W$4887,21,FALSE)</f>
        <v>1.73</v>
      </c>
      <c r="S126">
        <f>VLOOKUP($A126,NIR_Algorithm_Cleaned!$A$2:$W$4887,22,FALSE)</f>
        <v>1.56</v>
      </c>
      <c r="T126">
        <f>VLOOKUP($A126,NIR_Algorithm_Cleaned!$A$2:$W$4887,23,FALSE)</f>
        <v>71.87</v>
      </c>
    </row>
    <row r="127" spans="1:20" x14ac:dyDescent="0.2">
      <c r="A127" t="s">
        <v>426</v>
      </c>
      <c r="B127" t="s">
        <v>5197</v>
      </c>
      <c r="C127" t="s">
        <v>5294</v>
      </c>
      <c r="D127">
        <f>VLOOKUP($A127,NIR_Algorithm_Cleaned!$A$2:$W$4887,5,FALSE)</f>
        <v>1</v>
      </c>
      <c r="E127">
        <f>VLOOKUP($A127,NIR_Algorithm_Cleaned!$A$2:$W$4887,4,FALSE)</f>
        <v>1</v>
      </c>
      <c r="F127">
        <f>VLOOKUP($A127,NIR_Algorithm_Cleaned!$A$2:$W$4887,3,FALSE)</f>
        <v>2</v>
      </c>
      <c r="G127">
        <v>11.89</v>
      </c>
      <c r="H127" t="s">
        <v>4994</v>
      </c>
      <c r="I127">
        <v>4</v>
      </c>
      <c r="J127" t="s">
        <v>5342</v>
      </c>
      <c r="K127" t="s">
        <v>5341</v>
      </c>
      <c r="L127">
        <v>0.45454545454545497</v>
      </c>
      <c r="M127">
        <v>0.46666666666666701</v>
      </c>
      <c r="N127">
        <f t="shared" si="1"/>
        <v>0.46060606060606102</v>
      </c>
      <c r="O127" t="s">
        <v>6332</v>
      </c>
      <c r="P127">
        <f>VLOOKUP($A127,NIR_Algorithm_Cleaned!$A$2:$W$4887,19,FALSE)</f>
        <v>14.68</v>
      </c>
      <c r="Q127">
        <f>VLOOKUP($A127,NIR_Algorithm_Cleaned!$A$2:$W$4887,20,FALSE)</f>
        <v>3.83</v>
      </c>
      <c r="R127">
        <f>VLOOKUP($A127,NIR_Algorithm_Cleaned!$A$2:$W$4887,21,FALSE)</f>
        <v>1.73</v>
      </c>
      <c r="S127">
        <f>VLOOKUP($A127,NIR_Algorithm_Cleaned!$A$2:$W$4887,22,FALSE)</f>
        <v>1.56</v>
      </c>
      <c r="T127">
        <f>VLOOKUP($A127,NIR_Algorithm_Cleaned!$A$2:$W$4887,23,FALSE)</f>
        <v>71.87</v>
      </c>
    </row>
    <row r="128" spans="1:20" x14ac:dyDescent="0.2">
      <c r="A128" t="s">
        <v>365</v>
      </c>
      <c r="B128" t="s">
        <v>5198</v>
      </c>
      <c r="C128" t="s">
        <v>5311</v>
      </c>
      <c r="D128">
        <f>VLOOKUP($A128,NIR_Algorithm_Cleaned!$A$2:$W$4887,5,FALSE)</f>
        <v>1</v>
      </c>
      <c r="E128">
        <f>VLOOKUP($A128,NIR_Algorithm_Cleaned!$A$2:$W$4887,4,FALSE)</f>
        <v>1</v>
      </c>
      <c r="F128">
        <f>VLOOKUP($A128,NIR_Algorithm_Cleaned!$A$2:$W$4887,3,FALSE)</f>
        <v>2</v>
      </c>
      <c r="G128">
        <v>12.36</v>
      </c>
      <c r="H128" t="s">
        <v>5342</v>
      </c>
      <c r="I128">
        <v>1</v>
      </c>
      <c r="J128" t="s">
        <v>4994</v>
      </c>
      <c r="K128" t="s">
        <v>5341</v>
      </c>
      <c r="L128">
        <v>0.40397350993377501</v>
      </c>
      <c r="M128">
        <v>0.40259740259740301</v>
      </c>
      <c r="N128">
        <f t="shared" si="1"/>
        <v>0.40328545626558898</v>
      </c>
      <c r="O128">
        <v>0.40197167550121549</v>
      </c>
      <c r="P128">
        <f>VLOOKUP($A128,NIR_Algorithm_Cleaned!$A$2:$W$4887,19,FALSE)</f>
        <v>9.7200000000000006</v>
      </c>
      <c r="Q128">
        <f>VLOOKUP($A128,NIR_Algorithm_Cleaned!$A$2:$W$4887,20,FALSE)</f>
        <v>4.01</v>
      </c>
      <c r="R128">
        <f>VLOOKUP($A128,NIR_Algorithm_Cleaned!$A$2:$W$4887,21,FALSE)</f>
        <v>1.57</v>
      </c>
      <c r="S128">
        <f>VLOOKUP($A128,NIR_Algorithm_Cleaned!$A$2:$W$4887,22,FALSE)</f>
        <v>1.28</v>
      </c>
      <c r="T128">
        <f>VLOOKUP($A128,NIR_Algorithm_Cleaned!$A$2:$W$4887,23,FALSE)</f>
        <v>71.14</v>
      </c>
    </row>
    <row r="129" spans="1:20" x14ac:dyDescent="0.2">
      <c r="A129" t="s">
        <v>365</v>
      </c>
      <c r="B129" t="s">
        <v>5198</v>
      </c>
      <c r="C129" t="s">
        <v>5311</v>
      </c>
      <c r="D129">
        <f>VLOOKUP($A129,NIR_Algorithm_Cleaned!$A$2:$W$4887,5,FALSE)</f>
        <v>1</v>
      </c>
      <c r="E129">
        <f>VLOOKUP($A129,NIR_Algorithm_Cleaned!$A$2:$W$4887,4,FALSE)</f>
        <v>1</v>
      </c>
      <c r="F129">
        <f>VLOOKUP($A129,NIR_Algorithm_Cleaned!$A$2:$W$4887,3,FALSE)</f>
        <v>2</v>
      </c>
      <c r="G129">
        <v>11.89</v>
      </c>
      <c r="H129" t="s">
        <v>4994</v>
      </c>
      <c r="I129">
        <v>1</v>
      </c>
      <c r="J129" t="s">
        <v>4994</v>
      </c>
      <c r="K129" t="s">
        <v>5341</v>
      </c>
      <c r="L129">
        <v>0.4</v>
      </c>
      <c r="M129">
        <v>0.40131578947368401</v>
      </c>
      <c r="N129">
        <f t="shared" si="1"/>
        <v>0.40065789473684199</v>
      </c>
      <c r="O129" t="s">
        <v>6332</v>
      </c>
      <c r="P129">
        <f>VLOOKUP($A129,NIR_Algorithm_Cleaned!$A$2:$W$4887,19,FALSE)</f>
        <v>9.7200000000000006</v>
      </c>
      <c r="Q129">
        <f>VLOOKUP($A129,NIR_Algorithm_Cleaned!$A$2:$W$4887,20,FALSE)</f>
        <v>4.01</v>
      </c>
      <c r="R129">
        <f>VLOOKUP($A129,NIR_Algorithm_Cleaned!$A$2:$W$4887,21,FALSE)</f>
        <v>1.57</v>
      </c>
      <c r="S129">
        <f>VLOOKUP($A129,NIR_Algorithm_Cleaned!$A$2:$W$4887,22,FALSE)</f>
        <v>1.28</v>
      </c>
      <c r="T129">
        <f>VLOOKUP($A129,NIR_Algorithm_Cleaned!$A$2:$W$4887,23,FALSE)</f>
        <v>71.14</v>
      </c>
    </row>
    <row r="130" spans="1:20" x14ac:dyDescent="0.2">
      <c r="A130" t="s">
        <v>374</v>
      </c>
      <c r="B130" t="s">
        <v>4928</v>
      </c>
      <c r="C130" t="s">
        <v>5293</v>
      </c>
      <c r="D130">
        <f>VLOOKUP($A130,NIR_Algorithm_Cleaned!$A$2:$W$4887,5,FALSE)</f>
        <v>1</v>
      </c>
      <c r="E130">
        <f>VLOOKUP($A130,NIR_Algorithm_Cleaned!$A$2:$W$4887,4,FALSE)</f>
        <v>2</v>
      </c>
      <c r="F130">
        <f>VLOOKUP($A130,NIR_Algorithm_Cleaned!$A$2:$W$4887,3,FALSE)</f>
        <v>1</v>
      </c>
      <c r="G130">
        <v>11.83</v>
      </c>
      <c r="H130" t="s">
        <v>4994</v>
      </c>
      <c r="I130">
        <v>4</v>
      </c>
      <c r="J130" t="s">
        <v>5342</v>
      </c>
      <c r="K130" t="s">
        <v>5341</v>
      </c>
      <c r="L130">
        <v>0.40789473684210498</v>
      </c>
      <c r="M130">
        <v>0.40397350993377501</v>
      </c>
      <c r="N130">
        <f t="shared" ref="N130:N193" si="2">AVERAGE(L130:M130)</f>
        <v>0.40593412338793999</v>
      </c>
      <c r="O130">
        <v>0.40593412338793999</v>
      </c>
      <c r="P130">
        <f>VLOOKUP($A130,NIR_Algorithm_Cleaned!$A$2:$W$4887,19,FALSE)</f>
        <v>12.36</v>
      </c>
      <c r="Q130">
        <f>VLOOKUP($A130,NIR_Algorithm_Cleaned!$A$2:$W$4887,20,FALSE)</f>
        <v>4.54</v>
      </c>
      <c r="R130">
        <f>VLOOKUP($A130,NIR_Algorithm_Cleaned!$A$2:$W$4887,21,FALSE)</f>
        <v>1.67</v>
      </c>
      <c r="S130">
        <f>VLOOKUP($A130,NIR_Algorithm_Cleaned!$A$2:$W$4887,22,FALSE)</f>
        <v>1.49</v>
      </c>
      <c r="T130">
        <f>VLOOKUP($A130,NIR_Algorithm_Cleaned!$A$2:$W$4887,23,FALSE)</f>
        <v>71.040000000000006</v>
      </c>
    </row>
    <row r="131" spans="1:20" x14ac:dyDescent="0.2">
      <c r="A131" t="s">
        <v>640</v>
      </c>
      <c r="B131" t="s">
        <v>4862</v>
      </c>
      <c r="C131" t="s">
        <v>5249</v>
      </c>
      <c r="D131">
        <f>VLOOKUP($A131,NIR_Algorithm_Cleaned!$A$2:$W$4887,5,FALSE)</f>
        <v>1</v>
      </c>
      <c r="E131">
        <f>VLOOKUP($A131,NIR_Algorithm_Cleaned!$A$2:$W$4887,4,FALSE)</f>
        <v>2</v>
      </c>
      <c r="F131">
        <f>VLOOKUP($A131,NIR_Algorithm_Cleaned!$A$2:$W$4887,3,FALSE)</f>
        <v>1</v>
      </c>
      <c r="G131">
        <v>11.76</v>
      </c>
      <c r="H131" t="s">
        <v>4994</v>
      </c>
      <c r="I131">
        <v>2</v>
      </c>
      <c r="J131" t="s">
        <v>4994</v>
      </c>
      <c r="K131" t="s">
        <v>5341</v>
      </c>
      <c r="L131">
        <v>0.43333333333333302</v>
      </c>
      <c r="M131">
        <v>0.43046357615893999</v>
      </c>
      <c r="N131">
        <f t="shared" si="2"/>
        <v>0.43189845474613653</v>
      </c>
      <c r="O131">
        <v>0.42717265016846728</v>
      </c>
      <c r="P131">
        <f>VLOOKUP($A131,NIR_Algorithm_Cleaned!$A$2:$W$4887,19,FALSE)</f>
        <v>12.98</v>
      </c>
      <c r="Q131">
        <f>VLOOKUP($A131,NIR_Algorithm_Cleaned!$A$2:$W$4887,20,FALSE)</f>
        <v>4.63</v>
      </c>
      <c r="R131">
        <f>VLOOKUP($A131,NIR_Algorithm_Cleaned!$A$2:$W$4887,21,FALSE)</f>
        <v>1.53</v>
      </c>
      <c r="S131">
        <f>VLOOKUP($A131,NIR_Algorithm_Cleaned!$A$2:$W$4887,22,FALSE)</f>
        <v>1.44</v>
      </c>
      <c r="T131">
        <f>VLOOKUP($A131,NIR_Algorithm_Cleaned!$A$2:$W$4887,23,FALSE)</f>
        <v>72.38</v>
      </c>
    </row>
    <row r="132" spans="1:20" x14ac:dyDescent="0.2">
      <c r="A132" t="s">
        <v>640</v>
      </c>
      <c r="B132" t="s">
        <v>4862</v>
      </c>
      <c r="C132" t="s">
        <v>5249</v>
      </c>
      <c r="D132">
        <f>VLOOKUP($A132,NIR_Algorithm_Cleaned!$A$2:$W$4887,5,FALSE)</f>
        <v>1</v>
      </c>
      <c r="E132">
        <f>VLOOKUP($A132,NIR_Algorithm_Cleaned!$A$2:$W$4887,4,FALSE)</f>
        <v>2</v>
      </c>
      <c r="F132">
        <f>VLOOKUP($A132,NIR_Algorithm_Cleaned!$A$2:$W$4887,3,FALSE)</f>
        <v>1</v>
      </c>
      <c r="G132">
        <v>12.13</v>
      </c>
      <c r="H132" t="s">
        <v>4994</v>
      </c>
      <c r="I132">
        <v>4</v>
      </c>
      <c r="J132" t="s">
        <v>5342</v>
      </c>
      <c r="K132" t="s">
        <v>5341</v>
      </c>
      <c r="L132">
        <v>0.42105263157894701</v>
      </c>
      <c r="M132">
        <v>0.42384105960264901</v>
      </c>
      <c r="N132">
        <f t="shared" si="2"/>
        <v>0.42244684559079804</v>
      </c>
      <c r="O132" t="s">
        <v>6332</v>
      </c>
      <c r="P132">
        <f>VLOOKUP($A132,NIR_Algorithm_Cleaned!$A$2:$W$4887,19,FALSE)</f>
        <v>12.98</v>
      </c>
      <c r="Q132">
        <f>VLOOKUP($A132,NIR_Algorithm_Cleaned!$A$2:$W$4887,20,FALSE)</f>
        <v>4.63</v>
      </c>
      <c r="R132">
        <f>VLOOKUP($A132,NIR_Algorithm_Cleaned!$A$2:$W$4887,21,FALSE)</f>
        <v>1.53</v>
      </c>
      <c r="S132">
        <f>VLOOKUP($A132,NIR_Algorithm_Cleaned!$A$2:$W$4887,22,FALSE)</f>
        <v>1.44</v>
      </c>
      <c r="T132">
        <f>VLOOKUP($A132,NIR_Algorithm_Cleaned!$A$2:$W$4887,23,FALSE)</f>
        <v>72.38</v>
      </c>
    </row>
    <row r="133" spans="1:20" x14ac:dyDescent="0.2">
      <c r="A133" t="s">
        <v>779</v>
      </c>
      <c r="B133" t="s">
        <v>4850</v>
      </c>
      <c r="C133" t="s">
        <v>5321</v>
      </c>
      <c r="D133">
        <f>VLOOKUP($A133,NIR_Algorithm_Cleaned!$A$2:$W$4887,5,FALSE)</f>
        <v>1</v>
      </c>
      <c r="E133">
        <f>VLOOKUP($A133,NIR_Algorithm_Cleaned!$A$2:$W$4887,4,FALSE)</f>
        <v>2</v>
      </c>
      <c r="F133">
        <f>VLOOKUP($A133,NIR_Algorithm_Cleaned!$A$2:$W$4887,3,FALSE)</f>
        <v>1</v>
      </c>
      <c r="G133">
        <v>12.31</v>
      </c>
      <c r="H133" t="s">
        <v>4994</v>
      </c>
      <c r="I133">
        <v>4</v>
      </c>
      <c r="J133" t="s">
        <v>4994</v>
      </c>
      <c r="K133" t="s">
        <v>5341</v>
      </c>
      <c r="L133">
        <v>0.41830065359477098</v>
      </c>
      <c r="M133">
        <v>0.42384105960264901</v>
      </c>
      <c r="N133">
        <f t="shared" si="2"/>
        <v>0.42107085659871002</v>
      </c>
      <c r="O133">
        <v>0.41545716219459877</v>
      </c>
      <c r="P133">
        <f>VLOOKUP($A133,NIR_Algorithm_Cleaned!$A$2:$W$4887,19,FALSE)</f>
        <v>9.65</v>
      </c>
      <c r="Q133">
        <f>VLOOKUP($A133,NIR_Algorithm_Cleaned!$A$2:$W$4887,20,FALSE)</f>
        <v>4.5</v>
      </c>
      <c r="R133">
        <f>VLOOKUP($A133,NIR_Algorithm_Cleaned!$A$2:$W$4887,21,FALSE)</f>
        <v>1.64</v>
      </c>
      <c r="S133">
        <f>VLOOKUP($A133,NIR_Algorithm_Cleaned!$A$2:$W$4887,22,FALSE)</f>
        <v>1.37</v>
      </c>
      <c r="T133">
        <f>VLOOKUP($A133,NIR_Algorithm_Cleaned!$A$2:$W$4887,23,FALSE)</f>
        <v>71.25</v>
      </c>
    </row>
    <row r="134" spans="1:20" x14ac:dyDescent="0.2">
      <c r="A134" t="s">
        <v>779</v>
      </c>
      <c r="B134" t="s">
        <v>4850</v>
      </c>
      <c r="C134" t="s">
        <v>5321</v>
      </c>
      <c r="D134">
        <f>VLOOKUP($A134,NIR_Algorithm_Cleaned!$A$2:$W$4887,5,FALSE)</f>
        <v>1</v>
      </c>
      <c r="E134">
        <f>VLOOKUP($A134,NIR_Algorithm_Cleaned!$A$2:$W$4887,4,FALSE)</f>
        <v>2</v>
      </c>
      <c r="F134">
        <f>VLOOKUP($A134,NIR_Algorithm_Cleaned!$A$2:$W$4887,3,FALSE)</f>
        <v>1</v>
      </c>
      <c r="G134">
        <v>12.3</v>
      </c>
      <c r="H134" t="s">
        <v>5342</v>
      </c>
      <c r="I134">
        <v>1</v>
      </c>
      <c r="J134" t="s">
        <v>4994</v>
      </c>
      <c r="K134" t="s">
        <v>5341</v>
      </c>
      <c r="L134">
        <v>0.41059602649006599</v>
      </c>
      <c r="M134">
        <v>0.40909090909090901</v>
      </c>
      <c r="N134">
        <f t="shared" si="2"/>
        <v>0.40984346779048753</v>
      </c>
      <c r="O134" t="s">
        <v>6332</v>
      </c>
      <c r="P134">
        <f>VLOOKUP($A134,NIR_Algorithm_Cleaned!$A$2:$W$4887,19,FALSE)</f>
        <v>9.65</v>
      </c>
      <c r="Q134">
        <f>VLOOKUP($A134,NIR_Algorithm_Cleaned!$A$2:$W$4887,20,FALSE)</f>
        <v>4.5</v>
      </c>
      <c r="R134">
        <f>VLOOKUP($A134,NIR_Algorithm_Cleaned!$A$2:$W$4887,21,FALSE)</f>
        <v>1.64</v>
      </c>
      <c r="S134">
        <f>VLOOKUP($A134,NIR_Algorithm_Cleaned!$A$2:$W$4887,22,FALSE)</f>
        <v>1.37</v>
      </c>
      <c r="T134">
        <f>VLOOKUP($A134,NIR_Algorithm_Cleaned!$A$2:$W$4887,23,FALSE)</f>
        <v>71.25</v>
      </c>
    </row>
    <row r="135" spans="1:20" x14ac:dyDescent="0.2">
      <c r="A135" t="s">
        <v>261</v>
      </c>
      <c r="B135" t="s">
        <v>4815</v>
      </c>
      <c r="C135" t="s">
        <v>5214</v>
      </c>
      <c r="D135">
        <f>VLOOKUP($A135,NIR_Algorithm_Cleaned!$A$2:$W$4887,5,FALSE)</f>
        <v>1</v>
      </c>
      <c r="E135">
        <f>VLOOKUP($A135,NIR_Algorithm_Cleaned!$A$2:$W$4887,4,FALSE)</f>
        <v>2</v>
      </c>
      <c r="F135">
        <f>VLOOKUP($A135,NIR_Algorithm_Cleaned!$A$2:$W$4887,3,FALSE)</f>
        <v>1</v>
      </c>
      <c r="G135">
        <v>11.86</v>
      </c>
      <c r="H135" t="s">
        <v>4994</v>
      </c>
      <c r="I135">
        <v>2</v>
      </c>
      <c r="J135" t="s">
        <v>4994</v>
      </c>
      <c r="K135" t="s">
        <v>5341</v>
      </c>
      <c r="L135">
        <v>0.413333333333333</v>
      </c>
      <c r="M135">
        <v>0.40522875816993498</v>
      </c>
      <c r="N135">
        <f t="shared" si="2"/>
        <v>0.40928104575163399</v>
      </c>
      <c r="O135">
        <v>0.40596284772768176</v>
      </c>
      <c r="P135">
        <f>VLOOKUP($A135,NIR_Algorithm_Cleaned!$A$2:$W$4887,19,FALSE)</f>
        <v>14.25</v>
      </c>
      <c r="Q135">
        <f>VLOOKUP($A135,NIR_Algorithm_Cleaned!$A$2:$W$4887,20,FALSE)</f>
        <v>4.79</v>
      </c>
      <c r="R135">
        <f>VLOOKUP($A135,NIR_Algorithm_Cleaned!$A$2:$W$4887,21,FALSE)</f>
        <v>1.84</v>
      </c>
      <c r="S135">
        <f>VLOOKUP($A135,NIR_Algorithm_Cleaned!$A$2:$W$4887,22,FALSE)</f>
        <v>1.64</v>
      </c>
      <c r="T135">
        <f>VLOOKUP($A135,NIR_Algorithm_Cleaned!$A$2:$W$4887,23,FALSE)</f>
        <v>70.73</v>
      </c>
    </row>
    <row r="136" spans="1:20" x14ac:dyDescent="0.2">
      <c r="A136" t="s">
        <v>261</v>
      </c>
      <c r="B136" t="s">
        <v>4815</v>
      </c>
      <c r="C136" t="s">
        <v>5214</v>
      </c>
      <c r="D136">
        <f>VLOOKUP($A136,NIR_Algorithm_Cleaned!$A$2:$W$4887,5,FALSE)</f>
        <v>1</v>
      </c>
      <c r="E136">
        <f>VLOOKUP($A136,NIR_Algorithm_Cleaned!$A$2:$W$4887,4,FALSE)</f>
        <v>2</v>
      </c>
      <c r="F136">
        <f>VLOOKUP($A136,NIR_Algorithm_Cleaned!$A$2:$W$4887,3,FALSE)</f>
        <v>1</v>
      </c>
      <c r="G136">
        <v>11.97</v>
      </c>
      <c r="H136" t="s">
        <v>4994</v>
      </c>
      <c r="I136">
        <v>1</v>
      </c>
      <c r="J136" t="s">
        <v>4994</v>
      </c>
      <c r="K136" t="s">
        <v>5341</v>
      </c>
      <c r="L136">
        <v>0.40397350993377501</v>
      </c>
      <c r="M136">
        <v>0.40131578947368401</v>
      </c>
      <c r="N136">
        <f t="shared" si="2"/>
        <v>0.40264464970372948</v>
      </c>
      <c r="O136" t="s">
        <v>6332</v>
      </c>
      <c r="P136">
        <f>VLOOKUP($A136,NIR_Algorithm_Cleaned!$A$2:$W$4887,19,FALSE)</f>
        <v>14.25</v>
      </c>
      <c r="Q136">
        <f>VLOOKUP($A136,NIR_Algorithm_Cleaned!$A$2:$W$4887,20,FALSE)</f>
        <v>4.79</v>
      </c>
      <c r="R136">
        <f>VLOOKUP($A136,NIR_Algorithm_Cleaned!$A$2:$W$4887,21,FALSE)</f>
        <v>1.84</v>
      </c>
      <c r="S136">
        <f>VLOOKUP($A136,NIR_Algorithm_Cleaned!$A$2:$W$4887,22,FALSE)</f>
        <v>1.64</v>
      </c>
      <c r="T136">
        <f>VLOOKUP($A136,NIR_Algorithm_Cleaned!$A$2:$W$4887,23,FALSE)</f>
        <v>70.73</v>
      </c>
    </row>
    <row r="137" spans="1:20" x14ac:dyDescent="0.2">
      <c r="A137" t="s">
        <v>812</v>
      </c>
      <c r="B137" t="s">
        <v>4863</v>
      </c>
      <c r="C137" t="s">
        <v>5225</v>
      </c>
      <c r="D137">
        <f>VLOOKUP($A137,NIR_Algorithm_Cleaned!$A$2:$W$4887,5,FALSE)</f>
        <v>1</v>
      </c>
      <c r="E137">
        <f>VLOOKUP($A137,NIR_Algorithm_Cleaned!$A$2:$W$4887,4,FALSE)</f>
        <v>2</v>
      </c>
      <c r="F137">
        <f>VLOOKUP($A137,NIR_Algorithm_Cleaned!$A$2:$W$4887,3,FALSE)</f>
        <v>1</v>
      </c>
      <c r="G137">
        <v>11.68</v>
      </c>
      <c r="H137" t="s">
        <v>4994</v>
      </c>
      <c r="I137">
        <v>2</v>
      </c>
      <c r="J137" t="s">
        <v>4994</v>
      </c>
      <c r="K137" t="s">
        <v>5341</v>
      </c>
      <c r="L137">
        <v>0.473333333333333</v>
      </c>
      <c r="M137">
        <v>0.47019867549668898</v>
      </c>
      <c r="N137">
        <f t="shared" si="2"/>
        <v>0.47176600441501099</v>
      </c>
      <c r="O137">
        <v>0.46689607410293021</v>
      </c>
      <c r="P137">
        <f>VLOOKUP($A137,NIR_Algorithm_Cleaned!$A$2:$W$4887,19,FALSE)</f>
        <v>10.51</v>
      </c>
      <c r="Q137">
        <f>VLOOKUP($A137,NIR_Algorithm_Cleaned!$A$2:$W$4887,20,FALSE)</f>
        <v>3.94</v>
      </c>
      <c r="R137">
        <f>VLOOKUP($A137,NIR_Algorithm_Cleaned!$A$2:$W$4887,21,FALSE)</f>
        <v>1.67</v>
      </c>
      <c r="S137">
        <f>VLOOKUP($A137,NIR_Algorithm_Cleaned!$A$2:$W$4887,22,FALSE)</f>
        <v>1.39</v>
      </c>
      <c r="T137">
        <f>VLOOKUP($A137,NIR_Algorithm_Cleaned!$A$2:$W$4887,23,FALSE)</f>
        <v>71.849999999999994</v>
      </c>
    </row>
    <row r="138" spans="1:20" x14ac:dyDescent="0.2">
      <c r="A138" t="s">
        <v>812</v>
      </c>
      <c r="B138" t="s">
        <v>4863</v>
      </c>
      <c r="C138" t="s">
        <v>5225</v>
      </c>
      <c r="D138">
        <f>VLOOKUP($A138,NIR_Algorithm_Cleaned!$A$2:$W$4887,5,FALSE)</f>
        <v>1</v>
      </c>
      <c r="E138">
        <f>VLOOKUP($A138,NIR_Algorithm_Cleaned!$A$2:$W$4887,4,FALSE)</f>
        <v>2</v>
      </c>
      <c r="F138">
        <f>VLOOKUP($A138,NIR_Algorithm_Cleaned!$A$2:$W$4887,3,FALSE)</f>
        <v>1</v>
      </c>
      <c r="G138">
        <v>11.79</v>
      </c>
      <c r="H138" t="s">
        <v>4994</v>
      </c>
      <c r="I138">
        <v>3</v>
      </c>
      <c r="J138" t="s">
        <v>5342</v>
      </c>
      <c r="K138" t="s">
        <v>5341</v>
      </c>
      <c r="L138">
        <v>0.46</v>
      </c>
      <c r="M138">
        <v>0.46405228758169897</v>
      </c>
      <c r="N138">
        <f t="shared" si="2"/>
        <v>0.4620261437908495</v>
      </c>
      <c r="O138" t="s">
        <v>6332</v>
      </c>
      <c r="P138">
        <f>VLOOKUP($A138,NIR_Algorithm_Cleaned!$A$2:$W$4887,19,FALSE)</f>
        <v>10.51</v>
      </c>
      <c r="Q138">
        <f>VLOOKUP($A138,NIR_Algorithm_Cleaned!$A$2:$W$4887,20,FALSE)</f>
        <v>3.94</v>
      </c>
      <c r="R138">
        <f>VLOOKUP($A138,NIR_Algorithm_Cleaned!$A$2:$W$4887,21,FALSE)</f>
        <v>1.67</v>
      </c>
      <c r="S138">
        <f>VLOOKUP($A138,NIR_Algorithm_Cleaned!$A$2:$W$4887,22,FALSE)</f>
        <v>1.39</v>
      </c>
      <c r="T138">
        <f>VLOOKUP($A138,NIR_Algorithm_Cleaned!$A$2:$W$4887,23,FALSE)</f>
        <v>71.849999999999994</v>
      </c>
    </row>
    <row r="139" spans="1:20" x14ac:dyDescent="0.2">
      <c r="A139" t="s">
        <v>650</v>
      </c>
      <c r="B139" t="s">
        <v>4911</v>
      </c>
      <c r="C139" t="s">
        <v>5229</v>
      </c>
      <c r="D139">
        <f>VLOOKUP($A139,NIR_Algorithm_Cleaned!$A$2:$W$4887,5,FALSE)</f>
        <v>1</v>
      </c>
      <c r="E139">
        <f>VLOOKUP($A139,NIR_Algorithm_Cleaned!$A$2:$W$4887,4,FALSE)</f>
        <v>2</v>
      </c>
      <c r="F139">
        <f>VLOOKUP($A139,NIR_Algorithm_Cleaned!$A$2:$W$4887,3,FALSE)</f>
        <v>1</v>
      </c>
      <c r="G139">
        <v>11.93</v>
      </c>
      <c r="H139" t="s">
        <v>4994</v>
      </c>
      <c r="I139">
        <v>3</v>
      </c>
      <c r="J139" t="s">
        <v>4994</v>
      </c>
      <c r="K139" t="s">
        <v>5341</v>
      </c>
      <c r="L139">
        <v>0.42105263157894801</v>
      </c>
      <c r="M139">
        <v>0.42763157894736897</v>
      </c>
      <c r="N139">
        <f t="shared" si="2"/>
        <v>0.42434210526315852</v>
      </c>
      <c r="O139">
        <v>0.42410087719298278</v>
      </c>
      <c r="P139">
        <f>VLOOKUP($A139,NIR_Algorithm_Cleaned!$A$2:$W$4887,19,FALSE)</f>
        <v>10.76</v>
      </c>
      <c r="Q139">
        <f>VLOOKUP($A139,NIR_Algorithm_Cleaned!$A$2:$W$4887,20,FALSE)</f>
        <v>4.84</v>
      </c>
      <c r="R139">
        <f>VLOOKUP($A139,NIR_Algorithm_Cleaned!$A$2:$W$4887,21,FALSE)</f>
        <v>1.77</v>
      </c>
      <c r="S139">
        <f>VLOOKUP($A139,NIR_Algorithm_Cleaned!$A$2:$W$4887,22,FALSE)</f>
        <v>1.36</v>
      </c>
      <c r="T139">
        <f>VLOOKUP($A139,NIR_Algorithm_Cleaned!$A$2:$W$4887,23,FALSE)</f>
        <v>71.13</v>
      </c>
    </row>
    <row r="140" spans="1:20" x14ac:dyDescent="0.2">
      <c r="A140" t="s">
        <v>650</v>
      </c>
      <c r="B140" t="s">
        <v>4911</v>
      </c>
      <c r="C140" t="s">
        <v>5229</v>
      </c>
      <c r="D140">
        <f>VLOOKUP($A140,NIR_Algorithm_Cleaned!$A$2:$W$4887,5,FALSE)</f>
        <v>1</v>
      </c>
      <c r="E140">
        <f>VLOOKUP($A140,NIR_Algorithm_Cleaned!$A$2:$W$4887,4,FALSE)</f>
        <v>2</v>
      </c>
      <c r="F140">
        <f>VLOOKUP($A140,NIR_Algorithm_Cleaned!$A$2:$W$4887,3,FALSE)</f>
        <v>1</v>
      </c>
      <c r="G140">
        <v>11.87</v>
      </c>
      <c r="H140" t="s">
        <v>4994</v>
      </c>
      <c r="I140">
        <v>1</v>
      </c>
      <c r="J140" t="s">
        <v>4994</v>
      </c>
      <c r="K140" t="s">
        <v>5341</v>
      </c>
      <c r="L140">
        <v>0.42666666666666703</v>
      </c>
      <c r="M140">
        <v>0.42105263157894701</v>
      </c>
      <c r="N140">
        <f t="shared" si="2"/>
        <v>0.42385964912280705</v>
      </c>
      <c r="O140" t="s">
        <v>6332</v>
      </c>
      <c r="P140">
        <f>VLOOKUP($A140,NIR_Algorithm_Cleaned!$A$2:$W$4887,19,FALSE)</f>
        <v>10.76</v>
      </c>
      <c r="Q140">
        <f>VLOOKUP($A140,NIR_Algorithm_Cleaned!$A$2:$W$4887,20,FALSE)</f>
        <v>4.84</v>
      </c>
      <c r="R140">
        <f>VLOOKUP($A140,NIR_Algorithm_Cleaned!$A$2:$W$4887,21,FALSE)</f>
        <v>1.77</v>
      </c>
      <c r="S140">
        <f>VLOOKUP($A140,NIR_Algorithm_Cleaned!$A$2:$W$4887,22,FALSE)</f>
        <v>1.36</v>
      </c>
      <c r="T140">
        <f>VLOOKUP($A140,NIR_Algorithm_Cleaned!$A$2:$W$4887,23,FALSE)</f>
        <v>71.13</v>
      </c>
    </row>
    <row r="141" spans="1:20" x14ac:dyDescent="0.2">
      <c r="A141" t="s">
        <v>862</v>
      </c>
      <c r="B141" t="s">
        <v>4763</v>
      </c>
      <c r="C141" t="s">
        <v>5208</v>
      </c>
      <c r="D141">
        <f>VLOOKUP($A141,NIR_Algorithm_Cleaned!$A$2:$W$4887,5,FALSE)</f>
        <v>1</v>
      </c>
      <c r="E141">
        <f>VLOOKUP($A141,NIR_Algorithm_Cleaned!$A$2:$W$4887,4,FALSE)</f>
        <v>2</v>
      </c>
      <c r="F141">
        <f>VLOOKUP($A141,NIR_Algorithm_Cleaned!$A$2:$W$4887,3,FALSE)</f>
        <v>1</v>
      </c>
      <c r="G141">
        <v>12.26</v>
      </c>
      <c r="H141" t="s">
        <v>5342</v>
      </c>
      <c r="I141">
        <v>4</v>
      </c>
      <c r="J141" t="s">
        <v>4994</v>
      </c>
      <c r="K141" t="s">
        <v>5341</v>
      </c>
      <c r="L141">
        <v>0.5</v>
      </c>
      <c r="M141">
        <v>0.49342105263157898</v>
      </c>
      <c r="N141">
        <f t="shared" si="2"/>
        <v>0.49671052631578949</v>
      </c>
      <c r="O141">
        <v>0.48179897176716624</v>
      </c>
      <c r="P141">
        <f>VLOOKUP($A141,NIR_Algorithm_Cleaned!$A$2:$W$4887,19,FALSE)</f>
        <v>15.12</v>
      </c>
      <c r="Q141">
        <f>VLOOKUP($A141,NIR_Algorithm_Cleaned!$A$2:$W$4887,20,FALSE)</f>
        <v>5.96</v>
      </c>
      <c r="R141">
        <f>VLOOKUP($A141,NIR_Algorithm_Cleaned!$A$2:$W$4887,21,FALSE)</f>
        <v>2.0499999999999998</v>
      </c>
      <c r="S141">
        <f>VLOOKUP($A141,NIR_Algorithm_Cleaned!$A$2:$W$4887,22,FALSE)</f>
        <v>1.76</v>
      </c>
      <c r="T141">
        <f>VLOOKUP($A141,NIR_Algorithm_Cleaned!$A$2:$W$4887,23,FALSE)</f>
        <v>69.02</v>
      </c>
    </row>
    <row r="142" spans="1:20" x14ac:dyDescent="0.2">
      <c r="A142" t="s">
        <v>862</v>
      </c>
      <c r="B142" t="s">
        <v>4763</v>
      </c>
      <c r="C142" t="s">
        <v>5208</v>
      </c>
      <c r="D142">
        <f>VLOOKUP($A142,NIR_Algorithm_Cleaned!$A$2:$W$4887,5,FALSE)</f>
        <v>1</v>
      </c>
      <c r="E142">
        <f>VLOOKUP($A142,NIR_Algorithm_Cleaned!$A$2:$W$4887,4,FALSE)</f>
        <v>2</v>
      </c>
      <c r="F142">
        <f>VLOOKUP($A142,NIR_Algorithm_Cleaned!$A$2:$W$4887,3,FALSE)</f>
        <v>1</v>
      </c>
      <c r="G142">
        <v>12.04</v>
      </c>
      <c r="H142" t="s">
        <v>4994</v>
      </c>
      <c r="I142">
        <v>4</v>
      </c>
      <c r="J142" t="s">
        <v>4994</v>
      </c>
      <c r="K142" t="s">
        <v>5341</v>
      </c>
      <c r="L142">
        <v>0.463576158940397</v>
      </c>
      <c r="M142">
        <v>0.47019867549668898</v>
      </c>
      <c r="N142">
        <f t="shared" si="2"/>
        <v>0.46688741721854299</v>
      </c>
      <c r="O142" t="s">
        <v>6332</v>
      </c>
      <c r="P142">
        <f>VLOOKUP($A142,NIR_Algorithm_Cleaned!$A$2:$W$4887,19,FALSE)</f>
        <v>15.12</v>
      </c>
      <c r="Q142">
        <f>VLOOKUP($A142,NIR_Algorithm_Cleaned!$A$2:$W$4887,20,FALSE)</f>
        <v>5.96</v>
      </c>
      <c r="R142">
        <f>VLOOKUP($A142,NIR_Algorithm_Cleaned!$A$2:$W$4887,21,FALSE)</f>
        <v>2.0499999999999998</v>
      </c>
      <c r="S142">
        <f>VLOOKUP($A142,NIR_Algorithm_Cleaned!$A$2:$W$4887,22,FALSE)</f>
        <v>1.76</v>
      </c>
      <c r="T142">
        <f>VLOOKUP($A142,NIR_Algorithm_Cleaned!$A$2:$W$4887,23,FALSE)</f>
        <v>69.02</v>
      </c>
    </row>
    <row r="143" spans="1:20" x14ac:dyDescent="0.2">
      <c r="A143" t="s">
        <v>378</v>
      </c>
      <c r="B143">
        <v>1538</v>
      </c>
      <c r="C143" t="s">
        <v>5201</v>
      </c>
      <c r="D143">
        <f>VLOOKUP($A143,NIR_Algorithm_Cleaned!$A$2:$W$4887,5,FALSE)</f>
        <v>1</v>
      </c>
      <c r="E143">
        <f>VLOOKUP($A143,NIR_Algorithm_Cleaned!$A$2:$W$4887,4,FALSE)</f>
        <v>2</v>
      </c>
      <c r="F143">
        <f>VLOOKUP($A143,NIR_Algorithm_Cleaned!$A$2:$W$4887,3,FALSE)</f>
        <v>1</v>
      </c>
      <c r="G143">
        <v>12.26</v>
      </c>
      <c r="H143" t="s">
        <v>5342</v>
      </c>
      <c r="I143">
        <v>4</v>
      </c>
      <c r="J143" t="s">
        <v>4994</v>
      </c>
      <c r="K143" t="s">
        <v>5341</v>
      </c>
      <c r="L143">
        <v>0.42567567567567599</v>
      </c>
      <c r="M143">
        <v>0.43421052631578899</v>
      </c>
      <c r="N143">
        <f t="shared" si="2"/>
        <v>0.42994310099573252</v>
      </c>
      <c r="O143">
        <v>0.42192330488383101</v>
      </c>
      <c r="P143">
        <f>VLOOKUP($A143,NIR_Algorithm_Cleaned!$A$2:$W$4887,19,FALSE)</f>
        <v>13.91</v>
      </c>
      <c r="Q143">
        <f>VLOOKUP($A143,NIR_Algorithm_Cleaned!$A$2:$W$4887,20,FALSE)</f>
        <v>4.42</v>
      </c>
      <c r="R143">
        <f>VLOOKUP($A143,NIR_Algorithm_Cleaned!$A$2:$W$4887,21,FALSE)</f>
        <v>1.84</v>
      </c>
      <c r="S143">
        <f>VLOOKUP($A143,NIR_Algorithm_Cleaned!$A$2:$W$4887,22,FALSE)</f>
        <v>1.6</v>
      </c>
      <c r="T143">
        <f>VLOOKUP($A143,NIR_Algorithm_Cleaned!$A$2:$W$4887,23,FALSE)</f>
        <v>69.52</v>
      </c>
    </row>
    <row r="144" spans="1:20" x14ac:dyDescent="0.2">
      <c r="A144" t="s">
        <v>378</v>
      </c>
      <c r="B144">
        <v>1538</v>
      </c>
      <c r="C144" t="s">
        <v>5201</v>
      </c>
      <c r="D144">
        <f>VLOOKUP($A144,NIR_Algorithm_Cleaned!$A$2:$W$4887,5,FALSE)</f>
        <v>1</v>
      </c>
      <c r="E144">
        <f>VLOOKUP($A144,NIR_Algorithm_Cleaned!$A$2:$W$4887,4,FALSE)</f>
        <v>2</v>
      </c>
      <c r="F144">
        <f>VLOOKUP($A144,NIR_Algorithm_Cleaned!$A$2:$W$4887,3,FALSE)</f>
        <v>1</v>
      </c>
      <c r="G144">
        <v>12.2</v>
      </c>
      <c r="H144" t="s">
        <v>4994</v>
      </c>
      <c r="I144">
        <v>3</v>
      </c>
      <c r="J144" t="s">
        <v>4994</v>
      </c>
      <c r="K144" t="s">
        <v>5341</v>
      </c>
      <c r="L144">
        <v>0.41447368421052599</v>
      </c>
      <c r="M144">
        <v>0.413333333333333</v>
      </c>
      <c r="N144">
        <f t="shared" si="2"/>
        <v>0.4139035087719295</v>
      </c>
      <c r="O144" t="s">
        <v>6332</v>
      </c>
      <c r="P144">
        <f>VLOOKUP($A144,NIR_Algorithm_Cleaned!$A$2:$W$4887,19,FALSE)</f>
        <v>13.91</v>
      </c>
      <c r="Q144">
        <f>VLOOKUP($A144,NIR_Algorithm_Cleaned!$A$2:$W$4887,20,FALSE)</f>
        <v>4.42</v>
      </c>
      <c r="R144">
        <f>VLOOKUP($A144,NIR_Algorithm_Cleaned!$A$2:$W$4887,21,FALSE)</f>
        <v>1.84</v>
      </c>
      <c r="S144">
        <f>VLOOKUP($A144,NIR_Algorithm_Cleaned!$A$2:$W$4887,22,FALSE)</f>
        <v>1.6</v>
      </c>
      <c r="T144">
        <f>VLOOKUP($A144,NIR_Algorithm_Cleaned!$A$2:$W$4887,23,FALSE)</f>
        <v>69.52</v>
      </c>
    </row>
    <row r="145" spans="1:20" x14ac:dyDescent="0.2">
      <c r="A145" t="s">
        <v>167</v>
      </c>
      <c r="B145" t="s">
        <v>4803</v>
      </c>
      <c r="C145" t="s">
        <v>5283</v>
      </c>
      <c r="D145">
        <f>VLOOKUP($A145,NIR_Algorithm_Cleaned!$A$2:$W$4887,5,FALSE)</f>
        <v>1</v>
      </c>
      <c r="E145">
        <f>VLOOKUP($A145,NIR_Algorithm_Cleaned!$A$2:$W$4887,4,FALSE)</f>
        <v>2</v>
      </c>
      <c r="F145">
        <f>VLOOKUP($A145,NIR_Algorithm_Cleaned!$A$2:$W$4887,3,FALSE)</f>
        <v>1</v>
      </c>
      <c r="G145">
        <v>12.31</v>
      </c>
      <c r="H145" t="s">
        <v>4994</v>
      </c>
      <c r="I145">
        <v>3</v>
      </c>
      <c r="J145" t="s">
        <v>5342</v>
      </c>
      <c r="K145" t="s">
        <v>5341</v>
      </c>
      <c r="L145">
        <v>0.41830065359477098</v>
      </c>
      <c r="M145">
        <v>0.42483660130718898</v>
      </c>
      <c r="N145">
        <f t="shared" si="2"/>
        <v>0.42156862745098</v>
      </c>
      <c r="O145">
        <v>0.41872549019607824</v>
      </c>
      <c r="P145">
        <f>VLOOKUP($A145,NIR_Algorithm_Cleaned!$A$2:$W$4887,19,FALSE)</f>
        <v>16.03</v>
      </c>
      <c r="Q145">
        <f>VLOOKUP($A145,NIR_Algorithm_Cleaned!$A$2:$W$4887,20,FALSE)</f>
        <v>6.09</v>
      </c>
      <c r="R145">
        <f>VLOOKUP($A145,NIR_Algorithm_Cleaned!$A$2:$W$4887,21,FALSE)</f>
        <v>1.99</v>
      </c>
      <c r="S145">
        <f>VLOOKUP($A145,NIR_Algorithm_Cleaned!$A$2:$W$4887,22,FALSE)</f>
        <v>1.75</v>
      </c>
      <c r="T145">
        <f>VLOOKUP($A145,NIR_Algorithm_Cleaned!$A$2:$W$4887,23,FALSE)</f>
        <v>68.78</v>
      </c>
    </row>
    <row r="146" spans="1:20" x14ac:dyDescent="0.2">
      <c r="A146" t="s">
        <v>167</v>
      </c>
      <c r="B146" t="s">
        <v>4803</v>
      </c>
      <c r="C146" t="s">
        <v>5283</v>
      </c>
      <c r="D146">
        <f>VLOOKUP($A146,NIR_Algorithm_Cleaned!$A$2:$W$4887,5,FALSE)</f>
        <v>1</v>
      </c>
      <c r="E146">
        <f>VLOOKUP($A146,NIR_Algorithm_Cleaned!$A$2:$W$4887,4,FALSE)</f>
        <v>2</v>
      </c>
      <c r="F146">
        <f>VLOOKUP($A146,NIR_Algorithm_Cleaned!$A$2:$W$4887,3,FALSE)</f>
        <v>1</v>
      </c>
      <c r="G146">
        <v>12.31</v>
      </c>
      <c r="H146" t="s">
        <v>5342</v>
      </c>
      <c r="I146">
        <v>4</v>
      </c>
      <c r="J146" t="s">
        <v>5342</v>
      </c>
      <c r="K146" t="s">
        <v>5341</v>
      </c>
      <c r="L146">
        <v>0.42</v>
      </c>
      <c r="M146">
        <v>0.41176470588235298</v>
      </c>
      <c r="N146">
        <f t="shared" si="2"/>
        <v>0.41588235294117648</v>
      </c>
      <c r="O146" t="s">
        <v>6332</v>
      </c>
      <c r="P146">
        <f>VLOOKUP($A146,NIR_Algorithm_Cleaned!$A$2:$W$4887,19,FALSE)</f>
        <v>16.03</v>
      </c>
      <c r="Q146">
        <f>VLOOKUP($A146,NIR_Algorithm_Cleaned!$A$2:$W$4887,20,FALSE)</f>
        <v>6.09</v>
      </c>
      <c r="R146">
        <f>VLOOKUP($A146,NIR_Algorithm_Cleaned!$A$2:$W$4887,21,FALSE)</f>
        <v>1.99</v>
      </c>
      <c r="S146">
        <f>VLOOKUP($A146,NIR_Algorithm_Cleaned!$A$2:$W$4887,22,FALSE)</f>
        <v>1.75</v>
      </c>
      <c r="T146">
        <f>VLOOKUP($A146,NIR_Algorithm_Cleaned!$A$2:$W$4887,23,FALSE)</f>
        <v>68.78</v>
      </c>
    </row>
    <row r="147" spans="1:20" x14ac:dyDescent="0.2">
      <c r="A147" t="s">
        <v>70</v>
      </c>
      <c r="B147" t="s">
        <v>4756</v>
      </c>
      <c r="C147" t="s">
        <v>5333</v>
      </c>
      <c r="D147">
        <f>VLOOKUP($A147,NIR_Algorithm_Cleaned!$A$2:$W$4887,5,FALSE)</f>
        <v>1</v>
      </c>
      <c r="E147">
        <f>VLOOKUP($A147,NIR_Algorithm_Cleaned!$A$2:$W$4887,4,FALSE)</f>
        <v>2</v>
      </c>
      <c r="F147">
        <f>VLOOKUP($A147,NIR_Algorithm_Cleaned!$A$2:$W$4887,3,FALSE)</f>
        <v>1</v>
      </c>
      <c r="G147">
        <v>12.18</v>
      </c>
      <c r="H147" t="s">
        <v>4994</v>
      </c>
      <c r="I147">
        <v>4</v>
      </c>
      <c r="J147" t="s">
        <v>4994</v>
      </c>
      <c r="K147" t="s">
        <v>5341</v>
      </c>
      <c r="L147">
        <v>0.41176470588235298</v>
      </c>
      <c r="M147">
        <v>0.415584415584416</v>
      </c>
      <c r="N147">
        <f t="shared" si="2"/>
        <v>0.41367456073338449</v>
      </c>
      <c r="O147">
        <v>0.4094389550078405</v>
      </c>
      <c r="P147">
        <f>VLOOKUP($A147,NIR_Algorithm_Cleaned!$A$2:$W$4887,19,FALSE)</f>
        <v>12.28</v>
      </c>
      <c r="Q147">
        <f>VLOOKUP($A147,NIR_Algorithm_Cleaned!$A$2:$W$4887,20,FALSE)</f>
        <v>5.43</v>
      </c>
      <c r="R147">
        <f>VLOOKUP($A147,NIR_Algorithm_Cleaned!$A$2:$W$4887,21,FALSE)</f>
        <v>1.81</v>
      </c>
      <c r="S147">
        <f>VLOOKUP($A147,NIR_Algorithm_Cleaned!$A$2:$W$4887,22,FALSE)</f>
        <v>1.51</v>
      </c>
      <c r="T147">
        <f>VLOOKUP($A147,NIR_Algorithm_Cleaned!$A$2:$W$4887,23,FALSE)</f>
        <v>70.540000000000006</v>
      </c>
    </row>
    <row r="148" spans="1:20" x14ac:dyDescent="0.2">
      <c r="A148" t="s">
        <v>70</v>
      </c>
      <c r="B148" t="s">
        <v>4756</v>
      </c>
      <c r="C148" t="s">
        <v>5333</v>
      </c>
      <c r="D148">
        <f>VLOOKUP($A148,NIR_Algorithm_Cleaned!$A$2:$W$4887,5,FALSE)</f>
        <v>1</v>
      </c>
      <c r="E148">
        <f>VLOOKUP($A148,NIR_Algorithm_Cleaned!$A$2:$W$4887,4,FALSE)</f>
        <v>2</v>
      </c>
      <c r="F148">
        <f>VLOOKUP($A148,NIR_Algorithm_Cleaned!$A$2:$W$4887,3,FALSE)</f>
        <v>1</v>
      </c>
      <c r="G148">
        <v>12.35</v>
      </c>
      <c r="H148" t="s">
        <v>4994</v>
      </c>
      <c r="I148">
        <v>1</v>
      </c>
      <c r="J148" t="s">
        <v>4994</v>
      </c>
      <c r="K148" t="s">
        <v>5341</v>
      </c>
      <c r="L148">
        <v>0.40909090909090901</v>
      </c>
      <c r="M148">
        <v>0.40131578947368401</v>
      </c>
      <c r="N148">
        <f t="shared" si="2"/>
        <v>0.40520334928229651</v>
      </c>
      <c r="O148" t="s">
        <v>6332</v>
      </c>
      <c r="P148">
        <f>VLOOKUP($A148,NIR_Algorithm_Cleaned!$A$2:$W$4887,19,FALSE)</f>
        <v>12.28</v>
      </c>
      <c r="Q148">
        <f>VLOOKUP($A148,NIR_Algorithm_Cleaned!$A$2:$W$4887,20,FALSE)</f>
        <v>5.43</v>
      </c>
      <c r="R148">
        <f>VLOOKUP($A148,NIR_Algorithm_Cleaned!$A$2:$W$4887,21,FALSE)</f>
        <v>1.81</v>
      </c>
      <c r="S148">
        <f>VLOOKUP($A148,NIR_Algorithm_Cleaned!$A$2:$W$4887,22,FALSE)</f>
        <v>1.51</v>
      </c>
      <c r="T148">
        <f>VLOOKUP($A148,NIR_Algorithm_Cleaned!$A$2:$W$4887,23,FALSE)</f>
        <v>70.540000000000006</v>
      </c>
    </row>
    <row r="149" spans="1:20" x14ac:dyDescent="0.2">
      <c r="A149" t="s">
        <v>138</v>
      </c>
      <c r="B149" t="s">
        <v>4883</v>
      </c>
      <c r="C149" t="s">
        <v>5310</v>
      </c>
      <c r="D149">
        <f>VLOOKUP($A149,NIR_Algorithm_Cleaned!$A$2:$W$4887,5,FALSE)</f>
        <v>1</v>
      </c>
      <c r="E149">
        <f>VLOOKUP($A149,NIR_Algorithm_Cleaned!$A$2:$W$4887,4,FALSE)</f>
        <v>2</v>
      </c>
      <c r="F149">
        <f>VLOOKUP($A149,NIR_Algorithm_Cleaned!$A$2:$W$4887,3,FALSE)</f>
        <v>1</v>
      </c>
      <c r="G149">
        <v>12.27</v>
      </c>
      <c r="H149" t="s">
        <v>4994</v>
      </c>
      <c r="I149">
        <v>2</v>
      </c>
      <c r="J149" t="s">
        <v>4994</v>
      </c>
      <c r="K149" t="s">
        <v>5341</v>
      </c>
      <c r="L149">
        <v>0.43046357615893999</v>
      </c>
      <c r="M149">
        <v>0.42763157894736797</v>
      </c>
      <c r="N149">
        <f t="shared" si="2"/>
        <v>0.42904757755315398</v>
      </c>
      <c r="O149">
        <v>0.427150720343906</v>
      </c>
      <c r="P149">
        <f>VLOOKUP($A149,NIR_Algorithm_Cleaned!$A$2:$W$4887,19,FALSE)</f>
        <v>11.6</v>
      </c>
      <c r="Q149">
        <f>VLOOKUP($A149,NIR_Algorithm_Cleaned!$A$2:$W$4887,20,FALSE)</f>
        <v>4.18</v>
      </c>
      <c r="R149">
        <f>VLOOKUP($A149,NIR_Algorithm_Cleaned!$A$2:$W$4887,21,FALSE)</f>
        <v>1.93</v>
      </c>
      <c r="S149">
        <f>VLOOKUP($A149,NIR_Algorithm_Cleaned!$A$2:$W$4887,22,FALSE)</f>
        <v>1.47</v>
      </c>
      <c r="T149">
        <f>VLOOKUP($A149,NIR_Algorithm_Cleaned!$A$2:$W$4887,23,FALSE)</f>
        <v>71.069999999999993</v>
      </c>
    </row>
    <row r="150" spans="1:20" x14ac:dyDescent="0.2">
      <c r="A150" t="s">
        <v>138</v>
      </c>
      <c r="B150" t="s">
        <v>4883</v>
      </c>
      <c r="C150" t="s">
        <v>5310</v>
      </c>
      <c r="D150">
        <f>VLOOKUP($A150,NIR_Algorithm_Cleaned!$A$2:$W$4887,5,FALSE)</f>
        <v>1</v>
      </c>
      <c r="E150">
        <f>VLOOKUP($A150,NIR_Algorithm_Cleaned!$A$2:$W$4887,4,FALSE)</f>
        <v>2</v>
      </c>
      <c r="F150">
        <f>VLOOKUP($A150,NIR_Algorithm_Cleaned!$A$2:$W$4887,3,FALSE)</f>
        <v>1</v>
      </c>
      <c r="G150">
        <v>11.69</v>
      </c>
      <c r="H150" t="s">
        <v>4994</v>
      </c>
      <c r="I150">
        <v>4</v>
      </c>
      <c r="J150" t="s">
        <v>4994</v>
      </c>
      <c r="K150" t="s">
        <v>5341</v>
      </c>
      <c r="L150">
        <v>0.42666666666666703</v>
      </c>
      <c r="M150">
        <v>0.42384105960264901</v>
      </c>
      <c r="N150">
        <f t="shared" si="2"/>
        <v>0.42525386313465802</v>
      </c>
      <c r="O150" t="s">
        <v>6332</v>
      </c>
      <c r="P150">
        <f>VLOOKUP($A150,NIR_Algorithm_Cleaned!$A$2:$W$4887,19,FALSE)</f>
        <v>11.6</v>
      </c>
      <c r="Q150">
        <f>VLOOKUP($A150,NIR_Algorithm_Cleaned!$A$2:$W$4887,20,FALSE)</f>
        <v>4.18</v>
      </c>
      <c r="R150">
        <f>VLOOKUP($A150,NIR_Algorithm_Cleaned!$A$2:$W$4887,21,FALSE)</f>
        <v>1.93</v>
      </c>
      <c r="S150">
        <f>VLOOKUP($A150,NIR_Algorithm_Cleaned!$A$2:$W$4887,22,FALSE)</f>
        <v>1.47</v>
      </c>
      <c r="T150">
        <f>VLOOKUP($A150,NIR_Algorithm_Cleaned!$A$2:$W$4887,23,FALSE)</f>
        <v>71.069999999999993</v>
      </c>
    </row>
    <row r="151" spans="1:20" x14ac:dyDescent="0.2">
      <c r="A151" t="s">
        <v>491</v>
      </c>
      <c r="B151" t="s">
        <v>4712</v>
      </c>
      <c r="C151" t="s">
        <v>5290</v>
      </c>
      <c r="D151">
        <f>VLOOKUP($A151,NIR_Algorithm_Cleaned!$A$2:$W$4887,5,FALSE)</f>
        <v>1</v>
      </c>
      <c r="E151">
        <f>VLOOKUP($A151,NIR_Algorithm_Cleaned!$A$2:$W$4887,4,FALSE)</f>
        <v>2</v>
      </c>
      <c r="F151">
        <f>VLOOKUP($A151,NIR_Algorithm_Cleaned!$A$2:$W$4887,3,FALSE)</f>
        <v>1</v>
      </c>
      <c r="G151">
        <v>12.2</v>
      </c>
      <c r="H151" t="s">
        <v>5342</v>
      </c>
      <c r="I151">
        <v>2</v>
      </c>
      <c r="J151" t="s">
        <v>4994</v>
      </c>
      <c r="K151" t="s">
        <v>5341</v>
      </c>
      <c r="L151">
        <v>0.44078947368421101</v>
      </c>
      <c r="M151">
        <v>0.43918918918918898</v>
      </c>
      <c r="N151">
        <f t="shared" si="2"/>
        <v>0.43998933143669999</v>
      </c>
      <c r="O151">
        <v>0.43666133238501648</v>
      </c>
      <c r="P151">
        <f>VLOOKUP($A151,NIR_Algorithm_Cleaned!$A$2:$W$4887,19,FALSE)</f>
        <v>10.050000000000001</v>
      </c>
      <c r="Q151">
        <f>VLOOKUP($A151,NIR_Algorithm_Cleaned!$A$2:$W$4887,20,FALSE)</f>
        <v>4.01</v>
      </c>
      <c r="R151">
        <f>VLOOKUP($A151,NIR_Algorithm_Cleaned!$A$2:$W$4887,21,FALSE)</f>
        <v>1.47</v>
      </c>
      <c r="S151">
        <f>VLOOKUP($A151,NIR_Algorithm_Cleaned!$A$2:$W$4887,22,FALSE)</f>
        <v>1.31</v>
      </c>
      <c r="T151">
        <f>VLOOKUP($A151,NIR_Algorithm_Cleaned!$A$2:$W$4887,23,FALSE)</f>
        <v>72.150000000000006</v>
      </c>
    </row>
    <row r="152" spans="1:20" x14ac:dyDescent="0.2">
      <c r="A152" t="s">
        <v>491</v>
      </c>
      <c r="B152" t="s">
        <v>4712</v>
      </c>
      <c r="C152" t="s">
        <v>5290</v>
      </c>
      <c r="D152">
        <f>VLOOKUP($A152,NIR_Algorithm_Cleaned!$A$2:$W$4887,5,FALSE)</f>
        <v>1</v>
      </c>
      <c r="E152">
        <f>VLOOKUP($A152,NIR_Algorithm_Cleaned!$A$2:$W$4887,4,FALSE)</f>
        <v>2</v>
      </c>
      <c r="F152">
        <f>VLOOKUP($A152,NIR_Algorithm_Cleaned!$A$2:$W$4887,3,FALSE)</f>
        <v>1</v>
      </c>
      <c r="G152">
        <v>12.28</v>
      </c>
      <c r="H152" t="s">
        <v>4994</v>
      </c>
      <c r="I152">
        <v>3</v>
      </c>
      <c r="J152" t="s">
        <v>5342</v>
      </c>
      <c r="K152" t="s">
        <v>5341</v>
      </c>
      <c r="L152">
        <v>0.43333333333333302</v>
      </c>
      <c r="M152">
        <v>0.43333333333333302</v>
      </c>
      <c r="N152">
        <f t="shared" si="2"/>
        <v>0.43333333333333302</v>
      </c>
      <c r="O152" t="s">
        <v>6332</v>
      </c>
      <c r="P152">
        <f>VLOOKUP($A152,NIR_Algorithm_Cleaned!$A$2:$W$4887,19,FALSE)</f>
        <v>10.050000000000001</v>
      </c>
      <c r="Q152">
        <f>VLOOKUP($A152,NIR_Algorithm_Cleaned!$A$2:$W$4887,20,FALSE)</f>
        <v>4.01</v>
      </c>
      <c r="R152">
        <f>VLOOKUP($A152,NIR_Algorithm_Cleaned!$A$2:$W$4887,21,FALSE)</f>
        <v>1.47</v>
      </c>
      <c r="S152">
        <f>VLOOKUP($A152,NIR_Algorithm_Cleaned!$A$2:$W$4887,22,FALSE)</f>
        <v>1.31</v>
      </c>
      <c r="T152">
        <f>VLOOKUP($A152,NIR_Algorithm_Cleaned!$A$2:$W$4887,23,FALSE)</f>
        <v>72.150000000000006</v>
      </c>
    </row>
    <row r="153" spans="1:20" x14ac:dyDescent="0.2">
      <c r="A153" t="s">
        <v>838</v>
      </c>
      <c r="B153" t="s">
        <v>4895</v>
      </c>
      <c r="C153" t="s">
        <v>5272</v>
      </c>
      <c r="D153">
        <f>VLOOKUP($A153,NIR_Algorithm_Cleaned!$A$2:$W$4887,5,FALSE)</f>
        <v>1</v>
      </c>
      <c r="E153">
        <f>VLOOKUP($A153,NIR_Algorithm_Cleaned!$A$2:$W$4887,4,FALSE)</f>
        <v>2</v>
      </c>
      <c r="F153">
        <f>VLOOKUP($A153,NIR_Algorithm_Cleaned!$A$2:$W$4887,3,FALSE)</f>
        <v>1</v>
      </c>
      <c r="G153">
        <v>12.27</v>
      </c>
      <c r="H153" t="s">
        <v>5342</v>
      </c>
      <c r="I153">
        <v>1</v>
      </c>
      <c r="J153" t="s">
        <v>4994</v>
      </c>
      <c r="K153" t="s">
        <v>5341</v>
      </c>
      <c r="L153">
        <v>0.4</v>
      </c>
      <c r="M153">
        <v>0.39735099337748297</v>
      </c>
      <c r="N153">
        <f t="shared" si="2"/>
        <v>0.39867549668874147</v>
      </c>
      <c r="O153">
        <v>0.39767108167770399</v>
      </c>
      <c r="P153">
        <f>VLOOKUP($A153,NIR_Algorithm_Cleaned!$A$2:$W$4887,19,FALSE)</f>
        <v>11.36</v>
      </c>
      <c r="Q153">
        <f>VLOOKUP($A153,NIR_Algorithm_Cleaned!$A$2:$W$4887,20,FALSE)</f>
        <v>5.04</v>
      </c>
      <c r="R153">
        <f>VLOOKUP($A153,NIR_Algorithm_Cleaned!$A$2:$W$4887,21,FALSE)</f>
        <v>1.45</v>
      </c>
      <c r="S153">
        <f>VLOOKUP($A153,NIR_Algorithm_Cleaned!$A$2:$W$4887,22,FALSE)</f>
        <v>1.43</v>
      </c>
      <c r="T153">
        <f>VLOOKUP($A153,NIR_Algorithm_Cleaned!$A$2:$W$4887,23,FALSE)</f>
        <v>72.41</v>
      </c>
    </row>
    <row r="154" spans="1:20" x14ac:dyDescent="0.2">
      <c r="A154" t="s">
        <v>838</v>
      </c>
      <c r="B154" t="s">
        <v>4895</v>
      </c>
      <c r="C154" t="s">
        <v>5272</v>
      </c>
      <c r="D154">
        <f>VLOOKUP($A154,NIR_Algorithm_Cleaned!$A$2:$W$4887,5,FALSE)</f>
        <v>1</v>
      </c>
      <c r="E154">
        <f>VLOOKUP($A154,NIR_Algorithm_Cleaned!$A$2:$W$4887,4,FALSE)</f>
        <v>2</v>
      </c>
      <c r="F154">
        <f>VLOOKUP($A154,NIR_Algorithm_Cleaned!$A$2:$W$4887,3,FALSE)</f>
        <v>1</v>
      </c>
      <c r="G154">
        <v>12.37</v>
      </c>
      <c r="H154" t="s">
        <v>4994</v>
      </c>
      <c r="I154">
        <v>1</v>
      </c>
      <c r="J154" t="s">
        <v>5342</v>
      </c>
      <c r="K154" t="s">
        <v>5341</v>
      </c>
      <c r="L154">
        <v>0.4</v>
      </c>
      <c r="M154">
        <v>0.39333333333333298</v>
      </c>
      <c r="N154">
        <f t="shared" si="2"/>
        <v>0.3966666666666665</v>
      </c>
      <c r="O154" t="s">
        <v>6332</v>
      </c>
      <c r="P154">
        <f>VLOOKUP($A154,NIR_Algorithm_Cleaned!$A$2:$W$4887,19,FALSE)</f>
        <v>11.36</v>
      </c>
      <c r="Q154">
        <f>VLOOKUP($A154,NIR_Algorithm_Cleaned!$A$2:$W$4887,20,FALSE)</f>
        <v>5.04</v>
      </c>
      <c r="R154">
        <f>VLOOKUP($A154,NIR_Algorithm_Cleaned!$A$2:$W$4887,21,FALSE)</f>
        <v>1.45</v>
      </c>
      <c r="S154">
        <f>VLOOKUP($A154,NIR_Algorithm_Cleaned!$A$2:$W$4887,22,FALSE)</f>
        <v>1.43</v>
      </c>
      <c r="T154">
        <f>VLOOKUP($A154,NIR_Algorithm_Cleaned!$A$2:$W$4887,23,FALSE)</f>
        <v>72.41</v>
      </c>
    </row>
    <row r="155" spans="1:20" x14ac:dyDescent="0.2">
      <c r="A155" t="s">
        <v>306</v>
      </c>
      <c r="B155" t="s">
        <v>4842</v>
      </c>
      <c r="C155" t="s">
        <v>5203</v>
      </c>
      <c r="D155">
        <f>VLOOKUP($A155,NIR_Algorithm_Cleaned!$A$2:$W$4887,5,FALSE)</f>
        <v>1</v>
      </c>
      <c r="E155">
        <f>VLOOKUP($A155,NIR_Algorithm_Cleaned!$A$2:$W$4887,4,FALSE)</f>
        <v>2</v>
      </c>
      <c r="F155">
        <f>VLOOKUP($A155,NIR_Algorithm_Cleaned!$A$2:$W$4887,3,FALSE)</f>
        <v>1</v>
      </c>
      <c r="G155">
        <v>12.3</v>
      </c>
      <c r="H155" t="s">
        <v>5342</v>
      </c>
      <c r="I155">
        <v>4</v>
      </c>
      <c r="J155" t="s">
        <v>5342</v>
      </c>
      <c r="K155" t="s">
        <v>5341</v>
      </c>
      <c r="L155">
        <v>0.42105263157894701</v>
      </c>
      <c r="M155">
        <v>0.41721854304635803</v>
      </c>
      <c r="N155">
        <f t="shared" si="2"/>
        <v>0.41913558731265255</v>
      </c>
      <c r="O155">
        <v>0.41156340769141403</v>
      </c>
      <c r="P155">
        <f>VLOOKUP($A155,NIR_Algorithm_Cleaned!$A$2:$W$4887,19,FALSE)</f>
        <v>12.49</v>
      </c>
      <c r="Q155">
        <f>VLOOKUP($A155,NIR_Algorithm_Cleaned!$A$2:$W$4887,20,FALSE)</f>
        <v>4.74</v>
      </c>
      <c r="R155">
        <f>VLOOKUP($A155,NIR_Algorithm_Cleaned!$A$2:$W$4887,21,FALSE)</f>
        <v>1.57</v>
      </c>
      <c r="S155">
        <f>VLOOKUP($A155,NIR_Algorithm_Cleaned!$A$2:$W$4887,22,FALSE)</f>
        <v>1.49</v>
      </c>
      <c r="T155">
        <f>VLOOKUP($A155,NIR_Algorithm_Cleaned!$A$2:$W$4887,23,FALSE)</f>
        <v>71.2</v>
      </c>
    </row>
    <row r="156" spans="1:20" x14ac:dyDescent="0.2">
      <c r="A156" t="s">
        <v>306</v>
      </c>
      <c r="B156" t="s">
        <v>4842</v>
      </c>
      <c r="C156" t="s">
        <v>5203</v>
      </c>
      <c r="D156">
        <f>VLOOKUP($A156,NIR_Algorithm_Cleaned!$A$2:$W$4887,5,FALSE)</f>
        <v>1</v>
      </c>
      <c r="E156">
        <f>VLOOKUP($A156,NIR_Algorithm_Cleaned!$A$2:$W$4887,4,FALSE)</f>
        <v>2</v>
      </c>
      <c r="F156">
        <f>VLOOKUP($A156,NIR_Algorithm_Cleaned!$A$2:$W$4887,3,FALSE)</f>
        <v>1</v>
      </c>
      <c r="G156">
        <v>12.32</v>
      </c>
      <c r="H156" t="s">
        <v>4994</v>
      </c>
      <c r="I156">
        <v>3</v>
      </c>
      <c r="J156" t="s">
        <v>4994</v>
      </c>
      <c r="K156" t="s">
        <v>5341</v>
      </c>
      <c r="L156">
        <v>0.40131578947368401</v>
      </c>
      <c r="M156">
        <v>0.40666666666666701</v>
      </c>
      <c r="N156">
        <f t="shared" si="2"/>
        <v>0.40399122807017551</v>
      </c>
      <c r="O156" t="s">
        <v>6332</v>
      </c>
      <c r="P156">
        <f>VLOOKUP($A156,NIR_Algorithm_Cleaned!$A$2:$W$4887,19,FALSE)</f>
        <v>12.49</v>
      </c>
      <c r="Q156">
        <f>VLOOKUP($A156,NIR_Algorithm_Cleaned!$A$2:$W$4887,20,FALSE)</f>
        <v>4.74</v>
      </c>
      <c r="R156">
        <f>VLOOKUP($A156,NIR_Algorithm_Cleaned!$A$2:$W$4887,21,FALSE)</f>
        <v>1.57</v>
      </c>
      <c r="S156">
        <f>VLOOKUP($A156,NIR_Algorithm_Cleaned!$A$2:$W$4887,22,FALSE)</f>
        <v>1.49</v>
      </c>
      <c r="T156">
        <f>VLOOKUP($A156,NIR_Algorithm_Cleaned!$A$2:$W$4887,23,FALSE)</f>
        <v>71.2</v>
      </c>
    </row>
    <row r="157" spans="1:20" x14ac:dyDescent="0.2">
      <c r="A157" t="s">
        <v>850</v>
      </c>
      <c r="B157" t="s">
        <v>4934</v>
      </c>
      <c r="C157" t="s">
        <v>5202</v>
      </c>
      <c r="D157">
        <f>VLOOKUP($A157,NIR_Algorithm_Cleaned!$A$2:$W$4887,5,FALSE)</f>
        <v>1</v>
      </c>
      <c r="E157">
        <f>VLOOKUP($A157,NIR_Algorithm_Cleaned!$A$2:$W$4887,4,FALSE)</f>
        <v>2</v>
      </c>
      <c r="F157">
        <f>VLOOKUP($A157,NIR_Algorithm_Cleaned!$A$2:$W$4887,3,FALSE)</f>
        <v>1</v>
      </c>
      <c r="G157">
        <v>11.58</v>
      </c>
      <c r="H157" t="s">
        <v>4994</v>
      </c>
      <c r="I157">
        <v>4</v>
      </c>
      <c r="J157" t="s">
        <v>4994</v>
      </c>
      <c r="K157" t="s">
        <v>5341</v>
      </c>
      <c r="L157">
        <v>0.43790849673202598</v>
      </c>
      <c r="M157">
        <v>0.43421052631578999</v>
      </c>
      <c r="N157">
        <f t="shared" si="2"/>
        <v>0.43605951152390798</v>
      </c>
      <c r="O157">
        <v>0.43160431716546277</v>
      </c>
      <c r="P157">
        <f>VLOOKUP($A157,NIR_Algorithm_Cleaned!$A$2:$W$4887,19,FALSE)</f>
        <v>10.050000000000001</v>
      </c>
      <c r="Q157">
        <f>VLOOKUP($A157,NIR_Algorithm_Cleaned!$A$2:$W$4887,20,FALSE)</f>
        <v>4.33</v>
      </c>
      <c r="R157">
        <f>VLOOKUP($A157,NIR_Algorithm_Cleaned!$A$2:$W$4887,21,FALSE)</f>
        <v>1.41</v>
      </c>
      <c r="S157">
        <f>VLOOKUP($A157,NIR_Algorithm_Cleaned!$A$2:$W$4887,22,FALSE)</f>
        <v>1.36</v>
      </c>
      <c r="T157">
        <f>VLOOKUP($A157,NIR_Algorithm_Cleaned!$A$2:$W$4887,23,FALSE)</f>
        <v>72.39</v>
      </c>
    </row>
    <row r="158" spans="1:20" x14ac:dyDescent="0.2">
      <c r="A158" t="s">
        <v>850</v>
      </c>
      <c r="B158" t="s">
        <v>4934</v>
      </c>
      <c r="C158" t="s">
        <v>5202</v>
      </c>
      <c r="D158">
        <f>VLOOKUP($A158,NIR_Algorithm_Cleaned!$A$2:$W$4887,5,FALSE)</f>
        <v>1</v>
      </c>
      <c r="E158">
        <f>VLOOKUP($A158,NIR_Algorithm_Cleaned!$A$2:$W$4887,4,FALSE)</f>
        <v>2</v>
      </c>
      <c r="F158">
        <f>VLOOKUP($A158,NIR_Algorithm_Cleaned!$A$2:$W$4887,3,FALSE)</f>
        <v>1</v>
      </c>
      <c r="G158">
        <v>11.73</v>
      </c>
      <c r="H158" t="s">
        <v>4994</v>
      </c>
      <c r="I158">
        <v>3</v>
      </c>
      <c r="J158" t="s">
        <v>4994</v>
      </c>
      <c r="K158" t="s">
        <v>5341</v>
      </c>
      <c r="L158">
        <v>0.42763157894736797</v>
      </c>
      <c r="M158">
        <v>0.42666666666666703</v>
      </c>
      <c r="N158">
        <f t="shared" si="2"/>
        <v>0.4271491228070175</v>
      </c>
      <c r="O158" t="s">
        <v>6332</v>
      </c>
      <c r="P158">
        <f>VLOOKUP($A158,NIR_Algorithm_Cleaned!$A$2:$W$4887,19,FALSE)</f>
        <v>10.050000000000001</v>
      </c>
      <c r="Q158">
        <f>VLOOKUP($A158,NIR_Algorithm_Cleaned!$A$2:$W$4887,20,FALSE)</f>
        <v>4.33</v>
      </c>
      <c r="R158">
        <f>VLOOKUP($A158,NIR_Algorithm_Cleaned!$A$2:$W$4887,21,FALSE)</f>
        <v>1.41</v>
      </c>
      <c r="S158">
        <f>VLOOKUP($A158,NIR_Algorithm_Cleaned!$A$2:$W$4887,22,FALSE)</f>
        <v>1.36</v>
      </c>
      <c r="T158">
        <f>VLOOKUP($A158,NIR_Algorithm_Cleaned!$A$2:$W$4887,23,FALSE)</f>
        <v>72.39</v>
      </c>
    </row>
    <row r="159" spans="1:20" x14ac:dyDescent="0.2">
      <c r="A159" t="s">
        <v>803</v>
      </c>
      <c r="B159" t="s">
        <v>4829</v>
      </c>
      <c r="C159" t="s">
        <v>5212</v>
      </c>
      <c r="D159">
        <f>VLOOKUP($A159,NIR_Algorithm_Cleaned!$A$2:$W$4887,5,FALSE)</f>
        <v>1</v>
      </c>
      <c r="E159">
        <f>VLOOKUP($A159,NIR_Algorithm_Cleaned!$A$2:$W$4887,4,FALSE)</f>
        <v>2</v>
      </c>
      <c r="F159">
        <f>VLOOKUP($A159,NIR_Algorithm_Cleaned!$A$2:$W$4887,3,FALSE)</f>
        <v>1</v>
      </c>
      <c r="G159">
        <v>12.11</v>
      </c>
      <c r="H159" t="s">
        <v>5342</v>
      </c>
      <c r="I159">
        <v>1</v>
      </c>
      <c r="J159" t="s">
        <v>4994</v>
      </c>
      <c r="K159" t="s">
        <v>5341</v>
      </c>
      <c r="L159">
        <v>0.44</v>
      </c>
      <c r="M159">
        <v>0.44</v>
      </c>
      <c r="N159">
        <f t="shared" si="2"/>
        <v>0.44</v>
      </c>
      <c r="O159">
        <v>0.43026315789473679</v>
      </c>
      <c r="P159">
        <f>VLOOKUP($A159,NIR_Algorithm_Cleaned!$A$2:$W$4887,19,FALSE)</f>
        <v>14.65</v>
      </c>
      <c r="Q159">
        <f>VLOOKUP($A159,NIR_Algorithm_Cleaned!$A$2:$W$4887,20,FALSE)</f>
        <v>5.53</v>
      </c>
      <c r="R159">
        <f>VLOOKUP($A159,NIR_Algorithm_Cleaned!$A$2:$W$4887,21,FALSE)</f>
        <v>1.83</v>
      </c>
      <c r="S159">
        <f>VLOOKUP($A159,NIR_Algorithm_Cleaned!$A$2:$W$4887,22,FALSE)</f>
        <v>1.67</v>
      </c>
      <c r="T159">
        <f>VLOOKUP($A159,NIR_Algorithm_Cleaned!$A$2:$W$4887,23,FALSE)</f>
        <v>70.23</v>
      </c>
    </row>
    <row r="160" spans="1:20" x14ac:dyDescent="0.2">
      <c r="A160" t="s">
        <v>803</v>
      </c>
      <c r="B160" t="s">
        <v>4829</v>
      </c>
      <c r="C160" t="s">
        <v>5212</v>
      </c>
      <c r="D160">
        <f>VLOOKUP($A160,NIR_Algorithm_Cleaned!$A$2:$W$4887,5,FALSE)</f>
        <v>1</v>
      </c>
      <c r="E160">
        <f>VLOOKUP($A160,NIR_Algorithm_Cleaned!$A$2:$W$4887,4,FALSE)</f>
        <v>2</v>
      </c>
      <c r="F160">
        <f>VLOOKUP($A160,NIR_Algorithm_Cleaned!$A$2:$W$4887,3,FALSE)</f>
        <v>1</v>
      </c>
      <c r="G160">
        <v>11.71</v>
      </c>
      <c r="H160" t="s">
        <v>4994</v>
      </c>
      <c r="I160">
        <v>4</v>
      </c>
      <c r="J160" t="s">
        <v>4994</v>
      </c>
      <c r="K160" t="s">
        <v>5341</v>
      </c>
      <c r="L160">
        <v>0.42</v>
      </c>
      <c r="M160">
        <v>0.42105263157894701</v>
      </c>
      <c r="N160">
        <f t="shared" si="2"/>
        <v>0.42052631578947353</v>
      </c>
      <c r="O160" t="s">
        <v>6332</v>
      </c>
      <c r="P160">
        <f>VLOOKUP($A160,NIR_Algorithm_Cleaned!$A$2:$W$4887,19,FALSE)</f>
        <v>14.65</v>
      </c>
      <c r="Q160">
        <f>VLOOKUP($A160,NIR_Algorithm_Cleaned!$A$2:$W$4887,20,FALSE)</f>
        <v>5.53</v>
      </c>
      <c r="R160">
        <f>VLOOKUP($A160,NIR_Algorithm_Cleaned!$A$2:$W$4887,21,FALSE)</f>
        <v>1.83</v>
      </c>
      <c r="S160">
        <f>VLOOKUP($A160,NIR_Algorithm_Cleaned!$A$2:$W$4887,22,FALSE)</f>
        <v>1.67</v>
      </c>
      <c r="T160">
        <f>VLOOKUP($A160,NIR_Algorithm_Cleaned!$A$2:$W$4887,23,FALSE)</f>
        <v>70.23</v>
      </c>
    </row>
    <row r="161" spans="1:20" x14ac:dyDescent="0.2">
      <c r="A161" t="s">
        <v>303</v>
      </c>
      <c r="B161" t="s">
        <v>4737</v>
      </c>
      <c r="C161" t="s">
        <v>5303</v>
      </c>
      <c r="D161">
        <f>VLOOKUP($A161,NIR_Algorithm_Cleaned!$A$2:$W$4887,5,FALSE)</f>
        <v>1</v>
      </c>
      <c r="E161">
        <f>VLOOKUP($A161,NIR_Algorithm_Cleaned!$A$2:$W$4887,4,FALSE)</f>
        <v>2</v>
      </c>
      <c r="F161">
        <f>VLOOKUP($A161,NIR_Algorithm_Cleaned!$A$2:$W$4887,3,FALSE)</f>
        <v>1</v>
      </c>
      <c r="G161">
        <v>12.28</v>
      </c>
      <c r="H161" t="s">
        <v>5342</v>
      </c>
      <c r="I161">
        <v>4</v>
      </c>
      <c r="J161" t="s">
        <v>5342</v>
      </c>
      <c r="K161" t="s">
        <v>5341</v>
      </c>
      <c r="L161">
        <v>0.42384105960264901</v>
      </c>
      <c r="M161">
        <v>0.42763157894736797</v>
      </c>
      <c r="N161">
        <f t="shared" si="2"/>
        <v>0.42573631927500849</v>
      </c>
      <c r="O161">
        <v>0.42383601551881822</v>
      </c>
      <c r="P161">
        <f>VLOOKUP($A161,NIR_Algorithm_Cleaned!$A$2:$W$4887,19,FALSE)</f>
        <v>12.49</v>
      </c>
      <c r="Q161">
        <f>VLOOKUP($A161,NIR_Algorithm_Cleaned!$A$2:$W$4887,20,FALSE)</f>
        <v>4.54</v>
      </c>
      <c r="R161">
        <f>VLOOKUP($A161,NIR_Algorithm_Cleaned!$A$2:$W$4887,21,FALSE)</f>
        <v>1.65</v>
      </c>
      <c r="S161">
        <f>VLOOKUP($A161,NIR_Algorithm_Cleaned!$A$2:$W$4887,22,FALSE)</f>
        <v>1.48</v>
      </c>
      <c r="T161">
        <f>VLOOKUP($A161,NIR_Algorithm_Cleaned!$A$2:$W$4887,23,FALSE)</f>
        <v>72.34</v>
      </c>
    </row>
    <row r="162" spans="1:20" x14ac:dyDescent="0.2">
      <c r="A162" t="s">
        <v>303</v>
      </c>
      <c r="B162" t="s">
        <v>4737</v>
      </c>
      <c r="C162" t="s">
        <v>5303</v>
      </c>
      <c r="D162">
        <f>VLOOKUP($A162,NIR_Algorithm_Cleaned!$A$2:$W$4887,5,FALSE)</f>
        <v>1</v>
      </c>
      <c r="E162">
        <f>VLOOKUP($A162,NIR_Algorithm_Cleaned!$A$2:$W$4887,4,FALSE)</f>
        <v>2</v>
      </c>
      <c r="F162">
        <f>VLOOKUP($A162,NIR_Algorithm_Cleaned!$A$2:$W$4887,3,FALSE)</f>
        <v>1</v>
      </c>
      <c r="G162">
        <v>12.29</v>
      </c>
      <c r="H162" t="s">
        <v>4994</v>
      </c>
      <c r="I162">
        <v>4</v>
      </c>
      <c r="J162" t="s">
        <v>4994</v>
      </c>
      <c r="K162" t="s">
        <v>5341</v>
      </c>
      <c r="L162">
        <v>0.42105263157894701</v>
      </c>
      <c r="M162">
        <v>0.422818791946309</v>
      </c>
      <c r="N162">
        <f t="shared" si="2"/>
        <v>0.42193571176262801</v>
      </c>
      <c r="O162" t="s">
        <v>6332</v>
      </c>
      <c r="P162">
        <f>VLOOKUP($A162,NIR_Algorithm_Cleaned!$A$2:$W$4887,19,FALSE)</f>
        <v>12.49</v>
      </c>
      <c r="Q162">
        <f>VLOOKUP($A162,NIR_Algorithm_Cleaned!$A$2:$W$4887,20,FALSE)</f>
        <v>4.54</v>
      </c>
      <c r="R162">
        <f>VLOOKUP($A162,NIR_Algorithm_Cleaned!$A$2:$W$4887,21,FALSE)</f>
        <v>1.65</v>
      </c>
      <c r="S162">
        <f>VLOOKUP($A162,NIR_Algorithm_Cleaned!$A$2:$W$4887,22,FALSE)</f>
        <v>1.48</v>
      </c>
      <c r="T162">
        <f>VLOOKUP($A162,NIR_Algorithm_Cleaned!$A$2:$W$4887,23,FALSE)</f>
        <v>72.34</v>
      </c>
    </row>
    <row r="163" spans="1:20" x14ac:dyDescent="0.2">
      <c r="A163" t="s">
        <v>172</v>
      </c>
      <c r="B163" t="s">
        <v>4711</v>
      </c>
      <c r="C163" t="s">
        <v>5211</v>
      </c>
      <c r="D163">
        <f>VLOOKUP($A163,NIR_Algorithm_Cleaned!$A$2:$W$4887,5,FALSE)</f>
        <v>1</v>
      </c>
      <c r="E163">
        <f>VLOOKUP($A163,NIR_Algorithm_Cleaned!$A$2:$W$4887,4,FALSE)</f>
        <v>2</v>
      </c>
      <c r="F163">
        <f>VLOOKUP($A163,NIR_Algorithm_Cleaned!$A$2:$W$4887,3,FALSE)</f>
        <v>1</v>
      </c>
      <c r="G163">
        <v>11.99</v>
      </c>
      <c r="H163" t="s">
        <v>4994</v>
      </c>
      <c r="I163">
        <v>2</v>
      </c>
      <c r="J163" t="s">
        <v>4994</v>
      </c>
      <c r="K163" t="s">
        <v>5341</v>
      </c>
      <c r="L163">
        <v>0.38815789473684198</v>
      </c>
      <c r="M163">
        <v>0.38562091503267998</v>
      </c>
      <c r="N163">
        <f t="shared" si="2"/>
        <v>0.38688940488476098</v>
      </c>
      <c r="O163">
        <v>0.38688940488476098</v>
      </c>
      <c r="P163">
        <f>VLOOKUP($A163,NIR_Algorithm_Cleaned!$A$2:$W$4887,19,FALSE)</f>
        <v>11.63</v>
      </c>
      <c r="Q163">
        <f>VLOOKUP($A163,NIR_Algorithm_Cleaned!$A$2:$W$4887,20,FALSE)</f>
        <v>4.5999999999999996</v>
      </c>
      <c r="R163">
        <f>VLOOKUP($A163,NIR_Algorithm_Cleaned!$A$2:$W$4887,21,FALSE)</f>
        <v>1.81</v>
      </c>
      <c r="S163">
        <f>VLOOKUP($A163,NIR_Algorithm_Cleaned!$A$2:$W$4887,22,FALSE)</f>
        <v>1.46</v>
      </c>
      <c r="T163">
        <f>VLOOKUP($A163,NIR_Algorithm_Cleaned!$A$2:$W$4887,23,FALSE)</f>
        <v>71.8</v>
      </c>
    </row>
    <row r="164" spans="1:20" x14ac:dyDescent="0.2">
      <c r="A164" t="s">
        <v>179</v>
      </c>
      <c r="B164" t="s">
        <v>4727</v>
      </c>
      <c r="C164" t="s">
        <v>5255</v>
      </c>
      <c r="D164">
        <f>VLOOKUP($A164,NIR_Algorithm_Cleaned!$A$2:$W$4887,5,FALSE)</f>
        <v>1</v>
      </c>
      <c r="E164">
        <f>VLOOKUP($A164,NIR_Algorithm_Cleaned!$A$2:$W$4887,4,FALSE)</f>
        <v>2</v>
      </c>
      <c r="F164">
        <f>VLOOKUP($A164,NIR_Algorithm_Cleaned!$A$2:$W$4887,3,FALSE)</f>
        <v>1</v>
      </c>
      <c r="G164">
        <v>11.9</v>
      </c>
      <c r="H164" t="s">
        <v>5342</v>
      </c>
      <c r="I164">
        <v>4</v>
      </c>
      <c r="J164" t="s">
        <v>5342</v>
      </c>
      <c r="K164" t="s">
        <v>5341</v>
      </c>
      <c r="L164">
        <v>0.42857142857142899</v>
      </c>
      <c r="M164">
        <v>0.43421052631578899</v>
      </c>
      <c r="N164">
        <f t="shared" si="2"/>
        <v>0.43139097744360899</v>
      </c>
      <c r="O164">
        <v>0.42833345781672727</v>
      </c>
      <c r="P164">
        <f>VLOOKUP($A164,NIR_Algorithm_Cleaned!$A$2:$W$4887,19,FALSE)</f>
        <v>13.45</v>
      </c>
      <c r="Q164">
        <f>VLOOKUP($A164,NIR_Algorithm_Cleaned!$A$2:$W$4887,20,FALSE)</f>
        <v>4.3600000000000003</v>
      </c>
      <c r="R164">
        <f>VLOOKUP($A164,NIR_Algorithm_Cleaned!$A$2:$W$4887,21,FALSE)</f>
        <v>1.56</v>
      </c>
      <c r="S164">
        <f>VLOOKUP($A164,NIR_Algorithm_Cleaned!$A$2:$W$4887,22,FALSE)</f>
        <v>1.54</v>
      </c>
      <c r="T164">
        <f>VLOOKUP($A164,NIR_Algorithm_Cleaned!$A$2:$W$4887,23,FALSE)</f>
        <v>71.89</v>
      </c>
    </row>
    <row r="165" spans="1:20" x14ac:dyDescent="0.2">
      <c r="A165" t="s">
        <v>179</v>
      </c>
      <c r="B165" t="s">
        <v>4727</v>
      </c>
      <c r="C165" t="s">
        <v>5255</v>
      </c>
      <c r="D165">
        <f>VLOOKUP($A165,NIR_Algorithm_Cleaned!$A$2:$W$4887,5,FALSE)</f>
        <v>1</v>
      </c>
      <c r="E165">
        <f>VLOOKUP($A165,NIR_Algorithm_Cleaned!$A$2:$W$4887,4,FALSE)</f>
        <v>2</v>
      </c>
      <c r="F165">
        <f>VLOOKUP($A165,NIR_Algorithm_Cleaned!$A$2:$W$4887,3,FALSE)</f>
        <v>1</v>
      </c>
      <c r="G165">
        <v>11.96</v>
      </c>
      <c r="H165" t="s">
        <v>4994</v>
      </c>
      <c r="I165">
        <v>3</v>
      </c>
      <c r="J165" t="s">
        <v>5342</v>
      </c>
      <c r="K165" t="s">
        <v>5341</v>
      </c>
      <c r="L165">
        <v>0.43333333333333302</v>
      </c>
      <c r="M165">
        <v>0.41721854304635803</v>
      </c>
      <c r="N165">
        <f t="shared" si="2"/>
        <v>0.42527593818984555</v>
      </c>
      <c r="O165" t="s">
        <v>6332</v>
      </c>
      <c r="P165">
        <f>VLOOKUP($A165,NIR_Algorithm_Cleaned!$A$2:$W$4887,19,FALSE)</f>
        <v>13.45</v>
      </c>
      <c r="Q165">
        <f>VLOOKUP($A165,NIR_Algorithm_Cleaned!$A$2:$W$4887,20,FALSE)</f>
        <v>4.3600000000000003</v>
      </c>
      <c r="R165">
        <f>VLOOKUP($A165,NIR_Algorithm_Cleaned!$A$2:$W$4887,21,FALSE)</f>
        <v>1.56</v>
      </c>
      <c r="S165">
        <f>VLOOKUP($A165,NIR_Algorithm_Cleaned!$A$2:$W$4887,22,FALSE)</f>
        <v>1.54</v>
      </c>
      <c r="T165">
        <f>VLOOKUP($A165,NIR_Algorithm_Cleaned!$A$2:$W$4887,23,FALSE)</f>
        <v>71.89</v>
      </c>
    </row>
    <row r="166" spans="1:20" x14ac:dyDescent="0.2">
      <c r="A166" t="s">
        <v>227</v>
      </c>
      <c r="B166" t="s">
        <v>4921</v>
      </c>
      <c r="C166" t="s">
        <v>5268</v>
      </c>
      <c r="D166">
        <f>VLOOKUP($A166,NIR_Algorithm_Cleaned!$A$2:$W$4887,5,FALSE)</f>
        <v>1</v>
      </c>
      <c r="E166">
        <f>VLOOKUP($A166,NIR_Algorithm_Cleaned!$A$2:$W$4887,4,FALSE)</f>
        <v>2</v>
      </c>
      <c r="F166">
        <f>VLOOKUP($A166,NIR_Algorithm_Cleaned!$A$2:$W$4887,3,FALSE)</f>
        <v>1</v>
      </c>
      <c r="G166">
        <v>12.27</v>
      </c>
      <c r="H166" t="s">
        <v>5342</v>
      </c>
      <c r="I166">
        <v>3</v>
      </c>
      <c r="J166" t="s">
        <v>4994</v>
      </c>
      <c r="K166" t="s">
        <v>5341</v>
      </c>
      <c r="L166">
        <v>0.41830065359477098</v>
      </c>
      <c r="M166">
        <v>0.41830065359477098</v>
      </c>
      <c r="N166">
        <f t="shared" si="2"/>
        <v>0.41830065359477098</v>
      </c>
      <c r="O166">
        <v>0.41444834004241876</v>
      </c>
      <c r="P166">
        <f>VLOOKUP($A166,NIR_Algorithm_Cleaned!$A$2:$W$4887,19,FALSE)</f>
        <v>12.34</v>
      </c>
      <c r="Q166">
        <f>VLOOKUP($A166,NIR_Algorithm_Cleaned!$A$2:$W$4887,20,FALSE)</f>
        <v>4.3899999999999997</v>
      </c>
      <c r="R166">
        <f>VLOOKUP($A166,NIR_Algorithm_Cleaned!$A$2:$W$4887,21,FALSE)</f>
        <v>1.88</v>
      </c>
      <c r="S166">
        <f>VLOOKUP($A166,NIR_Algorithm_Cleaned!$A$2:$W$4887,22,FALSE)</f>
        <v>1.49</v>
      </c>
      <c r="T166">
        <f>VLOOKUP($A166,NIR_Algorithm_Cleaned!$A$2:$W$4887,23,FALSE)</f>
        <v>70.02</v>
      </c>
    </row>
    <row r="167" spans="1:20" x14ac:dyDescent="0.2">
      <c r="A167" t="s">
        <v>227</v>
      </c>
      <c r="B167" t="s">
        <v>4921</v>
      </c>
      <c r="C167" t="s">
        <v>5268</v>
      </c>
      <c r="D167">
        <f>VLOOKUP($A167,NIR_Algorithm_Cleaned!$A$2:$W$4887,5,FALSE)</f>
        <v>1</v>
      </c>
      <c r="E167">
        <f>VLOOKUP($A167,NIR_Algorithm_Cleaned!$A$2:$W$4887,4,FALSE)</f>
        <v>2</v>
      </c>
      <c r="F167">
        <f>VLOOKUP($A167,NIR_Algorithm_Cleaned!$A$2:$W$4887,3,FALSE)</f>
        <v>1</v>
      </c>
      <c r="G167">
        <v>11.83</v>
      </c>
      <c r="H167" t="s">
        <v>4994</v>
      </c>
      <c r="I167">
        <v>2</v>
      </c>
      <c r="J167" t="s">
        <v>5342</v>
      </c>
      <c r="K167" t="s">
        <v>5341</v>
      </c>
      <c r="L167">
        <v>0.40397350993377501</v>
      </c>
      <c r="M167">
        <v>0.41721854304635803</v>
      </c>
      <c r="N167">
        <f t="shared" si="2"/>
        <v>0.41059602649006655</v>
      </c>
      <c r="O167" t="s">
        <v>6332</v>
      </c>
      <c r="P167">
        <f>VLOOKUP($A167,NIR_Algorithm_Cleaned!$A$2:$W$4887,19,FALSE)</f>
        <v>12.34</v>
      </c>
      <c r="Q167">
        <f>VLOOKUP($A167,NIR_Algorithm_Cleaned!$A$2:$W$4887,20,FALSE)</f>
        <v>4.3899999999999997</v>
      </c>
      <c r="R167">
        <f>VLOOKUP($A167,NIR_Algorithm_Cleaned!$A$2:$W$4887,21,FALSE)</f>
        <v>1.88</v>
      </c>
      <c r="S167">
        <f>VLOOKUP($A167,NIR_Algorithm_Cleaned!$A$2:$W$4887,22,FALSE)</f>
        <v>1.49</v>
      </c>
      <c r="T167">
        <f>VLOOKUP($A167,NIR_Algorithm_Cleaned!$A$2:$W$4887,23,FALSE)</f>
        <v>70.02</v>
      </c>
    </row>
    <row r="168" spans="1:20" x14ac:dyDescent="0.2">
      <c r="A168" t="s">
        <v>217</v>
      </c>
      <c r="B168" t="s">
        <v>4802</v>
      </c>
      <c r="C168" t="s">
        <v>5243</v>
      </c>
      <c r="D168">
        <f>VLOOKUP($A168,NIR_Algorithm_Cleaned!$A$2:$W$4887,5,FALSE)</f>
        <v>1</v>
      </c>
      <c r="E168">
        <f>VLOOKUP($A168,NIR_Algorithm_Cleaned!$A$2:$W$4887,4,FALSE)</f>
        <v>2</v>
      </c>
      <c r="F168">
        <f>VLOOKUP($A168,NIR_Algorithm_Cleaned!$A$2:$W$4887,3,FALSE)</f>
        <v>1</v>
      </c>
      <c r="G168">
        <v>12.22</v>
      </c>
      <c r="H168" t="s">
        <v>4994</v>
      </c>
      <c r="I168">
        <v>4</v>
      </c>
      <c r="J168" t="s">
        <v>5342</v>
      </c>
      <c r="K168" t="s">
        <v>5341</v>
      </c>
      <c r="L168">
        <v>0.40131578947368401</v>
      </c>
      <c r="M168">
        <v>0.39072847682119199</v>
      </c>
      <c r="N168">
        <f t="shared" si="2"/>
        <v>0.396022133147438</v>
      </c>
      <c r="O168">
        <v>0.39502861043336801</v>
      </c>
      <c r="P168">
        <f>VLOOKUP($A168,NIR_Algorithm_Cleaned!$A$2:$W$4887,19,FALSE)</f>
        <v>13.4</v>
      </c>
      <c r="Q168">
        <f>VLOOKUP($A168,NIR_Algorithm_Cleaned!$A$2:$W$4887,20,FALSE)</f>
        <v>4.41</v>
      </c>
      <c r="R168">
        <f>VLOOKUP($A168,NIR_Algorithm_Cleaned!$A$2:$W$4887,21,FALSE)</f>
        <v>1.99</v>
      </c>
      <c r="S168">
        <f>VLOOKUP($A168,NIR_Algorithm_Cleaned!$A$2:$W$4887,22,FALSE)</f>
        <v>1.57</v>
      </c>
      <c r="T168">
        <f>VLOOKUP($A168,NIR_Algorithm_Cleaned!$A$2:$W$4887,23,FALSE)</f>
        <v>70.739999999999995</v>
      </c>
    </row>
    <row r="169" spans="1:20" x14ac:dyDescent="0.2">
      <c r="A169" t="s">
        <v>217</v>
      </c>
      <c r="B169" t="s">
        <v>4802</v>
      </c>
      <c r="C169" t="s">
        <v>5243</v>
      </c>
      <c r="D169">
        <f>VLOOKUP($A169,NIR_Algorithm_Cleaned!$A$2:$W$4887,5,FALSE)</f>
        <v>1</v>
      </c>
      <c r="E169">
        <f>VLOOKUP($A169,NIR_Algorithm_Cleaned!$A$2:$W$4887,4,FALSE)</f>
        <v>2</v>
      </c>
      <c r="F169">
        <f>VLOOKUP($A169,NIR_Algorithm_Cleaned!$A$2:$W$4887,3,FALSE)</f>
        <v>1</v>
      </c>
      <c r="G169">
        <v>12.32</v>
      </c>
      <c r="H169" t="s">
        <v>4994</v>
      </c>
      <c r="I169">
        <v>2</v>
      </c>
      <c r="J169" t="s">
        <v>5342</v>
      </c>
      <c r="K169" t="s">
        <v>5341</v>
      </c>
      <c r="L169">
        <v>0.394736842105263</v>
      </c>
      <c r="M169">
        <v>0.39333333333333298</v>
      </c>
      <c r="N169">
        <f t="shared" si="2"/>
        <v>0.39403508771929796</v>
      </c>
      <c r="O169" t="s">
        <v>6332</v>
      </c>
      <c r="P169">
        <f>VLOOKUP($A169,NIR_Algorithm_Cleaned!$A$2:$W$4887,19,FALSE)</f>
        <v>13.4</v>
      </c>
      <c r="Q169">
        <f>VLOOKUP($A169,NIR_Algorithm_Cleaned!$A$2:$W$4887,20,FALSE)</f>
        <v>4.41</v>
      </c>
      <c r="R169">
        <f>VLOOKUP($A169,NIR_Algorithm_Cleaned!$A$2:$W$4887,21,FALSE)</f>
        <v>1.99</v>
      </c>
      <c r="S169">
        <f>VLOOKUP($A169,NIR_Algorithm_Cleaned!$A$2:$W$4887,22,FALSE)</f>
        <v>1.57</v>
      </c>
      <c r="T169">
        <f>VLOOKUP($A169,NIR_Algorithm_Cleaned!$A$2:$W$4887,23,FALSE)</f>
        <v>70.739999999999995</v>
      </c>
    </row>
    <row r="170" spans="1:20" x14ac:dyDescent="0.2">
      <c r="A170" t="s">
        <v>124</v>
      </c>
      <c r="B170" t="s">
        <v>4776</v>
      </c>
      <c r="C170" t="s">
        <v>5307</v>
      </c>
      <c r="D170">
        <f>VLOOKUP($A170,NIR_Algorithm_Cleaned!$A$2:$W$4887,5,FALSE)</f>
        <v>1</v>
      </c>
      <c r="E170">
        <f>VLOOKUP($A170,NIR_Algorithm_Cleaned!$A$2:$W$4887,4,FALSE)</f>
        <v>2</v>
      </c>
      <c r="F170">
        <f>VLOOKUP($A170,NIR_Algorithm_Cleaned!$A$2:$W$4887,3,FALSE)</f>
        <v>1</v>
      </c>
      <c r="G170">
        <v>12.29</v>
      </c>
      <c r="H170" t="s">
        <v>4994</v>
      </c>
      <c r="I170">
        <v>3</v>
      </c>
      <c r="J170" t="s">
        <v>4994</v>
      </c>
      <c r="K170" t="s">
        <v>5341</v>
      </c>
      <c r="L170">
        <v>0.493506493506494</v>
      </c>
      <c r="M170">
        <v>0.43333333333333302</v>
      </c>
      <c r="N170">
        <f t="shared" si="2"/>
        <v>0.46341991341991351</v>
      </c>
      <c r="O170">
        <v>0.44995331465919697</v>
      </c>
      <c r="P170">
        <f>VLOOKUP($A170,NIR_Algorithm_Cleaned!$A$2:$W$4887,19,FALSE)</f>
        <v>9.86</v>
      </c>
      <c r="Q170">
        <f>VLOOKUP($A170,NIR_Algorithm_Cleaned!$A$2:$W$4887,20,FALSE)</f>
        <v>3.7</v>
      </c>
      <c r="R170">
        <f>VLOOKUP($A170,NIR_Algorithm_Cleaned!$A$2:$W$4887,21,FALSE)</f>
        <v>1.61</v>
      </c>
      <c r="S170">
        <f>VLOOKUP($A170,NIR_Algorithm_Cleaned!$A$2:$W$4887,22,FALSE)</f>
        <v>1.32</v>
      </c>
      <c r="T170">
        <f>VLOOKUP($A170,NIR_Algorithm_Cleaned!$A$2:$W$4887,23,FALSE)</f>
        <v>70.7</v>
      </c>
    </row>
    <row r="171" spans="1:20" x14ac:dyDescent="0.2">
      <c r="A171" t="s">
        <v>124</v>
      </c>
      <c r="B171" t="s">
        <v>4776</v>
      </c>
      <c r="C171" t="s">
        <v>5307</v>
      </c>
      <c r="D171">
        <f>VLOOKUP($A171,NIR_Algorithm_Cleaned!$A$2:$W$4887,5,FALSE)</f>
        <v>1</v>
      </c>
      <c r="E171">
        <f>VLOOKUP($A171,NIR_Algorithm_Cleaned!$A$2:$W$4887,4,FALSE)</f>
        <v>2</v>
      </c>
      <c r="F171">
        <f>VLOOKUP($A171,NIR_Algorithm_Cleaned!$A$2:$W$4887,3,FALSE)</f>
        <v>1</v>
      </c>
      <c r="G171">
        <v>12.33</v>
      </c>
      <c r="H171" t="s">
        <v>5342</v>
      </c>
      <c r="I171">
        <v>4</v>
      </c>
      <c r="J171" t="s">
        <v>5342</v>
      </c>
      <c r="K171" t="s">
        <v>5341</v>
      </c>
      <c r="L171">
        <v>0.43506493506493499</v>
      </c>
      <c r="M171">
        <v>0.43790849673202598</v>
      </c>
      <c r="N171">
        <f t="shared" si="2"/>
        <v>0.43648671589848048</v>
      </c>
      <c r="O171">
        <v>0.40574335794924021</v>
      </c>
      <c r="P171">
        <f>VLOOKUP($A171,NIR_Algorithm_Cleaned!$A$2:$W$4887,19,FALSE)</f>
        <v>9.86</v>
      </c>
      <c r="Q171">
        <f>VLOOKUP($A171,NIR_Algorithm_Cleaned!$A$2:$W$4887,20,FALSE)</f>
        <v>3.7</v>
      </c>
      <c r="R171">
        <f>VLOOKUP($A171,NIR_Algorithm_Cleaned!$A$2:$W$4887,21,FALSE)</f>
        <v>1.61</v>
      </c>
      <c r="S171">
        <f>VLOOKUP($A171,NIR_Algorithm_Cleaned!$A$2:$W$4887,22,FALSE)</f>
        <v>1.32</v>
      </c>
      <c r="T171">
        <f>VLOOKUP($A171,NIR_Algorithm_Cleaned!$A$2:$W$4887,23,FALSE)</f>
        <v>70.7</v>
      </c>
    </row>
    <row r="172" spans="1:20" x14ac:dyDescent="0.2">
      <c r="A172" t="s">
        <v>124</v>
      </c>
      <c r="B172" t="s">
        <v>4776</v>
      </c>
      <c r="C172" t="s">
        <v>5307</v>
      </c>
      <c r="D172">
        <f>VLOOKUP($A172,NIR_Algorithm_Cleaned!$A$2:$W$4887,5,FALSE)</f>
        <v>1</v>
      </c>
      <c r="E172">
        <f>VLOOKUP($A172,NIR_Algorithm_Cleaned!$A$2:$W$4887,4,FALSE)</f>
        <v>2</v>
      </c>
      <c r="F172">
        <f>VLOOKUP($A172,NIR_Algorithm_Cleaned!$A$2:$W$4887,3,FALSE)</f>
        <v>1</v>
      </c>
      <c r="G172">
        <v>12.09</v>
      </c>
      <c r="H172" t="s">
        <v>5342</v>
      </c>
      <c r="I172">
        <v>2</v>
      </c>
      <c r="J172" t="s">
        <v>5342</v>
      </c>
      <c r="K172" t="s">
        <v>5341</v>
      </c>
      <c r="L172">
        <v>0.375</v>
      </c>
      <c r="M172">
        <v>0.375</v>
      </c>
      <c r="N172">
        <f t="shared" si="2"/>
        <v>0.375</v>
      </c>
      <c r="O172" t="s">
        <v>6332</v>
      </c>
      <c r="P172">
        <f>VLOOKUP($A172,NIR_Algorithm_Cleaned!$A$2:$W$4887,19,FALSE)</f>
        <v>9.86</v>
      </c>
      <c r="Q172">
        <f>VLOOKUP($A172,NIR_Algorithm_Cleaned!$A$2:$W$4887,20,FALSE)</f>
        <v>3.7</v>
      </c>
      <c r="R172">
        <f>VLOOKUP($A172,NIR_Algorithm_Cleaned!$A$2:$W$4887,21,FALSE)</f>
        <v>1.61</v>
      </c>
      <c r="S172">
        <f>VLOOKUP($A172,NIR_Algorithm_Cleaned!$A$2:$W$4887,22,FALSE)</f>
        <v>1.32</v>
      </c>
      <c r="T172">
        <f>VLOOKUP($A172,NIR_Algorithm_Cleaned!$A$2:$W$4887,23,FALSE)</f>
        <v>70.7</v>
      </c>
    </row>
    <row r="173" spans="1:20" x14ac:dyDescent="0.2">
      <c r="A173" t="s">
        <v>754</v>
      </c>
      <c r="B173" t="s">
        <v>4917</v>
      </c>
      <c r="C173" t="s">
        <v>5280</v>
      </c>
      <c r="D173">
        <f>VLOOKUP($A173,NIR_Algorithm_Cleaned!$A$2:$W$4887,5,FALSE)</f>
        <v>1</v>
      </c>
      <c r="E173">
        <f>VLOOKUP($A173,NIR_Algorithm_Cleaned!$A$2:$W$4887,4,FALSE)</f>
        <v>2</v>
      </c>
      <c r="F173">
        <f>VLOOKUP($A173,NIR_Algorithm_Cleaned!$A$2:$W$4887,3,FALSE)</f>
        <v>1</v>
      </c>
      <c r="G173">
        <v>12.18</v>
      </c>
      <c r="H173" t="s">
        <v>5342</v>
      </c>
      <c r="I173">
        <v>1</v>
      </c>
      <c r="J173" t="s">
        <v>4994</v>
      </c>
      <c r="K173" t="s">
        <v>5341</v>
      </c>
      <c r="L173">
        <v>0.43137254901960798</v>
      </c>
      <c r="M173">
        <v>0.43333333333333302</v>
      </c>
      <c r="N173">
        <f t="shared" si="2"/>
        <v>0.4323529411764705</v>
      </c>
      <c r="O173">
        <v>0.4323529411764705</v>
      </c>
      <c r="P173">
        <f>VLOOKUP($A173,NIR_Algorithm_Cleaned!$A$2:$W$4887,19,FALSE)</f>
        <v>8.27</v>
      </c>
      <c r="Q173">
        <f>VLOOKUP($A173,NIR_Algorithm_Cleaned!$A$2:$W$4887,20,FALSE)</f>
        <v>4.0199999999999996</v>
      </c>
      <c r="R173">
        <f>VLOOKUP($A173,NIR_Algorithm_Cleaned!$A$2:$W$4887,21,FALSE)</f>
        <v>1.36</v>
      </c>
      <c r="S173">
        <f>VLOOKUP($A173,NIR_Algorithm_Cleaned!$A$2:$W$4887,22,FALSE)</f>
        <v>1.25</v>
      </c>
      <c r="T173">
        <f>VLOOKUP($A173,NIR_Algorithm_Cleaned!$A$2:$W$4887,23,FALSE)</f>
        <v>71.37</v>
      </c>
    </row>
    <row r="174" spans="1:20" x14ac:dyDescent="0.2">
      <c r="A174" t="s">
        <v>481</v>
      </c>
      <c r="B174" t="s">
        <v>4730</v>
      </c>
      <c r="C174" t="s">
        <v>5247</v>
      </c>
      <c r="D174">
        <f>VLOOKUP($A174,NIR_Algorithm_Cleaned!$A$2:$W$4887,5,FALSE)</f>
        <v>1</v>
      </c>
      <c r="E174">
        <f>VLOOKUP($A174,NIR_Algorithm_Cleaned!$A$2:$W$4887,4,FALSE)</f>
        <v>2</v>
      </c>
      <c r="F174">
        <f>VLOOKUP($A174,NIR_Algorithm_Cleaned!$A$2:$W$4887,3,FALSE)</f>
        <v>1</v>
      </c>
      <c r="G174">
        <v>12.26</v>
      </c>
      <c r="H174" t="s">
        <v>5342</v>
      </c>
      <c r="I174">
        <v>4</v>
      </c>
      <c r="J174" t="s">
        <v>4994</v>
      </c>
      <c r="K174" t="s">
        <v>5341</v>
      </c>
      <c r="L174">
        <v>0.43506493506493499</v>
      </c>
      <c r="M174">
        <v>0.43708609271523202</v>
      </c>
      <c r="N174">
        <f t="shared" si="2"/>
        <v>0.43607551389008348</v>
      </c>
      <c r="O174">
        <v>0.4243160769171575</v>
      </c>
      <c r="P174">
        <f>VLOOKUP($A174,NIR_Algorithm_Cleaned!$A$2:$W$4887,19,FALSE)</f>
        <v>12.4</v>
      </c>
      <c r="Q174">
        <f>VLOOKUP($A174,NIR_Algorithm_Cleaned!$A$2:$W$4887,20,FALSE)</f>
        <v>3.52</v>
      </c>
      <c r="R174">
        <f>VLOOKUP($A174,NIR_Algorithm_Cleaned!$A$2:$W$4887,21,FALSE)</f>
        <v>1.92</v>
      </c>
      <c r="S174">
        <f>VLOOKUP($A174,NIR_Algorithm_Cleaned!$A$2:$W$4887,22,FALSE)</f>
        <v>1.5</v>
      </c>
      <c r="T174">
        <f>VLOOKUP($A174,NIR_Algorithm_Cleaned!$A$2:$W$4887,23,FALSE)</f>
        <v>70.900000000000006</v>
      </c>
    </row>
    <row r="175" spans="1:20" x14ac:dyDescent="0.2">
      <c r="A175" t="s">
        <v>481</v>
      </c>
      <c r="B175" t="s">
        <v>4730</v>
      </c>
      <c r="C175" t="s">
        <v>5247</v>
      </c>
      <c r="D175">
        <f>VLOOKUP($A175,NIR_Algorithm_Cleaned!$A$2:$W$4887,5,FALSE)</f>
        <v>1</v>
      </c>
      <c r="E175">
        <f>VLOOKUP($A175,NIR_Algorithm_Cleaned!$A$2:$W$4887,4,FALSE)</f>
        <v>2</v>
      </c>
      <c r="F175">
        <f>VLOOKUP($A175,NIR_Algorithm_Cleaned!$A$2:$W$4887,3,FALSE)</f>
        <v>1</v>
      </c>
      <c r="G175">
        <v>12.04</v>
      </c>
      <c r="H175" t="s">
        <v>4994</v>
      </c>
      <c r="I175">
        <v>3</v>
      </c>
      <c r="J175" t="s">
        <v>5342</v>
      </c>
      <c r="K175" t="s">
        <v>5341</v>
      </c>
      <c r="L175">
        <v>0.40789473684210498</v>
      </c>
      <c r="M175">
        <v>0.41721854304635803</v>
      </c>
      <c r="N175">
        <f t="shared" si="2"/>
        <v>0.41255663994423153</v>
      </c>
      <c r="O175" t="s">
        <v>6332</v>
      </c>
      <c r="P175">
        <f>VLOOKUP($A175,NIR_Algorithm_Cleaned!$A$2:$W$4887,19,FALSE)</f>
        <v>12.4</v>
      </c>
      <c r="Q175">
        <f>VLOOKUP($A175,NIR_Algorithm_Cleaned!$A$2:$W$4887,20,FALSE)</f>
        <v>3.52</v>
      </c>
      <c r="R175">
        <f>VLOOKUP($A175,NIR_Algorithm_Cleaned!$A$2:$W$4887,21,FALSE)</f>
        <v>1.92</v>
      </c>
      <c r="S175">
        <f>VLOOKUP($A175,NIR_Algorithm_Cleaned!$A$2:$W$4887,22,FALSE)</f>
        <v>1.5</v>
      </c>
      <c r="T175">
        <f>VLOOKUP($A175,NIR_Algorithm_Cleaned!$A$2:$W$4887,23,FALSE)</f>
        <v>70.900000000000006</v>
      </c>
    </row>
    <row r="176" spans="1:20" x14ac:dyDescent="0.2">
      <c r="A176" t="s">
        <v>840</v>
      </c>
      <c r="B176" t="s">
        <v>4717</v>
      </c>
      <c r="C176" t="s">
        <v>5244</v>
      </c>
      <c r="D176">
        <f>VLOOKUP($A176,NIR_Algorithm_Cleaned!$A$2:$W$4887,5,FALSE)</f>
        <v>1</v>
      </c>
      <c r="E176">
        <f>VLOOKUP($A176,NIR_Algorithm_Cleaned!$A$2:$W$4887,4,FALSE)</f>
        <v>2</v>
      </c>
      <c r="F176">
        <f>VLOOKUP($A176,NIR_Algorithm_Cleaned!$A$2:$W$4887,3,FALSE)</f>
        <v>1</v>
      </c>
      <c r="G176">
        <v>11.96</v>
      </c>
      <c r="H176" t="s">
        <v>4994</v>
      </c>
      <c r="I176">
        <v>4</v>
      </c>
      <c r="J176" t="s">
        <v>5342</v>
      </c>
      <c r="K176" t="s">
        <v>5341</v>
      </c>
      <c r="L176">
        <v>0.42384105960264901</v>
      </c>
      <c r="M176">
        <v>0.44078947368421101</v>
      </c>
      <c r="N176">
        <f t="shared" si="2"/>
        <v>0.43231526664343001</v>
      </c>
      <c r="O176">
        <v>0.43212593074312078</v>
      </c>
      <c r="P176">
        <f>VLOOKUP($A176,NIR_Algorithm_Cleaned!$A$2:$W$4887,19,FALSE)</f>
        <v>9.64</v>
      </c>
      <c r="Q176">
        <f>VLOOKUP($A176,NIR_Algorithm_Cleaned!$A$2:$W$4887,20,FALSE)</f>
        <v>4.67</v>
      </c>
      <c r="R176">
        <f>VLOOKUP($A176,NIR_Algorithm_Cleaned!$A$2:$W$4887,21,FALSE)</f>
        <v>1.48</v>
      </c>
      <c r="S176">
        <f>VLOOKUP($A176,NIR_Algorithm_Cleaned!$A$2:$W$4887,22,FALSE)</f>
        <v>1.34</v>
      </c>
      <c r="T176">
        <f>VLOOKUP($A176,NIR_Algorithm_Cleaned!$A$2:$W$4887,23,FALSE)</f>
        <v>71.91</v>
      </c>
    </row>
    <row r="177" spans="1:20" x14ac:dyDescent="0.2">
      <c r="A177" t="s">
        <v>840</v>
      </c>
      <c r="B177" t="s">
        <v>4717</v>
      </c>
      <c r="C177" t="s">
        <v>5244</v>
      </c>
      <c r="D177">
        <f>VLOOKUP($A177,NIR_Algorithm_Cleaned!$A$2:$W$4887,5,FALSE)</f>
        <v>1</v>
      </c>
      <c r="E177">
        <f>VLOOKUP($A177,NIR_Algorithm_Cleaned!$A$2:$W$4887,4,FALSE)</f>
        <v>2</v>
      </c>
      <c r="F177">
        <f>VLOOKUP($A177,NIR_Algorithm_Cleaned!$A$2:$W$4887,3,FALSE)</f>
        <v>1</v>
      </c>
      <c r="G177">
        <v>12.36</v>
      </c>
      <c r="H177" t="s">
        <v>4994</v>
      </c>
      <c r="I177">
        <v>1</v>
      </c>
      <c r="J177" t="s">
        <v>5342</v>
      </c>
      <c r="K177" t="s">
        <v>5341</v>
      </c>
      <c r="L177">
        <v>0.43624161073825501</v>
      </c>
      <c r="M177">
        <v>0.42763157894736797</v>
      </c>
      <c r="N177">
        <f t="shared" si="2"/>
        <v>0.43193659484281149</v>
      </c>
      <c r="O177" t="s">
        <v>6332</v>
      </c>
      <c r="P177">
        <f>VLOOKUP($A177,NIR_Algorithm_Cleaned!$A$2:$W$4887,19,FALSE)</f>
        <v>9.64</v>
      </c>
      <c r="Q177">
        <f>VLOOKUP($A177,NIR_Algorithm_Cleaned!$A$2:$W$4887,20,FALSE)</f>
        <v>4.67</v>
      </c>
      <c r="R177">
        <f>VLOOKUP($A177,NIR_Algorithm_Cleaned!$A$2:$W$4887,21,FALSE)</f>
        <v>1.48</v>
      </c>
      <c r="S177">
        <f>VLOOKUP($A177,NIR_Algorithm_Cleaned!$A$2:$W$4887,22,FALSE)</f>
        <v>1.34</v>
      </c>
      <c r="T177">
        <f>VLOOKUP($A177,NIR_Algorithm_Cleaned!$A$2:$W$4887,23,FALSE)</f>
        <v>71.91</v>
      </c>
    </row>
    <row r="178" spans="1:20" x14ac:dyDescent="0.2">
      <c r="A178" t="s">
        <v>880</v>
      </c>
      <c r="B178" t="s">
        <v>4765</v>
      </c>
      <c r="C178" t="s">
        <v>5284</v>
      </c>
      <c r="D178">
        <f>VLOOKUP($A178,NIR_Algorithm_Cleaned!$A$2:$W$4887,5,FALSE)</f>
        <v>1</v>
      </c>
      <c r="E178">
        <f>VLOOKUP($A178,NIR_Algorithm_Cleaned!$A$2:$W$4887,4,FALSE)</f>
        <v>2</v>
      </c>
      <c r="F178">
        <f>VLOOKUP($A178,NIR_Algorithm_Cleaned!$A$2:$W$4887,3,FALSE)</f>
        <v>1</v>
      </c>
      <c r="G178">
        <v>12.35</v>
      </c>
      <c r="H178" t="s">
        <v>5342</v>
      </c>
      <c r="I178">
        <v>3</v>
      </c>
      <c r="J178" t="s">
        <v>5342</v>
      </c>
      <c r="K178" t="s">
        <v>5341</v>
      </c>
      <c r="L178">
        <v>0.42666666666666703</v>
      </c>
      <c r="M178">
        <v>0.42763157894736797</v>
      </c>
      <c r="N178">
        <f t="shared" si="2"/>
        <v>0.4271491228070175</v>
      </c>
      <c r="O178">
        <v>0.42383946206576051</v>
      </c>
      <c r="P178">
        <f>VLOOKUP($A178,NIR_Algorithm_Cleaned!$A$2:$W$4887,19,FALSE)</f>
        <v>13.37</v>
      </c>
      <c r="Q178">
        <f>VLOOKUP($A178,NIR_Algorithm_Cleaned!$A$2:$W$4887,20,FALSE)</f>
        <v>4.2300000000000004</v>
      </c>
      <c r="R178">
        <f>VLOOKUP($A178,NIR_Algorithm_Cleaned!$A$2:$W$4887,21,FALSE)</f>
        <v>1.26</v>
      </c>
      <c r="S178">
        <f>VLOOKUP($A178,NIR_Algorithm_Cleaned!$A$2:$W$4887,22,FALSE)</f>
        <v>1.47</v>
      </c>
      <c r="T178">
        <f>VLOOKUP($A178,NIR_Algorithm_Cleaned!$A$2:$W$4887,23,FALSE)</f>
        <v>72.73</v>
      </c>
    </row>
    <row r="179" spans="1:20" x14ac:dyDescent="0.2">
      <c r="A179" t="s">
        <v>880</v>
      </c>
      <c r="B179" t="s">
        <v>4765</v>
      </c>
      <c r="C179" t="s">
        <v>5284</v>
      </c>
      <c r="D179">
        <f>VLOOKUP($A179,NIR_Algorithm_Cleaned!$A$2:$W$4887,5,FALSE)</f>
        <v>1</v>
      </c>
      <c r="E179">
        <f>VLOOKUP($A179,NIR_Algorithm_Cleaned!$A$2:$W$4887,4,FALSE)</f>
        <v>2</v>
      </c>
      <c r="F179">
        <f>VLOOKUP($A179,NIR_Algorithm_Cleaned!$A$2:$W$4887,3,FALSE)</f>
        <v>1</v>
      </c>
      <c r="G179">
        <v>11.89</v>
      </c>
      <c r="H179" t="s">
        <v>4994</v>
      </c>
      <c r="I179">
        <v>2</v>
      </c>
      <c r="J179" t="s">
        <v>5342</v>
      </c>
      <c r="K179" t="s">
        <v>5341</v>
      </c>
      <c r="L179">
        <v>0.42384105960264901</v>
      </c>
      <c r="M179">
        <v>0.41721854304635803</v>
      </c>
      <c r="N179">
        <f t="shared" si="2"/>
        <v>0.42052980132450352</v>
      </c>
      <c r="O179" t="s">
        <v>6332</v>
      </c>
      <c r="P179">
        <f>VLOOKUP($A179,NIR_Algorithm_Cleaned!$A$2:$W$4887,19,FALSE)</f>
        <v>13.37</v>
      </c>
      <c r="Q179">
        <f>VLOOKUP($A179,NIR_Algorithm_Cleaned!$A$2:$W$4887,20,FALSE)</f>
        <v>4.2300000000000004</v>
      </c>
      <c r="R179">
        <f>VLOOKUP($A179,NIR_Algorithm_Cleaned!$A$2:$W$4887,21,FALSE)</f>
        <v>1.26</v>
      </c>
      <c r="S179">
        <f>VLOOKUP($A179,NIR_Algorithm_Cleaned!$A$2:$W$4887,22,FALSE)</f>
        <v>1.47</v>
      </c>
      <c r="T179">
        <f>VLOOKUP($A179,NIR_Algorithm_Cleaned!$A$2:$W$4887,23,FALSE)</f>
        <v>72.73</v>
      </c>
    </row>
    <row r="180" spans="1:20" x14ac:dyDescent="0.2">
      <c r="A180" t="s">
        <v>266</v>
      </c>
      <c r="B180" t="s">
        <v>4732</v>
      </c>
      <c r="C180" t="s">
        <v>5220</v>
      </c>
      <c r="D180">
        <f>VLOOKUP($A180,NIR_Algorithm_Cleaned!$A$2:$W$4887,5,FALSE)</f>
        <v>1</v>
      </c>
      <c r="E180">
        <f>VLOOKUP($A180,NIR_Algorithm_Cleaned!$A$2:$W$4887,4,FALSE)</f>
        <v>2</v>
      </c>
      <c r="F180">
        <f>VLOOKUP($A180,NIR_Algorithm_Cleaned!$A$2:$W$4887,3,FALSE)</f>
        <v>1</v>
      </c>
      <c r="G180">
        <v>12.26</v>
      </c>
      <c r="H180" t="s">
        <v>5342</v>
      </c>
      <c r="I180">
        <v>4</v>
      </c>
      <c r="J180" t="s">
        <v>5342</v>
      </c>
      <c r="K180" t="s">
        <v>5341</v>
      </c>
      <c r="L180">
        <v>0.41830065359477098</v>
      </c>
      <c r="M180">
        <v>0.42105263157894701</v>
      </c>
      <c r="N180">
        <f t="shared" si="2"/>
        <v>0.41967664258685899</v>
      </c>
      <c r="O180">
        <v>0.41082066124927924</v>
      </c>
      <c r="P180">
        <f>VLOOKUP($A180,NIR_Algorithm_Cleaned!$A$2:$W$4887,19,FALSE)</f>
        <v>12.79</v>
      </c>
      <c r="Q180">
        <f>VLOOKUP($A180,NIR_Algorithm_Cleaned!$A$2:$W$4887,20,FALSE)</f>
        <v>4.38</v>
      </c>
      <c r="R180">
        <f>VLOOKUP($A180,NIR_Algorithm_Cleaned!$A$2:$W$4887,21,FALSE)</f>
        <v>1.55</v>
      </c>
      <c r="S180">
        <f>VLOOKUP($A180,NIR_Algorithm_Cleaned!$A$2:$W$4887,22,FALSE)</f>
        <v>1.49</v>
      </c>
      <c r="T180">
        <f>VLOOKUP($A180,NIR_Algorithm_Cleaned!$A$2:$W$4887,23,FALSE)</f>
        <v>70.989999999999995</v>
      </c>
    </row>
    <row r="181" spans="1:20" x14ac:dyDescent="0.2">
      <c r="A181" t="s">
        <v>266</v>
      </c>
      <c r="B181" t="s">
        <v>4732</v>
      </c>
      <c r="C181" t="s">
        <v>5220</v>
      </c>
      <c r="D181">
        <f>VLOOKUP($A181,NIR_Algorithm_Cleaned!$A$2:$W$4887,5,FALSE)</f>
        <v>1</v>
      </c>
      <c r="E181">
        <f>VLOOKUP($A181,NIR_Algorithm_Cleaned!$A$2:$W$4887,4,FALSE)</f>
        <v>2</v>
      </c>
      <c r="F181">
        <f>VLOOKUP($A181,NIR_Algorithm_Cleaned!$A$2:$W$4887,3,FALSE)</f>
        <v>1</v>
      </c>
      <c r="G181">
        <v>11.96</v>
      </c>
      <c r="H181" t="s">
        <v>5342</v>
      </c>
      <c r="I181">
        <v>4</v>
      </c>
      <c r="J181" t="s">
        <v>4994</v>
      </c>
      <c r="K181" t="s">
        <v>5341</v>
      </c>
      <c r="L181">
        <v>0.41059602649006599</v>
      </c>
      <c r="M181">
        <v>0.39333333333333298</v>
      </c>
      <c r="N181">
        <f t="shared" si="2"/>
        <v>0.40196467991169949</v>
      </c>
      <c r="O181" t="s">
        <v>6332</v>
      </c>
      <c r="P181">
        <f>VLOOKUP($A181,NIR_Algorithm_Cleaned!$A$2:$W$4887,19,FALSE)</f>
        <v>12.79</v>
      </c>
      <c r="Q181">
        <f>VLOOKUP($A181,NIR_Algorithm_Cleaned!$A$2:$W$4887,20,FALSE)</f>
        <v>4.38</v>
      </c>
      <c r="R181">
        <f>VLOOKUP($A181,NIR_Algorithm_Cleaned!$A$2:$W$4887,21,FALSE)</f>
        <v>1.55</v>
      </c>
      <c r="S181">
        <f>VLOOKUP($A181,NIR_Algorithm_Cleaned!$A$2:$W$4887,22,FALSE)</f>
        <v>1.49</v>
      </c>
      <c r="T181">
        <f>VLOOKUP($A181,NIR_Algorithm_Cleaned!$A$2:$W$4887,23,FALSE)</f>
        <v>70.989999999999995</v>
      </c>
    </row>
    <row r="182" spans="1:20" x14ac:dyDescent="0.2">
      <c r="A182" t="s">
        <v>877</v>
      </c>
      <c r="B182" t="s">
        <v>4846</v>
      </c>
      <c r="C182" t="s">
        <v>5286</v>
      </c>
      <c r="D182">
        <f>VLOOKUP($A182,NIR_Algorithm_Cleaned!$A$2:$W$4887,5,FALSE)</f>
        <v>1</v>
      </c>
      <c r="E182">
        <f>VLOOKUP($A182,NIR_Algorithm_Cleaned!$A$2:$W$4887,4,FALSE)</f>
        <v>2</v>
      </c>
      <c r="F182">
        <f>VLOOKUP($A182,NIR_Algorithm_Cleaned!$A$2:$W$4887,3,FALSE)</f>
        <v>1</v>
      </c>
      <c r="G182">
        <v>11.88</v>
      </c>
      <c r="H182" t="s">
        <v>4994</v>
      </c>
      <c r="I182">
        <v>3</v>
      </c>
      <c r="J182" t="s">
        <v>4994</v>
      </c>
      <c r="K182" t="s">
        <v>5341</v>
      </c>
      <c r="L182">
        <v>0.42666666666666703</v>
      </c>
      <c r="M182">
        <v>0.43421052631578899</v>
      </c>
      <c r="N182">
        <f t="shared" si="2"/>
        <v>0.43043859649122801</v>
      </c>
      <c r="O182">
        <v>0.42950185895201576</v>
      </c>
      <c r="P182">
        <f>VLOOKUP($A182,NIR_Algorithm_Cleaned!$A$2:$W$4887,19,FALSE)</f>
        <v>9.44</v>
      </c>
      <c r="Q182">
        <f>VLOOKUP($A182,NIR_Algorithm_Cleaned!$A$2:$W$4887,20,FALSE)</f>
        <v>4.5</v>
      </c>
      <c r="R182">
        <f>VLOOKUP($A182,NIR_Algorithm_Cleaned!$A$2:$W$4887,21,FALSE)</f>
        <v>1.46</v>
      </c>
      <c r="S182">
        <f>VLOOKUP($A182,NIR_Algorithm_Cleaned!$A$2:$W$4887,22,FALSE)</f>
        <v>1.37</v>
      </c>
      <c r="T182">
        <f>VLOOKUP($A182,NIR_Algorithm_Cleaned!$A$2:$W$4887,23,FALSE)</f>
        <v>72.23</v>
      </c>
    </row>
    <row r="183" spans="1:20" x14ac:dyDescent="0.2">
      <c r="A183" t="s">
        <v>877</v>
      </c>
      <c r="B183" t="s">
        <v>4846</v>
      </c>
      <c r="C183" t="s">
        <v>5286</v>
      </c>
      <c r="D183">
        <f>VLOOKUP($A183,NIR_Algorithm_Cleaned!$A$2:$W$4887,5,FALSE)</f>
        <v>1</v>
      </c>
      <c r="E183">
        <f>VLOOKUP($A183,NIR_Algorithm_Cleaned!$A$2:$W$4887,4,FALSE)</f>
        <v>2</v>
      </c>
      <c r="F183">
        <f>VLOOKUP($A183,NIR_Algorithm_Cleaned!$A$2:$W$4887,3,FALSE)</f>
        <v>1</v>
      </c>
      <c r="G183">
        <v>11.88</v>
      </c>
      <c r="H183" t="s">
        <v>4994</v>
      </c>
      <c r="I183">
        <v>2</v>
      </c>
      <c r="J183" t="s">
        <v>5342</v>
      </c>
      <c r="K183" t="s">
        <v>5341</v>
      </c>
      <c r="L183">
        <v>0.42666666666666703</v>
      </c>
      <c r="M183">
        <v>0.43046357615893999</v>
      </c>
      <c r="N183">
        <f t="shared" si="2"/>
        <v>0.42856512141280351</v>
      </c>
      <c r="O183" t="s">
        <v>6332</v>
      </c>
      <c r="P183">
        <f>VLOOKUP($A183,NIR_Algorithm_Cleaned!$A$2:$W$4887,19,FALSE)</f>
        <v>9.44</v>
      </c>
      <c r="Q183">
        <f>VLOOKUP($A183,NIR_Algorithm_Cleaned!$A$2:$W$4887,20,FALSE)</f>
        <v>4.5</v>
      </c>
      <c r="R183">
        <f>VLOOKUP($A183,NIR_Algorithm_Cleaned!$A$2:$W$4887,21,FALSE)</f>
        <v>1.46</v>
      </c>
      <c r="S183">
        <f>VLOOKUP($A183,NIR_Algorithm_Cleaned!$A$2:$W$4887,22,FALSE)</f>
        <v>1.37</v>
      </c>
      <c r="T183">
        <f>VLOOKUP($A183,NIR_Algorithm_Cleaned!$A$2:$W$4887,23,FALSE)</f>
        <v>72.23</v>
      </c>
    </row>
    <row r="184" spans="1:20" x14ac:dyDescent="0.2">
      <c r="A184" t="s">
        <v>882</v>
      </c>
      <c r="B184" t="s">
        <v>4941</v>
      </c>
      <c r="C184" t="s">
        <v>5257</v>
      </c>
      <c r="D184">
        <f>VLOOKUP($A184,NIR_Algorithm_Cleaned!$A$2:$W$4887,5,FALSE)</f>
        <v>1</v>
      </c>
      <c r="E184">
        <f>VLOOKUP($A184,NIR_Algorithm_Cleaned!$A$2:$W$4887,4,FALSE)</f>
        <v>2</v>
      </c>
      <c r="F184">
        <f>VLOOKUP($A184,NIR_Algorithm_Cleaned!$A$2:$W$4887,3,FALSE)</f>
        <v>1</v>
      </c>
      <c r="G184">
        <v>12.29</v>
      </c>
      <c r="H184" t="s">
        <v>4994</v>
      </c>
      <c r="I184">
        <v>2</v>
      </c>
      <c r="J184" t="s">
        <v>5342</v>
      </c>
      <c r="K184" t="s">
        <v>5341</v>
      </c>
      <c r="L184">
        <v>0.41447368421052599</v>
      </c>
      <c r="M184">
        <v>0.41447368421052599</v>
      </c>
      <c r="N184">
        <f t="shared" si="2"/>
        <v>0.41447368421052599</v>
      </c>
      <c r="O184">
        <v>0.41057017543859653</v>
      </c>
      <c r="P184">
        <f>VLOOKUP($A184,NIR_Algorithm_Cleaned!$A$2:$W$4887,19,FALSE)</f>
        <v>12.07</v>
      </c>
      <c r="Q184">
        <f>VLOOKUP($A184,NIR_Algorithm_Cleaned!$A$2:$W$4887,20,FALSE)</f>
        <v>4.25</v>
      </c>
      <c r="R184">
        <f>VLOOKUP($A184,NIR_Algorithm_Cleaned!$A$2:$W$4887,21,FALSE)</f>
        <v>1.57</v>
      </c>
      <c r="S184">
        <f>VLOOKUP($A184,NIR_Algorithm_Cleaned!$A$2:$W$4887,22,FALSE)</f>
        <v>1.48</v>
      </c>
      <c r="T184">
        <f>VLOOKUP($A184,NIR_Algorithm_Cleaned!$A$2:$W$4887,23,FALSE)</f>
        <v>73.08</v>
      </c>
    </row>
    <row r="185" spans="1:20" x14ac:dyDescent="0.2">
      <c r="A185" t="s">
        <v>882</v>
      </c>
      <c r="B185" t="s">
        <v>4941</v>
      </c>
      <c r="C185" t="s">
        <v>5257</v>
      </c>
      <c r="D185">
        <f>VLOOKUP($A185,NIR_Algorithm_Cleaned!$A$2:$W$4887,5,FALSE)</f>
        <v>1</v>
      </c>
      <c r="E185">
        <f>VLOOKUP($A185,NIR_Algorithm_Cleaned!$A$2:$W$4887,4,FALSE)</f>
        <v>2</v>
      </c>
      <c r="F185">
        <f>VLOOKUP($A185,NIR_Algorithm_Cleaned!$A$2:$W$4887,3,FALSE)</f>
        <v>1</v>
      </c>
      <c r="G185">
        <v>12.33</v>
      </c>
      <c r="H185" t="s">
        <v>4994</v>
      </c>
      <c r="I185">
        <v>2</v>
      </c>
      <c r="J185" t="s">
        <v>5342</v>
      </c>
      <c r="K185" t="s">
        <v>5341</v>
      </c>
      <c r="L185">
        <v>0.40666666666666701</v>
      </c>
      <c r="M185">
        <v>0.40666666666666701</v>
      </c>
      <c r="N185">
        <f t="shared" si="2"/>
        <v>0.40666666666666701</v>
      </c>
      <c r="O185" t="s">
        <v>6332</v>
      </c>
      <c r="P185">
        <f>VLOOKUP($A185,NIR_Algorithm_Cleaned!$A$2:$W$4887,19,FALSE)</f>
        <v>12.07</v>
      </c>
      <c r="Q185">
        <f>VLOOKUP($A185,NIR_Algorithm_Cleaned!$A$2:$W$4887,20,FALSE)</f>
        <v>4.25</v>
      </c>
      <c r="R185">
        <f>VLOOKUP($A185,NIR_Algorithm_Cleaned!$A$2:$W$4887,21,FALSE)</f>
        <v>1.57</v>
      </c>
      <c r="S185">
        <f>VLOOKUP($A185,NIR_Algorithm_Cleaned!$A$2:$W$4887,22,FALSE)</f>
        <v>1.48</v>
      </c>
      <c r="T185">
        <f>VLOOKUP($A185,NIR_Algorithm_Cleaned!$A$2:$W$4887,23,FALSE)</f>
        <v>73.08</v>
      </c>
    </row>
    <row r="186" spans="1:20" x14ac:dyDescent="0.2">
      <c r="A186" t="s">
        <v>735</v>
      </c>
      <c r="B186" t="s">
        <v>4718</v>
      </c>
      <c r="C186" t="s">
        <v>5327</v>
      </c>
      <c r="D186">
        <f>VLOOKUP($A186,NIR_Algorithm_Cleaned!$A$2:$W$4887,5,FALSE)</f>
        <v>1</v>
      </c>
      <c r="E186">
        <f>VLOOKUP($A186,NIR_Algorithm_Cleaned!$A$2:$W$4887,4,FALSE)</f>
        <v>2</v>
      </c>
      <c r="F186">
        <f>VLOOKUP($A186,NIR_Algorithm_Cleaned!$A$2:$W$4887,3,FALSE)</f>
        <v>1</v>
      </c>
      <c r="G186">
        <v>12.29</v>
      </c>
      <c r="H186" t="s">
        <v>4994</v>
      </c>
      <c r="I186">
        <v>3</v>
      </c>
      <c r="J186" t="s">
        <v>4994</v>
      </c>
      <c r="K186" t="s">
        <v>5341</v>
      </c>
      <c r="L186">
        <v>0.40397350993377501</v>
      </c>
      <c r="M186">
        <v>0.4</v>
      </c>
      <c r="N186">
        <f t="shared" si="2"/>
        <v>0.40198675496688752</v>
      </c>
      <c r="O186">
        <v>0.39737059951202502</v>
      </c>
      <c r="P186">
        <f>VLOOKUP($A186,NIR_Algorithm_Cleaned!$A$2:$W$4887,19,FALSE)</f>
        <v>13.29</v>
      </c>
      <c r="Q186">
        <f>VLOOKUP($A186,NIR_Algorithm_Cleaned!$A$2:$W$4887,20,FALSE)</f>
        <v>4.99</v>
      </c>
      <c r="R186">
        <f>VLOOKUP($A186,NIR_Algorithm_Cleaned!$A$2:$W$4887,21,FALSE)</f>
        <v>1.83</v>
      </c>
      <c r="S186">
        <f>VLOOKUP($A186,NIR_Algorithm_Cleaned!$A$2:$W$4887,22,FALSE)</f>
        <v>1.62</v>
      </c>
      <c r="T186">
        <f>VLOOKUP($A186,NIR_Algorithm_Cleaned!$A$2:$W$4887,23,FALSE)</f>
        <v>71.400000000000006</v>
      </c>
    </row>
    <row r="187" spans="1:20" x14ac:dyDescent="0.2">
      <c r="A187" t="s">
        <v>735</v>
      </c>
      <c r="B187" t="s">
        <v>4718</v>
      </c>
      <c r="C187" t="s">
        <v>5327</v>
      </c>
      <c r="D187">
        <f>VLOOKUP($A187,NIR_Algorithm_Cleaned!$A$2:$W$4887,5,FALSE)</f>
        <v>1</v>
      </c>
      <c r="E187">
        <f>VLOOKUP($A187,NIR_Algorithm_Cleaned!$A$2:$W$4887,4,FALSE)</f>
        <v>2</v>
      </c>
      <c r="F187">
        <f>VLOOKUP($A187,NIR_Algorithm_Cleaned!$A$2:$W$4887,3,FALSE)</f>
        <v>1</v>
      </c>
      <c r="G187">
        <v>12.21</v>
      </c>
      <c r="H187" t="s">
        <v>4994</v>
      </c>
      <c r="I187">
        <v>4</v>
      </c>
      <c r="J187" t="s">
        <v>5342</v>
      </c>
      <c r="K187" t="s">
        <v>5341</v>
      </c>
      <c r="L187">
        <v>0.39735099337748297</v>
      </c>
      <c r="M187">
        <v>0.38815789473684198</v>
      </c>
      <c r="N187">
        <f t="shared" si="2"/>
        <v>0.39275444405716248</v>
      </c>
      <c r="O187" t="s">
        <v>6332</v>
      </c>
      <c r="P187">
        <f>VLOOKUP($A187,NIR_Algorithm_Cleaned!$A$2:$W$4887,19,FALSE)</f>
        <v>13.29</v>
      </c>
      <c r="Q187">
        <f>VLOOKUP($A187,NIR_Algorithm_Cleaned!$A$2:$W$4887,20,FALSE)</f>
        <v>4.99</v>
      </c>
      <c r="R187">
        <f>VLOOKUP($A187,NIR_Algorithm_Cleaned!$A$2:$W$4887,21,FALSE)</f>
        <v>1.83</v>
      </c>
      <c r="S187">
        <f>VLOOKUP($A187,NIR_Algorithm_Cleaned!$A$2:$W$4887,22,FALSE)</f>
        <v>1.62</v>
      </c>
      <c r="T187">
        <f>VLOOKUP($A187,NIR_Algorithm_Cleaned!$A$2:$W$4887,23,FALSE)</f>
        <v>71.400000000000006</v>
      </c>
    </row>
    <row r="188" spans="1:20" x14ac:dyDescent="0.2">
      <c r="A188" t="s">
        <v>738</v>
      </c>
      <c r="B188" t="s">
        <v>4757</v>
      </c>
      <c r="C188" t="s">
        <v>5329</v>
      </c>
      <c r="D188">
        <f>VLOOKUP($A188,NIR_Algorithm_Cleaned!$A$2:$W$4887,5,FALSE)</f>
        <v>1</v>
      </c>
      <c r="E188">
        <f>VLOOKUP($A188,NIR_Algorithm_Cleaned!$A$2:$W$4887,4,FALSE)</f>
        <v>2</v>
      </c>
      <c r="F188">
        <f>VLOOKUP($A188,NIR_Algorithm_Cleaned!$A$2:$W$4887,3,FALSE)</f>
        <v>1</v>
      </c>
      <c r="G188">
        <v>12.25</v>
      </c>
      <c r="H188" t="s">
        <v>4994</v>
      </c>
      <c r="I188">
        <v>1</v>
      </c>
      <c r="J188" t="s">
        <v>5342</v>
      </c>
      <c r="K188" t="s">
        <v>5341</v>
      </c>
      <c r="L188">
        <v>0.40939597315436199</v>
      </c>
      <c r="M188">
        <v>0.413333333333333</v>
      </c>
      <c r="N188">
        <f t="shared" si="2"/>
        <v>0.41136465324384752</v>
      </c>
      <c r="O188">
        <v>0.40932267749911677</v>
      </c>
      <c r="P188">
        <f>VLOOKUP($A188,NIR_Algorithm_Cleaned!$A$2:$W$4887,19,FALSE)</f>
        <v>11.04</v>
      </c>
      <c r="Q188">
        <f>VLOOKUP($A188,NIR_Algorithm_Cleaned!$A$2:$W$4887,20,FALSE)</f>
        <v>5.21</v>
      </c>
      <c r="R188">
        <f>VLOOKUP($A188,NIR_Algorithm_Cleaned!$A$2:$W$4887,21,FALSE)</f>
        <v>1.47</v>
      </c>
      <c r="S188">
        <f>VLOOKUP($A188,NIR_Algorithm_Cleaned!$A$2:$W$4887,22,FALSE)</f>
        <v>1.44</v>
      </c>
      <c r="T188">
        <f>VLOOKUP($A188,NIR_Algorithm_Cleaned!$A$2:$W$4887,23,FALSE)</f>
        <v>72.11</v>
      </c>
    </row>
    <row r="189" spans="1:20" x14ac:dyDescent="0.2">
      <c r="A189" t="s">
        <v>738</v>
      </c>
      <c r="B189" t="s">
        <v>4757</v>
      </c>
      <c r="C189" t="s">
        <v>5329</v>
      </c>
      <c r="D189">
        <f>VLOOKUP($A189,NIR_Algorithm_Cleaned!$A$2:$W$4887,5,FALSE)</f>
        <v>1</v>
      </c>
      <c r="E189">
        <f>VLOOKUP($A189,NIR_Algorithm_Cleaned!$A$2:$W$4887,4,FALSE)</f>
        <v>2</v>
      </c>
      <c r="F189">
        <f>VLOOKUP($A189,NIR_Algorithm_Cleaned!$A$2:$W$4887,3,FALSE)</f>
        <v>1</v>
      </c>
      <c r="G189">
        <v>12.29</v>
      </c>
      <c r="H189" t="s">
        <v>4994</v>
      </c>
      <c r="I189">
        <v>2</v>
      </c>
      <c r="J189" t="s">
        <v>5342</v>
      </c>
      <c r="K189" t="s">
        <v>5341</v>
      </c>
      <c r="L189">
        <v>0.40666666666666701</v>
      </c>
      <c r="M189">
        <v>0.40789473684210498</v>
      </c>
      <c r="N189">
        <f t="shared" si="2"/>
        <v>0.40728070175438602</v>
      </c>
      <c r="O189" t="s">
        <v>6332</v>
      </c>
      <c r="P189">
        <f>VLOOKUP($A189,NIR_Algorithm_Cleaned!$A$2:$W$4887,19,FALSE)</f>
        <v>11.04</v>
      </c>
      <c r="Q189">
        <f>VLOOKUP($A189,NIR_Algorithm_Cleaned!$A$2:$W$4887,20,FALSE)</f>
        <v>5.21</v>
      </c>
      <c r="R189">
        <f>VLOOKUP($A189,NIR_Algorithm_Cleaned!$A$2:$W$4887,21,FALSE)</f>
        <v>1.47</v>
      </c>
      <c r="S189">
        <f>VLOOKUP($A189,NIR_Algorithm_Cleaned!$A$2:$W$4887,22,FALSE)</f>
        <v>1.44</v>
      </c>
      <c r="T189">
        <f>VLOOKUP($A189,NIR_Algorithm_Cleaned!$A$2:$W$4887,23,FALSE)</f>
        <v>72.11</v>
      </c>
    </row>
    <row r="190" spans="1:20" x14ac:dyDescent="0.2">
      <c r="A190" t="s">
        <v>808</v>
      </c>
      <c r="B190" t="s">
        <v>4762</v>
      </c>
      <c r="C190" t="s">
        <v>5308</v>
      </c>
      <c r="D190">
        <f>VLOOKUP($A190,NIR_Algorithm_Cleaned!$A$2:$W$4887,5,FALSE)</f>
        <v>1</v>
      </c>
      <c r="E190">
        <f>VLOOKUP($A190,NIR_Algorithm_Cleaned!$A$2:$W$4887,4,FALSE)</f>
        <v>2</v>
      </c>
      <c r="F190">
        <f>VLOOKUP($A190,NIR_Algorithm_Cleaned!$A$2:$W$4887,3,FALSE)</f>
        <v>1</v>
      </c>
      <c r="G190">
        <v>12.31</v>
      </c>
      <c r="H190" t="s">
        <v>5342</v>
      </c>
      <c r="I190">
        <v>1</v>
      </c>
      <c r="J190" t="s">
        <v>5342</v>
      </c>
      <c r="K190" t="s">
        <v>5341</v>
      </c>
      <c r="L190">
        <v>0.41447368421052599</v>
      </c>
      <c r="M190">
        <v>0.413333333333333</v>
      </c>
      <c r="N190">
        <f t="shared" si="2"/>
        <v>0.4139035087719295</v>
      </c>
      <c r="O190">
        <v>0.40991881607993474</v>
      </c>
      <c r="P190">
        <f>VLOOKUP($A190,NIR_Algorithm_Cleaned!$A$2:$W$4887,19,FALSE)</f>
        <v>9.73</v>
      </c>
      <c r="Q190">
        <f>VLOOKUP($A190,NIR_Algorithm_Cleaned!$A$2:$W$4887,20,FALSE)</f>
        <v>4.6100000000000003</v>
      </c>
      <c r="R190">
        <f>VLOOKUP($A190,NIR_Algorithm_Cleaned!$A$2:$W$4887,21,FALSE)</f>
        <v>1.93</v>
      </c>
      <c r="S190">
        <f>VLOOKUP($A190,NIR_Algorithm_Cleaned!$A$2:$W$4887,22,FALSE)</f>
        <v>1.42</v>
      </c>
      <c r="T190">
        <f>VLOOKUP($A190,NIR_Algorithm_Cleaned!$A$2:$W$4887,23,FALSE)</f>
        <v>70.7</v>
      </c>
    </row>
    <row r="191" spans="1:20" x14ac:dyDescent="0.2">
      <c r="A191" t="s">
        <v>808</v>
      </c>
      <c r="B191" t="s">
        <v>4762</v>
      </c>
      <c r="C191" t="s">
        <v>5308</v>
      </c>
      <c r="D191">
        <f>VLOOKUP($A191,NIR_Algorithm_Cleaned!$A$2:$W$4887,5,FALSE)</f>
        <v>1</v>
      </c>
      <c r="E191">
        <f>VLOOKUP($A191,NIR_Algorithm_Cleaned!$A$2:$W$4887,4,FALSE)</f>
        <v>2</v>
      </c>
      <c r="F191">
        <f>VLOOKUP($A191,NIR_Algorithm_Cleaned!$A$2:$W$4887,3,FALSE)</f>
        <v>1</v>
      </c>
      <c r="G191">
        <v>12.45</v>
      </c>
      <c r="H191" t="s">
        <v>5342</v>
      </c>
      <c r="I191">
        <v>2</v>
      </c>
      <c r="J191" t="s">
        <v>4994</v>
      </c>
      <c r="K191" t="s">
        <v>5341</v>
      </c>
      <c r="L191">
        <v>0.40789473684210498</v>
      </c>
      <c r="M191">
        <v>0.40397350993377501</v>
      </c>
      <c r="N191">
        <f t="shared" si="2"/>
        <v>0.40593412338793999</v>
      </c>
      <c r="O191" t="s">
        <v>6332</v>
      </c>
      <c r="P191">
        <f>VLOOKUP($A191,NIR_Algorithm_Cleaned!$A$2:$W$4887,19,FALSE)</f>
        <v>9.73</v>
      </c>
      <c r="Q191">
        <f>VLOOKUP($A191,NIR_Algorithm_Cleaned!$A$2:$W$4887,20,FALSE)</f>
        <v>4.6100000000000003</v>
      </c>
      <c r="R191">
        <f>VLOOKUP($A191,NIR_Algorithm_Cleaned!$A$2:$W$4887,21,FALSE)</f>
        <v>1.93</v>
      </c>
      <c r="S191">
        <f>VLOOKUP($A191,NIR_Algorithm_Cleaned!$A$2:$W$4887,22,FALSE)</f>
        <v>1.42</v>
      </c>
      <c r="T191">
        <f>VLOOKUP($A191,NIR_Algorithm_Cleaned!$A$2:$W$4887,23,FALSE)</f>
        <v>70.7</v>
      </c>
    </row>
    <row r="192" spans="1:20" x14ac:dyDescent="0.2">
      <c r="A192" t="s">
        <v>873</v>
      </c>
      <c r="B192" t="s">
        <v>4879</v>
      </c>
      <c r="C192" t="s">
        <v>5277</v>
      </c>
      <c r="D192">
        <f>VLOOKUP($A192,NIR_Algorithm_Cleaned!$A$2:$W$4887,5,FALSE)</f>
        <v>1</v>
      </c>
      <c r="E192">
        <f>VLOOKUP($A192,NIR_Algorithm_Cleaned!$A$2:$W$4887,4,FALSE)</f>
        <v>2</v>
      </c>
      <c r="F192">
        <f>VLOOKUP($A192,NIR_Algorithm_Cleaned!$A$2:$W$4887,3,FALSE)</f>
        <v>1</v>
      </c>
      <c r="G192">
        <v>11.81</v>
      </c>
      <c r="H192" t="s">
        <v>4994</v>
      </c>
      <c r="I192">
        <v>4</v>
      </c>
      <c r="J192" t="s">
        <v>4994</v>
      </c>
      <c r="K192" t="s">
        <v>5341</v>
      </c>
      <c r="L192">
        <v>0.42105263157894701</v>
      </c>
      <c r="M192">
        <v>0.42483660130718898</v>
      </c>
      <c r="N192">
        <f t="shared" si="2"/>
        <v>0.42294461644306802</v>
      </c>
      <c r="O192">
        <v>0.42035210738181628</v>
      </c>
      <c r="P192">
        <f>VLOOKUP($A192,NIR_Algorithm_Cleaned!$A$2:$W$4887,19,FALSE)</f>
        <v>12</v>
      </c>
      <c r="Q192">
        <f>VLOOKUP($A192,NIR_Algorithm_Cleaned!$A$2:$W$4887,20,FALSE)</f>
        <v>4.46</v>
      </c>
      <c r="R192">
        <f>VLOOKUP($A192,NIR_Algorithm_Cleaned!$A$2:$W$4887,21,FALSE)</f>
        <v>1.36</v>
      </c>
      <c r="S192">
        <f>VLOOKUP($A192,NIR_Algorithm_Cleaned!$A$2:$W$4887,22,FALSE)</f>
        <v>1.45</v>
      </c>
      <c r="T192">
        <f>VLOOKUP($A192,NIR_Algorithm_Cleaned!$A$2:$W$4887,23,FALSE)</f>
        <v>72.98</v>
      </c>
    </row>
    <row r="193" spans="1:20" x14ac:dyDescent="0.2">
      <c r="A193" t="s">
        <v>873</v>
      </c>
      <c r="B193" t="s">
        <v>4879</v>
      </c>
      <c r="C193" t="s">
        <v>5277</v>
      </c>
      <c r="D193">
        <f>VLOOKUP($A193,NIR_Algorithm_Cleaned!$A$2:$W$4887,5,FALSE)</f>
        <v>1</v>
      </c>
      <c r="E193">
        <f>VLOOKUP($A193,NIR_Algorithm_Cleaned!$A$2:$W$4887,4,FALSE)</f>
        <v>2</v>
      </c>
      <c r="F193">
        <f>VLOOKUP($A193,NIR_Algorithm_Cleaned!$A$2:$W$4887,3,FALSE)</f>
        <v>1</v>
      </c>
      <c r="G193">
        <v>12.24</v>
      </c>
      <c r="H193" t="s">
        <v>4994</v>
      </c>
      <c r="I193">
        <v>3</v>
      </c>
      <c r="J193" t="s">
        <v>5342</v>
      </c>
      <c r="K193" t="s">
        <v>5341</v>
      </c>
      <c r="L193">
        <v>0.41721854304635803</v>
      </c>
      <c r="M193">
        <v>0.41830065359477098</v>
      </c>
      <c r="N193">
        <f t="shared" si="2"/>
        <v>0.41775959832056453</v>
      </c>
      <c r="O193" t="s">
        <v>6332</v>
      </c>
      <c r="P193">
        <f>VLOOKUP($A193,NIR_Algorithm_Cleaned!$A$2:$W$4887,19,FALSE)</f>
        <v>12</v>
      </c>
      <c r="Q193">
        <f>VLOOKUP($A193,NIR_Algorithm_Cleaned!$A$2:$W$4887,20,FALSE)</f>
        <v>4.46</v>
      </c>
      <c r="R193">
        <f>VLOOKUP($A193,NIR_Algorithm_Cleaned!$A$2:$W$4887,21,FALSE)</f>
        <v>1.36</v>
      </c>
      <c r="S193">
        <f>VLOOKUP($A193,NIR_Algorithm_Cleaned!$A$2:$W$4887,22,FALSE)</f>
        <v>1.45</v>
      </c>
      <c r="T193">
        <f>VLOOKUP($A193,NIR_Algorithm_Cleaned!$A$2:$W$4887,23,FALSE)</f>
        <v>72.98</v>
      </c>
    </row>
    <row r="194" spans="1:20" x14ac:dyDescent="0.2">
      <c r="A194" t="s">
        <v>864</v>
      </c>
      <c r="B194" t="s">
        <v>4708</v>
      </c>
      <c r="C194" t="s">
        <v>5273</v>
      </c>
      <c r="D194">
        <f>VLOOKUP($A194,NIR_Algorithm_Cleaned!$A$2:$W$4887,5,FALSE)</f>
        <v>1</v>
      </c>
      <c r="E194">
        <f>VLOOKUP($A194,NIR_Algorithm_Cleaned!$A$2:$W$4887,4,FALSE)</f>
        <v>2</v>
      </c>
      <c r="F194">
        <f>VLOOKUP($A194,NIR_Algorithm_Cleaned!$A$2:$W$4887,3,FALSE)</f>
        <v>1</v>
      </c>
      <c r="G194">
        <v>11.98</v>
      </c>
      <c r="H194" t="s">
        <v>4994</v>
      </c>
      <c r="I194">
        <v>2</v>
      </c>
      <c r="J194" t="s">
        <v>5342</v>
      </c>
      <c r="K194" t="s">
        <v>5341</v>
      </c>
      <c r="L194">
        <v>0.43708609271523202</v>
      </c>
      <c r="M194">
        <v>0.45333333333333298</v>
      </c>
      <c r="N194">
        <f t="shared" ref="N194:N257" si="3">AVERAGE(L194:M194)</f>
        <v>0.44520971302428247</v>
      </c>
      <c r="O194">
        <v>0.43949227373068422</v>
      </c>
      <c r="P194">
        <f>VLOOKUP($A194,NIR_Algorithm_Cleaned!$A$2:$W$4887,19,FALSE)</f>
        <v>8</v>
      </c>
      <c r="Q194">
        <f>VLOOKUP($A194,NIR_Algorithm_Cleaned!$A$2:$W$4887,20,FALSE)</f>
        <v>3.41</v>
      </c>
      <c r="R194">
        <f>VLOOKUP($A194,NIR_Algorithm_Cleaned!$A$2:$W$4887,21,FALSE)</f>
        <v>1.44</v>
      </c>
      <c r="S194">
        <f>VLOOKUP($A194,NIR_Algorithm_Cleaned!$A$2:$W$4887,22,FALSE)</f>
        <v>1.25</v>
      </c>
      <c r="T194">
        <f>VLOOKUP($A194,NIR_Algorithm_Cleaned!$A$2:$W$4887,23,FALSE)</f>
        <v>71.930000000000007</v>
      </c>
    </row>
    <row r="195" spans="1:20" x14ac:dyDescent="0.2">
      <c r="A195" t="s">
        <v>864</v>
      </c>
      <c r="B195" t="s">
        <v>4708</v>
      </c>
      <c r="C195" t="s">
        <v>5273</v>
      </c>
      <c r="D195">
        <f>VLOOKUP($A195,NIR_Algorithm_Cleaned!$A$2:$W$4887,5,FALSE)</f>
        <v>1</v>
      </c>
      <c r="E195">
        <f>VLOOKUP($A195,NIR_Algorithm_Cleaned!$A$2:$W$4887,4,FALSE)</f>
        <v>2</v>
      </c>
      <c r="F195">
        <f>VLOOKUP($A195,NIR_Algorithm_Cleaned!$A$2:$W$4887,3,FALSE)</f>
        <v>1</v>
      </c>
      <c r="G195">
        <v>12.33</v>
      </c>
      <c r="H195" t="s">
        <v>5342</v>
      </c>
      <c r="I195">
        <v>1</v>
      </c>
      <c r="J195" t="s">
        <v>4994</v>
      </c>
      <c r="K195" t="s">
        <v>5341</v>
      </c>
      <c r="L195">
        <v>0.43046357615893999</v>
      </c>
      <c r="M195">
        <v>0.43708609271523202</v>
      </c>
      <c r="N195">
        <f t="shared" si="3"/>
        <v>0.43377483443708598</v>
      </c>
      <c r="O195" t="s">
        <v>6332</v>
      </c>
      <c r="P195">
        <f>VLOOKUP($A195,NIR_Algorithm_Cleaned!$A$2:$W$4887,19,FALSE)</f>
        <v>8</v>
      </c>
      <c r="Q195">
        <f>VLOOKUP($A195,NIR_Algorithm_Cleaned!$A$2:$W$4887,20,FALSE)</f>
        <v>3.41</v>
      </c>
      <c r="R195">
        <f>VLOOKUP($A195,NIR_Algorithm_Cleaned!$A$2:$W$4887,21,FALSE)</f>
        <v>1.44</v>
      </c>
      <c r="S195">
        <f>VLOOKUP($A195,NIR_Algorithm_Cleaned!$A$2:$W$4887,22,FALSE)</f>
        <v>1.25</v>
      </c>
      <c r="T195">
        <f>VLOOKUP($A195,NIR_Algorithm_Cleaned!$A$2:$W$4887,23,FALSE)</f>
        <v>71.930000000000007</v>
      </c>
    </row>
    <row r="196" spans="1:20" x14ac:dyDescent="0.2">
      <c r="A196" t="s">
        <v>846</v>
      </c>
      <c r="B196" t="s">
        <v>4728</v>
      </c>
      <c r="C196" t="s">
        <v>5289</v>
      </c>
      <c r="D196">
        <f>VLOOKUP($A196,NIR_Algorithm_Cleaned!$A$2:$W$4887,5,FALSE)</f>
        <v>1</v>
      </c>
      <c r="E196">
        <f>VLOOKUP($A196,NIR_Algorithm_Cleaned!$A$2:$W$4887,4,FALSE)</f>
        <v>2</v>
      </c>
      <c r="F196">
        <f>VLOOKUP($A196,NIR_Algorithm_Cleaned!$A$2:$W$4887,3,FALSE)</f>
        <v>1</v>
      </c>
      <c r="G196">
        <v>12.27</v>
      </c>
      <c r="H196" t="s">
        <v>5342</v>
      </c>
      <c r="I196">
        <v>4</v>
      </c>
      <c r="J196" t="s">
        <v>4994</v>
      </c>
      <c r="K196" t="s">
        <v>5341</v>
      </c>
      <c r="L196">
        <v>0.42105263157894701</v>
      </c>
      <c r="M196">
        <v>0.42</v>
      </c>
      <c r="N196">
        <f t="shared" si="3"/>
        <v>0.42052631578947353</v>
      </c>
      <c r="O196">
        <v>0.41817532241199001</v>
      </c>
      <c r="P196">
        <f>VLOOKUP($A196,NIR_Algorithm_Cleaned!$A$2:$W$4887,19,FALSE)</f>
        <v>13.27</v>
      </c>
      <c r="Q196">
        <f>VLOOKUP($A196,NIR_Algorithm_Cleaned!$A$2:$W$4887,20,FALSE)</f>
        <v>3.93</v>
      </c>
      <c r="R196">
        <f>VLOOKUP($A196,NIR_Algorithm_Cleaned!$A$2:$W$4887,21,FALSE)</f>
        <v>1.63</v>
      </c>
      <c r="S196">
        <f>VLOOKUP($A196,NIR_Algorithm_Cleaned!$A$2:$W$4887,22,FALSE)</f>
        <v>1.52</v>
      </c>
      <c r="T196">
        <f>VLOOKUP($A196,NIR_Algorithm_Cleaned!$A$2:$W$4887,23,FALSE)</f>
        <v>72.48</v>
      </c>
    </row>
    <row r="197" spans="1:20" x14ac:dyDescent="0.2">
      <c r="A197" t="s">
        <v>846</v>
      </c>
      <c r="B197" t="s">
        <v>4728</v>
      </c>
      <c r="C197" t="s">
        <v>5289</v>
      </c>
      <c r="D197">
        <f>VLOOKUP($A197,NIR_Algorithm_Cleaned!$A$2:$W$4887,5,FALSE)</f>
        <v>1</v>
      </c>
      <c r="E197">
        <f>VLOOKUP($A197,NIR_Algorithm_Cleaned!$A$2:$W$4887,4,FALSE)</f>
        <v>2</v>
      </c>
      <c r="F197">
        <f>VLOOKUP($A197,NIR_Algorithm_Cleaned!$A$2:$W$4887,3,FALSE)</f>
        <v>1</v>
      </c>
      <c r="G197">
        <v>12.38</v>
      </c>
      <c r="H197" t="s">
        <v>5342</v>
      </c>
      <c r="I197">
        <v>4</v>
      </c>
      <c r="J197" t="s">
        <v>5342</v>
      </c>
      <c r="K197" t="s">
        <v>5341</v>
      </c>
      <c r="L197">
        <v>0.42105263157894701</v>
      </c>
      <c r="M197">
        <v>0.41059602649006599</v>
      </c>
      <c r="N197">
        <f t="shared" si="3"/>
        <v>0.4158243290345065</v>
      </c>
      <c r="O197" t="s">
        <v>6332</v>
      </c>
      <c r="P197">
        <f>VLOOKUP($A197,NIR_Algorithm_Cleaned!$A$2:$W$4887,19,FALSE)</f>
        <v>13.27</v>
      </c>
      <c r="Q197">
        <f>VLOOKUP($A197,NIR_Algorithm_Cleaned!$A$2:$W$4887,20,FALSE)</f>
        <v>3.93</v>
      </c>
      <c r="R197">
        <f>VLOOKUP($A197,NIR_Algorithm_Cleaned!$A$2:$W$4887,21,FALSE)</f>
        <v>1.63</v>
      </c>
      <c r="S197">
        <f>VLOOKUP($A197,NIR_Algorithm_Cleaned!$A$2:$W$4887,22,FALSE)</f>
        <v>1.52</v>
      </c>
      <c r="T197">
        <f>VLOOKUP($A197,NIR_Algorithm_Cleaned!$A$2:$W$4887,23,FALSE)</f>
        <v>72.48</v>
      </c>
    </row>
    <row r="198" spans="1:20" x14ac:dyDescent="0.2">
      <c r="A198" t="s">
        <v>744</v>
      </c>
      <c r="B198" t="s">
        <v>4927</v>
      </c>
      <c r="C198" t="s">
        <v>5317</v>
      </c>
      <c r="D198">
        <f>VLOOKUP($A198,NIR_Algorithm_Cleaned!$A$2:$W$4887,5,FALSE)</f>
        <v>1</v>
      </c>
      <c r="E198">
        <f>VLOOKUP($A198,NIR_Algorithm_Cleaned!$A$2:$W$4887,4,FALSE)</f>
        <v>2</v>
      </c>
      <c r="F198">
        <f>VLOOKUP($A198,NIR_Algorithm_Cleaned!$A$2:$W$4887,3,FALSE)</f>
        <v>1</v>
      </c>
      <c r="G198">
        <v>12.25</v>
      </c>
      <c r="H198" t="s">
        <v>4994</v>
      </c>
      <c r="I198">
        <v>3</v>
      </c>
      <c r="J198" t="s">
        <v>5342</v>
      </c>
      <c r="K198" t="s">
        <v>5341</v>
      </c>
      <c r="L198">
        <v>0.42</v>
      </c>
      <c r="M198">
        <v>0.42763157894736797</v>
      </c>
      <c r="N198">
        <f t="shared" si="3"/>
        <v>0.42381578947368398</v>
      </c>
      <c r="O198">
        <v>0.42148658069013578</v>
      </c>
      <c r="P198">
        <f>VLOOKUP($A198,NIR_Algorithm_Cleaned!$A$2:$W$4887,19,FALSE)</f>
        <v>10</v>
      </c>
      <c r="Q198">
        <f>VLOOKUP($A198,NIR_Algorithm_Cleaned!$A$2:$W$4887,20,FALSE)</f>
        <v>3.91</v>
      </c>
      <c r="R198">
        <f>VLOOKUP($A198,NIR_Algorithm_Cleaned!$A$2:$W$4887,21,FALSE)</f>
        <v>1.64</v>
      </c>
      <c r="S198">
        <f>VLOOKUP($A198,NIR_Algorithm_Cleaned!$A$2:$W$4887,22,FALSE)</f>
        <v>1.41</v>
      </c>
      <c r="T198">
        <f>VLOOKUP($A198,NIR_Algorithm_Cleaned!$A$2:$W$4887,23,FALSE)</f>
        <v>70.23</v>
      </c>
    </row>
    <row r="199" spans="1:20" x14ac:dyDescent="0.2">
      <c r="A199" t="s">
        <v>744</v>
      </c>
      <c r="B199" t="s">
        <v>4927</v>
      </c>
      <c r="C199" t="s">
        <v>5317</v>
      </c>
      <c r="D199">
        <f>VLOOKUP($A199,NIR_Algorithm_Cleaned!$A$2:$W$4887,5,FALSE)</f>
        <v>1</v>
      </c>
      <c r="E199">
        <f>VLOOKUP($A199,NIR_Algorithm_Cleaned!$A$2:$W$4887,4,FALSE)</f>
        <v>2</v>
      </c>
      <c r="F199">
        <f>VLOOKUP($A199,NIR_Algorithm_Cleaned!$A$2:$W$4887,3,FALSE)</f>
        <v>1</v>
      </c>
      <c r="G199">
        <v>11.89</v>
      </c>
      <c r="H199" t="s">
        <v>4994</v>
      </c>
      <c r="I199">
        <v>2</v>
      </c>
      <c r="J199" t="s">
        <v>4994</v>
      </c>
      <c r="K199" t="s">
        <v>5341</v>
      </c>
      <c r="L199">
        <v>0.42384105960264901</v>
      </c>
      <c r="M199">
        <v>0.41447368421052599</v>
      </c>
      <c r="N199">
        <f t="shared" si="3"/>
        <v>0.41915737190658753</v>
      </c>
      <c r="O199" t="s">
        <v>6332</v>
      </c>
      <c r="P199">
        <f>VLOOKUP($A199,NIR_Algorithm_Cleaned!$A$2:$W$4887,19,FALSE)</f>
        <v>10</v>
      </c>
      <c r="Q199">
        <f>VLOOKUP($A199,NIR_Algorithm_Cleaned!$A$2:$W$4887,20,FALSE)</f>
        <v>3.91</v>
      </c>
      <c r="R199">
        <f>VLOOKUP($A199,NIR_Algorithm_Cleaned!$A$2:$W$4887,21,FALSE)</f>
        <v>1.64</v>
      </c>
      <c r="S199">
        <f>VLOOKUP($A199,NIR_Algorithm_Cleaned!$A$2:$W$4887,22,FALSE)</f>
        <v>1.41</v>
      </c>
      <c r="T199">
        <f>VLOOKUP($A199,NIR_Algorithm_Cleaned!$A$2:$W$4887,23,FALSE)</f>
        <v>70.23</v>
      </c>
    </row>
    <row r="200" spans="1:20" x14ac:dyDescent="0.2">
      <c r="A200" t="s">
        <v>741</v>
      </c>
      <c r="B200" t="s">
        <v>4914</v>
      </c>
      <c r="C200" t="s">
        <v>5215</v>
      </c>
      <c r="D200">
        <f>VLOOKUP($A200,NIR_Algorithm_Cleaned!$A$2:$W$4887,5,FALSE)</f>
        <v>1</v>
      </c>
      <c r="E200">
        <f>VLOOKUP($A200,NIR_Algorithm_Cleaned!$A$2:$W$4887,4,FALSE)</f>
        <v>2</v>
      </c>
      <c r="F200">
        <f>VLOOKUP($A200,NIR_Algorithm_Cleaned!$A$2:$W$4887,3,FALSE)</f>
        <v>1</v>
      </c>
      <c r="G200">
        <v>12.29</v>
      </c>
      <c r="H200" t="s">
        <v>4994</v>
      </c>
      <c r="I200">
        <v>3</v>
      </c>
      <c r="J200" t="s">
        <v>5342</v>
      </c>
      <c r="K200" t="s">
        <v>5341</v>
      </c>
      <c r="L200">
        <v>0.43708609271523202</v>
      </c>
      <c r="M200">
        <v>0.44</v>
      </c>
      <c r="N200">
        <f t="shared" si="3"/>
        <v>0.43854304635761598</v>
      </c>
      <c r="O200">
        <v>0.43189845474613697</v>
      </c>
      <c r="P200">
        <f>VLOOKUP($A200,NIR_Algorithm_Cleaned!$A$2:$W$4887,19,FALSE)</f>
        <v>12.97</v>
      </c>
      <c r="Q200">
        <f>VLOOKUP($A200,NIR_Algorithm_Cleaned!$A$2:$W$4887,20,FALSE)</f>
        <v>4.3899999999999997</v>
      </c>
      <c r="R200">
        <f>VLOOKUP($A200,NIR_Algorithm_Cleaned!$A$2:$W$4887,21,FALSE)</f>
        <v>1.53</v>
      </c>
      <c r="S200">
        <f>VLOOKUP($A200,NIR_Algorithm_Cleaned!$A$2:$W$4887,22,FALSE)</f>
        <v>1.54</v>
      </c>
      <c r="T200">
        <f>VLOOKUP($A200,NIR_Algorithm_Cleaned!$A$2:$W$4887,23,FALSE)</f>
        <v>71.95</v>
      </c>
    </row>
    <row r="201" spans="1:20" x14ac:dyDescent="0.2">
      <c r="A201" t="s">
        <v>741</v>
      </c>
      <c r="B201" t="s">
        <v>4914</v>
      </c>
      <c r="C201" t="s">
        <v>5215</v>
      </c>
      <c r="D201">
        <f>VLOOKUP($A201,NIR_Algorithm_Cleaned!$A$2:$W$4887,5,FALSE)</f>
        <v>1</v>
      </c>
      <c r="E201">
        <f>VLOOKUP($A201,NIR_Algorithm_Cleaned!$A$2:$W$4887,4,FALSE)</f>
        <v>2</v>
      </c>
      <c r="F201">
        <f>VLOOKUP($A201,NIR_Algorithm_Cleaned!$A$2:$W$4887,3,FALSE)</f>
        <v>1</v>
      </c>
      <c r="G201">
        <v>12.38</v>
      </c>
      <c r="H201" t="s">
        <v>5342</v>
      </c>
      <c r="I201">
        <v>3</v>
      </c>
      <c r="J201" t="s">
        <v>5342</v>
      </c>
      <c r="K201" t="s">
        <v>5341</v>
      </c>
      <c r="L201">
        <v>0.42384105960264901</v>
      </c>
      <c r="M201">
        <v>0.42666666666666703</v>
      </c>
      <c r="N201">
        <f t="shared" si="3"/>
        <v>0.42525386313465802</v>
      </c>
      <c r="O201" t="s">
        <v>6332</v>
      </c>
      <c r="P201">
        <f>VLOOKUP($A201,NIR_Algorithm_Cleaned!$A$2:$W$4887,19,FALSE)</f>
        <v>12.97</v>
      </c>
      <c r="Q201">
        <f>VLOOKUP($A201,NIR_Algorithm_Cleaned!$A$2:$W$4887,20,FALSE)</f>
        <v>4.3899999999999997</v>
      </c>
      <c r="R201">
        <f>VLOOKUP($A201,NIR_Algorithm_Cleaned!$A$2:$W$4887,21,FALSE)</f>
        <v>1.53</v>
      </c>
      <c r="S201">
        <f>VLOOKUP($A201,NIR_Algorithm_Cleaned!$A$2:$W$4887,22,FALSE)</f>
        <v>1.54</v>
      </c>
      <c r="T201">
        <f>VLOOKUP($A201,NIR_Algorithm_Cleaned!$A$2:$W$4887,23,FALSE)</f>
        <v>71.95</v>
      </c>
    </row>
    <row r="202" spans="1:20" x14ac:dyDescent="0.2">
      <c r="A202" t="s">
        <v>349</v>
      </c>
      <c r="B202" t="s">
        <v>4932</v>
      </c>
      <c r="C202" t="s">
        <v>5267</v>
      </c>
      <c r="D202">
        <f>VLOOKUP($A202,NIR_Algorithm_Cleaned!$A$2:$W$4887,5,FALSE)</f>
        <v>1</v>
      </c>
      <c r="E202">
        <f>VLOOKUP($A202,NIR_Algorithm_Cleaned!$A$2:$W$4887,4,FALSE)</f>
        <v>2</v>
      </c>
      <c r="F202">
        <f>VLOOKUP($A202,NIR_Algorithm_Cleaned!$A$2:$W$4887,3,FALSE)</f>
        <v>1</v>
      </c>
      <c r="G202">
        <v>11.96</v>
      </c>
      <c r="H202" t="s">
        <v>4994</v>
      </c>
      <c r="I202">
        <v>2</v>
      </c>
      <c r="J202" t="s">
        <v>5342</v>
      </c>
      <c r="K202" t="s">
        <v>5341</v>
      </c>
      <c r="L202">
        <v>0.42666666666666703</v>
      </c>
      <c r="M202">
        <v>0.42384105960264901</v>
      </c>
      <c r="N202">
        <f t="shared" si="3"/>
        <v>0.42525386313465802</v>
      </c>
      <c r="O202">
        <v>0.42315324735680249</v>
      </c>
      <c r="P202">
        <f>VLOOKUP($A202,NIR_Algorithm_Cleaned!$A$2:$W$4887,19,FALSE)</f>
        <v>13.03</v>
      </c>
      <c r="Q202">
        <f>VLOOKUP($A202,NIR_Algorithm_Cleaned!$A$2:$W$4887,20,FALSE)</f>
        <v>4.21</v>
      </c>
      <c r="R202">
        <f>VLOOKUP($A202,NIR_Algorithm_Cleaned!$A$2:$W$4887,21,FALSE)</f>
        <v>1.82</v>
      </c>
      <c r="S202">
        <f>VLOOKUP($A202,NIR_Algorithm_Cleaned!$A$2:$W$4887,22,FALSE)</f>
        <v>1.54</v>
      </c>
      <c r="T202">
        <f>VLOOKUP($A202,NIR_Algorithm_Cleaned!$A$2:$W$4887,23,FALSE)</f>
        <v>71.010000000000005</v>
      </c>
    </row>
    <row r="203" spans="1:20" x14ac:dyDescent="0.2">
      <c r="A203" t="s">
        <v>349</v>
      </c>
      <c r="B203" t="s">
        <v>4932</v>
      </c>
      <c r="C203" t="s">
        <v>5267</v>
      </c>
      <c r="D203">
        <f>VLOOKUP($A203,NIR_Algorithm_Cleaned!$A$2:$W$4887,5,FALSE)</f>
        <v>1</v>
      </c>
      <c r="E203">
        <f>VLOOKUP($A203,NIR_Algorithm_Cleaned!$A$2:$W$4887,4,FALSE)</f>
        <v>2</v>
      </c>
      <c r="F203">
        <f>VLOOKUP($A203,NIR_Algorithm_Cleaned!$A$2:$W$4887,3,FALSE)</f>
        <v>1</v>
      </c>
      <c r="G203">
        <v>12.28</v>
      </c>
      <c r="H203" t="s">
        <v>4994</v>
      </c>
      <c r="I203">
        <v>4</v>
      </c>
      <c r="J203" t="s">
        <v>4994</v>
      </c>
      <c r="K203" t="s">
        <v>5341</v>
      </c>
      <c r="L203">
        <v>0.42105263157894701</v>
      </c>
      <c r="M203">
        <v>0.42105263157894701</v>
      </c>
      <c r="N203">
        <f t="shared" si="3"/>
        <v>0.42105263157894701</v>
      </c>
      <c r="O203" t="s">
        <v>6332</v>
      </c>
      <c r="P203">
        <f>VLOOKUP($A203,NIR_Algorithm_Cleaned!$A$2:$W$4887,19,FALSE)</f>
        <v>13.03</v>
      </c>
      <c r="Q203">
        <f>VLOOKUP($A203,NIR_Algorithm_Cleaned!$A$2:$W$4887,20,FALSE)</f>
        <v>4.21</v>
      </c>
      <c r="R203">
        <f>VLOOKUP($A203,NIR_Algorithm_Cleaned!$A$2:$W$4887,21,FALSE)</f>
        <v>1.82</v>
      </c>
      <c r="S203">
        <f>VLOOKUP($A203,NIR_Algorithm_Cleaned!$A$2:$W$4887,22,FALSE)</f>
        <v>1.54</v>
      </c>
      <c r="T203">
        <f>VLOOKUP($A203,NIR_Algorithm_Cleaned!$A$2:$W$4887,23,FALSE)</f>
        <v>71.010000000000005</v>
      </c>
    </row>
    <row r="204" spans="1:20" x14ac:dyDescent="0.2">
      <c r="A204" t="s">
        <v>64</v>
      </c>
      <c r="B204" t="s">
        <v>4769</v>
      </c>
      <c r="C204" t="s">
        <v>5304</v>
      </c>
      <c r="D204">
        <f>VLOOKUP($A204,NIR_Algorithm_Cleaned!$A$2:$W$4887,5,FALSE)</f>
        <v>1</v>
      </c>
      <c r="E204">
        <f>VLOOKUP($A204,NIR_Algorithm_Cleaned!$A$2:$W$4887,4,FALSE)</f>
        <v>2</v>
      </c>
      <c r="F204">
        <f>VLOOKUP($A204,NIR_Algorithm_Cleaned!$A$2:$W$4887,3,FALSE)</f>
        <v>1</v>
      </c>
      <c r="G204">
        <v>12.3</v>
      </c>
      <c r="H204" t="s">
        <v>5342</v>
      </c>
      <c r="I204">
        <v>1</v>
      </c>
      <c r="J204" t="s">
        <v>5342</v>
      </c>
      <c r="K204" t="s">
        <v>5341</v>
      </c>
      <c r="L204">
        <v>0.43708609271523202</v>
      </c>
      <c r="M204">
        <v>0.42483660130718898</v>
      </c>
      <c r="N204">
        <f t="shared" si="3"/>
        <v>0.43096134701121047</v>
      </c>
      <c r="O204">
        <v>0.42714734017227196</v>
      </c>
      <c r="P204">
        <f>VLOOKUP($A204,NIR_Algorithm_Cleaned!$A$2:$W$4887,19,FALSE)</f>
        <v>13.46</v>
      </c>
      <c r="Q204">
        <f>VLOOKUP($A204,NIR_Algorithm_Cleaned!$A$2:$W$4887,20,FALSE)</f>
        <v>4.3899999999999997</v>
      </c>
      <c r="R204">
        <f>VLOOKUP($A204,NIR_Algorithm_Cleaned!$A$2:$W$4887,21,FALSE)</f>
        <v>1.84</v>
      </c>
      <c r="S204">
        <f>VLOOKUP($A204,NIR_Algorithm_Cleaned!$A$2:$W$4887,22,FALSE)</f>
        <v>1.54</v>
      </c>
      <c r="T204">
        <f>VLOOKUP($A204,NIR_Algorithm_Cleaned!$A$2:$W$4887,23,FALSE)</f>
        <v>71.67</v>
      </c>
    </row>
    <row r="205" spans="1:20" x14ac:dyDescent="0.2">
      <c r="A205" t="s">
        <v>64</v>
      </c>
      <c r="B205" t="s">
        <v>4769</v>
      </c>
      <c r="C205" t="s">
        <v>5304</v>
      </c>
      <c r="D205">
        <f>VLOOKUP($A205,NIR_Algorithm_Cleaned!$A$2:$W$4887,5,FALSE)</f>
        <v>1</v>
      </c>
      <c r="E205">
        <f>VLOOKUP($A205,NIR_Algorithm_Cleaned!$A$2:$W$4887,4,FALSE)</f>
        <v>2</v>
      </c>
      <c r="F205">
        <f>VLOOKUP($A205,NIR_Algorithm_Cleaned!$A$2:$W$4887,3,FALSE)</f>
        <v>1</v>
      </c>
      <c r="G205">
        <v>11.67</v>
      </c>
      <c r="H205" t="s">
        <v>4994</v>
      </c>
      <c r="I205">
        <v>1</v>
      </c>
      <c r="J205" t="s">
        <v>4994</v>
      </c>
      <c r="K205" t="s">
        <v>5341</v>
      </c>
      <c r="L205">
        <v>0.42666666666666703</v>
      </c>
      <c r="M205">
        <v>0.42</v>
      </c>
      <c r="N205">
        <f t="shared" si="3"/>
        <v>0.42333333333333351</v>
      </c>
      <c r="O205" t="s">
        <v>6332</v>
      </c>
      <c r="P205">
        <f>VLOOKUP($A205,NIR_Algorithm_Cleaned!$A$2:$W$4887,19,FALSE)</f>
        <v>13.46</v>
      </c>
      <c r="Q205">
        <f>VLOOKUP($A205,NIR_Algorithm_Cleaned!$A$2:$W$4887,20,FALSE)</f>
        <v>4.3899999999999997</v>
      </c>
      <c r="R205">
        <f>VLOOKUP($A205,NIR_Algorithm_Cleaned!$A$2:$W$4887,21,FALSE)</f>
        <v>1.84</v>
      </c>
      <c r="S205">
        <f>VLOOKUP($A205,NIR_Algorithm_Cleaned!$A$2:$W$4887,22,FALSE)</f>
        <v>1.54</v>
      </c>
      <c r="T205">
        <f>VLOOKUP($A205,NIR_Algorithm_Cleaned!$A$2:$W$4887,23,FALSE)</f>
        <v>71.67</v>
      </c>
    </row>
    <row r="206" spans="1:20" x14ac:dyDescent="0.2">
      <c r="A206" t="s">
        <v>48</v>
      </c>
      <c r="B206" t="s">
        <v>4778</v>
      </c>
      <c r="C206" t="s">
        <v>5222</v>
      </c>
      <c r="D206">
        <f>VLOOKUP($A206,NIR_Algorithm_Cleaned!$A$2:$W$4887,5,FALSE)</f>
        <v>1</v>
      </c>
      <c r="E206">
        <f>VLOOKUP($A206,NIR_Algorithm_Cleaned!$A$2:$W$4887,4,FALSE)</f>
        <v>2</v>
      </c>
      <c r="F206">
        <f>VLOOKUP($A206,NIR_Algorithm_Cleaned!$A$2:$W$4887,3,FALSE)</f>
        <v>1</v>
      </c>
      <c r="G206">
        <v>12.12</v>
      </c>
      <c r="H206" t="s">
        <v>4994</v>
      </c>
      <c r="I206">
        <v>1</v>
      </c>
      <c r="J206" t="s">
        <v>4994</v>
      </c>
      <c r="K206" t="s">
        <v>5341</v>
      </c>
      <c r="L206">
        <v>0.43046357615893999</v>
      </c>
      <c r="M206">
        <v>0.42763157894736797</v>
      </c>
      <c r="N206">
        <f t="shared" si="3"/>
        <v>0.42904757755315398</v>
      </c>
      <c r="O206">
        <v>0.42050612873242676</v>
      </c>
      <c r="P206">
        <f>VLOOKUP($A206,NIR_Algorithm_Cleaned!$A$2:$W$4887,19,FALSE)</f>
        <v>13.66</v>
      </c>
      <c r="Q206">
        <f>VLOOKUP($A206,NIR_Algorithm_Cleaned!$A$2:$W$4887,20,FALSE)</f>
        <v>3.53</v>
      </c>
      <c r="R206">
        <f>VLOOKUP($A206,NIR_Algorithm_Cleaned!$A$2:$W$4887,21,FALSE)</f>
        <v>1.52</v>
      </c>
      <c r="S206">
        <f>VLOOKUP($A206,NIR_Algorithm_Cleaned!$A$2:$W$4887,22,FALSE)</f>
        <v>1.52</v>
      </c>
      <c r="T206">
        <f>VLOOKUP($A206,NIR_Algorithm_Cleaned!$A$2:$W$4887,23,FALSE)</f>
        <v>71.56</v>
      </c>
    </row>
    <row r="207" spans="1:20" x14ac:dyDescent="0.2">
      <c r="A207" t="s">
        <v>48</v>
      </c>
      <c r="B207" t="s">
        <v>4778</v>
      </c>
      <c r="C207" t="s">
        <v>5222</v>
      </c>
      <c r="D207">
        <f>VLOOKUP($A207,NIR_Algorithm_Cleaned!$A$2:$W$4887,5,FALSE)</f>
        <v>1</v>
      </c>
      <c r="E207">
        <f>VLOOKUP($A207,NIR_Algorithm_Cleaned!$A$2:$W$4887,4,FALSE)</f>
        <v>2</v>
      </c>
      <c r="F207">
        <f>VLOOKUP($A207,NIR_Algorithm_Cleaned!$A$2:$W$4887,3,FALSE)</f>
        <v>1</v>
      </c>
      <c r="G207">
        <v>12.32</v>
      </c>
      <c r="H207" t="s">
        <v>4994</v>
      </c>
      <c r="I207">
        <v>1</v>
      </c>
      <c r="J207" t="s">
        <v>5342</v>
      </c>
      <c r="K207" t="s">
        <v>5341</v>
      </c>
      <c r="L207">
        <v>0.413333333333333</v>
      </c>
      <c r="M207">
        <v>0.41059602649006599</v>
      </c>
      <c r="N207">
        <f t="shared" si="3"/>
        <v>0.41196467991169949</v>
      </c>
      <c r="O207" t="s">
        <v>6332</v>
      </c>
      <c r="P207">
        <f>VLOOKUP($A207,NIR_Algorithm_Cleaned!$A$2:$W$4887,19,FALSE)</f>
        <v>13.66</v>
      </c>
      <c r="Q207">
        <f>VLOOKUP($A207,NIR_Algorithm_Cleaned!$A$2:$W$4887,20,FALSE)</f>
        <v>3.53</v>
      </c>
      <c r="R207">
        <f>VLOOKUP($A207,NIR_Algorithm_Cleaned!$A$2:$W$4887,21,FALSE)</f>
        <v>1.52</v>
      </c>
      <c r="S207">
        <f>VLOOKUP($A207,NIR_Algorithm_Cleaned!$A$2:$W$4887,22,FALSE)</f>
        <v>1.52</v>
      </c>
      <c r="T207">
        <f>VLOOKUP($A207,NIR_Algorithm_Cleaned!$A$2:$W$4887,23,FALSE)</f>
        <v>71.56</v>
      </c>
    </row>
    <row r="208" spans="1:20" x14ac:dyDescent="0.2">
      <c r="A208" t="s">
        <v>628</v>
      </c>
      <c r="B208" t="s">
        <v>4782</v>
      </c>
      <c r="C208" t="s">
        <v>5278</v>
      </c>
      <c r="D208">
        <f>VLOOKUP($A208,NIR_Algorithm_Cleaned!$A$2:$W$4887,5,FALSE)</f>
        <v>1</v>
      </c>
      <c r="E208">
        <f>VLOOKUP($A208,NIR_Algorithm_Cleaned!$A$2:$W$4887,4,FALSE)</f>
        <v>2</v>
      </c>
      <c r="F208">
        <f>VLOOKUP($A208,NIR_Algorithm_Cleaned!$A$2:$W$4887,3,FALSE)</f>
        <v>1</v>
      </c>
      <c r="G208">
        <v>12.28</v>
      </c>
      <c r="H208" t="s">
        <v>4994</v>
      </c>
      <c r="I208">
        <v>3</v>
      </c>
      <c r="J208" t="s">
        <v>5342</v>
      </c>
      <c r="K208" t="s">
        <v>5341</v>
      </c>
      <c r="L208">
        <v>0.443708609271523</v>
      </c>
      <c r="M208">
        <v>0.45333333333333298</v>
      </c>
      <c r="N208">
        <f t="shared" si="3"/>
        <v>0.44852097130242796</v>
      </c>
      <c r="O208">
        <v>0.44612452073893349</v>
      </c>
      <c r="P208">
        <f>VLOOKUP($A208,NIR_Algorithm_Cleaned!$A$2:$W$4887,19,FALSE)</f>
        <v>9.69</v>
      </c>
      <c r="Q208">
        <f>VLOOKUP($A208,NIR_Algorithm_Cleaned!$A$2:$W$4887,20,FALSE)</f>
        <v>3.71</v>
      </c>
      <c r="R208">
        <f>VLOOKUP($A208,NIR_Algorithm_Cleaned!$A$2:$W$4887,21,FALSE)</f>
        <v>1.57</v>
      </c>
      <c r="S208">
        <f>VLOOKUP($A208,NIR_Algorithm_Cleaned!$A$2:$W$4887,22,FALSE)</f>
        <v>1.33</v>
      </c>
      <c r="T208">
        <f>VLOOKUP($A208,NIR_Algorithm_Cleaned!$A$2:$W$4887,23,FALSE)</f>
        <v>72.75</v>
      </c>
    </row>
    <row r="209" spans="1:20" x14ac:dyDescent="0.2">
      <c r="A209" t="s">
        <v>628</v>
      </c>
      <c r="B209" t="s">
        <v>4782</v>
      </c>
      <c r="C209" t="s">
        <v>5278</v>
      </c>
      <c r="D209">
        <f>VLOOKUP($A209,NIR_Algorithm_Cleaned!$A$2:$W$4887,5,FALSE)</f>
        <v>1</v>
      </c>
      <c r="E209">
        <f>VLOOKUP($A209,NIR_Algorithm_Cleaned!$A$2:$W$4887,4,FALSE)</f>
        <v>2</v>
      </c>
      <c r="F209">
        <f>VLOOKUP($A209,NIR_Algorithm_Cleaned!$A$2:$W$4887,3,FALSE)</f>
        <v>1</v>
      </c>
      <c r="G209">
        <v>11.76</v>
      </c>
      <c r="H209" t="s">
        <v>4994</v>
      </c>
      <c r="I209">
        <v>4</v>
      </c>
      <c r="J209" t="s">
        <v>5342</v>
      </c>
      <c r="K209" t="s">
        <v>5341</v>
      </c>
      <c r="L209">
        <v>0.44666666666666699</v>
      </c>
      <c r="M209">
        <v>0.44078947368421101</v>
      </c>
      <c r="N209">
        <f t="shared" si="3"/>
        <v>0.44372807017543903</v>
      </c>
      <c r="O209" t="s">
        <v>6332</v>
      </c>
      <c r="P209">
        <f>VLOOKUP($A209,NIR_Algorithm_Cleaned!$A$2:$W$4887,19,FALSE)</f>
        <v>9.69</v>
      </c>
      <c r="Q209">
        <f>VLOOKUP($A209,NIR_Algorithm_Cleaned!$A$2:$W$4887,20,FALSE)</f>
        <v>3.71</v>
      </c>
      <c r="R209">
        <f>VLOOKUP($A209,NIR_Algorithm_Cleaned!$A$2:$W$4887,21,FALSE)</f>
        <v>1.57</v>
      </c>
      <c r="S209">
        <f>VLOOKUP($A209,NIR_Algorithm_Cleaned!$A$2:$W$4887,22,FALSE)</f>
        <v>1.33</v>
      </c>
      <c r="T209">
        <f>VLOOKUP($A209,NIR_Algorithm_Cleaned!$A$2:$W$4887,23,FALSE)</f>
        <v>72.75</v>
      </c>
    </row>
    <row r="210" spans="1:20" x14ac:dyDescent="0.2">
      <c r="A210" t="s">
        <v>492</v>
      </c>
      <c r="B210" t="s">
        <v>4796</v>
      </c>
      <c r="C210" t="s">
        <v>5281</v>
      </c>
      <c r="D210">
        <f>VLOOKUP($A210,NIR_Algorithm_Cleaned!$A$2:$W$4887,5,FALSE)</f>
        <v>1</v>
      </c>
      <c r="E210">
        <f>VLOOKUP($A210,NIR_Algorithm_Cleaned!$A$2:$W$4887,4,FALSE)</f>
        <v>2</v>
      </c>
      <c r="F210">
        <f>VLOOKUP($A210,NIR_Algorithm_Cleaned!$A$2:$W$4887,3,FALSE)</f>
        <v>1</v>
      </c>
      <c r="G210">
        <v>12.27</v>
      </c>
      <c r="H210" t="s">
        <v>4994</v>
      </c>
      <c r="I210">
        <v>3</v>
      </c>
      <c r="J210" t="s">
        <v>5342</v>
      </c>
      <c r="K210" t="s">
        <v>5341</v>
      </c>
      <c r="L210">
        <v>0.44</v>
      </c>
      <c r="M210">
        <v>0.43421052631578899</v>
      </c>
      <c r="N210">
        <f t="shared" si="3"/>
        <v>0.4371052631578945</v>
      </c>
      <c r="O210">
        <v>0.43544004879749021</v>
      </c>
      <c r="P210">
        <f>VLOOKUP($A210,NIR_Algorithm_Cleaned!$A$2:$W$4887,19,FALSE)</f>
        <v>15.93</v>
      </c>
      <c r="Q210">
        <f>VLOOKUP($A210,NIR_Algorithm_Cleaned!$A$2:$W$4887,20,FALSE)</f>
        <v>4.5999999999999996</v>
      </c>
      <c r="R210">
        <f>VLOOKUP($A210,NIR_Algorithm_Cleaned!$A$2:$W$4887,21,FALSE)</f>
        <v>2.0699999999999998</v>
      </c>
      <c r="S210">
        <f>VLOOKUP($A210,NIR_Algorithm_Cleaned!$A$2:$W$4887,22,FALSE)</f>
        <v>1.73</v>
      </c>
      <c r="T210">
        <f>VLOOKUP($A210,NIR_Algorithm_Cleaned!$A$2:$W$4887,23,FALSE)</f>
        <v>70.5</v>
      </c>
    </row>
    <row r="211" spans="1:20" x14ac:dyDescent="0.2">
      <c r="A211" t="s">
        <v>492</v>
      </c>
      <c r="B211" t="s">
        <v>4796</v>
      </c>
      <c r="C211" t="s">
        <v>5281</v>
      </c>
      <c r="D211">
        <f>VLOOKUP($A211,NIR_Algorithm_Cleaned!$A$2:$W$4887,5,FALSE)</f>
        <v>1</v>
      </c>
      <c r="E211">
        <f>VLOOKUP($A211,NIR_Algorithm_Cleaned!$A$2:$W$4887,4,FALSE)</f>
        <v>2</v>
      </c>
      <c r="F211">
        <f>VLOOKUP($A211,NIR_Algorithm_Cleaned!$A$2:$W$4887,3,FALSE)</f>
        <v>1</v>
      </c>
      <c r="G211">
        <v>11.84</v>
      </c>
      <c r="H211" t="s">
        <v>4994</v>
      </c>
      <c r="I211">
        <v>4</v>
      </c>
      <c r="J211" t="s">
        <v>4994</v>
      </c>
      <c r="K211" t="s">
        <v>5341</v>
      </c>
      <c r="L211">
        <v>0.43046357615893999</v>
      </c>
      <c r="M211">
        <v>0.43708609271523202</v>
      </c>
      <c r="N211">
        <f t="shared" si="3"/>
        <v>0.43377483443708598</v>
      </c>
      <c r="O211" t="s">
        <v>6332</v>
      </c>
      <c r="P211">
        <f>VLOOKUP($A211,NIR_Algorithm_Cleaned!$A$2:$W$4887,19,FALSE)</f>
        <v>15.93</v>
      </c>
      <c r="Q211">
        <f>VLOOKUP($A211,NIR_Algorithm_Cleaned!$A$2:$W$4887,20,FALSE)</f>
        <v>4.5999999999999996</v>
      </c>
      <c r="R211">
        <f>VLOOKUP($A211,NIR_Algorithm_Cleaned!$A$2:$W$4887,21,FALSE)</f>
        <v>2.0699999999999998</v>
      </c>
      <c r="S211">
        <f>VLOOKUP($A211,NIR_Algorithm_Cleaned!$A$2:$W$4887,22,FALSE)</f>
        <v>1.73</v>
      </c>
      <c r="T211">
        <f>VLOOKUP($A211,NIR_Algorithm_Cleaned!$A$2:$W$4887,23,FALSE)</f>
        <v>70.5</v>
      </c>
    </row>
    <row r="212" spans="1:20" x14ac:dyDescent="0.2">
      <c r="A212" t="s">
        <v>855</v>
      </c>
      <c r="B212" t="s">
        <v>4924</v>
      </c>
      <c r="C212" t="s">
        <v>5316</v>
      </c>
      <c r="D212">
        <f>VLOOKUP($A212,NIR_Algorithm_Cleaned!$A$2:$W$4887,5,FALSE)</f>
        <v>1</v>
      </c>
      <c r="E212">
        <f>VLOOKUP($A212,NIR_Algorithm_Cleaned!$A$2:$W$4887,4,FALSE)</f>
        <v>2</v>
      </c>
      <c r="F212">
        <f>VLOOKUP($A212,NIR_Algorithm_Cleaned!$A$2:$W$4887,3,FALSE)</f>
        <v>1</v>
      </c>
      <c r="G212">
        <v>11.88</v>
      </c>
      <c r="H212" t="s">
        <v>4994</v>
      </c>
      <c r="I212">
        <v>1</v>
      </c>
      <c r="J212" t="s">
        <v>5342</v>
      </c>
      <c r="K212" t="s">
        <v>5341</v>
      </c>
      <c r="L212">
        <v>0.47682119205298001</v>
      </c>
      <c r="M212">
        <v>0.47368421052631599</v>
      </c>
      <c r="N212">
        <f t="shared" si="3"/>
        <v>0.47525270128964803</v>
      </c>
      <c r="O212">
        <v>0.45709524224468479</v>
      </c>
      <c r="P212">
        <f>VLOOKUP($A212,NIR_Algorithm_Cleaned!$A$2:$W$4887,19,FALSE)</f>
        <v>15.57</v>
      </c>
      <c r="Q212">
        <f>VLOOKUP($A212,NIR_Algorithm_Cleaned!$A$2:$W$4887,20,FALSE)</f>
        <v>3.86</v>
      </c>
      <c r="R212">
        <f>VLOOKUP($A212,NIR_Algorithm_Cleaned!$A$2:$W$4887,21,FALSE)</f>
        <v>1.67</v>
      </c>
      <c r="S212">
        <f>VLOOKUP($A212,NIR_Algorithm_Cleaned!$A$2:$W$4887,22,FALSE)</f>
        <v>1.65</v>
      </c>
      <c r="T212">
        <f>VLOOKUP($A212,NIR_Algorithm_Cleaned!$A$2:$W$4887,23,FALSE)</f>
        <v>72.02</v>
      </c>
    </row>
    <row r="213" spans="1:20" x14ac:dyDescent="0.2">
      <c r="A213" t="s">
        <v>855</v>
      </c>
      <c r="B213" t="s">
        <v>4924</v>
      </c>
      <c r="C213" t="s">
        <v>5316</v>
      </c>
      <c r="D213">
        <f>VLOOKUP($A213,NIR_Algorithm_Cleaned!$A$2:$W$4887,5,FALSE)</f>
        <v>1</v>
      </c>
      <c r="E213">
        <f>VLOOKUP($A213,NIR_Algorithm_Cleaned!$A$2:$W$4887,4,FALSE)</f>
        <v>2</v>
      </c>
      <c r="F213">
        <f>VLOOKUP($A213,NIR_Algorithm_Cleaned!$A$2:$W$4887,3,FALSE)</f>
        <v>1</v>
      </c>
      <c r="G213">
        <v>12.4</v>
      </c>
      <c r="H213" t="s">
        <v>4994</v>
      </c>
      <c r="I213">
        <v>3</v>
      </c>
      <c r="J213" t="s">
        <v>4994</v>
      </c>
      <c r="K213" t="s">
        <v>5341</v>
      </c>
      <c r="L213">
        <v>0.44078947368421101</v>
      </c>
      <c r="M213">
        <v>0.43708609271523202</v>
      </c>
      <c r="N213">
        <f t="shared" si="3"/>
        <v>0.43893778319972154</v>
      </c>
      <c r="O213" t="s">
        <v>6332</v>
      </c>
      <c r="P213">
        <f>VLOOKUP($A213,NIR_Algorithm_Cleaned!$A$2:$W$4887,19,FALSE)</f>
        <v>15.57</v>
      </c>
      <c r="Q213">
        <f>VLOOKUP($A213,NIR_Algorithm_Cleaned!$A$2:$W$4887,20,FALSE)</f>
        <v>3.86</v>
      </c>
      <c r="R213">
        <f>VLOOKUP($A213,NIR_Algorithm_Cleaned!$A$2:$W$4887,21,FALSE)</f>
        <v>1.67</v>
      </c>
      <c r="S213">
        <f>VLOOKUP($A213,NIR_Algorithm_Cleaned!$A$2:$W$4887,22,FALSE)</f>
        <v>1.65</v>
      </c>
      <c r="T213">
        <f>VLOOKUP($A213,NIR_Algorithm_Cleaned!$A$2:$W$4887,23,FALSE)</f>
        <v>72.02</v>
      </c>
    </row>
    <row r="214" spans="1:20" x14ac:dyDescent="0.2">
      <c r="A214" t="s">
        <v>501</v>
      </c>
      <c r="B214" t="s">
        <v>4760</v>
      </c>
      <c r="C214" t="s">
        <v>5251</v>
      </c>
      <c r="D214">
        <f>VLOOKUP($A214,NIR_Algorithm_Cleaned!$A$2:$W$4887,5,FALSE)</f>
        <v>1</v>
      </c>
      <c r="E214">
        <f>VLOOKUP($A214,NIR_Algorithm_Cleaned!$A$2:$W$4887,4,FALSE)</f>
        <v>2</v>
      </c>
      <c r="F214">
        <f>VLOOKUP($A214,NIR_Algorithm_Cleaned!$A$2:$W$4887,3,FALSE)</f>
        <v>1</v>
      </c>
      <c r="G214">
        <v>12.21</v>
      </c>
      <c r="H214" t="s">
        <v>4994</v>
      </c>
      <c r="I214">
        <v>2</v>
      </c>
      <c r="J214" t="s">
        <v>5342</v>
      </c>
      <c r="K214" t="s">
        <v>5341</v>
      </c>
      <c r="L214">
        <v>0.44078947368421101</v>
      </c>
      <c r="M214">
        <v>0.44666666666666699</v>
      </c>
      <c r="N214">
        <f t="shared" si="3"/>
        <v>0.44372807017543903</v>
      </c>
      <c r="O214">
        <v>0.44353070175438625</v>
      </c>
      <c r="P214">
        <f>VLOOKUP($A214,NIR_Algorithm_Cleaned!$A$2:$W$4887,19,FALSE)</f>
        <v>14.82</v>
      </c>
      <c r="Q214">
        <f>VLOOKUP($A214,NIR_Algorithm_Cleaned!$A$2:$W$4887,20,FALSE)</f>
        <v>4.32</v>
      </c>
      <c r="R214">
        <f>VLOOKUP($A214,NIR_Algorithm_Cleaned!$A$2:$W$4887,21,FALSE)</f>
        <v>1.74</v>
      </c>
      <c r="S214">
        <f>VLOOKUP($A214,NIR_Algorithm_Cleaned!$A$2:$W$4887,22,FALSE)</f>
        <v>1.61</v>
      </c>
      <c r="T214">
        <f>VLOOKUP($A214,NIR_Algorithm_Cleaned!$A$2:$W$4887,23,FALSE)</f>
        <v>71.650000000000006</v>
      </c>
    </row>
    <row r="215" spans="1:20" x14ac:dyDescent="0.2">
      <c r="A215" t="s">
        <v>501</v>
      </c>
      <c r="B215" t="s">
        <v>4760</v>
      </c>
      <c r="C215" t="s">
        <v>5251</v>
      </c>
      <c r="D215">
        <f>VLOOKUP($A215,NIR_Algorithm_Cleaned!$A$2:$W$4887,5,FALSE)</f>
        <v>1</v>
      </c>
      <c r="E215">
        <f>VLOOKUP($A215,NIR_Algorithm_Cleaned!$A$2:$W$4887,4,FALSE)</f>
        <v>2</v>
      </c>
      <c r="F215">
        <f>VLOOKUP($A215,NIR_Algorithm_Cleaned!$A$2:$W$4887,3,FALSE)</f>
        <v>1</v>
      </c>
      <c r="G215">
        <v>12.09</v>
      </c>
      <c r="H215" t="s">
        <v>4994</v>
      </c>
      <c r="I215">
        <v>4</v>
      </c>
      <c r="J215" t="s">
        <v>4994</v>
      </c>
      <c r="K215" t="s">
        <v>5341</v>
      </c>
      <c r="L215">
        <v>0.44</v>
      </c>
      <c r="M215">
        <v>0.44666666666666699</v>
      </c>
      <c r="N215">
        <f t="shared" si="3"/>
        <v>0.44333333333333347</v>
      </c>
      <c r="O215" t="s">
        <v>6332</v>
      </c>
      <c r="P215">
        <f>VLOOKUP($A215,NIR_Algorithm_Cleaned!$A$2:$W$4887,19,FALSE)</f>
        <v>14.82</v>
      </c>
      <c r="Q215">
        <f>VLOOKUP($A215,NIR_Algorithm_Cleaned!$A$2:$W$4887,20,FALSE)</f>
        <v>4.32</v>
      </c>
      <c r="R215">
        <f>VLOOKUP($A215,NIR_Algorithm_Cleaned!$A$2:$W$4887,21,FALSE)</f>
        <v>1.74</v>
      </c>
      <c r="S215">
        <f>VLOOKUP($A215,NIR_Algorithm_Cleaned!$A$2:$W$4887,22,FALSE)</f>
        <v>1.61</v>
      </c>
      <c r="T215">
        <f>VLOOKUP($A215,NIR_Algorithm_Cleaned!$A$2:$W$4887,23,FALSE)</f>
        <v>71.650000000000006</v>
      </c>
    </row>
    <row r="216" spans="1:20" x14ac:dyDescent="0.2">
      <c r="A216" t="s">
        <v>876</v>
      </c>
      <c r="B216" t="s">
        <v>4774</v>
      </c>
      <c r="C216" t="s">
        <v>5259</v>
      </c>
      <c r="D216">
        <f>VLOOKUP($A216,NIR_Algorithm_Cleaned!$A$2:$W$4887,5,FALSE)</f>
        <v>1</v>
      </c>
      <c r="E216">
        <f>VLOOKUP($A216,NIR_Algorithm_Cleaned!$A$2:$W$4887,4,FALSE)</f>
        <v>2</v>
      </c>
      <c r="F216">
        <f>VLOOKUP($A216,NIR_Algorithm_Cleaned!$A$2:$W$4887,3,FALSE)</f>
        <v>1</v>
      </c>
      <c r="G216">
        <v>11.7</v>
      </c>
      <c r="H216" t="s">
        <v>4994</v>
      </c>
      <c r="I216">
        <v>3</v>
      </c>
      <c r="J216" t="s">
        <v>5342</v>
      </c>
      <c r="K216" t="s">
        <v>5341</v>
      </c>
      <c r="L216">
        <v>0.42763157894736797</v>
      </c>
      <c r="M216">
        <v>0.43137254901960798</v>
      </c>
      <c r="N216">
        <f t="shared" si="3"/>
        <v>0.429502063983488</v>
      </c>
      <c r="O216">
        <v>0.42668085655314753</v>
      </c>
      <c r="P216">
        <f>VLOOKUP($A216,NIR_Algorithm_Cleaned!$A$2:$W$4887,19,FALSE)</f>
        <v>8.9499999999999993</v>
      </c>
      <c r="Q216">
        <f>VLOOKUP($A216,NIR_Algorithm_Cleaned!$A$2:$W$4887,20,FALSE)</f>
        <v>4.54</v>
      </c>
      <c r="R216">
        <f>VLOOKUP($A216,NIR_Algorithm_Cleaned!$A$2:$W$4887,21,FALSE)</f>
        <v>1.44</v>
      </c>
      <c r="S216">
        <f>VLOOKUP($A216,NIR_Algorithm_Cleaned!$A$2:$W$4887,22,FALSE)</f>
        <v>1.31</v>
      </c>
      <c r="T216">
        <f>VLOOKUP($A216,NIR_Algorithm_Cleaned!$A$2:$W$4887,23,FALSE)</f>
        <v>72.22</v>
      </c>
    </row>
    <row r="217" spans="1:20" x14ac:dyDescent="0.2">
      <c r="A217" t="s">
        <v>876</v>
      </c>
      <c r="B217" t="s">
        <v>4774</v>
      </c>
      <c r="C217" t="s">
        <v>5259</v>
      </c>
      <c r="D217">
        <f>VLOOKUP($A217,NIR_Algorithm_Cleaned!$A$2:$W$4887,5,FALSE)</f>
        <v>1</v>
      </c>
      <c r="E217">
        <f>VLOOKUP($A217,NIR_Algorithm_Cleaned!$A$2:$W$4887,4,FALSE)</f>
        <v>2</v>
      </c>
      <c r="F217">
        <f>VLOOKUP($A217,NIR_Algorithm_Cleaned!$A$2:$W$4887,3,FALSE)</f>
        <v>1</v>
      </c>
      <c r="G217">
        <v>11.86</v>
      </c>
      <c r="H217" t="s">
        <v>4994</v>
      </c>
      <c r="I217">
        <v>3</v>
      </c>
      <c r="J217" t="s">
        <v>4994</v>
      </c>
      <c r="K217" t="s">
        <v>5341</v>
      </c>
      <c r="L217">
        <v>0.42666666666666703</v>
      </c>
      <c r="M217">
        <v>0.42105263157894701</v>
      </c>
      <c r="N217">
        <f t="shared" si="3"/>
        <v>0.42385964912280705</v>
      </c>
      <c r="O217" t="s">
        <v>6332</v>
      </c>
      <c r="P217">
        <f>VLOOKUP($A217,NIR_Algorithm_Cleaned!$A$2:$W$4887,19,FALSE)</f>
        <v>8.9499999999999993</v>
      </c>
      <c r="Q217">
        <f>VLOOKUP($A217,NIR_Algorithm_Cleaned!$A$2:$W$4887,20,FALSE)</f>
        <v>4.54</v>
      </c>
      <c r="R217">
        <f>VLOOKUP($A217,NIR_Algorithm_Cleaned!$A$2:$W$4887,21,FALSE)</f>
        <v>1.44</v>
      </c>
      <c r="S217">
        <f>VLOOKUP($A217,NIR_Algorithm_Cleaned!$A$2:$W$4887,22,FALSE)</f>
        <v>1.31</v>
      </c>
      <c r="T217">
        <f>VLOOKUP($A217,NIR_Algorithm_Cleaned!$A$2:$W$4887,23,FALSE)</f>
        <v>72.22</v>
      </c>
    </row>
    <row r="218" spans="1:20" x14ac:dyDescent="0.2">
      <c r="A218" t="s">
        <v>477</v>
      </c>
      <c r="B218" t="s">
        <v>4923</v>
      </c>
      <c r="C218" t="s">
        <v>5320</v>
      </c>
      <c r="D218">
        <f>VLOOKUP($A218,NIR_Algorithm_Cleaned!$A$2:$W$4887,5,FALSE)</f>
        <v>1</v>
      </c>
      <c r="E218">
        <f>VLOOKUP($A218,NIR_Algorithm_Cleaned!$A$2:$W$4887,4,FALSE)</f>
        <v>2</v>
      </c>
      <c r="F218">
        <f>VLOOKUP($A218,NIR_Algorithm_Cleaned!$A$2:$W$4887,3,FALSE)</f>
        <v>1</v>
      </c>
      <c r="G218">
        <v>12.38</v>
      </c>
      <c r="H218" t="s">
        <v>4994</v>
      </c>
      <c r="I218">
        <v>1</v>
      </c>
      <c r="J218" t="s">
        <v>4994</v>
      </c>
      <c r="K218" t="s">
        <v>5341</v>
      </c>
      <c r="L218">
        <v>0.41447368421052599</v>
      </c>
      <c r="M218">
        <v>0.40131578947368401</v>
      </c>
      <c r="N218">
        <f t="shared" si="3"/>
        <v>0.40789473684210498</v>
      </c>
      <c r="O218">
        <v>0.40756578947368399</v>
      </c>
      <c r="P218">
        <f>VLOOKUP($A218,NIR_Algorithm_Cleaned!$A$2:$W$4887,19,FALSE)</f>
        <v>11.62</v>
      </c>
      <c r="Q218">
        <f>VLOOKUP($A218,NIR_Algorithm_Cleaned!$A$2:$W$4887,20,FALSE)</f>
        <v>5.1100000000000003</v>
      </c>
      <c r="R218">
        <f>VLOOKUP($A218,NIR_Algorithm_Cleaned!$A$2:$W$4887,21,FALSE)</f>
        <v>2.12</v>
      </c>
      <c r="S218">
        <f>VLOOKUP($A218,NIR_Algorithm_Cleaned!$A$2:$W$4887,22,FALSE)</f>
        <v>1.54</v>
      </c>
      <c r="T218">
        <f>VLOOKUP($A218,NIR_Algorithm_Cleaned!$A$2:$W$4887,23,FALSE)</f>
        <v>69.2</v>
      </c>
    </row>
    <row r="219" spans="1:20" x14ac:dyDescent="0.2">
      <c r="A219" t="s">
        <v>477</v>
      </c>
      <c r="B219" t="s">
        <v>4923</v>
      </c>
      <c r="C219" t="s">
        <v>5320</v>
      </c>
      <c r="D219">
        <f>VLOOKUP($A219,NIR_Algorithm_Cleaned!$A$2:$W$4887,5,FALSE)</f>
        <v>1</v>
      </c>
      <c r="E219">
        <f>VLOOKUP($A219,NIR_Algorithm_Cleaned!$A$2:$W$4887,4,FALSE)</f>
        <v>2</v>
      </c>
      <c r="F219">
        <f>VLOOKUP($A219,NIR_Algorithm_Cleaned!$A$2:$W$4887,3,FALSE)</f>
        <v>1</v>
      </c>
      <c r="G219">
        <v>12.21</v>
      </c>
      <c r="H219" t="s">
        <v>4994</v>
      </c>
      <c r="I219">
        <v>3</v>
      </c>
      <c r="J219" t="s">
        <v>5342</v>
      </c>
      <c r="K219" t="s">
        <v>5341</v>
      </c>
      <c r="L219">
        <v>0.4</v>
      </c>
      <c r="M219">
        <v>0.41447368421052599</v>
      </c>
      <c r="N219">
        <f t="shared" si="3"/>
        <v>0.40723684210526301</v>
      </c>
      <c r="O219" t="s">
        <v>6332</v>
      </c>
      <c r="P219">
        <f>VLOOKUP($A219,NIR_Algorithm_Cleaned!$A$2:$W$4887,19,FALSE)</f>
        <v>11.62</v>
      </c>
      <c r="Q219">
        <f>VLOOKUP($A219,NIR_Algorithm_Cleaned!$A$2:$W$4887,20,FALSE)</f>
        <v>5.1100000000000003</v>
      </c>
      <c r="R219">
        <f>VLOOKUP($A219,NIR_Algorithm_Cleaned!$A$2:$W$4887,21,FALSE)</f>
        <v>2.12</v>
      </c>
      <c r="S219">
        <f>VLOOKUP($A219,NIR_Algorithm_Cleaned!$A$2:$W$4887,22,FALSE)</f>
        <v>1.54</v>
      </c>
      <c r="T219">
        <f>VLOOKUP($A219,NIR_Algorithm_Cleaned!$A$2:$W$4887,23,FALSE)</f>
        <v>69.2</v>
      </c>
    </row>
    <row r="220" spans="1:20" x14ac:dyDescent="0.2">
      <c r="A220" t="s">
        <v>813</v>
      </c>
      <c r="B220" t="s">
        <v>4907</v>
      </c>
      <c r="C220" t="s">
        <v>5306</v>
      </c>
      <c r="D220">
        <f>VLOOKUP($A220,NIR_Algorithm_Cleaned!$A$2:$W$4887,5,FALSE)</f>
        <v>1</v>
      </c>
      <c r="E220">
        <f>VLOOKUP($A220,NIR_Algorithm_Cleaned!$A$2:$W$4887,4,FALSE)</f>
        <v>2</v>
      </c>
      <c r="F220">
        <f>VLOOKUP($A220,NIR_Algorithm_Cleaned!$A$2:$W$4887,3,FALSE)</f>
        <v>1</v>
      </c>
      <c r="G220">
        <v>12.24</v>
      </c>
      <c r="H220" t="s">
        <v>5342</v>
      </c>
      <c r="I220">
        <v>1</v>
      </c>
      <c r="J220" t="s">
        <v>5342</v>
      </c>
      <c r="K220" t="s">
        <v>5341</v>
      </c>
      <c r="L220">
        <v>0.44</v>
      </c>
      <c r="M220">
        <v>0.44078947368421101</v>
      </c>
      <c r="N220">
        <f t="shared" si="3"/>
        <v>0.44039473684210551</v>
      </c>
      <c r="O220">
        <v>0.43377192982456148</v>
      </c>
      <c r="P220">
        <f>VLOOKUP($A220,NIR_Algorithm_Cleaned!$A$2:$W$4887,19,FALSE)</f>
        <v>11.02</v>
      </c>
      <c r="Q220">
        <f>VLOOKUP($A220,NIR_Algorithm_Cleaned!$A$2:$W$4887,20,FALSE)</f>
        <v>4.38</v>
      </c>
      <c r="R220">
        <f>VLOOKUP($A220,NIR_Algorithm_Cleaned!$A$2:$W$4887,21,FALSE)</f>
        <v>1.5</v>
      </c>
      <c r="S220">
        <f>VLOOKUP($A220,NIR_Algorithm_Cleaned!$A$2:$W$4887,22,FALSE)</f>
        <v>1.43</v>
      </c>
      <c r="T220">
        <f>VLOOKUP($A220,NIR_Algorithm_Cleaned!$A$2:$W$4887,23,FALSE)</f>
        <v>71.27</v>
      </c>
    </row>
    <row r="221" spans="1:20" x14ac:dyDescent="0.2">
      <c r="A221" t="s">
        <v>813</v>
      </c>
      <c r="B221" t="s">
        <v>4907</v>
      </c>
      <c r="C221" t="s">
        <v>5306</v>
      </c>
      <c r="D221">
        <f>VLOOKUP($A221,NIR_Algorithm_Cleaned!$A$2:$W$4887,5,FALSE)</f>
        <v>1</v>
      </c>
      <c r="E221">
        <f>VLOOKUP($A221,NIR_Algorithm_Cleaned!$A$2:$W$4887,4,FALSE)</f>
        <v>2</v>
      </c>
      <c r="F221">
        <f>VLOOKUP($A221,NIR_Algorithm_Cleaned!$A$2:$W$4887,3,FALSE)</f>
        <v>1</v>
      </c>
      <c r="G221">
        <v>12.31</v>
      </c>
      <c r="H221" t="s">
        <v>5342</v>
      </c>
      <c r="I221">
        <v>4</v>
      </c>
      <c r="J221" t="s">
        <v>5342</v>
      </c>
      <c r="K221" t="s">
        <v>5341</v>
      </c>
      <c r="L221">
        <v>0.42763157894736797</v>
      </c>
      <c r="M221">
        <v>0.42666666666666703</v>
      </c>
      <c r="N221">
        <f t="shared" si="3"/>
        <v>0.4271491228070175</v>
      </c>
      <c r="O221" t="s">
        <v>6332</v>
      </c>
      <c r="P221">
        <f>VLOOKUP($A221,NIR_Algorithm_Cleaned!$A$2:$W$4887,19,FALSE)</f>
        <v>11.02</v>
      </c>
      <c r="Q221">
        <f>VLOOKUP($A221,NIR_Algorithm_Cleaned!$A$2:$W$4887,20,FALSE)</f>
        <v>4.38</v>
      </c>
      <c r="R221">
        <f>VLOOKUP($A221,NIR_Algorithm_Cleaned!$A$2:$W$4887,21,FALSE)</f>
        <v>1.5</v>
      </c>
      <c r="S221">
        <f>VLOOKUP($A221,NIR_Algorithm_Cleaned!$A$2:$W$4887,22,FALSE)</f>
        <v>1.43</v>
      </c>
      <c r="T221">
        <f>VLOOKUP($A221,NIR_Algorithm_Cleaned!$A$2:$W$4887,23,FALSE)</f>
        <v>71.27</v>
      </c>
    </row>
    <row r="222" spans="1:20" x14ac:dyDescent="0.2">
      <c r="A222" t="s">
        <v>601</v>
      </c>
      <c r="B222" t="s">
        <v>4721</v>
      </c>
      <c r="C222" t="s">
        <v>5209</v>
      </c>
      <c r="D222">
        <f>VLOOKUP($A222,NIR_Algorithm_Cleaned!$A$2:$W$4887,5,FALSE)</f>
        <v>1</v>
      </c>
      <c r="E222">
        <f>VLOOKUP($A222,NIR_Algorithm_Cleaned!$A$2:$W$4887,4,FALSE)</f>
        <v>2</v>
      </c>
      <c r="F222">
        <f>VLOOKUP($A222,NIR_Algorithm_Cleaned!$A$2:$W$4887,3,FALSE)</f>
        <v>1</v>
      </c>
      <c r="G222">
        <v>11.98</v>
      </c>
      <c r="H222" t="s">
        <v>5342</v>
      </c>
      <c r="I222">
        <v>4</v>
      </c>
      <c r="J222" t="s">
        <v>5342</v>
      </c>
      <c r="K222" t="s">
        <v>5341</v>
      </c>
      <c r="L222">
        <v>0.41830065359477098</v>
      </c>
      <c r="M222">
        <v>0.42666666666666703</v>
      </c>
      <c r="N222">
        <f t="shared" si="3"/>
        <v>0.42248366013071903</v>
      </c>
      <c r="O222">
        <v>0.420392156862745</v>
      </c>
      <c r="P222">
        <f>VLOOKUP($A222,NIR_Algorithm_Cleaned!$A$2:$W$4887,19,FALSE)</f>
        <v>12.95</v>
      </c>
      <c r="Q222">
        <f>VLOOKUP($A222,NIR_Algorithm_Cleaned!$A$2:$W$4887,20,FALSE)</f>
        <v>4.29</v>
      </c>
      <c r="R222">
        <f>VLOOKUP($A222,NIR_Algorithm_Cleaned!$A$2:$W$4887,21,FALSE)</f>
        <v>1.77</v>
      </c>
      <c r="S222">
        <f>VLOOKUP($A222,NIR_Algorithm_Cleaned!$A$2:$W$4887,22,FALSE)</f>
        <v>1.52</v>
      </c>
      <c r="T222">
        <f>VLOOKUP($A222,NIR_Algorithm_Cleaned!$A$2:$W$4887,23,FALSE)</f>
        <v>70.28</v>
      </c>
    </row>
    <row r="223" spans="1:20" x14ac:dyDescent="0.2">
      <c r="A223" t="s">
        <v>601</v>
      </c>
      <c r="B223" t="s">
        <v>4721</v>
      </c>
      <c r="C223" t="s">
        <v>5209</v>
      </c>
      <c r="D223">
        <f>VLOOKUP($A223,NIR_Algorithm_Cleaned!$A$2:$W$4887,5,FALSE)</f>
        <v>1</v>
      </c>
      <c r="E223">
        <f>VLOOKUP($A223,NIR_Algorithm_Cleaned!$A$2:$W$4887,4,FALSE)</f>
        <v>2</v>
      </c>
      <c r="F223">
        <f>VLOOKUP($A223,NIR_Algorithm_Cleaned!$A$2:$W$4887,3,FALSE)</f>
        <v>1</v>
      </c>
      <c r="G223">
        <v>12.33</v>
      </c>
      <c r="H223" t="s">
        <v>4994</v>
      </c>
      <c r="I223">
        <v>1</v>
      </c>
      <c r="J223" t="s">
        <v>5342</v>
      </c>
      <c r="K223" t="s">
        <v>5341</v>
      </c>
      <c r="L223">
        <v>0.42483660130718898</v>
      </c>
      <c r="M223">
        <v>0.41176470588235298</v>
      </c>
      <c r="N223">
        <f t="shared" si="3"/>
        <v>0.41830065359477098</v>
      </c>
      <c r="O223" t="s">
        <v>6332</v>
      </c>
      <c r="P223">
        <f>VLOOKUP($A223,NIR_Algorithm_Cleaned!$A$2:$W$4887,19,FALSE)</f>
        <v>12.95</v>
      </c>
      <c r="Q223">
        <f>VLOOKUP($A223,NIR_Algorithm_Cleaned!$A$2:$W$4887,20,FALSE)</f>
        <v>4.29</v>
      </c>
      <c r="R223">
        <f>VLOOKUP($A223,NIR_Algorithm_Cleaned!$A$2:$W$4887,21,FALSE)</f>
        <v>1.77</v>
      </c>
      <c r="S223">
        <f>VLOOKUP($A223,NIR_Algorithm_Cleaned!$A$2:$W$4887,22,FALSE)</f>
        <v>1.52</v>
      </c>
      <c r="T223">
        <f>VLOOKUP($A223,NIR_Algorithm_Cleaned!$A$2:$W$4887,23,FALSE)</f>
        <v>70.28</v>
      </c>
    </row>
    <row r="224" spans="1:20" x14ac:dyDescent="0.2">
      <c r="A224" t="s">
        <v>723</v>
      </c>
      <c r="B224" t="s">
        <v>5091</v>
      </c>
      <c r="C224" t="s">
        <v>5312</v>
      </c>
      <c r="D224">
        <f>VLOOKUP($A224,NIR_Algorithm_Cleaned!$A$2:$W$4887,5,FALSE)</f>
        <v>1</v>
      </c>
      <c r="E224">
        <f>VLOOKUP($A224,NIR_Algorithm_Cleaned!$A$2:$W$4887,4,FALSE)</f>
        <v>2</v>
      </c>
      <c r="F224">
        <f>VLOOKUP($A224,NIR_Algorithm_Cleaned!$A$2:$W$4887,3,FALSE)</f>
        <v>2</v>
      </c>
      <c r="G224">
        <v>12.24</v>
      </c>
      <c r="H224" t="s">
        <v>5342</v>
      </c>
      <c r="I224">
        <v>2</v>
      </c>
      <c r="J224" t="s">
        <v>4994</v>
      </c>
      <c r="K224" t="s">
        <v>5341</v>
      </c>
      <c r="L224">
        <v>0.44666666666666699</v>
      </c>
      <c r="M224">
        <v>0.44666666666666699</v>
      </c>
      <c r="N224">
        <f t="shared" si="3"/>
        <v>0.44666666666666699</v>
      </c>
      <c r="O224">
        <v>0.43787581699346401</v>
      </c>
      <c r="P224">
        <f>VLOOKUP($A224,NIR_Algorithm_Cleaned!$A$2:$W$4887,19,FALSE)</f>
        <v>11.52</v>
      </c>
      <c r="Q224">
        <f>VLOOKUP($A224,NIR_Algorithm_Cleaned!$A$2:$W$4887,20,FALSE)</f>
        <v>3.45</v>
      </c>
      <c r="R224">
        <f>VLOOKUP($A224,NIR_Algorithm_Cleaned!$A$2:$W$4887,21,FALSE)</f>
        <v>1.63</v>
      </c>
      <c r="S224">
        <f>VLOOKUP($A224,NIR_Algorithm_Cleaned!$A$2:$W$4887,22,FALSE)</f>
        <v>1.5</v>
      </c>
      <c r="T224">
        <f>VLOOKUP($A224,NIR_Algorithm_Cleaned!$A$2:$W$4887,23,FALSE)</f>
        <v>72.099999999999994</v>
      </c>
    </row>
    <row r="225" spans="1:20" x14ac:dyDescent="0.2">
      <c r="A225" t="s">
        <v>723</v>
      </c>
      <c r="B225" t="s">
        <v>5091</v>
      </c>
      <c r="C225" t="s">
        <v>5312</v>
      </c>
      <c r="D225">
        <f>VLOOKUP($A225,NIR_Algorithm_Cleaned!$A$2:$W$4887,5,FALSE)</f>
        <v>1</v>
      </c>
      <c r="E225">
        <f>VLOOKUP($A225,NIR_Algorithm_Cleaned!$A$2:$W$4887,4,FALSE)</f>
        <v>2</v>
      </c>
      <c r="F225">
        <f>VLOOKUP($A225,NIR_Algorithm_Cleaned!$A$2:$W$4887,3,FALSE)</f>
        <v>2</v>
      </c>
      <c r="G225">
        <v>12.22</v>
      </c>
      <c r="H225" t="s">
        <v>5342</v>
      </c>
      <c r="I225">
        <v>2</v>
      </c>
      <c r="J225" t="s">
        <v>4994</v>
      </c>
      <c r="K225" t="s">
        <v>5341</v>
      </c>
      <c r="L225">
        <v>0.42483660130718898</v>
      </c>
      <c r="M225">
        <v>0.43333333333333302</v>
      </c>
      <c r="N225">
        <f t="shared" si="3"/>
        <v>0.42908496732026102</v>
      </c>
      <c r="O225" t="s">
        <v>6332</v>
      </c>
      <c r="P225">
        <f>VLOOKUP($A225,NIR_Algorithm_Cleaned!$A$2:$W$4887,19,FALSE)</f>
        <v>11.52</v>
      </c>
      <c r="Q225">
        <f>VLOOKUP($A225,NIR_Algorithm_Cleaned!$A$2:$W$4887,20,FALSE)</f>
        <v>3.45</v>
      </c>
      <c r="R225">
        <f>VLOOKUP($A225,NIR_Algorithm_Cleaned!$A$2:$W$4887,21,FALSE)</f>
        <v>1.63</v>
      </c>
      <c r="S225">
        <f>VLOOKUP($A225,NIR_Algorithm_Cleaned!$A$2:$W$4887,22,FALSE)</f>
        <v>1.5</v>
      </c>
      <c r="T225">
        <f>VLOOKUP($A225,NIR_Algorithm_Cleaned!$A$2:$W$4887,23,FALSE)</f>
        <v>72.099999999999994</v>
      </c>
    </row>
    <row r="226" spans="1:20" x14ac:dyDescent="0.2">
      <c r="A226" t="s">
        <v>730</v>
      </c>
      <c r="B226" t="s">
        <v>4956</v>
      </c>
      <c r="C226" t="s">
        <v>5287</v>
      </c>
      <c r="D226">
        <f>VLOOKUP($A226,NIR_Algorithm_Cleaned!$A$2:$W$4887,5,FALSE)</f>
        <v>1</v>
      </c>
      <c r="E226">
        <f>VLOOKUP($A226,NIR_Algorithm_Cleaned!$A$2:$W$4887,4,FALSE)</f>
        <v>2</v>
      </c>
      <c r="F226">
        <f>VLOOKUP($A226,NIR_Algorithm_Cleaned!$A$2:$W$4887,3,FALSE)</f>
        <v>2</v>
      </c>
      <c r="G226">
        <v>12.15</v>
      </c>
      <c r="H226" t="s">
        <v>4994</v>
      </c>
      <c r="I226">
        <v>4</v>
      </c>
      <c r="J226" t="s">
        <v>4994</v>
      </c>
      <c r="K226" t="s">
        <v>5341</v>
      </c>
      <c r="L226">
        <v>0.41447368421052599</v>
      </c>
      <c r="M226">
        <v>0.41059602649006599</v>
      </c>
      <c r="N226">
        <f t="shared" si="3"/>
        <v>0.41253485535029599</v>
      </c>
      <c r="O226">
        <v>0.41224976763099774</v>
      </c>
      <c r="P226">
        <f>VLOOKUP($A226,NIR_Algorithm_Cleaned!$A$2:$W$4887,19,FALSE)</f>
        <v>15.23</v>
      </c>
      <c r="Q226">
        <f>VLOOKUP($A226,NIR_Algorithm_Cleaned!$A$2:$W$4887,20,FALSE)</f>
        <v>4.0199999999999996</v>
      </c>
      <c r="R226">
        <f>VLOOKUP($A226,NIR_Algorithm_Cleaned!$A$2:$W$4887,21,FALSE)</f>
        <v>1.56</v>
      </c>
      <c r="S226">
        <f>VLOOKUP($A226,NIR_Algorithm_Cleaned!$A$2:$W$4887,22,FALSE)</f>
        <v>1.6</v>
      </c>
      <c r="T226">
        <f>VLOOKUP($A226,NIR_Algorithm_Cleaned!$A$2:$W$4887,23,FALSE)</f>
        <v>74.150000000000006</v>
      </c>
    </row>
    <row r="227" spans="1:20" x14ac:dyDescent="0.2">
      <c r="A227" t="s">
        <v>730</v>
      </c>
      <c r="B227" t="s">
        <v>4956</v>
      </c>
      <c r="C227" t="s">
        <v>5287</v>
      </c>
      <c r="D227">
        <f>VLOOKUP($A227,NIR_Algorithm_Cleaned!$A$2:$W$4887,5,FALSE)</f>
        <v>1</v>
      </c>
      <c r="E227">
        <f>VLOOKUP($A227,NIR_Algorithm_Cleaned!$A$2:$W$4887,4,FALSE)</f>
        <v>2</v>
      </c>
      <c r="F227">
        <f>VLOOKUP($A227,NIR_Algorithm_Cleaned!$A$2:$W$4887,3,FALSE)</f>
        <v>2</v>
      </c>
      <c r="G227">
        <v>11.86</v>
      </c>
      <c r="H227" t="s">
        <v>4994</v>
      </c>
      <c r="I227">
        <v>3</v>
      </c>
      <c r="J227" t="s">
        <v>4994</v>
      </c>
      <c r="K227" t="s">
        <v>5341</v>
      </c>
      <c r="L227">
        <v>0.413333333333333</v>
      </c>
      <c r="M227">
        <v>0.41059602649006599</v>
      </c>
      <c r="N227">
        <f t="shared" si="3"/>
        <v>0.41196467991169949</v>
      </c>
      <c r="O227" t="s">
        <v>6332</v>
      </c>
      <c r="P227">
        <f>VLOOKUP($A227,NIR_Algorithm_Cleaned!$A$2:$W$4887,19,FALSE)</f>
        <v>15.23</v>
      </c>
      <c r="Q227">
        <f>VLOOKUP($A227,NIR_Algorithm_Cleaned!$A$2:$W$4887,20,FALSE)</f>
        <v>4.0199999999999996</v>
      </c>
      <c r="R227">
        <f>VLOOKUP($A227,NIR_Algorithm_Cleaned!$A$2:$W$4887,21,FALSE)</f>
        <v>1.56</v>
      </c>
      <c r="S227">
        <f>VLOOKUP($A227,NIR_Algorithm_Cleaned!$A$2:$W$4887,22,FALSE)</f>
        <v>1.6</v>
      </c>
      <c r="T227">
        <f>VLOOKUP($A227,NIR_Algorithm_Cleaned!$A$2:$W$4887,23,FALSE)</f>
        <v>74.150000000000006</v>
      </c>
    </row>
    <row r="228" spans="1:20" x14ac:dyDescent="0.2">
      <c r="A228" t="s">
        <v>725</v>
      </c>
      <c r="B228" t="s">
        <v>5092</v>
      </c>
      <c r="C228" t="s">
        <v>5261</v>
      </c>
      <c r="D228">
        <f>VLOOKUP($A228,NIR_Algorithm_Cleaned!$A$2:$W$4887,5,FALSE)</f>
        <v>1</v>
      </c>
      <c r="E228">
        <f>VLOOKUP($A228,NIR_Algorithm_Cleaned!$A$2:$W$4887,4,FALSE)</f>
        <v>2</v>
      </c>
      <c r="F228">
        <f>VLOOKUP($A228,NIR_Algorithm_Cleaned!$A$2:$W$4887,3,FALSE)</f>
        <v>2</v>
      </c>
      <c r="G228">
        <v>11.9</v>
      </c>
      <c r="H228" t="s">
        <v>4994</v>
      </c>
      <c r="I228">
        <v>3</v>
      </c>
      <c r="J228" t="s">
        <v>4994</v>
      </c>
      <c r="K228" t="s">
        <v>5341</v>
      </c>
      <c r="L228">
        <v>0.42857142857142799</v>
      </c>
      <c r="M228">
        <v>0.43046357615893999</v>
      </c>
      <c r="N228">
        <f t="shared" si="3"/>
        <v>0.42951750236518399</v>
      </c>
      <c r="O228">
        <v>0.42571901608325424</v>
      </c>
      <c r="P228">
        <f>VLOOKUP($A228,NIR_Algorithm_Cleaned!$A$2:$W$4887,19,FALSE)</f>
        <v>11.15</v>
      </c>
      <c r="Q228">
        <f>VLOOKUP($A228,NIR_Algorithm_Cleaned!$A$2:$W$4887,20,FALSE)</f>
        <v>4.75</v>
      </c>
      <c r="R228">
        <f>VLOOKUP($A228,NIR_Algorithm_Cleaned!$A$2:$W$4887,21,FALSE)</f>
        <v>1.88</v>
      </c>
      <c r="S228">
        <f>VLOOKUP($A228,NIR_Algorithm_Cleaned!$A$2:$W$4887,22,FALSE)</f>
        <v>1.48</v>
      </c>
      <c r="T228">
        <f>VLOOKUP($A228,NIR_Algorithm_Cleaned!$A$2:$W$4887,23,FALSE)</f>
        <v>71.7</v>
      </c>
    </row>
    <row r="229" spans="1:20" x14ac:dyDescent="0.2">
      <c r="A229" t="s">
        <v>725</v>
      </c>
      <c r="B229" t="s">
        <v>5092</v>
      </c>
      <c r="C229" t="s">
        <v>5261</v>
      </c>
      <c r="D229">
        <f>VLOOKUP($A229,NIR_Algorithm_Cleaned!$A$2:$W$4887,5,FALSE)</f>
        <v>1</v>
      </c>
      <c r="E229">
        <f>VLOOKUP($A229,NIR_Algorithm_Cleaned!$A$2:$W$4887,4,FALSE)</f>
        <v>2</v>
      </c>
      <c r="F229">
        <f>VLOOKUP($A229,NIR_Algorithm_Cleaned!$A$2:$W$4887,3,FALSE)</f>
        <v>2</v>
      </c>
      <c r="G229">
        <v>11.83</v>
      </c>
      <c r="H229" t="s">
        <v>4994</v>
      </c>
      <c r="I229">
        <v>3</v>
      </c>
      <c r="J229" t="s">
        <v>5342</v>
      </c>
      <c r="K229" t="s">
        <v>5341</v>
      </c>
      <c r="L229">
        <v>0.42384105960264901</v>
      </c>
      <c r="M229">
        <v>0.42</v>
      </c>
      <c r="N229">
        <f t="shared" si="3"/>
        <v>0.4219205298013245</v>
      </c>
      <c r="O229" t="s">
        <v>6332</v>
      </c>
      <c r="P229">
        <f>VLOOKUP($A229,NIR_Algorithm_Cleaned!$A$2:$W$4887,19,FALSE)</f>
        <v>11.15</v>
      </c>
      <c r="Q229">
        <f>VLOOKUP($A229,NIR_Algorithm_Cleaned!$A$2:$W$4887,20,FALSE)</f>
        <v>4.75</v>
      </c>
      <c r="R229">
        <f>VLOOKUP($A229,NIR_Algorithm_Cleaned!$A$2:$W$4887,21,FALSE)</f>
        <v>1.88</v>
      </c>
      <c r="S229">
        <f>VLOOKUP($A229,NIR_Algorithm_Cleaned!$A$2:$W$4887,22,FALSE)</f>
        <v>1.48</v>
      </c>
      <c r="T229">
        <f>VLOOKUP($A229,NIR_Algorithm_Cleaned!$A$2:$W$4887,23,FALSE)</f>
        <v>71.7</v>
      </c>
    </row>
    <row r="230" spans="1:20" x14ac:dyDescent="0.2">
      <c r="A230" t="s">
        <v>4707</v>
      </c>
      <c r="B230" t="s">
        <v>5022</v>
      </c>
      <c r="C230" t="s">
        <v>5275</v>
      </c>
      <c r="D230">
        <f>VLOOKUP($A230,NIR_Algorithm_Cleaned!$A$2:$W$4887,5,FALSE)</f>
        <v>1</v>
      </c>
      <c r="E230">
        <f>VLOOKUP($A230,NIR_Algorithm_Cleaned!$A$2:$W$4887,4,FALSE)</f>
        <v>2</v>
      </c>
      <c r="F230">
        <f>VLOOKUP($A230,NIR_Algorithm_Cleaned!$A$2:$W$4887,3,FALSE)</f>
        <v>2</v>
      </c>
      <c r="G230">
        <v>11.81</v>
      </c>
      <c r="H230" t="s">
        <v>4994</v>
      </c>
      <c r="I230">
        <v>2</v>
      </c>
      <c r="J230" t="s">
        <v>4994</v>
      </c>
      <c r="K230" t="s">
        <v>5341</v>
      </c>
      <c r="L230">
        <v>0.41447368421052599</v>
      </c>
      <c r="M230">
        <v>0.413333333333333</v>
      </c>
      <c r="N230">
        <f t="shared" si="3"/>
        <v>0.4139035087719295</v>
      </c>
      <c r="O230">
        <v>0.40861842105263152</v>
      </c>
      <c r="P230">
        <f>VLOOKUP($A230,NIR_Algorithm_Cleaned!$A$2:$W$4887,19,FALSE)</f>
        <v>11.22</v>
      </c>
      <c r="Q230">
        <f>VLOOKUP($A230,NIR_Algorithm_Cleaned!$A$2:$W$4887,20,FALSE)</f>
        <v>4.16</v>
      </c>
      <c r="R230">
        <f>VLOOKUP($A230,NIR_Algorithm_Cleaned!$A$2:$W$4887,21,FALSE)</f>
        <v>1.86</v>
      </c>
      <c r="S230">
        <f>VLOOKUP($A230,NIR_Algorithm_Cleaned!$A$2:$W$4887,22,FALSE)</f>
        <v>1.41</v>
      </c>
      <c r="T230">
        <f>VLOOKUP($A230,NIR_Algorithm_Cleaned!$A$2:$W$4887,23,FALSE)</f>
        <v>70.790000000000006</v>
      </c>
    </row>
    <row r="231" spans="1:20" x14ac:dyDescent="0.2">
      <c r="A231" t="s">
        <v>4707</v>
      </c>
      <c r="B231" t="s">
        <v>5022</v>
      </c>
      <c r="C231" t="s">
        <v>5275</v>
      </c>
      <c r="D231">
        <f>VLOOKUP($A231,NIR_Algorithm_Cleaned!$A$2:$W$4887,5,FALSE)</f>
        <v>1</v>
      </c>
      <c r="E231">
        <f>VLOOKUP($A231,NIR_Algorithm_Cleaned!$A$2:$W$4887,4,FALSE)</f>
        <v>2</v>
      </c>
      <c r="F231">
        <f>VLOOKUP($A231,NIR_Algorithm_Cleaned!$A$2:$W$4887,3,FALSE)</f>
        <v>2</v>
      </c>
      <c r="G231">
        <v>11.86</v>
      </c>
      <c r="H231" t="s">
        <v>5342</v>
      </c>
      <c r="I231">
        <v>1</v>
      </c>
      <c r="J231" t="s">
        <v>4994</v>
      </c>
      <c r="K231" t="s">
        <v>5341</v>
      </c>
      <c r="L231">
        <v>0.40666666666666701</v>
      </c>
      <c r="M231">
        <v>0.4</v>
      </c>
      <c r="N231">
        <f t="shared" si="3"/>
        <v>0.40333333333333354</v>
      </c>
      <c r="O231" t="s">
        <v>6332</v>
      </c>
      <c r="P231">
        <f>VLOOKUP($A231,NIR_Algorithm_Cleaned!$A$2:$W$4887,19,FALSE)</f>
        <v>11.22</v>
      </c>
      <c r="Q231">
        <f>VLOOKUP($A231,NIR_Algorithm_Cleaned!$A$2:$W$4887,20,FALSE)</f>
        <v>4.16</v>
      </c>
      <c r="R231">
        <f>VLOOKUP($A231,NIR_Algorithm_Cleaned!$A$2:$W$4887,21,FALSE)</f>
        <v>1.86</v>
      </c>
      <c r="S231">
        <f>VLOOKUP($A231,NIR_Algorithm_Cleaned!$A$2:$W$4887,22,FALSE)</f>
        <v>1.41</v>
      </c>
      <c r="T231">
        <f>VLOOKUP($A231,NIR_Algorithm_Cleaned!$A$2:$W$4887,23,FALSE)</f>
        <v>70.790000000000006</v>
      </c>
    </row>
    <row r="232" spans="1:20" x14ac:dyDescent="0.2">
      <c r="A232" t="s">
        <v>210</v>
      </c>
      <c r="B232" t="s">
        <v>5090</v>
      </c>
      <c r="C232" t="s">
        <v>5282</v>
      </c>
      <c r="D232">
        <f>VLOOKUP($A232,NIR_Algorithm_Cleaned!$A$2:$W$4887,5,FALSE)</f>
        <v>1</v>
      </c>
      <c r="E232">
        <f>VLOOKUP($A232,NIR_Algorithm_Cleaned!$A$2:$W$4887,4,FALSE)</f>
        <v>2</v>
      </c>
      <c r="F232">
        <f>VLOOKUP($A232,NIR_Algorithm_Cleaned!$A$2:$W$4887,3,FALSE)</f>
        <v>2</v>
      </c>
      <c r="G232">
        <v>12.27</v>
      </c>
      <c r="H232" t="s">
        <v>5342</v>
      </c>
      <c r="I232">
        <v>1</v>
      </c>
      <c r="J232" t="s">
        <v>5342</v>
      </c>
      <c r="K232" t="s">
        <v>5341</v>
      </c>
      <c r="L232">
        <v>0.46405228758169897</v>
      </c>
      <c r="M232">
        <v>0.46710526315789502</v>
      </c>
      <c r="N232">
        <f t="shared" si="3"/>
        <v>0.46557877536979697</v>
      </c>
      <c r="O232">
        <v>0.46557877536979697</v>
      </c>
      <c r="P232">
        <f>VLOOKUP($A232,NIR_Algorithm_Cleaned!$A$2:$W$4887,19,FALSE)</f>
        <v>13.16</v>
      </c>
      <c r="Q232">
        <f>VLOOKUP($A232,NIR_Algorithm_Cleaned!$A$2:$W$4887,20,FALSE)</f>
        <v>3.72</v>
      </c>
      <c r="R232">
        <f>VLOOKUP($A232,NIR_Algorithm_Cleaned!$A$2:$W$4887,21,FALSE)</f>
        <v>1.96</v>
      </c>
      <c r="S232">
        <f>VLOOKUP($A232,NIR_Algorithm_Cleaned!$A$2:$W$4887,22,FALSE)</f>
        <v>1.51</v>
      </c>
      <c r="T232">
        <f>VLOOKUP($A232,NIR_Algorithm_Cleaned!$A$2:$W$4887,23,FALSE)</f>
        <v>70.680000000000007</v>
      </c>
    </row>
    <row r="233" spans="1:20" x14ac:dyDescent="0.2">
      <c r="A233" t="s">
        <v>761</v>
      </c>
      <c r="B233" t="s">
        <v>5000</v>
      </c>
      <c r="C233" t="s">
        <v>5238</v>
      </c>
      <c r="D233">
        <f>VLOOKUP($A233,NIR_Algorithm_Cleaned!$A$2:$W$4887,5,FALSE)</f>
        <v>1</v>
      </c>
      <c r="E233">
        <f>VLOOKUP($A233,NIR_Algorithm_Cleaned!$A$2:$W$4887,4,FALSE)</f>
        <v>2</v>
      </c>
      <c r="F233">
        <f>VLOOKUP($A233,NIR_Algorithm_Cleaned!$A$2:$W$4887,3,FALSE)</f>
        <v>2</v>
      </c>
      <c r="G233">
        <v>11.69</v>
      </c>
      <c r="H233" t="s">
        <v>4994</v>
      </c>
      <c r="I233">
        <v>1</v>
      </c>
      <c r="J233" t="s">
        <v>4994</v>
      </c>
      <c r="K233" t="s">
        <v>5341</v>
      </c>
      <c r="L233">
        <v>0.40131578947368401</v>
      </c>
      <c r="M233">
        <v>0.40131578947368401</v>
      </c>
      <c r="N233">
        <f t="shared" si="3"/>
        <v>0.40131578947368401</v>
      </c>
      <c r="O233">
        <v>0.39500668060880673</v>
      </c>
      <c r="P233">
        <f>VLOOKUP($A233,NIR_Algorithm_Cleaned!$A$2:$W$4887,19,FALSE)</f>
        <v>10.8</v>
      </c>
      <c r="Q233">
        <f>VLOOKUP($A233,NIR_Algorithm_Cleaned!$A$2:$W$4887,20,FALSE)</f>
        <v>4.49</v>
      </c>
      <c r="R233">
        <f>VLOOKUP($A233,NIR_Algorithm_Cleaned!$A$2:$W$4887,21,FALSE)</f>
        <v>1.64</v>
      </c>
      <c r="S233">
        <f>VLOOKUP($A233,NIR_Algorithm_Cleaned!$A$2:$W$4887,22,FALSE)</f>
        <v>1.4</v>
      </c>
      <c r="T233">
        <f>VLOOKUP($A233,NIR_Algorithm_Cleaned!$A$2:$W$4887,23,FALSE)</f>
        <v>71.349999999999994</v>
      </c>
    </row>
    <row r="234" spans="1:20" x14ac:dyDescent="0.2">
      <c r="A234" t="s">
        <v>761</v>
      </c>
      <c r="B234" t="s">
        <v>5000</v>
      </c>
      <c r="C234" t="s">
        <v>5238</v>
      </c>
      <c r="D234">
        <f>VLOOKUP($A234,NIR_Algorithm_Cleaned!$A$2:$W$4887,5,FALSE)</f>
        <v>1</v>
      </c>
      <c r="E234">
        <f>VLOOKUP($A234,NIR_Algorithm_Cleaned!$A$2:$W$4887,4,FALSE)</f>
        <v>2</v>
      </c>
      <c r="F234">
        <f>VLOOKUP($A234,NIR_Algorithm_Cleaned!$A$2:$W$4887,3,FALSE)</f>
        <v>2</v>
      </c>
      <c r="G234">
        <v>12.29</v>
      </c>
      <c r="H234" t="s">
        <v>4994</v>
      </c>
      <c r="I234">
        <v>3</v>
      </c>
      <c r="J234" t="s">
        <v>5342</v>
      </c>
      <c r="K234" t="s">
        <v>5341</v>
      </c>
      <c r="L234">
        <v>0.39072847682119199</v>
      </c>
      <c r="M234">
        <v>0.38666666666666699</v>
      </c>
      <c r="N234">
        <f t="shared" si="3"/>
        <v>0.38869757174392949</v>
      </c>
      <c r="O234" t="s">
        <v>6332</v>
      </c>
      <c r="P234">
        <f>VLOOKUP($A234,NIR_Algorithm_Cleaned!$A$2:$W$4887,19,FALSE)</f>
        <v>10.8</v>
      </c>
      <c r="Q234">
        <f>VLOOKUP($A234,NIR_Algorithm_Cleaned!$A$2:$W$4887,20,FALSE)</f>
        <v>4.49</v>
      </c>
      <c r="R234">
        <f>VLOOKUP($A234,NIR_Algorithm_Cleaned!$A$2:$W$4887,21,FALSE)</f>
        <v>1.64</v>
      </c>
      <c r="S234">
        <f>VLOOKUP($A234,NIR_Algorithm_Cleaned!$A$2:$W$4887,22,FALSE)</f>
        <v>1.4</v>
      </c>
      <c r="T234">
        <f>VLOOKUP($A234,NIR_Algorithm_Cleaned!$A$2:$W$4887,23,FALSE)</f>
        <v>71.349999999999994</v>
      </c>
    </row>
    <row r="235" spans="1:20" x14ac:dyDescent="0.2">
      <c r="A235" t="s">
        <v>471</v>
      </c>
      <c r="B235" t="s">
        <v>5171</v>
      </c>
      <c r="C235" t="s">
        <v>5298</v>
      </c>
      <c r="D235">
        <f>VLOOKUP($A235,NIR_Algorithm_Cleaned!$A$2:$W$4887,5,FALSE)</f>
        <v>1</v>
      </c>
      <c r="E235">
        <f>VLOOKUP($A235,NIR_Algorithm_Cleaned!$A$2:$W$4887,4,FALSE)</f>
        <v>2</v>
      </c>
      <c r="F235">
        <f>VLOOKUP($A235,NIR_Algorithm_Cleaned!$A$2:$W$4887,3,FALSE)</f>
        <v>2</v>
      </c>
      <c r="G235">
        <v>12.27</v>
      </c>
      <c r="H235" t="s">
        <v>4994</v>
      </c>
      <c r="I235">
        <v>3</v>
      </c>
      <c r="J235" t="s">
        <v>5342</v>
      </c>
      <c r="K235" t="s">
        <v>5341</v>
      </c>
      <c r="L235">
        <v>0.41059602649006599</v>
      </c>
      <c r="M235">
        <v>0.39735099337748297</v>
      </c>
      <c r="N235">
        <f t="shared" si="3"/>
        <v>0.40397350993377446</v>
      </c>
      <c r="O235">
        <v>0.39354519652532871</v>
      </c>
      <c r="P235">
        <f>VLOOKUP($A235,NIR_Algorithm_Cleaned!$A$2:$W$4887,19,FALSE)</f>
        <v>11.69</v>
      </c>
      <c r="Q235">
        <f>VLOOKUP($A235,NIR_Algorithm_Cleaned!$A$2:$W$4887,20,FALSE)</f>
        <v>3.89</v>
      </c>
      <c r="R235">
        <f>VLOOKUP($A235,NIR_Algorithm_Cleaned!$A$2:$W$4887,21,FALSE)</f>
        <v>1.64</v>
      </c>
      <c r="S235">
        <f>VLOOKUP($A235,NIR_Algorithm_Cleaned!$A$2:$W$4887,22,FALSE)</f>
        <v>1.38</v>
      </c>
      <c r="T235">
        <f>VLOOKUP($A235,NIR_Algorithm_Cleaned!$A$2:$W$4887,23,FALSE)</f>
        <v>72.73</v>
      </c>
    </row>
    <row r="236" spans="1:20" x14ac:dyDescent="0.2">
      <c r="A236" t="s">
        <v>471</v>
      </c>
      <c r="B236" t="s">
        <v>5171</v>
      </c>
      <c r="C236" t="s">
        <v>5298</v>
      </c>
      <c r="D236">
        <f>VLOOKUP($A236,NIR_Algorithm_Cleaned!$A$2:$W$4887,5,FALSE)</f>
        <v>1</v>
      </c>
      <c r="E236">
        <f>VLOOKUP($A236,NIR_Algorithm_Cleaned!$A$2:$W$4887,4,FALSE)</f>
        <v>2</v>
      </c>
      <c r="F236">
        <f>VLOOKUP($A236,NIR_Algorithm_Cleaned!$A$2:$W$4887,3,FALSE)</f>
        <v>2</v>
      </c>
      <c r="G236">
        <v>12.02</v>
      </c>
      <c r="H236" t="s">
        <v>4994</v>
      </c>
      <c r="I236">
        <v>4</v>
      </c>
      <c r="J236" t="s">
        <v>5342</v>
      </c>
      <c r="K236" t="s">
        <v>5341</v>
      </c>
      <c r="L236">
        <v>0.38311688311688302</v>
      </c>
      <c r="M236">
        <v>0.38311688311688302</v>
      </c>
      <c r="N236">
        <f t="shared" si="3"/>
        <v>0.38311688311688302</v>
      </c>
      <c r="O236" t="s">
        <v>6332</v>
      </c>
      <c r="P236">
        <f>VLOOKUP($A236,NIR_Algorithm_Cleaned!$A$2:$W$4887,19,FALSE)</f>
        <v>11.69</v>
      </c>
      <c r="Q236">
        <f>VLOOKUP($A236,NIR_Algorithm_Cleaned!$A$2:$W$4887,20,FALSE)</f>
        <v>3.89</v>
      </c>
      <c r="R236">
        <f>VLOOKUP($A236,NIR_Algorithm_Cleaned!$A$2:$W$4887,21,FALSE)</f>
        <v>1.64</v>
      </c>
      <c r="S236">
        <f>VLOOKUP($A236,NIR_Algorithm_Cleaned!$A$2:$W$4887,22,FALSE)</f>
        <v>1.38</v>
      </c>
      <c r="T236">
        <f>VLOOKUP($A236,NIR_Algorithm_Cleaned!$A$2:$W$4887,23,FALSE)</f>
        <v>72.73</v>
      </c>
    </row>
    <row r="237" spans="1:20" x14ac:dyDescent="0.2">
      <c r="A237" t="s">
        <v>806</v>
      </c>
      <c r="B237" t="s">
        <v>5043</v>
      </c>
      <c r="C237" t="s">
        <v>5299</v>
      </c>
      <c r="D237">
        <f>VLOOKUP($A237,NIR_Algorithm_Cleaned!$A$2:$W$4887,5,FALSE)</f>
        <v>1</v>
      </c>
      <c r="E237">
        <f>VLOOKUP($A237,NIR_Algorithm_Cleaned!$A$2:$W$4887,4,FALSE)</f>
        <v>2</v>
      </c>
      <c r="F237">
        <f>VLOOKUP($A237,NIR_Algorithm_Cleaned!$A$2:$W$4887,3,FALSE)</f>
        <v>2</v>
      </c>
      <c r="G237">
        <v>11.75</v>
      </c>
      <c r="H237" t="s">
        <v>4994</v>
      </c>
      <c r="I237">
        <v>2</v>
      </c>
      <c r="J237" t="s">
        <v>5342</v>
      </c>
      <c r="K237" t="s">
        <v>5341</v>
      </c>
      <c r="L237">
        <v>0.40666666666666701</v>
      </c>
      <c r="M237">
        <v>0.41176470588235298</v>
      </c>
      <c r="N237">
        <f t="shared" si="3"/>
        <v>0.40921568627450999</v>
      </c>
      <c r="O237">
        <v>0.40560793144527324</v>
      </c>
      <c r="P237">
        <f>VLOOKUP($A237,NIR_Algorithm_Cleaned!$A$2:$W$4887,19,FALSE)</f>
        <v>14.97</v>
      </c>
      <c r="Q237">
        <f>VLOOKUP($A237,NIR_Algorithm_Cleaned!$A$2:$W$4887,20,FALSE)</f>
        <v>4.83</v>
      </c>
      <c r="R237">
        <f>VLOOKUP($A237,NIR_Algorithm_Cleaned!$A$2:$W$4887,21,FALSE)</f>
        <v>1.87</v>
      </c>
      <c r="S237">
        <f>VLOOKUP($A237,NIR_Algorithm_Cleaned!$A$2:$W$4887,22,FALSE)</f>
        <v>1.65</v>
      </c>
      <c r="T237">
        <f>VLOOKUP($A237,NIR_Algorithm_Cleaned!$A$2:$W$4887,23,FALSE)</f>
        <v>70.739999999999995</v>
      </c>
    </row>
    <row r="238" spans="1:20" x14ac:dyDescent="0.2">
      <c r="A238" t="s">
        <v>806</v>
      </c>
      <c r="B238" t="s">
        <v>5043</v>
      </c>
      <c r="C238" t="s">
        <v>5299</v>
      </c>
      <c r="D238">
        <f>VLOOKUP($A238,NIR_Algorithm_Cleaned!$A$2:$W$4887,5,FALSE)</f>
        <v>1</v>
      </c>
      <c r="E238">
        <f>VLOOKUP($A238,NIR_Algorithm_Cleaned!$A$2:$W$4887,4,FALSE)</f>
        <v>2</v>
      </c>
      <c r="F238">
        <f>VLOOKUP($A238,NIR_Algorithm_Cleaned!$A$2:$W$4887,3,FALSE)</f>
        <v>2</v>
      </c>
      <c r="G238">
        <v>12.29</v>
      </c>
      <c r="H238" t="s">
        <v>4994</v>
      </c>
      <c r="I238">
        <v>4</v>
      </c>
      <c r="J238" t="s">
        <v>5342</v>
      </c>
      <c r="K238" t="s">
        <v>5341</v>
      </c>
      <c r="L238">
        <v>0.40131578947368401</v>
      </c>
      <c r="M238">
        <v>0.40268456375838901</v>
      </c>
      <c r="N238">
        <f t="shared" si="3"/>
        <v>0.40200017661603649</v>
      </c>
      <c r="O238" t="s">
        <v>6332</v>
      </c>
      <c r="P238">
        <f>VLOOKUP($A238,NIR_Algorithm_Cleaned!$A$2:$W$4887,19,FALSE)</f>
        <v>14.97</v>
      </c>
      <c r="Q238">
        <f>VLOOKUP($A238,NIR_Algorithm_Cleaned!$A$2:$W$4887,20,FALSE)</f>
        <v>4.83</v>
      </c>
      <c r="R238">
        <f>VLOOKUP($A238,NIR_Algorithm_Cleaned!$A$2:$W$4887,21,FALSE)</f>
        <v>1.87</v>
      </c>
      <c r="S238">
        <f>VLOOKUP($A238,NIR_Algorithm_Cleaned!$A$2:$W$4887,22,FALSE)</f>
        <v>1.65</v>
      </c>
      <c r="T238">
        <f>VLOOKUP($A238,NIR_Algorithm_Cleaned!$A$2:$W$4887,23,FALSE)</f>
        <v>70.739999999999995</v>
      </c>
    </row>
    <row r="239" spans="1:20" x14ac:dyDescent="0.2">
      <c r="A239" t="s">
        <v>815</v>
      </c>
      <c r="B239" t="s">
        <v>4964</v>
      </c>
      <c r="C239" t="s">
        <v>5256</v>
      </c>
      <c r="D239">
        <f>VLOOKUP($A239,NIR_Algorithm_Cleaned!$A$2:$W$4887,5,FALSE)</f>
        <v>1</v>
      </c>
      <c r="E239">
        <f>VLOOKUP($A239,NIR_Algorithm_Cleaned!$A$2:$W$4887,4,FALSE)</f>
        <v>2</v>
      </c>
      <c r="F239">
        <f>VLOOKUP($A239,NIR_Algorithm_Cleaned!$A$2:$W$4887,3,FALSE)</f>
        <v>2</v>
      </c>
      <c r="G239">
        <v>11.92</v>
      </c>
      <c r="H239" t="s">
        <v>4994</v>
      </c>
      <c r="I239">
        <v>4</v>
      </c>
      <c r="J239" t="s">
        <v>4994</v>
      </c>
      <c r="K239" t="s">
        <v>5341</v>
      </c>
      <c r="L239">
        <v>0.38961038961039002</v>
      </c>
      <c r="M239">
        <v>0.39735099337748297</v>
      </c>
      <c r="N239">
        <f t="shared" si="3"/>
        <v>0.3934806914939365</v>
      </c>
      <c r="O239">
        <v>0.38174034574696825</v>
      </c>
      <c r="P239">
        <f>VLOOKUP($A239,NIR_Algorithm_Cleaned!$A$2:$W$4887,19,FALSE)</f>
        <v>9.93</v>
      </c>
      <c r="Q239">
        <f>VLOOKUP($A239,NIR_Algorithm_Cleaned!$A$2:$W$4887,20,FALSE)</f>
        <v>4.13</v>
      </c>
      <c r="R239">
        <f>VLOOKUP($A239,NIR_Algorithm_Cleaned!$A$2:$W$4887,21,FALSE)</f>
        <v>1.35</v>
      </c>
      <c r="S239">
        <f>VLOOKUP($A239,NIR_Algorithm_Cleaned!$A$2:$W$4887,22,FALSE)</f>
        <v>1.34</v>
      </c>
      <c r="T239">
        <f>VLOOKUP($A239,NIR_Algorithm_Cleaned!$A$2:$W$4887,23,FALSE)</f>
        <v>71.11</v>
      </c>
    </row>
    <row r="240" spans="1:20" x14ac:dyDescent="0.2">
      <c r="A240" t="s">
        <v>815</v>
      </c>
      <c r="B240" t="s">
        <v>4964</v>
      </c>
      <c r="C240" t="s">
        <v>5256</v>
      </c>
      <c r="D240">
        <f>VLOOKUP($A240,NIR_Algorithm_Cleaned!$A$2:$W$4887,5,FALSE)</f>
        <v>1</v>
      </c>
      <c r="E240">
        <f>VLOOKUP($A240,NIR_Algorithm_Cleaned!$A$2:$W$4887,4,FALSE)</f>
        <v>2</v>
      </c>
      <c r="F240">
        <f>VLOOKUP($A240,NIR_Algorithm_Cleaned!$A$2:$W$4887,3,FALSE)</f>
        <v>2</v>
      </c>
      <c r="G240">
        <v>12.3</v>
      </c>
      <c r="H240" t="s">
        <v>5342</v>
      </c>
      <c r="I240">
        <v>3</v>
      </c>
      <c r="J240" t="s">
        <v>4994</v>
      </c>
      <c r="K240" t="s">
        <v>5341</v>
      </c>
      <c r="L240">
        <v>0.36666666666666697</v>
      </c>
      <c r="M240">
        <v>0.37333333333333302</v>
      </c>
      <c r="N240">
        <f t="shared" si="3"/>
        <v>0.37</v>
      </c>
      <c r="O240" t="s">
        <v>6332</v>
      </c>
      <c r="P240">
        <f>VLOOKUP($A240,NIR_Algorithm_Cleaned!$A$2:$W$4887,19,FALSE)</f>
        <v>9.93</v>
      </c>
      <c r="Q240">
        <f>VLOOKUP($A240,NIR_Algorithm_Cleaned!$A$2:$W$4887,20,FALSE)</f>
        <v>4.13</v>
      </c>
      <c r="R240">
        <f>VLOOKUP($A240,NIR_Algorithm_Cleaned!$A$2:$W$4887,21,FALSE)</f>
        <v>1.35</v>
      </c>
      <c r="S240">
        <f>VLOOKUP($A240,NIR_Algorithm_Cleaned!$A$2:$W$4887,22,FALSE)</f>
        <v>1.34</v>
      </c>
      <c r="T240">
        <f>VLOOKUP($A240,NIR_Algorithm_Cleaned!$A$2:$W$4887,23,FALSE)</f>
        <v>71.11</v>
      </c>
    </row>
    <row r="241" spans="1:20" x14ac:dyDescent="0.2">
      <c r="A241" t="s">
        <v>818</v>
      </c>
      <c r="B241" t="s">
        <v>4955</v>
      </c>
      <c r="C241" t="s">
        <v>5288</v>
      </c>
      <c r="D241">
        <f>VLOOKUP($A241,NIR_Algorithm_Cleaned!$A$2:$W$4887,5,FALSE)</f>
        <v>1</v>
      </c>
      <c r="E241">
        <f>VLOOKUP($A241,NIR_Algorithm_Cleaned!$A$2:$W$4887,4,FALSE)</f>
        <v>2</v>
      </c>
      <c r="F241">
        <f>VLOOKUP($A241,NIR_Algorithm_Cleaned!$A$2:$W$4887,3,FALSE)</f>
        <v>2</v>
      </c>
      <c r="G241">
        <v>11.8</v>
      </c>
      <c r="H241" t="s">
        <v>4994</v>
      </c>
      <c r="I241">
        <v>1</v>
      </c>
      <c r="J241" t="s">
        <v>5342</v>
      </c>
      <c r="K241" t="s">
        <v>5341</v>
      </c>
      <c r="L241">
        <v>0.41059602649006599</v>
      </c>
      <c r="M241">
        <v>0.413333333333333</v>
      </c>
      <c r="N241">
        <f t="shared" si="3"/>
        <v>0.41196467991169949</v>
      </c>
      <c r="O241">
        <v>0.4053311258278145</v>
      </c>
      <c r="P241">
        <f>VLOOKUP($A241,NIR_Algorithm_Cleaned!$A$2:$W$4887,19,FALSE)</f>
        <v>12.44</v>
      </c>
      <c r="Q241">
        <f>VLOOKUP($A241,NIR_Algorithm_Cleaned!$A$2:$W$4887,20,FALSE)</f>
        <v>4.62</v>
      </c>
      <c r="R241">
        <f>VLOOKUP($A241,NIR_Algorithm_Cleaned!$A$2:$W$4887,21,FALSE)</f>
        <v>1.68</v>
      </c>
      <c r="S241">
        <f>VLOOKUP($A241,NIR_Algorithm_Cleaned!$A$2:$W$4887,22,FALSE)</f>
        <v>1.49</v>
      </c>
      <c r="T241">
        <f>VLOOKUP($A241,NIR_Algorithm_Cleaned!$A$2:$W$4887,23,FALSE)</f>
        <v>72.34</v>
      </c>
    </row>
    <row r="242" spans="1:20" x14ac:dyDescent="0.2">
      <c r="A242" t="s">
        <v>818</v>
      </c>
      <c r="B242" t="s">
        <v>4955</v>
      </c>
      <c r="C242" t="s">
        <v>5288</v>
      </c>
      <c r="D242">
        <f>VLOOKUP($A242,NIR_Algorithm_Cleaned!$A$2:$W$4887,5,FALSE)</f>
        <v>1</v>
      </c>
      <c r="E242">
        <f>VLOOKUP($A242,NIR_Algorithm_Cleaned!$A$2:$W$4887,4,FALSE)</f>
        <v>2</v>
      </c>
      <c r="F242">
        <f>VLOOKUP($A242,NIR_Algorithm_Cleaned!$A$2:$W$4887,3,FALSE)</f>
        <v>2</v>
      </c>
      <c r="G242">
        <v>11.95</v>
      </c>
      <c r="H242" t="s">
        <v>4994</v>
      </c>
      <c r="I242">
        <v>3</v>
      </c>
      <c r="J242" t="s">
        <v>5342</v>
      </c>
      <c r="K242" t="s">
        <v>5341</v>
      </c>
      <c r="L242">
        <v>0.39072847682119199</v>
      </c>
      <c r="M242">
        <v>0.40666666666666701</v>
      </c>
      <c r="N242">
        <f t="shared" si="3"/>
        <v>0.3986975717439295</v>
      </c>
      <c r="O242" t="s">
        <v>6332</v>
      </c>
      <c r="P242">
        <f>VLOOKUP($A242,NIR_Algorithm_Cleaned!$A$2:$W$4887,19,FALSE)</f>
        <v>12.44</v>
      </c>
      <c r="Q242">
        <f>VLOOKUP($A242,NIR_Algorithm_Cleaned!$A$2:$W$4887,20,FALSE)</f>
        <v>4.62</v>
      </c>
      <c r="R242">
        <f>VLOOKUP($A242,NIR_Algorithm_Cleaned!$A$2:$W$4887,21,FALSE)</f>
        <v>1.68</v>
      </c>
      <c r="S242">
        <f>VLOOKUP($A242,NIR_Algorithm_Cleaned!$A$2:$W$4887,22,FALSE)</f>
        <v>1.49</v>
      </c>
      <c r="T242">
        <f>VLOOKUP($A242,NIR_Algorithm_Cleaned!$A$2:$W$4887,23,FALSE)</f>
        <v>72.34</v>
      </c>
    </row>
    <row r="243" spans="1:20" x14ac:dyDescent="0.2">
      <c r="A243" t="s">
        <v>543</v>
      </c>
      <c r="B243" t="s">
        <v>4958</v>
      </c>
      <c r="C243" t="s">
        <v>5300</v>
      </c>
      <c r="D243">
        <f>VLOOKUP($A243,NIR_Algorithm_Cleaned!$A$2:$W$4887,5,FALSE)</f>
        <v>1</v>
      </c>
      <c r="E243">
        <f>VLOOKUP($A243,NIR_Algorithm_Cleaned!$A$2:$W$4887,4,FALSE)</f>
        <v>2</v>
      </c>
      <c r="F243">
        <f>VLOOKUP($A243,NIR_Algorithm_Cleaned!$A$2:$W$4887,3,FALSE)</f>
        <v>2</v>
      </c>
      <c r="G243">
        <v>11.59</v>
      </c>
      <c r="H243" t="s">
        <v>4994</v>
      </c>
      <c r="I243">
        <v>3</v>
      </c>
      <c r="J243" t="s">
        <v>4994</v>
      </c>
      <c r="K243" t="s">
        <v>5341</v>
      </c>
      <c r="L243">
        <v>0.43046357615893999</v>
      </c>
      <c r="M243">
        <v>0.43790849673202598</v>
      </c>
      <c r="N243">
        <f t="shared" si="3"/>
        <v>0.43418603644548298</v>
      </c>
      <c r="O243">
        <v>0.42209301822274148</v>
      </c>
      <c r="P243">
        <f>VLOOKUP($A243,NIR_Algorithm_Cleaned!$A$2:$W$4887,19,FALSE)</f>
        <v>11.76</v>
      </c>
      <c r="Q243">
        <f>VLOOKUP($A243,NIR_Algorithm_Cleaned!$A$2:$W$4887,20,FALSE)</f>
        <v>4.62</v>
      </c>
      <c r="R243">
        <f>VLOOKUP($A243,NIR_Algorithm_Cleaned!$A$2:$W$4887,21,FALSE)</f>
        <v>1.75</v>
      </c>
      <c r="S243">
        <f>VLOOKUP($A243,NIR_Algorithm_Cleaned!$A$2:$W$4887,22,FALSE)</f>
        <v>1.45</v>
      </c>
      <c r="T243">
        <f>VLOOKUP($A243,NIR_Algorithm_Cleaned!$A$2:$W$4887,23,FALSE)</f>
        <v>71.77</v>
      </c>
    </row>
    <row r="244" spans="1:20" x14ac:dyDescent="0.2">
      <c r="A244" t="s">
        <v>543</v>
      </c>
      <c r="B244" t="s">
        <v>4958</v>
      </c>
      <c r="C244" t="s">
        <v>5300</v>
      </c>
      <c r="D244">
        <f>VLOOKUP($A244,NIR_Algorithm_Cleaned!$A$2:$W$4887,5,FALSE)</f>
        <v>1</v>
      </c>
      <c r="E244">
        <f>VLOOKUP($A244,NIR_Algorithm_Cleaned!$A$2:$W$4887,4,FALSE)</f>
        <v>2</v>
      </c>
      <c r="F244">
        <f>VLOOKUP($A244,NIR_Algorithm_Cleaned!$A$2:$W$4887,3,FALSE)</f>
        <v>2</v>
      </c>
      <c r="G244">
        <v>11.94</v>
      </c>
      <c r="H244" t="s">
        <v>4994</v>
      </c>
      <c r="I244">
        <v>3</v>
      </c>
      <c r="J244" t="s">
        <v>5342</v>
      </c>
      <c r="K244" t="s">
        <v>5341</v>
      </c>
      <c r="L244">
        <v>0.42666666666666703</v>
      </c>
      <c r="M244">
        <v>0.39333333333333298</v>
      </c>
      <c r="N244">
        <f t="shared" si="3"/>
        <v>0.41000000000000003</v>
      </c>
      <c r="O244" t="s">
        <v>6332</v>
      </c>
      <c r="P244">
        <f>VLOOKUP($A244,NIR_Algorithm_Cleaned!$A$2:$W$4887,19,FALSE)</f>
        <v>11.76</v>
      </c>
      <c r="Q244">
        <f>VLOOKUP($A244,NIR_Algorithm_Cleaned!$A$2:$W$4887,20,FALSE)</f>
        <v>4.62</v>
      </c>
      <c r="R244">
        <f>VLOOKUP($A244,NIR_Algorithm_Cleaned!$A$2:$W$4887,21,FALSE)</f>
        <v>1.75</v>
      </c>
      <c r="S244">
        <f>VLOOKUP($A244,NIR_Algorithm_Cleaned!$A$2:$W$4887,22,FALSE)</f>
        <v>1.45</v>
      </c>
      <c r="T244">
        <f>VLOOKUP($A244,NIR_Algorithm_Cleaned!$A$2:$W$4887,23,FALSE)</f>
        <v>71.77</v>
      </c>
    </row>
    <row r="245" spans="1:20" x14ac:dyDescent="0.2">
      <c r="A245" t="s">
        <v>530</v>
      </c>
      <c r="B245" t="s">
        <v>5180</v>
      </c>
      <c r="C245" t="s">
        <v>5334</v>
      </c>
      <c r="D245">
        <f>VLOOKUP($A245,NIR_Algorithm_Cleaned!$A$2:$W$4887,5,FALSE)</f>
        <v>1</v>
      </c>
      <c r="E245">
        <f>VLOOKUP($A245,NIR_Algorithm_Cleaned!$A$2:$W$4887,4,FALSE)</f>
        <v>2</v>
      </c>
      <c r="F245">
        <f>VLOOKUP($A245,NIR_Algorithm_Cleaned!$A$2:$W$4887,3,FALSE)</f>
        <v>2</v>
      </c>
      <c r="G245">
        <v>12.34</v>
      </c>
      <c r="H245" t="s">
        <v>4994</v>
      </c>
      <c r="I245">
        <v>3</v>
      </c>
      <c r="J245" t="s">
        <v>4994</v>
      </c>
      <c r="K245" t="s">
        <v>5341</v>
      </c>
      <c r="L245">
        <v>0.43046357615893999</v>
      </c>
      <c r="M245">
        <v>0.43243243243243201</v>
      </c>
      <c r="N245">
        <f t="shared" si="3"/>
        <v>0.43144800429568597</v>
      </c>
      <c r="O245">
        <v>0.42572400214784301</v>
      </c>
      <c r="P245">
        <f>VLOOKUP($A245,NIR_Algorithm_Cleaned!$A$2:$W$4887,19,FALSE)</f>
        <v>11.05</v>
      </c>
      <c r="Q245">
        <f>VLOOKUP($A245,NIR_Algorithm_Cleaned!$A$2:$W$4887,20,FALSE)</f>
        <v>3.08</v>
      </c>
      <c r="R245">
        <f>VLOOKUP($A245,NIR_Algorithm_Cleaned!$A$2:$W$4887,21,FALSE)</f>
        <v>1.55</v>
      </c>
      <c r="S245">
        <f>VLOOKUP($A245,NIR_Algorithm_Cleaned!$A$2:$W$4887,22,FALSE)</f>
        <v>1.35</v>
      </c>
      <c r="T245">
        <f>VLOOKUP($A245,NIR_Algorithm_Cleaned!$A$2:$W$4887,23,FALSE)</f>
        <v>71.48</v>
      </c>
    </row>
    <row r="246" spans="1:20" x14ac:dyDescent="0.2">
      <c r="A246" t="s">
        <v>530</v>
      </c>
      <c r="B246" t="s">
        <v>5180</v>
      </c>
      <c r="C246" t="s">
        <v>5334</v>
      </c>
      <c r="D246">
        <f>VLOOKUP($A246,NIR_Algorithm_Cleaned!$A$2:$W$4887,5,FALSE)</f>
        <v>1</v>
      </c>
      <c r="E246">
        <f>VLOOKUP($A246,NIR_Algorithm_Cleaned!$A$2:$W$4887,4,FALSE)</f>
        <v>2</v>
      </c>
      <c r="F246">
        <f>VLOOKUP($A246,NIR_Algorithm_Cleaned!$A$2:$W$4887,3,FALSE)</f>
        <v>2</v>
      </c>
      <c r="G246">
        <v>12.28</v>
      </c>
      <c r="H246" t="s">
        <v>5342</v>
      </c>
      <c r="I246">
        <v>2</v>
      </c>
      <c r="J246" t="s">
        <v>5342</v>
      </c>
      <c r="K246" t="s">
        <v>5341</v>
      </c>
      <c r="L246">
        <v>0.42666666666666703</v>
      </c>
      <c r="M246">
        <v>0.413333333333333</v>
      </c>
      <c r="N246">
        <f t="shared" si="3"/>
        <v>0.42000000000000004</v>
      </c>
      <c r="O246" t="s">
        <v>6332</v>
      </c>
      <c r="P246">
        <f>VLOOKUP($A246,NIR_Algorithm_Cleaned!$A$2:$W$4887,19,FALSE)</f>
        <v>11.05</v>
      </c>
      <c r="Q246">
        <f>VLOOKUP($A246,NIR_Algorithm_Cleaned!$A$2:$W$4887,20,FALSE)</f>
        <v>3.08</v>
      </c>
      <c r="R246">
        <f>VLOOKUP($A246,NIR_Algorithm_Cleaned!$A$2:$W$4887,21,FALSE)</f>
        <v>1.55</v>
      </c>
      <c r="S246">
        <f>VLOOKUP($A246,NIR_Algorithm_Cleaned!$A$2:$W$4887,22,FALSE)</f>
        <v>1.35</v>
      </c>
      <c r="T246">
        <f>VLOOKUP($A246,NIR_Algorithm_Cleaned!$A$2:$W$4887,23,FALSE)</f>
        <v>71.48</v>
      </c>
    </row>
    <row r="247" spans="1:20" x14ac:dyDescent="0.2">
      <c r="A247" t="s">
        <v>383</v>
      </c>
      <c r="B247" t="s">
        <v>5140</v>
      </c>
      <c r="C247" t="s">
        <v>5262</v>
      </c>
      <c r="D247">
        <f>VLOOKUP($A247,NIR_Algorithm_Cleaned!$A$2:$W$4887,5,FALSE)</f>
        <v>1</v>
      </c>
      <c r="E247">
        <f>VLOOKUP($A247,NIR_Algorithm_Cleaned!$A$2:$W$4887,4,FALSE)</f>
        <v>2</v>
      </c>
      <c r="F247">
        <f>VLOOKUP($A247,NIR_Algorithm_Cleaned!$A$2:$W$4887,3,FALSE)</f>
        <v>2</v>
      </c>
      <c r="G247">
        <v>12.35</v>
      </c>
      <c r="H247" t="s">
        <v>4994</v>
      </c>
      <c r="I247">
        <v>2</v>
      </c>
      <c r="J247" t="s">
        <v>5342</v>
      </c>
      <c r="K247" t="s">
        <v>5341</v>
      </c>
      <c r="L247">
        <v>0.43046357615893999</v>
      </c>
      <c r="M247">
        <v>0.43421052631578899</v>
      </c>
      <c r="N247">
        <f t="shared" si="3"/>
        <v>0.43233705123736449</v>
      </c>
      <c r="O247">
        <v>0.43067832954025098</v>
      </c>
      <c r="P247">
        <f>VLOOKUP($A247,NIR_Algorithm_Cleaned!$A$2:$W$4887,19,FALSE)</f>
        <v>14.41</v>
      </c>
      <c r="Q247">
        <f>VLOOKUP($A247,NIR_Algorithm_Cleaned!$A$2:$W$4887,20,FALSE)</f>
        <v>4.62</v>
      </c>
      <c r="R247">
        <f>VLOOKUP($A247,NIR_Algorithm_Cleaned!$A$2:$W$4887,21,FALSE)</f>
        <v>1.77</v>
      </c>
      <c r="S247">
        <f>VLOOKUP($A247,NIR_Algorithm_Cleaned!$A$2:$W$4887,22,FALSE)</f>
        <v>1.57</v>
      </c>
      <c r="T247">
        <f>VLOOKUP($A247,NIR_Algorithm_Cleaned!$A$2:$W$4887,23,FALSE)</f>
        <v>71.41</v>
      </c>
    </row>
    <row r="248" spans="1:20" x14ac:dyDescent="0.2">
      <c r="A248" t="s">
        <v>383</v>
      </c>
      <c r="B248" t="s">
        <v>5140</v>
      </c>
      <c r="C248" t="s">
        <v>5262</v>
      </c>
      <c r="D248">
        <f>VLOOKUP($A248,NIR_Algorithm_Cleaned!$A$2:$W$4887,5,FALSE)</f>
        <v>1</v>
      </c>
      <c r="E248">
        <f>VLOOKUP($A248,NIR_Algorithm_Cleaned!$A$2:$W$4887,4,FALSE)</f>
        <v>2</v>
      </c>
      <c r="F248">
        <f>VLOOKUP($A248,NIR_Algorithm_Cleaned!$A$2:$W$4887,3,FALSE)</f>
        <v>2</v>
      </c>
      <c r="G248">
        <v>11.8</v>
      </c>
      <c r="H248" t="s">
        <v>4994</v>
      </c>
      <c r="I248">
        <v>3</v>
      </c>
      <c r="J248" t="s">
        <v>5342</v>
      </c>
      <c r="K248" t="s">
        <v>5341</v>
      </c>
      <c r="L248">
        <v>0.42666666666666703</v>
      </c>
      <c r="M248">
        <v>0.43137254901960798</v>
      </c>
      <c r="N248">
        <f t="shared" si="3"/>
        <v>0.42901960784313753</v>
      </c>
      <c r="O248" t="s">
        <v>6332</v>
      </c>
      <c r="P248">
        <f>VLOOKUP($A248,NIR_Algorithm_Cleaned!$A$2:$W$4887,19,FALSE)</f>
        <v>14.41</v>
      </c>
      <c r="Q248">
        <f>VLOOKUP($A248,NIR_Algorithm_Cleaned!$A$2:$W$4887,20,FALSE)</f>
        <v>4.62</v>
      </c>
      <c r="R248">
        <f>VLOOKUP($A248,NIR_Algorithm_Cleaned!$A$2:$W$4887,21,FALSE)</f>
        <v>1.77</v>
      </c>
      <c r="S248">
        <f>VLOOKUP($A248,NIR_Algorithm_Cleaned!$A$2:$W$4887,22,FALSE)</f>
        <v>1.57</v>
      </c>
      <c r="T248">
        <f>VLOOKUP($A248,NIR_Algorithm_Cleaned!$A$2:$W$4887,23,FALSE)</f>
        <v>71.41</v>
      </c>
    </row>
    <row r="249" spans="1:20" x14ac:dyDescent="0.2">
      <c r="A249" t="s">
        <v>449</v>
      </c>
      <c r="B249" t="s">
        <v>5150</v>
      </c>
      <c r="C249" t="s">
        <v>5291</v>
      </c>
      <c r="D249">
        <f>VLOOKUP($A249,NIR_Algorithm_Cleaned!$A$2:$W$4887,5,FALSE)</f>
        <v>1</v>
      </c>
      <c r="E249">
        <f>VLOOKUP($A249,NIR_Algorithm_Cleaned!$A$2:$W$4887,4,FALSE)</f>
        <v>2</v>
      </c>
      <c r="F249">
        <f>VLOOKUP($A249,NIR_Algorithm_Cleaned!$A$2:$W$4887,3,FALSE)</f>
        <v>2</v>
      </c>
      <c r="G249">
        <v>12.24</v>
      </c>
      <c r="H249" t="s">
        <v>4994</v>
      </c>
      <c r="I249">
        <v>4</v>
      </c>
      <c r="J249" t="s">
        <v>5342</v>
      </c>
      <c r="K249" t="s">
        <v>5341</v>
      </c>
      <c r="L249">
        <v>0.43046357615893999</v>
      </c>
      <c r="M249">
        <v>0.43137254901960798</v>
      </c>
      <c r="N249">
        <f t="shared" si="3"/>
        <v>0.43091806258927401</v>
      </c>
      <c r="O249">
        <v>0.42572393195688873</v>
      </c>
      <c r="P249">
        <f>VLOOKUP($A249,NIR_Algorithm_Cleaned!$A$2:$W$4887,19,FALSE)</f>
        <v>11.99</v>
      </c>
      <c r="Q249">
        <f>VLOOKUP($A249,NIR_Algorithm_Cleaned!$A$2:$W$4887,20,FALSE)</f>
        <v>3.85</v>
      </c>
      <c r="R249">
        <f>VLOOKUP($A249,NIR_Algorithm_Cleaned!$A$2:$W$4887,21,FALSE)</f>
        <v>1.94</v>
      </c>
      <c r="S249">
        <f>VLOOKUP($A249,NIR_Algorithm_Cleaned!$A$2:$W$4887,22,FALSE)</f>
        <v>1.45</v>
      </c>
      <c r="T249">
        <f>VLOOKUP($A249,NIR_Algorithm_Cleaned!$A$2:$W$4887,23,FALSE)</f>
        <v>72.959999999999994</v>
      </c>
    </row>
    <row r="250" spans="1:20" x14ac:dyDescent="0.2">
      <c r="A250" t="s">
        <v>449</v>
      </c>
      <c r="B250" t="s">
        <v>5150</v>
      </c>
      <c r="C250" t="s">
        <v>5291</v>
      </c>
      <c r="D250">
        <f>VLOOKUP($A250,NIR_Algorithm_Cleaned!$A$2:$W$4887,5,FALSE)</f>
        <v>1</v>
      </c>
      <c r="E250">
        <f>VLOOKUP($A250,NIR_Algorithm_Cleaned!$A$2:$W$4887,4,FALSE)</f>
        <v>2</v>
      </c>
      <c r="F250">
        <f>VLOOKUP($A250,NIR_Algorithm_Cleaned!$A$2:$W$4887,3,FALSE)</f>
        <v>2</v>
      </c>
      <c r="G250">
        <v>12.24</v>
      </c>
      <c r="H250" t="s">
        <v>5342</v>
      </c>
      <c r="I250">
        <v>2</v>
      </c>
      <c r="J250" t="s">
        <v>5342</v>
      </c>
      <c r="K250" t="s">
        <v>5341</v>
      </c>
      <c r="L250">
        <v>0.41721854304635803</v>
      </c>
      <c r="M250">
        <v>0.42384105960264901</v>
      </c>
      <c r="N250">
        <f t="shared" si="3"/>
        <v>0.42052980132450352</v>
      </c>
      <c r="O250" t="s">
        <v>6332</v>
      </c>
      <c r="P250">
        <f>VLOOKUP($A250,NIR_Algorithm_Cleaned!$A$2:$W$4887,19,FALSE)</f>
        <v>11.99</v>
      </c>
      <c r="Q250">
        <f>VLOOKUP($A250,NIR_Algorithm_Cleaned!$A$2:$W$4887,20,FALSE)</f>
        <v>3.85</v>
      </c>
      <c r="R250">
        <f>VLOOKUP($A250,NIR_Algorithm_Cleaned!$A$2:$W$4887,21,FALSE)</f>
        <v>1.94</v>
      </c>
      <c r="S250">
        <f>VLOOKUP($A250,NIR_Algorithm_Cleaned!$A$2:$W$4887,22,FALSE)</f>
        <v>1.45</v>
      </c>
      <c r="T250">
        <f>VLOOKUP($A250,NIR_Algorithm_Cleaned!$A$2:$W$4887,23,FALSE)</f>
        <v>72.959999999999994</v>
      </c>
    </row>
    <row r="251" spans="1:20" x14ac:dyDescent="0.2">
      <c r="A251" t="s">
        <v>929</v>
      </c>
      <c r="B251" t="s">
        <v>4952</v>
      </c>
      <c r="C251" t="s">
        <v>5254</v>
      </c>
      <c r="D251">
        <f>VLOOKUP($A251,NIR_Algorithm_Cleaned!$A$2:$W$4887,5,FALSE)</f>
        <v>1</v>
      </c>
      <c r="E251">
        <f>VLOOKUP($A251,NIR_Algorithm_Cleaned!$A$2:$W$4887,4,FALSE)</f>
        <v>2</v>
      </c>
      <c r="F251">
        <f>VLOOKUP($A251,NIR_Algorithm_Cleaned!$A$2:$W$4887,3,FALSE)</f>
        <v>2</v>
      </c>
      <c r="G251">
        <v>11.83</v>
      </c>
      <c r="H251" t="s">
        <v>4994</v>
      </c>
      <c r="I251">
        <v>3</v>
      </c>
      <c r="J251" t="s">
        <v>5342</v>
      </c>
      <c r="K251" t="s">
        <v>5341</v>
      </c>
      <c r="L251">
        <v>0.40259740259740301</v>
      </c>
      <c r="M251">
        <v>0.39735099337748297</v>
      </c>
      <c r="N251">
        <f t="shared" si="3"/>
        <v>0.39997419798744299</v>
      </c>
      <c r="O251">
        <v>0.39665376566038801</v>
      </c>
      <c r="P251">
        <f>VLOOKUP($A251,NIR_Algorithm_Cleaned!$A$2:$W$4887,19,FALSE)</f>
        <v>11.28</v>
      </c>
      <c r="Q251">
        <f>VLOOKUP($A251,NIR_Algorithm_Cleaned!$A$2:$W$4887,20,FALSE)</f>
        <v>5.26</v>
      </c>
      <c r="R251">
        <f>VLOOKUP($A251,NIR_Algorithm_Cleaned!$A$2:$W$4887,21,FALSE)</f>
        <v>1.32</v>
      </c>
      <c r="S251">
        <f>VLOOKUP($A251,NIR_Algorithm_Cleaned!$A$2:$W$4887,22,FALSE)</f>
        <v>1.49</v>
      </c>
      <c r="T251">
        <f>VLOOKUP($A251,NIR_Algorithm_Cleaned!$A$2:$W$4887,23,FALSE)</f>
        <v>72.06</v>
      </c>
    </row>
    <row r="252" spans="1:20" x14ac:dyDescent="0.2">
      <c r="A252" t="s">
        <v>929</v>
      </c>
      <c r="B252" t="s">
        <v>4952</v>
      </c>
      <c r="C252" t="s">
        <v>5254</v>
      </c>
      <c r="D252">
        <f>VLOOKUP($A252,NIR_Algorithm_Cleaned!$A$2:$W$4887,5,FALSE)</f>
        <v>1</v>
      </c>
      <c r="E252">
        <f>VLOOKUP($A252,NIR_Algorithm_Cleaned!$A$2:$W$4887,4,FALSE)</f>
        <v>2</v>
      </c>
      <c r="F252">
        <f>VLOOKUP($A252,NIR_Algorithm_Cleaned!$A$2:$W$4887,3,FALSE)</f>
        <v>2</v>
      </c>
      <c r="G252">
        <v>11.72</v>
      </c>
      <c r="H252" t="s">
        <v>5342</v>
      </c>
      <c r="I252">
        <v>1</v>
      </c>
      <c r="J252" t="s">
        <v>4994</v>
      </c>
      <c r="K252" t="s">
        <v>5341</v>
      </c>
      <c r="L252">
        <v>0.39333333333333298</v>
      </c>
      <c r="M252">
        <v>0.39333333333333298</v>
      </c>
      <c r="N252">
        <f t="shared" si="3"/>
        <v>0.39333333333333298</v>
      </c>
      <c r="O252" t="s">
        <v>6332</v>
      </c>
      <c r="P252">
        <f>VLOOKUP($A252,NIR_Algorithm_Cleaned!$A$2:$W$4887,19,FALSE)</f>
        <v>11.28</v>
      </c>
      <c r="Q252">
        <f>VLOOKUP($A252,NIR_Algorithm_Cleaned!$A$2:$W$4887,20,FALSE)</f>
        <v>5.26</v>
      </c>
      <c r="R252">
        <f>VLOOKUP($A252,NIR_Algorithm_Cleaned!$A$2:$W$4887,21,FALSE)</f>
        <v>1.32</v>
      </c>
      <c r="S252">
        <f>VLOOKUP($A252,NIR_Algorithm_Cleaned!$A$2:$W$4887,22,FALSE)</f>
        <v>1.49</v>
      </c>
      <c r="T252">
        <f>VLOOKUP($A252,NIR_Algorithm_Cleaned!$A$2:$W$4887,23,FALSE)</f>
        <v>72.06</v>
      </c>
    </row>
    <row r="253" spans="1:20" x14ac:dyDescent="0.2">
      <c r="A253" t="s">
        <v>50</v>
      </c>
      <c r="B253" t="s">
        <v>4968</v>
      </c>
      <c r="C253" t="s">
        <v>5260</v>
      </c>
      <c r="D253">
        <f>VLOOKUP($A253,NIR_Algorithm_Cleaned!$A$2:$W$4887,5,FALSE)</f>
        <v>1</v>
      </c>
      <c r="E253">
        <f>VLOOKUP($A253,NIR_Algorithm_Cleaned!$A$2:$W$4887,4,FALSE)</f>
        <v>2</v>
      </c>
      <c r="F253">
        <f>VLOOKUP($A253,NIR_Algorithm_Cleaned!$A$2:$W$4887,3,FALSE)</f>
        <v>2</v>
      </c>
      <c r="G253">
        <v>12.25</v>
      </c>
      <c r="H253" t="s">
        <v>5342</v>
      </c>
      <c r="I253">
        <v>4</v>
      </c>
      <c r="J253" t="s">
        <v>4994</v>
      </c>
      <c r="K253" t="s">
        <v>5341</v>
      </c>
      <c r="L253">
        <v>0.44444444444444398</v>
      </c>
      <c r="M253">
        <v>0.44078947368421101</v>
      </c>
      <c r="N253">
        <f t="shared" si="3"/>
        <v>0.44261695906432752</v>
      </c>
      <c r="O253">
        <v>0.43630692390746928</v>
      </c>
      <c r="P253">
        <f>VLOOKUP($A253,NIR_Algorithm_Cleaned!$A$2:$W$4887,19,FALSE)</f>
        <v>13.6</v>
      </c>
      <c r="Q253">
        <f>VLOOKUP($A253,NIR_Algorithm_Cleaned!$A$2:$W$4887,20,FALSE)</f>
        <v>3.8</v>
      </c>
      <c r="R253">
        <f>VLOOKUP($A253,NIR_Algorithm_Cleaned!$A$2:$W$4887,21,FALSE)</f>
        <v>1.8</v>
      </c>
      <c r="S253">
        <f>VLOOKUP($A253,NIR_Algorithm_Cleaned!$A$2:$W$4887,22,FALSE)</f>
        <v>1.51</v>
      </c>
      <c r="T253">
        <f>VLOOKUP($A253,NIR_Algorithm_Cleaned!$A$2:$W$4887,23,FALSE)</f>
        <v>72.510000000000005</v>
      </c>
    </row>
    <row r="254" spans="1:20" x14ac:dyDescent="0.2">
      <c r="A254" t="s">
        <v>50</v>
      </c>
      <c r="B254" t="s">
        <v>4968</v>
      </c>
      <c r="C254" t="s">
        <v>5260</v>
      </c>
      <c r="D254">
        <f>VLOOKUP($A254,NIR_Algorithm_Cleaned!$A$2:$W$4887,5,FALSE)</f>
        <v>1</v>
      </c>
      <c r="E254">
        <f>VLOOKUP($A254,NIR_Algorithm_Cleaned!$A$2:$W$4887,4,FALSE)</f>
        <v>2</v>
      </c>
      <c r="F254">
        <f>VLOOKUP($A254,NIR_Algorithm_Cleaned!$A$2:$W$4887,3,FALSE)</f>
        <v>2</v>
      </c>
      <c r="G254">
        <v>12.36</v>
      </c>
      <c r="H254" t="s">
        <v>4994</v>
      </c>
      <c r="I254">
        <v>1</v>
      </c>
      <c r="J254" t="s">
        <v>5342</v>
      </c>
      <c r="K254" t="s">
        <v>5341</v>
      </c>
      <c r="L254">
        <v>0.43046357615893999</v>
      </c>
      <c r="M254">
        <v>0.42953020134228198</v>
      </c>
      <c r="N254">
        <f t="shared" si="3"/>
        <v>0.42999688875061098</v>
      </c>
      <c r="O254" t="s">
        <v>6332</v>
      </c>
      <c r="P254">
        <f>VLOOKUP($A254,NIR_Algorithm_Cleaned!$A$2:$W$4887,19,FALSE)</f>
        <v>13.6</v>
      </c>
      <c r="Q254">
        <f>VLOOKUP($A254,NIR_Algorithm_Cleaned!$A$2:$W$4887,20,FALSE)</f>
        <v>3.8</v>
      </c>
      <c r="R254">
        <f>VLOOKUP($A254,NIR_Algorithm_Cleaned!$A$2:$W$4887,21,FALSE)</f>
        <v>1.8</v>
      </c>
      <c r="S254">
        <f>VLOOKUP($A254,NIR_Algorithm_Cleaned!$A$2:$W$4887,22,FALSE)</f>
        <v>1.51</v>
      </c>
      <c r="T254">
        <f>VLOOKUP($A254,NIR_Algorithm_Cleaned!$A$2:$W$4887,23,FALSE)</f>
        <v>72.510000000000005</v>
      </c>
    </row>
    <row r="255" spans="1:20" x14ac:dyDescent="0.2">
      <c r="A255" t="s">
        <v>49</v>
      </c>
      <c r="B255" t="s">
        <v>4994</v>
      </c>
      <c r="C255" t="s">
        <v>5206</v>
      </c>
      <c r="D255">
        <f>VLOOKUP($A255,NIR_Algorithm_Cleaned!$A$2:$W$4887,5,FALSE)</f>
        <v>1</v>
      </c>
      <c r="E255">
        <f>VLOOKUP($A255,NIR_Algorithm_Cleaned!$A$2:$W$4887,4,FALSE)</f>
        <v>2</v>
      </c>
      <c r="F255">
        <f>VLOOKUP($A255,NIR_Algorithm_Cleaned!$A$2:$W$4887,3,FALSE)</f>
        <v>2</v>
      </c>
      <c r="G255">
        <v>11.9</v>
      </c>
      <c r="H255" t="s">
        <v>5342</v>
      </c>
      <c r="I255">
        <v>3</v>
      </c>
      <c r="J255" t="s">
        <v>4994</v>
      </c>
      <c r="K255" t="s">
        <v>5341</v>
      </c>
      <c r="L255">
        <v>0.42105263157894701</v>
      </c>
      <c r="M255">
        <v>0.42666666666666703</v>
      </c>
      <c r="N255">
        <f t="shared" si="3"/>
        <v>0.42385964912280705</v>
      </c>
      <c r="O255">
        <v>0.41293423957244102</v>
      </c>
      <c r="P255">
        <f>VLOOKUP($A255,NIR_Algorithm_Cleaned!$A$2:$W$4887,19,FALSE)</f>
        <v>15.01</v>
      </c>
      <c r="Q255">
        <f>VLOOKUP($A255,NIR_Algorithm_Cleaned!$A$2:$W$4887,20,FALSE)</f>
        <v>5.0999999999999996</v>
      </c>
      <c r="R255">
        <f>VLOOKUP($A255,NIR_Algorithm_Cleaned!$A$2:$W$4887,21,FALSE)</f>
        <v>1.62</v>
      </c>
      <c r="S255">
        <f>VLOOKUP($A255,NIR_Algorithm_Cleaned!$A$2:$W$4887,22,FALSE)</f>
        <v>1.61</v>
      </c>
      <c r="T255">
        <f>VLOOKUP($A255,NIR_Algorithm_Cleaned!$A$2:$W$4887,23,FALSE)</f>
        <v>70.78</v>
      </c>
    </row>
    <row r="256" spans="1:20" x14ac:dyDescent="0.2">
      <c r="A256" t="s">
        <v>49</v>
      </c>
      <c r="B256" t="s">
        <v>4994</v>
      </c>
      <c r="C256" t="s">
        <v>5206</v>
      </c>
      <c r="D256">
        <f>VLOOKUP($A256,NIR_Algorithm_Cleaned!$A$2:$W$4887,5,FALSE)</f>
        <v>1</v>
      </c>
      <c r="E256">
        <f>VLOOKUP($A256,NIR_Algorithm_Cleaned!$A$2:$W$4887,4,FALSE)</f>
        <v>2</v>
      </c>
      <c r="F256">
        <f>VLOOKUP($A256,NIR_Algorithm_Cleaned!$A$2:$W$4887,3,FALSE)</f>
        <v>2</v>
      </c>
      <c r="G256">
        <v>12.52</v>
      </c>
      <c r="H256" t="s">
        <v>4994</v>
      </c>
      <c r="I256">
        <v>1</v>
      </c>
      <c r="J256" t="s">
        <v>4994</v>
      </c>
      <c r="K256" t="s">
        <v>5341</v>
      </c>
      <c r="L256">
        <v>0.39735099337748297</v>
      </c>
      <c r="M256">
        <v>0.40666666666666701</v>
      </c>
      <c r="N256">
        <f t="shared" si="3"/>
        <v>0.40200883002207499</v>
      </c>
      <c r="O256" t="s">
        <v>6332</v>
      </c>
      <c r="P256">
        <f>VLOOKUP($A256,NIR_Algorithm_Cleaned!$A$2:$W$4887,19,FALSE)</f>
        <v>15.01</v>
      </c>
      <c r="Q256">
        <f>VLOOKUP($A256,NIR_Algorithm_Cleaned!$A$2:$W$4887,20,FALSE)</f>
        <v>5.0999999999999996</v>
      </c>
      <c r="R256">
        <f>VLOOKUP($A256,NIR_Algorithm_Cleaned!$A$2:$W$4887,21,FALSE)</f>
        <v>1.62</v>
      </c>
      <c r="S256">
        <f>VLOOKUP($A256,NIR_Algorithm_Cleaned!$A$2:$W$4887,22,FALSE)</f>
        <v>1.61</v>
      </c>
      <c r="T256">
        <f>VLOOKUP($A256,NIR_Algorithm_Cleaned!$A$2:$W$4887,23,FALSE)</f>
        <v>70.78</v>
      </c>
    </row>
    <row r="257" spans="1:20" x14ac:dyDescent="0.2">
      <c r="A257" t="s">
        <v>742</v>
      </c>
      <c r="B257" t="s">
        <v>5026</v>
      </c>
      <c r="C257" t="s">
        <v>5336</v>
      </c>
      <c r="D257">
        <f>VLOOKUP($A257,NIR_Algorithm_Cleaned!$A$2:$W$4887,5,FALSE)</f>
        <v>1</v>
      </c>
      <c r="E257">
        <f>VLOOKUP($A257,NIR_Algorithm_Cleaned!$A$2:$W$4887,4,FALSE)</f>
        <v>2</v>
      </c>
      <c r="F257">
        <f>VLOOKUP($A257,NIR_Algorithm_Cleaned!$A$2:$W$4887,3,FALSE)</f>
        <v>2</v>
      </c>
      <c r="G257">
        <v>12.33</v>
      </c>
      <c r="H257" t="s">
        <v>5342</v>
      </c>
      <c r="I257">
        <v>3</v>
      </c>
      <c r="J257" t="s">
        <v>5342</v>
      </c>
      <c r="K257" t="s">
        <v>5341</v>
      </c>
      <c r="L257">
        <v>0.39333333333333298</v>
      </c>
      <c r="M257">
        <v>0.4</v>
      </c>
      <c r="N257">
        <f t="shared" si="3"/>
        <v>0.3966666666666665</v>
      </c>
      <c r="O257">
        <v>0.38522058823529398</v>
      </c>
      <c r="P257">
        <f>VLOOKUP($A257,NIR_Algorithm_Cleaned!$A$2:$W$4887,19,FALSE)</f>
        <v>15.05</v>
      </c>
      <c r="Q257">
        <f>VLOOKUP($A257,NIR_Algorithm_Cleaned!$A$2:$W$4887,20,FALSE)</f>
        <v>4.03</v>
      </c>
      <c r="R257">
        <f>VLOOKUP($A257,NIR_Algorithm_Cleaned!$A$2:$W$4887,21,FALSE)</f>
        <v>1.98</v>
      </c>
      <c r="S257">
        <f>VLOOKUP($A257,NIR_Algorithm_Cleaned!$A$2:$W$4887,22,FALSE)</f>
        <v>1.65</v>
      </c>
      <c r="T257">
        <f>VLOOKUP($A257,NIR_Algorithm_Cleaned!$A$2:$W$4887,23,FALSE)</f>
        <v>71.88</v>
      </c>
    </row>
    <row r="258" spans="1:20" x14ac:dyDescent="0.2">
      <c r="A258" t="s">
        <v>742</v>
      </c>
      <c r="B258" t="s">
        <v>5026</v>
      </c>
      <c r="C258" t="s">
        <v>5336</v>
      </c>
      <c r="D258">
        <f>VLOOKUP($A258,NIR_Algorithm_Cleaned!$A$2:$W$4887,5,FALSE)</f>
        <v>1</v>
      </c>
      <c r="E258">
        <f>VLOOKUP($A258,NIR_Algorithm_Cleaned!$A$2:$W$4887,4,FALSE)</f>
        <v>2</v>
      </c>
      <c r="F258">
        <f>VLOOKUP($A258,NIR_Algorithm_Cleaned!$A$2:$W$4887,3,FALSE)</f>
        <v>2</v>
      </c>
      <c r="G258">
        <v>12.23</v>
      </c>
      <c r="H258" t="s">
        <v>5342</v>
      </c>
      <c r="I258">
        <v>2</v>
      </c>
      <c r="J258" t="s">
        <v>4994</v>
      </c>
      <c r="K258" t="s">
        <v>5341</v>
      </c>
      <c r="L258">
        <v>0.375</v>
      </c>
      <c r="M258">
        <v>0.37254901960784298</v>
      </c>
      <c r="N258">
        <f t="shared" ref="N258:N321" si="4">AVERAGE(L258:M258)</f>
        <v>0.37377450980392146</v>
      </c>
      <c r="O258" t="s">
        <v>6332</v>
      </c>
      <c r="P258">
        <f>VLOOKUP($A258,NIR_Algorithm_Cleaned!$A$2:$W$4887,19,FALSE)</f>
        <v>15.05</v>
      </c>
      <c r="Q258">
        <f>VLOOKUP($A258,NIR_Algorithm_Cleaned!$A$2:$W$4887,20,FALSE)</f>
        <v>4.03</v>
      </c>
      <c r="R258">
        <f>VLOOKUP($A258,NIR_Algorithm_Cleaned!$A$2:$W$4887,21,FALSE)</f>
        <v>1.98</v>
      </c>
      <c r="S258">
        <f>VLOOKUP($A258,NIR_Algorithm_Cleaned!$A$2:$W$4887,22,FALSE)</f>
        <v>1.65</v>
      </c>
      <c r="T258">
        <f>VLOOKUP($A258,NIR_Algorithm_Cleaned!$A$2:$W$4887,23,FALSE)</f>
        <v>71.88</v>
      </c>
    </row>
    <row r="259" spans="1:20" x14ac:dyDescent="0.2">
      <c r="A259" t="s">
        <v>655</v>
      </c>
      <c r="B259" t="s">
        <v>5197</v>
      </c>
      <c r="C259" t="s">
        <v>5294</v>
      </c>
      <c r="D259">
        <f>VLOOKUP($A259,NIR_Algorithm_Cleaned!$A$2:$W$4887,5,FALSE)</f>
        <v>1</v>
      </c>
      <c r="E259">
        <f>VLOOKUP($A259,NIR_Algorithm_Cleaned!$A$2:$W$4887,4,FALSE)</f>
        <v>2</v>
      </c>
      <c r="F259">
        <f>VLOOKUP($A259,NIR_Algorithm_Cleaned!$A$2:$W$4887,3,FALSE)</f>
        <v>2</v>
      </c>
      <c r="G259">
        <v>11.95</v>
      </c>
      <c r="H259" t="s">
        <v>5342</v>
      </c>
      <c r="I259">
        <v>4</v>
      </c>
      <c r="J259" t="s">
        <v>4994</v>
      </c>
      <c r="K259" t="s">
        <v>5341</v>
      </c>
      <c r="L259">
        <v>0.48344370860927099</v>
      </c>
      <c r="M259">
        <v>0.48</v>
      </c>
      <c r="N259">
        <f t="shared" si="4"/>
        <v>0.48172185430463549</v>
      </c>
      <c r="O259">
        <v>0.48086092715231776</v>
      </c>
      <c r="P259">
        <f>VLOOKUP($A259,NIR_Algorithm_Cleaned!$A$2:$W$4887,19,FALSE)</f>
        <v>17.14</v>
      </c>
      <c r="Q259">
        <f>VLOOKUP($A259,NIR_Algorithm_Cleaned!$A$2:$W$4887,20,FALSE)</f>
        <v>3.57</v>
      </c>
      <c r="R259">
        <f>VLOOKUP($A259,NIR_Algorithm_Cleaned!$A$2:$W$4887,21,FALSE)</f>
        <v>1.72</v>
      </c>
      <c r="S259">
        <f>VLOOKUP($A259,NIR_Algorithm_Cleaned!$A$2:$W$4887,22,FALSE)</f>
        <v>1.64</v>
      </c>
      <c r="T259">
        <f>VLOOKUP($A259,NIR_Algorithm_Cleaned!$A$2:$W$4887,23,FALSE)</f>
        <v>71.53</v>
      </c>
    </row>
    <row r="260" spans="1:20" x14ac:dyDescent="0.2">
      <c r="A260" t="s">
        <v>655</v>
      </c>
      <c r="B260" t="s">
        <v>5197</v>
      </c>
      <c r="C260" t="s">
        <v>5294</v>
      </c>
      <c r="D260">
        <f>VLOOKUP($A260,NIR_Algorithm_Cleaned!$A$2:$W$4887,5,FALSE)</f>
        <v>1</v>
      </c>
      <c r="E260">
        <f>VLOOKUP($A260,NIR_Algorithm_Cleaned!$A$2:$W$4887,4,FALSE)</f>
        <v>2</v>
      </c>
      <c r="F260">
        <f>VLOOKUP($A260,NIR_Algorithm_Cleaned!$A$2:$W$4887,3,FALSE)</f>
        <v>2</v>
      </c>
      <c r="G260">
        <v>11.92</v>
      </c>
      <c r="H260" t="s">
        <v>5342</v>
      </c>
      <c r="I260">
        <v>3</v>
      </c>
      <c r="J260" t="s">
        <v>4994</v>
      </c>
      <c r="K260" t="s">
        <v>5341</v>
      </c>
      <c r="L260">
        <v>0.473333333333333</v>
      </c>
      <c r="M260">
        <v>0.48666666666666702</v>
      </c>
      <c r="N260">
        <f t="shared" si="4"/>
        <v>0.48</v>
      </c>
      <c r="O260" t="s">
        <v>6332</v>
      </c>
      <c r="P260">
        <f>VLOOKUP($A260,NIR_Algorithm_Cleaned!$A$2:$W$4887,19,FALSE)</f>
        <v>17.14</v>
      </c>
      <c r="Q260">
        <f>VLOOKUP($A260,NIR_Algorithm_Cleaned!$A$2:$W$4887,20,FALSE)</f>
        <v>3.57</v>
      </c>
      <c r="R260">
        <f>VLOOKUP($A260,NIR_Algorithm_Cleaned!$A$2:$W$4887,21,FALSE)</f>
        <v>1.72</v>
      </c>
      <c r="S260">
        <f>VLOOKUP($A260,NIR_Algorithm_Cleaned!$A$2:$W$4887,22,FALSE)</f>
        <v>1.64</v>
      </c>
      <c r="T260">
        <f>VLOOKUP($A260,NIR_Algorithm_Cleaned!$A$2:$W$4887,23,FALSE)</f>
        <v>71.53</v>
      </c>
    </row>
    <row r="261" spans="1:20" x14ac:dyDescent="0.2">
      <c r="A261" t="s">
        <v>30</v>
      </c>
      <c r="B261" t="s">
        <v>5005</v>
      </c>
      <c r="C261" t="s">
        <v>5210</v>
      </c>
      <c r="D261">
        <f>VLOOKUP($A261,NIR_Algorithm_Cleaned!$A$2:$W$4887,5,FALSE)</f>
        <v>1</v>
      </c>
      <c r="E261">
        <f>VLOOKUP($A261,NIR_Algorithm_Cleaned!$A$2:$W$4887,4,FALSE)</f>
        <v>2</v>
      </c>
      <c r="F261">
        <f>VLOOKUP($A261,NIR_Algorithm_Cleaned!$A$2:$W$4887,3,FALSE)</f>
        <v>2</v>
      </c>
      <c r="G261">
        <v>12.28</v>
      </c>
      <c r="H261" t="s">
        <v>4994</v>
      </c>
      <c r="I261">
        <v>2</v>
      </c>
      <c r="J261" t="s">
        <v>4994</v>
      </c>
      <c r="K261" t="s">
        <v>5341</v>
      </c>
      <c r="L261">
        <v>0.43708609271523202</v>
      </c>
      <c r="M261">
        <v>0.42763157894736797</v>
      </c>
      <c r="N261">
        <f t="shared" si="4"/>
        <v>0.43235883583129997</v>
      </c>
      <c r="O261">
        <v>0.42080210874869273</v>
      </c>
      <c r="P261">
        <f>VLOOKUP($A261,NIR_Algorithm_Cleaned!$A$2:$W$4887,19,FALSE)</f>
        <v>16.34</v>
      </c>
      <c r="Q261">
        <f>VLOOKUP($A261,NIR_Algorithm_Cleaned!$A$2:$W$4887,20,FALSE)</f>
        <v>4.66</v>
      </c>
      <c r="R261">
        <f>VLOOKUP($A261,NIR_Algorithm_Cleaned!$A$2:$W$4887,21,FALSE)</f>
        <v>1.73</v>
      </c>
      <c r="S261">
        <f>VLOOKUP($A261,NIR_Algorithm_Cleaned!$A$2:$W$4887,22,FALSE)</f>
        <v>1.68</v>
      </c>
      <c r="T261">
        <f>VLOOKUP($A261,NIR_Algorithm_Cleaned!$A$2:$W$4887,23,FALSE)</f>
        <v>71.64</v>
      </c>
    </row>
    <row r="262" spans="1:20" x14ac:dyDescent="0.2">
      <c r="A262" t="s">
        <v>30</v>
      </c>
      <c r="B262" t="s">
        <v>5005</v>
      </c>
      <c r="C262" t="s">
        <v>5210</v>
      </c>
      <c r="D262">
        <f>VLOOKUP($A262,NIR_Algorithm_Cleaned!$A$2:$W$4887,5,FALSE)</f>
        <v>1</v>
      </c>
      <c r="E262">
        <f>VLOOKUP($A262,NIR_Algorithm_Cleaned!$A$2:$W$4887,4,FALSE)</f>
        <v>2</v>
      </c>
      <c r="F262">
        <f>VLOOKUP($A262,NIR_Algorithm_Cleaned!$A$2:$W$4887,3,FALSE)</f>
        <v>2</v>
      </c>
      <c r="G262">
        <v>12.31</v>
      </c>
      <c r="H262" t="s">
        <v>5342</v>
      </c>
      <c r="I262">
        <v>1</v>
      </c>
      <c r="J262" t="s">
        <v>5342</v>
      </c>
      <c r="K262" t="s">
        <v>5341</v>
      </c>
      <c r="L262">
        <v>0.40789473684210498</v>
      </c>
      <c r="M262">
        <v>0.41059602649006599</v>
      </c>
      <c r="N262">
        <f t="shared" si="4"/>
        <v>0.40924538166608548</v>
      </c>
      <c r="O262" t="s">
        <v>6332</v>
      </c>
      <c r="P262">
        <f>VLOOKUP($A262,NIR_Algorithm_Cleaned!$A$2:$W$4887,19,FALSE)</f>
        <v>16.34</v>
      </c>
      <c r="Q262">
        <f>VLOOKUP($A262,NIR_Algorithm_Cleaned!$A$2:$W$4887,20,FALSE)</f>
        <v>4.66</v>
      </c>
      <c r="R262">
        <f>VLOOKUP($A262,NIR_Algorithm_Cleaned!$A$2:$W$4887,21,FALSE)</f>
        <v>1.73</v>
      </c>
      <c r="S262">
        <f>VLOOKUP($A262,NIR_Algorithm_Cleaned!$A$2:$W$4887,22,FALSE)</f>
        <v>1.68</v>
      </c>
      <c r="T262">
        <f>VLOOKUP($A262,NIR_Algorithm_Cleaned!$A$2:$W$4887,23,FALSE)</f>
        <v>71.64</v>
      </c>
    </row>
    <row r="263" spans="1:20" x14ac:dyDescent="0.2">
      <c r="A263" t="s">
        <v>136</v>
      </c>
      <c r="B263" t="s">
        <v>5160</v>
      </c>
      <c r="C263" t="s">
        <v>5276</v>
      </c>
      <c r="D263">
        <f>VLOOKUP($A263,NIR_Algorithm_Cleaned!$A$2:$W$4887,5,FALSE)</f>
        <v>1</v>
      </c>
      <c r="E263">
        <f>VLOOKUP($A263,NIR_Algorithm_Cleaned!$A$2:$W$4887,4,FALSE)</f>
        <v>2</v>
      </c>
      <c r="F263">
        <f>VLOOKUP($A263,NIR_Algorithm_Cleaned!$A$2:$W$4887,3,FALSE)</f>
        <v>2</v>
      </c>
      <c r="G263">
        <v>12.19</v>
      </c>
      <c r="H263" t="s">
        <v>4994</v>
      </c>
      <c r="I263">
        <v>4</v>
      </c>
      <c r="J263" t="s">
        <v>5342</v>
      </c>
      <c r="K263" t="s">
        <v>5341</v>
      </c>
      <c r="L263">
        <v>0.39735099337748297</v>
      </c>
      <c r="M263">
        <v>0.39072847682119199</v>
      </c>
      <c r="N263">
        <f t="shared" si="4"/>
        <v>0.39403973509933748</v>
      </c>
      <c r="O263">
        <v>0.39310667547858202</v>
      </c>
      <c r="P263">
        <f>VLOOKUP($A263,NIR_Algorithm_Cleaned!$A$2:$W$4887,19,FALSE)</f>
        <v>9.44</v>
      </c>
      <c r="Q263">
        <f>VLOOKUP($A263,NIR_Algorithm_Cleaned!$A$2:$W$4887,20,FALSE)</f>
        <v>3.99</v>
      </c>
      <c r="R263">
        <f>VLOOKUP($A263,NIR_Algorithm_Cleaned!$A$2:$W$4887,21,FALSE)</f>
        <v>1.81</v>
      </c>
      <c r="S263">
        <f>VLOOKUP($A263,NIR_Algorithm_Cleaned!$A$2:$W$4887,22,FALSE)</f>
        <v>1.26</v>
      </c>
      <c r="T263">
        <f>VLOOKUP($A263,NIR_Algorithm_Cleaned!$A$2:$W$4887,23,FALSE)</f>
        <v>72.459999999999994</v>
      </c>
    </row>
    <row r="264" spans="1:20" x14ac:dyDescent="0.2">
      <c r="A264" t="s">
        <v>136</v>
      </c>
      <c r="B264" t="s">
        <v>5160</v>
      </c>
      <c r="C264" t="s">
        <v>5276</v>
      </c>
      <c r="D264">
        <f>VLOOKUP($A264,NIR_Algorithm_Cleaned!$A$2:$W$4887,5,FALSE)</f>
        <v>1</v>
      </c>
      <c r="E264">
        <f>VLOOKUP($A264,NIR_Algorithm_Cleaned!$A$2:$W$4887,4,FALSE)</f>
        <v>2</v>
      </c>
      <c r="F264">
        <f>VLOOKUP($A264,NIR_Algorithm_Cleaned!$A$2:$W$4887,3,FALSE)</f>
        <v>2</v>
      </c>
      <c r="G264">
        <v>11.92</v>
      </c>
      <c r="H264" t="s">
        <v>4994</v>
      </c>
      <c r="I264">
        <v>4</v>
      </c>
      <c r="J264" t="s">
        <v>4994</v>
      </c>
      <c r="K264" t="s">
        <v>5341</v>
      </c>
      <c r="L264">
        <v>0.38961038961039002</v>
      </c>
      <c r="M264">
        <v>0.394736842105263</v>
      </c>
      <c r="N264">
        <f t="shared" si="4"/>
        <v>0.39217361585782651</v>
      </c>
      <c r="O264" t="s">
        <v>6332</v>
      </c>
      <c r="P264">
        <f>VLOOKUP($A264,NIR_Algorithm_Cleaned!$A$2:$W$4887,19,FALSE)</f>
        <v>9.44</v>
      </c>
      <c r="Q264">
        <f>VLOOKUP($A264,NIR_Algorithm_Cleaned!$A$2:$W$4887,20,FALSE)</f>
        <v>3.99</v>
      </c>
      <c r="R264">
        <f>VLOOKUP($A264,NIR_Algorithm_Cleaned!$A$2:$W$4887,21,FALSE)</f>
        <v>1.81</v>
      </c>
      <c r="S264">
        <f>VLOOKUP($A264,NIR_Algorithm_Cleaned!$A$2:$W$4887,22,FALSE)</f>
        <v>1.26</v>
      </c>
      <c r="T264">
        <f>VLOOKUP($A264,NIR_Algorithm_Cleaned!$A$2:$W$4887,23,FALSE)</f>
        <v>72.459999999999994</v>
      </c>
    </row>
    <row r="265" spans="1:20" x14ac:dyDescent="0.2">
      <c r="A265" t="s">
        <v>111</v>
      </c>
      <c r="B265" t="s">
        <v>5034</v>
      </c>
      <c r="C265" t="s">
        <v>5266</v>
      </c>
      <c r="D265">
        <f>VLOOKUP($A265,NIR_Algorithm_Cleaned!$A$2:$W$4887,5,FALSE)</f>
        <v>1</v>
      </c>
      <c r="E265">
        <f>VLOOKUP($A265,NIR_Algorithm_Cleaned!$A$2:$W$4887,4,FALSE)</f>
        <v>2</v>
      </c>
      <c r="F265">
        <f>VLOOKUP($A265,NIR_Algorithm_Cleaned!$A$2:$W$4887,3,FALSE)</f>
        <v>2</v>
      </c>
      <c r="G265">
        <v>12.1</v>
      </c>
      <c r="H265" t="s">
        <v>4994</v>
      </c>
      <c r="I265">
        <v>3</v>
      </c>
      <c r="J265" t="s">
        <v>4994</v>
      </c>
      <c r="K265" t="s">
        <v>5341</v>
      </c>
      <c r="L265">
        <v>0.39735099337748297</v>
      </c>
      <c r="M265">
        <v>0.39735099337748397</v>
      </c>
      <c r="N265">
        <f t="shared" si="4"/>
        <v>0.39735099337748347</v>
      </c>
      <c r="O265">
        <v>0.39735099337748347</v>
      </c>
      <c r="P265">
        <f>VLOOKUP($A265,NIR_Algorithm_Cleaned!$A$2:$W$4887,19,FALSE)</f>
        <v>11.79</v>
      </c>
      <c r="Q265">
        <f>VLOOKUP($A265,NIR_Algorithm_Cleaned!$A$2:$W$4887,20,FALSE)</f>
        <v>4.96</v>
      </c>
      <c r="R265">
        <f>VLOOKUP($A265,NIR_Algorithm_Cleaned!$A$2:$W$4887,21,FALSE)</f>
        <v>1.69</v>
      </c>
      <c r="S265">
        <f>VLOOKUP($A265,NIR_Algorithm_Cleaned!$A$2:$W$4887,22,FALSE)</f>
        <v>1.46</v>
      </c>
      <c r="T265">
        <f>VLOOKUP($A265,NIR_Algorithm_Cleaned!$A$2:$W$4887,23,FALSE)</f>
        <v>72.81</v>
      </c>
    </row>
    <row r="266" spans="1:20" x14ac:dyDescent="0.2">
      <c r="A266" t="s">
        <v>140</v>
      </c>
      <c r="B266" t="s">
        <v>5142</v>
      </c>
      <c r="C266" t="s">
        <v>5204</v>
      </c>
      <c r="D266">
        <f>VLOOKUP($A266,NIR_Algorithm_Cleaned!$A$2:$W$4887,5,FALSE)</f>
        <v>1</v>
      </c>
      <c r="E266">
        <f>VLOOKUP($A266,NIR_Algorithm_Cleaned!$A$2:$W$4887,4,FALSE)</f>
        <v>2</v>
      </c>
      <c r="F266">
        <f>VLOOKUP($A266,NIR_Algorithm_Cleaned!$A$2:$W$4887,3,FALSE)</f>
        <v>2</v>
      </c>
      <c r="G266">
        <v>12.28</v>
      </c>
      <c r="H266" t="s">
        <v>4994</v>
      </c>
      <c r="I266">
        <v>2</v>
      </c>
      <c r="J266" t="s">
        <v>5342</v>
      </c>
      <c r="K266" t="s">
        <v>5341</v>
      </c>
      <c r="L266">
        <v>0.40789473684210498</v>
      </c>
      <c r="M266">
        <v>0.40131578947368401</v>
      </c>
      <c r="N266">
        <f t="shared" si="4"/>
        <v>0.40460526315789447</v>
      </c>
      <c r="O266">
        <v>0.39766686998954326</v>
      </c>
      <c r="P266">
        <f>VLOOKUP($A266,NIR_Algorithm_Cleaned!$A$2:$W$4887,19,FALSE)</f>
        <v>9.9499999999999993</v>
      </c>
      <c r="Q266">
        <f>VLOOKUP($A266,NIR_Algorithm_Cleaned!$A$2:$W$4887,20,FALSE)</f>
        <v>4.13</v>
      </c>
      <c r="R266">
        <f>VLOOKUP($A266,NIR_Algorithm_Cleaned!$A$2:$W$4887,21,FALSE)</f>
        <v>1.77</v>
      </c>
      <c r="S266">
        <f>VLOOKUP($A266,NIR_Algorithm_Cleaned!$A$2:$W$4887,22,FALSE)</f>
        <v>1.3</v>
      </c>
      <c r="T266">
        <f>VLOOKUP($A266,NIR_Algorithm_Cleaned!$A$2:$W$4887,23,FALSE)</f>
        <v>72.650000000000006</v>
      </c>
    </row>
    <row r="267" spans="1:20" x14ac:dyDescent="0.2">
      <c r="A267" t="s">
        <v>140</v>
      </c>
      <c r="B267" t="s">
        <v>5142</v>
      </c>
      <c r="C267" t="s">
        <v>5204</v>
      </c>
      <c r="D267">
        <f>VLOOKUP($A267,NIR_Algorithm_Cleaned!$A$2:$W$4887,5,FALSE)</f>
        <v>1</v>
      </c>
      <c r="E267">
        <f>VLOOKUP($A267,NIR_Algorithm_Cleaned!$A$2:$W$4887,4,FALSE)</f>
        <v>2</v>
      </c>
      <c r="F267">
        <f>VLOOKUP($A267,NIR_Algorithm_Cleaned!$A$2:$W$4887,3,FALSE)</f>
        <v>2</v>
      </c>
      <c r="G267">
        <v>11.91</v>
      </c>
      <c r="H267" t="s">
        <v>5342</v>
      </c>
      <c r="I267">
        <v>3</v>
      </c>
      <c r="J267" t="s">
        <v>5342</v>
      </c>
      <c r="K267" t="s">
        <v>5341</v>
      </c>
      <c r="L267">
        <v>0.39072847682119199</v>
      </c>
      <c r="M267">
        <v>0.39072847682119199</v>
      </c>
      <c r="N267">
        <f t="shared" si="4"/>
        <v>0.39072847682119199</v>
      </c>
      <c r="O267" t="s">
        <v>6332</v>
      </c>
      <c r="P267">
        <f>VLOOKUP($A267,NIR_Algorithm_Cleaned!$A$2:$W$4887,19,FALSE)</f>
        <v>9.9499999999999993</v>
      </c>
      <c r="Q267">
        <f>VLOOKUP($A267,NIR_Algorithm_Cleaned!$A$2:$W$4887,20,FALSE)</f>
        <v>4.13</v>
      </c>
      <c r="R267">
        <f>VLOOKUP($A267,NIR_Algorithm_Cleaned!$A$2:$W$4887,21,FALSE)</f>
        <v>1.77</v>
      </c>
      <c r="S267">
        <f>VLOOKUP($A267,NIR_Algorithm_Cleaned!$A$2:$W$4887,22,FALSE)</f>
        <v>1.3</v>
      </c>
      <c r="T267">
        <f>VLOOKUP($A267,NIR_Algorithm_Cleaned!$A$2:$W$4887,23,FALSE)</f>
        <v>72.650000000000006</v>
      </c>
    </row>
    <row r="268" spans="1:20" x14ac:dyDescent="0.2">
      <c r="A268" t="s">
        <v>674</v>
      </c>
      <c r="B268" t="s">
        <v>5121</v>
      </c>
      <c r="C268" t="s">
        <v>5248</v>
      </c>
      <c r="D268">
        <f>VLOOKUP($A268,NIR_Algorithm_Cleaned!$A$2:$W$4887,5,FALSE)</f>
        <v>1</v>
      </c>
      <c r="E268">
        <f>VLOOKUP($A268,NIR_Algorithm_Cleaned!$A$2:$W$4887,4,FALSE)</f>
        <v>2</v>
      </c>
      <c r="F268">
        <f>VLOOKUP($A268,NIR_Algorithm_Cleaned!$A$2:$W$4887,3,FALSE)</f>
        <v>2</v>
      </c>
      <c r="G268">
        <v>12.34</v>
      </c>
      <c r="H268" t="s">
        <v>5342</v>
      </c>
      <c r="I268">
        <v>1</v>
      </c>
      <c r="J268" t="s">
        <v>4994</v>
      </c>
      <c r="K268" t="s">
        <v>5341</v>
      </c>
      <c r="L268">
        <v>0.41721854304635803</v>
      </c>
      <c r="M268">
        <v>0.40131578947368401</v>
      </c>
      <c r="N268">
        <f t="shared" si="4"/>
        <v>0.40926716626002102</v>
      </c>
      <c r="O268">
        <v>0.39963358313001052</v>
      </c>
      <c r="P268">
        <f>VLOOKUP($A268,NIR_Algorithm_Cleaned!$A$2:$W$4887,19,FALSE)</f>
        <v>11.9</v>
      </c>
      <c r="Q268">
        <f>VLOOKUP($A268,NIR_Algorithm_Cleaned!$A$2:$W$4887,20,FALSE)</f>
        <v>5.15</v>
      </c>
      <c r="R268">
        <f>VLOOKUP($A268,NIR_Algorithm_Cleaned!$A$2:$W$4887,21,FALSE)</f>
        <v>1.96</v>
      </c>
      <c r="S268">
        <f>VLOOKUP($A268,NIR_Algorithm_Cleaned!$A$2:$W$4887,22,FALSE)</f>
        <v>1.47</v>
      </c>
      <c r="T268">
        <f>VLOOKUP($A268,NIR_Algorithm_Cleaned!$A$2:$W$4887,23,FALSE)</f>
        <v>71.010000000000005</v>
      </c>
    </row>
    <row r="269" spans="1:20" x14ac:dyDescent="0.2">
      <c r="A269" t="s">
        <v>674</v>
      </c>
      <c r="B269" t="s">
        <v>5121</v>
      </c>
      <c r="C269" t="s">
        <v>5248</v>
      </c>
      <c r="D269">
        <f>VLOOKUP($A269,NIR_Algorithm_Cleaned!$A$2:$W$4887,5,FALSE)</f>
        <v>1</v>
      </c>
      <c r="E269">
        <f>VLOOKUP($A269,NIR_Algorithm_Cleaned!$A$2:$W$4887,4,FALSE)</f>
        <v>2</v>
      </c>
      <c r="F269">
        <f>VLOOKUP($A269,NIR_Algorithm_Cleaned!$A$2:$W$4887,3,FALSE)</f>
        <v>2</v>
      </c>
      <c r="G269">
        <v>11.81</v>
      </c>
      <c r="H269" t="s">
        <v>4994</v>
      </c>
      <c r="I269">
        <v>2</v>
      </c>
      <c r="J269" t="s">
        <v>4994</v>
      </c>
      <c r="K269" t="s">
        <v>5341</v>
      </c>
      <c r="L269">
        <v>0.38666666666666699</v>
      </c>
      <c r="M269">
        <v>0.39333333333333298</v>
      </c>
      <c r="N269">
        <f t="shared" si="4"/>
        <v>0.39</v>
      </c>
      <c r="O269" t="s">
        <v>6332</v>
      </c>
      <c r="P269">
        <f>VLOOKUP($A269,NIR_Algorithm_Cleaned!$A$2:$W$4887,19,FALSE)</f>
        <v>11.9</v>
      </c>
      <c r="Q269">
        <f>VLOOKUP($A269,NIR_Algorithm_Cleaned!$A$2:$W$4887,20,FALSE)</f>
        <v>5.15</v>
      </c>
      <c r="R269">
        <f>VLOOKUP($A269,NIR_Algorithm_Cleaned!$A$2:$W$4887,21,FALSE)</f>
        <v>1.96</v>
      </c>
      <c r="S269">
        <f>VLOOKUP($A269,NIR_Algorithm_Cleaned!$A$2:$W$4887,22,FALSE)</f>
        <v>1.47</v>
      </c>
      <c r="T269">
        <f>VLOOKUP($A269,NIR_Algorithm_Cleaned!$A$2:$W$4887,23,FALSE)</f>
        <v>71.010000000000005</v>
      </c>
    </row>
    <row r="270" spans="1:20" x14ac:dyDescent="0.2">
      <c r="A270" t="s">
        <v>41</v>
      </c>
      <c r="B270" t="s">
        <v>5198</v>
      </c>
      <c r="C270" t="s">
        <v>5311</v>
      </c>
      <c r="D270">
        <f>VLOOKUP($A270,NIR_Algorithm_Cleaned!$A$2:$W$4887,5,FALSE)</f>
        <v>1</v>
      </c>
      <c r="E270">
        <f>VLOOKUP($A270,NIR_Algorithm_Cleaned!$A$2:$W$4887,4,FALSE)</f>
        <v>2</v>
      </c>
      <c r="F270">
        <f>VLOOKUP($A270,NIR_Algorithm_Cleaned!$A$2:$W$4887,3,FALSE)</f>
        <v>2</v>
      </c>
      <c r="G270">
        <v>11.87</v>
      </c>
      <c r="H270" t="s">
        <v>5342</v>
      </c>
      <c r="I270">
        <v>2</v>
      </c>
      <c r="J270" t="s">
        <v>4994</v>
      </c>
      <c r="K270" t="s">
        <v>5341</v>
      </c>
      <c r="L270">
        <v>0.4</v>
      </c>
      <c r="M270">
        <v>0.39072847682119199</v>
      </c>
      <c r="N270">
        <f t="shared" si="4"/>
        <v>0.39536423841059598</v>
      </c>
      <c r="O270">
        <v>0.39111607173367774</v>
      </c>
      <c r="P270">
        <f>VLOOKUP($A270,NIR_Algorithm_Cleaned!$A$2:$W$4887,19,FALSE)</f>
        <v>10.050000000000001</v>
      </c>
      <c r="Q270">
        <f>VLOOKUP($A270,NIR_Algorithm_Cleaned!$A$2:$W$4887,20,FALSE)</f>
        <v>3.69</v>
      </c>
      <c r="R270">
        <f>VLOOKUP($A270,NIR_Algorithm_Cleaned!$A$2:$W$4887,21,FALSE)</f>
        <v>1.87</v>
      </c>
      <c r="S270">
        <f>VLOOKUP($A270,NIR_Algorithm_Cleaned!$A$2:$W$4887,22,FALSE)</f>
        <v>1.32</v>
      </c>
      <c r="T270">
        <f>VLOOKUP($A270,NIR_Algorithm_Cleaned!$A$2:$W$4887,23,FALSE)</f>
        <v>70.38</v>
      </c>
    </row>
    <row r="271" spans="1:20" x14ac:dyDescent="0.2">
      <c r="A271" t="s">
        <v>41</v>
      </c>
      <c r="B271" t="s">
        <v>5198</v>
      </c>
      <c r="C271" t="s">
        <v>5311</v>
      </c>
      <c r="D271">
        <f>VLOOKUP($A271,NIR_Algorithm_Cleaned!$A$2:$W$4887,5,FALSE)</f>
        <v>1</v>
      </c>
      <c r="E271">
        <f>VLOOKUP($A271,NIR_Algorithm_Cleaned!$A$2:$W$4887,4,FALSE)</f>
        <v>2</v>
      </c>
      <c r="F271">
        <f>VLOOKUP($A271,NIR_Algorithm_Cleaned!$A$2:$W$4887,3,FALSE)</f>
        <v>2</v>
      </c>
      <c r="G271">
        <v>11.87</v>
      </c>
      <c r="H271" t="s">
        <v>4994</v>
      </c>
      <c r="I271">
        <v>2</v>
      </c>
      <c r="J271" t="s">
        <v>4994</v>
      </c>
      <c r="K271" t="s">
        <v>5341</v>
      </c>
      <c r="L271">
        <v>0.39215686274509798</v>
      </c>
      <c r="M271">
        <v>0.38157894736842102</v>
      </c>
      <c r="N271">
        <f t="shared" si="4"/>
        <v>0.3868679050567595</v>
      </c>
      <c r="O271" t="s">
        <v>6332</v>
      </c>
      <c r="P271">
        <f>VLOOKUP($A271,NIR_Algorithm_Cleaned!$A$2:$W$4887,19,FALSE)</f>
        <v>10.050000000000001</v>
      </c>
      <c r="Q271">
        <f>VLOOKUP($A271,NIR_Algorithm_Cleaned!$A$2:$W$4887,20,FALSE)</f>
        <v>3.69</v>
      </c>
      <c r="R271">
        <f>VLOOKUP($A271,NIR_Algorithm_Cleaned!$A$2:$W$4887,21,FALSE)</f>
        <v>1.87</v>
      </c>
      <c r="S271">
        <f>VLOOKUP($A271,NIR_Algorithm_Cleaned!$A$2:$W$4887,22,FALSE)</f>
        <v>1.32</v>
      </c>
      <c r="T271">
        <f>VLOOKUP($A271,NIR_Algorithm_Cleaned!$A$2:$W$4887,23,FALSE)</f>
        <v>70.38</v>
      </c>
    </row>
    <row r="272" spans="1:20" x14ac:dyDescent="0.2">
      <c r="A272" t="s">
        <v>654</v>
      </c>
      <c r="B272" t="s">
        <v>4996</v>
      </c>
      <c r="C272" t="s">
        <v>5279</v>
      </c>
      <c r="D272">
        <f>VLOOKUP($A272,NIR_Algorithm_Cleaned!$A$2:$W$4887,5,FALSE)</f>
        <v>1</v>
      </c>
      <c r="E272">
        <f>VLOOKUP($A272,NIR_Algorithm_Cleaned!$A$2:$W$4887,4,FALSE)</f>
        <v>2</v>
      </c>
      <c r="F272">
        <f>VLOOKUP($A272,NIR_Algorithm_Cleaned!$A$2:$W$4887,3,FALSE)</f>
        <v>2</v>
      </c>
      <c r="G272">
        <v>12.26</v>
      </c>
      <c r="H272" t="s">
        <v>5342</v>
      </c>
      <c r="I272">
        <v>1</v>
      </c>
      <c r="J272" t="s">
        <v>5342</v>
      </c>
      <c r="K272" t="s">
        <v>5341</v>
      </c>
      <c r="L272">
        <v>0.42763157894736797</v>
      </c>
      <c r="M272">
        <v>0.43506493506493499</v>
      </c>
      <c r="N272">
        <f t="shared" si="4"/>
        <v>0.43134825700615148</v>
      </c>
      <c r="O272">
        <v>0.42947559775756528</v>
      </c>
      <c r="P272">
        <f>VLOOKUP($A272,NIR_Algorithm_Cleaned!$A$2:$W$4887,19,FALSE)</f>
        <v>11.62</v>
      </c>
      <c r="Q272">
        <f>VLOOKUP($A272,NIR_Algorithm_Cleaned!$A$2:$W$4887,20,FALSE)</f>
        <v>4.3899999999999997</v>
      </c>
      <c r="R272">
        <f>VLOOKUP($A272,NIR_Algorithm_Cleaned!$A$2:$W$4887,21,FALSE)</f>
        <v>1.54</v>
      </c>
      <c r="S272">
        <f>VLOOKUP($A272,NIR_Algorithm_Cleaned!$A$2:$W$4887,22,FALSE)</f>
        <v>1.39</v>
      </c>
      <c r="T272">
        <f>VLOOKUP($A272,NIR_Algorithm_Cleaned!$A$2:$W$4887,23,FALSE)</f>
        <v>72.58</v>
      </c>
    </row>
    <row r="273" spans="1:20" x14ac:dyDescent="0.2">
      <c r="A273" t="s">
        <v>654</v>
      </c>
      <c r="B273" t="s">
        <v>4996</v>
      </c>
      <c r="C273" t="s">
        <v>5279</v>
      </c>
      <c r="D273">
        <f>VLOOKUP($A273,NIR_Algorithm_Cleaned!$A$2:$W$4887,5,FALSE)</f>
        <v>1</v>
      </c>
      <c r="E273">
        <f>VLOOKUP($A273,NIR_Algorithm_Cleaned!$A$2:$W$4887,4,FALSE)</f>
        <v>2</v>
      </c>
      <c r="F273">
        <f>VLOOKUP($A273,NIR_Algorithm_Cleaned!$A$2:$W$4887,3,FALSE)</f>
        <v>2</v>
      </c>
      <c r="G273">
        <v>12.3</v>
      </c>
      <c r="H273" t="s">
        <v>5342</v>
      </c>
      <c r="I273">
        <v>2</v>
      </c>
      <c r="J273" t="s">
        <v>4994</v>
      </c>
      <c r="K273" t="s">
        <v>5341</v>
      </c>
      <c r="L273">
        <v>0.42567567567567599</v>
      </c>
      <c r="M273">
        <v>0.42953020134228198</v>
      </c>
      <c r="N273">
        <f t="shared" si="4"/>
        <v>0.42760293850897901</v>
      </c>
      <c r="O273" t="s">
        <v>6332</v>
      </c>
      <c r="P273">
        <f>VLOOKUP($A273,NIR_Algorithm_Cleaned!$A$2:$W$4887,19,FALSE)</f>
        <v>11.62</v>
      </c>
      <c r="Q273">
        <f>VLOOKUP($A273,NIR_Algorithm_Cleaned!$A$2:$W$4887,20,FALSE)</f>
        <v>4.3899999999999997</v>
      </c>
      <c r="R273">
        <f>VLOOKUP($A273,NIR_Algorithm_Cleaned!$A$2:$W$4887,21,FALSE)</f>
        <v>1.54</v>
      </c>
      <c r="S273">
        <f>VLOOKUP($A273,NIR_Algorithm_Cleaned!$A$2:$W$4887,22,FALSE)</f>
        <v>1.39</v>
      </c>
      <c r="T273">
        <f>VLOOKUP($A273,NIR_Algorithm_Cleaned!$A$2:$W$4887,23,FALSE)</f>
        <v>72.58</v>
      </c>
    </row>
    <row r="274" spans="1:20" x14ac:dyDescent="0.2">
      <c r="A274" t="s">
        <v>863</v>
      </c>
      <c r="B274" t="s">
        <v>5061</v>
      </c>
      <c r="C274" t="s">
        <v>5242</v>
      </c>
      <c r="D274">
        <f>VLOOKUP($A274,NIR_Algorithm_Cleaned!$A$2:$W$4887,5,FALSE)</f>
        <v>1</v>
      </c>
      <c r="E274">
        <f>VLOOKUP($A274,NIR_Algorithm_Cleaned!$A$2:$W$4887,4,FALSE)</f>
        <v>2</v>
      </c>
      <c r="F274">
        <f>VLOOKUP($A274,NIR_Algorithm_Cleaned!$A$2:$W$4887,3,FALSE)</f>
        <v>2</v>
      </c>
      <c r="G274">
        <v>12.28</v>
      </c>
      <c r="H274" t="s">
        <v>5342</v>
      </c>
      <c r="I274">
        <v>2</v>
      </c>
      <c r="J274" t="s">
        <v>5342</v>
      </c>
      <c r="K274" t="s">
        <v>5341</v>
      </c>
      <c r="L274">
        <v>0.43624161073825501</v>
      </c>
      <c r="M274">
        <v>0.43790849673202598</v>
      </c>
      <c r="N274">
        <f t="shared" si="4"/>
        <v>0.4370750537351405</v>
      </c>
      <c r="O274">
        <v>0.432820087573972</v>
      </c>
      <c r="P274">
        <f>VLOOKUP($A274,NIR_Algorithm_Cleaned!$A$2:$W$4887,19,FALSE)</f>
        <v>12.63</v>
      </c>
      <c r="Q274">
        <f>VLOOKUP($A274,NIR_Algorithm_Cleaned!$A$2:$W$4887,20,FALSE)</f>
        <v>4.22</v>
      </c>
      <c r="R274">
        <f>VLOOKUP($A274,NIR_Algorithm_Cleaned!$A$2:$W$4887,21,FALSE)</f>
        <v>1.91</v>
      </c>
      <c r="S274">
        <f>VLOOKUP($A274,NIR_Algorithm_Cleaned!$A$2:$W$4887,22,FALSE)</f>
        <v>1.56</v>
      </c>
      <c r="T274">
        <f>VLOOKUP($A274,NIR_Algorithm_Cleaned!$A$2:$W$4887,23,FALSE)</f>
        <v>71.61</v>
      </c>
    </row>
    <row r="275" spans="1:20" x14ac:dyDescent="0.2">
      <c r="A275" t="s">
        <v>863</v>
      </c>
      <c r="B275" t="s">
        <v>5061</v>
      </c>
      <c r="C275" t="s">
        <v>5242</v>
      </c>
      <c r="D275">
        <f>VLOOKUP($A275,NIR_Algorithm_Cleaned!$A$2:$W$4887,5,FALSE)</f>
        <v>1</v>
      </c>
      <c r="E275">
        <f>VLOOKUP($A275,NIR_Algorithm_Cleaned!$A$2:$W$4887,4,FALSE)</f>
        <v>2</v>
      </c>
      <c r="F275">
        <f>VLOOKUP($A275,NIR_Algorithm_Cleaned!$A$2:$W$4887,3,FALSE)</f>
        <v>2</v>
      </c>
      <c r="G275">
        <v>11.93</v>
      </c>
      <c r="H275" t="s">
        <v>4994</v>
      </c>
      <c r="I275">
        <v>2</v>
      </c>
      <c r="J275" t="s">
        <v>5342</v>
      </c>
      <c r="K275" t="s">
        <v>5341</v>
      </c>
      <c r="L275">
        <v>0.43046357615893999</v>
      </c>
      <c r="M275">
        <v>0.42666666666666703</v>
      </c>
      <c r="N275">
        <f t="shared" si="4"/>
        <v>0.42856512141280351</v>
      </c>
      <c r="O275" t="s">
        <v>6332</v>
      </c>
      <c r="P275">
        <f>VLOOKUP($A275,NIR_Algorithm_Cleaned!$A$2:$W$4887,19,FALSE)</f>
        <v>12.63</v>
      </c>
      <c r="Q275">
        <f>VLOOKUP($A275,NIR_Algorithm_Cleaned!$A$2:$W$4887,20,FALSE)</f>
        <v>4.22</v>
      </c>
      <c r="R275">
        <f>VLOOKUP($A275,NIR_Algorithm_Cleaned!$A$2:$W$4887,21,FALSE)</f>
        <v>1.91</v>
      </c>
      <c r="S275">
        <f>VLOOKUP($A275,NIR_Algorithm_Cleaned!$A$2:$W$4887,22,FALSE)</f>
        <v>1.56</v>
      </c>
      <c r="T275">
        <f>VLOOKUP($A275,NIR_Algorithm_Cleaned!$A$2:$W$4887,23,FALSE)</f>
        <v>71.61</v>
      </c>
    </row>
    <row r="276" spans="1:20" x14ac:dyDescent="0.2">
      <c r="A276" t="s">
        <v>65</v>
      </c>
      <c r="B276" t="s">
        <v>5018</v>
      </c>
      <c r="C276" t="s">
        <v>5326</v>
      </c>
      <c r="D276">
        <f>VLOOKUP($A276,NIR_Algorithm_Cleaned!$A$2:$W$4887,5,FALSE)</f>
        <v>1</v>
      </c>
      <c r="E276">
        <f>VLOOKUP($A276,NIR_Algorithm_Cleaned!$A$2:$W$4887,4,FALSE)</f>
        <v>2</v>
      </c>
      <c r="F276">
        <f>VLOOKUP($A276,NIR_Algorithm_Cleaned!$A$2:$W$4887,3,FALSE)</f>
        <v>2</v>
      </c>
      <c r="G276">
        <v>11.75</v>
      </c>
      <c r="H276" t="s">
        <v>4994</v>
      </c>
      <c r="I276">
        <v>1</v>
      </c>
      <c r="J276" t="s">
        <v>5342</v>
      </c>
      <c r="K276" t="s">
        <v>5341</v>
      </c>
      <c r="L276">
        <v>0.39072847682119199</v>
      </c>
      <c r="M276">
        <v>0.40131578947368401</v>
      </c>
      <c r="N276">
        <f t="shared" si="4"/>
        <v>0.396022133147438</v>
      </c>
      <c r="O276">
        <v>0.39171720692459622</v>
      </c>
      <c r="P276">
        <f>VLOOKUP($A276,NIR_Algorithm_Cleaned!$A$2:$W$4887,19,FALSE)</f>
        <v>15.8</v>
      </c>
      <c r="Q276">
        <f>VLOOKUP($A276,NIR_Algorithm_Cleaned!$A$2:$W$4887,20,FALSE)</f>
        <v>4.24</v>
      </c>
      <c r="R276">
        <f>VLOOKUP($A276,NIR_Algorithm_Cleaned!$A$2:$W$4887,21,FALSE)</f>
        <v>1.8</v>
      </c>
      <c r="S276">
        <f>VLOOKUP($A276,NIR_Algorithm_Cleaned!$A$2:$W$4887,22,FALSE)</f>
        <v>1.58</v>
      </c>
      <c r="T276">
        <f>VLOOKUP($A276,NIR_Algorithm_Cleaned!$A$2:$W$4887,23,FALSE)</f>
        <v>72.150000000000006</v>
      </c>
    </row>
    <row r="277" spans="1:20" x14ac:dyDescent="0.2">
      <c r="A277" t="s">
        <v>65</v>
      </c>
      <c r="B277" t="s">
        <v>5018</v>
      </c>
      <c r="C277" t="s">
        <v>5326</v>
      </c>
      <c r="D277">
        <f>VLOOKUP($A277,NIR_Algorithm_Cleaned!$A$2:$W$4887,5,FALSE)</f>
        <v>1</v>
      </c>
      <c r="E277">
        <f>VLOOKUP($A277,NIR_Algorithm_Cleaned!$A$2:$W$4887,4,FALSE)</f>
        <v>2</v>
      </c>
      <c r="F277">
        <f>VLOOKUP($A277,NIR_Algorithm_Cleaned!$A$2:$W$4887,3,FALSE)</f>
        <v>2</v>
      </c>
      <c r="G277">
        <v>11.96</v>
      </c>
      <c r="H277" t="s">
        <v>5342</v>
      </c>
      <c r="I277">
        <v>3</v>
      </c>
      <c r="J277" t="s">
        <v>5342</v>
      </c>
      <c r="K277" t="s">
        <v>5341</v>
      </c>
      <c r="L277">
        <v>0.38666666666666699</v>
      </c>
      <c r="M277">
        <v>0.38815789473684198</v>
      </c>
      <c r="N277">
        <f t="shared" si="4"/>
        <v>0.38741228070175449</v>
      </c>
      <c r="O277" t="s">
        <v>6332</v>
      </c>
      <c r="P277">
        <f>VLOOKUP($A277,NIR_Algorithm_Cleaned!$A$2:$W$4887,19,FALSE)</f>
        <v>15.8</v>
      </c>
      <c r="Q277">
        <f>VLOOKUP($A277,NIR_Algorithm_Cleaned!$A$2:$W$4887,20,FALSE)</f>
        <v>4.24</v>
      </c>
      <c r="R277">
        <f>VLOOKUP($A277,NIR_Algorithm_Cleaned!$A$2:$W$4887,21,FALSE)</f>
        <v>1.8</v>
      </c>
      <c r="S277">
        <f>VLOOKUP($A277,NIR_Algorithm_Cleaned!$A$2:$W$4887,22,FALSE)</f>
        <v>1.58</v>
      </c>
      <c r="T277">
        <f>VLOOKUP($A277,NIR_Algorithm_Cleaned!$A$2:$W$4887,23,FALSE)</f>
        <v>72.150000000000006</v>
      </c>
    </row>
    <row r="278" spans="1:20" x14ac:dyDescent="0.2">
      <c r="A278" t="s">
        <v>783</v>
      </c>
      <c r="B278" t="s">
        <v>4953</v>
      </c>
      <c r="C278" t="s">
        <v>5322</v>
      </c>
      <c r="D278">
        <f>VLOOKUP($A278,NIR_Algorithm_Cleaned!$A$2:$W$4887,5,FALSE)</f>
        <v>1</v>
      </c>
      <c r="E278">
        <f>VLOOKUP($A278,NIR_Algorithm_Cleaned!$A$2:$W$4887,4,FALSE)</f>
        <v>2</v>
      </c>
      <c r="F278">
        <f>VLOOKUP($A278,NIR_Algorithm_Cleaned!$A$2:$W$4887,3,FALSE)</f>
        <v>2</v>
      </c>
      <c r="G278">
        <v>11.84</v>
      </c>
      <c r="H278" t="s">
        <v>4994</v>
      </c>
      <c r="I278">
        <v>2</v>
      </c>
      <c r="J278" t="s">
        <v>5342</v>
      </c>
      <c r="K278" t="s">
        <v>5341</v>
      </c>
      <c r="L278">
        <v>0.43708609271523202</v>
      </c>
      <c r="M278">
        <v>0.44</v>
      </c>
      <c r="N278">
        <f t="shared" si="4"/>
        <v>0.43854304635761598</v>
      </c>
      <c r="O278">
        <v>0.43854304635761598</v>
      </c>
      <c r="P278">
        <f>VLOOKUP($A278,NIR_Algorithm_Cleaned!$A$2:$W$4887,19,FALSE)</f>
        <v>12.51</v>
      </c>
      <c r="Q278">
        <f>VLOOKUP($A278,NIR_Algorithm_Cleaned!$A$2:$W$4887,20,FALSE)</f>
        <v>4.16</v>
      </c>
      <c r="R278">
        <f>VLOOKUP($A278,NIR_Algorithm_Cleaned!$A$2:$W$4887,21,FALSE)</f>
        <v>1.56</v>
      </c>
      <c r="S278">
        <f>VLOOKUP($A278,NIR_Algorithm_Cleaned!$A$2:$W$4887,22,FALSE)</f>
        <v>1.48</v>
      </c>
      <c r="T278">
        <f>VLOOKUP($A278,NIR_Algorithm_Cleaned!$A$2:$W$4887,23,FALSE)</f>
        <v>71.78</v>
      </c>
    </row>
    <row r="279" spans="1:20" x14ac:dyDescent="0.2">
      <c r="A279" t="s">
        <v>646</v>
      </c>
      <c r="B279" t="s">
        <v>5013</v>
      </c>
      <c r="C279" t="s">
        <v>5235</v>
      </c>
      <c r="D279">
        <f>VLOOKUP($A279,NIR_Algorithm_Cleaned!$A$2:$W$4887,5,FALSE)</f>
        <v>1</v>
      </c>
      <c r="E279">
        <f>VLOOKUP($A279,NIR_Algorithm_Cleaned!$A$2:$W$4887,4,FALSE)</f>
        <v>2</v>
      </c>
      <c r="F279">
        <f>VLOOKUP($A279,NIR_Algorithm_Cleaned!$A$2:$W$4887,3,FALSE)</f>
        <v>2</v>
      </c>
      <c r="G279">
        <v>11.93</v>
      </c>
      <c r="H279" t="s">
        <v>4994</v>
      </c>
      <c r="I279">
        <v>2</v>
      </c>
      <c r="J279" t="s">
        <v>4994</v>
      </c>
      <c r="K279" t="s">
        <v>5341</v>
      </c>
      <c r="L279">
        <v>0.41447368421052599</v>
      </c>
      <c r="M279">
        <v>0.42</v>
      </c>
      <c r="N279">
        <f t="shared" si="4"/>
        <v>0.41723684210526302</v>
      </c>
      <c r="O279">
        <v>0.41323021958870676</v>
      </c>
      <c r="P279">
        <f>VLOOKUP($A279,NIR_Algorithm_Cleaned!$A$2:$W$4887,19,FALSE)</f>
        <v>13.52</v>
      </c>
      <c r="Q279">
        <f>VLOOKUP($A279,NIR_Algorithm_Cleaned!$A$2:$W$4887,20,FALSE)</f>
        <v>4.0199999999999996</v>
      </c>
      <c r="R279">
        <f>VLOOKUP($A279,NIR_Algorithm_Cleaned!$A$2:$W$4887,21,FALSE)</f>
        <v>1.52</v>
      </c>
      <c r="S279">
        <f>VLOOKUP($A279,NIR_Algorithm_Cleaned!$A$2:$W$4887,22,FALSE)</f>
        <v>1.46</v>
      </c>
      <c r="T279">
        <f>VLOOKUP($A279,NIR_Algorithm_Cleaned!$A$2:$W$4887,23,FALSE)</f>
        <v>73.22</v>
      </c>
    </row>
    <row r="280" spans="1:20" x14ac:dyDescent="0.2">
      <c r="A280" t="s">
        <v>646</v>
      </c>
      <c r="B280" t="s">
        <v>5013</v>
      </c>
      <c r="C280" t="s">
        <v>5235</v>
      </c>
      <c r="D280">
        <f>VLOOKUP($A280,NIR_Algorithm_Cleaned!$A$2:$W$4887,5,FALSE)</f>
        <v>1</v>
      </c>
      <c r="E280">
        <f>VLOOKUP($A280,NIR_Algorithm_Cleaned!$A$2:$W$4887,4,FALSE)</f>
        <v>2</v>
      </c>
      <c r="F280">
        <f>VLOOKUP($A280,NIR_Algorithm_Cleaned!$A$2:$W$4887,3,FALSE)</f>
        <v>2</v>
      </c>
      <c r="G280">
        <v>11.88</v>
      </c>
      <c r="H280" t="s">
        <v>4994</v>
      </c>
      <c r="I280">
        <v>4</v>
      </c>
      <c r="J280" t="s">
        <v>4994</v>
      </c>
      <c r="K280" t="s">
        <v>5341</v>
      </c>
      <c r="L280">
        <v>0.40397350993377501</v>
      </c>
      <c r="M280">
        <v>0.41447368421052599</v>
      </c>
      <c r="N280">
        <f t="shared" si="4"/>
        <v>0.4092235970721505</v>
      </c>
      <c r="O280" t="s">
        <v>6332</v>
      </c>
      <c r="P280">
        <f>VLOOKUP($A280,NIR_Algorithm_Cleaned!$A$2:$W$4887,19,FALSE)</f>
        <v>13.52</v>
      </c>
      <c r="Q280">
        <f>VLOOKUP($A280,NIR_Algorithm_Cleaned!$A$2:$W$4887,20,FALSE)</f>
        <v>4.0199999999999996</v>
      </c>
      <c r="R280">
        <f>VLOOKUP($A280,NIR_Algorithm_Cleaned!$A$2:$W$4887,21,FALSE)</f>
        <v>1.52</v>
      </c>
      <c r="S280">
        <f>VLOOKUP($A280,NIR_Algorithm_Cleaned!$A$2:$W$4887,22,FALSE)</f>
        <v>1.46</v>
      </c>
      <c r="T280">
        <f>VLOOKUP($A280,NIR_Algorithm_Cleaned!$A$2:$W$4887,23,FALSE)</f>
        <v>73.22</v>
      </c>
    </row>
    <row r="281" spans="1:20" x14ac:dyDescent="0.2">
      <c r="A281" t="s">
        <v>858</v>
      </c>
      <c r="B281" t="s">
        <v>5167</v>
      </c>
      <c r="C281" t="s">
        <v>5269</v>
      </c>
      <c r="D281">
        <f>VLOOKUP($A281,NIR_Algorithm_Cleaned!$A$2:$W$4887,5,FALSE)</f>
        <v>1</v>
      </c>
      <c r="E281">
        <f>VLOOKUP($A281,NIR_Algorithm_Cleaned!$A$2:$W$4887,4,FALSE)</f>
        <v>2</v>
      </c>
      <c r="F281">
        <f>VLOOKUP($A281,NIR_Algorithm_Cleaned!$A$2:$W$4887,3,FALSE)</f>
        <v>2</v>
      </c>
      <c r="G281">
        <v>11.85</v>
      </c>
      <c r="H281" t="s">
        <v>4994</v>
      </c>
      <c r="I281">
        <v>4</v>
      </c>
      <c r="J281" t="s">
        <v>5342</v>
      </c>
      <c r="K281" t="s">
        <v>5341</v>
      </c>
      <c r="L281">
        <v>0.40789473684210498</v>
      </c>
      <c r="M281">
        <v>0.413333333333333</v>
      </c>
      <c r="N281">
        <f t="shared" si="4"/>
        <v>0.41061403508771899</v>
      </c>
      <c r="O281">
        <v>0.40984480431848824</v>
      </c>
      <c r="P281">
        <f>VLOOKUP($A281,NIR_Algorithm_Cleaned!$A$2:$W$4887,19,FALSE)</f>
        <v>9.09</v>
      </c>
      <c r="Q281">
        <f>VLOOKUP($A281,NIR_Algorithm_Cleaned!$A$2:$W$4887,20,FALSE)</f>
        <v>4.3600000000000003</v>
      </c>
      <c r="R281">
        <f>VLOOKUP($A281,NIR_Algorithm_Cleaned!$A$2:$W$4887,21,FALSE)</f>
        <v>1.51</v>
      </c>
      <c r="S281">
        <f>VLOOKUP($A281,NIR_Algorithm_Cleaned!$A$2:$W$4887,22,FALSE)</f>
        <v>1.34</v>
      </c>
      <c r="T281">
        <f>VLOOKUP($A281,NIR_Algorithm_Cleaned!$A$2:$W$4887,23,FALSE)</f>
        <v>72.98</v>
      </c>
    </row>
    <row r="282" spans="1:20" x14ac:dyDescent="0.2">
      <c r="A282" t="s">
        <v>858</v>
      </c>
      <c r="B282" t="s">
        <v>5167</v>
      </c>
      <c r="C282" t="s">
        <v>5269</v>
      </c>
      <c r="D282">
        <f>VLOOKUP($A282,NIR_Algorithm_Cleaned!$A$2:$W$4887,5,FALSE)</f>
        <v>1</v>
      </c>
      <c r="E282">
        <f>VLOOKUP($A282,NIR_Algorithm_Cleaned!$A$2:$W$4887,4,FALSE)</f>
        <v>2</v>
      </c>
      <c r="F282">
        <f>VLOOKUP($A282,NIR_Algorithm_Cleaned!$A$2:$W$4887,3,FALSE)</f>
        <v>2</v>
      </c>
      <c r="G282">
        <v>12.23</v>
      </c>
      <c r="H282" t="s">
        <v>5342</v>
      </c>
      <c r="I282">
        <v>1</v>
      </c>
      <c r="J282" t="s">
        <v>4994</v>
      </c>
      <c r="K282" t="s">
        <v>5341</v>
      </c>
      <c r="L282">
        <v>0.41025641025641002</v>
      </c>
      <c r="M282">
        <v>0.40789473684210498</v>
      </c>
      <c r="N282">
        <f t="shared" si="4"/>
        <v>0.4090755735492575</v>
      </c>
      <c r="O282" t="s">
        <v>6332</v>
      </c>
      <c r="P282">
        <f>VLOOKUP($A282,NIR_Algorithm_Cleaned!$A$2:$W$4887,19,FALSE)</f>
        <v>9.09</v>
      </c>
      <c r="Q282">
        <f>VLOOKUP($A282,NIR_Algorithm_Cleaned!$A$2:$W$4887,20,FALSE)</f>
        <v>4.3600000000000003</v>
      </c>
      <c r="R282">
        <f>VLOOKUP($A282,NIR_Algorithm_Cleaned!$A$2:$W$4887,21,FALSE)</f>
        <v>1.51</v>
      </c>
      <c r="S282">
        <f>VLOOKUP($A282,NIR_Algorithm_Cleaned!$A$2:$W$4887,22,FALSE)</f>
        <v>1.34</v>
      </c>
      <c r="T282">
        <f>VLOOKUP($A282,NIR_Algorithm_Cleaned!$A$2:$W$4887,23,FALSE)</f>
        <v>72.98</v>
      </c>
    </row>
    <row r="283" spans="1:20" x14ac:dyDescent="0.2">
      <c r="A283" t="s">
        <v>994</v>
      </c>
      <c r="B283" t="s">
        <v>4756</v>
      </c>
      <c r="C283" t="s">
        <v>5333</v>
      </c>
      <c r="D283">
        <f>VLOOKUP($A283,NIR_Algorithm_Cleaned!$A$2:$W$4887,5,FALSE)</f>
        <v>2</v>
      </c>
      <c r="E283">
        <f>VLOOKUP($A283,NIR_Algorithm_Cleaned!$A$2:$W$4887,4,FALSE)</f>
        <v>1</v>
      </c>
      <c r="F283">
        <f>VLOOKUP($A283,NIR_Algorithm_Cleaned!$A$2:$W$4887,3,FALSE)</f>
        <v>1</v>
      </c>
      <c r="G283">
        <v>12.34</v>
      </c>
      <c r="H283" t="s">
        <v>5342</v>
      </c>
      <c r="I283">
        <v>4</v>
      </c>
      <c r="J283" t="s">
        <v>4994</v>
      </c>
      <c r="K283" t="s">
        <v>5343</v>
      </c>
      <c r="L283">
        <v>0.43421052631578899</v>
      </c>
      <c r="M283">
        <v>0.43708609271523202</v>
      </c>
      <c r="N283">
        <f t="shared" si="4"/>
        <v>0.43564830951551048</v>
      </c>
      <c r="O283">
        <v>0.41648643545950947</v>
      </c>
      <c r="P283">
        <f>VLOOKUP($A283,NIR_Algorithm_Cleaned!$A$2:$W$4887,19,FALSE)</f>
        <v>11.09</v>
      </c>
      <c r="Q283">
        <f>VLOOKUP($A283,NIR_Algorithm_Cleaned!$A$2:$W$4887,20,FALSE)</f>
        <v>4.74</v>
      </c>
      <c r="R283">
        <f>VLOOKUP($A283,NIR_Algorithm_Cleaned!$A$2:$W$4887,21,FALSE)</f>
        <v>1.6</v>
      </c>
      <c r="S283">
        <f>VLOOKUP($A283,NIR_Algorithm_Cleaned!$A$2:$W$4887,22,FALSE)</f>
        <v>1.41</v>
      </c>
      <c r="T283">
        <f>VLOOKUP($A283,NIR_Algorithm_Cleaned!$A$2:$W$4887,23,FALSE)</f>
        <v>69.930000000000007</v>
      </c>
    </row>
    <row r="284" spans="1:20" x14ac:dyDescent="0.2">
      <c r="A284" t="s">
        <v>994</v>
      </c>
      <c r="B284" t="s">
        <v>4756</v>
      </c>
      <c r="C284" t="s">
        <v>5333</v>
      </c>
      <c r="D284">
        <f>VLOOKUP($A284,NIR_Algorithm_Cleaned!$A$2:$W$4887,5,FALSE)</f>
        <v>2</v>
      </c>
      <c r="E284">
        <f>VLOOKUP($A284,NIR_Algorithm_Cleaned!$A$2:$W$4887,4,FALSE)</f>
        <v>1</v>
      </c>
      <c r="F284">
        <f>VLOOKUP($A284,NIR_Algorithm_Cleaned!$A$2:$W$4887,3,FALSE)</f>
        <v>1</v>
      </c>
      <c r="G284">
        <v>12.3</v>
      </c>
      <c r="H284" t="s">
        <v>5342</v>
      </c>
      <c r="I284">
        <v>3</v>
      </c>
      <c r="J284" t="s">
        <v>5342</v>
      </c>
      <c r="K284" t="s">
        <v>5343</v>
      </c>
      <c r="L284">
        <v>0.39333333333333298</v>
      </c>
      <c r="M284">
        <v>0.40131578947368401</v>
      </c>
      <c r="N284">
        <f t="shared" si="4"/>
        <v>0.39732456140350847</v>
      </c>
      <c r="O284" t="s">
        <v>6332</v>
      </c>
      <c r="P284">
        <f>VLOOKUP($A284,NIR_Algorithm_Cleaned!$A$2:$W$4887,19,FALSE)</f>
        <v>11.09</v>
      </c>
      <c r="Q284">
        <f>VLOOKUP($A284,NIR_Algorithm_Cleaned!$A$2:$W$4887,20,FALSE)</f>
        <v>4.74</v>
      </c>
      <c r="R284">
        <f>VLOOKUP($A284,NIR_Algorithm_Cleaned!$A$2:$W$4887,21,FALSE)</f>
        <v>1.6</v>
      </c>
      <c r="S284">
        <f>VLOOKUP($A284,NIR_Algorithm_Cleaned!$A$2:$W$4887,22,FALSE)</f>
        <v>1.41</v>
      </c>
      <c r="T284">
        <f>VLOOKUP($A284,NIR_Algorithm_Cleaned!$A$2:$W$4887,23,FALSE)</f>
        <v>69.930000000000007</v>
      </c>
    </row>
    <row r="285" spans="1:20" x14ac:dyDescent="0.2">
      <c r="A285" t="s">
        <v>1176</v>
      </c>
      <c r="B285" t="s">
        <v>4936</v>
      </c>
      <c r="C285" t="s">
        <v>5337</v>
      </c>
      <c r="D285">
        <f>VLOOKUP($A285,NIR_Algorithm_Cleaned!$A$2:$W$4887,5,FALSE)</f>
        <v>2</v>
      </c>
      <c r="E285">
        <f>VLOOKUP($A285,NIR_Algorithm_Cleaned!$A$2:$W$4887,4,FALSE)</f>
        <v>1</v>
      </c>
      <c r="F285">
        <f>VLOOKUP($A285,NIR_Algorithm_Cleaned!$A$2:$W$4887,3,FALSE)</f>
        <v>1</v>
      </c>
      <c r="G285">
        <v>12.2</v>
      </c>
      <c r="H285" t="s">
        <v>4994</v>
      </c>
      <c r="I285">
        <v>1</v>
      </c>
      <c r="J285" t="s">
        <v>4994</v>
      </c>
      <c r="K285" t="s">
        <v>5343</v>
      </c>
      <c r="L285">
        <v>0.41610738255033602</v>
      </c>
      <c r="M285">
        <v>0.41610738255033602</v>
      </c>
      <c r="N285">
        <f t="shared" si="4"/>
        <v>0.41610738255033602</v>
      </c>
      <c r="O285">
        <v>0.413053691275168</v>
      </c>
      <c r="P285">
        <f>VLOOKUP($A285,NIR_Algorithm_Cleaned!$A$2:$W$4887,19,FALSE)</f>
        <v>12.32</v>
      </c>
      <c r="Q285">
        <f>VLOOKUP($A285,NIR_Algorithm_Cleaned!$A$2:$W$4887,20,FALSE)</f>
        <v>2.92</v>
      </c>
      <c r="R285">
        <f>VLOOKUP($A285,NIR_Algorithm_Cleaned!$A$2:$W$4887,21,FALSE)</f>
        <v>1.67</v>
      </c>
      <c r="S285">
        <f>VLOOKUP($A285,NIR_Algorithm_Cleaned!$A$2:$W$4887,22,FALSE)</f>
        <v>1.51</v>
      </c>
      <c r="T285">
        <f>VLOOKUP($A285,NIR_Algorithm_Cleaned!$A$2:$W$4887,23,FALSE)</f>
        <v>70.2</v>
      </c>
    </row>
    <row r="286" spans="1:20" x14ac:dyDescent="0.2">
      <c r="A286" t="s">
        <v>1176</v>
      </c>
      <c r="B286" t="s">
        <v>4936</v>
      </c>
      <c r="C286" t="s">
        <v>5337</v>
      </c>
      <c r="D286">
        <f>VLOOKUP($A286,NIR_Algorithm_Cleaned!$A$2:$W$4887,5,FALSE)</f>
        <v>2</v>
      </c>
      <c r="E286">
        <f>VLOOKUP($A286,NIR_Algorithm_Cleaned!$A$2:$W$4887,4,FALSE)</f>
        <v>1</v>
      </c>
      <c r="F286">
        <f>VLOOKUP($A286,NIR_Algorithm_Cleaned!$A$2:$W$4887,3,FALSE)</f>
        <v>1</v>
      </c>
      <c r="G286">
        <v>12.32</v>
      </c>
      <c r="H286" t="s">
        <v>4994</v>
      </c>
      <c r="I286">
        <v>3</v>
      </c>
      <c r="J286" t="s">
        <v>5342</v>
      </c>
      <c r="K286" t="s">
        <v>5343</v>
      </c>
      <c r="L286">
        <v>0.413333333333333</v>
      </c>
      <c r="M286">
        <v>0.40666666666666701</v>
      </c>
      <c r="N286">
        <f t="shared" si="4"/>
        <v>0.41000000000000003</v>
      </c>
      <c r="O286" t="s">
        <v>6332</v>
      </c>
      <c r="P286">
        <f>VLOOKUP($A286,NIR_Algorithm_Cleaned!$A$2:$W$4887,19,FALSE)</f>
        <v>12.32</v>
      </c>
      <c r="Q286">
        <f>VLOOKUP($A286,NIR_Algorithm_Cleaned!$A$2:$W$4887,20,FALSE)</f>
        <v>2.92</v>
      </c>
      <c r="R286">
        <f>VLOOKUP($A286,NIR_Algorithm_Cleaned!$A$2:$W$4887,21,FALSE)</f>
        <v>1.67</v>
      </c>
      <c r="S286">
        <f>VLOOKUP($A286,NIR_Algorithm_Cleaned!$A$2:$W$4887,22,FALSE)</f>
        <v>1.51</v>
      </c>
      <c r="T286">
        <f>VLOOKUP($A286,NIR_Algorithm_Cleaned!$A$2:$W$4887,23,FALSE)</f>
        <v>70.2</v>
      </c>
    </row>
    <row r="287" spans="1:20" x14ac:dyDescent="0.2">
      <c r="A287" t="s">
        <v>1801</v>
      </c>
      <c r="B287" t="s">
        <v>4924</v>
      </c>
      <c r="C287" t="s">
        <v>5316</v>
      </c>
      <c r="D287">
        <f>VLOOKUP($A287,NIR_Algorithm_Cleaned!$A$2:$W$4887,5,FALSE)</f>
        <v>2</v>
      </c>
      <c r="E287">
        <f>VLOOKUP($A287,NIR_Algorithm_Cleaned!$A$2:$W$4887,4,FALSE)</f>
        <v>1</v>
      </c>
      <c r="F287">
        <f>VLOOKUP($A287,NIR_Algorithm_Cleaned!$A$2:$W$4887,3,FALSE)</f>
        <v>1</v>
      </c>
      <c r="G287">
        <v>12.25</v>
      </c>
      <c r="H287" t="s">
        <v>4994</v>
      </c>
      <c r="I287">
        <v>3</v>
      </c>
      <c r="J287" t="s">
        <v>4994</v>
      </c>
      <c r="K287" t="s">
        <v>5343</v>
      </c>
      <c r="L287">
        <v>0.52980132450331097</v>
      </c>
      <c r="M287" t="s">
        <v>5207</v>
      </c>
      <c r="N287">
        <f t="shared" si="4"/>
        <v>0.52980132450331097</v>
      </c>
      <c r="O287">
        <v>0.52980132450331097</v>
      </c>
      <c r="P287">
        <f>VLOOKUP($A287,NIR_Algorithm_Cleaned!$A$2:$W$4887,19,FALSE)</f>
        <v>14.94</v>
      </c>
      <c r="Q287">
        <f>VLOOKUP($A287,NIR_Algorithm_Cleaned!$A$2:$W$4887,20,FALSE)</f>
        <v>4.41</v>
      </c>
      <c r="R287">
        <f>VLOOKUP($A287,NIR_Algorithm_Cleaned!$A$2:$W$4887,21,FALSE)</f>
        <v>1.95</v>
      </c>
      <c r="S287">
        <f>VLOOKUP($A287,NIR_Algorithm_Cleaned!$A$2:$W$4887,22,FALSE)</f>
        <v>1.69</v>
      </c>
      <c r="T287">
        <f>VLOOKUP($A287,NIR_Algorithm_Cleaned!$A$2:$W$4887,23,FALSE)</f>
        <v>69</v>
      </c>
    </row>
    <row r="288" spans="1:20" x14ac:dyDescent="0.2">
      <c r="A288" t="s">
        <v>1582</v>
      </c>
      <c r="B288" t="s">
        <v>4923</v>
      </c>
      <c r="C288" t="s">
        <v>5320</v>
      </c>
      <c r="D288">
        <f>VLOOKUP($A288,NIR_Algorithm_Cleaned!$A$2:$W$4887,5,FALSE)</f>
        <v>2</v>
      </c>
      <c r="E288">
        <f>VLOOKUP($A288,NIR_Algorithm_Cleaned!$A$2:$W$4887,4,FALSE)</f>
        <v>1</v>
      </c>
      <c r="F288">
        <f>VLOOKUP($A288,NIR_Algorithm_Cleaned!$A$2:$W$4887,3,FALSE)</f>
        <v>1</v>
      </c>
      <c r="G288">
        <v>12.26</v>
      </c>
      <c r="H288" t="s">
        <v>5342</v>
      </c>
      <c r="I288">
        <v>3</v>
      </c>
      <c r="J288" t="s">
        <v>4994</v>
      </c>
      <c r="K288" t="s">
        <v>5343</v>
      </c>
      <c r="L288">
        <v>0.41610738255033602</v>
      </c>
      <c r="M288">
        <v>0.422818791946309</v>
      </c>
      <c r="N288">
        <f t="shared" si="4"/>
        <v>0.41946308724832249</v>
      </c>
      <c r="O288">
        <v>0.40501995283874498</v>
      </c>
      <c r="P288">
        <f>VLOOKUP($A288,NIR_Algorithm_Cleaned!$A$2:$W$4887,19,FALSE)</f>
        <v>10.14</v>
      </c>
      <c r="Q288">
        <f>VLOOKUP($A288,NIR_Algorithm_Cleaned!$A$2:$W$4887,20,FALSE)</f>
        <v>4.59</v>
      </c>
      <c r="R288">
        <f>VLOOKUP($A288,NIR_Algorithm_Cleaned!$A$2:$W$4887,21,FALSE)</f>
        <v>1.81</v>
      </c>
      <c r="S288">
        <f>VLOOKUP($A288,NIR_Algorithm_Cleaned!$A$2:$W$4887,22,FALSE)</f>
        <v>1.44</v>
      </c>
      <c r="T288">
        <f>VLOOKUP($A288,NIR_Algorithm_Cleaned!$A$2:$W$4887,23,FALSE)</f>
        <v>71.11</v>
      </c>
    </row>
    <row r="289" spans="1:20" x14ac:dyDescent="0.2">
      <c r="A289" t="s">
        <v>1582</v>
      </c>
      <c r="B289" t="s">
        <v>4923</v>
      </c>
      <c r="C289" t="s">
        <v>5320</v>
      </c>
      <c r="D289">
        <f>VLOOKUP($A289,NIR_Algorithm_Cleaned!$A$2:$W$4887,5,FALSE)</f>
        <v>2</v>
      </c>
      <c r="E289">
        <f>VLOOKUP($A289,NIR_Algorithm_Cleaned!$A$2:$W$4887,4,FALSE)</f>
        <v>1</v>
      </c>
      <c r="F289">
        <f>VLOOKUP($A289,NIR_Algorithm_Cleaned!$A$2:$W$4887,3,FALSE)</f>
        <v>1</v>
      </c>
      <c r="G289">
        <v>12.22</v>
      </c>
      <c r="H289" t="s">
        <v>4994</v>
      </c>
      <c r="I289">
        <v>3</v>
      </c>
      <c r="J289" t="s">
        <v>5342</v>
      </c>
      <c r="K289" t="s">
        <v>5343</v>
      </c>
      <c r="L289">
        <v>0.389261744966443</v>
      </c>
      <c r="M289">
        <v>0.391891891891892</v>
      </c>
      <c r="N289">
        <f t="shared" si="4"/>
        <v>0.39057681842916747</v>
      </c>
      <c r="O289" t="s">
        <v>6332</v>
      </c>
      <c r="P289">
        <f>VLOOKUP($A289,NIR_Algorithm_Cleaned!$A$2:$W$4887,19,FALSE)</f>
        <v>10.14</v>
      </c>
      <c r="Q289">
        <f>VLOOKUP($A289,NIR_Algorithm_Cleaned!$A$2:$W$4887,20,FALSE)</f>
        <v>4.59</v>
      </c>
      <c r="R289">
        <f>VLOOKUP($A289,NIR_Algorithm_Cleaned!$A$2:$W$4887,21,FALSE)</f>
        <v>1.81</v>
      </c>
      <c r="S289">
        <f>VLOOKUP($A289,NIR_Algorithm_Cleaned!$A$2:$W$4887,22,FALSE)</f>
        <v>1.44</v>
      </c>
      <c r="T289">
        <f>VLOOKUP($A289,NIR_Algorithm_Cleaned!$A$2:$W$4887,23,FALSE)</f>
        <v>71.11</v>
      </c>
    </row>
    <row r="290" spans="1:20" x14ac:dyDescent="0.2">
      <c r="A290" t="s">
        <v>1558</v>
      </c>
      <c r="B290" t="s">
        <v>4921</v>
      </c>
      <c r="C290" t="s">
        <v>5268</v>
      </c>
      <c r="D290">
        <f>VLOOKUP($A290,NIR_Algorithm_Cleaned!$A$2:$W$4887,5,FALSE)</f>
        <v>2</v>
      </c>
      <c r="E290">
        <f>VLOOKUP($A290,NIR_Algorithm_Cleaned!$A$2:$W$4887,4,FALSE)</f>
        <v>1</v>
      </c>
      <c r="F290">
        <f>VLOOKUP($A290,NIR_Algorithm_Cleaned!$A$2:$W$4887,3,FALSE)</f>
        <v>1</v>
      </c>
      <c r="G290">
        <v>12.33</v>
      </c>
      <c r="H290" t="s">
        <v>5342</v>
      </c>
      <c r="I290">
        <v>2</v>
      </c>
      <c r="J290" t="s">
        <v>5342</v>
      </c>
      <c r="K290" t="s">
        <v>5343</v>
      </c>
      <c r="L290">
        <v>0.41721854304635803</v>
      </c>
      <c r="M290">
        <v>0.42666666666666703</v>
      </c>
      <c r="N290">
        <f t="shared" si="4"/>
        <v>0.42194260485651253</v>
      </c>
      <c r="O290">
        <v>0.41665362905018</v>
      </c>
      <c r="P290">
        <f>VLOOKUP($A290,NIR_Algorithm_Cleaned!$A$2:$W$4887,19,FALSE)</f>
        <v>9.1300000000000008</v>
      </c>
      <c r="Q290">
        <f>VLOOKUP($A290,NIR_Algorithm_Cleaned!$A$2:$W$4887,20,FALSE)</f>
        <v>4.1399999999999997</v>
      </c>
      <c r="R290">
        <f>VLOOKUP($A290,NIR_Algorithm_Cleaned!$A$2:$W$4887,21,FALSE)</f>
        <v>1.41</v>
      </c>
      <c r="S290">
        <f>VLOOKUP($A290,NIR_Algorithm_Cleaned!$A$2:$W$4887,22,FALSE)</f>
        <v>1.31</v>
      </c>
      <c r="T290">
        <f>VLOOKUP($A290,NIR_Algorithm_Cleaned!$A$2:$W$4887,23,FALSE)</f>
        <v>71.27</v>
      </c>
    </row>
    <row r="291" spans="1:20" x14ac:dyDescent="0.2">
      <c r="A291" t="s">
        <v>1558</v>
      </c>
      <c r="B291" t="s">
        <v>4921</v>
      </c>
      <c r="C291" t="s">
        <v>5268</v>
      </c>
      <c r="D291">
        <f>VLOOKUP($A291,NIR_Algorithm_Cleaned!$A$2:$W$4887,5,FALSE)</f>
        <v>2</v>
      </c>
      <c r="E291">
        <f>VLOOKUP($A291,NIR_Algorithm_Cleaned!$A$2:$W$4887,4,FALSE)</f>
        <v>1</v>
      </c>
      <c r="F291">
        <f>VLOOKUP($A291,NIR_Algorithm_Cleaned!$A$2:$W$4887,3,FALSE)</f>
        <v>1</v>
      </c>
      <c r="G291">
        <v>12.38</v>
      </c>
      <c r="H291" t="s">
        <v>4994</v>
      </c>
      <c r="I291">
        <v>1</v>
      </c>
      <c r="J291" t="s">
        <v>5342</v>
      </c>
      <c r="K291" t="s">
        <v>5343</v>
      </c>
      <c r="L291">
        <v>0.413333333333333</v>
      </c>
      <c r="M291">
        <v>0.40939597315436199</v>
      </c>
      <c r="N291">
        <f t="shared" si="4"/>
        <v>0.41136465324384752</v>
      </c>
      <c r="O291" t="s">
        <v>6332</v>
      </c>
      <c r="P291">
        <f>VLOOKUP($A291,NIR_Algorithm_Cleaned!$A$2:$W$4887,19,FALSE)</f>
        <v>9.1300000000000008</v>
      </c>
      <c r="Q291">
        <f>VLOOKUP($A291,NIR_Algorithm_Cleaned!$A$2:$W$4887,20,FALSE)</f>
        <v>4.1399999999999997</v>
      </c>
      <c r="R291">
        <f>VLOOKUP($A291,NIR_Algorithm_Cleaned!$A$2:$W$4887,21,FALSE)</f>
        <v>1.41</v>
      </c>
      <c r="S291">
        <f>VLOOKUP($A291,NIR_Algorithm_Cleaned!$A$2:$W$4887,22,FALSE)</f>
        <v>1.31</v>
      </c>
      <c r="T291">
        <f>VLOOKUP($A291,NIR_Algorithm_Cleaned!$A$2:$W$4887,23,FALSE)</f>
        <v>71.27</v>
      </c>
    </row>
    <row r="292" spans="1:20" x14ac:dyDescent="0.2">
      <c r="A292" t="s">
        <v>1583</v>
      </c>
      <c r="B292" t="s">
        <v>4800</v>
      </c>
      <c r="C292" t="s">
        <v>5228</v>
      </c>
      <c r="D292">
        <f>VLOOKUP($A292,NIR_Algorithm_Cleaned!$A$2:$W$4887,5,FALSE)</f>
        <v>2</v>
      </c>
      <c r="E292">
        <f>VLOOKUP($A292,NIR_Algorithm_Cleaned!$A$2:$W$4887,4,FALSE)</f>
        <v>1</v>
      </c>
      <c r="F292">
        <f>VLOOKUP($A292,NIR_Algorithm_Cleaned!$A$2:$W$4887,3,FALSE)</f>
        <v>1</v>
      </c>
      <c r="G292">
        <v>12.34</v>
      </c>
      <c r="H292" t="s">
        <v>5342</v>
      </c>
      <c r="I292">
        <v>4</v>
      </c>
      <c r="J292" t="s">
        <v>4994</v>
      </c>
      <c r="K292" t="s">
        <v>5343</v>
      </c>
      <c r="L292">
        <v>0.42666666666666703</v>
      </c>
      <c r="M292">
        <v>0.42</v>
      </c>
      <c r="N292">
        <f t="shared" si="4"/>
        <v>0.42333333333333351</v>
      </c>
      <c r="O292">
        <v>0.42333333333333351</v>
      </c>
      <c r="P292">
        <f>VLOOKUP($A292,NIR_Algorithm_Cleaned!$A$2:$W$4887,19,FALSE)</f>
        <v>10.039999999999999</v>
      </c>
      <c r="Q292">
        <f>VLOOKUP($A292,NIR_Algorithm_Cleaned!$A$2:$W$4887,20,FALSE)</f>
        <v>4.28</v>
      </c>
      <c r="R292">
        <f>VLOOKUP($A292,NIR_Algorithm_Cleaned!$A$2:$W$4887,21,FALSE)</f>
        <v>1.46</v>
      </c>
      <c r="S292">
        <f>VLOOKUP($A292,NIR_Algorithm_Cleaned!$A$2:$W$4887,22,FALSE)</f>
        <v>1.41</v>
      </c>
      <c r="T292">
        <f>VLOOKUP($A292,NIR_Algorithm_Cleaned!$A$2:$W$4887,23,FALSE)</f>
        <v>71.7</v>
      </c>
    </row>
    <row r="293" spans="1:20" x14ac:dyDescent="0.2">
      <c r="A293" t="s">
        <v>1175</v>
      </c>
      <c r="B293" t="s">
        <v>4728</v>
      </c>
      <c r="C293" t="s">
        <v>5289</v>
      </c>
      <c r="D293">
        <f>VLOOKUP($A293,NIR_Algorithm_Cleaned!$A$2:$W$4887,5,FALSE)</f>
        <v>2</v>
      </c>
      <c r="E293">
        <f>VLOOKUP($A293,NIR_Algorithm_Cleaned!$A$2:$W$4887,4,FALSE)</f>
        <v>1</v>
      </c>
      <c r="F293">
        <f>VLOOKUP($A293,NIR_Algorithm_Cleaned!$A$2:$W$4887,3,FALSE)</f>
        <v>1</v>
      </c>
      <c r="G293">
        <v>12.34</v>
      </c>
      <c r="H293" t="s">
        <v>4994</v>
      </c>
      <c r="I293">
        <v>3</v>
      </c>
      <c r="J293" t="s">
        <v>4994</v>
      </c>
      <c r="K293" t="s">
        <v>5343</v>
      </c>
      <c r="L293">
        <v>0.43046357615893999</v>
      </c>
      <c r="M293">
        <v>0.43708609271523202</v>
      </c>
      <c r="N293">
        <f t="shared" si="4"/>
        <v>0.43377483443708598</v>
      </c>
      <c r="O293">
        <v>0.41754531195538502</v>
      </c>
      <c r="P293">
        <f>VLOOKUP($A293,NIR_Algorithm_Cleaned!$A$2:$W$4887,19,FALSE)</f>
        <v>11.61</v>
      </c>
      <c r="Q293">
        <f>VLOOKUP($A293,NIR_Algorithm_Cleaned!$A$2:$W$4887,20,FALSE)</f>
        <v>3.66</v>
      </c>
      <c r="R293">
        <f>VLOOKUP($A293,NIR_Algorithm_Cleaned!$A$2:$W$4887,21,FALSE)</f>
        <v>1.38</v>
      </c>
      <c r="S293">
        <f>VLOOKUP($A293,NIR_Algorithm_Cleaned!$A$2:$W$4887,22,FALSE)</f>
        <v>1.46</v>
      </c>
      <c r="T293">
        <f>VLOOKUP($A293,NIR_Algorithm_Cleaned!$A$2:$W$4887,23,FALSE)</f>
        <v>71.55</v>
      </c>
    </row>
    <row r="294" spans="1:20" x14ac:dyDescent="0.2">
      <c r="A294" t="s">
        <v>1175</v>
      </c>
      <c r="B294" t="s">
        <v>4728</v>
      </c>
      <c r="C294" t="s">
        <v>5289</v>
      </c>
      <c r="D294">
        <f>VLOOKUP($A294,NIR_Algorithm_Cleaned!$A$2:$W$4887,5,FALSE)</f>
        <v>2</v>
      </c>
      <c r="E294">
        <f>VLOOKUP($A294,NIR_Algorithm_Cleaned!$A$2:$W$4887,4,FALSE)</f>
        <v>1</v>
      </c>
      <c r="F294">
        <f>VLOOKUP($A294,NIR_Algorithm_Cleaned!$A$2:$W$4887,3,FALSE)</f>
        <v>1</v>
      </c>
      <c r="G294">
        <v>12.38</v>
      </c>
      <c r="H294" t="s">
        <v>4994</v>
      </c>
      <c r="I294">
        <v>1</v>
      </c>
      <c r="J294" t="s">
        <v>5342</v>
      </c>
      <c r="K294" t="s">
        <v>5343</v>
      </c>
      <c r="L294">
        <v>0.40131578947368401</v>
      </c>
      <c r="M294">
        <v>0.40131578947368401</v>
      </c>
      <c r="N294">
        <f t="shared" si="4"/>
        <v>0.40131578947368401</v>
      </c>
      <c r="O294" t="s">
        <v>6332</v>
      </c>
      <c r="P294">
        <f>VLOOKUP($A294,NIR_Algorithm_Cleaned!$A$2:$W$4887,19,FALSE)</f>
        <v>11.61</v>
      </c>
      <c r="Q294">
        <f>VLOOKUP($A294,NIR_Algorithm_Cleaned!$A$2:$W$4887,20,FALSE)</f>
        <v>3.66</v>
      </c>
      <c r="R294">
        <f>VLOOKUP($A294,NIR_Algorithm_Cleaned!$A$2:$W$4887,21,FALSE)</f>
        <v>1.38</v>
      </c>
      <c r="S294">
        <f>VLOOKUP($A294,NIR_Algorithm_Cleaned!$A$2:$W$4887,22,FALSE)</f>
        <v>1.46</v>
      </c>
      <c r="T294">
        <f>VLOOKUP($A294,NIR_Algorithm_Cleaned!$A$2:$W$4887,23,FALSE)</f>
        <v>71.55</v>
      </c>
    </row>
    <row r="295" spans="1:20" x14ac:dyDescent="0.2">
      <c r="A295" t="s">
        <v>1577</v>
      </c>
      <c r="B295" t="s">
        <v>4815</v>
      </c>
      <c r="C295" t="s">
        <v>5214</v>
      </c>
      <c r="D295">
        <f>VLOOKUP($A295,NIR_Algorithm_Cleaned!$A$2:$W$4887,5,FALSE)</f>
        <v>2</v>
      </c>
      <c r="E295">
        <f>VLOOKUP($A295,NIR_Algorithm_Cleaned!$A$2:$W$4887,4,FALSE)</f>
        <v>1</v>
      </c>
      <c r="F295">
        <f>VLOOKUP($A295,NIR_Algorithm_Cleaned!$A$2:$W$4887,3,FALSE)</f>
        <v>1</v>
      </c>
      <c r="G295">
        <v>12.4</v>
      </c>
      <c r="H295" t="s">
        <v>4994</v>
      </c>
      <c r="I295">
        <v>1</v>
      </c>
      <c r="J295" t="s">
        <v>4994</v>
      </c>
      <c r="K295" t="s">
        <v>5343</v>
      </c>
      <c r="L295">
        <v>0.44966442953020103</v>
      </c>
      <c r="M295">
        <v>0.44966442953020103</v>
      </c>
      <c r="N295">
        <f t="shared" si="4"/>
        <v>0.44966442953020103</v>
      </c>
      <c r="O295">
        <v>0.44742603374964801</v>
      </c>
      <c r="P295">
        <f>VLOOKUP($A295,NIR_Algorithm_Cleaned!$A$2:$W$4887,19,FALSE)</f>
        <v>11.71</v>
      </c>
      <c r="Q295">
        <f>VLOOKUP($A295,NIR_Algorithm_Cleaned!$A$2:$W$4887,20,FALSE)</f>
        <v>4.26</v>
      </c>
      <c r="R295">
        <f>VLOOKUP($A295,NIR_Algorithm_Cleaned!$A$2:$W$4887,21,FALSE)</f>
        <v>1.34</v>
      </c>
      <c r="S295">
        <f>VLOOKUP($A295,NIR_Algorithm_Cleaned!$A$2:$W$4887,22,FALSE)</f>
        <v>1.42</v>
      </c>
      <c r="T295">
        <f>VLOOKUP($A295,NIR_Algorithm_Cleaned!$A$2:$W$4887,23,FALSE)</f>
        <v>70.930000000000007</v>
      </c>
    </row>
    <row r="296" spans="1:20" x14ac:dyDescent="0.2">
      <c r="A296" t="s">
        <v>1577</v>
      </c>
      <c r="B296" t="s">
        <v>4815</v>
      </c>
      <c r="C296" t="s">
        <v>5214</v>
      </c>
      <c r="D296">
        <f>VLOOKUP($A296,NIR_Algorithm_Cleaned!$A$2:$W$4887,5,FALSE)</f>
        <v>2</v>
      </c>
      <c r="E296">
        <f>VLOOKUP($A296,NIR_Algorithm_Cleaned!$A$2:$W$4887,4,FALSE)</f>
        <v>1</v>
      </c>
      <c r="F296">
        <f>VLOOKUP($A296,NIR_Algorithm_Cleaned!$A$2:$W$4887,3,FALSE)</f>
        <v>1</v>
      </c>
      <c r="G296">
        <v>12.42</v>
      </c>
      <c r="H296" t="s">
        <v>5342</v>
      </c>
      <c r="I296">
        <v>1</v>
      </c>
      <c r="J296" t="s">
        <v>4994</v>
      </c>
      <c r="K296" t="s">
        <v>5343</v>
      </c>
      <c r="L296">
        <v>0.44666666666666699</v>
      </c>
      <c r="M296">
        <v>0.443708609271523</v>
      </c>
      <c r="N296">
        <f t="shared" si="4"/>
        <v>0.445187637969095</v>
      </c>
      <c r="O296" t="s">
        <v>6332</v>
      </c>
      <c r="P296">
        <f>VLOOKUP($A296,NIR_Algorithm_Cleaned!$A$2:$W$4887,19,FALSE)</f>
        <v>11.71</v>
      </c>
      <c r="Q296">
        <f>VLOOKUP($A296,NIR_Algorithm_Cleaned!$A$2:$W$4887,20,FALSE)</f>
        <v>4.26</v>
      </c>
      <c r="R296">
        <f>VLOOKUP($A296,NIR_Algorithm_Cleaned!$A$2:$W$4887,21,FALSE)</f>
        <v>1.34</v>
      </c>
      <c r="S296">
        <f>VLOOKUP($A296,NIR_Algorithm_Cleaned!$A$2:$W$4887,22,FALSE)</f>
        <v>1.42</v>
      </c>
      <c r="T296">
        <f>VLOOKUP($A296,NIR_Algorithm_Cleaned!$A$2:$W$4887,23,FALSE)</f>
        <v>70.930000000000007</v>
      </c>
    </row>
    <row r="297" spans="1:20" x14ac:dyDescent="0.2">
      <c r="A297" t="s">
        <v>1807</v>
      </c>
      <c r="B297" t="s">
        <v>4778</v>
      </c>
      <c r="C297" t="s">
        <v>5222</v>
      </c>
      <c r="D297">
        <f>VLOOKUP($A297,NIR_Algorithm_Cleaned!$A$2:$W$4887,5,FALSE)</f>
        <v>2</v>
      </c>
      <c r="E297">
        <f>VLOOKUP($A297,NIR_Algorithm_Cleaned!$A$2:$W$4887,4,FALSE)</f>
        <v>1</v>
      </c>
      <c r="F297">
        <f>VLOOKUP($A297,NIR_Algorithm_Cleaned!$A$2:$W$4887,3,FALSE)</f>
        <v>1</v>
      </c>
      <c r="G297">
        <v>12.26</v>
      </c>
      <c r="H297" t="s">
        <v>5342</v>
      </c>
      <c r="I297">
        <v>3</v>
      </c>
      <c r="J297" t="s">
        <v>4994</v>
      </c>
      <c r="K297" t="s">
        <v>5343</v>
      </c>
      <c r="L297">
        <v>0.41721854304635803</v>
      </c>
      <c r="M297">
        <v>0.42483660130718998</v>
      </c>
      <c r="N297">
        <f t="shared" si="4"/>
        <v>0.421027572176774</v>
      </c>
      <c r="O297">
        <v>0.41688765996226074</v>
      </c>
      <c r="P297">
        <f>VLOOKUP($A297,NIR_Algorithm_Cleaned!$A$2:$W$4887,19,FALSE)</f>
        <v>12.73</v>
      </c>
      <c r="Q297">
        <f>VLOOKUP($A297,NIR_Algorithm_Cleaned!$A$2:$W$4887,20,FALSE)</f>
        <v>4.5199999999999996</v>
      </c>
      <c r="R297">
        <f>VLOOKUP($A297,NIR_Algorithm_Cleaned!$A$2:$W$4887,21,FALSE)</f>
        <v>1.4</v>
      </c>
      <c r="S297">
        <f>VLOOKUP($A297,NIR_Algorithm_Cleaned!$A$2:$W$4887,22,FALSE)</f>
        <v>1.52</v>
      </c>
      <c r="T297">
        <f>VLOOKUP($A297,NIR_Algorithm_Cleaned!$A$2:$W$4887,23,FALSE)</f>
        <v>70.599999999999994</v>
      </c>
    </row>
    <row r="298" spans="1:20" x14ac:dyDescent="0.2">
      <c r="A298" t="s">
        <v>1807</v>
      </c>
      <c r="B298" t="s">
        <v>4778</v>
      </c>
      <c r="C298" t="s">
        <v>5222</v>
      </c>
      <c r="D298">
        <f>VLOOKUP($A298,NIR_Algorithm_Cleaned!$A$2:$W$4887,5,FALSE)</f>
        <v>2</v>
      </c>
      <c r="E298">
        <f>VLOOKUP($A298,NIR_Algorithm_Cleaned!$A$2:$W$4887,4,FALSE)</f>
        <v>1</v>
      </c>
      <c r="F298">
        <f>VLOOKUP($A298,NIR_Algorithm_Cleaned!$A$2:$W$4887,3,FALSE)</f>
        <v>1</v>
      </c>
      <c r="G298">
        <v>12.29</v>
      </c>
      <c r="H298" t="s">
        <v>4994</v>
      </c>
      <c r="I298">
        <v>1</v>
      </c>
      <c r="J298" t="s">
        <v>5342</v>
      </c>
      <c r="K298" t="s">
        <v>5343</v>
      </c>
      <c r="L298">
        <v>0.413333333333333</v>
      </c>
      <c r="M298">
        <v>0.412162162162162</v>
      </c>
      <c r="N298">
        <f t="shared" si="4"/>
        <v>0.41274774774774747</v>
      </c>
      <c r="O298" t="s">
        <v>6332</v>
      </c>
      <c r="P298">
        <f>VLOOKUP($A298,NIR_Algorithm_Cleaned!$A$2:$W$4887,19,FALSE)</f>
        <v>12.73</v>
      </c>
      <c r="Q298">
        <f>VLOOKUP($A298,NIR_Algorithm_Cleaned!$A$2:$W$4887,20,FALSE)</f>
        <v>4.5199999999999996</v>
      </c>
      <c r="R298">
        <f>VLOOKUP($A298,NIR_Algorithm_Cleaned!$A$2:$W$4887,21,FALSE)</f>
        <v>1.4</v>
      </c>
      <c r="S298">
        <f>VLOOKUP($A298,NIR_Algorithm_Cleaned!$A$2:$W$4887,22,FALSE)</f>
        <v>1.52</v>
      </c>
      <c r="T298">
        <f>VLOOKUP($A298,NIR_Algorithm_Cleaned!$A$2:$W$4887,23,FALSE)</f>
        <v>70.599999999999994</v>
      </c>
    </row>
    <row r="299" spans="1:20" x14ac:dyDescent="0.2">
      <c r="A299" t="s">
        <v>1651</v>
      </c>
      <c r="B299" t="s">
        <v>4796</v>
      </c>
      <c r="C299" t="s">
        <v>5281</v>
      </c>
      <c r="D299">
        <f>VLOOKUP($A299,NIR_Algorithm_Cleaned!$A$2:$W$4887,5,FALSE)</f>
        <v>2</v>
      </c>
      <c r="E299">
        <f>VLOOKUP($A299,NIR_Algorithm_Cleaned!$A$2:$W$4887,4,FALSE)</f>
        <v>1</v>
      </c>
      <c r="F299">
        <f>VLOOKUP($A299,NIR_Algorithm_Cleaned!$A$2:$W$4887,3,FALSE)</f>
        <v>1</v>
      </c>
      <c r="G299">
        <v>12.24</v>
      </c>
      <c r="H299" t="s">
        <v>4994</v>
      </c>
      <c r="I299">
        <v>2</v>
      </c>
      <c r="J299" t="s">
        <v>5342</v>
      </c>
      <c r="K299" t="s">
        <v>5343</v>
      </c>
      <c r="L299">
        <v>0.45394736842105299</v>
      </c>
      <c r="M299">
        <v>0.44736842105263203</v>
      </c>
      <c r="N299">
        <f t="shared" si="4"/>
        <v>0.45065789473684248</v>
      </c>
      <c r="O299">
        <v>0.44606720240197822</v>
      </c>
      <c r="P299">
        <f>VLOOKUP($A299,NIR_Algorithm_Cleaned!$A$2:$W$4887,19,FALSE)</f>
        <v>12.18</v>
      </c>
      <c r="Q299">
        <f>VLOOKUP($A299,NIR_Algorithm_Cleaned!$A$2:$W$4887,20,FALSE)</f>
        <v>4.4800000000000004</v>
      </c>
      <c r="R299">
        <f>VLOOKUP($A299,NIR_Algorithm_Cleaned!$A$2:$W$4887,21,FALSE)</f>
        <v>1.54</v>
      </c>
      <c r="S299">
        <f>VLOOKUP($A299,NIR_Algorithm_Cleaned!$A$2:$W$4887,22,FALSE)</f>
        <v>1.52</v>
      </c>
      <c r="T299">
        <f>VLOOKUP($A299,NIR_Algorithm_Cleaned!$A$2:$W$4887,23,FALSE)</f>
        <v>69.12</v>
      </c>
    </row>
    <row r="300" spans="1:20" x14ac:dyDescent="0.2">
      <c r="A300" t="s">
        <v>1651</v>
      </c>
      <c r="B300" t="s">
        <v>4796</v>
      </c>
      <c r="C300" t="s">
        <v>5281</v>
      </c>
      <c r="D300">
        <f>VLOOKUP($A300,NIR_Algorithm_Cleaned!$A$2:$W$4887,5,FALSE)</f>
        <v>2</v>
      </c>
      <c r="E300">
        <f>VLOOKUP($A300,NIR_Algorithm_Cleaned!$A$2:$W$4887,4,FALSE)</f>
        <v>1</v>
      </c>
      <c r="F300">
        <f>VLOOKUP($A300,NIR_Algorithm_Cleaned!$A$2:$W$4887,3,FALSE)</f>
        <v>1</v>
      </c>
      <c r="G300">
        <v>12.3</v>
      </c>
      <c r="H300" t="s">
        <v>5342</v>
      </c>
      <c r="I300">
        <v>1</v>
      </c>
      <c r="J300" t="s">
        <v>5342</v>
      </c>
      <c r="K300" t="s">
        <v>5343</v>
      </c>
      <c r="L300">
        <v>0.44</v>
      </c>
      <c r="M300">
        <v>0.44295302013422799</v>
      </c>
      <c r="N300">
        <f t="shared" si="4"/>
        <v>0.44147651006711397</v>
      </c>
      <c r="O300" t="s">
        <v>6332</v>
      </c>
      <c r="P300">
        <f>VLOOKUP($A300,NIR_Algorithm_Cleaned!$A$2:$W$4887,19,FALSE)</f>
        <v>12.18</v>
      </c>
      <c r="Q300">
        <f>VLOOKUP($A300,NIR_Algorithm_Cleaned!$A$2:$W$4887,20,FALSE)</f>
        <v>4.4800000000000004</v>
      </c>
      <c r="R300">
        <f>VLOOKUP($A300,NIR_Algorithm_Cleaned!$A$2:$W$4887,21,FALSE)</f>
        <v>1.54</v>
      </c>
      <c r="S300">
        <f>VLOOKUP($A300,NIR_Algorithm_Cleaned!$A$2:$W$4887,22,FALSE)</f>
        <v>1.52</v>
      </c>
      <c r="T300">
        <f>VLOOKUP($A300,NIR_Algorithm_Cleaned!$A$2:$W$4887,23,FALSE)</f>
        <v>69.12</v>
      </c>
    </row>
    <row r="301" spans="1:20" x14ac:dyDescent="0.2">
      <c r="A301" t="s">
        <v>1610</v>
      </c>
      <c r="B301" t="s">
        <v>4730</v>
      </c>
      <c r="C301" t="s">
        <v>5247</v>
      </c>
      <c r="D301">
        <f>VLOOKUP($A301,NIR_Algorithm_Cleaned!$A$2:$W$4887,5,FALSE)</f>
        <v>2</v>
      </c>
      <c r="E301">
        <f>VLOOKUP($A301,NIR_Algorithm_Cleaned!$A$2:$W$4887,4,FALSE)</f>
        <v>1</v>
      </c>
      <c r="F301">
        <f>VLOOKUP($A301,NIR_Algorithm_Cleaned!$A$2:$W$4887,3,FALSE)</f>
        <v>1</v>
      </c>
      <c r="G301">
        <v>12.25</v>
      </c>
      <c r="H301" t="s">
        <v>5342</v>
      </c>
      <c r="I301">
        <v>2</v>
      </c>
      <c r="J301" t="s">
        <v>5342</v>
      </c>
      <c r="K301" t="s">
        <v>5343</v>
      </c>
      <c r="L301">
        <v>0.45333333333333298</v>
      </c>
      <c r="M301">
        <v>0.44666666666666699</v>
      </c>
      <c r="N301">
        <f t="shared" si="4"/>
        <v>0.44999999999999996</v>
      </c>
      <c r="O301">
        <v>0.44260485651214121</v>
      </c>
      <c r="P301">
        <f>VLOOKUP($A301,NIR_Algorithm_Cleaned!$A$2:$W$4887,19,FALSE)</f>
        <v>11.03</v>
      </c>
      <c r="Q301">
        <f>VLOOKUP($A301,NIR_Algorithm_Cleaned!$A$2:$W$4887,20,FALSE)</f>
        <v>4.1900000000000004</v>
      </c>
      <c r="R301">
        <f>VLOOKUP($A301,NIR_Algorithm_Cleaned!$A$2:$W$4887,21,FALSE)</f>
        <v>1.59</v>
      </c>
      <c r="S301">
        <f>VLOOKUP($A301,NIR_Algorithm_Cleaned!$A$2:$W$4887,22,FALSE)</f>
        <v>1.39</v>
      </c>
      <c r="T301">
        <f>VLOOKUP($A301,NIR_Algorithm_Cleaned!$A$2:$W$4887,23,FALSE)</f>
        <v>71.25</v>
      </c>
    </row>
    <row r="302" spans="1:20" x14ac:dyDescent="0.2">
      <c r="A302" t="s">
        <v>1610</v>
      </c>
      <c r="B302" t="s">
        <v>4730</v>
      </c>
      <c r="C302" t="s">
        <v>5247</v>
      </c>
      <c r="D302">
        <f>VLOOKUP($A302,NIR_Algorithm_Cleaned!$A$2:$W$4887,5,FALSE)</f>
        <v>2</v>
      </c>
      <c r="E302">
        <f>VLOOKUP($A302,NIR_Algorithm_Cleaned!$A$2:$W$4887,4,FALSE)</f>
        <v>1</v>
      </c>
      <c r="F302">
        <f>VLOOKUP($A302,NIR_Algorithm_Cleaned!$A$2:$W$4887,3,FALSE)</f>
        <v>1</v>
      </c>
      <c r="G302">
        <v>12.26</v>
      </c>
      <c r="H302" t="s">
        <v>4994</v>
      </c>
      <c r="I302">
        <v>3</v>
      </c>
      <c r="J302" t="s">
        <v>4994</v>
      </c>
      <c r="K302" t="s">
        <v>5343</v>
      </c>
      <c r="L302">
        <v>0.43708609271523202</v>
      </c>
      <c r="M302">
        <v>0.43333333333333302</v>
      </c>
      <c r="N302">
        <f t="shared" si="4"/>
        <v>0.43520971302428252</v>
      </c>
      <c r="O302" t="s">
        <v>6332</v>
      </c>
      <c r="P302">
        <f>VLOOKUP($A302,NIR_Algorithm_Cleaned!$A$2:$W$4887,19,FALSE)</f>
        <v>11.03</v>
      </c>
      <c r="Q302">
        <f>VLOOKUP($A302,NIR_Algorithm_Cleaned!$A$2:$W$4887,20,FALSE)</f>
        <v>4.1900000000000004</v>
      </c>
      <c r="R302">
        <f>VLOOKUP($A302,NIR_Algorithm_Cleaned!$A$2:$W$4887,21,FALSE)</f>
        <v>1.59</v>
      </c>
      <c r="S302">
        <f>VLOOKUP($A302,NIR_Algorithm_Cleaned!$A$2:$W$4887,22,FALSE)</f>
        <v>1.39</v>
      </c>
      <c r="T302">
        <f>VLOOKUP($A302,NIR_Algorithm_Cleaned!$A$2:$W$4887,23,FALSE)</f>
        <v>71.25</v>
      </c>
    </row>
    <row r="303" spans="1:20" x14ac:dyDescent="0.2">
      <c r="A303" t="s">
        <v>1514</v>
      </c>
      <c r="B303" t="s">
        <v>4774</v>
      </c>
      <c r="C303" t="s">
        <v>5259</v>
      </c>
      <c r="D303">
        <f>VLOOKUP($A303,NIR_Algorithm_Cleaned!$A$2:$W$4887,5,FALSE)</f>
        <v>2</v>
      </c>
      <c r="E303">
        <f>VLOOKUP($A303,NIR_Algorithm_Cleaned!$A$2:$W$4887,4,FALSE)</f>
        <v>1</v>
      </c>
      <c r="F303">
        <f>VLOOKUP($A303,NIR_Algorithm_Cleaned!$A$2:$W$4887,3,FALSE)</f>
        <v>1</v>
      </c>
      <c r="G303">
        <v>12.35</v>
      </c>
      <c r="H303" t="s">
        <v>4994</v>
      </c>
      <c r="I303">
        <v>2</v>
      </c>
      <c r="J303" t="s">
        <v>5342</v>
      </c>
      <c r="K303" t="s">
        <v>5343</v>
      </c>
      <c r="L303">
        <v>0.44078947368421101</v>
      </c>
      <c r="M303">
        <v>0.45098039215686297</v>
      </c>
      <c r="N303">
        <f t="shared" si="4"/>
        <v>0.44588493292053699</v>
      </c>
      <c r="O303">
        <v>0.44012231409313624</v>
      </c>
      <c r="P303">
        <f>VLOOKUP($A303,NIR_Algorithm_Cleaned!$A$2:$W$4887,19,FALSE)</f>
        <v>7.3</v>
      </c>
      <c r="Q303">
        <f>VLOOKUP($A303,NIR_Algorithm_Cleaned!$A$2:$W$4887,20,FALSE)</f>
        <v>3.37</v>
      </c>
      <c r="R303">
        <f>VLOOKUP($A303,NIR_Algorithm_Cleaned!$A$2:$W$4887,21,FALSE)</f>
        <v>1.49</v>
      </c>
      <c r="S303">
        <f>VLOOKUP($A303,NIR_Algorithm_Cleaned!$A$2:$W$4887,22,FALSE)</f>
        <v>1.21</v>
      </c>
      <c r="T303">
        <f>VLOOKUP($A303,NIR_Algorithm_Cleaned!$A$2:$W$4887,23,FALSE)</f>
        <v>71.08</v>
      </c>
    </row>
    <row r="304" spans="1:20" x14ac:dyDescent="0.2">
      <c r="A304" t="s">
        <v>1514</v>
      </c>
      <c r="B304" t="s">
        <v>4774</v>
      </c>
      <c r="C304" t="s">
        <v>5259</v>
      </c>
      <c r="D304">
        <f>VLOOKUP($A304,NIR_Algorithm_Cleaned!$A$2:$W$4887,5,FALSE)</f>
        <v>2</v>
      </c>
      <c r="E304">
        <f>VLOOKUP($A304,NIR_Algorithm_Cleaned!$A$2:$W$4887,4,FALSE)</f>
        <v>1</v>
      </c>
      <c r="F304">
        <f>VLOOKUP($A304,NIR_Algorithm_Cleaned!$A$2:$W$4887,3,FALSE)</f>
        <v>1</v>
      </c>
      <c r="G304">
        <v>12.31</v>
      </c>
      <c r="H304" t="s">
        <v>5342</v>
      </c>
      <c r="I304">
        <v>1</v>
      </c>
      <c r="J304" t="s">
        <v>5342</v>
      </c>
      <c r="K304" t="s">
        <v>5343</v>
      </c>
      <c r="L304">
        <v>0.43918918918918898</v>
      </c>
      <c r="M304">
        <v>0.42953020134228198</v>
      </c>
      <c r="N304">
        <f t="shared" si="4"/>
        <v>0.43435969526573548</v>
      </c>
      <c r="O304" t="s">
        <v>6332</v>
      </c>
      <c r="P304">
        <f>VLOOKUP($A304,NIR_Algorithm_Cleaned!$A$2:$W$4887,19,FALSE)</f>
        <v>7.3</v>
      </c>
      <c r="Q304">
        <f>VLOOKUP($A304,NIR_Algorithm_Cleaned!$A$2:$W$4887,20,FALSE)</f>
        <v>3.37</v>
      </c>
      <c r="R304">
        <f>VLOOKUP($A304,NIR_Algorithm_Cleaned!$A$2:$W$4887,21,FALSE)</f>
        <v>1.49</v>
      </c>
      <c r="S304">
        <f>VLOOKUP($A304,NIR_Algorithm_Cleaned!$A$2:$W$4887,22,FALSE)</f>
        <v>1.21</v>
      </c>
      <c r="T304">
        <f>VLOOKUP($A304,NIR_Algorithm_Cleaned!$A$2:$W$4887,23,FALSE)</f>
        <v>71.08</v>
      </c>
    </row>
    <row r="305" spans="1:20" x14ac:dyDescent="0.2">
      <c r="A305" t="s">
        <v>1376</v>
      </c>
      <c r="B305" t="s">
        <v>4937</v>
      </c>
      <c r="C305" t="s">
        <v>5314</v>
      </c>
      <c r="D305">
        <f>VLOOKUP($A305,NIR_Algorithm_Cleaned!$A$2:$W$4887,5,FALSE)</f>
        <v>2</v>
      </c>
      <c r="E305">
        <f>VLOOKUP($A305,NIR_Algorithm_Cleaned!$A$2:$W$4887,4,FALSE)</f>
        <v>1</v>
      </c>
      <c r="F305">
        <f>VLOOKUP($A305,NIR_Algorithm_Cleaned!$A$2:$W$4887,3,FALSE)</f>
        <v>1</v>
      </c>
      <c r="G305">
        <v>12.27</v>
      </c>
      <c r="H305" t="s">
        <v>4994</v>
      </c>
      <c r="I305">
        <v>4</v>
      </c>
      <c r="J305" t="s">
        <v>4994</v>
      </c>
      <c r="K305" t="s">
        <v>5343</v>
      </c>
      <c r="L305">
        <v>0.40666666666666701</v>
      </c>
      <c r="M305">
        <v>0.39597315436241598</v>
      </c>
      <c r="N305">
        <f t="shared" si="4"/>
        <v>0.40131991051454152</v>
      </c>
      <c r="O305">
        <v>0.40099108108508524</v>
      </c>
      <c r="P305">
        <f>VLOOKUP($A305,NIR_Algorithm_Cleaned!$A$2:$W$4887,19,FALSE)</f>
        <v>9.07</v>
      </c>
      <c r="Q305">
        <f>VLOOKUP($A305,NIR_Algorithm_Cleaned!$A$2:$W$4887,20,FALSE)</f>
        <v>4.49</v>
      </c>
      <c r="R305">
        <f>VLOOKUP($A305,NIR_Algorithm_Cleaned!$A$2:$W$4887,21,FALSE)</f>
        <v>1.51</v>
      </c>
      <c r="S305">
        <f>VLOOKUP($A305,NIR_Algorithm_Cleaned!$A$2:$W$4887,22,FALSE)</f>
        <v>1.32</v>
      </c>
      <c r="T305">
        <f>VLOOKUP($A305,NIR_Algorithm_Cleaned!$A$2:$W$4887,23,FALSE)</f>
        <v>72.22</v>
      </c>
    </row>
    <row r="306" spans="1:20" x14ac:dyDescent="0.2">
      <c r="A306" t="s">
        <v>1376</v>
      </c>
      <c r="B306" t="s">
        <v>4937</v>
      </c>
      <c r="C306" t="s">
        <v>5314</v>
      </c>
      <c r="D306">
        <f>VLOOKUP($A306,NIR_Algorithm_Cleaned!$A$2:$W$4887,5,FALSE)</f>
        <v>2</v>
      </c>
      <c r="E306">
        <f>VLOOKUP($A306,NIR_Algorithm_Cleaned!$A$2:$W$4887,4,FALSE)</f>
        <v>1</v>
      </c>
      <c r="F306">
        <f>VLOOKUP($A306,NIR_Algorithm_Cleaned!$A$2:$W$4887,3,FALSE)</f>
        <v>1</v>
      </c>
      <c r="G306">
        <v>12.36</v>
      </c>
      <c r="H306" t="s">
        <v>5342</v>
      </c>
      <c r="I306">
        <v>3</v>
      </c>
      <c r="J306" t="s">
        <v>4994</v>
      </c>
      <c r="K306" t="s">
        <v>5343</v>
      </c>
      <c r="L306">
        <v>0.42384105960264901</v>
      </c>
      <c r="M306">
        <v>0.37748344370860898</v>
      </c>
      <c r="N306">
        <f t="shared" si="4"/>
        <v>0.40066225165562896</v>
      </c>
      <c r="O306" t="s">
        <v>6332</v>
      </c>
      <c r="P306">
        <f>VLOOKUP($A306,NIR_Algorithm_Cleaned!$A$2:$W$4887,19,FALSE)</f>
        <v>9.07</v>
      </c>
      <c r="Q306">
        <f>VLOOKUP($A306,NIR_Algorithm_Cleaned!$A$2:$W$4887,20,FALSE)</f>
        <v>4.49</v>
      </c>
      <c r="R306">
        <f>VLOOKUP($A306,NIR_Algorithm_Cleaned!$A$2:$W$4887,21,FALSE)</f>
        <v>1.51</v>
      </c>
      <c r="S306">
        <f>VLOOKUP($A306,NIR_Algorithm_Cleaned!$A$2:$W$4887,22,FALSE)</f>
        <v>1.32</v>
      </c>
      <c r="T306">
        <f>VLOOKUP($A306,NIR_Algorithm_Cleaned!$A$2:$W$4887,23,FALSE)</f>
        <v>72.22</v>
      </c>
    </row>
    <row r="307" spans="1:20" x14ac:dyDescent="0.2">
      <c r="A307" t="s">
        <v>1549</v>
      </c>
      <c r="B307" t="s">
        <v>4870</v>
      </c>
      <c r="C307" t="s">
        <v>5253</v>
      </c>
      <c r="D307">
        <f>VLOOKUP($A307,NIR_Algorithm_Cleaned!$A$2:$W$4887,5,FALSE)</f>
        <v>2</v>
      </c>
      <c r="E307">
        <f>VLOOKUP($A307,NIR_Algorithm_Cleaned!$A$2:$W$4887,4,FALSE)</f>
        <v>1</v>
      </c>
      <c r="F307">
        <f>VLOOKUP($A307,NIR_Algorithm_Cleaned!$A$2:$W$4887,3,FALSE)</f>
        <v>1</v>
      </c>
      <c r="G307">
        <v>12.23</v>
      </c>
      <c r="H307" t="s">
        <v>5342</v>
      </c>
      <c r="I307">
        <v>2</v>
      </c>
      <c r="J307" t="s">
        <v>4994</v>
      </c>
      <c r="K307" t="s">
        <v>5343</v>
      </c>
      <c r="L307">
        <v>0.49668874172185401</v>
      </c>
      <c r="M307">
        <v>0.49664429530201298</v>
      </c>
      <c r="N307">
        <f t="shared" si="4"/>
        <v>0.4966665185119335</v>
      </c>
      <c r="O307">
        <v>0.49336637183874799</v>
      </c>
      <c r="P307">
        <f>VLOOKUP($A307,NIR_Algorithm_Cleaned!$A$2:$W$4887,19,FALSE)</f>
        <v>9.7899999999999991</v>
      </c>
      <c r="Q307">
        <f>VLOOKUP($A307,NIR_Algorithm_Cleaned!$A$2:$W$4887,20,FALSE)</f>
        <v>3.16</v>
      </c>
      <c r="R307">
        <f>VLOOKUP($A307,NIR_Algorithm_Cleaned!$A$2:$W$4887,21,FALSE)</f>
        <v>1.67</v>
      </c>
      <c r="S307">
        <f>VLOOKUP($A307,NIR_Algorithm_Cleaned!$A$2:$W$4887,22,FALSE)</f>
        <v>1.37</v>
      </c>
      <c r="T307">
        <f>VLOOKUP($A307,NIR_Algorithm_Cleaned!$A$2:$W$4887,23,FALSE)</f>
        <v>70.86</v>
      </c>
    </row>
    <row r="308" spans="1:20" x14ac:dyDescent="0.2">
      <c r="A308" t="s">
        <v>1549</v>
      </c>
      <c r="B308" t="s">
        <v>4870</v>
      </c>
      <c r="C308" t="s">
        <v>5253</v>
      </c>
      <c r="D308">
        <f>VLOOKUP($A308,NIR_Algorithm_Cleaned!$A$2:$W$4887,5,FALSE)</f>
        <v>2</v>
      </c>
      <c r="E308">
        <f>VLOOKUP($A308,NIR_Algorithm_Cleaned!$A$2:$W$4887,4,FALSE)</f>
        <v>1</v>
      </c>
      <c r="F308">
        <f>VLOOKUP($A308,NIR_Algorithm_Cleaned!$A$2:$W$4887,3,FALSE)</f>
        <v>1</v>
      </c>
      <c r="G308">
        <v>12.34</v>
      </c>
      <c r="H308" t="s">
        <v>4994</v>
      </c>
      <c r="I308">
        <v>1</v>
      </c>
      <c r="J308" t="s">
        <v>5342</v>
      </c>
      <c r="K308" t="s">
        <v>5343</v>
      </c>
      <c r="L308">
        <v>0.49668874172185401</v>
      </c>
      <c r="M308">
        <v>0.48344370860927099</v>
      </c>
      <c r="N308">
        <f t="shared" si="4"/>
        <v>0.49006622516556253</v>
      </c>
      <c r="O308" t="s">
        <v>6332</v>
      </c>
      <c r="P308">
        <f>VLOOKUP($A308,NIR_Algorithm_Cleaned!$A$2:$W$4887,19,FALSE)</f>
        <v>9.7899999999999991</v>
      </c>
      <c r="Q308">
        <f>VLOOKUP($A308,NIR_Algorithm_Cleaned!$A$2:$W$4887,20,FALSE)</f>
        <v>3.16</v>
      </c>
      <c r="R308">
        <f>VLOOKUP($A308,NIR_Algorithm_Cleaned!$A$2:$W$4887,21,FALSE)</f>
        <v>1.67</v>
      </c>
      <c r="S308">
        <f>VLOOKUP($A308,NIR_Algorithm_Cleaned!$A$2:$W$4887,22,FALSE)</f>
        <v>1.37</v>
      </c>
      <c r="T308">
        <f>VLOOKUP($A308,NIR_Algorithm_Cleaned!$A$2:$W$4887,23,FALSE)</f>
        <v>70.86</v>
      </c>
    </row>
    <row r="309" spans="1:20" x14ac:dyDescent="0.2">
      <c r="A309" t="s">
        <v>1539</v>
      </c>
      <c r="B309" t="s">
        <v>4721</v>
      </c>
      <c r="C309" t="s">
        <v>5209</v>
      </c>
      <c r="D309">
        <f>VLOOKUP($A309,NIR_Algorithm_Cleaned!$A$2:$W$4887,5,FALSE)</f>
        <v>2</v>
      </c>
      <c r="E309">
        <f>VLOOKUP($A309,NIR_Algorithm_Cleaned!$A$2:$W$4887,4,FALSE)</f>
        <v>1</v>
      </c>
      <c r="F309">
        <f>VLOOKUP($A309,NIR_Algorithm_Cleaned!$A$2:$W$4887,3,FALSE)</f>
        <v>1</v>
      </c>
      <c r="G309">
        <v>12.22</v>
      </c>
      <c r="H309" t="s">
        <v>4994</v>
      </c>
      <c r="I309">
        <v>4</v>
      </c>
      <c r="J309" t="s">
        <v>5342</v>
      </c>
      <c r="K309" t="s">
        <v>5343</v>
      </c>
      <c r="L309" t="s">
        <v>5207</v>
      </c>
      <c r="M309">
        <v>0.49006622516556297</v>
      </c>
      <c r="N309">
        <f t="shared" si="4"/>
        <v>0.49006622516556297</v>
      </c>
      <c r="O309">
        <v>0.48756070640176596</v>
      </c>
      <c r="P309">
        <f>VLOOKUP($A309,NIR_Algorithm_Cleaned!$A$2:$W$4887,19,FALSE)</f>
        <v>11.06</v>
      </c>
      <c r="Q309">
        <f>VLOOKUP($A309,NIR_Algorithm_Cleaned!$A$2:$W$4887,20,FALSE)</f>
        <v>4.6100000000000003</v>
      </c>
      <c r="R309">
        <f>VLOOKUP($A309,NIR_Algorithm_Cleaned!$A$2:$W$4887,21,FALSE)</f>
        <v>1.58</v>
      </c>
      <c r="S309">
        <f>VLOOKUP($A309,NIR_Algorithm_Cleaned!$A$2:$W$4887,22,FALSE)</f>
        <v>1.42</v>
      </c>
      <c r="T309">
        <f>VLOOKUP($A309,NIR_Algorithm_Cleaned!$A$2:$W$4887,23,FALSE)</f>
        <v>70.92</v>
      </c>
    </row>
    <row r="310" spans="1:20" x14ac:dyDescent="0.2">
      <c r="A310" t="s">
        <v>1539</v>
      </c>
      <c r="B310" t="s">
        <v>4721</v>
      </c>
      <c r="C310" t="s">
        <v>5209</v>
      </c>
      <c r="D310">
        <f>VLOOKUP($A310,NIR_Algorithm_Cleaned!$A$2:$W$4887,5,FALSE)</f>
        <v>2</v>
      </c>
      <c r="E310">
        <f>VLOOKUP($A310,NIR_Algorithm_Cleaned!$A$2:$W$4887,4,FALSE)</f>
        <v>1</v>
      </c>
      <c r="F310">
        <f>VLOOKUP($A310,NIR_Algorithm_Cleaned!$A$2:$W$4887,3,FALSE)</f>
        <v>1</v>
      </c>
      <c r="G310">
        <v>12.26</v>
      </c>
      <c r="H310" t="s">
        <v>4994</v>
      </c>
      <c r="I310">
        <v>4</v>
      </c>
      <c r="J310" t="s">
        <v>5342</v>
      </c>
      <c r="K310" t="s">
        <v>5343</v>
      </c>
      <c r="L310">
        <v>0.48344370860927099</v>
      </c>
      <c r="M310">
        <v>0.48666666666666702</v>
      </c>
      <c r="N310">
        <f t="shared" si="4"/>
        <v>0.48505518763796901</v>
      </c>
      <c r="O310" t="s">
        <v>6332</v>
      </c>
      <c r="P310">
        <f>VLOOKUP($A310,NIR_Algorithm_Cleaned!$A$2:$W$4887,19,FALSE)</f>
        <v>11.06</v>
      </c>
      <c r="Q310">
        <f>VLOOKUP($A310,NIR_Algorithm_Cleaned!$A$2:$W$4887,20,FALSE)</f>
        <v>4.6100000000000003</v>
      </c>
      <c r="R310">
        <f>VLOOKUP($A310,NIR_Algorithm_Cleaned!$A$2:$W$4887,21,FALSE)</f>
        <v>1.58</v>
      </c>
      <c r="S310">
        <f>VLOOKUP($A310,NIR_Algorithm_Cleaned!$A$2:$W$4887,22,FALSE)</f>
        <v>1.42</v>
      </c>
      <c r="T310">
        <f>VLOOKUP($A310,NIR_Algorithm_Cleaned!$A$2:$W$4887,23,FALSE)</f>
        <v>70.92</v>
      </c>
    </row>
    <row r="311" spans="1:20" x14ac:dyDescent="0.2">
      <c r="A311" t="s">
        <v>1566</v>
      </c>
      <c r="B311" t="s">
        <v>4708</v>
      </c>
      <c r="C311" t="s">
        <v>5273</v>
      </c>
      <c r="D311">
        <f>VLOOKUP($A311,NIR_Algorithm_Cleaned!$A$2:$W$4887,5,FALSE)</f>
        <v>2</v>
      </c>
      <c r="E311">
        <f>VLOOKUP($A311,NIR_Algorithm_Cleaned!$A$2:$W$4887,4,FALSE)</f>
        <v>1</v>
      </c>
      <c r="F311">
        <f>VLOOKUP($A311,NIR_Algorithm_Cleaned!$A$2:$W$4887,3,FALSE)</f>
        <v>1</v>
      </c>
      <c r="G311">
        <v>12.37</v>
      </c>
      <c r="H311" t="s">
        <v>5342</v>
      </c>
      <c r="I311">
        <v>1</v>
      </c>
      <c r="J311" t="s">
        <v>5342</v>
      </c>
      <c r="K311" t="s">
        <v>5343</v>
      </c>
      <c r="L311">
        <v>0.46710526315789502</v>
      </c>
      <c r="M311">
        <v>0.44666666666666699</v>
      </c>
      <c r="N311">
        <f t="shared" si="4"/>
        <v>0.45688596491228101</v>
      </c>
      <c r="O311">
        <v>0.44917005180737102</v>
      </c>
      <c r="P311">
        <f>VLOOKUP($A311,NIR_Algorithm_Cleaned!$A$2:$W$4887,19,FALSE)</f>
        <v>6.26</v>
      </c>
      <c r="Q311">
        <f>VLOOKUP($A311,NIR_Algorithm_Cleaned!$A$2:$W$4887,20,FALSE)</f>
        <v>2.92</v>
      </c>
      <c r="R311">
        <f>VLOOKUP($A311,NIR_Algorithm_Cleaned!$A$2:$W$4887,21,FALSE)</f>
        <v>1.25</v>
      </c>
      <c r="S311">
        <f>VLOOKUP($A311,NIR_Algorithm_Cleaned!$A$2:$W$4887,22,FALSE)</f>
        <v>1.1100000000000001</v>
      </c>
      <c r="T311">
        <f>VLOOKUP($A311,NIR_Algorithm_Cleaned!$A$2:$W$4887,23,FALSE)</f>
        <v>71.36</v>
      </c>
    </row>
    <row r="312" spans="1:20" x14ac:dyDescent="0.2">
      <c r="A312" t="s">
        <v>1566</v>
      </c>
      <c r="B312" t="s">
        <v>4708</v>
      </c>
      <c r="C312" t="s">
        <v>5273</v>
      </c>
      <c r="D312">
        <f>VLOOKUP($A312,NIR_Algorithm_Cleaned!$A$2:$W$4887,5,FALSE)</f>
        <v>2</v>
      </c>
      <c r="E312">
        <f>VLOOKUP($A312,NIR_Algorithm_Cleaned!$A$2:$W$4887,4,FALSE)</f>
        <v>1</v>
      </c>
      <c r="F312">
        <f>VLOOKUP($A312,NIR_Algorithm_Cleaned!$A$2:$W$4887,3,FALSE)</f>
        <v>1</v>
      </c>
      <c r="G312">
        <v>12.32</v>
      </c>
      <c r="H312" t="s">
        <v>4994</v>
      </c>
      <c r="I312">
        <v>2</v>
      </c>
      <c r="J312" t="s">
        <v>5342</v>
      </c>
      <c r="K312" t="s">
        <v>5343</v>
      </c>
      <c r="L312">
        <v>0.44666666666666699</v>
      </c>
      <c r="M312">
        <v>0.43624161073825501</v>
      </c>
      <c r="N312">
        <f t="shared" si="4"/>
        <v>0.44145413870246097</v>
      </c>
      <c r="O312" t="s">
        <v>6332</v>
      </c>
      <c r="P312">
        <f>VLOOKUP($A312,NIR_Algorithm_Cleaned!$A$2:$W$4887,19,FALSE)</f>
        <v>6.26</v>
      </c>
      <c r="Q312">
        <f>VLOOKUP($A312,NIR_Algorithm_Cleaned!$A$2:$W$4887,20,FALSE)</f>
        <v>2.92</v>
      </c>
      <c r="R312">
        <f>VLOOKUP($A312,NIR_Algorithm_Cleaned!$A$2:$W$4887,21,FALSE)</f>
        <v>1.25</v>
      </c>
      <c r="S312">
        <f>VLOOKUP($A312,NIR_Algorithm_Cleaned!$A$2:$W$4887,22,FALSE)</f>
        <v>1.1100000000000001</v>
      </c>
      <c r="T312">
        <f>VLOOKUP($A312,NIR_Algorithm_Cleaned!$A$2:$W$4887,23,FALSE)</f>
        <v>71.36</v>
      </c>
    </row>
    <row r="313" spans="1:20" x14ac:dyDescent="0.2">
      <c r="A313" t="s">
        <v>1849</v>
      </c>
      <c r="B313" t="s">
        <v>4915</v>
      </c>
      <c r="C313" t="s">
        <v>5218</v>
      </c>
      <c r="D313">
        <f>VLOOKUP($A313,NIR_Algorithm_Cleaned!$A$2:$W$4887,5,FALSE)</f>
        <v>2</v>
      </c>
      <c r="E313">
        <f>VLOOKUP($A313,NIR_Algorithm_Cleaned!$A$2:$W$4887,4,FALSE)</f>
        <v>1</v>
      </c>
      <c r="F313">
        <f>VLOOKUP($A313,NIR_Algorithm_Cleaned!$A$2:$W$4887,3,FALSE)</f>
        <v>1</v>
      </c>
      <c r="G313">
        <v>12.18</v>
      </c>
      <c r="H313" t="s">
        <v>5342</v>
      </c>
      <c r="I313">
        <v>4</v>
      </c>
      <c r="J313" t="s">
        <v>5342</v>
      </c>
      <c r="K313" t="s">
        <v>5343</v>
      </c>
      <c r="L313">
        <v>0.45333333333333298</v>
      </c>
      <c r="M313">
        <v>0.45033112582781498</v>
      </c>
      <c r="N313">
        <f t="shared" si="4"/>
        <v>0.45183222958057401</v>
      </c>
      <c r="O313">
        <v>0.45182119205298027</v>
      </c>
      <c r="P313">
        <f>VLOOKUP($A313,NIR_Algorithm_Cleaned!$A$2:$W$4887,19,FALSE)</f>
        <v>12.28</v>
      </c>
      <c r="Q313">
        <f>VLOOKUP($A313,NIR_Algorithm_Cleaned!$A$2:$W$4887,20,FALSE)</f>
        <v>4.57</v>
      </c>
      <c r="R313">
        <f>VLOOKUP($A313,NIR_Algorithm_Cleaned!$A$2:$W$4887,21,FALSE)</f>
        <v>2.14</v>
      </c>
      <c r="S313">
        <f>VLOOKUP($A313,NIR_Algorithm_Cleaned!$A$2:$W$4887,22,FALSE)</f>
        <v>1.58</v>
      </c>
      <c r="T313">
        <f>VLOOKUP($A313,NIR_Algorithm_Cleaned!$A$2:$W$4887,23,FALSE)</f>
        <v>68.680000000000007</v>
      </c>
    </row>
    <row r="314" spans="1:20" x14ac:dyDescent="0.2">
      <c r="A314" t="s">
        <v>1849</v>
      </c>
      <c r="B314" t="s">
        <v>4915</v>
      </c>
      <c r="C314" t="s">
        <v>5218</v>
      </c>
      <c r="D314">
        <f>VLOOKUP($A314,NIR_Algorithm_Cleaned!$A$2:$W$4887,5,FALSE)</f>
        <v>2</v>
      </c>
      <c r="E314">
        <f>VLOOKUP($A314,NIR_Algorithm_Cleaned!$A$2:$W$4887,4,FALSE)</f>
        <v>1</v>
      </c>
      <c r="F314">
        <f>VLOOKUP($A314,NIR_Algorithm_Cleaned!$A$2:$W$4887,3,FALSE)</f>
        <v>1</v>
      </c>
      <c r="G314">
        <v>12.22</v>
      </c>
      <c r="H314" t="s">
        <v>5342</v>
      </c>
      <c r="I314">
        <v>3</v>
      </c>
      <c r="J314" t="s">
        <v>4994</v>
      </c>
      <c r="K314" t="s">
        <v>5343</v>
      </c>
      <c r="L314">
        <v>0.44666666666666699</v>
      </c>
      <c r="M314">
        <v>0.45695364238410602</v>
      </c>
      <c r="N314">
        <f t="shared" si="4"/>
        <v>0.45181015452538653</v>
      </c>
      <c r="O314" t="s">
        <v>6332</v>
      </c>
      <c r="P314">
        <f>VLOOKUP($A314,NIR_Algorithm_Cleaned!$A$2:$W$4887,19,FALSE)</f>
        <v>12.28</v>
      </c>
      <c r="Q314">
        <f>VLOOKUP($A314,NIR_Algorithm_Cleaned!$A$2:$W$4887,20,FALSE)</f>
        <v>4.57</v>
      </c>
      <c r="R314">
        <f>VLOOKUP($A314,NIR_Algorithm_Cleaned!$A$2:$W$4887,21,FALSE)</f>
        <v>2.14</v>
      </c>
      <c r="S314">
        <f>VLOOKUP($A314,NIR_Algorithm_Cleaned!$A$2:$W$4887,22,FALSE)</f>
        <v>1.58</v>
      </c>
      <c r="T314">
        <f>VLOOKUP($A314,NIR_Algorithm_Cleaned!$A$2:$W$4887,23,FALSE)</f>
        <v>68.680000000000007</v>
      </c>
    </row>
    <row r="315" spans="1:20" x14ac:dyDescent="0.2">
      <c r="A315" t="s">
        <v>1855</v>
      </c>
      <c r="B315" t="s">
        <v>4802</v>
      </c>
      <c r="C315" t="s">
        <v>5243</v>
      </c>
      <c r="D315">
        <f>VLOOKUP($A315,NIR_Algorithm_Cleaned!$A$2:$W$4887,5,FALSE)</f>
        <v>2</v>
      </c>
      <c r="E315">
        <f>VLOOKUP($A315,NIR_Algorithm_Cleaned!$A$2:$W$4887,4,FALSE)</f>
        <v>1</v>
      </c>
      <c r="F315">
        <f>VLOOKUP($A315,NIR_Algorithm_Cleaned!$A$2:$W$4887,3,FALSE)</f>
        <v>1</v>
      </c>
      <c r="G315">
        <v>12.17</v>
      </c>
      <c r="H315" t="s">
        <v>5342</v>
      </c>
      <c r="I315">
        <v>2</v>
      </c>
      <c r="J315" t="s">
        <v>5342</v>
      </c>
      <c r="K315" t="s">
        <v>5343</v>
      </c>
      <c r="L315">
        <v>0.41059602649006599</v>
      </c>
      <c r="M315">
        <v>0.42666666666666703</v>
      </c>
      <c r="N315">
        <f t="shared" si="4"/>
        <v>0.41863134657836654</v>
      </c>
      <c r="O315">
        <v>0.41196467991169977</v>
      </c>
      <c r="P315">
        <f>VLOOKUP($A315,NIR_Algorithm_Cleaned!$A$2:$W$4887,19,FALSE)</f>
        <v>11.42</v>
      </c>
      <c r="Q315">
        <f>VLOOKUP($A315,NIR_Algorithm_Cleaned!$A$2:$W$4887,20,FALSE)</f>
        <v>4.4000000000000004</v>
      </c>
      <c r="R315">
        <f>VLOOKUP($A315,NIR_Algorithm_Cleaned!$A$2:$W$4887,21,FALSE)</f>
        <v>1.55</v>
      </c>
      <c r="S315">
        <f>VLOOKUP($A315,NIR_Algorithm_Cleaned!$A$2:$W$4887,22,FALSE)</f>
        <v>1.46</v>
      </c>
      <c r="T315">
        <f>VLOOKUP($A315,NIR_Algorithm_Cleaned!$A$2:$W$4887,23,FALSE)</f>
        <v>69.540000000000006</v>
      </c>
    </row>
    <row r="316" spans="1:20" x14ac:dyDescent="0.2">
      <c r="A316" t="s">
        <v>1855</v>
      </c>
      <c r="B316" t="s">
        <v>4802</v>
      </c>
      <c r="C316" t="s">
        <v>5243</v>
      </c>
      <c r="D316">
        <f>VLOOKUP($A316,NIR_Algorithm_Cleaned!$A$2:$W$4887,5,FALSE)</f>
        <v>2</v>
      </c>
      <c r="E316">
        <f>VLOOKUP($A316,NIR_Algorithm_Cleaned!$A$2:$W$4887,4,FALSE)</f>
        <v>1</v>
      </c>
      <c r="F316">
        <f>VLOOKUP($A316,NIR_Algorithm_Cleaned!$A$2:$W$4887,3,FALSE)</f>
        <v>1</v>
      </c>
      <c r="G316">
        <v>12.25</v>
      </c>
      <c r="H316" t="s">
        <v>4994</v>
      </c>
      <c r="I316">
        <v>2</v>
      </c>
      <c r="J316" t="s">
        <v>4994</v>
      </c>
      <c r="K316" t="s">
        <v>5343</v>
      </c>
      <c r="L316">
        <v>0.4</v>
      </c>
      <c r="M316">
        <v>0.41059602649006599</v>
      </c>
      <c r="N316">
        <f t="shared" si="4"/>
        <v>0.40529801324503301</v>
      </c>
      <c r="O316" t="s">
        <v>6332</v>
      </c>
      <c r="P316">
        <f>VLOOKUP($A316,NIR_Algorithm_Cleaned!$A$2:$W$4887,19,FALSE)</f>
        <v>11.42</v>
      </c>
      <c r="Q316">
        <f>VLOOKUP($A316,NIR_Algorithm_Cleaned!$A$2:$W$4887,20,FALSE)</f>
        <v>4.4000000000000004</v>
      </c>
      <c r="R316">
        <f>VLOOKUP($A316,NIR_Algorithm_Cleaned!$A$2:$W$4887,21,FALSE)</f>
        <v>1.55</v>
      </c>
      <c r="S316">
        <f>VLOOKUP($A316,NIR_Algorithm_Cleaned!$A$2:$W$4887,22,FALSE)</f>
        <v>1.46</v>
      </c>
      <c r="T316">
        <f>VLOOKUP($A316,NIR_Algorithm_Cleaned!$A$2:$W$4887,23,FALSE)</f>
        <v>69.540000000000006</v>
      </c>
    </row>
    <row r="317" spans="1:20" x14ac:dyDescent="0.2">
      <c r="A317" t="s">
        <v>1707</v>
      </c>
      <c r="B317" t="s">
        <v>4895</v>
      </c>
      <c r="C317" t="s">
        <v>5272</v>
      </c>
      <c r="D317">
        <f>VLOOKUP($A317,NIR_Algorithm_Cleaned!$A$2:$W$4887,5,FALSE)</f>
        <v>2</v>
      </c>
      <c r="E317">
        <f>VLOOKUP($A317,NIR_Algorithm_Cleaned!$A$2:$W$4887,4,FALSE)</f>
        <v>1</v>
      </c>
      <c r="F317">
        <f>VLOOKUP($A317,NIR_Algorithm_Cleaned!$A$2:$W$4887,3,FALSE)</f>
        <v>1</v>
      </c>
      <c r="G317">
        <v>12.29</v>
      </c>
      <c r="H317" t="s">
        <v>4994</v>
      </c>
      <c r="I317">
        <v>1</v>
      </c>
      <c r="J317" t="s">
        <v>5342</v>
      </c>
      <c r="K317" t="s">
        <v>5343</v>
      </c>
      <c r="L317">
        <v>0.40540540540540498</v>
      </c>
      <c r="M317">
        <v>0.40666666666666701</v>
      </c>
      <c r="N317">
        <f t="shared" si="4"/>
        <v>0.406036036036036</v>
      </c>
      <c r="O317">
        <v>0.40502917346877076</v>
      </c>
      <c r="P317">
        <f>VLOOKUP($A317,NIR_Algorithm_Cleaned!$A$2:$W$4887,19,FALSE)</f>
        <v>9.15</v>
      </c>
      <c r="Q317">
        <f>VLOOKUP($A317,NIR_Algorithm_Cleaned!$A$2:$W$4887,20,FALSE)</f>
        <v>4.76</v>
      </c>
      <c r="R317">
        <f>VLOOKUP($A317,NIR_Algorithm_Cleaned!$A$2:$W$4887,21,FALSE)</f>
        <v>1.35</v>
      </c>
      <c r="S317">
        <f>VLOOKUP($A317,NIR_Algorithm_Cleaned!$A$2:$W$4887,22,FALSE)</f>
        <v>1.31</v>
      </c>
      <c r="T317">
        <f>VLOOKUP($A317,NIR_Algorithm_Cleaned!$A$2:$W$4887,23,FALSE)</f>
        <v>70.5</v>
      </c>
    </row>
    <row r="318" spans="1:20" x14ac:dyDescent="0.2">
      <c r="A318" t="s">
        <v>1707</v>
      </c>
      <c r="B318" t="s">
        <v>4895</v>
      </c>
      <c r="C318" t="s">
        <v>5272</v>
      </c>
      <c r="D318">
        <f>VLOOKUP($A318,NIR_Algorithm_Cleaned!$A$2:$W$4887,5,FALSE)</f>
        <v>2</v>
      </c>
      <c r="E318">
        <f>VLOOKUP($A318,NIR_Algorithm_Cleaned!$A$2:$W$4887,4,FALSE)</f>
        <v>1</v>
      </c>
      <c r="F318">
        <f>VLOOKUP($A318,NIR_Algorithm_Cleaned!$A$2:$W$4887,3,FALSE)</f>
        <v>1</v>
      </c>
      <c r="G318">
        <v>12.27</v>
      </c>
      <c r="H318" t="s">
        <v>5342</v>
      </c>
      <c r="I318">
        <v>1</v>
      </c>
      <c r="J318" t="s">
        <v>5342</v>
      </c>
      <c r="K318" t="s">
        <v>5343</v>
      </c>
      <c r="L318">
        <v>0.39864864864864902</v>
      </c>
      <c r="M318">
        <v>0.40939597315436199</v>
      </c>
      <c r="N318">
        <f t="shared" si="4"/>
        <v>0.40402231090150553</v>
      </c>
      <c r="O318" t="s">
        <v>6332</v>
      </c>
      <c r="P318">
        <f>VLOOKUP($A318,NIR_Algorithm_Cleaned!$A$2:$W$4887,19,FALSE)</f>
        <v>9.15</v>
      </c>
      <c r="Q318">
        <f>VLOOKUP($A318,NIR_Algorithm_Cleaned!$A$2:$W$4887,20,FALSE)</f>
        <v>4.76</v>
      </c>
      <c r="R318">
        <f>VLOOKUP($A318,NIR_Algorithm_Cleaned!$A$2:$W$4887,21,FALSE)</f>
        <v>1.35</v>
      </c>
      <c r="S318">
        <f>VLOOKUP($A318,NIR_Algorithm_Cleaned!$A$2:$W$4887,22,FALSE)</f>
        <v>1.31</v>
      </c>
      <c r="T318">
        <f>VLOOKUP($A318,NIR_Algorithm_Cleaned!$A$2:$W$4887,23,FALSE)</f>
        <v>70.5</v>
      </c>
    </row>
    <row r="319" spans="1:20" x14ac:dyDescent="0.2">
      <c r="A319" t="s">
        <v>1555</v>
      </c>
      <c r="B319" t="s">
        <v>4850</v>
      </c>
      <c r="C319" t="s">
        <v>5321</v>
      </c>
      <c r="D319">
        <f>VLOOKUP($A319,NIR_Algorithm_Cleaned!$A$2:$W$4887,5,FALSE)</f>
        <v>2</v>
      </c>
      <c r="E319">
        <f>VLOOKUP($A319,NIR_Algorithm_Cleaned!$A$2:$W$4887,4,FALSE)</f>
        <v>1</v>
      </c>
      <c r="F319">
        <f>VLOOKUP($A319,NIR_Algorithm_Cleaned!$A$2:$W$4887,3,FALSE)</f>
        <v>1</v>
      </c>
      <c r="G319">
        <v>12.35</v>
      </c>
      <c r="H319" t="s">
        <v>4994</v>
      </c>
      <c r="I319">
        <v>3</v>
      </c>
      <c r="J319" t="s">
        <v>4994</v>
      </c>
      <c r="K319" t="s">
        <v>5343</v>
      </c>
      <c r="L319">
        <v>0.44</v>
      </c>
      <c r="M319">
        <v>0.43046357615893999</v>
      </c>
      <c r="N319">
        <f t="shared" si="4"/>
        <v>0.43523178807946999</v>
      </c>
      <c r="O319">
        <v>0.42567895710279802</v>
      </c>
      <c r="P319">
        <f>VLOOKUP($A319,NIR_Algorithm_Cleaned!$A$2:$W$4887,19,FALSE)</f>
        <v>9.74</v>
      </c>
      <c r="Q319">
        <f>VLOOKUP($A319,NIR_Algorithm_Cleaned!$A$2:$W$4887,20,FALSE)</f>
        <v>4.45</v>
      </c>
      <c r="R319">
        <f>VLOOKUP($A319,NIR_Algorithm_Cleaned!$A$2:$W$4887,21,FALSE)</f>
        <v>1.72</v>
      </c>
      <c r="S319">
        <f>VLOOKUP($A319,NIR_Algorithm_Cleaned!$A$2:$W$4887,22,FALSE)</f>
        <v>1.43</v>
      </c>
      <c r="T319">
        <f>VLOOKUP($A319,NIR_Algorithm_Cleaned!$A$2:$W$4887,23,FALSE)</f>
        <v>70.8</v>
      </c>
    </row>
    <row r="320" spans="1:20" x14ac:dyDescent="0.2">
      <c r="A320" t="s">
        <v>1555</v>
      </c>
      <c r="B320" t="s">
        <v>4850</v>
      </c>
      <c r="C320" t="s">
        <v>5321</v>
      </c>
      <c r="D320">
        <f>VLOOKUP($A320,NIR_Algorithm_Cleaned!$A$2:$W$4887,5,FALSE)</f>
        <v>2</v>
      </c>
      <c r="E320">
        <f>VLOOKUP($A320,NIR_Algorithm_Cleaned!$A$2:$W$4887,4,FALSE)</f>
        <v>1</v>
      </c>
      <c r="F320">
        <f>VLOOKUP($A320,NIR_Algorithm_Cleaned!$A$2:$W$4887,3,FALSE)</f>
        <v>1</v>
      </c>
      <c r="G320">
        <v>12.33</v>
      </c>
      <c r="H320" t="s">
        <v>4994</v>
      </c>
      <c r="I320">
        <v>1</v>
      </c>
      <c r="J320" t="s">
        <v>5342</v>
      </c>
      <c r="K320" t="s">
        <v>5343</v>
      </c>
      <c r="L320">
        <v>0.41891891891891903</v>
      </c>
      <c r="M320">
        <v>0.413333333333333</v>
      </c>
      <c r="N320">
        <f t="shared" si="4"/>
        <v>0.41612612612612598</v>
      </c>
      <c r="O320" t="s">
        <v>6332</v>
      </c>
      <c r="P320">
        <f>VLOOKUP($A320,NIR_Algorithm_Cleaned!$A$2:$W$4887,19,FALSE)</f>
        <v>9.74</v>
      </c>
      <c r="Q320">
        <f>VLOOKUP($A320,NIR_Algorithm_Cleaned!$A$2:$W$4887,20,FALSE)</f>
        <v>4.45</v>
      </c>
      <c r="R320">
        <f>VLOOKUP($A320,NIR_Algorithm_Cleaned!$A$2:$W$4887,21,FALSE)</f>
        <v>1.72</v>
      </c>
      <c r="S320">
        <f>VLOOKUP($A320,NIR_Algorithm_Cleaned!$A$2:$W$4887,22,FALSE)</f>
        <v>1.43</v>
      </c>
      <c r="T320">
        <f>VLOOKUP($A320,NIR_Algorithm_Cleaned!$A$2:$W$4887,23,FALSE)</f>
        <v>70.8</v>
      </c>
    </row>
    <row r="321" spans="1:20" x14ac:dyDescent="0.2">
      <c r="A321" t="s">
        <v>1858</v>
      </c>
      <c r="B321" t="s">
        <v>4862</v>
      </c>
      <c r="C321" t="s">
        <v>5249</v>
      </c>
      <c r="D321">
        <f>VLOOKUP($A321,NIR_Algorithm_Cleaned!$A$2:$W$4887,5,FALSE)</f>
        <v>2</v>
      </c>
      <c r="E321">
        <f>VLOOKUP($A321,NIR_Algorithm_Cleaned!$A$2:$W$4887,4,FALSE)</f>
        <v>1</v>
      </c>
      <c r="F321">
        <f>VLOOKUP($A321,NIR_Algorithm_Cleaned!$A$2:$W$4887,3,FALSE)</f>
        <v>1</v>
      </c>
      <c r="G321">
        <v>12.25</v>
      </c>
      <c r="H321" t="s">
        <v>4994</v>
      </c>
      <c r="I321">
        <v>2</v>
      </c>
      <c r="J321" t="s">
        <v>4994</v>
      </c>
      <c r="K321" t="s">
        <v>5343</v>
      </c>
      <c r="L321" t="s">
        <v>5207</v>
      </c>
      <c r="M321">
        <v>0.50657894736842102</v>
      </c>
      <c r="N321">
        <f t="shared" si="4"/>
        <v>0.50657894736842102</v>
      </c>
      <c r="O321">
        <v>0.50657894736842102</v>
      </c>
      <c r="P321">
        <f>VLOOKUP($A321,NIR_Algorithm_Cleaned!$A$2:$W$4887,19,FALSE)</f>
        <v>9.6999999999999993</v>
      </c>
      <c r="Q321">
        <f>VLOOKUP($A321,NIR_Algorithm_Cleaned!$A$2:$W$4887,20,FALSE)</f>
        <v>3.17</v>
      </c>
      <c r="R321">
        <f>VLOOKUP($A321,NIR_Algorithm_Cleaned!$A$2:$W$4887,21,FALSE)</f>
        <v>1.31</v>
      </c>
      <c r="S321">
        <f>VLOOKUP($A321,NIR_Algorithm_Cleaned!$A$2:$W$4887,22,FALSE)</f>
        <v>1.35</v>
      </c>
      <c r="T321">
        <f>VLOOKUP($A321,NIR_Algorithm_Cleaned!$A$2:$W$4887,23,FALSE)</f>
        <v>73.010000000000005</v>
      </c>
    </row>
    <row r="322" spans="1:20" x14ac:dyDescent="0.2">
      <c r="A322" t="s">
        <v>1470</v>
      </c>
      <c r="B322" t="s">
        <v>4934</v>
      </c>
      <c r="C322" t="s">
        <v>5202</v>
      </c>
      <c r="D322">
        <f>VLOOKUP($A322,NIR_Algorithm_Cleaned!$A$2:$W$4887,5,FALSE)</f>
        <v>2</v>
      </c>
      <c r="E322">
        <f>VLOOKUP($A322,NIR_Algorithm_Cleaned!$A$2:$W$4887,4,FALSE)</f>
        <v>1</v>
      </c>
      <c r="F322">
        <f>VLOOKUP($A322,NIR_Algorithm_Cleaned!$A$2:$W$4887,3,FALSE)</f>
        <v>1</v>
      </c>
      <c r="G322">
        <v>12.34</v>
      </c>
      <c r="H322" t="s">
        <v>4994</v>
      </c>
      <c r="I322">
        <v>2</v>
      </c>
      <c r="J322" t="s">
        <v>5342</v>
      </c>
      <c r="K322" t="s">
        <v>5343</v>
      </c>
      <c r="L322">
        <v>0.443708609271523</v>
      </c>
      <c r="M322">
        <v>0.43624161073825501</v>
      </c>
      <c r="N322">
        <f t="shared" ref="N322:N385" si="5">AVERAGE(L322:M322)</f>
        <v>0.43997511000488898</v>
      </c>
      <c r="O322">
        <v>0.43781170976020001</v>
      </c>
      <c r="P322">
        <f>VLOOKUP($A322,NIR_Algorithm_Cleaned!$A$2:$W$4887,19,FALSE)</f>
        <v>9.76</v>
      </c>
      <c r="Q322">
        <f>VLOOKUP($A322,NIR_Algorithm_Cleaned!$A$2:$W$4887,20,FALSE)</f>
        <v>4.24</v>
      </c>
      <c r="R322">
        <f>VLOOKUP($A322,NIR_Algorithm_Cleaned!$A$2:$W$4887,21,FALSE)</f>
        <v>1.34</v>
      </c>
      <c r="S322">
        <f>VLOOKUP($A322,NIR_Algorithm_Cleaned!$A$2:$W$4887,22,FALSE)</f>
        <v>1.31</v>
      </c>
      <c r="T322">
        <f>VLOOKUP($A322,NIR_Algorithm_Cleaned!$A$2:$W$4887,23,FALSE)</f>
        <v>72.599999999999994</v>
      </c>
    </row>
    <row r="323" spans="1:20" x14ac:dyDescent="0.2">
      <c r="A323" t="s">
        <v>1470</v>
      </c>
      <c r="B323" t="s">
        <v>4934</v>
      </c>
      <c r="C323" t="s">
        <v>5202</v>
      </c>
      <c r="D323">
        <f>VLOOKUP($A323,NIR_Algorithm_Cleaned!$A$2:$W$4887,5,FALSE)</f>
        <v>2</v>
      </c>
      <c r="E323">
        <f>VLOOKUP($A323,NIR_Algorithm_Cleaned!$A$2:$W$4887,4,FALSE)</f>
        <v>1</v>
      </c>
      <c r="F323">
        <f>VLOOKUP($A323,NIR_Algorithm_Cleaned!$A$2:$W$4887,3,FALSE)</f>
        <v>1</v>
      </c>
      <c r="G323">
        <v>12.28</v>
      </c>
      <c r="H323" t="s">
        <v>4994</v>
      </c>
      <c r="I323">
        <v>4</v>
      </c>
      <c r="J323" t="s">
        <v>4994</v>
      </c>
      <c r="K323" t="s">
        <v>5343</v>
      </c>
      <c r="L323">
        <v>0.43421052631578999</v>
      </c>
      <c r="M323">
        <v>0.43708609271523202</v>
      </c>
      <c r="N323">
        <f t="shared" si="5"/>
        <v>0.43564830951551103</v>
      </c>
      <c r="O323" t="s">
        <v>6332</v>
      </c>
      <c r="P323">
        <f>VLOOKUP($A323,NIR_Algorithm_Cleaned!$A$2:$W$4887,19,FALSE)</f>
        <v>9.76</v>
      </c>
      <c r="Q323">
        <f>VLOOKUP($A323,NIR_Algorithm_Cleaned!$A$2:$W$4887,20,FALSE)</f>
        <v>4.24</v>
      </c>
      <c r="R323">
        <f>VLOOKUP($A323,NIR_Algorithm_Cleaned!$A$2:$W$4887,21,FALSE)</f>
        <v>1.34</v>
      </c>
      <c r="S323">
        <f>VLOOKUP($A323,NIR_Algorithm_Cleaned!$A$2:$W$4887,22,FALSE)</f>
        <v>1.31</v>
      </c>
      <c r="T323">
        <f>VLOOKUP($A323,NIR_Algorithm_Cleaned!$A$2:$W$4887,23,FALSE)</f>
        <v>72.599999999999994</v>
      </c>
    </row>
    <row r="324" spans="1:20" x14ac:dyDescent="0.2">
      <c r="A324" t="s">
        <v>1382</v>
      </c>
      <c r="B324" t="s">
        <v>4765</v>
      </c>
      <c r="C324" t="s">
        <v>5284</v>
      </c>
      <c r="D324">
        <f>VLOOKUP($A324,NIR_Algorithm_Cleaned!$A$2:$W$4887,5,FALSE)</f>
        <v>2</v>
      </c>
      <c r="E324">
        <f>VLOOKUP($A324,NIR_Algorithm_Cleaned!$A$2:$W$4887,4,FALSE)</f>
        <v>1</v>
      </c>
      <c r="F324">
        <f>VLOOKUP($A324,NIR_Algorithm_Cleaned!$A$2:$W$4887,3,FALSE)</f>
        <v>1</v>
      </c>
      <c r="G324">
        <v>12.36</v>
      </c>
      <c r="H324" t="s">
        <v>4994</v>
      </c>
      <c r="I324">
        <v>1</v>
      </c>
      <c r="J324" t="s">
        <v>5342</v>
      </c>
      <c r="K324" t="s">
        <v>5343</v>
      </c>
      <c r="L324">
        <v>0.4</v>
      </c>
      <c r="M324">
        <v>0.40939597315436199</v>
      </c>
      <c r="N324">
        <f t="shared" si="5"/>
        <v>0.40469798657718103</v>
      </c>
      <c r="O324">
        <v>0.40468680089485454</v>
      </c>
      <c r="P324">
        <f>VLOOKUP($A324,NIR_Algorithm_Cleaned!$A$2:$W$4887,19,FALSE)</f>
        <v>12.42</v>
      </c>
      <c r="Q324">
        <f>VLOOKUP($A324,NIR_Algorithm_Cleaned!$A$2:$W$4887,20,FALSE)</f>
        <v>4.57</v>
      </c>
      <c r="R324">
        <f>VLOOKUP($A324,NIR_Algorithm_Cleaned!$A$2:$W$4887,21,FALSE)</f>
        <v>1.39</v>
      </c>
      <c r="S324">
        <f>VLOOKUP($A324,NIR_Algorithm_Cleaned!$A$2:$W$4887,22,FALSE)</f>
        <v>1.44</v>
      </c>
      <c r="T324">
        <f>VLOOKUP($A324,NIR_Algorithm_Cleaned!$A$2:$W$4887,23,FALSE)</f>
        <v>71.72</v>
      </c>
    </row>
    <row r="325" spans="1:20" x14ac:dyDescent="0.2">
      <c r="A325" t="s">
        <v>1382</v>
      </c>
      <c r="B325" t="s">
        <v>4765</v>
      </c>
      <c r="C325" t="s">
        <v>5284</v>
      </c>
      <c r="D325">
        <f>VLOOKUP($A325,NIR_Algorithm_Cleaned!$A$2:$W$4887,5,FALSE)</f>
        <v>2</v>
      </c>
      <c r="E325">
        <f>VLOOKUP($A325,NIR_Algorithm_Cleaned!$A$2:$W$4887,4,FALSE)</f>
        <v>1</v>
      </c>
      <c r="F325">
        <f>VLOOKUP($A325,NIR_Algorithm_Cleaned!$A$2:$W$4887,3,FALSE)</f>
        <v>1</v>
      </c>
      <c r="G325">
        <v>11.88</v>
      </c>
      <c r="H325" t="s">
        <v>4994</v>
      </c>
      <c r="I325">
        <v>3</v>
      </c>
      <c r="J325" t="s">
        <v>4994</v>
      </c>
      <c r="K325" t="s">
        <v>5343</v>
      </c>
      <c r="L325">
        <v>0.40268456375838901</v>
      </c>
      <c r="M325">
        <v>0.40666666666666701</v>
      </c>
      <c r="N325">
        <f t="shared" si="5"/>
        <v>0.40467561521252804</v>
      </c>
      <c r="O325" t="s">
        <v>6332</v>
      </c>
      <c r="P325">
        <f>VLOOKUP($A325,NIR_Algorithm_Cleaned!$A$2:$W$4887,19,FALSE)</f>
        <v>12.42</v>
      </c>
      <c r="Q325">
        <f>VLOOKUP($A325,NIR_Algorithm_Cleaned!$A$2:$W$4887,20,FALSE)</f>
        <v>4.57</v>
      </c>
      <c r="R325">
        <f>VLOOKUP($A325,NIR_Algorithm_Cleaned!$A$2:$W$4887,21,FALSE)</f>
        <v>1.39</v>
      </c>
      <c r="S325">
        <f>VLOOKUP($A325,NIR_Algorithm_Cleaned!$A$2:$W$4887,22,FALSE)</f>
        <v>1.44</v>
      </c>
      <c r="T325">
        <f>VLOOKUP($A325,NIR_Algorithm_Cleaned!$A$2:$W$4887,23,FALSE)</f>
        <v>71.72</v>
      </c>
    </row>
    <row r="326" spans="1:20" x14ac:dyDescent="0.2">
      <c r="A326" t="s">
        <v>1860</v>
      </c>
      <c r="B326" t="s">
        <v>4945</v>
      </c>
      <c r="C326" t="s">
        <v>5292</v>
      </c>
      <c r="D326">
        <f>VLOOKUP($A326,NIR_Algorithm_Cleaned!$A$2:$W$4887,5,FALSE)</f>
        <v>2</v>
      </c>
      <c r="E326">
        <f>VLOOKUP($A326,NIR_Algorithm_Cleaned!$A$2:$W$4887,4,FALSE)</f>
        <v>1</v>
      </c>
      <c r="F326">
        <f>VLOOKUP($A326,NIR_Algorithm_Cleaned!$A$2:$W$4887,3,FALSE)</f>
        <v>1</v>
      </c>
      <c r="G326">
        <v>12.3</v>
      </c>
      <c r="H326" t="s">
        <v>5342</v>
      </c>
      <c r="I326">
        <v>4</v>
      </c>
      <c r="J326" t="s">
        <v>4994</v>
      </c>
      <c r="K326" t="s">
        <v>5343</v>
      </c>
      <c r="L326">
        <v>0.443708609271523</v>
      </c>
      <c r="M326">
        <v>0.44295302013422799</v>
      </c>
      <c r="N326">
        <f t="shared" si="5"/>
        <v>0.4433308147028755</v>
      </c>
      <c r="O326">
        <v>0.42931067404165324</v>
      </c>
      <c r="P326">
        <f>VLOOKUP($A326,NIR_Algorithm_Cleaned!$A$2:$W$4887,19,FALSE)</f>
        <v>12.64</v>
      </c>
      <c r="Q326">
        <f>VLOOKUP($A326,NIR_Algorithm_Cleaned!$A$2:$W$4887,20,FALSE)</f>
        <v>4.22</v>
      </c>
      <c r="R326">
        <f>VLOOKUP($A326,NIR_Algorithm_Cleaned!$A$2:$W$4887,21,FALSE)</f>
        <v>1.49</v>
      </c>
      <c r="S326">
        <f>VLOOKUP($A326,NIR_Algorithm_Cleaned!$A$2:$W$4887,22,FALSE)</f>
        <v>1.49</v>
      </c>
      <c r="T326">
        <f>VLOOKUP($A326,NIR_Algorithm_Cleaned!$A$2:$W$4887,23,FALSE)</f>
        <v>70.930000000000007</v>
      </c>
    </row>
    <row r="327" spans="1:20" x14ac:dyDescent="0.2">
      <c r="A327" t="s">
        <v>1860</v>
      </c>
      <c r="B327" t="s">
        <v>4945</v>
      </c>
      <c r="C327" t="s">
        <v>5292</v>
      </c>
      <c r="D327">
        <f>VLOOKUP($A327,NIR_Algorithm_Cleaned!$A$2:$W$4887,5,FALSE)</f>
        <v>2</v>
      </c>
      <c r="E327">
        <f>VLOOKUP($A327,NIR_Algorithm_Cleaned!$A$2:$W$4887,4,FALSE)</f>
        <v>1</v>
      </c>
      <c r="F327">
        <f>VLOOKUP($A327,NIR_Algorithm_Cleaned!$A$2:$W$4887,3,FALSE)</f>
        <v>1</v>
      </c>
      <c r="G327">
        <v>12.2</v>
      </c>
      <c r="H327" t="s">
        <v>5342</v>
      </c>
      <c r="I327">
        <v>2</v>
      </c>
      <c r="J327" t="s">
        <v>5342</v>
      </c>
      <c r="K327" t="s">
        <v>5343</v>
      </c>
      <c r="L327">
        <v>0.41610738255033602</v>
      </c>
      <c r="M327">
        <v>0.41447368421052599</v>
      </c>
      <c r="N327">
        <f t="shared" si="5"/>
        <v>0.41529053338043098</v>
      </c>
      <c r="O327" t="s">
        <v>6332</v>
      </c>
      <c r="P327">
        <f>VLOOKUP($A327,NIR_Algorithm_Cleaned!$A$2:$W$4887,19,FALSE)</f>
        <v>12.64</v>
      </c>
      <c r="Q327">
        <f>VLOOKUP($A327,NIR_Algorithm_Cleaned!$A$2:$W$4887,20,FALSE)</f>
        <v>4.22</v>
      </c>
      <c r="R327">
        <f>VLOOKUP($A327,NIR_Algorithm_Cleaned!$A$2:$W$4887,21,FALSE)</f>
        <v>1.49</v>
      </c>
      <c r="S327">
        <f>VLOOKUP($A327,NIR_Algorithm_Cleaned!$A$2:$W$4887,22,FALSE)</f>
        <v>1.49</v>
      </c>
      <c r="T327">
        <f>VLOOKUP($A327,NIR_Algorithm_Cleaned!$A$2:$W$4887,23,FALSE)</f>
        <v>70.930000000000007</v>
      </c>
    </row>
    <row r="328" spans="1:20" x14ac:dyDescent="0.2">
      <c r="A328" t="s">
        <v>1475</v>
      </c>
      <c r="B328" t="s">
        <v>4712</v>
      </c>
      <c r="C328" t="s">
        <v>5290</v>
      </c>
      <c r="D328">
        <f>VLOOKUP($A328,NIR_Algorithm_Cleaned!$A$2:$W$4887,5,FALSE)</f>
        <v>2</v>
      </c>
      <c r="E328">
        <f>VLOOKUP($A328,NIR_Algorithm_Cleaned!$A$2:$W$4887,4,FALSE)</f>
        <v>1</v>
      </c>
      <c r="F328">
        <f>VLOOKUP($A328,NIR_Algorithm_Cleaned!$A$2:$W$4887,3,FALSE)</f>
        <v>1</v>
      </c>
      <c r="G328">
        <v>12.29</v>
      </c>
      <c r="H328" t="s">
        <v>4994</v>
      </c>
      <c r="I328">
        <v>3</v>
      </c>
      <c r="J328" t="s">
        <v>4994</v>
      </c>
      <c r="K328" t="s">
        <v>5343</v>
      </c>
      <c r="L328">
        <v>0.47019867549668898</v>
      </c>
      <c r="M328">
        <v>0.45033112582781498</v>
      </c>
      <c r="N328">
        <f t="shared" si="5"/>
        <v>0.46026490066225201</v>
      </c>
      <c r="O328">
        <v>0.45529801324503349</v>
      </c>
      <c r="P328">
        <f>VLOOKUP($A328,NIR_Algorithm_Cleaned!$A$2:$W$4887,19,FALSE)</f>
        <v>10.050000000000001</v>
      </c>
      <c r="Q328">
        <f>VLOOKUP($A328,NIR_Algorithm_Cleaned!$A$2:$W$4887,20,FALSE)</f>
        <v>4.24</v>
      </c>
      <c r="R328">
        <f>VLOOKUP($A328,NIR_Algorithm_Cleaned!$A$2:$W$4887,21,FALSE)</f>
        <v>1.58</v>
      </c>
      <c r="S328">
        <f>VLOOKUP($A328,NIR_Algorithm_Cleaned!$A$2:$W$4887,22,FALSE)</f>
        <v>1.41</v>
      </c>
      <c r="T328">
        <f>VLOOKUP($A328,NIR_Algorithm_Cleaned!$A$2:$W$4887,23,FALSE)</f>
        <v>72.150000000000006</v>
      </c>
    </row>
    <row r="329" spans="1:20" x14ac:dyDescent="0.2">
      <c r="A329" t="s">
        <v>1475</v>
      </c>
      <c r="B329" t="s">
        <v>4712</v>
      </c>
      <c r="C329" t="s">
        <v>5290</v>
      </c>
      <c r="D329">
        <f>VLOOKUP($A329,NIR_Algorithm_Cleaned!$A$2:$W$4887,5,FALSE)</f>
        <v>2</v>
      </c>
      <c r="E329">
        <f>VLOOKUP($A329,NIR_Algorithm_Cleaned!$A$2:$W$4887,4,FALSE)</f>
        <v>1</v>
      </c>
      <c r="F329">
        <f>VLOOKUP($A329,NIR_Algorithm_Cleaned!$A$2:$W$4887,3,FALSE)</f>
        <v>1</v>
      </c>
      <c r="G329">
        <v>12.12</v>
      </c>
      <c r="H329" t="s">
        <v>4994</v>
      </c>
      <c r="I329">
        <v>4</v>
      </c>
      <c r="J329" t="s">
        <v>5342</v>
      </c>
      <c r="K329" t="s">
        <v>5343</v>
      </c>
      <c r="L329">
        <v>0.45033112582781498</v>
      </c>
      <c r="M329">
        <v>0.45033112582781498</v>
      </c>
      <c r="N329">
        <f t="shared" si="5"/>
        <v>0.45033112582781498</v>
      </c>
      <c r="O329" t="s">
        <v>6332</v>
      </c>
      <c r="P329">
        <f>VLOOKUP($A329,NIR_Algorithm_Cleaned!$A$2:$W$4887,19,FALSE)</f>
        <v>10.050000000000001</v>
      </c>
      <c r="Q329">
        <f>VLOOKUP($A329,NIR_Algorithm_Cleaned!$A$2:$W$4887,20,FALSE)</f>
        <v>4.24</v>
      </c>
      <c r="R329">
        <f>VLOOKUP($A329,NIR_Algorithm_Cleaned!$A$2:$W$4887,21,FALSE)</f>
        <v>1.58</v>
      </c>
      <c r="S329">
        <f>VLOOKUP($A329,NIR_Algorithm_Cleaned!$A$2:$W$4887,22,FALSE)</f>
        <v>1.41</v>
      </c>
      <c r="T329">
        <f>VLOOKUP($A329,NIR_Algorithm_Cleaned!$A$2:$W$4887,23,FALSE)</f>
        <v>72.150000000000006</v>
      </c>
    </row>
    <row r="330" spans="1:20" x14ac:dyDescent="0.2">
      <c r="A330" t="s">
        <v>1828</v>
      </c>
      <c r="B330" t="s">
        <v>4827</v>
      </c>
      <c r="C330" t="s">
        <v>5296</v>
      </c>
      <c r="D330">
        <f>VLOOKUP($A330,NIR_Algorithm_Cleaned!$A$2:$W$4887,5,FALSE)</f>
        <v>2</v>
      </c>
      <c r="E330">
        <f>VLOOKUP($A330,NIR_Algorithm_Cleaned!$A$2:$W$4887,4,FALSE)</f>
        <v>1</v>
      </c>
      <c r="F330">
        <f>VLOOKUP($A330,NIR_Algorithm_Cleaned!$A$2:$W$4887,3,FALSE)</f>
        <v>1</v>
      </c>
      <c r="G330">
        <v>12.28</v>
      </c>
      <c r="H330" t="s">
        <v>5342</v>
      </c>
      <c r="I330">
        <v>1</v>
      </c>
      <c r="K330" t="s">
        <v>5343</v>
      </c>
      <c r="L330">
        <v>0.41059602649006599</v>
      </c>
      <c r="M330">
        <v>0.42</v>
      </c>
      <c r="N330">
        <f t="shared" si="5"/>
        <v>0.41529801324503302</v>
      </c>
      <c r="O330">
        <v>0.40598233995584976</v>
      </c>
      <c r="P330">
        <f>VLOOKUP($A330,NIR_Algorithm_Cleaned!$A$2:$W$4887,19,FALSE)</f>
        <v>12.8</v>
      </c>
      <c r="Q330">
        <f>VLOOKUP($A330,NIR_Algorithm_Cleaned!$A$2:$W$4887,20,FALSE)</f>
        <v>4.93</v>
      </c>
      <c r="R330">
        <f>VLOOKUP($A330,NIR_Algorithm_Cleaned!$A$2:$W$4887,21,FALSE)</f>
        <v>1.56</v>
      </c>
      <c r="S330">
        <f>VLOOKUP($A330,NIR_Algorithm_Cleaned!$A$2:$W$4887,22,FALSE)</f>
        <v>1.52</v>
      </c>
      <c r="T330">
        <f>VLOOKUP($A330,NIR_Algorithm_Cleaned!$A$2:$W$4887,23,FALSE)</f>
        <v>70.290000000000006</v>
      </c>
    </row>
    <row r="331" spans="1:20" x14ac:dyDescent="0.2">
      <c r="A331" t="s">
        <v>1828</v>
      </c>
      <c r="B331" t="s">
        <v>4827</v>
      </c>
      <c r="C331" t="s">
        <v>5296</v>
      </c>
      <c r="D331">
        <f>VLOOKUP($A331,NIR_Algorithm_Cleaned!$A$2:$W$4887,5,FALSE)</f>
        <v>2</v>
      </c>
      <c r="E331">
        <f>VLOOKUP($A331,NIR_Algorithm_Cleaned!$A$2:$W$4887,4,FALSE)</f>
        <v>1</v>
      </c>
      <c r="F331">
        <f>VLOOKUP($A331,NIR_Algorithm_Cleaned!$A$2:$W$4887,3,FALSE)</f>
        <v>1</v>
      </c>
      <c r="G331">
        <v>12.22</v>
      </c>
      <c r="H331" t="s">
        <v>5342</v>
      </c>
      <c r="I331">
        <v>3</v>
      </c>
      <c r="J331" t="s">
        <v>5342</v>
      </c>
      <c r="K331" t="s">
        <v>5343</v>
      </c>
      <c r="L331">
        <v>0.4</v>
      </c>
      <c r="M331">
        <v>0.39333333333333298</v>
      </c>
      <c r="N331">
        <f t="shared" si="5"/>
        <v>0.3966666666666665</v>
      </c>
      <c r="O331" t="s">
        <v>6332</v>
      </c>
      <c r="P331">
        <f>VLOOKUP($A331,NIR_Algorithm_Cleaned!$A$2:$W$4887,19,FALSE)</f>
        <v>12.8</v>
      </c>
      <c r="Q331">
        <f>VLOOKUP($A331,NIR_Algorithm_Cleaned!$A$2:$W$4887,20,FALSE)</f>
        <v>4.93</v>
      </c>
      <c r="R331">
        <f>VLOOKUP($A331,NIR_Algorithm_Cleaned!$A$2:$W$4887,21,FALSE)</f>
        <v>1.56</v>
      </c>
      <c r="S331">
        <f>VLOOKUP($A331,NIR_Algorithm_Cleaned!$A$2:$W$4887,22,FALSE)</f>
        <v>1.52</v>
      </c>
      <c r="T331">
        <f>VLOOKUP($A331,NIR_Algorithm_Cleaned!$A$2:$W$4887,23,FALSE)</f>
        <v>70.290000000000006</v>
      </c>
    </row>
    <row r="332" spans="1:20" x14ac:dyDescent="0.2">
      <c r="A332" t="s">
        <v>1826</v>
      </c>
      <c r="B332" t="s">
        <v>4763</v>
      </c>
      <c r="C332" t="s">
        <v>5208</v>
      </c>
      <c r="D332">
        <f>VLOOKUP($A332,NIR_Algorithm_Cleaned!$A$2:$W$4887,5,FALSE)</f>
        <v>2</v>
      </c>
      <c r="E332">
        <f>VLOOKUP($A332,NIR_Algorithm_Cleaned!$A$2:$W$4887,4,FALSE)</f>
        <v>1</v>
      </c>
      <c r="F332">
        <f>VLOOKUP($A332,NIR_Algorithm_Cleaned!$A$2:$W$4887,3,FALSE)</f>
        <v>1</v>
      </c>
      <c r="G332">
        <v>12.19</v>
      </c>
      <c r="H332" t="s">
        <v>4994</v>
      </c>
      <c r="I332">
        <v>3</v>
      </c>
      <c r="J332" t="s">
        <v>5342</v>
      </c>
      <c r="K332" t="s">
        <v>5343</v>
      </c>
      <c r="L332">
        <v>0.47682119205298001</v>
      </c>
      <c r="M332">
        <v>0.473333333333333</v>
      </c>
      <c r="N332">
        <f t="shared" si="5"/>
        <v>0.47507726269315653</v>
      </c>
      <c r="O332">
        <v>0.47507726269315653</v>
      </c>
      <c r="P332">
        <f>VLOOKUP($A332,NIR_Algorithm_Cleaned!$A$2:$W$4887,19,FALSE)</f>
        <v>12.32</v>
      </c>
      <c r="Q332">
        <f>VLOOKUP($A332,NIR_Algorithm_Cleaned!$A$2:$W$4887,20,FALSE)</f>
        <v>5.62</v>
      </c>
      <c r="R332">
        <f>VLOOKUP($A332,NIR_Algorithm_Cleaned!$A$2:$W$4887,21,FALSE)</f>
        <v>2.02</v>
      </c>
      <c r="S332">
        <f>VLOOKUP($A332,NIR_Algorithm_Cleaned!$A$2:$W$4887,22,FALSE)</f>
        <v>1.6</v>
      </c>
      <c r="T332">
        <f>VLOOKUP($A332,NIR_Algorithm_Cleaned!$A$2:$W$4887,23,FALSE)</f>
        <v>66.930000000000007</v>
      </c>
    </row>
    <row r="333" spans="1:20" x14ac:dyDescent="0.2">
      <c r="A333" t="s">
        <v>1672</v>
      </c>
      <c r="B333" t="s">
        <v>4917</v>
      </c>
      <c r="C333" t="s">
        <v>5280</v>
      </c>
      <c r="D333">
        <f>VLOOKUP($A333,NIR_Algorithm_Cleaned!$A$2:$W$4887,5,FALSE)</f>
        <v>2</v>
      </c>
      <c r="E333">
        <f>VLOOKUP($A333,NIR_Algorithm_Cleaned!$A$2:$W$4887,4,FALSE)</f>
        <v>1</v>
      </c>
      <c r="F333">
        <f>VLOOKUP($A333,NIR_Algorithm_Cleaned!$A$2:$W$4887,3,FALSE)</f>
        <v>1</v>
      </c>
      <c r="G333">
        <v>12.34</v>
      </c>
      <c r="H333" t="s">
        <v>5342</v>
      </c>
      <c r="I333">
        <v>2</v>
      </c>
      <c r="J333" t="s">
        <v>4994</v>
      </c>
      <c r="K333" t="s">
        <v>5343</v>
      </c>
      <c r="L333">
        <v>0.44295302013422799</v>
      </c>
      <c r="M333">
        <v>0.44</v>
      </c>
      <c r="N333">
        <f t="shared" si="5"/>
        <v>0.44147651006711397</v>
      </c>
      <c r="O333">
        <v>0.44147651006711397</v>
      </c>
      <c r="P333">
        <f>VLOOKUP($A333,NIR_Algorithm_Cleaned!$A$2:$W$4887,19,FALSE)</f>
        <v>6.99</v>
      </c>
      <c r="Q333">
        <f>VLOOKUP($A333,NIR_Algorithm_Cleaned!$A$2:$W$4887,20,FALSE)</f>
        <v>4.05</v>
      </c>
      <c r="R333">
        <f>VLOOKUP($A333,NIR_Algorithm_Cleaned!$A$2:$W$4887,21,FALSE)</f>
        <v>1.45</v>
      </c>
      <c r="S333">
        <f>VLOOKUP($A333,NIR_Algorithm_Cleaned!$A$2:$W$4887,22,FALSE)</f>
        <v>1.2</v>
      </c>
      <c r="T333">
        <f>VLOOKUP($A333,NIR_Algorithm_Cleaned!$A$2:$W$4887,23,FALSE)</f>
        <v>70.23</v>
      </c>
    </row>
    <row r="334" spans="1:20" x14ac:dyDescent="0.2">
      <c r="A334" t="s">
        <v>1716</v>
      </c>
      <c r="B334" t="s">
        <v>4842</v>
      </c>
      <c r="C334" t="s">
        <v>5203</v>
      </c>
      <c r="D334">
        <f>VLOOKUP($A334,NIR_Algorithm_Cleaned!$A$2:$W$4887,5,FALSE)</f>
        <v>2</v>
      </c>
      <c r="E334">
        <f>VLOOKUP($A334,NIR_Algorithm_Cleaned!$A$2:$W$4887,4,FALSE)</f>
        <v>1</v>
      </c>
      <c r="F334">
        <f>VLOOKUP($A334,NIR_Algorithm_Cleaned!$A$2:$W$4887,3,FALSE)</f>
        <v>1</v>
      </c>
      <c r="G334">
        <v>12.34</v>
      </c>
      <c r="H334" t="s">
        <v>5342</v>
      </c>
      <c r="I334">
        <v>3</v>
      </c>
      <c r="J334" t="s">
        <v>5342</v>
      </c>
      <c r="K334" t="s">
        <v>5343</v>
      </c>
      <c r="L334">
        <v>0.45394736842105299</v>
      </c>
      <c r="M334">
        <v>0.43918918918918898</v>
      </c>
      <c r="N334">
        <f t="shared" si="5"/>
        <v>0.44656827880512096</v>
      </c>
      <c r="O334">
        <v>0.44623735577682949</v>
      </c>
      <c r="P334">
        <f>VLOOKUP($A334,NIR_Algorithm_Cleaned!$A$2:$W$4887,19,FALSE)</f>
        <v>9.6999999999999993</v>
      </c>
      <c r="Q334">
        <f>VLOOKUP($A334,NIR_Algorithm_Cleaned!$A$2:$W$4887,20,FALSE)</f>
        <v>4.42</v>
      </c>
      <c r="R334">
        <f>VLOOKUP($A334,NIR_Algorithm_Cleaned!$A$2:$W$4887,21,FALSE)</f>
        <v>1.44</v>
      </c>
      <c r="S334">
        <f>VLOOKUP($A334,NIR_Algorithm_Cleaned!$A$2:$W$4887,22,FALSE)</f>
        <v>1.35</v>
      </c>
      <c r="T334">
        <f>VLOOKUP($A334,NIR_Algorithm_Cleaned!$A$2:$W$4887,23,FALSE)</f>
        <v>70.17</v>
      </c>
    </row>
    <row r="335" spans="1:20" x14ac:dyDescent="0.2">
      <c r="A335" t="s">
        <v>1716</v>
      </c>
      <c r="B335" t="s">
        <v>4842</v>
      </c>
      <c r="C335" t="s">
        <v>5203</v>
      </c>
      <c r="D335">
        <f>VLOOKUP($A335,NIR_Algorithm_Cleaned!$A$2:$W$4887,5,FALSE)</f>
        <v>2</v>
      </c>
      <c r="E335">
        <f>VLOOKUP($A335,NIR_Algorithm_Cleaned!$A$2:$W$4887,4,FALSE)</f>
        <v>1</v>
      </c>
      <c r="F335">
        <f>VLOOKUP($A335,NIR_Algorithm_Cleaned!$A$2:$W$4887,3,FALSE)</f>
        <v>1</v>
      </c>
      <c r="G335">
        <v>12.19</v>
      </c>
      <c r="H335" t="s">
        <v>5342</v>
      </c>
      <c r="I335">
        <v>1</v>
      </c>
      <c r="J335" t="s">
        <v>4994</v>
      </c>
      <c r="K335" t="s">
        <v>5343</v>
      </c>
      <c r="L335">
        <v>0.44736842105263203</v>
      </c>
      <c r="M335">
        <v>0.44444444444444398</v>
      </c>
      <c r="N335">
        <f t="shared" si="5"/>
        <v>0.44590643274853803</v>
      </c>
      <c r="O335" t="s">
        <v>6332</v>
      </c>
      <c r="P335">
        <f>VLOOKUP($A335,NIR_Algorithm_Cleaned!$A$2:$W$4887,19,FALSE)</f>
        <v>9.6999999999999993</v>
      </c>
      <c r="Q335">
        <f>VLOOKUP($A335,NIR_Algorithm_Cleaned!$A$2:$W$4887,20,FALSE)</f>
        <v>4.42</v>
      </c>
      <c r="R335">
        <f>VLOOKUP($A335,NIR_Algorithm_Cleaned!$A$2:$W$4887,21,FALSE)</f>
        <v>1.44</v>
      </c>
      <c r="S335">
        <f>VLOOKUP($A335,NIR_Algorithm_Cleaned!$A$2:$W$4887,22,FALSE)</f>
        <v>1.35</v>
      </c>
      <c r="T335">
        <f>VLOOKUP($A335,NIR_Algorithm_Cleaned!$A$2:$W$4887,23,FALSE)</f>
        <v>70.17</v>
      </c>
    </row>
    <row r="336" spans="1:20" x14ac:dyDescent="0.2">
      <c r="A336" t="s">
        <v>1722</v>
      </c>
      <c r="B336" t="s">
        <v>4717</v>
      </c>
      <c r="C336" t="s">
        <v>5244</v>
      </c>
      <c r="D336">
        <f>VLOOKUP($A336,NIR_Algorithm_Cleaned!$A$2:$W$4887,5,FALSE)</f>
        <v>2</v>
      </c>
      <c r="E336">
        <f>VLOOKUP($A336,NIR_Algorithm_Cleaned!$A$2:$W$4887,4,FALSE)</f>
        <v>1</v>
      </c>
      <c r="F336">
        <f>VLOOKUP($A336,NIR_Algorithm_Cleaned!$A$2:$W$4887,3,FALSE)</f>
        <v>1</v>
      </c>
      <c r="G336">
        <v>12.2</v>
      </c>
      <c r="H336" t="s">
        <v>4994</v>
      </c>
      <c r="I336">
        <v>3</v>
      </c>
      <c r="K336" t="s">
        <v>5343</v>
      </c>
      <c r="L336">
        <v>0.49342105263157898</v>
      </c>
      <c r="M336">
        <v>0.5</v>
      </c>
      <c r="N336">
        <f t="shared" si="5"/>
        <v>0.49671052631578949</v>
      </c>
      <c r="O336">
        <v>0.49260405916752675</v>
      </c>
      <c r="P336">
        <f>VLOOKUP($A336,NIR_Algorithm_Cleaned!$A$2:$W$4887,19,FALSE)</f>
        <v>7.65</v>
      </c>
      <c r="Q336">
        <f>VLOOKUP($A336,NIR_Algorithm_Cleaned!$A$2:$W$4887,20,FALSE)</f>
        <v>3.75</v>
      </c>
      <c r="R336">
        <f>VLOOKUP($A336,NIR_Algorithm_Cleaned!$A$2:$W$4887,21,FALSE)</f>
        <v>1.42</v>
      </c>
      <c r="S336">
        <f>VLOOKUP($A336,NIR_Algorithm_Cleaned!$A$2:$W$4887,22,FALSE)</f>
        <v>1.25</v>
      </c>
      <c r="T336">
        <f>VLOOKUP($A336,NIR_Algorithm_Cleaned!$A$2:$W$4887,23,FALSE)</f>
        <v>69.59</v>
      </c>
    </row>
    <row r="337" spans="1:20" x14ac:dyDescent="0.2">
      <c r="A337" t="s">
        <v>1722</v>
      </c>
      <c r="B337" t="s">
        <v>4717</v>
      </c>
      <c r="C337" t="s">
        <v>5244</v>
      </c>
      <c r="D337">
        <f>VLOOKUP($A337,NIR_Algorithm_Cleaned!$A$2:$W$4887,5,FALSE)</f>
        <v>2</v>
      </c>
      <c r="E337">
        <f>VLOOKUP($A337,NIR_Algorithm_Cleaned!$A$2:$W$4887,4,FALSE)</f>
        <v>1</v>
      </c>
      <c r="F337">
        <f>VLOOKUP($A337,NIR_Algorithm_Cleaned!$A$2:$W$4887,3,FALSE)</f>
        <v>1</v>
      </c>
      <c r="G337">
        <v>12.19</v>
      </c>
      <c r="H337" t="s">
        <v>5342</v>
      </c>
      <c r="I337">
        <v>3</v>
      </c>
      <c r="J337" t="s">
        <v>4994</v>
      </c>
      <c r="K337" t="s">
        <v>5343</v>
      </c>
      <c r="L337">
        <v>0.480263157894737</v>
      </c>
      <c r="M337">
        <v>0.49673202614379097</v>
      </c>
      <c r="N337">
        <f t="shared" si="5"/>
        <v>0.48849759201926402</v>
      </c>
      <c r="O337" t="s">
        <v>6332</v>
      </c>
      <c r="P337">
        <f>VLOOKUP($A337,NIR_Algorithm_Cleaned!$A$2:$W$4887,19,FALSE)</f>
        <v>7.65</v>
      </c>
      <c r="Q337">
        <f>VLOOKUP($A337,NIR_Algorithm_Cleaned!$A$2:$W$4887,20,FALSE)</f>
        <v>3.75</v>
      </c>
      <c r="R337">
        <f>VLOOKUP($A337,NIR_Algorithm_Cleaned!$A$2:$W$4887,21,FALSE)</f>
        <v>1.42</v>
      </c>
      <c r="S337">
        <f>VLOOKUP($A337,NIR_Algorithm_Cleaned!$A$2:$W$4887,22,FALSE)</f>
        <v>1.25</v>
      </c>
      <c r="T337">
        <f>VLOOKUP($A337,NIR_Algorithm_Cleaned!$A$2:$W$4887,23,FALSE)</f>
        <v>69.59</v>
      </c>
    </row>
    <row r="338" spans="1:20" x14ac:dyDescent="0.2">
      <c r="A338" t="s">
        <v>1681</v>
      </c>
      <c r="B338" t="s">
        <v>4916</v>
      </c>
      <c r="C338" t="s">
        <v>5323</v>
      </c>
      <c r="D338">
        <f>VLOOKUP($A338,NIR_Algorithm_Cleaned!$A$2:$W$4887,5,FALSE)</f>
        <v>2</v>
      </c>
      <c r="E338">
        <f>VLOOKUP($A338,NIR_Algorithm_Cleaned!$A$2:$W$4887,4,FALSE)</f>
        <v>1</v>
      </c>
      <c r="F338">
        <f>VLOOKUP($A338,NIR_Algorithm_Cleaned!$A$2:$W$4887,3,FALSE)</f>
        <v>1</v>
      </c>
      <c r="G338">
        <v>12.32</v>
      </c>
      <c r="H338" t="s">
        <v>5342</v>
      </c>
      <c r="I338">
        <v>2</v>
      </c>
      <c r="J338" t="s">
        <v>4994</v>
      </c>
      <c r="K338" t="s">
        <v>5343</v>
      </c>
      <c r="L338">
        <v>0.41059602649006599</v>
      </c>
      <c r="M338">
        <v>0.40789473684210498</v>
      </c>
      <c r="N338">
        <f t="shared" si="5"/>
        <v>0.40924538166608548</v>
      </c>
      <c r="O338">
        <v>0.39604391774137326</v>
      </c>
      <c r="P338">
        <f>VLOOKUP($A338,NIR_Algorithm_Cleaned!$A$2:$W$4887,19,FALSE)</f>
        <v>10.14</v>
      </c>
      <c r="Q338">
        <f>VLOOKUP($A338,NIR_Algorithm_Cleaned!$A$2:$W$4887,20,FALSE)</f>
        <v>4.8099999999999996</v>
      </c>
      <c r="R338">
        <f>VLOOKUP($A338,NIR_Algorithm_Cleaned!$A$2:$W$4887,21,FALSE)</f>
        <v>1.35</v>
      </c>
      <c r="S338">
        <f>VLOOKUP($A338,NIR_Algorithm_Cleaned!$A$2:$W$4887,22,FALSE)</f>
        <v>1.35</v>
      </c>
      <c r="T338">
        <f>VLOOKUP($A338,NIR_Algorithm_Cleaned!$A$2:$W$4887,23,FALSE)</f>
        <v>69.930000000000007</v>
      </c>
    </row>
    <row r="339" spans="1:20" x14ac:dyDescent="0.2">
      <c r="A339" t="s">
        <v>1681</v>
      </c>
      <c r="B339" t="s">
        <v>4916</v>
      </c>
      <c r="C339" t="s">
        <v>5323</v>
      </c>
      <c r="D339">
        <f>VLOOKUP($A339,NIR_Algorithm_Cleaned!$A$2:$W$4887,5,FALSE)</f>
        <v>2</v>
      </c>
      <c r="E339">
        <f>VLOOKUP($A339,NIR_Algorithm_Cleaned!$A$2:$W$4887,4,FALSE)</f>
        <v>1</v>
      </c>
      <c r="F339">
        <f>VLOOKUP($A339,NIR_Algorithm_Cleaned!$A$2:$W$4887,3,FALSE)</f>
        <v>1</v>
      </c>
      <c r="G339">
        <v>12.35</v>
      </c>
      <c r="H339" t="s">
        <v>5342</v>
      </c>
      <c r="I339">
        <v>4</v>
      </c>
      <c r="J339" t="s">
        <v>5342</v>
      </c>
      <c r="K339" t="s">
        <v>5343</v>
      </c>
      <c r="L339">
        <v>0.38157894736842102</v>
      </c>
      <c r="M339">
        <v>0.38410596026490101</v>
      </c>
      <c r="N339">
        <f t="shared" si="5"/>
        <v>0.38284245381666104</v>
      </c>
      <c r="O339" t="s">
        <v>6332</v>
      </c>
      <c r="P339">
        <f>VLOOKUP($A339,NIR_Algorithm_Cleaned!$A$2:$W$4887,19,FALSE)</f>
        <v>10.14</v>
      </c>
      <c r="Q339">
        <f>VLOOKUP($A339,NIR_Algorithm_Cleaned!$A$2:$W$4887,20,FALSE)</f>
        <v>4.8099999999999996</v>
      </c>
      <c r="R339">
        <f>VLOOKUP($A339,NIR_Algorithm_Cleaned!$A$2:$W$4887,21,FALSE)</f>
        <v>1.35</v>
      </c>
      <c r="S339">
        <f>VLOOKUP($A339,NIR_Algorithm_Cleaned!$A$2:$W$4887,22,FALSE)</f>
        <v>1.35</v>
      </c>
      <c r="T339">
        <f>VLOOKUP($A339,NIR_Algorithm_Cleaned!$A$2:$W$4887,23,FALSE)</f>
        <v>69.930000000000007</v>
      </c>
    </row>
    <row r="340" spans="1:20" x14ac:dyDescent="0.2">
      <c r="A340" t="s">
        <v>1669</v>
      </c>
      <c r="B340" t="s">
        <v>4776</v>
      </c>
      <c r="C340" t="s">
        <v>5307</v>
      </c>
      <c r="D340">
        <f>VLOOKUP($A340,NIR_Algorithm_Cleaned!$A$2:$W$4887,5,FALSE)</f>
        <v>2</v>
      </c>
      <c r="E340">
        <f>VLOOKUP($A340,NIR_Algorithm_Cleaned!$A$2:$W$4887,4,FALSE)</f>
        <v>1</v>
      </c>
      <c r="F340">
        <f>VLOOKUP($A340,NIR_Algorithm_Cleaned!$A$2:$W$4887,3,FALSE)</f>
        <v>1</v>
      </c>
      <c r="G340">
        <v>12.3</v>
      </c>
      <c r="H340" t="s">
        <v>5342</v>
      </c>
      <c r="I340">
        <v>2</v>
      </c>
      <c r="J340" t="s">
        <v>4994</v>
      </c>
      <c r="K340" t="s">
        <v>5343</v>
      </c>
      <c r="L340">
        <v>0.44</v>
      </c>
      <c r="M340">
        <v>0.45333333333333298</v>
      </c>
      <c r="N340">
        <f t="shared" si="5"/>
        <v>0.44666666666666649</v>
      </c>
      <c r="O340">
        <v>0.44666666666666649</v>
      </c>
      <c r="P340">
        <f>VLOOKUP($A340,NIR_Algorithm_Cleaned!$A$2:$W$4887,19,FALSE)</f>
        <v>8.8800000000000008</v>
      </c>
      <c r="Q340">
        <f>VLOOKUP($A340,NIR_Algorithm_Cleaned!$A$2:$W$4887,20,FALSE)</f>
        <v>3.66</v>
      </c>
      <c r="R340">
        <f>VLOOKUP($A340,NIR_Algorithm_Cleaned!$A$2:$W$4887,21,FALSE)</f>
        <v>1.26</v>
      </c>
      <c r="S340">
        <f>VLOOKUP($A340,NIR_Algorithm_Cleaned!$A$2:$W$4887,22,FALSE)</f>
        <v>1.28</v>
      </c>
      <c r="T340">
        <f>VLOOKUP($A340,NIR_Algorithm_Cleaned!$A$2:$W$4887,23,FALSE)</f>
        <v>71.16</v>
      </c>
    </row>
    <row r="341" spans="1:20" x14ac:dyDescent="0.2">
      <c r="A341" t="s">
        <v>1664</v>
      </c>
      <c r="B341" t="s">
        <v>4782</v>
      </c>
      <c r="C341" t="s">
        <v>5278</v>
      </c>
      <c r="D341">
        <f>VLOOKUP($A341,NIR_Algorithm_Cleaned!$A$2:$W$4887,5,FALSE)</f>
        <v>2</v>
      </c>
      <c r="E341">
        <f>VLOOKUP($A341,NIR_Algorithm_Cleaned!$A$2:$W$4887,4,FALSE)</f>
        <v>1</v>
      </c>
      <c r="F341">
        <f>VLOOKUP($A341,NIR_Algorithm_Cleaned!$A$2:$W$4887,3,FALSE)</f>
        <v>1</v>
      </c>
      <c r="G341">
        <v>12.29</v>
      </c>
      <c r="H341" t="s">
        <v>5342</v>
      </c>
      <c r="I341">
        <v>4</v>
      </c>
      <c r="J341" t="s">
        <v>4994</v>
      </c>
      <c r="K341" t="s">
        <v>5343</v>
      </c>
      <c r="L341">
        <v>0.43421052631578999</v>
      </c>
      <c r="M341">
        <v>0.43046357615893999</v>
      </c>
      <c r="N341">
        <f t="shared" si="5"/>
        <v>0.43233705123736499</v>
      </c>
      <c r="O341">
        <v>0.43233705123736499</v>
      </c>
      <c r="P341">
        <f>VLOOKUP($A341,NIR_Algorithm_Cleaned!$A$2:$W$4887,19,FALSE)</f>
        <v>8.44</v>
      </c>
      <c r="Q341">
        <f>VLOOKUP($A341,NIR_Algorithm_Cleaned!$A$2:$W$4887,20,FALSE)</f>
        <v>3.94</v>
      </c>
      <c r="R341">
        <f>VLOOKUP($A341,NIR_Algorithm_Cleaned!$A$2:$W$4887,21,FALSE)</f>
        <v>1.25</v>
      </c>
      <c r="S341">
        <f>VLOOKUP($A341,NIR_Algorithm_Cleaned!$A$2:$W$4887,22,FALSE)</f>
        <v>1.26</v>
      </c>
      <c r="T341">
        <f>VLOOKUP($A341,NIR_Algorithm_Cleaned!$A$2:$W$4887,23,FALSE)</f>
        <v>70.27</v>
      </c>
    </row>
    <row r="342" spans="1:20" x14ac:dyDescent="0.2">
      <c r="A342" t="s">
        <v>1687</v>
      </c>
      <c r="B342" t="s">
        <v>4883</v>
      </c>
      <c r="C342" t="s">
        <v>5310</v>
      </c>
      <c r="D342">
        <f>VLOOKUP($A342,NIR_Algorithm_Cleaned!$A$2:$W$4887,5,FALSE)</f>
        <v>2</v>
      </c>
      <c r="E342">
        <f>VLOOKUP($A342,NIR_Algorithm_Cleaned!$A$2:$W$4887,4,FALSE)</f>
        <v>1</v>
      </c>
      <c r="F342">
        <f>VLOOKUP($A342,NIR_Algorithm_Cleaned!$A$2:$W$4887,3,FALSE)</f>
        <v>1</v>
      </c>
      <c r="G342">
        <v>12.27</v>
      </c>
      <c r="H342" t="s">
        <v>5342</v>
      </c>
      <c r="I342">
        <v>2</v>
      </c>
      <c r="J342" t="s">
        <v>5342</v>
      </c>
      <c r="K342" t="s">
        <v>5343</v>
      </c>
      <c r="L342">
        <v>0.443708609271523</v>
      </c>
      <c r="M342">
        <v>0.44736842105263203</v>
      </c>
      <c r="N342">
        <f t="shared" si="5"/>
        <v>0.44553851516207754</v>
      </c>
      <c r="O342">
        <v>0.44389377831997229</v>
      </c>
      <c r="P342">
        <f>VLOOKUP($A342,NIR_Algorithm_Cleaned!$A$2:$W$4887,19,FALSE)</f>
        <v>9.6</v>
      </c>
      <c r="Q342">
        <f>VLOOKUP($A342,NIR_Algorithm_Cleaned!$A$2:$W$4887,20,FALSE)</f>
        <v>4.03</v>
      </c>
      <c r="R342">
        <f>VLOOKUP($A342,NIR_Algorithm_Cleaned!$A$2:$W$4887,21,FALSE)</f>
        <v>1.77</v>
      </c>
      <c r="S342">
        <f>VLOOKUP($A342,NIR_Algorithm_Cleaned!$A$2:$W$4887,22,FALSE)</f>
        <v>1.4</v>
      </c>
      <c r="T342">
        <f>VLOOKUP($A342,NIR_Algorithm_Cleaned!$A$2:$W$4887,23,FALSE)</f>
        <v>69.959999999999994</v>
      </c>
    </row>
    <row r="343" spans="1:20" x14ac:dyDescent="0.2">
      <c r="A343" t="s">
        <v>1687</v>
      </c>
      <c r="B343" t="s">
        <v>4883</v>
      </c>
      <c r="C343" t="s">
        <v>5310</v>
      </c>
      <c r="D343">
        <f>VLOOKUP($A343,NIR_Algorithm_Cleaned!$A$2:$W$4887,5,FALSE)</f>
        <v>2</v>
      </c>
      <c r="E343">
        <f>VLOOKUP($A343,NIR_Algorithm_Cleaned!$A$2:$W$4887,4,FALSE)</f>
        <v>1</v>
      </c>
      <c r="F343">
        <f>VLOOKUP($A343,NIR_Algorithm_Cleaned!$A$2:$W$4887,3,FALSE)</f>
        <v>1</v>
      </c>
      <c r="G343">
        <v>12.26</v>
      </c>
      <c r="H343" t="s">
        <v>5342</v>
      </c>
      <c r="I343">
        <v>4</v>
      </c>
      <c r="J343" t="s">
        <v>5342</v>
      </c>
      <c r="K343" t="s">
        <v>5343</v>
      </c>
      <c r="L343">
        <v>0.443708609271523</v>
      </c>
      <c r="M343">
        <v>0.44078947368421101</v>
      </c>
      <c r="N343">
        <f t="shared" si="5"/>
        <v>0.44224904147786703</v>
      </c>
      <c r="O343" t="s">
        <v>6332</v>
      </c>
      <c r="P343">
        <f>VLOOKUP($A343,NIR_Algorithm_Cleaned!$A$2:$W$4887,19,FALSE)</f>
        <v>9.6</v>
      </c>
      <c r="Q343">
        <f>VLOOKUP($A343,NIR_Algorithm_Cleaned!$A$2:$W$4887,20,FALSE)</f>
        <v>4.03</v>
      </c>
      <c r="R343">
        <f>VLOOKUP($A343,NIR_Algorithm_Cleaned!$A$2:$W$4887,21,FALSE)</f>
        <v>1.77</v>
      </c>
      <c r="S343">
        <f>VLOOKUP($A343,NIR_Algorithm_Cleaned!$A$2:$W$4887,22,FALSE)</f>
        <v>1.4</v>
      </c>
      <c r="T343">
        <f>VLOOKUP($A343,NIR_Algorithm_Cleaned!$A$2:$W$4887,23,FALSE)</f>
        <v>69.959999999999994</v>
      </c>
    </row>
    <row r="344" spans="1:20" x14ac:dyDescent="0.2">
      <c r="A344" t="s">
        <v>1675</v>
      </c>
      <c r="B344" t="s">
        <v>4737</v>
      </c>
      <c r="C344" t="s">
        <v>5303</v>
      </c>
      <c r="D344">
        <f>VLOOKUP($A344,NIR_Algorithm_Cleaned!$A$2:$W$4887,5,FALSE)</f>
        <v>2</v>
      </c>
      <c r="E344">
        <f>VLOOKUP($A344,NIR_Algorithm_Cleaned!$A$2:$W$4887,4,FALSE)</f>
        <v>1</v>
      </c>
      <c r="F344">
        <f>VLOOKUP($A344,NIR_Algorithm_Cleaned!$A$2:$W$4887,3,FALSE)</f>
        <v>1</v>
      </c>
      <c r="G344">
        <v>12.37</v>
      </c>
      <c r="H344" t="s">
        <v>5342</v>
      </c>
      <c r="I344">
        <v>1</v>
      </c>
      <c r="J344" t="s">
        <v>4994</v>
      </c>
      <c r="K344" t="s">
        <v>5343</v>
      </c>
      <c r="L344">
        <v>0.42</v>
      </c>
      <c r="M344">
        <v>0.42105263157894701</v>
      </c>
      <c r="N344">
        <f t="shared" si="5"/>
        <v>0.42052631578947353</v>
      </c>
      <c r="O344">
        <v>0.41287486753797226</v>
      </c>
      <c r="P344">
        <f>VLOOKUP($A344,NIR_Algorithm_Cleaned!$A$2:$W$4887,19,FALSE)</f>
        <v>10.27</v>
      </c>
      <c r="Q344">
        <f>VLOOKUP($A344,NIR_Algorithm_Cleaned!$A$2:$W$4887,20,FALSE)</f>
        <v>4.7</v>
      </c>
      <c r="R344">
        <f>VLOOKUP($A344,NIR_Algorithm_Cleaned!$A$2:$W$4887,21,FALSE)</f>
        <v>1.61</v>
      </c>
      <c r="S344">
        <f>VLOOKUP($A344,NIR_Algorithm_Cleaned!$A$2:$W$4887,22,FALSE)</f>
        <v>1.42</v>
      </c>
      <c r="T344">
        <f>VLOOKUP($A344,NIR_Algorithm_Cleaned!$A$2:$W$4887,23,FALSE)</f>
        <v>69.819999999999993</v>
      </c>
    </row>
    <row r="345" spans="1:20" x14ac:dyDescent="0.2">
      <c r="A345" t="s">
        <v>1675</v>
      </c>
      <c r="B345" t="s">
        <v>4737</v>
      </c>
      <c r="C345" t="s">
        <v>5303</v>
      </c>
      <c r="D345">
        <f>VLOOKUP($A345,NIR_Algorithm_Cleaned!$A$2:$W$4887,5,FALSE)</f>
        <v>2</v>
      </c>
      <c r="E345">
        <f>VLOOKUP($A345,NIR_Algorithm_Cleaned!$A$2:$W$4887,4,FALSE)</f>
        <v>1</v>
      </c>
      <c r="F345">
        <f>VLOOKUP($A345,NIR_Algorithm_Cleaned!$A$2:$W$4887,3,FALSE)</f>
        <v>1</v>
      </c>
      <c r="G345">
        <v>12.26</v>
      </c>
      <c r="H345" t="s">
        <v>4994</v>
      </c>
      <c r="I345">
        <v>2</v>
      </c>
      <c r="J345" t="s">
        <v>4994</v>
      </c>
      <c r="K345" t="s">
        <v>5343</v>
      </c>
      <c r="L345">
        <v>0.41447368421052599</v>
      </c>
      <c r="M345">
        <v>0.39597315436241598</v>
      </c>
      <c r="N345">
        <f t="shared" si="5"/>
        <v>0.40522341928647099</v>
      </c>
      <c r="O345" t="s">
        <v>6332</v>
      </c>
      <c r="P345">
        <f>VLOOKUP($A345,NIR_Algorithm_Cleaned!$A$2:$W$4887,19,FALSE)</f>
        <v>10.27</v>
      </c>
      <c r="Q345">
        <f>VLOOKUP($A345,NIR_Algorithm_Cleaned!$A$2:$W$4887,20,FALSE)</f>
        <v>4.7</v>
      </c>
      <c r="R345">
        <f>VLOOKUP($A345,NIR_Algorithm_Cleaned!$A$2:$W$4887,21,FALSE)</f>
        <v>1.61</v>
      </c>
      <c r="S345">
        <f>VLOOKUP($A345,NIR_Algorithm_Cleaned!$A$2:$W$4887,22,FALSE)</f>
        <v>1.42</v>
      </c>
      <c r="T345">
        <f>VLOOKUP($A345,NIR_Algorithm_Cleaned!$A$2:$W$4887,23,FALSE)</f>
        <v>69.819999999999993</v>
      </c>
    </row>
    <row r="346" spans="1:20" x14ac:dyDescent="0.2">
      <c r="A346" t="s">
        <v>1361</v>
      </c>
      <c r="B346" t="s">
        <v>4733</v>
      </c>
      <c r="C346" t="s">
        <v>5224</v>
      </c>
      <c r="D346">
        <f>VLOOKUP($A346,NIR_Algorithm_Cleaned!$A$2:$W$4887,5,FALSE)</f>
        <v>2</v>
      </c>
      <c r="E346">
        <f>VLOOKUP($A346,NIR_Algorithm_Cleaned!$A$2:$W$4887,4,FALSE)</f>
        <v>1</v>
      </c>
      <c r="F346">
        <f>VLOOKUP($A346,NIR_Algorithm_Cleaned!$A$2:$W$4887,3,FALSE)</f>
        <v>1</v>
      </c>
      <c r="G346">
        <v>12.28</v>
      </c>
      <c r="H346" t="s">
        <v>5342</v>
      </c>
      <c r="I346">
        <v>1</v>
      </c>
      <c r="J346" t="s">
        <v>5342</v>
      </c>
      <c r="K346" t="s">
        <v>5343</v>
      </c>
      <c r="L346">
        <v>0.463576158940397</v>
      </c>
      <c r="M346">
        <v>0.46666666666666701</v>
      </c>
      <c r="N346">
        <f t="shared" si="5"/>
        <v>0.46512141280353203</v>
      </c>
      <c r="O346">
        <v>0.45256070640176604</v>
      </c>
      <c r="P346">
        <f>VLOOKUP($A346,NIR_Algorithm_Cleaned!$A$2:$W$4887,19,FALSE)</f>
        <v>11.65</v>
      </c>
      <c r="Q346">
        <f>VLOOKUP($A346,NIR_Algorithm_Cleaned!$A$2:$W$4887,20,FALSE)</f>
        <v>4.0999999999999996</v>
      </c>
      <c r="R346">
        <f>VLOOKUP($A346,NIR_Algorithm_Cleaned!$A$2:$W$4887,21,FALSE)</f>
        <v>1.54</v>
      </c>
      <c r="S346">
        <f>VLOOKUP($A346,NIR_Algorithm_Cleaned!$A$2:$W$4887,22,FALSE)</f>
        <v>1.46</v>
      </c>
      <c r="T346">
        <f>VLOOKUP($A346,NIR_Algorithm_Cleaned!$A$2:$W$4887,23,FALSE)</f>
        <v>70.599999999999994</v>
      </c>
    </row>
    <row r="347" spans="1:20" x14ac:dyDescent="0.2">
      <c r="A347" t="s">
        <v>1361</v>
      </c>
      <c r="B347" t="s">
        <v>4733</v>
      </c>
      <c r="C347" t="s">
        <v>5224</v>
      </c>
      <c r="D347">
        <f>VLOOKUP($A347,NIR_Algorithm_Cleaned!$A$2:$W$4887,5,FALSE)</f>
        <v>2</v>
      </c>
      <c r="E347">
        <f>VLOOKUP($A347,NIR_Algorithm_Cleaned!$A$2:$W$4887,4,FALSE)</f>
        <v>1</v>
      </c>
      <c r="F347">
        <f>VLOOKUP($A347,NIR_Algorithm_Cleaned!$A$2:$W$4887,3,FALSE)</f>
        <v>1</v>
      </c>
      <c r="G347">
        <v>12.28</v>
      </c>
      <c r="H347" t="s">
        <v>5342</v>
      </c>
      <c r="I347">
        <v>4</v>
      </c>
      <c r="J347" t="s">
        <v>5342</v>
      </c>
      <c r="K347" t="s">
        <v>5343</v>
      </c>
      <c r="L347">
        <v>0.44</v>
      </c>
      <c r="M347">
        <v>0.44</v>
      </c>
      <c r="N347">
        <f t="shared" si="5"/>
        <v>0.44</v>
      </c>
      <c r="O347" t="s">
        <v>6332</v>
      </c>
      <c r="P347">
        <f>VLOOKUP($A347,NIR_Algorithm_Cleaned!$A$2:$W$4887,19,FALSE)</f>
        <v>11.65</v>
      </c>
      <c r="Q347">
        <f>VLOOKUP($A347,NIR_Algorithm_Cleaned!$A$2:$W$4887,20,FALSE)</f>
        <v>4.0999999999999996</v>
      </c>
      <c r="R347">
        <f>VLOOKUP($A347,NIR_Algorithm_Cleaned!$A$2:$W$4887,21,FALSE)</f>
        <v>1.54</v>
      </c>
      <c r="S347">
        <f>VLOOKUP($A347,NIR_Algorithm_Cleaned!$A$2:$W$4887,22,FALSE)</f>
        <v>1.46</v>
      </c>
      <c r="T347">
        <f>VLOOKUP($A347,NIR_Algorithm_Cleaned!$A$2:$W$4887,23,FALSE)</f>
        <v>70.599999999999994</v>
      </c>
    </row>
    <row r="348" spans="1:20" x14ac:dyDescent="0.2">
      <c r="A348" t="s">
        <v>1375</v>
      </c>
      <c r="B348" t="s">
        <v>4743</v>
      </c>
      <c r="C348" t="s">
        <v>5332</v>
      </c>
      <c r="D348">
        <f>VLOOKUP($A348,NIR_Algorithm_Cleaned!$A$2:$W$4887,5,FALSE)</f>
        <v>2</v>
      </c>
      <c r="E348">
        <f>VLOOKUP($A348,NIR_Algorithm_Cleaned!$A$2:$W$4887,4,FALSE)</f>
        <v>1</v>
      </c>
      <c r="F348">
        <f>VLOOKUP($A348,NIR_Algorithm_Cleaned!$A$2:$W$4887,3,FALSE)</f>
        <v>1</v>
      </c>
      <c r="G348">
        <v>12.26</v>
      </c>
      <c r="H348" t="s">
        <v>4994</v>
      </c>
      <c r="I348">
        <v>4</v>
      </c>
      <c r="J348" t="s">
        <v>4994</v>
      </c>
      <c r="K348" t="s">
        <v>5343</v>
      </c>
      <c r="L348">
        <v>0.422818791946309</v>
      </c>
      <c r="M348">
        <v>0.43333333333333302</v>
      </c>
      <c r="N348">
        <f t="shared" si="5"/>
        <v>0.42807606263982101</v>
      </c>
      <c r="O348">
        <v>0.421568473533113</v>
      </c>
      <c r="P348">
        <f>VLOOKUP($A348,NIR_Algorithm_Cleaned!$A$2:$W$4887,19,FALSE)</f>
        <v>11.89</v>
      </c>
      <c r="Q348">
        <f>VLOOKUP($A348,NIR_Algorithm_Cleaned!$A$2:$W$4887,20,FALSE)</f>
        <v>4.6500000000000004</v>
      </c>
      <c r="R348">
        <f>VLOOKUP($A348,NIR_Algorithm_Cleaned!$A$2:$W$4887,21,FALSE)</f>
        <v>1.61</v>
      </c>
      <c r="S348">
        <f>VLOOKUP($A348,NIR_Algorithm_Cleaned!$A$2:$W$4887,22,FALSE)</f>
        <v>1.46</v>
      </c>
      <c r="T348">
        <f>VLOOKUP($A348,NIR_Algorithm_Cleaned!$A$2:$W$4887,23,FALSE)</f>
        <v>72.099999999999994</v>
      </c>
    </row>
    <row r="349" spans="1:20" x14ac:dyDescent="0.2">
      <c r="A349" t="s">
        <v>1375</v>
      </c>
      <c r="B349" t="s">
        <v>4743</v>
      </c>
      <c r="C349" t="s">
        <v>5332</v>
      </c>
      <c r="D349">
        <f>VLOOKUP($A349,NIR_Algorithm_Cleaned!$A$2:$W$4887,5,FALSE)</f>
        <v>2</v>
      </c>
      <c r="E349">
        <f>VLOOKUP($A349,NIR_Algorithm_Cleaned!$A$2:$W$4887,4,FALSE)</f>
        <v>1</v>
      </c>
      <c r="F349">
        <f>VLOOKUP($A349,NIR_Algorithm_Cleaned!$A$2:$W$4887,3,FALSE)</f>
        <v>1</v>
      </c>
      <c r="G349">
        <v>12.26</v>
      </c>
      <c r="H349" t="s">
        <v>5342</v>
      </c>
      <c r="I349">
        <v>4</v>
      </c>
      <c r="J349" t="s">
        <v>5342</v>
      </c>
      <c r="K349" t="s">
        <v>5343</v>
      </c>
      <c r="L349">
        <v>0.412903225806452</v>
      </c>
      <c r="M349">
        <v>0.41721854304635803</v>
      </c>
      <c r="N349">
        <f t="shared" si="5"/>
        <v>0.41506088442640499</v>
      </c>
      <c r="O349" t="s">
        <v>6332</v>
      </c>
      <c r="P349">
        <f>VLOOKUP($A349,NIR_Algorithm_Cleaned!$A$2:$W$4887,19,FALSE)</f>
        <v>11.89</v>
      </c>
      <c r="Q349">
        <f>VLOOKUP($A349,NIR_Algorithm_Cleaned!$A$2:$W$4887,20,FALSE)</f>
        <v>4.6500000000000004</v>
      </c>
      <c r="R349">
        <f>VLOOKUP($A349,NIR_Algorithm_Cleaned!$A$2:$W$4887,21,FALSE)</f>
        <v>1.61</v>
      </c>
      <c r="S349">
        <f>VLOOKUP($A349,NIR_Algorithm_Cleaned!$A$2:$W$4887,22,FALSE)</f>
        <v>1.46</v>
      </c>
      <c r="T349">
        <f>VLOOKUP($A349,NIR_Algorithm_Cleaned!$A$2:$W$4887,23,FALSE)</f>
        <v>72.099999999999994</v>
      </c>
    </row>
    <row r="350" spans="1:20" x14ac:dyDescent="0.2">
      <c r="A350" t="s">
        <v>947</v>
      </c>
      <c r="B350" t="s">
        <v>4907</v>
      </c>
      <c r="C350" t="s">
        <v>5306</v>
      </c>
      <c r="D350">
        <f>VLOOKUP($A350,NIR_Algorithm_Cleaned!$A$2:$W$4887,5,FALSE)</f>
        <v>2</v>
      </c>
      <c r="E350">
        <f>VLOOKUP($A350,NIR_Algorithm_Cleaned!$A$2:$W$4887,4,FALSE)</f>
        <v>1</v>
      </c>
      <c r="F350">
        <f>VLOOKUP($A350,NIR_Algorithm_Cleaned!$A$2:$W$4887,3,FALSE)</f>
        <v>1</v>
      </c>
      <c r="G350">
        <v>12.27</v>
      </c>
      <c r="H350" t="s">
        <v>5342</v>
      </c>
      <c r="I350">
        <v>4</v>
      </c>
      <c r="J350" t="s">
        <v>5342</v>
      </c>
      <c r="K350" t="s">
        <v>5343</v>
      </c>
      <c r="L350">
        <v>0.48666666666666702</v>
      </c>
      <c r="M350">
        <v>0.47019867549668898</v>
      </c>
      <c r="N350">
        <f t="shared" si="5"/>
        <v>0.47843267108167797</v>
      </c>
      <c r="O350">
        <v>0.47100441501103751</v>
      </c>
      <c r="P350">
        <f>VLOOKUP($A350,NIR_Algorithm_Cleaned!$A$2:$W$4887,19,FALSE)</f>
        <v>10.46</v>
      </c>
      <c r="Q350">
        <f>VLOOKUP($A350,NIR_Algorithm_Cleaned!$A$2:$W$4887,20,FALSE)</f>
        <v>3.92</v>
      </c>
      <c r="R350">
        <f>VLOOKUP($A350,NIR_Algorithm_Cleaned!$A$2:$W$4887,21,FALSE)</f>
        <v>1.72</v>
      </c>
      <c r="S350">
        <f>VLOOKUP($A350,NIR_Algorithm_Cleaned!$A$2:$W$4887,22,FALSE)</f>
        <v>1.39</v>
      </c>
      <c r="T350">
        <f>VLOOKUP($A350,NIR_Algorithm_Cleaned!$A$2:$W$4887,23,FALSE)</f>
        <v>71.41</v>
      </c>
    </row>
    <row r="351" spans="1:20" x14ac:dyDescent="0.2">
      <c r="A351" t="s">
        <v>947</v>
      </c>
      <c r="B351" t="s">
        <v>4907</v>
      </c>
      <c r="C351" t="s">
        <v>5306</v>
      </c>
      <c r="D351">
        <f>VLOOKUP($A351,NIR_Algorithm_Cleaned!$A$2:$W$4887,5,FALSE)</f>
        <v>2</v>
      </c>
      <c r="E351">
        <f>VLOOKUP($A351,NIR_Algorithm_Cleaned!$A$2:$W$4887,4,FALSE)</f>
        <v>1</v>
      </c>
      <c r="F351">
        <f>VLOOKUP($A351,NIR_Algorithm_Cleaned!$A$2:$W$4887,3,FALSE)</f>
        <v>1</v>
      </c>
      <c r="G351">
        <v>11.81</v>
      </c>
      <c r="H351" t="s">
        <v>4994</v>
      </c>
      <c r="I351">
        <v>4</v>
      </c>
      <c r="J351" t="s">
        <v>4994</v>
      </c>
      <c r="K351" t="s">
        <v>5343</v>
      </c>
      <c r="L351">
        <v>0.463576158940397</v>
      </c>
      <c r="M351" t="s">
        <v>5207</v>
      </c>
      <c r="N351">
        <f t="shared" si="5"/>
        <v>0.463576158940397</v>
      </c>
      <c r="O351" t="s">
        <v>6332</v>
      </c>
      <c r="P351">
        <f>VLOOKUP($A351,NIR_Algorithm_Cleaned!$A$2:$W$4887,19,FALSE)</f>
        <v>10.46</v>
      </c>
      <c r="Q351">
        <f>VLOOKUP($A351,NIR_Algorithm_Cleaned!$A$2:$W$4887,20,FALSE)</f>
        <v>3.92</v>
      </c>
      <c r="R351">
        <f>VLOOKUP($A351,NIR_Algorithm_Cleaned!$A$2:$W$4887,21,FALSE)</f>
        <v>1.72</v>
      </c>
      <c r="S351">
        <f>VLOOKUP($A351,NIR_Algorithm_Cleaned!$A$2:$W$4887,22,FALSE)</f>
        <v>1.39</v>
      </c>
      <c r="T351">
        <f>VLOOKUP($A351,NIR_Algorithm_Cleaned!$A$2:$W$4887,23,FALSE)</f>
        <v>71.41</v>
      </c>
    </row>
    <row r="352" spans="1:20" x14ac:dyDescent="0.2">
      <c r="A352" t="s">
        <v>1623</v>
      </c>
      <c r="B352" t="s">
        <v>4912</v>
      </c>
      <c r="C352" t="s">
        <v>5252</v>
      </c>
      <c r="D352">
        <f>VLOOKUP($A352,NIR_Algorithm_Cleaned!$A$2:$W$4887,5,FALSE)</f>
        <v>2</v>
      </c>
      <c r="E352">
        <f>VLOOKUP($A352,NIR_Algorithm_Cleaned!$A$2:$W$4887,4,FALSE)</f>
        <v>1</v>
      </c>
      <c r="F352">
        <f>VLOOKUP($A352,NIR_Algorithm_Cleaned!$A$2:$W$4887,3,FALSE)</f>
        <v>1</v>
      </c>
      <c r="G352">
        <v>12.37</v>
      </c>
      <c r="H352" t="s">
        <v>5342</v>
      </c>
      <c r="I352">
        <v>2</v>
      </c>
      <c r="J352" t="s">
        <v>5342</v>
      </c>
      <c r="K352" t="s">
        <v>5343</v>
      </c>
      <c r="L352">
        <v>0.44078947368421101</v>
      </c>
      <c r="M352">
        <v>0.46</v>
      </c>
      <c r="N352">
        <f t="shared" si="5"/>
        <v>0.45039473684210551</v>
      </c>
      <c r="O352">
        <v>0.45039473684210551</v>
      </c>
      <c r="P352">
        <f>VLOOKUP($A352,NIR_Algorithm_Cleaned!$A$2:$W$4887,19,FALSE)</f>
        <v>10.45</v>
      </c>
      <c r="Q352">
        <f>VLOOKUP($A352,NIR_Algorithm_Cleaned!$A$2:$W$4887,20,FALSE)</f>
        <v>4.3600000000000003</v>
      </c>
      <c r="R352">
        <f>VLOOKUP($A352,NIR_Algorithm_Cleaned!$A$2:$W$4887,21,FALSE)</f>
        <v>1.72</v>
      </c>
      <c r="S352">
        <f>VLOOKUP($A352,NIR_Algorithm_Cleaned!$A$2:$W$4887,22,FALSE)</f>
        <v>1.44</v>
      </c>
      <c r="T352">
        <f>VLOOKUP($A352,NIR_Algorithm_Cleaned!$A$2:$W$4887,23,FALSE)</f>
        <v>69.44</v>
      </c>
    </row>
    <row r="353" spans="1:20" x14ac:dyDescent="0.2">
      <c r="A353" t="s">
        <v>936</v>
      </c>
      <c r="B353" t="s">
        <v>4932</v>
      </c>
      <c r="C353" t="s">
        <v>5267</v>
      </c>
      <c r="D353">
        <f>VLOOKUP($A353,NIR_Algorithm_Cleaned!$A$2:$W$4887,5,FALSE)</f>
        <v>2</v>
      </c>
      <c r="E353">
        <f>VLOOKUP($A353,NIR_Algorithm_Cleaned!$A$2:$W$4887,4,FALSE)</f>
        <v>1</v>
      </c>
      <c r="F353">
        <f>VLOOKUP($A353,NIR_Algorithm_Cleaned!$A$2:$W$4887,3,FALSE)</f>
        <v>1</v>
      </c>
      <c r="G353">
        <v>12.27</v>
      </c>
      <c r="H353" t="s">
        <v>4994</v>
      </c>
      <c r="I353">
        <v>1</v>
      </c>
      <c r="J353" t="s">
        <v>4994</v>
      </c>
      <c r="K353" t="s">
        <v>5343</v>
      </c>
      <c r="L353">
        <v>0.45033112582781498</v>
      </c>
      <c r="M353">
        <v>0.45033112582781498</v>
      </c>
      <c r="N353">
        <f t="shared" si="5"/>
        <v>0.45033112582781498</v>
      </c>
      <c r="O353">
        <v>0.44705152782618796</v>
      </c>
      <c r="P353">
        <f>VLOOKUP($A353,NIR_Algorithm_Cleaned!$A$2:$W$4887,19,FALSE)</f>
        <v>12.82</v>
      </c>
      <c r="Q353">
        <f>VLOOKUP($A353,NIR_Algorithm_Cleaned!$A$2:$W$4887,20,FALSE)</f>
        <v>3.95</v>
      </c>
      <c r="R353">
        <f>VLOOKUP($A353,NIR_Algorithm_Cleaned!$A$2:$W$4887,21,FALSE)</f>
        <v>1.8</v>
      </c>
      <c r="S353">
        <f>VLOOKUP($A353,NIR_Algorithm_Cleaned!$A$2:$W$4887,22,FALSE)</f>
        <v>1.52</v>
      </c>
      <c r="T353">
        <f>VLOOKUP($A353,NIR_Algorithm_Cleaned!$A$2:$W$4887,23,FALSE)</f>
        <v>71.05</v>
      </c>
    </row>
    <row r="354" spans="1:20" x14ac:dyDescent="0.2">
      <c r="A354" t="s">
        <v>936</v>
      </c>
      <c r="B354" t="s">
        <v>4932</v>
      </c>
      <c r="C354" t="s">
        <v>5267</v>
      </c>
      <c r="D354">
        <f>VLOOKUP($A354,NIR_Algorithm_Cleaned!$A$2:$W$4887,5,FALSE)</f>
        <v>2</v>
      </c>
      <c r="E354">
        <f>VLOOKUP($A354,NIR_Algorithm_Cleaned!$A$2:$W$4887,4,FALSE)</f>
        <v>1</v>
      </c>
      <c r="F354">
        <f>VLOOKUP($A354,NIR_Algorithm_Cleaned!$A$2:$W$4887,3,FALSE)</f>
        <v>1</v>
      </c>
      <c r="G354">
        <v>12.34</v>
      </c>
      <c r="H354" t="s">
        <v>5342</v>
      </c>
      <c r="I354">
        <v>3</v>
      </c>
      <c r="J354" t="s">
        <v>4994</v>
      </c>
      <c r="K354" t="s">
        <v>5343</v>
      </c>
      <c r="L354">
        <v>0.45333333333333298</v>
      </c>
      <c r="M354">
        <v>0.43421052631578899</v>
      </c>
      <c r="N354">
        <f t="shared" si="5"/>
        <v>0.44377192982456098</v>
      </c>
      <c r="O354" t="s">
        <v>6332</v>
      </c>
      <c r="P354">
        <f>VLOOKUP($A354,NIR_Algorithm_Cleaned!$A$2:$W$4887,19,FALSE)</f>
        <v>12.82</v>
      </c>
      <c r="Q354">
        <f>VLOOKUP($A354,NIR_Algorithm_Cleaned!$A$2:$W$4887,20,FALSE)</f>
        <v>3.95</v>
      </c>
      <c r="R354">
        <f>VLOOKUP($A354,NIR_Algorithm_Cleaned!$A$2:$W$4887,21,FALSE)</f>
        <v>1.8</v>
      </c>
      <c r="S354">
        <f>VLOOKUP($A354,NIR_Algorithm_Cleaned!$A$2:$W$4887,22,FALSE)</f>
        <v>1.52</v>
      </c>
      <c r="T354">
        <f>VLOOKUP($A354,NIR_Algorithm_Cleaned!$A$2:$W$4887,23,FALSE)</f>
        <v>71.05</v>
      </c>
    </row>
    <row r="355" spans="1:20" x14ac:dyDescent="0.2">
      <c r="A355" t="s">
        <v>1653</v>
      </c>
      <c r="B355" t="s">
        <v>4927</v>
      </c>
      <c r="C355" t="s">
        <v>5317</v>
      </c>
      <c r="D355">
        <f>VLOOKUP($A355,NIR_Algorithm_Cleaned!$A$2:$W$4887,5,FALSE)</f>
        <v>2</v>
      </c>
      <c r="E355">
        <f>VLOOKUP($A355,NIR_Algorithm_Cleaned!$A$2:$W$4887,4,FALSE)</f>
        <v>1</v>
      </c>
      <c r="F355">
        <f>VLOOKUP($A355,NIR_Algorithm_Cleaned!$A$2:$W$4887,3,FALSE)</f>
        <v>1</v>
      </c>
      <c r="G355">
        <v>12.27</v>
      </c>
      <c r="H355" t="s">
        <v>5342</v>
      </c>
      <c r="I355">
        <v>3</v>
      </c>
      <c r="J355" t="s">
        <v>5342</v>
      </c>
      <c r="K355" t="s">
        <v>5343</v>
      </c>
      <c r="L355">
        <v>0.48344370860927199</v>
      </c>
      <c r="M355">
        <v>0.46979865771812102</v>
      </c>
      <c r="N355">
        <f t="shared" si="5"/>
        <v>0.4766211831636965</v>
      </c>
      <c r="O355">
        <v>0.4715320680919155</v>
      </c>
      <c r="P355">
        <f>VLOOKUP($A355,NIR_Algorithm_Cleaned!$A$2:$W$4887,19,FALSE)</f>
        <v>8.64</v>
      </c>
      <c r="Q355">
        <f>VLOOKUP($A355,NIR_Algorithm_Cleaned!$A$2:$W$4887,20,FALSE)</f>
        <v>3.53</v>
      </c>
      <c r="R355">
        <f>VLOOKUP($A355,NIR_Algorithm_Cleaned!$A$2:$W$4887,21,FALSE)</f>
        <v>1.58</v>
      </c>
      <c r="S355">
        <f>VLOOKUP($A355,NIR_Algorithm_Cleaned!$A$2:$W$4887,22,FALSE)</f>
        <v>1.34</v>
      </c>
      <c r="T355">
        <f>VLOOKUP($A355,NIR_Algorithm_Cleaned!$A$2:$W$4887,23,FALSE)</f>
        <v>69.41</v>
      </c>
    </row>
    <row r="356" spans="1:20" x14ac:dyDescent="0.2">
      <c r="A356" t="s">
        <v>1653</v>
      </c>
      <c r="B356" t="s">
        <v>4927</v>
      </c>
      <c r="C356" t="s">
        <v>5317</v>
      </c>
      <c r="D356">
        <f>VLOOKUP($A356,NIR_Algorithm_Cleaned!$A$2:$W$4887,5,FALSE)</f>
        <v>2</v>
      </c>
      <c r="E356">
        <f>VLOOKUP($A356,NIR_Algorithm_Cleaned!$A$2:$W$4887,4,FALSE)</f>
        <v>1</v>
      </c>
      <c r="F356">
        <f>VLOOKUP($A356,NIR_Algorithm_Cleaned!$A$2:$W$4887,3,FALSE)</f>
        <v>1</v>
      </c>
      <c r="G356">
        <v>12.19</v>
      </c>
      <c r="H356" t="s">
        <v>4994</v>
      </c>
      <c r="I356">
        <v>4</v>
      </c>
      <c r="J356" t="s">
        <v>5342</v>
      </c>
      <c r="K356" t="s">
        <v>5343</v>
      </c>
      <c r="L356">
        <v>0.456375838926175</v>
      </c>
      <c r="M356">
        <v>0.47651006711409399</v>
      </c>
      <c r="N356">
        <f t="shared" si="5"/>
        <v>0.4664429530201345</v>
      </c>
      <c r="O356" t="s">
        <v>6332</v>
      </c>
      <c r="P356">
        <f>VLOOKUP($A356,NIR_Algorithm_Cleaned!$A$2:$W$4887,19,FALSE)</f>
        <v>8.64</v>
      </c>
      <c r="Q356">
        <f>VLOOKUP($A356,NIR_Algorithm_Cleaned!$A$2:$W$4887,20,FALSE)</f>
        <v>3.53</v>
      </c>
      <c r="R356">
        <f>VLOOKUP($A356,NIR_Algorithm_Cleaned!$A$2:$W$4887,21,FALSE)</f>
        <v>1.58</v>
      </c>
      <c r="S356">
        <f>VLOOKUP($A356,NIR_Algorithm_Cleaned!$A$2:$W$4887,22,FALSE)</f>
        <v>1.34</v>
      </c>
      <c r="T356">
        <f>VLOOKUP($A356,NIR_Algorithm_Cleaned!$A$2:$W$4887,23,FALSE)</f>
        <v>69.41</v>
      </c>
    </row>
    <row r="357" spans="1:20" x14ac:dyDescent="0.2">
      <c r="A357" t="s">
        <v>1810</v>
      </c>
      <c r="B357" t="s">
        <v>4911</v>
      </c>
      <c r="C357" t="s">
        <v>5229</v>
      </c>
      <c r="D357">
        <f>VLOOKUP($A357,NIR_Algorithm_Cleaned!$A$2:$W$4887,5,FALSE)</f>
        <v>2</v>
      </c>
      <c r="E357">
        <f>VLOOKUP($A357,NIR_Algorithm_Cleaned!$A$2:$W$4887,4,FALSE)</f>
        <v>1</v>
      </c>
      <c r="F357">
        <f>VLOOKUP($A357,NIR_Algorithm_Cleaned!$A$2:$W$4887,3,FALSE)</f>
        <v>1</v>
      </c>
      <c r="G357">
        <v>12.22</v>
      </c>
      <c r="H357" t="s">
        <v>4994</v>
      </c>
      <c r="I357">
        <v>3</v>
      </c>
      <c r="J357" t="s">
        <v>5342</v>
      </c>
      <c r="K357" t="s">
        <v>5343</v>
      </c>
      <c r="L357">
        <v>0.49668874172185401</v>
      </c>
      <c r="M357">
        <v>0.48344370860927099</v>
      </c>
      <c r="N357">
        <f t="shared" si="5"/>
        <v>0.49006622516556253</v>
      </c>
      <c r="O357">
        <v>0.48336592737454975</v>
      </c>
      <c r="P357">
        <f>VLOOKUP($A357,NIR_Algorithm_Cleaned!$A$2:$W$4887,19,FALSE)</f>
        <v>10.16</v>
      </c>
      <c r="Q357">
        <f>VLOOKUP($A357,NIR_Algorithm_Cleaned!$A$2:$W$4887,20,FALSE)</f>
        <v>4.26</v>
      </c>
      <c r="R357">
        <f>VLOOKUP($A357,NIR_Algorithm_Cleaned!$A$2:$W$4887,21,FALSE)</f>
        <v>1.47</v>
      </c>
      <c r="S357">
        <f>VLOOKUP($A357,NIR_Algorithm_Cleaned!$A$2:$W$4887,22,FALSE)</f>
        <v>1.43</v>
      </c>
      <c r="T357">
        <f>VLOOKUP($A357,NIR_Algorithm_Cleaned!$A$2:$W$4887,23,FALSE)</f>
        <v>69.16</v>
      </c>
    </row>
    <row r="358" spans="1:20" x14ac:dyDescent="0.2">
      <c r="A358" t="s">
        <v>1810</v>
      </c>
      <c r="B358" t="s">
        <v>4911</v>
      </c>
      <c r="C358" t="s">
        <v>5229</v>
      </c>
      <c r="D358">
        <f>VLOOKUP($A358,NIR_Algorithm_Cleaned!$A$2:$W$4887,5,FALSE)</f>
        <v>2</v>
      </c>
      <c r="E358">
        <f>VLOOKUP($A358,NIR_Algorithm_Cleaned!$A$2:$W$4887,4,FALSE)</f>
        <v>1</v>
      </c>
      <c r="F358">
        <f>VLOOKUP($A358,NIR_Algorithm_Cleaned!$A$2:$W$4887,3,FALSE)</f>
        <v>1</v>
      </c>
      <c r="G358">
        <v>12.27</v>
      </c>
      <c r="H358" t="s">
        <v>4994</v>
      </c>
      <c r="I358">
        <v>3</v>
      </c>
      <c r="J358" t="s">
        <v>5342</v>
      </c>
      <c r="K358" t="s">
        <v>5343</v>
      </c>
      <c r="L358">
        <v>0.47682119205298001</v>
      </c>
      <c r="M358">
        <v>0.47651006711409399</v>
      </c>
      <c r="N358">
        <f t="shared" si="5"/>
        <v>0.47666562958353698</v>
      </c>
      <c r="O358" t="s">
        <v>6332</v>
      </c>
      <c r="P358">
        <f>VLOOKUP($A358,NIR_Algorithm_Cleaned!$A$2:$W$4887,19,FALSE)</f>
        <v>10.16</v>
      </c>
      <c r="Q358">
        <f>VLOOKUP($A358,NIR_Algorithm_Cleaned!$A$2:$W$4887,20,FALSE)</f>
        <v>4.26</v>
      </c>
      <c r="R358">
        <f>VLOOKUP($A358,NIR_Algorithm_Cleaned!$A$2:$W$4887,21,FALSE)</f>
        <v>1.47</v>
      </c>
      <c r="S358">
        <f>VLOOKUP($A358,NIR_Algorithm_Cleaned!$A$2:$W$4887,22,FALSE)</f>
        <v>1.43</v>
      </c>
      <c r="T358">
        <f>VLOOKUP($A358,NIR_Algorithm_Cleaned!$A$2:$W$4887,23,FALSE)</f>
        <v>69.16</v>
      </c>
    </row>
    <row r="359" spans="1:20" x14ac:dyDescent="0.2">
      <c r="A359" t="s">
        <v>955</v>
      </c>
      <c r="B359" t="s">
        <v>4769</v>
      </c>
      <c r="C359" t="s">
        <v>5304</v>
      </c>
      <c r="D359">
        <f>VLOOKUP($A359,NIR_Algorithm_Cleaned!$A$2:$W$4887,5,FALSE)</f>
        <v>2</v>
      </c>
      <c r="E359">
        <f>VLOOKUP($A359,NIR_Algorithm_Cleaned!$A$2:$W$4887,4,FALSE)</f>
        <v>1</v>
      </c>
      <c r="F359">
        <f>VLOOKUP($A359,NIR_Algorithm_Cleaned!$A$2:$W$4887,3,FALSE)</f>
        <v>1</v>
      </c>
      <c r="G359">
        <v>12.21</v>
      </c>
      <c r="H359" t="s">
        <v>5342</v>
      </c>
      <c r="I359">
        <v>4</v>
      </c>
      <c r="J359" t="s">
        <v>4994</v>
      </c>
      <c r="K359" t="s">
        <v>5343</v>
      </c>
      <c r="L359">
        <v>0.45333333333333298</v>
      </c>
      <c r="M359">
        <v>0.44736842105263203</v>
      </c>
      <c r="N359">
        <f t="shared" si="5"/>
        <v>0.4503508771929825</v>
      </c>
      <c r="O359">
        <v>0.44850877192982475</v>
      </c>
      <c r="P359">
        <f>VLOOKUP($A359,NIR_Algorithm_Cleaned!$A$2:$W$4887,19,FALSE)</f>
        <v>11</v>
      </c>
      <c r="Q359">
        <f>VLOOKUP($A359,NIR_Algorithm_Cleaned!$A$2:$W$4887,20,FALSE)</f>
        <v>4.2699999999999996</v>
      </c>
      <c r="R359">
        <f>VLOOKUP($A359,NIR_Algorithm_Cleaned!$A$2:$W$4887,21,FALSE)</f>
        <v>1.92</v>
      </c>
      <c r="S359">
        <f>VLOOKUP($A359,NIR_Algorithm_Cleaned!$A$2:$W$4887,22,FALSE)</f>
        <v>1.47</v>
      </c>
      <c r="T359">
        <f>VLOOKUP($A359,NIR_Algorithm_Cleaned!$A$2:$W$4887,23,FALSE)</f>
        <v>70.81</v>
      </c>
    </row>
    <row r="360" spans="1:20" x14ac:dyDescent="0.2">
      <c r="A360" t="s">
        <v>955</v>
      </c>
      <c r="B360" t="s">
        <v>4769</v>
      </c>
      <c r="C360" t="s">
        <v>5304</v>
      </c>
      <c r="D360">
        <f>VLOOKUP($A360,NIR_Algorithm_Cleaned!$A$2:$W$4887,5,FALSE)</f>
        <v>2</v>
      </c>
      <c r="E360">
        <f>VLOOKUP($A360,NIR_Algorithm_Cleaned!$A$2:$W$4887,4,FALSE)</f>
        <v>1</v>
      </c>
      <c r="F360">
        <f>VLOOKUP($A360,NIR_Algorithm_Cleaned!$A$2:$W$4887,3,FALSE)</f>
        <v>1</v>
      </c>
      <c r="G360">
        <v>12.41</v>
      </c>
      <c r="H360" t="s">
        <v>5342</v>
      </c>
      <c r="I360">
        <v>4</v>
      </c>
      <c r="J360" t="s">
        <v>5342</v>
      </c>
      <c r="K360" t="s">
        <v>5343</v>
      </c>
      <c r="L360">
        <v>0.44666666666666699</v>
      </c>
      <c r="M360">
        <v>0.44666666666666699</v>
      </c>
      <c r="N360">
        <f t="shared" si="5"/>
        <v>0.44666666666666699</v>
      </c>
      <c r="O360" t="s">
        <v>6332</v>
      </c>
      <c r="P360">
        <f>VLOOKUP($A360,NIR_Algorithm_Cleaned!$A$2:$W$4887,19,FALSE)</f>
        <v>11</v>
      </c>
      <c r="Q360">
        <f>VLOOKUP($A360,NIR_Algorithm_Cleaned!$A$2:$W$4887,20,FALSE)</f>
        <v>4.2699999999999996</v>
      </c>
      <c r="R360">
        <f>VLOOKUP($A360,NIR_Algorithm_Cleaned!$A$2:$W$4887,21,FALSE)</f>
        <v>1.92</v>
      </c>
      <c r="S360">
        <f>VLOOKUP($A360,NIR_Algorithm_Cleaned!$A$2:$W$4887,22,FALSE)</f>
        <v>1.47</v>
      </c>
      <c r="T360">
        <f>VLOOKUP($A360,NIR_Algorithm_Cleaned!$A$2:$W$4887,23,FALSE)</f>
        <v>70.81</v>
      </c>
    </row>
    <row r="361" spans="1:20" x14ac:dyDescent="0.2">
      <c r="A361" t="s">
        <v>1673</v>
      </c>
      <c r="B361" t="s">
        <v>4928</v>
      </c>
      <c r="C361" t="s">
        <v>5293</v>
      </c>
      <c r="D361">
        <f>VLOOKUP($A361,NIR_Algorithm_Cleaned!$A$2:$W$4887,5,FALSE)</f>
        <v>2</v>
      </c>
      <c r="E361">
        <f>VLOOKUP($A361,NIR_Algorithm_Cleaned!$A$2:$W$4887,4,FALSE)</f>
        <v>1</v>
      </c>
      <c r="F361">
        <f>VLOOKUP($A361,NIR_Algorithm_Cleaned!$A$2:$W$4887,3,FALSE)</f>
        <v>1</v>
      </c>
      <c r="G361">
        <v>12.33</v>
      </c>
      <c r="H361" t="s">
        <v>5342</v>
      </c>
      <c r="I361">
        <v>2</v>
      </c>
      <c r="J361" t="s">
        <v>4994</v>
      </c>
      <c r="K361" t="s">
        <v>5343</v>
      </c>
      <c r="L361">
        <v>0.43624161073825501</v>
      </c>
      <c r="M361">
        <v>0.44295302013422799</v>
      </c>
      <c r="N361">
        <f t="shared" si="5"/>
        <v>0.43959731543624148</v>
      </c>
      <c r="O361">
        <v>0.43959731543624148</v>
      </c>
      <c r="P361">
        <f>VLOOKUP($A361,NIR_Algorithm_Cleaned!$A$2:$W$4887,19,FALSE)</f>
        <v>10.5</v>
      </c>
      <c r="Q361">
        <f>VLOOKUP($A361,NIR_Algorithm_Cleaned!$A$2:$W$4887,20,FALSE)</f>
        <v>3.71</v>
      </c>
      <c r="R361">
        <f>VLOOKUP($A361,NIR_Algorithm_Cleaned!$A$2:$W$4887,21,FALSE)</f>
        <v>1.35</v>
      </c>
      <c r="S361">
        <f>VLOOKUP($A361,NIR_Algorithm_Cleaned!$A$2:$W$4887,22,FALSE)</f>
        <v>1.39</v>
      </c>
      <c r="T361">
        <f>VLOOKUP($A361,NIR_Algorithm_Cleaned!$A$2:$W$4887,23,FALSE)</f>
        <v>69.56</v>
      </c>
    </row>
    <row r="362" spans="1:20" x14ac:dyDescent="0.2">
      <c r="A362" t="s">
        <v>1645</v>
      </c>
      <c r="B362" t="s">
        <v>4711</v>
      </c>
      <c r="C362" t="s">
        <v>5211</v>
      </c>
      <c r="D362">
        <f>VLOOKUP($A362,NIR_Algorithm_Cleaned!$A$2:$W$4887,5,FALSE)</f>
        <v>2</v>
      </c>
      <c r="E362">
        <f>VLOOKUP($A362,NIR_Algorithm_Cleaned!$A$2:$W$4887,4,FALSE)</f>
        <v>1</v>
      </c>
      <c r="F362">
        <f>VLOOKUP($A362,NIR_Algorithm_Cleaned!$A$2:$W$4887,3,FALSE)</f>
        <v>1</v>
      </c>
      <c r="G362">
        <v>12.26</v>
      </c>
      <c r="H362" t="s">
        <v>5342</v>
      </c>
      <c r="I362">
        <v>4</v>
      </c>
      <c r="J362" t="s">
        <v>5342</v>
      </c>
      <c r="K362" t="s">
        <v>5343</v>
      </c>
      <c r="L362">
        <v>0.42567567567567599</v>
      </c>
      <c r="M362">
        <v>0.42384105960264901</v>
      </c>
      <c r="N362">
        <f t="shared" si="5"/>
        <v>0.42475836763916253</v>
      </c>
      <c r="O362">
        <v>0.41370150867144601</v>
      </c>
      <c r="P362">
        <f>VLOOKUP($A362,NIR_Algorithm_Cleaned!$A$2:$W$4887,19,FALSE)</f>
        <v>10.57</v>
      </c>
      <c r="Q362">
        <f>VLOOKUP($A362,NIR_Algorithm_Cleaned!$A$2:$W$4887,20,FALSE)</f>
        <v>4.32</v>
      </c>
      <c r="R362">
        <f>VLOOKUP($A362,NIR_Algorithm_Cleaned!$A$2:$W$4887,21,FALSE)</f>
        <v>1.43</v>
      </c>
      <c r="S362">
        <f>VLOOKUP($A362,NIR_Algorithm_Cleaned!$A$2:$W$4887,22,FALSE)</f>
        <v>1.38</v>
      </c>
      <c r="T362">
        <f>VLOOKUP($A362,NIR_Algorithm_Cleaned!$A$2:$W$4887,23,FALSE)</f>
        <v>70.34</v>
      </c>
    </row>
    <row r="363" spans="1:20" x14ac:dyDescent="0.2">
      <c r="A363" t="s">
        <v>1645</v>
      </c>
      <c r="B363" t="s">
        <v>4711</v>
      </c>
      <c r="C363" t="s">
        <v>5211</v>
      </c>
      <c r="D363">
        <f>VLOOKUP($A363,NIR_Algorithm_Cleaned!$A$2:$W$4887,5,FALSE)</f>
        <v>2</v>
      </c>
      <c r="E363">
        <f>VLOOKUP($A363,NIR_Algorithm_Cleaned!$A$2:$W$4887,4,FALSE)</f>
        <v>1</v>
      </c>
      <c r="F363">
        <f>VLOOKUP($A363,NIR_Algorithm_Cleaned!$A$2:$W$4887,3,FALSE)</f>
        <v>1</v>
      </c>
      <c r="G363">
        <v>12.44</v>
      </c>
      <c r="H363" t="s">
        <v>5342</v>
      </c>
      <c r="I363">
        <v>3</v>
      </c>
      <c r="J363" t="s">
        <v>5342</v>
      </c>
      <c r="K363" t="s">
        <v>5343</v>
      </c>
      <c r="L363">
        <v>0.40397350993377501</v>
      </c>
      <c r="M363">
        <v>0.40131578947368401</v>
      </c>
      <c r="N363">
        <f t="shared" si="5"/>
        <v>0.40264464970372948</v>
      </c>
      <c r="O363" t="s">
        <v>6332</v>
      </c>
      <c r="P363">
        <f>VLOOKUP($A363,NIR_Algorithm_Cleaned!$A$2:$W$4887,19,FALSE)</f>
        <v>10.57</v>
      </c>
      <c r="Q363">
        <f>VLOOKUP($A363,NIR_Algorithm_Cleaned!$A$2:$W$4887,20,FALSE)</f>
        <v>4.32</v>
      </c>
      <c r="R363">
        <f>VLOOKUP($A363,NIR_Algorithm_Cleaned!$A$2:$W$4887,21,FALSE)</f>
        <v>1.43</v>
      </c>
      <c r="S363">
        <f>VLOOKUP($A363,NIR_Algorithm_Cleaned!$A$2:$W$4887,22,FALSE)</f>
        <v>1.38</v>
      </c>
      <c r="T363">
        <f>VLOOKUP($A363,NIR_Algorithm_Cleaned!$A$2:$W$4887,23,FALSE)</f>
        <v>70.34</v>
      </c>
    </row>
    <row r="364" spans="1:20" x14ac:dyDescent="0.2">
      <c r="A364" t="s">
        <v>1368</v>
      </c>
      <c r="B364" t="s">
        <v>4846</v>
      </c>
      <c r="C364" t="s">
        <v>5286</v>
      </c>
      <c r="D364">
        <f>VLOOKUP($A364,NIR_Algorithm_Cleaned!$A$2:$W$4887,5,FALSE)</f>
        <v>2</v>
      </c>
      <c r="E364">
        <f>VLOOKUP($A364,NIR_Algorithm_Cleaned!$A$2:$W$4887,4,FALSE)</f>
        <v>1</v>
      </c>
      <c r="F364">
        <f>VLOOKUP($A364,NIR_Algorithm_Cleaned!$A$2:$W$4887,3,FALSE)</f>
        <v>1</v>
      </c>
      <c r="G364">
        <v>12.29</v>
      </c>
      <c r="H364" t="s">
        <v>4994</v>
      </c>
      <c r="I364">
        <v>3</v>
      </c>
      <c r="J364" t="s">
        <v>5342</v>
      </c>
      <c r="K364" t="s">
        <v>5343</v>
      </c>
      <c r="L364">
        <v>0.46</v>
      </c>
      <c r="M364">
        <v>0.46710526315789502</v>
      </c>
      <c r="N364">
        <f t="shared" si="5"/>
        <v>0.46355263157894755</v>
      </c>
      <c r="O364">
        <v>0.46355263157894755</v>
      </c>
      <c r="P364">
        <f>VLOOKUP($A364,NIR_Algorithm_Cleaned!$A$2:$W$4887,19,FALSE)</f>
        <v>8.9</v>
      </c>
      <c r="Q364">
        <f>VLOOKUP($A364,NIR_Algorithm_Cleaned!$A$2:$W$4887,20,FALSE)</f>
        <v>3.74</v>
      </c>
      <c r="R364">
        <f>VLOOKUP($A364,NIR_Algorithm_Cleaned!$A$2:$W$4887,21,FALSE)</f>
        <v>1.36</v>
      </c>
      <c r="S364">
        <f>VLOOKUP($A364,NIR_Algorithm_Cleaned!$A$2:$W$4887,22,FALSE)</f>
        <v>1.32</v>
      </c>
      <c r="T364">
        <f>VLOOKUP($A364,NIR_Algorithm_Cleaned!$A$2:$W$4887,23,FALSE)</f>
        <v>71.900000000000006</v>
      </c>
    </row>
    <row r="365" spans="1:20" x14ac:dyDescent="0.2">
      <c r="A365" t="s">
        <v>1273</v>
      </c>
      <c r="B365" t="s">
        <v>4732</v>
      </c>
      <c r="C365" t="s">
        <v>5220</v>
      </c>
      <c r="D365">
        <f>VLOOKUP($A365,NIR_Algorithm_Cleaned!$A$2:$W$4887,5,FALSE)</f>
        <v>2</v>
      </c>
      <c r="E365">
        <f>VLOOKUP($A365,NIR_Algorithm_Cleaned!$A$2:$W$4887,4,FALSE)</f>
        <v>1</v>
      </c>
      <c r="F365">
        <f>VLOOKUP($A365,NIR_Algorithm_Cleaned!$A$2:$W$4887,3,FALSE)</f>
        <v>1</v>
      </c>
      <c r="G365">
        <v>12.3</v>
      </c>
      <c r="H365" t="s">
        <v>5342</v>
      </c>
      <c r="I365">
        <v>4</v>
      </c>
      <c r="J365" t="s">
        <v>5342</v>
      </c>
      <c r="K365" t="s">
        <v>5343</v>
      </c>
      <c r="L365">
        <v>0.46666666666666701</v>
      </c>
      <c r="M365">
        <v>0.45751633986928097</v>
      </c>
      <c r="N365">
        <f t="shared" si="5"/>
        <v>0.46209150326797399</v>
      </c>
      <c r="O365">
        <v>0.45194825958170876</v>
      </c>
      <c r="P365">
        <f>VLOOKUP($A365,NIR_Algorithm_Cleaned!$A$2:$W$4887,19,FALSE)</f>
        <v>10.48</v>
      </c>
      <c r="Q365">
        <f>VLOOKUP($A365,NIR_Algorithm_Cleaned!$A$2:$W$4887,20,FALSE)</f>
        <v>3.55</v>
      </c>
      <c r="R365">
        <f>VLOOKUP($A365,NIR_Algorithm_Cleaned!$A$2:$W$4887,21,FALSE)</f>
        <v>1.55</v>
      </c>
      <c r="S365">
        <f>VLOOKUP($A365,NIR_Algorithm_Cleaned!$A$2:$W$4887,22,FALSE)</f>
        <v>1.4</v>
      </c>
      <c r="T365">
        <f>VLOOKUP($A365,NIR_Algorithm_Cleaned!$A$2:$W$4887,23,FALSE)</f>
        <v>70.430000000000007</v>
      </c>
    </row>
    <row r="366" spans="1:20" x14ac:dyDescent="0.2">
      <c r="A366" t="s">
        <v>1273</v>
      </c>
      <c r="B366" t="s">
        <v>4732</v>
      </c>
      <c r="C366" t="s">
        <v>5220</v>
      </c>
      <c r="D366">
        <f>VLOOKUP($A366,NIR_Algorithm_Cleaned!$A$2:$W$4887,5,FALSE)</f>
        <v>2</v>
      </c>
      <c r="E366">
        <f>VLOOKUP($A366,NIR_Algorithm_Cleaned!$A$2:$W$4887,4,FALSE)</f>
        <v>1</v>
      </c>
      <c r="F366">
        <f>VLOOKUP($A366,NIR_Algorithm_Cleaned!$A$2:$W$4887,3,FALSE)</f>
        <v>1</v>
      </c>
      <c r="G366">
        <v>12.12</v>
      </c>
      <c r="H366" t="s">
        <v>4994</v>
      </c>
      <c r="I366">
        <v>1</v>
      </c>
      <c r="J366" t="s">
        <v>5342</v>
      </c>
      <c r="K366" t="s">
        <v>5343</v>
      </c>
      <c r="L366">
        <v>0.43624161073825501</v>
      </c>
      <c r="M366">
        <v>0.44736842105263203</v>
      </c>
      <c r="N366">
        <f t="shared" si="5"/>
        <v>0.44180501589544352</v>
      </c>
      <c r="O366" t="s">
        <v>6332</v>
      </c>
      <c r="P366">
        <f>VLOOKUP($A366,NIR_Algorithm_Cleaned!$A$2:$W$4887,19,FALSE)</f>
        <v>10.48</v>
      </c>
      <c r="Q366">
        <f>VLOOKUP($A366,NIR_Algorithm_Cleaned!$A$2:$W$4887,20,FALSE)</f>
        <v>3.55</v>
      </c>
      <c r="R366">
        <f>VLOOKUP($A366,NIR_Algorithm_Cleaned!$A$2:$W$4887,21,FALSE)</f>
        <v>1.55</v>
      </c>
      <c r="S366">
        <f>VLOOKUP($A366,NIR_Algorithm_Cleaned!$A$2:$W$4887,22,FALSE)</f>
        <v>1.4</v>
      </c>
      <c r="T366">
        <f>VLOOKUP($A366,NIR_Algorithm_Cleaned!$A$2:$W$4887,23,FALSE)</f>
        <v>70.430000000000007</v>
      </c>
    </row>
    <row r="367" spans="1:20" x14ac:dyDescent="0.2">
      <c r="A367" t="s">
        <v>1287</v>
      </c>
      <c r="B367" t="s">
        <v>4879</v>
      </c>
      <c r="C367" t="s">
        <v>5277</v>
      </c>
      <c r="D367">
        <f>VLOOKUP($A367,NIR_Algorithm_Cleaned!$A$2:$W$4887,5,FALSE)</f>
        <v>2</v>
      </c>
      <c r="E367">
        <f>VLOOKUP($A367,NIR_Algorithm_Cleaned!$A$2:$W$4887,4,FALSE)</f>
        <v>1</v>
      </c>
      <c r="F367">
        <f>VLOOKUP($A367,NIR_Algorithm_Cleaned!$A$2:$W$4887,3,FALSE)</f>
        <v>1</v>
      </c>
      <c r="G367">
        <v>12.37</v>
      </c>
      <c r="H367" t="s">
        <v>5342</v>
      </c>
      <c r="I367">
        <v>1</v>
      </c>
      <c r="J367" t="s">
        <v>4994</v>
      </c>
      <c r="K367" t="s">
        <v>5343</v>
      </c>
      <c r="L367">
        <v>0.45033112582781498</v>
      </c>
      <c r="M367">
        <v>0.44966442953020103</v>
      </c>
      <c r="N367">
        <f t="shared" si="5"/>
        <v>0.449997777679008</v>
      </c>
      <c r="O367">
        <v>0.44666555550617071</v>
      </c>
      <c r="P367">
        <f>VLOOKUP($A367,NIR_Algorithm_Cleaned!$A$2:$W$4887,19,FALSE)</f>
        <v>10.35</v>
      </c>
      <c r="Q367">
        <f>VLOOKUP($A367,NIR_Algorithm_Cleaned!$A$2:$W$4887,20,FALSE)</f>
        <v>3.84</v>
      </c>
      <c r="R367">
        <f>VLOOKUP($A367,NIR_Algorithm_Cleaned!$A$2:$W$4887,21,FALSE)</f>
        <v>1.36</v>
      </c>
      <c r="S367">
        <f>VLOOKUP($A367,NIR_Algorithm_Cleaned!$A$2:$W$4887,22,FALSE)</f>
        <v>1.36</v>
      </c>
      <c r="T367">
        <f>VLOOKUP($A367,NIR_Algorithm_Cleaned!$A$2:$W$4887,23,FALSE)</f>
        <v>71.78</v>
      </c>
    </row>
    <row r="368" spans="1:20" x14ac:dyDescent="0.2">
      <c r="A368" t="s">
        <v>1287</v>
      </c>
      <c r="B368" t="s">
        <v>4879</v>
      </c>
      <c r="C368" t="s">
        <v>5277</v>
      </c>
      <c r="D368">
        <f>VLOOKUP($A368,NIR_Algorithm_Cleaned!$A$2:$W$4887,5,FALSE)</f>
        <v>2</v>
      </c>
      <c r="E368">
        <f>VLOOKUP($A368,NIR_Algorithm_Cleaned!$A$2:$W$4887,4,FALSE)</f>
        <v>1</v>
      </c>
      <c r="F368">
        <f>VLOOKUP($A368,NIR_Algorithm_Cleaned!$A$2:$W$4887,3,FALSE)</f>
        <v>1</v>
      </c>
      <c r="G368">
        <v>12.21</v>
      </c>
      <c r="H368" t="s">
        <v>5342</v>
      </c>
      <c r="I368">
        <v>4</v>
      </c>
      <c r="J368" t="s">
        <v>4994</v>
      </c>
      <c r="K368" t="s">
        <v>5343</v>
      </c>
      <c r="L368">
        <v>0.44</v>
      </c>
      <c r="M368">
        <v>0.44666666666666699</v>
      </c>
      <c r="N368">
        <f t="shared" si="5"/>
        <v>0.44333333333333347</v>
      </c>
      <c r="O368" t="s">
        <v>6332</v>
      </c>
      <c r="P368">
        <f>VLOOKUP($A368,NIR_Algorithm_Cleaned!$A$2:$W$4887,19,FALSE)</f>
        <v>10.35</v>
      </c>
      <c r="Q368">
        <f>VLOOKUP($A368,NIR_Algorithm_Cleaned!$A$2:$W$4887,20,FALSE)</f>
        <v>3.84</v>
      </c>
      <c r="R368">
        <f>VLOOKUP($A368,NIR_Algorithm_Cleaned!$A$2:$W$4887,21,FALSE)</f>
        <v>1.36</v>
      </c>
      <c r="S368">
        <f>VLOOKUP($A368,NIR_Algorithm_Cleaned!$A$2:$W$4887,22,FALSE)</f>
        <v>1.36</v>
      </c>
      <c r="T368">
        <f>VLOOKUP($A368,NIR_Algorithm_Cleaned!$A$2:$W$4887,23,FALSE)</f>
        <v>71.78</v>
      </c>
    </row>
    <row r="369" spans="1:20" x14ac:dyDescent="0.2">
      <c r="A369" t="s">
        <v>1490</v>
      </c>
      <c r="B369" t="s">
        <v>4956</v>
      </c>
      <c r="C369" t="s">
        <v>5287</v>
      </c>
      <c r="D369">
        <f>VLOOKUP($A369,NIR_Algorithm_Cleaned!$A$2:$W$4887,5,FALSE)</f>
        <v>2</v>
      </c>
      <c r="E369">
        <f>VLOOKUP($A369,NIR_Algorithm_Cleaned!$A$2:$W$4887,4,FALSE)</f>
        <v>1</v>
      </c>
      <c r="F369">
        <f>VLOOKUP($A369,NIR_Algorithm_Cleaned!$A$2:$W$4887,3,FALSE)</f>
        <v>2</v>
      </c>
      <c r="G369">
        <v>12.31</v>
      </c>
      <c r="H369" t="s">
        <v>4994</v>
      </c>
      <c r="I369">
        <v>4</v>
      </c>
      <c r="J369" t="s">
        <v>5342</v>
      </c>
      <c r="K369" t="s">
        <v>5343</v>
      </c>
      <c r="L369">
        <v>0.41721854304635803</v>
      </c>
      <c r="M369">
        <v>0.42666666666666703</v>
      </c>
      <c r="N369">
        <f t="shared" si="5"/>
        <v>0.42194260485651253</v>
      </c>
      <c r="O369">
        <v>0.41903436549131923</v>
      </c>
      <c r="P369">
        <f>VLOOKUP($A369,NIR_Algorithm_Cleaned!$A$2:$W$4887,19,FALSE)</f>
        <v>11.89</v>
      </c>
      <c r="Q369">
        <f>VLOOKUP($A369,NIR_Algorithm_Cleaned!$A$2:$W$4887,20,FALSE)</f>
        <v>3.87</v>
      </c>
      <c r="R369">
        <f>VLOOKUP($A369,NIR_Algorithm_Cleaned!$A$2:$W$4887,21,FALSE)</f>
        <v>1.67</v>
      </c>
      <c r="S369">
        <f>VLOOKUP($A369,NIR_Algorithm_Cleaned!$A$2:$W$4887,22,FALSE)</f>
        <v>1.43</v>
      </c>
      <c r="T369">
        <f>VLOOKUP($A369,NIR_Algorithm_Cleaned!$A$2:$W$4887,23,FALSE)</f>
        <v>72.16</v>
      </c>
    </row>
    <row r="370" spans="1:20" x14ac:dyDescent="0.2">
      <c r="A370" t="s">
        <v>1490</v>
      </c>
      <c r="B370" t="s">
        <v>4956</v>
      </c>
      <c r="C370" t="s">
        <v>5287</v>
      </c>
      <c r="D370">
        <f>VLOOKUP($A370,NIR_Algorithm_Cleaned!$A$2:$W$4887,5,FALSE)</f>
        <v>2</v>
      </c>
      <c r="E370">
        <f>VLOOKUP($A370,NIR_Algorithm_Cleaned!$A$2:$W$4887,4,FALSE)</f>
        <v>1</v>
      </c>
      <c r="F370">
        <f>VLOOKUP($A370,NIR_Algorithm_Cleaned!$A$2:$W$4887,3,FALSE)</f>
        <v>2</v>
      </c>
      <c r="G370">
        <v>12.32</v>
      </c>
      <c r="H370" t="s">
        <v>5342</v>
      </c>
      <c r="I370">
        <v>3</v>
      </c>
      <c r="J370" t="s">
        <v>5342</v>
      </c>
      <c r="K370" t="s">
        <v>5343</v>
      </c>
      <c r="L370">
        <v>0.413333333333333</v>
      </c>
      <c r="M370">
        <v>0.41891891891891903</v>
      </c>
      <c r="N370">
        <f t="shared" si="5"/>
        <v>0.41612612612612598</v>
      </c>
      <c r="O370" t="s">
        <v>6332</v>
      </c>
      <c r="P370">
        <f>VLOOKUP($A370,NIR_Algorithm_Cleaned!$A$2:$W$4887,19,FALSE)</f>
        <v>11.89</v>
      </c>
      <c r="Q370">
        <f>VLOOKUP($A370,NIR_Algorithm_Cleaned!$A$2:$W$4887,20,FALSE)</f>
        <v>3.87</v>
      </c>
      <c r="R370">
        <f>VLOOKUP($A370,NIR_Algorithm_Cleaned!$A$2:$W$4887,21,FALSE)</f>
        <v>1.67</v>
      </c>
      <c r="S370">
        <f>VLOOKUP($A370,NIR_Algorithm_Cleaned!$A$2:$W$4887,22,FALSE)</f>
        <v>1.43</v>
      </c>
      <c r="T370">
        <f>VLOOKUP($A370,NIR_Algorithm_Cleaned!$A$2:$W$4887,23,FALSE)</f>
        <v>72.16</v>
      </c>
    </row>
    <row r="371" spans="1:20" x14ac:dyDescent="0.2">
      <c r="A371" t="s">
        <v>1504</v>
      </c>
      <c r="B371" t="s">
        <v>5171</v>
      </c>
      <c r="C371" t="s">
        <v>5298</v>
      </c>
      <c r="D371">
        <f>VLOOKUP($A371,NIR_Algorithm_Cleaned!$A$2:$W$4887,5,FALSE)</f>
        <v>2</v>
      </c>
      <c r="E371">
        <f>VLOOKUP($A371,NIR_Algorithm_Cleaned!$A$2:$W$4887,4,FALSE)</f>
        <v>1</v>
      </c>
      <c r="F371">
        <f>VLOOKUP($A371,NIR_Algorithm_Cleaned!$A$2:$W$4887,3,FALSE)</f>
        <v>2</v>
      </c>
      <c r="G371">
        <v>12.21</v>
      </c>
      <c r="H371" t="s">
        <v>4994</v>
      </c>
      <c r="I371">
        <v>2</v>
      </c>
      <c r="J371" t="s">
        <v>5342</v>
      </c>
      <c r="K371" t="s">
        <v>5343</v>
      </c>
      <c r="L371">
        <v>0.42384105960264901</v>
      </c>
      <c r="M371">
        <v>0.412162162162162</v>
      </c>
      <c r="N371">
        <f t="shared" si="5"/>
        <v>0.41800161088240551</v>
      </c>
      <c r="O371">
        <v>0.41800161088240551</v>
      </c>
      <c r="P371">
        <f>VLOOKUP($A371,NIR_Algorithm_Cleaned!$A$2:$W$4887,19,FALSE)</f>
        <v>12.9</v>
      </c>
      <c r="Q371">
        <f>VLOOKUP($A371,NIR_Algorithm_Cleaned!$A$2:$W$4887,20,FALSE)</f>
        <v>4.09</v>
      </c>
      <c r="R371">
        <f>VLOOKUP($A371,NIR_Algorithm_Cleaned!$A$2:$W$4887,21,FALSE)</f>
        <v>1.7</v>
      </c>
      <c r="S371">
        <f>VLOOKUP($A371,NIR_Algorithm_Cleaned!$A$2:$W$4887,22,FALSE)</f>
        <v>1.48</v>
      </c>
      <c r="T371">
        <f>VLOOKUP($A371,NIR_Algorithm_Cleaned!$A$2:$W$4887,23,FALSE)</f>
        <v>70.989999999999995</v>
      </c>
    </row>
    <row r="372" spans="1:20" x14ac:dyDescent="0.2">
      <c r="A372" t="s">
        <v>1252</v>
      </c>
      <c r="B372" t="s">
        <v>5013</v>
      </c>
      <c r="C372" t="s">
        <v>5235</v>
      </c>
      <c r="D372">
        <f>VLOOKUP($A372,NIR_Algorithm_Cleaned!$A$2:$W$4887,5,FALSE)</f>
        <v>2</v>
      </c>
      <c r="E372">
        <f>VLOOKUP($A372,NIR_Algorithm_Cleaned!$A$2:$W$4887,4,FALSE)</f>
        <v>1</v>
      </c>
      <c r="F372">
        <f>VLOOKUP($A372,NIR_Algorithm_Cleaned!$A$2:$W$4887,3,FALSE)</f>
        <v>2</v>
      </c>
      <c r="G372">
        <v>12.34</v>
      </c>
      <c r="H372" t="s">
        <v>5342</v>
      </c>
      <c r="I372">
        <v>3</v>
      </c>
      <c r="J372" t="s">
        <v>4994</v>
      </c>
      <c r="K372" t="s">
        <v>5343</v>
      </c>
      <c r="L372">
        <v>0.42384105960264901</v>
      </c>
      <c r="M372">
        <v>0.40939597315436199</v>
      </c>
      <c r="N372">
        <f t="shared" si="5"/>
        <v>0.4166185163785055</v>
      </c>
      <c r="O372">
        <v>0.4166185163785055</v>
      </c>
      <c r="P372">
        <f>VLOOKUP($A372,NIR_Algorithm_Cleaned!$A$2:$W$4887,19,FALSE)</f>
        <v>11.37</v>
      </c>
      <c r="Q372">
        <f>VLOOKUP($A372,NIR_Algorithm_Cleaned!$A$2:$W$4887,20,FALSE)</f>
        <v>3.95</v>
      </c>
      <c r="R372">
        <f>VLOOKUP($A372,NIR_Algorithm_Cleaned!$A$2:$W$4887,21,FALSE)</f>
        <v>1.21</v>
      </c>
      <c r="S372">
        <f>VLOOKUP($A372,NIR_Algorithm_Cleaned!$A$2:$W$4887,22,FALSE)</f>
        <v>1.4</v>
      </c>
      <c r="T372">
        <f>VLOOKUP($A372,NIR_Algorithm_Cleaned!$A$2:$W$4887,23,FALSE)</f>
        <v>71.64</v>
      </c>
    </row>
    <row r="373" spans="1:20" x14ac:dyDescent="0.2">
      <c r="A373" t="s">
        <v>1813</v>
      </c>
      <c r="B373" t="s">
        <v>5034</v>
      </c>
      <c r="C373" t="s">
        <v>5266</v>
      </c>
      <c r="D373">
        <f>VLOOKUP($A373,NIR_Algorithm_Cleaned!$A$2:$W$4887,5,FALSE)</f>
        <v>2</v>
      </c>
      <c r="E373">
        <f>VLOOKUP($A373,NIR_Algorithm_Cleaned!$A$2:$W$4887,4,FALSE)</f>
        <v>1</v>
      </c>
      <c r="F373">
        <f>VLOOKUP($A373,NIR_Algorithm_Cleaned!$A$2:$W$4887,3,FALSE)</f>
        <v>2</v>
      </c>
      <c r="G373">
        <v>12.36</v>
      </c>
      <c r="H373" t="s">
        <v>5342</v>
      </c>
      <c r="I373">
        <v>1</v>
      </c>
      <c r="J373" t="s">
        <v>4994</v>
      </c>
      <c r="K373" t="s">
        <v>5343</v>
      </c>
      <c r="L373">
        <v>0.45333333333333298</v>
      </c>
      <c r="M373">
        <v>0.45695364238410602</v>
      </c>
      <c r="N373">
        <f t="shared" si="5"/>
        <v>0.4551434878587195</v>
      </c>
      <c r="O373">
        <v>0.45272525270128972</v>
      </c>
      <c r="P373">
        <f>VLOOKUP($A373,NIR_Algorithm_Cleaned!$A$2:$W$4887,19,FALSE)</f>
        <v>8.66</v>
      </c>
      <c r="Q373">
        <f>VLOOKUP($A373,NIR_Algorithm_Cleaned!$A$2:$W$4887,20,FALSE)</f>
        <v>4.26</v>
      </c>
      <c r="R373">
        <f>VLOOKUP($A373,NIR_Algorithm_Cleaned!$A$2:$W$4887,21,FALSE)</f>
        <v>1.63</v>
      </c>
      <c r="S373">
        <f>VLOOKUP($A373,NIR_Algorithm_Cleaned!$A$2:$W$4887,22,FALSE)</f>
        <v>1.4</v>
      </c>
      <c r="T373">
        <f>VLOOKUP($A373,NIR_Algorithm_Cleaned!$A$2:$W$4887,23,FALSE)</f>
        <v>70.540000000000006</v>
      </c>
    </row>
    <row r="374" spans="1:20" x14ac:dyDescent="0.2">
      <c r="A374" t="s">
        <v>1813</v>
      </c>
      <c r="B374" t="s">
        <v>5034</v>
      </c>
      <c r="C374" t="s">
        <v>5266</v>
      </c>
      <c r="D374">
        <f>VLOOKUP($A374,NIR_Algorithm_Cleaned!$A$2:$W$4887,5,FALSE)</f>
        <v>2</v>
      </c>
      <c r="E374">
        <f>VLOOKUP($A374,NIR_Algorithm_Cleaned!$A$2:$W$4887,4,FALSE)</f>
        <v>1</v>
      </c>
      <c r="F374">
        <f>VLOOKUP($A374,NIR_Algorithm_Cleaned!$A$2:$W$4887,3,FALSE)</f>
        <v>2</v>
      </c>
      <c r="G374">
        <v>12.34</v>
      </c>
      <c r="H374" t="s">
        <v>5342</v>
      </c>
      <c r="I374">
        <v>2</v>
      </c>
      <c r="J374" t="s">
        <v>5342</v>
      </c>
      <c r="K374" t="s">
        <v>5343</v>
      </c>
      <c r="L374">
        <v>0.44666666666666699</v>
      </c>
      <c r="M374">
        <v>0.45394736842105299</v>
      </c>
      <c r="N374">
        <f t="shared" si="5"/>
        <v>0.45030701754385999</v>
      </c>
      <c r="O374" t="s">
        <v>6332</v>
      </c>
      <c r="P374">
        <f>VLOOKUP($A374,NIR_Algorithm_Cleaned!$A$2:$W$4887,19,FALSE)</f>
        <v>8.66</v>
      </c>
      <c r="Q374">
        <f>VLOOKUP($A374,NIR_Algorithm_Cleaned!$A$2:$W$4887,20,FALSE)</f>
        <v>4.26</v>
      </c>
      <c r="R374">
        <f>VLOOKUP($A374,NIR_Algorithm_Cleaned!$A$2:$W$4887,21,FALSE)</f>
        <v>1.63</v>
      </c>
      <c r="S374">
        <f>VLOOKUP($A374,NIR_Algorithm_Cleaned!$A$2:$W$4887,22,FALSE)</f>
        <v>1.4</v>
      </c>
      <c r="T374">
        <f>VLOOKUP($A374,NIR_Algorithm_Cleaned!$A$2:$W$4887,23,FALSE)</f>
        <v>70.540000000000006</v>
      </c>
    </row>
    <row r="375" spans="1:20" x14ac:dyDescent="0.2">
      <c r="A375" t="s">
        <v>1265</v>
      </c>
      <c r="B375" t="s">
        <v>5069</v>
      </c>
      <c r="C375" t="s">
        <v>5237</v>
      </c>
      <c r="D375">
        <f>VLOOKUP($A375,NIR_Algorithm_Cleaned!$A$2:$W$4887,5,FALSE)</f>
        <v>2</v>
      </c>
      <c r="E375">
        <f>VLOOKUP($A375,NIR_Algorithm_Cleaned!$A$2:$W$4887,4,FALSE)</f>
        <v>1</v>
      </c>
      <c r="F375">
        <f>VLOOKUP($A375,NIR_Algorithm_Cleaned!$A$2:$W$4887,3,FALSE)</f>
        <v>2</v>
      </c>
      <c r="G375">
        <v>12.33</v>
      </c>
      <c r="H375" t="s">
        <v>4994</v>
      </c>
      <c r="I375">
        <v>1</v>
      </c>
      <c r="J375" t="s">
        <v>5342</v>
      </c>
      <c r="K375" t="s">
        <v>5343</v>
      </c>
      <c r="L375">
        <v>0.40397350993377501</v>
      </c>
      <c r="M375">
        <v>0.40789473684210498</v>
      </c>
      <c r="N375">
        <f t="shared" si="5"/>
        <v>0.40593412338793999</v>
      </c>
      <c r="O375">
        <v>0.40024422296119749</v>
      </c>
      <c r="P375">
        <f>VLOOKUP($A375,NIR_Algorithm_Cleaned!$A$2:$W$4887,19,FALSE)</f>
        <v>7.92</v>
      </c>
      <c r="Q375">
        <f>VLOOKUP($A375,NIR_Algorithm_Cleaned!$A$2:$W$4887,20,FALSE)</f>
        <v>4.34</v>
      </c>
      <c r="R375">
        <f>VLOOKUP($A375,NIR_Algorithm_Cleaned!$A$2:$W$4887,21,FALSE)</f>
        <v>1.41</v>
      </c>
      <c r="S375">
        <f>VLOOKUP($A375,NIR_Algorithm_Cleaned!$A$2:$W$4887,22,FALSE)</f>
        <v>1.25</v>
      </c>
      <c r="T375">
        <f>VLOOKUP($A375,NIR_Algorithm_Cleaned!$A$2:$W$4887,23,FALSE)</f>
        <v>70.83</v>
      </c>
    </row>
    <row r="376" spans="1:20" x14ac:dyDescent="0.2">
      <c r="A376" t="s">
        <v>1265</v>
      </c>
      <c r="B376" t="s">
        <v>5069</v>
      </c>
      <c r="C376" t="s">
        <v>5237</v>
      </c>
      <c r="D376">
        <f>VLOOKUP($A376,NIR_Algorithm_Cleaned!$A$2:$W$4887,5,FALSE)</f>
        <v>2</v>
      </c>
      <c r="E376">
        <f>VLOOKUP($A376,NIR_Algorithm_Cleaned!$A$2:$W$4887,4,FALSE)</f>
        <v>1</v>
      </c>
      <c r="F376">
        <f>VLOOKUP($A376,NIR_Algorithm_Cleaned!$A$2:$W$4887,3,FALSE)</f>
        <v>2</v>
      </c>
      <c r="G376">
        <v>12.17</v>
      </c>
      <c r="H376" t="s">
        <v>4994</v>
      </c>
      <c r="I376">
        <v>1</v>
      </c>
      <c r="J376" t="s">
        <v>5342</v>
      </c>
      <c r="K376" t="s">
        <v>5343</v>
      </c>
      <c r="L376">
        <v>0.40397350993377501</v>
      </c>
      <c r="M376">
        <v>0.38513513513513498</v>
      </c>
      <c r="N376">
        <f t="shared" si="5"/>
        <v>0.39455432253445499</v>
      </c>
      <c r="O376" t="s">
        <v>6332</v>
      </c>
      <c r="P376">
        <f>VLOOKUP($A376,NIR_Algorithm_Cleaned!$A$2:$W$4887,19,FALSE)</f>
        <v>7.92</v>
      </c>
      <c r="Q376">
        <f>VLOOKUP($A376,NIR_Algorithm_Cleaned!$A$2:$W$4887,20,FALSE)</f>
        <v>4.34</v>
      </c>
      <c r="R376">
        <f>VLOOKUP($A376,NIR_Algorithm_Cleaned!$A$2:$W$4887,21,FALSE)</f>
        <v>1.41</v>
      </c>
      <c r="S376">
        <f>VLOOKUP($A376,NIR_Algorithm_Cleaned!$A$2:$W$4887,22,FALSE)</f>
        <v>1.25</v>
      </c>
      <c r="T376">
        <f>VLOOKUP($A376,NIR_Algorithm_Cleaned!$A$2:$W$4887,23,FALSE)</f>
        <v>70.83</v>
      </c>
    </row>
    <row r="377" spans="1:20" x14ac:dyDescent="0.2">
      <c r="A377" t="s">
        <v>996</v>
      </c>
      <c r="B377" t="s">
        <v>5061</v>
      </c>
      <c r="C377" t="s">
        <v>5242</v>
      </c>
      <c r="D377">
        <f>VLOOKUP($A377,NIR_Algorithm_Cleaned!$A$2:$W$4887,5,FALSE)</f>
        <v>2</v>
      </c>
      <c r="E377">
        <f>VLOOKUP($A377,NIR_Algorithm_Cleaned!$A$2:$W$4887,4,FALSE)</f>
        <v>1</v>
      </c>
      <c r="F377">
        <f>VLOOKUP($A377,NIR_Algorithm_Cleaned!$A$2:$W$4887,3,FALSE)</f>
        <v>2</v>
      </c>
      <c r="G377">
        <v>12.27</v>
      </c>
      <c r="H377" t="s">
        <v>4994</v>
      </c>
      <c r="I377">
        <v>3</v>
      </c>
      <c r="J377" t="s">
        <v>4994</v>
      </c>
      <c r="K377" t="s">
        <v>5343</v>
      </c>
      <c r="L377">
        <v>0.46979865771812102</v>
      </c>
      <c r="M377">
        <v>0.45033112582781498</v>
      </c>
      <c r="N377">
        <f t="shared" si="5"/>
        <v>0.460064891772968</v>
      </c>
      <c r="O377">
        <v>0.45261522734343773</v>
      </c>
      <c r="P377">
        <f>VLOOKUP($A377,NIR_Algorithm_Cleaned!$A$2:$W$4887,19,FALSE)</f>
        <v>13.68</v>
      </c>
      <c r="Q377">
        <f>VLOOKUP($A377,NIR_Algorithm_Cleaned!$A$2:$W$4887,20,FALSE)</f>
        <v>4.54</v>
      </c>
      <c r="R377">
        <f>VLOOKUP($A377,NIR_Algorithm_Cleaned!$A$2:$W$4887,21,FALSE)</f>
        <v>1.94</v>
      </c>
      <c r="S377">
        <f>VLOOKUP($A377,NIR_Algorithm_Cleaned!$A$2:$W$4887,22,FALSE)</f>
        <v>1.6</v>
      </c>
      <c r="T377">
        <f>VLOOKUP($A377,NIR_Algorithm_Cleaned!$A$2:$W$4887,23,FALSE)</f>
        <v>69.849999999999994</v>
      </c>
    </row>
    <row r="378" spans="1:20" x14ac:dyDescent="0.2">
      <c r="A378" t="s">
        <v>996</v>
      </c>
      <c r="B378" t="s">
        <v>5061</v>
      </c>
      <c r="C378" t="s">
        <v>5242</v>
      </c>
      <c r="D378">
        <f>VLOOKUP($A378,NIR_Algorithm_Cleaned!$A$2:$W$4887,5,FALSE)</f>
        <v>2</v>
      </c>
      <c r="E378">
        <f>VLOOKUP($A378,NIR_Algorithm_Cleaned!$A$2:$W$4887,4,FALSE)</f>
        <v>1</v>
      </c>
      <c r="F378">
        <f>VLOOKUP($A378,NIR_Algorithm_Cleaned!$A$2:$W$4887,3,FALSE)</f>
        <v>2</v>
      </c>
      <c r="G378">
        <v>12.32</v>
      </c>
      <c r="H378" t="s">
        <v>5342</v>
      </c>
      <c r="I378">
        <v>1</v>
      </c>
      <c r="J378" t="s">
        <v>4994</v>
      </c>
      <c r="K378" t="s">
        <v>5343</v>
      </c>
      <c r="L378">
        <v>0.45033112582781498</v>
      </c>
      <c r="M378">
        <v>0.44</v>
      </c>
      <c r="N378">
        <f t="shared" si="5"/>
        <v>0.44516556291390752</v>
      </c>
      <c r="O378" t="s">
        <v>6332</v>
      </c>
      <c r="P378">
        <f>VLOOKUP($A378,NIR_Algorithm_Cleaned!$A$2:$W$4887,19,FALSE)</f>
        <v>13.68</v>
      </c>
      <c r="Q378">
        <f>VLOOKUP($A378,NIR_Algorithm_Cleaned!$A$2:$W$4887,20,FALSE)</f>
        <v>4.54</v>
      </c>
      <c r="R378">
        <f>VLOOKUP($A378,NIR_Algorithm_Cleaned!$A$2:$W$4887,21,FALSE)</f>
        <v>1.94</v>
      </c>
      <c r="S378">
        <f>VLOOKUP($A378,NIR_Algorithm_Cleaned!$A$2:$W$4887,22,FALSE)</f>
        <v>1.6</v>
      </c>
      <c r="T378">
        <f>VLOOKUP($A378,NIR_Algorithm_Cleaned!$A$2:$W$4887,23,FALSE)</f>
        <v>69.849999999999994</v>
      </c>
    </row>
    <row r="379" spans="1:20" x14ac:dyDescent="0.2">
      <c r="A379" t="s">
        <v>1519</v>
      </c>
      <c r="B379" t="s">
        <v>5198</v>
      </c>
      <c r="C379" t="s">
        <v>5311</v>
      </c>
      <c r="D379">
        <f>VLOOKUP($A379,NIR_Algorithm_Cleaned!$A$2:$W$4887,5,FALSE)</f>
        <v>2</v>
      </c>
      <c r="E379">
        <f>VLOOKUP($A379,NIR_Algorithm_Cleaned!$A$2:$W$4887,4,FALSE)</f>
        <v>1</v>
      </c>
      <c r="F379">
        <f>VLOOKUP($A379,NIR_Algorithm_Cleaned!$A$2:$W$4887,3,FALSE)</f>
        <v>2</v>
      </c>
      <c r="G379">
        <v>12.35</v>
      </c>
      <c r="H379" t="s">
        <v>4994</v>
      </c>
      <c r="I379">
        <v>4</v>
      </c>
      <c r="J379" t="s">
        <v>4994</v>
      </c>
      <c r="K379" t="s">
        <v>5343</v>
      </c>
      <c r="L379">
        <v>0.44</v>
      </c>
      <c r="M379">
        <v>0.42105263157894701</v>
      </c>
      <c r="N379">
        <f t="shared" si="5"/>
        <v>0.43052631578947353</v>
      </c>
      <c r="O379">
        <v>0.41559428372255125</v>
      </c>
      <c r="P379">
        <f>VLOOKUP($A379,NIR_Algorithm_Cleaned!$A$2:$W$4887,19,FALSE)</f>
        <v>9.17</v>
      </c>
      <c r="Q379">
        <f>VLOOKUP($A379,NIR_Algorithm_Cleaned!$A$2:$W$4887,20,FALSE)</f>
        <v>3.53</v>
      </c>
      <c r="R379">
        <f>VLOOKUP($A379,NIR_Algorithm_Cleaned!$A$2:$W$4887,21,FALSE)</f>
        <v>1.66</v>
      </c>
      <c r="S379">
        <f>VLOOKUP($A379,NIR_Algorithm_Cleaned!$A$2:$W$4887,22,FALSE)</f>
        <v>1.3</v>
      </c>
      <c r="T379">
        <f>VLOOKUP($A379,NIR_Algorithm_Cleaned!$A$2:$W$4887,23,FALSE)</f>
        <v>71.36</v>
      </c>
    </row>
    <row r="380" spans="1:20" x14ac:dyDescent="0.2">
      <c r="A380" t="s">
        <v>1519</v>
      </c>
      <c r="B380" t="s">
        <v>5198</v>
      </c>
      <c r="C380" t="s">
        <v>5311</v>
      </c>
      <c r="D380">
        <f>VLOOKUP($A380,NIR_Algorithm_Cleaned!$A$2:$W$4887,5,FALSE)</f>
        <v>2</v>
      </c>
      <c r="E380">
        <f>VLOOKUP($A380,NIR_Algorithm_Cleaned!$A$2:$W$4887,4,FALSE)</f>
        <v>1</v>
      </c>
      <c r="F380">
        <f>VLOOKUP($A380,NIR_Algorithm_Cleaned!$A$2:$W$4887,3,FALSE)</f>
        <v>2</v>
      </c>
      <c r="G380">
        <v>12.37</v>
      </c>
      <c r="H380" t="s">
        <v>5342</v>
      </c>
      <c r="I380">
        <v>1</v>
      </c>
      <c r="J380" t="s">
        <v>4994</v>
      </c>
      <c r="K380" t="s">
        <v>5343</v>
      </c>
      <c r="L380">
        <v>0.41059602649006599</v>
      </c>
      <c r="M380">
        <v>0.39072847682119199</v>
      </c>
      <c r="N380">
        <f t="shared" si="5"/>
        <v>0.40066225165562896</v>
      </c>
      <c r="O380" t="s">
        <v>6332</v>
      </c>
      <c r="P380">
        <f>VLOOKUP($A380,NIR_Algorithm_Cleaned!$A$2:$W$4887,19,FALSE)</f>
        <v>9.17</v>
      </c>
      <c r="Q380">
        <f>VLOOKUP($A380,NIR_Algorithm_Cleaned!$A$2:$W$4887,20,FALSE)</f>
        <v>3.53</v>
      </c>
      <c r="R380">
        <f>VLOOKUP($A380,NIR_Algorithm_Cleaned!$A$2:$W$4887,21,FALSE)</f>
        <v>1.66</v>
      </c>
      <c r="S380">
        <f>VLOOKUP($A380,NIR_Algorithm_Cleaned!$A$2:$W$4887,22,FALSE)</f>
        <v>1.3</v>
      </c>
      <c r="T380">
        <f>VLOOKUP($A380,NIR_Algorithm_Cleaned!$A$2:$W$4887,23,FALSE)</f>
        <v>71.36</v>
      </c>
    </row>
    <row r="381" spans="1:20" x14ac:dyDescent="0.2">
      <c r="A381" t="s">
        <v>1246</v>
      </c>
      <c r="B381" t="s">
        <v>5160</v>
      </c>
      <c r="C381" t="s">
        <v>5276</v>
      </c>
      <c r="D381">
        <f>VLOOKUP($A381,NIR_Algorithm_Cleaned!$A$2:$W$4887,5,FALSE)</f>
        <v>2</v>
      </c>
      <c r="E381">
        <f>VLOOKUP($A381,NIR_Algorithm_Cleaned!$A$2:$W$4887,4,FALSE)</f>
        <v>1</v>
      </c>
      <c r="F381">
        <f>VLOOKUP($A381,NIR_Algorithm_Cleaned!$A$2:$W$4887,3,FALSE)</f>
        <v>2</v>
      </c>
      <c r="G381">
        <v>12.33</v>
      </c>
      <c r="H381" t="s">
        <v>4994</v>
      </c>
      <c r="I381">
        <v>4</v>
      </c>
      <c r="J381" t="s">
        <v>4994</v>
      </c>
      <c r="K381" t="s">
        <v>5343</v>
      </c>
      <c r="L381">
        <v>0.443708609271523</v>
      </c>
      <c r="M381">
        <v>0.44</v>
      </c>
      <c r="N381">
        <f t="shared" si="5"/>
        <v>0.44185430463576147</v>
      </c>
      <c r="O381">
        <v>0.431631850304458</v>
      </c>
      <c r="P381">
        <f>VLOOKUP($A381,NIR_Algorithm_Cleaned!$A$2:$W$4887,19,FALSE)</f>
        <v>6.44</v>
      </c>
      <c r="Q381">
        <f>VLOOKUP($A381,NIR_Algorithm_Cleaned!$A$2:$W$4887,20,FALSE)</f>
        <v>3.15</v>
      </c>
      <c r="R381">
        <f>VLOOKUP($A381,NIR_Algorithm_Cleaned!$A$2:$W$4887,21,FALSE)</f>
        <v>1.54</v>
      </c>
      <c r="S381">
        <f>VLOOKUP($A381,NIR_Algorithm_Cleaned!$A$2:$W$4887,22,FALSE)</f>
        <v>1.19</v>
      </c>
      <c r="T381">
        <f>VLOOKUP($A381,NIR_Algorithm_Cleaned!$A$2:$W$4887,23,FALSE)</f>
        <v>70.010000000000005</v>
      </c>
    </row>
    <row r="382" spans="1:20" x14ac:dyDescent="0.2">
      <c r="A382" t="s">
        <v>1246</v>
      </c>
      <c r="B382" t="s">
        <v>5160</v>
      </c>
      <c r="C382" t="s">
        <v>5276</v>
      </c>
      <c r="D382">
        <f>VLOOKUP($A382,NIR_Algorithm_Cleaned!$A$2:$W$4887,5,FALSE)</f>
        <v>2</v>
      </c>
      <c r="E382">
        <f>VLOOKUP($A382,NIR_Algorithm_Cleaned!$A$2:$W$4887,4,FALSE)</f>
        <v>1</v>
      </c>
      <c r="F382">
        <f>VLOOKUP($A382,NIR_Algorithm_Cleaned!$A$2:$W$4887,3,FALSE)</f>
        <v>2</v>
      </c>
      <c r="G382">
        <v>12.3</v>
      </c>
      <c r="H382" t="s">
        <v>5342</v>
      </c>
      <c r="I382">
        <v>4</v>
      </c>
      <c r="J382" t="s">
        <v>5342</v>
      </c>
      <c r="K382" t="s">
        <v>5343</v>
      </c>
      <c r="L382">
        <v>0.422818791946309</v>
      </c>
      <c r="M382">
        <v>0.42</v>
      </c>
      <c r="N382">
        <f t="shared" si="5"/>
        <v>0.42140939597315452</v>
      </c>
      <c r="O382" t="s">
        <v>6332</v>
      </c>
      <c r="P382">
        <f>VLOOKUP($A382,NIR_Algorithm_Cleaned!$A$2:$W$4887,19,FALSE)</f>
        <v>6.44</v>
      </c>
      <c r="Q382">
        <f>VLOOKUP($A382,NIR_Algorithm_Cleaned!$A$2:$W$4887,20,FALSE)</f>
        <v>3.15</v>
      </c>
      <c r="R382">
        <f>VLOOKUP($A382,NIR_Algorithm_Cleaned!$A$2:$W$4887,21,FALSE)</f>
        <v>1.54</v>
      </c>
      <c r="S382">
        <f>VLOOKUP($A382,NIR_Algorithm_Cleaned!$A$2:$W$4887,22,FALSE)</f>
        <v>1.19</v>
      </c>
      <c r="T382">
        <f>VLOOKUP($A382,NIR_Algorithm_Cleaned!$A$2:$W$4887,23,FALSE)</f>
        <v>70.010000000000005</v>
      </c>
    </row>
    <row r="383" spans="1:20" x14ac:dyDescent="0.2">
      <c r="A383" t="s">
        <v>894</v>
      </c>
      <c r="B383" t="s">
        <v>5197</v>
      </c>
      <c r="C383" t="s">
        <v>5294</v>
      </c>
      <c r="D383">
        <f>VLOOKUP($A383,NIR_Algorithm_Cleaned!$A$2:$W$4887,5,FALSE)</f>
        <v>2</v>
      </c>
      <c r="E383">
        <f>VLOOKUP($A383,NIR_Algorithm_Cleaned!$A$2:$W$4887,4,FALSE)</f>
        <v>1</v>
      </c>
      <c r="F383">
        <f>VLOOKUP($A383,NIR_Algorithm_Cleaned!$A$2:$W$4887,3,FALSE)</f>
        <v>2</v>
      </c>
      <c r="G383">
        <v>12.23</v>
      </c>
      <c r="H383" t="s">
        <v>5342</v>
      </c>
      <c r="I383">
        <v>2</v>
      </c>
      <c r="J383" t="s">
        <v>5342</v>
      </c>
      <c r="K383" t="s">
        <v>5343</v>
      </c>
      <c r="L383" t="s">
        <v>5207</v>
      </c>
      <c r="M383">
        <v>0.50331125827814605</v>
      </c>
      <c r="N383">
        <f t="shared" si="5"/>
        <v>0.50331125827814605</v>
      </c>
      <c r="O383">
        <v>0.50331125827814605</v>
      </c>
      <c r="P383">
        <f>VLOOKUP($A383,NIR_Algorithm_Cleaned!$A$2:$W$4887,19,FALSE)</f>
        <v>11.92</v>
      </c>
      <c r="Q383">
        <f>VLOOKUP($A383,NIR_Algorithm_Cleaned!$A$2:$W$4887,20,FALSE)</f>
        <v>3.02</v>
      </c>
      <c r="R383">
        <f>VLOOKUP($A383,NIR_Algorithm_Cleaned!$A$2:$W$4887,21,FALSE)</f>
        <v>1.44</v>
      </c>
      <c r="S383">
        <f>VLOOKUP($A383,NIR_Algorithm_Cleaned!$A$2:$W$4887,22,FALSE)</f>
        <v>1.47</v>
      </c>
      <c r="T383">
        <f>VLOOKUP($A383,NIR_Algorithm_Cleaned!$A$2:$W$4887,23,FALSE)</f>
        <v>72.2</v>
      </c>
    </row>
    <row r="384" spans="1:20" x14ac:dyDescent="0.2">
      <c r="A384" t="s">
        <v>1814</v>
      </c>
      <c r="B384" t="s">
        <v>4968</v>
      </c>
      <c r="C384" t="s">
        <v>5260</v>
      </c>
      <c r="D384">
        <f>VLOOKUP($A384,NIR_Algorithm_Cleaned!$A$2:$W$4887,5,FALSE)</f>
        <v>2</v>
      </c>
      <c r="E384">
        <f>VLOOKUP($A384,NIR_Algorithm_Cleaned!$A$2:$W$4887,4,FALSE)</f>
        <v>1</v>
      </c>
      <c r="F384">
        <f>VLOOKUP($A384,NIR_Algorithm_Cleaned!$A$2:$W$4887,3,FALSE)</f>
        <v>2</v>
      </c>
      <c r="G384">
        <v>12.2</v>
      </c>
      <c r="H384" t="s">
        <v>4994</v>
      </c>
      <c r="I384">
        <v>4</v>
      </c>
      <c r="J384" t="s">
        <v>5342</v>
      </c>
      <c r="K384" t="s">
        <v>5343</v>
      </c>
      <c r="L384" t="s">
        <v>5207</v>
      </c>
      <c r="M384">
        <v>0.5</v>
      </c>
      <c r="N384">
        <f t="shared" si="5"/>
        <v>0.5</v>
      </c>
      <c r="O384">
        <v>0.49668859649122798</v>
      </c>
      <c r="P384">
        <f>VLOOKUP($A384,NIR_Algorithm_Cleaned!$A$2:$W$4887,19,FALSE)</f>
        <v>9.91</v>
      </c>
      <c r="Q384">
        <f>VLOOKUP($A384,NIR_Algorithm_Cleaned!$A$2:$W$4887,20,FALSE)</f>
        <v>3.97</v>
      </c>
      <c r="R384">
        <f>VLOOKUP($A384,NIR_Algorithm_Cleaned!$A$2:$W$4887,21,FALSE)</f>
        <v>1.7</v>
      </c>
      <c r="S384">
        <f>VLOOKUP($A384,NIR_Algorithm_Cleaned!$A$2:$W$4887,22,FALSE)</f>
        <v>1.41</v>
      </c>
      <c r="T384">
        <f>VLOOKUP($A384,NIR_Algorithm_Cleaned!$A$2:$W$4887,23,FALSE)</f>
        <v>70.08</v>
      </c>
    </row>
    <row r="385" spans="1:20" x14ac:dyDescent="0.2">
      <c r="A385" t="s">
        <v>1814</v>
      </c>
      <c r="B385" t="s">
        <v>4968</v>
      </c>
      <c r="C385" t="s">
        <v>5260</v>
      </c>
      <c r="D385">
        <f>VLOOKUP($A385,NIR_Algorithm_Cleaned!$A$2:$W$4887,5,FALSE)</f>
        <v>2</v>
      </c>
      <c r="E385">
        <f>VLOOKUP($A385,NIR_Algorithm_Cleaned!$A$2:$W$4887,4,FALSE)</f>
        <v>1</v>
      </c>
      <c r="F385">
        <f>VLOOKUP($A385,NIR_Algorithm_Cleaned!$A$2:$W$4887,3,FALSE)</f>
        <v>2</v>
      </c>
      <c r="G385">
        <v>12.33</v>
      </c>
      <c r="H385" t="s">
        <v>4994</v>
      </c>
      <c r="I385">
        <v>1</v>
      </c>
      <c r="J385" t="s">
        <v>5342</v>
      </c>
      <c r="K385" t="s">
        <v>5343</v>
      </c>
      <c r="L385">
        <v>0.49333333333333301</v>
      </c>
      <c r="M385">
        <v>0.49342105263157898</v>
      </c>
      <c r="N385">
        <f t="shared" si="5"/>
        <v>0.49337719298245597</v>
      </c>
      <c r="O385" t="s">
        <v>6332</v>
      </c>
      <c r="P385">
        <f>VLOOKUP($A385,NIR_Algorithm_Cleaned!$A$2:$W$4887,19,FALSE)</f>
        <v>9.91</v>
      </c>
      <c r="Q385">
        <f>VLOOKUP($A385,NIR_Algorithm_Cleaned!$A$2:$W$4887,20,FALSE)</f>
        <v>3.97</v>
      </c>
      <c r="R385">
        <f>VLOOKUP($A385,NIR_Algorithm_Cleaned!$A$2:$W$4887,21,FALSE)</f>
        <v>1.7</v>
      </c>
      <c r="S385">
        <f>VLOOKUP($A385,NIR_Algorithm_Cleaned!$A$2:$W$4887,22,FALSE)</f>
        <v>1.41</v>
      </c>
      <c r="T385">
        <f>VLOOKUP($A385,NIR_Algorithm_Cleaned!$A$2:$W$4887,23,FALSE)</f>
        <v>70.08</v>
      </c>
    </row>
    <row r="386" spans="1:20" x14ac:dyDescent="0.2">
      <c r="A386" t="s">
        <v>1776</v>
      </c>
      <c r="B386" t="s">
        <v>4953</v>
      </c>
      <c r="C386" t="s">
        <v>5322</v>
      </c>
      <c r="D386">
        <f>VLOOKUP($A386,NIR_Algorithm_Cleaned!$A$2:$W$4887,5,FALSE)</f>
        <v>2</v>
      </c>
      <c r="E386">
        <f>VLOOKUP($A386,NIR_Algorithm_Cleaned!$A$2:$W$4887,4,FALSE)</f>
        <v>1</v>
      </c>
      <c r="F386">
        <f>VLOOKUP($A386,NIR_Algorithm_Cleaned!$A$2:$W$4887,3,FALSE)</f>
        <v>2</v>
      </c>
      <c r="G386">
        <v>12.33</v>
      </c>
      <c r="H386" t="s">
        <v>5342</v>
      </c>
      <c r="I386">
        <v>4</v>
      </c>
      <c r="J386" t="s">
        <v>5342</v>
      </c>
      <c r="K386" t="s">
        <v>5343</v>
      </c>
      <c r="L386">
        <v>0.46979865771812102</v>
      </c>
      <c r="M386">
        <v>0.48051948051948001</v>
      </c>
      <c r="N386">
        <f t="shared" ref="N386:N449" si="6">AVERAGE(L386:M386)</f>
        <v>0.47515906911880051</v>
      </c>
      <c r="O386">
        <v>0.46016231601635404</v>
      </c>
      <c r="P386">
        <f>VLOOKUP($A386,NIR_Algorithm_Cleaned!$A$2:$W$4887,19,FALSE)</f>
        <v>9.94</v>
      </c>
      <c r="Q386">
        <f>VLOOKUP($A386,NIR_Algorithm_Cleaned!$A$2:$W$4887,20,FALSE)</f>
        <v>4.21</v>
      </c>
      <c r="R386">
        <f>VLOOKUP($A386,NIR_Algorithm_Cleaned!$A$2:$W$4887,21,FALSE)</f>
        <v>1.34</v>
      </c>
      <c r="S386">
        <f>VLOOKUP($A386,NIR_Algorithm_Cleaned!$A$2:$W$4887,22,FALSE)</f>
        <v>1.37</v>
      </c>
      <c r="T386">
        <f>VLOOKUP($A386,NIR_Algorithm_Cleaned!$A$2:$W$4887,23,FALSE)</f>
        <v>70.900000000000006</v>
      </c>
    </row>
    <row r="387" spans="1:20" x14ac:dyDescent="0.2">
      <c r="A387" t="s">
        <v>1776</v>
      </c>
      <c r="B387" t="s">
        <v>4953</v>
      </c>
      <c r="C387" t="s">
        <v>5322</v>
      </c>
      <c r="D387">
        <f>VLOOKUP($A387,NIR_Algorithm_Cleaned!$A$2:$W$4887,5,FALSE)</f>
        <v>2</v>
      </c>
      <c r="E387">
        <f>VLOOKUP($A387,NIR_Algorithm_Cleaned!$A$2:$W$4887,4,FALSE)</f>
        <v>1</v>
      </c>
      <c r="F387">
        <f>VLOOKUP($A387,NIR_Algorithm_Cleaned!$A$2:$W$4887,3,FALSE)</f>
        <v>2</v>
      </c>
      <c r="G387">
        <v>12.28</v>
      </c>
      <c r="H387" t="s">
        <v>5342</v>
      </c>
      <c r="I387">
        <v>2</v>
      </c>
      <c r="J387" t="s">
        <v>5342</v>
      </c>
      <c r="K387" t="s">
        <v>5343</v>
      </c>
      <c r="L387">
        <v>0.44</v>
      </c>
      <c r="M387">
        <v>0.45033112582781498</v>
      </c>
      <c r="N387">
        <f t="shared" si="6"/>
        <v>0.44516556291390752</v>
      </c>
      <c r="O387" t="s">
        <v>6332</v>
      </c>
      <c r="P387">
        <f>VLOOKUP($A387,NIR_Algorithm_Cleaned!$A$2:$W$4887,19,FALSE)</f>
        <v>9.94</v>
      </c>
      <c r="Q387">
        <f>VLOOKUP($A387,NIR_Algorithm_Cleaned!$A$2:$W$4887,20,FALSE)</f>
        <v>4.21</v>
      </c>
      <c r="R387">
        <f>VLOOKUP($A387,NIR_Algorithm_Cleaned!$A$2:$W$4887,21,FALSE)</f>
        <v>1.34</v>
      </c>
      <c r="S387">
        <f>VLOOKUP($A387,NIR_Algorithm_Cleaned!$A$2:$W$4887,22,FALSE)</f>
        <v>1.37</v>
      </c>
      <c r="T387">
        <f>VLOOKUP($A387,NIR_Algorithm_Cleaned!$A$2:$W$4887,23,FALSE)</f>
        <v>70.900000000000006</v>
      </c>
    </row>
    <row r="388" spans="1:20" x14ac:dyDescent="0.2">
      <c r="A388" t="s">
        <v>901</v>
      </c>
      <c r="B388" t="s">
        <v>4964</v>
      </c>
      <c r="C388" t="s">
        <v>5256</v>
      </c>
      <c r="D388">
        <f>VLOOKUP($A388,NIR_Algorithm_Cleaned!$A$2:$W$4887,5,FALSE)</f>
        <v>2</v>
      </c>
      <c r="E388">
        <f>VLOOKUP($A388,NIR_Algorithm_Cleaned!$A$2:$W$4887,4,FALSE)</f>
        <v>1</v>
      </c>
      <c r="F388">
        <f>VLOOKUP($A388,NIR_Algorithm_Cleaned!$A$2:$W$4887,3,FALSE)</f>
        <v>2</v>
      </c>
      <c r="G388">
        <v>12.37</v>
      </c>
      <c r="H388" t="s">
        <v>5342</v>
      </c>
      <c r="I388">
        <v>4</v>
      </c>
      <c r="J388" t="s">
        <v>4994</v>
      </c>
      <c r="K388" t="s">
        <v>5343</v>
      </c>
      <c r="L388">
        <v>0.42953020134228198</v>
      </c>
      <c r="M388">
        <v>0.44078947368421101</v>
      </c>
      <c r="N388">
        <f t="shared" si="6"/>
        <v>0.43515983751324649</v>
      </c>
      <c r="O388">
        <v>0.43354821617802897</v>
      </c>
      <c r="P388">
        <f>VLOOKUP($A388,NIR_Algorithm_Cleaned!$A$2:$W$4887,19,FALSE)</f>
        <v>9.93</v>
      </c>
      <c r="Q388">
        <f>VLOOKUP($A388,NIR_Algorithm_Cleaned!$A$2:$W$4887,20,FALSE)</f>
        <v>4.2699999999999996</v>
      </c>
      <c r="R388">
        <f>VLOOKUP($A388,NIR_Algorithm_Cleaned!$A$2:$W$4887,21,FALSE)</f>
        <v>1.31</v>
      </c>
      <c r="S388">
        <f>VLOOKUP($A388,NIR_Algorithm_Cleaned!$A$2:$W$4887,22,FALSE)</f>
        <v>1.37</v>
      </c>
      <c r="T388">
        <f>VLOOKUP($A388,NIR_Algorithm_Cleaned!$A$2:$W$4887,23,FALSE)</f>
        <v>71.92</v>
      </c>
    </row>
    <row r="389" spans="1:20" x14ac:dyDescent="0.2">
      <c r="A389" t="s">
        <v>901</v>
      </c>
      <c r="B389" t="s">
        <v>4964</v>
      </c>
      <c r="C389" t="s">
        <v>5256</v>
      </c>
      <c r="D389">
        <f>VLOOKUP($A389,NIR_Algorithm_Cleaned!$A$2:$W$4887,5,FALSE)</f>
        <v>2</v>
      </c>
      <c r="E389">
        <f>VLOOKUP($A389,NIR_Algorithm_Cleaned!$A$2:$W$4887,4,FALSE)</f>
        <v>1</v>
      </c>
      <c r="F389">
        <f>VLOOKUP($A389,NIR_Algorithm_Cleaned!$A$2:$W$4887,3,FALSE)</f>
        <v>2</v>
      </c>
      <c r="G389">
        <v>12.33</v>
      </c>
      <c r="H389" t="s">
        <v>5342</v>
      </c>
      <c r="I389">
        <v>2</v>
      </c>
      <c r="J389" t="s">
        <v>4994</v>
      </c>
      <c r="K389" t="s">
        <v>5343</v>
      </c>
      <c r="L389">
        <v>0.42763157894736797</v>
      </c>
      <c r="M389">
        <v>0.43624161073825501</v>
      </c>
      <c r="N389">
        <f t="shared" si="6"/>
        <v>0.43193659484281149</v>
      </c>
      <c r="O389" t="s">
        <v>6332</v>
      </c>
      <c r="P389">
        <f>VLOOKUP($A389,NIR_Algorithm_Cleaned!$A$2:$W$4887,19,FALSE)</f>
        <v>9.93</v>
      </c>
      <c r="Q389">
        <f>VLOOKUP($A389,NIR_Algorithm_Cleaned!$A$2:$W$4887,20,FALSE)</f>
        <v>4.2699999999999996</v>
      </c>
      <c r="R389">
        <f>VLOOKUP($A389,NIR_Algorithm_Cleaned!$A$2:$W$4887,21,FALSE)</f>
        <v>1.31</v>
      </c>
      <c r="S389">
        <f>VLOOKUP($A389,NIR_Algorithm_Cleaned!$A$2:$W$4887,22,FALSE)</f>
        <v>1.37</v>
      </c>
      <c r="T389">
        <f>VLOOKUP($A389,NIR_Algorithm_Cleaned!$A$2:$W$4887,23,FALSE)</f>
        <v>71.92</v>
      </c>
    </row>
    <row r="390" spans="1:20" x14ac:dyDescent="0.2">
      <c r="A390" t="s">
        <v>1190</v>
      </c>
      <c r="B390" t="s">
        <v>5167</v>
      </c>
      <c r="C390" t="s">
        <v>5269</v>
      </c>
      <c r="D390">
        <f>VLOOKUP($A390,NIR_Algorithm_Cleaned!$A$2:$W$4887,5,FALSE)</f>
        <v>2</v>
      </c>
      <c r="E390">
        <f>VLOOKUP($A390,NIR_Algorithm_Cleaned!$A$2:$W$4887,4,FALSE)</f>
        <v>1</v>
      </c>
      <c r="F390">
        <f>VLOOKUP($A390,NIR_Algorithm_Cleaned!$A$2:$W$4887,3,FALSE)</f>
        <v>2</v>
      </c>
      <c r="G390">
        <v>12.11</v>
      </c>
      <c r="H390" t="s">
        <v>4994</v>
      </c>
      <c r="I390">
        <v>3</v>
      </c>
      <c r="J390" t="s">
        <v>4994</v>
      </c>
      <c r="K390" t="s">
        <v>5343</v>
      </c>
      <c r="L390">
        <v>0.48684210526315802</v>
      </c>
      <c r="M390">
        <v>0.47682119205298001</v>
      </c>
      <c r="N390">
        <f t="shared" si="6"/>
        <v>0.48183164865806904</v>
      </c>
      <c r="O390">
        <v>0.47104740327640304</v>
      </c>
      <c r="P390">
        <f>VLOOKUP($A390,NIR_Algorithm_Cleaned!$A$2:$W$4887,19,FALSE)</f>
        <v>8.0399999999999991</v>
      </c>
      <c r="Q390">
        <f>VLOOKUP($A390,NIR_Algorithm_Cleaned!$A$2:$W$4887,20,FALSE)</f>
        <v>3.23</v>
      </c>
      <c r="R390">
        <f>VLOOKUP($A390,NIR_Algorithm_Cleaned!$A$2:$W$4887,21,FALSE)</f>
        <v>1.49</v>
      </c>
      <c r="S390">
        <f>VLOOKUP($A390,NIR_Algorithm_Cleaned!$A$2:$W$4887,22,FALSE)</f>
        <v>1.28</v>
      </c>
      <c r="T390">
        <f>VLOOKUP($A390,NIR_Algorithm_Cleaned!$A$2:$W$4887,23,FALSE)</f>
        <v>71.87</v>
      </c>
    </row>
    <row r="391" spans="1:20" x14ac:dyDescent="0.2">
      <c r="A391" t="s">
        <v>1190</v>
      </c>
      <c r="B391" t="s">
        <v>5167</v>
      </c>
      <c r="C391" t="s">
        <v>5269</v>
      </c>
      <c r="D391">
        <f>VLOOKUP($A391,NIR_Algorithm_Cleaned!$A$2:$W$4887,5,FALSE)</f>
        <v>2</v>
      </c>
      <c r="E391">
        <f>VLOOKUP($A391,NIR_Algorithm_Cleaned!$A$2:$W$4887,4,FALSE)</f>
        <v>1</v>
      </c>
      <c r="F391">
        <f>VLOOKUP($A391,NIR_Algorithm_Cleaned!$A$2:$W$4887,3,FALSE)</f>
        <v>2</v>
      </c>
      <c r="G391">
        <v>12.28</v>
      </c>
      <c r="H391" t="s">
        <v>4994</v>
      </c>
      <c r="I391">
        <v>3</v>
      </c>
      <c r="J391" t="s">
        <v>5342</v>
      </c>
      <c r="K391" t="s">
        <v>5343</v>
      </c>
      <c r="L391">
        <v>0.46052631578947401</v>
      </c>
      <c r="M391">
        <v>0.46</v>
      </c>
      <c r="N391">
        <f t="shared" si="6"/>
        <v>0.46026315789473704</v>
      </c>
      <c r="O391" t="s">
        <v>6332</v>
      </c>
      <c r="P391">
        <f>VLOOKUP($A391,NIR_Algorithm_Cleaned!$A$2:$W$4887,19,FALSE)</f>
        <v>8.0399999999999991</v>
      </c>
      <c r="Q391">
        <f>VLOOKUP($A391,NIR_Algorithm_Cleaned!$A$2:$W$4887,20,FALSE)</f>
        <v>3.23</v>
      </c>
      <c r="R391">
        <f>VLOOKUP($A391,NIR_Algorithm_Cleaned!$A$2:$W$4887,21,FALSE)</f>
        <v>1.49</v>
      </c>
      <c r="S391">
        <f>VLOOKUP($A391,NIR_Algorithm_Cleaned!$A$2:$W$4887,22,FALSE)</f>
        <v>1.28</v>
      </c>
      <c r="T391">
        <f>VLOOKUP($A391,NIR_Algorithm_Cleaned!$A$2:$W$4887,23,FALSE)</f>
        <v>71.87</v>
      </c>
    </row>
    <row r="392" spans="1:20" x14ac:dyDescent="0.2">
      <c r="A392" t="s">
        <v>1256</v>
      </c>
      <c r="B392" t="s">
        <v>4975</v>
      </c>
      <c r="C392" t="s">
        <v>5325</v>
      </c>
      <c r="D392">
        <f>VLOOKUP($A392,NIR_Algorithm_Cleaned!$A$2:$W$4887,5,FALSE)</f>
        <v>2</v>
      </c>
      <c r="E392">
        <f>VLOOKUP($A392,NIR_Algorithm_Cleaned!$A$2:$W$4887,4,FALSE)</f>
        <v>1</v>
      </c>
      <c r="F392">
        <f>VLOOKUP($A392,NIR_Algorithm_Cleaned!$A$2:$W$4887,3,FALSE)</f>
        <v>2</v>
      </c>
      <c r="G392">
        <v>12.19</v>
      </c>
      <c r="H392" t="s">
        <v>4994</v>
      </c>
      <c r="I392">
        <v>4</v>
      </c>
      <c r="J392" t="s">
        <v>4994</v>
      </c>
      <c r="K392" t="s">
        <v>5343</v>
      </c>
      <c r="L392">
        <v>0.44666666666666699</v>
      </c>
      <c r="M392">
        <v>0.443708609271523</v>
      </c>
      <c r="N392">
        <f t="shared" si="6"/>
        <v>0.445187637969095</v>
      </c>
      <c r="O392">
        <v>0.43926048565121401</v>
      </c>
      <c r="P392">
        <f>VLOOKUP($A392,NIR_Algorithm_Cleaned!$A$2:$W$4887,19,FALSE)</f>
        <v>12.68</v>
      </c>
      <c r="Q392">
        <f>VLOOKUP($A392,NIR_Algorithm_Cleaned!$A$2:$W$4887,20,FALSE)</f>
        <v>3.64</v>
      </c>
      <c r="R392">
        <f>VLOOKUP($A392,NIR_Algorithm_Cleaned!$A$2:$W$4887,21,FALSE)</f>
        <v>1.7</v>
      </c>
      <c r="S392">
        <f>VLOOKUP($A392,NIR_Algorithm_Cleaned!$A$2:$W$4887,22,FALSE)</f>
        <v>1.54</v>
      </c>
      <c r="T392">
        <f>VLOOKUP($A392,NIR_Algorithm_Cleaned!$A$2:$W$4887,23,FALSE)</f>
        <v>69.48</v>
      </c>
    </row>
    <row r="393" spans="1:20" x14ac:dyDescent="0.2">
      <c r="A393" t="s">
        <v>1256</v>
      </c>
      <c r="B393" t="s">
        <v>4975</v>
      </c>
      <c r="C393" t="s">
        <v>5325</v>
      </c>
      <c r="D393">
        <f>VLOOKUP($A393,NIR_Algorithm_Cleaned!$A$2:$W$4887,5,FALSE)</f>
        <v>2</v>
      </c>
      <c r="E393">
        <f>VLOOKUP($A393,NIR_Algorithm_Cleaned!$A$2:$W$4887,4,FALSE)</f>
        <v>1</v>
      </c>
      <c r="F393">
        <f>VLOOKUP($A393,NIR_Algorithm_Cleaned!$A$2:$W$4887,3,FALSE)</f>
        <v>2</v>
      </c>
      <c r="G393">
        <v>12.15</v>
      </c>
      <c r="H393" t="s">
        <v>4994</v>
      </c>
      <c r="I393">
        <v>2</v>
      </c>
      <c r="J393" t="s">
        <v>5342</v>
      </c>
      <c r="K393" t="s">
        <v>5343</v>
      </c>
      <c r="L393">
        <v>0.43333333333333302</v>
      </c>
      <c r="M393">
        <v>0.43333333333333302</v>
      </c>
      <c r="N393">
        <f t="shared" si="6"/>
        <v>0.43333333333333302</v>
      </c>
      <c r="O393" t="s">
        <v>6332</v>
      </c>
      <c r="P393">
        <f>VLOOKUP($A393,NIR_Algorithm_Cleaned!$A$2:$W$4887,19,FALSE)</f>
        <v>12.68</v>
      </c>
      <c r="Q393">
        <f>VLOOKUP($A393,NIR_Algorithm_Cleaned!$A$2:$W$4887,20,FALSE)</f>
        <v>3.64</v>
      </c>
      <c r="R393">
        <f>VLOOKUP($A393,NIR_Algorithm_Cleaned!$A$2:$W$4887,21,FALSE)</f>
        <v>1.7</v>
      </c>
      <c r="S393">
        <f>VLOOKUP($A393,NIR_Algorithm_Cleaned!$A$2:$W$4887,22,FALSE)</f>
        <v>1.54</v>
      </c>
      <c r="T393">
        <f>VLOOKUP($A393,NIR_Algorithm_Cleaned!$A$2:$W$4887,23,FALSE)</f>
        <v>69.48</v>
      </c>
    </row>
    <row r="394" spans="1:20" x14ac:dyDescent="0.2">
      <c r="A394" t="s">
        <v>1442</v>
      </c>
      <c r="B394" t="s">
        <v>4958</v>
      </c>
      <c r="C394" t="s">
        <v>5300</v>
      </c>
      <c r="D394">
        <f>VLOOKUP($A394,NIR_Algorithm_Cleaned!$A$2:$W$4887,5,FALSE)</f>
        <v>2</v>
      </c>
      <c r="E394">
        <f>VLOOKUP($A394,NIR_Algorithm_Cleaned!$A$2:$W$4887,4,FALSE)</f>
        <v>1</v>
      </c>
      <c r="F394">
        <f>VLOOKUP($A394,NIR_Algorithm_Cleaned!$A$2:$W$4887,3,FALSE)</f>
        <v>2</v>
      </c>
      <c r="G394">
        <v>12.23</v>
      </c>
      <c r="H394" t="s">
        <v>4994</v>
      </c>
      <c r="I394">
        <v>3</v>
      </c>
      <c r="J394" t="s">
        <v>5342</v>
      </c>
      <c r="K394" t="s">
        <v>5343</v>
      </c>
      <c r="L394">
        <v>0.42384105960264901</v>
      </c>
      <c r="M394">
        <v>0.42384105960264901</v>
      </c>
      <c r="N394">
        <f t="shared" si="6"/>
        <v>0.42384105960264901</v>
      </c>
      <c r="O394">
        <v>0.42025386313465773</v>
      </c>
      <c r="P394">
        <f>VLOOKUP($A394,NIR_Algorithm_Cleaned!$A$2:$W$4887,19,FALSE)</f>
        <v>11.39</v>
      </c>
      <c r="Q394">
        <f>VLOOKUP($A394,NIR_Algorithm_Cleaned!$A$2:$W$4887,20,FALSE)</f>
        <v>5.24</v>
      </c>
      <c r="R394">
        <f>VLOOKUP($A394,NIR_Algorithm_Cleaned!$A$2:$W$4887,21,FALSE)</f>
        <v>1.63</v>
      </c>
      <c r="S394">
        <f>VLOOKUP($A394,NIR_Algorithm_Cleaned!$A$2:$W$4887,22,FALSE)</f>
        <v>1.44</v>
      </c>
      <c r="T394">
        <f>VLOOKUP($A394,NIR_Algorithm_Cleaned!$A$2:$W$4887,23,FALSE)</f>
        <v>69.959999999999994</v>
      </c>
    </row>
    <row r="395" spans="1:20" x14ac:dyDescent="0.2">
      <c r="A395" t="s">
        <v>1442</v>
      </c>
      <c r="B395" t="s">
        <v>4958</v>
      </c>
      <c r="C395" t="s">
        <v>5300</v>
      </c>
      <c r="D395">
        <f>VLOOKUP($A395,NIR_Algorithm_Cleaned!$A$2:$W$4887,5,FALSE)</f>
        <v>2</v>
      </c>
      <c r="E395">
        <f>VLOOKUP($A395,NIR_Algorithm_Cleaned!$A$2:$W$4887,4,FALSE)</f>
        <v>1</v>
      </c>
      <c r="F395">
        <f>VLOOKUP($A395,NIR_Algorithm_Cleaned!$A$2:$W$4887,3,FALSE)</f>
        <v>2</v>
      </c>
      <c r="G395">
        <v>12.24</v>
      </c>
      <c r="H395" t="s">
        <v>5342</v>
      </c>
      <c r="I395">
        <v>2</v>
      </c>
      <c r="J395" t="s">
        <v>5342</v>
      </c>
      <c r="K395" t="s">
        <v>5343</v>
      </c>
      <c r="L395">
        <v>0.413333333333333</v>
      </c>
      <c r="M395">
        <v>0.42</v>
      </c>
      <c r="N395">
        <f t="shared" si="6"/>
        <v>0.41666666666666652</v>
      </c>
      <c r="O395" t="s">
        <v>6332</v>
      </c>
      <c r="P395">
        <f>VLOOKUP($A395,NIR_Algorithm_Cleaned!$A$2:$W$4887,19,FALSE)</f>
        <v>11.39</v>
      </c>
      <c r="Q395">
        <f>VLOOKUP($A395,NIR_Algorithm_Cleaned!$A$2:$W$4887,20,FALSE)</f>
        <v>5.24</v>
      </c>
      <c r="R395">
        <f>VLOOKUP($A395,NIR_Algorithm_Cleaned!$A$2:$W$4887,21,FALSE)</f>
        <v>1.63</v>
      </c>
      <c r="S395">
        <f>VLOOKUP($A395,NIR_Algorithm_Cleaned!$A$2:$W$4887,22,FALSE)</f>
        <v>1.44</v>
      </c>
      <c r="T395">
        <f>VLOOKUP($A395,NIR_Algorithm_Cleaned!$A$2:$W$4887,23,FALSE)</f>
        <v>69.959999999999994</v>
      </c>
    </row>
    <row r="396" spans="1:20" x14ac:dyDescent="0.2">
      <c r="A396" t="s">
        <v>1746</v>
      </c>
      <c r="B396" t="s">
        <v>5091</v>
      </c>
      <c r="C396" t="s">
        <v>5312</v>
      </c>
      <c r="D396">
        <f>VLOOKUP($A396,NIR_Algorithm_Cleaned!$A$2:$W$4887,5,FALSE)</f>
        <v>2</v>
      </c>
      <c r="E396">
        <f>VLOOKUP($A396,NIR_Algorithm_Cleaned!$A$2:$W$4887,4,FALSE)</f>
        <v>1</v>
      </c>
      <c r="F396">
        <f>VLOOKUP($A396,NIR_Algorithm_Cleaned!$A$2:$W$4887,3,FALSE)</f>
        <v>2</v>
      </c>
      <c r="G396">
        <v>12.31</v>
      </c>
      <c r="H396" t="s">
        <v>4994</v>
      </c>
      <c r="I396">
        <v>4</v>
      </c>
      <c r="J396" t="s">
        <v>4994</v>
      </c>
      <c r="K396" t="s">
        <v>5343</v>
      </c>
      <c r="L396">
        <v>0.42</v>
      </c>
      <c r="M396">
        <v>0.42666666666666703</v>
      </c>
      <c r="N396">
        <f t="shared" si="6"/>
        <v>0.42333333333333351</v>
      </c>
      <c r="O396">
        <v>0.42069351230425078</v>
      </c>
      <c r="P396">
        <f>VLOOKUP($A396,NIR_Algorithm_Cleaned!$A$2:$W$4887,19,FALSE)</f>
        <v>9.52</v>
      </c>
      <c r="Q396">
        <f>VLOOKUP($A396,NIR_Algorithm_Cleaned!$A$2:$W$4887,20,FALSE)</f>
        <v>3.99</v>
      </c>
      <c r="R396">
        <f>VLOOKUP($A396,NIR_Algorithm_Cleaned!$A$2:$W$4887,21,FALSE)</f>
        <v>1.66</v>
      </c>
      <c r="S396">
        <f>VLOOKUP($A396,NIR_Algorithm_Cleaned!$A$2:$W$4887,22,FALSE)</f>
        <v>1.4</v>
      </c>
      <c r="T396">
        <f>VLOOKUP($A396,NIR_Algorithm_Cleaned!$A$2:$W$4887,23,FALSE)</f>
        <v>69.13</v>
      </c>
    </row>
    <row r="397" spans="1:20" x14ac:dyDescent="0.2">
      <c r="A397" t="s">
        <v>1746</v>
      </c>
      <c r="B397" t="s">
        <v>5091</v>
      </c>
      <c r="C397" t="s">
        <v>5312</v>
      </c>
      <c r="D397">
        <f>VLOOKUP($A397,NIR_Algorithm_Cleaned!$A$2:$W$4887,5,FALSE)</f>
        <v>2</v>
      </c>
      <c r="E397">
        <f>VLOOKUP($A397,NIR_Algorithm_Cleaned!$A$2:$W$4887,4,FALSE)</f>
        <v>1</v>
      </c>
      <c r="F397">
        <f>VLOOKUP($A397,NIR_Algorithm_Cleaned!$A$2:$W$4887,3,FALSE)</f>
        <v>2</v>
      </c>
      <c r="G397">
        <v>12.28</v>
      </c>
      <c r="H397" t="s">
        <v>5342</v>
      </c>
      <c r="I397">
        <v>2</v>
      </c>
      <c r="J397" t="s">
        <v>4994</v>
      </c>
      <c r="K397" t="s">
        <v>5343</v>
      </c>
      <c r="L397">
        <v>0.42</v>
      </c>
      <c r="M397">
        <v>0.41610738255033602</v>
      </c>
      <c r="N397">
        <f t="shared" si="6"/>
        <v>0.418053691275168</v>
      </c>
      <c r="O397" t="s">
        <v>6332</v>
      </c>
      <c r="P397">
        <f>VLOOKUP($A397,NIR_Algorithm_Cleaned!$A$2:$W$4887,19,FALSE)</f>
        <v>9.52</v>
      </c>
      <c r="Q397">
        <f>VLOOKUP($A397,NIR_Algorithm_Cleaned!$A$2:$W$4887,20,FALSE)</f>
        <v>3.99</v>
      </c>
      <c r="R397">
        <f>VLOOKUP($A397,NIR_Algorithm_Cleaned!$A$2:$W$4887,21,FALSE)</f>
        <v>1.66</v>
      </c>
      <c r="S397">
        <f>VLOOKUP($A397,NIR_Algorithm_Cleaned!$A$2:$W$4887,22,FALSE)</f>
        <v>1.4</v>
      </c>
      <c r="T397">
        <f>VLOOKUP($A397,NIR_Algorithm_Cleaned!$A$2:$W$4887,23,FALSE)</f>
        <v>69.13</v>
      </c>
    </row>
    <row r="398" spans="1:20" x14ac:dyDescent="0.2">
      <c r="A398" t="s">
        <v>1668</v>
      </c>
      <c r="B398" t="s">
        <v>4952</v>
      </c>
      <c r="C398" t="s">
        <v>5254</v>
      </c>
      <c r="D398">
        <f>VLOOKUP($A398,NIR_Algorithm_Cleaned!$A$2:$W$4887,5,FALSE)</f>
        <v>2</v>
      </c>
      <c r="E398">
        <f>VLOOKUP($A398,NIR_Algorithm_Cleaned!$A$2:$W$4887,4,FALSE)</f>
        <v>1</v>
      </c>
      <c r="F398">
        <f>VLOOKUP($A398,NIR_Algorithm_Cleaned!$A$2:$W$4887,3,FALSE)</f>
        <v>2</v>
      </c>
      <c r="G398">
        <v>12.3</v>
      </c>
      <c r="H398" t="s">
        <v>5342</v>
      </c>
      <c r="I398">
        <v>4</v>
      </c>
      <c r="J398" t="s">
        <v>5342</v>
      </c>
      <c r="K398" t="s">
        <v>5343</v>
      </c>
      <c r="L398">
        <v>0.42384105960264901</v>
      </c>
      <c r="M398">
        <v>0.42</v>
      </c>
      <c r="N398">
        <f t="shared" si="6"/>
        <v>0.4219205298013245</v>
      </c>
      <c r="O398">
        <v>0.42165377720491304</v>
      </c>
      <c r="P398">
        <f>VLOOKUP($A398,NIR_Algorithm_Cleaned!$A$2:$W$4887,19,FALSE)</f>
        <v>10.65</v>
      </c>
      <c r="Q398">
        <f>VLOOKUP($A398,NIR_Algorithm_Cleaned!$A$2:$W$4887,20,FALSE)</f>
        <v>5.09</v>
      </c>
      <c r="R398">
        <f>VLOOKUP($A398,NIR_Algorithm_Cleaned!$A$2:$W$4887,21,FALSE)</f>
        <v>1.61</v>
      </c>
      <c r="S398">
        <f>VLOOKUP($A398,NIR_Algorithm_Cleaned!$A$2:$W$4887,22,FALSE)</f>
        <v>1.44</v>
      </c>
      <c r="T398">
        <f>VLOOKUP($A398,NIR_Algorithm_Cleaned!$A$2:$W$4887,23,FALSE)</f>
        <v>69.739999999999995</v>
      </c>
    </row>
    <row r="399" spans="1:20" x14ac:dyDescent="0.2">
      <c r="A399" t="s">
        <v>1668</v>
      </c>
      <c r="B399" t="s">
        <v>4952</v>
      </c>
      <c r="C399" t="s">
        <v>5254</v>
      </c>
      <c r="D399">
        <f>VLOOKUP($A399,NIR_Algorithm_Cleaned!$A$2:$W$4887,5,FALSE)</f>
        <v>2</v>
      </c>
      <c r="E399">
        <f>VLOOKUP($A399,NIR_Algorithm_Cleaned!$A$2:$W$4887,4,FALSE)</f>
        <v>1</v>
      </c>
      <c r="F399">
        <f>VLOOKUP($A399,NIR_Algorithm_Cleaned!$A$2:$W$4887,3,FALSE)</f>
        <v>2</v>
      </c>
      <c r="G399">
        <v>12.22</v>
      </c>
      <c r="H399" t="s">
        <v>5342</v>
      </c>
      <c r="I399">
        <v>2</v>
      </c>
      <c r="J399" t="s">
        <v>5342</v>
      </c>
      <c r="K399" t="s">
        <v>5343</v>
      </c>
      <c r="L399">
        <v>0.41610738255033602</v>
      </c>
      <c r="M399">
        <v>0.42666666666666703</v>
      </c>
      <c r="N399">
        <f t="shared" si="6"/>
        <v>0.42138702460850153</v>
      </c>
      <c r="O399" t="s">
        <v>6332</v>
      </c>
      <c r="P399">
        <f>VLOOKUP($A399,NIR_Algorithm_Cleaned!$A$2:$W$4887,19,FALSE)</f>
        <v>10.65</v>
      </c>
      <c r="Q399">
        <f>VLOOKUP($A399,NIR_Algorithm_Cleaned!$A$2:$W$4887,20,FALSE)</f>
        <v>5.09</v>
      </c>
      <c r="R399">
        <f>VLOOKUP($A399,NIR_Algorithm_Cleaned!$A$2:$W$4887,21,FALSE)</f>
        <v>1.61</v>
      </c>
      <c r="S399">
        <f>VLOOKUP($A399,NIR_Algorithm_Cleaned!$A$2:$W$4887,22,FALSE)</f>
        <v>1.44</v>
      </c>
      <c r="T399">
        <f>VLOOKUP($A399,NIR_Algorithm_Cleaned!$A$2:$W$4887,23,FALSE)</f>
        <v>69.739999999999995</v>
      </c>
    </row>
    <row r="400" spans="1:20" x14ac:dyDescent="0.2">
      <c r="A400" t="s">
        <v>1409</v>
      </c>
      <c r="B400" t="s">
        <v>4996</v>
      </c>
      <c r="C400" t="s">
        <v>5279</v>
      </c>
      <c r="D400">
        <f>VLOOKUP($A400,NIR_Algorithm_Cleaned!$A$2:$W$4887,5,FALSE)</f>
        <v>2</v>
      </c>
      <c r="E400">
        <f>VLOOKUP($A400,NIR_Algorithm_Cleaned!$A$2:$W$4887,4,FALSE)</f>
        <v>1</v>
      </c>
      <c r="F400">
        <f>VLOOKUP($A400,NIR_Algorithm_Cleaned!$A$2:$W$4887,3,FALSE)</f>
        <v>2</v>
      </c>
      <c r="G400">
        <v>12.29</v>
      </c>
      <c r="H400" t="s">
        <v>4994</v>
      </c>
      <c r="I400">
        <v>2</v>
      </c>
      <c r="J400" t="s">
        <v>5342</v>
      </c>
      <c r="K400" t="s">
        <v>5343</v>
      </c>
      <c r="L400">
        <v>0.45945945945945998</v>
      </c>
      <c r="M400">
        <v>0.46308724832214798</v>
      </c>
      <c r="N400">
        <f t="shared" si="6"/>
        <v>0.46127335389080398</v>
      </c>
      <c r="O400">
        <v>0.45986221562431395</v>
      </c>
      <c r="P400">
        <f>VLOOKUP($A400,NIR_Algorithm_Cleaned!$A$2:$W$4887,19,FALSE)</f>
        <v>9.26</v>
      </c>
      <c r="Q400">
        <f>VLOOKUP($A400,NIR_Algorithm_Cleaned!$A$2:$W$4887,20,FALSE)</f>
        <v>4.24</v>
      </c>
      <c r="R400">
        <f>VLOOKUP($A400,NIR_Algorithm_Cleaned!$A$2:$W$4887,21,FALSE)</f>
        <v>1.28</v>
      </c>
      <c r="S400">
        <f>VLOOKUP($A400,NIR_Algorithm_Cleaned!$A$2:$W$4887,22,FALSE)</f>
        <v>1.29</v>
      </c>
      <c r="T400">
        <f>VLOOKUP($A400,NIR_Algorithm_Cleaned!$A$2:$W$4887,23,FALSE)</f>
        <v>70.58</v>
      </c>
    </row>
    <row r="401" spans="1:20" x14ac:dyDescent="0.2">
      <c r="A401" t="s">
        <v>1409</v>
      </c>
      <c r="B401" t="s">
        <v>4996</v>
      </c>
      <c r="C401" t="s">
        <v>5279</v>
      </c>
      <c r="D401">
        <f>VLOOKUP($A401,NIR_Algorithm_Cleaned!$A$2:$W$4887,5,FALSE)</f>
        <v>2</v>
      </c>
      <c r="E401">
        <f>VLOOKUP($A401,NIR_Algorithm_Cleaned!$A$2:$W$4887,4,FALSE)</f>
        <v>1</v>
      </c>
      <c r="F401">
        <f>VLOOKUP($A401,NIR_Algorithm_Cleaned!$A$2:$W$4887,3,FALSE)</f>
        <v>2</v>
      </c>
      <c r="G401">
        <v>12.3</v>
      </c>
      <c r="H401" t="s">
        <v>4994</v>
      </c>
      <c r="I401">
        <v>4</v>
      </c>
      <c r="J401" t="s">
        <v>4994</v>
      </c>
      <c r="K401" t="s">
        <v>5343</v>
      </c>
      <c r="L401">
        <v>0.456375838926174</v>
      </c>
      <c r="M401">
        <v>0.46052631578947401</v>
      </c>
      <c r="N401">
        <f t="shared" si="6"/>
        <v>0.45845107735782398</v>
      </c>
      <c r="O401" t="s">
        <v>6332</v>
      </c>
      <c r="P401">
        <f>VLOOKUP($A401,NIR_Algorithm_Cleaned!$A$2:$W$4887,19,FALSE)</f>
        <v>9.26</v>
      </c>
      <c r="Q401">
        <f>VLOOKUP($A401,NIR_Algorithm_Cleaned!$A$2:$W$4887,20,FALSE)</f>
        <v>4.24</v>
      </c>
      <c r="R401">
        <f>VLOOKUP($A401,NIR_Algorithm_Cleaned!$A$2:$W$4887,21,FALSE)</f>
        <v>1.28</v>
      </c>
      <c r="S401">
        <f>VLOOKUP($A401,NIR_Algorithm_Cleaned!$A$2:$W$4887,22,FALSE)</f>
        <v>1.29</v>
      </c>
      <c r="T401">
        <f>VLOOKUP($A401,NIR_Algorithm_Cleaned!$A$2:$W$4887,23,FALSE)</f>
        <v>70.58</v>
      </c>
    </row>
    <row r="402" spans="1:20" x14ac:dyDescent="0.2">
      <c r="A402" t="s">
        <v>1649</v>
      </c>
      <c r="B402" t="s">
        <v>5022</v>
      </c>
      <c r="C402" t="s">
        <v>5275</v>
      </c>
      <c r="D402">
        <f>VLOOKUP($A402,NIR_Algorithm_Cleaned!$A$2:$W$4887,5,FALSE)</f>
        <v>2</v>
      </c>
      <c r="E402">
        <f>VLOOKUP($A402,NIR_Algorithm_Cleaned!$A$2:$W$4887,4,FALSE)</f>
        <v>1</v>
      </c>
      <c r="F402">
        <f>VLOOKUP($A402,NIR_Algorithm_Cleaned!$A$2:$W$4887,3,FALSE)</f>
        <v>2</v>
      </c>
      <c r="G402">
        <v>12.3</v>
      </c>
      <c r="H402" t="s">
        <v>5342</v>
      </c>
      <c r="I402">
        <v>3</v>
      </c>
      <c r="J402" t="s">
        <v>5342</v>
      </c>
      <c r="K402" t="s">
        <v>5343</v>
      </c>
      <c r="L402">
        <v>0.443708609271523</v>
      </c>
      <c r="M402">
        <v>0.443708609271523</v>
      </c>
      <c r="N402">
        <f t="shared" si="6"/>
        <v>0.443708609271523</v>
      </c>
      <c r="O402">
        <v>0.43160655688801375</v>
      </c>
      <c r="P402">
        <f>VLOOKUP($A402,NIR_Algorithm_Cleaned!$A$2:$W$4887,19,FALSE)</f>
        <v>9.5399999999999991</v>
      </c>
      <c r="Q402">
        <f>VLOOKUP($A402,NIR_Algorithm_Cleaned!$A$2:$W$4887,20,FALSE)</f>
        <v>4.46</v>
      </c>
      <c r="R402">
        <f>VLOOKUP($A402,NIR_Algorithm_Cleaned!$A$2:$W$4887,21,FALSE)</f>
        <v>1.38</v>
      </c>
      <c r="S402">
        <f>VLOOKUP($A402,NIR_Algorithm_Cleaned!$A$2:$W$4887,22,FALSE)</f>
        <v>1.35</v>
      </c>
      <c r="T402">
        <f>VLOOKUP($A402,NIR_Algorithm_Cleaned!$A$2:$W$4887,23,FALSE)</f>
        <v>70.040000000000006</v>
      </c>
    </row>
    <row r="403" spans="1:20" x14ac:dyDescent="0.2">
      <c r="A403" t="s">
        <v>1649</v>
      </c>
      <c r="B403" t="s">
        <v>5022</v>
      </c>
      <c r="C403" t="s">
        <v>5275</v>
      </c>
      <c r="D403">
        <f>VLOOKUP($A403,NIR_Algorithm_Cleaned!$A$2:$W$4887,5,FALSE)</f>
        <v>2</v>
      </c>
      <c r="E403">
        <f>VLOOKUP($A403,NIR_Algorithm_Cleaned!$A$2:$W$4887,4,FALSE)</f>
        <v>1</v>
      </c>
      <c r="F403">
        <f>VLOOKUP($A403,NIR_Algorithm_Cleaned!$A$2:$W$4887,3,FALSE)</f>
        <v>2</v>
      </c>
      <c r="G403">
        <v>12.14</v>
      </c>
      <c r="H403" t="s">
        <v>4994</v>
      </c>
      <c r="I403">
        <v>2</v>
      </c>
      <c r="J403" t="s">
        <v>5342</v>
      </c>
      <c r="K403" t="s">
        <v>5343</v>
      </c>
      <c r="L403">
        <v>0.42567567567567599</v>
      </c>
      <c r="M403">
        <v>0.413333333333333</v>
      </c>
      <c r="N403">
        <f t="shared" si="6"/>
        <v>0.41950450450450449</v>
      </c>
      <c r="O403" t="s">
        <v>6332</v>
      </c>
      <c r="P403">
        <f>VLOOKUP($A403,NIR_Algorithm_Cleaned!$A$2:$W$4887,19,FALSE)</f>
        <v>9.5399999999999991</v>
      </c>
      <c r="Q403">
        <f>VLOOKUP($A403,NIR_Algorithm_Cleaned!$A$2:$W$4887,20,FALSE)</f>
        <v>4.46</v>
      </c>
      <c r="R403">
        <f>VLOOKUP($A403,NIR_Algorithm_Cleaned!$A$2:$W$4887,21,FALSE)</f>
        <v>1.38</v>
      </c>
      <c r="S403">
        <f>VLOOKUP($A403,NIR_Algorithm_Cleaned!$A$2:$W$4887,22,FALSE)</f>
        <v>1.35</v>
      </c>
      <c r="T403">
        <f>VLOOKUP($A403,NIR_Algorithm_Cleaned!$A$2:$W$4887,23,FALSE)</f>
        <v>70.040000000000006</v>
      </c>
    </row>
    <row r="404" spans="1:20" x14ac:dyDescent="0.2">
      <c r="A404" t="s">
        <v>1167</v>
      </c>
      <c r="B404" t="s">
        <v>5018</v>
      </c>
      <c r="C404" t="s">
        <v>5326</v>
      </c>
      <c r="D404">
        <f>VLOOKUP($A404,NIR_Algorithm_Cleaned!$A$2:$W$4887,5,FALSE)</f>
        <v>2</v>
      </c>
      <c r="E404">
        <f>VLOOKUP($A404,NIR_Algorithm_Cleaned!$A$2:$W$4887,4,FALSE)</f>
        <v>1</v>
      </c>
      <c r="F404">
        <f>VLOOKUP($A404,NIR_Algorithm_Cleaned!$A$2:$W$4887,3,FALSE)</f>
        <v>2</v>
      </c>
      <c r="G404">
        <v>12.29</v>
      </c>
      <c r="H404" t="s">
        <v>4994</v>
      </c>
      <c r="I404">
        <v>2</v>
      </c>
      <c r="J404" t="s">
        <v>5342</v>
      </c>
      <c r="K404" t="s">
        <v>5343</v>
      </c>
      <c r="L404">
        <v>0.4</v>
      </c>
      <c r="M404">
        <v>0.39072847682119199</v>
      </c>
      <c r="N404">
        <f t="shared" si="6"/>
        <v>0.39536423841059598</v>
      </c>
      <c r="O404">
        <v>0.39399084403751272</v>
      </c>
      <c r="P404">
        <f>VLOOKUP($A404,NIR_Algorithm_Cleaned!$A$2:$W$4887,19,FALSE)</f>
        <v>13.6</v>
      </c>
      <c r="Q404">
        <f>VLOOKUP($A404,NIR_Algorithm_Cleaned!$A$2:$W$4887,20,FALSE)</f>
        <v>4.2300000000000004</v>
      </c>
      <c r="R404">
        <f>VLOOKUP($A404,NIR_Algorithm_Cleaned!$A$2:$W$4887,21,FALSE)</f>
        <v>1.43</v>
      </c>
      <c r="S404">
        <f>VLOOKUP($A404,NIR_Algorithm_Cleaned!$A$2:$W$4887,22,FALSE)</f>
        <v>1.57</v>
      </c>
      <c r="T404">
        <f>VLOOKUP($A404,NIR_Algorithm_Cleaned!$A$2:$W$4887,23,FALSE)</f>
        <v>71.48</v>
      </c>
    </row>
    <row r="405" spans="1:20" x14ac:dyDescent="0.2">
      <c r="A405" t="s">
        <v>1167</v>
      </c>
      <c r="B405" t="s">
        <v>5018</v>
      </c>
      <c r="C405" t="s">
        <v>5326</v>
      </c>
      <c r="D405">
        <f>VLOOKUP($A405,NIR_Algorithm_Cleaned!$A$2:$W$4887,5,FALSE)</f>
        <v>2</v>
      </c>
      <c r="E405">
        <f>VLOOKUP($A405,NIR_Algorithm_Cleaned!$A$2:$W$4887,4,FALSE)</f>
        <v>1</v>
      </c>
      <c r="F405">
        <f>VLOOKUP($A405,NIR_Algorithm_Cleaned!$A$2:$W$4887,3,FALSE)</f>
        <v>2</v>
      </c>
      <c r="G405">
        <v>12.34</v>
      </c>
      <c r="H405" t="s">
        <v>4994</v>
      </c>
      <c r="I405">
        <v>2</v>
      </c>
      <c r="J405" t="s">
        <v>4994</v>
      </c>
      <c r="K405" t="s">
        <v>5343</v>
      </c>
      <c r="L405">
        <v>0.389261744966443</v>
      </c>
      <c r="M405">
        <v>0.39597315436241598</v>
      </c>
      <c r="N405">
        <f t="shared" si="6"/>
        <v>0.39261744966442946</v>
      </c>
      <c r="O405" t="s">
        <v>6332</v>
      </c>
      <c r="P405">
        <f>VLOOKUP($A405,NIR_Algorithm_Cleaned!$A$2:$W$4887,19,FALSE)</f>
        <v>13.6</v>
      </c>
      <c r="Q405">
        <f>VLOOKUP($A405,NIR_Algorithm_Cleaned!$A$2:$W$4887,20,FALSE)</f>
        <v>4.2300000000000004</v>
      </c>
      <c r="R405">
        <f>VLOOKUP($A405,NIR_Algorithm_Cleaned!$A$2:$W$4887,21,FALSE)</f>
        <v>1.43</v>
      </c>
      <c r="S405">
        <f>VLOOKUP($A405,NIR_Algorithm_Cleaned!$A$2:$W$4887,22,FALSE)</f>
        <v>1.57</v>
      </c>
      <c r="T405">
        <f>VLOOKUP($A405,NIR_Algorithm_Cleaned!$A$2:$W$4887,23,FALSE)</f>
        <v>71.48</v>
      </c>
    </row>
    <row r="406" spans="1:20" x14ac:dyDescent="0.2">
      <c r="A406" t="s">
        <v>1688</v>
      </c>
      <c r="B406" t="s">
        <v>4955</v>
      </c>
      <c r="C406" t="s">
        <v>5288</v>
      </c>
      <c r="D406">
        <f>VLOOKUP($A406,NIR_Algorithm_Cleaned!$A$2:$W$4887,5,FALSE)</f>
        <v>2</v>
      </c>
      <c r="E406">
        <f>VLOOKUP($A406,NIR_Algorithm_Cleaned!$A$2:$W$4887,4,FALSE)</f>
        <v>1</v>
      </c>
      <c r="F406">
        <f>VLOOKUP($A406,NIR_Algorithm_Cleaned!$A$2:$W$4887,3,FALSE)</f>
        <v>2</v>
      </c>
      <c r="G406">
        <v>12.21</v>
      </c>
      <c r="H406" t="s">
        <v>5342</v>
      </c>
      <c r="I406">
        <v>1</v>
      </c>
      <c r="J406" t="s">
        <v>5342</v>
      </c>
      <c r="K406" t="s">
        <v>5343</v>
      </c>
      <c r="L406">
        <v>0.413333333333333</v>
      </c>
      <c r="M406">
        <v>0.42384105960264901</v>
      </c>
      <c r="N406">
        <f t="shared" si="6"/>
        <v>0.41858719646799103</v>
      </c>
      <c r="O406">
        <v>0.4086158341930205</v>
      </c>
      <c r="P406">
        <f>VLOOKUP($A406,NIR_Algorithm_Cleaned!$A$2:$W$4887,19,FALSE)</f>
        <v>12.13</v>
      </c>
      <c r="Q406">
        <f>VLOOKUP($A406,NIR_Algorithm_Cleaned!$A$2:$W$4887,20,FALSE)</f>
        <v>4.45</v>
      </c>
      <c r="R406">
        <f>VLOOKUP($A406,NIR_Algorithm_Cleaned!$A$2:$W$4887,21,FALSE)</f>
        <v>1.47</v>
      </c>
      <c r="S406">
        <f>VLOOKUP($A406,NIR_Algorithm_Cleaned!$A$2:$W$4887,22,FALSE)</f>
        <v>1.44</v>
      </c>
      <c r="T406">
        <f>VLOOKUP($A406,NIR_Algorithm_Cleaned!$A$2:$W$4887,23,FALSE)</f>
        <v>70.709999999999994</v>
      </c>
    </row>
    <row r="407" spans="1:20" x14ac:dyDescent="0.2">
      <c r="A407" t="s">
        <v>1688</v>
      </c>
      <c r="B407" t="s">
        <v>4955</v>
      </c>
      <c r="C407" t="s">
        <v>5288</v>
      </c>
      <c r="D407">
        <f>VLOOKUP($A407,NIR_Algorithm_Cleaned!$A$2:$W$4887,5,FALSE)</f>
        <v>2</v>
      </c>
      <c r="E407">
        <f>VLOOKUP($A407,NIR_Algorithm_Cleaned!$A$2:$W$4887,4,FALSE)</f>
        <v>1</v>
      </c>
      <c r="F407">
        <f>VLOOKUP($A407,NIR_Algorithm_Cleaned!$A$2:$W$4887,3,FALSE)</f>
        <v>2</v>
      </c>
      <c r="G407">
        <v>12.26</v>
      </c>
      <c r="H407" t="s">
        <v>4994</v>
      </c>
      <c r="I407">
        <v>4</v>
      </c>
      <c r="J407" t="s">
        <v>5342</v>
      </c>
      <c r="K407" t="s">
        <v>5343</v>
      </c>
      <c r="L407">
        <v>0.39597315436241598</v>
      </c>
      <c r="M407">
        <v>0.40131578947368401</v>
      </c>
      <c r="N407">
        <f t="shared" si="6"/>
        <v>0.39864447191804997</v>
      </c>
      <c r="O407" t="s">
        <v>6332</v>
      </c>
      <c r="P407">
        <f>VLOOKUP($A407,NIR_Algorithm_Cleaned!$A$2:$W$4887,19,FALSE)</f>
        <v>12.13</v>
      </c>
      <c r="Q407">
        <f>VLOOKUP($A407,NIR_Algorithm_Cleaned!$A$2:$W$4887,20,FALSE)</f>
        <v>4.45</v>
      </c>
      <c r="R407">
        <f>VLOOKUP($A407,NIR_Algorithm_Cleaned!$A$2:$W$4887,21,FALSE)</f>
        <v>1.47</v>
      </c>
      <c r="S407">
        <f>VLOOKUP($A407,NIR_Algorithm_Cleaned!$A$2:$W$4887,22,FALSE)</f>
        <v>1.44</v>
      </c>
      <c r="T407">
        <f>VLOOKUP($A407,NIR_Algorithm_Cleaned!$A$2:$W$4887,23,FALSE)</f>
        <v>70.709999999999994</v>
      </c>
    </row>
    <row r="408" spans="1:20" x14ac:dyDescent="0.2">
      <c r="A408" t="s">
        <v>1697</v>
      </c>
      <c r="B408" t="s">
        <v>5000</v>
      </c>
      <c r="C408" t="s">
        <v>5238</v>
      </c>
      <c r="D408">
        <f>VLOOKUP($A408,NIR_Algorithm_Cleaned!$A$2:$W$4887,5,FALSE)</f>
        <v>2</v>
      </c>
      <c r="E408">
        <f>VLOOKUP($A408,NIR_Algorithm_Cleaned!$A$2:$W$4887,4,FALSE)</f>
        <v>1</v>
      </c>
      <c r="F408">
        <f>VLOOKUP($A408,NIR_Algorithm_Cleaned!$A$2:$W$4887,3,FALSE)</f>
        <v>2</v>
      </c>
      <c r="G408">
        <v>12.33</v>
      </c>
      <c r="H408" t="s">
        <v>5342</v>
      </c>
      <c r="I408">
        <v>3</v>
      </c>
      <c r="J408" t="s">
        <v>4994</v>
      </c>
      <c r="K408" t="s">
        <v>5343</v>
      </c>
      <c r="L408">
        <v>0.44</v>
      </c>
      <c r="M408">
        <v>0.43046357615893999</v>
      </c>
      <c r="N408">
        <f t="shared" si="6"/>
        <v>0.43523178807946999</v>
      </c>
      <c r="O408">
        <v>0.41563785291042149</v>
      </c>
      <c r="P408">
        <f>VLOOKUP($A408,NIR_Algorithm_Cleaned!$A$2:$W$4887,19,FALSE)</f>
        <v>10.220000000000001</v>
      </c>
      <c r="Q408">
        <f>VLOOKUP($A408,NIR_Algorithm_Cleaned!$A$2:$W$4887,20,FALSE)</f>
        <v>4.62</v>
      </c>
      <c r="R408">
        <f>VLOOKUP($A408,NIR_Algorithm_Cleaned!$A$2:$W$4887,21,FALSE)</f>
        <v>1.74</v>
      </c>
      <c r="S408">
        <f>VLOOKUP($A408,NIR_Algorithm_Cleaned!$A$2:$W$4887,22,FALSE)</f>
        <v>1.41</v>
      </c>
      <c r="T408">
        <f>VLOOKUP($A408,NIR_Algorithm_Cleaned!$A$2:$W$4887,23,FALSE)</f>
        <v>69.63</v>
      </c>
    </row>
    <row r="409" spans="1:20" x14ac:dyDescent="0.2">
      <c r="A409" t="s">
        <v>1697</v>
      </c>
      <c r="B409" t="s">
        <v>5000</v>
      </c>
      <c r="C409" t="s">
        <v>5238</v>
      </c>
      <c r="D409">
        <f>VLOOKUP($A409,NIR_Algorithm_Cleaned!$A$2:$W$4887,5,FALSE)</f>
        <v>2</v>
      </c>
      <c r="E409">
        <f>VLOOKUP($A409,NIR_Algorithm_Cleaned!$A$2:$W$4887,4,FALSE)</f>
        <v>1</v>
      </c>
      <c r="F409">
        <f>VLOOKUP($A409,NIR_Algorithm_Cleaned!$A$2:$W$4887,3,FALSE)</f>
        <v>2</v>
      </c>
      <c r="G409">
        <v>12.18</v>
      </c>
      <c r="H409" t="s">
        <v>5342</v>
      </c>
      <c r="I409">
        <v>3</v>
      </c>
      <c r="J409" t="s">
        <v>5342</v>
      </c>
      <c r="K409" t="s">
        <v>5343</v>
      </c>
      <c r="L409">
        <v>0.39735099337748297</v>
      </c>
      <c r="M409">
        <v>0.394736842105263</v>
      </c>
      <c r="N409">
        <f t="shared" si="6"/>
        <v>0.39604391774137299</v>
      </c>
      <c r="O409" t="s">
        <v>6332</v>
      </c>
      <c r="P409">
        <f>VLOOKUP($A409,NIR_Algorithm_Cleaned!$A$2:$W$4887,19,FALSE)</f>
        <v>10.220000000000001</v>
      </c>
      <c r="Q409">
        <f>VLOOKUP($A409,NIR_Algorithm_Cleaned!$A$2:$W$4887,20,FALSE)</f>
        <v>4.62</v>
      </c>
      <c r="R409">
        <f>VLOOKUP($A409,NIR_Algorithm_Cleaned!$A$2:$W$4887,21,FALSE)</f>
        <v>1.74</v>
      </c>
      <c r="S409">
        <f>VLOOKUP($A409,NIR_Algorithm_Cleaned!$A$2:$W$4887,22,FALSE)</f>
        <v>1.41</v>
      </c>
      <c r="T409">
        <f>VLOOKUP($A409,NIR_Algorithm_Cleaned!$A$2:$W$4887,23,FALSE)</f>
        <v>69.63</v>
      </c>
    </row>
    <row r="410" spans="1:20" x14ac:dyDescent="0.2">
      <c r="A410" t="s">
        <v>1706</v>
      </c>
      <c r="B410" t="s">
        <v>5092</v>
      </c>
      <c r="C410" t="s">
        <v>5261</v>
      </c>
      <c r="D410">
        <f>VLOOKUP($A410,NIR_Algorithm_Cleaned!$A$2:$W$4887,5,FALSE)</f>
        <v>2</v>
      </c>
      <c r="E410">
        <f>VLOOKUP($A410,NIR_Algorithm_Cleaned!$A$2:$W$4887,4,FALSE)</f>
        <v>1</v>
      </c>
      <c r="F410">
        <f>VLOOKUP($A410,NIR_Algorithm_Cleaned!$A$2:$W$4887,3,FALSE)</f>
        <v>2</v>
      </c>
      <c r="G410">
        <v>12.13</v>
      </c>
      <c r="H410" t="s">
        <v>4994</v>
      </c>
      <c r="I410">
        <v>1</v>
      </c>
      <c r="K410" t="s">
        <v>5343</v>
      </c>
      <c r="L410">
        <v>0.44078947368421101</v>
      </c>
      <c r="M410">
        <v>0.44805194805194798</v>
      </c>
      <c r="N410">
        <f t="shared" si="6"/>
        <v>0.44442071086807949</v>
      </c>
      <c r="O410">
        <v>0.44005349268894178</v>
      </c>
      <c r="P410">
        <f>VLOOKUP($A410,NIR_Algorithm_Cleaned!$A$2:$W$4887,19,FALSE)</f>
        <v>13.2</v>
      </c>
      <c r="Q410">
        <f>VLOOKUP($A410,NIR_Algorithm_Cleaned!$A$2:$W$4887,20,FALSE)</f>
        <v>5.01</v>
      </c>
      <c r="R410">
        <f>VLOOKUP($A410,NIR_Algorithm_Cleaned!$A$2:$W$4887,21,FALSE)</f>
        <v>1.88</v>
      </c>
      <c r="S410">
        <f>VLOOKUP($A410,NIR_Algorithm_Cleaned!$A$2:$W$4887,22,FALSE)</f>
        <v>1.56</v>
      </c>
      <c r="T410">
        <f>VLOOKUP($A410,NIR_Algorithm_Cleaned!$A$2:$W$4887,23,FALSE)</f>
        <v>69.62</v>
      </c>
    </row>
    <row r="411" spans="1:20" x14ac:dyDescent="0.2">
      <c r="A411" t="s">
        <v>1706</v>
      </c>
      <c r="B411" t="s">
        <v>5092</v>
      </c>
      <c r="C411" t="s">
        <v>5261</v>
      </c>
      <c r="D411">
        <f>VLOOKUP($A411,NIR_Algorithm_Cleaned!$A$2:$W$4887,5,FALSE)</f>
        <v>2</v>
      </c>
      <c r="E411">
        <f>VLOOKUP($A411,NIR_Algorithm_Cleaned!$A$2:$W$4887,4,FALSE)</f>
        <v>1</v>
      </c>
      <c r="F411">
        <f>VLOOKUP($A411,NIR_Algorithm_Cleaned!$A$2:$W$4887,3,FALSE)</f>
        <v>2</v>
      </c>
      <c r="G411">
        <v>12.24</v>
      </c>
      <c r="H411" t="s">
        <v>4994</v>
      </c>
      <c r="I411">
        <v>1</v>
      </c>
      <c r="J411" t="s">
        <v>4994</v>
      </c>
      <c r="K411" t="s">
        <v>5343</v>
      </c>
      <c r="L411">
        <v>0.43137254901960798</v>
      </c>
      <c r="M411">
        <v>0.44</v>
      </c>
      <c r="N411">
        <f t="shared" si="6"/>
        <v>0.43568627450980402</v>
      </c>
      <c r="O411" t="s">
        <v>6332</v>
      </c>
      <c r="P411">
        <f>VLOOKUP($A411,NIR_Algorithm_Cleaned!$A$2:$W$4887,19,FALSE)</f>
        <v>13.2</v>
      </c>
      <c r="Q411">
        <f>VLOOKUP($A411,NIR_Algorithm_Cleaned!$A$2:$W$4887,20,FALSE)</f>
        <v>5.01</v>
      </c>
      <c r="R411">
        <f>VLOOKUP($A411,NIR_Algorithm_Cleaned!$A$2:$W$4887,21,FALSE)</f>
        <v>1.88</v>
      </c>
      <c r="S411">
        <f>VLOOKUP($A411,NIR_Algorithm_Cleaned!$A$2:$W$4887,22,FALSE)</f>
        <v>1.56</v>
      </c>
      <c r="T411">
        <f>VLOOKUP($A411,NIR_Algorithm_Cleaned!$A$2:$W$4887,23,FALSE)</f>
        <v>69.62</v>
      </c>
    </row>
    <row r="412" spans="1:20" x14ac:dyDescent="0.2">
      <c r="A412" t="s">
        <v>1822</v>
      </c>
      <c r="B412" t="s">
        <v>4994</v>
      </c>
      <c r="C412" t="s">
        <v>5206</v>
      </c>
      <c r="D412">
        <f>VLOOKUP($A412,NIR_Algorithm_Cleaned!$A$2:$W$4887,5,FALSE)</f>
        <v>2</v>
      </c>
      <c r="E412">
        <f>VLOOKUP($A412,NIR_Algorithm_Cleaned!$A$2:$W$4887,4,FALSE)</f>
        <v>1</v>
      </c>
      <c r="F412">
        <f>VLOOKUP($A412,NIR_Algorithm_Cleaned!$A$2:$W$4887,3,FALSE)</f>
        <v>2</v>
      </c>
      <c r="G412">
        <v>12.35</v>
      </c>
      <c r="H412" t="s">
        <v>5342</v>
      </c>
      <c r="I412">
        <v>3</v>
      </c>
      <c r="J412" t="s">
        <v>5342</v>
      </c>
      <c r="K412" t="s">
        <v>5343</v>
      </c>
      <c r="L412">
        <v>0.49006622516556297</v>
      </c>
      <c r="M412">
        <v>0.480263157894737</v>
      </c>
      <c r="N412">
        <f t="shared" si="6"/>
        <v>0.48516469153014996</v>
      </c>
      <c r="O412">
        <v>0.48516469153014996</v>
      </c>
      <c r="P412">
        <f>VLOOKUP($A412,NIR_Algorithm_Cleaned!$A$2:$W$4887,19,FALSE)</f>
        <v>12.71</v>
      </c>
      <c r="Q412">
        <f>VLOOKUP($A412,NIR_Algorithm_Cleaned!$A$2:$W$4887,20,FALSE)</f>
        <v>3.67</v>
      </c>
      <c r="R412">
        <f>VLOOKUP($A412,NIR_Algorithm_Cleaned!$A$2:$W$4887,21,FALSE)</f>
        <v>1.85</v>
      </c>
      <c r="S412">
        <f>VLOOKUP($A412,NIR_Algorithm_Cleaned!$A$2:$W$4887,22,FALSE)</f>
        <v>1.58</v>
      </c>
      <c r="T412">
        <f>VLOOKUP($A412,NIR_Algorithm_Cleaned!$A$2:$W$4887,23,FALSE)</f>
        <v>69.010000000000005</v>
      </c>
    </row>
    <row r="413" spans="1:20" x14ac:dyDescent="0.2">
      <c r="A413" t="s">
        <v>1823</v>
      </c>
      <c r="B413" t="s">
        <v>5026</v>
      </c>
      <c r="C413" t="s">
        <v>5336</v>
      </c>
      <c r="D413">
        <f>VLOOKUP($A413,NIR_Algorithm_Cleaned!$A$2:$W$4887,5,FALSE)</f>
        <v>2</v>
      </c>
      <c r="E413">
        <f>VLOOKUP($A413,NIR_Algorithm_Cleaned!$A$2:$W$4887,4,FALSE)</f>
        <v>1</v>
      </c>
      <c r="F413">
        <f>VLOOKUP($A413,NIR_Algorithm_Cleaned!$A$2:$W$4887,3,FALSE)</f>
        <v>2</v>
      </c>
      <c r="G413">
        <v>12.28</v>
      </c>
      <c r="H413" t="s">
        <v>5342</v>
      </c>
      <c r="I413">
        <v>4</v>
      </c>
      <c r="J413" t="s">
        <v>4994</v>
      </c>
      <c r="K413" t="s">
        <v>5343</v>
      </c>
      <c r="L413">
        <v>0.40666666666666701</v>
      </c>
      <c r="M413">
        <v>0.40666666666666701</v>
      </c>
      <c r="N413">
        <f t="shared" si="6"/>
        <v>0.40666666666666701</v>
      </c>
      <c r="O413">
        <v>0.39563758389261772</v>
      </c>
      <c r="P413">
        <f>VLOOKUP($A413,NIR_Algorithm_Cleaned!$A$2:$W$4887,19,FALSE)</f>
        <v>12.13</v>
      </c>
      <c r="Q413">
        <f>VLOOKUP($A413,NIR_Algorithm_Cleaned!$A$2:$W$4887,20,FALSE)</f>
        <v>4.5999999999999996</v>
      </c>
      <c r="R413">
        <f>VLOOKUP($A413,NIR_Algorithm_Cleaned!$A$2:$W$4887,21,FALSE)</f>
        <v>1.99</v>
      </c>
      <c r="S413">
        <f>VLOOKUP($A413,NIR_Algorithm_Cleaned!$A$2:$W$4887,22,FALSE)</f>
        <v>1.6</v>
      </c>
      <c r="T413">
        <f>VLOOKUP($A413,NIR_Algorithm_Cleaned!$A$2:$W$4887,23,FALSE)</f>
        <v>68.72</v>
      </c>
    </row>
    <row r="414" spans="1:20" x14ac:dyDescent="0.2">
      <c r="A414" t="s">
        <v>1823</v>
      </c>
      <c r="B414" t="s">
        <v>5026</v>
      </c>
      <c r="C414" t="s">
        <v>5336</v>
      </c>
      <c r="D414">
        <f>VLOOKUP($A414,NIR_Algorithm_Cleaned!$A$2:$W$4887,5,FALSE)</f>
        <v>2</v>
      </c>
      <c r="E414">
        <f>VLOOKUP($A414,NIR_Algorithm_Cleaned!$A$2:$W$4887,4,FALSE)</f>
        <v>1</v>
      </c>
      <c r="F414">
        <f>VLOOKUP($A414,NIR_Algorithm_Cleaned!$A$2:$W$4887,3,FALSE)</f>
        <v>2</v>
      </c>
      <c r="G414">
        <v>12.22</v>
      </c>
      <c r="H414" t="s">
        <v>5342</v>
      </c>
      <c r="I414">
        <v>4</v>
      </c>
      <c r="J414" t="s">
        <v>5342</v>
      </c>
      <c r="K414" t="s">
        <v>5343</v>
      </c>
      <c r="L414">
        <v>0.38666666666666699</v>
      </c>
      <c r="M414">
        <v>0.38255033557047002</v>
      </c>
      <c r="N414">
        <f t="shared" si="6"/>
        <v>0.38460850111856848</v>
      </c>
      <c r="O414" t="s">
        <v>6332</v>
      </c>
      <c r="P414">
        <f>VLOOKUP($A414,NIR_Algorithm_Cleaned!$A$2:$W$4887,19,FALSE)</f>
        <v>12.13</v>
      </c>
      <c r="Q414">
        <f>VLOOKUP($A414,NIR_Algorithm_Cleaned!$A$2:$W$4887,20,FALSE)</f>
        <v>4.5999999999999996</v>
      </c>
      <c r="R414">
        <f>VLOOKUP($A414,NIR_Algorithm_Cleaned!$A$2:$W$4887,21,FALSE)</f>
        <v>1.99</v>
      </c>
      <c r="S414">
        <f>VLOOKUP($A414,NIR_Algorithm_Cleaned!$A$2:$W$4887,22,FALSE)</f>
        <v>1.6</v>
      </c>
      <c r="T414">
        <f>VLOOKUP($A414,NIR_Algorithm_Cleaned!$A$2:$W$4887,23,FALSE)</f>
        <v>68.72</v>
      </c>
    </row>
    <row r="415" spans="1:20" x14ac:dyDescent="0.2">
      <c r="A415" t="s">
        <v>1441</v>
      </c>
      <c r="B415" t="s">
        <v>5121</v>
      </c>
      <c r="C415" t="s">
        <v>5248</v>
      </c>
      <c r="D415">
        <f>VLOOKUP($A415,NIR_Algorithm_Cleaned!$A$2:$W$4887,5,FALSE)</f>
        <v>2</v>
      </c>
      <c r="E415">
        <f>VLOOKUP($A415,NIR_Algorithm_Cleaned!$A$2:$W$4887,4,FALSE)</f>
        <v>1</v>
      </c>
      <c r="F415">
        <f>VLOOKUP($A415,NIR_Algorithm_Cleaned!$A$2:$W$4887,3,FALSE)</f>
        <v>2</v>
      </c>
      <c r="G415">
        <v>12.34</v>
      </c>
      <c r="H415" t="s">
        <v>4994</v>
      </c>
      <c r="I415">
        <v>3</v>
      </c>
      <c r="J415" t="s">
        <v>5342</v>
      </c>
      <c r="K415" t="s">
        <v>5343</v>
      </c>
      <c r="L415">
        <v>0.42105263157894701</v>
      </c>
      <c r="M415">
        <v>0.41721854304635803</v>
      </c>
      <c r="N415">
        <f t="shared" si="6"/>
        <v>0.41913558731265255</v>
      </c>
      <c r="O415">
        <v>0.41258792788451404</v>
      </c>
      <c r="P415">
        <f>VLOOKUP($A415,NIR_Algorithm_Cleaned!$A$2:$W$4887,19,FALSE)</f>
        <v>10.8</v>
      </c>
      <c r="Q415">
        <f>VLOOKUP($A415,NIR_Algorithm_Cleaned!$A$2:$W$4887,20,FALSE)</f>
        <v>4.79</v>
      </c>
      <c r="R415">
        <f>VLOOKUP($A415,NIR_Algorithm_Cleaned!$A$2:$W$4887,21,FALSE)</f>
        <v>1.78</v>
      </c>
      <c r="S415">
        <f>VLOOKUP($A415,NIR_Algorithm_Cleaned!$A$2:$W$4887,22,FALSE)</f>
        <v>1.42</v>
      </c>
      <c r="T415">
        <f>VLOOKUP($A415,NIR_Algorithm_Cleaned!$A$2:$W$4887,23,FALSE)</f>
        <v>70.680000000000007</v>
      </c>
    </row>
    <row r="416" spans="1:20" x14ac:dyDescent="0.2">
      <c r="A416" t="s">
        <v>1441</v>
      </c>
      <c r="B416" t="s">
        <v>5121</v>
      </c>
      <c r="C416" t="s">
        <v>5248</v>
      </c>
      <c r="D416">
        <f>VLOOKUP($A416,NIR_Algorithm_Cleaned!$A$2:$W$4887,5,FALSE)</f>
        <v>2</v>
      </c>
      <c r="E416">
        <f>VLOOKUP($A416,NIR_Algorithm_Cleaned!$A$2:$W$4887,4,FALSE)</f>
        <v>1</v>
      </c>
      <c r="F416">
        <f>VLOOKUP($A416,NIR_Algorithm_Cleaned!$A$2:$W$4887,3,FALSE)</f>
        <v>2</v>
      </c>
      <c r="G416">
        <v>12.17</v>
      </c>
      <c r="H416" t="s">
        <v>4994</v>
      </c>
      <c r="I416">
        <v>1</v>
      </c>
      <c r="J416" t="s">
        <v>5342</v>
      </c>
      <c r="K416" t="s">
        <v>5343</v>
      </c>
      <c r="L416">
        <v>0.40939597315436199</v>
      </c>
      <c r="M416">
        <v>0.40268456375838901</v>
      </c>
      <c r="N416">
        <f t="shared" si="6"/>
        <v>0.40604026845637553</v>
      </c>
      <c r="O416" t="s">
        <v>6332</v>
      </c>
      <c r="P416">
        <f>VLOOKUP($A416,NIR_Algorithm_Cleaned!$A$2:$W$4887,19,FALSE)</f>
        <v>10.8</v>
      </c>
      <c r="Q416">
        <f>VLOOKUP($A416,NIR_Algorithm_Cleaned!$A$2:$W$4887,20,FALSE)</f>
        <v>4.79</v>
      </c>
      <c r="R416">
        <f>VLOOKUP($A416,NIR_Algorithm_Cleaned!$A$2:$W$4887,21,FALSE)</f>
        <v>1.78</v>
      </c>
      <c r="S416">
        <f>VLOOKUP($A416,NIR_Algorithm_Cleaned!$A$2:$W$4887,22,FALSE)</f>
        <v>1.42</v>
      </c>
      <c r="T416">
        <f>VLOOKUP($A416,NIR_Algorithm_Cleaned!$A$2:$W$4887,23,FALSE)</f>
        <v>70.680000000000007</v>
      </c>
    </row>
    <row r="417" spans="1:20" x14ac:dyDescent="0.2">
      <c r="A417" t="s">
        <v>1272</v>
      </c>
      <c r="B417" t="s">
        <v>5190</v>
      </c>
      <c r="C417" t="s">
        <v>5319</v>
      </c>
      <c r="D417">
        <f>VLOOKUP($A417,NIR_Algorithm_Cleaned!$A$2:$W$4887,5,FALSE)</f>
        <v>2</v>
      </c>
      <c r="E417">
        <f>VLOOKUP($A417,NIR_Algorithm_Cleaned!$A$2:$W$4887,4,FALSE)</f>
        <v>1</v>
      </c>
      <c r="F417">
        <f>VLOOKUP($A417,NIR_Algorithm_Cleaned!$A$2:$W$4887,3,FALSE)</f>
        <v>2</v>
      </c>
      <c r="G417">
        <v>12.24</v>
      </c>
      <c r="H417" t="s">
        <v>4994</v>
      </c>
      <c r="I417">
        <v>4</v>
      </c>
      <c r="J417" t="s">
        <v>5342</v>
      </c>
      <c r="K417" t="s">
        <v>5343</v>
      </c>
      <c r="L417">
        <v>0.45394736842105299</v>
      </c>
      <c r="M417">
        <v>0.45695364238410602</v>
      </c>
      <c r="N417">
        <f t="shared" si="6"/>
        <v>0.45545050540257948</v>
      </c>
      <c r="O417">
        <v>0.45545050540257948</v>
      </c>
      <c r="P417">
        <f>VLOOKUP($A417,NIR_Algorithm_Cleaned!$A$2:$W$4887,19,FALSE)</f>
        <v>12.25</v>
      </c>
      <c r="Q417">
        <f>VLOOKUP($A417,NIR_Algorithm_Cleaned!$A$2:$W$4887,20,FALSE)</f>
        <v>5.98</v>
      </c>
      <c r="R417">
        <f>VLOOKUP($A417,NIR_Algorithm_Cleaned!$A$2:$W$4887,21,FALSE)</f>
        <v>1.8</v>
      </c>
      <c r="S417">
        <f>VLOOKUP($A417,NIR_Algorithm_Cleaned!$A$2:$W$4887,22,FALSE)</f>
        <v>1.57</v>
      </c>
      <c r="T417">
        <f>VLOOKUP($A417,NIR_Algorithm_Cleaned!$A$2:$W$4887,23,FALSE)</f>
        <v>69.14</v>
      </c>
    </row>
    <row r="418" spans="1:20" x14ac:dyDescent="0.2">
      <c r="A418" t="s">
        <v>1431</v>
      </c>
      <c r="B418" t="s">
        <v>5140</v>
      </c>
      <c r="C418" t="s">
        <v>5262</v>
      </c>
      <c r="D418">
        <f>VLOOKUP($A418,NIR_Algorithm_Cleaned!$A$2:$W$4887,5,FALSE)</f>
        <v>2</v>
      </c>
      <c r="E418">
        <f>VLOOKUP($A418,NIR_Algorithm_Cleaned!$A$2:$W$4887,4,FALSE)</f>
        <v>1</v>
      </c>
      <c r="F418">
        <f>VLOOKUP($A418,NIR_Algorithm_Cleaned!$A$2:$W$4887,3,FALSE)</f>
        <v>2</v>
      </c>
      <c r="G418">
        <v>12.23</v>
      </c>
      <c r="H418" t="s">
        <v>4994</v>
      </c>
      <c r="I418">
        <v>3</v>
      </c>
      <c r="J418" t="s">
        <v>4994</v>
      </c>
      <c r="K418" t="s">
        <v>5343</v>
      </c>
      <c r="L418">
        <v>0.46979865771812102</v>
      </c>
      <c r="M418">
        <v>0.473333333333333</v>
      </c>
      <c r="N418">
        <f t="shared" si="6"/>
        <v>0.47156599552572698</v>
      </c>
      <c r="O418">
        <v>0.46744884957849975</v>
      </c>
      <c r="P418">
        <f>VLOOKUP($A418,NIR_Algorithm_Cleaned!$A$2:$W$4887,19,FALSE)</f>
        <v>11.6</v>
      </c>
      <c r="Q418">
        <f>VLOOKUP($A418,NIR_Algorithm_Cleaned!$A$2:$W$4887,20,FALSE)</f>
        <v>4.1100000000000003</v>
      </c>
      <c r="R418">
        <f>VLOOKUP($A418,NIR_Algorithm_Cleaned!$A$2:$W$4887,21,FALSE)</f>
        <v>1.54</v>
      </c>
      <c r="S418">
        <f>VLOOKUP($A418,NIR_Algorithm_Cleaned!$A$2:$W$4887,22,FALSE)</f>
        <v>1.43</v>
      </c>
      <c r="T418">
        <f>VLOOKUP($A418,NIR_Algorithm_Cleaned!$A$2:$W$4887,23,FALSE)</f>
        <v>70.91</v>
      </c>
    </row>
    <row r="419" spans="1:20" x14ac:dyDescent="0.2">
      <c r="A419" t="s">
        <v>1431</v>
      </c>
      <c r="B419" t="s">
        <v>5140</v>
      </c>
      <c r="C419" t="s">
        <v>5262</v>
      </c>
      <c r="D419">
        <f>VLOOKUP($A419,NIR_Algorithm_Cleaned!$A$2:$W$4887,5,FALSE)</f>
        <v>2</v>
      </c>
      <c r="E419">
        <f>VLOOKUP($A419,NIR_Algorithm_Cleaned!$A$2:$W$4887,4,FALSE)</f>
        <v>1</v>
      </c>
      <c r="F419">
        <f>VLOOKUP($A419,NIR_Algorithm_Cleaned!$A$2:$W$4887,3,FALSE)</f>
        <v>2</v>
      </c>
      <c r="G419">
        <v>12.23</v>
      </c>
      <c r="H419" t="s">
        <v>4994</v>
      </c>
      <c r="I419">
        <v>2</v>
      </c>
      <c r="J419" t="s">
        <v>5342</v>
      </c>
      <c r="K419" t="s">
        <v>5343</v>
      </c>
      <c r="L419">
        <v>0.463576158940397</v>
      </c>
      <c r="M419">
        <v>0.46308724832214798</v>
      </c>
      <c r="N419">
        <f t="shared" si="6"/>
        <v>0.46333170363127252</v>
      </c>
      <c r="O419" t="s">
        <v>6332</v>
      </c>
      <c r="P419">
        <f>VLOOKUP($A419,NIR_Algorithm_Cleaned!$A$2:$W$4887,19,FALSE)</f>
        <v>11.6</v>
      </c>
      <c r="Q419">
        <f>VLOOKUP($A419,NIR_Algorithm_Cleaned!$A$2:$W$4887,20,FALSE)</f>
        <v>4.1100000000000003</v>
      </c>
      <c r="R419">
        <f>VLOOKUP($A419,NIR_Algorithm_Cleaned!$A$2:$W$4887,21,FALSE)</f>
        <v>1.54</v>
      </c>
      <c r="S419">
        <f>VLOOKUP($A419,NIR_Algorithm_Cleaned!$A$2:$W$4887,22,FALSE)</f>
        <v>1.43</v>
      </c>
      <c r="T419">
        <f>VLOOKUP($A419,NIR_Algorithm_Cleaned!$A$2:$W$4887,23,FALSE)</f>
        <v>70.91</v>
      </c>
    </row>
    <row r="420" spans="1:20" x14ac:dyDescent="0.2">
      <c r="A420" t="s">
        <v>895</v>
      </c>
      <c r="B420" t="s">
        <v>4980</v>
      </c>
      <c r="C420" t="s">
        <v>5335</v>
      </c>
      <c r="D420">
        <f>VLOOKUP($A420,NIR_Algorithm_Cleaned!$A$2:$W$4887,5,FALSE)</f>
        <v>2</v>
      </c>
      <c r="E420">
        <f>VLOOKUP($A420,NIR_Algorithm_Cleaned!$A$2:$W$4887,4,FALSE)</f>
        <v>1</v>
      </c>
      <c r="F420">
        <f>VLOOKUP($A420,NIR_Algorithm_Cleaned!$A$2:$W$4887,3,FALSE)</f>
        <v>2</v>
      </c>
      <c r="G420">
        <v>12.23</v>
      </c>
      <c r="H420" t="s">
        <v>5342</v>
      </c>
      <c r="I420">
        <v>3</v>
      </c>
      <c r="J420" t="s">
        <v>5342</v>
      </c>
      <c r="K420" t="s">
        <v>5343</v>
      </c>
      <c r="L420">
        <v>0.38</v>
      </c>
      <c r="M420">
        <v>0.37583892617449699</v>
      </c>
      <c r="N420">
        <f t="shared" si="6"/>
        <v>0.3779194630872485</v>
      </c>
      <c r="O420">
        <v>0.37751405768184321</v>
      </c>
      <c r="P420">
        <f>VLOOKUP($A420,NIR_Algorithm_Cleaned!$A$2:$W$4887,19,FALSE)</f>
        <v>9.66</v>
      </c>
      <c r="Q420">
        <f>VLOOKUP($A420,NIR_Algorithm_Cleaned!$A$2:$W$4887,20,FALSE)</f>
        <v>3.93</v>
      </c>
      <c r="R420">
        <f>VLOOKUP($A420,NIR_Algorithm_Cleaned!$A$2:$W$4887,21,FALSE)</f>
        <v>1.28</v>
      </c>
      <c r="S420">
        <f>VLOOKUP($A420,NIR_Algorithm_Cleaned!$A$2:$W$4887,22,FALSE)</f>
        <v>1.32</v>
      </c>
      <c r="T420">
        <f>VLOOKUP($A420,NIR_Algorithm_Cleaned!$A$2:$W$4887,23,FALSE)</f>
        <v>72.069999999999993</v>
      </c>
    </row>
    <row r="421" spans="1:20" x14ac:dyDescent="0.2">
      <c r="A421" t="s">
        <v>895</v>
      </c>
      <c r="B421" t="s">
        <v>4980</v>
      </c>
      <c r="C421" t="s">
        <v>5335</v>
      </c>
      <c r="D421">
        <f>VLOOKUP($A421,NIR_Algorithm_Cleaned!$A$2:$W$4887,5,FALSE)</f>
        <v>2</v>
      </c>
      <c r="E421">
        <f>VLOOKUP($A421,NIR_Algorithm_Cleaned!$A$2:$W$4887,4,FALSE)</f>
        <v>1</v>
      </c>
      <c r="F421">
        <f>VLOOKUP($A421,NIR_Algorithm_Cleaned!$A$2:$W$4887,3,FALSE)</f>
        <v>2</v>
      </c>
      <c r="G421">
        <v>12.33</v>
      </c>
      <c r="H421" t="s">
        <v>5342</v>
      </c>
      <c r="I421">
        <v>1</v>
      </c>
      <c r="J421" t="s">
        <v>5342</v>
      </c>
      <c r="K421" t="s">
        <v>5343</v>
      </c>
      <c r="L421">
        <v>0.37583892617449699</v>
      </c>
      <c r="M421">
        <v>0.37837837837837901</v>
      </c>
      <c r="N421">
        <f t="shared" si="6"/>
        <v>0.37710865227643797</v>
      </c>
      <c r="O421" t="s">
        <v>6332</v>
      </c>
      <c r="P421">
        <f>VLOOKUP($A421,NIR_Algorithm_Cleaned!$A$2:$W$4887,19,FALSE)</f>
        <v>9.66</v>
      </c>
      <c r="Q421">
        <f>VLOOKUP($A421,NIR_Algorithm_Cleaned!$A$2:$W$4887,20,FALSE)</f>
        <v>3.93</v>
      </c>
      <c r="R421">
        <f>VLOOKUP($A421,NIR_Algorithm_Cleaned!$A$2:$W$4887,21,FALSE)</f>
        <v>1.28</v>
      </c>
      <c r="S421">
        <f>VLOOKUP($A421,NIR_Algorithm_Cleaned!$A$2:$W$4887,22,FALSE)</f>
        <v>1.32</v>
      </c>
      <c r="T421">
        <f>VLOOKUP($A421,NIR_Algorithm_Cleaned!$A$2:$W$4887,23,FALSE)</f>
        <v>72.069999999999993</v>
      </c>
    </row>
    <row r="422" spans="1:20" x14ac:dyDescent="0.2">
      <c r="A422" t="s">
        <v>922</v>
      </c>
      <c r="B422" t="s">
        <v>5150</v>
      </c>
      <c r="C422" t="s">
        <v>5291</v>
      </c>
      <c r="D422">
        <f>VLOOKUP($A422,NIR_Algorithm_Cleaned!$A$2:$W$4887,5,FALSE)</f>
        <v>2</v>
      </c>
      <c r="E422">
        <f>VLOOKUP($A422,NIR_Algorithm_Cleaned!$A$2:$W$4887,4,FALSE)</f>
        <v>1</v>
      </c>
      <c r="F422">
        <f>VLOOKUP($A422,NIR_Algorithm_Cleaned!$A$2:$W$4887,3,FALSE)</f>
        <v>2</v>
      </c>
      <c r="G422">
        <v>12.15</v>
      </c>
      <c r="H422" t="s">
        <v>4994</v>
      </c>
      <c r="I422">
        <v>4</v>
      </c>
      <c r="J422" t="s">
        <v>5342</v>
      </c>
      <c r="K422" t="s">
        <v>5343</v>
      </c>
      <c r="L422">
        <v>0.47297297297297303</v>
      </c>
      <c r="M422">
        <v>0.48</v>
      </c>
      <c r="N422">
        <f t="shared" si="6"/>
        <v>0.4764864864864865</v>
      </c>
      <c r="O422">
        <v>0.4764864864864865</v>
      </c>
      <c r="P422">
        <f>VLOOKUP($A422,NIR_Algorithm_Cleaned!$A$2:$W$4887,19,FALSE)</f>
        <v>11.11</v>
      </c>
      <c r="Q422">
        <f>VLOOKUP($A422,NIR_Algorithm_Cleaned!$A$2:$W$4887,20,FALSE)</f>
        <v>4.37</v>
      </c>
      <c r="R422">
        <f>VLOOKUP($A422,NIR_Algorithm_Cleaned!$A$2:$W$4887,21,FALSE)</f>
        <v>1.49</v>
      </c>
      <c r="S422">
        <f>VLOOKUP($A422,NIR_Algorithm_Cleaned!$A$2:$W$4887,22,FALSE)</f>
        <v>1.39</v>
      </c>
      <c r="T422">
        <f>VLOOKUP($A422,NIR_Algorithm_Cleaned!$A$2:$W$4887,23,FALSE)</f>
        <v>71.099999999999994</v>
      </c>
    </row>
    <row r="423" spans="1:20" x14ac:dyDescent="0.2">
      <c r="A423" t="s">
        <v>1805</v>
      </c>
      <c r="B423" t="s">
        <v>5090</v>
      </c>
      <c r="C423" t="s">
        <v>5282</v>
      </c>
      <c r="D423">
        <f>VLOOKUP($A423,NIR_Algorithm_Cleaned!$A$2:$W$4887,5,FALSE)</f>
        <v>2</v>
      </c>
      <c r="E423">
        <f>VLOOKUP($A423,NIR_Algorithm_Cleaned!$A$2:$W$4887,4,FALSE)</f>
        <v>1</v>
      </c>
      <c r="F423">
        <f>VLOOKUP($A423,NIR_Algorithm_Cleaned!$A$2:$W$4887,3,FALSE)</f>
        <v>2</v>
      </c>
      <c r="G423">
        <v>12.15</v>
      </c>
      <c r="H423" t="s">
        <v>4994</v>
      </c>
      <c r="I423">
        <v>4</v>
      </c>
      <c r="J423" t="s">
        <v>4994</v>
      </c>
      <c r="K423" t="s">
        <v>5343</v>
      </c>
      <c r="L423">
        <v>0.49006622516556297</v>
      </c>
      <c r="M423">
        <v>0.48051948051948001</v>
      </c>
      <c r="N423">
        <f t="shared" si="6"/>
        <v>0.48529285284252149</v>
      </c>
      <c r="O423">
        <v>0.48271265158682353</v>
      </c>
      <c r="P423">
        <f>VLOOKUP($A423,NIR_Algorithm_Cleaned!$A$2:$W$4887,19,FALSE)</f>
        <v>12.12</v>
      </c>
      <c r="Q423">
        <f>VLOOKUP($A423,NIR_Algorithm_Cleaned!$A$2:$W$4887,20,FALSE)</f>
        <v>3.81</v>
      </c>
      <c r="R423">
        <f>VLOOKUP($A423,NIR_Algorithm_Cleaned!$A$2:$W$4887,21,FALSE)</f>
        <v>1.56</v>
      </c>
      <c r="S423">
        <f>VLOOKUP($A423,NIR_Algorithm_Cleaned!$A$2:$W$4887,22,FALSE)</f>
        <v>1.49</v>
      </c>
      <c r="T423">
        <f>VLOOKUP($A423,NIR_Algorithm_Cleaned!$A$2:$W$4887,23,FALSE)</f>
        <v>69.39</v>
      </c>
    </row>
    <row r="424" spans="1:20" x14ac:dyDescent="0.2">
      <c r="A424" t="s">
        <v>1805</v>
      </c>
      <c r="B424" t="s">
        <v>5090</v>
      </c>
      <c r="C424" t="s">
        <v>5282</v>
      </c>
      <c r="D424">
        <f>VLOOKUP($A424,NIR_Algorithm_Cleaned!$A$2:$W$4887,5,FALSE)</f>
        <v>2</v>
      </c>
      <c r="E424">
        <f>VLOOKUP($A424,NIR_Algorithm_Cleaned!$A$2:$W$4887,4,FALSE)</f>
        <v>1</v>
      </c>
      <c r="F424">
        <f>VLOOKUP($A424,NIR_Algorithm_Cleaned!$A$2:$W$4887,3,FALSE)</f>
        <v>2</v>
      </c>
      <c r="G424">
        <v>12.32</v>
      </c>
      <c r="H424" t="s">
        <v>5342</v>
      </c>
      <c r="I424">
        <v>3</v>
      </c>
      <c r="J424" t="s">
        <v>4994</v>
      </c>
      <c r="K424" t="s">
        <v>5343</v>
      </c>
      <c r="L424">
        <v>0.48344370860927099</v>
      </c>
      <c r="M424">
        <v>0.47682119205298001</v>
      </c>
      <c r="N424">
        <f t="shared" si="6"/>
        <v>0.4801324503311255</v>
      </c>
      <c r="O424" t="s">
        <v>6332</v>
      </c>
      <c r="P424">
        <f>VLOOKUP($A424,NIR_Algorithm_Cleaned!$A$2:$W$4887,19,FALSE)</f>
        <v>12.12</v>
      </c>
      <c r="Q424">
        <f>VLOOKUP($A424,NIR_Algorithm_Cleaned!$A$2:$W$4887,20,FALSE)</f>
        <v>3.81</v>
      </c>
      <c r="R424">
        <f>VLOOKUP($A424,NIR_Algorithm_Cleaned!$A$2:$W$4887,21,FALSE)</f>
        <v>1.56</v>
      </c>
      <c r="S424">
        <f>VLOOKUP($A424,NIR_Algorithm_Cleaned!$A$2:$W$4887,22,FALSE)</f>
        <v>1.49</v>
      </c>
      <c r="T424">
        <f>VLOOKUP($A424,NIR_Algorithm_Cleaned!$A$2:$W$4887,23,FALSE)</f>
        <v>69.39</v>
      </c>
    </row>
    <row r="425" spans="1:20" x14ac:dyDescent="0.2">
      <c r="A425" t="s">
        <v>1139</v>
      </c>
      <c r="B425" t="s">
        <v>5142</v>
      </c>
      <c r="C425" t="s">
        <v>5204</v>
      </c>
      <c r="D425">
        <f>VLOOKUP($A425,NIR_Algorithm_Cleaned!$A$2:$W$4887,5,FALSE)</f>
        <v>2</v>
      </c>
      <c r="E425">
        <f>VLOOKUP($A425,NIR_Algorithm_Cleaned!$A$2:$W$4887,4,FALSE)</f>
        <v>1</v>
      </c>
      <c r="F425">
        <f>VLOOKUP($A425,NIR_Algorithm_Cleaned!$A$2:$W$4887,3,FALSE)</f>
        <v>2</v>
      </c>
      <c r="G425">
        <v>12.27</v>
      </c>
      <c r="H425" t="s">
        <v>5342</v>
      </c>
      <c r="I425">
        <v>4</v>
      </c>
      <c r="J425" t="s">
        <v>5342</v>
      </c>
      <c r="K425" t="s">
        <v>5343</v>
      </c>
      <c r="L425">
        <v>0.413333333333333</v>
      </c>
      <c r="M425">
        <v>0.41059602649006599</v>
      </c>
      <c r="N425">
        <f t="shared" si="6"/>
        <v>0.41196467991169949</v>
      </c>
      <c r="O425">
        <v>0.39866445916114773</v>
      </c>
      <c r="P425">
        <f>VLOOKUP($A425,NIR_Algorithm_Cleaned!$A$2:$W$4887,19,FALSE)</f>
        <v>8.8800000000000008</v>
      </c>
      <c r="Q425">
        <f>VLOOKUP($A425,NIR_Algorithm_Cleaned!$A$2:$W$4887,20,FALSE)</f>
        <v>4.66</v>
      </c>
      <c r="R425">
        <f>VLOOKUP($A425,NIR_Algorithm_Cleaned!$A$2:$W$4887,21,FALSE)</f>
        <v>1.34</v>
      </c>
      <c r="S425">
        <f>VLOOKUP($A425,NIR_Algorithm_Cleaned!$A$2:$W$4887,22,FALSE)</f>
        <v>1.29</v>
      </c>
      <c r="T425">
        <f>VLOOKUP($A425,NIR_Algorithm_Cleaned!$A$2:$W$4887,23,FALSE)</f>
        <v>71.739999999999995</v>
      </c>
    </row>
    <row r="426" spans="1:20" x14ac:dyDescent="0.2">
      <c r="A426" t="s">
        <v>1139</v>
      </c>
      <c r="B426" t="s">
        <v>5142</v>
      </c>
      <c r="C426" t="s">
        <v>5204</v>
      </c>
      <c r="D426">
        <f>VLOOKUP($A426,NIR_Algorithm_Cleaned!$A$2:$W$4887,5,FALSE)</f>
        <v>2</v>
      </c>
      <c r="E426">
        <f>VLOOKUP($A426,NIR_Algorithm_Cleaned!$A$2:$W$4887,4,FALSE)</f>
        <v>1</v>
      </c>
      <c r="F426">
        <f>VLOOKUP($A426,NIR_Algorithm_Cleaned!$A$2:$W$4887,3,FALSE)</f>
        <v>2</v>
      </c>
      <c r="G426">
        <v>12.32</v>
      </c>
      <c r="H426" t="s">
        <v>4994</v>
      </c>
      <c r="I426">
        <v>2</v>
      </c>
      <c r="J426" t="s">
        <v>5342</v>
      </c>
      <c r="K426" t="s">
        <v>5343</v>
      </c>
      <c r="L426">
        <v>0.39072847682119199</v>
      </c>
      <c r="M426">
        <v>0.38</v>
      </c>
      <c r="N426">
        <f t="shared" si="6"/>
        <v>0.38536423841059597</v>
      </c>
      <c r="O426" t="s">
        <v>6332</v>
      </c>
      <c r="P426">
        <f>VLOOKUP($A426,NIR_Algorithm_Cleaned!$A$2:$W$4887,19,FALSE)</f>
        <v>8.8800000000000008</v>
      </c>
      <c r="Q426">
        <f>VLOOKUP($A426,NIR_Algorithm_Cleaned!$A$2:$W$4887,20,FALSE)</f>
        <v>4.66</v>
      </c>
      <c r="R426">
        <f>VLOOKUP($A426,NIR_Algorithm_Cleaned!$A$2:$W$4887,21,FALSE)</f>
        <v>1.34</v>
      </c>
      <c r="S426">
        <f>VLOOKUP($A426,NIR_Algorithm_Cleaned!$A$2:$W$4887,22,FALSE)</f>
        <v>1.29</v>
      </c>
      <c r="T426">
        <f>VLOOKUP($A426,NIR_Algorithm_Cleaned!$A$2:$W$4887,23,FALSE)</f>
        <v>71.739999999999995</v>
      </c>
    </row>
    <row r="427" spans="1:20" x14ac:dyDescent="0.2">
      <c r="A427" t="s">
        <v>1657</v>
      </c>
      <c r="B427" t="s">
        <v>4945</v>
      </c>
      <c r="C427" t="s">
        <v>5292</v>
      </c>
      <c r="D427">
        <f>VLOOKUP($A427,NIR_Algorithm_Cleaned!$A$2:$W$4887,5,FALSE)</f>
        <v>2</v>
      </c>
      <c r="E427">
        <f>VLOOKUP($A427,NIR_Algorithm_Cleaned!$A$2:$W$4887,4,FALSE)</f>
        <v>2</v>
      </c>
      <c r="F427">
        <f>VLOOKUP($A427,NIR_Algorithm_Cleaned!$A$2:$W$4887,3,FALSE)</f>
        <v>1</v>
      </c>
      <c r="G427">
        <v>12.33</v>
      </c>
      <c r="H427" t="s">
        <v>5342</v>
      </c>
      <c r="I427">
        <v>4</v>
      </c>
      <c r="J427" t="s">
        <v>4994</v>
      </c>
      <c r="K427" t="s">
        <v>5343</v>
      </c>
      <c r="L427">
        <v>0.43333333333333302</v>
      </c>
      <c r="M427">
        <v>0.42384105960264901</v>
      </c>
      <c r="N427">
        <f t="shared" si="6"/>
        <v>0.42858719646799104</v>
      </c>
      <c r="O427">
        <v>0.42571251715291453</v>
      </c>
      <c r="P427">
        <f>VLOOKUP($A427,NIR_Algorithm_Cleaned!$A$2:$W$4887,19,FALSE)</f>
        <v>13.26</v>
      </c>
      <c r="Q427">
        <f>VLOOKUP($A427,NIR_Algorithm_Cleaned!$A$2:$W$4887,20,FALSE)</f>
        <v>3.92</v>
      </c>
      <c r="R427">
        <f>VLOOKUP($A427,NIR_Algorithm_Cleaned!$A$2:$W$4887,21,FALSE)</f>
        <v>1.65</v>
      </c>
      <c r="S427">
        <f>VLOOKUP($A427,NIR_Algorithm_Cleaned!$A$2:$W$4887,22,FALSE)</f>
        <v>1.59</v>
      </c>
      <c r="T427">
        <f>VLOOKUP($A427,NIR_Algorithm_Cleaned!$A$2:$W$4887,23,FALSE)</f>
        <v>70.34</v>
      </c>
    </row>
    <row r="428" spans="1:20" x14ac:dyDescent="0.2">
      <c r="A428" t="s">
        <v>1657</v>
      </c>
      <c r="B428" t="s">
        <v>4945</v>
      </c>
      <c r="C428" t="s">
        <v>5292</v>
      </c>
      <c r="D428">
        <f>VLOOKUP($A428,NIR_Algorithm_Cleaned!$A$2:$W$4887,5,FALSE)</f>
        <v>2</v>
      </c>
      <c r="E428">
        <f>VLOOKUP($A428,NIR_Algorithm_Cleaned!$A$2:$W$4887,4,FALSE)</f>
        <v>2</v>
      </c>
      <c r="F428">
        <f>VLOOKUP($A428,NIR_Algorithm_Cleaned!$A$2:$W$4887,3,FALSE)</f>
        <v>1</v>
      </c>
      <c r="G428">
        <v>12.24</v>
      </c>
      <c r="H428" t="s">
        <v>4994</v>
      </c>
      <c r="I428">
        <v>4</v>
      </c>
      <c r="J428" t="s">
        <v>5342</v>
      </c>
      <c r="K428" t="s">
        <v>5343</v>
      </c>
      <c r="L428">
        <v>0.42</v>
      </c>
      <c r="M428">
        <v>0.42567567567567599</v>
      </c>
      <c r="N428">
        <f t="shared" si="6"/>
        <v>0.42283783783783802</v>
      </c>
      <c r="O428" t="s">
        <v>6332</v>
      </c>
      <c r="P428">
        <f>VLOOKUP($A428,NIR_Algorithm_Cleaned!$A$2:$W$4887,19,FALSE)</f>
        <v>13.26</v>
      </c>
      <c r="Q428">
        <f>VLOOKUP($A428,NIR_Algorithm_Cleaned!$A$2:$W$4887,20,FALSE)</f>
        <v>3.92</v>
      </c>
      <c r="R428">
        <f>VLOOKUP($A428,NIR_Algorithm_Cleaned!$A$2:$W$4887,21,FALSE)</f>
        <v>1.65</v>
      </c>
      <c r="S428">
        <f>VLOOKUP($A428,NIR_Algorithm_Cleaned!$A$2:$W$4887,22,FALSE)</f>
        <v>1.59</v>
      </c>
      <c r="T428">
        <f>VLOOKUP($A428,NIR_Algorithm_Cleaned!$A$2:$W$4887,23,FALSE)</f>
        <v>70.34</v>
      </c>
    </row>
    <row r="429" spans="1:20" x14ac:dyDescent="0.2">
      <c r="A429" t="s">
        <v>1862</v>
      </c>
      <c r="B429" t="s">
        <v>4763</v>
      </c>
      <c r="C429" t="s">
        <v>5208</v>
      </c>
      <c r="D429">
        <f>VLOOKUP($A429,NIR_Algorithm_Cleaned!$A$2:$W$4887,5,FALSE)</f>
        <v>2</v>
      </c>
      <c r="E429">
        <f>VLOOKUP($A429,NIR_Algorithm_Cleaned!$A$2:$W$4887,4,FALSE)</f>
        <v>2</v>
      </c>
      <c r="F429">
        <f>VLOOKUP($A429,NIR_Algorithm_Cleaned!$A$2:$W$4887,3,FALSE)</f>
        <v>1</v>
      </c>
      <c r="G429">
        <v>12.19</v>
      </c>
      <c r="H429" t="s">
        <v>4994</v>
      </c>
      <c r="I429">
        <v>4</v>
      </c>
      <c r="J429" t="s">
        <v>5342</v>
      </c>
      <c r="K429" t="s">
        <v>5343</v>
      </c>
      <c r="L429">
        <v>0.50331125827814605</v>
      </c>
      <c r="M429">
        <v>0.50331125827814605</v>
      </c>
      <c r="N429">
        <f t="shared" si="6"/>
        <v>0.50331125827814605</v>
      </c>
      <c r="O429">
        <v>0.49665562913907302</v>
      </c>
      <c r="P429">
        <f>VLOOKUP($A429,NIR_Algorithm_Cleaned!$A$2:$W$4887,19,FALSE)</f>
        <v>13.1</v>
      </c>
      <c r="Q429">
        <f>VLOOKUP($A429,NIR_Algorithm_Cleaned!$A$2:$W$4887,20,FALSE)</f>
        <v>5.34</v>
      </c>
      <c r="R429">
        <f>VLOOKUP($A429,NIR_Algorithm_Cleaned!$A$2:$W$4887,21,FALSE)</f>
        <v>1.84</v>
      </c>
      <c r="S429">
        <f>VLOOKUP($A429,NIR_Algorithm_Cleaned!$A$2:$W$4887,22,FALSE)</f>
        <v>1.63</v>
      </c>
      <c r="T429">
        <f>VLOOKUP($A429,NIR_Algorithm_Cleaned!$A$2:$W$4887,23,FALSE)</f>
        <v>68.319999999999993</v>
      </c>
    </row>
    <row r="430" spans="1:20" x14ac:dyDescent="0.2">
      <c r="A430" t="s">
        <v>1862</v>
      </c>
      <c r="B430" t="s">
        <v>4763</v>
      </c>
      <c r="C430" t="s">
        <v>5208</v>
      </c>
      <c r="D430">
        <f>VLOOKUP($A430,NIR_Algorithm_Cleaned!$A$2:$W$4887,5,FALSE)</f>
        <v>2</v>
      </c>
      <c r="E430">
        <f>VLOOKUP($A430,NIR_Algorithm_Cleaned!$A$2:$W$4887,4,FALSE)</f>
        <v>2</v>
      </c>
      <c r="F430">
        <f>VLOOKUP($A430,NIR_Algorithm_Cleaned!$A$2:$W$4887,3,FALSE)</f>
        <v>1</v>
      </c>
      <c r="G430">
        <v>12.22</v>
      </c>
      <c r="H430" t="s">
        <v>4994</v>
      </c>
      <c r="I430">
        <v>3</v>
      </c>
      <c r="J430" t="s">
        <v>4994</v>
      </c>
      <c r="K430" t="s">
        <v>5343</v>
      </c>
      <c r="L430">
        <v>0.49333333333333301</v>
      </c>
      <c r="M430">
        <v>0.48666666666666702</v>
      </c>
      <c r="N430">
        <f t="shared" si="6"/>
        <v>0.49</v>
      </c>
      <c r="O430" t="s">
        <v>6332</v>
      </c>
      <c r="P430">
        <f>VLOOKUP($A430,NIR_Algorithm_Cleaned!$A$2:$W$4887,19,FALSE)</f>
        <v>13.1</v>
      </c>
      <c r="Q430">
        <f>VLOOKUP($A430,NIR_Algorithm_Cleaned!$A$2:$W$4887,20,FALSE)</f>
        <v>5.34</v>
      </c>
      <c r="R430">
        <f>VLOOKUP($A430,NIR_Algorithm_Cleaned!$A$2:$W$4887,21,FALSE)</f>
        <v>1.84</v>
      </c>
      <c r="S430">
        <f>VLOOKUP($A430,NIR_Algorithm_Cleaned!$A$2:$W$4887,22,FALSE)</f>
        <v>1.63</v>
      </c>
      <c r="T430">
        <f>VLOOKUP($A430,NIR_Algorithm_Cleaned!$A$2:$W$4887,23,FALSE)</f>
        <v>68.319999999999993</v>
      </c>
    </row>
    <row r="431" spans="1:20" x14ac:dyDescent="0.2">
      <c r="A431" t="s">
        <v>1270</v>
      </c>
      <c r="B431" t="s">
        <v>4756</v>
      </c>
      <c r="C431" t="s">
        <v>5333</v>
      </c>
      <c r="D431">
        <f>VLOOKUP($A431,NIR_Algorithm_Cleaned!$A$2:$W$4887,5,FALSE)</f>
        <v>2</v>
      </c>
      <c r="E431">
        <f>VLOOKUP($A431,NIR_Algorithm_Cleaned!$A$2:$W$4887,4,FALSE)</f>
        <v>2</v>
      </c>
      <c r="F431">
        <f>VLOOKUP($A431,NIR_Algorithm_Cleaned!$A$2:$W$4887,3,FALSE)</f>
        <v>1</v>
      </c>
      <c r="G431">
        <v>12.35</v>
      </c>
      <c r="H431" t="s">
        <v>4994</v>
      </c>
      <c r="I431">
        <v>3</v>
      </c>
      <c r="J431" t="s">
        <v>5342</v>
      </c>
      <c r="K431" t="s">
        <v>5343</v>
      </c>
      <c r="L431">
        <v>0.43506493506493499</v>
      </c>
      <c r="M431">
        <v>0.42953020134228198</v>
      </c>
      <c r="N431">
        <f t="shared" si="6"/>
        <v>0.43229756820360848</v>
      </c>
      <c r="O431">
        <v>0.4264119419965412</v>
      </c>
      <c r="P431">
        <f>VLOOKUP($A431,NIR_Algorithm_Cleaned!$A$2:$W$4887,19,FALSE)</f>
        <v>11.08</v>
      </c>
      <c r="Q431">
        <f>VLOOKUP($A431,NIR_Algorithm_Cleaned!$A$2:$W$4887,20,FALSE)</f>
        <v>5.26</v>
      </c>
      <c r="R431">
        <f>VLOOKUP($A431,NIR_Algorithm_Cleaned!$A$2:$W$4887,21,FALSE)</f>
        <v>1.49</v>
      </c>
      <c r="S431">
        <f>VLOOKUP($A431,NIR_Algorithm_Cleaned!$A$2:$W$4887,22,FALSE)</f>
        <v>1.4</v>
      </c>
      <c r="T431">
        <f>VLOOKUP($A431,NIR_Algorithm_Cleaned!$A$2:$W$4887,23,FALSE)</f>
        <v>70.44</v>
      </c>
    </row>
    <row r="432" spans="1:20" x14ac:dyDescent="0.2">
      <c r="A432" t="s">
        <v>1270</v>
      </c>
      <c r="B432" t="s">
        <v>4756</v>
      </c>
      <c r="C432" t="s">
        <v>5333</v>
      </c>
      <c r="D432">
        <f>VLOOKUP($A432,NIR_Algorithm_Cleaned!$A$2:$W$4887,5,FALSE)</f>
        <v>2</v>
      </c>
      <c r="E432">
        <f>VLOOKUP($A432,NIR_Algorithm_Cleaned!$A$2:$W$4887,4,FALSE)</f>
        <v>2</v>
      </c>
      <c r="F432">
        <f>VLOOKUP($A432,NIR_Algorithm_Cleaned!$A$2:$W$4887,3,FALSE)</f>
        <v>1</v>
      </c>
      <c r="G432">
        <v>12.24</v>
      </c>
      <c r="H432" t="s">
        <v>4994</v>
      </c>
      <c r="I432">
        <v>2</v>
      </c>
      <c r="J432" t="s">
        <v>4994</v>
      </c>
      <c r="K432" t="s">
        <v>5343</v>
      </c>
      <c r="L432">
        <v>0.42</v>
      </c>
      <c r="M432">
        <v>0.42105263157894801</v>
      </c>
      <c r="N432">
        <f t="shared" si="6"/>
        <v>0.42052631578947397</v>
      </c>
      <c r="O432" t="s">
        <v>6332</v>
      </c>
      <c r="P432">
        <f>VLOOKUP($A432,NIR_Algorithm_Cleaned!$A$2:$W$4887,19,FALSE)</f>
        <v>11.08</v>
      </c>
      <c r="Q432">
        <f>VLOOKUP($A432,NIR_Algorithm_Cleaned!$A$2:$W$4887,20,FALSE)</f>
        <v>5.26</v>
      </c>
      <c r="R432">
        <f>VLOOKUP($A432,NIR_Algorithm_Cleaned!$A$2:$W$4887,21,FALSE)</f>
        <v>1.49</v>
      </c>
      <c r="S432">
        <f>VLOOKUP($A432,NIR_Algorithm_Cleaned!$A$2:$W$4887,22,FALSE)</f>
        <v>1.4</v>
      </c>
      <c r="T432">
        <f>VLOOKUP($A432,NIR_Algorithm_Cleaned!$A$2:$W$4887,23,FALSE)</f>
        <v>70.44</v>
      </c>
    </row>
    <row r="433" spans="1:20" x14ac:dyDescent="0.2">
      <c r="A433" t="s">
        <v>889</v>
      </c>
      <c r="B433" t="s">
        <v>4907</v>
      </c>
      <c r="C433" t="s">
        <v>5306</v>
      </c>
      <c r="D433">
        <f>VLOOKUP($A433,NIR_Algorithm_Cleaned!$A$2:$W$4887,5,FALSE)</f>
        <v>2</v>
      </c>
      <c r="E433">
        <f>VLOOKUP($A433,NIR_Algorithm_Cleaned!$A$2:$W$4887,4,FALSE)</f>
        <v>2</v>
      </c>
      <c r="F433">
        <f>VLOOKUP($A433,NIR_Algorithm_Cleaned!$A$2:$W$4887,3,FALSE)</f>
        <v>1</v>
      </c>
      <c r="G433">
        <v>12.36</v>
      </c>
      <c r="H433" t="s">
        <v>5342</v>
      </c>
      <c r="I433">
        <v>2</v>
      </c>
      <c r="J433" t="s">
        <v>4994</v>
      </c>
      <c r="K433" t="s">
        <v>5343</v>
      </c>
      <c r="L433">
        <v>0.44666666666666699</v>
      </c>
      <c r="M433">
        <v>0.44666666666666699</v>
      </c>
      <c r="N433">
        <f t="shared" si="6"/>
        <v>0.44666666666666699</v>
      </c>
      <c r="O433">
        <v>0.44187637969094923</v>
      </c>
      <c r="P433">
        <f>VLOOKUP($A433,NIR_Algorithm_Cleaned!$A$2:$W$4887,19,FALSE)</f>
        <v>10.07</v>
      </c>
      <c r="Q433">
        <f>VLOOKUP($A433,NIR_Algorithm_Cleaned!$A$2:$W$4887,20,FALSE)</f>
        <v>4.63</v>
      </c>
      <c r="R433">
        <f>VLOOKUP($A433,NIR_Algorithm_Cleaned!$A$2:$W$4887,21,FALSE)</f>
        <v>1.63</v>
      </c>
      <c r="S433">
        <f>VLOOKUP($A433,NIR_Algorithm_Cleaned!$A$2:$W$4887,22,FALSE)</f>
        <v>1.39</v>
      </c>
      <c r="T433">
        <f>VLOOKUP($A433,NIR_Algorithm_Cleaned!$A$2:$W$4887,23,FALSE)</f>
        <v>71.94</v>
      </c>
    </row>
    <row r="434" spans="1:20" x14ac:dyDescent="0.2">
      <c r="A434" t="s">
        <v>889</v>
      </c>
      <c r="B434" t="s">
        <v>4907</v>
      </c>
      <c r="C434" t="s">
        <v>5306</v>
      </c>
      <c r="D434">
        <f>VLOOKUP($A434,NIR_Algorithm_Cleaned!$A$2:$W$4887,5,FALSE)</f>
        <v>2</v>
      </c>
      <c r="E434">
        <f>VLOOKUP($A434,NIR_Algorithm_Cleaned!$A$2:$W$4887,4,FALSE)</f>
        <v>2</v>
      </c>
      <c r="F434">
        <f>VLOOKUP($A434,NIR_Algorithm_Cleaned!$A$2:$W$4887,3,FALSE)</f>
        <v>1</v>
      </c>
      <c r="G434">
        <v>12.42</v>
      </c>
      <c r="H434" t="s">
        <v>5342</v>
      </c>
      <c r="I434">
        <v>1</v>
      </c>
      <c r="J434" t="s">
        <v>5342</v>
      </c>
      <c r="K434" t="s">
        <v>5343</v>
      </c>
      <c r="L434">
        <v>0.43046357615893999</v>
      </c>
      <c r="M434">
        <v>0.443708609271523</v>
      </c>
      <c r="N434">
        <f t="shared" si="6"/>
        <v>0.43708609271523147</v>
      </c>
      <c r="O434" t="s">
        <v>6332</v>
      </c>
      <c r="P434">
        <f>VLOOKUP($A434,NIR_Algorithm_Cleaned!$A$2:$W$4887,19,FALSE)</f>
        <v>10.07</v>
      </c>
      <c r="Q434">
        <f>VLOOKUP($A434,NIR_Algorithm_Cleaned!$A$2:$W$4887,20,FALSE)</f>
        <v>4.63</v>
      </c>
      <c r="R434">
        <f>VLOOKUP($A434,NIR_Algorithm_Cleaned!$A$2:$W$4887,21,FALSE)</f>
        <v>1.63</v>
      </c>
      <c r="S434">
        <f>VLOOKUP($A434,NIR_Algorithm_Cleaned!$A$2:$W$4887,22,FALSE)</f>
        <v>1.39</v>
      </c>
      <c r="T434">
        <f>VLOOKUP($A434,NIR_Algorithm_Cleaned!$A$2:$W$4887,23,FALSE)</f>
        <v>71.94</v>
      </c>
    </row>
    <row r="435" spans="1:20" x14ac:dyDescent="0.2">
      <c r="A435" t="s">
        <v>1158</v>
      </c>
      <c r="B435" t="s">
        <v>4711</v>
      </c>
      <c r="C435" t="s">
        <v>5211</v>
      </c>
      <c r="D435">
        <f>VLOOKUP($A435,NIR_Algorithm_Cleaned!$A$2:$W$4887,5,FALSE)</f>
        <v>2</v>
      </c>
      <c r="E435">
        <f>VLOOKUP($A435,NIR_Algorithm_Cleaned!$A$2:$W$4887,4,FALSE)</f>
        <v>2</v>
      </c>
      <c r="F435">
        <f>VLOOKUP($A435,NIR_Algorithm_Cleaned!$A$2:$W$4887,3,FALSE)</f>
        <v>1</v>
      </c>
      <c r="G435">
        <v>12.35</v>
      </c>
      <c r="H435" t="s">
        <v>4994</v>
      </c>
      <c r="I435">
        <v>4</v>
      </c>
      <c r="J435" t="s">
        <v>4994</v>
      </c>
      <c r="K435" t="s">
        <v>5343</v>
      </c>
      <c r="L435">
        <v>0.42666666666666703</v>
      </c>
      <c r="M435">
        <v>0.42763157894736897</v>
      </c>
      <c r="N435">
        <f t="shared" si="6"/>
        <v>0.427149122807018</v>
      </c>
      <c r="O435">
        <v>0.42383946206576073</v>
      </c>
      <c r="P435">
        <f>VLOOKUP($A435,NIR_Algorithm_Cleaned!$A$2:$W$4887,19,FALSE)</f>
        <v>10.99</v>
      </c>
      <c r="Q435">
        <f>VLOOKUP($A435,NIR_Algorithm_Cleaned!$A$2:$W$4887,20,FALSE)</f>
        <v>3.78</v>
      </c>
      <c r="R435">
        <f>VLOOKUP($A435,NIR_Algorithm_Cleaned!$A$2:$W$4887,21,FALSE)</f>
        <v>1.44</v>
      </c>
      <c r="S435">
        <f>VLOOKUP($A435,NIR_Algorithm_Cleaned!$A$2:$W$4887,22,FALSE)</f>
        <v>1.42</v>
      </c>
      <c r="T435">
        <f>VLOOKUP($A435,NIR_Algorithm_Cleaned!$A$2:$W$4887,23,FALSE)</f>
        <v>70.67</v>
      </c>
    </row>
    <row r="436" spans="1:20" x14ac:dyDescent="0.2">
      <c r="A436" t="s">
        <v>1158</v>
      </c>
      <c r="B436" t="s">
        <v>4711</v>
      </c>
      <c r="C436" t="s">
        <v>5211</v>
      </c>
      <c r="D436">
        <f>VLOOKUP($A436,NIR_Algorithm_Cleaned!$A$2:$W$4887,5,FALSE)</f>
        <v>2</v>
      </c>
      <c r="E436">
        <f>VLOOKUP($A436,NIR_Algorithm_Cleaned!$A$2:$W$4887,4,FALSE)</f>
        <v>2</v>
      </c>
      <c r="F436">
        <f>VLOOKUP($A436,NIR_Algorithm_Cleaned!$A$2:$W$4887,3,FALSE)</f>
        <v>1</v>
      </c>
      <c r="G436">
        <v>12.31</v>
      </c>
      <c r="H436" t="s">
        <v>4994</v>
      </c>
      <c r="I436">
        <v>3</v>
      </c>
      <c r="J436" t="s">
        <v>5342</v>
      </c>
      <c r="K436" t="s">
        <v>5343</v>
      </c>
      <c r="L436">
        <v>0.41721854304635803</v>
      </c>
      <c r="M436">
        <v>0.42384105960264901</v>
      </c>
      <c r="N436">
        <f t="shared" si="6"/>
        <v>0.42052980132450352</v>
      </c>
      <c r="O436" t="s">
        <v>6332</v>
      </c>
      <c r="P436">
        <f>VLOOKUP($A436,NIR_Algorithm_Cleaned!$A$2:$W$4887,19,FALSE)</f>
        <v>10.99</v>
      </c>
      <c r="Q436">
        <f>VLOOKUP($A436,NIR_Algorithm_Cleaned!$A$2:$W$4887,20,FALSE)</f>
        <v>3.78</v>
      </c>
      <c r="R436">
        <f>VLOOKUP($A436,NIR_Algorithm_Cleaned!$A$2:$W$4887,21,FALSE)</f>
        <v>1.44</v>
      </c>
      <c r="S436">
        <f>VLOOKUP($A436,NIR_Algorithm_Cleaned!$A$2:$W$4887,22,FALSE)</f>
        <v>1.42</v>
      </c>
      <c r="T436">
        <f>VLOOKUP($A436,NIR_Algorithm_Cleaned!$A$2:$W$4887,23,FALSE)</f>
        <v>70.67</v>
      </c>
    </row>
    <row r="437" spans="1:20" x14ac:dyDescent="0.2">
      <c r="A437" t="s">
        <v>909</v>
      </c>
      <c r="B437" t="s">
        <v>4718</v>
      </c>
      <c r="C437" t="s">
        <v>5327</v>
      </c>
      <c r="D437">
        <f>VLOOKUP($A437,NIR_Algorithm_Cleaned!$A$2:$W$4887,5,FALSE)</f>
        <v>2</v>
      </c>
      <c r="E437">
        <f>VLOOKUP($A437,NIR_Algorithm_Cleaned!$A$2:$W$4887,4,FALSE)</f>
        <v>2</v>
      </c>
      <c r="F437">
        <f>VLOOKUP($A437,NIR_Algorithm_Cleaned!$A$2:$W$4887,3,FALSE)</f>
        <v>1</v>
      </c>
      <c r="G437">
        <v>12.25</v>
      </c>
      <c r="H437" t="s">
        <v>5342</v>
      </c>
      <c r="I437">
        <v>1</v>
      </c>
      <c r="J437" t="s">
        <v>4994</v>
      </c>
      <c r="K437" t="s">
        <v>5343</v>
      </c>
      <c r="L437">
        <v>0.41721854304635803</v>
      </c>
      <c r="M437">
        <v>0.40666666666666701</v>
      </c>
      <c r="N437">
        <f t="shared" si="6"/>
        <v>0.41194260485651252</v>
      </c>
      <c r="O437">
        <v>0.40395787960946428</v>
      </c>
      <c r="P437">
        <f>VLOOKUP($A437,NIR_Algorithm_Cleaned!$A$2:$W$4887,19,FALSE)</f>
        <v>11.57</v>
      </c>
      <c r="Q437">
        <f>VLOOKUP($A437,NIR_Algorithm_Cleaned!$A$2:$W$4887,20,FALSE)</f>
        <v>4.0599999999999996</v>
      </c>
      <c r="R437">
        <f>VLOOKUP($A437,NIR_Algorithm_Cleaned!$A$2:$W$4887,21,FALSE)</f>
        <v>1.57</v>
      </c>
      <c r="S437">
        <f>VLOOKUP($A437,NIR_Algorithm_Cleaned!$A$2:$W$4887,22,FALSE)</f>
        <v>1.47</v>
      </c>
      <c r="T437">
        <f>VLOOKUP($A437,NIR_Algorithm_Cleaned!$A$2:$W$4887,23,FALSE)</f>
        <v>70.92</v>
      </c>
    </row>
    <row r="438" spans="1:20" x14ac:dyDescent="0.2">
      <c r="A438" t="s">
        <v>909</v>
      </c>
      <c r="B438" t="s">
        <v>4718</v>
      </c>
      <c r="C438" t="s">
        <v>5327</v>
      </c>
      <c r="D438">
        <f>VLOOKUP($A438,NIR_Algorithm_Cleaned!$A$2:$W$4887,5,FALSE)</f>
        <v>2</v>
      </c>
      <c r="E438">
        <f>VLOOKUP($A438,NIR_Algorithm_Cleaned!$A$2:$W$4887,4,FALSE)</f>
        <v>2</v>
      </c>
      <c r="F438">
        <f>VLOOKUP($A438,NIR_Algorithm_Cleaned!$A$2:$W$4887,3,FALSE)</f>
        <v>1</v>
      </c>
      <c r="G438">
        <v>12.2</v>
      </c>
      <c r="H438" t="s">
        <v>4994</v>
      </c>
      <c r="I438">
        <v>3</v>
      </c>
      <c r="J438" t="s">
        <v>4994</v>
      </c>
      <c r="K438" t="s">
        <v>5343</v>
      </c>
      <c r="L438">
        <v>0.389261744966443</v>
      </c>
      <c r="M438">
        <v>0.40268456375838901</v>
      </c>
      <c r="N438">
        <f t="shared" si="6"/>
        <v>0.39597315436241598</v>
      </c>
      <c r="O438" t="s">
        <v>6332</v>
      </c>
      <c r="P438">
        <f>VLOOKUP($A438,NIR_Algorithm_Cleaned!$A$2:$W$4887,19,FALSE)</f>
        <v>11.57</v>
      </c>
      <c r="Q438">
        <f>VLOOKUP($A438,NIR_Algorithm_Cleaned!$A$2:$W$4887,20,FALSE)</f>
        <v>4.0599999999999996</v>
      </c>
      <c r="R438">
        <f>VLOOKUP($A438,NIR_Algorithm_Cleaned!$A$2:$W$4887,21,FALSE)</f>
        <v>1.57</v>
      </c>
      <c r="S438">
        <f>VLOOKUP($A438,NIR_Algorithm_Cleaned!$A$2:$W$4887,22,FALSE)</f>
        <v>1.47</v>
      </c>
      <c r="T438">
        <f>VLOOKUP($A438,NIR_Algorithm_Cleaned!$A$2:$W$4887,23,FALSE)</f>
        <v>70.92</v>
      </c>
    </row>
    <row r="439" spans="1:20" x14ac:dyDescent="0.2">
      <c r="A439" t="s">
        <v>920</v>
      </c>
      <c r="B439" t="s">
        <v>4923</v>
      </c>
      <c r="C439" t="s">
        <v>5320</v>
      </c>
      <c r="D439">
        <f>VLOOKUP($A439,NIR_Algorithm_Cleaned!$A$2:$W$4887,5,FALSE)</f>
        <v>2</v>
      </c>
      <c r="E439">
        <f>VLOOKUP($A439,NIR_Algorithm_Cleaned!$A$2:$W$4887,4,FALSE)</f>
        <v>2</v>
      </c>
      <c r="F439">
        <f>VLOOKUP($A439,NIR_Algorithm_Cleaned!$A$2:$W$4887,3,FALSE)</f>
        <v>1</v>
      </c>
      <c r="G439">
        <v>12.2</v>
      </c>
      <c r="H439" t="s">
        <v>5342</v>
      </c>
      <c r="I439">
        <v>3</v>
      </c>
      <c r="J439" t="s">
        <v>4994</v>
      </c>
      <c r="K439" t="s">
        <v>5343</v>
      </c>
      <c r="L439">
        <v>0.39597315436241598</v>
      </c>
      <c r="M439">
        <v>0.39333333333333298</v>
      </c>
      <c r="N439">
        <f t="shared" si="6"/>
        <v>0.39465324384787448</v>
      </c>
      <c r="O439">
        <v>0.38565721439471373</v>
      </c>
      <c r="P439">
        <f>VLOOKUP($A439,NIR_Algorithm_Cleaned!$A$2:$W$4887,19,FALSE)</f>
        <v>10.5</v>
      </c>
      <c r="Q439">
        <f>VLOOKUP($A439,NIR_Algorithm_Cleaned!$A$2:$W$4887,20,FALSE)</f>
        <v>4.9000000000000004</v>
      </c>
      <c r="R439">
        <f>VLOOKUP($A439,NIR_Algorithm_Cleaned!$A$2:$W$4887,21,FALSE)</f>
        <v>1.84</v>
      </c>
      <c r="S439">
        <f>VLOOKUP($A439,NIR_Algorithm_Cleaned!$A$2:$W$4887,22,FALSE)</f>
        <v>1.45</v>
      </c>
      <c r="T439">
        <f>VLOOKUP($A439,NIR_Algorithm_Cleaned!$A$2:$W$4887,23,FALSE)</f>
        <v>70.36</v>
      </c>
    </row>
    <row r="440" spans="1:20" x14ac:dyDescent="0.2">
      <c r="A440" t="s">
        <v>920</v>
      </c>
      <c r="B440" t="s">
        <v>4923</v>
      </c>
      <c r="C440" t="s">
        <v>5320</v>
      </c>
      <c r="D440">
        <f>VLOOKUP($A440,NIR_Algorithm_Cleaned!$A$2:$W$4887,5,FALSE)</f>
        <v>2</v>
      </c>
      <c r="E440">
        <f>VLOOKUP($A440,NIR_Algorithm_Cleaned!$A$2:$W$4887,4,FALSE)</f>
        <v>2</v>
      </c>
      <c r="F440">
        <f>VLOOKUP($A440,NIR_Algorithm_Cleaned!$A$2:$W$4887,3,FALSE)</f>
        <v>1</v>
      </c>
      <c r="G440">
        <v>12.26</v>
      </c>
      <c r="H440" t="s">
        <v>5342</v>
      </c>
      <c r="I440">
        <v>2</v>
      </c>
      <c r="J440" t="s">
        <v>5342</v>
      </c>
      <c r="K440" t="s">
        <v>5343</v>
      </c>
      <c r="L440">
        <v>0.37583892617449699</v>
      </c>
      <c r="M440">
        <v>0.37748344370860898</v>
      </c>
      <c r="N440">
        <f t="shared" si="6"/>
        <v>0.37666118494155298</v>
      </c>
      <c r="O440" t="s">
        <v>6332</v>
      </c>
      <c r="P440">
        <f>VLOOKUP($A440,NIR_Algorithm_Cleaned!$A$2:$W$4887,19,FALSE)</f>
        <v>10.5</v>
      </c>
      <c r="Q440">
        <f>VLOOKUP($A440,NIR_Algorithm_Cleaned!$A$2:$W$4887,20,FALSE)</f>
        <v>4.9000000000000004</v>
      </c>
      <c r="R440">
        <f>VLOOKUP($A440,NIR_Algorithm_Cleaned!$A$2:$W$4887,21,FALSE)</f>
        <v>1.84</v>
      </c>
      <c r="S440">
        <f>VLOOKUP($A440,NIR_Algorithm_Cleaned!$A$2:$W$4887,22,FALSE)</f>
        <v>1.45</v>
      </c>
      <c r="T440">
        <f>VLOOKUP($A440,NIR_Algorithm_Cleaned!$A$2:$W$4887,23,FALSE)</f>
        <v>70.36</v>
      </c>
    </row>
    <row r="441" spans="1:20" x14ac:dyDescent="0.2">
      <c r="A441" t="s">
        <v>1046</v>
      </c>
      <c r="B441" t="s">
        <v>4927</v>
      </c>
      <c r="C441" t="s">
        <v>5317</v>
      </c>
      <c r="D441">
        <f>VLOOKUP($A441,NIR_Algorithm_Cleaned!$A$2:$W$4887,5,FALSE)</f>
        <v>2</v>
      </c>
      <c r="E441">
        <f>VLOOKUP($A441,NIR_Algorithm_Cleaned!$A$2:$W$4887,4,FALSE)</f>
        <v>2</v>
      </c>
      <c r="F441">
        <f>VLOOKUP($A441,NIR_Algorithm_Cleaned!$A$2:$W$4887,3,FALSE)</f>
        <v>1</v>
      </c>
      <c r="G441">
        <v>12.41</v>
      </c>
      <c r="H441" t="s">
        <v>4994</v>
      </c>
      <c r="I441">
        <v>1</v>
      </c>
      <c r="J441" t="s">
        <v>5342</v>
      </c>
      <c r="K441" t="s">
        <v>5343</v>
      </c>
      <c r="L441">
        <v>0.443708609271523</v>
      </c>
      <c r="M441">
        <v>0.44966442953020103</v>
      </c>
      <c r="N441">
        <f t="shared" si="6"/>
        <v>0.44668651940086201</v>
      </c>
      <c r="O441">
        <v>0.43500822258767052</v>
      </c>
      <c r="P441">
        <f>VLOOKUP($A441,NIR_Algorithm_Cleaned!$A$2:$W$4887,19,FALSE)</f>
        <v>9.42</v>
      </c>
      <c r="Q441">
        <f>VLOOKUP($A441,NIR_Algorithm_Cleaned!$A$2:$W$4887,20,FALSE)</f>
        <v>4.46</v>
      </c>
      <c r="R441">
        <f>VLOOKUP($A441,NIR_Algorithm_Cleaned!$A$2:$W$4887,21,FALSE)</f>
        <v>1.49</v>
      </c>
      <c r="S441">
        <f>VLOOKUP($A441,NIR_Algorithm_Cleaned!$A$2:$W$4887,22,FALSE)</f>
        <v>1.33</v>
      </c>
      <c r="T441">
        <f>VLOOKUP($A441,NIR_Algorithm_Cleaned!$A$2:$W$4887,23,FALSE)</f>
        <v>69.510000000000005</v>
      </c>
    </row>
    <row r="442" spans="1:20" x14ac:dyDescent="0.2">
      <c r="A442" t="s">
        <v>1046</v>
      </c>
      <c r="B442" t="s">
        <v>4927</v>
      </c>
      <c r="C442" t="s">
        <v>5317</v>
      </c>
      <c r="D442">
        <f>VLOOKUP($A442,NIR_Algorithm_Cleaned!$A$2:$W$4887,5,FALSE)</f>
        <v>2</v>
      </c>
      <c r="E442">
        <f>VLOOKUP($A442,NIR_Algorithm_Cleaned!$A$2:$W$4887,4,FALSE)</f>
        <v>2</v>
      </c>
      <c r="F442">
        <f>VLOOKUP($A442,NIR_Algorithm_Cleaned!$A$2:$W$4887,3,FALSE)</f>
        <v>1</v>
      </c>
      <c r="G442">
        <v>12.33</v>
      </c>
      <c r="H442" t="s">
        <v>4994</v>
      </c>
      <c r="I442">
        <v>3</v>
      </c>
      <c r="J442" t="s">
        <v>4994</v>
      </c>
      <c r="K442" t="s">
        <v>5343</v>
      </c>
      <c r="L442">
        <v>0.422818791946309</v>
      </c>
      <c r="M442">
        <v>0.42384105960264901</v>
      </c>
      <c r="N442">
        <f t="shared" si="6"/>
        <v>0.42332992577447903</v>
      </c>
      <c r="O442" t="s">
        <v>6332</v>
      </c>
      <c r="P442">
        <f>VLOOKUP($A442,NIR_Algorithm_Cleaned!$A$2:$W$4887,19,FALSE)</f>
        <v>9.42</v>
      </c>
      <c r="Q442">
        <f>VLOOKUP($A442,NIR_Algorithm_Cleaned!$A$2:$W$4887,20,FALSE)</f>
        <v>4.46</v>
      </c>
      <c r="R442">
        <f>VLOOKUP($A442,NIR_Algorithm_Cleaned!$A$2:$W$4887,21,FALSE)</f>
        <v>1.49</v>
      </c>
      <c r="S442">
        <f>VLOOKUP($A442,NIR_Algorithm_Cleaned!$A$2:$W$4887,22,FALSE)</f>
        <v>1.33</v>
      </c>
      <c r="T442">
        <f>VLOOKUP($A442,NIR_Algorithm_Cleaned!$A$2:$W$4887,23,FALSE)</f>
        <v>69.510000000000005</v>
      </c>
    </row>
    <row r="443" spans="1:20" x14ac:dyDescent="0.2">
      <c r="A443" t="s">
        <v>1859</v>
      </c>
      <c r="B443" t="s">
        <v>4743</v>
      </c>
      <c r="C443" t="s">
        <v>5332</v>
      </c>
      <c r="D443">
        <f>VLOOKUP($A443,NIR_Algorithm_Cleaned!$A$2:$W$4887,5,FALSE)</f>
        <v>2</v>
      </c>
      <c r="E443">
        <f>VLOOKUP($A443,NIR_Algorithm_Cleaned!$A$2:$W$4887,4,FALSE)</f>
        <v>2</v>
      </c>
      <c r="F443">
        <f>VLOOKUP($A443,NIR_Algorithm_Cleaned!$A$2:$W$4887,3,FALSE)</f>
        <v>1</v>
      </c>
      <c r="G443">
        <v>12.29</v>
      </c>
      <c r="H443" t="s">
        <v>4994</v>
      </c>
      <c r="I443">
        <v>2</v>
      </c>
      <c r="J443" t="s">
        <v>5342</v>
      </c>
      <c r="K443" t="s">
        <v>5343</v>
      </c>
      <c r="L443">
        <v>0.38666666666666699</v>
      </c>
      <c r="M443">
        <v>0.39072847682119199</v>
      </c>
      <c r="N443">
        <f t="shared" si="6"/>
        <v>0.38869757174392949</v>
      </c>
      <c r="O443">
        <v>0.38666422211357548</v>
      </c>
      <c r="P443">
        <f>VLOOKUP($A443,NIR_Algorithm_Cleaned!$A$2:$W$4887,19,FALSE)</f>
        <v>12.29</v>
      </c>
      <c r="Q443">
        <f>VLOOKUP($A443,NIR_Algorithm_Cleaned!$A$2:$W$4887,20,FALSE)</f>
        <v>4.76</v>
      </c>
      <c r="R443">
        <f>VLOOKUP($A443,NIR_Algorithm_Cleaned!$A$2:$W$4887,21,FALSE)</f>
        <v>1.64</v>
      </c>
      <c r="S443">
        <f>VLOOKUP($A443,NIR_Algorithm_Cleaned!$A$2:$W$4887,22,FALSE)</f>
        <v>1.53</v>
      </c>
      <c r="T443">
        <f>VLOOKUP($A443,NIR_Algorithm_Cleaned!$A$2:$W$4887,23,FALSE)</f>
        <v>71.05</v>
      </c>
    </row>
    <row r="444" spans="1:20" x14ac:dyDescent="0.2">
      <c r="A444" t="s">
        <v>1859</v>
      </c>
      <c r="B444" t="s">
        <v>4743</v>
      </c>
      <c r="C444" t="s">
        <v>5332</v>
      </c>
      <c r="D444">
        <f>VLOOKUP($A444,NIR_Algorithm_Cleaned!$A$2:$W$4887,5,FALSE)</f>
        <v>2</v>
      </c>
      <c r="E444">
        <f>VLOOKUP($A444,NIR_Algorithm_Cleaned!$A$2:$W$4887,4,FALSE)</f>
        <v>2</v>
      </c>
      <c r="F444">
        <f>VLOOKUP($A444,NIR_Algorithm_Cleaned!$A$2:$W$4887,3,FALSE)</f>
        <v>1</v>
      </c>
      <c r="G444">
        <v>12.22</v>
      </c>
      <c r="H444" t="s">
        <v>5342</v>
      </c>
      <c r="I444">
        <v>1</v>
      </c>
      <c r="J444" t="s">
        <v>5342</v>
      </c>
      <c r="K444" t="s">
        <v>5343</v>
      </c>
      <c r="L444">
        <v>0.38</v>
      </c>
      <c r="M444">
        <v>0.389261744966443</v>
      </c>
      <c r="N444">
        <f t="shared" si="6"/>
        <v>0.38463087248322148</v>
      </c>
      <c r="O444" t="s">
        <v>6332</v>
      </c>
      <c r="P444">
        <f>VLOOKUP($A444,NIR_Algorithm_Cleaned!$A$2:$W$4887,19,FALSE)</f>
        <v>12.29</v>
      </c>
      <c r="Q444">
        <f>VLOOKUP($A444,NIR_Algorithm_Cleaned!$A$2:$W$4887,20,FALSE)</f>
        <v>4.76</v>
      </c>
      <c r="R444">
        <f>VLOOKUP($A444,NIR_Algorithm_Cleaned!$A$2:$W$4887,21,FALSE)</f>
        <v>1.64</v>
      </c>
      <c r="S444">
        <f>VLOOKUP($A444,NIR_Algorithm_Cleaned!$A$2:$W$4887,22,FALSE)</f>
        <v>1.53</v>
      </c>
      <c r="T444">
        <f>VLOOKUP($A444,NIR_Algorithm_Cleaned!$A$2:$W$4887,23,FALSE)</f>
        <v>71.05</v>
      </c>
    </row>
    <row r="445" spans="1:20" x14ac:dyDescent="0.2">
      <c r="A445" t="s">
        <v>1007</v>
      </c>
      <c r="B445">
        <v>1538</v>
      </c>
      <c r="C445" t="s">
        <v>5201</v>
      </c>
      <c r="D445">
        <f>VLOOKUP($A445,NIR_Algorithm_Cleaned!$A$2:$W$4887,5,FALSE)</f>
        <v>2</v>
      </c>
      <c r="E445">
        <f>VLOOKUP($A445,NIR_Algorithm_Cleaned!$A$2:$W$4887,4,FALSE)</f>
        <v>2</v>
      </c>
      <c r="F445">
        <f>VLOOKUP($A445,NIR_Algorithm_Cleaned!$A$2:$W$4887,3,FALSE)</f>
        <v>1</v>
      </c>
      <c r="G445">
        <v>12.35</v>
      </c>
      <c r="H445" t="s">
        <v>5342</v>
      </c>
      <c r="I445">
        <v>2</v>
      </c>
      <c r="J445" t="s">
        <v>5342</v>
      </c>
      <c r="K445" t="s">
        <v>5343</v>
      </c>
      <c r="L445">
        <v>0.44078947368421101</v>
      </c>
      <c r="M445">
        <v>0.45695364238410602</v>
      </c>
      <c r="N445">
        <f t="shared" si="6"/>
        <v>0.44887155803415851</v>
      </c>
      <c r="O445">
        <v>0.44463445451376804</v>
      </c>
      <c r="P445">
        <f>VLOOKUP($A445,NIR_Algorithm_Cleaned!$A$2:$W$4887,19,FALSE)</f>
        <v>10.07</v>
      </c>
      <c r="Q445">
        <f>VLOOKUP($A445,NIR_Algorithm_Cleaned!$A$2:$W$4887,20,FALSE)</f>
        <v>4.5199999999999996</v>
      </c>
      <c r="R445">
        <f>VLOOKUP($A445,NIR_Algorithm_Cleaned!$A$2:$W$4887,21,FALSE)</f>
        <v>1.64</v>
      </c>
      <c r="S445">
        <f>VLOOKUP($A445,NIR_Algorithm_Cleaned!$A$2:$W$4887,22,FALSE)</f>
        <v>1.42</v>
      </c>
      <c r="T445">
        <f>VLOOKUP($A445,NIR_Algorithm_Cleaned!$A$2:$W$4887,23,FALSE)</f>
        <v>68.510000000000005</v>
      </c>
    </row>
    <row r="446" spans="1:20" x14ac:dyDescent="0.2">
      <c r="A446" t="s">
        <v>1007</v>
      </c>
      <c r="B446">
        <v>1538</v>
      </c>
      <c r="C446" t="s">
        <v>5201</v>
      </c>
      <c r="D446">
        <f>VLOOKUP($A446,NIR_Algorithm_Cleaned!$A$2:$W$4887,5,FALSE)</f>
        <v>2</v>
      </c>
      <c r="E446">
        <f>VLOOKUP($A446,NIR_Algorithm_Cleaned!$A$2:$W$4887,4,FALSE)</f>
        <v>2</v>
      </c>
      <c r="F446">
        <f>VLOOKUP($A446,NIR_Algorithm_Cleaned!$A$2:$W$4887,3,FALSE)</f>
        <v>1</v>
      </c>
      <c r="G446">
        <v>12.37</v>
      </c>
      <c r="H446" t="s">
        <v>4994</v>
      </c>
      <c r="I446">
        <v>2</v>
      </c>
      <c r="J446" t="s">
        <v>4994</v>
      </c>
      <c r="K446" t="s">
        <v>5343</v>
      </c>
      <c r="L446">
        <v>0.43708609271523202</v>
      </c>
      <c r="M446">
        <v>0.443708609271523</v>
      </c>
      <c r="N446">
        <f t="shared" si="6"/>
        <v>0.44039735099337751</v>
      </c>
      <c r="O446" t="s">
        <v>6332</v>
      </c>
      <c r="P446">
        <f>VLOOKUP($A446,NIR_Algorithm_Cleaned!$A$2:$W$4887,19,FALSE)</f>
        <v>10.07</v>
      </c>
      <c r="Q446">
        <f>VLOOKUP($A446,NIR_Algorithm_Cleaned!$A$2:$W$4887,20,FALSE)</f>
        <v>4.5199999999999996</v>
      </c>
      <c r="R446">
        <f>VLOOKUP($A446,NIR_Algorithm_Cleaned!$A$2:$W$4887,21,FALSE)</f>
        <v>1.64</v>
      </c>
      <c r="S446">
        <f>VLOOKUP($A446,NIR_Algorithm_Cleaned!$A$2:$W$4887,22,FALSE)</f>
        <v>1.42</v>
      </c>
      <c r="T446">
        <f>VLOOKUP($A446,NIR_Algorithm_Cleaned!$A$2:$W$4887,23,FALSE)</f>
        <v>68.510000000000005</v>
      </c>
    </row>
    <row r="447" spans="1:20" x14ac:dyDescent="0.2">
      <c r="A447" t="s">
        <v>1041</v>
      </c>
      <c r="B447" t="s">
        <v>4879</v>
      </c>
      <c r="C447" t="s">
        <v>5277</v>
      </c>
      <c r="D447">
        <f>VLOOKUP($A447,NIR_Algorithm_Cleaned!$A$2:$W$4887,5,FALSE)</f>
        <v>2</v>
      </c>
      <c r="E447">
        <f>VLOOKUP($A447,NIR_Algorithm_Cleaned!$A$2:$W$4887,4,FALSE)</f>
        <v>2</v>
      </c>
      <c r="F447">
        <f>VLOOKUP($A447,NIR_Algorithm_Cleaned!$A$2:$W$4887,3,FALSE)</f>
        <v>1</v>
      </c>
      <c r="G447">
        <v>12.33</v>
      </c>
      <c r="H447" t="s">
        <v>5342</v>
      </c>
      <c r="I447">
        <v>4</v>
      </c>
      <c r="K447" t="s">
        <v>5343</v>
      </c>
      <c r="L447">
        <v>0.43137254901960798</v>
      </c>
      <c r="M447">
        <v>0.43333333333333302</v>
      </c>
      <c r="N447">
        <f t="shared" si="6"/>
        <v>0.4323529411764705</v>
      </c>
      <c r="O447">
        <v>0.42951928582446797</v>
      </c>
      <c r="P447">
        <f>VLOOKUP($A447,NIR_Algorithm_Cleaned!$A$2:$W$4887,19,FALSE)</f>
        <v>9.7200000000000006</v>
      </c>
      <c r="Q447">
        <f>VLOOKUP($A447,NIR_Algorithm_Cleaned!$A$2:$W$4887,20,FALSE)</f>
        <v>4.55</v>
      </c>
      <c r="R447">
        <f>VLOOKUP($A447,NIR_Algorithm_Cleaned!$A$2:$W$4887,21,FALSE)</f>
        <v>1.56</v>
      </c>
      <c r="S447">
        <f>VLOOKUP($A447,NIR_Algorithm_Cleaned!$A$2:$W$4887,22,FALSE)</f>
        <v>1.35</v>
      </c>
      <c r="T447">
        <f>VLOOKUP($A447,NIR_Algorithm_Cleaned!$A$2:$W$4887,23,FALSE)</f>
        <v>69.900000000000006</v>
      </c>
    </row>
    <row r="448" spans="1:20" x14ac:dyDescent="0.2">
      <c r="A448" t="s">
        <v>1041</v>
      </c>
      <c r="B448" t="s">
        <v>4879</v>
      </c>
      <c r="C448" t="s">
        <v>5277</v>
      </c>
      <c r="D448">
        <f>VLOOKUP($A448,NIR_Algorithm_Cleaned!$A$2:$W$4887,5,FALSE)</f>
        <v>2</v>
      </c>
      <c r="E448">
        <f>VLOOKUP($A448,NIR_Algorithm_Cleaned!$A$2:$W$4887,4,FALSE)</f>
        <v>2</v>
      </c>
      <c r="F448">
        <f>VLOOKUP($A448,NIR_Algorithm_Cleaned!$A$2:$W$4887,3,FALSE)</f>
        <v>1</v>
      </c>
      <c r="G448">
        <v>12.4</v>
      </c>
      <c r="H448" t="s">
        <v>5342</v>
      </c>
      <c r="I448">
        <v>3</v>
      </c>
      <c r="J448" t="s">
        <v>4994</v>
      </c>
      <c r="K448" t="s">
        <v>5343</v>
      </c>
      <c r="L448">
        <v>0.42953020134228198</v>
      </c>
      <c r="M448">
        <v>0.42384105960264901</v>
      </c>
      <c r="N448">
        <f t="shared" si="6"/>
        <v>0.42668563047246549</v>
      </c>
      <c r="O448" t="s">
        <v>6332</v>
      </c>
      <c r="P448">
        <f>VLOOKUP($A448,NIR_Algorithm_Cleaned!$A$2:$W$4887,19,FALSE)</f>
        <v>9.7200000000000006</v>
      </c>
      <c r="Q448">
        <f>VLOOKUP($A448,NIR_Algorithm_Cleaned!$A$2:$W$4887,20,FALSE)</f>
        <v>4.55</v>
      </c>
      <c r="R448">
        <f>VLOOKUP($A448,NIR_Algorithm_Cleaned!$A$2:$W$4887,21,FALSE)</f>
        <v>1.56</v>
      </c>
      <c r="S448">
        <f>VLOOKUP($A448,NIR_Algorithm_Cleaned!$A$2:$W$4887,22,FALSE)</f>
        <v>1.35</v>
      </c>
      <c r="T448">
        <f>VLOOKUP($A448,NIR_Algorithm_Cleaned!$A$2:$W$4887,23,FALSE)</f>
        <v>69.900000000000006</v>
      </c>
    </row>
    <row r="449" spans="1:20" x14ac:dyDescent="0.2">
      <c r="A449" t="s">
        <v>1005</v>
      </c>
      <c r="B449" t="s">
        <v>4717</v>
      </c>
      <c r="C449" t="s">
        <v>5244</v>
      </c>
      <c r="D449">
        <f>VLOOKUP($A449,NIR_Algorithm_Cleaned!$A$2:$W$4887,5,FALSE)</f>
        <v>2</v>
      </c>
      <c r="E449">
        <f>VLOOKUP($A449,NIR_Algorithm_Cleaned!$A$2:$W$4887,4,FALSE)</f>
        <v>2</v>
      </c>
      <c r="F449">
        <f>VLOOKUP($A449,NIR_Algorithm_Cleaned!$A$2:$W$4887,3,FALSE)</f>
        <v>1</v>
      </c>
      <c r="G449">
        <v>12.32</v>
      </c>
      <c r="H449" t="s">
        <v>5342</v>
      </c>
      <c r="I449">
        <v>3</v>
      </c>
      <c r="J449" t="s">
        <v>5342</v>
      </c>
      <c r="K449" t="s">
        <v>5343</v>
      </c>
      <c r="L449">
        <v>0.47712418300653597</v>
      </c>
      <c r="M449">
        <v>0.47682119205298001</v>
      </c>
      <c r="N449">
        <f t="shared" si="6"/>
        <v>0.47697268752975797</v>
      </c>
      <c r="O449">
        <v>0.46939142102757225</v>
      </c>
      <c r="P449">
        <f>VLOOKUP($A449,NIR_Algorithm_Cleaned!$A$2:$W$4887,19,FALSE)</f>
        <v>9.19</v>
      </c>
      <c r="Q449">
        <f>VLOOKUP($A449,NIR_Algorithm_Cleaned!$A$2:$W$4887,20,FALSE)</f>
        <v>4.0999999999999996</v>
      </c>
      <c r="R449">
        <f>VLOOKUP($A449,NIR_Algorithm_Cleaned!$A$2:$W$4887,21,FALSE)</f>
        <v>1.4</v>
      </c>
      <c r="S449">
        <f>VLOOKUP($A449,NIR_Algorithm_Cleaned!$A$2:$W$4887,22,FALSE)</f>
        <v>1.29</v>
      </c>
      <c r="T449">
        <f>VLOOKUP($A449,NIR_Algorithm_Cleaned!$A$2:$W$4887,23,FALSE)</f>
        <v>70.03</v>
      </c>
    </row>
    <row r="450" spans="1:20" x14ac:dyDescent="0.2">
      <c r="A450" t="s">
        <v>1005</v>
      </c>
      <c r="B450" t="s">
        <v>4717</v>
      </c>
      <c r="C450" t="s">
        <v>5244</v>
      </c>
      <c r="D450">
        <f>VLOOKUP($A450,NIR_Algorithm_Cleaned!$A$2:$W$4887,5,FALSE)</f>
        <v>2</v>
      </c>
      <c r="E450">
        <f>VLOOKUP($A450,NIR_Algorithm_Cleaned!$A$2:$W$4887,4,FALSE)</f>
        <v>2</v>
      </c>
      <c r="F450">
        <f>VLOOKUP($A450,NIR_Algorithm_Cleaned!$A$2:$W$4887,3,FALSE)</f>
        <v>1</v>
      </c>
      <c r="G450">
        <v>12.24</v>
      </c>
      <c r="H450" t="s">
        <v>5342</v>
      </c>
      <c r="I450">
        <v>4</v>
      </c>
      <c r="J450" t="s">
        <v>5342</v>
      </c>
      <c r="K450" t="s">
        <v>5343</v>
      </c>
      <c r="L450">
        <v>0.46666666666666701</v>
      </c>
      <c r="M450">
        <v>0.45695364238410602</v>
      </c>
      <c r="N450">
        <f t="shared" ref="N450:N513" si="7">AVERAGE(L450:M450)</f>
        <v>0.46181015452538654</v>
      </c>
      <c r="O450" t="s">
        <v>6332</v>
      </c>
      <c r="P450">
        <f>VLOOKUP($A450,NIR_Algorithm_Cleaned!$A$2:$W$4887,19,FALSE)</f>
        <v>9.19</v>
      </c>
      <c r="Q450">
        <f>VLOOKUP($A450,NIR_Algorithm_Cleaned!$A$2:$W$4887,20,FALSE)</f>
        <v>4.0999999999999996</v>
      </c>
      <c r="R450">
        <f>VLOOKUP($A450,NIR_Algorithm_Cleaned!$A$2:$W$4887,21,FALSE)</f>
        <v>1.4</v>
      </c>
      <c r="S450">
        <f>VLOOKUP($A450,NIR_Algorithm_Cleaned!$A$2:$W$4887,22,FALSE)</f>
        <v>1.29</v>
      </c>
      <c r="T450">
        <f>VLOOKUP($A450,NIR_Algorithm_Cleaned!$A$2:$W$4887,23,FALSE)</f>
        <v>70.03</v>
      </c>
    </row>
    <row r="451" spans="1:20" x14ac:dyDescent="0.2">
      <c r="A451" t="s">
        <v>908</v>
      </c>
      <c r="B451" t="s">
        <v>4800</v>
      </c>
      <c r="C451" t="s">
        <v>5228</v>
      </c>
      <c r="D451">
        <f>VLOOKUP($A451,NIR_Algorithm_Cleaned!$A$2:$W$4887,5,FALSE)</f>
        <v>2</v>
      </c>
      <c r="E451">
        <f>VLOOKUP($A451,NIR_Algorithm_Cleaned!$A$2:$W$4887,4,FALSE)</f>
        <v>2</v>
      </c>
      <c r="F451">
        <f>VLOOKUP($A451,NIR_Algorithm_Cleaned!$A$2:$W$4887,3,FALSE)</f>
        <v>1</v>
      </c>
      <c r="G451">
        <v>12.23</v>
      </c>
      <c r="H451" t="s">
        <v>5342</v>
      </c>
      <c r="I451">
        <v>1</v>
      </c>
      <c r="J451" t="s">
        <v>5342</v>
      </c>
      <c r="K451" t="s">
        <v>5343</v>
      </c>
      <c r="L451">
        <v>0.39597315436241598</v>
      </c>
      <c r="M451">
        <v>0.39072847682119199</v>
      </c>
      <c r="N451">
        <f t="shared" si="7"/>
        <v>0.39335081559180396</v>
      </c>
      <c r="O451">
        <v>0.3913970006854105</v>
      </c>
      <c r="P451">
        <f>VLOOKUP($A451,NIR_Algorithm_Cleaned!$A$2:$W$4887,19,FALSE)</f>
        <v>9.6</v>
      </c>
      <c r="Q451">
        <f>VLOOKUP($A451,NIR_Algorithm_Cleaned!$A$2:$W$4887,20,FALSE)</f>
        <v>3.93</v>
      </c>
      <c r="R451">
        <f>VLOOKUP($A451,NIR_Algorithm_Cleaned!$A$2:$W$4887,21,FALSE)</f>
        <v>1.58</v>
      </c>
      <c r="S451">
        <f>VLOOKUP($A451,NIR_Algorithm_Cleaned!$A$2:$W$4887,22,FALSE)</f>
        <v>1.38</v>
      </c>
      <c r="T451">
        <f>VLOOKUP($A451,NIR_Algorithm_Cleaned!$A$2:$W$4887,23,FALSE)</f>
        <v>71.5</v>
      </c>
    </row>
    <row r="452" spans="1:20" x14ac:dyDescent="0.2">
      <c r="A452" t="s">
        <v>908</v>
      </c>
      <c r="B452" t="s">
        <v>4800</v>
      </c>
      <c r="C452" t="s">
        <v>5228</v>
      </c>
      <c r="D452">
        <f>VLOOKUP($A452,NIR_Algorithm_Cleaned!$A$2:$W$4887,5,FALSE)</f>
        <v>2</v>
      </c>
      <c r="E452">
        <f>VLOOKUP($A452,NIR_Algorithm_Cleaned!$A$2:$W$4887,4,FALSE)</f>
        <v>2</v>
      </c>
      <c r="F452">
        <f>VLOOKUP($A452,NIR_Algorithm_Cleaned!$A$2:$W$4887,3,FALSE)</f>
        <v>1</v>
      </c>
      <c r="G452">
        <v>12.28</v>
      </c>
      <c r="H452" t="s">
        <v>5342</v>
      </c>
      <c r="I452">
        <v>1</v>
      </c>
      <c r="J452" t="s">
        <v>4994</v>
      </c>
      <c r="K452" t="s">
        <v>5343</v>
      </c>
      <c r="L452">
        <v>0.39072847682119199</v>
      </c>
      <c r="M452">
        <v>0.38815789473684198</v>
      </c>
      <c r="N452">
        <f t="shared" si="7"/>
        <v>0.38944318577901699</v>
      </c>
      <c r="O452" t="s">
        <v>6332</v>
      </c>
      <c r="P452">
        <f>VLOOKUP($A452,NIR_Algorithm_Cleaned!$A$2:$W$4887,19,FALSE)</f>
        <v>9.6</v>
      </c>
      <c r="Q452">
        <f>VLOOKUP($A452,NIR_Algorithm_Cleaned!$A$2:$W$4887,20,FALSE)</f>
        <v>3.93</v>
      </c>
      <c r="R452">
        <f>VLOOKUP($A452,NIR_Algorithm_Cleaned!$A$2:$W$4887,21,FALSE)</f>
        <v>1.58</v>
      </c>
      <c r="S452">
        <f>VLOOKUP($A452,NIR_Algorithm_Cleaned!$A$2:$W$4887,22,FALSE)</f>
        <v>1.38</v>
      </c>
      <c r="T452">
        <f>VLOOKUP($A452,NIR_Algorithm_Cleaned!$A$2:$W$4887,23,FALSE)</f>
        <v>71.5</v>
      </c>
    </row>
    <row r="453" spans="1:20" x14ac:dyDescent="0.2">
      <c r="A453" t="s">
        <v>997</v>
      </c>
      <c r="B453" t="s">
        <v>4708</v>
      </c>
      <c r="C453" t="s">
        <v>5273</v>
      </c>
      <c r="D453">
        <f>VLOOKUP($A453,NIR_Algorithm_Cleaned!$A$2:$W$4887,5,FALSE)</f>
        <v>2</v>
      </c>
      <c r="E453">
        <f>VLOOKUP($A453,NIR_Algorithm_Cleaned!$A$2:$W$4887,4,FALSE)</f>
        <v>2</v>
      </c>
      <c r="F453">
        <f>VLOOKUP($A453,NIR_Algorithm_Cleaned!$A$2:$W$4887,3,FALSE)</f>
        <v>1</v>
      </c>
      <c r="G453">
        <v>12.25</v>
      </c>
      <c r="H453" t="s">
        <v>5342</v>
      </c>
      <c r="I453">
        <v>4</v>
      </c>
      <c r="J453" t="s">
        <v>5342</v>
      </c>
      <c r="K453" t="s">
        <v>5343</v>
      </c>
      <c r="L453">
        <v>0.456375838926175</v>
      </c>
      <c r="M453">
        <v>0.44666666666666699</v>
      </c>
      <c r="N453">
        <f t="shared" si="7"/>
        <v>0.45152125279642097</v>
      </c>
      <c r="O453">
        <v>0.45152125279642097</v>
      </c>
      <c r="P453">
        <f>VLOOKUP($A453,NIR_Algorithm_Cleaned!$A$2:$W$4887,19,FALSE)</f>
        <v>5.75</v>
      </c>
      <c r="Q453">
        <f>VLOOKUP($A453,NIR_Algorithm_Cleaned!$A$2:$W$4887,20,FALSE)</f>
        <v>3.39</v>
      </c>
      <c r="R453">
        <f>VLOOKUP($A453,NIR_Algorithm_Cleaned!$A$2:$W$4887,21,FALSE)</f>
        <v>1.35</v>
      </c>
      <c r="S453">
        <f>VLOOKUP($A453,NIR_Algorithm_Cleaned!$A$2:$W$4887,22,FALSE)</f>
        <v>1.1200000000000001</v>
      </c>
      <c r="T453">
        <f>VLOOKUP($A453,NIR_Algorithm_Cleaned!$A$2:$W$4887,23,FALSE)</f>
        <v>68.989999999999995</v>
      </c>
    </row>
    <row r="454" spans="1:20" x14ac:dyDescent="0.2">
      <c r="A454" t="s">
        <v>1001</v>
      </c>
      <c r="B454" t="s">
        <v>4863</v>
      </c>
      <c r="C454" t="s">
        <v>5225</v>
      </c>
      <c r="D454">
        <f>VLOOKUP($A454,NIR_Algorithm_Cleaned!$A$2:$W$4887,5,FALSE)</f>
        <v>2</v>
      </c>
      <c r="E454">
        <f>VLOOKUP($A454,NIR_Algorithm_Cleaned!$A$2:$W$4887,4,FALSE)</f>
        <v>2</v>
      </c>
      <c r="F454">
        <f>VLOOKUP($A454,NIR_Algorithm_Cleaned!$A$2:$W$4887,3,FALSE)</f>
        <v>1</v>
      </c>
      <c r="G454">
        <v>12.17</v>
      </c>
      <c r="H454" t="s">
        <v>4994</v>
      </c>
      <c r="I454">
        <v>4</v>
      </c>
      <c r="J454" t="s">
        <v>5342</v>
      </c>
      <c r="K454" t="s">
        <v>5343</v>
      </c>
      <c r="L454" t="s">
        <v>5207</v>
      </c>
      <c r="M454">
        <v>0.51633986928104603</v>
      </c>
      <c r="N454">
        <f t="shared" si="7"/>
        <v>0.51633986928104603</v>
      </c>
      <c r="O454">
        <v>0.51633986928104603</v>
      </c>
      <c r="P454">
        <f>VLOOKUP($A454,NIR_Algorithm_Cleaned!$A$2:$W$4887,19,FALSE)</f>
        <v>9.92</v>
      </c>
      <c r="Q454">
        <f>VLOOKUP($A454,NIR_Algorithm_Cleaned!$A$2:$W$4887,20,FALSE)</f>
        <v>3.44</v>
      </c>
      <c r="R454">
        <f>VLOOKUP($A454,NIR_Algorithm_Cleaned!$A$2:$W$4887,21,FALSE)</f>
        <v>1.75</v>
      </c>
      <c r="S454">
        <f>VLOOKUP($A454,NIR_Algorithm_Cleaned!$A$2:$W$4887,22,FALSE)</f>
        <v>1.37</v>
      </c>
      <c r="T454">
        <f>VLOOKUP($A454,NIR_Algorithm_Cleaned!$A$2:$W$4887,23,FALSE)</f>
        <v>69.8</v>
      </c>
    </row>
    <row r="455" spans="1:20" x14ac:dyDescent="0.2">
      <c r="A455" t="s">
        <v>1847</v>
      </c>
      <c r="B455" t="s">
        <v>4914</v>
      </c>
      <c r="C455" t="s">
        <v>5215</v>
      </c>
      <c r="D455">
        <f>VLOOKUP($A455,NIR_Algorithm_Cleaned!$A$2:$W$4887,5,FALSE)</f>
        <v>2</v>
      </c>
      <c r="E455">
        <f>VLOOKUP($A455,NIR_Algorithm_Cleaned!$A$2:$W$4887,4,FALSE)</f>
        <v>2</v>
      </c>
      <c r="F455">
        <f>VLOOKUP($A455,NIR_Algorithm_Cleaned!$A$2:$W$4887,3,FALSE)</f>
        <v>1</v>
      </c>
      <c r="G455">
        <v>12.29</v>
      </c>
      <c r="H455" t="s">
        <v>4994</v>
      </c>
      <c r="I455">
        <v>3</v>
      </c>
      <c r="J455" t="s">
        <v>5342</v>
      </c>
      <c r="K455" t="s">
        <v>5343</v>
      </c>
      <c r="L455">
        <v>0.5</v>
      </c>
      <c r="M455">
        <v>0.5</v>
      </c>
      <c r="N455">
        <f t="shared" si="7"/>
        <v>0.5</v>
      </c>
      <c r="O455">
        <v>0.5</v>
      </c>
      <c r="P455">
        <f>VLOOKUP($A455,NIR_Algorithm_Cleaned!$A$2:$W$4887,19,FALSE)</f>
        <v>13.79</v>
      </c>
      <c r="Q455">
        <f>VLOOKUP($A455,NIR_Algorithm_Cleaned!$A$2:$W$4887,20,FALSE)</f>
        <v>3.99</v>
      </c>
      <c r="R455">
        <f>VLOOKUP($A455,NIR_Algorithm_Cleaned!$A$2:$W$4887,21,FALSE)</f>
        <v>1.47</v>
      </c>
      <c r="S455">
        <f>VLOOKUP($A455,NIR_Algorithm_Cleaned!$A$2:$W$4887,22,FALSE)</f>
        <v>1.55</v>
      </c>
      <c r="T455">
        <f>VLOOKUP($A455,NIR_Algorithm_Cleaned!$A$2:$W$4887,23,FALSE)</f>
        <v>69.14</v>
      </c>
    </row>
    <row r="456" spans="1:20" x14ac:dyDescent="0.2">
      <c r="A456" t="s">
        <v>1647</v>
      </c>
      <c r="B456" t="s">
        <v>4737</v>
      </c>
      <c r="C456" t="s">
        <v>5303</v>
      </c>
      <c r="D456">
        <f>VLOOKUP($A456,NIR_Algorithm_Cleaned!$A$2:$W$4887,5,FALSE)</f>
        <v>2</v>
      </c>
      <c r="E456">
        <f>VLOOKUP($A456,NIR_Algorithm_Cleaned!$A$2:$W$4887,4,FALSE)</f>
        <v>2</v>
      </c>
      <c r="F456">
        <f>VLOOKUP($A456,NIR_Algorithm_Cleaned!$A$2:$W$4887,3,FALSE)</f>
        <v>1</v>
      </c>
      <c r="G456">
        <v>12.31</v>
      </c>
      <c r="H456" t="s">
        <v>5342</v>
      </c>
      <c r="I456">
        <v>1</v>
      </c>
      <c r="J456" t="s">
        <v>5342</v>
      </c>
      <c r="K456" t="s">
        <v>5343</v>
      </c>
      <c r="L456">
        <v>0.42</v>
      </c>
      <c r="M456">
        <v>0.43624161073825501</v>
      </c>
      <c r="N456">
        <f t="shared" si="7"/>
        <v>0.4281208053691275</v>
      </c>
      <c r="O456">
        <v>0.4266729954079832</v>
      </c>
      <c r="P456">
        <f>VLOOKUP($A456,NIR_Algorithm_Cleaned!$A$2:$W$4887,19,FALSE)</f>
        <v>10</v>
      </c>
      <c r="Q456">
        <f>VLOOKUP($A456,NIR_Algorithm_Cleaned!$A$2:$W$4887,20,FALSE)</f>
        <v>4.22</v>
      </c>
      <c r="R456">
        <f>VLOOKUP($A456,NIR_Algorithm_Cleaned!$A$2:$W$4887,21,FALSE)</f>
        <v>1.41</v>
      </c>
      <c r="S456">
        <f>VLOOKUP($A456,NIR_Algorithm_Cleaned!$A$2:$W$4887,22,FALSE)</f>
        <v>1.37</v>
      </c>
      <c r="T456">
        <f>VLOOKUP($A456,NIR_Algorithm_Cleaned!$A$2:$W$4887,23,FALSE)</f>
        <v>71.19</v>
      </c>
    </row>
    <row r="457" spans="1:20" x14ac:dyDescent="0.2">
      <c r="A457" t="s">
        <v>1647</v>
      </c>
      <c r="B457" t="s">
        <v>4737</v>
      </c>
      <c r="C457" t="s">
        <v>5303</v>
      </c>
      <c r="D457">
        <f>VLOOKUP($A457,NIR_Algorithm_Cleaned!$A$2:$W$4887,5,FALSE)</f>
        <v>2</v>
      </c>
      <c r="E457">
        <f>VLOOKUP($A457,NIR_Algorithm_Cleaned!$A$2:$W$4887,4,FALSE)</f>
        <v>2</v>
      </c>
      <c r="F457">
        <f>VLOOKUP($A457,NIR_Algorithm_Cleaned!$A$2:$W$4887,3,FALSE)</f>
        <v>1</v>
      </c>
      <c r="G457">
        <v>12.37</v>
      </c>
      <c r="H457" t="s">
        <v>4994</v>
      </c>
      <c r="I457">
        <v>1</v>
      </c>
      <c r="J457" t="s">
        <v>5342</v>
      </c>
      <c r="K457" t="s">
        <v>5343</v>
      </c>
      <c r="L457">
        <v>0.422818791946309</v>
      </c>
      <c r="M457">
        <v>0.42763157894736897</v>
      </c>
      <c r="N457">
        <f t="shared" si="7"/>
        <v>0.42522518544683896</v>
      </c>
      <c r="O457" t="s">
        <v>6332</v>
      </c>
      <c r="P457">
        <f>VLOOKUP($A457,NIR_Algorithm_Cleaned!$A$2:$W$4887,19,FALSE)</f>
        <v>10</v>
      </c>
      <c r="Q457">
        <f>VLOOKUP($A457,NIR_Algorithm_Cleaned!$A$2:$W$4887,20,FALSE)</f>
        <v>4.22</v>
      </c>
      <c r="R457">
        <f>VLOOKUP($A457,NIR_Algorithm_Cleaned!$A$2:$W$4887,21,FALSE)</f>
        <v>1.41</v>
      </c>
      <c r="S457">
        <f>VLOOKUP($A457,NIR_Algorithm_Cleaned!$A$2:$W$4887,22,FALSE)</f>
        <v>1.37</v>
      </c>
      <c r="T457">
        <f>VLOOKUP($A457,NIR_Algorithm_Cleaned!$A$2:$W$4887,23,FALSE)</f>
        <v>71.19</v>
      </c>
    </row>
    <row r="458" spans="1:20" x14ac:dyDescent="0.2">
      <c r="A458" t="s">
        <v>1630</v>
      </c>
      <c r="B458" t="s">
        <v>4883</v>
      </c>
      <c r="C458" t="s">
        <v>5310</v>
      </c>
      <c r="D458">
        <f>VLOOKUP($A458,NIR_Algorithm_Cleaned!$A$2:$W$4887,5,FALSE)</f>
        <v>2</v>
      </c>
      <c r="E458">
        <f>VLOOKUP($A458,NIR_Algorithm_Cleaned!$A$2:$W$4887,4,FALSE)</f>
        <v>2</v>
      </c>
      <c r="F458">
        <f>VLOOKUP($A458,NIR_Algorithm_Cleaned!$A$2:$W$4887,3,FALSE)</f>
        <v>1</v>
      </c>
      <c r="G458">
        <v>12.32</v>
      </c>
      <c r="H458" t="s">
        <v>4994</v>
      </c>
      <c r="I458">
        <v>2</v>
      </c>
      <c r="J458" t="s">
        <v>4994</v>
      </c>
      <c r="K458" t="s">
        <v>5343</v>
      </c>
      <c r="L458">
        <v>0.44736842105263203</v>
      </c>
      <c r="M458">
        <v>0.45333333333333298</v>
      </c>
      <c r="N458">
        <f t="shared" si="7"/>
        <v>0.4503508771929825</v>
      </c>
      <c r="O458">
        <v>0.44256917461438827</v>
      </c>
      <c r="P458">
        <f>VLOOKUP($A458,NIR_Algorithm_Cleaned!$A$2:$W$4887,19,FALSE)</f>
        <v>9.67</v>
      </c>
      <c r="Q458">
        <f>VLOOKUP($A458,NIR_Algorithm_Cleaned!$A$2:$W$4887,20,FALSE)</f>
        <v>4.24</v>
      </c>
      <c r="R458">
        <f>VLOOKUP($A458,NIR_Algorithm_Cleaned!$A$2:$W$4887,21,FALSE)</f>
        <v>1.79</v>
      </c>
      <c r="S458">
        <f>VLOOKUP($A458,NIR_Algorithm_Cleaned!$A$2:$W$4887,22,FALSE)</f>
        <v>1.44</v>
      </c>
      <c r="T458">
        <f>VLOOKUP($A458,NIR_Algorithm_Cleaned!$A$2:$W$4887,23,FALSE)</f>
        <v>69.540000000000006</v>
      </c>
    </row>
    <row r="459" spans="1:20" x14ac:dyDescent="0.2">
      <c r="A459" t="s">
        <v>1630</v>
      </c>
      <c r="B459" t="s">
        <v>4883</v>
      </c>
      <c r="C459" t="s">
        <v>5310</v>
      </c>
      <c r="D459">
        <f>VLOOKUP($A459,NIR_Algorithm_Cleaned!$A$2:$W$4887,5,FALSE)</f>
        <v>2</v>
      </c>
      <c r="E459">
        <f>VLOOKUP($A459,NIR_Algorithm_Cleaned!$A$2:$W$4887,4,FALSE)</f>
        <v>2</v>
      </c>
      <c r="F459">
        <f>VLOOKUP($A459,NIR_Algorithm_Cleaned!$A$2:$W$4887,3,FALSE)</f>
        <v>1</v>
      </c>
      <c r="G459">
        <v>12.3</v>
      </c>
      <c r="H459" t="s">
        <v>4994</v>
      </c>
      <c r="I459">
        <v>3</v>
      </c>
      <c r="J459" t="s">
        <v>4994</v>
      </c>
      <c r="K459" t="s">
        <v>5343</v>
      </c>
      <c r="L459">
        <v>0.43624161073825501</v>
      </c>
      <c r="M459">
        <v>0.43333333333333302</v>
      </c>
      <c r="N459">
        <f t="shared" si="7"/>
        <v>0.43478747203579404</v>
      </c>
      <c r="O459" t="s">
        <v>6332</v>
      </c>
      <c r="P459">
        <f>VLOOKUP($A459,NIR_Algorithm_Cleaned!$A$2:$W$4887,19,FALSE)</f>
        <v>9.67</v>
      </c>
      <c r="Q459">
        <f>VLOOKUP($A459,NIR_Algorithm_Cleaned!$A$2:$W$4887,20,FALSE)</f>
        <v>4.24</v>
      </c>
      <c r="R459">
        <f>VLOOKUP($A459,NIR_Algorithm_Cleaned!$A$2:$W$4887,21,FALSE)</f>
        <v>1.79</v>
      </c>
      <c r="S459">
        <f>VLOOKUP($A459,NIR_Algorithm_Cleaned!$A$2:$W$4887,22,FALSE)</f>
        <v>1.44</v>
      </c>
      <c r="T459">
        <f>VLOOKUP($A459,NIR_Algorithm_Cleaned!$A$2:$W$4887,23,FALSE)</f>
        <v>69.540000000000006</v>
      </c>
    </row>
    <row r="460" spans="1:20" x14ac:dyDescent="0.2">
      <c r="A460" t="s">
        <v>1677</v>
      </c>
      <c r="B460" t="s">
        <v>4932</v>
      </c>
      <c r="C460" t="s">
        <v>5267</v>
      </c>
      <c r="D460">
        <f>VLOOKUP($A460,NIR_Algorithm_Cleaned!$A$2:$W$4887,5,FALSE)</f>
        <v>2</v>
      </c>
      <c r="E460">
        <f>VLOOKUP($A460,NIR_Algorithm_Cleaned!$A$2:$W$4887,4,FALSE)</f>
        <v>2</v>
      </c>
      <c r="F460">
        <f>VLOOKUP($A460,NIR_Algorithm_Cleaned!$A$2:$W$4887,3,FALSE)</f>
        <v>1</v>
      </c>
      <c r="G460">
        <v>12.32</v>
      </c>
      <c r="H460" t="s">
        <v>5342</v>
      </c>
      <c r="I460">
        <v>4</v>
      </c>
      <c r="J460" t="s">
        <v>4994</v>
      </c>
      <c r="K460" t="s">
        <v>5343</v>
      </c>
      <c r="L460">
        <v>0.46052631578947401</v>
      </c>
      <c r="M460">
        <v>0.44666666666666699</v>
      </c>
      <c r="N460">
        <f t="shared" si="7"/>
        <v>0.4535964912280705</v>
      </c>
      <c r="O460">
        <v>0.44846491228070196</v>
      </c>
      <c r="P460">
        <f>VLOOKUP($A460,NIR_Algorithm_Cleaned!$A$2:$W$4887,19,FALSE)</f>
        <v>11.1</v>
      </c>
      <c r="Q460">
        <f>VLOOKUP($A460,NIR_Algorithm_Cleaned!$A$2:$W$4887,20,FALSE)</f>
        <v>4.55</v>
      </c>
      <c r="R460">
        <f>VLOOKUP($A460,NIR_Algorithm_Cleaned!$A$2:$W$4887,21,FALSE)</f>
        <v>1.74</v>
      </c>
      <c r="S460">
        <f>VLOOKUP($A460,NIR_Algorithm_Cleaned!$A$2:$W$4887,22,FALSE)</f>
        <v>1.49</v>
      </c>
      <c r="T460">
        <f>VLOOKUP($A460,NIR_Algorithm_Cleaned!$A$2:$W$4887,23,FALSE)</f>
        <v>70.16</v>
      </c>
    </row>
    <row r="461" spans="1:20" x14ac:dyDescent="0.2">
      <c r="A461" t="s">
        <v>1677</v>
      </c>
      <c r="B461" t="s">
        <v>4932</v>
      </c>
      <c r="C461" t="s">
        <v>5267</v>
      </c>
      <c r="D461">
        <f>VLOOKUP($A461,NIR_Algorithm_Cleaned!$A$2:$W$4887,5,FALSE)</f>
        <v>2</v>
      </c>
      <c r="E461">
        <f>VLOOKUP($A461,NIR_Algorithm_Cleaned!$A$2:$W$4887,4,FALSE)</f>
        <v>2</v>
      </c>
      <c r="F461">
        <f>VLOOKUP($A461,NIR_Algorithm_Cleaned!$A$2:$W$4887,3,FALSE)</f>
        <v>1</v>
      </c>
      <c r="G461">
        <v>12.4</v>
      </c>
      <c r="H461" t="s">
        <v>4994</v>
      </c>
      <c r="I461">
        <v>3</v>
      </c>
      <c r="J461" t="s">
        <v>4994</v>
      </c>
      <c r="K461" t="s">
        <v>5343</v>
      </c>
      <c r="L461">
        <v>0.44666666666666699</v>
      </c>
      <c r="M461">
        <v>0.44</v>
      </c>
      <c r="N461">
        <f t="shared" si="7"/>
        <v>0.44333333333333347</v>
      </c>
      <c r="O461" t="s">
        <v>6332</v>
      </c>
      <c r="P461">
        <f>VLOOKUP($A461,NIR_Algorithm_Cleaned!$A$2:$W$4887,19,FALSE)</f>
        <v>11.1</v>
      </c>
      <c r="Q461">
        <f>VLOOKUP($A461,NIR_Algorithm_Cleaned!$A$2:$W$4887,20,FALSE)</f>
        <v>4.55</v>
      </c>
      <c r="R461">
        <f>VLOOKUP($A461,NIR_Algorithm_Cleaned!$A$2:$W$4887,21,FALSE)</f>
        <v>1.74</v>
      </c>
      <c r="S461">
        <f>VLOOKUP($A461,NIR_Algorithm_Cleaned!$A$2:$W$4887,22,FALSE)</f>
        <v>1.49</v>
      </c>
      <c r="T461">
        <f>VLOOKUP($A461,NIR_Algorithm_Cleaned!$A$2:$W$4887,23,FALSE)</f>
        <v>70.16</v>
      </c>
    </row>
    <row r="462" spans="1:20" x14ac:dyDescent="0.2">
      <c r="A462" t="s">
        <v>1674</v>
      </c>
      <c r="B462" t="s">
        <v>4846</v>
      </c>
      <c r="C462" t="s">
        <v>5286</v>
      </c>
      <c r="D462">
        <f>VLOOKUP($A462,NIR_Algorithm_Cleaned!$A$2:$W$4887,5,FALSE)</f>
        <v>2</v>
      </c>
      <c r="E462">
        <f>VLOOKUP($A462,NIR_Algorithm_Cleaned!$A$2:$W$4887,4,FALSE)</f>
        <v>2</v>
      </c>
      <c r="F462">
        <f>VLOOKUP($A462,NIR_Algorithm_Cleaned!$A$2:$W$4887,3,FALSE)</f>
        <v>1</v>
      </c>
      <c r="G462">
        <v>12.35</v>
      </c>
      <c r="H462" t="s">
        <v>5342</v>
      </c>
      <c r="I462">
        <v>4</v>
      </c>
      <c r="J462" t="s">
        <v>4994</v>
      </c>
      <c r="K462" t="s">
        <v>5343</v>
      </c>
      <c r="L462">
        <v>0.46308724832214798</v>
      </c>
      <c r="M462">
        <v>0.473333333333333</v>
      </c>
      <c r="N462">
        <f t="shared" si="7"/>
        <v>0.46821029082774046</v>
      </c>
      <c r="O462">
        <v>0.45337666859267822</v>
      </c>
      <c r="P462">
        <f>VLOOKUP($A462,NIR_Algorithm_Cleaned!$A$2:$W$4887,19,FALSE)</f>
        <v>7.91</v>
      </c>
      <c r="Q462">
        <f>VLOOKUP($A462,NIR_Algorithm_Cleaned!$A$2:$W$4887,20,FALSE)</f>
        <v>3.96</v>
      </c>
      <c r="R462">
        <f>VLOOKUP($A462,NIR_Algorithm_Cleaned!$A$2:$W$4887,21,FALSE)</f>
        <v>1.42</v>
      </c>
      <c r="S462">
        <f>VLOOKUP($A462,NIR_Algorithm_Cleaned!$A$2:$W$4887,22,FALSE)</f>
        <v>1.27</v>
      </c>
      <c r="T462">
        <f>VLOOKUP($A462,NIR_Algorithm_Cleaned!$A$2:$W$4887,23,FALSE)</f>
        <v>69.33</v>
      </c>
    </row>
    <row r="463" spans="1:20" x14ac:dyDescent="0.2">
      <c r="A463" t="s">
        <v>1674</v>
      </c>
      <c r="B463" t="s">
        <v>4846</v>
      </c>
      <c r="C463" t="s">
        <v>5286</v>
      </c>
      <c r="D463">
        <f>VLOOKUP($A463,NIR_Algorithm_Cleaned!$A$2:$W$4887,5,FALSE)</f>
        <v>2</v>
      </c>
      <c r="E463">
        <f>VLOOKUP($A463,NIR_Algorithm_Cleaned!$A$2:$W$4887,4,FALSE)</f>
        <v>2</v>
      </c>
      <c r="F463">
        <f>VLOOKUP($A463,NIR_Algorithm_Cleaned!$A$2:$W$4887,3,FALSE)</f>
        <v>1</v>
      </c>
      <c r="G463">
        <v>12.24</v>
      </c>
      <c r="H463" t="s">
        <v>5342</v>
      </c>
      <c r="I463">
        <v>1</v>
      </c>
      <c r="J463" t="s">
        <v>5342</v>
      </c>
      <c r="K463" t="s">
        <v>5343</v>
      </c>
      <c r="L463">
        <v>0.43708609271523202</v>
      </c>
      <c r="M463">
        <v>0.44</v>
      </c>
      <c r="N463">
        <f t="shared" si="7"/>
        <v>0.43854304635761598</v>
      </c>
      <c r="O463" t="s">
        <v>6332</v>
      </c>
      <c r="P463">
        <f>VLOOKUP($A463,NIR_Algorithm_Cleaned!$A$2:$W$4887,19,FALSE)</f>
        <v>7.91</v>
      </c>
      <c r="Q463">
        <f>VLOOKUP($A463,NIR_Algorithm_Cleaned!$A$2:$W$4887,20,FALSE)</f>
        <v>3.96</v>
      </c>
      <c r="R463">
        <f>VLOOKUP($A463,NIR_Algorithm_Cleaned!$A$2:$W$4887,21,FALSE)</f>
        <v>1.42</v>
      </c>
      <c r="S463">
        <f>VLOOKUP($A463,NIR_Algorithm_Cleaned!$A$2:$W$4887,22,FALSE)</f>
        <v>1.27</v>
      </c>
      <c r="T463">
        <f>VLOOKUP($A463,NIR_Algorithm_Cleaned!$A$2:$W$4887,23,FALSE)</f>
        <v>69.33</v>
      </c>
    </row>
    <row r="464" spans="1:20" x14ac:dyDescent="0.2">
      <c r="A464" t="s">
        <v>1016</v>
      </c>
      <c r="B464" t="s">
        <v>4762</v>
      </c>
      <c r="C464" t="s">
        <v>5308</v>
      </c>
      <c r="D464">
        <f>VLOOKUP($A464,NIR_Algorithm_Cleaned!$A$2:$W$4887,5,FALSE)</f>
        <v>2</v>
      </c>
      <c r="E464">
        <f>VLOOKUP($A464,NIR_Algorithm_Cleaned!$A$2:$W$4887,4,FALSE)</f>
        <v>2</v>
      </c>
      <c r="F464">
        <f>VLOOKUP($A464,NIR_Algorithm_Cleaned!$A$2:$W$4887,3,FALSE)</f>
        <v>1</v>
      </c>
      <c r="G464">
        <v>12.34</v>
      </c>
      <c r="H464" t="s">
        <v>4994</v>
      </c>
      <c r="I464">
        <v>2</v>
      </c>
      <c r="J464" t="s">
        <v>4994</v>
      </c>
      <c r="K464" t="s">
        <v>5343</v>
      </c>
      <c r="L464">
        <v>0.45333333333333298</v>
      </c>
      <c r="M464">
        <v>0.45033112582781498</v>
      </c>
      <c r="N464">
        <f t="shared" si="7"/>
        <v>0.45183222958057401</v>
      </c>
      <c r="O464">
        <v>0.44925937449071801</v>
      </c>
      <c r="P464">
        <f>VLOOKUP($A464,NIR_Algorithm_Cleaned!$A$2:$W$4887,19,FALSE)</f>
        <v>7.99</v>
      </c>
      <c r="Q464">
        <f>VLOOKUP($A464,NIR_Algorithm_Cleaned!$A$2:$W$4887,20,FALSE)</f>
        <v>3.86</v>
      </c>
      <c r="R464">
        <f>VLOOKUP($A464,NIR_Algorithm_Cleaned!$A$2:$W$4887,21,FALSE)</f>
        <v>1.53</v>
      </c>
      <c r="S464">
        <f>VLOOKUP($A464,NIR_Algorithm_Cleaned!$A$2:$W$4887,22,FALSE)</f>
        <v>1.28</v>
      </c>
      <c r="T464">
        <f>VLOOKUP($A464,NIR_Algorithm_Cleaned!$A$2:$W$4887,23,FALSE)</f>
        <v>69.83</v>
      </c>
    </row>
    <row r="465" spans="1:20" x14ac:dyDescent="0.2">
      <c r="A465" t="s">
        <v>1016</v>
      </c>
      <c r="B465" t="s">
        <v>4762</v>
      </c>
      <c r="C465" t="s">
        <v>5308</v>
      </c>
      <c r="D465">
        <f>VLOOKUP($A465,NIR_Algorithm_Cleaned!$A$2:$W$4887,5,FALSE)</f>
        <v>2</v>
      </c>
      <c r="E465">
        <f>VLOOKUP($A465,NIR_Algorithm_Cleaned!$A$2:$W$4887,4,FALSE)</f>
        <v>2</v>
      </c>
      <c r="F465">
        <f>VLOOKUP($A465,NIR_Algorithm_Cleaned!$A$2:$W$4887,3,FALSE)</f>
        <v>1</v>
      </c>
      <c r="G465">
        <v>12.34</v>
      </c>
      <c r="H465" t="s">
        <v>4994</v>
      </c>
      <c r="I465">
        <v>1</v>
      </c>
      <c r="J465" t="s">
        <v>4994</v>
      </c>
      <c r="K465" t="s">
        <v>5343</v>
      </c>
      <c r="L465">
        <v>0.44966442953020103</v>
      </c>
      <c r="M465">
        <v>0.443708609271523</v>
      </c>
      <c r="N465">
        <f t="shared" si="7"/>
        <v>0.44668651940086201</v>
      </c>
      <c r="O465" t="s">
        <v>6332</v>
      </c>
      <c r="P465">
        <f>VLOOKUP($A465,NIR_Algorithm_Cleaned!$A$2:$W$4887,19,FALSE)</f>
        <v>7.99</v>
      </c>
      <c r="Q465">
        <f>VLOOKUP($A465,NIR_Algorithm_Cleaned!$A$2:$W$4887,20,FALSE)</f>
        <v>3.86</v>
      </c>
      <c r="R465">
        <f>VLOOKUP($A465,NIR_Algorithm_Cleaned!$A$2:$W$4887,21,FALSE)</f>
        <v>1.53</v>
      </c>
      <c r="S465">
        <f>VLOOKUP($A465,NIR_Algorithm_Cleaned!$A$2:$W$4887,22,FALSE)</f>
        <v>1.28</v>
      </c>
      <c r="T465">
        <f>VLOOKUP($A465,NIR_Algorithm_Cleaned!$A$2:$W$4887,23,FALSE)</f>
        <v>69.83</v>
      </c>
    </row>
    <row r="466" spans="1:20" x14ac:dyDescent="0.2">
      <c r="A466" t="s">
        <v>1009</v>
      </c>
      <c r="B466" t="s">
        <v>4802</v>
      </c>
      <c r="C466" t="s">
        <v>5243</v>
      </c>
      <c r="D466">
        <f>VLOOKUP($A466,NIR_Algorithm_Cleaned!$A$2:$W$4887,5,FALSE)</f>
        <v>2</v>
      </c>
      <c r="E466">
        <f>VLOOKUP($A466,NIR_Algorithm_Cleaned!$A$2:$W$4887,4,FALSE)</f>
        <v>2</v>
      </c>
      <c r="F466">
        <f>VLOOKUP($A466,NIR_Algorithm_Cleaned!$A$2:$W$4887,3,FALSE)</f>
        <v>1</v>
      </c>
      <c r="G466">
        <v>12.19</v>
      </c>
      <c r="H466" t="s">
        <v>5342</v>
      </c>
      <c r="I466">
        <v>4</v>
      </c>
      <c r="J466" t="s">
        <v>4994</v>
      </c>
      <c r="K466" t="s">
        <v>5343</v>
      </c>
      <c r="L466">
        <v>0.42384105960264901</v>
      </c>
      <c r="M466">
        <v>0.41721854304635803</v>
      </c>
      <c r="N466">
        <f t="shared" si="7"/>
        <v>0.42052980132450352</v>
      </c>
      <c r="O466">
        <v>0.40994248867201122</v>
      </c>
      <c r="P466">
        <f>VLOOKUP($A466,NIR_Algorithm_Cleaned!$A$2:$W$4887,19,FALSE)</f>
        <v>11.74</v>
      </c>
      <c r="Q466">
        <f>VLOOKUP($A466,NIR_Algorithm_Cleaned!$A$2:$W$4887,20,FALSE)</f>
        <v>4.83</v>
      </c>
      <c r="R466">
        <f>VLOOKUP($A466,NIR_Algorithm_Cleaned!$A$2:$W$4887,21,FALSE)</f>
        <v>1.71</v>
      </c>
      <c r="S466">
        <f>VLOOKUP($A466,NIR_Algorithm_Cleaned!$A$2:$W$4887,22,FALSE)</f>
        <v>1.52</v>
      </c>
      <c r="T466">
        <f>VLOOKUP($A466,NIR_Algorithm_Cleaned!$A$2:$W$4887,23,FALSE)</f>
        <v>69.28</v>
      </c>
    </row>
    <row r="467" spans="1:20" x14ac:dyDescent="0.2">
      <c r="A467" t="s">
        <v>1009</v>
      </c>
      <c r="B467" t="s">
        <v>4802</v>
      </c>
      <c r="C467" t="s">
        <v>5243</v>
      </c>
      <c r="D467">
        <f>VLOOKUP($A467,NIR_Algorithm_Cleaned!$A$2:$W$4887,5,FALSE)</f>
        <v>2</v>
      </c>
      <c r="E467">
        <f>VLOOKUP($A467,NIR_Algorithm_Cleaned!$A$2:$W$4887,4,FALSE)</f>
        <v>2</v>
      </c>
      <c r="F467">
        <f>VLOOKUP($A467,NIR_Algorithm_Cleaned!$A$2:$W$4887,3,FALSE)</f>
        <v>1</v>
      </c>
      <c r="G467">
        <v>12.25</v>
      </c>
      <c r="H467" t="s">
        <v>4994</v>
      </c>
      <c r="I467">
        <v>2</v>
      </c>
      <c r="J467" t="s">
        <v>4994</v>
      </c>
      <c r="K467" t="s">
        <v>5343</v>
      </c>
      <c r="L467">
        <v>0.394736842105263</v>
      </c>
      <c r="M467">
        <v>0.40397350993377501</v>
      </c>
      <c r="N467">
        <f t="shared" si="7"/>
        <v>0.39935517601951898</v>
      </c>
      <c r="O467" t="s">
        <v>6332</v>
      </c>
      <c r="P467">
        <f>VLOOKUP($A467,NIR_Algorithm_Cleaned!$A$2:$W$4887,19,FALSE)</f>
        <v>11.74</v>
      </c>
      <c r="Q467">
        <f>VLOOKUP($A467,NIR_Algorithm_Cleaned!$A$2:$W$4887,20,FALSE)</f>
        <v>4.83</v>
      </c>
      <c r="R467">
        <f>VLOOKUP($A467,NIR_Algorithm_Cleaned!$A$2:$W$4887,21,FALSE)</f>
        <v>1.71</v>
      </c>
      <c r="S467">
        <f>VLOOKUP($A467,NIR_Algorithm_Cleaned!$A$2:$W$4887,22,FALSE)</f>
        <v>1.52</v>
      </c>
      <c r="T467">
        <f>VLOOKUP($A467,NIR_Algorithm_Cleaned!$A$2:$W$4887,23,FALSE)</f>
        <v>69.28</v>
      </c>
    </row>
    <row r="468" spans="1:20" x14ac:dyDescent="0.2">
      <c r="A468" t="s">
        <v>1296</v>
      </c>
      <c r="B468" t="s">
        <v>4760</v>
      </c>
      <c r="C468" t="s">
        <v>5251</v>
      </c>
      <c r="D468">
        <f>VLOOKUP($A468,NIR_Algorithm_Cleaned!$A$2:$W$4887,5,FALSE)</f>
        <v>2</v>
      </c>
      <c r="E468">
        <f>VLOOKUP($A468,NIR_Algorithm_Cleaned!$A$2:$W$4887,4,FALSE)</f>
        <v>2</v>
      </c>
      <c r="F468">
        <f>VLOOKUP($A468,NIR_Algorithm_Cleaned!$A$2:$W$4887,3,FALSE)</f>
        <v>1</v>
      </c>
      <c r="G468">
        <v>12.27</v>
      </c>
      <c r="H468" t="s">
        <v>4994</v>
      </c>
      <c r="I468">
        <v>1</v>
      </c>
      <c r="J468" t="s">
        <v>4994</v>
      </c>
      <c r="K468" t="s">
        <v>5343</v>
      </c>
      <c r="L468">
        <v>0.44666666666666699</v>
      </c>
      <c r="M468">
        <v>0.43708609271523202</v>
      </c>
      <c r="N468">
        <f t="shared" si="7"/>
        <v>0.44187637969094951</v>
      </c>
      <c r="O468">
        <v>0.43430322829162804</v>
      </c>
      <c r="P468">
        <f>VLOOKUP($A468,NIR_Algorithm_Cleaned!$A$2:$W$4887,19,FALSE)</f>
        <v>12.05</v>
      </c>
      <c r="Q468">
        <f>VLOOKUP($A468,NIR_Algorithm_Cleaned!$A$2:$W$4887,20,FALSE)</f>
        <v>4.1100000000000003</v>
      </c>
      <c r="R468">
        <f>VLOOKUP($A468,NIR_Algorithm_Cleaned!$A$2:$W$4887,21,FALSE)</f>
        <v>1.5</v>
      </c>
      <c r="S468">
        <f>VLOOKUP($A468,NIR_Algorithm_Cleaned!$A$2:$W$4887,22,FALSE)</f>
        <v>1.44</v>
      </c>
      <c r="T468">
        <f>VLOOKUP($A468,NIR_Algorithm_Cleaned!$A$2:$W$4887,23,FALSE)</f>
        <v>71.17</v>
      </c>
    </row>
    <row r="469" spans="1:20" x14ac:dyDescent="0.2">
      <c r="A469" t="s">
        <v>1296</v>
      </c>
      <c r="B469" t="s">
        <v>4760</v>
      </c>
      <c r="C469" t="s">
        <v>5251</v>
      </c>
      <c r="D469">
        <f>VLOOKUP($A469,NIR_Algorithm_Cleaned!$A$2:$W$4887,5,FALSE)</f>
        <v>2</v>
      </c>
      <c r="E469">
        <f>VLOOKUP($A469,NIR_Algorithm_Cleaned!$A$2:$W$4887,4,FALSE)</f>
        <v>2</v>
      </c>
      <c r="F469">
        <f>VLOOKUP($A469,NIR_Algorithm_Cleaned!$A$2:$W$4887,3,FALSE)</f>
        <v>1</v>
      </c>
      <c r="G469">
        <v>12.21</v>
      </c>
      <c r="H469" t="s">
        <v>4994</v>
      </c>
      <c r="I469">
        <v>3</v>
      </c>
      <c r="J469" t="s">
        <v>5342</v>
      </c>
      <c r="K469" t="s">
        <v>5343</v>
      </c>
      <c r="L469">
        <v>0.41721854304635803</v>
      </c>
      <c r="M469">
        <v>0.43624161073825501</v>
      </c>
      <c r="N469">
        <f t="shared" si="7"/>
        <v>0.42673007689230652</v>
      </c>
      <c r="O469" t="s">
        <v>6332</v>
      </c>
      <c r="P469">
        <f>VLOOKUP($A469,NIR_Algorithm_Cleaned!$A$2:$W$4887,19,FALSE)</f>
        <v>12.05</v>
      </c>
      <c r="Q469">
        <f>VLOOKUP($A469,NIR_Algorithm_Cleaned!$A$2:$W$4887,20,FALSE)</f>
        <v>4.1100000000000003</v>
      </c>
      <c r="R469">
        <f>VLOOKUP($A469,NIR_Algorithm_Cleaned!$A$2:$W$4887,21,FALSE)</f>
        <v>1.5</v>
      </c>
      <c r="S469">
        <f>VLOOKUP($A469,NIR_Algorithm_Cleaned!$A$2:$W$4887,22,FALSE)</f>
        <v>1.44</v>
      </c>
      <c r="T469">
        <f>VLOOKUP($A469,NIR_Algorithm_Cleaned!$A$2:$W$4887,23,FALSE)</f>
        <v>71.17</v>
      </c>
    </row>
    <row r="470" spans="1:20" x14ac:dyDescent="0.2">
      <c r="A470" t="s">
        <v>1310</v>
      </c>
      <c r="B470" t="s">
        <v>4862</v>
      </c>
      <c r="C470" t="s">
        <v>5249</v>
      </c>
      <c r="D470">
        <f>VLOOKUP($A470,NIR_Algorithm_Cleaned!$A$2:$W$4887,5,FALSE)</f>
        <v>2</v>
      </c>
      <c r="E470">
        <f>VLOOKUP($A470,NIR_Algorithm_Cleaned!$A$2:$W$4887,4,FALSE)</f>
        <v>2</v>
      </c>
      <c r="F470">
        <f>VLOOKUP($A470,NIR_Algorithm_Cleaned!$A$2:$W$4887,3,FALSE)</f>
        <v>1</v>
      </c>
      <c r="G470">
        <v>12.34</v>
      </c>
      <c r="H470" t="s">
        <v>5342</v>
      </c>
      <c r="I470">
        <v>1</v>
      </c>
      <c r="J470" t="s">
        <v>5342</v>
      </c>
      <c r="K470" t="s">
        <v>5343</v>
      </c>
      <c r="L470">
        <v>0.45033112582781498</v>
      </c>
      <c r="M470">
        <v>0.45333333333333298</v>
      </c>
      <c r="N470">
        <f t="shared" si="7"/>
        <v>0.45183222958057401</v>
      </c>
      <c r="O470">
        <v>0.444666114790287</v>
      </c>
      <c r="P470">
        <f>VLOOKUP($A470,NIR_Algorithm_Cleaned!$A$2:$W$4887,19,FALSE)</f>
        <v>10.74</v>
      </c>
      <c r="Q470">
        <f>VLOOKUP($A470,NIR_Algorithm_Cleaned!$A$2:$W$4887,20,FALSE)</f>
        <v>3.62</v>
      </c>
      <c r="R470">
        <f>VLOOKUP($A470,NIR_Algorithm_Cleaned!$A$2:$W$4887,21,FALSE)</f>
        <v>1.36</v>
      </c>
      <c r="S470">
        <f>VLOOKUP($A470,NIR_Algorithm_Cleaned!$A$2:$W$4887,22,FALSE)</f>
        <v>1.37</v>
      </c>
      <c r="T470">
        <f>VLOOKUP($A470,NIR_Algorithm_Cleaned!$A$2:$W$4887,23,FALSE)</f>
        <v>71.5</v>
      </c>
    </row>
    <row r="471" spans="1:20" x14ac:dyDescent="0.2">
      <c r="A471" t="s">
        <v>1310</v>
      </c>
      <c r="B471" t="s">
        <v>4862</v>
      </c>
      <c r="C471" t="s">
        <v>5249</v>
      </c>
      <c r="D471">
        <f>VLOOKUP($A471,NIR_Algorithm_Cleaned!$A$2:$W$4887,5,FALSE)</f>
        <v>2</v>
      </c>
      <c r="E471">
        <f>VLOOKUP($A471,NIR_Algorithm_Cleaned!$A$2:$W$4887,4,FALSE)</f>
        <v>2</v>
      </c>
      <c r="F471">
        <f>VLOOKUP($A471,NIR_Algorithm_Cleaned!$A$2:$W$4887,3,FALSE)</f>
        <v>1</v>
      </c>
      <c r="G471">
        <v>12.32</v>
      </c>
      <c r="H471" t="s">
        <v>4994</v>
      </c>
      <c r="I471">
        <v>4</v>
      </c>
      <c r="J471" t="s">
        <v>4994</v>
      </c>
      <c r="K471" t="s">
        <v>5343</v>
      </c>
      <c r="L471">
        <v>0.43421052631578899</v>
      </c>
      <c r="M471">
        <v>0.44078947368421101</v>
      </c>
      <c r="N471">
        <f t="shared" si="7"/>
        <v>0.4375</v>
      </c>
      <c r="O471" t="s">
        <v>6332</v>
      </c>
      <c r="P471">
        <f>VLOOKUP($A471,NIR_Algorithm_Cleaned!$A$2:$W$4887,19,FALSE)</f>
        <v>10.74</v>
      </c>
      <c r="Q471">
        <f>VLOOKUP($A471,NIR_Algorithm_Cleaned!$A$2:$W$4887,20,FALSE)</f>
        <v>3.62</v>
      </c>
      <c r="R471">
        <f>VLOOKUP($A471,NIR_Algorithm_Cleaned!$A$2:$W$4887,21,FALSE)</f>
        <v>1.36</v>
      </c>
      <c r="S471">
        <f>VLOOKUP($A471,NIR_Algorithm_Cleaned!$A$2:$W$4887,22,FALSE)</f>
        <v>1.37</v>
      </c>
      <c r="T471">
        <f>VLOOKUP($A471,NIR_Algorithm_Cleaned!$A$2:$W$4887,23,FALSE)</f>
        <v>71.5</v>
      </c>
    </row>
    <row r="472" spans="1:20" x14ac:dyDescent="0.2">
      <c r="A472" t="s">
        <v>1835</v>
      </c>
      <c r="B472" t="s">
        <v>4912</v>
      </c>
      <c r="C472" t="s">
        <v>5252</v>
      </c>
      <c r="D472">
        <f>VLOOKUP($A472,NIR_Algorithm_Cleaned!$A$2:$W$4887,5,FALSE)</f>
        <v>2</v>
      </c>
      <c r="E472">
        <f>VLOOKUP($A472,NIR_Algorithm_Cleaned!$A$2:$W$4887,4,FALSE)</f>
        <v>2</v>
      </c>
      <c r="F472">
        <f>VLOOKUP($A472,NIR_Algorithm_Cleaned!$A$2:$W$4887,3,FALSE)</f>
        <v>1</v>
      </c>
      <c r="G472">
        <v>12.27</v>
      </c>
      <c r="H472" t="s">
        <v>4994</v>
      </c>
      <c r="I472">
        <v>4</v>
      </c>
      <c r="J472" t="s">
        <v>5342</v>
      </c>
      <c r="K472" t="s">
        <v>5343</v>
      </c>
      <c r="L472">
        <v>0.44666666666666699</v>
      </c>
      <c r="M472">
        <v>0.443708609271523</v>
      </c>
      <c r="N472">
        <f t="shared" si="7"/>
        <v>0.445187637969095</v>
      </c>
      <c r="O472">
        <v>0.44444812362030928</v>
      </c>
      <c r="P472">
        <f>VLOOKUP($A472,NIR_Algorithm_Cleaned!$A$2:$W$4887,19,FALSE)</f>
        <v>13.08</v>
      </c>
      <c r="Q472">
        <f>VLOOKUP($A472,NIR_Algorithm_Cleaned!$A$2:$W$4887,20,FALSE)</f>
        <v>4.5999999999999996</v>
      </c>
      <c r="R472">
        <f>VLOOKUP($A472,NIR_Algorithm_Cleaned!$A$2:$W$4887,21,FALSE)</f>
        <v>1.87</v>
      </c>
      <c r="S472">
        <f>VLOOKUP($A472,NIR_Algorithm_Cleaned!$A$2:$W$4887,22,FALSE)</f>
        <v>1.6</v>
      </c>
      <c r="T472">
        <f>VLOOKUP($A472,NIR_Algorithm_Cleaned!$A$2:$W$4887,23,FALSE)</f>
        <v>70.569999999999993</v>
      </c>
    </row>
    <row r="473" spans="1:20" x14ac:dyDescent="0.2">
      <c r="A473" t="s">
        <v>1835</v>
      </c>
      <c r="B473" t="s">
        <v>4912</v>
      </c>
      <c r="C473" t="s">
        <v>5252</v>
      </c>
      <c r="D473">
        <f>VLOOKUP($A473,NIR_Algorithm_Cleaned!$A$2:$W$4887,5,FALSE)</f>
        <v>2</v>
      </c>
      <c r="E473">
        <f>VLOOKUP($A473,NIR_Algorithm_Cleaned!$A$2:$W$4887,4,FALSE)</f>
        <v>2</v>
      </c>
      <c r="F473">
        <f>VLOOKUP($A473,NIR_Algorithm_Cleaned!$A$2:$W$4887,3,FALSE)</f>
        <v>1</v>
      </c>
      <c r="G473">
        <v>12.41</v>
      </c>
      <c r="H473" t="s">
        <v>4994</v>
      </c>
      <c r="I473">
        <v>1</v>
      </c>
      <c r="J473" t="s">
        <v>4994</v>
      </c>
      <c r="K473" t="s">
        <v>5343</v>
      </c>
      <c r="L473">
        <v>0.43708609271523202</v>
      </c>
      <c r="M473">
        <v>0.45033112582781498</v>
      </c>
      <c r="N473">
        <f t="shared" si="7"/>
        <v>0.4437086092715235</v>
      </c>
      <c r="O473" t="s">
        <v>6332</v>
      </c>
      <c r="P473">
        <f>VLOOKUP($A473,NIR_Algorithm_Cleaned!$A$2:$W$4887,19,FALSE)</f>
        <v>13.08</v>
      </c>
      <c r="Q473">
        <f>VLOOKUP($A473,NIR_Algorithm_Cleaned!$A$2:$W$4887,20,FALSE)</f>
        <v>4.5999999999999996</v>
      </c>
      <c r="R473">
        <f>VLOOKUP($A473,NIR_Algorithm_Cleaned!$A$2:$W$4887,21,FALSE)</f>
        <v>1.87</v>
      </c>
      <c r="S473">
        <f>VLOOKUP($A473,NIR_Algorithm_Cleaned!$A$2:$W$4887,22,FALSE)</f>
        <v>1.6</v>
      </c>
      <c r="T473">
        <f>VLOOKUP($A473,NIR_Algorithm_Cleaned!$A$2:$W$4887,23,FALSE)</f>
        <v>70.569999999999993</v>
      </c>
    </row>
    <row r="474" spans="1:20" x14ac:dyDescent="0.2">
      <c r="A474" t="s">
        <v>1415</v>
      </c>
      <c r="B474" t="s">
        <v>4915</v>
      </c>
      <c r="C474" t="s">
        <v>5218</v>
      </c>
      <c r="D474">
        <f>VLOOKUP($A474,NIR_Algorithm_Cleaned!$A$2:$W$4887,5,FALSE)</f>
        <v>2</v>
      </c>
      <c r="E474">
        <f>VLOOKUP($A474,NIR_Algorithm_Cleaned!$A$2:$W$4887,4,FALSE)</f>
        <v>2</v>
      </c>
      <c r="F474">
        <f>VLOOKUP($A474,NIR_Algorithm_Cleaned!$A$2:$W$4887,3,FALSE)</f>
        <v>1</v>
      </c>
      <c r="G474">
        <v>12.27</v>
      </c>
      <c r="H474" t="s">
        <v>5342</v>
      </c>
      <c r="I474">
        <v>2</v>
      </c>
      <c r="J474" t="s">
        <v>4994</v>
      </c>
      <c r="K474" t="s">
        <v>5343</v>
      </c>
      <c r="L474">
        <v>0.456375838926175</v>
      </c>
      <c r="M474">
        <v>0.45695364238410602</v>
      </c>
      <c r="N474">
        <f t="shared" si="7"/>
        <v>0.45666474065514051</v>
      </c>
      <c r="O474">
        <v>0.44542538855031177</v>
      </c>
      <c r="P474">
        <f>VLOOKUP($A474,NIR_Algorithm_Cleaned!$A$2:$W$4887,19,FALSE)</f>
        <v>14.36</v>
      </c>
      <c r="Q474">
        <f>VLOOKUP($A474,NIR_Algorithm_Cleaned!$A$2:$W$4887,20,FALSE)</f>
        <v>4.9400000000000004</v>
      </c>
      <c r="R474">
        <f>VLOOKUP($A474,NIR_Algorithm_Cleaned!$A$2:$W$4887,21,FALSE)</f>
        <v>2.12</v>
      </c>
      <c r="S474">
        <f>VLOOKUP($A474,NIR_Algorithm_Cleaned!$A$2:$W$4887,22,FALSE)</f>
        <v>1.71</v>
      </c>
      <c r="T474">
        <f>VLOOKUP($A474,NIR_Algorithm_Cleaned!$A$2:$W$4887,23,FALSE)</f>
        <v>69.739999999999995</v>
      </c>
    </row>
    <row r="475" spans="1:20" x14ac:dyDescent="0.2">
      <c r="A475" t="s">
        <v>1415</v>
      </c>
      <c r="B475" t="s">
        <v>4915</v>
      </c>
      <c r="C475" t="s">
        <v>5218</v>
      </c>
      <c r="D475">
        <f>VLOOKUP($A475,NIR_Algorithm_Cleaned!$A$2:$W$4887,5,FALSE)</f>
        <v>2</v>
      </c>
      <c r="E475">
        <f>VLOOKUP($A475,NIR_Algorithm_Cleaned!$A$2:$W$4887,4,FALSE)</f>
        <v>2</v>
      </c>
      <c r="F475">
        <f>VLOOKUP($A475,NIR_Algorithm_Cleaned!$A$2:$W$4887,3,FALSE)</f>
        <v>1</v>
      </c>
      <c r="G475">
        <v>12.32</v>
      </c>
      <c r="H475" t="s">
        <v>4994</v>
      </c>
      <c r="I475">
        <v>2</v>
      </c>
      <c r="J475" t="s">
        <v>5342</v>
      </c>
      <c r="K475" t="s">
        <v>5343</v>
      </c>
      <c r="L475">
        <v>0.43046357615893999</v>
      </c>
      <c r="M475">
        <v>0.43790849673202598</v>
      </c>
      <c r="N475">
        <f t="shared" si="7"/>
        <v>0.43418603644548298</v>
      </c>
      <c r="O475" t="s">
        <v>6332</v>
      </c>
      <c r="P475">
        <f>VLOOKUP($A475,NIR_Algorithm_Cleaned!$A$2:$W$4887,19,FALSE)</f>
        <v>14.36</v>
      </c>
      <c r="Q475">
        <f>VLOOKUP($A475,NIR_Algorithm_Cleaned!$A$2:$W$4887,20,FALSE)</f>
        <v>4.9400000000000004</v>
      </c>
      <c r="R475">
        <f>VLOOKUP($A475,NIR_Algorithm_Cleaned!$A$2:$W$4887,21,FALSE)</f>
        <v>2.12</v>
      </c>
      <c r="S475">
        <f>VLOOKUP($A475,NIR_Algorithm_Cleaned!$A$2:$W$4887,22,FALSE)</f>
        <v>1.71</v>
      </c>
      <c r="T475">
        <f>VLOOKUP($A475,NIR_Algorithm_Cleaned!$A$2:$W$4887,23,FALSE)</f>
        <v>69.739999999999995</v>
      </c>
    </row>
    <row r="476" spans="1:20" x14ac:dyDescent="0.2">
      <c r="A476" t="s">
        <v>1844</v>
      </c>
      <c r="B476" t="s">
        <v>4778</v>
      </c>
      <c r="C476" t="s">
        <v>5222</v>
      </c>
      <c r="D476">
        <f>VLOOKUP($A476,NIR_Algorithm_Cleaned!$A$2:$W$4887,5,FALSE)</f>
        <v>2</v>
      </c>
      <c r="E476">
        <f>VLOOKUP($A476,NIR_Algorithm_Cleaned!$A$2:$W$4887,4,FALSE)</f>
        <v>2</v>
      </c>
      <c r="F476">
        <f>VLOOKUP($A476,NIR_Algorithm_Cleaned!$A$2:$W$4887,3,FALSE)</f>
        <v>1</v>
      </c>
      <c r="G476">
        <v>12.35</v>
      </c>
      <c r="H476" t="s">
        <v>4994</v>
      </c>
      <c r="I476">
        <v>3</v>
      </c>
      <c r="J476" t="s">
        <v>5342</v>
      </c>
      <c r="K476" t="s">
        <v>5343</v>
      </c>
      <c r="L476">
        <v>0.42666666666666703</v>
      </c>
      <c r="M476">
        <v>0.42384105960264901</v>
      </c>
      <c r="N476">
        <f t="shared" si="7"/>
        <v>0.42525386313465802</v>
      </c>
      <c r="O476">
        <v>0.41985110158853822</v>
      </c>
      <c r="P476">
        <f>VLOOKUP($A476,NIR_Algorithm_Cleaned!$A$2:$W$4887,19,FALSE)</f>
        <v>12.35</v>
      </c>
      <c r="Q476">
        <f>VLOOKUP($A476,NIR_Algorithm_Cleaned!$A$2:$W$4887,20,FALSE)</f>
        <v>4.76</v>
      </c>
      <c r="R476">
        <f>VLOOKUP($A476,NIR_Algorithm_Cleaned!$A$2:$W$4887,21,FALSE)</f>
        <v>1.4</v>
      </c>
      <c r="S476">
        <f>VLOOKUP($A476,NIR_Algorithm_Cleaned!$A$2:$W$4887,22,FALSE)</f>
        <v>1.52</v>
      </c>
      <c r="T476">
        <f>VLOOKUP($A476,NIR_Algorithm_Cleaned!$A$2:$W$4887,23,FALSE)</f>
        <v>71.22</v>
      </c>
    </row>
    <row r="477" spans="1:20" x14ac:dyDescent="0.2">
      <c r="A477" t="s">
        <v>1844</v>
      </c>
      <c r="B477" t="s">
        <v>4778</v>
      </c>
      <c r="C477" t="s">
        <v>5222</v>
      </c>
      <c r="D477">
        <f>VLOOKUP($A477,NIR_Algorithm_Cleaned!$A$2:$W$4887,5,FALSE)</f>
        <v>2</v>
      </c>
      <c r="E477">
        <f>VLOOKUP($A477,NIR_Algorithm_Cleaned!$A$2:$W$4887,4,FALSE)</f>
        <v>2</v>
      </c>
      <c r="F477">
        <f>VLOOKUP($A477,NIR_Algorithm_Cleaned!$A$2:$W$4887,3,FALSE)</f>
        <v>1</v>
      </c>
      <c r="G477">
        <v>12.26</v>
      </c>
      <c r="H477" t="s">
        <v>5342</v>
      </c>
      <c r="I477">
        <v>1</v>
      </c>
      <c r="J477" t="s">
        <v>4994</v>
      </c>
      <c r="K477" t="s">
        <v>5343</v>
      </c>
      <c r="L477">
        <v>0.41830065359477098</v>
      </c>
      <c r="M477">
        <v>0.41059602649006599</v>
      </c>
      <c r="N477">
        <f t="shared" si="7"/>
        <v>0.41444834004241848</v>
      </c>
      <c r="O477" t="s">
        <v>6332</v>
      </c>
      <c r="P477">
        <f>VLOOKUP($A477,NIR_Algorithm_Cleaned!$A$2:$W$4887,19,FALSE)</f>
        <v>12.35</v>
      </c>
      <c r="Q477">
        <f>VLOOKUP($A477,NIR_Algorithm_Cleaned!$A$2:$W$4887,20,FALSE)</f>
        <v>4.76</v>
      </c>
      <c r="R477">
        <f>VLOOKUP($A477,NIR_Algorithm_Cleaned!$A$2:$W$4887,21,FALSE)</f>
        <v>1.4</v>
      </c>
      <c r="S477">
        <f>VLOOKUP($A477,NIR_Algorithm_Cleaned!$A$2:$W$4887,22,FALSE)</f>
        <v>1.52</v>
      </c>
      <c r="T477">
        <f>VLOOKUP($A477,NIR_Algorithm_Cleaned!$A$2:$W$4887,23,FALSE)</f>
        <v>71.22</v>
      </c>
    </row>
    <row r="478" spans="1:20" x14ac:dyDescent="0.2">
      <c r="A478" t="s">
        <v>1418</v>
      </c>
      <c r="B478" t="s">
        <v>4796</v>
      </c>
      <c r="C478" t="s">
        <v>5281</v>
      </c>
      <c r="D478">
        <f>VLOOKUP($A478,NIR_Algorithm_Cleaned!$A$2:$W$4887,5,FALSE)</f>
        <v>2</v>
      </c>
      <c r="E478">
        <f>VLOOKUP($A478,NIR_Algorithm_Cleaned!$A$2:$W$4887,4,FALSE)</f>
        <v>2</v>
      </c>
      <c r="F478">
        <f>VLOOKUP($A478,NIR_Algorithm_Cleaned!$A$2:$W$4887,3,FALSE)</f>
        <v>1</v>
      </c>
      <c r="G478">
        <v>12.32</v>
      </c>
      <c r="H478" t="s">
        <v>4994</v>
      </c>
      <c r="I478">
        <v>3</v>
      </c>
      <c r="J478" t="s">
        <v>4994</v>
      </c>
      <c r="K478" t="s">
        <v>5343</v>
      </c>
      <c r="L478">
        <v>0.44666666666666699</v>
      </c>
      <c r="M478">
        <v>0.44</v>
      </c>
      <c r="N478">
        <f t="shared" si="7"/>
        <v>0.44333333333333347</v>
      </c>
      <c r="O478">
        <v>0.4340492170022372</v>
      </c>
      <c r="P478">
        <f>VLOOKUP($A478,NIR_Algorithm_Cleaned!$A$2:$W$4887,19,FALSE)</f>
        <v>13.84</v>
      </c>
      <c r="Q478">
        <f>VLOOKUP($A478,NIR_Algorithm_Cleaned!$A$2:$W$4887,20,FALSE)</f>
        <v>4.58</v>
      </c>
      <c r="R478">
        <f>VLOOKUP($A478,NIR_Algorithm_Cleaned!$A$2:$W$4887,21,FALSE)</f>
        <v>1.75</v>
      </c>
      <c r="S478">
        <f>VLOOKUP($A478,NIR_Algorithm_Cleaned!$A$2:$W$4887,22,FALSE)</f>
        <v>1.62</v>
      </c>
      <c r="T478">
        <f>VLOOKUP($A478,NIR_Algorithm_Cleaned!$A$2:$W$4887,23,FALSE)</f>
        <v>70.84</v>
      </c>
    </row>
    <row r="479" spans="1:20" x14ac:dyDescent="0.2">
      <c r="A479" t="s">
        <v>1418</v>
      </c>
      <c r="B479" t="s">
        <v>4796</v>
      </c>
      <c r="C479" t="s">
        <v>5281</v>
      </c>
      <c r="D479">
        <f>VLOOKUP($A479,NIR_Algorithm_Cleaned!$A$2:$W$4887,5,FALSE)</f>
        <v>2</v>
      </c>
      <c r="E479">
        <f>VLOOKUP($A479,NIR_Algorithm_Cleaned!$A$2:$W$4887,4,FALSE)</f>
        <v>2</v>
      </c>
      <c r="F479">
        <f>VLOOKUP($A479,NIR_Algorithm_Cleaned!$A$2:$W$4887,3,FALSE)</f>
        <v>1</v>
      </c>
      <c r="G479">
        <v>12.18</v>
      </c>
      <c r="H479" t="s">
        <v>4994</v>
      </c>
      <c r="I479">
        <v>3</v>
      </c>
      <c r="J479" t="s">
        <v>5342</v>
      </c>
      <c r="K479" t="s">
        <v>5343</v>
      </c>
      <c r="L479">
        <v>0.42953020134228198</v>
      </c>
      <c r="M479">
        <v>0.42</v>
      </c>
      <c r="N479">
        <f t="shared" si="7"/>
        <v>0.42476510067114098</v>
      </c>
      <c r="O479" t="s">
        <v>6332</v>
      </c>
      <c r="P479">
        <f>VLOOKUP($A479,NIR_Algorithm_Cleaned!$A$2:$W$4887,19,FALSE)</f>
        <v>13.84</v>
      </c>
      <c r="Q479">
        <f>VLOOKUP($A479,NIR_Algorithm_Cleaned!$A$2:$W$4887,20,FALSE)</f>
        <v>4.58</v>
      </c>
      <c r="R479">
        <f>VLOOKUP($A479,NIR_Algorithm_Cleaned!$A$2:$W$4887,21,FALSE)</f>
        <v>1.75</v>
      </c>
      <c r="S479">
        <f>VLOOKUP($A479,NIR_Algorithm_Cleaned!$A$2:$W$4887,22,FALSE)</f>
        <v>1.62</v>
      </c>
      <c r="T479">
        <f>VLOOKUP($A479,NIR_Algorithm_Cleaned!$A$2:$W$4887,23,FALSE)</f>
        <v>70.84</v>
      </c>
    </row>
    <row r="480" spans="1:20" x14ac:dyDescent="0.2">
      <c r="A480" t="s">
        <v>952</v>
      </c>
      <c r="B480" t="s">
        <v>4934</v>
      </c>
      <c r="C480" t="s">
        <v>5202</v>
      </c>
      <c r="D480">
        <f>VLOOKUP($A480,NIR_Algorithm_Cleaned!$A$2:$W$4887,5,FALSE)</f>
        <v>2</v>
      </c>
      <c r="E480">
        <f>VLOOKUP($A480,NIR_Algorithm_Cleaned!$A$2:$W$4887,4,FALSE)</f>
        <v>2</v>
      </c>
      <c r="F480">
        <f>VLOOKUP($A480,NIR_Algorithm_Cleaned!$A$2:$W$4887,3,FALSE)</f>
        <v>1</v>
      </c>
      <c r="G480">
        <v>12.31</v>
      </c>
      <c r="H480" t="s">
        <v>5342</v>
      </c>
      <c r="I480">
        <v>3</v>
      </c>
      <c r="J480" t="s">
        <v>5342</v>
      </c>
      <c r="K480" t="s">
        <v>5343</v>
      </c>
      <c r="L480">
        <v>0.45333333333333298</v>
      </c>
      <c r="M480">
        <v>0.463576158940397</v>
      </c>
      <c r="N480">
        <f t="shared" si="7"/>
        <v>0.45845474613686499</v>
      </c>
      <c r="O480">
        <v>0.44904719288825223</v>
      </c>
      <c r="P480">
        <f>VLOOKUP($A480,NIR_Algorithm_Cleaned!$A$2:$W$4887,19,FALSE)</f>
        <v>9.67</v>
      </c>
      <c r="Q480">
        <f>VLOOKUP($A480,NIR_Algorithm_Cleaned!$A$2:$W$4887,20,FALSE)</f>
        <v>3.99</v>
      </c>
      <c r="R480">
        <f>VLOOKUP($A480,NIR_Algorithm_Cleaned!$A$2:$W$4887,21,FALSE)</f>
        <v>1.45</v>
      </c>
      <c r="S480">
        <f>VLOOKUP($A480,NIR_Algorithm_Cleaned!$A$2:$W$4887,22,FALSE)</f>
        <v>1.31</v>
      </c>
      <c r="T480">
        <f>VLOOKUP($A480,NIR_Algorithm_Cleaned!$A$2:$W$4887,23,FALSE)</f>
        <v>72.400000000000006</v>
      </c>
    </row>
    <row r="481" spans="1:20" x14ac:dyDescent="0.2">
      <c r="A481" t="s">
        <v>952</v>
      </c>
      <c r="B481" t="s">
        <v>4934</v>
      </c>
      <c r="C481" t="s">
        <v>5202</v>
      </c>
      <c r="D481">
        <f>VLOOKUP($A481,NIR_Algorithm_Cleaned!$A$2:$W$4887,5,FALSE)</f>
        <v>2</v>
      </c>
      <c r="E481">
        <f>VLOOKUP($A481,NIR_Algorithm_Cleaned!$A$2:$W$4887,4,FALSE)</f>
        <v>2</v>
      </c>
      <c r="F481">
        <f>VLOOKUP($A481,NIR_Algorithm_Cleaned!$A$2:$W$4887,3,FALSE)</f>
        <v>1</v>
      </c>
      <c r="G481">
        <v>12.09</v>
      </c>
      <c r="H481" t="s">
        <v>4994</v>
      </c>
      <c r="I481">
        <v>2</v>
      </c>
      <c r="J481" t="s">
        <v>5342</v>
      </c>
      <c r="K481" t="s">
        <v>5343</v>
      </c>
      <c r="L481">
        <v>0.445945945945946</v>
      </c>
      <c r="M481">
        <v>0.43333333333333302</v>
      </c>
      <c r="N481">
        <f t="shared" si="7"/>
        <v>0.43963963963963948</v>
      </c>
      <c r="O481" t="s">
        <v>6332</v>
      </c>
      <c r="P481">
        <f>VLOOKUP($A481,NIR_Algorithm_Cleaned!$A$2:$W$4887,19,FALSE)</f>
        <v>9.67</v>
      </c>
      <c r="Q481">
        <f>VLOOKUP($A481,NIR_Algorithm_Cleaned!$A$2:$W$4887,20,FALSE)</f>
        <v>3.99</v>
      </c>
      <c r="R481">
        <f>VLOOKUP($A481,NIR_Algorithm_Cleaned!$A$2:$W$4887,21,FALSE)</f>
        <v>1.45</v>
      </c>
      <c r="S481">
        <f>VLOOKUP($A481,NIR_Algorithm_Cleaned!$A$2:$W$4887,22,FALSE)</f>
        <v>1.31</v>
      </c>
      <c r="T481">
        <f>VLOOKUP($A481,NIR_Algorithm_Cleaned!$A$2:$W$4887,23,FALSE)</f>
        <v>72.400000000000006</v>
      </c>
    </row>
    <row r="482" spans="1:20" x14ac:dyDescent="0.2">
      <c r="A482" t="s">
        <v>989</v>
      </c>
      <c r="B482" t="s">
        <v>4924</v>
      </c>
      <c r="C482" t="s">
        <v>5316</v>
      </c>
      <c r="D482">
        <f>VLOOKUP($A482,NIR_Algorithm_Cleaned!$A$2:$W$4887,5,FALSE)</f>
        <v>2</v>
      </c>
      <c r="E482">
        <f>VLOOKUP($A482,NIR_Algorithm_Cleaned!$A$2:$W$4887,4,FALSE)</f>
        <v>2</v>
      </c>
      <c r="F482">
        <f>VLOOKUP($A482,NIR_Algorithm_Cleaned!$A$2:$W$4887,3,FALSE)</f>
        <v>1</v>
      </c>
      <c r="G482">
        <v>12.26</v>
      </c>
      <c r="H482" t="s">
        <v>5342</v>
      </c>
      <c r="I482">
        <v>3</v>
      </c>
      <c r="J482" t="s">
        <v>5342</v>
      </c>
      <c r="K482" t="s">
        <v>5343</v>
      </c>
      <c r="L482">
        <v>0.49342105263157898</v>
      </c>
      <c r="M482">
        <v>0.49333333333333301</v>
      </c>
      <c r="N482">
        <f t="shared" si="7"/>
        <v>0.49337719298245597</v>
      </c>
      <c r="O482">
        <v>0.48582729895207799</v>
      </c>
      <c r="P482">
        <f>VLOOKUP($A482,NIR_Algorithm_Cleaned!$A$2:$W$4887,19,FALSE)</f>
        <v>16.09</v>
      </c>
      <c r="Q482">
        <f>VLOOKUP($A482,NIR_Algorithm_Cleaned!$A$2:$W$4887,20,FALSE)</f>
        <v>4.32</v>
      </c>
      <c r="R482">
        <f>VLOOKUP($A482,NIR_Algorithm_Cleaned!$A$2:$W$4887,21,FALSE)</f>
        <v>2.08</v>
      </c>
      <c r="S482">
        <f>VLOOKUP($A482,NIR_Algorithm_Cleaned!$A$2:$W$4887,22,FALSE)</f>
        <v>1.74</v>
      </c>
      <c r="T482">
        <f>VLOOKUP($A482,NIR_Algorithm_Cleaned!$A$2:$W$4887,23,FALSE)</f>
        <v>69.510000000000005</v>
      </c>
    </row>
    <row r="483" spans="1:20" x14ac:dyDescent="0.2">
      <c r="A483" t="s">
        <v>989</v>
      </c>
      <c r="B483" t="s">
        <v>4924</v>
      </c>
      <c r="C483" t="s">
        <v>5316</v>
      </c>
      <c r="D483">
        <f>VLOOKUP($A483,NIR_Algorithm_Cleaned!$A$2:$W$4887,5,FALSE)</f>
        <v>2</v>
      </c>
      <c r="E483">
        <f>VLOOKUP($A483,NIR_Algorithm_Cleaned!$A$2:$W$4887,4,FALSE)</f>
        <v>2</v>
      </c>
      <c r="F483">
        <f>VLOOKUP($A483,NIR_Algorithm_Cleaned!$A$2:$W$4887,3,FALSE)</f>
        <v>1</v>
      </c>
      <c r="G483">
        <v>12.06</v>
      </c>
      <c r="H483" t="s">
        <v>5342</v>
      </c>
      <c r="I483">
        <v>4</v>
      </c>
      <c r="J483" t="s">
        <v>4994</v>
      </c>
      <c r="K483" t="s">
        <v>5343</v>
      </c>
      <c r="L483">
        <v>0.473333333333333</v>
      </c>
      <c r="M483">
        <v>0.48322147651006703</v>
      </c>
      <c r="N483">
        <f t="shared" si="7"/>
        <v>0.47827740492170001</v>
      </c>
      <c r="O483" t="s">
        <v>6332</v>
      </c>
      <c r="P483">
        <f>VLOOKUP($A483,NIR_Algorithm_Cleaned!$A$2:$W$4887,19,FALSE)</f>
        <v>16.09</v>
      </c>
      <c r="Q483">
        <f>VLOOKUP($A483,NIR_Algorithm_Cleaned!$A$2:$W$4887,20,FALSE)</f>
        <v>4.32</v>
      </c>
      <c r="R483">
        <f>VLOOKUP($A483,NIR_Algorithm_Cleaned!$A$2:$W$4887,21,FALSE)</f>
        <v>2.08</v>
      </c>
      <c r="S483">
        <f>VLOOKUP($A483,NIR_Algorithm_Cleaned!$A$2:$W$4887,22,FALSE)</f>
        <v>1.74</v>
      </c>
      <c r="T483">
        <f>VLOOKUP($A483,NIR_Algorithm_Cleaned!$A$2:$W$4887,23,FALSE)</f>
        <v>69.510000000000005</v>
      </c>
    </row>
    <row r="484" spans="1:20" x14ac:dyDescent="0.2">
      <c r="A484" t="s">
        <v>1587</v>
      </c>
      <c r="B484" t="s">
        <v>4870</v>
      </c>
      <c r="C484" t="s">
        <v>5253</v>
      </c>
      <c r="D484">
        <f>VLOOKUP($A484,NIR_Algorithm_Cleaned!$A$2:$W$4887,5,FALSE)</f>
        <v>2</v>
      </c>
      <c r="E484">
        <f>VLOOKUP($A484,NIR_Algorithm_Cleaned!$A$2:$W$4887,4,FALSE)</f>
        <v>2</v>
      </c>
      <c r="F484">
        <f>VLOOKUP($A484,NIR_Algorithm_Cleaned!$A$2:$W$4887,3,FALSE)</f>
        <v>1</v>
      </c>
      <c r="G484">
        <v>12.3</v>
      </c>
      <c r="H484" t="s">
        <v>4994</v>
      </c>
      <c r="I484">
        <v>4</v>
      </c>
      <c r="J484" t="s">
        <v>4994</v>
      </c>
      <c r="K484" t="s">
        <v>5343</v>
      </c>
      <c r="L484">
        <v>0.51333333333333298</v>
      </c>
      <c r="M484">
        <v>0.50335570469798696</v>
      </c>
      <c r="N484">
        <f t="shared" si="7"/>
        <v>0.50834451901565991</v>
      </c>
      <c r="O484">
        <v>0.50585011185682294</v>
      </c>
      <c r="P484">
        <f>VLOOKUP($A484,NIR_Algorithm_Cleaned!$A$2:$W$4887,19,FALSE)</f>
        <v>10.08</v>
      </c>
      <c r="Q484">
        <f>VLOOKUP($A484,NIR_Algorithm_Cleaned!$A$2:$W$4887,20,FALSE)</f>
        <v>3.5</v>
      </c>
      <c r="R484">
        <f>VLOOKUP($A484,NIR_Algorithm_Cleaned!$A$2:$W$4887,21,FALSE)</f>
        <v>1.75</v>
      </c>
      <c r="S484">
        <f>VLOOKUP($A484,NIR_Algorithm_Cleaned!$A$2:$W$4887,22,FALSE)</f>
        <v>1.44</v>
      </c>
      <c r="T484">
        <f>VLOOKUP($A484,NIR_Algorithm_Cleaned!$A$2:$W$4887,23,FALSE)</f>
        <v>71.36</v>
      </c>
    </row>
    <row r="485" spans="1:20" x14ac:dyDescent="0.2">
      <c r="A485" t="s">
        <v>1587</v>
      </c>
      <c r="B485" t="s">
        <v>4870</v>
      </c>
      <c r="C485" t="s">
        <v>5253</v>
      </c>
      <c r="D485">
        <f>VLOOKUP($A485,NIR_Algorithm_Cleaned!$A$2:$W$4887,5,FALSE)</f>
        <v>2</v>
      </c>
      <c r="E485">
        <f>VLOOKUP($A485,NIR_Algorithm_Cleaned!$A$2:$W$4887,4,FALSE)</f>
        <v>2</v>
      </c>
      <c r="F485">
        <f>VLOOKUP($A485,NIR_Algorithm_Cleaned!$A$2:$W$4887,3,FALSE)</f>
        <v>1</v>
      </c>
      <c r="G485">
        <v>12.35</v>
      </c>
      <c r="H485" t="s">
        <v>5342</v>
      </c>
      <c r="I485">
        <v>1</v>
      </c>
      <c r="J485" t="s">
        <v>4994</v>
      </c>
      <c r="K485" t="s">
        <v>5343</v>
      </c>
      <c r="L485" t="s">
        <v>5207</v>
      </c>
      <c r="M485">
        <v>0.50335570469798596</v>
      </c>
      <c r="N485">
        <f t="shared" si="7"/>
        <v>0.50335570469798596</v>
      </c>
      <c r="O485" t="s">
        <v>6332</v>
      </c>
      <c r="P485">
        <f>VLOOKUP($A485,NIR_Algorithm_Cleaned!$A$2:$W$4887,19,FALSE)</f>
        <v>10.08</v>
      </c>
      <c r="Q485">
        <f>VLOOKUP($A485,NIR_Algorithm_Cleaned!$A$2:$W$4887,20,FALSE)</f>
        <v>3.5</v>
      </c>
      <c r="R485">
        <f>VLOOKUP($A485,NIR_Algorithm_Cleaned!$A$2:$W$4887,21,FALSE)</f>
        <v>1.75</v>
      </c>
      <c r="S485">
        <f>VLOOKUP($A485,NIR_Algorithm_Cleaned!$A$2:$W$4887,22,FALSE)</f>
        <v>1.44</v>
      </c>
      <c r="T485">
        <f>VLOOKUP($A485,NIR_Algorithm_Cleaned!$A$2:$W$4887,23,FALSE)</f>
        <v>71.36</v>
      </c>
    </row>
    <row r="486" spans="1:20" x14ac:dyDescent="0.2">
      <c r="A486" t="s">
        <v>1848</v>
      </c>
      <c r="B486" t="s">
        <v>4936</v>
      </c>
      <c r="C486" t="s">
        <v>5337</v>
      </c>
      <c r="D486">
        <f>VLOOKUP($A486,NIR_Algorithm_Cleaned!$A$2:$W$4887,5,FALSE)</f>
        <v>2</v>
      </c>
      <c r="E486">
        <f>VLOOKUP($A486,NIR_Algorithm_Cleaned!$A$2:$W$4887,4,FALSE)</f>
        <v>2</v>
      </c>
      <c r="F486">
        <f>VLOOKUP($A486,NIR_Algorithm_Cleaned!$A$2:$W$4887,3,FALSE)</f>
        <v>1</v>
      </c>
      <c r="G486">
        <v>12.34</v>
      </c>
      <c r="H486" t="s">
        <v>5342</v>
      </c>
      <c r="I486">
        <v>1</v>
      </c>
      <c r="J486" t="s">
        <v>4994</v>
      </c>
      <c r="K486" t="s">
        <v>5343</v>
      </c>
      <c r="L486">
        <v>0.43708609271523202</v>
      </c>
      <c r="M486">
        <v>0.44</v>
      </c>
      <c r="N486">
        <f t="shared" si="7"/>
        <v>0.43854304635761598</v>
      </c>
      <c r="O486">
        <v>0.43476218162248648</v>
      </c>
      <c r="P486">
        <f>VLOOKUP($A486,NIR_Algorithm_Cleaned!$A$2:$W$4887,19,FALSE)</f>
        <v>12.36</v>
      </c>
      <c r="Q486">
        <f>VLOOKUP($A486,NIR_Algorithm_Cleaned!$A$2:$W$4887,20,FALSE)</f>
        <v>4.03</v>
      </c>
      <c r="R486">
        <f>VLOOKUP($A486,NIR_Algorithm_Cleaned!$A$2:$W$4887,21,FALSE)</f>
        <v>1.59</v>
      </c>
      <c r="S486">
        <f>VLOOKUP($A486,NIR_Algorithm_Cleaned!$A$2:$W$4887,22,FALSE)</f>
        <v>1.52</v>
      </c>
      <c r="T486">
        <f>VLOOKUP($A486,NIR_Algorithm_Cleaned!$A$2:$W$4887,23,FALSE)</f>
        <v>69.900000000000006</v>
      </c>
    </row>
    <row r="487" spans="1:20" x14ac:dyDescent="0.2">
      <c r="A487" t="s">
        <v>1848</v>
      </c>
      <c r="B487" t="s">
        <v>4936</v>
      </c>
      <c r="C487" t="s">
        <v>5337</v>
      </c>
      <c r="D487">
        <f>VLOOKUP($A487,NIR_Algorithm_Cleaned!$A$2:$W$4887,5,FALSE)</f>
        <v>2</v>
      </c>
      <c r="E487">
        <f>VLOOKUP($A487,NIR_Algorithm_Cleaned!$A$2:$W$4887,4,FALSE)</f>
        <v>2</v>
      </c>
      <c r="F487">
        <f>VLOOKUP($A487,NIR_Algorithm_Cleaned!$A$2:$W$4887,3,FALSE)</f>
        <v>1</v>
      </c>
      <c r="G487">
        <v>12.21</v>
      </c>
      <c r="H487" t="s">
        <v>5342</v>
      </c>
      <c r="I487">
        <v>3</v>
      </c>
      <c r="J487" t="s">
        <v>5342</v>
      </c>
      <c r="K487" t="s">
        <v>5343</v>
      </c>
      <c r="L487">
        <v>0.42953020134228198</v>
      </c>
      <c r="M487">
        <v>0.43243243243243201</v>
      </c>
      <c r="N487">
        <f t="shared" si="7"/>
        <v>0.43098131688735697</v>
      </c>
      <c r="O487" t="s">
        <v>6332</v>
      </c>
      <c r="P487">
        <f>VLOOKUP($A487,NIR_Algorithm_Cleaned!$A$2:$W$4887,19,FALSE)</f>
        <v>12.36</v>
      </c>
      <c r="Q487">
        <f>VLOOKUP($A487,NIR_Algorithm_Cleaned!$A$2:$W$4887,20,FALSE)</f>
        <v>4.03</v>
      </c>
      <c r="R487">
        <f>VLOOKUP($A487,NIR_Algorithm_Cleaned!$A$2:$W$4887,21,FALSE)</f>
        <v>1.59</v>
      </c>
      <c r="S487">
        <f>VLOOKUP($A487,NIR_Algorithm_Cleaned!$A$2:$W$4887,22,FALSE)</f>
        <v>1.52</v>
      </c>
      <c r="T487">
        <f>VLOOKUP($A487,NIR_Algorithm_Cleaned!$A$2:$W$4887,23,FALSE)</f>
        <v>69.900000000000006</v>
      </c>
    </row>
    <row r="488" spans="1:20" x14ac:dyDescent="0.2">
      <c r="A488" t="s">
        <v>1525</v>
      </c>
      <c r="B488" t="s">
        <v>4941</v>
      </c>
      <c r="C488" t="s">
        <v>5257</v>
      </c>
      <c r="D488">
        <f>VLOOKUP($A488,NIR_Algorithm_Cleaned!$A$2:$W$4887,5,FALSE)</f>
        <v>2</v>
      </c>
      <c r="E488">
        <f>VLOOKUP($A488,NIR_Algorithm_Cleaned!$A$2:$W$4887,4,FALSE)</f>
        <v>2</v>
      </c>
      <c r="F488">
        <f>VLOOKUP($A488,NIR_Algorithm_Cleaned!$A$2:$W$4887,3,FALSE)</f>
        <v>1</v>
      </c>
      <c r="G488">
        <v>12.22</v>
      </c>
      <c r="H488" t="s">
        <v>4994</v>
      </c>
      <c r="I488">
        <v>2</v>
      </c>
      <c r="J488" t="s">
        <v>5342</v>
      </c>
      <c r="K488" t="s">
        <v>5343</v>
      </c>
      <c r="L488">
        <v>0.38815789473684198</v>
      </c>
      <c r="M488">
        <v>0.38410596026490101</v>
      </c>
      <c r="N488">
        <f t="shared" si="7"/>
        <v>0.3861319275008715</v>
      </c>
      <c r="O488">
        <v>0.38286988531906324</v>
      </c>
      <c r="P488">
        <f>VLOOKUP($A488,NIR_Algorithm_Cleaned!$A$2:$W$4887,19,FALSE)</f>
        <v>13.06</v>
      </c>
      <c r="Q488">
        <f>VLOOKUP($A488,NIR_Algorithm_Cleaned!$A$2:$W$4887,20,FALSE)</f>
        <v>4.26</v>
      </c>
      <c r="R488">
        <f>VLOOKUP($A488,NIR_Algorithm_Cleaned!$A$2:$W$4887,21,FALSE)</f>
        <v>1.62</v>
      </c>
      <c r="S488">
        <f>VLOOKUP($A488,NIR_Algorithm_Cleaned!$A$2:$W$4887,22,FALSE)</f>
        <v>1.51</v>
      </c>
      <c r="T488">
        <f>VLOOKUP($A488,NIR_Algorithm_Cleaned!$A$2:$W$4887,23,FALSE)</f>
        <v>71.760000000000005</v>
      </c>
    </row>
    <row r="489" spans="1:20" x14ac:dyDescent="0.2">
      <c r="A489" t="s">
        <v>1525</v>
      </c>
      <c r="B489" t="s">
        <v>4941</v>
      </c>
      <c r="C489" t="s">
        <v>5257</v>
      </c>
      <c r="D489">
        <f>VLOOKUP($A489,NIR_Algorithm_Cleaned!$A$2:$W$4887,5,FALSE)</f>
        <v>2</v>
      </c>
      <c r="E489">
        <f>VLOOKUP($A489,NIR_Algorithm_Cleaned!$A$2:$W$4887,4,FALSE)</f>
        <v>2</v>
      </c>
      <c r="F489">
        <f>VLOOKUP($A489,NIR_Algorithm_Cleaned!$A$2:$W$4887,3,FALSE)</f>
        <v>1</v>
      </c>
      <c r="G489">
        <v>12.34</v>
      </c>
      <c r="H489" t="s">
        <v>4994</v>
      </c>
      <c r="I489">
        <v>3</v>
      </c>
      <c r="J489" t="s">
        <v>5342</v>
      </c>
      <c r="K489" t="s">
        <v>5343</v>
      </c>
      <c r="L489">
        <v>0.38666666666666699</v>
      </c>
      <c r="M489">
        <v>0.37254901960784298</v>
      </c>
      <c r="N489">
        <f t="shared" si="7"/>
        <v>0.37960784313725499</v>
      </c>
      <c r="O489" t="s">
        <v>6332</v>
      </c>
      <c r="P489">
        <f>VLOOKUP($A489,NIR_Algorithm_Cleaned!$A$2:$W$4887,19,FALSE)</f>
        <v>13.06</v>
      </c>
      <c r="Q489">
        <f>VLOOKUP($A489,NIR_Algorithm_Cleaned!$A$2:$W$4887,20,FALSE)</f>
        <v>4.26</v>
      </c>
      <c r="R489">
        <f>VLOOKUP($A489,NIR_Algorithm_Cleaned!$A$2:$W$4887,21,FALSE)</f>
        <v>1.62</v>
      </c>
      <c r="S489">
        <f>VLOOKUP($A489,NIR_Algorithm_Cleaned!$A$2:$W$4887,22,FALSE)</f>
        <v>1.51</v>
      </c>
      <c r="T489">
        <f>VLOOKUP($A489,NIR_Algorithm_Cleaned!$A$2:$W$4887,23,FALSE)</f>
        <v>71.760000000000005</v>
      </c>
    </row>
    <row r="490" spans="1:20" x14ac:dyDescent="0.2">
      <c r="A490" t="s">
        <v>1522</v>
      </c>
      <c r="B490" t="s">
        <v>4921</v>
      </c>
      <c r="C490" t="s">
        <v>5268</v>
      </c>
      <c r="D490">
        <f>VLOOKUP($A490,NIR_Algorithm_Cleaned!$A$2:$W$4887,5,FALSE)</f>
        <v>2</v>
      </c>
      <c r="E490">
        <f>VLOOKUP($A490,NIR_Algorithm_Cleaned!$A$2:$W$4887,4,FALSE)</f>
        <v>2</v>
      </c>
      <c r="F490">
        <f>VLOOKUP($A490,NIR_Algorithm_Cleaned!$A$2:$W$4887,3,FALSE)</f>
        <v>1</v>
      </c>
      <c r="G490">
        <v>12.37</v>
      </c>
      <c r="H490" t="s">
        <v>5342</v>
      </c>
      <c r="I490">
        <v>3</v>
      </c>
      <c r="J490" t="s">
        <v>4994</v>
      </c>
      <c r="K490" t="s">
        <v>5343</v>
      </c>
      <c r="L490">
        <v>0.42666666666666703</v>
      </c>
      <c r="M490">
        <v>0.42105263157894801</v>
      </c>
      <c r="N490">
        <f t="shared" si="7"/>
        <v>0.42385964912280749</v>
      </c>
      <c r="O490">
        <v>0.40829615429301747</v>
      </c>
      <c r="P490">
        <f>VLOOKUP($A490,NIR_Algorithm_Cleaned!$A$2:$W$4887,19,FALSE)</f>
        <v>9</v>
      </c>
      <c r="Q490">
        <f>VLOOKUP($A490,NIR_Algorithm_Cleaned!$A$2:$W$4887,20,FALSE)</f>
        <v>4.09</v>
      </c>
      <c r="R490">
        <f>VLOOKUP($A490,NIR_Algorithm_Cleaned!$A$2:$W$4887,21,FALSE)</f>
        <v>1.64</v>
      </c>
      <c r="S490">
        <f>VLOOKUP($A490,NIR_Algorithm_Cleaned!$A$2:$W$4887,22,FALSE)</f>
        <v>1.36</v>
      </c>
      <c r="T490">
        <f>VLOOKUP($A490,NIR_Algorithm_Cleaned!$A$2:$W$4887,23,FALSE)</f>
        <v>71.02</v>
      </c>
    </row>
    <row r="491" spans="1:20" x14ac:dyDescent="0.2">
      <c r="A491" t="s">
        <v>1522</v>
      </c>
      <c r="B491" t="s">
        <v>4921</v>
      </c>
      <c r="C491" t="s">
        <v>5268</v>
      </c>
      <c r="D491">
        <f>VLOOKUP($A491,NIR_Algorithm_Cleaned!$A$2:$W$4887,5,FALSE)</f>
        <v>2</v>
      </c>
      <c r="E491">
        <f>VLOOKUP($A491,NIR_Algorithm_Cleaned!$A$2:$W$4887,4,FALSE)</f>
        <v>2</v>
      </c>
      <c r="F491">
        <f>VLOOKUP($A491,NIR_Algorithm_Cleaned!$A$2:$W$4887,3,FALSE)</f>
        <v>1</v>
      </c>
      <c r="G491">
        <v>12.28</v>
      </c>
      <c r="H491" t="s">
        <v>4994</v>
      </c>
      <c r="I491">
        <v>2</v>
      </c>
      <c r="J491" t="s">
        <v>4994</v>
      </c>
      <c r="K491" t="s">
        <v>5343</v>
      </c>
      <c r="L491">
        <v>0.394736842105263</v>
      </c>
      <c r="M491">
        <v>0.39072847682119199</v>
      </c>
      <c r="N491">
        <f t="shared" si="7"/>
        <v>0.3927326594632275</v>
      </c>
      <c r="O491" t="s">
        <v>6332</v>
      </c>
      <c r="P491">
        <f>VLOOKUP($A491,NIR_Algorithm_Cleaned!$A$2:$W$4887,19,FALSE)</f>
        <v>9</v>
      </c>
      <c r="Q491">
        <f>VLOOKUP($A491,NIR_Algorithm_Cleaned!$A$2:$W$4887,20,FALSE)</f>
        <v>4.09</v>
      </c>
      <c r="R491">
        <f>VLOOKUP($A491,NIR_Algorithm_Cleaned!$A$2:$W$4887,21,FALSE)</f>
        <v>1.64</v>
      </c>
      <c r="S491">
        <f>VLOOKUP($A491,NIR_Algorithm_Cleaned!$A$2:$W$4887,22,FALSE)</f>
        <v>1.36</v>
      </c>
      <c r="T491">
        <f>VLOOKUP($A491,NIR_Algorithm_Cleaned!$A$2:$W$4887,23,FALSE)</f>
        <v>71.02</v>
      </c>
    </row>
    <row r="492" spans="1:20" x14ac:dyDescent="0.2">
      <c r="A492" t="s">
        <v>1535</v>
      </c>
      <c r="B492" t="s">
        <v>4895</v>
      </c>
      <c r="C492" t="s">
        <v>5272</v>
      </c>
      <c r="D492">
        <f>VLOOKUP($A492,NIR_Algorithm_Cleaned!$A$2:$W$4887,5,FALSE)</f>
        <v>2</v>
      </c>
      <c r="E492">
        <f>VLOOKUP($A492,NIR_Algorithm_Cleaned!$A$2:$W$4887,4,FALSE)</f>
        <v>2</v>
      </c>
      <c r="F492">
        <f>VLOOKUP($A492,NIR_Algorithm_Cleaned!$A$2:$W$4887,3,FALSE)</f>
        <v>1</v>
      </c>
      <c r="G492">
        <v>12.32</v>
      </c>
      <c r="H492" t="s">
        <v>5342</v>
      </c>
      <c r="I492">
        <v>3</v>
      </c>
      <c r="K492" t="s">
        <v>5343</v>
      </c>
      <c r="L492">
        <v>0.42</v>
      </c>
      <c r="M492">
        <v>0.413333333333333</v>
      </c>
      <c r="N492">
        <f t="shared" si="7"/>
        <v>0.41666666666666652</v>
      </c>
      <c r="O492">
        <v>0.41557017543859653</v>
      </c>
      <c r="P492">
        <f>VLOOKUP($A492,NIR_Algorithm_Cleaned!$A$2:$W$4887,19,FALSE)</f>
        <v>9.7100000000000009</v>
      </c>
      <c r="Q492">
        <f>VLOOKUP($A492,NIR_Algorithm_Cleaned!$A$2:$W$4887,20,FALSE)</f>
        <v>4.62</v>
      </c>
      <c r="R492">
        <f>VLOOKUP($A492,NIR_Algorithm_Cleaned!$A$2:$W$4887,21,FALSE)</f>
        <v>1.33</v>
      </c>
      <c r="S492">
        <f>VLOOKUP($A492,NIR_Algorithm_Cleaned!$A$2:$W$4887,22,FALSE)</f>
        <v>1.31</v>
      </c>
      <c r="T492">
        <f>VLOOKUP($A492,NIR_Algorithm_Cleaned!$A$2:$W$4887,23,FALSE)</f>
        <v>71.44</v>
      </c>
    </row>
    <row r="493" spans="1:20" x14ac:dyDescent="0.2">
      <c r="A493" t="s">
        <v>1535</v>
      </c>
      <c r="B493" t="s">
        <v>4895</v>
      </c>
      <c r="C493" t="s">
        <v>5272</v>
      </c>
      <c r="D493">
        <f>VLOOKUP($A493,NIR_Algorithm_Cleaned!$A$2:$W$4887,5,FALSE)</f>
        <v>2</v>
      </c>
      <c r="E493">
        <f>VLOOKUP($A493,NIR_Algorithm_Cleaned!$A$2:$W$4887,4,FALSE)</f>
        <v>2</v>
      </c>
      <c r="F493">
        <f>VLOOKUP($A493,NIR_Algorithm_Cleaned!$A$2:$W$4887,3,FALSE)</f>
        <v>1</v>
      </c>
      <c r="G493">
        <v>11.82</v>
      </c>
      <c r="H493" t="s">
        <v>5342</v>
      </c>
      <c r="I493">
        <v>4</v>
      </c>
      <c r="J493" t="s">
        <v>4994</v>
      </c>
      <c r="K493" t="s">
        <v>5343</v>
      </c>
      <c r="L493">
        <v>0.40789473684210498</v>
      </c>
      <c r="M493">
        <v>0.42105263157894801</v>
      </c>
      <c r="N493">
        <f t="shared" si="7"/>
        <v>0.41447368421052649</v>
      </c>
      <c r="O493" t="s">
        <v>6332</v>
      </c>
      <c r="P493">
        <f>VLOOKUP($A493,NIR_Algorithm_Cleaned!$A$2:$W$4887,19,FALSE)</f>
        <v>9.7100000000000009</v>
      </c>
      <c r="Q493">
        <f>VLOOKUP($A493,NIR_Algorithm_Cleaned!$A$2:$W$4887,20,FALSE)</f>
        <v>4.62</v>
      </c>
      <c r="R493">
        <f>VLOOKUP($A493,NIR_Algorithm_Cleaned!$A$2:$W$4887,21,FALSE)</f>
        <v>1.33</v>
      </c>
      <c r="S493">
        <f>VLOOKUP($A493,NIR_Algorithm_Cleaned!$A$2:$W$4887,22,FALSE)</f>
        <v>1.31</v>
      </c>
      <c r="T493">
        <f>VLOOKUP($A493,NIR_Algorithm_Cleaned!$A$2:$W$4887,23,FALSE)</f>
        <v>71.44</v>
      </c>
    </row>
    <row r="494" spans="1:20" x14ac:dyDescent="0.2">
      <c r="A494" t="s">
        <v>1305</v>
      </c>
      <c r="B494" t="s">
        <v>4928</v>
      </c>
      <c r="C494" t="s">
        <v>5293</v>
      </c>
      <c r="D494">
        <f>VLOOKUP($A494,NIR_Algorithm_Cleaned!$A$2:$W$4887,5,FALSE)</f>
        <v>2</v>
      </c>
      <c r="E494">
        <f>VLOOKUP($A494,NIR_Algorithm_Cleaned!$A$2:$W$4887,4,FALSE)</f>
        <v>2</v>
      </c>
      <c r="F494">
        <f>VLOOKUP($A494,NIR_Algorithm_Cleaned!$A$2:$W$4887,3,FALSE)</f>
        <v>1</v>
      </c>
      <c r="G494">
        <v>12.28</v>
      </c>
      <c r="H494" t="s">
        <v>4994</v>
      </c>
      <c r="I494">
        <v>1</v>
      </c>
      <c r="J494" t="s">
        <v>4994</v>
      </c>
      <c r="K494" t="s">
        <v>5343</v>
      </c>
      <c r="L494">
        <v>0.44078947368421101</v>
      </c>
      <c r="M494">
        <v>0.43046357615893999</v>
      </c>
      <c r="N494">
        <f t="shared" si="7"/>
        <v>0.4356265249215755</v>
      </c>
      <c r="O494">
        <v>0.41915554433998226</v>
      </c>
      <c r="P494">
        <f>VLOOKUP($A494,NIR_Algorithm_Cleaned!$A$2:$W$4887,19,FALSE)</f>
        <v>11.68</v>
      </c>
      <c r="Q494">
        <f>VLOOKUP($A494,NIR_Algorithm_Cleaned!$A$2:$W$4887,20,FALSE)</f>
        <v>4</v>
      </c>
      <c r="R494">
        <f>VLOOKUP($A494,NIR_Algorithm_Cleaned!$A$2:$W$4887,21,FALSE)</f>
        <v>1.43</v>
      </c>
      <c r="S494">
        <f>VLOOKUP($A494,NIR_Algorithm_Cleaned!$A$2:$W$4887,22,FALSE)</f>
        <v>1.48</v>
      </c>
      <c r="T494">
        <f>VLOOKUP($A494,NIR_Algorithm_Cleaned!$A$2:$W$4887,23,FALSE)</f>
        <v>71.7</v>
      </c>
    </row>
    <row r="495" spans="1:20" x14ac:dyDescent="0.2">
      <c r="A495" t="s">
        <v>1305</v>
      </c>
      <c r="B495" t="s">
        <v>4928</v>
      </c>
      <c r="C495" t="s">
        <v>5293</v>
      </c>
      <c r="D495">
        <f>VLOOKUP($A495,NIR_Algorithm_Cleaned!$A$2:$W$4887,5,FALSE)</f>
        <v>2</v>
      </c>
      <c r="E495">
        <f>VLOOKUP($A495,NIR_Algorithm_Cleaned!$A$2:$W$4887,4,FALSE)</f>
        <v>2</v>
      </c>
      <c r="F495">
        <f>VLOOKUP($A495,NIR_Algorithm_Cleaned!$A$2:$W$4887,3,FALSE)</f>
        <v>1</v>
      </c>
      <c r="G495">
        <v>12.32</v>
      </c>
      <c r="H495" t="s">
        <v>5342</v>
      </c>
      <c r="I495">
        <v>2</v>
      </c>
      <c r="J495" t="s">
        <v>5342</v>
      </c>
      <c r="K495" t="s">
        <v>5343</v>
      </c>
      <c r="L495">
        <v>0.40939597315436199</v>
      </c>
      <c r="M495">
        <v>0.39597315436241598</v>
      </c>
      <c r="N495">
        <f t="shared" si="7"/>
        <v>0.40268456375838901</v>
      </c>
      <c r="O495" t="s">
        <v>6332</v>
      </c>
      <c r="P495">
        <f>VLOOKUP($A495,NIR_Algorithm_Cleaned!$A$2:$W$4887,19,FALSE)</f>
        <v>11.68</v>
      </c>
      <c r="Q495">
        <f>VLOOKUP($A495,NIR_Algorithm_Cleaned!$A$2:$W$4887,20,FALSE)</f>
        <v>4</v>
      </c>
      <c r="R495">
        <f>VLOOKUP($A495,NIR_Algorithm_Cleaned!$A$2:$W$4887,21,FALSE)</f>
        <v>1.43</v>
      </c>
      <c r="S495">
        <f>VLOOKUP($A495,NIR_Algorithm_Cleaned!$A$2:$W$4887,22,FALSE)</f>
        <v>1.48</v>
      </c>
      <c r="T495">
        <f>VLOOKUP($A495,NIR_Algorithm_Cleaned!$A$2:$W$4887,23,FALSE)</f>
        <v>71.7</v>
      </c>
    </row>
    <row r="496" spans="1:20" x14ac:dyDescent="0.2">
      <c r="A496" t="s">
        <v>931</v>
      </c>
      <c r="B496" t="s">
        <v>4769</v>
      </c>
      <c r="C496" t="s">
        <v>5304</v>
      </c>
      <c r="D496">
        <f>VLOOKUP($A496,NIR_Algorithm_Cleaned!$A$2:$W$4887,5,FALSE)</f>
        <v>2</v>
      </c>
      <c r="E496">
        <f>VLOOKUP($A496,NIR_Algorithm_Cleaned!$A$2:$W$4887,4,FALSE)</f>
        <v>2</v>
      </c>
      <c r="F496">
        <f>VLOOKUP($A496,NIR_Algorithm_Cleaned!$A$2:$W$4887,3,FALSE)</f>
        <v>1</v>
      </c>
      <c r="G496">
        <v>12.25</v>
      </c>
      <c r="H496" t="s">
        <v>5342</v>
      </c>
      <c r="I496">
        <v>3</v>
      </c>
      <c r="J496" t="s">
        <v>5342</v>
      </c>
      <c r="K496" t="s">
        <v>5343</v>
      </c>
      <c r="L496">
        <v>0.42666666666666703</v>
      </c>
      <c r="M496">
        <v>0.43046357615893999</v>
      </c>
      <c r="N496">
        <f t="shared" si="7"/>
        <v>0.42856512141280351</v>
      </c>
      <c r="O496">
        <v>0.42289183222958049</v>
      </c>
      <c r="P496">
        <f>VLOOKUP($A496,NIR_Algorithm_Cleaned!$A$2:$W$4887,19,FALSE)</f>
        <v>12.94</v>
      </c>
      <c r="Q496">
        <f>VLOOKUP($A496,NIR_Algorithm_Cleaned!$A$2:$W$4887,20,FALSE)</f>
        <v>4.8099999999999996</v>
      </c>
      <c r="R496">
        <f>VLOOKUP($A496,NIR_Algorithm_Cleaned!$A$2:$W$4887,21,FALSE)</f>
        <v>1.76</v>
      </c>
      <c r="S496">
        <f>VLOOKUP($A496,NIR_Algorithm_Cleaned!$A$2:$W$4887,22,FALSE)</f>
        <v>1.53</v>
      </c>
      <c r="T496">
        <f>VLOOKUP($A496,NIR_Algorithm_Cleaned!$A$2:$W$4887,23,FALSE)</f>
        <v>70.73</v>
      </c>
    </row>
    <row r="497" spans="1:20" x14ac:dyDescent="0.2">
      <c r="A497" t="s">
        <v>931</v>
      </c>
      <c r="B497" t="s">
        <v>4769</v>
      </c>
      <c r="C497" t="s">
        <v>5304</v>
      </c>
      <c r="D497">
        <f>VLOOKUP($A497,NIR_Algorithm_Cleaned!$A$2:$W$4887,5,FALSE)</f>
        <v>2</v>
      </c>
      <c r="E497">
        <f>VLOOKUP($A497,NIR_Algorithm_Cleaned!$A$2:$W$4887,4,FALSE)</f>
        <v>2</v>
      </c>
      <c r="F497">
        <f>VLOOKUP($A497,NIR_Algorithm_Cleaned!$A$2:$W$4887,3,FALSE)</f>
        <v>1</v>
      </c>
      <c r="G497">
        <v>12.32</v>
      </c>
      <c r="H497" t="s">
        <v>4994</v>
      </c>
      <c r="I497">
        <v>1</v>
      </c>
      <c r="J497" t="s">
        <v>5342</v>
      </c>
      <c r="K497" t="s">
        <v>5343</v>
      </c>
      <c r="L497">
        <v>0.42384105960264901</v>
      </c>
      <c r="M497">
        <v>0.41059602649006599</v>
      </c>
      <c r="N497">
        <f t="shared" si="7"/>
        <v>0.41721854304635753</v>
      </c>
      <c r="O497" t="s">
        <v>6332</v>
      </c>
      <c r="P497">
        <f>VLOOKUP($A497,NIR_Algorithm_Cleaned!$A$2:$W$4887,19,FALSE)</f>
        <v>12.94</v>
      </c>
      <c r="Q497">
        <f>VLOOKUP($A497,NIR_Algorithm_Cleaned!$A$2:$W$4887,20,FALSE)</f>
        <v>4.8099999999999996</v>
      </c>
      <c r="R497">
        <f>VLOOKUP($A497,NIR_Algorithm_Cleaned!$A$2:$W$4887,21,FALSE)</f>
        <v>1.76</v>
      </c>
      <c r="S497">
        <f>VLOOKUP($A497,NIR_Algorithm_Cleaned!$A$2:$W$4887,22,FALSE)</f>
        <v>1.53</v>
      </c>
      <c r="T497">
        <f>VLOOKUP($A497,NIR_Algorithm_Cleaned!$A$2:$W$4887,23,FALSE)</f>
        <v>70.73</v>
      </c>
    </row>
    <row r="498" spans="1:20" x14ac:dyDescent="0.2">
      <c r="A498" t="s">
        <v>975</v>
      </c>
      <c r="B498" t="s">
        <v>4815</v>
      </c>
      <c r="C498" t="s">
        <v>5214</v>
      </c>
      <c r="D498">
        <f>VLOOKUP($A498,NIR_Algorithm_Cleaned!$A$2:$W$4887,5,FALSE)</f>
        <v>2</v>
      </c>
      <c r="E498">
        <f>VLOOKUP($A498,NIR_Algorithm_Cleaned!$A$2:$W$4887,4,FALSE)</f>
        <v>2</v>
      </c>
      <c r="F498">
        <f>VLOOKUP($A498,NIR_Algorithm_Cleaned!$A$2:$W$4887,3,FALSE)</f>
        <v>1</v>
      </c>
      <c r="G498">
        <v>12.31</v>
      </c>
      <c r="H498" t="s">
        <v>4994</v>
      </c>
      <c r="I498">
        <v>4</v>
      </c>
      <c r="J498" t="s">
        <v>4994</v>
      </c>
      <c r="K498" t="s">
        <v>5343</v>
      </c>
      <c r="L498">
        <v>0.422818791946309</v>
      </c>
      <c r="M498">
        <v>0.41721854304635803</v>
      </c>
      <c r="N498">
        <f t="shared" si="7"/>
        <v>0.42001866749633354</v>
      </c>
      <c r="O498">
        <v>0.42000933374816674</v>
      </c>
      <c r="P498">
        <f>VLOOKUP($A498,NIR_Algorithm_Cleaned!$A$2:$W$4887,19,FALSE)</f>
        <v>14.48</v>
      </c>
      <c r="Q498">
        <f>VLOOKUP($A498,NIR_Algorithm_Cleaned!$A$2:$W$4887,20,FALSE)</f>
        <v>5.12</v>
      </c>
      <c r="R498">
        <f>VLOOKUP($A498,NIR_Algorithm_Cleaned!$A$2:$W$4887,21,FALSE)</f>
        <v>1.53</v>
      </c>
      <c r="S498">
        <f>VLOOKUP($A498,NIR_Algorithm_Cleaned!$A$2:$W$4887,22,FALSE)</f>
        <v>1.59</v>
      </c>
      <c r="T498">
        <f>VLOOKUP($A498,NIR_Algorithm_Cleaned!$A$2:$W$4887,23,FALSE)</f>
        <v>70</v>
      </c>
    </row>
    <row r="499" spans="1:20" x14ac:dyDescent="0.2">
      <c r="A499" t="s">
        <v>975</v>
      </c>
      <c r="B499" t="s">
        <v>4815</v>
      </c>
      <c r="C499" t="s">
        <v>5214</v>
      </c>
      <c r="D499">
        <f>VLOOKUP($A499,NIR_Algorithm_Cleaned!$A$2:$W$4887,5,FALSE)</f>
        <v>2</v>
      </c>
      <c r="E499">
        <f>VLOOKUP($A499,NIR_Algorithm_Cleaned!$A$2:$W$4887,4,FALSE)</f>
        <v>2</v>
      </c>
      <c r="F499">
        <f>VLOOKUP($A499,NIR_Algorithm_Cleaned!$A$2:$W$4887,3,FALSE)</f>
        <v>1</v>
      </c>
      <c r="G499">
        <v>12.33</v>
      </c>
      <c r="H499" t="s">
        <v>4994</v>
      </c>
      <c r="I499">
        <v>4</v>
      </c>
      <c r="J499" t="s">
        <v>4994</v>
      </c>
      <c r="K499" t="s">
        <v>5343</v>
      </c>
      <c r="L499">
        <v>0.42</v>
      </c>
      <c r="M499">
        <v>0.42</v>
      </c>
      <c r="N499">
        <f t="shared" si="7"/>
        <v>0.42</v>
      </c>
      <c r="O499" t="s">
        <v>6332</v>
      </c>
      <c r="P499">
        <f>VLOOKUP($A499,NIR_Algorithm_Cleaned!$A$2:$W$4887,19,FALSE)</f>
        <v>14.48</v>
      </c>
      <c r="Q499">
        <f>VLOOKUP($A499,NIR_Algorithm_Cleaned!$A$2:$W$4887,20,FALSE)</f>
        <v>5.12</v>
      </c>
      <c r="R499">
        <f>VLOOKUP($A499,NIR_Algorithm_Cleaned!$A$2:$W$4887,21,FALSE)</f>
        <v>1.53</v>
      </c>
      <c r="S499">
        <f>VLOOKUP($A499,NIR_Algorithm_Cleaned!$A$2:$W$4887,22,FALSE)</f>
        <v>1.59</v>
      </c>
      <c r="T499">
        <f>VLOOKUP($A499,NIR_Algorithm_Cleaned!$A$2:$W$4887,23,FALSE)</f>
        <v>70</v>
      </c>
    </row>
    <row r="500" spans="1:20" x14ac:dyDescent="0.2">
      <c r="A500" t="s">
        <v>1271</v>
      </c>
      <c r="B500" t="s">
        <v>4911</v>
      </c>
      <c r="C500" t="s">
        <v>5229</v>
      </c>
      <c r="D500">
        <f>VLOOKUP($A500,NIR_Algorithm_Cleaned!$A$2:$W$4887,5,FALSE)</f>
        <v>2</v>
      </c>
      <c r="E500">
        <f>VLOOKUP($A500,NIR_Algorithm_Cleaned!$A$2:$W$4887,4,FALSE)</f>
        <v>2</v>
      </c>
      <c r="F500">
        <f>VLOOKUP($A500,NIR_Algorithm_Cleaned!$A$2:$W$4887,3,FALSE)</f>
        <v>1</v>
      </c>
      <c r="G500">
        <v>12.24</v>
      </c>
      <c r="H500" t="s">
        <v>4994</v>
      </c>
      <c r="I500">
        <v>3</v>
      </c>
      <c r="J500" t="s">
        <v>5342</v>
      </c>
      <c r="K500" t="s">
        <v>5343</v>
      </c>
      <c r="L500">
        <v>0.44</v>
      </c>
      <c r="M500">
        <v>0.44295302013422799</v>
      </c>
      <c r="N500">
        <f t="shared" si="7"/>
        <v>0.44147651006711397</v>
      </c>
      <c r="O500">
        <v>0.43335414907329195</v>
      </c>
      <c r="P500">
        <f>VLOOKUP($A500,NIR_Algorithm_Cleaned!$A$2:$W$4887,19,FALSE)</f>
        <v>10.44</v>
      </c>
      <c r="Q500">
        <f>VLOOKUP($A500,NIR_Algorithm_Cleaned!$A$2:$W$4887,20,FALSE)</f>
        <v>4.43</v>
      </c>
      <c r="R500">
        <f>VLOOKUP($A500,NIR_Algorithm_Cleaned!$A$2:$W$4887,21,FALSE)</f>
        <v>1.55</v>
      </c>
      <c r="S500">
        <f>VLOOKUP($A500,NIR_Algorithm_Cleaned!$A$2:$W$4887,22,FALSE)</f>
        <v>1.41</v>
      </c>
      <c r="T500">
        <f>VLOOKUP($A500,NIR_Algorithm_Cleaned!$A$2:$W$4887,23,FALSE)</f>
        <v>70.16</v>
      </c>
    </row>
    <row r="501" spans="1:20" x14ac:dyDescent="0.2">
      <c r="A501" t="s">
        <v>1271</v>
      </c>
      <c r="B501" t="s">
        <v>4911</v>
      </c>
      <c r="C501" t="s">
        <v>5229</v>
      </c>
      <c r="D501">
        <f>VLOOKUP($A501,NIR_Algorithm_Cleaned!$A$2:$W$4887,5,FALSE)</f>
        <v>2</v>
      </c>
      <c r="E501">
        <f>VLOOKUP($A501,NIR_Algorithm_Cleaned!$A$2:$W$4887,4,FALSE)</f>
        <v>2</v>
      </c>
      <c r="F501">
        <f>VLOOKUP($A501,NIR_Algorithm_Cleaned!$A$2:$W$4887,3,FALSE)</f>
        <v>1</v>
      </c>
      <c r="G501">
        <v>12.14</v>
      </c>
      <c r="H501" t="s">
        <v>4994</v>
      </c>
      <c r="I501">
        <v>4</v>
      </c>
      <c r="J501" t="s">
        <v>5342</v>
      </c>
      <c r="K501" t="s">
        <v>5343</v>
      </c>
      <c r="L501">
        <v>0.42</v>
      </c>
      <c r="M501">
        <v>0.43046357615893999</v>
      </c>
      <c r="N501">
        <f t="shared" si="7"/>
        <v>0.42523178807946999</v>
      </c>
      <c r="O501" t="s">
        <v>6332</v>
      </c>
      <c r="P501">
        <f>VLOOKUP($A501,NIR_Algorithm_Cleaned!$A$2:$W$4887,19,FALSE)</f>
        <v>10.44</v>
      </c>
      <c r="Q501">
        <f>VLOOKUP($A501,NIR_Algorithm_Cleaned!$A$2:$W$4887,20,FALSE)</f>
        <v>4.43</v>
      </c>
      <c r="R501">
        <f>VLOOKUP($A501,NIR_Algorithm_Cleaned!$A$2:$W$4887,21,FALSE)</f>
        <v>1.55</v>
      </c>
      <c r="S501">
        <f>VLOOKUP($A501,NIR_Algorithm_Cleaned!$A$2:$W$4887,22,FALSE)</f>
        <v>1.41</v>
      </c>
      <c r="T501">
        <f>VLOOKUP($A501,NIR_Algorithm_Cleaned!$A$2:$W$4887,23,FALSE)</f>
        <v>70.16</v>
      </c>
    </row>
    <row r="502" spans="1:20" x14ac:dyDescent="0.2">
      <c r="A502" t="s">
        <v>1232</v>
      </c>
      <c r="B502" t="s">
        <v>4728</v>
      </c>
      <c r="C502" t="s">
        <v>5289</v>
      </c>
      <c r="D502">
        <f>VLOOKUP($A502,NIR_Algorithm_Cleaned!$A$2:$W$4887,5,FALSE)</f>
        <v>2</v>
      </c>
      <c r="E502">
        <f>VLOOKUP($A502,NIR_Algorithm_Cleaned!$A$2:$W$4887,4,FALSE)</f>
        <v>2</v>
      </c>
      <c r="F502">
        <f>VLOOKUP($A502,NIR_Algorithm_Cleaned!$A$2:$W$4887,3,FALSE)</f>
        <v>1</v>
      </c>
      <c r="G502">
        <v>12.32</v>
      </c>
      <c r="H502" t="s">
        <v>5342</v>
      </c>
      <c r="I502">
        <v>4</v>
      </c>
      <c r="J502" t="s">
        <v>4994</v>
      </c>
      <c r="K502" t="s">
        <v>5343</v>
      </c>
      <c r="L502">
        <v>0.443708609271523</v>
      </c>
      <c r="M502">
        <v>0.44666666666666699</v>
      </c>
      <c r="N502">
        <f t="shared" si="7"/>
        <v>0.445187637969095</v>
      </c>
      <c r="O502">
        <v>0.43357615894039725</v>
      </c>
      <c r="P502">
        <f>VLOOKUP($A502,NIR_Algorithm_Cleaned!$A$2:$W$4887,19,FALSE)</f>
        <v>12.42</v>
      </c>
      <c r="Q502">
        <f>VLOOKUP($A502,NIR_Algorithm_Cleaned!$A$2:$W$4887,20,FALSE)</f>
        <v>3.78</v>
      </c>
      <c r="R502">
        <f>VLOOKUP($A502,NIR_Algorithm_Cleaned!$A$2:$W$4887,21,FALSE)</f>
        <v>1.3</v>
      </c>
      <c r="S502">
        <f>VLOOKUP($A502,NIR_Algorithm_Cleaned!$A$2:$W$4887,22,FALSE)</f>
        <v>1.44</v>
      </c>
      <c r="T502">
        <f>VLOOKUP($A502,NIR_Algorithm_Cleaned!$A$2:$W$4887,23,FALSE)</f>
        <v>71.87</v>
      </c>
    </row>
    <row r="503" spans="1:20" x14ac:dyDescent="0.2">
      <c r="A503" t="s">
        <v>1232</v>
      </c>
      <c r="B503" t="s">
        <v>4728</v>
      </c>
      <c r="C503" t="s">
        <v>5289</v>
      </c>
      <c r="D503">
        <f>VLOOKUP($A503,NIR_Algorithm_Cleaned!$A$2:$W$4887,5,FALSE)</f>
        <v>2</v>
      </c>
      <c r="E503">
        <f>VLOOKUP($A503,NIR_Algorithm_Cleaned!$A$2:$W$4887,4,FALSE)</f>
        <v>2</v>
      </c>
      <c r="F503">
        <f>VLOOKUP($A503,NIR_Algorithm_Cleaned!$A$2:$W$4887,3,FALSE)</f>
        <v>1</v>
      </c>
      <c r="G503">
        <v>12.22</v>
      </c>
      <c r="H503" t="s">
        <v>5342</v>
      </c>
      <c r="I503">
        <v>1</v>
      </c>
      <c r="J503" t="s">
        <v>5342</v>
      </c>
      <c r="K503" t="s">
        <v>5343</v>
      </c>
      <c r="L503">
        <v>0.43333333333333302</v>
      </c>
      <c r="M503">
        <v>0.41059602649006599</v>
      </c>
      <c r="N503">
        <f t="shared" si="7"/>
        <v>0.4219646799116995</v>
      </c>
      <c r="O503" t="s">
        <v>6332</v>
      </c>
      <c r="P503">
        <f>VLOOKUP($A503,NIR_Algorithm_Cleaned!$A$2:$W$4887,19,FALSE)</f>
        <v>12.42</v>
      </c>
      <c r="Q503">
        <f>VLOOKUP($A503,NIR_Algorithm_Cleaned!$A$2:$W$4887,20,FALSE)</f>
        <v>3.78</v>
      </c>
      <c r="R503">
        <f>VLOOKUP($A503,NIR_Algorithm_Cleaned!$A$2:$W$4887,21,FALSE)</f>
        <v>1.3</v>
      </c>
      <c r="S503">
        <f>VLOOKUP($A503,NIR_Algorithm_Cleaned!$A$2:$W$4887,22,FALSE)</f>
        <v>1.44</v>
      </c>
      <c r="T503">
        <f>VLOOKUP($A503,NIR_Algorithm_Cleaned!$A$2:$W$4887,23,FALSE)</f>
        <v>71.87</v>
      </c>
    </row>
    <row r="504" spans="1:20" x14ac:dyDescent="0.2">
      <c r="A504" t="s">
        <v>1269</v>
      </c>
      <c r="B504" t="s">
        <v>4765</v>
      </c>
      <c r="C504" t="s">
        <v>5284</v>
      </c>
      <c r="D504">
        <f>VLOOKUP($A504,NIR_Algorithm_Cleaned!$A$2:$W$4887,5,FALSE)</f>
        <v>2</v>
      </c>
      <c r="E504">
        <f>VLOOKUP($A504,NIR_Algorithm_Cleaned!$A$2:$W$4887,4,FALSE)</f>
        <v>2</v>
      </c>
      <c r="F504">
        <f>VLOOKUP($A504,NIR_Algorithm_Cleaned!$A$2:$W$4887,3,FALSE)</f>
        <v>1</v>
      </c>
      <c r="G504">
        <v>12.35</v>
      </c>
      <c r="H504" t="s">
        <v>4994</v>
      </c>
      <c r="I504">
        <v>4</v>
      </c>
      <c r="J504" t="s">
        <v>5342</v>
      </c>
      <c r="K504" t="s">
        <v>5343</v>
      </c>
      <c r="L504">
        <v>0.43333333333333302</v>
      </c>
      <c r="M504">
        <v>0.43046357615893999</v>
      </c>
      <c r="N504">
        <f t="shared" si="7"/>
        <v>0.43189845474613653</v>
      </c>
      <c r="O504">
        <v>0.42856512141280323</v>
      </c>
      <c r="P504">
        <f>VLOOKUP($A504,NIR_Algorithm_Cleaned!$A$2:$W$4887,19,FALSE)</f>
        <v>10.97</v>
      </c>
      <c r="Q504">
        <f>VLOOKUP($A504,NIR_Algorithm_Cleaned!$A$2:$W$4887,20,FALSE)</f>
        <v>4.57</v>
      </c>
      <c r="R504">
        <f>VLOOKUP($A504,NIR_Algorithm_Cleaned!$A$2:$W$4887,21,FALSE)</f>
        <v>1.48</v>
      </c>
      <c r="S504">
        <f>VLOOKUP($A504,NIR_Algorithm_Cleaned!$A$2:$W$4887,22,FALSE)</f>
        <v>1.41</v>
      </c>
      <c r="T504">
        <f>VLOOKUP($A504,NIR_Algorithm_Cleaned!$A$2:$W$4887,23,FALSE)</f>
        <v>70.8</v>
      </c>
    </row>
    <row r="505" spans="1:20" x14ac:dyDescent="0.2">
      <c r="A505" t="s">
        <v>1269</v>
      </c>
      <c r="B505" t="s">
        <v>4765</v>
      </c>
      <c r="C505" t="s">
        <v>5284</v>
      </c>
      <c r="D505">
        <f>VLOOKUP($A505,NIR_Algorithm_Cleaned!$A$2:$W$4887,5,FALSE)</f>
        <v>2</v>
      </c>
      <c r="E505">
        <f>VLOOKUP($A505,NIR_Algorithm_Cleaned!$A$2:$W$4887,4,FALSE)</f>
        <v>2</v>
      </c>
      <c r="F505">
        <f>VLOOKUP($A505,NIR_Algorithm_Cleaned!$A$2:$W$4887,3,FALSE)</f>
        <v>1</v>
      </c>
      <c r="G505">
        <v>12.27</v>
      </c>
      <c r="H505" t="s">
        <v>5342</v>
      </c>
      <c r="I505">
        <v>4</v>
      </c>
      <c r="J505" t="s">
        <v>5342</v>
      </c>
      <c r="K505" t="s">
        <v>5343</v>
      </c>
      <c r="L505">
        <v>0.42</v>
      </c>
      <c r="M505">
        <v>0.43046357615893999</v>
      </c>
      <c r="N505">
        <f t="shared" si="7"/>
        <v>0.42523178807946999</v>
      </c>
      <c r="O505" t="s">
        <v>6332</v>
      </c>
      <c r="P505">
        <f>VLOOKUP($A505,NIR_Algorithm_Cleaned!$A$2:$W$4887,19,FALSE)</f>
        <v>10.97</v>
      </c>
      <c r="Q505">
        <f>VLOOKUP($A505,NIR_Algorithm_Cleaned!$A$2:$W$4887,20,FALSE)</f>
        <v>4.57</v>
      </c>
      <c r="R505">
        <f>VLOOKUP($A505,NIR_Algorithm_Cleaned!$A$2:$W$4887,21,FALSE)</f>
        <v>1.48</v>
      </c>
      <c r="S505">
        <f>VLOOKUP($A505,NIR_Algorithm_Cleaned!$A$2:$W$4887,22,FALSE)</f>
        <v>1.41</v>
      </c>
      <c r="T505">
        <f>VLOOKUP($A505,NIR_Algorithm_Cleaned!$A$2:$W$4887,23,FALSE)</f>
        <v>70.8</v>
      </c>
    </row>
    <row r="506" spans="1:20" x14ac:dyDescent="0.2">
      <c r="A506" t="s">
        <v>1267</v>
      </c>
      <c r="B506" t="s">
        <v>4917</v>
      </c>
      <c r="C506" t="s">
        <v>5280</v>
      </c>
      <c r="D506">
        <f>VLOOKUP($A506,NIR_Algorithm_Cleaned!$A$2:$W$4887,5,FALSE)</f>
        <v>2</v>
      </c>
      <c r="E506">
        <f>VLOOKUP($A506,NIR_Algorithm_Cleaned!$A$2:$W$4887,4,FALSE)</f>
        <v>2</v>
      </c>
      <c r="F506">
        <f>VLOOKUP($A506,NIR_Algorithm_Cleaned!$A$2:$W$4887,3,FALSE)</f>
        <v>1</v>
      </c>
      <c r="G506">
        <v>12.34</v>
      </c>
      <c r="H506" t="s">
        <v>5342</v>
      </c>
      <c r="I506">
        <v>2</v>
      </c>
      <c r="J506" t="s">
        <v>4994</v>
      </c>
      <c r="K506" t="s">
        <v>5343</v>
      </c>
      <c r="L506" t="s">
        <v>5207</v>
      </c>
      <c r="M506">
        <v>0.44966442953020103</v>
      </c>
      <c r="N506">
        <f t="shared" si="7"/>
        <v>0.44966442953020103</v>
      </c>
      <c r="O506">
        <v>0.44594332587621149</v>
      </c>
      <c r="P506">
        <f>VLOOKUP($A506,NIR_Algorithm_Cleaned!$A$2:$W$4887,19,FALSE)</f>
        <v>7.52</v>
      </c>
      <c r="Q506">
        <f>VLOOKUP($A506,NIR_Algorithm_Cleaned!$A$2:$W$4887,20,FALSE)</f>
        <v>4.12</v>
      </c>
      <c r="R506">
        <f>VLOOKUP($A506,NIR_Algorithm_Cleaned!$A$2:$W$4887,21,FALSE)</f>
        <v>1.57</v>
      </c>
      <c r="S506">
        <f>VLOOKUP($A506,NIR_Algorithm_Cleaned!$A$2:$W$4887,22,FALSE)</f>
        <v>1.26</v>
      </c>
      <c r="T506">
        <f>VLOOKUP($A506,NIR_Algorithm_Cleaned!$A$2:$W$4887,23,FALSE)</f>
        <v>70.72</v>
      </c>
    </row>
    <row r="507" spans="1:20" x14ac:dyDescent="0.2">
      <c r="A507" t="s">
        <v>1267</v>
      </c>
      <c r="B507" t="s">
        <v>4917</v>
      </c>
      <c r="C507" t="s">
        <v>5280</v>
      </c>
      <c r="D507">
        <f>VLOOKUP($A507,NIR_Algorithm_Cleaned!$A$2:$W$4887,5,FALSE)</f>
        <v>2</v>
      </c>
      <c r="E507">
        <f>VLOOKUP($A507,NIR_Algorithm_Cleaned!$A$2:$W$4887,4,FALSE)</f>
        <v>2</v>
      </c>
      <c r="F507">
        <f>VLOOKUP($A507,NIR_Algorithm_Cleaned!$A$2:$W$4887,3,FALSE)</f>
        <v>1</v>
      </c>
      <c r="G507">
        <v>12.31</v>
      </c>
      <c r="H507" t="s">
        <v>5342</v>
      </c>
      <c r="I507">
        <v>1</v>
      </c>
      <c r="J507" t="s">
        <v>5342</v>
      </c>
      <c r="K507" t="s">
        <v>5343</v>
      </c>
      <c r="L507">
        <v>0.44444444444444398</v>
      </c>
      <c r="M507">
        <v>0.44</v>
      </c>
      <c r="N507">
        <f t="shared" si="7"/>
        <v>0.44222222222222196</v>
      </c>
      <c r="O507" t="s">
        <v>6332</v>
      </c>
      <c r="P507">
        <f>VLOOKUP($A507,NIR_Algorithm_Cleaned!$A$2:$W$4887,19,FALSE)</f>
        <v>7.52</v>
      </c>
      <c r="Q507">
        <f>VLOOKUP($A507,NIR_Algorithm_Cleaned!$A$2:$W$4887,20,FALSE)</f>
        <v>4.12</v>
      </c>
      <c r="R507">
        <f>VLOOKUP($A507,NIR_Algorithm_Cleaned!$A$2:$W$4887,21,FALSE)</f>
        <v>1.57</v>
      </c>
      <c r="S507">
        <f>VLOOKUP($A507,NIR_Algorithm_Cleaned!$A$2:$W$4887,22,FALSE)</f>
        <v>1.26</v>
      </c>
      <c r="T507">
        <f>VLOOKUP($A507,NIR_Algorithm_Cleaned!$A$2:$W$4887,23,FALSE)</f>
        <v>70.72</v>
      </c>
    </row>
    <row r="508" spans="1:20" x14ac:dyDescent="0.2">
      <c r="A508" t="s">
        <v>976</v>
      </c>
      <c r="B508" t="s">
        <v>4850</v>
      </c>
      <c r="C508" t="s">
        <v>5321</v>
      </c>
      <c r="D508">
        <f>VLOOKUP($A508,NIR_Algorithm_Cleaned!$A$2:$W$4887,5,FALSE)</f>
        <v>2</v>
      </c>
      <c r="E508">
        <f>VLOOKUP($A508,NIR_Algorithm_Cleaned!$A$2:$W$4887,4,FALSE)</f>
        <v>2</v>
      </c>
      <c r="F508">
        <f>VLOOKUP($A508,NIR_Algorithm_Cleaned!$A$2:$W$4887,3,FALSE)</f>
        <v>1</v>
      </c>
      <c r="G508">
        <v>12.38</v>
      </c>
      <c r="H508" t="s">
        <v>5342</v>
      </c>
      <c r="I508">
        <v>2</v>
      </c>
      <c r="J508" t="s">
        <v>4994</v>
      </c>
      <c r="K508" t="s">
        <v>5343</v>
      </c>
      <c r="L508">
        <v>0.42953020134228198</v>
      </c>
      <c r="M508">
        <v>0.43624161073825501</v>
      </c>
      <c r="N508">
        <f t="shared" si="7"/>
        <v>0.4328859060402685</v>
      </c>
      <c r="O508">
        <v>0.42931111265763849</v>
      </c>
      <c r="P508">
        <f>VLOOKUP($A508,NIR_Algorithm_Cleaned!$A$2:$W$4887,19,FALSE)</f>
        <v>9.3699999999999992</v>
      </c>
      <c r="Q508">
        <f>VLOOKUP($A508,NIR_Algorithm_Cleaned!$A$2:$W$4887,20,FALSE)</f>
        <v>4.49</v>
      </c>
      <c r="R508">
        <f>VLOOKUP($A508,NIR_Algorithm_Cleaned!$A$2:$W$4887,21,FALSE)</f>
        <v>1.75</v>
      </c>
      <c r="S508">
        <f>VLOOKUP($A508,NIR_Algorithm_Cleaned!$A$2:$W$4887,22,FALSE)</f>
        <v>1.37</v>
      </c>
      <c r="T508">
        <f>VLOOKUP($A508,NIR_Algorithm_Cleaned!$A$2:$W$4887,23,FALSE)</f>
        <v>70.75</v>
      </c>
    </row>
    <row r="509" spans="1:20" x14ac:dyDescent="0.2">
      <c r="A509" t="s">
        <v>976</v>
      </c>
      <c r="B509" t="s">
        <v>4850</v>
      </c>
      <c r="C509" t="s">
        <v>5321</v>
      </c>
      <c r="D509">
        <f>VLOOKUP($A509,NIR_Algorithm_Cleaned!$A$2:$W$4887,5,FALSE)</f>
        <v>2</v>
      </c>
      <c r="E509">
        <f>VLOOKUP($A509,NIR_Algorithm_Cleaned!$A$2:$W$4887,4,FALSE)</f>
        <v>2</v>
      </c>
      <c r="F509">
        <f>VLOOKUP($A509,NIR_Algorithm_Cleaned!$A$2:$W$4887,3,FALSE)</f>
        <v>1</v>
      </c>
      <c r="G509">
        <v>12.2</v>
      </c>
      <c r="H509" t="s">
        <v>5342</v>
      </c>
      <c r="I509">
        <v>2</v>
      </c>
      <c r="J509" t="s">
        <v>5342</v>
      </c>
      <c r="K509" t="s">
        <v>5343</v>
      </c>
      <c r="L509">
        <v>0.42384105960264901</v>
      </c>
      <c r="M509">
        <v>0.42763157894736797</v>
      </c>
      <c r="N509">
        <f t="shared" si="7"/>
        <v>0.42573631927500849</v>
      </c>
      <c r="O509" t="s">
        <v>6332</v>
      </c>
      <c r="P509">
        <f>VLOOKUP($A509,NIR_Algorithm_Cleaned!$A$2:$W$4887,19,FALSE)</f>
        <v>9.3699999999999992</v>
      </c>
      <c r="Q509">
        <f>VLOOKUP($A509,NIR_Algorithm_Cleaned!$A$2:$W$4887,20,FALSE)</f>
        <v>4.49</v>
      </c>
      <c r="R509">
        <f>VLOOKUP($A509,NIR_Algorithm_Cleaned!$A$2:$W$4887,21,FALSE)</f>
        <v>1.75</v>
      </c>
      <c r="S509">
        <f>VLOOKUP($A509,NIR_Algorithm_Cleaned!$A$2:$W$4887,22,FALSE)</f>
        <v>1.37</v>
      </c>
      <c r="T509">
        <f>VLOOKUP($A509,NIR_Algorithm_Cleaned!$A$2:$W$4887,23,FALSE)</f>
        <v>70.75</v>
      </c>
    </row>
    <row r="510" spans="1:20" x14ac:dyDescent="0.2">
      <c r="A510" t="s">
        <v>1834</v>
      </c>
      <c r="B510" t="s">
        <v>4712</v>
      </c>
      <c r="C510" t="s">
        <v>5290</v>
      </c>
      <c r="D510">
        <f>VLOOKUP($A510,NIR_Algorithm_Cleaned!$A$2:$W$4887,5,FALSE)</f>
        <v>2</v>
      </c>
      <c r="E510">
        <f>VLOOKUP($A510,NIR_Algorithm_Cleaned!$A$2:$W$4887,4,FALSE)</f>
        <v>2</v>
      </c>
      <c r="F510">
        <f>VLOOKUP($A510,NIR_Algorithm_Cleaned!$A$2:$W$4887,3,FALSE)</f>
        <v>1</v>
      </c>
      <c r="G510">
        <v>12.31</v>
      </c>
      <c r="H510" t="s">
        <v>4994</v>
      </c>
      <c r="I510">
        <v>3</v>
      </c>
      <c r="J510" t="s">
        <v>4994</v>
      </c>
      <c r="K510" t="s">
        <v>5343</v>
      </c>
      <c r="L510">
        <v>0.45695364238410602</v>
      </c>
      <c r="M510">
        <v>0.46710526315789502</v>
      </c>
      <c r="N510">
        <f t="shared" si="7"/>
        <v>0.46202945277100049</v>
      </c>
      <c r="O510">
        <v>0.44769102310979902</v>
      </c>
      <c r="P510">
        <f>VLOOKUP($A510,NIR_Algorithm_Cleaned!$A$2:$W$4887,19,FALSE)</f>
        <v>8.9700000000000006</v>
      </c>
      <c r="Q510">
        <f>VLOOKUP($A510,NIR_Algorithm_Cleaned!$A$2:$W$4887,20,FALSE)</f>
        <v>4.0999999999999996</v>
      </c>
      <c r="R510">
        <f>VLOOKUP($A510,NIR_Algorithm_Cleaned!$A$2:$W$4887,21,FALSE)</f>
        <v>1.31</v>
      </c>
      <c r="S510">
        <f>VLOOKUP($A510,NIR_Algorithm_Cleaned!$A$2:$W$4887,22,FALSE)</f>
        <v>1.32</v>
      </c>
      <c r="T510">
        <f>VLOOKUP($A510,NIR_Algorithm_Cleaned!$A$2:$W$4887,23,FALSE)</f>
        <v>71.650000000000006</v>
      </c>
    </row>
    <row r="511" spans="1:20" x14ac:dyDescent="0.2">
      <c r="A511" t="s">
        <v>1834</v>
      </c>
      <c r="B511" t="s">
        <v>4712</v>
      </c>
      <c r="C511" t="s">
        <v>5290</v>
      </c>
      <c r="D511">
        <f>VLOOKUP($A511,NIR_Algorithm_Cleaned!$A$2:$W$4887,5,FALSE)</f>
        <v>2</v>
      </c>
      <c r="E511">
        <f>VLOOKUP($A511,NIR_Algorithm_Cleaned!$A$2:$W$4887,4,FALSE)</f>
        <v>2</v>
      </c>
      <c r="F511">
        <f>VLOOKUP($A511,NIR_Algorithm_Cleaned!$A$2:$W$4887,3,FALSE)</f>
        <v>1</v>
      </c>
      <c r="G511">
        <v>12.18</v>
      </c>
      <c r="H511" t="s">
        <v>4994</v>
      </c>
      <c r="I511">
        <v>1</v>
      </c>
      <c r="J511" t="s">
        <v>4994</v>
      </c>
      <c r="K511" t="s">
        <v>5343</v>
      </c>
      <c r="L511">
        <v>0.43624161073825501</v>
      </c>
      <c r="M511">
        <v>0.43046357615893999</v>
      </c>
      <c r="N511">
        <f t="shared" si="7"/>
        <v>0.4333525934485975</v>
      </c>
      <c r="O511" t="s">
        <v>6332</v>
      </c>
      <c r="P511">
        <f>VLOOKUP($A511,NIR_Algorithm_Cleaned!$A$2:$W$4887,19,FALSE)</f>
        <v>8.9700000000000006</v>
      </c>
      <c r="Q511">
        <f>VLOOKUP($A511,NIR_Algorithm_Cleaned!$A$2:$W$4887,20,FALSE)</f>
        <v>4.0999999999999996</v>
      </c>
      <c r="R511">
        <f>VLOOKUP($A511,NIR_Algorithm_Cleaned!$A$2:$W$4887,21,FALSE)</f>
        <v>1.31</v>
      </c>
      <c r="S511">
        <f>VLOOKUP($A511,NIR_Algorithm_Cleaned!$A$2:$W$4887,22,FALSE)</f>
        <v>1.32</v>
      </c>
      <c r="T511">
        <f>VLOOKUP($A511,NIR_Algorithm_Cleaned!$A$2:$W$4887,23,FALSE)</f>
        <v>71.650000000000006</v>
      </c>
    </row>
    <row r="512" spans="1:20" x14ac:dyDescent="0.2">
      <c r="A512" t="s">
        <v>991</v>
      </c>
      <c r="B512" t="s">
        <v>4774</v>
      </c>
      <c r="C512" t="s">
        <v>5259</v>
      </c>
      <c r="D512">
        <f>VLOOKUP($A512,NIR_Algorithm_Cleaned!$A$2:$W$4887,5,FALSE)</f>
        <v>2</v>
      </c>
      <c r="E512">
        <f>VLOOKUP($A512,NIR_Algorithm_Cleaned!$A$2:$W$4887,4,FALSE)</f>
        <v>2</v>
      </c>
      <c r="F512">
        <f>VLOOKUP($A512,NIR_Algorithm_Cleaned!$A$2:$W$4887,3,FALSE)</f>
        <v>1</v>
      </c>
      <c r="G512">
        <v>12.24</v>
      </c>
      <c r="H512" t="s">
        <v>4994</v>
      </c>
      <c r="I512">
        <v>1</v>
      </c>
      <c r="J512" t="s">
        <v>4994</v>
      </c>
      <c r="K512" t="s">
        <v>5343</v>
      </c>
      <c r="L512">
        <v>0.45333333333333298</v>
      </c>
      <c r="M512">
        <v>0.44295302013422799</v>
      </c>
      <c r="N512">
        <f t="shared" si="7"/>
        <v>0.44814317673378046</v>
      </c>
      <c r="O512">
        <v>0.44684936614466797</v>
      </c>
      <c r="P512">
        <f>VLOOKUP($A512,NIR_Algorithm_Cleaned!$A$2:$W$4887,19,FALSE)</f>
        <v>8.1199999999999992</v>
      </c>
      <c r="Q512">
        <f>VLOOKUP($A512,NIR_Algorithm_Cleaned!$A$2:$W$4887,20,FALSE)</f>
        <v>3.44</v>
      </c>
      <c r="R512">
        <f>VLOOKUP($A512,NIR_Algorithm_Cleaned!$A$2:$W$4887,21,FALSE)</f>
        <v>1.45</v>
      </c>
      <c r="S512">
        <f>VLOOKUP($A512,NIR_Algorithm_Cleaned!$A$2:$W$4887,22,FALSE)</f>
        <v>1.27</v>
      </c>
      <c r="T512">
        <f>VLOOKUP($A512,NIR_Algorithm_Cleaned!$A$2:$W$4887,23,FALSE)</f>
        <v>71.67</v>
      </c>
    </row>
    <row r="513" spans="1:20" x14ac:dyDescent="0.2">
      <c r="A513" t="s">
        <v>991</v>
      </c>
      <c r="B513" t="s">
        <v>4774</v>
      </c>
      <c r="C513" t="s">
        <v>5259</v>
      </c>
      <c r="D513">
        <f>VLOOKUP($A513,NIR_Algorithm_Cleaned!$A$2:$W$4887,5,FALSE)</f>
        <v>2</v>
      </c>
      <c r="E513">
        <f>VLOOKUP($A513,NIR_Algorithm_Cleaned!$A$2:$W$4887,4,FALSE)</f>
        <v>2</v>
      </c>
      <c r="F513">
        <f>VLOOKUP($A513,NIR_Algorithm_Cleaned!$A$2:$W$4887,3,FALSE)</f>
        <v>1</v>
      </c>
      <c r="G513">
        <v>12.26</v>
      </c>
      <c r="H513" t="s">
        <v>5342</v>
      </c>
      <c r="I513">
        <v>2</v>
      </c>
      <c r="J513" t="s">
        <v>5342</v>
      </c>
      <c r="K513" t="s">
        <v>5343</v>
      </c>
      <c r="L513">
        <v>0.44666666666666699</v>
      </c>
      <c r="M513">
        <v>0.44444444444444398</v>
      </c>
      <c r="N513">
        <f t="shared" si="7"/>
        <v>0.44555555555555548</v>
      </c>
      <c r="O513" t="s">
        <v>6332</v>
      </c>
      <c r="P513">
        <f>VLOOKUP($A513,NIR_Algorithm_Cleaned!$A$2:$W$4887,19,FALSE)</f>
        <v>8.1199999999999992</v>
      </c>
      <c r="Q513">
        <f>VLOOKUP($A513,NIR_Algorithm_Cleaned!$A$2:$W$4887,20,FALSE)</f>
        <v>3.44</v>
      </c>
      <c r="R513">
        <f>VLOOKUP($A513,NIR_Algorithm_Cleaned!$A$2:$W$4887,21,FALSE)</f>
        <v>1.45</v>
      </c>
      <c r="S513">
        <f>VLOOKUP($A513,NIR_Algorithm_Cleaned!$A$2:$W$4887,22,FALSE)</f>
        <v>1.27</v>
      </c>
      <c r="T513">
        <f>VLOOKUP($A513,NIR_Algorithm_Cleaned!$A$2:$W$4887,23,FALSE)</f>
        <v>71.67</v>
      </c>
    </row>
    <row r="514" spans="1:20" x14ac:dyDescent="0.2">
      <c r="A514" t="s">
        <v>939</v>
      </c>
      <c r="B514" t="s">
        <v>4782</v>
      </c>
      <c r="C514" t="s">
        <v>5278</v>
      </c>
      <c r="D514">
        <f>VLOOKUP($A514,NIR_Algorithm_Cleaned!$A$2:$W$4887,5,FALSE)</f>
        <v>2</v>
      </c>
      <c r="E514">
        <f>VLOOKUP($A514,NIR_Algorithm_Cleaned!$A$2:$W$4887,4,FALSE)</f>
        <v>2</v>
      </c>
      <c r="F514">
        <f>VLOOKUP($A514,NIR_Algorithm_Cleaned!$A$2:$W$4887,3,FALSE)</f>
        <v>1</v>
      </c>
      <c r="G514">
        <v>12.32</v>
      </c>
      <c r="H514" t="s">
        <v>5342</v>
      </c>
      <c r="I514">
        <v>2</v>
      </c>
      <c r="J514" t="s">
        <v>5342</v>
      </c>
      <c r="K514" t="s">
        <v>5343</v>
      </c>
      <c r="L514">
        <v>0.45333333333333298</v>
      </c>
      <c r="M514">
        <v>0.44966442953020103</v>
      </c>
      <c r="N514">
        <f t="shared" ref="N514:N577" si="8">AVERAGE(L514:M514)</f>
        <v>0.45149888143176697</v>
      </c>
      <c r="O514">
        <v>0.44647651006711397</v>
      </c>
      <c r="P514">
        <f>VLOOKUP($A514,NIR_Algorithm_Cleaned!$A$2:$W$4887,19,FALSE)</f>
        <v>9.27</v>
      </c>
      <c r="Q514">
        <f>VLOOKUP($A514,NIR_Algorithm_Cleaned!$A$2:$W$4887,20,FALSE)</f>
        <v>3.62</v>
      </c>
      <c r="R514">
        <f>VLOOKUP($A514,NIR_Algorithm_Cleaned!$A$2:$W$4887,21,FALSE)</f>
        <v>1.37</v>
      </c>
      <c r="S514">
        <f>VLOOKUP($A514,NIR_Algorithm_Cleaned!$A$2:$W$4887,22,FALSE)</f>
        <v>1.3</v>
      </c>
      <c r="T514">
        <f>VLOOKUP($A514,NIR_Algorithm_Cleaned!$A$2:$W$4887,23,FALSE)</f>
        <v>71.900000000000006</v>
      </c>
    </row>
    <row r="515" spans="1:20" x14ac:dyDescent="0.2">
      <c r="A515" t="s">
        <v>939</v>
      </c>
      <c r="B515" t="s">
        <v>4782</v>
      </c>
      <c r="C515" t="s">
        <v>5278</v>
      </c>
      <c r="D515">
        <f>VLOOKUP($A515,NIR_Algorithm_Cleaned!$A$2:$W$4887,5,FALSE)</f>
        <v>2</v>
      </c>
      <c r="E515">
        <f>VLOOKUP($A515,NIR_Algorithm_Cleaned!$A$2:$W$4887,4,FALSE)</f>
        <v>2</v>
      </c>
      <c r="F515">
        <f>VLOOKUP($A515,NIR_Algorithm_Cleaned!$A$2:$W$4887,3,FALSE)</f>
        <v>1</v>
      </c>
      <c r="G515">
        <v>12.22</v>
      </c>
      <c r="H515" t="s">
        <v>5342</v>
      </c>
      <c r="I515">
        <v>4</v>
      </c>
      <c r="J515" t="s">
        <v>5342</v>
      </c>
      <c r="K515" t="s">
        <v>5343</v>
      </c>
      <c r="L515">
        <v>0.44666666666666699</v>
      </c>
      <c r="M515">
        <v>0.43624161073825501</v>
      </c>
      <c r="N515">
        <f t="shared" si="8"/>
        <v>0.44145413870246097</v>
      </c>
      <c r="O515" t="s">
        <v>6332</v>
      </c>
      <c r="P515">
        <f>VLOOKUP($A515,NIR_Algorithm_Cleaned!$A$2:$W$4887,19,FALSE)</f>
        <v>9.27</v>
      </c>
      <c r="Q515">
        <f>VLOOKUP($A515,NIR_Algorithm_Cleaned!$A$2:$W$4887,20,FALSE)</f>
        <v>3.62</v>
      </c>
      <c r="R515">
        <f>VLOOKUP($A515,NIR_Algorithm_Cleaned!$A$2:$W$4887,21,FALSE)</f>
        <v>1.37</v>
      </c>
      <c r="S515">
        <f>VLOOKUP($A515,NIR_Algorithm_Cleaned!$A$2:$W$4887,22,FALSE)</f>
        <v>1.3</v>
      </c>
      <c r="T515">
        <f>VLOOKUP($A515,NIR_Algorithm_Cleaned!$A$2:$W$4887,23,FALSE)</f>
        <v>71.900000000000006</v>
      </c>
    </row>
    <row r="516" spans="1:20" x14ac:dyDescent="0.2">
      <c r="A516" t="s">
        <v>978</v>
      </c>
      <c r="B516" t="s">
        <v>4733</v>
      </c>
      <c r="C516" t="s">
        <v>5224</v>
      </c>
      <c r="D516">
        <f>VLOOKUP($A516,NIR_Algorithm_Cleaned!$A$2:$W$4887,5,FALSE)</f>
        <v>2</v>
      </c>
      <c r="E516">
        <f>VLOOKUP($A516,NIR_Algorithm_Cleaned!$A$2:$W$4887,4,FALSE)</f>
        <v>2</v>
      </c>
      <c r="F516">
        <f>VLOOKUP($A516,NIR_Algorithm_Cleaned!$A$2:$W$4887,3,FALSE)</f>
        <v>1</v>
      </c>
      <c r="G516">
        <v>12.31</v>
      </c>
      <c r="H516" t="s">
        <v>4994</v>
      </c>
      <c r="I516">
        <v>4</v>
      </c>
      <c r="J516" t="s">
        <v>5342</v>
      </c>
      <c r="K516" t="s">
        <v>5343</v>
      </c>
      <c r="L516">
        <v>0.44966442953020103</v>
      </c>
      <c r="M516">
        <v>0.44666666666666699</v>
      </c>
      <c r="N516">
        <f t="shared" si="8"/>
        <v>0.44816554809843401</v>
      </c>
      <c r="O516">
        <v>0.44759154597904177</v>
      </c>
      <c r="P516">
        <f>VLOOKUP($A516,NIR_Algorithm_Cleaned!$A$2:$W$4887,19,FALSE)</f>
        <v>11.41</v>
      </c>
      <c r="Q516">
        <f>VLOOKUP($A516,NIR_Algorithm_Cleaned!$A$2:$W$4887,20,FALSE)</f>
        <v>4.12</v>
      </c>
      <c r="R516">
        <f>VLOOKUP($A516,NIR_Algorithm_Cleaned!$A$2:$W$4887,21,FALSE)</f>
        <v>1.74</v>
      </c>
      <c r="S516">
        <f>VLOOKUP($A516,NIR_Algorithm_Cleaned!$A$2:$W$4887,22,FALSE)</f>
        <v>1.44</v>
      </c>
      <c r="T516">
        <f>VLOOKUP($A516,NIR_Algorithm_Cleaned!$A$2:$W$4887,23,FALSE)</f>
        <v>70.41</v>
      </c>
    </row>
    <row r="517" spans="1:20" x14ac:dyDescent="0.2">
      <c r="A517" t="s">
        <v>978</v>
      </c>
      <c r="B517" t="s">
        <v>4733</v>
      </c>
      <c r="C517" t="s">
        <v>5224</v>
      </c>
      <c r="D517">
        <f>VLOOKUP($A517,NIR_Algorithm_Cleaned!$A$2:$W$4887,5,FALSE)</f>
        <v>2</v>
      </c>
      <c r="E517">
        <f>VLOOKUP($A517,NIR_Algorithm_Cleaned!$A$2:$W$4887,4,FALSE)</f>
        <v>2</v>
      </c>
      <c r="F517">
        <f>VLOOKUP($A517,NIR_Algorithm_Cleaned!$A$2:$W$4887,3,FALSE)</f>
        <v>1</v>
      </c>
      <c r="G517">
        <v>12.34</v>
      </c>
      <c r="H517" t="s">
        <v>4994</v>
      </c>
      <c r="I517">
        <v>2</v>
      </c>
      <c r="J517" t="s">
        <v>4994</v>
      </c>
      <c r="K517" t="s">
        <v>5343</v>
      </c>
      <c r="L517">
        <v>0.44736842105263203</v>
      </c>
      <c r="M517">
        <v>0.44666666666666699</v>
      </c>
      <c r="N517">
        <f t="shared" si="8"/>
        <v>0.44701754385964954</v>
      </c>
      <c r="O517" t="s">
        <v>6332</v>
      </c>
      <c r="P517">
        <f>VLOOKUP($A517,NIR_Algorithm_Cleaned!$A$2:$W$4887,19,FALSE)</f>
        <v>11.41</v>
      </c>
      <c r="Q517">
        <f>VLOOKUP($A517,NIR_Algorithm_Cleaned!$A$2:$W$4887,20,FALSE)</f>
        <v>4.12</v>
      </c>
      <c r="R517">
        <f>VLOOKUP($A517,NIR_Algorithm_Cleaned!$A$2:$W$4887,21,FALSE)</f>
        <v>1.74</v>
      </c>
      <c r="S517">
        <f>VLOOKUP($A517,NIR_Algorithm_Cleaned!$A$2:$W$4887,22,FALSE)</f>
        <v>1.44</v>
      </c>
      <c r="T517">
        <f>VLOOKUP($A517,NIR_Algorithm_Cleaned!$A$2:$W$4887,23,FALSE)</f>
        <v>70.41</v>
      </c>
    </row>
    <row r="518" spans="1:20" x14ac:dyDescent="0.2">
      <c r="A518" t="s">
        <v>1072</v>
      </c>
      <c r="B518" t="s">
        <v>4727</v>
      </c>
      <c r="C518" t="s">
        <v>5255</v>
      </c>
      <c r="D518">
        <f>VLOOKUP($A518,NIR_Algorithm_Cleaned!$A$2:$W$4887,5,FALSE)</f>
        <v>2</v>
      </c>
      <c r="E518">
        <f>VLOOKUP($A518,NIR_Algorithm_Cleaned!$A$2:$W$4887,4,FALSE)</f>
        <v>2</v>
      </c>
      <c r="F518">
        <f>VLOOKUP($A518,NIR_Algorithm_Cleaned!$A$2:$W$4887,3,FALSE)</f>
        <v>1</v>
      </c>
      <c r="G518">
        <v>12.26</v>
      </c>
      <c r="H518" t="s">
        <v>4994</v>
      </c>
      <c r="I518">
        <v>2</v>
      </c>
      <c r="J518" t="s">
        <v>4994</v>
      </c>
      <c r="K518" t="s">
        <v>5343</v>
      </c>
      <c r="L518">
        <v>0.473333333333333</v>
      </c>
      <c r="M518">
        <v>0.47368421052631599</v>
      </c>
      <c r="N518">
        <f t="shared" si="8"/>
        <v>0.47350877192982449</v>
      </c>
      <c r="O518">
        <v>0.46780013759889927</v>
      </c>
      <c r="P518">
        <f>VLOOKUP($A518,NIR_Algorithm_Cleaned!$A$2:$W$4887,19,FALSE)</f>
        <v>12.28</v>
      </c>
      <c r="Q518">
        <f>VLOOKUP($A518,NIR_Algorithm_Cleaned!$A$2:$W$4887,20,FALSE)</f>
        <v>4.29</v>
      </c>
      <c r="R518">
        <f>VLOOKUP($A518,NIR_Algorithm_Cleaned!$A$2:$W$4887,21,FALSE)</f>
        <v>1.25</v>
      </c>
      <c r="S518">
        <f>VLOOKUP($A518,NIR_Algorithm_Cleaned!$A$2:$W$4887,22,FALSE)</f>
        <v>1.46</v>
      </c>
      <c r="T518">
        <f>VLOOKUP($A518,NIR_Algorithm_Cleaned!$A$2:$W$4887,23,FALSE)</f>
        <v>70.91</v>
      </c>
    </row>
    <row r="519" spans="1:20" x14ac:dyDescent="0.2">
      <c r="A519" t="s">
        <v>1072</v>
      </c>
      <c r="B519" t="s">
        <v>4727</v>
      </c>
      <c r="C519" t="s">
        <v>5255</v>
      </c>
      <c r="D519">
        <f>VLOOKUP($A519,NIR_Algorithm_Cleaned!$A$2:$W$4887,5,FALSE)</f>
        <v>2</v>
      </c>
      <c r="E519">
        <f>VLOOKUP($A519,NIR_Algorithm_Cleaned!$A$2:$W$4887,4,FALSE)</f>
        <v>2</v>
      </c>
      <c r="F519">
        <f>VLOOKUP($A519,NIR_Algorithm_Cleaned!$A$2:$W$4887,3,FALSE)</f>
        <v>1</v>
      </c>
      <c r="G519">
        <v>12.2</v>
      </c>
      <c r="H519" t="s">
        <v>5342</v>
      </c>
      <c r="I519">
        <v>3</v>
      </c>
      <c r="J519" t="s">
        <v>5342</v>
      </c>
      <c r="K519" t="s">
        <v>5343</v>
      </c>
      <c r="L519">
        <v>0.46666666666666701</v>
      </c>
      <c r="M519">
        <v>0.45751633986928097</v>
      </c>
      <c r="N519">
        <f t="shared" si="8"/>
        <v>0.46209150326797399</v>
      </c>
      <c r="O519" t="s">
        <v>6332</v>
      </c>
      <c r="P519">
        <f>VLOOKUP($A519,NIR_Algorithm_Cleaned!$A$2:$W$4887,19,FALSE)</f>
        <v>12.28</v>
      </c>
      <c r="Q519">
        <f>VLOOKUP($A519,NIR_Algorithm_Cleaned!$A$2:$W$4887,20,FALSE)</f>
        <v>4.29</v>
      </c>
      <c r="R519">
        <f>VLOOKUP($A519,NIR_Algorithm_Cleaned!$A$2:$W$4887,21,FALSE)</f>
        <v>1.25</v>
      </c>
      <c r="S519">
        <f>VLOOKUP($A519,NIR_Algorithm_Cleaned!$A$2:$W$4887,22,FALSE)</f>
        <v>1.46</v>
      </c>
      <c r="T519">
        <f>VLOOKUP($A519,NIR_Algorithm_Cleaned!$A$2:$W$4887,23,FALSE)</f>
        <v>70.91</v>
      </c>
    </row>
    <row r="520" spans="1:20" x14ac:dyDescent="0.2">
      <c r="A520" t="s">
        <v>1820</v>
      </c>
      <c r="B520" t="s">
        <v>4827</v>
      </c>
      <c r="C520" t="s">
        <v>5296</v>
      </c>
      <c r="D520">
        <f>VLOOKUP($A520,NIR_Algorithm_Cleaned!$A$2:$W$4887,5,FALSE)</f>
        <v>2</v>
      </c>
      <c r="E520">
        <f>VLOOKUP($A520,NIR_Algorithm_Cleaned!$A$2:$W$4887,4,FALSE)</f>
        <v>2</v>
      </c>
      <c r="F520">
        <f>VLOOKUP($A520,NIR_Algorithm_Cleaned!$A$2:$W$4887,3,FALSE)</f>
        <v>1</v>
      </c>
      <c r="G520">
        <v>12.23</v>
      </c>
      <c r="H520" t="s">
        <v>5342</v>
      </c>
      <c r="I520">
        <v>3</v>
      </c>
      <c r="J520" t="s">
        <v>5342</v>
      </c>
      <c r="K520" t="s">
        <v>5343</v>
      </c>
      <c r="L520">
        <v>0.41059602649006599</v>
      </c>
      <c r="M520">
        <v>0.4</v>
      </c>
      <c r="N520">
        <f t="shared" si="8"/>
        <v>0.40529801324503301</v>
      </c>
      <c r="O520">
        <v>0.40298013245033099</v>
      </c>
      <c r="P520">
        <f>VLOOKUP($A520,NIR_Algorithm_Cleaned!$A$2:$W$4887,19,FALSE)</f>
        <v>12.27</v>
      </c>
      <c r="Q520">
        <f>VLOOKUP($A520,NIR_Algorithm_Cleaned!$A$2:$W$4887,20,FALSE)</f>
        <v>5.45</v>
      </c>
      <c r="R520">
        <f>VLOOKUP($A520,NIR_Algorithm_Cleaned!$A$2:$W$4887,21,FALSE)</f>
        <v>1.76</v>
      </c>
      <c r="S520">
        <f>VLOOKUP($A520,NIR_Algorithm_Cleaned!$A$2:$W$4887,22,FALSE)</f>
        <v>1.56</v>
      </c>
      <c r="T520">
        <f>VLOOKUP($A520,NIR_Algorithm_Cleaned!$A$2:$W$4887,23,FALSE)</f>
        <v>69.17</v>
      </c>
    </row>
    <row r="521" spans="1:20" x14ac:dyDescent="0.2">
      <c r="A521" t="s">
        <v>1820</v>
      </c>
      <c r="B521" t="s">
        <v>4827</v>
      </c>
      <c r="C521" t="s">
        <v>5296</v>
      </c>
      <c r="D521">
        <f>VLOOKUP($A521,NIR_Algorithm_Cleaned!$A$2:$W$4887,5,FALSE)</f>
        <v>2</v>
      </c>
      <c r="E521">
        <f>VLOOKUP($A521,NIR_Algorithm_Cleaned!$A$2:$W$4887,4,FALSE)</f>
        <v>2</v>
      </c>
      <c r="F521">
        <f>VLOOKUP($A521,NIR_Algorithm_Cleaned!$A$2:$W$4887,3,FALSE)</f>
        <v>1</v>
      </c>
      <c r="G521">
        <v>12.3</v>
      </c>
      <c r="H521" t="s">
        <v>4994</v>
      </c>
      <c r="I521">
        <v>3</v>
      </c>
      <c r="J521" t="s">
        <v>4994</v>
      </c>
      <c r="K521" t="s">
        <v>5343</v>
      </c>
      <c r="L521">
        <v>0.39072847682119199</v>
      </c>
      <c r="M521">
        <v>0.41059602649006599</v>
      </c>
      <c r="N521">
        <f t="shared" si="8"/>
        <v>0.40066225165562896</v>
      </c>
      <c r="O521" t="s">
        <v>6332</v>
      </c>
      <c r="P521">
        <f>VLOOKUP($A521,NIR_Algorithm_Cleaned!$A$2:$W$4887,19,FALSE)</f>
        <v>12.27</v>
      </c>
      <c r="Q521">
        <f>VLOOKUP($A521,NIR_Algorithm_Cleaned!$A$2:$W$4887,20,FALSE)</f>
        <v>5.45</v>
      </c>
      <c r="R521">
        <f>VLOOKUP($A521,NIR_Algorithm_Cleaned!$A$2:$W$4887,21,FALSE)</f>
        <v>1.76</v>
      </c>
      <c r="S521">
        <f>VLOOKUP($A521,NIR_Algorithm_Cleaned!$A$2:$W$4887,22,FALSE)</f>
        <v>1.56</v>
      </c>
      <c r="T521">
        <f>VLOOKUP($A521,NIR_Algorithm_Cleaned!$A$2:$W$4887,23,FALSE)</f>
        <v>69.17</v>
      </c>
    </row>
    <row r="522" spans="1:20" x14ac:dyDescent="0.2">
      <c r="A522" t="s">
        <v>1224</v>
      </c>
      <c r="B522" t="s">
        <v>4730</v>
      </c>
      <c r="C522" t="s">
        <v>5247</v>
      </c>
      <c r="D522">
        <f>VLOOKUP($A522,NIR_Algorithm_Cleaned!$A$2:$W$4887,5,FALSE)</f>
        <v>2</v>
      </c>
      <c r="E522">
        <f>VLOOKUP($A522,NIR_Algorithm_Cleaned!$A$2:$W$4887,4,FALSE)</f>
        <v>2</v>
      </c>
      <c r="F522">
        <f>VLOOKUP($A522,NIR_Algorithm_Cleaned!$A$2:$W$4887,3,FALSE)</f>
        <v>1</v>
      </c>
      <c r="G522">
        <v>12.2</v>
      </c>
      <c r="H522" t="s">
        <v>4994</v>
      </c>
      <c r="I522">
        <v>4</v>
      </c>
      <c r="J522" t="s">
        <v>4994</v>
      </c>
      <c r="K522" t="s">
        <v>5343</v>
      </c>
      <c r="L522">
        <v>0.43046357615893999</v>
      </c>
      <c r="M522">
        <v>0.43421052631578899</v>
      </c>
      <c r="N522">
        <f t="shared" si="8"/>
        <v>0.43233705123736449</v>
      </c>
      <c r="O522">
        <v>0.430451086325084</v>
      </c>
      <c r="P522">
        <f>VLOOKUP($A522,NIR_Algorithm_Cleaned!$A$2:$W$4887,19,FALSE)</f>
        <v>11.36</v>
      </c>
      <c r="Q522">
        <f>VLOOKUP($A522,NIR_Algorithm_Cleaned!$A$2:$W$4887,20,FALSE)</f>
        <v>4.59</v>
      </c>
      <c r="R522">
        <f>VLOOKUP($A522,NIR_Algorithm_Cleaned!$A$2:$W$4887,21,FALSE)</f>
        <v>1.44</v>
      </c>
      <c r="S522">
        <f>VLOOKUP($A522,NIR_Algorithm_Cleaned!$A$2:$W$4887,22,FALSE)</f>
        <v>1.41</v>
      </c>
      <c r="T522">
        <f>VLOOKUP($A522,NIR_Algorithm_Cleaned!$A$2:$W$4887,23,FALSE)</f>
        <v>71.319999999999993</v>
      </c>
    </row>
    <row r="523" spans="1:20" x14ac:dyDescent="0.2">
      <c r="A523" t="s">
        <v>1224</v>
      </c>
      <c r="B523" t="s">
        <v>4730</v>
      </c>
      <c r="C523" t="s">
        <v>5247</v>
      </c>
      <c r="D523">
        <f>VLOOKUP($A523,NIR_Algorithm_Cleaned!$A$2:$W$4887,5,FALSE)</f>
        <v>2</v>
      </c>
      <c r="E523">
        <f>VLOOKUP($A523,NIR_Algorithm_Cleaned!$A$2:$W$4887,4,FALSE)</f>
        <v>2</v>
      </c>
      <c r="F523">
        <f>VLOOKUP($A523,NIR_Algorithm_Cleaned!$A$2:$W$4887,3,FALSE)</f>
        <v>1</v>
      </c>
      <c r="G523">
        <v>12.37</v>
      </c>
      <c r="H523" t="s">
        <v>4994</v>
      </c>
      <c r="I523">
        <v>2</v>
      </c>
      <c r="J523" t="s">
        <v>5342</v>
      </c>
      <c r="K523" t="s">
        <v>5343</v>
      </c>
      <c r="L523">
        <v>0.42666666666666703</v>
      </c>
      <c r="M523">
        <v>0.43046357615893999</v>
      </c>
      <c r="N523">
        <f t="shared" si="8"/>
        <v>0.42856512141280351</v>
      </c>
      <c r="O523" t="s">
        <v>6332</v>
      </c>
      <c r="P523">
        <f>VLOOKUP($A523,NIR_Algorithm_Cleaned!$A$2:$W$4887,19,FALSE)</f>
        <v>11.36</v>
      </c>
      <c r="Q523">
        <f>VLOOKUP($A523,NIR_Algorithm_Cleaned!$A$2:$W$4887,20,FALSE)</f>
        <v>4.59</v>
      </c>
      <c r="R523">
        <f>VLOOKUP($A523,NIR_Algorithm_Cleaned!$A$2:$W$4887,21,FALSE)</f>
        <v>1.44</v>
      </c>
      <c r="S523">
        <f>VLOOKUP($A523,NIR_Algorithm_Cleaned!$A$2:$W$4887,22,FALSE)</f>
        <v>1.41</v>
      </c>
      <c r="T523">
        <f>VLOOKUP($A523,NIR_Algorithm_Cleaned!$A$2:$W$4887,23,FALSE)</f>
        <v>71.319999999999993</v>
      </c>
    </row>
    <row r="524" spans="1:20" x14ac:dyDescent="0.2">
      <c r="A524" t="s">
        <v>1827</v>
      </c>
      <c r="B524" t="s">
        <v>4829</v>
      </c>
      <c r="C524" t="s">
        <v>5212</v>
      </c>
      <c r="D524">
        <f>VLOOKUP($A524,NIR_Algorithm_Cleaned!$A$2:$W$4887,5,FALSE)</f>
        <v>2</v>
      </c>
      <c r="E524">
        <f>VLOOKUP($A524,NIR_Algorithm_Cleaned!$A$2:$W$4887,4,FALSE)</f>
        <v>2</v>
      </c>
      <c r="F524">
        <f>VLOOKUP($A524,NIR_Algorithm_Cleaned!$A$2:$W$4887,3,FALSE)</f>
        <v>1</v>
      </c>
      <c r="G524">
        <v>12.44</v>
      </c>
      <c r="H524" t="s">
        <v>4994</v>
      </c>
      <c r="I524">
        <v>1</v>
      </c>
      <c r="J524" t="s">
        <v>4994</v>
      </c>
      <c r="K524" t="s">
        <v>5343</v>
      </c>
      <c r="L524">
        <v>0.43708609271523202</v>
      </c>
      <c r="M524">
        <v>0.44</v>
      </c>
      <c r="N524">
        <f t="shared" si="8"/>
        <v>0.43854304635761598</v>
      </c>
      <c r="O524">
        <v>0.43615894039735098</v>
      </c>
      <c r="P524">
        <f>VLOOKUP($A524,NIR_Algorithm_Cleaned!$A$2:$W$4887,19,FALSE)</f>
        <v>12.67</v>
      </c>
      <c r="Q524">
        <f>VLOOKUP($A524,NIR_Algorithm_Cleaned!$A$2:$W$4887,20,FALSE)</f>
        <v>5.57</v>
      </c>
      <c r="R524">
        <f>VLOOKUP($A524,NIR_Algorithm_Cleaned!$A$2:$W$4887,21,FALSE)</f>
        <v>2</v>
      </c>
      <c r="S524">
        <f>VLOOKUP($A524,NIR_Algorithm_Cleaned!$A$2:$W$4887,22,FALSE)</f>
        <v>1.6</v>
      </c>
      <c r="T524">
        <f>VLOOKUP($A524,NIR_Algorithm_Cleaned!$A$2:$W$4887,23,FALSE)</f>
        <v>68.900000000000006</v>
      </c>
    </row>
    <row r="525" spans="1:20" x14ac:dyDescent="0.2">
      <c r="A525" t="s">
        <v>1827</v>
      </c>
      <c r="B525" t="s">
        <v>4829</v>
      </c>
      <c r="C525" t="s">
        <v>5212</v>
      </c>
      <c r="D525">
        <f>VLOOKUP($A525,NIR_Algorithm_Cleaned!$A$2:$W$4887,5,FALSE)</f>
        <v>2</v>
      </c>
      <c r="E525">
        <f>VLOOKUP($A525,NIR_Algorithm_Cleaned!$A$2:$W$4887,4,FALSE)</f>
        <v>2</v>
      </c>
      <c r="F525">
        <f>VLOOKUP($A525,NIR_Algorithm_Cleaned!$A$2:$W$4887,3,FALSE)</f>
        <v>1</v>
      </c>
      <c r="G525">
        <v>12.41</v>
      </c>
      <c r="H525" t="s">
        <v>5342</v>
      </c>
      <c r="I525">
        <v>2</v>
      </c>
      <c r="J525" t="s">
        <v>5342</v>
      </c>
      <c r="K525" t="s">
        <v>5343</v>
      </c>
      <c r="L525">
        <v>0.43046357615893999</v>
      </c>
      <c r="M525">
        <v>0.43708609271523202</v>
      </c>
      <c r="N525">
        <f t="shared" si="8"/>
        <v>0.43377483443708598</v>
      </c>
      <c r="O525" t="s">
        <v>6332</v>
      </c>
      <c r="P525">
        <f>VLOOKUP($A525,NIR_Algorithm_Cleaned!$A$2:$W$4887,19,FALSE)</f>
        <v>12.67</v>
      </c>
      <c r="Q525">
        <f>VLOOKUP($A525,NIR_Algorithm_Cleaned!$A$2:$W$4887,20,FALSE)</f>
        <v>5.57</v>
      </c>
      <c r="R525">
        <f>VLOOKUP($A525,NIR_Algorithm_Cleaned!$A$2:$W$4887,21,FALSE)</f>
        <v>2</v>
      </c>
      <c r="S525">
        <f>VLOOKUP($A525,NIR_Algorithm_Cleaned!$A$2:$W$4887,22,FALSE)</f>
        <v>1.6</v>
      </c>
      <c r="T525">
        <f>VLOOKUP($A525,NIR_Algorithm_Cleaned!$A$2:$W$4887,23,FALSE)</f>
        <v>68.900000000000006</v>
      </c>
    </row>
    <row r="526" spans="1:20" x14ac:dyDescent="0.2">
      <c r="A526" t="s">
        <v>988</v>
      </c>
      <c r="B526" t="s">
        <v>4916</v>
      </c>
      <c r="C526" t="s">
        <v>5323</v>
      </c>
      <c r="D526">
        <f>VLOOKUP($A526,NIR_Algorithm_Cleaned!$A$2:$W$4887,5,FALSE)</f>
        <v>2</v>
      </c>
      <c r="E526">
        <f>VLOOKUP($A526,NIR_Algorithm_Cleaned!$A$2:$W$4887,4,FALSE)</f>
        <v>2</v>
      </c>
      <c r="F526">
        <f>VLOOKUP($A526,NIR_Algorithm_Cleaned!$A$2:$W$4887,3,FALSE)</f>
        <v>1</v>
      </c>
      <c r="G526">
        <v>12.22</v>
      </c>
      <c r="H526" t="s">
        <v>5342</v>
      </c>
      <c r="I526">
        <v>1</v>
      </c>
      <c r="J526" t="s">
        <v>5342</v>
      </c>
      <c r="K526" t="s">
        <v>5343</v>
      </c>
      <c r="L526">
        <v>0.370860927152318</v>
      </c>
      <c r="M526">
        <v>0.37583892617449699</v>
      </c>
      <c r="N526">
        <f t="shared" si="8"/>
        <v>0.37334992666340749</v>
      </c>
      <c r="O526">
        <v>0.37124703540377602</v>
      </c>
      <c r="P526">
        <f>VLOOKUP($A526,NIR_Algorithm_Cleaned!$A$2:$W$4887,19,FALSE)</f>
        <v>10.73</v>
      </c>
      <c r="Q526">
        <f>VLOOKUP($A526,NIR_Algorithm_Cleaned!$A$2:$W$4887,20,FALSE)</f>
        <v>4.79</v>
      </c>
      <c r="R526">
        <f>VLOOKUP($A526,NIR_Algorithm_Cleaned!$A$2:$W$4887,21,FALSE)</f>
        <v>1.43</v>
      </c>
      <c r="S526">
        <f>VLOOKUP($A526,NIR_Algorithm_Cleaned!$A$2:$W$4887,22,FALSE)</f>
        <v>1.41</v>
      </c>
      <c r="T526">
        <f>VLOOKUP($A526,NIR_Algorithm_Cleaned!$A$2:$W$4887,23,FALSE)</f>
        <v>69.52</v>
      </c>
    </row>
    <row r="527" spans="1:20" x14ac:dyDescent="0.2">
      <c r="A527" t="s">
        <v>988</v>
      </c>
      <c r="B527" t="s">
        <v>4916</v>
      </c>
      <c r="C527" t="s">
        <v>5323</v>
      </c>
      <c r="D527">
        <f>VLOOKUP($A527,NIR_Algorithm_Cleaned!$A$2:$W$4887,5,FALSE)</f>
        <v>2</v>
      </c>
      <c r="E527">
        <f>VLOOKUP($A527,NIR_Algorithm_Cleaned!$A$2:$W$4887,4,FALSE)</f>
        <v>2</v>
      </c>
      <c r="F527">
        <f>VLOOKUP($A527,NIR_Algorithm_Cleaned!$A$2:$W$4887,3,FALSE)</f>
        <v>1</v>
      </c>
      <c r="G527">
        <v>12.29</v>
      </c>
      <c r="H527" t="s">
        <v>4994</v>
      </c>
      <c r="I527">
        <v>4</v>
      </c>
      <c r="J527" t="s">
        <v>5342</v>
      </c>
      <c r="K527" t="s">
        <v>5343</v>
      </c>
      <c r="L527">
        <v>0.36666666666666697</v>
      </c>
      <c r="M527">
        <v>0.37162162162162199</v>
      </c>
      <c r="N527">
        <f t="shared" si="8"/>
        <v>0.36914414414414448</v>
      </c>
      <c r="O527" t="s">
        <v>6332</v>
      </c>
      <c r="P527">
        <f>VLOOKUP($A527,NIR_Algorithm_Cleaned!$A$2:$W$4887,19,FALSE)</f>
        <v>10.73</v>
      </c>
      <c r="Q527">
        <f>VLOOKUP($A527,NIR_Algorithm_Cleaned!$A$2:$W$4887,20,FALSE)</f>
        <v>4.79</v>
      </c>
      <c r="R527">
        <f>VLOOKUP($A527,NIR_Algorithm_Cleaned!$A$2:$W$4887,21,FALSE)</f>
        <v>1.43</v>
      </c>
      <c r="S527">
        <f>VLOOKUP($A527,NIR_Algorithm_Cleaned!$A$2:$W$4887,22,FALSE)</f>
        <v>1.41</v>
      </c>
      <c r="T527">
        <f>VLOOKUP($A527,NIR_Algorithm_Cleaned!$A$2:$W$4887,23,FALSE)</f>
        <v>69.52</v>
      </c>
    </row>
    <row r="528" spans="1:20" x14ac:dyDescent="0.2">
      <c r="A528" t="s">
        <v>1781</v>
      </c>
      <c r="B528" t="s">
        <v>4776</v>
      </c>
      <c r="C528" t="s">
        <v>5307</v>
      </c>
      <c r="D528">
        <f>VLOOKUP($A528,NIR_Algorithm_Cleaned!$A$2:$W$4887,5,FALSE)</f>
        <v>2</v>
      </c>
      <c r="E528">
        <f>VLOOKUP($A528,NIR_Algorithm_Cleaned!$A$2:$W$4887,4,FALSE)</f>
        <v>2</v>
      </c>
      <c r="F528">
        <f>VLOOKUP($A528,NIR_Algorithm_Cleaned!$A$2:$W$4887,3,FALSE)</f>
        <v>1</v>
      </c>
      <c r="G528">
        <v>12.19</v>
      </c>
      <c r="H528" t="s">
        <v>4994</v>
      </c>
      <c r="I528">
        <v>2</v>
      </c>
      <c r="K528" t="s">
        <v>5343</v>
      </c>
      <c r="L528">
        <v>0.46405228758169897</v>
      </c>
      <c r="M528">
        <v>0.49333333333333301</v>
      </c>
      <c r="N528">
        <f t="shared" si="8"/>
        <v>0.47869281045751599</v>
      </c>
      <c r="O528">
        <v>0.46858481582478451</v>
      </c>
      <c r="P528">
        <f>VLOOKUP($A528,NIR_Algorithm_Cleaned!$A$2:$W$4887,19,FALSE)</f>
        <v>8.23</v>
      </c>
      <c r="Q528">
        <f>VLOOKUP($A528,NIR_Algorithm_Cleaned!$A$2:$W$4887,20,FALSE)</f>
        <v>2.85</v>
      </c>
      <c r="R528">
        <f>VLOOKUP($A528,NIR_Algorithm_Cleaned!$A$2:$W$4887,21,FALSE)</f>
        <v>1.47</v>
      </c>
      <c r="S528">
        <f>VLOOKUP($A528,NIR_Algorithm_Cleaned!$A$2:$W$4887,22,FALSE)</f>
        <v>1.25</v>
      </c>
      <c r="T528">
        <f>VLOOKUP($A528,NIR_Algorithm_Cleaned!$A$2:$W$4887,23,FALSE)</f>
        <v>71.239999999999995</v>
      </c>
    </row>
    <row r="529" spans="1:20" x14ac:dyDescent="0.2">
      <c r="A529" t="s">
        <v>1781</v>
      </c>
      <c r="B529" t="s">
        <v>4776</v>
      </c>
      <c r="C529" t="s">
        <v>5307</v>
      </c>
      <c r="D529">
        <f>VLOOKUP($A529,NIR_Algorithm_Cleaned!$A$2:$W$4887,5,FALSE)</f>
        <v>2</v>
      </c>
      <c r="E529">
        <f>VLOOKUP($A529,NIR_Algorithm_Cleaned!$A$2:$W$4887,4,FALSE)</f>
        <v>2</v>
      </c>
      <c r="F529">
        <f>VLOOKUP($A529,NIR_Algorithm_Cleaned!$A$2:$W$4887,3,FALSE)</f>
        <v>1</v>
      </c>
      <c r="G529">
        <v>12.4</v>
      </c>
      <c r="H529" t="s">
        <v>4994</v>
      </c>
      <c r="I529">
        <v>1</v>
      </c>
      <c r="J529" t="s">
        <v>4994</v>
      </c>
      <c r="K529" t="s">
        <v>5343</v>
      </c>
      <c r="L529">
        <v>0.46</v>
      </c>
      <c r="M529">
        <v>0.45695364238410602</v>
      </c>
      <c r="N529">
        <f t="shared" si="8"/>
        <v>0.45847682119205302</v>
      </c>
      <c r="O529" t="s">
        <v>6332</v>
      </c>
      <c r="P529">
        <f>VLOOKUP($A529,NIR_Algorithm_Cleaned!$A$2:$W$4887,19,FALSE)</f>
        <v>8.23</v>
      </c>
      <c r="Q529">
        <f>VLOOKUP($A529,NIR_Algorithm_Cleaned!$A$2:$W$4887,20,FALSE)</f>
        <v>2.85</v>
      </c>
      <c r="R529">
        <f>VLOOKUP($A529,NIR_Algorithm_Cleaned!$A$2:$W$4887,21,FALSE)</f>
        <v>1.47</v>
      </c>
      <c r="S529">
        <f>VLOOKUP($A529,NIR_Algorithm_Cleaned!$A$2:$W$4887,22,FALSE)</f>
        <v>1.25</v>
      </c>
      <c r="T529">
        <f>VLOOKUP($A529,NIR_Algorithm_Cleaned!$A$2:$W$4887,23,FALSE)</f>
        <v>71.239999999999995</v>
      </c>
    </row>
    <row r="530" spans="1:20" x14ac:dyDescent="0.2">
      <c r="A530" t="s">
        <v>1127</v>
      </c>
      <c r="B530" t="s">
        <v>4842</v>
      </c>
      <c r="C530" t="s">
        <v>5203</v>
      </c>
      <c r="D530">
        <f>VLOOKUP($A530,NIR_Algorithm_Cleaned!$A$2:$W$4887,5,FALSE)</f>
        <v>2</v>
      </c>
      <c r="E530">
        <f>VLOOKUP($A530,NIR_Algorithm_Cleaned!$A$2:$W$4887,4,FALSE)</f>
        <v>2</v>
      </c>
      <c r="F530">
        <f>VLOOKUP($A530,NIR_Algorithm_Cleaned!$A$2:$W$4887,3,FALSE)</f>
        <v>1</v>
      </c>
      <c r="G530">
        <v>12.36</v>
      </c>
      <c r="H530" t="s">
        <v>5342</v>
      </c>
      <c r="I530">
        <v>1</v>
      </c>
      <c r="J530" t="s">
        <v>4994</v>
      </c>
      <c r="K530" t="s">
        <v>5343</v>
      </c>
      <c r="L530">
        <v>0.443708609271523</v>
      </c>
      <c r="M530">
        <v>0.44078947368421101</v>
      </c>
      <c r="N530">
        <f t="shared" si="8"/>
        <v>0.44224904147786703</v>
      </c>
      <c r="O530">
        <v>0.44132319623562227</v>
      </c>
      <c r="P530">
        <f>VLOOKUP($A530,NIR_Algorithm_Cleaned!$A$2:$W$4887,19,FALSE)</f>
        <v>10.42</v>
      </c>
      <c r="Q530">
        <f>VLOOKUP($A530,NIR_Algorithm_Cleaned!$A$2:$W$4887,20,FALSE)</f>
        <v>4.49</v>
      </c>
      <c r="R530">
        <f>VLOOKUP($A530,NIR_Algorithm_Cleaned!$A$2:$W$4887,21,FALSE)</f>
        <v>1.46</v>
      </c>
      <c r="S530">
        <f>VLOOKUP($A530,NIR_Algorithm_Cleaned!$A$2:$W$4887,22,FALSE)</f>
        <v>1.37</v>
      </c>
      <c r="T530">
        <f>VLOOKUP($A530,NIR_Algorithm_Cleaned!$A$2:$W$4887,23,FALSE)</f>
        <v>69.569999999999993</v>
      </c>
    </row>
    <row r="531" spans="1:20" x14ac:dyDescent="0.2">
      <c r="A531" t="s">
        <v>1127</v>
      </c>
      <c r="B531" t="s">
        <v>4842</v>
      </c>
      <c r="C531" t="s">
        <v>5203</v>
      </c>
      <c r="D531">
        <f>VLOOKUP($A531,NIR_Algorithm_Cleaned!$A$2:$W$4887,5,FALSE)</f>
        <v>2</v>
      </c>
      <c r="E531">
        <f>VLOOKUP($A531,NIR_Algorithm_Cleaned!$A$2:$W$4887,4,FALSE)</f>
        <v>2</v>
      </c>
      <c r="F531">
        <f>VLOOKUP($A531,NIR_Algorithm_Cleaned!$A$2:$W$4887,3,FALSE)</f>
        <v>1</v>
      </c>
      <c r="G531">
        <v>12.29</v>
      </c>
      <c r="H531" t="s">
        <v>5342</v>
      </c>
      <c r="I531">
        <v>2</v>
      </c>
      <c r="K531" t="s">
        <v>5343</v>
      </c>
      <c r="L531">
        <v>0.43708609271523202</v>
      </c>
      <c r="M531">
        <v>0.443708609271523</v>
      </c>
      <c r="N531">
        <f t="shared" si="8"/>
        <v>0.44039735099337751</v>
      </c>
      <c r="O531" t="s">
        <v>6332</v>
      </c>
      <c r="P531">
        <f>VLOOKUP($A531,NIR_Algorithm_Cleaned!$A$2:$W$4887,19,FALSE)</f>
        <v>10.42</v>
      </c>
      <c r="Q531">
        <f>VLOOKUP($A531,NIR_Algorithm_Cleaned!$A$2:$W$4887,20,FALSE)</f>
        <v>4.49</v>
      </c>
      <c r="R531">
        <f>VLOOKUP($A531,NIR_Algorithm_Cleaned!$A$2:$W$4887,21,FALSE)</f>
        <v>1.46</v>
      </c>
      <c r="S531">
        <f>VLOOKUP($A531,NIR_Algorithm_Cleaned!$A$2:$W$4887,22,FALSE)</f>
        <v>1.37</v>
      </c>
      <c r="T531">
        <f>VLOOKUP($A531,NIR_Algorithm_Cleaned!$A$2:$W$4887,23,FALSE)</f>
        <v>69.569999999999993</v>
      </c>
    </row>
    <row r="532" spans="1:20" x14ac:dyDescent="0.2">
      <c r="A532" t="s">
        <v>1743</v>
      </c>
      <c r="B532" t="s">
        <v>4937</v>
      </c>
      <c r="C532" t="s">
        <v>5314</v>
      </c>
      <c r="D532">
        <f>VLOOKUP($A532,NIR_Algorithm_Cleaned!$A$2:$W$4887,5,FALSE)</f>
        <v>2</v>
      </c>
      <c r="E532">
        <f>VLOOKUP($A532,NIR_Algorithm_Cleaned!$A$2:$W$4887,4,FALSE)</f>
        <v>2</v>
      </c>
      <c r="F532">
        <f>VLOOKUP($A532,NIR_Algorithm_Cleaned!$A$2:$W$4887,3,FALSE)</f>
        <v>1</v>
      </c>
      <c r="G532">
        <v>12.38</v>
      </c>
      <c r="H532" t="s">
        <v>5342</v>
      </c>
      <c r="I532">
        <v>4</v>
      </c>
      <c r="J532" t="s">
        <v>5342</v>
      </c>
      <c r="K532" t="s">
        <v>5343</v>
      </c>
      <c r="L532">
        <v>0.41176470588235298</v>
      </c>
      <c r="M532">
        <v>0.40397350993377501</v>
      </c>
      <c r="N532">
        <f t="shared" si="8"/>
        <v>0.40786910790806397</v>
      </c>
      <c r="O532">
        <v>0.407215427707042</v>
      </c>
      <c r="P532">
        <f>VLOOKUP($A532,NIR_Algorithm_Cleaned!$A$2:$W$4887,19,FALSE)</f>
        <v>8.75</v>
      </c>
      <c r="Q532">
        <f>VLOOKUP($A532,NIR_Algorithm_Cleaned!$A$2:$W$4887,20,FALSE)</f>
        <v>4.01</v>
      </c>
      <c r="R532">
        <f>VLOOKUP($A532,NIR_Algorithm_Cleaned!$A$2:$W$4887,21,FALSE)</f>
        <v>1.54</v>
      </c>
      <c r="S532">
        <f>VLOOKUP($A532,NIR_Algorithm_Cleaned!$A$2:$W$4887,22,FALSE)</f>
        <v>1.3</v>
      </c>
      <c r="T532">
        <f>VLOOKUP($A532,NIR_Algorithm_Cleaned!$A$2:$W$4887,23,FALSE)</f>
        <v>70.48</v>
      </c>
    </row>
    <row r="533" spans="1:20" x14ac:dyDescent="0.2">
      <c r="A533" t="s">
        <v>1743</v>
      </c>
      <c r="B533" t="s">
        <v>4937</v>
      </c>
      <c r="C533" t="s">
        <v>5314</v>
      </c>
      <c r="D533">
        <f>VLOOKUP($A533,NIR_Algorithm_Cleaned!$A$2:$W$4887,5,FALSE)</f>
        <v>2</v>
      </c>
      <c r="E533">
        <f>VLOOKUP($A533,NIR_Algorithm_Cleaned!$A$2:$W$4887,4,FALSE)</f>
        <v>2</v>
      </c>
      <c r="F533">
        <f>VLOOKUP($A533,NIR_Algorithm_Cleaned!$A$2:$W$4887,3,FALSE)</f>
        <v>1</v>
      </c>
      <c r="G533">
        <v>12.19</v>
      </c>
      <c r="H533" t="s">
        <v>5342</v>
      </c>
      <c r="I533">
        <v>4</v>
      </c>
      <c r="J533" t="s">
        <v>5342</v>
      </c>
      <c r="K533" t="s">
        <v>5343</v>
      </c>
      <c r="L533">
        <v>0.40789473684210498</v>
      </c>
      <c r="M533">
        <v>0.40522875816993498</v>
      </c>
      <c r="N533">
        <f t="shared" si="8"/>
        <v>0.40656174750601998</v>
      </c>
      <c r="O533" t="s">
        <v>6332</v>
      </c>
      <c r="P533">
        <f>VLOOKUP($A533,NIR_Algorithm_Cleaned!$A$2:$W$4887,19,FALSE)</f>
        <v>8.75</v>
      </c>
      <c r="Q533">
        <f>VLOOKUP($A533,NIR_Algorithm_Cleaned!$A$2:$W$4887,20,FALSE)</f>
        <v>4.01</v>
      </c>
      <c r="R533">
        <f>VLOOKUP($A533,NIR_Algorithm_Cleaned!$A$2:$W$4887,21,FALSE)</f>
        <v>1.54</v>
      </c>
      <c r="S533">
        <f>VLOOKUP($A533,NIR_Algorithm_Cleaned!$A$2:$W$4887,22,FALSE)</f>
        <v>1.3</v>
      </c>
      <c r="T533">
        <f>VLOOKUP($A533,NIR_Algorithm_Cleaned!$A$2:$W$4887,23,FALSE)</f>
        <v>70.48</v>
      </c>
    </row>
    <row r="534" spans="1:20" x14ac:dyDescent="0.2">
      <c r="A534" t="s">
        <v>1266</v>
      </c>
      <c r="B534" t="s">
        <v>5171</v>
      </c>
      <c r="C534" t="s">
        <v>5298</v>
      </c>
      <c r="D534">
        <f>VLOOKUP($A534,NIR_Algorithm_Cleaned!$A$2:$W$4887,5,FALSE)</f>
        <v>2</v>
      </c>
      <c r="E534">
        <f>VLOOKUP($A534,NIR_Algorithm_Cleaned!$A$2:$W$4887,4,FALSE)</f>
        <v>2</v>
      </c>
      <c r="F534">
        <f>VLOOKUP($A534,NIR_Algorithm_Cleaned!$A$2:$W$4887,3,FALSE)</f>
        <v>2</v>
      </c>
      <c r="G534">
        <v>12.38</v>
      </c>
      <c r="H534" t="s">
        <v>5342</v>
      </c>
      <c r="I534">
        <v>3</v>
      </c>
      <c r="J534" t="s">
        <v>4994</v>
      </c>
      <c r="K534" t="s">
        <v>5343</v>
      </c>
      <c r="L534">
        <v>0.44</v>
      </c>
      <c r="M534">
        <v>0.43624161073825501</v>
      </c>
      <c r="N534">
        <f t="shared" si="8"/>
        <v>0.43812080536912751</v>
      </c>
      <c r="O534">
        <v>0.43812080536912751</v>
      </c>
      <c r="P534">
        <f>VLOOKUP($A534,NIR_Algorithm_Cleaned!$A$2:$W$4887,19,FALSE)</f>
        <v>10.43</v>
      </c>
      <c r="Q534">
        <f>VLOOKUP($A534,NIR_Algorithm_Cleaned!$A$2:$W$4887,20,FALSE)</f>
        <v>4.42</v>
      </c>
      <c r="R534">
        <f>VLOOKUP($A534,NIR_Algorithm_Cleaned!$A$2:$W$4887,21,FALSE)</f>
        <v>1.44</v>
      </c>
      <c r="S534">
        <f>VLOOKUP($A534,NIR_Algorithm_Cleaned!$A$2:$W$4887,22,FALSE)</f>
        <v>1.37</v>
      </c>
      <c r="T534">
        <f>VLOOKUP($A534,NIR_Algorithm_Cleaned!$A$2:$W$4887,23,FALSE)</f>
        <v>70.459999999999994</v>
      </c>
    </row>
    <row r="535" spans="1:20" x14ac:dyDescent="0.2">
      <c r="A535" t="s">
        <v>1837</v>
      </c>
      <c r="B535" t="s">
        <v>4989</v>
      </c>
      <c r="C535" t="s">
        <v>5240</v>
      </c>
      <c r="D535">
        <f>VLOOKUP($A535,NIR_Algorithm_Cleaned!$A$2:$W$4887,5,FALSE)</f>
        <v>2</v>
      </c>
      <c r="E535">
        <f>VLOOKUP($A535,NIR_Algorithm_Cleaned!$A$2:$W$4887,4,FALSE)</f>
        <v>2</v>
      </c>
      <c r="F535">
        <f>VLOOKUP($A535,NIR_Algorithm_Cleaned!$A$2:$W$4887,3,FALSE)</f>
        <v>2</v>
      </c>
      <c r="G535">
        <v>12.3</v>
      </c>
      <c r="H535" t="s">
        <v>4994</v>
      </c>
      <c r="I535">
        <v>3</v>
      </c>
      <c r="J535" t="s">
        <v>5342</v>
      </c>
      <c r="K535" t="s">
        <v>5343</v>
      </c>
      <c r="L535">
        <v>0.40397350993377501</v>
      </c>
      <c r="M535">
        <v>0.40268456375838901</v>
      </c>
      <c r="N535">
        <f t="shared" si="8"/>
        <v>0.40332903684608201</v>
      </c>
      <c r="O535">
        <v>0.40034872894935675</v>
      </c>
      <c r="P535">
        <f>VLOOKUP($A535,NIR_Algorithm_Cleaned!$A$2:$W$4887,19,FALSE)</f>
        <v>13.57</v>
      </c>
      <c r="Q535">
        <f>VLOOKUP($A535,NIR_Algorithm_Cleaned!$A$2:$W$4887,20,FALSE)</f>
        <v>4.93</v>
      </c>
      <c r="R535">
        <f>VLOOKUP($A535,NIR_Algorithm_Cleaned!$A$2:$W$4887,21,FALSE)</f>
        <v>1.66</v>
      </c>
      <c r="S535">
        <f>VLOOKUP($A535,NIR_Algorithm_Cleaned!$A$2:$W$4887,22,FALSE)</f>
        <v>1.59</v>
      </c>
      <c r="T535">
        <f>VLOOKUP($A535,NIR_Algorithm_Cleaned!$A$2:$W$4887,23,FALSE)</f>
        <v>69.569999999999993</v>
      </c>
    </row>
    <row r="536" spans="1:20" x14ac:dyDescent="0.2">
      <c r="A536" t="s">
        <v>1837</v>
      </c>
      <c r="B536" t="s">
        <v>4989</v>
      </c>
      <c r="C536" t="s">
        <v>5240</v>
      </c>
      <c r="D536">
        <f>VLOOKUP($A536,NIR_Algorithm_Cleaned!$A$2:$W$4887,5,FALSE)</f>
        <v>2</v>
      </c>
      <c r="E536">
        <f>VLOOKUP($A536,NIR_Algorithm_Cleaned!$A$2:$W$4887,4,FALSE)</f>
        <v>2</v>
      </c>
      <c r="F536">
        <f>VLOOKUP($A536,NIR_Algorithm_Cleaned!$A$2:$W$4887,3,FALSE)</f>
        <v>2</v>
      </c>
      <c r="G536">
        <v>12.34</v>
      </c>
      <c r="H536" t="s">
        <v>5342</v>
      </c>
      <c r="I536">
        <v>1</v>
      </c>
      <c r="J536" t="s">
        <v>5342</v>
      </c>
      <c r="K536" t="s">
        <v>5343</v>
      </c>
      <c r="L536">
        <v>0.4</v>
      </c>
      <c r="M536">
        <v>0.394736842105263</v>
      </c>
      <c r="N536">
        <f t="shared" si="8"/>
        <v>0.39736842105263148</v>
      </c>
      <c r="O536" t="s">
        <v>6332</v>
      </c>
      <c r="P536">
        <f>VLOOKUP($A536,NIR_Algorithm_Cleaned!$A$2:$W$4887,19,FALSE)</f>
        <v>13.57</v>
      </c>
      <c r="Q536">
        <f>VLOOKUP($A536,NIR_Algorithm_Cleaned!$A$2:$W$4887,20,FALSE)</f>
        <v>4.93</v>
      </c>
      <c r="R536">
        <f>VLOOKUP($A536,NIR_Algorithm_Cleaned!$A$2:$W$4887,21,FALSE)</f>
        <v>1.66</v>
      </c>
      <c r="S536">
        <f>VLOOKUP($A536,NIR_Algorithm_Cleaned!$A$2:$W$4887,22,FALSE)</f>
        <v>1.59</v>
      </c>
      <c r="T536">
        <f>VLOOKUP($A536,NIR_Algorithm_Cleaned!$A$2:$W$4887,23,FALSE)</f>
        <v>69.569999999999993</v>
      </c>
    </row>
    <row r="537" spans="1:20" x14ac:dyDescent="0.2">
      <c r="A537" t="s">
        <v>1399</v>
      </c>
      <c r="B537" t="s">
        <v>5197</v>
      </c>
      <c r="C537" t="s">
        <v>5294</v>
      </c>
      <c r="D537">
        <f>VLOOKUP($A537,NIR_Algorithm_Cleaned!$A$2:$W$4887,5,FALSE)</f>
        <v>2</v>
      </c>
      <c r="E537">
        <f>VLOOKUP($A537,NIR_Algorithm_Cleaned!$A$2:$W$4887,4,FALSE)</f>
        <v>2</v>
      </c>
      <c r="F537">
        <f>VLOOKUP($A537,NIR_Algorithm_Cleaned!$A$2:$W$4887,3,FALSE)</f>
        <v>2</v>
      </c>
      <c r="G537">
        <v>12.42</v>
      </c>
      <c r="H537" t="s">
        <v>4994</v>
      </c>
      <c r="I537">
        <v>1</v>
      </c>
      <c r="J537" t="s">
        <v>5342</v>
      </c>
      <c r="K537" t="s">
        <v>5343</v>
      </c>
      <c r="L537" t="s">
        <v>5207</v>
      </c>
      <c r="M537">
        <v>0.5</v>
      </c>
      <c r="N537">
        <f t="shared" si="8"/>
        <v>0.5</v>
      </c>
      <c r="O537">
        <v>0.49503311258278149</v>
      </c>
      <c r="P537">
        <f>VLOOKUP($A537,NIR_Algorithm_Cleaned!$A$2:$W$4887,19,FALSE)</f>
        <v>13.44</v>
      </c>
      <c r="Q537">
        <f>VLOOKUP($A537,NIR_Algorithm_Cleaned!$A$2:$W$4887,20,FALSE)</f>
        <v>3.67</v>
      </c>
      <c r="R537">
        <f>VLOOKUP($A537,NIR_Algorithm_Cleaned!$A$2:$W$4887,21,FALSE)</f>
        <v>1.61</v>
      </c>
      <c r="S537">
        <f>VLOOKUP($A537,NIR_Algorithm_Cleaned!$A$2:$W$4887,22,FALSE)</f>
        <v>1.55</v>
      </c>
      <c r="T537">
        <f>VLOOKUP($A537,NIR_Algorithm_Cleaned!$A$2:$W$4887,23,FALSE)</f>
        <v>71.040000000000006</v>
      </c>
    </row>
    <row r="538" spans="1:20" x14ac:dyDescent="0.2">
      <c r="A538" t="s">
        <v>1399</v>
      </c>
      <c r="B538" t="s">
        <v>5197</v>
      </c>
      <c r="C538" t="s">
        <v>5294</v>
      </c>
      <c r="D538">
        <f>VLOOKUP($A538,NIR_Algorithm_Cleaned!$A$2:$W$4887,5,FALSE)</f>
        <v>2</v>
      </c>
      <c r="E538">
        <f>VLOOKUP($A538,NIR_Algorithm_Cleaned!$A$2:$W$4887,4,FALSE)</f>
        <v>2</v>
      </c>
      <c r="F538">
        <f>VLOOKUP($A538,NIR_Algorithm_Cleaned!$A$2:$W$4887,3,FALSE)</f>
        <v>2</v>
      </c>
      <c r="G538">
        <v>12.31</v>
      </c>
      <c r="H538" t="s">
        <v>4994</v>
      </c>
      <c r="I538">
        <v>2</v>
      </c>
      <c r="J538" t="s">
        <v>5342</v>
      </c>
      <c r="K538" t="s">
        <v>5343</v>
      </c>
      <c r="L538">
        <v>0.49006622516556297</v>
      </c>
      <c r="M538">
        <v>0.49006622516556297</v>
      </c>
      <c r="N538">
        <f t="shared" si="8"/>
        <v>0.49006622516556297</v>
      </c>
      <c r="O538" t="s">
        <v>6332</v>
      </c>
      <c r="P538">
        <f>VLOOKUP($A538,NIR_Algorithm_Cleaned!$A$2:$W$4887,19,FALSE)</f>
        <v>13.44</v>
      </c>
      <c r="Q538">
        <f>VLOOKUP($A538,NIR_Algorithm_Cleaned!$A$2:$W$4887,20,FALSE)</f>
        <v>3.67</v>
      </c>
      <c r="R538">
        <f>VLOOKUP($A538,NIR_Algorithm_Cleaned!$A$2:$W$4887,21,FALSE)</f>
        <v>1.61</v>
      </c>
      <c r="S538">
        <f>VLOOKUP($A538,NIR_Algorithm_Cleaned!$A$2:$W$4887,22,FALSE)</f>
        <v>1.55</v>
      </c>
      <c r="T538">
        <f>VLOOKUP($A538,NIR_Algorithm_Cleaned!$A$2:$W$4887,23,FALSE)</f>
        <v>71.040000000000006</v>
      </c>
    </row>
    <row r="539" spans="1:20" x14ac:dyDescent="0.2">
      <c r="A539" t="s">
        <v>1388</v>
      </c>
      <c r="B539" t="s">
        <v>5167</v>
      </c>
      <c r="C539" t="s">
        <v>5269</v>
      </c>
      <c r="D539">
        <f>VLOOKUP($A539,NIR_Algorithm_Cleaned!$A$2:$W$4887,5,FALSE)</f>
        <v>2</v>
      </c>
      <c r="E539">
        <f>VLOOKUP($A539,NIR_Algorithm_Cleaned!$A$2:$W$4887,4,FALSE)</f>
        <v>2</v>
      </c>
      <c r="F539">
        <f>VLOOKUP($A539,NIR_Algorithm_Cleaned!$A$2:$W$4887,3,FALSE)</f>
        <v>2</v>
      </c>
      <c r="G539">
        <v>12.13</v>
      </c>
      <c r="H539" t="s">
        <v>4994</v>
      </c>
      <c r="I539">
        <v>1</v>
      </c>
      <c r="J539" t="s">
        <v>5342</v>
      </c>
      <c r="K539" t="s">
        <v>5343</v>
      </c>
      <c r="L539">
        <v>0.42953020134228198</v>
      </c>
      <c r="M539">
        <v>0.43421052631578899</v>
      </c>
      <c r="N539">
        <f t="shared" si="8"/>
        <v>0.43187036382903549</v>
      </c>
      <c r="O539">
        <v>0.42715860470991696</v>
      </c>
      <c r="P539">
        <f>VLOOKUP($A539,NIR_Algorithm_Cleaned!$A$2:$W$4887,19,FALSE)</f>
        <v>8.7899999999999991</v>
      </c>
      <c r="Q539">
        <f>VLOOKUP($A539,NIR_Algorithm_Cleaned!$A$2:$W$4887,20,FALSE)</f>
        <v>4.68</v>
      </c>
      <c r="R539">
        <f>VLOOKUP($A539,NIR_Algorithm_Cleaned!$A$2:$W$4887,21,FALSE)</f>
        <v>1.76</v>
      </c>
      <c r="S539">
        <f>VLOOKUP($A539,NIR_Algorithm_Cleaned!$A$2:$W$4887,22,FALSE)</f>
        <v>1.41</v>
      </c>
      <c r="T539">
        <f>VLOOKUP($A539,NIR_Algorithm_Cleaned!$A$2:$W$4887,23,FALSE)</f>
        <v>69.59</v>
      </c>
    </row>
    <row r="540" spans="1:20" x14ac:dyDescent="0.2">
      <c r="A540" t="s">
        <v>1388</v>
      </c>
      <c r="B540" t="s">
        <v>5167</v>
      </c>
      <c r="C540" t="s">
        <v>5269</v>
      </c>
      <c r="D540">
        <f>VLOOKUP($A540,NIR_Algorithm_Cleaned!$A$2:$W$4887,5,FALSE)</f>
        <v>2</v>
      </c>
      <c r="E540">
        <f>VLOOKUP($A540,NIR_Algorithm_Cleaned!$A$2:$W$4887,4,FALSE)</f>
        <v>2</v>
      </c>
      <c r="F540">
        <f>VLOOKUP($A540,NIR_Algorithm_Cleaned!$A$2:$W$4887,3,FALSE)</f>
        <v>2</v>
      </c>
      <c r="G540">
        <v>12.35</v>
      </c>
      <c r="H540" t="s">
        <v>5342</v>
      </c>
      <c r="I540">
        <v>1</v>
      </c>
      <c r="J540" t="s">
        <v>4994</v>
      </c>
      <c r="K540" t="s">
        <v>5343</v>
      </c>
      <c r="L540">
        <v>0.42384105960264901</v>
      </c>
      <c r="M540">
        <v>0.42105263157894801</v>
      </c>
      <c r="N540">
        <f t="shared" si="8"/>
        <v>0.42244684559079848</v>
      </c>
      <c r="O540" t="s">
        <v>6332</v>
      </c>
      <c r="P540">
        <f>VLOOKUP($A540,NIR_Algorithm_Cleaned!$A$2:$W$4887,19,FALSE)</f>
        <v>8.7899999999999991</v>
      </c>
      <c r="Q540">
        <f>VLOOKUP($A540,NIR_Algorithm_Cleaned!$A$2:$W$4887,20,FALSE)</f>
        <v>4.68</v>
      </c>
      <c r="R540">
        <f>VLOOKUP($A540,NIR_Algorithm_Cleaned!$A$2:$W$4887,21,FALSE)</f>
        <v>1.76</v>
      </c>
      <c r="S540">
        <f>VLOOKUP($A540,NIR_Algorithm_Cleaned!$A$2:$W$4887,22,FALSE)</f>
        <v>1.41</v>
      </c>
      <c r="T540">
        <f>VLOOKUP($A540,NIR_Algorithm_Cleaned!$A$2:$W$4887,23,FALSE)</f>
        <v>69.59</v>
      </c>
    </row>
    <row r="541" spans="1:20" x14ac:dyDescent="0.2">
      <c r="A541" t="s">
        <v>1332</v>
      </c>
      <c r="B541" t="s">
        <v>5092</v>
      </c>
      <c r="C541" t="s">
        <v>5261</v>
      </c>
      <c r="D541">
        <f>VLOOKUP($A541,NIR_Algorithm_Cleaned!$A$2:$W$4887,5,FALSE)</f>
        <v>2</v>
      </c>
      <c r="E541">
        <f>VLOOKUP($A541,NIR_Algorithm_Cleaned!$A$2:$W$4887,4,FALSE)</f>
        <v>2</v>
      </c>
      <c r="F541">
        <f>VLOOKUP($A541,NIR_Algorithm_Cleaned!$A$2:$W$4887,3,FALSE)</f>
        <v>2</v>
      </c>
      <c r="G541">
        <v>12.16</v>
      </c>
      <c r="H541" t="s">
        <v>4994</v>
      </c>
      <c r="I541">
        <v>2</v>
      </c>
      <c r="J541" t="s">
        <v>5342</v>
      </c>
      <c r="K541" t="s">
        <v>5343</v>
      </c>
      <c r="L541">
        <v>0.43708609271523202</v>
      </c>
      <c r="M541">
        <v>0.43137254901960798</v>
      </c>
      <c r="N541">
        <f t="shared" si="8"/>
        <v>0.43422932086742</v>
      </c>
      <c r="O541">
        <v>0.42143033372289329</v>
      </c>
      <c r="P541">
        <f>VLOOKUP($A541,NIR_Algorithm_Cleaned!$A$2:$W$4887,19,FALSE)</f>
        <v>12.67</v>
      </c>
      <c r="Q541">
        <f>VLOOKUP($A541,NIR_Algorithm_Cleaned!$A$2:$W$4887,20,FALSE)</f>
        <v>4.57</v>
      </c>
      <c r="R541">
        <f>VLOOKUP($A541,NIR_Algorithm_Cleaned!$A$2:$W$4887,21,FALSE)</f>
        <v>1.85</v>
      </c>
      <c r="S541">
        <f>VLOOKUP($A541,NIR_Algorithm_Cleaned!$A$2:$W$4887,22,FALSE)</f>
        <v>1.5</v>
      </c>
      <c r="T541">
        <f>VLOOKUP($A541,NIR_Algorithm_Cleaned!$A$2:$W$4887,23,FALSE)</f>
        <v>70.45</v>
      </c>
    </row>
    <row r="542" spans="1:20" x14ac:dyDescent="0.2">
      <c r="A542" t="s">
        <v>1332</v>
      </c>
      <c r="B542" t="s">
        <v>5092</v>
      </c>
      <c r="C542" t="s">
        <v>5261</v>
      </c>
      <c r="D542">
        <f>VLOOKUP($A542,NIR_Algorithm_Cleaned!$A$2:$W$4887,5,FALSE)</f>
        <v>2</v>
      </c>
      <c r="E542">
        <f>VLOOKUP($A542,NIR_Algorithm_Cleaned!$A$2:$W$4887,4,FALSE)</f>
        <v>2</v>
      </c>
      <c r="F542">
        <f>VLOOKUP($A542,NIR_Algorithm_Cleaned!$A$2:$W$4887,3,FALSE)</f>
        <v>2</v>
      </c>
      <c r="G542">
        <v>12.1</v>
      </c>
      <c r="H542" t="s">
        <v>4994</v>
      </c>
      <c r="I542">
        <v>3</v>
      </c>
      <c r="J542" t="s">
        <v>5342</v>
      </c>
      <c r="K542" t="s">
        <v>5343</v>
      </c>
      <c r="L542">
        <v>0.41059602649006599</v>
      </c>
      <c r="M542">
        <v>0.40666666666666701</v>
      </c>
      <c r="N542">
        <f t="shared" si="8"/>
        <v>0.40863134657836653</v>
      </c>
      <c r="O542" t="s">
        <v>6332</v>
      </c>
      <c r="P542">
        <f>VLOOKUP($A542,NIR_Algorithm_Cleaned!$A$2:$W$4887,19,FALSE)</f>
        <v>12.67</v>
      </c>
      <c r="Q542">
        <f>VLOOKUP($A542,NIR_Algorithm_Cleaned!$A$2:$W$4887,20,FALSE)</f>
        <v>4.57</v>
      </c>
      <c r="R542">
        <f>VLOOKUP($A542,NIR_Algorithm_Cleaned!$A$2:$W$4887,21,FALSE)</f>
        <v>1.85</v>
      </c>
      <c r="S542">
        <f>VLOOKUP($A542,NIR_Algorithm_Cleaned!$A$2:$W$4887,22,FALSE)</f>
        <v>1.5</v>
      </c>
      <c r="T542">
        <f>VLOOKUP($A542,NIR_Algorithm_Cleaned!$A$2:$W$4887,23,FALSE)</f>
        <v>70.45</v>
      </c>
    </row>
    <row r="543" spans="1:20" x14ac:dyDescent="0.2">
      <c r="A543" t="s">
        <v>1338</v>
      </c>
      <c r="B543" t="s">
        <v>5034</v>
      </c>
      <c r="C543" t="s">
        <v>5266</v>
      </c>
      <c r="D543">
        <f>VLOOKUP($A543,NIR_Algorithm_Cleaned!$A$2:$W$4887,5,FALSE)</f>
        <v>2</v>
      </c>
      <c r="E543">
        <f>VLOOKUP($A543,NIR_Algorithm_Cleaned!$A$2:$W$4887,4,FALSE)</f>
        <v>2</v>
      </c>
      <c r="F543">
        <f>VLOOKUP($A543,NIR_Algorithm_Cleaned!$A$2:$W$4887,3,FALSE)</f>
        <v>2</v>
      </c>
      <c r="G543">
        <v>12.2</v>
      </c>
      <c r="H543" t="s">
        <v>4994</v>
      </c>
      <c r="I543">
        <v>2</v>
      </c>
      <c r="J543" t="s">
        <v>5342</v>
      </c>
      <c r="K543" t="s">
        <v>5343</v>
      </c>
      <c r="L543">
        <v>0.42953020134228198</v>
      </c>
      <c r="M543">
        <v>0.42666666666666703</v>
      </c>
      <c r="N543">
        <f t="shared" si="8"/>
        <v>0.4280984340044745</v>
      </c>
      <c r="O543">
        <v>0.42362790295553099</v>
      </c>
      <c r="P543">
        <f>VLOOKUP($A543,NIR_Algorithm_Cleaned!$A$2:$W$4887,19,FALSE)</f>
        <v>8.9600000000000009</v>
      </c>
      <c r="Q543">
        <f>VLOOKUP($A543,NIR_Algorithm_Cleaned!$A$2:$W$4887,20,FALSE)</f>
        <v>4.09</v>
      </c>
      <c r="R543">
        <f>VLOOKUP($A543,NIR_Algorithm_Cleaned!$A$2:$W$4887,21,FALSE)</f>
        <v>1.41</v>
      </c>
      <c r="S543">
        <f>VLOOKUP($A543,NIR_Algorithm_Cleaned!$A$2:$W$4887,22,FALSE)</f>
        <v>1.3</v>
      </c>
      <c r="T543">
        <f>VLOOKUP($A543,NIR_Algorithm_Cleaned!$A$2:$W$4887,23,FALSE)</f>
        <v>71.64</v>
      </c>
    </row>
    <row r="544" spans="1:20" x14ac:dyDescent="0.2">
      <c r="A544" t="s">
        <v>1338</v>
      </c>
      <c r="B544" t="s">
        <v>5034</v>
      </c>
      <c r="C544" t="s">
        <v>5266</v>
      </c>
      <c r="D544">
        <f>VLOOKUP($A544,NIR_Algorithm_Cleaned!$A$2:$W$4887,5,FALSE)</f>
        <v>2</v>
      </c>
      <c r="E544">
        <f>VLOOKUP($A544,NIR_Algorithm_Cleaned!$A$2:$W$4887,4,FALSE)</f>
        <v>2</v>
      </c>
      <c r="F544">
        <f>VLOOKUP($A544,NIR_Algorithm_Cleaned!$A$2:$W$4887,3,FALSE)</f>
        <v>2</v>
      </c>
      <c r="G544">
        <v>12.32</v>
      </c>
      <c r="H544" t="s">
        <v>4994</v>
      </c>
      <c r="I544">
        <v>3</v>
      </c>
      <c r="J544" t="s">
        <v>5342</v>
      </c>
      <c r="K544" t="s">
        <v>5343</v>
      </c>
      <c r="L544">
        <v>0.42384105960264901</v>
      </c>
      <c r="M544">
        <v>0.41447368421052599</v>
      </c>
      <c r="N544">
        <f t="shared" si="8"/>
        <v>0.41915737190658753</v>
      </c>
      <c r="O544" t="s">
        <v>6332</v>
      </c>
      <c r="P544">
        <f>VLOOKUP($A544,NIR_Algorithm_Cleaned!$A$2:$W$4887,19,FALSE)</f>
        <v>8.9600000000000009</v>
      </c>
      <c r="Q544">
        <f>VLOOKUP($A544,NIR_Algorithm_Cleaned!$A$2:$W$4887,20,FALSE)</f>
        <v>4.09</v>
      </c>
      <c r="R544">
        <f>VLOOKUP($A544,NIR_Algorithm_Cleaned!$A$2:$W$4887,21,FALSE)</f>
        <v>1.41</v>
      </c>
      <c r="S544">
        <f>VLOOKUP($A544,NIR_Algorithm_Cleaned!$A$2:$W$4887,22,FALSE)</f>
        <v>1.3</v>
      </c>
      <c r="T544">
        <f>VLOOKUP($A544,NIR_Algorithm_Cleaned!$A$2:$W$4887,23,FALSE)</f>
        <v>71.64</v>
      </c>
    </row>
    <row r="545" spans="1:20" x14ac:dyDescent="0.2">
      <c r="A545" t="s">
        <v>1381</v>
      </c>
      <c r="B545" t="s">
        <v>5150</v>
      </c>
      <c r="C545" t="s">
        <v>5291</v>
      </c>
      <c r="D545">
        <f>VLOOKUP($A545,NIR_Algorithm_Cleaned!$A$2:$W$4887,5,FALSE)</f>
        <v>2</v>
      </c>
      <c r="E545">
        <f>VLOOKUP($A545,NIR_Algorithm_Cleaned!$A$2:$W$4887,4,FALSE)</f>
        <v>2</v>
      </c>
      <c r="F545">
        <f>VLOOKUP($A545,NIR_Algorithm_Cleaned!$A$2:$W$4887,3,FALSE)</f>
        <v>2</v>
      </c>
      <c r="G545">
        <v>12.21</v>
      </c>
      <c r="H545" t="s">
        <v>5342</v>
      </c>
      <c r="I545">
        <v>1</v>
      </c>
      <c r="J545" t="s">
        <v>5342</v>
      </c>
      <c r="K545" t="s">
        <v>5343</v>
      </c>
      <c r="L545">
        <v>0.48366013071895397</v>
      </c>
      <c r="M545">
        <v>0.49333333333333301</v>
      </c>
      <c r="N545">
        <f t="shared" si="8"/>
        <v>0.48849673202614352</v>
      </c>
      <c r="O545">
        <v>0.48849673202614352</v>
      </c>
      <c r="P545">
        <f>VLOOKUP($A545,NIR_Algorithm_Cleaned!$A$2:$W$4887,19,FALSE)</f>
        <v>9.6999999999999993</v>
      </c>
      <c r="Q545">
        <f>VLOOKUP($A545,NIR_Algorithm_Cleaned!$A$2:$W$4887,20,FALSE)</f>
        <v>4.3899999999999997</v>
      </c>
      <c r="R545">
        <f>VLOOKUP($A545,NIR_Algorithm_Cleaned!$A$2:$W$4887,21,FALSE)</f>
        <v>1.56</v>
      </c>
      <c r="S545">
        <f>VLOOKUP($A545,NIR_Algorithm_Cleaned!$A$2:$W$4887,22,FALSE)</f>
        <v>1.36</v>
      </c>
      <c r="T545">
        <f>VLOOKUP($A545,NIR_Algorithm_Cleaned!$A$2:$W$4887,23,FALSE)</f>
        <v>70.790000000000006</v>
      </c>
    </row>
    <row r="546" spans="1:20" x14ac:dyDescent="0.2">
      <c r="A546" t="s">
        <v>1063</v>
      </c>
      <c r="B546" t="s">
        <v>4958</v>
      </c>
      <c r="C546" t="s">
        <v>5300</v>
      </c>
      <c r="D546">
        <f>VLOOKUP($A546,NIR_Algorithm_Cleaned!$A$2:$W$4887,5,FALSE)</f>
        <v>2</v>
      </c>
      <c r="E546">
        <f>VLOOKUP($A546,NIR_Algorithm_Cleaned!$A$2:$W$4887,4,FALSE)</f>
        <v>2</v>
      </c>
      <c r="F546">
        <f>VLOOKUP($A546,NIR_Algorithm_Cleaned!$A$2:$W$4887,3,FALSE)</f>
        <v>2</v>
      </c>
      <c r="G546">
        <v>12.24</v>
      </c>
      <c r="H546" t="s">
        <v>4994</v>
      </c>
      <c r="I546">
        <v>4</v>
      </c>
      <c r="J546" t="s">
        <v>5342</v>
      </c>
      <c r="K546" t="s">
        <v>5343</v>
      </c>
      <c r="L546">
        <v>0.42953020134228198</v>
      </c>
      <c r="M546">
        <v>0.41891891891891903</v>
      </c>
      <c r="N546">
        <f t="shared" si="8"/>
        <v>0.4242245601306005</v>
      </c>
      <c r="O546">
        <v>0.41413477235624874</v>
      </c>
      <c r="P546">
        <f>VLOOKUP($A546,NIR_Algorithm_Cleaned!$A$2:$W$4887,19,FALSE)</f>
        <v>10.73</v>
      </c>
      <c r="Q546">
        <f>VLOOKUP($A546,NIR_Algorithm_Cleaned!$A$2:$W$4887,20,FALSE)</f>
        <v>5.15</v>
      </c>
      <c r="R546">
        <f>VLOOKUP($A546,NIR_Algorithm_Cleaned!$A$2:$W$4887,21,FALSE)</f>
        <v>1.53</v>
      </c>
      <c r="S546">
        <f>VLOOKUP($A546,NIR_Algorithm_Cleaned!$A$2:$W$4887,22,FALSE)</f>
        <v>1.37</v>
      </c>
      <c r="T546">
        <f>VLOOKUP($A546,NIR_Algorithm_Cleaned!$A$2:$W$4887,23,FALSE)</f>
        <v>70.42</v>
      </c>
    </row>
    <row r="547" spans="1:20" x14ac:dyDescent="0.2">
      <c r="A547" t="s">
        <v>1063</v>
      </c>
      <c r="B547" t="s">
        <v>4958</v>
      </c>
      <c r="C547" t="s">
        <v>5300</v>
      </c>
      <c r="D547">
        <f>VLOOKUP($A547,NIR_Algorithm_Cleaned!$A$2:$W$4887,5,FALSE)</f>
        <v>2</v>
      </c>
      <c r="E547">
        <f>VLOOKUP($A547,NIR_Algorithm_Cleaned!$A$2:$W$4887,4,FALSE)</f>
        <v>2</v>
      </c>
      <c r="F547">
        <f>VLOOKUP($A547,NIR_Algorithm_Cleaned!$A$2:$W$4887,3,FALSE)</f>
        <v>2</v>
      </c>
      <c r="G547">
        <v>12.2</v>
      </c>
      <c r="H547" t="s">
        <v>5342</v>
      </c>
      <c r="I547">
        <v>3</v>
      </c>
      <c r="J547" t="s">
        <v>5342</v>
      </c>
      <c r="K547" t="s">
        <v>5343</v>
      </c>
      <c r="L547">
        <v>0.40540540540540498</v>
      </c>
      <c r="M547">
        <v>0.40268456375838901</v>
      </c>
      <c r="N547">
        <f t="shared" si="8"/>
        <v>0.40404498458189697</v>
      </c>
      <c r="O547" t="s">
        <v>6332</v>
      </c>
      <c r="P547">
        <f>VLOOKUP($A547,NIR_Algorithm_Cleaned!$A$2:$W$4887,19,FALSE)</f>
        <v>10.73</v>
      </c>
      <c r="Q547">
        <f>VLOOKUP($A547,NIR_Algorithm_Cleaned!$A$2:$W$4887,20,FALSE)</f>
        <v>5.15</v>
      </c>
      <c r="R547">
        <f>VLOOKUP($A547,NIR_Algorithm_Cleaned!$A$2:$W$4887,21,FALSE)</f>
        <v>1.53</v>
      </c>
      <c r="S547">
        <f>VLOOKUP($A547,NIR_Algorithm_Cleaned!$A$2:$W$4887,22,FALSE)</f>
        <v>1.37</v>
      </c>
      <c r="T547">
        <f>VLOOKUP($A547,NIR_Algorithm_Cleaned!$A$2:$W$4887,23,FALSE)</f>
        <v>70.42</v>
      </c>
    </row>
    <row r="548" spans="1:20" x14ac:dyDescent="0.2">
      <c r="A548" t="s">
        <v>1137</v>
      </c>
      <c r="B548" t="s">
        <v>5061</v>
      </c>
      <c r="C548" t="s">
        <v>5242</v>
      </c>
      <c r="D548">
        <f>VLOOKUP($A548,NIR_Algorithm_Cleaned!$A$2:$W$4887,5,FALSE)</f>
        <v>2</v>
      </c>
      <c r="E548">
        <f>VLOOKUP($A548,NIR_Algorithm_Cleaned!$A$2:$W$4887,4,FALSE)</f>
        <v>2</v>
      </c>
      <c r="F548">
        <f>VLOOKUP($A548,NIR_Algorithm_Cleaned!$A$2:$W$4887,3,FALSE)</f>
        <v>2</v>
      </c>
      <c r="G548">
        <v>12.28</v>
      </c>
      <c r="H548" t="s">
        <v>5342</v>
      </c>
      <c r="I548">
        <v>3</v>
      </c>
      <c r="J548" t="s">
        <v>4994</v>
      </c>
      <c r="K548" t="s">
        <v>5343</v>
      </c>
      <c r="L548">
        <v>0.43624161073825501</v>
      </c>
      <c r="M548">
        <v>0.456375838926175</v>
      </c>
      <c r="N548">
        <f t="shared" si="8"/>
        <v>0.44630872483221501</v>
      </c>
      <c r="O548">
        <v>0.44221476510067126</v>
      </c>
      <c r="P548">
        <f>VLOOKUP($A548,NIR_Algorithm_Cleaned!$A$2:$W$4887,19,FALSE)</f>
        <v>12.82</v>
      </c>
      <c r="Q548">
        <f>VLOOKUP($A548,NIR_Algorithm_Cleaned!$A$2:$W$4887,20,FALSE)</f>
        <v>4.5199999999999996</v>
      </c>
      <c r="R548">
        <f>VLOOKUP($A548,NIR_Algorithm_Cleaned!$A$2:$W$4887,21,FALSE)</f>
        <v>1.88</v>
      </c>
      <c r="S548">
        <f>VLOOKUP($A548,NIR_Algorithm_Cleaned!$A$2:$W$4887,22,FALSE)</f>
        <v>1.59</v>
      </c>
      <c r="T548">
        <f>VLOOKUP($A548,NIR_Algorithm_Cleaned!$A$2:$W$4887,23,FALSE)</f>
        <v>70.5</v>
      </c>
    </row>
    <row r="549" spans="1:20" x14ac:dyDescent="0.2">
      <c r="A549" t="s">
        <v>1137</v>
      </c>
      <c r="B549" t="s">
        <v>5061</v>
      </c>
      <c r="C549" t="s">
        <v>5242</v>
      </c>
      <c r="D549">
        <f>VLOOKUP($A549,NIR_Algorithm_Cleaned!$A$2:$W$4887,5,FALSE)</f>
        <v>2</v>
      </c>
      <c r="E549">
        <f>VLOOKUP($A549,NIR_Algorithm_Cleaned!$A$2:$W$4887,4,FALSE)</f>
        <v>2</v>
      </c>
      <c r="F549">
        <f>VLOOKUP($A549,NIR_Algorithm_Cleaned!$A$2:$W$4887,3,FALSE)</f>
        <v>2</v>
      </c>
      <c r="G549">
        <v>12.13</v>
      </c>
      <c r="H549" t="s">
        <v>4994</v>
      </c>
      <c r="I549">
        <v>3</v>
      </c>
      <c r="J549" t="s">
        <v>5342</v>
      </c>
      <c r="K549" t="s">
        <v>5343</v>
      </c>
      <c r="L549">
        <v>0.44</v>
      </c>
      <c r="M549">
        <v>0.43624161073825501</v>
      </c>
      <c r="N549">
        <f t="shared" si="8"/>
        <v>0.43812080536912751</v>
      </c>
      <c r="O549" t="s">
        <v>6332</v>
      </c>
      <c r="P549">
        <f>VLOOKUP($A549,NIR_Algorithm_Cleaned!$A$2:$W$4887,19,FALSE)</f>
        <v>12.82</v>
      </c>
      <c r="Q549">
        <f>VLOOKUP($A549,NIR_Algorithm_Cleaned!$A$2:$W$4887,20,FALSE)</f>
        <v>4.5199999999999996</v>
      </c>
      <c r="R549">
        <f>VLOOKUP($A549,NIR_Algorithm_Cleaned!$A$2:$W$4887,21,FALSE)</f>
        <v>1.88</v>
      </c>
      <c r="S549">
        <f>VLOOKUP($A549,NIR_Algorithm_Cleaned!$A$2:$W$4887,22,FALSE)</f>
        <v>1.59</v>
      </c>
      <c r="T549">
        <f>VLOOKUP($A549,NIR_Algorithm_Cleaned!$A$2:$W$4887,23,FALSE)</f>
        <v>70.5</v>
      </c>
    </row>
    <row r="550" spans="1:20" x14ac:dyDescent="0.2">
      <c r="A550" t="s">
        <v>1078</v>
      </c>
      <c r="B550" t="s">
        <v>4968</v>
      </c>
      <c r="C550" t="s">
        <v>5260</v>
      </c>
      <c r="D550">
        <f>VLOOKUP($A550,NIR_Algorithm_Cleaned!$A$2:$W$4887,5,FALSE)</f>
        <v>2</v>
      </c>
      <c r="E550">
        <f>VLOOKUP($A550,NIR_Algorithm_Cleaned!$A$2:$W$4887,4,FALSE)</f>
        <v>2</v>
      </c>
      <c r="F550">
        <f>VLOOKUP($A550,NIR_Algorithm_Cleaned!$A$2:$W$4887,3,FALSE)</f>
        <v>2</v>
      </c>
      <c r="G550">
        <v>12.32</v>
      </c>
      <c r="H550" t="s">
        <v>5342</v>
      </c>
      <c r="I550">
        <v>3</v>
      </c>
      <c r="J550" t="s">
        <v>4994</v>
      </c>
      <c r="K550" t="s">
        <v>5343</v>
      </c>
      <c r="L550">
        <v>0.49006622516556297</v>
      </c>
      <c r="M550">
        <v>0.48322147651006703</v>
      </c>
      <c r="N550">
        <f t="shared" si="8"/>
        <v>0.48664385083781503</v>
      </c>
      <c r="O550">
        <v>0.48266876064422576</v>
      </c>
      <c r="P550">
        <f>VLOOKUP($A550,NIR_Algorithm_Cleaned!$A$2:$W$4887,19,FALSE)</f>
        <v>11.31</v>
      </c>
      <c r="Q550">
        <f>VLOOKUP($A550,NIR_Algorithm_Cleaned!$A$2:$W$4887,20,FALSE)</f>
        <v>3.84</v>
      </c>
      <c r="R550">
        <f>VLOOKUP($A550,NIR_Algorithm_Cleaned!$A$2:$W$4887,21,FALSE)</f>
        <v>1.65</v>
      </c>
      <c r="S550">
        <f>VLOOKUP($A550,NIR_Algorithm_Cleaned!$A$2:$W$4887,22,FALSE)</f>
        <v>1.42</v>
      </c>
      <c r="T550">
        <f>VLOOKUP($A550,NIR_Algorithm_Cleaned!$A$2:$W$4887,23,FALSE)</f>
        <v>70.59</v>
      </c>
    </row>
    <row r="551" spans="1:20" x14ac:dyDescent="0.2">
      <c r="A551" t="s">
        <v>1078</v>
      </c>
      <c r="B551" t="s">
        <v>4968</v>
      </c>
      <c r="C551" t="s">
        <v>5260</v>
      </c>
      <c r="D551">
        <f>VLOOKUP($A551,NIR_Algorithm_Cleaned!$A$2:$W$4887,5,FALSE)</f>
        <v>2</v>
      </c>
      <c r="E551">
        <f>VLOOKUP($A551,NIR_Algorithm_Cleaned!$A$2:$W$4887,4,FALSE)</f>
        <v>2</v>
      </c>
      <c r="F551">
        <f>VLOOKUP($A551,NIR_Algorithm_Cleaned!$A$2:$W$4887,3,FALSE)</f>
        <v>2</v>
      </c>
      <c r="G551">
        <v>12.19</v>
      </c>
      <c r="H551" t="s">
        <v>5342</v>
      </c>
      <c r="I551">
        <v>2</v>
      </c>
      <c r="J551" t="s">
        <v>4994</v>
      </c>
      <c r="K551" t="s">
        <v>5343</v>
      </c>
      <c r="L551">
        <v>0.47712418300653597</v>
      </c>
      <c r="M551">
        <v>0.480263157894737</v>
      </c>
      <c r="N551">
        <f t="shared" si="8"/>
        <v>0.47869367045063649</v>
      </c>
      <c r="O551" t="s">
        <v>6332</v>
      </c>
      <c r="P551">
        <f>VLOOKUP($A551,NIR_Algorithm_Cleaned!$A$2:$W$4887,19,FALSE)</f>
        <v>11.31</v>
      </c>
      <c r="Q551">
        <f>VLOOKUP($A551,NIR_Algorithm_Cleaned!$A$2:$W$4887,20,FALSE)</f>
        <v>3.84</v>
      </c>
      <c r="R551">
        <f>VLOOKUP($A551,NIR_Algorithm_Cleaned!$A$2:$W$4887,21,FALSE)</f>
        <v>1.65</v>
      </c>
      <c r="S551">
        <f>VLOOKUP($A551,NIR_Algorithm_Cleaned!$A$2:$W$4887,22,FALSE)</f>
        <v>1.42</v>
      </c>
      <c r="T551">
        <f>VLOOKUP($A551,NIR_Algorithm_Cleaned!$A$2:$W$4887,23,FALSE)</f>
        <v>70.59</v>
      </c>
    </row>
    <row r="552" spans="1:20" x14ac:dyDescent="0.2">
      <c r="A552" t="s">
        <v>1521</v>
      </c>
      <c r="B552" t="s">
        <v>4955</v>
      </c>
      <c r="C552" t="s">
        <v>5288</v>
      </c>
      <c r="D552">
        <f>VLOOKUP($A552,NIR_Algorithm_Cleaned!$A$2:$W$4887,5,FALSE)</f>
        <v>2</v>
      </c>
      <c r="E552">
        <f>VLOOKUP($A552,NIR_Algorithm_Cleaned!$A$2:$W$4887,4,FALSE)</f>
        <v>2</v>
      </c>
      <c r="F552">
        <f>VLOOKUP($A552,NIR_Algorithm_Cleaned!$A$2:$W$4887,3,FALSE)</f>
        <v>2</v>
      </c>
      <c r="G552">
        <v>12.32</v>
      </c>
      <c r="H552" t="s">
        <v>4994</v>
      </c>
      <c r="I552">
        <v>4</v>
      </c>
      <c r="J552" t="s">
        <v>5342</v>
      </c>
      <c r="K552" t="s">
        <v>5343</v>
      </c>
      <c r="L552">
        <v>0.41610738255033602</v>
      </c>
      <c r="M552">
        <v>0.41610738255033602</v>
      </c>
      <c r="N552">
        <f t="shared" si="8"/>
        <v>0.41610738255033602</v>
      </c>
      <c r="O552">
        <v>0.413053691275168</v>
      </c>
      <c r="P552">
        <f>VLOOKUP($A552,NIR_Algorithm_Cleaned!$A$2:$W$4887,19,FALSE)</f>
        <v>12.4</v>
      </c>
      <c r="Q552">
        <f>VLOOKUP($A552,NIR_Algorithm_Cleaned!$A$2:$W$4887,20,FALSE)</f>
        <v>4.04</v>
      </c>
      <c r="R552">
        <f>VLOOKUP($A552,NIR_Algorithm_Cleaned!$A$2:$W$4887,21,FALSE)</f>
        <v>1.67</v>
      </c>
      <c r="S552">
        <f>VLOOKUP($A552,NIR_Algorithm_Cleaned!$A$2:$W$4887,22,FALSE)</f>
        <v>1.46</v>
      </c>
      <c r="T552">
        <f>VLOOKUP($A552,NIR_Algorithm_Cleaned!$A$2:$W$4887,23,FALSE)</f>
        <v>71.069999999999993</v>
      </c>
    </row>
    <row r="553" spans="1:20" x14ac:dyDescent="0.2">
      <c r="A553" t="s">
        <v>1521</v>
      </c>
      <c r="B553" t="s">
        <v>4955</v>
      </c>
      <c r="C553" t="s">
        <v>5288</v>
      </c>
      <c r="D553">
        <f>VLOOKUP($A553,NIR_Algorithm_Cleaned!$A$2:$W$4887,5,FALSE)</f>
        <v>2</v>
      </c>
      <c r="E553">
        <f>VLOOKUP($A553,NIR_Algorithm_Cleaned!$A$2:$W$4887,4,FALSE)</f>
        <v>2</v>
      </c>
      <c r="F553">
        <f>VLOOKUP($A553,NIR_Algorithm_Cleaned!$A$2:$W$4887,3,FALSE)</f>
        <v>2</v>
      </c>
      <c r="G553">
        <v>12.31</v>
      </c>
      <c r="H553" t="s">
        <v>4994</v>
      </c>
      <c r="I553">
        <v>2</v>
      </c>
      <c r="J553" t="s">
        <v>4994</v>
      </c>
      <c r="K553" t="s">
        <v>5343</v>
      </c>
      <c r="L553">
        <v>0.40666666666666701</v>
      </c>
      <c r="M553">
        <v>0.413333333333333</v>
      </c>
      <c r="N553">
        <f t="shared" si="8"/>
        <v>0.41000000000000003</v>
      </c>
      <c r="O553" t="s">
        <v>6332</v>
      </c>
      <c r="P553">
        <f>VLOOKUP($A553,NIR_Algorithm_Cleaned!$A$2:$W$4887,19,FALSE)</f>
        <v>12.4</v>
      </c>
      <c r="Q553">
        <f>VLOOKUP($A553,NIR_Algorithm_Cleaned!$A$2:$W$4887,20,FALSE)</f>
        <v>4.04</v>
      </c>
      <c r="R553">
        <f>VLOOKUP($A553,NIR_Algorithm_Cleaned!$A$2:$W$4887,21,FALSE)</f>
        <v>1.67</v>
      </c>
      <c r="S553">
        <f>VLOOKUP($A553,NIR_Algorithm_Cleaned!$A$2:$W$4887,22,FALSE)</f>
        <v>1.46</v>
      </c>
      <c r="T553">
        <f>VLOOKUP($A553,NIR_Algorithm_Cleaned!$A$2:$W$4887,23,FALSE)</f>
        <v>71.069999999999993</v>
      </c>
    </row>
    <row r="554" spans="1:20" x14ac:dyDescent="0.2">
      <c r="A554" t="s">
        <v>1050</v>
      </c>
      <c r="B554" t="s">
        <v>5160</v>
      </c>
      <c r="C554" t="s">
        <v>5276</v>
      </c>
      <c r="D554">
        <f>VLOOKUP($A554,NIR_Algorithm_Cleaned!$A$2:$W$4887,5,FALSE)</f>
        <v>2</v>
      </c>
      <c r="E554">
        <f>VLOOKUP($A554,NIR_Algorithm_Cleaned!$A$2:$W$4887,4,FALSE)</f>
        <v>2</v>
      </c>
      <c r="F554">
        <f>VLOOKUP($A554,NIR_Algorithm_Cleaned!$A$2:$W$4887,3,FALSE)</f>
        <v>2</v>
      </c>
      <c r="G554">
        <v>12.34</v>
      </c>
      <c r="H554" t="s">
        <v>5342</v>
      </c>
      <c r="I554">
        <v>2</v>
      </c>
      <c r="J554" t="s">
        <v>4994</v>
      </c>
      <c r="K554" t="s">
        <v>5343</v>
      </c>
      <c r="L554">
        <v>0.43421052631578899</v>
      </c>
      <c r="M554">
        <v>0.43046357615893999</v>
      </c>
      <c r="N554">
        <f t="shared" si="8"/>
        <v>0.43233705123736449</v>
      </c>
      <c r="O554">
        <v>0.42950185895201554</v>
      </c>
      <c r="P554">
        <f>VLOOKUP($A554,NIR_Algorithm_Cleaned!$A$2:$W$4887,19,FALSE)</f>
        <v>7.18</v>
      </c>
      <c r="Q554">
        <f>VLOOKUP($A554,NIR_Algorithm_Cleaned!$A$2:$W$4887,20,FALSE)</f>
        <v>4.1399999999999997</v>
      </c>
      <c r="R554">
        <f>VLOOKUP($A554,NIR_Algorithm_Cleaned!$A$2:$W$4887,21,FALSE)</f>
        <v>1.58</v>
      </c>
      <c r="S554">
        <f>VLOOKUP($A554,NIR_Algorithm_Cleaned!$A$2:$W$4887,22,FALSE)</f>
        <v>1.24</v>
      </c>
      <c r="T554">
        <f>VLOOKUP($A554,NIR_Algorithm_Cleaned!$A$2:$W$4887,23,FALSE)</f>
        <v>70.709999999999994</v>
      </c>
    </row>
    <row r="555" spans="1:20" x14ac:dyDescent="0.2">
      <c r="A555" t="s">
        <v>1050</v>
      </c>
      <c r="B555" t="s">
        <v>5160</v>
      </c>
      <c r="C555" t="s">
        <v>5276</v>
      </c>
      <c r="D555">
        <f>VLOOKUP($A555,NIR_Algorithm_Cleaned!$A$2:$W$4887,5,FALSE)</f>
        <v>2</v>
      </c>
      <c r="E555">
        <f>VLOOKUP($A555,NIR_Algorithm_Cleaned!$A$2:$W$4887,4,FALSE)</f>
        <v>2</v>
      </c>
      <c r="F555">
        <f>VLOOKUP($A555,NIR_Algorithm_Cleaned!$A$2:$W$4887,3,FALSE)</f>
        <v>2</v>
      </c>
      <c r="G555">
        <v>12.21</v>
      </c>
      <c r="H555" t="s">
        <v>4994</v>
      </c>
      <c r="I555">
        <v>4</v>
      </c>
      <c r="K555" t="s">
        <v>5343</v>
      </c>
      <c r="L555">
        <v>0.43333333333333302</v>
      </c>
      <c r="M555">
        <v>0.42</v>
      </c>
      <c r="N555">
        <f t="shared" si="8"/>
        <v>0.42666666666666653</v>
      </c>
      <c r="O555" t="s">
        <v>6332</v>
      </c>
      <c r="P555">
        <f>VLOOKUP($A555,NIR_Algorithm_Cleaned!$A$2:$W$4887,19,FALSE)</f>
        <v>7.18</v>
      </c>
      <c r="Q555">
        <f>VLOOKUP($A555,NIR_Algorithm_Cleaned!$A$2:$W$4887,20,FALSE)</f>
        <v>4.1399999999999997</v>
      </c>
      <c r="R555">
        <f>VLOOKUP($A555,NIR_Algorithm_Cleaned!$A$2:$W$4887,21,FALSE)</f>
        <v>1.58</v>
      </c>
      <c r="S555">
        <f>VLOOKUP($A555,NIR_Algorithm_Cleaned!$A$2:$W$4887,22,FALSE)</f>
        <v>1.24</v>
      </c>
      <c r="T555">
        <f>VLOOKUP($A555,NIR_Algorithm_Cleaned!$A$2:$W$4887,23,FALSE)</f>
        <v>70.709999999999994</v>
      </c>
    </row>
    <row r="556" spans="1:20" x14ac:dyDescent="0.2">
      <c r="A556" t="s">
        <v>1116</v>
      </c>
      <c r="B556" t="s">
        <v>4975</v>
      </c>
      <c r="C556" t="s">
        <v>5325</v>
      </c>
      <c r="D556">
        <f>VLOOKUP($A556,NIR_Algorithm_Cleaned!$A$2:$W$4887,5,FALSE)</f>
        <v>2</v>
      </c>
      <c r="E556">
        <f>VLOOKUP($A556,NIR_Algorithm_Cleaned!$A$2:$W$4887,4,FALSE)</f>
        <v>2</v>
      </c>
      <c r="F556">
        <f>VLOOKUP($A556,NIR_Algorithm_Cleaned!$A$2:$W$4887,3,FALSE)</f>
        <v>2</v>
      </c>
      <c r="G556">
        <v>12.34</v>
      </c>
      <c r="H556" t="s">
        <v>5342</v>
      </c>
      <c r="I556">
        <v>4</v>
      </c>
      <c r="J556" t="s">
        <v>4994</v>
      </c>
      <c r="K556" t="s">
        <v>5343</v>
      </c>
      <c r="L556">
        <v>0.40666666666666701</v>
      </c>
      <c r="M556">
        <v>0.40939597315436199</v>
      </c>
      <c r="N556">
        <f t="shared" si="8"/>
        <v>0.4080313199105145</v>
      </c>
      <c r="O556">
        <v>0.40536701130660846</v>
      </c>
      <c r="P556">
        <f>VLOOKUP($A556,NIR_Algorithm_Cleaned!$A$2:$W$4887,19,FALSE)</f>
        <v>13.67</v>
      </c>
      <c r="Q556">
        <f>VLOOKUP($A556,NIR_Algorithm_Cleaned!$A$2:$W$4887,20,FALSE)</f>
        <v>5.16</v>
      </c>
      <c r="R556">
        <f>VLOOKUP($A556,NIR_Algorithm_Cleaned!$A$2:$W$4887,21,FALSE)</f>
        <v>1.83</v>
      </c>
      <c r="S556">
        <f>VLOOKUP($A556,NIR_Algorithm_Cleaned!$A$2:$W$4887,22,FALSE)</f>
        <v>1.61</v>
      </c>
      <c r="T556">
        <f>VLOOKUP($A556,NIR_Algorithm_Cleaned!$A$2:$W$4887,23,FALSE)</f>
        <v>68.540000000000006</v>
      </c>
    </row>
    <row r="557" spans="1:20" x14ac:dyDescent="0.2">
      <c r="A557" t="s">
        <v>1116</v>
      </c>
      <c r="B557" t="s">
        <v>4975</v>
      </c>
      <c r="C557" t="s">
        <v>5325</v>
      </c>
      <c r="D557">
        <f>VLOOKUP($A557,NIR_Algorithm_Cleaned!$A$2:$W$4887,5,FALSE)</f>
        <v>2</v>
      </c>
      <c r="E557">
        <f>VLOOKUP($A557,NIR_Algorithm_Cleaned!$A$2:$W$4887,4,FALSE)</f>
        <v>2</v>
      </c>
      <c r="F557">
        <f>VLOOKUP($A557,NIR_Algorithm_Cleaned!$A$2:$W$4887,3,FALSE)</f>
        <v>2</v>
      </c>
      <c r="G557">
        <v>12.28</v>
      </c>
      <c r="H557" t="s">
        <v>4994</v>
      </c>
      <c r="I557">
        <v>2</v>
      </c>
      <c r="J557" t="s">
        <v>5342</v>
      </c>
      <c r="K557" t="s">
        <v>5343</v>
      </c>
      <c r="L557">
        <v>0.4</v>
      </c>
      <c r="M557">
        <v>0.40540540540540498</v>
      </c>
      <c r="N557">
        <f t="shared" si="8"/>
        <v>0.40270270270270248</v>
      </c>
      <c r="O557" t="s">
        <v>6332</v>
      </c>
      <c r="P557">
        <f>VLOOKUP($A557,NIR_Algorithm_Cleaned!$A$2:$W$4887,19,FALSE)</f>
        <v>13.67</v>
      </c>
      <c r="Q557">
        <f>VLOOKUP($A557,NIR_Algorithm_Cleaned!$A$2:$W$4887,20,FALSE)</f>
        <v>5.16</v>
      </c>
      <c r="R557">
        <f>VLOOKUP($A557,NIR_Algorithm_Cleaned!$A$2:$W$4887,21,FALSE)</f>
        <v>1.83</v>
      </c>
      <c r="S557">
        <f>VLOOKUP($A557,NIR_Algorithm_Cleaned!$A$2:$W$4887,22,FALSE)</f>
        <v>1.61</v>
      </c>
      <c r="T557">
        <f>VLOOKUP($A557,NIR_Algorithm_Cleaned!$A$2:$W$4887,23,FALSE)</f>
        <v>68.540000000000006</v>
      </c>
    </row>
    <row r="558" spans="1:20" x14ac:dyDescent="0.2">
      <c r="A558" t="s">
        <v>1604</v>
      </c>
      <c r="B558" t="s">
        <v>5022</v>
      </c>
      <c r="C558" t="s">
        <v>5275</v>
      </c>
      <c r="D558">
        <f>VLOOKUP($A558,NIR_Algorithm_Cleaned!$A$2:$W$4887,5,FALSE)</f>
        <v>2</v>
      </c>
      <c r="E558">
        <f>VLOOKUP($A558,NIR_Algorithm_Cleaned!$A$2:$W$4887,4,FALSE)</f>
        <v>2</v>
      </c>
      <c r="F558">
        <f>VLOOKUP($A558,NIR_Algorithm_Cleaned!$A$2:$W$4887,3,FALSE)</f>
        <v>2</v>
      </c>
      <c r="G558">
        <v>12.35</v>
      </c>
      <c r="H558" t="s">
        <v>4994</v>
      </c>
      <c r="I558">
        <v>3</v>
      </c>
      <c r="J558" t="s">
        <v>4994</v>
      </c>
      <c r="K558" t="s">
        <v>5343</v>
      </c>
      <c r="L558">
        <v>0.42</v>
      </c>
      <c r="M558">
        <v>0.413333333333333</v>
      </c>
      <c r="N558">
        <f t="shared" si="8"/>
        <v>0.41666666666666652</v>
      </c>
      <c r="O558">
        <v>0.408982683982684</v>
      </c>
      <c r="P558">
        <f>VLOOKUP($A558,NIR_Algorithm_Cleaned!$A$2:$W$4887,19,FALSE)</f>
        <v>10.210000000000001</v>
      </c>
      <c r="Q558">
        <f>VLOOKUP($A558,NIR_Algorithm_Cleaned!$A$2:$W$4887,20,FALSE)</f>
        <v>4.5599999999999996</v>
      </c>
      <c r="R558">
        <f>VLOOKUP($A558,NIR_Algorithm_Cleaned!$A$2:$W$4887,21,FALSE)</f>
        <v>1.45</v>
      </c>
      <c r="S558">
        <f>VLOOKUP($A558,NIR_Algorithm_Cleaned!$A$2:$W$4887,22,FALSE)</f>
        <v>1.36</v>
      </c>
      <c r="T558">
        <f>VLOOKUP($A558,NIR_Algorithm_Cleaned!$A$2:$W$4887,23,FALSE)</f>
        <v>70.739999999999995</v>
      </c>
    </row>
    <row r="559" spans="1:20" x14ac:dyDescent="0.2">
      <c r="A559" t="s">
        <v>1604</v>
      </c>
      <c r="B559" t="s">
        <v>5022</v>
      </c>
      <c r="C559" t="s">
        <v>5275</v>
      </c>
      <c r="D559">
        <f>VLOOKUP($A559,NIR_Algorithm_Cleaned!$A$2:$W$4887,5,FALSE)</f>
        <v>2</v>
      </c>
      <c r="E559">
        <f>VLOOKUP($A559,NIR_Algorithm_Cleaned!$A$2:$W$4887,4,FALSE)</f>
        <v>2</v>
      </c>
      <c r="F559">
        <f>VLOOKUP($A559,NIR_Algorithm_Cleaned!$A$2:$W$4887,3,FALSE)</f>
        <v>2</v>
      </c>
      <c r="G559">
        <v>12.33</v>
      </c>
      <c r="H559" t="s">
        <v>5342</v>
      </c>
      <c r="I559">
        <v>2</v>
      </c>
      <c r="J559" t="s">
        <v>5342</v>
      </c>
      <c r="K559" t="s">
        <v>5343</v>
      </c>
      <c r="L559">
        <v>0.40259740259740301</v>
      </c>
      <c r="M559">
        <v>0.4</v>
      </c>
      <c r="N559">
        <f t="shared" si="8"/>
        <v>0.40129870129870149</v>
      </c>
      <c r="O559" t="s">
        <v>6332</v>
      </c>
      <c r="P559">
        <f>VLOOKUP($A559,NIR_Algorithm_Cleaned!$A$2:$W$4887,19,FALSE)</f>
        <v>10.210000000000001</v>
      </c>
      <c r="Q559">
        <f>VLOOKUP($A559,NIR_Algorithm_Cleaned!$A$2:$W$4887,20,FALSE)</f>
        <v>4.5599999999999996</v>
      </c>
      <c r="R559">
        <f>VLOOKUP($A559,NIR_Algorithm_Cleaned!$A$2:$W$4887,21,FALSE)</f>
        <v>1.45</v>
      </c>
      <c r="S559">
        <f>VLOOKUP($A559,NIR_Algorithm_Cleaned!$A$2:$W$4887,22,FALSE)</f>
        <v>1.36</v>
      </c>
      <c r="T559">
        <f>VLOOKUP($A559,NIR_Algorithm_Cleaned!$A$2:$W$4887,23,FALSE)</f>
        <v>70.739999999999995</v>
      </c>
    </row>
    <row r="560" spans="1:20" x14ac:dyDescent="0.2">
      <c r="A560" t="s">
        <v>1533</v>
      </c>
      <c r="B560" t="s">
        <v>5018</v>
      </c>
      <c r="C560" t="s">
        <v>5326</v>
      </c>
      <c r="D560">
        <f>VLOOKUP($A560,NIR_Algorithm_Cleaned!$A$2:$W$4887,5,FALSE)</f>
        <v>2</v>
      </c>
      <c r="E560">
        <f>VLOOKUP($A560,NIR_Algorithm_Cleaned!$A$2:$W$4887,4,FALSE)</f>
        <v>2</v>
      </c>
      <c r="F560">
        <f>VLOOKUP($A560,NIR_Algorithm_Cleaned!$A$2:$W$4887,3,FALSE)</f>
        <v>2</v>
      </c>
      <c r="G560">
        <v>12.35</v>
      </c>
      <c r="H560" t="s">
        <v>5342</v>
      </c>
      <c r="I560">
        <v>1</v>
      </c>
      <c r="J560" t="s">
        <v>5342</v>
      </c>
      <c r="K560" t="s">
        <v>5343</v>
      </c>
      <c r="L560">
        <v>0.39215686274509798</v>
      </c>
      <c r="M560">
        <v>0.38410596026490101</v>
      </c>
      <c r="N560">
        <f t="shared" si="8"/>
        <v>0.38813141150499952</v>
      </c>
      <c r="O560">
        <v>0.38813141150499952</v>
      </c>
      <c r="P560">
        <f>VLOOKUP($A560,NIR_Algorithm_Cleaned!$A$2:$W$4887,19,FALSE)</f>
        <v>12.69</v>
      </c>
      <c r="Q560">
        <f>VLOOKUP($A560,NIR_Algorithm_Cleaned!$A$2:$W$4887,20,FALSE)</f>
        <v>5.16</v>
      </c>
      <c r="R560">
        <f>VLOOKUP($A560,NIR_Algorithm_Cleaned!$A$2:$W$4887,21,FALSE)</f>
        <v>1.61</v>
      </c>
      <c r="S560">
        <f>VLOOKUP($A560,NIR_Algorithm_Cleaned!$A$2:$W$4887,22,FALSE)</f>
        <v>1.52</v>
      </c>
      <c r="T560">
        <f>VLOOKUP($A560,NIR_Algorithm_Cleaned!$A$2:$W$4887,23,FALSE)</f>
        <v>71.53</v>
      </c>
    </row>
    <row r="561" spans="1:20" x14ac:dyDescent="0.2">
      <c r="A561" t="s">
        <v>1532</v>
      </c>
      <c r="B561" t="s">
        <v>5013</v>
      </c>
      <c r="C561" t="s">
        <v>5235</v>
      </c>
      <c r="D561">
        <f>VLOOKUP($A561,NIR_Algorithm_Cleaned!$A$2:$W$4887,5,FALSE)</f>
        <v>2</v>
      </c>
      <c r="E561">
        <f>VLOOKUP($A561,NIR_Algorithm_Cleaned!$A$2:$W$4887,4,FALSE)</f>
        <v>2</v>
      </c>
      <c r="F561">
        <f>VLOOKUP($A561,NIR_Algorithm_Cleaned!$A$2:$W$4887,3,FALSE)</f>
        <v>2</v>
      </c>
      <c r="G561">
        <v>12.34</v>
      </c>
      <c r="H561" t="s">
        <v>4994</v>
      </c>
      <c r="I561">
        <v>1</v>
      </c>
      <c r="J561" t="s">
        <v>4994</v>
      </c>
      <c r="K561" t="s">
        <v>5343</v>
      </c>
      <c r="L561">
        <v>0.4</v>
      </c>
      <c r="M561">
        <v>0.39333333333333298</v>
      </c>
      <c r="N561">
        <f t="shared" si="8"/>
        <v>0.3966666666666665</v>
      </c>
      <c r="O561">
        <v>0.39203947368421049</v>
      </c>
      <c r="P561">
        <f>VLOOKUP($A561,NIR_Algorithm_Cleaned!$A$2:$W$4887,19,FALSE)</f>
        <v>11.48</v>
      </c>
      <c r="Q561">
        <f>VLOOKUP($A561,NIR_Algorithm_Cleaned!$A$2:$W$4887,20,FALSE)</f>
        <v>4.16</v>
      </c>
      <c r="R561">
        <f>VLOOKUP($A561,NIR_Algorithm_Cleaned!$A$2:$W$4887,21,FALSE)</f>
        <v>1.51</v>
      </c>
      <c r="S561">
        <f>VLOOKUP($A561,NIR_Algorithm_Cleaned!$A$2:$W$4887,22,FALSE)</f>
        <v>1.45</v>
      </c>
      <c r="T561">
        <f>VLOOKUP($A561,NIR_Algorithm_Cleaned!$A$2:$W$4887,23,FALSE)</f>
        <v>71.150000000000006</v>
      </c>
    </row>
    <row r="562" spans="1:20" x14ac:dyDescent="0.2">
      <c r="A562" t="s">
        <v>1532</v>
      </c>
      <c r="B562" t="s">
        <v>5013</v>
      </c>
      <c r="C562" t="s">
        <v>5235</v>
      </c>
      <c r="D562">
        <f>VLOOKUP($A562,NIR_Algorithm_Cleaned!$A$2:$W$4887,5,FALSE)</f>
        <v>2</v>
      </c>
      <c r="E562">
        <f>VLOOKUP($A562,NIR_Algorithm_Cleaned!$A$2:$W$4887,4,FALSE)</f>
        <v>2</v>
      </c>
      <c r="F562">
        <f>VLOOKUP($A562,NIR_Algorithm_Cleaned!$A$2:$W$4887,3,FALSE)</f>
        <v>2</v>
      </c>
      <c r="G562">
        <v>12.26</v>
      </c>
      <c r="H562" t="s">
        <v>4994</v>
      </c>
      <c r="I562">
        <v>4</v>
      </c>
      <c r="J562" t="s">
        <v>5342</v>
      </c>
      <c r="K562" t="s">
        <v>5343</v>
      </c>
      <c r="L562">
        <v>0.38815789473684198</v>
      </c>
      <c r="M562">
        <v>0.38666666666666699</v>
      </c>
      <c r="N562">
        <f t="shared" si="8"/>
        <v>0.38741228070175449</v>
      </c>
      <c r="O562" t="s">
        <v>6332</v>
      </c>
      <c r="P562">
        <f>VLOOKUP($A562,NIR_Algorithm_Cleaned!$A$2:$W$4887,19,FALSE)</f>
        <v>11.48</v>
      </c>
      <c r="Q562">
        <f>VLOOKUP($A562,NIR_Algorithm_Cleaned!$A$2:$W$4887,20,FALSE)</f>
        <v>4.16</v>
      </c>
      <c r="R562">
        <f>VLOOKUP($A562,NIR_Algorithm_Cleaned!$A$2:$W$4887,21,FALSE)</f>
        <v>1.51</v>
      </c>
      <c r="S562">
        <f>VLOOKUP($A562,NIR_Algorithm_Cleaned!$A$2:$W$4887,22,FALSE)</f>
        <v>1.45</v>
      </c>
      <c r="T562">
        <f>VLOOKUP($A562,NIR_Algorithm_Cleaned!$A$2:$W$4887,23,FALSE)</f>
        <v>71.150000000000006</v>
      </c>
    </row>
    <row r="563" spans="1:20" x14ac:dyDescent="0.2">
      <c r="A563" t="s">
        <v>1595</v>
      </c>
      <c r="B563" t="s">
        <v>5005</v>
      </c>
      <c r="C563" t="s">
        <v>5210</v>
      </c>
      <c r="D563">
        <f>VLOOKUP($A563,NIR_Algorithm_Cleaned!$A$2:$W$4887,5,FALSE)</f>
        <v>2</v>
      </c>
      <c r="E563">
        <f>VLOOKUP($A563,NIR_Algorithm_Cleaned!$A$2:$W$4887,4,FALSE)</f>
        <v>2</v>
      </c>
      <c r="F563">
        <f>VLOOKUP($A563,NIR_Algorithm_Cleaned!$A$2:$W$4887,3,FALSE)</f>
        <v>2</v>
      </c>
      <c r="G563">
        <v>12.34</v>
      </c>
      <c r="H563" t="s">
        <v>5342</v>
      </c>
      <c r="I563">
        <v>2</v>
      </c>
      <c r="J563" t="s">
        <v>5342</v>
      </c>
      <c r="K563" t="s">
        <v>5343</v>
      </c>
      <c r="L563">
        <v>0.43333333333333302</v>
      </c>
      <c r="M563">
        <v>0.43333333333333302</v>
      </c>
      <c r="N563">
        <f t="shared" si="8"/>
        <v>0.43333333333333302</v>
      </c>
      <c r="O563">
        <v>0.43261589403973477</v>
      </c>
      <c r="P563">
        <f>VLOOKUP($A563,NIR_Algorithm_Cleaned!$A$2:$W$4887,19,FALSE)</f>
        <v>15.11</v>
      </c>
      <c r="Q563">
        <f>VLOOKUP($A563,NIR_Algorithm_Cleaned!$A$2:$W$4887,20,FALSE)</f>
        <v>4.51</v>
      </c>
      <c r="R563">
        <f>VLOOKUP($A563,NIR_Algorithm_Cleaned!$A$2:$W$4887,21,FALSE)</f>
        <v>1.42</v>
      </c>
      <c r="S563">
        <f>VLOOKUP($A563,NIR_Algorithm_Cleaned!$A$2:$W$4887,22,FALSE)</f>
        <v>1.59</v>
      </c>
      <c r="T563">
        <f>VLOOKUP($A563,NIR_Algorithm_Cleaned!$A$2:$W$4887,23,FALSE)</f>
        <v>71.08</v>
      </c>
    </row>
    <row r="564" spans="1:20" x14ac:dyDescent="0.2">
      <c r="A564" t="s">
        <v>1595</v>
      </c>
      <c r="B564" t="s">
        <v>5005</v>
      </c>
      <c r="C564" t="s">
        <v>5210</v>
      </c>
      <c r="D564">
        <f>VLOOKUP($A564,NIR_Algorithm_Cleaned!$A$2:$W$4887,5,FALSE)</f>
        <v>2</v>
      </c>
      <c r="E564">
        <f>VLOOKUP($A564,NIR_Algorithm_Cleaned!$A$2:$W$4887,4,FALSE)</f>
        <v>2</v>
      </c>
      <c r="F564">
        <f>VLOOKUP($A564,NIR_Algorithm_Cleaned!$A$2:$W$4887,3,FALSE)</f>
        <v>2</v>
      </c>
      <c r="G564">
        <v>12.34</v>
      </c>
      <c r="H564" t="s">
        <v>5342</v>
      </c>
      <c r="I564">
        <v>1</v>
      </c>
      <c r="J564" t="s">
        <v>4994</v>
      </c>
      <c r="K564" t="s">
        <v>5343</v>
      </c>
      <c r="L564">
        <v>0.43333333333333302</v>
      </c>
      <c r="M564">
        <v>0.43046357615893999</v>
      </c>
      <c r="N564">
        <f t="shared" si="8"/>
        <v>0.43189845474613653</v>
      </c>
      <c r="O564" t="s">
        <v>6332</v>
      </c>
      <c r="P564">
        <f>VLOOKUP($A564,NIR_Algorithm_Cleaned!$A$2:$W$4887,19,FALSE)</f>
        <v>15.11</v>
      </c>
      <c r="Q564">
        <f>VLOOKUP($A564,NIR_Algorithm_Cleaned!$A$2:$W$4887,20,FALSE)</f>
        <v>4.51</v>
      </c>
      <c r="R564">
        <f>VLOOKUP($A564,NIR_Algorithm_Cleaned!$A$2:$W$4887,21,FALSE)</f>
        <v>1.42</v>
      </c>
      <c r="S564">
        <f>VLOOKUP($A564,NIR_Algorithm_Cleaned!$A$2:$W$4887,22,FALSE)</f>
        <v>1.59</v>
      </c>
      <c r="T564">
        <f>VLOOKUP($A564,NIR_Algorithm_Cleaned!$A$2:$W$4887,23,FALSE)</f>
        <v>71.08</v>
      </c>
    </row>
    <row r="565" spans="1:20" x14ac:dyDescent="0.2">
      <c r="A565" t="s">
        <v>1277</v>
      </c>
      <c r="B565" t="s">
        <v>5043</v>
      </c>
      <c r="C565" t="s">
        <v>5299</v>
      </c>
      <c r="D565">
        <f>VLOOKUP($A565,NIR_Algorithm_Cleaned!$A$2:$W$4887,5,FALSE)</f>
        <v>2</v>
      </c>
      <c r="E565">
        <f>VLOOKUP($A565,NIR_Algorithm_Cleaned!$A$2:$W$4887,4,FALSE)</f>
        <v>2</v>
      </c>
      <c r="F565">
        <f>VLOOKUP($A565,NIR_Algorithm_Cleaned!$A$2:$W$4887,3,FALSE)</f>
        <v>2</v>
      </c>
      <c r="G565">
        <v>12.38</v>
      </c>
      <c r="H565" t="s">
        <v>5342</v>
      </c>
      <c r="I565">
        <v>3</v>
      </c>
      <c r="J565" t="s">
        <v>4994</v>
      </c>
      <c r="K565" t="s">
        <v>5343</v>
      </c>
      <c r="L565">
        <v>0.45695364238410602</v>
      </c>
      <c r="M565">
        <v>0.45033112582781498</v>
      </c>
      <c r="N565">
        <f t="shared" si="8"/>
        <v>0.45364238410596047</v>
      </c>
      <c r="O565">
        <v>0.45257063276886372</v>
      </c>
      <c r="P565">
        <f>VLOOKUP($A565,NIR_Algorithm_Cleaned!$A$2:$W$4887,19,FALSE)</f>
        <v>12.55</v>
      </c>
      <c r="Q565">
        <f>VLOOKUP($A565,NIR_Algorithm_Cleaned!$A$2:$W$4887,20,FALSE)</f>
        <v>4.78</v>
      </c>
      <c r="R565">
        <f>VLOOKUP($A565,NIR_Algorithm_Cleaned!$A$2:$W$4887,21,FALSE)</f>
        <v>1.76</v>
      </c>
      <c r="S565">
        <f>VLOOKUP($A565,NIR_Algorithm_Cleaned!$A$2:$W$4887,22,FALSE)</f>
        <v>1.52</v>
      </c>
      <c r="T565">
        <f>VLOOKUP($A565,NIR_Algorithm_Cleaned!$A$2:$W$4887,23,FALSE)</f>
        <v>70.400000000000006</v>
      </c>
    </row>
    <row r="566" spans="1:20" x14ac:dyDescent="0.2">
      <c r="A566" t="s">
        <v>1277</v>
      </c>
      <c r="B566" t="s">
        <v>5043</v>
      </c>
      <c r="C566" t="s">
        <v>5299</v>
      </c>
      <c r="D566">
        <f>VLOOKUP($A566,NIR_Algorithm_Cleaned!$A$2:$W$4887,5,FALSE)</f>
        <v>2</v>
      </c>
      <c r="E566">
        <f>VLOOKUP($A566,NIR_Algorithm_Cleaned!$A$2:$W$4887,4,FALSE)</f>
        <v>2</v>
      </c>
      <c r="F566">
        <f>VLOOKUP($A566,NIR_Algorithm_Cleaned!$A$2:$W$4887,3,FALSE)</f>
        <v>2</v>
      </c>
      <c r="G566">
        <v>12.29</v>
      </c>
      <c r="H566" t="s">
        <v>5342</v>
      </c>
      <c r="I566">
        <v>1</v>
      </c>
      <c r="J566" t="s">
        <v>5342</v>
      </c>
      <c r="K566" t="s">
        <v>5343</v>
      </c>
      <c r="L566">
        <v>0.44966442953020103</v>
      </c>
      <c r="M566">
        <v>0.45333333333333298</v>
      </c>
      <c r="N566">
        <f t="shared" si="8"/>
        <v>0.45149888143176697</v>
      </c>
      <c r="O566" t="s">
        <v>6332</v>
      </c>
      <c r="P566">
        <f>VLOOKUP($A566,NIR_Algorithm_Cleaned!$A$2:$W$4887,19,FALSE)</f>
        <v>12.55</v>
      </c>
      <c r="Q566">
        <f>VLOOKUP($A566,NIR_Algorithm_Cleaned!$A$2:$W$4887,20,FALSE)</f>
        <v>4.78</v>
      </c>
      <c r="R566">
        <f>VLOOKUP($A566,NIR_Algorithm_Cleaned!$A$2:$W$4887,21,FALSE)</f>
        <v>1.76</v>
      </c>
      <c r="S566">
        <f>VLOOKUP($A566,NIR_Algorithm_Cleaned!$A$2:$W$4887,22,FALSE)</f>
        <v>1.52</v>
      </c>
      <c r="T566">
        <f>VLOOKUP($A566,NIR_Algorithm_Cleaned!$A$2:$W$4887,23,FALSE)</f>
        <v>70.400000000000006</v>
      </c>
    </row>
    <row r="567" spans="1:20" x14ac:dyDescent="0.2">
      <c r="A567" t="s">
        <v>1274</v>
      </c>
      <c r="B567" t="s">
        <v>5026</v>
      </c>
      <c r="C567" t="s">
        <v>5336</v>
      </c>
      <c r="D567">
        <f>VLOOKUP($A567,NIR_Algorithm_Cleaned!$A$2:$W$4887,5,FALSE)</f>
        <v>2</v>
      </c>
      <c r="E567">
        <f>VLOOKUP($A567,NIR_Algorithm_Cleaned!$A$2:$W$4887,4,FALSE)</f>
        <v>2</v>
      </c>
      <c r="F567">
        <f>VLOOKUP($A567,NIR_Algorithm_Cleaned!$A$2:$W$4887,3,FALSE)</f>
        <v>2</v>
      </c>
      <c r="G567">
        <v>12.22</v>
      </c>
      <c r="H567" t="s">
        <v>4994</v>
      </c>
      <c r="I567">
        <v>4</v>
      </c>
      <c r="J567" t="s">
        <v>5342</v>
      </c>
      <c r="K567" t="s">
        <v>5343</v>
      </c>
      <c r="L567">
        <v>0.38</v>
      </c>
      <c r="M567">
        <v>0.37748344370860898</v>
      </c>
      <c r="N567">
        <f t="shared" si="8"/>
        <v>0.37874172185430449</v>
      </c>
      <c r="O567">
        <v>0.37771545552174679</v>
      </c>
      <c r="P567">
        <f>VLOOKUP($A567,NIR_Algorithm_Cleaned!$A$2:$W$4887,19,FALSE)</f>
        <v>12.85</v>
      </c>
      <c r="Q567">
        <f>VLOOKUP($A567,NIR_Algorithm_Cleaned!$A$2:$W$4887,20,FALSE)</f>
        <v>4.3099999999999996</v>
      </c>
      <c r="R567">
        <f>VLOOKUP($A567,NIR_Algorithm_Cleaned!$A$2:$W$4887,21,FALSE)</f>
        <v>1.57</v>
      </c>
      <c r="S567">
        <f>VLOOKUP($A567,NIR_Algorithm_Cleaned!$A$2:$W$4887,22,FALSE)</f>
        <v>1.55</v>
      </c>
      <c r="T567">
        <f>VLOOKUP($A567,NIR_Algorithm_Cleaned!$A$2:$W$4887,23,FALSE)</f>
        <v>70.91</v>
      </c>
    </row>
    <row r="568" spans="1:20" x14ac:dyDescent="0.2">
      <c r="A568" t="s">
        <v>1274</v>
      </c>
      <c r="B568" t="s">
        <v>5026</v>
      </c>
      <c r="C568" t="s">
        <v>5336</v>
      </c>
      <c r="D568">
        <f>VLOOKUP($A568,NIR_Algorithm_Cleaned!$A$2:$W$4887,5,FALSE)</f>
        <v>2</v>
      </c>
      <c r="E568">
        <f>VLOOKUP($A568,NIR_Algorithm_Cleaned!$A$2:$W$4887,4,FALSE)</f>
        <v>2</v>
      </c>
      <c r="F568">
        <f>VLOOKUP($A568,NIR_Algorithm_Cleaned!$A$2:$W$4887,3,FALSE)</f>
        <v>2</v>
      </c>
      <c r="G568">
        <v>12.23</v>
      </c>
      <c r="H568" t="s">
        <v>5342</v>
      </c>
      <c r="I568">
        <v>3</v>
      </c>
      <c r="J568" t="s">
        <v>5342</v>
      </c>
      <c r="K568" t="s">
        <v>5343</v>
      </c>
      <c r="L568">
        <v>0.375</v>
      </c>
      <c r="M568">
        <v>0.37837837837837801</v>
      </c>
      <c r="N568">
        <f t="shared" si="8"/>
        <v>0.37668918918918903</v>
      </c>
      <c r="O568" t="s">
        <v>6332</v>
      </c>
      <c r="P568">
        <f>VLOOKUP($A568,NIR_Algorithm_Cleaned!$A$2:$W$4887,19,FALSE)</f>
        <v>12.85</v>
      </c>
      <c r="Q568">
        <f>VLOOKUP($A568,NIR_Algorithm_Cleaned!$A$2:$W$4887,20,FALSE)</f>
        <v>4.3099999999999996</v>
      </c>
      <c r="R568">
        <f>VLOOKUP($A568,NIR_Algorithm_Cleaned!$A$2:$W$4887,21,FALSE)</f>
        <v>1.57</v>
      </c>
      <c r="S568">
        <f>VLOOKUP($A568,NIR_Algorithm_Cleaned!$A$2:$W$4887,22,FALSE)</f>
        <v>1.55</v>
      </c>
      <c r="T568">
        <f>VLOOKUP($A568,NIR_Algorithm_Cleaned!$A$2:$W$4887,23,FALSE)</f>
        <v>70.91</v>
      </c>
    </row>
    <row r="569" spans="1:20" x14ac:dyDescent="0.2">
      <c r="A569" t="s">
        <v>1817</v>
      </c>
      <c r="B569" t="s">
        <v>5000</v>
      </c>
      <c r="C569" t="s">
        <v>5238</v>
      </c>
      <c r="D569">
        <f>VLOOKUP($A569,NIR_Algorithm_Cleaned!$A$2:$W$4887,5,FALSE)</f>
        <v>2</v>
      </c>
      <c r="E569">
        <f>VLOOKUP($A569,NIR_Algorithm_Cleaned!$A$2:$W$4887,4,FALSE)</f>
        <v>2</v>
      </c>
      <c r="F569">
        <f>VLOOKUP($A569,NIR_Algorithm_Cleaned!$A$2:$W$4887,3,FALSE)</f>
        <v>2</v>
      </c>
      <c r="G569">
        <v>12.3</v>
      </c>
      <c r="H569" t="s">
        <v>5342</v>
      </c>
      <c r="I569">
        <v>3</v>
      </c>
      <c r="J569" t="s">
        <v>5342</v>
      </c>
      <c r="K569" t="s">
        <v>5343</v>
      </c>
      <c r="L569">
        <v>0.4</v>
      </c>
      <c r="M569">
        <v>0.40666666666666701</v>
      </c>
      <c r="N569">
        <f t="shared" si="8"/>
        <v>0.40333333333333354</v>
      </c>
      <c r="O569">
        <v>0.40199779249448125</v>
      </c>
      <c r="P569">
        <f>VLOOKUP($A569,NIR_Algorithm_Cleaned!$A$2:$W$4887,19,FALSE)</f>
        <v>9.86</v>
      </c>
      <c r="Q569">
        <f>VLOOKUP($A569,NIR_Algorithm_Cleaned!$A$2:$W$4887,20,FALSE)</f>
        <v>4.4800000000000004</v>
      </c>
      <c r="R569">
        <f>VLOOKUP($A569,NIR_Algorithm_Cleaned!$A$2:$W$4887,21,FALSE)</f>
        <v>2.0299999999999998</v>
      </c>
      <c r="S569">
        <f>VLOOKUP($A569,NIR_Algorithm_Cleaned!$A$2:$W$4887,22,FALSE)</f>
        <v>1.45</v>
      </c>
      <c r="T569">
        <f>VLOOKUP($A569,NIR_Algorithm_Cleaned!$A$2:$W$4887,23,FALSE)</f>
        <v>68.75</v>
      </c>
    </row>
    <row r="570" spans="1:20" x14ac:dyDescent="0.2">
      <c r="A570" t="s">
        <v>1817</v>
      </c>
      <c r="B570" t="s">
        <v>5000</v>
      </c>
      <c r="C570" t="s">
        <v>5238</v>
      </c>
      <c r="D570">
        <f>VLOOKUP($A570,NIR_Algorithm_Cleaned!$A$2:$W$4887,5,FALSE)</f>
        <v>2</v>
      </c>
      <c r="E570">
        <f>VLOOKUP($A570,NIR_Algorithm_Cleaned!$A$2:$W$4887,4,FALSE)</f>
        <v>2</v>
      </c>
      <c r="F570">
        <f>VLOOKUP($A570,NIR_Algorithm_Cleaned!$A$2:$W$4887,3,FALSE)</f>
        <v>2</v>
      </c>
      <c r="G570">
        <v>12.26</v>
      </c>
      <c r="H570" t="s">
        <v>4994</v>
      </c>
      <c r="I570">
        <v>1</v>
      </c>
      <c r="J570" t="s">
        <v>4994</v>
      </c>
      <c r="K570" t="s">
        <v>5343</v>
      </c>
      <c r="L570">
        <v>0.39072847682119199</v>
      </c>
      <c r="M570">
        <v>0.41059602649006599</v>
      </c>
      <c r="N570">
        <f t="shared" si="8"/>
        <v>0.40066225165562896</v>
      </c>
      <c r="O570" t="s">
        <v>6332</v>
      </c>
      <c r="P570">
        <f>VLOOKUP($A570,NIR_Algorithm_Cleaned!$A$2:$W$4887,19,FALSE)</f>
        <v>9.86</v>
      </c>
      <c r="Q570">
        <f>VLOOKUP($A570,NIR_Algorithm_Cleaned!$A$2:$W$4887,20,FALSE)</f>
        <v>4.4800000000000004</v>
      </c>
      <c r="R570">
        <f>VLOOKUP($A570,NIR_Algorithm_Cleaned!$A$2:$W$4887,21,FALSE)</f>
        <v>2.0299999999999998</v>
      </c>
      <c r="S570">
        <f>VLOOKUP($A570,NIR_Algorithm_Cleaned!$A$2:$W$4887,22,FALSE)</f>
        <v>1.45</v>
      </c>
      <c r="T570">
        <f>VLOOKUP($A570,NIR_Algorithm_Cleaned!$A$2:$W$4887,23,FALSE)</f>
        <v>68.75</v>
      </c>
    </row>
    <row r="571" spans="1:20" x14ac:dyDescent="0.2">
      <c r="A571" t="s">
        <v>1198</v>
      </c>
      <c r="B571" t="s">
        <v>4952</v>
      </c>
      <c r="C571" t="s">
        <v>5254</v>
      </c>
      <c r="D571">
        <f>VLOOKUP($A571,NIR_Algorithm_Cleaned!$A$2:$W$4887,5,FALSE)</f>
        <v>2</v>
      </c>
      <c r="E571">
        <f>VLOOKUP($A571,NIR_Algorithm_Cleaned!$A$2:$W$4887,4,FALSE)</f>
        <v>2</v>
      </c>
      <c r="F571">
        <f>VLOOKUP($A571,NIR_Algorithm_Cleaned!$A$2:$W$4887,3,FALSE)</f>
        <v>2</v>
      </c>
      <c r="G571">
        <v>12.32</v>
      </c>
      <c r="H571" t="s">
        <v>5342</v>
      </c>
      <c r="I571">
        <v>4</v>
      </c>
      <c r="J571" t="s">
        <v>5342</v>
      </c>
      <c r="K571" t="s">
        <v>5343</v>
      </c>
      <c r="L571">
        <v>0.43421052631578899</v>
      </c>
      <c r="M571">
        <v>0.42953020134228198</v>
      </c>
      <c r="N571">
        <f t="shared" si="8"/>
        <v>0.43187036382903549</v>
      </c>
      <c r="O571">
        <v>0.41827298952078173</v>
      </c>
      <c r="P571">
        <f>VLOOKUP($A571,NIR_Algorithm_Cleaned!$A$2:$W$4887,19,FALSE)</f>
        <v>11.48</v>
      </c>
      <c r="Q571">
        <f>VLOOKUP($A571,NIR_Algorithm_Cleaned!$A$2:$W$4887,20,FALSE)</f>
        <v>4.7699999999999996</v>
      </c>
      <c r="R571">
        <f>VLOOKUP($A571,NIR_Algorithm_Cleaned!$A$2:$W$4887,21,FALSE)</f>
        <v>1.42</v>
      </c>
      <c r="S571">
        <f>VLOOKUP($A571,NIR_Algorithm_Cleaned!$A$2:$W$4887,22,FALSE)</f>
        <v>1.43</v>
      </c>
      <c r="T571">
        <f>VLOOKUP($A571,NIR_Algorithm_Cleaned!$A$2:$W$4887,23,FALSE)</f>
        <v>71.23</v>
      </c>
    </row>
    <row r="572" spans="1:20" x14ac:dyDescent="0.2">
      <c r="A572" t="s">
        <v>1198</v>
      </c>
      <c r="B572" t="s">
        <v>4952</v>
      </c>
      <c r="C572" t="s">
        <v>5254</v>
      </c>
      <c r="D572">
        <f>VLOOKUP($A572,NIR_Algorithm_Cleaned!$A$2:$W$4887,5,FALSE)</f>
        <v>2</v>
      </c>
      <c r="E572">
        <f>VLOOKUP($A572,NIR_Algorithm_Cleaned!$A$2:$W$4887,4,FALSE)</f>
        <v>2</v>
      </c>
      <c r="F572">
        <f>VLOOKUP($A572,NIR_Algorithm_Cleaned!$A$2:$W$4887,3,FALSE)</f>
        <v>2</v>
      </c>
      <c r="G572">
        <v>12.34</v>
      </c>
      <c r="H572" t="s">
        <v>4994</v>
      </c>
      <c r="I572">
        <v>3</v>
      </c>
      <c r="J572" t="s">
        <v>5342</v>
      </c>
      <c r="K572" t="s">
        <v>5343</v>
      </c>
      <c r="L572">
        <v>0.40268456375838901</v>
      </c>
      <c r="M572">
        <v>0.40666666666666701</v>
      </c>
      <c r="N572">
        <f t="shared" si="8"/>
        <v>0.40467561521252804</v>
      </c>
      <c r="O572" t="s">
        <v>6332</v>
      </c>
      <c r="P572">
        <f>VLOOKUP($A572,NIR_Algorithm_Cleaned!$A$2:$W$4887,19,FALSE)</f>
        <v>11.48</v>
      </c>
      <c r="Q572">
        <f>VLOOKUP($A572,NIR_Algorithm_Cleaned!$A$2:$W$4887,20,FALSE)</f>
        <v>4.7699999999999996</v>
      </c>
      <c r="R572">
        <f>VLOOKUP($A572,NIR_Algorithm_Cleaned!$A$2:$W$4887,21,FALSE)</f>
        <v>1.42</v>
      </c>
      <c r="S572">
        <f>VLOOKUP($A572,NIR_Algorithm_Cleaned!$A$2:$W$4887,22,FALSE)</f>
        <v>1.43</v>
      </c>
      <c r="T572">
        <f>VLOOKUP($A572,NIR_Algorithm_Cleaned!$A$2:$W$4887,23,FALSE)</f>
        <v>71.23</v>
      </c>
    </row>
    <row r="573" spans="1:20" x14ac:dyDescent="0.2">
      <c r="A573" t="s">
        <v>1343</v>
      </c>
      <c r="B573" t="s">
        <v>5142</v>
      </c>
      <c r="C573" t="s">
        <v>5204</v>
      </c>
      <c r="D573">
        <f>VLOOKUP($A573,NIR_Algorithm_Cleaned!$A$2:$W$4887,5,FALSE)</f>
        <v>2</v>
      </c>
      <c r="E573">
        <f>VLOOKUP($A573,NIR_Algorithm_Cleaned!$A$2:$W$4887,4,FALSE)</f>
        <v>2</v>
      </c>
      <c r="F573">
        <f>VLOOKUP($A573,NIR_Algorithm_Cleaned!$A$2:$W$4887,3,FALSE)</f>
        <v>2</v>
      </c>
      <c r="G573">
        <v>12.34</v>
      </c>
      <c r="H573" t="s">
        <v>5342</v>
      </c>
      <c r="I573">
        <v>2</v>
      </c>
      <c r="J573" t="s">
        <v>5342</v>
      </c>
      <c r="K573" t="s">
        <v>5343</v>
      </c>
      <c r="L573">
        <v>0.391891891891892</v>
      </c>
      <c r="M573">
        <v>0.391891891891892</v>
      </c>
      <c r="N573">
        <f t="shared" si="8"/>
        <v>0.391891891891892</v>
      </c>
      <c r="O573">
        <v>0.38901190969638177</v>
      </c>
      <c r="P573">
        <f>VLOOKUP($A573,NIR_Algorithm_Cleaned!$A$2:$W$4887,19,FALSE)</f>
        <v>7.69</v>
      </c>
      <c r="Q573">
        <f>VLOOKUP($A573,NIR_Algorithm_Cleaned!$A$2:$W$4887,20,FALSE)</f>
        <v>4.8</v>
      </c>
      <c r="R573">
        <f>VLOOKUP($A573,NIR_Algorithm_Cleaned!$A$2:$W$4887,21,FALSE)</f>
        <v>1.18</v>
      </c>
      <c r="S573">
        <f>VLOOKUP($A573,NIR_Algorithm_Cleaned!$A$2:$W$4887,22,FALSE)</f>
        <v>1.2</v>
      </c>
      <c r="T573">
        <f>VLOOKUP($A573,NIR_Algorithm_Cleaned!$A$2:$W$4887,23,FALSE)</f>
        <v>72.319999999999993</v>
      </c>
    </row>
    <row r="574" spans="1:20" x14ac:dyDescent="0.2">
      <c r="A574" t="s">
        <v>1343</v>
      </c>
      <c r="B574" t="s">
        <v>5142</v>
      </c>
      <c r="C574" t="s">
        <v>5204</v>
      </c>
      <c r="D574">
        <f>VLOOKUP($A574,NIR_Algorithm_Cleaned!$A$2:$W$4887,5,FALSE)</f>
        <v>2</v>
      </c>
      <c r="E574">
        <f>VLOOKUP($A574,NIR_Algorithm_Cleaned!$A$2:$W$4887,4,FALSE)</f>
        <v>2</v>
      </c>
      <c r="F574">
        <f>VLOOKUP($A574,NIR_Algorithm_Cleaned!$A$2:$W$4887,3,FALSE)</f>
        <v>2</v>
      </c>
      <c r="G574">
        <v>12.32</v>
      </c>
      <c r="H574" t="s">
        <v>5342</v>
      </c>
      <c r="I574">
        <v>2</v>
      </c>
      <c r="J574" t="s">
        <v>4994</v>
      </c>
      <c r="K574" t="s">
        <v>5343</v>
      </c>
      <c r="L574">
        <v>0.38410596026490101</v>
      </c>
      <c r="M574">
        <v>0.38815789473684198</v>
      </c>
      <c r="N574">
        <f t="shared" si="8"/>
        <v>0.3861319275008715</v>
      </c>
      <c r="O574" t="s">
        <v>6332</v>
      </c>
      <c r="P574">
        <f>VLOOKUP($A574,NIR_Algorithm_Cleaned!$A$2:$W$4887,19,FALSE)</f>
        <v>7.69</v>
      </c>
      <c r="Q574">
        <f>VLOOKUP($A574,NIR_Algorithm_Cleaned!$A$2:$W$4887,20,FALSE)</f>
        <v>4.8</v>
      </c>
      <c r="R574">
        <f>VLOOKUP($A574,NIR_Algorithm_Cleaned!$A$2:$W$4887,21,FALSE)</f>
        <v>1.18</v>
      </c>
      <c r="S574">
        <f>VLOOKUP($A574,NIR_Algorithm_Cleaned!$A$2:$W$4887,22,FALSE)</f>
        <v>1.2</v>
      </c>
      <c r="T574">
        <f>VLOOKUP($A574,NIR_Algorithm_Cleaned!$A$2:$W$4887,23,FALSE)</f>
        <v>72.319999999999993</v>
      </c>
    </row>
    <row r="575" spans="1:20" x14ac:dyDescent="0.2">
      <c r="A575" t="s">
        <v>1831</v>
      </c>
      <c r="B575" t="s">
        <v>5190</v>
      </c>
      <c r="C575" t="s">
        <v>5319</v>
      </c>
      <c r="D575">
        <f>VLOOKUP($A575,NIR_Algorithm_Cleaned!$A$2:$W$4887,5,FALSE)</f>
        <v>2</v>
      </c>
      <c r="E575">
        <f>VLOOKUP($A575,NIR_Algorithm_Cleaned!$A$2:$W$4887,4,FALSE)</f>
        <v>2</v>
      </c>
      <c r="F575">
        <f>VLOOKUP($A575,NIR_Algorithm_Cleaned!$A$2:$W$4887,3,FALSE)</f>
        <v>2</v>
      </c>
      <c r="G575">
        <v>12.22</v>
      </c>
      <c r="H575" t="s">
        <v>4994</v>
      </c>
      <c r="I575">
        <v>2</v>
      </c>
      <c r="J575" t="s">
        <v>5342</v>
      </c>
      <c r="K575" t="s">
        <v>5343</v>
      </c>
      <c r="L575">
        <v>0.45333333333333298</v>
      </c>
      <c r="M575">
        <v>0.44666666666666699</v>
      </c>
      <c r="N575">
        <f t="shared" si="8"/>
        <v>0.44999999999999996</v>
      </c>
      <c r="O575">
        <v>0.44686403508771949</v>
      </c>
      <c r="P575">
        <f>VLOOKUP($A575,NIR_Algorithm_Cleaned!$A$2:$W$4887,19,FALSE)</f>
        <v>11.98</v>
      </c>
      <c r="Q575">
        <f>VLOOKUP($A575,NIR_Algorithm_Cleaned!$A$2:$W$4887,20,FALSE)</f>
        <v>6.19</v>
      </c>
      <c r="R575">
        <f>VLOOKUP($A575,NIR_Algorithm_Cleaned!$A$2:$W$4887,21,FALSE)</f>
        <v>1.63</v>
      </c>
      <c r="S575">
        <f>VLOOKUP($A575,NIR_Algorithm_Cleaned!$A$2:$W$4887,22,FALSE)</f>
        <v>1.57</v>
      </c>
      <c r="T575">
        <f>VLOOKUP($A575,NIR_Algorithm_Cleaned!$A$2:$W$4887,23,FALSE)</f>
        <v>68.75</v>
      </c>
    </row>
    <row r="576" spans="1:20" x14ac:dyDescent="0.2">
      <c r="A576" t="s">
        <v>1831</v>
      </c>
      <c r="B576" t="s">
        <v>5190</v>
      </c>
      <c r="C576" t="s">
        <v>5319</v>
      </c>
      <c r="D576">
        <f>VLOOKUP($A576,NIR_Algorithm_Cleaned!$A$2:$W$4887,5,FALSE)</f>
        <v>2</v>
      </c>
      <c r="E576">
        <f>VLOOKUP($A576,NIR_Algorithm_Cleaned!$A$2:$W$4887,4,FALSE)</f>
        <v>2</v>
      </c>
      <c r="F576">
        <f>VLOOKUP($A576,NIR_Algorithm_Cleaned!$A$2:$W$4887,3,FALSE)</f>
        <v>2</v>
      </c>
      <c r="G576">
        <v>12.33</v>
      </c>
      <c r="H576" t="s">
        <v>4994</v>
      </c>
      <c r="I576">
        <v>1</v>
      </c>
      <c r="J576" t="s">
        <v>4994</v>
      </c>
      <c r="K576" t="s">
        <v>5343</v>
      </c>
      <c r="L576">
        <v>0.44078947368421101</v>
      </c>
      <c r="M576">
        <v>0.44666666666666699</v>
      </c>
      <c r="N576">
        <f t="shared" si="8"/>
        <v>0.44372807017543903</v>
      </c>
      <c r="O576" t="s">
        <v>6332</v>
      </c>
      <c r="P576">
        <f>VLOOKUP($A576,NIR_Algorithm_Cleaned!$A$2:$W$4887,19,FALSE)</f>
        <v>11.98</v>
      </c>
      <c r="Q576">
        <f>VLOOKUP($A576,NIR_Algorithm_Cleaned!$A$2:$W$4887,20,FALSE)</f>
        <v>6.19</v>
      </c>
      <c r="R576">
        <f>VLOOKUP($A576,NIR_Algorithm_Cleaned!$A$2:$W$4887,21,FALSE)</f>
        <v>1.63</v>
      </c>
      <c r="S576">
        <f>VLOOKUP($A576,NIR_Algorithm_Cleaned!$A$2:$W$4887,22,FALSE)</f>
        <v>1.57</v>
      </c>
      <c r="T576">
        <f>VLOOKUP($A576,NIR_Algorithm_Cleaned!$A$2:$W$4887,23,FALSE)</f>
        <v>68.75</v>
      </c>
    </row>
    <row r="577" spans="1:20" x14ac:dyDescent="0.2">
      <c r="A577" t="s">
        <v>1157</v>
      </c>
      <c r="B577" t="s">
        <v>5198</v>
      </c>
      <c r="C577" t="s">
        <v>5311</v>
      </c>
      <c r="D577">
        <f>VLOOKUP($A577,NIR_Algorithm_Cleaned!$A$2:$W$4887,5,FALSE)</f>
        <v>2</v>
      </c>
      <c r="E577">
        <f>VLOOKUP($A577,NIR_Algorithm_Cleaned!$A$2:$W$4887,4,FALSE)</f>
        <v>2</v>
      </c>
      <c r="F577">
        <f>VLOOKUP($A577,NIR_Algorithm_Cleaned!$A$2:$W$4887,3,FALSE)</f>
        <v>2</v>
      </c>
      <c r="G577">
        <v>12.31</v>
      </c>
      <c r="H577" t="s">
        <v>4994</v>
      </c>
      <c r="I577">
        <v>4</v>
      </c>
      <c r="J577" t="s">
        <v>4994</v>
      </c>
      <c r="K577" t="s">
        <v>5343</v>
      </c>
      <c r="L577">
        <v>0.41447368421052599</v>
      </c>
      <c r="M577">
        <v>0.42</v>
      </c>
      <c r="N577">
        <f t="shared" si="8"/>
        <v>0.41723684210526302</v>
      </c>
      <c r="O577">
        <v>0.40492714588484624</v>
      </c>
      <c r="P577">
        <f>VLOOKUP($A577,NIR_Algorithm_Cleaned!$A$2:$W$4887,19,FALSE)</f>
        <v>9.7799999999999994</v>
      </c>
      <c r="Q577">
        <f>VLOOKUP($A577,NIR_Algorithm_Cleaned!$A$2:$W$4887,20,FALSE)</f>
        <v>4</v>
      </c>
      <c r="R577">
        <f>VLOOKUP($A577,NIR_Algorithm_Cleaned!$A$2:$W$4887,21,FALSE)</f>
        <v>1.32</v>
      </c>
      <c r="S577">
        <f>VLOOKUP($A577,NIR_Algorithm_Cleaned!$A$2:$W$4887,22,FALSE)</f>
        <v>1.29</v>
      </c>
      <c r="T577">
        <f>VLOOKUP($A577,NIR_Algorithm_Cleaned!$A$2:$W$4887,23,FALSE)</f>
        <v>71.08</v>
      </c>
    </row>
    <row r="578" spans="1:20" x14ac:dyDescent="0.2">
      <c r="A578" t="s">
        <v>1157</v>
      </c>
      <c r="B578" t="s">
        <v>5198</v>
      </c>
      <c r="C578" t="s">
        <v>5311</v>
      </c>
      <c r="D578">
        <f>VLOOKUP($A578,NIR_Algorithm_Cleaned!$A$2:$W$4887,5,FALSE)</f>
        <v>2</v>
      </c>
      <c r="E578">
        <f>VLOOKUP($A578,NIR_Algorithm_Cleaned!$A$2:$W$4887,4,FALSE)</f>
        <v>2</v>
      </c>
      <c r="F578">
        <f>VLOOKUP($A578,NIR_Algorithm_Cleaned!$A$2:$W$4887,3,FALSE)</f>
        <v>2</v>
      </c>
      <c r="G578">
        <v>12.31</v>
      </c>
      <c r="H578" t="s">
        <v>4994</v>
      </c>
      <c r="I578">
        <v>2</v>
      </c>
      <c r="J578" t="s">
        <v>4994</v>
      </c>
      <c r="K578" t="s">
        <v>5343</v>
      </c>
      <c r="L578">
        <v>0.39597315436241598</v>
      </c>
      <c r="M578">
        <v>0.389261744966443</v>
      </c>
      <c r="N578">
        <f t="shared" ref="N578:N598" si="9">AVERAGE(L578:M578)</f>
        <v>0.39261744966442946</v>
      </c>
      <c r="O578" t="s">
        <v>6332</v>
      </c>
      <c r="P578">
        <f>VLOOKUP($A578,NIR_Algorithm_Cleaned!$A$2:$W$4887,19,FALSE)</f>
        <v>9.7799999999999994</v>
      </c>
      <c r="Q578">
        <f>VLOOKUP($A578,NIR_Algorithm_Cleaned!$A$2:$W$4887,20,FALSE)</f>
        <v>4</v>
      </c>
      <c r="R578">
        <f>VLOOKUP($A578,NIR_Algorithm_Cleaned!$A$2:$W$4887,21,FALSE)</f>
        <v>1.32</v>
      </c>
      <c r="S578">
        <f>VLOOKUP($A578,NIR_Algorithm_Cleaned!$A$2:$W$4887,22,FALSE)</f>
        <v>1.29</v>
      </c>
      <c r="T578">
        <f>VLOOKUP($A578,NIR_Algorithm_Cleaned!$A$2:$W$4887,23,FALSE)</f>
        <v>71.08</v>
      </c>
    </row>
    <row r="579" spans="1:20" x14ac:dyDescent="0.2">
      <c r="A579" t="s">
        <v>1812</v>
      </c>
      <c r="B579" t="s">
        <v>4994</v>
      </c>
      <c r="C579" t="s">
        <v>5206</v>
      </c>
      <c r="D579">
        <f>VLOOKUP($A579,NIR_Algorithm_Cleaned!$A$2:$W$4887,5,FALSE)</f>
        <v>2</v>
      </c>
      <c r="E579">
        <f>VLOOKUP($A579,NIR_Algorithm_Cleaned!$A$2:$W$4887,4,FALSE)</f>
        <v>2</v>
      </c>
      <c r="F579">
        <f>VLOOKUP($A579,NIR_Algorithm_Cleaned!$A$2:$W$4887,3,FALSE)</f>
        <v>2</v>
      </c>
      <c r="G579">
        <v>12.42</v>
      </c>
      <c r="H579" t="s">
        <v>4994</v>
      </c>
      <c r="I579">
        <v>4</v>
      </c>
      <c r="J579" t="s">
        <v>4994</v>
      </c>
      <c r="K579" t="s">
        <v>5343</v>
      </c>
      <c r="L579" t="s">
        <v>5207</v>
      </c>
      <c r="M579">
        <v>0.49668874172185401</v>
      </c>
      <c r="N579">
        <f t="shared" si="9"/>
        <v>0.49668874172185401</v>
      </c>
      <c r="O579">
        <v>0.49252759381898448</v>
      </c>
      <c r="P579">
        <f>VLOOKUP($A579,NIR_Algorithm_Cleaned!$A$2:$W$4887,19,FALSE)</f>
        <v>12.67</v>
      </c>
      <c r="Q579">
        <f>VLOOKUP($A579,NIR_Algorithm_Cleaned!$A$2:$W$4887,20,FALSE)</f>
        <v>4.17</v>
      </c>
      <c r="R579">
        <f>VLOOKUP($A579,NIR_Algorithm_Cleaned!$A$2:$W$4887,21,FALSE)</f>
        <v>1.69</v>
      </c>
      <c r="S579">
        <f>VLOOKUP($A579,NIR_Algorithm_Cleaned!$A$2:$W$4887,22,FALSE)</f>
        <v>1.51</v>
      </c>
      <c r="T579">
        <f>VLOOKUP($A579,NIR_Algorithm_Cleaned!$A$2:$W$4887,23,FALSE)</f>
        <v>69.709999999999994</v>
      </c>
    </row>
    <row r="580" spans="1:20" x14ac:dyDescent="0.2">
      <c r="A580" t="s">
        <v>1812</v>
      </c>
      <c r="B580" t="s">
        <v>4994</v>
      </c>
      <c r="C580" t="s">
        <v>5206</v>
      </c>
      <c r="D580">
        <f>VLOOKUP($A580,NIR_Algorithm_Cleaned!$A$2:$W$4887,5,FALSE)</f>
        <v>2</v>
      </c>
      <c r="E580">
        <f>VLOOKUP($A580,NIR_Algorithm_Cleaned!$A$2:$W$4887,4,FALSE)</f>
        <v>2</v>
      </c>
      <c r="F580">
        <f>VLOOKUP($A580,NIR_Algorithm_Cleaned!$A$2:$W$4887,3,FALSE)</f>
        <v>2</v>
      </c>
      <c r="G580">
        <v>12.32</v>
      </c>
      <c r="H580" t="s">
        <v>4994</v>
      </c>
      <c r="I580">
        <v>1</v>
      </c>
      <c r="J580" t="s">
        <v>5342</v>
      </c>
      <c r="K580" t="s">
        <v>5343</v>
      </c>
      <c r="L580">
        <v>0.49006622516556297</v>
      </c>
      <c r="M580">
        <v>0.48666666666666702</v>
      </c>
      <c r="N580">
        <f t="shared" si="9"/>
        <v>0.488366445916115</v>
      </c>
      <c r="O580" t="s">
        <v>6332</v>
      </c>
      <c r="P580">
        <f>VLOOKUP($A580,NIR_Algorithm_Cleaned!$A$2:$W$4887,19,FALSE)</f>
        <v>12.67</v>
      </c>
      <c r="Q580">
        <f>VLOOKUP($A580,NIR_Algorithm_Cleaned!$A$2:$W$4887,20,FALSE)</f>
        <v>4.17</v>
      </c>
      <c r="R580">
        <f>VLOOKUP($A580,NIR_Algorithm_Cleaned!$A$2:$W$4887,21,FALSE)</f>
        <v>1.69</v>
      </c>
      <c r="S580">
        <f>VLOOKUP($A580,NIR_Algorithm_Cleaned!$A$2:$W$4887,22,FALSE)</f>
        <v>1.51</v>
      </c>
      <c r="T580">
        <f>VLOOKUP($A580,NIR_Algorithm_Cleaned!$A$2:$W$4887,23,FALSE)</f>
        <v>69.709999999999994</v>
      </c>
    </row>
    <row r="581" spans="1:20" x14ac:dyDescent="0.2">
      <c r="A581" t="s">
        <v>1181</v>
      </c>
      <c r="B581" t="s">
        <v>4996</v>
      </c>
      <c r="C581" t="s">
        <v>5279</v>
      </c>
      <c r="D581">
        <f>VLOOKUP($A581,NIR_Algorithm_Cleaned!$A$2:$W$4887,5,FALSE)</f>
        <v>2</v>
      </c>
      <c r="E581">
        <f>VLOOKUP($A581,NIR_Algorithm_Cleaned!$A$2:$W$4887,4,FALSE)</f>
        <v>2</v>
      </c>
      <c r="F581">
        <f>VLOOKUP($A581,NIR_Algorithm_Cleaned!$A$2:$W$4887,3,FALSE)</f>
        <v>2</v>
      </c>
      <c r="G581">
        <v>12.33</v>
      </c>
      <c r="H581" t="s">
        <v>5342</v>
      </c>
      <c r="I581">
        <v>3</v>
      </c>
      <c r="J581" t="s">
        <v>4994</v>
      </c>
      <c r="K581" t="s">
        <v>5343</v>
      </c>
      <c r="L581">
        <v>0.48</v>
      </c>
      <c r="M581">
        <v>0.46666666666666701</v>
      </c>
      <c r="N581">
        <f t="shared" si="9"/>
        <v>0.47333333333333349</v>
      </c>
      <c r="O581">
        <v>0.46409395973154349</v>
      </c>
      <c r="P581">
        <f>VLOOKUP($A581,NIR_Algorithm_Cleaned!$A$2:$W$4887,19,FALSE)</f>
        <v>9.18</v>
      </c>
      <c r="Q581">
        <f>VLOOKUP($A581,NIR_Algorithm_Cleaned!$A$2:$W$4887,20,FALSE)</f>
        <v>4.18</v>
      </c>
      <c r="R581">
        <f>VLOOKUP($A581,NIR_Algorithm_Cleaned!$A$2:$W$4887,21,FALSE)</f>
        <v>1.34</v>
      </c>
      <c r="S581">
        <f>VLOOKUP($A581,NIR_Algorithm_Cleaned!$A$2:$W$4887,22,FALSE)</f>
        <v>1.33</v>
      </c>
      <c r="T581">
        <f>VLOOKUP($A581,NIR_Algorithm_Cleaned!$A$2:$W$4887,23,FALSE)</f>
        <v>72.05</v>
      </c>
    </row>
    <row r="582" spans="1:20" x14ac:dyDescent="0.2">
      <c r="A582" t="s">
        <v>1181</v>
      </c>
      <c r="B582" t="s">
        <v>4996</v>
      </c>
      <c r="C582" t="s">
        <v>5279</v>
      </c>
      <c r="D582">
        <f>VLOOKUP($A582,NIR_Algorithm_Cleaned!$A$2:$W$4887,5,FALSE)</f>
        <v>2</v>
      </c>
      <c r="E582">
        <f>VLOOKUP($A582,NIR_Algorithm_Cleaned!$A$2:$W$4887,4,FALSE)</f>
        <v>2</v>
      </c>
      <c r="F582">
        <f>VLOOKUP($A582,NIR_Algorithm_Cleaned!$A$2:$W$4887,3,FALSE)</f>
        <v>2</v>
      </c>
      <c r="G582">
        <v>12.35</v>
      </c>
      <c r="H582" t="s">
        <v>4994</v>
      </c>
      <c r="I582">
        <v>2</v>
      </c>
      <c r="J582" t="s">
        <v>4994</v>
      </c>
      <c r="K582" t="s">
        <v>5343</v>
      </c>
      <c r="L582">
        <v>0.45333333333333298</v>
      </c>
      <c r="M582">
        <v>0.456375838926174</v>
      </c>
      <c r="N582">
        <f t="shared" si="9"/>
        <v>0.45485458612975349</v>
      </c>
      <c r="O582" t="s">
        <v>6332</v>
      </c>
      <c r="P582">
        <f>VLOOKUP($A582,NIR_Algorithm_Cleaned!$A$2:$W$4887,19,FALSE)</f>
        <v>9.18</v>
      </c>
      <c r="Q582">
        <f>VLOOKUP($A582,NIR_Algorithm_Cleaned!$A$2:$W$4887,20,FALSE)</f>
        <v>4.18</v>
      </c>
      <c r="R582">
        <f>VLOOKUP($A582,NIR_Algorithm_Cleaned!$A$2:$W$4887,21,FALSE)</f>
        <v>1.34</v>
      </c>
      <c r="S582">
        <f>VLOOKUP($A582,NIR_Algorithm_Cleaned!$A$2:$W$4887,22,FALSE)</f>
        <v>1.33</v>
      </c>
      <c r="T582">
        <f>VLOOKUP($A582,NIR_Algorithm_Cleaned!$A$2:$W$4887,23,FALSE)</f>
        <v>72.05</v>
      </c>
    </row>
    <row r="583" spans="1:20" x14ac:dyDescent="0.2">
      <c r="A583" t="s">
        <v>1155</v>
      </c>
      <c r="B583" t="s">
        <v>4956</v>
      </c>
      <c r="C583" t="s">
        <v>5287</v>
      </c>
      <c r="D583">
        <f>VLOOKUP($A583,NIR_Algorithm_Cleaned!$A$2:$W$4887,5,FALSE)</f>
        <v>2</v>
      </c>
      <c r="E583">
        <f>VLOOKUP($A583,NIR_Algorithm_Cleaned!$A$2:$W$4887,4,FALSE)</f>
        <v>2</v>
      </c>
      <c r="F583">
        <f>VLOOKUP($A583,NIR_Algorithm_Cleaned!$A$2:$W$4887,3,FALSE)</f>
        <v>2</v>
      </c>
      <c r="G583">
        <v>12.36</v>
      </c>
      <c r="H583" t="s">
        <v>5342</v>
      </c>
      <c r="I583">
        <v>4</v>
      </c>
      <c r="J583" t="s">
        <v>4994</v>
      </c>
      <c r="K583" t="s">
        <v>5343</v>
      </c>
      <c r="L583">
        <v>0.43333333333333302</v>
      </c>
      <c r="M583">
        <v>0.43624161073825501</v>
      </c>
      <c r="N583">
        <f t="shared" si="9"/>
        <v>0.43478747203579404</v>
      </c>
      <c r="O583">
        <v>0.42668373955021777</v>
      </c>
      <c r="P583">
        <f>VLOOKUP($A583,NIR_Algorithm_Cleaned!$A$2:$W$4887,19,FALSE)</f>
        <v>12.06</v>
      </c>
      <c r="Q583">
        <f>VLOOKUP($A583,NIR_Algorithm_Cleaned!$A$2:$W$4887,20,FALSE)</f>
        <v>3.92</v>
      </c>
      <c r="R583">
        <f>VLOOKUP($A583,NIR_Algorithm_Cleaned!$A$2:$W$4887,21,FALSE)</f>
        <v>1.77</v>
      </c>
      <c r="S583">
        <f>VLOOKUP($A583,NIR_Algorithm_Cleaned!$A$2:$W$4887,22,FALSE)</f>
        <v>1.44</v>
      </c>
      <c r="T583">
        <f>VLOOKUP($A583,NIR_Algorithm_Cleaned!$A$2:$W$4887,23,FALSE)</f>
        <v>71.739999999999995</v>
      </c>
    </row>
    <row r="584" spans="1:20" x14ac:dyDescent="0.2">
      <c r="A584" t="s">
        <v>1155</v>
      </c>
      <c r="B584" t="s">
        <v>4956</v>
      </c>
      <c r="C584" t="s">
        <v>5287</v>
      </c>
      <c r="D584">
        <f>VLOOKUP($A584,NIR_Algorithm_Cleaned!$A$2:$W$4887,5,FALSE)</f>
        <v>2</v>
      </c>
      <c r="E584">
        <f>VLOOKUP($A584,NIR_Algorithm_Cleaned!$A$2:$W$4887,4,FALSE)</f>
        <v>2</v>
      </c>
      <c r="F584">
        <f>VLOOKUP($A584,NIR_Algorithm_Cleaned!$A$2:$W$4887,3,FALSE)</f>
        <v>2</v>
      </c>
      <c r="G584">
        <v>12.32</v>
      </c>
      <c r="H584" t="s">
        <v>4994</v>
      </c>
      <c r="I584">
        <v>1</v>
      </c>
      <c r="J584" t="s">
        <v>4994</v>
      </c>
      <c r="K584" t="s">
        <v>5343</v>
      </c>
      <c r="L584">
        <v>0.42105263157894701</v>
      </c>
      <c r="M584">
        <v>0.41610738255033602</v>
      </c>
      <c r="N584">
        <f t="shared" si="9"/>
        <v>0.41858000706464149</v>
      </c>
      <c r="O584" t="s">
        <v>6332</v>
      </c>
      <c r="P584">
        <f>VLOOKUP($A584,NIR_Algorithm_Cleaned!$A$2:$W$4887,19,FALSE)</f>
        <v>12.06</v>
      </c>
      <c r="Q584">
        <f>VLOOKUP($A584,NIR_Algorithm_Cleaned!$A$2:$W$4887,20,FALSE)</f>
        <v>3.92</v>
      </c>
      <c r="R584">
        <f>VLOOKUP($A584,NIR_Algorithm_Cleaned!$A$2:$W$4887,21,FALSE)</f>
        <v>1.77</v>
      </c>
      <c r="S584">
        <f>VLOOKUP($A584,NIR_Algorithm_Cleaned!$A$2:$W$4887,22,FALSE)</f>
        <v>1.44</v>
      </c>
      <c r="T584">
        <f>VLOOKUP($A584,NIR_Algorithm_Cleaned!$A$2:$W$4887,23,FALSE)</f>
        <v>71.739999999999995</v>
      </c>
    </row>
    <row r="585" spans="1:20" x14ac:dyDescent="0.2">
      <c r="A585" t="s">
        <v>1169</v>
      </c>
      <c r="B585" t="s">
        <v>5121</v>
      </c>
      <c r="C585" t="s">
        <v>5248</v>
      </c>
      <c r="D585">
        <f>VLOOKUP($A585,NIR_Algorithm_Cleaned!$A$2:$W$4887,5,FALSE)</f>
        <v>2</v>
      </c>
      <c r="E585">
        <f>VLOOKUP($A585,NIR_Algorithm_Cleaned!$A$2:$W$4887,4,FALSE)</f>
        <v>2</v>
      </c>
      <c r="F585">
        <f>VLOOKUP($A585,NIR_Algorithm_Cleaned!$A$2:$W$4887,3,FALSE)</f>
        <v>2</v>
      </c>
      <c r="G585">
        <v>12.23</v>
      </c>
      <c r="H585" t="s">
        <v>5342</v>
      </c>
      <c r="I585">
        <v>1</v>
      </c>
      <c r="J585" t="s">
        <v>5342</v>
      </c>
      <c r="K585" t="s">
        <v>5343</v>
      </c>
      <c r="L585">
        <v>0.41610738255033602</v>
      </c>
      <c r="M585">
        <v>0.42953020134228198</v>
      </c>
      <c r="N585">
        <f t="shared" si="9"/>
        <v>0.422818791946309</v>
      </c>
      <c r="O585">
        <v>0.42236966087381678</v>
      </c>
      <c r="P585">
        <f>VLOOKUP($A585,NIR_Algorithm_Cleaned!$A$2:$W$4887,19,FALSE)</f>
        <v>11.43</v>
      </c>
      <c r="Q585">
        <f>VLOOKUP($A585,NIR_Algorithm_Cleaned!$A$2:$W$4887,20,FALSE)</f>
        <v>4.6900000000000004</v>
      </c>
      <c r="R585">
        <f>VLOOKUP($A585,NIR_Algorithm_Cleaned!$A$2:$W$4887,21,FALSE)</f>
        <v>1.43</v>
      </c>
      <c r="S585">
        <f>VLOOKUP($A585,NIR_Algorithm_Cleaned!$A$2:$W$4887,22,FALSE)</f>
        <v>1.44</v>
      </c>
      <c r="T585">
        <f>VLOOKUP($A585,NIR_Algorithm_Cleaned!$A$2:$W$4887,23,FALSE)</f>
        <v>71.16</v>
      </c>
    </row>
    <row r="586" spans="1:20" x14ac:dyDescent="0.2">
      <c r="A586" t="s">
        <v>1169</v>
      </c>
      <c r="B586" t="s">
        <v>5121</v>
      </c>
      <c r="C586" t="s">
        <v>5248</v>
      </c>
      <c r="D586">
        <f>VLOOKUP($A586,NIR_Algorithm_Cleaned!$A$2:$W$4887,5,FALSE)</f>
        <v>2</v>
      </c>
      <c r="E586">
        <f>VLOOKUP($A586,NIR_Algorithm_Cleaned!$A$2:$W$4887,4,FALSE)</f>
        <v>2</v>
      </c>
      <c r="F586">
        <f>VLOOKUP($A586,NIR_Algorithm_Cleaned!$A$2:$W$4887,3,FALSE)</f>
        <v>2</v>
      </c>
      <c r="G586">
        <v>12.34</v>
      </c>
      <c r="H586" t="s">
        <v>5342</v>
      </c>
      <c r="I586">
        <v>3</v>
      </c>
      <c r="J586" t="s">
        <v>5342</v>
      </c>
      <c r="K586" t="s">
        <v>5343</v>
      </c>
      <c r="L586">
        <v>0.42</v>
      </c>
      <c r="M586">
        <v>0.42384105960264901</v>
      </c>
      <c r="N586">
        <f t="shared" si="9"/>
        <v>0.4219205298013245</v>
      </c>
      <c r="O586" t="s">
        <v>6332</v>
      </c>
      <c r="P586">
        <f>VLOOKUP($A586,NIR_Algorithm_Cleaned!$A$2:$W$4887,19,FALSE)</f>
        <v>11.43</v>
      </c>
      <c r="Q586">
        <f>VLOOKUP($A586,NIR_Algorithm_Cleaned!$A$2:$W$4887,20,FALSE)</f>
        <v>4.6900000000000004</v>
      </c>
      <c r="R586">
        <f>VLOOKUP($A586,NIR_Algorithm_Cleaned!$A$2:$W$4887,21,FALSE)</f>
        <v>1.43</v>
      </c>
      <c r="S586">
        <f>VLOOKUP($A586,NIR_Algorithm_Cleaned!$A$2:$W$4887,22,FALSE)</f>
        <v>1.44</v>
      </c>
      <c r="T586">
        <f>VLOOKUP($A586,NIR_Algorithm_Cleaned!$A$2:$W$4887,23,FALSE)</f>
        <v>71.16</v>
      </c>
    </row>
    <row r="587" spans="1:20" x14ac:dyDescent="0.2">
      <c r="A587" t="s">
        <v>1294</v>
      </c>
      <c r="B587" t="s">
        <v>5140</v>
      </c>
      <c r="C587" t="s">
        <v>5262</v>
      </c>
      <c r="D587">
        <f>VLOOKUP($A587,NIR_Algorithm_Cleaned!$A$2:$W$4887,5,FALSE)</f>
        <v>2</v>
      </c>
      <c r="E587">
        <f>VLOOKUP($A587,NIR_Algorithm_Cleaned!$A$2:$W$4887,4,FALSE)</f>
        <v>2</v>
      </c>
      <c r="F587">
        <f>VLOOKUP($A587,NIR_Algorithm_Cleaned!$A$2:$W$4887,3,FALSE)</f>
        <v>2</v>
      </c>
      <c r="G587">
        <v>12.16</v>
      </c>
      <c r="H587" t="s">
        <v>4994</v>
      </c>
      <c r="I587">
        <v>1</v>
      </c>
      <c r="J587" t="s">
        <v>5342</v>
      </c>
      <c r="K587" t="s">
        <v>5343</v>
      </c>
      <c r="L587" t="s">
        <v>5207</v>
      </c>
      <c r="M587">
        <v>0.49664429530201398</v>
      </c>
      <c r="N587">
        <f t="shared" si="9"/>
        <v>0.49664429530201398</v>
      </c>
      <c r="O587">
        <v>0.48673274367749697</v>
      </c>
      <c r="P587">
        <f>VLOOKUP($A587,NIR_Algorithm_Cleaned!$A$2:$W$4887,19,FALSE)</f>
        <v>12.06</v>
      </c>
      <c r="Q587">
        <f>VLOOKUP($A587,NIR_Algorithm_Cleaned!$A$2:$W$4887,20,FALSE)</f>
        <v>3.93</v>
      </c>
      <c r="R587">
        <f>VLOOKUP($A587,NIR_Algorithm_Cleaned!$A$2:$W$4887,21,FALSE)</f>
        <v>1.39</v>
      </c>
      <c r="S587">
        <f>VLOOKUP($A587,NIR_Algorithm_Cleaned!$A$2:$W$4887,22,FALSE)</f>
        <v>1.47</v>
      </c>
      <c r="T587">
        <f>VLOOKUP($A587,NIR_Algorithm_Cleaned!$A$2:$W$4887,23,FALSE)</f>
        <v>71.72</v>
      </c>
    </row>
    <row r="588" spans="1:20" x14ac:dyDescent="0.2">
      <c r="A588" t="s">
        <v>1294</v>
      </c>
      <c r="B588" t="s">
        <v>5140</v>
      </c>
      <c r="C588" t="s">
        <v>5262</v>
      </c>
      <c r="D588">
        <f>VLOOKUP($A588,NIR_Algorithm_Cleaned!$A$2:$W$4887,5,FALSE)</f>
        <v>2</v>
      </c>
      <c r="E588">
        <f>VLOOKUP($A588,NIR_Algorithm_Cleaned!$A$2:$W$4887,4,FALSE)</f>
        <v>2</v>
      </c>
      <c r="F588">
        <f>VLOOKUP($A588,NIR_Algorithm_Cleaned!$A$2:$W$4887,3,FALSE)</f>
        <v>2</v>
      </c>
      <c r="G588">
        <v>12.13</v>
      </c>
      <c r="H588" t="s">
        <v>4994</v>
      </c>
      <c r="I588">
        <v>3</v>
      </c>
      <c r="J588" t="s">
        <v>5342</v>
      </c>
      <c r="K588" t="s">
        <v>5343</v>
      </c>
      <c r="L588">
        <v>0.47682119205298001</v>
      </c>
      <c r="M588">
        <v>0.47682119205298001</v>
      </c>
      <c r="N588">
        <f t="shared" si="9"/>
        <v>0.47682119205298001</v>
      </c>
      <c r="O588" t="s">
        <v>6332</v>
      </c>
      <c r="P588">
        <f>VLOOKUP($A588,NIR_Algorithm_Cleaned!$A$2:$W$4887,19,FALSE)</f>
        <v>12.06</v>
      </c>
      <c r="Q588">
        <f>VLOOKUP($A588,NIR_Algorithm_Cleaned!$A$2:$W$4887,20,FALSE)</f>
        <v>3.93</v>
      </c>
      <c r="R588">
        <f>VLOOKUP($A588,NIR_Algorithm_Cleaned!$A$2:$W$4887,21,FALSE)</f>
        <v>1.39</v>
      </c>
      <c r="S588">
        <f>VLOOKUP($A588,NIR_Algorithm_Cleaned!$A$2:$W$4887,22,FALSE)</f>
        <v>1.47</v>
      </c>
      <c r="T588">
        <f>VLOOKUP($A588,NIR_Algorithm_Cleaned!$A$2:$W$4887,23,FALSE)</f>
        <v>71.72</v>
      </c>
    </row>
    <row r="589" spans="1:20" x14ac:dyDescent="0.2">
      <c r="A589" t="s">
        <v>1111</v>
      </c>
      <c r="B589" t="s">
        <v>5090</v>
      </c>
      <c r="C589" t="s">
        <v>5282</v>
      </c>
      <c r="D589">
        <f>VLOOKUP($A589,NIR_Algorithm_Cleaned!$A$2:$W$4887,5,FALSE)</f>
        <v>2</v>
      </c>
      <c r="E589">
        <f>VLOOKUP($A589,NIR_Algorithm_Cleaned!$A$2:$W$4887,4,FALSE)</f>
        <v>2</v>
      </c>
      <c r="F589">
        <f>VLOOKUP($A589,NIR_Algorithm_Cleaned!$A$2:$W$4887,3,FALSE)</f>
        <v>2</v>
      </c>
      <c r="G589">
        <v>12.34</v>
      </c>
      <c r="H589" t="s">
        <v>4994</v>
      </c>
      <c r="I589">
        <v>1</v>
      </c>
      <c r="J589" t="s">
        <v>4994</v>
      </c>
      <c r="K589" t="s">
        <v>5343</v>
      </c>
      <c r="L589">
        <v>0.49664429530201298</v>
      </c>
      <c r="M589">
        <v>0.50993377483443703</v>
      </c>
      <c r="N589">
        <f t="shared" si="9"/>
        <v>0.50328903506822498</v>
      </c>
      <c r="O589">
        <v>0.49998888839503952</v>
      </c>
      <c r="P589">
        <f>VLOOKUP($A589,NIR_Algorithm_Cleaned!$A$2:$W$4887,19,FALSE)</f>
        <v>12.95</v>
      </c>
      <c r="Q589">
        <f>VLOOKUP($A589,NIR_Algorithm_Cleaned!$A$2:$W$4887,20,FALSE)</f>
        <v>3.72</v>
      </c>
      <c r="R589">
        <f>VLOOKUP($A589,NIR_Algorithm_Cleaned!$A$2:$W$4887,21,FALSE)</f>
        <v>1.62</v>
      </c>
      <c r="S589">
        <f>VLOOKUP($A589,NIR_Algorithm_Cleaned!$A$2:$W$4887,22,FALSE)</f>
        <v>1.52</v>
      </c>
      <c r="T589">
        <f>VLOOKUP($A589,NIR_Algorithm_Cleaned!$A$2:$W$4887,23,FALSE)</f>
        <v>70.400000000000006</v>
      </c>
    </row>
    <row r="590" spans="1:20" x14ac:dyDescent="0.2">
      <c r="A590" t="s">
        <v>1111</v>
      </c>
      <c r="B590" t="s">
        <v>5090</v>
      </c>
      <c r="C590" t="s">
        <v>5282</v>
      </c>
      <c r="D590">
        <f>VLOOKUP($A590,NIR_Algorithm_Cleaned!$A$2:$W$4887,5,FALSE)</f>
        <v>2</v>
      </c>
      <c r="E590">
        <f>VLOOKUP($A590,NIR_Algorithm_Cleaned!$A$2:$W$4887,4,FALSE)</f>
        <v>2</v>
      </c>
      <c r="F590">
        <f>VLOOKUP($A590,NIR_Algorithm_Cleaned!$A$2:$W$4887,3,FALSE)</f>
        <v>2</v>
      </c>
      <c r="G590">
        <v>12.29</v>
      </c>
      <c r="H590" t="s">
        <v>4994</v>
      </c>
      <c r="I590">
        <v>2</v>
      </c>
      <c r="J590" t="s">
        <v>4994</v>
      </c>
      <c r="K590" t="s">
        <v>5343</v>
      </c>
      <c r="L590">
        <v>0.49668874172185401</v>
      </c>
      <c r="M590">
        <v>0.49668874172185401</v>
      </c>
      <c r="N590">
        <f t="shared" si="9"/>
        <v>0.49668874172185401</v>
      </c>
      <c r="O590" t="s">
        <v>6332</v>
      </c>
      <c r="P590">
        <f>VLOOKUP($A590,NIR_Algorithm_Cleaned!$A$2:$W$4887,19,FALSE)</f>
        <v>12.95</v>
      </c>
      <c r="Q590">
        <f>VLOOKUP($A590,NIR_Algorithm_Cleaned!$A$2:$W$4887,20,FALSE)</f>
        <v>3.72</v>
      </c>
      <c r="R590">
        <f>VLOOKUP($A590,NIR_Algorithm_Cleaned!$A$2:$W$4887,21,FALSE)</f>
        <v>1.62</v>
      </c>
      <c r="S590">
        <f>VLOOKUP($A590,NIR_Algorithm_Cleaned!$A$2:$W$4887,22,FALSE)</f>
        <v>1.52</v>
      </c>
      <c r="T590">
        <f>VLOOKUP($A590,NIR_Algorithm_Cleaned!$A$2:$W$4887,23,FALSE)</f>
        <v>70.400000000000006</v>
      </c>
    </row>
    <row r="591" spans="1:20" x14ac:dyDescent="0.2">
      <c r="A591" t="s">
        <v>1156</v>
      </c>
      <c r="B591" t="s">
        <v>4964</v>
      </c>
      <c r="C591" t="s">
        <v>5256</v>
      </c>
      <c r="D591">
        <f>VLOOKUP($A591,NIR_Algorithm_Cleaned!$A$2:$W$4887,5,FALSE)</f>
        <v>2</v>
      </c>
      <c r="E591">
        <f>VLOOKUP($A591,NIR_Algorithm_Cleaned!$A$2:$W$4887,4,FALSE)</f>
        <v>2</v>
      </c>
      <c r="F591">
        <f>VLOOKUP($A591,NIR_Algorithm_Cleaned!$A$2:$W$4887,3,FALSE)</f>
        <v>2</v>
      </c>
      <c r="G591">
        <v>12.32</v>
      </c>
      <c r="H591" t="s">
        <v>5342</v>
      </c>
      <c r="I591">
        <v>1</v>
      </c>
      <c r="J591" t="s">
        <v>5342</v>
      </c>
      <c r="K591" t="s">
        <v>5343</v>
      </c>
      <c r="L591">
        <v>0.43333333333333302</v>
      </c>
      <c r="M591">
        <v>0.44295302013422799</v>
      </c>
      <c r="N591">
        <f t="shared" si="9"/>
        <v>0.4381431767337805</v>
      </c>
      <c r="O591">
        <v>0.43124264099846898</v>
      </c>
      <c r="P591">
        <f>VLOOKUP($A591,NIR_Algorithm_Cleaned!$A$2:$W$4887,19,FALSE)</f>
        <v>10.77</v>
      </c>
      <c r="Q591">
        <f>VLOOKUP($A591,NIR_Algorithm_Cleaned!$A$2:$W$4887,20,FALSE)</f>
        <v>3.78</v>
      </c>
      <c r="R591">
        <f>VLOOKUP($A591,NIR_Algorithm_Cleaned!$A$2:$W$4887,21,FALSE)</f>
        <v>1.34</v>
      </c>
      <c r="S591">
        <f>VLOOKUP($A591,NIR_Algorithm_Cleaned!$A$2:$W$4887,22,FALSE)</f>
        <v>1.4</v>
      </c>
      <c r="T591">
        <f>VLOOKUP($A591,NIR_Algorithm_Cleaned!$A$2:$W$4887,23,FALSE)</f>
        <v>70.569999999999993</v>
      </c>
    </row>
    <row r="592" spans="1:20" x14ac:dyDescent="0.2">
      <c r="A592" t="s">
        <v>1156</v>
      </c>
      <c r="B592" t="s">
        <v>4964</v>
      </c>
      <c r="C592" t="s">
        <v>5256</v>
      </c>
      <c r="D592">
        <f>VLOOKUP($A592,NIR_Algorithm_Cleaned!$A$2:$W$4887,5,FALSE)</f>
        <v>2</v>
      </c>
      <c r="E592">
        <f>VLOOKUP($A592,NIR_Algorithm_Cleaned!$A$2:$W$4887,4,FALSE)</f>
        <v>2</v>
      </c>
      <c r="F592">
        <f>VLOOKUP($A592,NIR_Algorithm_Cleaned!$A$2:$W$4887,3,FALSE)</f>
        <v>2</v>
      </c>
      <c r="G592">
        <v>12.36</v>
      </c>
      <c r="H592" t="s">
        <v>5342</v>
      </c>
      <c r="I592">
        <v>1</v>
      </c>
      <c r="J592" t="s">
        <v>4994</v>
      </c>
      <c r="K592" t="s">
        <v>5343</v>
      </c>
      <c r="L592">
        <v>0.42105263157894701</v>
      </c>
      <c r="M592">
        <v>0.42763157894736797</v>
      </c>
      <c r="N592">
        <f t="shared" si="9"/>
        <v>0.42434210526315752</v>
      </c>
      <c r="O592" t="s">
        <v>6332</v>
      </c>
      <c r="P592">
        <f>VLOOKUP($A592,NIR_Algorithm_Cleaned!$A$2:$W$4887,19,FALSE)</f>
        <v>10.77</v>
      </c>
      <c r="Q592">
        <f>VLOOKUP($A592,NIR_Algorithm_Cleaned!$A$2:$W$4887,20,FALSE)</f>
        <v>3.78</v>
      </c>
      <c r="R592">
        <f>VLOOKUP($A592,NIR_Algorithm_Cleaned!$A$2:$W$4887,21,FALSE)</f>
        <v>1.34</v>
      </c>
      <c r="S592">
        <f>VLOOKUP($A592,NIR_Algorithm_Cleaned!$A$2:$W$4887,22,FALSE)</f>
        <v>1.4</v>
      </c>
      <c r="T592">
        <f>VLOOKUP($A592,NIR_Algorithm_Cleaned!$A$2:$W$4887,23,FALSE)</f>
        <v>70.569999999999993</v>
      </c>
    </row>
    <row r="593" spans="1:20" x14ac:dyDescent="0.2">
      <c r="A593" t="s">
        <v>1457</v>
      </c>
      <c r="B593" t="s">
        <v>5069</v>
      </c>
      <c r="C593" t="s">
        <v>5237</v>
      </c>
      <c r="D593">
        <f>VLOOKUP($A593,NIR_Algorithm_Cleaned!$A$2:$W$4887,5,FALSE)</f>
        <v>2</v>
      </c>
      <c r="E593">
        <f>VLOOKUP($A593,NIR_Algorithm_Cleaned!$A$2:$W$4887,4,FALSE)</f>
        <v>2</v>
      </c>
      <c r="F593">
        <f>VLOOKUP($A593,NIR_Algorithm_Cleaned!$A$2:$W$4887,3,FALSE)</f>
        <v>2</v>
      </c>
      <c r="G593">
        <v>12.28</v>
      </c>
      <c r="H593" t="s">
        <v>4994</v>
      </c>
      <c r="I593">
        <v>1</v>
      </c>
      <c r="J593" t="s">
        <v>4994</v>
      </c>
      <c r="K593" t="s">
        <v>5343</v>
      </c>
      <c r="L593">
        <v>0.42</v>
      </c>
      <c r="M593">
        <v>0.40939597315436199</v>
      </c>
      <c r="N593">
        <f t="shared" si="9"/>
        <v>0.41469798657718099</v>
      </c>
      <c r="O593">
        <v>0.40834237077203428</v>
      </c>
      <c r="P593">
        <f>VLOOKUP($A593,NIR_Algorithm_Cleaned!$A$2:$W$4887,19,FALSE)</f>
        <v>8.1</v>
      </c>
      <c r="Q593">
        <f>VLOOKUP($A593,NIR_Algorithm_Cleaned!$A$2:$W$4887,20,FALSE)</f>
        <v>4.53</v>
      </c>
      <c r="R593">
        <f>VLOOKUP($A593,NIR_Algorithm_Cleaned!$A$2:$W$4887,21,FALSE)</f>
        <v>1.55</v>
      </c>
      <c r="S593">
        <f>VLOOKUP($A593,NIR_Algorithm_Cleaned!$A$2:$W$4887,22,FALSE)</f>
        <v>1.27</v>
      </c>
      <c r="T593">
        <f>VLOOKUP($A593,NIR_Algorithm_Cleaned!$A$2:$W$4887,23,FALSE)</f>
        <v>71.400000000000006</v>
      </c>
    </row>
    <row r="594" spans="1:20" x14ac:dyDescent="0.2">
      <c r="A594" t="s">
        <v>1457</v>
      </c>
      <c r="B594" t="s">
        <v>5069</v>
      </c>
      <c r="C594" t="s">
        <v>5237</v>
      </c>
      <c r="D594">
        <f>VLOOKUP($A594,NIR_Algorithm_Cleaned!$A$2:$W$4887,5,FALSE)</f>
        <v>2</v>
      </c>
      <c r="E594">
        <f>VLOOKUP($A594,NIR_Algorithm_Cleaned!$A$2:$W$4887,4,FALSE)</f>
        <v>2</v>
      </c>
      <c r="F594">
        <f>VLOOKUP($A594,NIR_Algorithm_Cleaned!$A$2:$W$4887,3,FALSE)</f>
        <v>2</v>
      </c>
      <c r="G594">
        <v>12.32</v>
      </c>
      <c r="H594" t="s">
        <v>4994</v>
      </c>
      <c r="I594">
        <v>3</v>
      </c>
      <c r="J594" t="s">
        <v>4994</v>
      </c>
      <c r="K594" t="s">
        <v>5343</v>
      </c>
      <c r="L594">
        <v>0.4</v>
      </c>
      <c r="M594">
        <v>0.40397350993377501</v>
      </c>
      <c r="N594">
        <f t="shared" si="9"/>
        <v>0.40198675496688752</v>
      </c>
      <c r="O594" t="s">
        <v>6332</v>
      </c>
      <c r="P594">
        <f>VLOOKUP($A594,NIR_Algorithm_Cleaned!$A$2:$W$4887,19,FALSE)</f>
        <v>8.1</v>
      </c>
      <c r="Q594">
        <f>VLOOKUP($A594,NIR_Algorithm_Cleaned!$A$2:$W$4887,20,FALSE)</f>
        <v>4.53</v>
      </c>
      <c r="R594">
        <f>VLOOKUP($A594,NIR_Algorithm_Cleaned!$A$2:$W$4887,21,FALSE)</f>
        <v>1.55</v>
      </c>
      <c r="S594">
        <f>VLOOKUP($A594,NIR_Algorithm_Cleaned!$A$2:$W$4887,22,FALSE)</f>
        <v>1.27</v>
      </c>
      <c r="T594">
        <f>VLOOKUP($A594,NIR_Algorithm_Cleaned!$A$2:$W$4887,23,FALSE)</f>
        <v>71.400000000000006</v>
      </c>
    </row>
    <row r="595" spans="1:20" x14ac:dyDescent="0.2">
      <c r="A595" t="s">
        <v>1486</v>
      </c>
      <c r="B595" t="s">
        <v>5180</v>
      </c>
      <c r="C595" t="s">
        <v>5334</v>
      </c>
      <c r="D595">
        <f>VLOOKUP($A595,NIR_Algorithm_Cleaned!$A$2:$W$4887,5,FALSE)</f>
        <v>2</v>
      </c>
      <c r="E595">
        <f>VLOOKUP($A595,NIR_Algorithm_Cleaned!$A$2:$W$4887,4,FALSE)</f>
        <v>2</v>
      </c>
      <c r="F595">
        <f>VLOOKUP($A595,NIR_Algorithm_Cleaned!$A$2:$W$4887,3,FALSE)</f>
        <v>2</v>
      </c>
      <c r="G595">
        <v>12.26</v>
      </c>
      <c r="H595" t="s">
        <v>5342</v>
      </c>
      <c r="I595">
        <v>4</v>
      </c>
      <c r="J595" t="s">
        <v>5342</v>
      </c>
      <c r="K595" t="s">
        <v>5343</v>
      </c>
      <c r="L595">
        <v>0.46710526315789502</v>
      </c>
      <c r="M595">
        <v>0.46666666666666701</v>
      </c>
      <c r="N595">
        <f t="shared" si="9"/>
        <v>0.46688596491228102</v>
      </c>
      <c r="O595">
        <v>0.46177631578947376</v>
      </c>
      <c r="P595">
        <f>VLOOKUP($A595,NIR_Algorithm_Cleaned!$A$2:$W$4887,19,FALSE)</f>
        <v>9.67</v>
      </c>
      <c r="Q595">
        <f>VLOOKUP($A595,NIR_Algorithm_Cleaned!$A$2:$W$4887,20,FALSE)</f>
        <v>3.63</v>
      </c>
      <c r="R595">
        <f>VLOOKUP($A595,NIR_Algorithm_Cleaned!$A$2:$W$4887,21,FALSE)</f>
        <v>1.35</v>
      </c>
      <c r="S595">
        <f>VLOOKUP($A595,NIR_Algorithm_Cleaned!$A$2:$W$4887,22,FALSE)</f>
        <v>1.3</v>
      </c>
      <c r="T595">
        <f>VLOOKUP($A595,NIR_Algorithm_Cleaned!$A$2:$W$4887,23,FALSE)</f>
        <v>71.349999999999994</v>
      </c>
    </row>
    <row r="596" spans="1:20" x14ac:dyDescent="0.2">
      <c r="A596" t="s">
        <v>1486</v>
      </c>
      <c r="B596" t="s">
        <v>5180</v>
      </c>
      <c r="C596" t="s">
        <v>5334</v>
      </c>
      <c r="D596">
        <f>VLOOKUP($A596,NIR_Algorithm_Cleaned!$A$2:$W$4887,5,FALSE)</f>
        <v>2</v>
      </c>
      <c r="E596">
        <f>VLOOKUP($A596,NIR_Algorithm_Cleaned!$A$2:$W$4887,4,FALSE)</f>
        <v>2</v>
      </c>
      <c r="F596">
        <f>VLOOKUP($A596,NIR_Algorithm_Cleaned!$A$2:$W$4887,3,FALSE)</f>
        <v>2</v>
      </c>
      <c r="G596">
        <v>12.41</v>
      </c>
      <c r="H596" t="s">
        <v>5342</v>
      </c>
      <c r="I596">
        <v>2</v>
      </c>
      <c r="J596" t="s">
        <v>4994</v>
      </c>
      <c r="K596" t="s">
        <v>5343</v>
      </c>
      <c r="L596">
        <v>0.45333333333333298</v>
      </c>
      <c r="M596">
        <v>0.46</v>
      </c>
      <c r="N596">
        <f t="shared" si="9"/>
        <v>0.4566666666666665</v>
      </c>
      <c r="O596" t="s">
        <v>6332</v>
      </c>
      <c r="P596">
        <f>VLOOKUP($A596,NIR_Algorithm_Cleaned!$A$2:$W$4887,19,FALSE)</f>
        <v>9.67</v>
      </c>
      <c r="Q596">
        <f>VLOOKUP($A596,NIR_Algorithm_Cleaned!$A$2:$W$4887,20,FALSE)</f>
        <v>3.63</v>
      </c>
      <c r="R596">
        <f>VLOOKUP($A596,NIR_Algorithm_Cleaned!$A$2:$W$4887,21,FALSE)</f>
        <v>1.35</v>
      </c>
      <c r="S596">
        <f>VLOOKUP($A596,NIR_Algorithm_Cleaned!$A$2:$W$4887,22,FALSE)</f>
        <v>1.3</v>
      </c>
      <c r="T596">
        <f>VLOOKUP($A596,NIR_Algorithm_Cleaned!$A$2:$W$4887,23,FALSE)</f>
        <v>71.349999999999994</v>
      </c>
    </row>
    <row r="597" spans="1:20" x14ac:dyDescent="0.2">
      <c r="A597" t="s">
        <v>1421</v>
      </c>
      <c r="B597" t="s">
        <v>4953</v>
      </c>
      <c r="C597" t="s">
        <v>5322</v>
      </c>
      <c r="D597">
        <f>VLOOKUP($A597,NIR_Algorithm_Cleaned!$A$2:$W$4887,5,FALSE)</f>
        <v>2</v>
      </c>
      <c r="E597">
        <f>VLOOKUP($A597,NIR_Algorithm_Cleaned!$A$2:$W$4887,4,FALSE)</f>
        <v>2</v>
      </c>
      <c r="F597">
        <f>VLOOKUP($A597,NIR_Algorithm_Cleaned!$A$2:$W$4887,3,FALSE)</f>
        <v>2</v>
      </c>
      <c r="G597">
        <v>12.29</v>
      </c>
      <c r="H597" t="s">
        <v>4994</v>
      </c>
      <c r="I597">
        <v>1</v>
      </c>
      <c r="J597" t="s">
        <v>4994</v>
      </c>
      <c r="K597" t="s">
        <v>5343</v>
      </c>
      <c r="L597">
        <v>0.44966442953020103</v>
      </c>
      <c r="M597">
        <v>0.44666666666666699</v>
      </c>
      <c r="N597">
        <f t="shared" si="9"/>
        <v>0.44816554809843401</v>
      </c>
      <c r="O597">
        <v>0.44721340467984749</v>
      </c>
      <c r="P597">
        <f>VLOOKUP($A597,NIR_Algorithm_Cleaned!$A$2:$W$4887,19,FALSE)</f>
        <v>10.039999999999999</v>
      </c>
      <c r="Q597">
        <f>VLOOKUP($A597,NIR_Algorithm_Cleaned!$A$2:$W$4887,20,FALSE)</f>
        <v>4.0599999999999996</v>
      </c>
      <c r="R597">
        <f>VLOOKUP($A597,NIR_Algorithm_Cleaned!$A$2:$W$4887,21,FALSE)</f>
        <v>1.4</v>
      </c>
      <c r="S597">
        <f>VLOOKUP($A597,NIR_Algorithm_Cleaned!$A$2:$W$4887,22,FALSE)</f>
        <v>1.36</v>
      </c>
      <c r="T597">
        <f>VLOOKUP($A597,NIR_Algorithm_Cleaned!$A$2:$W$4887,23,FALSE)</f>
        <v>71.989999999999995</v>
      </c>
    </row>
    <row r="598" spans="1:20" x14ac:dyDescent="0.2">
      <c r="A598" t="s">
        <v>1421</v>
      </c>
      <c r="B598" t="s">
        <v>4953</v>
      </c>
      <c r="C598" t="s">
        <v>5322</v>
      </c>
      <c r="D598">
        <f>VLOOKUP($A598,NIR_Algorithm_Cleaned!$A$2:$W$4887,5,FALSE)</f>
        <v>2</v>
      </c>
      <c r="E598">
        <f>VLOOKUP($A598,NIR_Algorithm_Cleaned!$A$2:$W$4887,4,FALSE)</f>
        <v>2</v>
      </c>
      <c r="F598">
        <f>VLOOKUP($A598,NIR_Algorithm_Cleaned!$A$2:$W$4887,3,FALSE)</f>
        <v>2</v>
      </c>
      <c r="G598">
        <v>12.14</v>
      </c>
      <c r="H598" t="s">
        <v>4994</v>
      </c>
      <c r="I598">
        <v>2</v>
      </c>
      <c r="J598" t="s">
        <v>5342</v>
      </c>
      <c r="K598" t="s">
        <v>5343</v>
      </c>
      <c r="L598">
        <v>0.43918918918918898</v>
      </c>
      <c r="M598">
        <v>0.45333333333333298</v>
      </c>
      <c r="N598">
        <f t="shared" si="9"/>
        <v>0.44626126126126098</v>
      </c>
      <c r="O598" t="s">
        <v>6332</v>
      </c>
      <c r="P598">
        <f>VLOOKUP($A598,NIR_Algorithm_Cleaned!$A$2:$W$4887,19,FALSE)</f>
        <v>10.039999999999999</v>
      </c>
      <c r="Q598">
        <f>VLOOKUP($A598,NIR_Algorithm_Cleaned!$A$2:$W$4887,20,FALSE)</f>
        <v>4.0599999999999996</v>
      </c>
      <c r="R598">
        <f>VLOOKUP($A598,NIR_Algorithm_Cleaned!$A$2:$W$4887,21,FALSE)</f>
        <v>1.4</v>
      </c>
      <c r="S598">
        <f>VLOOKUP($A598,NIR_Algorithm_Cleaned!$A$2:$W$4887,22,FALSE)</f>
        <v>1.36</v>
      </c>
      <c r="T598">
        <f>VLOOKUP($A598,NIR_Algorithm_Cleaned!$A$2:$W$4887,23,FALSE)</f>
        <v>71.989999999999995</v>
      </c>
    </row>
  </sheetData>
  <sortState xmlns:xlrd2="http://schemas.microsoft.com/office/spreadsheetml/2017/richdata2" ref="A2:N712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AC70B-FFE7-974C-A3D1-02CF680BEE7D}">
  <dimension ref="A1:H598"/>
  <sheetViews>
    <sheetView workbookViewId="0">
      <selection activeCell="J19" sqref="J19"/>
    </sheetView>
  </sheetViews>
  <sheetFormatPr baseColWidth="10" defaultRowHeight="16" x14ac:dyDescent="0.2"/>
  <cols>
    <col min="3" max="3" width="12.5" bestFit="1" customWidth="1"/>
  </cols>
  <sheetData>
    <row r="1" spans="1:8" x14ac:dyDescent="0.2">
      <c r="A1" t="s">
        <v>0</v>
      </c>
      <c r="B1" t="s">
        <v>4703</v>
      </c>
      <c r="C1" t="s">
        <v>5352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  <row r="2" spans="1:8" x14ac:dyDescent="0.2">
      <c r="A2" t="s">
        <v>106</v>
      </c>
      <c r="B2" t="s">
        <v>4711</v>
      </c>
      <c r="C2">
        <v>0.41666296279834703</v>
      </c>
      <c r="D2">
        <v>12.99</v>
      </c>
      <c r="E2">
        <v>4.34</v>
      </c>
      <c r="F2">
        <v>1.55</v>
      </c>
      <c r="G2">
        <v>1.42</v>
      </c>
      <c r="H2">
        <v>72.47</v>
      </c>
    </row>
    <row r="3" spans="1:8" x14ac:dyDescent="0.2">
      <c r="A3" t="s">
        <v>106</v>
      </c>
      <c r="B3" t="s">
        <v>4711</v>
      </c>
      <c r="C3">
        <v>0.3927326594632275</v>
      </c>
      <c r="D3">
        <v>12.99</v>
      </c>
      <c r="E3">
        <v>4.34</v>
      </c>
      <c r="F3">
        <v>1.55</v>
      </c>
      <c r="G3">
        <v>1.42</v>
      </c>
      <c r="H3">
        <v>72.47</v>
      </c>
    </row>
    <row r="4" spans="1:8" x14ac:dyDescent="0.2">
      <c r="A4" t="s">
        <v>126</v>
      </c>
      <c r="B4" t="s">
        <v>4712</v>
      </c>
      <c r="C4">
        <v>0.4323529411764705</v>
      </c>
      <c r="D4">
        <v>11.41</v>
      </c>
      <c r="E4">
        <v>3.77</v>
      </c>
      <c r="F4">
        <v>1.73</v>
      </c>
      <c r="G4">
        <v>1.42</v>
      </c>
      <c r="H4">
        <v>72.59</v>
      </c>
    </row>
    <row r="5" spans="1:8" x14ac:dyDescent="0.2">
      <c r="A5" t="s">
        <v>126</v>
      </c>
      <c r="B5" t="s">
        <v>4712</v>
      </c>
      <c r="C5">
        <v>0.4323529411764705</v>
      </c>
      <c r="D5">
        <v>11.41</v>
      </c>
      <c r="E5">
        <v>3.77</v>
      </c>
      <c r="F5">
        <v>1.73</v>
      </c>
      <c r="G5">
        <v>1.42</v>
      </c>
      <c r="H5">
        <v>72.59</v>
      </c>
    </row>
    <row r="6" spans="1:8" x14ac:dyDescent="0.2">
      <c r="A6" t="s">
        <v>460</v>
      </c>
      <c r="B6" t="s">
        <v>4717</v>
      </c>
      <c r="C6">
        <v>0.40397350993377501</v>
      </c>
      <c r="D6">
        <v>12.54</v>
      </c>
      <c r="E6">
        <v>4.8099999999999996</v>
      </c>
      <c r="F6">
        <v>1.56</v>
      </c>
      <c r="G6">
        <v>1.46</v>
      </c>
      <c r="H6">
        <v>72.41</v>
      </c>
    </row>
    <row r="7" spans="1:8" x14ac:dyDescent="0.2">
      <c r="A7" t="s">
        <v>120</v>
      </c>
      <c r="B7" t="s">
        <v>4721</v>
      </c>
      <c r="C7">
        <v>0.41666666666666652</v>
      </c>
      <c r="D7">
        <v>12.54</v>
      </c>
      <c r="E7">
        <v>4.9800000000000004</v>
      </c>
      <c r="F7">
        <v>1.77</v>
      </c>
      <c r="G7">
        <v>1.51</v>
      </c>
      <c r="H7">
        <v>70.540000000000006</v>
      </c>
    </row>
    <row r="8" spans="1:8" x14ac:dyDescent="0.2">
      <c r="A8" t="s">
        <v>128</v>
      </c>
      <c r="B8" t="s">
        <v>4727</v>
      </c>
      <c r="C8">
        <v>0.44444444444444448</v>
      </c>
      <c r="D8">
        <v>14.45</v>
      </c>
      <c r="E8">
        <v>3.66</v>
      </c>
      <c r="F8">
        <v>1.59</v>
      </c>
      <c r="G8">
        <v>1.54</v>
      </c>
      <c r="H8">
        <v>73.12</v>
      </c>
    </row>
    <row r="9" spans="1:8" x14ac:dyDescent="0.2">
      <c r="A9" t="s">
        <v>128</v>
      </c>
      <c r="B9" t="s">
        <v>4727</v>
      </c>
      <c r="C9">
        <v>0.422222222222222</v>
      </c>
      <c r="D9">
        <v>14.45</v>
      </c>
      <c r="E9">
        <v>3.66</v>
      </c>
      <c r="F9">
        <v>1.59</v>
      </c>
      <c r="G9">
        <v>1.54</v>
      </c>
      <c r="H9">
        <v>73.12</v>
      </c>
    </row>
    <row r="10" spans="1:8" x14ac:dyDescent="0.2">
      <c r="A10" t="s">
        <v>118</v>
      </c>
      <c r="B10" t="s">
        <v>4728</v>
      </c>
      <c r="C10">
        <v>0.43478747203579404</v>
      </c>
      <c r="D10">
        <v>14.93</v>
      </c>
      <c r="E10">
        <v>3.67</v>
      </c>
      <c r="F10">
        <v>2.12</v>
      </c>
      <c r="G10">
        <v>1.65</v>
      </c>
      <c r="H10">
        <v>70.94</v>
      </c>
    </row>
    <row r="11" spans="1:8" x14ac:dyDescent="0.2">
      <c r="A11" t="s">
        <v>118</v>
      </c>
      <c r="B11" t="s">
        <v>4728</v>
      </c>
      <c r="C11">
        <v>0.42105263157894701</v>
      </c>
      <c r="D11">
        <v>14.93</v>
      </c>
      <c r="E11">
        <v>3.67</v>
      </c>
      <c r="F11">
        <v>2.12</v>
      </c>
      <c r="G11">
        <v>1.65</v>
      </c>
      <c r="H11">
        <v>70.94</v>
      </c>
    </row>
    <row r="12" spans="1:8" x14ac:dyDescent="0.2">
      <c r="A12" t="s">
        <v>251</v>
      </c>
      <c r="B12" t="s">
        <v>4730</v>
      </c>
      <c r="C12">
        <v>0.43895956779365597</v>
      </c>
      <c r="D12">
        <v>12.68</v>
      </c>
      <c r="E12">
        <v>4.29</v>
      </c>
      <c r="F12">
        <v>1.92</v>
      </c>
      <c r="G12">
        <v>1.51</v>
      </c>
      <c r="H12">
        <v>71.900000000000006</v>
      </c>
    </row>
    <row r="13" spans="1:8" x14ac:dyDescent="0.2">
      <c r="A13" t="s">
        <v>251</v>
      </c>
      <c r="B13" t="s">
        <v>4730</v>
      </c>
      <c r="C13">
        <v>0.43523178807946999</v>
      </c>
      <c r="D13">
        <v>12.68</v>
      </c>
      <c r="E13">
        <v>4.29</v>
      </c>
      <c r="F13">
        <v>1.92</v>
      </c>
      <c r="G13">
        <v>1.51</v>
      </c>
      <c r="H13">
        <v>71.900000000000006</v>
      </c>
    </row>
    <row r="14" spans="1:8" x14ac:dyDescent="0.2">
      <c r="A14" t="s">
        <v>398</v>
      </c>
      <c r="B14" t="s">
        <v>4756</v>
      </c>
      <c r="C14">
        <v>0.392130895420369</v>
      </c>
      <c r="D14">
        <v>12.32</v>
      </c>
      <c r="E14">
        <v>5.1100000000000003</v>
      </c>
      <c r="F14">
        <v>1.86</v>
      </c>
      <c r="G14">
        <v>1.49</v>
      </c>
      <c r="H14">
        <v>70.739999999999995</v>
      </c>
    </row>
    <row r="15" spans="1:8" x14ac:dyDescent="0.2">
      <c r="A15" t="s">
        <v>341</v>
      </c>
      <c r="B15" t="s">
        <v>4757</v>
      </c>
      <c r="C15">
        <v>0.41196467991169949</v>
      </c>
      <c r="D15">
        <v>11.05</v>
      </c>
      <c r="E15">
        <v>4.32</v>
      </c>
      <c r="F15">
        <v>1.83</v>
      </c>
      <c r="G15">
        <v>1.42</v>
      </c>
      <c r="H15">
        <v>72.25</v>
      </c>
    </row>
    <row r="16" spans="1:8" x14ac:dyDescent="0.2">
      <c r="A16" t="s">
        <v>408</v>
      </c>
      <c r="B16" t="s">
        <v>4760</v>
      </c>
      <c r="C16">
        <v>0.42105263157894701</v>
      </c>
      <c r="D16">
        <v>14.4</v>
      </c>
      <c r="E16">
        <v>3.96</v>
      </c>
      <c r="F16">
        <v>1.78</v>
      </c>
      <c r="G16">
        <v>1.54</v>
      </c>
      <c r="H16">
        <v>72.56</v>
      </c>
    </row>
    <row r="17" spans="1:8" x14ac:dyDescent="0.2">
      <c r="A17" t="s">
        <v>408</v>
      </c>
      <c r="B17" t="s">
        <v>4760</v>
      </c>
      <c r="C17">
        <v>0.41666666666666652</v>
      </c>
      <c r="D17">
        <v>14.4</v>
      </c>
      <c r="E17">
        <v>3.96</v>
      </c>
      <c r="F17">
        <v>1.78</v>
      </c>
      <c r="G17">
        <v>1.54</v>
      </c>
      <c r="H17">
        <v>72.56</v>
      </c>
    </row>
    <row r="18" spans="1:8" x14ac:dyDescent="0.2">
      <c r="A18" t="s">
        <v>145</v>
      </c>
      <c r="B18" t="s">
        <v>4762</v>
      </c>
      <c r="C18">
        <v>0.40460113405185499</v>
      </c>
      <c r="D18">
        <v>9.4</v>
      </c>
      <c r="E18">
        <v>3.7</v>
      </c>
      <c r="F18">
        <v>2.14</v>
      </c>
      <c r="G18">
        <v>1.35</v>
      </c>
      <c r="H18">
        <v>70.959999999999994</v>
      </c>
    </row>
    <row r="19" spans="1:8" x14ac:dyDescent="0.2">
      <c r="A19" t="s">
        <v>145</v>
      </c>
      <c r="B19" t="s">
        <v>4762</v>
      </c>
      <c r="C19">
        <v>0.40267973856209149</v>
      </c>
      <c r="D19">
        <v>9.4</v>
      </c>
      <c r="E19">
        <v>3.7</v>
      </c>
      <c r="F19">
        <v>2.14</v>
      </c>
      <c r="G19">
        <v>1.35</v>
      </c>
      <c r="H19">
        <v>70.959999999999994</v>
      </c>
    </row>
    <row r="20" spans="1:8" x14ac:dyDescent="0.2">
      <c r="A20" t="s">
        <v>557</v>
      </c>
      <c r="B20" t="s">
        <v>4763</v>
      </c>
      <c r="C20">
        <v>0.49337719298245597</v>
      </c>
      <c r="D20">
        <v>17.100000000000001</v>
      </c>
      <c r="E20">
        <v>5.07</v>
      </c>
      <c r="F20">
        <v>2.04</v>
      </c>
      <c r="G20">
        <v>1.79</v>
      </c>
      <c r="H20">
        <v>69.290000000000006</v>
      </c>
    </row>
    <row r="21" spans="1:8" x14ac:dyDescent="0.2">
      <c r="A21" t="s">
        <v>557</v>
      </c>
      <c r="B21" t="s">
        <v>4763</v>
      </c>
      <c r="C21">
        <v>0.44078947368421051</v>
      </c>
      <c r="D21">
        <v>17.100000000000001</v>
      </c>
      <c r="E21">
        <v>5.07</v>
      </c>
      <c r="F21">
        <v>2.04</v>
      </c>
      <c r="G21">
        <v>1.79</v>
      </c>
      <c r="H21">
        <v>69.290000000000006</v>
      </c>
    </row>
    <row r="22" spans="1:8" x14ac:dyDescent="0.2">
      <c r="A22" t="s">
        <v>108</v>
      </c>
      <c r="B22" t="s">
        <v>4765</v>
      </c>
      <c r="C22">
        <v>0.44372807017543903</v>
      </c>
      <c r="D22">
        <v>14.13</v>
      </c>
      <c r="E22">
        <v>4.05</v>
      </c>
      <c r="F22">
        <v>1.61</v>
      </c>
      <c r="G22">
        <v>1.54</v>
      </c>
      <c r="H22">
        <v>71.099999999999994</v>
      </c>
    </row>
    <row r="23" spans="1:8" x14ac:dyDescent="0.2">
      <c r="A23" t="s">
        <v>108</v>
      </c>
      <c r="B23" t="s">
        <v>4765</v>
      </c>
      <c r="C23">
        <v>0.43708609271523147</v>
      </c>
      <c r="D23">
        <v>14.13</v>
      </c>
      <c r="E23">
        <v>4.05</v>
      </c>
      <c r="F23">
        <v>1.61</v>
      </c>
      <c r="G23">
        <v>1.54</v>
      </c>
      <c r="H23">
        <v>71.099999999999994</v>
      </c>
    </row>
    <row r="24" spans="1:8" x14ac:dyDescent="0.2">
      <c r="A24" t="s">
        <v>112</v>
      </c>
      <c r="B24" t="s">
        <v>4769</v>
      </c>
      <c r="C24">
        <v>0.42296611627106995</v>
      </c>
      <c r="D24">
        <v>14.11</v>
      </c>
      <c r="E24">
        <v>4.51</v>
      </c>
      <c r="F24">
        <v>1.83</v>
      </c>
      <c r="G24">
        <v>1.54</v>
      </c>
      <c r="H24">
        <v>71.489999999999995</v>
      </c>
    </row>
    <row r="25" spans="1:8" x14ac:dyDescent="0.2">
      <c r="A25" t="s">
        <v>112</v>
      </c>
      <c r="B25" t="s">
        <v>4769</v>
      </c>
      <c r="C25">
        <v>0.38817469592693599</v>
      </c>
      <c r="D25">
        <v>14.11</v>
      </c>
      <c r="E25">
        <v>4.51</v>
      </c>
      <c r="F25">
        <v>1.83</v>
      </c>
      <c r="G25">
        <v>1.54</v>
      </c>
      <c r="H25">
        <v>71.489999999999995</v>
      </c>
    </row>
    <row r="26" spans="1:8" x14ac:dyDescent="0.2">
      <c r="A26" t="s">
        <v>498</v>
      </c>
      <c r="B26">
        <v>1538</v>
      </c>
      <c r="C26">
        <v>0.43279153766769851</v>
      </c>
      <c r="D26">
        <v>14</v>
      </c>
      <c r="E26">
        <v>4.1900000000000004</v>
      </c>
      <c r="F26">
        <v>1.56</v>
      </c>
      <c r="G26">
        <v>1.55</v>
      </c>
      <c r="H26">
        <v>71.430000000000007</v>
      </c>
    </row>
    <row r="27" spans="1:8" x14ac:dyDescent="0.2">
      <c r="A27" t="s">
        <v>498</v>
      </c>
      <c r="B27">
        <v>1538</v>
      </c>
      <c r="C27">
        <v>0.42666666666666653</v>
      </c>
      <c r="D27">
        <v>14</v>
      </c>
      <c r="E27">
        <v>4.1900000000000004</v>
      </c>
      <c r="F27">
        <v>1.56</v>
      </c>
      <c r="G27">
        <v>1.55</v>
      </c>
      <c r="H27">
        <v>71.430000000000007</v>
      </c>
    </row>
    <row r="28" spans="1:8" x14ac:dyDescent="0.2">
      <c r="A28" t="s">
        <v>399</v>
      </c>
      <c r="B28" t="s">
        <v>4774</v>
      </c>
      <c r="C28">
        <v>0.42333333333333351</v>
      </c>
      <c r="D28">
        <v>10.45</v>
      </c>
      <c r="E28">
        <v>4.1900000000000004</v>
      </c>
      <c r="F28">
        <v>1.65</v>
      </c>
      <c r="G28">
        <v>1.35</v>
      </c>
      <c r="H28">
        <v>71.72</v>
      </c>
    </row>
    <row r="29" spans="1:8" x14ac:dyDescent="0.2">
      <c r="A29" t="s">
        <v>399</v>
      </c>
      <c r="B29" t="s">
        <v>4774</v>
      </c>
      <c r="C29">
        <v>0.41059602649006655</v>
      </c>
      <c r="D29">
        <v>10.45</v>
      </c>
      <c r="E29">
        <v>4.1900000000000004</v>
      </c>
      <c r="F29">
        <v>1.65</v>
      </c>
      <c r="G29">
        <v>1.35</v>
      </c>
      <c r="H29">
        <v>71.72</v>
      </c>
    </row>
    <row r="30" spans="1:8" x14ac:dyDescent="0.2">
      <c r="A30" t="s">
        <v>193</v>
      </c>
      <c r="B30" t="s">
        <v>4776</v>
      </c>
      <c r="C30">
        <v>0.42668563047246549</v>
      </c>
      <c r="D30">
        <v>11.1</v>
      </c>
      <c r="E30">
        <v>3.56</v>
      </c>
      <c r="F30">
        <v>1.61</v>
      </c>
      <c r="G30">
        <v>1.39</v>
      </c>
      <c r="H30">
        <v>71.510000000000005</v>
      </c>
    </row>
    <row r="31" spans="1:8" x14ac:dyDescent="0.2">
      <c r="A31" t="s">
        <v>193</v>
      </c>
      <c r="B31" t="s">
        <v>4776</v>
      </c>
      <c r="C31">
        <v>0.41908496732026101</v>
      </c>
      <c r="D31">
        <v>11.1</v>
      </c>
      <c r="E31">
        <v>3.56</v>
      </c>
      <c r="F31">
        <v>1.61</v>
      </c>
      <c r="G31">
        <v>1.39</v>
      </c>
      <c r="H31">
        <v>71.510000000000005</v>
      </c>
    </row>
    <row r="32" spans="1:8" x14ac:dyDescent="0.2">
      <c r="A32" t="s">
        <v>149</v>
      </c>
      <c r="B32" t="s">
        <v>4782</v>
      </c>
      <c r="C32">
        <v>0.45243829018663495</v>
      </c>
      <c r="D32">
        <v>10.38</v>
      </c>
      <c r="E32">
        <v>4.0199999999999996</v>
      </c>
      <c r="F32">
        <v>1.79</v>
      </c>
      <c r="G32">
        <v>1.36</v>
      </c>
      <c r="H32">
        <v>71.95</v>
      </c>
    </row>
    <row r="33" spans="1:8" x14ac:dyDescent="0.2">
      <c r="A33" t="s">
        <v>149</v>
      </c>
      <c r="B33" t="s">
        <v>4782</v>
      </c>
      <c r="C33">
        <v>0.445187637969095</v>
      </c>
      <c r="D33">
        <v>10.38</v>
      </c>
      <c r="E33">
        <v>4.0199999999999996</v>
      </c>
      <c r="F33">
        <v>1.79</v>
      </c>
      <c r="G33">
        <v>1.36</v>
      </c>
      <c r="H33">
        <v>71.95</v>
      </c>
    </row>
    <row r="34" spans="1:8" x14ac:dyDescent="0.2">
      <c r="A34" t="s">
        <v>697</v>
      </c>
      <c r="B34" t="s">
        <v>4796</v>
      </c>
      <c r="C34">
        <v>0.42385964912280705</v>
      </c>
      <c r="D34">
        <v>15.29</v>
      </c>
      <c r="E34">
        <v>4.92</v>
      </c>
      <c r="F34">
        <v>1.89</v>
      </c>
      <c r="G34">
        <v>1.63</v>
      </c>
      <c r="H34">
        <v>71.25</v>
      </c>
    </row>
    <row r="35" spans="1:8" x14ac:dyDescent="0.2">
      <c r="A35" t="s">
        <v>697</v>
      </c>
      <c r="B35" t="s">
        <v>4796</v>
      </c>
      <c r="C35">
        <v>0.42107085659871002</v>
      </c>
      <c r="D35">
        <v>15.29</v>
      </c>
      <c r="E35">
        <v>4.92</v>
      </c>
      <c r="F35">
        <v>1.89</v>
      </c>
      <c r="G35">
        <v>1.63</v>
      </c>
      <c r="H35">
        <v>71.25</v>
      </c>
    </row>
    <row r="36" spans="1:8" x14ac:dyDescent="0.2">
      <c r="A36" t="s">
        <v>665</v>
      </c>
      <c r="B36" t="s">
        <v>4800</v>
      </c>
      <c r="C36">
        <v>0.43666666666666654</v>
      </c>
      <c r="D36">
        <v>11.93</v>
      </c>
      <c r="E36">
        <v>3.15</v>
      </c>
      <c r="F36">
        <v>1.65</v>
      </c>
      <c r="G36">
        <v>1.4</v>
      </c>
      <c r="H36">
        <v>72.92</v>
      </c>
    </row>
    <row r="37" spans="1:8" x14ac:dyDescent="0.2">
      <c r="A37" t="s">
        <v>665</v>
      </c>
      <c r="B37" t="s">
        <v>4800</v>
      </c>
      <c r="C37">
        <v>0.42384105960264901</v>
      </c>
      <c r="D37">
        <v>11.93</v>
      </c>
      <c r="E37">
        <v>3.15</v>
      </c>
      <c r="F37">
        <v>1.65</v>
      </c>
      <c r="G37">
        <v>1.4</v>
      </c>
      <c r="H37">
        <v>72.92</v>
      </c>
    </row>
    <row r="38" spans="1:8" x14ac:dyDescent="0.2">
      <c r="A38" t="s">
        <v>693</v>
      </c>
      <c r="B38" t="s">
        <v>4802</v>
      </c>
      <c r="C38">
        <v>0.41000000000000003</v>
      </c>
      <c r="D38">
        <v>14.4</v>
      </c>
      <c r="E38">
        <v>5.33</v>
      </c>
      <c r="F38">
        <v>1.88</v>
      </c>
      <c r="G38">
        <v>1.57</v>
      </c>
      <c r="H38">
        <v>71.25</v>
      </c>
    </row>
    <row r="39" spans="1:8" x14ac:dyDescent="0.2">
      <c r="A39" t="s">
        <v>693</v>
      </c>
      <c r="B39" t="s">
        <v>4802</v>
      </c>
      <c r="C39">
        <v>0.3966666666666665</v>
      </c>
      <c r="D39">
        <v>14.4</v>
      </c>
      <c r="E39">
        <v>5.33</v>
      </c>
      <c r="F39">
        <v>1.88</v>
      </c>
      <c r="G39">
        <v>1.57</v>
      </c>
      <c r="H39">
        <v>71.25</v>
      </c>
    </row>
    <row r="40" spans="1:8" x14ac:dyDescent="0.2">
      <c r="A40" t="s">
        <v>673</v>
      </c>
      <c r="B40" t="s">
        <v>4803</v>
      </c>
      <c r="C40">
        <v>0.41529801324503302</v>
      </c>
      <c r="D40">
        <v>15.79</v>
      </c>
      <c r="E40">
        <v>5.88</v>
      </c>
      <c r="F40">
        <v>1.83</v>
      </c>
      <c r="G40">
        <v>1.64</v>
      </c>
      <c r="H40">
        <v>70.180000000000007</v>
      </c>
    </row>
    <row r="41" spans="1:8" x14ac:dyDescent="0.2">
      <c r="A41" t="s">
        <v>673</v>
      </c>
      <c r="B41" t="s">
        <v>4803</v>
      </c>
      <c r="C41">
        <v>0.41447368421052599</v>
      </c>
      <c r="D41">
        <v>15.79</v>
      </c>
      <c r="E41">
        <v>5.88</v>
      </c>
      <c r="F41">
        <v>1.83</v>
      </c>
      <c r="G41">
        <v>1.64</v>
      </c>
      <c r="H41">
        <v>70.180000000000007</v>
      </c>
    </row>
    <row r="42" spans="1:8" x14ac:dyDescent="0.2">
      <c r="A42" t="s">
        <v>288</v>
      </c>
      <c r="B42" t="s">
        <v>4815</v>
      </c>
      <c r="C42">
        <v>0.40333333333333354</v>
      </c>
      <c r="D42">
        <v>14.9</v>
      </c>
      <c r="E42">
        <v>5.17</v>
      </c>
      <c r="F42">
        <v>1.64</v>
      </c>
      <c r="G42">
        <v>1.62</v>
      </c>
      <c r="H42">
        <v>71.05</v>
      </c>
    </row>
    <row r="43" spans="1:8" x14ac:dyDescent="0.2">
      <c r="A43" t="s">
        <v>288</v>
      </c>
      <c r="B43" t="s">
        <v>4815</v>
      </c>
      <c r="C43">
        <v>0.39671482628138949</v>
      </c>
      <c r="D43">
        <v>14.9</v>
      </c>
      <c r="E43">
        <v>5.17</v>
      </c>
      <c r="F43">
        <v>1.64</v>
      </c>
      <c r="G43">
        <v>1.62</v>
      </c>
      <c r="H43">
        <v>71.05</v>
      </c>
    </row>
    <row r="44" spans="1:8" x14ac:dyDescent="0.2">
      <c r="A44" t="s">
        <v>200</v>
      </c>
      <c r="B44" t="s">
        <v>4829</v>
      </c>
      <c r="C44">
        <v>0.42194260485651253</v>
      </c>
      <c r="D44">
        <v>15.61</v>
      </c>
      <c r="E44">
        <v>5.65</v>
      </c>
      <c r="F44">
        <v>2.13</v>
      </c>
      <c r="G44">
        <v>1.67</v>
      </c>
      <c r="H44">
        <v>71.180000000000007</v>
      </c>
    </row>
    <row r="45" spans="1:8" x14ac:dyDescent="0.2">
      <c r="A45" t="s">
        <v>200</v>
      </c>
      <c r="B45" t="s">
        <v>4829</v>
      </c>
      <c r="C45">
        <v>0.40327227382180952</v>
      </c>
      <c r="D45">
        <v>15.61</v>
      </c>
      <c r="E45">
        <v>5.65</v>
      </c>
      <c r="F45">
        <v>2.13</v>
      </c>
      <c r="G45">
        <v>1.67</v>
      </c>
      <c r="H45">
        <v>71.180000000000007</v>
      </c>
    </row>
    <row r="46" spans="1:8" x14ac:dyDescent="0.2">
      <c r="A46" t="s">
        <v>714</v>
      </c>
      <c r="B46" t="s">
        <v>4850</v>
      </c>
      <c r="C46">
        <v>0.43276425561193749</v>
      </c>
      <c r="D46">
        <v>9.0299999999999994</v>
      </c>
      <c r="E46">
        <v>3.5</v>
      </c>
      <c r="F46">
        <v>1.9</v>
      </c>
      <c r="G46">
        <v>1.3</v>
      </c>
      <c r="H46">
        <v>70.680000000000007</v>
      </c>
    </row>
    <row r="47" spans="1:8" x14ac:dyDescent="0.2">
      <c r="A47" t="s">
        <v>714</v>
      </c>
      <c r="B47" t="s">
        <v>4850</v>
      </c>
      <c r="C47">
        <v>0.41447368421052599</v>
      </c>
      <c r="D47">
        <v>9.0299999999999994</v>
      </c>
      <c r="E47">
        <v>3.5</v>
      </c>
      <c r="F47">
        <v>1.9</v>
      </c>
      <c r="G47">
        <v>1.3</v>
      </c>
      <c r="H47">
        <v>70.680000000000007</v>
      </c>
    </row>
    <row r="48" spans="1:8" x14ac:dyDescent="0.2">
      <c r="A48" t="s">
        <v>284</v>
      </c>
      <c r="B48" t="s">
        <v>4870</v>
      </c>
      <c r="C48">
        <v>0.45181015452538653</v>
      </c>
      <c r="D48">
        <v>11.15</v>
      </c>
      <c r="E48">
        <v>3.94</v>
      </c>
      <c r="F48">
        <v>1.56</v>
      </c>
      <c r="G48">
        <v>1.4</v>
      </c>
      <c r="H48">
        <v>71.790000000000006</v>
      </c>
    </row>
    <row r="49" spans="1:8" x14ac:dyDescent="0.2">
      <c r="A49" t="s">
        <v>284</v>
      </c>
      <c r="B49" t="s">
        <v>4870</v>
      </c>
      <c r="C49">
        <v>0.44</v>
      </c>
      <c r="D49">
        <v>11.15</v>
      </c>
      <c r="E49">
        <v>3.94</v>
      </c>
      <c r="F49">
        <v>1.56</v>
      </c>
      <c r="G49">
        <v>1.4</v>
      </c>
      <c r="H49">
        <v>71.790000000000006</v>
      </c>
    </row>
    <row r="50" spans="1:8" x14ac:dyDescent="0.2">
      <c r="A50" t="s">
        <v>493</v>
      </c>
      <c r="B50" t="s">
        <v>4883</v>
      </c>
      <c r="C50">
        <v>0.43854304635761598</v>
      </c>
      <c r="D50">
        <v>11.36</v>
      </c>
      <c r="E50">
        <v>3.94</v>
      </c>
      <c r="F50">
        <v>1.96</v>
      </c>
      <c r="G50">
        <v>1.47</v>
      </c>
      <c r="H50">
        <v>70.62</v>
      </c>
    </row>
    <row r="51" spans="1:8" x14ac:dyDescent="0.2">
      <c r="A51" t="s">
        <v>493</v>
      </c>
      <c r="B51" t="s">
        <v>4883</v>
      </c>
      <c r="C51">
        <v>0.42523178807946999</v>
      </c>
      <c r="D51">
        <v>11.36</v>
      </c>
      <c r="E51">
        <v>3.94</v>
      </c>
      <c r="F51">
        <v>1.96</v>
      </c>
      <c r="G51">
        <v>1.47</v>
      </c>
      <c r="H51">
        <v>70.62</v>
      </c>
    </row>
    <row r="52" spans="1:8" x14ac:dyDescent="0.2">
      <c r="A52" t="s">
        <v>617</v>
      </c>
      <c r="B52" t="s">
        <v>4911</v>
      </c>
      <c r="C52">
        <v>0.41915737190658753</v>
      </c>
      <c r="D52">
        <v>11.14</v>
      </c>
      <c r="E52">
        <v>4.2300000000000004</v>
      </c>
      <c r="F52">
        <v>1.53</v>
      </c>
      <c r="G52">
        <v>1.37</v>
      </c>
      <c r="H52">
        <v>73.14</v>
      </c>
    </row>
    <row r="53" spans="1:8" x14ac:dyDescent="0.2">
      <c r="A53" t="s">
        <v>617</v>
      </c>
      <c r="B53" t="s">
        <v>4911</v>
      </c>
      <c r="C53">
        <v>0.40666666666666701</v>
      </c>
      <c r="D53">
        <v>11.14</v>
      </c>
      <c r="E53">
        <v>4.2300000000000004</v>
      </c>
      <c r="F53">
        <v>1.53</v>
      </c>
      <c r="G53">
        <v>1.37</v>
      </c>
      <c r="H53">
        <v>73.14</v>
      </c>
    </row>
    <row r="54" spans="1:8" x14ac:dyDescent="0.2">
      <c r="A54" t="s">
        <v>627</v>
      </c>
      <c r="B54" t="s">
        <v>4912</v>
      </c>
      <c r="C54">
        <v>0.40593412338793999</v>
      </c>
      <c r="D54">
        <v>14.83</v>
      </c>
      <c r="E54">
        <v>4.6900000000000004</v>
      </c>
      <c r="F54">
        <v>1.79</v>
      </c>
      <c r="G54">
        <v>1.6</v>
      </c>
      <c r="H54">
        <v>71.89</v>
      </c>
    </row>
    <row r="55" spans="1:8" x14ac:dyDescent="0.2">
      <c r="A55" t="s">
        <v>627</v>
      </c>
      <c r="B55" t="s">
        <v>4912</v>
      </c>
      <c r="C55">
        <v>0.39403973509933748</v>
      </c>
      <c r="D55">
        <v>14.83</v>
      </c>
      <c r="E55">
        <v>4.6900000000000004</v>
      </c>
      <c r="F55">
        <v>1.79</v>
      </c>
      <c r="G55">
        <v>1.6</v>
      </c>
      <c r="H55">
        <v>71.89</v>
      </c>
    </row>
    <row r="56" spans="1:8" x14ac:dyDescent="0.2">
      <c r="A56" t="s">
        <v>624</v>
      </c>
      <c r="B56" t="s">
        <v>4914</v>
      </c>
      <c r="C56">
        <v>0.42384105960264901</v>
      </c>
      <c r="D56">
        <v>14.33</v>
      </c>
      <c r="E56">
        <v>4.6399999999999997</v>
      </c>
      <c r="F56">
        <v>1.55</v>
      </c>
      <c r="G56">
        <v>1.57</v>
      </c>
      <c r="H56">
        <v>72.08</v>
      </c>
    </row>
    <row r="57" spans="1:8" x14ac:dyDescent="0.2">
      <c r="A57" t="s">
        <v>624</v>
      </c>
      <c r="B57" t="s">
        <v>4914</v>
      </c>
      <c r="C57">
        <v>0.41588235294117648</v>
      </c>
      <c r="D57">
        <v>14.33</v>
      </c>
      <c r="E57">
        <v>4.6399999999999997</v>
      </c>
      <c r="F57">
        <v>1.55</v>
      </c>
      <c r="G57">
        <v>1.57</v>
      </c>
      <c r="H57">
        <v>72.08</v>
      </c>
    </row>
    <row r="58" spans="1:8" x14ac:dyDescent="0.2">
      <c r="A58" t="s">
        <v>715</v>
      </c>
      <c r="B58" t="s">
        <v>4916</v>
      </c>
      <c r="C58">
        <v>0.4000042999656</v>
      </c>
      <c r="D58">
        <v>10.94</v>
      </c>
      <c r="E58">
        <v>4.82</v>
      </c>
      <c r="F58">
        <v>1.4</v>
      </c>
      <c r="G58">
        <v>1.38</v>
      </c>
      <c r="H58">
        <v>72.78</v>
      </c>
    </row>
    <row r="59" spans="1:8" x14ac:dyDescent="0.2">
      <c r="A59" t="s">
        <v>715</v>
      </c>
      <c r="B59" t="s">
        <v>4916</v>
      </c>
      <c r="C59">
        <v>0.39144736842105249</v>
      </c>
      <c r="D59">
        <v>10.94</v>
      </c>
      <c r="E59">
        <v>4.82</v>
      </c>
      <c r="F59">
        <v>1.4</v>
      </c>
      <c r="G59">
        <v>1.38</v>
      </c>
      <c r="H59">
        <v>72.78</v>
      </c>
    </row>
    <row r="60" spans="1:8" x14ac:dyDescent="0.2">
      <c r="A60" t="s">
        <v>612</v>
      </c>
      <c r="B60" t="s">
        <v>4917</v>
      </c>
      <c r="C60">
        <v>0.41061403508771899</v>
      </c>
      <c r="D60">
        <v>10.39</v>
      </c>
      <c r="E60">
        <v>3.75</v>
      </c>
      <c r="F60">
        <v>1.52</v>
      </c>
      <c r="G60">
        <v>1.31</v>
      </c>
      <c r="H60">
        <v>72.599999999999994</v>
      </c>
    </row>
    <row r="61" spans="1:8" x14ac:dyDescent="0.2">
      <c r="A61" t="s">
        <v>612</v>
      </c>
      <c r="B61" t="s">
        <v>4917</v>
      </c>
      <c r="C61">
        <v>0.40593412338793999</v>
      </c>
      <c r="D61">
        <v>10.39</v>
      </c>
      <c r="E61">
        <v>3.75</v>
      </c>
      <c r="F61">
        <v>1.52</v>
      </c>
      <c r="G61">
        <v>1.31</v>
      </c>
      <c r="H61">
        <v>72.599999999999994</v>
      </c>
    </row>
    <row r="62" spans="1:8" x14ac:dyDescent="0.2">
      <c r="A62" t="s">
        <v>718</v>
      </c>
      <c r="B62" t="s">
        <v>4921</v>
      </c>
      <c r="C62">
        <v>0.40786910790806397</v>
      </c>
      <c r="D62">
        <v>13.15</v>
      </c>
      <c r="E62">
        <v>4.88</v>
      </c>
      <c r="F62">
        <v>1.61</v>
      </c>
      <c r="G62">
        <v>1.55</v>
      </c>
      <c r="H62">
        <v>72.13</v>
      </c>
    </row>
    <row r="63" spans="1:8" x14ac:dyDescent="0.2">
      <c r="A63" t="s">
        <v>718</v>
      </c>
      <c r="B63" t="s">
        <v>4921</v>
      </c>
      <c r="C63">
        <v>0.39061403508771897</v>
      </c>
      <c r="D63">
        <v>13.15</v>
      </c>
      <c r="E63">
        <v>4.88</v>
      </c>
      <c r="F63">
        <v>1.61</v>
      </c>
      <c r="G63">
        <v>1.55</v>
      </c>
      <c r="H63">
        <v>72.13</v>
      </c>
    </row>
    <row r="64" spans="1:8" x14ac:dyDescent="0.2">
      <c r="A64" t="s">
        <v>207</v>
      </c>
      <c r="B64" t="s">
        <v>4923</v>
      </c>
      <c r="C64">
        <v>0.3874172185430465</v>
      </c>
      <c r="D64">
        <v>13.47</v>
      </c>
      <c r="E64">
        <v>5.36</v>
      </c>
      <c r="F64">
        <v>2.09</v>
      </c>
      <c r="G64">
        <v>1.61</v>
      </c>
      <c r="H64">
        <v>70.650000000000006</v>
      </c>
    </row>
    <row r="65" spans="1:8" x14ac:dyDescent="0.2">
      <c r="A65" t="s">
        <v>207</v>
      </c>
      <c r="B65" t="s">
        <v>4923</v>
      </c>
      <c r="C65">
        <v>0.37412280701754397</v>
      </c>
      <c r="D65">
        <v>13.47</v>
      </c>
      <c r="E65">
        <v>5.36</v>
      </c>
      <c r="F65">
        <v>2.09</v>
      </c>
      <c r="G65">
        <v>1.61</v>
      </c>
      <c r="H65">
        <v>70.650000000000006</v>
      </c>
    </row>
    <row r="66" spans="1:8" x14ac:dyDescent="0.2">
      <c r="A66" t="s">
        <v>201</v>
      </c>
      <c r="B66" t="s">
        <v>4924</v>
      </c>
      <c r="C66">
        <v>0.45573185414516698</v>
      </c>
      <c r="D66">
        <v>16.760000000000002</v>
      </c>
      <c r="E66">
        <v>4.43</v>
      </c>
      <c r="F66">
        <v>2.5299999999999998</v>
      </c>
      <c r="G66">
        <v>1.81</v>
      </c>
      <c r="H66">
        <v>69.59</v>
      </c>
    </row>
    <row r="67" spans="1:8" x14ac:dyDescent="0.2">
      <c r="A67" t="s">
        <v>201</v>
      </c>
      <c r="B67" t="s">
        <v>4924</v>
      </c>
      <c r="C67">
        <v>0.4551434878587195</v>
      </c>
      <c r="D67">
        <v>16.760000000000002</v>
      </c>
      <c r="E67">
        <v>4.43</v>
      </c>
      <c r="F67">
        <v>2.5299999999999998</v>
      </c>
      <c r="G67">
        <v>1.81</v>
      </c>
      <c r="H67">
        <v>69.59</v>
      </c>
    </row>
    <row r="68" spans="1:8" x14ac:dyDescent="0.2">
      <c r="A68" t="s">
        <v>630</v>
      </c>
      <c r="B68" t="s">
        <v>4927</v>
      </c>
      <c r="C68">
        <v>0.43321874204227151</v>
      </c>
      <c r="D68">
        <v>12.89</v>
      </c>
      <c r="E68">
        <v>4.3</v>
      </c>
      <c r="F68">
        <v>1.62</v>
      </c>
      <c r="G68">
        <v>1.5</v>
      </c>
      <c r="H68">
        <v>71.760000000000005</v>
      </c>
    </row>
    <row r="69" spans="1:8" x14ac:dyDescent="0.2">
      <c r="A69" t="s">
        <v>630</v>
      </c>
      <c r="B69" t="s">
        <v>4927</v>
      </c>
      <c r="C69">
        <v>0.40267973856209149</v>
      </c>
      <c r="D69">
        <v>12.89</v>
      </c>
      <c r="E69">
        <v>4.3</v>
      </c>
      <c r="F69">
        <v>1.62</v>
      </c>
      <c r="G69">
        <v>1.5</v>
      </c>
      <c r="H69">
        <v>71.760000000000005</v>
      </c>
    </row>
    <row r="70" spans="1:8" x14ac:dyDescent="0.2">
      <c r="A70" t="s">
        <v>154</v>
      </c>
      <c r="B70" t="s">
        <v>4928</v>
      </c>
      <c r="C70">
        <v>0.42194260485651253</v>
      </c>
      <c r="D70">
        <v>13.25</v>
      </c>
      <c r="E70">
        <v>4.59</v>
      </c>
      <c r="F70">
        <v>1.75</v>
      </c>
      <c r="G70">
        <v>1.51</v>
      </c>
      <c r="H70">
        <v>71.87</v>
      </c>
    </row>
    <row r="71" spans="1:8" x14ac:dyDescent="0.2">
      <c r="A71" t="s">
        <v>560</v>
      </c>
      <c r="B71" t="s">
        <v>4932</v>
      </c>
      <c r="C71">
        <v>0.43000000000000005</v>
      </c>
      <c r="D71">
        <v>13.38</v>
      </c>
      <c r="E71">
        <v>3.58</v>
      </c>
      <c r="F71">
        <v>2.0499999999999998</v>
      </c>
      <c r="G71">
        <v>1.57</v>
      </c>
      <c r="H71">
        <v>71.22</v>
      </c>
    </row>
    <row r="72" spans="1:8" x14ac:dyDescent="0.2">
      <c r="A72" t="s">
        <v>560</v>
      </c>
      <c r="B72" t="s">
        <v>4932</v>
      </c>
      <c r="C72">
        <v>0.42760680431112852</v>
      </c>
      <c r="D72">
        <v>13.38</v>
      </c>
      <c r="E72">
        <v>3.58</v>
      </c>
      <c r="F72">
        <v>2.0499999999999998</v>
      </c>
      <c r="G72">
        <v>1.57</v>
      </c>
      <c r="H72">
        <v>71.22</v>
      </c>
    </row>
    <row r="73" spans="1:8" x14ac:dyDescent="0.2">
      <c r="A73" t="s">
        <v>539</v>
      </c>
      <c r="B73" t="s">
        <v>4934</v>
      </c>
      <c r="C73">
        <v>0.42523178807946999</v>
      </c>
      <c r="D73">
        <v>11.32</v>
      </c>
      <c r="E73">
        <v>4.3499999999999996</v>
      </c>
      <c r="F73">
        <v>1.69</v>
      </c>
      <c r="G73">
        <v>1.42</v>
      </c>
      <c r="H73">
        <v>72.28</v>
      </c>
    </row>
    <row r="74" spans="1:8" x14ac:dyDescent="0.2">
      <c r="A74" t="s">
        <v>539</v>
      </c>
      <c r="B74" t="s">
        <v>4934</v>
      </c>
      <c r="C74">
        <v>0.41666666666666652</v>
      </c>
      <c r="D74">
        <v>11.32</v>
      </c>
      <c r="E74">
        <v>4.3499999999999996</v>
      </c>
      <c r="F74">
        <v>1.69</v>
      </c>
      <c r="G74">
        <v>1.42</v>
      </c>
      <c r="H74">
        <v>72.28</v>
      </c>
    </row>
    <row r="75" spans="1:8" x14ac:dyDescent="0.2">
      <c r="A75" t="s">
        <v>562</v>
      </c>
      <c r="B75" t="s">
        <v>4937</v>
      </c>
      <c r="C75">
        <v>0.385386313465784</v>
      </c>
      <c r="D75">
        <v>11.3</v>
      </c>
      <c r="E75">
        <v>4.17</v>
      </c>
      <c r="F75">
        <v>1.75</v>
      </c>
      <c r="G75">
        <v>1.44</v>
      </c>
      <c r="H75">
        <v>72.209999999999994</v>
      </c>
    </row>
    <row r="76" spans="1:8" x14ac:dyDescent="0.2">
      <c r="A76" t="s">
        <v>562</v>
      </c>
      <c r="B76" t="s">
        <v>4937</v>
      </c>
      <c r="C76">
        <v>0.37417218543046349</v>
      </c>
      <c r="D76">
        <v>11.3</v>
      </c>
      <c r="E76">
        <v>4.17</v>
      </c>
      <c r="F76">
        <v>1.75</v>
      </c>
      <c r="G76">
        <v>1.44</v>
      </c>
      <c r="H76">
        <v>72.209999999999994</v>
      </c>
    </row>
    <row r="77" spans="1:8" x14ac:dyDescent="0.2">
      <c r="A77" t="s">
        <v>561</v>
      </c>
      <c r="B77" t="s">
        <v>4941</v>
      </c>
      <c r="C77">
        <v>0.41061403508771899</v>
      </c>
      <c r="D77">
        <v>13.03</v>
      </c>
      <c r="E77">
        <v>3.68</v>
      </c>
      <c r="F77">
        <v>1.94</v>
      </c>
      <c r="G77">
        <v>1.52</v>
      </c>
      <c r="H77">
        <v>71.180000000000007</v>
      </c>
    </row>
    <row r="78" spans="1:8" x14ac:dyDescent="0.2">
      <c r="A78" t="s">
        <v>561</v>
      </c>
      <c r="B78" t="s">
        <v>4941</v>
      </c>
      <c r="C78">
        <v>0.39536423841059598</v>
      </c>
      <c r="D78">
        <v>13.03</v>
      </c>
      <c r="E78">
        <v>3.68</v>
      </c>
      <c r="F78">
        <v>1.94</v>
      </c>
      <c r="G78">
        <v>1.52</v>
      </c>
      <c r="H78">
        <v>71.180000000000007</v>
      </c>
    </row>
    <row r="79" spans="1:8" x14ac:dyDescent="0.2">
      <c r="A79" t="s">
        <v>575</v>
      </c>
      <c r="B79" t="s">
        <v>4953</v>
      </c>
      <c r="C79">
        <v>0.40399122807017551</v>
      </c>
      <c r="D79">
        <v>12.08</v>
      </c>
      <c r="E79">
        <v>4.87</v>
      </c>
      <c r="F79">
        <v>2.1</v>
      </c>
      <c r="G79">
        <v>1.56</v>
      </c>
      <c r="H79">
        <v>69.95</v>
      </c>
    </row>
    <row r="80" spans="1:8" x14ac:dyDescent="0.2">
      <c r="A80" t="s">
        <v>575</v>
      </c>
      <c r="B80" t="s">
        <v>4953</v>
      </c>
      <c r="C80">
        <v>0.40200883002207499</v>
      </c>
      <c r="D80">
        <v>12.08</v>
      </c>
      <c r="E80">
        <v>4.87</v>
      </c>
      <c r="F80">
        <v>2.1</v>
      </c>
      <c r="G80">
        <v>1.56</v>
      </c>
      <c r="H80">
        <v>69.95</v>
      </c>
    </row>
    <row r="81" spans="1:8" x14ac:dyDescent="0.2">
      <c r="A81" t="s">
        <v>289</v>
      </c>
      <c r="B81" t="s">
        <v>4955</v>
      </c>
      <c r="C81">
        <v>0.4065402476780185</v>
      </c>
      <c r="D81">
        <v>13.9</v>
      </c>
      <c r="E81">
        <v>4.25</v>
      </c>
      <c r="F81">
        <v>2.0099999999999998</v>
      </c>
      <c r="G81">
        <v>1.56</v>
      </c>
      <c r="H81">
        <v>71.47</v>
      </c>
    </row>
    <row r="82" spans="1:8" x14ac:dyDescent="0.2">
      <c r="A82" t="s">
        <v>289</v>
      </c>
      <c r="B82" t="s">
        <v>4955</v>
      </c>
      <c r="C82">
        <v>0.40264464970372948</v>
      </c>
      <c r="D82">
        <v>13.9</v>
      </c>
      <c r="E82">
        <v>4.25</v>
      </c>
      <c r="F82">
        <v>2.0099999999999998</v>
      </c>
      <c r="G82">
        <v>1.56</v>
      </c>
      <c r="H82">
        <v>71.47</v>
      </c>
    </row>
    <row r="83" spans="1:8" x14ac:dyDescent="0.2">
      <c r="A83" t="s">
        <v>220</v>
      </c>
      <c r="B83" t="s">
        <v>4956</v>
      </c>
      <c r="C83">
        <v>0.41586789822237702</v>
      </c>
      <c r="D83">
        <v>16.77</v>
      </c>
      <c r="E83">
        <v>3.13</v>
      </c>
      <c r="F83">
        <v>1.98</v>
      </c>
      <c r="G83">
        <v>1.63</v>
      </c>
      <c r="H83">
        <v>72.3</v>
      </c>
    </row>
    <row r="84" spans="1:8" x14ac:dyDescent="0.2">
      <c r="A84" t="s">
        <v>171</v>
      </c>
      <c r="B84" t="s">
        <v>4964</v>
      </c>
      <c r="C84">
        <v>0.39932432432432452</v>
      </c>
      <c r="D84">
        <v>11.56</v>
      </c>
      <c r="E84">
        <v>4.84</v>
      </c>
      <c r="F84">
        <v>1.68</v>
      </c>
      <c r="G84">
        <v>1.44</v>
      </c>
      <c r="H84">
        <v>72.260000000000005</v>
      </c>
    </row>
    <row r="85" spans="1:8" x14ac:dyDescent="0.2">
      <c r="A85" t="s">
        <v>171</v>
      </c>
      <c r="B85" t="s">
        <v>4964</v>
      </c>
      <c r="C85">
        <v>0.39070930385577052</v>
      </c>
      <c r="D85">
        <v>11.56</v>
      </c>
      <c r="E85">
        <v>4.84</v>
      </c>
      <c r="F85">
        <v>1.68</v>
      </c>
      <c r="G85">
        <v>1.44</v>
      </c>
      <c r="H85">
        <v>72.260000000000005</v>
      </c>
    </row>
    <row r="86" spans="1:8" x14ac:dyDescent="0.2">
      <c r="A86" t="s">
        <v>184</v>
      </c>
      <c r="B86" t="s">
        <v>4968</v>
      </c>
      <c r="C86">
        <v>0.4271491228070175</v>
      </c>
      <c r="D86">
        <v>14.9</v>
      </c>
      <c r="E86">
        <v>4.5999999999999996</v>
      </c>
      <c r="F86">
        <v>1.86</v>
      </c>
      <c r="G86">
        <v>1.59</v>
      </c>
      <c r="H86">
        <v>72.150000000000006</v>
      </c>
    </row>
    <row r="87" spans="1:8" x14ac:dyDescent="0.2">
      <c r="A87" t="s">
        <v>184</v>
      </c>
      <c r="B87" t="s">
        <v>4968</v>
      </c>
      <c r="C87">
        <v>0.42385964912280705</v>
      </c>
      <c r="D87">
        <v>14.9</v>
      </c>
      <c r="E87">
        <v>4.5999999999999996</v>
      </c>
      <c r="F87">
        <v>1.86</v>
      </c>
      <c r="G87">
        <v>1.59</v>
      </c>
      <c r="H87">
        <v>72.150000000000006</v>
      </c>
    </row>
    <row r="88" spans="1:8" x14ac:dyDescent="0.2">
      <c r="A88" t="s">
        <v>177</v>
      </c>
      <c r="B88" t="s">
        <v>4975</v>
      </c>
      <c r="C88">
        <v>0.4219205298013245</v>
      </c>
      <c r="D88">
        <v>15.17</v>
      </c>
      <c r="E88">
        <v>4.67</v>
      </c>
      <c r="F88">
        <v>2.14</v>
      </c>
      <c r="G88">
        <v>1.69</v>
      </c>
      <c r="H88">
        <v>71.27</v>
      </c>
    </row>
    <row r="89" spans="1:8" x14ac:dyDescent="0.2">
      <c r="A89" t="s">
        <v>177</v>
      </c>
      <c r="B89" t="s">
        <v>4975</v>
      </c>
      <c r="C89">
        <v>0.40198675496688752</v>
      </c>
      <c r="D89">
        <v>15.17</v>
      </c>
      <c r="E89">
        <v>4.67</v>
      </c>
      <c r="F89">
        <v>2.14</v>
      </c>
      <c r="G89">
        <v>1.69</v>
      </c>
      <c r="H89">
        <v>71.27</v>
      </c>
    </row>
    <row r="90" spans="1:8" x14ac:dyDescent="0.2">
      <c r="A90" t="s">
        <v>276</v>
      </c>
      <c r="B90" t="s">
        <v>4994</v>
      </c>
      <c r="C90">
        <v>0.42895424836601298</v>
      </c>
      <c r="D90">
        <v>14.9</v>
      </c>
      <c r="E90">
        <v>4.34</v>
      </c>
      <c r="F90">
        <v>1.59</v>
      </c>
      <c r="G90">
        <v>1.58</v>
      </c>
      <c r="H90">
        <v>72.040000000000006</v>
      </c>
    </row>
    <row r="91" spans="1:8" x14ac:dyDescent="0.2">
      <c r="A91" t="s">
        <v>276</v>
      </c>
      <c r="B91" t="s">
        <v>4994</v>
      </c>
      <c r="C91">
        <v>0.42384105960264901</v>
      </c>
      <c r="D91">
        <v>14.9</v>
      </c>
      <c r="E91">
        <v>4.34</v>
      </c>
      <c r="F91">
        <v>1.59</v>
      </c>
      <c r="G91">
        <v>1.58</v>
      </c>
      <c r="H91">
        <v>72.040000000000006</v>
      </c>
    </row>
    <row r="92" spans="1:8" x14ac:dyDescent="0.2">
      <c r="A92" t="s">
        <v>830</v>
      </c>
      <c r="B92" t="s">
        <v>4996</v>
      </c>
      <c r="C92">
        <v>0.43377192982456103</v>
      </c>
      <c r="D92">
        <v>10.039999999999999</v>
      </c>
      <c r="E92">
        <v>4.2300000000000004</v>
      </c>
      <c r="F92">
        <v>1.43</v>
      </c>
      <c r="G92">
        <v>1.34</v>
      </c>
      <c r="H92">
        <v>72.77</v>
      </c>
    </row>
    <row r="93" spans="1:8" x14ac:dyDescent="0.2">
      <c r="A93" t="s">
        <v>830</v>
      </c>
      <c r="B93" t="s">
        <v>4996</v>
      </c>
      <c r="C93">
        <v>0.43377192982456103</v>
      </c>
      <c r="D93">
        <v>10.039999999999999</v>
      </c>
      <c r="E93">
        <v>4.2300000000000004</v>
      </c>
      <c r="F93">
        <v>1.43</v>
      </c>
      <c r="G93">
        <v>1.34</v>
      </c>
      <c r="H93">
        <v>72.77</v>
      </c>
    </row>
    <row r="94" spans="1:8" x14ac:dyDescent="0.2">
      <c r="A94" t="s">
        <v>886</v>
      </c>
      <c r="B94" t="s">
        <v>5000</v>
      </c>
      <c r="C94">
        <v>0.40455784962991798</v>
      </c>
      <c r="D94">
        <v>11.94</v>
      </c>
      <c r="E94">
        <v>4.49</v>
      </c>
      <c r="F94">
        <v>1.84</v>
      </c>
      <c r="G94">
        <v>1.48</v>
      </c>
      <c r="H94">
        <v>71.81</v>
      </c>
    </row>
    <row r="95" spans="1:8" x14ac:dyDescent="0.2">
      <c r="A95" t="s">
        <v>280</v>
      </c>
      <c r="B95" t="s">
        <v>5005</v>
      </c>
      <c r="C95">
        <v>0.42246863018473302</v>
      </c>
      <c r="D95">
        <v>17.13</v>
      </c>
      <c r="E95">
        <v>4.87</v>
      </c>
      <c r="F95">
        <v>1.59</v>
      </c>
      <c r="G95">
        <v>1.68</v>
      </c>
      <c r="H95">
        <v>72.36</v>
      </c>
    </row>
    <row r="96" spans="1:8" x14ac:dyDescent="0.2">
      <c r="A96" t="s">
        <v>280</v>
      </c>
      <c r="B96" t="s">
        <v>5005</v>
      </c>
      <c r="C96">
        <v>0.42103896103896099</v>
      </c>
      <c r="D96">
        <v>17.13</v>
      </c>
      <c r="E96">
        <v>4.87</v>
      </c>
      <c r="F96">
        <v>1.59</v>
      </c>
      <c r="G96">
        <v>1.68</v>
      </c>
      <c r="H96">
        <v>72.36</v>
      </c>
    </row>
    <row r="97" spans="1:8" x14ac:dyDescent="0.2">
      <c r="A97" t="s">
        <v>155</v>
      </c>
      <c r="B97" t="s">
        <v>5018</v>
      </c>
      <c r="C97">
        <v>0.40666666666666701</v>
      </c>
      <c r="D97">
        <v>15.36</v>
      </c>
      <c r="E97">
        <v>4.34</v>
      </c>
      <c r="F97">
        <v>1.51</v>
      </c>
      <c r="G97">
        <v>1.57</v>
      </c>
      <c r="H97">
        <v>72.319999999999993</v>
      </c>
    </row>
    <row r="98" spans="1:8" x14ac:dyDescent="0.2">
      <c r="A98" t="s">
        <v>155</v>
      </c>
      <c r="B98" t="s">
        <v>5018</v>
      </c>
      <c r="C98">
        <v>0.39203090507726246</v>
      </c>
      <c r="D98">
        <v>15.36</v>
      </c>
      <c r="E98">
        <v>4.34</v>
      </c>
      <c r="F98">
        <v>1.51</v>
      </c>
      <c r="G98">
        <v>1.57</v>
      </c>
      <c r="H98">
        <v>72.319999999999993</v>
      </c>
    </row>
    <row r="99" spans="1:8" x14ac:dyDescent="0.2">
      <c r="A99" t="s">
        <v>415</v>
      </c>
      <c r="B99" t="s">
        <v>5022</v>
      </c>
      <c r="C99">
        <v>0.43139097744360899</v>
      </c>
      <c r="D99">
        <v>13.14</v>
      </c>
      <c r="E99">
        <v>4.78</v>
      </c>
      <c r="F99">
        <v>1.74</v>
      </c>
      <c r="G99">
        <v>1.49</v>
      </c>
      <c r="H99">
        <v>71.42</v>
      </c>
    </row>
    <row r="100" spans="1:8" x14ac:dyDescent="0.2">
      <c r="A100" t="s">
        <v>415</v>
      </c>
      <c r="B100" t="s">
        <v>5022</v>
      </c>
      <c r="C100">
        <v>0.41584611362844204</v>
      </c>
      <c r="D100">
        <v>13.14</v>
      </c>
      <c r="E100">
        <v>4.78</v>
      </c>
      <c r="F100">
        <v>1.74</v>
      </c>
      <c r="G100">
        <v>1.49</v>
      </c>
      <c r="H100">
        <v>71.42</v>
      </c>
    </row>
    <row r="101" spans="1:8" x14ac:dyDescent="0.2">
      <c r="A101" t="s">
        <v>304</v>
      </c>
      <c r="B101" t="s">
        <v>5026</v>
      </c>
      <c r="C101">
        <v>0.40065789473684199</v>
      </c>
      <c r="D101">
        <v>15.7</v>
      </c>
      <c r="E101">
        <v>4.58</v>
      </c>
      <c r="F101">
        <v>1.85</v>
      </c>
      <c r="G101">
        <v>1.71</v>
      </c>
      <c r="H101">
        <v>69.86</v>
      </c>
    </row>
    <row r="102" spans="1:8" x14ac:dyDescent="0.2">
      <c r="A102" t="s">
        <v>304</v>
      </c>
      <c r="B102" t="s">
        <v>5026</v>
      </c>
      <c r="C102">
        <v>0.39736842105263148</v>
      </c>
      <c r="D102">
        <v>15.7</v>
      </c>
      <c r="E102">
        <v>4.58</v>
      </c>
      <c r="F102">
        <v>1.85</v>
      </c>
      <c r="G102">
        <v>1.71</v>
      </c>
      <c r="H102">
        <v>69.86</v>
      </c>
    </row>
    <row r="103" spans="1:8" x14ac:dyDescent="0.2">
      <c r="A103" t="s">
        <v>525</v>
      </c>
      <c r="B103" t="s">
        <v>5034</v>
      </c>
      <c r="C103">
        <v>0.39203090507726246</v>
      </c>
      <c r="D103">
        <v>12.23</v>
      </c>
      <c r="E103">
        <v>4.66</v>
      </c>
      <c r="F103">
        <v>1.61</v>
      </c>
      <c r="G103">
        <v>1.48</v>
      </c>
      <c r="H103">
        <v>71.98</v>
      </c>
    </row>
    <row r="104" spans="1:8" x14ac:dyDescent="0.2">
      <c r="A104" t="s">
        <v>525</v>
      </c>
      <c r="B104" t="s">
        <v>5034</v>
      </c>
      <c r="C104">
        <v>0.36964098989194849</v>
      </c>
      <c r="D104">
        <v>12.23</v>
      </c>
      <c r="E104">
        <v>4.66</v>
      </c>
      <c r="F104">
        <v>1.61</v>
      </c>
      <c r="G104">
        <v>1.48</v>
      </c>
      <c r="H104">
        <v>71.98</v>
      </c>
    </row>
    <row r="105" spans="1:8" x14ac:dyDescent="0.2">
      <c r="A105" t="s">
        <v>510</v>
      </c>
      <c r="B105" t="s">
        <v>5043</v>
      </c>
      <c r="C105">
        <v>0.43749729472362897</v>
      </c>
      <c r="D105">
        <v>15.07</v>
      </c>
      <c r="E105">
        <v>5.1100000000000003</v>
      </c>
      <c r="F105">
        <v>2.06</v>
      </c>
      <c r="G105">
        <v>1.68</v>
      </c>
      <c r="H105">
        <v>70.44</v>
      </c>
    </row>
    <row r="106" spans="1:8" x14ac:dyDescent="0.2">
      <c r="A106" t="s">
        <v>510</v>
      </c>
      <c r="B106" t="s">
        <v>5043</v>
      </c>
      <c r="C106">
        <v>0.4144916244643555</v>
      </c>
      <c r="D106">
        <v>15.07</v>
      </c>
      <c r="E106">
        <v>5.1100000000000003</v>
      </c>
      <c r="F106">
        <v>2.06</v>
      </c>
      <c r="G106">
        <v>1.68</v>
      </c>
      <c r="H106">
        <v>70.44</v>
      </c>
    </row>
    <row r="107" spans="1:8" x14ac:dyDescent="0.2">
      <c r="A107" t="s">
        <v>516</v>
      </c>
      <c r="B107" t="s">
        <v>5061</v>
      </c>
      <c r="C107">
        <v>0.43564830951551048</v>
      </c>
      <c r="D107">
        <v>12.65</v>
      </c>
      <c r="E107">
        <v>4.67</v>
      </c>
      <c r="F107">
        <v>1.89</v>
      </c>
      <c r="G107">
        <v>1.54</v>
      </c>
      <c r="H107">
        <v>71.11</v>
      </c>
    </row>
    <row r="108" spans="1:8" x14ac:dyDescent="0.2">
      <c r="A108" t="s">
        <v>516</v>
      </c>
      <c r="B108" t="s">
        <v>5061</v>
      </c>
      <c r="C108">
        <v>0.417763157894737</v>
      </c>
      <c r="D108">
        <v>12.65</v>
      </c>
      <c r="E108">
        <v>4.67</v>
      </c>
      <c r="F108">
        <v>1.89</v>
      </c>
      <c r="G108">
        <v>1.54</v>
      </c>
      <c r="H108">
        <v>71.11</v>
      </c>
    </row>
    <row r="109" spans="1:8" x14ac:dyDescent="0.2">
      <c r="A109" t="s">
        <v>847</v>
      </c>
      <c r="B109" t="s">
        <v>5069</v>
      </c>
      <c r="C109">
        <v>0.39805194805194799</v>
      </c>
      <c r="D109">
        <v>10.11</v>
      </c>
      <c r="E109">
        <v>4.5199999999999996</v>
      </c>
      <c r="F109">
        <v>1.64</v>
      </c>
      <c r="G109">
        <v>1.4</v>
      </c>
      <c r="H109">
        <v>72.61</v>
      </c>
    </row>
    <row r="110" spans="1:8" x14ac:dyDescent="0.2">
      <c r="A110" t="s">
        <v>847</v>
      </c>
      <c r="B110" t="s">
        <v>5069</v>
      </c>
      <c r="C110">
        <v>0.39271087486929251</v>
      </c>
      <c r="D110">
        <v>10.11</v>
      </c>
      <c r="E110">
        <v>4.5199999999999996</v>
      </c>
      <c r="F110">
        <v>1.64</v>
      </c>
      <c r="G110">
        <v>1.4</v>
      </c>
      <c r="H110">
        <v>72.61</v>
      </c>
    </row>
    <row r="111" spans="1:8" x14ac:dyDescent="0.2">
      <c r="A111" t="s">
        <v>536</v>
      </c>
      <c r="B111" t="s">
        <v>5090</v>
      </c>
      <c r="C111">
        <v>0.4551434878587195</v>
      </c>
      <c r="D111">
        <v>14.53</v>
      </c>
      <c r="E111">
        <v>3.86</v>
      </c>
      <c r="F111">
        <v>1.99</v>
      </c>
      <c r="G111">
        <v>1.61</v>
      </c>
      <c r="H111">
        <v>70.819999999999993</v>
      </c>
    </row>
    <row r="112" spans="1:8" x14ac:dyDescent="0.2">
      <c r="A112" t="s">
        <v>536</v>
      </c>
      <c r="B112" t="s">
        <v>5090</v>
      </c>
      <c r="C112">
        <v>0.44701986754966899</v>
      </c>
      <c r="D112">
        <v>14.53</v>
      </c>
      <c r="E112">
        <v>3.86</v>
      </c>
      <c r="F112">
        <v>1.99</v>
      </c>
      <c r="G112">
        <v>1.61</v>
      </c>
      <c r="H112">
        <v>70.819999999999993</v>
      </c>
    </row>
    <row r="113" spans="1:8" x14ac:dyDescent="0.2">
      <c r="A113" t="s">
        <v>580</v>
      </c>
      <c r="B113" t="s">
        <v>5092</v>
      </c>
      <c r="C113">
        <v>0.42333333333333351</v>
      </c>
      <c r="D113">
        <v>12.09</v>
      </c>
      <c r="E113">
        <v>4.59</v>
      </c>
      <c r="F113">
        <v>1.99</v>
      </c>
      <c r="G113">
        <v>1.47</v>
      </c>
      <c r="H113">
        <v>71.599999999999994</v>
      </c>
    </row>
    <row r="114" spans="1:8" x14ac:dyDescent="0.2">
      <c r="A114" t="s">
        <v>580</v>
      </c>
      <c r="B114" t="s">
        <v>5092</v>
      </c>
      <c r="C114">
        <v>0.41584611362844204</v>
      </c>
      <c r="D114">
        <v>12.09</v>
      </c>
      <c r="E114">
        <v>4.59</v>
      </c>
      <c r="F114">
        <v>1.99</v>
      </c>
      <c r="G114">
        <v>1.47</v>
      </c>
      <c r="H114">
        <v>71.599999999999994</v>
      </c>
    </row>
    <row r="115" spans="1:8" x14ac:dyDescent="0.2">
      <c r="A115" t="s">
        <v>337</v>
      </c>
      <c r="B115" t="s">
        <v>5121</v>
      </c>
      <c r="C115">
        <v>0.40327227382180952</v>
      </c>
      <c r="D115">
        <v>12.05</v>
      </c>
      <c r="E115">
        <v>5.32</v>
      </c>
      <c r="F115">
        <v>1.8</v>
      </c>
      <c r="G115">
        <v>1.49</v>
      </c>
      <c r="H115">
        <v>71.040000000000006</v>
      </c>
    </row>
    <row r="116" spans="1:8" x14ac:dyDescent="0.2">
      <c r="A116" t="s">
        <v>337</v>
      </c>
      <c r="B116" t="s">
        <v>5121</v>
      </c>
      <c r="C116">
        <v>0.39534216335540795</v>
      </c>
      <c r="D116">
        <v>12.05</v>
      </c>
      <c r="E116">
        <v>5.32</v>
      </c>
      <c r="F116">
        <v>1.8</v>
      </c>
      <c r="G116">
        <v>1.49</v>
      </c>
      <c r="H116">
        <v>71.040000000000006</v>
      </c>
    </row>
    <row r="117" spans="1:8" x14ac:dyDescent="0.2">
      <c r="A117" t="s">
        <v>671</v>
      </c>
      <c r="B117" t="s">
        <v>5150</v>
      </c>
      <c r="C117">
        <v>0.43852097130242801</v>
      </c>
      <c r="D117">
        <v>11.5</v>
      </c>
      <c r="E117">
        <v>4.57</v>
      </c>
      <c r="F117">
        <v>1.86</v>
      </c>
      <c r="G117">
        <v>1.44</v>
      </c>
      <c r="H117">
        <v>72.13</v>
      </c>
    </row>
    <row r="118" spans="1:8" x14ac:dyDescent="0.2">
      <c r="A118" t="s">
        <v>671</v>
      </c>
      <c r="B118" t="s">
        <v>5150</v>
      </c>
      <c r="C118">
        <v>0.42434210526315752</v>
      </c>
      <c r="D118">
        <v>11.5</v>
      </c>
      <c r="E118">
        <v>4.57</v>
      </c>
      <c r="F118">
        <v>1.86</v>
      </c>
      <c r="G118">
        <v>1.44</v>
      </c>
      <c r="H118">
        <v>72.13</v>
      </c>
    </row>
    <row r="119" spans="1:8" x14ac:dyDescent="0.2">
      <c r="A119" t="s">
        <v>277</v>
      </c>
      <c r="B119" t="s">
        <v>5160</v>
      </c>
      <c r="C119">
        <v>0.39933339142558349</v>
      </c>
      <c r="D119">
        <v>9.0399999999999991</v>
      </c>
      <c r="E119">
        <v>4.12</v>
      </c>
      <c r="F119">
        <v>1.53</v>
      </c>
      <c r="G119">
        <v>1.26</v>
      </c>
      <c r="H119">
        <v>73.069999999999993</v>
      </c>
    </row>
    <row r="120" spans="1:8" x14ac:dyDescent="0.2">
      <c r="A120" t="s">
        <v>277</v>
      </c>
      <c r="B120" t="s">
        <v>5160</v>
      </c>
      <c r="C120">
        <v>0.38205298013245048</v>
      </c>
      <c r="D120">
        <v>9.0399999999999991</v>
      </c>
      <c r="E120">
        <v>4.12</v>
      </c>
      <c r="F120">
        <v>1.53</v>
      </c>
      <c r="G120">
        <v>1.26</v>
      </c>
      <c r="H120">
        <v>73.069999999999993</v>
      </c>
    </row>
    <row r="121" spans="1:8" x14ac:dyDescent="0.2">
      <c r="A121" t="s">
        <v>263</v>
      </c>
      <c r="B121" t="s">
        <v>5171</v>
      </c>
      <c r="C121">
        <v>0.4144916244643555</v>
      </c>
      <c r="D121">
        <v>11.66</v>
      </c>
      <c r="E121">
        <v>4.1500000000000004</v>
      </c>
      <c r="F121">
        <v>1.86</v>
      </c>
      <c r="G121">
        <v>1.41</v>
      </c>
      <c r="H121">
        <v>70.37</v>
      </c>
    </row>
    <row r="122" spans="1:8" x14ac:dyDescent="0.2">
      <c r="A122" t="s">
        <v>263</v>
      </c>
      <c r="B122" t="s">
        <v>5171</v>
      </c>
      <c r="C122">
        <v>0.41059602649006599</v>
      </c>
      <c r="D122">
        <v>11.66</v>
      </c>
      <c r="E122">
        <v>4.1500000000000004</v>
      </c>
      <c r="F122">
        <v>1.86</v>
      </c>
      <c r="G122">
        <v>1.41</v>
      </c>
      <c r="H122">
        <v>70.37</v>
      </c>
    </row>
    <row r="123" spans="1:8" x14ac:dyDescent="0.2">
      <c r="A123" t="s">
        <v>325</v>
      </c>
      <c r="B123" t="s">
        <v>5176</v>
      </c>
      <c r="C123">
        <v>0.45246388028895801</v>
      </c>
      <c r="D123">
        <v>12.42</v>
      </c>
      <c r="E123">
        <v>4.66</v>
      </c>
      <c r="F123">
        <v>1.62</v>
      </c>
      <c r="G123">
        <v>1.51</v>
      </c>
      <c r="H123">
        <v>69.819999999999993</v>
      </c>
    </row>
    <row r="124" spans="1:8" x14ac:dyDescent="0.2">
      <c r="A124" t="s">
        <v>565</v>
      </c>
      <c r="B124" t="s">
        <v>5180</v>
      </c>
      <c r="C124">
        <v>0.44966442953020103</v>
      </c>
      <c r="D124">
        <v>11.07</v>
      </c>
      <c r="E124">
        <v>3.28</v>
      </c>
      <c r="F124">
        <v>1.63</v>
      </c>
      <c r="G124">
        <v>1.37</v>
      </c>
      <c r="H124">
        <v>71.28</v>
      </c>
    </row>
    <row r="125" spans="1:8" x14ac:dyDescent="0.2">
      <c r="A125" t="s">
        <v>565</v>
      </c>
      <c r="B125" t="s">
        <v>5180</v>
      </c>
      <c r="C125">
        <v>0.437927204374573</v>
      </c>
      <c r="D125">
        <v>11.07</v>
      </c>
      <c r="E125">
        <v>3.28</v>
      </c>
      <c r="F125">
        <v>1.63</v>
      </c>
      <c r="G125">
        <v>1.37</v>
      </c>
      <c r="H125">
        <v>71.28</v>
      </c>
    </row>
    <row r="126" spans="1:8" x14ac:dyDescent="0.2">
      <c r="A126" t="s">
        <v>426</v>
      </c>
      <c r="B126" t="s">
        <v>5197</v>
      </c>
      <c r="C126">
        <v>0.46512141280353203</v>
      </c>
      <c r="D126">
        <v>14.68</v>
      </c>
      <c r="E126">
        <v>3.83</v>
      </c>
      <c r="F126">
        <v>1.73</v>
      </c>
      <c r="G126">
        <v>1.56</v>
      </c>
      <c r="H126">
        <v>71.87</v>
      </c>
    </row>
    <row r="127" spans="1:8" x14ac:dyDescent="0.2">
      <c r="A127" t="s">
        <v>426</v>
      </c>
      <c r="B127" t="s">
        <v>5197</v>
      </c>
      <c r="C127">
        <v>0.46060606060606102</v>
      </c>
      <c r="D127">
        <v>14.68</v>
      </c>
      <c r="E127">
        <v>3.83</v>
      </c>
      <c r="F127">
        <v>1.73</v>
      </c>
      <c r="G127">
        <v>1.56</v>
      </c>
      <c r="H127">
        <v>71.87</v>
      </c>
    </row>
    <row r="128" spans="1:8" x14ac:dyDescent="0.2">
      <c r="A128" t="s">
        <v>365</v>
      </c>
      <c r="B128" t="s">
        <v>5198</v>
      </c>
      <c r="C128">
        <v>0.40328545626558898</v>
      </c>
      <c r="D128">
        <v>9.7200000000000006</v>
      </c>
      <c r="E128">
        <v>4.01</v>
      </c>
      <c r="F128">
        <v>1.57</v>
      </c>
      <c r="G128">
        <v>1.28</v>
      </c>
      <c r="H128">
        <v>71.14</v>
      </c>
    </row>
    <row r="129" spans="1:8" x14ac:dyDescent="0.2">
      <c r="A129" t="s">
        <v>365</v>
      </c>
      <c r="B129" t="s">
        <v>5198</v>
      </c>
      <c r="C129">
        <v>0.40065789473684199</v>
      </c>
      <c r="D129">
        <v>9.7200000000000006</v>
      </c>
      <c r="E129">
        <v>4.01</v>
      </c>
      <c r="F129">
        <v>1.57</v>
      </c>
      <c r="G129">
        <v>1.28</v>
      </c>
      <c r="H129">
        <v>71.14</v>
      </c>
    </row>
    <row r="130" spans="1:8" x14ac:dyDescent="0.2">
      <c r="A130" t="s">
        <v>374</v>
      </c>
      <c r="B130" t="s">
        <v>4928</v>
      </c>
      <c r="C130">
        <v>0.40593412338793999</v>
      </c>
      <c r="D130">
        <v>12.36</v>
      </c>
      <c r="E130">
        <v>4.54</v>
      </c>
      <c r="F130">
        <v>1.67</v>
      </c>
      <c r="G130">
        <v>1.49</v>
      </c>
      <c r="H130">
        <v>71.040000000000006</v>
      </c>
    </row>
    <row r="131" spans="1:8" x14ac:dyDescent="0.2">
      <c r="A131" t="s">
        <v>640</v>
      </c>
      <c r="B131" t="s">
        <v>4862</v>
      </c>
      <c r="C131">
        <v>0.43189845474613653</v>
      </c>
      <c r="D131">
        <v>12.98</v>
      </c>
      <c r="E131">
        <v>4.63</v>
      </c>
      <c r="F131">
        <v>1.53</v>
      </c>
      <c r="G131">
        <v>1.44</v>
      </c>
      <c r="H131">
        <v>72.38</v>
      </c>
    </row>
    <row r="132" spans="1:8" x14ac:dyDescent="0.2">
      <c r="A132" t="s">
        <v>640</v>
      </c>
      <c r="B132" t="s">
        <v>4862</v>
      </c>
      <c r="C132">
        <v>0.42244684559079804</v>
      </c>
      <c r="D132">
        <v>12.98</v>
      </c>
      <c r="E132">
        <v>4.63</v>
      </c>
      <c r="F132">
        <v>1.53</v>
      </c>
      <c r="G132">
        <v>1.44</v>
      </c>
      <c r="H132">
        <v>72.38</v>
      </c>
    </row>
    <row r="133" spans="1:8" x14ac:dyDescent="0.2">
      <c r="A133" t="s">
        <v>779</v>
      </c>
      <c r="B133" t="s">
        <v>4850</v>
      </c>
      <c r="C133">
        <v>0.42107085659871002</v>
      </c>
      <c r="D133">
        <v>9.65</v>
      </c>
      <c r="E133">
        <v>4.5</v>
      </c>
      <c r="F133">
        <v>1.64</v>
      </c>
      <c r="G133">
        <v>1.37</v>
      </c>
      <c r="H133">
        <v>71.25</v>
      </c>
    </row>
    <row r="134" spans="1:8" x14ac:dyDescent="0.2">
      <c r="A134" t="s">
        <v>779</v>
      </c>
      <c r="B134" t="s">
        <v>4850</v>
      </c>
      <c r="C134">
        <v>0.40984346779048753</v>
      </c>
      <c r="D134">
        <v>9.65</v>
      </c>
      <c r="E134">
        <v>4.5</v>
      </c>
      <c r="F134">
        <v>1.64</v>
      </c>
      <c r="G134">
        <v>1.37</v>
      </c>
      <c r="H134">
        <v>71.25</v>
      </c>
    </row>
    <row r="135" spans="1:8" x14ac:dyDescent="0.2">
      <c r="A135" t="s">
        <v>261</v>
      </c>
      <c r="B135" t="s">
        <v>4815</v>
      </c>
      <c r="C135">
        <v>0.40928104575163399</v>
      </c>
      <c r="D135">
        <v>14.25</v>
      </c>
      <c r="E135">
        <v>4.79</v>
      </c>
      <c r="F135">
        <v>1.84</v>
      </c>
      <c r="G135">
        <v>1.64</v>
      </c>
      <c r="H135">
        <v>70.73</v>
      </c>
    </row>
    <row r="136" spans="1:8" x14ac:dyDescent="0.2">
      <c r="A136" t="s">
        <v>261</v>
      </c>
      <c r="B136" t="s">
        <v>4815</v>
      </c>
      <c r="C136">
        <v>0.40264464970372948</v>
      </c>
      <c r="D136">
        <v>14.25</v>
      </c>
      <c r="E136">
        <v>4.79</v>
      </c>
      <c r="F136">
        <v>1.84</v>
      </c>
      <c r="G136">
        <v>1.64</v>
      </c>
      <c r="H136">
        <v>70.73</v>
      </c>
    </row>
    <row r="137" spans="1:8" x14ac:dyDescent="0.2">
      <c r="A137" t="s">
        <v>812</v>
      </c>
      <c r="B137" t="s">
        <v>4863</v>
      </c>
      <c r="C137">
        <v>0.47176600441501099</v>
      </c>
      <c r="D137">
        <v>10.51</v>
      </c>
      <c r="E137">
        <v>3.94</v>
      </c>
      <c r="F137">
        <v>1.67</v>
      </c>
      <c r="G137">
        <v>1.39</v>
      </c>
      <c r="H137">
        <v>71.849999999999994</v>
      </c>
    </row>
    <row r="138" spans="1:8" x14ac:dyDescent="0.2">
      <c r="A138" t="s">
        <v>812</v>
      </c>
      <c r="B138" t="s">
        <v>4863</v>
      </c>
      <c r="C138">
        <v>0.4620261437908495</v>
      </c>
      <c r="D138">
        <v>10.51</v>
      </c>
      <c r="E138">
        <v>3.94</v>
      </c>
      <c r="F138">
        <v>1.67</v>
      </c>
      <c r="G138">
        <v>1.39</v>
      </c>
      <c r="H138">
        <v>71.849999999999994</v>
      </c>
    </row>
    <row r="139" spans="1:8" x14ac:dyDescent="0.2">
      <c r="A139" t="s">
        <v>650</v>
      </c>
      <c r="B139" t="s">
        <v>4911</v>
      </c>
      <c r="C139">
        <v>0.42434210526315852</v>
      </c>
      <c r="D139">
        <v>10.76</v>
      </c>
      <c r="E139">
        <v>4.84</v>
      </c>
      <c r="F139">
        <v>1.77</v>
      </c>
      <c r="G139">
        <v>1.36</v>
      </c>
      <c r="H139">
        <v>71.13</v>
      </c>
    </row>
    <row r="140" spans="1:8" x14ac:dyDescent="0.2">
      <c r="A140" t="s">
        <v>650</v>
      </c>
      <c r="B140" t="s">
        <v>4911</v>
      </c>
      <c r="C140">
        <v>0.42385964912280705</v>
      </c>
      <c r="D140">
        <v>10.76</v>
      </c>
      <c r="E140">
        <v>4.84</v>
      </c>
      <c r="F140">
        <v>1.77</v>
      </c>
      <c r="G140">
        <v>1.36</v>
      </c>
      <c r="H140">
        <v>71.13</v>
      </c>
    </row>
    <row r="141" spans="1:8" x14ac:dyDescent="0.2">
      <c r="A141" t="s">
        <v>862</v>
      </c>
      <c r="B141" t="s">
        <v>4763</v>
      </c>
      <c r="C141">
        <v>0.49671052631578949</v>
      </c>
      <c r="D141">
        <v>15.12</v>
      </c>
      <c r="E141">
        <v>5.96</v>
      </c>
      <c r="F141">
        <v>2.0499999999999998</v>
      </c>
      <c r="G141">
        <v>1.76</v>
      </c>
      <c r="H141">
        <v>69.02</v>
      </c>
    </row>
    <row r="142" spans="1:8" x14ac:dyDescent="0.2">
      <c r="A142" t="s">
        <v>862</v>
      </c>
      <c r="B142" t="s">
        <v>4763</v>
      </c>
      <c r="C142">
        <v>0.46688741721854299</v>
      </c>
      <c r="D142">
        <v>15.12</v>
      </c>
      <c r="E142">
        <v>5.96</v>
      </c>
      <c r="F142">
        <v>2.0499999999999998</v>
      </c>
      <c r="G142">
        <v>1.76</v>
      </c>
      <c r="H142">
        <v>69.02</v>
      </c>
    </row>
    <row r="143" spans="1:8" x14ac:dyDescent="0.2">
      <c r="A143" t="s">
        <v>378</v>
      </c>
      <c r="B143">
        <v>1538</v>
      </c>
      <c r="C143">
        <v>0.42994310099573252</v>
      </c>
      <c r="D143">
        <v>13.91</v>
      </c>
      <c r="E143">
        <v>4.42</v>
      </c>
      <c r="F143">
        <v>1.84</v>
      </c>
      <c r="G143">
        <v>1.6</v>
      </c>
      <c r="H143">
        <v>69.52</v>
      </c>
    </row>
    <row r="144" spans="1:8" x14ac:dyDescent="0.2">
      <c r="A144" t="s">
        <v>378</v>
      </c>
      <c r="B144">
        <v>1538</v>
      </c>
      <c r="C144">
        <v>0.4139035087719295</v>
      </c>
      <c r="D144">
        <v>13.91</v>
      </c>
      <c r="E144">
        <v>4.42</v>
      </c>
      <c r="F144">
        <v>1.84</v>
      </c>
      <c r="G144">
        <v>1.6</v>
      </c>
      <c r="H144">
        <v>69.52</v>
      </c>
    </row>
    <row r="145" spans="1:8" x14ac:dyDescent="0.2">
      <c r="A145" t="s">
        <v>167</v>
      </c>
      <c r="B145" t="s">
        <v>4803</v>
      </c>
      <c r="C145">
        <v>0.42156862745098</v>
      </c>
      <c r="D145">
        <v>16.03</v>
      </c>
      <c r="E145">
        <v>6.09</v>
      </c>
      <c r="F145">
        <v>1.99</v>
      </c>
      <c r="G145">
        <v>1.75</v>
      </c>
      <c r="H145">
        <v>68.78</v>
      </c>
    </row>
    <row r="146" spans="1:8" x14ac:dyDescent="0.2">
      <c r="A146" t="s">
        <v>167</v>
      </c>
      <c r="B146" t="s">
        <v>4803</v>
      </c>
      <c r="C146">
        <v>0.41588235294117648</v>
      </c>
      <c r="D146">
        <v>16.03</v>
      </c>
      <c r="E146">
        <v>6.09</v>
      </c>
      <c r="F146">
        <v>1.99</v>
      </c>
      <c r="G146">
        <v>1.75</v>
      </c>
      <c r="H146">
        <v>68.78</v>
      </c>
    </row>
    <row r="147" spans="1:8" x14ac:dyDescent="0.2">
      <c r="A147" t="s">
        <v>70</v>
      </c>
      <c r="B147" t="s">
        <v>4756</v>
      </c>
      <c r="C147">
        <v>0.41367456073338449</v>
      </c>
      <c r="D147">
        <v>12.28</v>
      </c>
      <c r="E147">
        <v>5.43</v>
      </c>
      <c r="F147">
        <v>1.81</v>
      </c>
      <c r="G147">
        <v>1.51</v>
      </c>
      <c r="H147">
        <v>70.540000000000006</v>
      </c>
    </row>
    <row r="148" spans="1:8" x14ac:dyDescent="0.2">
      <c r="A148" t="s">
        <v>70</v>
      </c>
      <c r="B148" t="s">
        <v>4756</v>
      </c>
      <c r="C148">
        <v>0.40520334928229651</v>
      </c>
      <c r="D148">
        <v>12.28</v>
      </c>
      <c r="E148">
        <v>5.43</v>
      </c>
      <c r="F148">
        <v>1.81</v>
      </c>
      <c r="G148">
        <v>1.51</v>
      </c>
      <c r="H148">
        <v>70.540000000000006</v>
      </c>
    </row>
    <row r="149" spans="1:8" x14ac:dyDescent="0.2">
      <c r="A149" t="s">
        <v>138</v>
      </c>
      <c r="B149" t="s">
        <v>4883</v>
      </c>
      <c r="C149">
        <v>0.42904757755315398</v>
      </c>
      <c r="D149">
        <v>11.6</v>
      </c>
      <c r="E149">
        <v>4.18</v>
      </c>
      <c r="F149">
        <v>1.93</v>
      </c>
      <c r="G149">
        <v>1.47</v>
      </c>
      <c r="H149">
        <v>71.069999999999993</v>
      </c>
    </row>
    <row r="150" spans="1:8" x14ac:dyDescent="0.2">
      <c r="A150" t="s">
        <v>138</v>
      </c>
      <c r="B150" t="s">
        <v>4883</v>
      </c>
      <c r="C150">
        <v>0.42525386313465802</v>
      </c>
      <c r="D150">
        <v>11.6</v>
      </c>
      <c r="E150">
        <v>4.18</v>
      </c>
      <c r="F150">
        <v>1.93</v>
      </c>
      <c r="G150">
        <v>1.47</v>
      </c>
      <c r="H150">
        <v>71.069999999999993</v>
      </c>
    </row>
    <row r="151" spans="1:8" x14ac:dyDescent="0.2">
      <c r="A151" t="s">
        <v>491</v>
      </c>
      <c r="B151" t="s">
        <v>4712</v>
      </c>
      <c r="C151">
        <v>0.43998933143669999</v>
      </c>
      <c r="D151">
        <v>10.050000000000001</v>
      </c>
      <c r="E151">
        <v>4.01</v>
      </c>
      <c r="F151">
        <v>1.47</v>
      </c>
      <c r="G151">
        <v>1.31</v>
      </c>
      <c r="H151">
        <v>72.150000000000006</v>
      </c>
    </row>
    <row r="152" spans="1:8" x14ac:dyDescent="0.2">
      <c r="A152" t="s">
        <v>491</v>
      </c>
      <c r="B152" t="s">
        <v>4712</v>
      </c>
      <c r="C152">
        <v>0.43333333333333302</v>
      </c>
      <c r="D152">
        <v>10.050000000000001</v>
      </c>
      <c r="E152">
        <v>4.01</v>
      </c>
      <c r="F152">
        <v>1.47</v>
      </c>
      <c r="G152">
        <v>1.31</v>
      </c>
      <c r="H152">
        <v>72.150000000000006</v>
      </c>
    </row>
    <row r="153" spans="1:8" x14ac:dyDescent="0.2">
      <c r="A153" t="s">
        <v>838</v>
      </c>
      <c r="B153" t="s">
        <v>4895</v>
      </c>
      <c r="C153">
        <v>0.39867549668874147</v>
      </c>
      <c r="D153">
        <v>11.36</v>
      </c>
      <c r="E153">
        <v>5.04</v>
      </c>
      <c r="F153">
        <v>1.45</v>
      </c>
      <c r="G153">
        <v>1.43</v>
      </c>
      <c r="H153">
        <v>72.41</v>
      </c>
    </row>
    <row r="154" spans="1:8" x14ac:dyDescent="0.2">
      <c r="A154" t="s">
        <v>838</v>
      </c>
      <c r="B154" t="s">
        <v>4895</v>
      </c>
      <c r="C154">
        <v>0.3966666666666665</v>
      </c>
      <c r="D154">
        <v>11.36</v>
      </c>
      <c r="E154">
        <v>5.04</v>
      </c>
      <c r="F154">
        <v>1.45</v>
      </c>
      <c r="G154">
        <v>1.43</v>
      </c>
      <c r="H154">
        <v>72.41</v>
      </c>
    </row>
    <row r="155" spans="1:8" x14ac:dyDescent="0.2">
      <c r="A155" t="s">
        <v>306</v>
      </c>
      <c r="B155" t="s">
        <v>4842</v>
      </c>
      <c r="C155">
        <v>0.41913558731265255</v>
      </c>
      <c r="D155">
        <v>12.49</v>
      </c>
      <c r="E155">
        <v>4.74</v>
      </c>
      <c r="F155">
        <v>1.57</v>
      </c>
      <c r="G155">
        <v>1.49</v>
      </c>
      <c r="H155">
        <v>71.2</v>
      </c>
    </row>
    <row r="156" spans="1:8" x14ac:dyDescent="0.2">
      <c r="A156" t="s">
        <v>306</v>
      </c>
      <c r="B156" t="s">
        <v>4842</v>
      </c>
      <c r="C156">
        <v>0.40399122807017551</v>
      </c>
      <c r="D156">
        <v>12.49</v>
      </c>
      <c r="E156">
        <v>4.74</v>
      </c>
      <c r="F156">
        <v>1.57</v>
      </c>
      <c r="G156">
        <v>1.49</v>
      </c>
      <c r="H156">
        <v>71.2</v>
      </c>
    </row>
    <row r="157" spans="1:8" x14ac:dyDescent="0.2">
      <c r="A157" t="s">
        <v>850</v>
      </c>
      <c r="B157" t="s">
        <v>4934</v>
      </c>
      <c r="C157">
        <v>0.43605951152390798</v>
      </c>
      <c r="D157">
        <v>10.050000000000001</v>
      </c>
      <c r="E157">
        <v>4.33</v>
      </c>
      <c r="F157">
        <v>1.41</v>
      </c>
      <c r="G157">
        <v>1.36</v>
      </c>
      <c r="H157">
        <v>72.39</v>
      </c>
    </row>
    <row r="158" spans="1:8" x14ac:dyDescent="0.2">
      <c r="A158" t="s">
        <v>850</v>
      </c>
      <c r="B158" t="s">
        <v>4934</v>
      </c>
      <c r="C158">
        <v>0.4271491228070175</v>
      </c>
      <c r="D158">
        <v>10.050000000000001</v>
      </c>
      <c r="E158">
        <v>4.33</v>
      </c>
      <c r="F158">
        <v>1.41</v>
      </c>
      <c r="G158">
        <v>1.36</v>
      </c>
      <c r="H158">
        <v>72.39</v>
      </c>
    </row>
    <row r="159" spans="1:8" x14ac:dyDescent="0.2">
      <c r="A159" t="s">
        <v>803</v>
      </c>
      <c r="B159" t="s">
        <v>4829</v>
      </c>
      <c r="C159">
        <v>0.44</v>
      </c>
      <c r="D159">
        <v>14.65</v>
      </c>
      <c r="E159">
        <v>5.53</v>
      </c>
      <c r="F159">
        <v>1.83</v>
      </c>
      <c r="G159">
        <v>1.67</v>
      </c>
      <c r="H159">
        <v>70.23</v>
      </c>
    </row>
    <row r="160" spans="1:8" x14ac:dyDescent="0.2">
      <c r="A160" t="s">
        <v>803</v>
      </c>
      <c r="B160" t="s">
        <v>4829</v>
      </c>
      <c r="C160">
        <v>0.42052631578947353</v>
      </c>
      <c r="D160">
        <v>14.65</v>
      </c>
      <c r="E160">
        <v>5.53</v>
      </c>
      <c r="F160">
        <v>1.83</v>
      </c>
      <c r="G160">
        <v>1.67</v>
      </c>
      <c r="H160">
        <v>70.23</v>
      </c>
    </row>
    <row r="161" spans="1:8" x14ac:dyDescent="0.2">
      <c r="A161" t="s">
        <v>303</v>
      </c>
      <c r="B161" t="s">
        <v>4737</v>
      </c>
      <c r="C161">
        <v>0.42573631927500849</v>
      </c>
      <c r="D161">
        <v>12.49</v>
      </c>
      <c r="E161">
        <v>4.54</v>
      </c>
      <c r="F161">
        <v>1.65</v>
      </c>
      <c r="G161">
        <v>1.48</v>
      </c>
      <c r="H161">
        <v>72.34</v>
      </c>
    </row>
    <row r="162" spans="1:8" x14ac:dyDescent="0.2">
      <c r="A162" t="s">
        <v>303</v>
      </c>
      <c r="B162" t="s">
        <v>4737</v>
      </c>
      <c r="C162">
        <v>0.42193571176262801</v>
      </c>
      <c r="D162">
        <v>12.49</v>
      </c>
      <c r="E162">
        <v>4.54</v>
      </c>
      <c r="F162">
        <v>1.65</v>
      </c>
      <c r="G162">
        <v>1.48</v>
      </c>
      <c r="H162">
        <v>72.34</v>
      </c>
    </row>
    <row r="163" spans="1:8" x14ac:dyDescent="0.2">
      <c r="A163" t="s">
        <v>172</v>
      </c>
      <c r="B163" t="s">
        <v>4711</v>
      </c>
      <c r="C163">
        <v>0.38688940488476098</v>
      </c>
      <c r="D163">
        <v>11.63</v>
      </c>
      <c r="E163">
        <v>4.5999999999999996</v>
      </c>
      <c r="F163">
        <v>1.81</v>
      </c>
      <c r="G163">
        <v>1.46</v>
      </c>
      <c r="H163">
        <v>71.8</v>
      </c>
    </row>
    <row r="164" spans="1:8" x14ac:dyDescent="0.2">
      <c r="A164" t="s">
        <v>179</v>
      </c>
      <c r="B164" t="s">
        <v>4727</v>
      </c>
      <c r="C164">
        <v>0.43139097744360899</v>
      </c>
      <c r="D164">
        <v>13.45</v>
      </c>
      <c r="E164">
        <v>4.3600000000000003</v>
      </c>
      <c r="F164">
        <v>1.56</v>
      </c>
      <c r="G164">
        <v>1.54</v>
      </c>
      <c r="H164">
        <v>71.89</v>
      </c>
    </row>
    <row r="165" spans="1:8" x14ac:dyDescent="0.2">
      <c r="A165" t="s">
        <v>179</v>
      </c>
      <c r="B165" t="s">
        <v>4727</v>
      </c>
      <c r="C165">
        <v>0.42527593818984555</v>
      </c>
      <c r="D165">
        <v>13.45</v>
      </c>
      <c r="E165">
        <v>4.3600000000000003</v>
      </c>
      <c r="F165">
        <v>1.56</v>
      </c>
      <c r="G165">
        <v>1.54</v>
      </c>
      <c r="H165">
        <v>71.89</v>
      </c>
    </row>
    <row r="166" spans="1:8" x14ac:dyDescent="0.2">
      <c r="A166" t="s">
        <v>227</v>
      </c>
      <c r="B166" t="s">
        <v>4921</v>
      </c>
      <c r="C166">
        <v>0.41830065359477098</v>
      </c>
      <c r="D166">
        <v>12.34</v>
      </c>
      <c r="E166">
        <v>4.3899999999999997</v>
      </c>
      <c r="F166">
        <v>1.88</v>
      </c>
      <c r="G166">
        <v>1.49</v>
      </c>
      <c r="H166">
        <v>70.02</v>
      </c>
    </row>
    <row r="167" spans="1:8" x14ac:dyDescent="0.2">
      <c r="A167" t="s">
        <v>227</v>
      </c>
      <c r="B167" t="s">
        <v>4921</v>
      </c>
      <c r="C167">
        <v>0.41059602649006655</v>
      </c>
      <c r="D167">
        <v>12.34</v>
      </c>
      <c r="E167">
        <v>4.3899999999999997</v>
      </c>
      <c r="F167">
        <v>1.88</v>
      </c>
      <c r="G167">
        <v>1.49</v>
      </c>
      <c r="H167">
        <v>70.02</v>
      </c>
    </row>
    <row r="168" spans="1:8" x14ac:dyDescent="0.2">
      <c r="A168" t="s">
        <v>217</v>
      </c>
      <c r="B168" t="s">
        <v>4802</v>
      </c>
      <c r="C168">
        <v>0.396022133147438</v>
      </c>
      <c r="D168">
        <v>13.4</v>
      </c>
      <c r="E168">
        <v>4.41</v>
      </c>
      <c r="F168">
        <v>1.99</v>
      </c>
      <c r="G168">
        <v>1.57</v>
      </c>
      <c r="H168">
        <v>70.739999999999995</v>
      </c>
    </row>
    <row r="169" spans="1:8" x14ac:dyDescent="0.2">
      <c r="A169" t="s">
        <v>217</v>
      </c>
      <c r="B169" t="s">
        <v>4802</v>
      </c>
      <c r="C169">
        <v>0.39403508771929796</v>
      </c>
      <c r="D169">
        <v>13.4</v>
      </c>
      <c r="E169">
        <v>4.41</v>
      </c>
      <c r="F169">
        <v>1.99</v>
      </c>
      <c r="G169">
        <v>1.57</v>
      </c>
      <c r="H169">
        <v>70.739999999999995</v>
      </c>
    </row>
    <row r="170" spans="1:8" x14ac:dyDescent="0.2">
      <c r="A170" t="s">
        <v>124</v>
      </c>
      <c r="B170" t="s">
        <v>4776</v>
      </c>
      <c r="C170">
        <v>0.46341991341991351</v>
      </c>
      <c r="D170">
        <v>9.86</v>
      </c>
      <c r="E170">
        <v>3.7</v>
      </c>
      <c r="F170">
        <v>1.61</v>
      </c>
      <c r="G170">
        <v>1.32</v>
      </c>
      <c r="H170">
        <v>70.7</v>
      </c>
    </row>
    <row r="171" spans="1:8" x14ac:dyDescent="0.2">
      <c r="A171" t="s">
        <v>124</v>
      </c>
      <c r="B171" t="s">
        <v>4776</v>
      </c>
      <c r="C171">
        <v>0.43648671589848048</v>
      </c>
      <c r="D171">
        <v>9.86</v>
      </c>
      <c r="E171">
        <v>3.7</v>
      </c>
      <c r="F171">
        <v>1.61</v>
      </c>
      <c r="G171">
        <v>1.32</v>
      </c>
      <c r="H171">
        <v>70.7</v>
      </c>
    </row>
    <row r="172" spans="1:8" x14ac:dyDescent="0.2">
      <c r="A172" t="s">
        <v>124</v>
      </c>
      <c r="B172" t="s">
        <v>4776</v>
      </c>
      <c r="C172">
        <v>0.375</v>
      </c>
      <c r="D172">
        <v>9.86</v>
      </c>
      <c r="E172">
        <v>3.7</v>
      </c>
      <c r="F172">
        <v>1.61</v>
      </c>
      <c r="G172">
        <v>1.32</v>
      </c>
      <c r="H172">
        <v>70.7</v>
      </c>
    </row>
    <row r="173" spans="1:8" x14ac:dyDescent="0.2">
      <c r="A173" t="s">
        <v>754</v>
      </c>
      <c r="B173" t="s">
        <v>4917</v>
      </c>
      <c r="C173">
        <v>0.4323529411764705</v>
      </c>
      <c r="D173">
        <v>8.27</v>
      </c>
      <c r="E173">
        <v>4.0199999999999996</v>
      </c>
      <c r="F173">
        <v>1.36</v>
      </c>
      <c r="G173">
        <v>1.25</v>
      </c>
      <c r="H173">
        <v>71.37</v>
      </c>
    </row>
    <row r="174" spans="1:8" x14ac:dyDescent="0.2">
      <c r="A174" t="s">
        <v>481</v>
      </c>
      <c r="B174" t="s">
        <v>4730</v>
      </c>
      <c r="C174">
        <v>0.43607551389008348</v>
      </c>
      <c r="D174">
        <v>12.4</v>
      </c>
      <c r="E174">
        <v>3.52</v>
      </c>
      <c r="F174">
        <v>1.92</v>
      </c>
      <c r="G174">
        <v>1.5</v>
      </c>
      <c r="H174">
        <v>70.900000000000006</v>
      </c>
    </row>
    <row r="175" spans="1:8" x14ac:dyDescent="0.2">
      <c r="A175" t="s">
        <v>481</v>
      </c>
      <c r="B175" t="s">
        <v>4730</v>
      </c>
      <c r="C175">
        <v>0.41255663994423153</v>
      </c>
      <c r="D175">
        <v>12.4</v>
      </c>
      <c r="E175">
        <v>3.52</v>
      </c>
      <c r="F175">
        <v>1.92</v>
      </c>
      <c r="G175">
        <v>1.5</v>
      </c>
      <c r="H175">
        <v>70.900000000000006</v>
      </c>
    </row>
    <row r="176" spans="1:8" x14ac:dyDescent="0.2">
      <c r="A176" t="s">
        <v>840</v>
      </c>
      <c r="B176" t="s">
        <v>4717</v>
      </c>
      <c r="C176">
        <v>0.43231526664343001</v>
      </c>
      <c r="D176">
        <v>9.64</v>
      </c>
      <c r="E176">
        <v>4.67</v>
      </c>
      <c r="F176">
        <v>1.48</v>
      </c>
      <c r="G176">
        <v>1.34</v>
      </c>
      <c r="H176">
        <v>71.91</v>
      </c>
    </row>
    <row r="177" spans="1:8" x14ac:dyDescent="0.2">
      <c r="A177" t="s">
        <v>840</v>
      </c>
      <c r="B177" t="s">
        <v>4717</v>
      </c>
      <c r="C177">
        <v>0.43193659484281149</v>
      </c>
      <c r="D177">
        <v>9.64</v>
      </c>
      <c r="E177">
        <v>4.67</v>
      </c>
      <c r="F177">
        <v>1.48</v>
      </c>
      <c r="G177">
        <v>1.34</v>
      </c>
      <c r="H177">
        <v>71.91</v>
      </c>
    </row>
    <row r="178" spans="1:8" x14ac:dyDescent="0.2">
      <c r="A178" t="s">
        <v>880</v>
      </c>
      <c r="B178" t="s">
        <v>4765</v>
      </c>
      <c r="C178">
        <v>0.4271491228070175</v>
      </c>
      <c r="D178">
        <v>13.37</v>
      </c>
      <c r="E178">
        <v>4.2300000000000004</v>
      </c>
      <c r="F178">
        <v>1.26</v>
      </c>
      <c r="G178">
        <v>1.47</v>
      </c>
      <c r="H178">
        <v>72.73</v>
      </c>
    </row>
    <row r="179" spans="1:8" x14ac:dyDescent="0.2">
      <c r="A179" t="s">
        <v>880</v>
      </c>
      <c r="B179" t="s">
        <v>4765</v>
      </c>
      <c r="C179">
        <v>0.42052980132450352</v>
      </c>
      <c r="D179">
        <v>13.37</v>
      </c>
      <c r="E179">
        <v>4.2300000000000004</v>
      </c>
      <c r="F179">
        <v>1.26</v>
      </c>
      <c r="G179">
        <v>1.47</v>
      </c>
      <c r="H179">
        <v>72.73</v>
      </c>
    </row>
    <row r="180" spans="1:8" x14ac:dyDescent="0.2">
      <c r="A180" t="s">
        <v>266</v>
      </c>
      <c r="B180" t="s">
        <v>4732</v>
      </c>
      <c r="C180">
        <v>0.41967664258685899</v>
      </c>
      <c r="D180">
        <v>12.79</v>
      </c>
      <c r="E180">
        <v>4.38</v>
      </c>
      <c r="F180">
        <v>1.55</v>
      </c>
      <c r="G180">
        <v>1.49</v>
      </c>
      <c r="H180">
        <v>70.989999999999995</v>
      </c>
    </row>
    <row r="181" spans="1:8" x14ac:dyDescent="0.2">
      <c r="A181" t="s">
        <v>266</v>
      </c>
      <c r="B181" t="s">
        <v>4732</v>
      </c>
      <c r="C181">
        <v>0.40196467991169949</v>
      </c>
      <c r="D181">
        <v>12.79</v>
      </c>
      <c r="E181">
        <v>4.38</v>
      </c>
      <c r="F181">
        <v>1.55</v>
      </c>
      <c r="G181">
        <v>1.49</v>
      </c>
      <c r="H181">
        <v>70.989999999999995</v>
      </c>
    </row>
    <row r="182" spans="1:8" x14ac:dyDescent="0.2">
      <c r="A182" t="s">
        <v>877</v>
      </c>
      <c r="B182" t="s">
        <v>4846</v>
      </c>
      <c r="C182">
        <v>0.43043859649122801</v>
      </c>
      <c r="D182">
        <v>9.44</v>
      </c>
      <c r="E182">
        <v>4.5</v>
      </c>
      <c r="F182">
        <v>1.46</v>
      </c>
      <c r="G182">
        <v>1.37</v>
      </c>
      <c r="H182">
        <v>72.23</v>
      </c>
    </row>
    <row r="183" spans="1:8" x14ac:dyDescent="0.2">
      <c r="A183" t="s">
        <v>877</v>
      </c>
      <c r="B183" t="s">
        <v>4846</v>
      </c>
      <c r="C183">
        <v>0.42856512141280351</v>
      </c>
      <c r="D183">
        <v>9.44</v>
      </c>
      <c r="E183">
        <v>4.5</v>
      </c>
      <c r="F183">
        <v>1.46</v>
      </c>
      <c r="G183">
        <v>1.37</v>
      </c>
      <c r="H183">
        <v>72.23</v>
      </c>
    </row>
    <row r="184" spans="1:8" x14ac:dyDescent="0.2">
      <c r="A184" t="s">
        <v>882</v>
      </c>
      <c r="B184" t="s">
        <v>4941</v>
      </c>
      <c r="C184">
        <v>0.41447368421052599</v>
      </c>
      <c r="D184">
        <v>12.07</v>
      </c>
      <c r="E184">
        <v>4.25</v>
      </c>
      <c r="F184">
        <v>1.57</v>
      </c>
      <c r="G184">
        <v>1.48</v>
      </c>
      <c r="H184">
        <v>73.08</v>
      </c>
    </row>
    <row r="185" spans="1:8" x14ac:dyDescent="0.2">
      <c r="A185" t="s">
        <v>882</v>
      </c>
      <c r="B185" t="s">
        <v>4941</v>
      </c>
      <c r="C185">
        <v>0.40666666666666701</v>
      </c>
      <c r="D185">
        <v>12.07</v>
      </c>
      <c r="E185">
        <v>4.25</v>
      </c>
      <c r="F185">
        <v>1.57</v>
      </c>
      <c r="G185">
        <v>1.48</v>
      </c>
      <c r="H185">
        <v>73.08</v>
      </c>
    </row>
    <row r="186" spans="1:8" x14ac:dyDescent="0.2">
      <c r="A186" t="s">
        <v>735</v>
      </c>
      <c r="B186" t="s">
        <v>4718</v>
      </c>
      <c r="C186">
        <v>0.40198675496688752</v>
      </c>
      <c r="D186">
        <v>13.29</v>
      </c>
      <c r="E186">
        <v>4.99</v>
      </c>
      <c r="F186">
        <v>1.83</v>
      </c>
      <c r="G186">
        <v>1.62</v>
      </c>
      <c r="H186">
        <v>71.400000000000006</v>
      </c>
    </row>
    <row r="187" spans="1:8" x14ac:dyDescent="0.2">
      <c r="A187" t="s">
        <v>735</v>
      </c>
      <c r="B187" t="s">
        <v>4718</v>
      </c>
      <c r="C187">
        <v>0.39275444405716248</v>
      </c>
      <c r="D187">
        <v>13.29</v>
      </c>
      <c r="E187">
        <v>4.99</v>
      </c>
      <c r="F187">
        <v>1.83</v>
      </c>
      <c r="G187">
        <v>1.62</v>
      </c>
      <c r="H187">
        <v>71.400000000000006</v>
      </c>
    </row>
    <row r="188" spans="1:8" x14ac:dyDescent="0.2">
      <c r="A188" t="s">
        <v>738</v>
      </c>
      <c r="B188" t="s">
        <v>4757</v>
      </c>
      <c r="C188">
        <v>0.41136465324384752</v>
      </c>
      <c r="D188">
        <v>11.04</v>
      </c>
      <c r="E188">
        <v>5.21</v>
      </c>
      <c r="F188">
        <v>1.47</v>
      </c>
      <c r="G188">
        <v>1.44</v>
      </c>
      <c r="H188">
        <v>72.11</v>
      </c>
    </row>
    <row r="189" spans="1:8" x14ac:dyDescent="0.2">
      <c r="A189" t="s">
        <v>738</v>
      </c>
      <c r="B189" t="s">
        <v>4757</v>
      </c>
      <c r="C189">
        <v>0.40728070175438602</v>
      </c>
      <c r="D189">
        <v>11.04</v>
      </c>
      <c r="E189">
        <v>5.21</v>
      </c>
      <c r="F189">
        <v>1.47</v>
      </c>
      <c r="G189">
        <v>1.44</v>
      </c>
      <c r="H189">
        <v>72.11</v>
      </c>
    </row>
    <row r="190" spans="1:8" x14ac:dyDescent="0.2">
      <c r="A190" t="s">
        <v>808</v>
      </c>
      <c r="B190" t="s">
        <v>4762</v>
      </c>
      <c r="C190">
        <v>0.4139035087719295</v>
      </c>
      <c r="D190">
        <v>9.73</v>
      </c>
      <c r="E190">
        <v>4.6100000000000003</v>
      </c>
      <c r="F190">
        <v>1.93</v>
      </c>
      <c r="G190">
        <v>1.42</v>
      </c>
      <c r="H190">
        <v>70.7</v>
      </c>
    </row>
    <row r="191" spans="1:8" x14ac:dyDescent="0.2">
      <c r="A191" t="s">
        <v>808</v>
      </c>
      <c r="B191" t="s">
        <v>4762</v>
      </c>
      <c r="C191">
        <v>0.40593412338793999</v>
      </c>
      <c r="D191">
        <v>9.73</v>
      </c>
      <c r="E191">
        <v>4.6100000000000003</v>
      </c>
      <c r="F191">
        <v>1.93</v>
      </c>
      <c r="G191">
        <v>1.42</v>
      </c>
      <c r="H191">
        <v>70.7</v>
      </c>
    </row>
    <row r="192" spans="1:8" x14ac:dyDescent="0.2">
      <c r="A192" t="s">
        <v>873</v>
      </c>
      <c r="B192" t="s">
        <v>4879</v>
      </c>
      <c r="C192">
        <v>0.42294461644306802</v>
      </c>
      <c r="D192">
        <v>12</v>
      </c>
      <c r="E192">
        <v>4.46</v>
      </c>
      <c r="F192">
        <v>1.36</v>
      </c>
      <c r="G192">
        <v>1.45</v>
      </c>
      <c r="H192">
        <v>72.98</v>
      </c>
    </row>
    <row r="193" spans="1:8" x14ac:dyDescent="0.2">
      <c r="A193" t="s">
        <v>873</v>
      </c>
      <c r="B193" t="s">
        <v>4879</v>
      </c>
      <c r="C193">
        <v>0.41775959832056453</v>
      </c>
      <c r="D193">
        <v>12</v>
      </c>
      <c r="E193">
        <v>4.46</v>
      </c>
      <c r="F193">
        <v>1.36</v>
      </c>
      <c r="G193">
        <v>1.45</v>
      </c>
      <c r="H193">
        <v>72.98</v>
      </c>
    </row>
    <row r="194" spans="1:8" x14ac:dyDescent="0.2">
      <c r="A194" t="s">
        <v>864</v>
      </c>
      <c r="B194" t="s">
        <v>4708</v>
      </c>
      <c r="C194">
        <v>0.44520971302428247</v>
      </c>
      <c r="D194">
        <v>8</v>
      </c>
      <c r="E194">
        <v>3.41</v>
      </c>
      <c r="F194">
        <v>1.44</v>
      </c>
      <c r="G194">
        <v>1.25</v>
      </c>
      <c r="H194">
        <v>71.930000000000007</v>
      </c>
    </row>
    <row r="195" spans="1:8" x14ac:dyDescent="0.2">
      <c r="A195" t="s">
        <v>864</v>
      </c>
      <c r="B195" t="s">
        <v>4708</v>
      </c>
      <c r="C195">
        <v>0.43377483443708598</v>
      </c>
      <c r="D195">
        <v>8</v>
      </c>
      <c r="E195">
        <v>3.41</v>
      </c>
      <c r="F195">
        <v>1.44</v>
      </c>
      <c r="G195">
        <v>1.25</v>
      </c>
      <c r="H195">
        <v>71.930000000000007</v>
      </c>
    </row>
    <row r="196" spans="1:8" x14ac:dyDescent="0.2">
      <c r="A196" t="s">
        <v>846</v>
      </c>
      <c r="B196" t="s">
        <v>4728</v>
      </c>
      <c r="C196">
        <v>0.42052631578947353</v>
      </c>
      <c r="D196">
        <v>13.27</v>
      </c>
      <c r="E196">
        <v>3.93</v>
      </c>
      <c r="F196">
        <v>1.63</v>
      </c>
      <c r="G196">
        <v>1.52</v>
      </c>
      <c r="H196">
        <v>72.48</v>
      </c>
    </row>
    <row r="197" spans="1:8" x14ac:dyDescent="0.2">
      <c r="A197" t="s">
        <v>846</v>
      </c>
      <c r="B197" t="s">
        <v>4728</v>
      </c>
      <c r="C197">
        <v>0.4158243290345065</v>
      </c>
      <c r="D197">
        <v>13.27</v>
      </c>
      <c r="E197">
        <v>3.93</v>
      </c>
      <c r="F197">
        <v>1.63</v>
      </c>
      <c r="G197">
        <v>1.52</v>
      </c>
      <c r="H197">
        <v>72.48</v>
      </c>
    </row>
    <row r="198" spans="1:8" x14ac:dyDescent="0.2">
      <c r="A198" t="s">
        <v>744</v>
      </c>
      <c r="B198" t="s">
        <v>4927</v>
      </c>
      <c r="C198">
        <v>0.42381578947368398</v>
      </c>
      <c r="D198">
        <v>10</v>
      </c>
      <c r="E198">
        <v>3.91</v>
      </c>
      <c r="F198">
        <v>1.64</v>
      </c>
      <c r="G198">
        <v>1.41</v>
      </c>
      <c r="H198">
        <v>70.23</v>
      </c>
    </row>
    <row r="199" spans="1:8" x14ac:dyDescent="0.2">
      <c r="A199" t="s">
        <v>744</v>
      </c>
      <c r="B199" t="s">
        <v>4927</v>
      </c>
      <c r="C199">
        <v>0.41915737190658753</v>
      </c>
      <c r="D199">
        <v>10</v>
      </c>
      <c r="E199">
        <v>3.91</v>
      </c>
      <c r="F199">
        <v>1.64</v>
      </c>
      <c r="G199">
        <v>1.41</v>
      </c>
      <c r="H199">
        <v>70.23</v>
      </c>
    </row>
    <row r="200" spans="1:8" x14ac:dyDescent="0.2">
      <c r="A200" t="s">
        <v>741</v>
      </c>
      <c r="B200" t="s">
        <v>4914</v>
      </c>
      <c r="C200">
        <v>0.43854304635761598</v>
      </c>
      <c r="D200">
        <v>12.97</v>
      </c>
      <c r="E200">
        <v>4.3899999999999997</v>
      </c>
      <c r="F200">
        <v>1.53</v>
      </c>
      <c r="G200">
        <v>1.54</v>
      </c>
      <c r="H200">
        <v>71.95</v>
      </c>
    </row>
    <row r="201" spans="1:8" x14ac:dyDescent="0.2">
      <c r="A201" t="s">
        <v>741</v>
      </c>
      <c r="B201" t="s">
        <v>4914</v>
      </c>
      <c r="C201">
        <v>0.42525386313465802</v>
      </c>
      <c r="D201">
        <v>12.97</v>
      </c>
      <c r="E201">
        <v>4.3899999999999997</v>
      </c>
      <c r="F201">
        <v>1.53</v>
      </c>
      <c r="G201">
        <v>1.54</v>
      </c>
      <c r="H201">
        <v>71.95</v>
      </c>
    </row>
    <row r="202" spans="1:8" x14ac:dyDescent="0.2">
      <c r="A202" t="s">
        <v>349</v>
      </c>
      <c r="B202" t="s">
        <v>4932</v>
      </c>
      <c r="C202">
        <v>0.42525386313465802</v>
      </c>
      <c r="D202">
        <v>13.03</v>
      </c>
      <c r="E202">
        <v>4.21</v>
      </c>
      <c r="F202">
        <v>1.82</v>
      </c>
      <c r="G202">
        <v>1.54</v>
      </c>
      <c r="H202">
        <v>71.010000000000005</v>
      </c>
    </row>
    <row r="203" spans="1:8" x14ac:dyDescent="0.2">
      <c r="A203" t="s">
        <v>349</v>
      </c>
      <c r="B203" t="s">
        <v>4932</v>
      </c>
      <c r="C203">
        <v>0.42105263157894701</v>
      </c>
      <c r="D203">
        <v>13.03</v>
      </c>
      <c r="E203">
        <v>4.21</v>
      </c>
      <c r="F203">
        <v>1.82</v>
      </c>
      <c r="G203">
        <v>1.54</v>
      </c>
      <c r="H203">
        <v>71.010000000000005</v>
      </c>
    </row>
    <row r="204" spans="1:8" x14ac:dyDescent="0.2">
      <c r="A204" t="s">
        <v>64</v>
      </c>
      <c r="B204" t="s">
        <v>4769</v>
      </c>
      <c r="C204">
        <v>0.43096134701121047</v>
      </c>
      <c r="D204">
        <v>13.46</v>
      </c>
      <c r="E204">
        <v>4.3899999999999997</v>
      </c>
      <c r="F204">
        <v>1.84</v>
      </c>
      <c r="G204">
        <v>1.54</v>
      </c>
      <c r="H204">
        <v>71.67</v>
      </c>
    </row>
    <row r="205" spans="1:8" x14ac:dyDescent="0.2">
      <c r="A205" t="s">
        <v>64</v>
      </c>
      <c r="B205" t="s">
        <v>4769</v>
      </c>
      <c r="C205">
        <v>0.42333333333333351</v>
      </c>
      <c r="D205">
        <v>13.46</v>
      </c>
      <c r="E205">
        <v>4.3899999999999997</v>
      </c>
      <c r="F205">
        <v>1.84</v>
      </c>
      <c r="G205">
        <v>1.54</v>
      </c>
      <c r="H205">
        <v>71.67</v>
      </c>
    </row>
    <row r="206" spans="1:8" x14ac:dyDescent="0.2">
      <c r="A206" t="s">
        <v>48</v>
      </c>
      <c r="B206" t="s">
        <v>4778</v>
      </c>
      <c r="C206">
        <v>0.42904757755315398</v>
      </c>
      <c r="D206">
        <v>13.66</v>
      </c>
      <c r="E206">
        <v>3.53</v>
      </c>
      <c r="F206">
        <v>1.52</v>
      </c>
      <c r="G206">
        <v>1.52</v>
      </c>
      <c r="H206">
        <v>71.56</v>
      </c>
    </row>
    <row r="207" spans="1:8" x14ac:dyDescent="0.2">
      <c r="A207" t="s">
        <v>48</v>
      </c>
      <c r="B207" t="s">
        <v>4778</v>
      </c>
      <c r="C207">
        <v>0.41196467991169949</v>
      </c>
      <c r="D207">
        <v>13.66</v>
      </c>
      <c r="E207">
        <v>3.53</v>
      </c>
      <c r="F207">
        <v>1.52</v>
      </c>
      <c r="G207">
        <v>1.52</v>
      </c>
      <c r="H207">
        <v>71.56</v>
      </c>
    </row>
    <row r="208" spans="1:8" x14ac:dyDescent="0.2">
      <c r="A208" t="s">
        <v>628</v>
      </c>
      <c r="B208" t="s">
        <v>4782</v>
      </c>
      <c r="C208">
        <v>0.44852097130242796</v>
      </c>
      <c r="D208">
        <v>9.69</v>
      </c>
      <c r="E208">
        <v>3.71</v>
      </c>
      <c r="F208">
        <v>1.57</v>
      </c>
      <c r="G208">
        <v>1.33</v>
      </c>
      <c r="H208">
        <v>72.75</v>
      </c>
    </row>
    <row r="209" spans="1:8" x14ac:dyDescent="0.2">
      <c r="A209" t="s">
        <v>628</v>
      </c>
      <c r="B209" t="s">
        <v>4782</v>
      </c>
      <c r="C209">
        <v>0.44372807017543903</v>
      </c>
      <c r="D209">
        <v>9.69</v>
      </c>
      <c r="E209">
        <v>3.71</v>
      </c>
      <c r="F209">
        <v>1.57</v>
      </c>
      <c r="G209">
        <v>1.33</v>
      </c>
      <c r="H209">
        <v>72.75</v>
      </c>
    </row>
    <row r="210" spans="1:8" x14ac:dyDescent="0.2">
      <c r="A210" t="s">
        <v>492</v>
      </c>
      <c r="B210" t="s">
        <v>4796</v>
      </c>
      <c r="C210">
        <v>0.4371052631578945</v>
      </c>
      <c r="D210">
        <v>15.93</v>
      </c>
      <c r="E210">
        <v>4.5999999999999996</v>
      </c>
      <c r="F210">
        <v>2.0699999999999998</v>
      </c>
      <c r="G210">
        <v>1.73</v>
      </c>
      <c r="H210">
        <v>70.5</v>
      </c>
    </row>
    <row r="211" spans="1:8" x14ac:dyDescent="0.2">
      <c r="A211" t="s">
        <v>492</v>
      </c>
      <c r="B211" t="s">
        <v>4796</v>
      </c>
      <c r="C211">
        <v>0.43377483443708598</v>
      </c>
      <c r="D211">
        <v>15.93</v>
      </c>
      <c r="E211">
        <v>4.5999999999999996</v>
      </c>
      <c r="F211">
        <v>2.0699999999999998</v>
      </c>
      <c r="G211">
        <v>1.73</v>
      </c>
      <c r="H211">
        <v>70.5</v>
      </c>
    </row>
    <row r="212" spans="1:8" x14ac:dyDescent="0.2">
      <c r="A212" t="s">
        <v>855</v>
      </c>
      <c r="B212" t="s">
        <v>4924</v>
      </c>
      <c r="C212">
        <v>0.47525270128964803</v>
      </c>
      <c r="D212">
        <v>15.57</v>
      </c>
      <c r="E212">
        <v>3.86</v>
      </c>
      <c r="F212">
        <v>1.67</v>
      </c>
      <c r="G212">
        <v>1.65</v>
      </c>
      <c r="H212">
        <v>72.02</v>
      </c>
    </row>
    <row r="213" spans="1:8" x14ac:dyDescent="0.2">
      <c r="A213" t="s">
        <v>855</v>
      </c>
      <c r="B213" t="s">
        <v>4924</v>
      </c>
      <c r="C213">
        <v>0.43893778319972154</v>
      </c>
      <c r="D213">
        <v>15.57</v>
      </c>
      <c r="E213">
        <v>3.86</v>
      </c>
      <c r="F213">
        <v>1.67</v>
      </c>
      <c r="G213">
        <v>1.65</v>
      </c>
      <c r="H213">
        <v>72.02</v>
      </c>
    </row>
    <row r="214" spans="1:8" x14ac:dyDescent="0.2">
      <c r="A214" t="s">
        <v>501</v>
      </c>
      <c r="B214" t="s">
        <v>4760</v>
      </c>
      <c r="C214">
        <v>0.44372807017543903</v>
      </c>
      <c r="D214">
        <v>14.82</v>
      </c>
      <c r="E214">
        <v>4.32</v>
      </c>
      <c r="F214">
        <v>1.74</v>
      </c>
      <c r="G214">
        <v>1.61</v>
      </c>
      <c r="H214">
        <v>71.650000000000006</v>
      </c>
    </row>
    <row r="215" spans="1:8" x14ac:dyDescent="0.2">
      <c r="A215" t="s">
        <v>501</v>
      </c>
      <c r="B215" t="s">
        <v>4760</v>
      </c>
      <c r="C215">
        <v>0.44333333333333347</v>
      </c>
      <c r="D215">
        <v>14.82</v>
      </c>
      <c r="E215">
        <v>4.32</v>
      </c>
      <c r="F215">
        <v>1.74</v>
      </c>
      <c r="G215">
        <v>1.61</v>
      </c>
      <c r="H215">
        <v>71.650000000000006</v>
      </c>
    </row>
    <row r="216" spans="1:8" x14ac:dyDescent="0.2">
      <c r="A216" t="s">
        <v>876</v>
      </c>
      <c r="B216" t="s">
        <v>4774</v>
      </c>
      <c r="C216">
        <v>0.429502063983488</v>
      </c>
      <c r="D216">
        <v>8.9499999999999993</v>
      </c>
      <c r="E216">
        <v>4.54</v>
      </c>
      <c r="F216">
        <v>1.44</v>
      </c>
      <c r="G216">
        <v>1.31</v>
      </c>
      <c r="H216">
        <v>72.22</v>
      </c>
    </row>
    <row r="217" spans="1:8" x14ac:dyDescent="0.2">
      <c r="A217" t="s">
        <v>876</v>
      </c>
      <c r="B217" t="s">
        <v>4774</v>
      </c>
      <c r="C217">
        <v>0.42385964912280705</v>
      </c>
      <c r="D217">
        <v>8.9499999999999993</v>
      </c>
      <c r="E217">
        <v>4.54</v>
      </c>
      <c r="F217">
        <v>1.44</v>
      </c>
      <c r="G217">
        <v>1.31</v>
      </c>
      <c r="H217">
        <v>72.22</v>
      </c>
    </row>
    <row r="218" spans="1:8" x14ac:dyDescent="0.2">
      <c r="A218" t="s">
        <v>477</v>
      </c>
      <c r="B218" t="s">
        <v>4923</v>
      </c>
      <c r="C218">
        <v>0.40789473684210498</v>
      </c>
      <c r="D218">
        <v>11.62</v>
      </c>
      <c r="E218">
        <v>5.1100000000000003</v>
      </c>
      <c r="F218">
        <v>2.12</v>
      </c>
      <c r="G218">
        <v>1.54</v>
      </c>
      <c r="H218">
        <v>69.2</v>
      </c>
    </row>
    <row r="219" spans="1:8" x14ac:dyDescent="0.2">
      <c r="A219" t="s">
        <v>477</v>
      </c>
      <c r="B219" t="s">
        <v>4923</v>
      </c>
      <c r="C219">
        <v>0.40723684210526301</v>
      </c>
      <c r="D219">
        <v>11.62</v>
      </c>
      <c r="E219">
        <v>5.1100000000000003</v>
      </c>
      <c r="F219">
        <v>2.12</v>
      </c>
      <c r="G219">
        <v>1.54</v>
      </c>
      <c r="H219">
        <v>69.2</v>
      </c>
    </row>
    <row r="220" spans="1:8" x14ac:dyDescent="0.2">
      <c r="A220" t="s">
        <v>813</v>
      </c>
      <c r="B220" t="s">
        <v>4907</v>
      </c>
      <c r="C220">
        <v>0.44039473684210551</v>
      </c>
      <c r="D220">
        <v>11.02</v>
      </c>
      <c r="E220">
        <v>4.38</v>
      </c>
      <c r="F220">
        <v>1.5</v>
      </c>
      <c r="G220">
        <v>1.43</v>
      </c>
      <c r="H220">
        <v>71.27</v>
      </c>
    </row>
    <row r="221" spans="1:8" x14ac:dyDescent="0.2">
      <c r="A221" t="s">
        <v>813</v>
      </c>
      <c r="B221" t="s">
        <v>4907</v>
      </c>
      <c r="C221">
        <v>0.4271491228070175</v>
      </c>
      <c r="D221">
        <v>11.02</v>
      </c>
      <c r="E221">
        <v>4.38</v>
      </c>
      <c r="F221">
        <v>1.5</v>
      </c>
      <c r="G221">
        <v>1.43</v>
      </c>
      <c r="H221">
        <v>71.27</v>
      </c>
    </row>
    <row r="222" spans="1:8" x14ac:dyDescent="0.2">
      <c r="A222" t="s">
        <v>601</v>
      </c>
      <c r="B222" t="s">
        <v>4721</v>
      </c>
      <c r="C222">
        <v>0.42248366013071903</v>
      </c>
      <c r="D222">
        <v>12.95</v>
      </c>
      <c r="E222">
        <v>4.29</v>
      </c>
      <c r="F222">
        <v>1.77</v>
      </c>
      <c r="G222">
        <v>1.52</v>
      </c>
      <c r="H222">
        <v>70.28</v>
      </c>
    </row>
    <row r="223" spans="1:8" x14ac:dyDescent="0.2">
      <c r="A223" t="s">
        <v>601</v>
      </c>
      <c r="B223" t="s">
        <v>4721</v>
      </c>
      <c r="C223">
        <v>0.41830065359477098</v>
      </c>
      <c r="D223">
        <v>12.95</v>
      </c>
      <c r="E223">
        <v>4.29</v>
      </c>
      <c r="F223">
        <v>1.77</v>
      </c>
      <c r="G223">
        <v>1.52</v>
      </c>
      <c r="H223">
        <v>70.28</v>
      </c>
    </row>
    <row r="224" spans="1:8" x14ac:dyDescent="0.2">
      <c r="A224" t="s">
        <v>723</v>
      </c>
      <c r="B224" t="s">
        <v>5091</v>
      </c>
      <c r="C224">
        <v>0.44666666666666699</v>
      </c>
      <c r="D224">
        <v>11.52</v>
      </c>
      <c r="E224">
        <v>3.45</v>
      </c>
      <c r="F224">
        <v>1.63</v>
      </c>
      <c r="G224">
        <v>1.5</v>
      </c>
      <c r="H224">
        <v>72.099999999999994</v>
      </c>
    </row>
    <row r="225" spans="1:8" x14ac:dyDescent="0.2">
      <c r="A225" t="s">
        <v>723</v>
      </c>
      <c r="B225" t="s">
        <v>5091</v>
      </c>
      <c r="C225">
        <v>0.42908496732026102</v>
      </c>
      <c r="D225">
        <v>11.52</v>
      </c>
      <c r="E225">
        <v>3.45</v>
      </c>
      <c r="F225">
        <v>1.63</v>
      </c>
      <c r="G225">
        <v>1.5</v>
      </c>
      <c r="H225">
        <v>72.099999999999994</v>
      </c>
    </row>
    <row r="226" spans="1:8" x14ac:dyDescent="0.2">
      <c r="A226" t="s">
        <v>730</v>
      </c>
      <c r="B226" t="s">
        <v>4956</v>
      </c>
      <c r="C226">
        <v>0.41253485535029599</v>
      </c>
      <c r="D226">
        <v>15.23</v>
      </c>
      <c r="E226">
        <v>4.0199999999999996</v>
      </c>
      <c r="F226">
        <v>1.56</v>
      </c>
      <c r="G226">
        <v>1.6</v>
      </c>
      <c r="H226">
        <v>74.150000000000006</v>
      </c>
    </row>
    <row r="227" spans="1:8" x14ac:dyDescent="0.2">
      <c r="A227" t="s">
        <v>730</v>
      </c>
      <c r="B227" t="s">
        <v>4956</v>
      </c>
      <c r="C227">
        <v>0.41196467991169949</v>
      </c>
      <c r="D227">
        <v>15.23</v>
      </c>
      <c r="E227">
        <v>4.0199999999999996</v>
      </c>
      <c r="F227">
        <v>1.56</v>
      </c>
      <c r="G227">
        <v>1.6</v>
      </c>
      <c r="H227">
        <v>74.150000000000006</v>
      </c>
    </row>
    <row r="228" spans="1:8" x14ac:dyDescent="0.2">
      <c r="A228" t="s">
        <v>725</v>
      </c>
      <c r="B228" t="s">
        <v>5092</v>
      </c>
      <c r="C228">
        <v>0.42951750236518399</v>
      </c>
      <c r="D228">
        <v>11.15</v>
      </c>
      <c r="E228">
        <v>4.75</v>
      </c>
      <c r="F228">
        <v>1.88</v>
      </c>
      <c r="G228">
        <v>1.48</v>
      </c>
      <c r="H228">
        <v>71.7</v>
      </c>
    </row>
    <row r="229" spans="1:8" x14ac:dyDescent="0.2">
      <c r="A229" t="s">
        <v>725</v>
      </c>
      <c r="B229" t="s">
        <v>5092</v>
      </c>
      <c r="C229">
        <v>0.4219205298013245</v>
      </c>
      <c r="D229">
        <v>11.15</v>
      </c>
      <c r="E229">
        <v>4.75</v>
      </c>
      <c r="F229">
        <v>1.88</v>
      </c>
      <c r="G229">
        <v>1.48</v>
      </c>
      <c r="H229">
        <v>71.7</v>
      </c>
    </row>
    <row r="230" spans="1:8" x14ac:dyDescent="0.2">
      <c r="A230" t="s">
        <v>4707</v>
      </c>
      <c r="B230" t="s">
        <v>5022</v>
      </c>
      <c r="C230">
        <v>0.4139035087719295</v>
      </c>
      <c r="D230">
        <v>11.22</v>
      </c>
      <c r="E230">
        <v>4.16</v>
      </c>
      <c r="F230">
        <v>1.86</v>
      </c>
      <c r="G230">
        <v>1.41</v>
      </c>
      <c r="H230">
        <v>70.790000000000006</v>
      </c>
    </row>
    <row r="231" spans="1:8" x14ac:dyDescent="0.2">
      <c r="A231" t="s">
        <v>4707</v>
      </c>
      <c r="B231" t="s">
        <v>5022</v>
      </c>
      <c r="C231">
        <v>0.40333333333333354</v>
      </c>
      <c r="D231">
        <v>11.22</v>
      </c>
      <c r="E231">
        <v>4.16</v>
      </c>
      <c r="F231">
        <v>1.86</v>
      </c>
      <c r="G231">
        <v>1.41</v>
      </c>
      <c r="H231">
        <v>70.790000000000006</v>
      </c>
    </row>
    <row r="232" spans="1:8" x14ac:dyDescent="0.2">
      <c r="A232" t="s">
        <v>210</v>
      </c>
      <c r="B232" t="s">
        <v>5090</v>
      </c>
      <c r="C232">
        <v>0.46557877536979697</v>
      </c>
      <c r="D232">
        <v>13.16</v>
      </c>
      <c r="E232">
        <v>3.72</v>
      </c>
      <c r="F232">
        <v>1.96</v>
      </c>
      <c r="G232">
        <v>1.51</v>
      </c>
      <c r="H232">
        <v>70.680000000000007</v>
      </c>
    </row>
    <row r="233" spans="1:8" x14ac:dyDescent="0.2">
      <c r="A233" t="s">
        <v>761</v>
      </c>
      <c r="B233" t="s">
        <v>5000</v>
      </c>
      <c r="C233">
        <v>0.40131578947368401</v>
      </c>
      <c r="D233">
        <v>10.8</v>
      </c>
      <c r="E233">
        <v>4.49</v>
      </c>
      <c r="F233">
        <v>1.64</v>
      </c>
      <c r="G233">
        <v>1.4</v>
      </c>
      <c r="H233">
        <v>71.349999999999994</v>
      </c>
    </row>
    <row r="234" spans="1:8" x14ac:dyDescent="0.2">
      <c r="A234" t="s">
        <v>761</v>
      </c>
      <c r="B234" t="s">
        <v>5000</v>
      </c>
      <c r="C234">
        <v>0.38869757174392949</v>
      </c>
      <c r="D234">
        <v>10.8</v>
      </c>
      <c r="E234">
        <v>4.49</v>
      </c>
      <c r="F234">
        <v>1.64</v>
      </c>
      <c r="G234">
        <v>1.4</v>
      </c>
      <c r="H234">
        <v>71.349999999999994</v>
      </c>
    </row>
    <row r="235" spans="1:8" x14ac:dyDescent="0.2">
      <c r="A235" t="s">
        <v>471</v>
      </c>
      <c r="B235" t="s">
        <v>5171</v>
      </c>
      <c r="C235">
        <v>0.40397350993377446</v>
      </c>
      <c r="D235">
        <v>11.69</v>
      </c>
      <c r="E235">
        <v>3.89</v>
      </c>
      <c r="F235">
        <v>1.64</v>
      </c>
      <c r="G235">
        <v>1.38</v>
      </c>
      <c r="H235">
        <v>72.73</v>
      </c>
    </row>
    <row r="236" spans="1:8" x14ac:dyDescent="0.2">
      <c r="A236" t="s">
        <v>471</v>
      </c>
      <c r="B236" t="s">
        <v>5171</v>
      </c>
      <c r="C236">
        <v>0.38311688311688302</v>
      </c>
      <c r="D236">
        <v>11.69</v>
      </c>
      <c r="E236">
        <v>3.89</v>
      </c>
      <c r="F236">
        <v>1.64</v>
      </c>
      <c r="G236">
        <v>1.38</v>
      </c>
      <c r="H236">
        <v>72.73</v>
      </c>
    </row>
    <row r="237" spans="1:8" x14ac:dyDescent="0.2">
      <c r="A237" t="s">
        <v>806</v>
      </c>
      <c r="B237" t="s">
        <v>5043</v>
      </c>
      <c r="C237">
        <v>0.40921568627450999</v>
      </c>
      <c r="D237">
        <v>14.97</v>
      </c>
      <c r="E237">
        <v>4.83</v>
      </c>
      <c r="F237">
        <v>1.87</v>
      </c>
      <c r="G237">
        <v>1.65</v>
      </c>
      <c r="H237">
        <v>70.739999999999995</v>
      </c>
    </row>
    <row r="238" spans="1:8" x14ac:dyDescent="0.2">
      <c r="A238" t="s">
        <v>806</v>
      </c>
      <c r="B238" t="s">
        <v>5043</v>
      </c>
      <c r="C238">
        <v>0.40200017661603649</v>
      </c>
      <c r="D238">
        <v>14.97</v>
      </c>
      <c r="E238">
        <v>4.83</v>
      </c>
      <c r="F238">
        <v>1.87</v>
      </c>
      <c r="G238">
        <v>1.65</v>
      </c>
      <c r="H238">
        <v>70.739999999999995</v>
      </c>
    </row>
    <row r="239" spans="1:8" x14ac:dyDescent="0.2">
      <c r="A239" t="s">
        <v>815</v>
      </c>
      <c r="B239" t="s">
        <v>4964</v>
      </c>
      <c r="C239">
        <v>0.3934806914939365</v>
      </c>
      <c r="D239">
        <v>9.93</v>
      </c>
      <c r="E239">
        <v>4.13</v>
      </c>
      <c r="F239">
        <v>1.35</v>
      </c>
      <c r="G239">
        <v>1.34</v>
      </c>
      <c r="H239">
        <v>71.11</v>
      </c>
    </row>
    <row r="240" spans="1:8" x14ac:dyDescent="0.2">
      <c r="A240" t="s">
        <v>815</v>
      </c>
      <c r="B240" t="s">
        <v>4964</v>
      </c>
      <c r="C240">
        <v>0.37</v>
      </c>
      <c r="D240">
        <v>9.93</v>
      </c>
      <c r="E240">
        <v>4.13</v>
      </c>
      <c r="F240">
        <v>1.35</v>
      </c>
      <c r="G240">
        <v>1.34</v>
      </c>
      <c r="H240">
        <v>71.11</v>
      </c>
    </row>
    <row r="241" spans="1:8" x14ac:dyDescent="0.2">
      <c r="A241" t="s">
        <v>818</v>
      </c>
      <c r="B241" t="s">
        <v>4955</v>
      </c>
      <c r="C241">
        <v>0.41196467991169949</v>
      </c>
      <c r="D241">
        <v>12.44</v>
      </c>
      <c r="E241">
        <v>4.62</v>
      </c>
      <c r="F241">
        <v>1.68</v>
      </c>
      <c r="G241">
        <v>1.49</v>
      </c>
      <c r="H241">
        <v>72.34</v>
      </c>
    </row>
    <row r="242" spans="1:8" x14ac:dyDescent="0.2">
      <c r="A242" t="s">
        <v>818</v>
      </c>
      <c r="B242" t="s">
        <v>4955</v>
      </c>
      <c r="C242">
        <v>0.3986975717439295</v>
      </c>
      <c r="D242">
        <v>12.44</v>
      </c>
      <c r="E242">
        <v>4.62</v>
      </c>
      <c r="F242">
        <v>1.68</v>
      </c>
      <c r="G242">
        <v>1.49</v>
      </c>
      <c r="H242">
        <v>72.34</v>
      </c>
    </row>
    <row r="243" spans="1:8" x14ac:dyDescent="0.2">
      <c r="A243" t="s">
        <v>543</v>
      </c>
      <c r="B243" t="s">
        <v>4958</v>
      </c>
      <c r="C243">
        <v>0.43418603644548298</v>
      </c>
      <c r="D243">
        <v>11.76</v>
      </c>
      <c r="E243">
        <v>4.62</v>
      </c>
      <c r="F243">
        <v>1.75</v>
      </c>
      <c r="G243">
        <v>1.45</v>
      </c>
      <c r="H243">
        <v>71.77</v>
      </c>
    </row>
    <row r="244" spans="1:8" x14ac:dyDescent="0.2">
      <c r="A244" t="s">
        <v>543</v>
      </c>
      <c r="B244" t="s">
        <v>4958</v>
      </c>
      <c r="C244">
        <v>0.41000000000000003</v>
      </c>
      <c r="D244">
        <v>11.76</v>
      </c>
      <c r="E244">
        <v>4.62</v>
      </c>
      <c r="F244">
        <v>1.75</v>
      </c>
      <c r="G244">
        <v>1.45</v>
      </c>
      <c r="H244">
        <v>71.77</v>
      </c>
    </row>
    <row r="245" spans="1:8" x14ac:dyDescent="0.2">
      <c r="A245" t="s">
        <v>530</v>
      </c>
      <c r="B245" t="s">
        <v>5180</v>
      </c>
      <c r="C245">
        <v>0.43144800429568597</v>
      </c>
      <c r="D245">
        <v>11.05</v>
      </c>
      <c r="E245">
        <v>3.08</v>
      </c>
      <c r="F245">
        <v>1.55</v>
      </c>
      <c r="G245">
        <v>1.35</v>
      </c>
      <c r="H245">
        <v>71.48</v>
      </c>
    </row>
    <row r="246" spans="1:8" x14ac:dyDescent="0.2">
      <c r="A246" t="s">
        <v>530</v>
      </c>
      <c r="B246" t="s">
        <v>5180</v>
      </c>
      <c r="C246">
        <v>0.42000000000000004</v>
      </c>
      <c r="D246">
        <v>11.05</v>
      </c>
      <c r="E246">
        <v>3.08</v>
      </c>
      <c r="F246">
        <v>1.55</v>
      </c>
      <c r="G246">
        <v>1.35</v>
      </c>
      <c r="H246">
        <v>71.48</v>
      </c>
    </row>
    <row r="247" spans="1:8" x14ac:dyDescent="0.2">
      <c r="A247" t="s">
        <v>383</v>
      </c>
      <c r="B247" t="s">
        <v>5140</v>
      </c>
      <c r="C247">
        <v>0.43233705123736449</v>
      </c>
      <c r="D247">
        <v>14.41</v>
      </c>
      <c r="E247">
        <v>4.62</v>
      </c>
      <c r="F247">
        <v>1.77</v>
      </c>
      <c r="G247">
        <v>1.57</v>
      </c>
      <c r="H247">
        <v>71.41</v>
      </c>
    </row>
    <row r="248" spans="1:8" x14ac:dyDescent="0.2">
      <c r="A248" t="s">
        <v>383</v>
      </c>
      <c r="B248" t="s">
        <v>5140</v>
      </c>
      <c r="C248">
        <v>0.42901960784313753</v>
      </c>
      <c r="D248">
        <v>14.41</v>
      </c>
      <c r="E248">
        <v>4.62</v>
      </c>
      <c r="F248">
        <v>1.77</v>
      </c>
      <c r="G248">
        <v>1.57</v>
      </c>
      <c r="H248">
        <v>71.41</v>
      </c>
    </row>
    <row r="249" spans="1:8" x14ac:dyDescent="0.2">
      <c r="A249" t="s">
        <v>449</v>
      </c>
      <c r="B249" t="s">
        <v>5150</v>
      </c>
      <c r="C249">
        <v>0.43091806258927401</v>
      </c>
      <c r="D249">
        <v>11.99</v>
      </c>
      <c r="E249">
        <v>3.85</v>
      </c>
      <c r="F249">
        <v>1.94</v>
      </c>
      <c r="G249">
        <v>1.45</v>
      </c>
      <c r="H249">
        <v>72.959999999999994</v>
      </c>
    </row>
    <row r="250" spans="1:8" x14ac:dyDescent="0.2">
      <c r="A250" t="s">
        <v>449</v>
      </c>
      <c r="B250" t="s">
        <v>5150</v>
      </c>
      <c r="C250">
        <v>0.42052980132450352</v>
      </c>
      <c r="D250">
        <v>11.99</v>
      </c>
      <c r="E250">
        <v>3.85</v>
      </c>
      <c r="F250">
        <v>1.94</v>
      </c>
      <c r="G250">
        <v>1.45</v>
      </c>
      <c r="H250">
        <v>72.959999999999994</v>
      </c>
    </row>
    <row r="251" spans="1:8" x14ac:dyDescent="0.2">
      <c r="A251" t="s">
        <v>929</v>
      </c>
      <c r="B251" t="s">
        <v>4952</v>
      </c>
      <c r="C251">
        <v>0.39997419798744299</v>
      </c>
      <c r="D251">
        <v>11.28</v>
      </c>
      <c r="E251">
        <v>5.26</v>
      </c>
      <c r="F251">
        <v>1.32</v>
      </c>
      <c r="G251">
        <v>1.49</v>
      </c>
      <c r="H251">
        <v>72.06</v>
      </c>
    </row>
    <row r="252" spans="1:8" x14ac:dyDescent="0.2">
      <c r="A252" t="s">
        <v>929</v>
      </c>
      <c r="B252" t="s">
        <v>4952</v>
      </c>
      <c r="C252">
        <v>0.39333333333333298</v>
      </c>
      <c r="D252">
        <v>11.28</v>
      </c>
      <c r="E252">
        <v>5.26</v>
      </c>
      <c r="F252">
        <v>1.32</v>
      </c>
      <c r="G252">
        <v>1.49</v>
      </c>
      <c r="H252">
        <v>72.06</v>
      </c>
    </row>
    <row r="253" spans="1:8" x14ac:dyDescent="0.2">
      <c r="A253" t="s">
        <v>50</v>
      </c>
      <c r="B253" t="s">
        <v>4968</v>
      </c>
      <c r="C253">
        <v>0.44261695906432752</v>
      </c>
      <c r="D253">
        <v>13.6</v>
      </c>
      <c r="E253">
        <v>3.8</v>
      </c>
      <c r="F253">
        <v>1.8</v>
      </c>
      <c r="G253">
        <v>1.51</v>
      </c>
      <c r="H253">
        <v>72.510000000000005</v>
      </c>
    </row>
    <row r="254" spans="1:8" x14ac:dyDescent="0.2">
      <c r="A254" t="s">
        <v>50</v>
      </c>
      <c r="B254" t="s">
        <v>4968</v>
      </c>
      <c r="C254">
        <v>0.42999688875061098</v>
      </c>
      <c r="D254">
        <v>13.6</v>
      </c>
      <c r="E254">
        <v>3.8</v>
      </c>
      <c r="F254">
        <v>1.8</v>
      </c>
      <c r="G254">
        <v>1.51</v>
      </c>
      <c r="H254">
        <v>72.510000000000005</v>
      </c>
    </row>
    <row r="255" spans="1:8" x14ac:dyDescent="0.2">
      <c r="A255" t="s">
        <v>49</v>
      </c>
      <c r="B255" t="s">
        <v>4994</v>
      </c>
      <c r="C255">
        <v>0.42385964912280705</v>
      </c>
      <c r="D255">
        <v>15.01</v>
      </c>
      <c r="E255">
        <v>5.0999999999999996</v>
      </c>
      <c r="F255">
        <v>1.62</v>
      </c>
      <c r="G255">
        <v>1.61</v>
      </c>
      <c r="H255">
        <v>70.78</v>
      </c>
    </row>
    <row r="256" spans="1:8" x14ac:dyDescent="0.2">
      <c r="A256" t="s">
        <v>49</v>
      </c>
      <c r="B256" t="s">
        <v>4994</v>
      </c>
      <c r="C256">
        <v>0.40200883002207499</v>
      </c>
      <c r="D256">
        <v>15.01</v>
      </c>
      <c r="E256">
        <v>5.0999999999999996</v>
      </c>
      <c r="F256">
        <v>1.62</v>
      </c>
      <c r="G256">
        <v>1.61</v>
      </c>
      <c r="H256">
        <v>70.78</v>
      </c>
    </row>
    <row r="257" spans="1:8" x14ac:dyDescent="0.2">
      <c r="A257" t="s">
        <v>742</v>
      </c>
      <c r="B257" t="s">
        <v>5026</v>
      </c>
      <c r="C257">
        <v>0.3966666666666665</v>
      </c>
      <c r="D257">
        <v>15.05</v>
      </c>
      <c r="E257">
        <v>4.03</v>
      </c>
      <c r="F257">
        <v>1.98</v>
      </c>
      <c r="G257">
        <v>1.65</v>
      </c>
      <c r="H257">
        <v>71.88</v>
      </c>
    </row>
    <row r="258" spans="1:8" x14ac:dyDescent="0.2">
      <c r="A258" t="s">
        <v>742</v>
      </c>
      <c r="B258" t="s">
        <v>5026</v>
      </c>
      <c r="C258">
        <v>0.37377450980392146</v>
      </c>
      <c r="D258">
        <v>15.05</v>
      </c>
      <c r="E258">
        <v>4.03</v>
      </c>
      <c r="F258">
        <v>1.98</v>
      </c>
      <c r="G258">
        <v>1.65</v>
      </c>
      <c r="H258">
        <v>71.88</v>
      </c>
    </row>
    <row r="259" spans="1:8" x14ac:dyDescent="0.2">
      <c r="A259" t="s">
        <v>655</v>
      </c>
      <c r="B259" t="s">
        <v>5197</v>
      </c>
      <c r="C259">
        <v>0.48172185430463549</v>
      </c>
      <c r="D259">
        <v>17.14</v>
      </c>
      <c r="E259">
        <v>3.57</v>
      </c>
      <c r="F259">
        <v>1.72</v>
      </c>
      <c r="G259">
        <v>1.64</v>
      </c>
      <c r="H259">
        <v>71.53</v>
      </c>
    </row>
    <row r="260" spans="1:8" x14ac:dyDescent="0.2">
      <c r="A260" t="s">
        <v>655</v>
      </c>
      <c r="B260" t="s">
        <v>5197</v>
      </c>
      <c r="C260">
        <v>0.48</v>
      </c>
      <c r="D260">
        <v>17.14</v>
      </c>
      <c r="E260">
        <v>3.57</v>
      </c>
      <c r="F260">
        <v>1.72</v>
      </c>
      <c r="G260">
        <v>1.64</v>
      </c>
      <c r="H260">
        <v>71.53</v>
      </c>
    </row>
    <row r="261" spans="1:8" x14ac:dyDescent="0.2">
      <c r="A261" t="s">
        <v>30</v>
      </c>
      <c r="B261" t="s">
        <v>5005</v>
      </c>
      <c r="C261">
        <v>0.43235883583129997</v>
      </c>
      <c r="D261">
        <v>16.34</v>
      </c>
      <c r="E261">
        <v>4.66</v>
      </c>
      <c r="F261">
        <v>1.73</v>
      </c>
      <c r="G261">
        <v>1.68</v>
      </c>
      <c r="H261">
        <v>71.64</v>
      </c>
    </row>
    <row r="262" spans="1:8" x14ac:dyDescent="0.2">
      <c r="A262" t="s">
        <v>30</v>
      </c>
      <c r="B262" t="s">
        <v>5005</v>
      </c>
      <c r="C262">
        <v>0.40924538166608548</v>
      </c>
      <c r="D262">
        <v>16.34</v>
      </c>
      <c r="E262">
        <v>4.66</v>
      </c>
      <c r="F262">
        <v>1.73</v>
      </c>
      <c r="G262">
        <v>1.68</v>
      </c>
      <c r="H262">
        <v>71.64</v>
      </c>
    </row>
    <row r="263" spans="1:8" x14ac:dyDescent="0.2">
      <c r="A263" t="s">
        <v>136</v>
      </c>
      <c r="B263" t="s">
        <v>5160</v>
      </c>
      <c r="C263">
        <v>0.39403973509933748</v>
      </c>
      <c r="D263">
        <v>9.44</v>
      </c>
      <c r="E263">
        <v>3.99</v>
      </c>
      <c r="F263">
        <v>1.81</v>
      </c>
      <c r="G263">
        <v>1.26</v>
      </c>
      <c r="H263">
        <v>72.459999999999994</v>
      </c>
    </row>
    <row r="264" spans="1:8" x14ac:dyDescent="0.2">
      <c r="A264" t="s">
        <v>136</v>
      </c>
      <c r="B264" t="s">
        <v>5160</v>
      </c>
      <c r="C264">
        <v>0.39217361585782651</v>
      </c>
      <c r="D264">
        <v>9.44</v>
      </c>
      <c r="E264">
        <v>3.99</v>
      </c>
      <c r="F264">
        <v>1.81</v>
      </c>
      <c r="G264">
        <v>1.26</v>
      </c>
      <c r="H264">
        <v>72.459999999999994</v>
      </c>
    </row>
    <row r="265" spans="1:8" x14ac:dyDescent="0.2">
      <c r="A265" t="s">
        <v>111</v>
      </c>
      <c r="B265" t="s">
        <v>5034</v>
      </c>
      <c r="C265">
        <v>0.39735099337748347</v>
      </c>
      <c r="D265">
        <v>11.79</v>
      </c>
      <c r="E265">
        <v>4.96</v>
      </c>
      <c r="F265">
        <v>1.69</v>
      </c>
      <c r="G265">
        <v>1.46</v>
      </c>
      <c r="H265">
        <v>72.81</v>
      </c>
    </row>
    <row r="266" spans="1:8" x14ac:dyDescent="0.2">
      <c r="A266" t="s">
        <v>140</v>
      </c>
      <c r="B266" t="s">
        <v>5142</v>
      </c>
      <c r="C266">
        <v>0.40460526315789447</v>
      </c>
      <c r="D266">
        <v>9.9499999999999993</v>
      </c>
      <c r="E266">
        <v>4.13</v>
      </c>
      <c r="F266">
        <v>1.77</v>
      </c>
      <c r="G266">
        <v>1.3</v>
      </c>
      <c r="H266">
        <v>72.650000000000006</v>
      </c>
    </row>
    <row r="267" spans="1:8" x14ac:dyDescent="0.2">
      <c r="A267" t="s">
        <v>140</v>
      </c>
      <c r="B267" t="s">
        <v>5142</v>
      </c>
      <c r="C267">
        <v>0.39072847682119199</v>
      </c>
      <c r="D267">
        <v>9.9499999999999993</v>
      </c>
      <c r="E267">
        <v>4.13</v>
      </c>
      <c r="F267">
        <v>1.77</v>
      </c>
      <c r="G267">
        <v>1.3</v>
      </c>
      <c r="H267">
        <v>72.650000000000006</v>
      </c>
    </row>
    <row r="268" spans="1:8" x14ac:dyDescent="0.2">
      <c r="A268" t="s">
        <v>674</v>
      </c>
      <c r="B268" t="s">
        <v>5121</v>
      </c>
      <c r="C268">
        <v>0.40926716626002102</v>
      </c>
      <c r="D268">
        <v>11.9</v>
      </c>
      <c r="E268">
        <v>5.15</v>
      </c>
      <c r="F268">
        <v>1.96</v>
      </c>
      <c r="G268">
        <v>1.47</v>
      </c>
      <c r="H268">
        <v>71.010000000000005</v>
      </c>
    </row>
    <row r="269" spans="1:8" x14ac:dyDescent="0.2">
      <c r="A269" t="s">
        <v>674</v>
      </c>
      <c r="B269" t="s">
        <v>5121</v>
      </c>
      <c r="C269">
        <v>0.39</v>
      </c>
      <c r="D269">
        <v>11.9</v>
      </c>
      <c r="E269">
        <v>5.15</v>
      </c>
      <c r="F269">
        <v>1.96</v>
      </c>
      <c r="G269">
        <v>1.47</v>
      </c>
      <c r="H269">
        <v>71.010000000000005</v>
      </c>
    </row>
    <row r="270" spans="1:8" x14ac:dyDescent="0.2">
      <c r="A270" t="s">
        <v>41</v>
      </c>
      <c r="B270" t="s">
        <v>5198</v>
      </c>
      <c r="C270">
        <v>0.39536423841059598</v>
      </c>
      <c r="D270">
        <v>10.050000000000001</v>
      </c>
      <c r="E270">
        <v>3.69</v>
      </c>
      <c r="F270">
        <v>1.87</v>
      </c>
      <c r="G270">
        <v>1.32</v>
      </c>
      <c r="H270">
        <v>70.38</v>
      </c>
    </row>
    <row r="271" spans="1:8" x14ac:dyDescent="0.2">
      <c r="A271" t="s">
        <v>41</v>
      </c>
      <c r="B271" t="s">
        <v>5198</v>
      </c>
      <c r="C271">
        <v>0.3868679050567595</v>
      </c>
      <c r="D271">
        <v>10.050000000000001</v>
      </c>
      <c r="E271">
        <v>3.69</v>
      </c>
      <c r="F271">
        <v>1.87</v>
      </c>
      <c r="G271">
        <v>1.32</v>
      </c>
      <c r="H271">
        <v>70.38</v>
      </c>
    </row>
    <row r="272" spans="1:8" x14ac:dyDescent="0.2">
      <c r="A272" t="s">
        <v>654</v>
      </c>
      <c r="B272" t="s">
        <v>4996</v>
      </c>
      <c r="C272">
        <v>0.43134825700615148</v>
      </c>
      <c r="D272">
        <v>11.62</v>
      </c>
      <c r="E272">
        <v>4.3899999999999997</v>
      </c>
      <c r="F272">
        <v>1.54</v>
      </c>
      <c r="G272">
        <v>1.39</v>
      </c>
      <c r="H272">
        <v>72.58</v>
      </c>
    </row>
    <row r="273" spans="1:8" x14ac:dyDescent="0.2">
      <c r="A273" t="s">
        <v>654</v>
      </c>
      <c r="B273" t="s">
        <v>4996</v>
      </c>
      <c r="C273">
        <v>0.42760293850897901</v>
      </c>
      <c r="D273">
        <v>11.62</v>
      </c>
      <c r="E273">
        <v>4.3899999999999997</v>
      </c>
      <c r="F273">
        <v>1.54</v>
      </c>
      <c r="G273">
        <v>1.39</v>
      </c>
      <c r="H273">
        <v>72.58</v>
      </c>
    </row>
    <row r="274" spans="1:8" x14ac:dyDescent="0.2">
      <c r="A274" t="s">
        <v>863</v>
      </c>
      <c r="B274" t="s">
        <v>5061</v>
      </c>
      <c r="C274">
        <v>0.4370750537351405</v>
      </c>
      <c r="D274">
        <v>12.63</v>
      </c>
      <c r="E274">
        <v>4.22</v>
      </c>
      <c r="F274">
        <v>1.91</v>
      </c>
      <c r="G274">
        <v>1.56</v>
      </c>
      <c r="H274">
        <v>71.61</v>
      </c>
    </row>
    <row r="275" spans="1:8" x14ac:dyDescent="0.2">
      <c r="A275" t="s">
        <v>863</v>
      </c>
      <c r="B275" t="s">
        <v>5061</v>
      </c>
      <c r="C275">
        <v>0.42856512141280351</v>
      </c>
      <c r="D275">
        <v>12.63</v>
      </c>
      <c r="E275">
        <v>4.22</v>
      </c>
      <c r="F275">
        <v>1.91</v>
      </c>
      <c r="G275">
        <v>1.56</v>
      </c>
      <c r="H275">
        <v>71.61</v>
      </c>
    </row>
    <row r="276" spans="1:8" x14ac:dyDescent="0.2">
      <c r="A276" t="s">
        <v>65</v>
      </c>
      <c r="B276" t="s">
        <v>5018</v>
      </c>
      <c r="C276">
        <v>0.396022133147438</v>
      </c>
      <c r="D276">
        <v>15.8</v>
      </c>
      <c r="E276">
        <v>4.24</v>
      </c>
      <c r="F276">
        <v>1.8</v>
      </c>
      <c r="G276">
        <v>1.58</v>
      </c>
      <c r="H276">
        <v>72.150000000000006</v>
      </c>
    </row>
    <row r="277" spans="1:8" x14ac:dyDescent="0.2">
      <c r="A277" t="s">
        <v>65</v>
      </c>
      <c r="B277" t="s">
        <v>5018</v>
      </c>
      <c r="C277">
        <v>0.38741228070175449</v>
      </c>
      <c r="D277">
        <v>15.8</v>
      </c>
      <c r="E277">
        <v>4.24</v>
      </c>
      <c r="F277">
        <v>1.8</v>
      </c>
      <c r="G277">
        <v>1.58</v>
      </c>
      <c r="H277">
        <v>72.150000000000006</v>
      </c>
    </row>
    <row r="278" spans="1:8" x14ac:dyDescent="0.2">
      <c r="A278" t="s">
        <v>783</v>
      </c>
      <c r="B278" t="s">
        <v>4953</v>
      </c>
      <c r="C278">
        <v>0.43854304635761598</v>
      </c>
      <c r="D278">
        <v>12.51</v>
      </c>
      <c r="E278">
        <v>4.16</v>
      </c>
      <c r="F278">
        <v>1.56</v>
      </c>
      <c r="G278">
        <v>1.48</v>
      </c>
      <c r="H278">
        <v>71.78</v>
      </c>
    </row>
    <row r="279" spans="1:8" x14ac:dyDescent="0.2">
      <c r="A279" t="s">
        <v>646</v>
      </c>
      <c r="B279" t="s">
        <v>5013</v>
      </c>
      <c r="C279">
        <v>0.41723684210526302</v>
      </c>
      <c r="D279">
        <v>13.52</v>
      </c>
      <c r="E279">
        <v>4.0199999999999996</v>
      </c>
      <c r="F279">
        <v>1.52</v>
      </c>
      <c r="G279">
        <v>1.46</v>
      </c>
      <c r="H279">
        <v>73.22</v>
      </c>
    </row>
    <row r="280" spans="1:8" x14ac:dyDescent="0.2">
      <c r="A280" t="s">
        <v>646</v>
      </c>
      <c r="B280" t="s">
        <v>5013</v>
      </c>
      <c r="C280">
        <v>0.4092235970721505</v>
      </c>
      <c r="D280">
        <v>13.52</v>
      </c>
      <c r="E280">
        <v>4.0199999999999996</v>
      </c>
      <c r="F280">
        <v>1.52</v>
      </c>
      <c r="G280">
        <v>1.46</v>
      </c>
      <c r="H280">
        <v>73.22</v>
      </c>
    </row>
    <row r="281" spans="1:8" x14ac:dyDescent="0.2">
      <c r="A281" t="s">
        <v>858</v>
      </c>
      <c r="B281" t="s">
        <v>5167</v>
      </c>
      <c r="C281">
        <v>0.41061403508771899</v>
      </c>
      <c r="D281">
        <v>9.09</v>
      </c>
      <c r="E281">
        <v>4.3600000000000003</v>
      </c>
      <c r="F281">
        <v>1.51</v>
      </c>
      <c r="G281">
        <v>1.34</v>
      </c>
      <c r="H281">
        <v>72.98</v>
      </c>
    </row>
    <row r="282" spans="1:8" x14ac:dyDescent="0.2">
      <c r="A282" t="s">
        <v>858</v>
      </c>
      <c r="B282" t="s">
        <v>5167</v>
      </c>
      <c r="C282">
        <v>0.4090755735492575</v>
      </c>
      <c r="D282">
        <v>9.09</v>
      </c>
      <c r="E282">
        <v>4.3600000000000003</v>
      </c>
      <c r="F282">
        <v>1.51</v>
      </c>
      <c r="G282">
        <v>1.34</v>
      </c>
      <c r="H282">
        <v>72.98</v>
      </c>
    </row>
    <row r="283" spans="1:8" x14ac:dyDescent="0.2">
      <c r="A283" t="s">
        <v>994</v>
      </c>
      <c r="B283" t="s">
        <v>4756</v>
      </c>
      <c r="C283">
        <v>0.43564830951551048</v>
      </c>
      <c r="D283">
        <v>11.09</v>
      </c>
      <c r="E283">
        <v>4.74</v>
      </c>
      <c r="F283">
        <v>1.6</v>
      </c>
      <c r="G283">
        <v>1.41</v>
      </c>
      <c r="H283">
        <v>69.930000000000007</v>
      </c>
    </row>
    <row r="284" spans="1:8" x14ac:dyDescent="0.2">
      <c r="A284" t="s">
        <v>994</v>
      </c>
      <c r="B284" t="s">
        <v>4756</v>
      </c>
      <c r="C284">
        <v>0.39732456140350847</v>
      </c>
      <c r="D284">
        <v>11.09</v>
      </c>
      <c r="E284">
        <v>4.74</v>
      </c>
      <c r="F284">
        <v>1.6</v>
      </c>
      <c r="G284">
        <v>1.41</v>
      </c>
      <c r="H284">
        <v>69.930000000000007</v>
      </c>
    </row>
    <row r="285" spans="1:8" x14ac:dyDescent="0.2">
      <c r="A285" t="s">
        <v>1176</v>
      </c>
      <c r="B285" t="s">
        <v>4936</v>
      </c>
      <c r="C285">
        <v>0.41610738255033602</v>
      </c>
      <c r="D285">
        <v>12.32</v>
      </c>
      <c r="E285">
        <v>2.92</v>
      </c>
      <c r="F285">
        <v>1.67</v>
      </c>
      <c r="G285">
        <v>1.51</v>
      </c>
      <c r="H285">
        <v>70.2</v>
      </c>
    </row>
    <row r="286" spans="1:8" x14ac:dyDescent="0.2">
      <c r="A286" t="s">
        <v>1176</v>
      </c>
      <c r="B286" t="s">
        <v>4936</v>
      </c>
      <c r="C286">
        <v>0.41000000000000003</v>
      </c>
      <c r="D286">
        <v>12.32</v>
      </c>
      <c r="E286">
        <v>2.92</v>
      </c>
      <c r="F286">
        <v>1.67</v>
      </c>
      <c r="G286">
        <v>1.51</v>
      </c>
      <c r="H286">
        <v>70.2</v>
      </c>
    </row>
    <row r="287" spans="1:8" x14ac:dyDescent="0.2">
      <c r="A287" t="s">
        <v>1801</v>
      </c>
      <c r="B287" t="s">
        <v>4924</v>
      </c>
      <c r="C287">
        <v>0.52980132450331097</v>
      </c>
      <c r="D287">
        <v>14.94</v>
      </c>
      <c r="E287">
        <v>4.41</v>
      </c>
      <c r="F287">
        <v>1.95</v>
      </c>
      <c r="G287">
        <v>1.69</v>
      </c>
      <c r="H287">
        <v>69</v>
      </c>
    </row>
    <row r="288" spans="1:8" x14ac:dyDescent="0.2">
      <c r="A288" t="s">
        <v>1582</v>
      </c>
      <c r="B288" t="s">
        <v>4923</v>
      </c>
      <c r="C288">
        <v>0.41946308724832249</v>
      </c>
      <c r="D288">
        <v>10.14</v>
      </c>
      <c r="E288">
        <v>4.59</v>
      </c>
      <c r="F288">
        <v>1.81</v>
      </c>
      <c r="G288">
        <v>1.44</v>
      </c>
      <c r="H288">
        <v>71.11</v>
      </c>
    </row>
    <row r="289" spans="1:8" x14ac:dyDescent="0.2">
      <c r="A289" t="s">
        <v>1582</v>
      </c>
      <c r="B289" t="s">
        <v>4923</v>
      </c>
      <c r="C289">
        <v>0.39057681842916747</v>
      </c>
      <c r="D289">
        <v>10.14</v>
      </c>
      <c r="E289">
        <v>4.59</v>
      </c>
      <c r="F289">
        <v>1.81</v>
      </c>
      <c r="G289">
        <v>1.44</v>
      </c>
      <c r="H289">
        <v>71.11</v>
      </c>
    </row>
    <row r="290" spans="1:8" x14ac:dyDescent="0.2">
      <c r="A290" t="s">
        <v>1558</v>
      </c>
      <c r="B290" t="s">
        <v>4921</v>
      </c>
      <c r="C290">
        <v>0.42194260485651253</v>
      </c>
      <c r="D290">
        <v>9.1300000000000008</v>
      </c>
      <c r="E290">
        <v>4.1399999999999997</v>
      </c>
      <c r="F290">
        <v>1.41</v>
      </c>
      <c r="G290">
        <v>1.31</v>
      </c>
      <c r="H290">
        <v>71.27</v>
      </c>
    </row>
    <row r="291" spans="1:8" x14ac:dyDescent="0.2">
      <c r="A291" t="s">
        <v>1558</v>
      </c>
      <c r="B291" t="s">
        <v>4921</v>
      </c>
      <c r="C291">
        <v>0.41136465324384752</v>
      </c>
      <c r="D291">
        <v>9.1300000000000008</v>
      </c>
      <c r="E291">
        <v>4.1399999999999997</v>
      </c>
      <c r="F291">
        <v>1.41</v>
      </c>
      <c r="G291">
        <v>1.31</v>
      </c>
      <c r="H291">
        <v>71.27</v>
      </c>
    </row>
    <row r="292" spans="1:8" x14ac:dyDescent="0.2">
      <c r="A292" t="s">
        <v>1583</v>
      </c>
      <c r="B292" t="s">
        <v>4800</v>
      </c>
      <c r="C292">
        <v>0.42333333333333351</v>
      </c>
      <c r="D292">
        <v>10.039999999999999</v>
      </c>
      <c r="E292">
        <v>4.28</v>
      </c>
      <c r="F292">
        <v>1.46</v>
      </c>
      <c r="G292">
        <v>1.41</v>
      </c>
      <c r="H292">
        <v>71.7</v>
      </c>
    </row>
    <row r="293" spans="1:8" x14ac:dyDescent="0.2">
      <c r="A293" t="s">
        <v>1175</v>
      </c>
      <c r="B293" t="s">
        <v>4728</v>
      </c>
      <c r="C293">
        <v>0.43377483443708598</v>
      </c>
      <c r="D293">
        <v>11.61</v>
      </c>
      <c r="E293">
        <v>3.66</v>
      </c>
      <c r="F293">
        <v>1.38</v>
      </c>
      <c r="G293">
        <v>1.46</v>
      </c>
      <c r="H293">
        <v>71.55</v>
      </c>
    </row>
    <row r="294" spans="1:8" x14ac:dyDescent="0.2">
      <c r="A294" t="s">
        <v>1175</v>
      </c>
      <c r="B294" t="s">
        <v>4728</v>
      </c>
      <c r="C294">
        <v>0.40131578947368401</v>
      </c>
      <c r="D294">
        <v>11.61</v>
      </c>
      <c r="E294">
        <v>3.66</v>
      </c>
      <c r="F294">
        <v>1.38</v>
      </c>
      <c r="G294">
        <v>1.46</v>
      </c>
      <c r="H294">
        <v>71.55</v>
      </c>
    </row>
    <row r="295" spans="1:8" x14ac:dyDescent="0.2">
      <c r="A295" t="s">
        <v>1577</v>
      </c>
      <c r="B295" t="s">
        <v>4815</v>
      </c>
      <c r="C295">
        <v>0.44966442953020103</v>
      </c>
      <c r="D295">
        <v>11.71</v>
      </c>
      <c r="E295">
        <v>4.26</v>
      </c>
      <c r="F295">
        <v>1.34</v>
      </c>
      <c r="G295">
        <v>1.42</v>
      </c>
      <c r="H295">
        <v>70.930000000000007</v>
      </c>
    </row>
    <row r="296" spans="1:8" x14ac:dyDescent="0.2">
      <c r="A296" t="s">
        <v>1577</v>
      </c>
      <c r="B296" t="s">
        <v>4815</v>
      </c>
      <c r="C296">
        <v>0.445187637969095</v>
      </c>
      <c r="D296">
        <v>11.71</v>
      </c>
      <c r="E296">
        <v>4.26</v>
      </c>
      <c r="F296">
        <v>1.34</v>
      </c>
      <c r="G296">
        <v>1.42</v>
      </c>
      <c r="H296">
        <v>70.930000000000007</v>
      </c>
    </row>
    <row r="297" spans="1:8" x14ac:dyDescent="0.2">
      <c r="A297" t="s">
        <v>1807</v>
      </c>
      <c r="B297" t="s">
        <v>4778</v>
      </c>
      <c r="C297">
        <v>0.421027572176774</v>
      </c>
      <c r="D297">
        <v>12.73</v>
      </c>
      <c r="E297">
        <v>4.5199999999999996</v>
      </c>
      <c r="F297">
        <v>1.4</v>
      </c>
      <c r="G297">
        <v>1.52</v>
      </c>
      <c r="H297">
        <v>70.599999999999994</v>
      </c>
    </row>
    <row r="298" spans="1:8" x14ac:dyDescent="0.2">
      <c r="A298" t="s">
        <v>1807</v>
      </c>
      <c r="B298" t="s">
        <v>4778</v>
      </c>
      <c r="C298">
        <v>0.41274774774774747</v>
      </c>
      <c r="D298">
        <v>12.73</v>
      </c>
      <c r="E298">
        <v>4.5199999999999996</v>
      </c>
      <c r="F298">
        <v>1.4</v>
      </c>
      <c r="G298">
        <v>1.52</v>
      </c>
      <c r="H298">
        <v>70.599999999999994</v>
      </c>
    </row>
    <row r="299" spans="1:8" x14ac:dyDescent="0.2">
      <c r="A299" t="s">
        <v>1651</v>
      </c>
      <c r="B299" t="s">
        <v>4796</v>
      </c>
      <c r="C299">
        <v>0.45065789473684248</v>
      </c>
      <c r="D299">
        <v>12.18</v>
      </c>
      <c r="E299">
        <v>4.4800000000000004</v>
      </c>
      <c r="F299">
        <v>1.54</v>
      </c>
      <c r="G299">
        <v>1.52</v>
      </c>
      <c r="H299">
        <v>69.12</v>
      </c>
    </row>
    <row r="300" spans="1:8" x14ac:dyDescent="0.2">
      <c r="A300" t="s">
        <v>1651</v>
      </c>
      <c r="B300" t="s">
        <v>4796</v>
      </c>
      <c r="C300">
        <v>0.44147651006711397</v>
      </c>
      <c r="D300">
        <v>12.18</v>
      </c>
      <c r="E300">
        <v>4.4800000000000004</v>
      </c>
      <c r="F300">
        <v>1.54</v>
      </c>
      <c r="G300">
        <v>1.52</v>
      </c>
      <c r="H300">
        <v>69.12</v>
      </c>
    </row>
    <row r="301" spans="1:8" x14ac:dyDescent="0.2">
      <c r="A301" t="s">
        <v>1610</v>
      </c>
      <c r="B301" t="s">
        <v>4730</v>
      </c>
      <c r="C301">
        <v>0.44999999999999996</v>
      </c>
      <c r="D301">
        <v>11.03</v>
      </c>
      <c r="E301">
        <v>4.1900000000000004</v>
      </c>
      <c r="F301">
        <v>1.59</v>
      </c>
      <c r="G301">
        <v>1.39</v>
      </c>
      <c r="H301">
        <v>71.25</v>
      </c>
    </row>
    <row r="302" spans="1:8" x14ac:dyDescent="0.2">
      <c r="A302" t="s">
        <v>1610</v>
      </c>
      <c r="B302" t="s">
        <v>4730</v>
      </c>
      <c r="C302">
        <v>0.43520971302428252</v>
      </c>
      <c r="D302">
        <v>11.03</v>
      </c>
      <c r="E302">
        <v>4.1900000000000004</v>
      </c>
      <c r="F302">
        <v>1.59</v>
      </c>
      <c r="G302">
        <v>1.39</v>
      </c>
      <c r="H302">
        <v>71.25</v>
      </c>
    </row>
    <row r="303" spans="1:8" x14ac:dyDescent="0.2">
      <c r="A303" t="s">
        <v>1514</v>
      </c>
      <c r="B303" t="s">
        <v>4774</v>
      </c>
      <c r="C303">
        <v>0.44588493292053699</v>
      </c>
      <c r="D303">
        <v>7.3</v>
      </c>
      <c r="E303">
        <v>3.37</v>
      </c>
      <c r="F303">
        <v>1.49</v>
      </c>
      <c r="G303">
        <v>1.21</v>
      </c>
      <c r="H303">
        <v>71.08</v>
      </c>
    </row>
    <row r="304" spans="1:8" x14ac:dyDescent="0.2">
      <c r="A304" t="s">
        <v>1514</v>
      </c>
      <c r="B304" t="s">
        <v>4774</v>
      </c>
      <c r="C304">
        <v>0.43435969526573548</v>
      </c>
      <c r="D304">
        <v>7.3</v>
      </c>
      <c r="E304">
        <v>3.37</v>
      </c>
      <c r="F304">
        <v>1.49</v>
      </c>
      <c r="G304">
        <v>1.21</v>
      </c>
      <c r="H304">
        <v>71.08</v>
      </c>
    </row>
    <row r="305" spans="1:8" x14ac:dyDescent="0.2">
      <c r="A305" t="s">
        <v>1376</v>
      </c>
      <c r="B305" t="s">
        <v>4937</v>
      </c>
      <c r="C305">
        <v>0.40131991051454152</v>
      </c>
      <c r="D305">
        <v>9.07</v>
      </c>
      <c r="E305">
        <v>4.49</v>
      </c>
      <c r="F305">
        <v>1.51</v>
      </c>
      <c r="G305">
        <v>1.32</v>
      </c>
      <c r="H305">
        <v>72.22</v>
      </c>
    </row>
    <row r="306" spans="1:8" x14ac:dyDescent="0.2">
      <c r="A306" t="s">
        <v>1376</v>
      </c>
      <c r="B306" t="s">
        <v>4937</v>
      </c>
      <c r="C306">
        <v>0.40066225165562896</v>
      </c>
      <c r="D306">
        <v>9.07</v>
      </c>
      <c r="E306">
        <v>4.49</v>
      </c>
      <c r="F306">
        <v>1.51</v>
      </c>
      <c r="G306">
        <v>1.32</v>
      </c>
      <c r="H306">
        <v>72.22</v>
      </c>
    </row>
    <row r="307" spans="1:8" x14ac:dyDescent="0.2">
      <c r="A307" t="s">
        <v>1549</v>
      </c>
      <c r="B307" t="s">
        <v>4870</v>
      </c>
      <c r="C307">
        <v>0.4966665185119335</v>
      </c>
      <c r="D307">
        <v>9.7899999999999991</v>
      </c>
      <c r="E307">
        <v>3.16</v>
      </c>
      <c r="F307">
        <v>1.67</v>
      </c>
      <c r="G307">
        <v>1.37</v>
      </c>
      <c r="H307">
        <v>70.86</v>
      </c>
    </row>
    <row r="308" spans="1:8" x14ac:dyDescent="0.2">
      <c r="A308" t="s">
        <v>1549</v>
      </c>
      <c r="B308" t="s">
        <v>4870</v>
      </c>
      <c r="C308">
        <v>0.49006622516556253</v>
      </c>
      <c r="D308">
        <v>9.7899999999999991</v>
      </c>
      <c r="E308">
        <v>3.16</v>
      </c>
      <c r="F308">
        <v>1.67</v>
      </c>
      <c r="G308">
        <v>1.37</v>
      </c>
      <c r="H308">
        <v>70.86</v>
      </c>
    </row>
    <row r="309" spans="1:8" x14ac:dyDescent="0.2">
      <c r="A309" t="s">
        <v>1539</v>
      </c>
      <c r="B309" t="s">
        <v>4721</v>
      </c>
      <c r="C309">
        <v>0.49006622516556297</v>
      </c>
      <c r="D309">
        <v>11.06</v>
      </c>
      <c r="E309">
        <v>4.6100000000000003</v>
      </c>
      <c r="F309">
        <v>1.58</v>
      </c>
      <c r="G309">
        <v>1.42</v>
      </c>
      <c r="H309">
        <v>70.92</v>
      </c>
    </row>
    <row r="310" spans="1:8" x14ac:dyDescent="0.2">
      <c r="A310" t="s">
        <v>1539</v>
      </c>
      <c r="B310" t="s">
        <v>4721</v>
      </c>
      <c r="C310">
        <v>0.48505518763796901</v>
      </c>
      <c r="D310">
        <v>11.06</v>
      </c>
      <c r="E310">
        <v>4.6100000000000003</v>
      </c>
      <c r="F310">
        <v>1.58</v>
      </c>
      <c r="G310">
        <v>1.42</v>
      </c>
      <c r="H310">
        <v>70.92</v>
      </c>
    </row>
    <row r="311" spans="1:8" x14ac:dyDescent="0.2">
      <c r="A311" t="s">
        <v>1566</v>
      </c>
      <c r="B311" t="s">
        <v>4708</v>
      </c>
      <c r="C311">
        <v>0.45688596491228101</v>
      </c>
      <c r="D311">
        <v>6.26</v>
      </c>
      <c r="E311">
        <v>2.92</v>
      </c>
      <c r="F311">
        <v>1.25</v>
      </c>
      <c r="G311">
        <v>1.1100000000000001</v>
      </c>
      <c r="H311">
        <v>71.36</v>
      </c>
    </row>
    <row r="312" spans="1:8" x14ac:dyDescent="0.2">
      <c r="A312" t="s">
        <v>1566</v>
      </c>
      <c r="B312" t="s">
        <v>4708</v>
      </c>
      <c r="C312">
        <v>0.44145413870246097</v>
      </c>
      <c r="D312">
        <v>6.26</v>
      </c>
      <c r="E312">
        <v>2.92</v>
      </c>
      <c r="F312">
        <v>1.25</v>
      </c>
      <c r="G312">
        <v>1.1100000000000001</v>
      </c>
      <c r="H312">
        <v>71.36</v>
      </c>
    </row>
    <row r="313" spans="1:8" x14ac:dyDescent="0.2">
      <c r="A313" t="s">
        <v>1849</v>
      </c>
      <c r="B313" t="s">
        <v>4915</v>
      </c>
      <c r="C313">
        <v>0.45183222958057401</v>
      </c>
      <c r="D313">
        <v>12.28</v>
      </c>
      <c r="E313">
        <v>4.57</v>
      </c>
      <c r="F313">
        <v>2.14</v>
      </c>
      <c r="G313">
        <v>1.58</v>
      </c>
      <c r="H313">
        <v>68.680000000000007</v>
      </c>
    </row>
    <row r="314" spans="1:8" x14ac:dyDescent="0.2">
      <c r="A314" t="s">
        <v>1849</v>
      </c>
      <c r="B314" t="s">
        <v>4915</v>
      </c>
      <c r="C314">
        <v>0.45181015452538653</v>
      </c>
      <c r="D314">
        <v>12.28</v>
      </c>
      <c r="E314">
        <v>4.57</v>
      </c>
      <c r="F314">
        <v>2.14</v>
      </c>
      <c r="G314">
        <v>1.58</v>
      </c>
      <c r="H314">
        <v>68.680000000000007</v>
      </c>
    </row>
    <row r="315" spans="1:8" x14ac:dyDescent="0.2">
      <c r="A315" t="s">
        <v>1855</v>
      </c>
      <c r="B315" t="s">
        <v>4802</v>
      </c>
      <c r="C315">
        <v>0.41863134657836654</v>
      </c>
      <c r="D315">
        <v>11.42</v>
      </c>
      <c r="E315">
        <v>4.4000000000000004</v>
      </c>
      <c r="F315">
        <v>1.55</v>
      </c>
      <c r="G315">
        <v>1.46</v>
      </c>
      <c r="H315">
        <v>69.540000000000006</v>
      </c>
    </row>
    <row r="316" spans="1:8" x14ac:dyDescent="0.2">
      <c r="A316" t="s">
        <v>1855</v>
      </c>
      <c r="B316" t="s">
        <v>4802</v>
      </c>
      <c r="C316">
        <v>0.40529801324503301</v>
      </c>
      <c r="D316">
        <v>11.42</v>
      </c>
      <c r="E316">
        <v>4.4000000000000004</v>
      </c>
      <c r="F316">
        <v>1.55</v>
      </c>
      <c r="G316">
        <v>1.46</v>
      </c>
      <c r="H316">
        <v>69.540000000000006</v>
      </c>
    </row>
    <row r="317" spans="1:8" x14ac:dyDescent="0.2">
      <c r="A317" t="s">
        <v>1707</v>
      </c>
      <c r="B317" t="s">
        <v>4895</v>
      </c>
      <c r="C317">
        <v>0.406036036036036</v>
      </c>
      <c r="D317">
        <v>9.15</v>
      </c>
      <c r="E317">
        <v>4.76</v>
      </c>
      <c r="F317">
        <v>1.35</v>
      </c>
      <c r="G317">
        <v>1.31</v>
      </c>
      <c r="H317">
        <v>70.5</v>
      </c>
    </row>
    <row r="318" spans="1:8" x14ac:dyDescent="0.2">
      <c r="A318" t="s">
        <v>1707</v>
      </c>
      <c r="B318" t="s">
        <v>4895</v>
      </c>
      <c r="C318">
        <v>0.40402231090150553</v>
      </c>
      <c r="D318">
        <v>9.15</v>
      </c>
      <c r="E318">
        <v>4.76</v>
      </c>
      <c r="F318">
        <v>1.35</v>
      </c>
      <c r="G318">
        <v>1.31</v>
      </c>
      <c r="H318">
        <v>70.5</v>
      </c>
    </row>
    <row r="319" spans="1:8" x14ac:dyDescent="0.2">
      <c r="A319" t="s">
        <v>1555</v>
      </c>
      <c r="B319" t="s">
        <v>4850</v>
      </c>
      <c r="C319">
        <v>0.43523178807946999</v>
      </c>
      <c r="D319">
        <v>9.74</v>
      </c>
      <c r="E319">
        <v>4.45</v>
      </c>
      <c r="F319">
        <v>1.72</v>
      </c>
      <c r="G319">
        <v>1.43</v>
      </c>
      <c r="H319">
        <v>70.8</v>
      </c>
    </row>
    <row r="320" spans="1:8" x14ac:dyDescent="0.2">
      <c r="A320" t="s">
        <v>1555</v>
      </c>
      <c r="B320" t="s">
        <v>4850</v>
      </c>
      <c r="C320">
        <v>0.41612612612612598</v>
      </c>
      <c r="D320">
        <v>9.74</v>
      </c>
      <c r="E320">
        <v>4.45</v>
      </c>
      <c r="F320">
        <v>1.72</v>
      </c>
      <c r="G320">
        <v>1.43</v>
      </c>
      <c r="H320">
        <v>70.8</v>
      </c>
    </row>
    <row r="321" spans="1:8" x14ac:dyDescent="0.2">
      <c r="A321" t="s">
        <v>1858</v>
      </c>
      <c r="B321" t="s">
        <v>4862</v>
      </c>
      <c r="C321">
        <v>0.50657894736842102</v>
      </c>
      <c r="D321">
        <v>9.6999999999999993</v>
      </c>
      <c r="E321">
        <v>3.17</v>
      </c>
      <c r="F321">
        <v>1.31</v>
      </c>
      <c r="G321">
        <v>1.35</v>
      </c>
      <c r="H321">
        <v>73.010000000000005</v>
      </c>
    </row>
    <row r="322" spans="1:8" x14ac:dyDescent="0.2">
      <c r="A322" t="s">
        <v>1470</v>
      </c>
      <c r="B322" t="s">
        <v>4934</v>
      </c>
      <c r="C322">
        <v>0.43997511000488898</v>
      </c>
      <c r="D322">
        <v>9.76</v>
      </c>
      <c r="E322">
        <v>4.24</v>
      </c>
      <c r="F322">
        <v>1.34</v>
      </c>
      <c r="G322">
        <v>1.31</v>
      </c>
      <c r="H322">
        <v>72.599999999999994</v>
      </c>
    </row>
    <row r="323" spans="1:8" x14ac:dyDescent="0.2">
      <c r="A323" t="s">
        <v>1470</v>
      </c>
      <c r="B323" t="s">
        <v>4934</v>
      </c>
      <c r="C323">
        <v>0.43564830951551103</v>
      </c>
      <c r="D323">
        <v>9.76</v>
      </c>
      <c r="E323">
        <v>4.24</v>
      </c>
      <c r="F323">
        <v>1.34</v>
      </c>
      <c r="G323">
        <v>1.31</v>
      </c>
      <c r="H323">
        <v>72.599999999999994</v>
      </c>
    </row>
    <row r="324" spans="1:8" x14ac:dyDescent="0.2">
      <c r="A324" t="s">
        <v>1382</v>
      </c>
      <c r="B324" t="s">
        <v>4765</v>
      </c>
      <c r="C324">
        <v>0.40469798657718103</v>
      </c>
      <c r="D324">
        <v>12.42</v>
      </c>
      <c r="E324">
        <v>4.57</v>
      </c>
      <c r="F324">
        <v>1.39</v>
      </c>
      <c r="G324">
        <v>1.44</v>
      </c>
      <c r="H324">
        <v>71.72</v>
      </c>
    </row>
    <row r="325" spans="1:8" x14ac:dyDescent="0.2">
      <c r="A325" t="s">
        <v>1382</v>
      </c>
      <c r="B325" t="s">
        <v>4765</v>
      </c>
      <c r="C325">
        <v>0.40467561521252804</v>
      </c>
      <c r="D325">
        <v>12.42</v>
      </c>
      <c r="E325">
        <v>4.57</v>
      </c>
      <c r="F325">
        <v>1.39</v>
      </c>
      <c r="G325">
        <v>1.44</v>
      </c>
      <c r="H325">
        <v>71.72</v>
      </c>
    </row>
    <row r="326" spans="1:8" x14ac:dyDescent="0.2">
      <c r="A326" t="s">
        <v>1860</v>
      </c>
      <c r="B326" t="s">
        <v>4945</v>
      </c>
      <c r="C326">
        <v>0.4433308147028755</v>
      </c>
      <c r="D326">
        <v>12.64</v>
      </c>
      <c r="E326">
        <v>4.22</v>
      </c>
      <c r="F326">
        <v>1.49</v>
      </c>
      <c r="G326">
        <v>1.49</v>
      </c>
      <c r="H326">
        <v>70.930000000000007</v>
      </c>
    </row>
    <row r="327" spans="1:8" x14ac:dyDescent="0.2">
      <c r="A327" t="s">
        <v>1860</v>
      </c>
      <c r="B327" t="s">
        <v>4945</v>
      </c>
      <c r="C327">
        <v>0.41529053338043098</v>
      </c>
      <c r="D327">
        <v>12.64</v>
      </c>
      <c r="E327">
        <v>4.22</v>
      </c>
      <c r="F327">
        <v>1.49</v>
      </c>
      <c r="G327">
        <v>1.49</v>
      </c>
      <c r="H327">
        <v>70.930000000000007</v>
      </c>
    </row>
    <row r="328" spans="1:8" x14ac:dyDescent="0.2">
      <c r="A328" t="s">
        <v>1475</v>
      </c>
      <c r="B328" t="s">
        <v>4712</v>
      </c>
      <c r="C328">
        <v>0.46026490066225201</v>
      </c>
      <c r="D328">
        <v>10.050000000000001</v>
      </c>
      <c r="E328">
        <v>4.24</v>
      </c>
      <c r="F328">
        <v>1.58</v>
      </c>
      <c r="G328">
        <v>1.41</v>
      </c>
      <c r="H328">
        <v>72.150000000000006</v>
      </c>
    </row>
    <row r="329" spans="1:8" x14ac:dyDescent="0.2">
      <c r="A329" t="s">
        <v>1475</v>
      </c>
      <c r="B329" t="s">
        <v>4712</v>
      </c>
      <c r="C329">
        <v>0.45033112582781498</v>
      </c>
      <c r="D329">
        <v>10.050000000000001</v>
      </c>
      <c r="E329">
        <v>4.24</v>
      </c>
      <c r="F329">
        <v>1.58</v>
      </c>
      <c r="G329">
        <v>1.41</v>
      </c>
      <c r="H329">
        <v>72.150000000000006</v>
      </c>
    </row>
    <row r="330" spans="1:8" x14ac:dyDescent="0.2">
      <c r="A330" t="s">
        <v>1828</v>
      </c>
      <c r="B330" t="s">
        <v>4827</v>
      </c>
      <c r="C330">
        <v>0.41529801324503302</v>
      </c>
      <c r="D330">
        <v>12.8</v>
      </c>
      <c r="E330">
        <v>4.93</v>
      </c>
      <c r="F330">
        <v>1.56</v>
      </c>
      <c r="G330">
        <v>1.52</v>
      </c>
      <c r="H330">
        <v>70.290000000000006</v>
      </c>
    </row>
    <row r="331" spans="1:8" x14ac:dyDescent="0.2">
      <c r="A331" t="s">
        <v>1828</v>
      </c>
      <c r="B331" t="s">
        <v>4827</v>
      </c>
      <c r="C331">
        <v>0.3966666666666665</v>
      </c>
      <c r="D331">
        <v>12.8</v>
      </c>
      <c r="E331">
        <v>4.93</v>
      </c>
      <c r="F331">
        <v>1.56</v>
      </c>
      <c r="G331">
        <v>1.52</v>
      </c>
      <c r="H331">
        <v>70.290000000000006</v>
      </c>
    </row>
    <row r="332" spans="1:8" x14ac:dyDescent="0.2">
      <c r="A332" t="s">
        <v>1826</v>
      </c>
      <c r="B332" t="s">
        <v>4763</v>
      </c>
      <c r="C332">
        <v>0.47507726269315653</v>
      </c>
      <c r="D332">
        <v>12.32</v>
      </c>
      <c r="E332">
        <v>5.62</v>
      </c>
      <c r="F332">
        <v>2.02</v>
      </c>
      <c r="G332">
        <v>1.6</v>
      </c>
      <c r="H332">
        <v>66.930000000000007</v>
      </c>
    </row>
    <row r="333" spans="1:8" x14ac:dyDescent="0.2">
      <c r="A333" t="s">
        <v>1672</v>
      </c>
      <c r="B333" t="s">
        <v>4917</v>
      </c>
      <c r="C333">
        <v>0.44147651006711397</v>
      </c>
      <c r="D333">
        <v>6.99</v>
      </c>
      <c r="E333">
        <v>4.05</v>
      </c>
      <c r="F333">
        <v>1.45</v>
      </c>
      <c r="G333">
        <v>1.2</v>
      </c>
      <c r="H333">
        <v>70.23</v>
      </c>
    </row>
    <row r="334" spans="1:8" x14ac:dyDescent="0.2">
      <c r="A334" t="s">
        <v>1716</v>
      </c>
      <c r="B334" t="s">
        <v>4842</v>
      </c>
      <c r="C334">
        <v>0.44656827880512096</v>
      </c>
      <c r="D334">
        <v>9.6999999999999993</v>
      </c>
      <c r="E334">
        <v>4.42</v>
      </c>
      <c r="F334">
        <v>1.44</v>
      </c>
      <c r="G334">
        <v>1.35</v>
      </c>
      <c r="H334">
        <v>70.17</v>
      </c>
    </row>
    <row r="335" spans="1:8" x14ac:dyDescent="0.2">
      <c r="A335" t="s">
        <v>1716</v>
      </c>
      <c r="B335" t="s">
        <v>4842</v>
      </c>
      <c r="C335">
        <v>0.44590643274853803</v>
      </c>
      <c r="D335">
        <v>9.6999999999999993</v>
      </c>
      <c r="E335">
        <v>4.42</v>
      </c>
      <c r="F335">
        <v>1.44</v>
      </c>
      <c r="G335">
        <v>1.35</v>
      </c>
      <c r="H335">
        <v>70.17</v>
      </c>
    </row>
    <row r="336" spans="1:8" x14ac:dyDescent="0.2">
      <c r="A336" t="s">
        <v>1722</v>
      </c>
      <c r="B336" t="s">
        <v>4717</v>
      </c>
      <c r="C336">
        <v>0.49671052631578949</v>
      </c>
      <c r="D336">
        <v>7.65</v>
      </c>
      <c r="E336">
        <v>3.75</v>
      </c>
      <c r="F336">
        <v>1.42</v>
      </c>
      <c r="G336">
        <v>1.25</v>
      </c>
      <c r="H336">
        <v>69.59</v>
      </c>
    </row>
    <row r="337" spans="1:8" x14ac:dyDescent="0.2">
      <c r="A337" t="s">
        <v>1722</v>
      </c>
      <c r="B337" t="s">
        <v>4717</v>
      </c>
      <c r="C337">
        <v>0.48849759201926402</v>
      </c>
      <c r="D337">
        <v>7.65</v>
      </c>
      <c r="E337">
        <v>3.75</v>
      </c>
      <c r="F337">
        <v>1.42</v>
      </c>
      <c r="G337">
        <v>1.25</v>
      </c>
      <c r="H337">
        <v>69.59</v>
      </c>
    </row>
    <row r="338" spans="1:8" x14ac:dyDescent="0.2">
      <c r="A338" t="s">
        <v>1681</v>
      </c>
      <c r="B338" t="s">
        <v>4916</v>
      </c>
      <c r="C338">
        <v>0.40924538166608548</v>
      </c>
      <c r="D338">
        <v>10.14</v>
      </c>
      <c r="E338">
        <v>4.8099999999999996</v>
      </c>
      <c r="F338">
        <v>1.35</v>
      </c>
      <c r="G338">
        <v>1.35</v>
      </c>
      <c r="H338">
        <v>69.930000000000007</v>
      </c>
    </row>
    <row r="339" spans="1:8" x14ac:dyDescent="0.2">
      <c r="A339" t="s">
        <v>1681</v>
      </c>
      <c r="B339" t="s">
        <v>4916</v>
      </c>
      <c r="C339">
        <v>0.38284245381666104</v>
      </c>
      <c r="D339">
        <v>10.14</v>
      </c>
      <c r="E339">
        <v>4.8099999999999996</v>
      </c>
      <c r="F339">
        <v>1.35</v>
      </c>
      <c r="G339">
        <v>1.35</v>
      </c>
      <c r="H339">
        <v>69.930000000000007</v>
      </c>
    </row>
    <row r="340" spans="1:8" x14ac:dyDescent="0.2">
      <c r="A340" t="s">
        <v>1669</v>
      </c>
      <c r="B340" t="s">
        <v>4776</v>
      </c>
      <c r="C340">
        <v>0.44666666666666649</v>
      </c>
      <c r="D340">
        <v>8.8800000000000008</v>
      </c>
      <c r="E340">
        <v>3.66</v>
      </c>
      <c r="F340">
        <v>1.26</v>
      </c>
      <c r="G340">
        <v>1.28</v>
      </c>
      <c r="H340">
        <v>71.16</v>
      </c>
    </row>
    <row r="341" spans="1:8" x14ac:dyDescent="0.2">
      <c r="A341" t="s">
        <v>1664</v>
      </c>
      <c r="B341" t="s">
        <v>4782</v>
      </c>
      <c r="C341">
        <v>0.43233705123736499</v>
      </c>
      <c r="D341">
        <v>8.44</v>
      </c>
      <c r="E341">
        <v>3.94</v>
      </c>
      <c r="F341">
        <v>1.25</v>
      </c>
      <c r="G341">
        <v>1.26</v>
      </c>
      <c r="H341">
        <v>70.27</v>
      </c>
    </row>
    <row r="342" spans="1:8" x14ac:dyDescent="0.2">
      <c r="A342" t="s">
        <v>1687</v>
      </c>
      <c r="B342" t="s">
        <v>4883</v>
      </c>
      <c r="C342">
        <v>0.44553851516207754</v>
      </c>
      <c r="D342">
        <v>9.6</v>
      </c>
      <c r="E342">
        <v>4.03</v>
      </c>
      <c r="F342">
        <v>1.77</v>
      </c>
      <c r="G342">
        <v>1.4</v>
      </c>
      <c r="H342">
        <v>69.959999999999994</v>
      </c>
    </row>
    <row r="343" spans="1:8" x14ac:dyDescent="0.2">
      <c r="A343" t="s">
        <v>1687</v>
      </c>
      <c r="B343" t="s">
        <v>4883</v>
      </c>
      <c r="C343">
        <v>0.44224904147786703</v>
      </c>
      <c r="D343">
        <v>9.6</v>
      </c>
      <c r="E343">
        <v>4.03</v>
      </c>
      <c r="F343">
        <v>1.77</v>
      </c>
      <c r="G343">
        <v>1.4</v>
      </c>
      <c r="H343">
        <v>69.959999999999994</v>
      </c>
    </row>
    <row r="344" spans="1:8" x14ac:dyDescent="0.2">
      <c r="A344" t="s">
        <v>1675</v>
      </c>
      <c r="B344" t="s">
        <v>4737</v>
      </c>
      <c r="C344">
        <v>0.42052631578947353</v>
      </c>
      <c r="D344">
        <v>10.27</v>
      </c>
      <c r="E344">
        <v>4.7</v>
      </c>
      <c r="F344">
        <v>1.61</v>
      </c>
      <c r="G344">
        <v>1.42</v>
      </c>
      <c r="H344">
        <v>69.819999999999993</v>
      </c>
    </row>
    <row r="345" spans="1:8" x14ac:dyDescent="0.2">
      <c r="A345" t="s">
        <v>1675</v>
      </c>
      <c r="B345" t="s">
        <v>4737</v>
      </c>
      <c r="C345">
        <v>0.40522341928647099</v>
      </c>
      <c r="D345">
        <v>10.27</v>
      </c>
      <c r="E345">
        <v>4.7</v>
      </c>
      <c r="F345">
        <v>1.61</v>
      </c>
      <c r="G345">
        <v>1.42</v>
      </c>
      <c r="H345">
        <v>69.819999999999993</v>
      </c>
    </row>
    <row r="346" spans="1:8" x14ac:dyDescent="0.2">
      <c r="A346" t="s">
        <v>1361</v>
      </c>
      <c r="B346" t="s">
        <v>4733</v>
      </c>
      <c r="C346">
        <v>0.46512141280353203</v>
      </c>
      <c r="D346">
        <v>11.65</v>
      </c>
      <c r="E346">
        <v>4.0999999999999996</v>
      </c>
      <c r="F346">
        <v>1.54</v>
      </c>
      <c r="G346">
        <v>1.46</v>
      </c>
      <c r="H346">
        <v>70.599999999999994</v>
      </c>
    </row>
    <row r="347" spans="1:8" x14ac:dyDescent="0.2">
      <c r="A347" t="s">
        <v>1361</v>
      </c>
      <c r="B347" t="s">
        <v>4733</v>
      </c>
      <c r="C347">
        <v>0.44</v>
      </c>
      <c r="D347">
        <v>11.65</v>
      </c>
      <c r="E347">
        <v>4.0999999999999996</v>
      </c>
      <c r="F347">
        <v>1.54</v>
      </c>
      <c r="G347">
        <v>1.46</v>
      </c>
      <c r="H347">
        <v>70.599999999999994</v>
      </c>
    </row>
    <row r="348" spans="1:8" x14ac:dyDescent="0.2">
      <c r="A348" t="s">
        <v>1375</v>
      </c>
      <c r="B348" t="s">
        <v>4743</v>
      </c>
      <c r="C348">
        <v>0.42807606263982101</v>
      </c>
      <c r="D348">
        <v>11.89</v>
      </c>
      <c r="E348">
        <v>4.6500000000000004</v>
      </c>
      <c r="F348">
        <v>1.61</v>
      </c>
      <c r="G348">
        <v>1.46</v>
      </c>
      <c r="H348">
        <v>72.099999999999994</v>
      </c>
    </row>
    <row r="349" spans="1:8" x14ac:dyDescent="0.2">
      <c r="A349" t="s">
        <v>1375</v>
      </c>
      <c r="B349" t="s">
        <v>4743</v>
      </c>
      <c r="C349">
        <v>0.41506088442640499</v>
      </c>
      <c r="D349">
        <v>11.89</v>
      </c>
      <c r="E349">
        <v>4.6500000000000004</v>
      </c>
      <c r="F349">
        <v>1.61</v>
      </c>
      <c r="G349">
        <v>1.46</v>
      </c>
      <c r="H349">
        <v>72.099999999999994</v>
      </c>
    </row>
    <row r="350" spans="1:8" x14ac:dyDescent="0.2">
      <c r="A350" t="s">
        <v>947</v>
      </c>
      <c r="B350" t="s">
        <v>4907</v>
      </c>
      <c r="C350">
        <v>0.47843267108167797</v>
      </c>
      <c r="D350">
        <v>10.46</v>
      </c>
      <c r="E350">
        <v>3.92</v>
      </c>
      <c r="F350">
        <v>1.72</v>
      </c>
      <c r="G350">
        <v>1.39</v>
      </c>
      <c r="H350">
        <v>71.41</v>
      </c>
    </row>
    <row r="351" spans="1:8" x14ac:dyDescent="0.2">
      <c r="A351" t="s">
        <v>947</v>
      </c>
      <c r="B351" t="s">
        <v>4907</v>
      </c>
      <c r="C351">
        <v>0.463576158940397</v>
      </c>
      <c r="D351">
        <v>10.46</v>
      </c>
      <c r="E351">
        <v>3.92</v>
      </c>
      <c r="F351">
        <v>1.72</v>
      </c>
      <c r="G351">
        <v>1.39</v>
      </c>
      <c r="H351">
        <v>71.41</v>
      </c>
    </row>
    <row r="352" spans="1:8" x14ac:dyDescent="0.2">
      <c r="A352" t="s">
        <v>1623</v>
      </c>
      <c r="B352" t="s">
        <v>4912</v>
      </c>
      <c r="C352">
        <v>0.45039473684210551</v>
      </c>
      <c r="D352">
        <v>10.45</v>
      </c>
      <c r="E352">
        <v>4.3600000000000003</v>
      </c>
      <c r="F352">
        <v>1.72</v>
      </c>
      <c r="G352">
        <v>1.44</v>
      </c>
      <c r="H352">
        <v>69.44</v>
      </c>
    </row>
    <row r="353" spans="1:8" x14ac:dyDescent="0.2">
      <c r="A353" t="s">
        <v>936</v>
      </c>
      <c r="B353" t="s">
        <v>4932</v>
      </c>
      <c r="C353">
        <v>0.45033112582781498</v>
      </c>
      <c r="D353">
        <v>12.82</v>
      </c>
      <c r="E353">
        <v>3.95</v>
      </c>
      <c r="F353">
        <v>1.8</v>
      </c>
      <c r="G353">
        <v>1.52</v>
      </c>
      <c r="H353">
        <v>71.05</v>
      </c>
    </row>
    <row r="354" spans="1:8" x14ac:dyDescent="0.2">
      <c r="A354" t="s">
        <v>936</v>
      </c>
      <c r="B354" t="s">
        <v>4932</v>
      </c>
      <c r="C354">
        <v>0.44377192982456098</v>
      </c>
      <c r="D354">
        <v>12.82</v>
      </c>
      <c r="E354">
        <v>3.95</v>
      </c>
      <c r="F354">
        <v>1.8</v>
      </c>
      <c r="G354">
        <v>1.52</v>
      </c>
      <c r="H354">
        <v>71.05</v>
      </c>
    </row>
    <row r="355" spans="1:8" x14ac:dyDescent="0.2">
      <c r="A355" t="s">
        <v>1653</v>
      </c>
      <c r="B355" t="s">
        <v>4927</v>
      </c>
      <c r="C355">
        <v>0.4766211831636965</v>
      </c>
      <c r="D355">
        <v>8.64</v>
      </c>
      <c r="E355">
        <v>3.53</v>
      </c>
      <c r="F355">
        <v>1.58</v>
      </c>
      <c r="G355">
        <v>1.34</v>
      </c>
      <c r="H355">
        <v>69.41</v>
      </c>
    </row>
    <row r="356" spans="1:8" x14ac:dyDescent="0.2">
      <c r="A356" t="s">
        <v>1653</v>
      </c>
      <c r="B356" t="s">
        <v>4927</v>
      </c>
      <c r="C356">
        <v>0.4664429530201345</v>
      </c>
      <c r="D356">
        <v>8.64</v>
      </c>
      <c r="E356">
        <v>3.53</v>
      </c>
      <c r="F356">
        <v>1.58</v>
      </c>
      <c r="G356">
        <v>1.34</v>
      </c>
      <c r="H356">
        <v>69.41</v>
      </c>
    </row>
    <row r="357" spans="1:8" x14ac:dyDescent="0.2">
      <c r="A357" t="s">
        <v>1810</v>
      </c>
      <c r="B357" t="s">
        <v>4911</v>
      </c>
      <c r="C357">
        <v>0.49006622516556253</v>
      </c>
      <c r="D357">
        <v>10.16</v>
      </c>
      <c r="E357">
        <v>4.26</v>
      </c>
      <c r="F357">
        <v>1.47</v>
      </c>
      <c r="G357">
        <v>1.43</v>
      </c>
      <c r="H357">
        <v>69.16</v>
      </c>
    </row>
    <row r="358" spans="1:8" x14ac:dyDescent="0.2">
      <c r="A358" t="s">
        <v>1810</v>
      </c>
      <c r="B358" t="s">
        <v>4911</v>
      </c>
      <c r="C358">
        <v>0.47666562958353698</v>
      </c>
      <c r="D358">
        <v>10.16</v>
      </c>
      <c r="E358">
        <v>4.26</v>
      </c>
      <c r="F358">
        <v>1.47</v>
      </c>
      <c r="G358">
        <v>1.43</v>
      </c>
      <c r="H358">
        <v>69.16</v>
      </c>
    </row>
    <row r="359" spans="1:8" x14ac:dyDescent="0.2">
      <c r="A359" t="s">
        <v>955</v>
      </c>
      <c r="B359" t="s">
        <v>4769</v>
      </c>
      <c r="C359">
        <v>0.4503508771929825</v>
      </c>
      <c r="D359">
        <v>11</v>
      </c>
      <c r="E359">
        <v>4.2699999999999996</v>
      </c>
      <c r="F359">
        <v>1.92</v>
      </c>
      <c r="G359">
        <v>1.47</v>
      </c>
      <c r="H359">
        <v>70.81</v>
      </c>
    </row>
    <row r="360" spans="1:8" x14ac:dyDescent="0.2">
      <c r="A360" t="s">
        <v>955</v>
      </c>
      <c r="B360" t="s">
        <v>4769</v>
      </c>
      <c r="C360">
        <v>0.44666666666666699</v>
      </c>
      <c r="D360">
        <v>11</v>
      </c>
      <c r="E360">
        <v>4.2699999999999996</v>
      </c>
      <c r="F360">
        <v>1.92</v>
      </c>
      <c r="G360">
        <v>1.47</v>
      </c>
      <c r="H360">
        <v>70.81</v>
      </c>
    </row>
    <row r="361" spans="1:8" x14ac:dyDescent="0.2">
      <c r="A361" t="s">
        <v>1673</v>
      </c>
      <c r="B361" t="s">
        <v>4928</v>
      </c>
      <c r="C361">
        <v>0.43959731543624148</v>
      </c>
      <c r="D361">
        <v>10.5</v>
      </c>
      <c r="E361">
        <v>3.71</v>
      </c>
      <c r="F361">
        <v>1.35</v>
      </c>
      <c r="G361">
        <v>1.39</v>
      </c>
      <c r="H361">
        <v>69.56</v>
      </c>
    </row>
    <row r="362" spans="1:8" x14ac:dyDescent="0.2">
      <c r="A362" t="s">
        <v>1645</v>
      </c>
      <c r="B362" t="s">
        <v>4711</v>
      </c>
      <c r="C362">
        <v>0.42475836763916253</v>
      </c>
      <c r="D362">
        <v>10.57</v>
      </c>
      <c r="E362">
        <v>4.32</v>
      </c>
      <c r="F362">
        <v>1.43</v>
      </c>
      <c r="G362">
        <v>1.38</v>
      </c>
      <c r="H362">
        <v>70.34</v>
      </c>
    </row>
    <row r="363" spans="1:8" x14ac:dyDescent="0.2">
      <c r="A363" t="s">
        <v>1645</v>
      </c>
      <c r="B363" t="s">
        <v>4711</v>
      </c>
      <c r="C363">
        <v>0.40264464970372948</v>
      </c>
      <c r="D363">
        <v>10.57</v>
      </c>
      <c r="E363">
        <v>4.32</v>
      </c>
      <c r="F363">
        <v>1.43</v>
      </c>
      <c r="G363">
        <v>1.38</v>
      </c>
      <c r="H363">
        <v>70.34</v>
      </c>
    </row>
    <row r="364" spans="1:8" x14ac:dyDescent="0.2">
      <c r="A364" t="s">
        <v>1368</v>
      </c>
      <c r="B364" t="s">
        <v>4846</v>
      </c>
      <c r="C364">
        <v>0.46355263157894755</v>
      </c>
      <c r="D364">
        <v>8.9</v>
      </c>
      <c r="E364">
        <v>3.74</v>
      </c>
      <c r="F364">
        <v>1.36</v>
      </c>
      <c r="G364">
        <v>1.32</v>
      </c>
      <c r="H364">
        <v>71.900000000000006</v>
      </c>
    </row>
    <row r="365" spans="1:8" x14ac:dyDescent="0.2">
      <c r="A365" t="s">
        <v>1273</v>
      </c>
      <c r="B365" t="s">
        <v>4732</v>
      </c>
      <c r="C365">
        <v>0.46209150326797399</v>
      </c>
      <c r="D365">
        <v>10.48</v>
      </c>
      <c r="E365">
        <v>3.55</v>
      </c>
      <c r="F365">
        <v>1.55</v>
      </c>
      <c r="G365">
        <v>1.4</v>
      </c>
      <c r="H365">
        <v>70.430000000000007</v>
      </c>
    </row>
    <row r="366" spans="1:8" x14ac:dyDescent="0.2">
      <c r="A366" t="s">
        <v>1273</v>
      </c>
      <c r="B366" t="s">
        <v>4732</v>
      </c>
      <c r="C366">
        <v>0.44180501589544352</v>
      </c>
      <c r="D366">
        <v>10.48</v>
      </c>
      <c r="E366">
        <v>3.55</v>
      </c>
      <c r="F366">
        <v>1.55</v>
      </c>
      <c r="G366">
        <v>1.4</v>
      </c>
      <c r="H366">
        <v>70.430000000000007</v>
      </c>
    </row>
    <row r="367" spans="1:8" x14ac:dyDescent="0.2">
      <c r="A367" t="s">
        <v>1287</v>
      </c>
      <c r="B367" t="s">
        <v>4879</v>
      </c>
      <c r="C367">
        <v>0.449997777679008</v>
      </c>
      <c r="D367">
        <v>10.35</v>
      </c>
      <c r="E367">
        <v>3.84</v>
      </c>
      <c r="F367">
        <v>1.36</v>
      </c>
      <c r="G367">
        <v>1.36</v>
      </c>
      <c r="H367">
        <v>71.78</v>
      </c>
    </row>
    <row r="368" spans="1:8" x14ac:dyDescent="0.2">
      <c r="A368" t="s">
        <v>1287</v>
      </c>
      <c r="B368" t="s">
        <v>4879</v>
      </c>
      <c r="C368">
        <v>0.44333333333333347</v>
      </c>
      <c r="D368">
        <v>10.35</v>
      </c>
      <c r="E368">
        <v>3.84</v>
      </c>
      <c r="F368">
        <v>1.36</v>
      </c>
      <c r="G368">
        <v>1.36</v>
      </c>
      <c r="H368">
        <v>71.78</v>
      </c>
    </row>
    <row r="369" spans="1:8" x14ac:dyDescent="0.2">
      <c r="A369" t="s">
        <v>1490</v>
      </c>
      <c r="B369" t="s">
        <v>4956</v>
      </c>
      <c r="C369">
        <v>0.42194260485651253</v>
      </c>
      <c r="D369">
        <v>11.89</v>
      </c>
      <c r="E369">
        <v>3.87</v>
      </c>
      <c r="F369">
        <v>1.67</v>
      </c>
      <c r="G369">
        <v>1.43</v>
      </c>
      <c r="H369">
        <v>72.16</v>
      </c>
    </row>
    <row r="370" spans="1:8" x14ac:dyDescent="0.2">
      <c r="A370" t="s">
        <v>1490</v>
      </c>
      <c r="B370" t="s">
        <v>4956</v>
      </c>
      <c r="C370">
        <v>0.41612612612612598</v>
      </c>
      <c r="D370">
        <v>11.89</v>
      </c>
      <c r="E370">
        <v>3.87</v>
      </c>
      <c r="F370">
        <v>1.67</v>
      </c>
      <c r="G370">
        <v>1.43</v>
      </c>
      <c r="H370">
        <v>72.16</v>
      </c>
    </row>
    <row r="371" spans="1:8" x14ac:dyDescent="0.2">
      <c r="A371" t="s">
        <v>1504</v>
      </c>
      <c r="B371" t="s">
        <v>5171</v>
      </c>
      <c r="C371">
        <v>0.41800161088240551</v>
      </c>
      <c r="D371">
        <v>12.9</v>
      </c>
      <c r="E371">
        <v>4.09</v>
      </c>
      <c r="F371">
        <v>1.7</v>
      </c>
      <c r="G371">
        <v>1.48</v>
      </c>
      <c r="H371">
        <v>70.989999999999995</v>
      </c>
    </row>
    <row r="372" spans="1:8" x14ac:dyDescent="0.2">
      <c r="A372" t="s">
        <v>1252</v>
      </c>
      <c r="B372" t="s">
        <v>5013</v>
      </c>
      <c r="C372">
        <v>0.4166185163785055</v>
      </c>
      <c r="D372">
        <v>11.37</v>
      </c>
      <c r="E372">
        <v>3.95</v>
      </c>
      <c r="F372">
        <v>1.21</v>
      </c>
      <c r="G372">
        <v>1.4</v>
      </c>
      <c r="H372">
        <v>71.64</v>
      </c>
    </row>
    <row r="373" spans="1:8" x14ac:dyDescent="0.2">
      <c r="A373" t="s">
        <v>1813</v>
      </c>
      <c r="B373" t="s">
        <v>5034</v>
      </c>
      <c r="C373">
        <v>0.4551434878587195</v>
      </c>
      <c r="D373">
        <v>8.66</v>
      </c>
      <c r="E373">
        <v>4.26</v>
      </c>
      <c r="F373">
        <v>1.63</v>
      </c>
      <c r="G373">
        <v>1.4</v>
      </c>
      <c r="H373">
        <v>70.540000000000006</v>
      </c>
    </row>
    <row r="374" spans="1:8" x14ac:dyDescent="0.2">
      <c r="A374" t="s">
        <v>1813</v>
      </c>
      <c r="B374" t="s">
        <v>5034</v>
      </c>
      <c r="C374">
        <v>0.45030701754385999</v>
      </c>
      <c r="D374">
        <v>8.66</v>
      </c>
      <c r="E374">
        <v>4.26</v>
      </c>
      <c r="F374">
        <v>1.63</v>
      </c>
      <c r="G374">
        <v>1.4</v>
      </c>
      <c r="H374">
        <v>70.540000000000006</v>
      </c>
    </row>
    <row r="375" spans="1:8" x14ac:dyDescent="0.2">
      <c r="A375" t="s">
        <v>1265</v>
      </c>
      <c r="B375" t="s">
        <v>5069</v>
      </c>
      <c r="C375">
        <v>0.40593412338793999</v>
      </c>
      <c r="D375">
        <v>7.92</v>
      </c>
      <c r="E375">
        <v>4.34</v>
      </c>
      <c r="F375">
        <v>1.41</v>
      </c>
      <c r="G375">
        <v>1.25</v>
      </c>
      <c r="H375">
        <v>70.83</v>
      </c>
    </row>
    <row r="376" spans="1:8" x14ac:dyDescent="0.2">
      <c r="A376" t="s">
        <v>1265</v>
      </c>
      <c r="B376" t="s">
        <v>5069</v>
      </c>
      <c r="C376">
        <v>0.39455432253445499</v>
      </c>
      <c r="D376">
        <v>7.92</v>
      </c>
      <c r="E376">
        <v>4.34</v>
      </c>
      <c r="F376">
        <v>1.41</v>
      </c>
      <c r="G376">
        <v>1.25</v>
      </c>
      <c r="H376">
        <v>70.83</v>
      </c>
    </row>
    <row r="377" spans="1:8" x14ac:dyDescent="0.2">
      <c r="A377" t="s">
        <v>996</v>
      </c>
      <c r="B377" t="s">
        <v>5061</v>
      </c>
      <c r="C377">
        <v>0.460064891772968</v>
      </c>
      <c r="D377">
        <v>13.68</v>
      </c>
      <c r="E377">
        <v>4.54</v>
      </c>
      <c r="F377">
        <v>1.94</v>
      </c>
      <c r="G377">
        <v>1.6</v>
      </c>
      <c r="H377">
        <v>69.849999999999994</v>
      </c>
    </row>
    <row r="378" spans="1:8" x14ac:dyDescent="0.2">
      <c r="A378" t="s">
        <v>996</v>
      </c>
      <c r="B378" t="s">
        <v>5061</v>
      </c>
      <c r="C378">
        <v>0.44516556291390752</v>
      </c>
      <c r="D378">
        <v>13.68</v>
      </c>
      <c r="E378">
        <v>4.54</v>
      </c>
      <c r="F378">
        <v>1.94</v>
      </c>
      <c r="G378">
        <v>1.6</v>
      </c>
      <c r="H378">
        <v>69.849999999999994</v>
      </c>
    </row>
    <row r="379" spans="1:8" x14ac:dyDescent="0.2">
      <c r="A379" t="s">
        <v>1519</v>
      </c>
      <c r="B379" t="s">
        <v>5198</v>
      </c>
      <c r="C379">
        <v>0.43052631578947353</v>
      </c>
      <c r="D379">
        <v>9.17</v>
      </c>
      <c r="E379">
        <v>3.53</v>
      </c>
      <c r="F379">
        <v>1.66</v>
      </c>
      <c r="G379">
        <v>1.3</v>
      </c>
      <c r="H379">
        <v>71.36</v>
      </c>
    </row>
    <row r="380" spans="1:8" x14ac:dyDescent="0.2">
      <c r="A380" t="s">
        <v>1519</v>
      </c>
      <c r="B380" t="s">
        <v>5198</v>
      </c>
      <c r="C380">
        <v>0.40066225165562896</v>
      </c>
      <c r="D380">
        <v>9.17</v>
      </c>
      <c r="E380">
        <v>3.53</v>
      </c>
      <c r="F380">
        <v>1.66</v>
      </c>
      <c r="G380">
        <v>1.3</v>
      </c>
      <c r="H380">
        <v>71.36</v>
      </c>
    </row>
    <row r="381" spans="1:8" x14ac:dyDescent="0.2">
      <c r="A381" t="s">
        <v>1246</v>
      </c>
      <c r="B381" t="s">
        <v>5160</v>
      </c>
      <c r="C381">
        <v>0.44185430463576147</v>
      </c>
      <c r="D381">
        <v>6.44</v>
      </c>
      <c r="E381">
        <v>3.15</v>
      </c>
      <c r="F381">
        <v>1.54</v>
      </c>
      <c r="G381">
        <v>1.19</v>
      </c>
      <c r="H381">
        <v>70.010000000000005</v>
      </c>
    </row>
    <row r="382" spans="1:8" x14ac:dyDescent="0.2">
      <c r="A382" t="s">
        <v>1246</v>
      </c>
      <c r="B382" t="s">
        <v>5160</v>
      </c>
      <c r="C382">
        <v>0.42140939597315452</v>
      </c>
      <c r="D382">
        <v>6.44</v>
      </c>
      <c r="E382">
        <v>3.15</v>
      </c>
      <c r="F382">
        <v>1.54</v>
      </c>
      <c r="G382">
        <v>1.19</v>
      </c>
      <c r="H382">
        <v>70.010000000000005</v>
      </c>
    </row>
    <row r="383" spans="1:8" x14ac:dyDescent="0.2">
      <c r="A383" t="s">
        <v>894</v>
      </c>
      <c r="B383" t="s">
        <v>5197</v>
      </c>
      <c r="C383">
        <v>0.50331125827814605</v>
      </c>
      <c r="D383">
        <v>11.92</v>
      </c>
      <c r="E383">
        <v>3.02</v>
      </c>
      <c r="F383">
        <v>1.44</v>
      </c>
      <c r="G383">
        <v>1.47</v>
      </c>
      <c r="H383">
        <v>72.2</v>
      </c>
    </row>
    <row r="384" spans="1:8" x14ac:dyDescent="0.2">
      <c r="A384" t="s">
        <v>1814</v>
      </c>
      <c r="B384" t="s">
        <v>4968</v>
      </c>
      <c r="C384">
        <v>0.5</v>
      </c>
      <c r="D384">
        <v>9.91</v>
      </c>
      <c r="E384">
        <v>3.97</v>
      </c>
      <c r="F384">
        <v>1.7</v>
      </c>
      <c r="G384">
        <v>1.41</v>
      </c>
      <c r="H384">
        <v>70.08</v>
      </c>
    </row>
    <row r="385" spans="1:8" x14ac:dyDescent="0.2">
      <c r="A385" t="s">
        <v>1814</v>
      </c>
      <c r="B385" t="s">
        <v>4968</v>
      </c>
      <c r="C385">
        <v>0.49337719298245597</v>
      </c>
      <c r="D385">
        <v>9.91</v>
      </c>
      <c r="E385">
        <v>3.97</v>
      </c>
      <c r="F385">
        <v>1.7</v>
      </c>
      <c r="G385">
        <v>1.41</v>
      </c>
      <c r="H385">
        <v>70.08</v>
      </c>
    </row>
    <row r="386" spans="1:8" x14ac:dyDescent="0.2">
      <c r="A386" t="s">
        <v>1776</v>
      </c>
      <c r="B386" t="s">
        <v>4953</v>
      </c>
      <c r="C386">
        <v>0.47515906911880051</v>
      </c>
      <c r="D386">
        <v>9.94</v>
      </c>
      <c r="E386">
        <v>4.21</v>
      </c>
      <c r="F386">
        <v>1.34</v>
      </c>
      <c r="G386">
        <v>1.37</v>
      </c>
      <c r="H386">
        <v>70.900000000000006</v>
      </c>
    </row>
    <row r="387" spans="1:8" x14ac:dyDescent="0.2">
      <c r="A387" t="s">
        <v>1776</v>
      </c>
      <c r="B387" t="s">
        <v>4953</v>
      </c>
      <c r="C387">
        <v>0.44516556291390752</v>
      </c>
      <c r="D387">
        <v>9.94</v>
      </c>
      <c r="E387">
        <v>4.21</v>
      </c>
      <c r="F387">
        <v>1.34</v>
      </c>
      <c r="G387">
        <v>1.37</v>
      </c>
      <c r="H387">
        <v>70.900000000000006</v>
      </c>
    </row>
    <row r="388" spans="1:8" x14ac:dyDescent="0.2">
      <c r="A388" t="s">
        <v>901</v>
      </c>
      <c r="B388" t="s">
        <v>4964</v>
      </c>
      <c r="C388">
        <v>0.43515983751324649</v>
      </c>
      <c r="D388">
        <v>9.93</v>
      </c>
      <c r="E388">
        <v>4.2699999999999996</v>
      </c>
      <c r="F388">
        <v>1.31</v>
      </c>
      <c r="G388">
        <v>1.37</v>
      </c>
      <c r="H388">
        <v>71.92</v>
      </c>
    </row>
    <row r="389" spans="1:8" x14ac:dyDescent="0.2">
      <c r="A389" t="s">
        <v>901</v>
      </c>
      <c r="B389" t="s">
        <v>4964</v>
      </c>
      <c r="C389">
        <v>0.43193659484281149</v>
      </c>
      <c r="D389">
        <v>9.93</v>
      </c>
      <c r="E389">
        <v>4.2699999999999996</v>
      </c>
      <c r="F389">
        <v>1.31</v>
      </c>
      <c r="G389">
        <v>1.37</v>
      </c>
      <c r="H389">
        <v>71.92</v>
      </c>
    </row>
    <row r="390" spans="1:8" x14ac:dyDescent="0.2">
      <c r="A390" t="s">
        <v>1190</v>
      </c>
      <c r="B390" t="s">
        <v>5167</v>
      </c>
      <c r="C390">
        <v>0.48183164865806904</v>
      </c>
      <c r="D390">
        <v>8.0399999999999991</v>
      </c>
      <c r="E390">
        <v>3.23</v>
      </c>
      <c r="F390">
        <v>1.49</v>
      </c>
      <c r="G390">
        <v>1.28</v>
      </c>
      <c r="H390">
        <v>71.87</v>
      </c>
    </row>
    <row r="391" spans="1:8" x14ac:dyDescent="0.2">
      <c r="A391" t="s">
        <v>1190</v>
      </c>
      <c r="B391" t="s">
        <v>5167</v>
      </c>
      <c r="C391">
        <v>0.46026315789473704</v>
      </c>
      <c r="D391">
        <v>8.0399999999999991</v>
      </c>
      <c r="E391">
        <v>3.23</v>
      </c>
      <c r="F391">
        <v>1.49</v>
      </c>
      <c r="G391">
        <v>1.28</v>
      </c>
      <c r="H391">
        <v>71.87</v>
      </c>
    </row>
    <row r="392" spans="1:8" x14ac:dyDescent="0.2">
      <c r="A392" t="s">
        <v>1256</v>
      </c>
      <c r="B392" t="s">
        <v>4975</v>
      </c>
      <c r="C392">
        <v>0.445187637969095</v>
      </c>
      <c r="D392">
        <v>12.68</v>
      </c>
      <c r="E392">
        <v>3.64</v>
      </c>
      <c r="F392">
        <v>1.7</v>
      </c>
      <c r="G392">
        <v>1.54</v>
      </c>
      <c r="H392">
        <v>69.48</v>
      </c>
    </row>
    <row r="393" spans="1:8" x14ac:dyDescent="0.2">
      <c r="A393" t="s">
        <v>1256</v>
      </c>
      <c r="B393" t="s">
        <v>4975</v>
      </c>
      <c r="C393">
        <v>0.43333333333333302</v>
      </c>
      <c r="D393">
        <v>12.68</v>
      </c>
      <c r="E393">
        <v>3.64</v>
      </c>
      <c r="F393">
        <v>1.7</v>
      </c>
      <c r="G393">
        <v>1.54</v>
      </c>
      <c r="H393">
        <v>69.48</v>
      </c>
    </row>
    <row r="394" spans="1:8" x14ac:dyDescent="0.2">
      <c r="A394" t="s">
        <v>1442</v>
      </c>
      <c r="B394" t="s">
        <v>4958</v>
      </c>
      <c r="C394">
        <v>0.42384105960264901</v>
      </c>
      <c r="D394">
        <v>11.39</v>
      </c>
      <c r="E394">
        <v>5.24</v>
      </c>
      <c r="F394">
        <v>1.63</v>
      </c>
      <c r="G394">
        <v>1.44</v>
      </c>
      <c r="H394">
        <v>69.959999999999994</v>
      </c>
    </row>
    <row r="395" spans="1:8" x14ac:dyDescent="0.2">
      <c r="A395" t="s">
        <v>1442</v>
      </c>
      <c r="B395" t="s">
        <v>4958</v>
      </c>
      <c r="C395">
        <v>0.41666666666666652</v>
      </c>
      <c r="D395">
        <v>11.39</v>
      </c>
      <c r="E395">
        <v>5.24</v>
      </c>
      <c r="F395">
        <v>1.63</v>
      </c>
      <c r="G395">
        <v>1.44</v>
      </c>
      <c r="H395">
        <v>69.959999999999994</v>
      </c>
    </row>
    <row r="396" spans="1:8" x14ac:dyDescent="0.2">
      <c r="A396" t="s">
        <v>1746</v>
      </c>
      <c r="B396" t="s">
        <v>5091</v>
      </c>
      <c r="C396">
        <v>0.42333333333333351</v>
      </c>
      <c r="D396">
        <v>9.52</v>
      </c>
      <c r="E396">
        <v>3.99</v>
      </c>
      <c r="F396">
        <v>1.66</v>
      </c>
      <c r="G396">
        <v>1.4</v>
      </c>
      <c r="H396">
        <v>69.13</v>
      </c>
    </row>
    <row r="397" spans="1:8" x14ac:dyDescent="0.2">
      <c r="A397" t="s">
        <v>1746</v>
      </c>
      <c r="B397" t="s">
        <v>5091</v>
      </c>
      <c r="C397">
        <v>0.418053691275168</v>
      </c>
      <c r="D397">
        <v>9.52</v>
      </c>
      <c r="E397">
        <v>3.99</v>
      </c>
      <c r="F397">
        <v>1.66</v>
      </c>
      <c r="G397">
        <v>1.4</v>
      </c>
      <c r="H397">
        <v>69.13</v>
      </c>
    </row>
    <row r="398" spans="1:8" x14ac:dyDescent="0.2">
      <c r="A398" t="s">
        <v>1668</v>
      </c>
      <c r="B398" t="s">
        <v>4952</v>
      </c>
      <c r="C398">
        <v>0.4219205298013245</v>
      </c>
      <c r="D398">
        <v>10.65</v>
      </c>
      <c r="E398">
        <v>5.09</v>
      </c>
      <c r="F398">
        <v>1.61</v>
      </c>
      <c r="G398">
        <v>1.44</v>
      </c>
      <c r="H398">
        <v>69.739999999999995</v>
      </c>
    </row>
    <row r="399" spans="1:8" x14ac:dyDescent="0.2">
      <c r="A399" t="s">
        <v>1668</v>
      </c>
      <c r="B399" t="s">
        <v>4952</v>
      </c>
      <c r="C399">
        <v>0.42138702460850153</v>
      </c>
      <c r="D399">
        <v>10.65</v>
      </c>
      <c r="E399">
        <v>5.09</v>
      </c>
      <c r="F399">
        <v>1.61</v>
      </c>
      <c r="G399">
        <v>1.44</v>
      </c>
      <c r="H399">
        <v>69.739999999999995</v>
      </c>
    </row>
    <row r="400" spans="1:8" x14ac:dyDescent="0.2">
      <c r="A400" t="s">
        <v>1409</v>
      </c>
      <c r="B400" t="s">
        <v>4996</v>
      </c>
      <c r="C400">
        <v>0.46127335389080398</v>
      </c>
      <c r="D400">
        <v>9.26</v>
      </c>
      <c r="E400">
        <v>4.24</v>
      </c>
      <c r="F400">
        <v>1.28</v>
      </c>
      <c r="G400">
        <v>1.29</v>
      </c>
      <c r="H400">
        <v>70.58</v>
      </c>
    </row>
    <row r="401" spans="1:8" x14ac:dyDescent="0.2">
      <c r="A401" t="s">
        <v>1409</v>
      </c>
      <c r="B401" t="s">
        <v>4996</v>
      </c>
      <c r="C401">
        <v>0.45845107735782398</v>
      </c>
      <c r="D401">
        <v>9.26</v>
      </c>
      <c r="E401">
        <v>4.24</v>
      </c>
      <c r="F401">
        <v>1.28</v>
      </c>
      <c r="G401">
        <v>1.29</v>
      </c>
      <c r="H401">
        <v>70.58</v>
      </c>
    </row>
    <row r="402" spans="1:8" x14ac:dyDescent="0.2">
      <c r="A402" t="s">
        <v>1649</v>
      </c>
      <c r="B402" t="s">
        <v>5022</v>
      </c>
      <c r="C402">
        <v>0.443708609271523</v>
      </c>
      <c r="D402">
        <v>9.5399999999999991</v>
      </c>
      <c r="E402">
        <v>4.46</v>
      </c>
      <c r="F402">
        <v>1.38</v>
      </c>
      <c r="G402">
        <v>1.35</v>
      </c>
      <c r="H402">
        <v>70.040000000000006</v>
      </c>
    </row>
    <row r="403" spans="1:8" x14ac:dyDescent="0.2">
      <c r="A403" t="s">
        <v>1649</v>
      </c>
      <c r="B403" t="s">
        <v>5022</v>
      </c>
      <c r="C403">
        <v>0.41950450450450449</v>
      </c>
      <c r="D403">
        <v>9.5399999999999991</v>
      </c>
      <c r="E403">
        <v>4.46</v>
      </c>
      <c r="F403">
        <v>1.38</v>
      </c>
      <c r="G403">
        <v>1.35</v>
      </c>
      <c r="H403">
        <v>70.040000000000006</v>
      </c>
    </row>
    <row r="404" spans="1:8" x14ac:dyDescent="0.2">
      <c r="A404" t="s">
        <v>1167</v>
      </c>
      <c r="B404" t="s">
        <v>5018</v>
      </c>
      <c r="C404">
        <v>0.39536423841059598</v>
      </c>
      <c r="D404">
        <v>13.6</v>
      </c>
      <c r="E404">
        <v>4.2300000000000004</v>
      </c>
      <c r="F404">
        <v>1.43</v>
      </c>
      <c r="G404">
        <v>1.57</v>
      </c>
      <c r="H404">
        <v>71.48</v>
      </c>
    </row>
    <row r="405" spans="1:8" x14ac:dyDescent="0.2">
      <c r="A405" t="s">
        <v>1167</v>
      </c>
      <c r="B405" t="s">
        <v>5018</v>
      </c>
      <c r="C405">
        <v>0.39261744966442946</v>
      </c>
      <c r="D405">
        <v>13.6</v>
      </c>
      <c r="E405">
        <v>4.2300000000000004</v>
      </c>
      <c r="F405">
        <v>1.43</v>
      </c>
      <c r="G405">
        <v>1.57</v>
      </c>
      <c r="H405">
        <v>71.48</v>
      </c>
    </row>
    <row r="406" spans="1:8" x14ac:dyDescent="0.2">
      <c r="A406" t="s">
        <v>1688</v>
      </c>
      <c r="B406" t="s">
        <v>4955</v>
      </c>
      <c r="C406">
        <v>0.41858719646799103</v>
      </c>
      <c r="D406">
        <v>12.13</v>
      </c>
      <c r="E406">
        <v>4.45</v>
      </c>
      <c r="F406">
        <v>1.47</v>
      </c>
      <c r="G406">
        <v>1.44</v>
      </c>
      <c r="H406">
        <v>70.709999999999994</v>
      </c>
    </row>
    <row r="407" spans="1:8" x14ac:dyDescent="0.2">
      <c r="A407" t="s">
        <v>1688</v>
      </c>
      <c r="B407" t="s">
        <v>4955</v>
      </c>
      <c r="C407">
        <v>0.39864447191804997</v>
      </c>
      <c r="D407">
        <v>12.13</v>
      </c>
      <c r="E407">
        <v>4.45</v>
      </c>
      <c r="F407">
        <v>1.47</v>
      </c>
      <c r="G407">
        <v>1.44</v>
      </c>
      <c r="H407">
        <v>70.709999999999994</v>
      </c>
    </row>
    <row r="408" spans="1:8" x14ac:dyDescent="0.2">
      <c r="A408" t="s">
        <v>1697</v>
      </c>
      <c r="B408" t="s">
        <v>5000</v>
      </c>
      <c r="C408">
        <v>0.43523178807946999</v>
      </c>
      <c r="D408">
        <v>10.220000000000001</v>
      </c>
      <c r="E408">
        <v>4.62</v>
      </c>
      <c r="F408">
        <v>1.74</v>
      </c>
      <c r="G408">
        <v>1.41</v>
      </c>
      <c r="H408">
        <v>69.63</v>
      </c>
    </row>
    <row r="409" spans="1:8" x14ac:dyDescent="0.2">
      <c r="A409" t="s">
        <v>1697</v>
      </c>
      <c r="B409" t="s">
        <v>5000</v>
      </c>
      <c r="C409">
        <v>0.39604391774137299</v>
      </c>
      <c r="D409">
        <v>10.220000000000001</v>
      </c>
      <c r="E409">
        <v>4.62</v>
      </c>
      <c r="F409">
        <v>1.74</v>
      </c>
      <c r="G409">
        <v>1.41</v>
      </c>
      <c r="H409">
        <v>69.63</v>
      </c>
    </row>
    <row r="410" spans="1:8" x14ac:dyDescent="0.2">
      <c r="A410" t="s">
        <v>1706</v>
      </c>
      <c r="B410" t="s">
        <v>5092</v>
      </c>
      <c r="C410">
        <v>0.44442071086807949</v>
      </c>
      <c r="D410">
        <v>13.2</v>
      </c>
      <c r="E410">
        <v>5.01</v>
      </c>
      <c r="F410">
        <v>1.88</v>
      </c>
      <c r="G410">
        <v>1.56</v>
      </c>
      <c r="H410">
        <v>69.62</v>
      </c>
    </row>
    <row r="411" spans="1:8" x14ac:dyDescent="0.2">
      <c r="A411" t="s">
        <v>1706</v>
      </c>
      <c r="B411" t="s">
        <v>5092</v>
      </c>
      <c r="C411">
        <v>0.43568627450980402</v>
      </c>
      <c r="D411">
        <v>13.2</v>
      </c>
      <c r="E411">
        <v>5.01</v>
      </c>
      <c r="F411">
        <v>1.88</v>
      </c>
      <c r="G411">
        <v>1.56</v>
      </c>
      <c r="H411">
        <v>69.62</v>
      </c>
    </row>
    <row r="412" spans="1:8" x14ac:dyDescent="0.2">
      <c r="A412" t="s">
        <v>1822</v>
      </c>
      <c r="B412" t="s">
        <v>4994</v>
      </c>
      <c r="C412">
        <v>0.48516469153014996</v>
      </c>
      <c r="D412">
        <v>12.71</v>
      </c>
      <c r="E412">
        <v>3.67</v>
      </c>
      <c r="F412">
        <v>1.85</v>
      </c>
      <c r="G412">
        <v>1.58</v>
      </c>
      <c r="H412">
        <v>69.010000000000005</v>
      </c>
    </row>
    <row r="413" spans="1:8" x14ac:dyDescent="0.2">
      <c r="A413" t="s">
        <v>1823</v>
      </c>
      <c r="B413" t="s">
        <v>5026</v>
      </c>
      <c r="C413">
        <v>0.40666666666666701</v>
      </c>
      <c r="D413">
        <v>12.13</v>
      </c>
      <c r="E413">
        <v>4.5999999999999996</v>
      </c>
      <c r="F413">
        <v>1.99</v>
      </c>
      <c r="G413">
        <v>1.6</v>
      </c>
      <c r="H413">
        <v>68.72</v>
      </c>
    </row>
    <row r="414" spans="1:8" x14ac:dyDescent="0.2">
      <c r="A414" t="s">
        <v>1823</v>
      </c>
      <c r="B414" t="s">
        <v>5026</v>
      </c>
      <c r="C414">
        <v>0.38460850111856848</v>
      </c>
      <c r="D414">
        <v>12.13</v>
      </c>
      <c r="E414">
        <v>4.5999999999999996</v>
      </c>
      <c r="F414">
        <v>1.99</v>
      </c>
      <c r="G414">
        <v>1.6</v>
      </c>
      <c r="H414">
        <v>68.72</v>
      </c>
    </row>
    <row r="415" spans="1:8" x14ac:dyDescent="0.2">
      <c r="A415" t="s">
        <v>1441</v>
      </c>
      <c r="B415" t="s">
        <v>5121</v>
      </c>
      <c r="C415">
        <v>0.41913558731265255</v>
      </c>
      <c r="D415">
        <v>10.8</v>
      </c>
      <c r="E415">
        <v>4.79</v>
      </c>
      <c r="F415">
        <v>1.78</v>
      </c>
      <c r="G415">
        <v>1.42</v>
      </c>
      <c r="H415">
        <v>70.680000000000007</v>
      </c>
    </row>
    <row r="416" spans="1:8" x14ac:dyDescent="0.2">
      <c r="A416" t="s">
        <v>1441</v>
      </c>
      <c r="B416" t="s">
        <v>5121</v>
      </c>
      <c r="C416">
        <v>0.40604026845637553</v>
      </c>
      <c r="D416">
        <v>10.8</v>
      </c>
      <c r="E416">
        <v>4.79</v>
      </c>
      <c r="F416">
        <v>1.78</v>
      </c>
      <c r="G416">
        <v>1.42</v>
      </c>
      <c r="H416">
        <v>70.680000000000007</v>
      </c>
    </row>
    <row r="417" spans="1:8" x14ac:dyDescent="0.2">
      <c r="A417" t="s">
        <v>1272</v>
      </c>
      <c r="B417" t="s">
        <v>5190</v>
      </c>
      <c r="C417">
        <v>0.45545050540257948</v>
      </c>
      <c r="D417">
        <v>12.25</v>
      </c>
      <c r="E417">
        <v>5.98</v>
      </c>
      <c r="F417">
        <v>1.8</v>
      </c>
      <c r="G417">
        <v>1.57</v>
      </c>
      <c r="H417">
        <v>69.14</v>
      </c>
    </row>
    <row r="418" spans="1:8" x14ac:dyDescent="0.2">
      <c r="A418" t="s">
        <v>1431</v>
      </c>
      <c r="B418" t="s">
        <v>5140</v>
      </c>
      <c r="C418">
        <v>0.47156599552572698</v>
      </c>
      <c r="D418">
        <v>11.6</v>
      </c>
      <c r="E418">
        <v>4.1100000000000003</v>
      </c>
      <c r="F418">
        <v>1.54</v>
      </c>
      <c r="G418">
        <v>1.43</v>
      </c>
      <c r="H418">
        <v>70.91</v>
      </c>
    </row>
    <row r="419" spans="1:8" x14ac:dyDescent="0.2">
      <c r="A419" t="s">
        <v>1431</v>
      </c>
      <c r="B419" t="s">
        <v>5140</v>
      </c>
      <c r="C419">
        <v>0.46333170363127252</v>
      </c>
      <c r="D419">
        <v>11.6</v>
      </c>
      <c r="E419">
        <v>4.1100000000000003</v>
      </c>
      <c r="F419">
        <v>1.54</v>
      </c>
      <c r="G419">
        <v>1.43</v>
      </c>
      <c r="H419">
        <v>70.91</v>
      </c>
    </row>
    <row r="420" spans="1:8" x14ac:dyDescent="0.2">
      <c r="A420" t="s">
        <v>895</v>
      </c>
      <c r="B420" t="s">
        <v>4980</v>
      </c>
      <c r="C420">
        <v>0.3779194630872485</v>
      </c>
      <c r="D420">
        <v>9.66</v>
      </c>
      <c r="E420">
        <v>3.93</v>
      </c>
      <c r="F420">
        <v>1.28</v>
      </c>
      <c r="G420">
        <v>1.32</v>
      </c>
      <c r="H420">
        <v>72.069999999999993</v>
      </c>
    </row>
    <row r="421" spans="1:8" x14ac:dyDescent="0.2">
      <c r="A421" t="s">
        <v>895</v>
      </c>
      <c r="B421" t="s">
        <v>4980</v>
      </c>
      <c r="C421">
        <v>0.37710865227643797</v>
      </c>
      <c r="D421">
        <v>9.66</v>
      </c>
      <c r="E421">
        <v>3.93</v>
      </c>
      <c r="F421">
        <v>1.28</v>
      </c>
      <c r="G421">
        <v>1.32</v>
      </c>
      <c r="H421">
        <v>72.069999999999993</v>
      </c>
    </row>
    <row r="422" spans="1:8" x14ac:dyDescent="0.2">
      <c r="A422" t="s">
        <v>922</v>
      </c>
      <c r="B422" t="s">
        <v>5150</v>
      </c>
      <c r="C422">
        <v>0.4764864864864865</v>
      </c>
      <c r="D422">
        <v>11.11</v>
      </c>
      <c r="E422">
        <v>4.37</v>
      </c>
      <c r="F422">
        <v>1.49</v>
      </c>
      <c r="G422">
        <v>1.39</v>
      </c>
      <c r="H422">
        <v>71.099999999999994</v>
      </c>
    </row>
    <row r="423" spans="1:8" x14ac:dyDescent="0.2">
      <c r="A423" t="s">
        <v>1805</v>
      </c>
      <c r="B423" t="s">
        <v>5090</v>
      </c>
      <c r="C423">
        <v>0.48529285284252149</v>
      </c>
      <c r="D423">
        <v>12.12</v>
      </c>
      <c r="E423">
        <v>3.81</v>
      </c>
      <c r="F423">
        <v>1.56</v>
      </c>
      <c r="G423">
        <v>1.49</v>
      </c>
      <c r="H423">
        <v>69.39</v>
      </c>
    </row>
    <row r="424" spans="1:8" x14ac:dyDescent="0.2">
      <c r="A424" t="s">
        <v>1805</v>
      </c>
      <c r="B424" t="s">
        <v>5090</v>
      </c>
      <c r="C424">
        <v>0.4801324503311255</v>
      </c>
      <c r="D424">
        <v>12.12</v>
      </c>
      <c r="E424">
        <v>3.81</v>
      </c>
      <c r="F424">
        <v>1.56</v>
      </c>
      <c r="G424">
        <v>1.49</v>
      </c>
      <c r="H424">
        <v>69.39</v>
      </c>
    </row>
    <row r="425" spans="1:8" x14ac:dyDescent="0.2">
      <c r="A425" t="s">
        <v>1139</v>
      </c>
      <c r="B425" t="s">
        <v>5142</v>
      </c>
      <c r="C425">
        <v>0.41196467991169949</v>
      </c>
      <c r="D425">
        <v>8.8800000000000008</v>
      </c>
      <c r="E425">
        <v>4.66</v>
      </c>
      <c r="F425">
        <v>1.34</v>
      </c>
      <c r="G425">
        <v>1.29</v>
      </c>
      <c r="H425">
        <v>71.739999999999995</v>
      </c>
    </row>
    <row r="426" spans="1:8" x14ac:dyDescent="0.2">
      <c r="A426" t="s">
        <v>1139</v>
      </c>
      <c r="B426" t="s">
        <v>5142</v>
      </c>
      <c r="C426">
        <v>0.38536423841059597</v>
      </c>
      <c r="D426">
        <v>8.8800000000000008</v>
      </c>
      <c r="E426">
        <v>4.66</v>
      </c>
      <c r="F426">
        <v>1.34</v>
      </c>
      <c r="G426">
        <v>1.29</v>
      </c>
      <c r="H426">
        <v>71.739999999999995</v>
      </c>
    </row>
    <row r="427" spans="1:8" x14ac:dyDescent="0.2">
      <c r="A427" t="s">
        <v>1657</v>
      </c>
      <c r="B427" t="s">
        <v>4945</v>
      </c>
      <c r="C427">
        <v>0.42858719646799104</v>
      </c>
      <c r="D427">
        <v>13.26</v>
      </c>
      <c r="E427">
        <v>3.92</v>
      </c>
      <c r="F427">
        <v>1.65</v>
      </c>
      <c r="G427">
        <v>1.59</v>
      </c>
      <c r="H427">
        <v>70.34</v>
      </c>
    </row>
    <row r="428" spans="1:8" x14ac:dyDescent="0.2">
      <c r="A428" t="s">
        <v>1657</v>
      </c>
      <c r="B428" t="s">
        <v>4945</v>
      </c>
      <c r="C428">
        <v>0.42283783783783802</v>
      </c>
      <c r="D428">
        <v>13.26</v>
      </c>
      <c r="E428">
        <v>3.92</v>
      </c>
      <c r="F428">
        <v>1.65</v>
      </c>
      <c r="G428">
        <v>1.59</v>
      </c>
      <c r="H428">
        <v>70.34</v>
      </c>
    </row>
    <row r="429" spans="1:8" x14ac:dyDescent="0.2">
      <c r="A429" t="s">
        <v>1862</v>
      </c>
      <c r="B429" t="s">
        <v>4763</v>
      </c>
      <c r="C429">
        <v>0.50331125827814605</v>
      </c>
      <c r="D429">
        <v>13.1</v>
      </c>
      <c r="E429">
        <v>5.34</v>
      </c>
      <c r="F429">
        <v>1.84</v>
      </c>
      <c r="G429">
        <v>1.63</v>
      </c>
      <c r="H429">
        <v>68.319999999999993</v>
      </c>
    </row>
    <row r="430" spans="1:8" x14ac:dyDescent="0.2">
      <c r="A430" t="s">
        <v>1862</v>
      </c>
      <c r="B430" t="s">
        <v>4763</v>
      </c>
      <c r="C430">
        <v>0.49</v>
      </c>
      <c r="D430">
        <v>13.1</v>
      </c>
      <c r="E430">
        <v>5.34</v>
      </c>
      <c r="F430">
        <v>1.84</v>
      </c>
      <c r="G430">
        <v>1.63</v>
      </c>
      <c r="H430">
        <v>68.319999999999993</v>
      </c>
    </row>
    <row r="431" spans="1:8" x14ac:dyDescent="0.2">
      <c r="A431" t="s">
        <v>1270</v>
      </c>
      <c r="B431" t="s">
        <v>4756</v>
      </c>
      <c r="C431">
        <v>0.43229756820360848</v>
      </c>
      <c r="D431">
        <v>11.08</v>
      </c>
      <c r="E431">
        <v>5.26</v>
      </c>
      <c r="F431">
        <v>1.49</v>
      </c>
      <c r="G431">
        <v>1.4</v>
      </c>
      <c r="H431">
        <v>70.44</v>
      </c>
    </row>
    <row r="432" spans="1:8" x14ac:dyDescent="0.2">
      <c r="A432" t="s">
        <v>1270</v>
      </c>
      <c r="B432" t="s">
        <v>4756</v>
      </c>
      <c r="C432">
        <v>0.42052631578947397</v>
      </c>
      <c r="D432">
        <v>11.08</v>
      </c>
      <c r="E432">
        <v>5.26</v>
      </c>
      <c r="F432">
        <v>1.49</v>
      </c>
      <c r="G432">
        <v>1.4</v>
      </c>
      <c r="H432">
        <v>70.44</v>
      </c>
    </row>
    <row r="433" spans="1:8" x14ac:dyDescent="0.2">
      <c r="A433" t="s">
        <v>889</v>
      </c>
      <c r="B433" t="s">
        <v>4907</v>
      </c>
      <c r="C433">
        <v>0.44666666666666699</v>
      </c>
      <c r="D433">
        <v>10.07</v>
      </c>
      <c r="E433">
        <v>4.63</v>
      </c>
      <c r="F433">
        <v>1.63</v>
      </c>
      <c r="G433">
        <v>1.39</v>
      </c>
      <c r="H433">
        <v>71.94</v>
      </c>
    </row>
    <row r="434" spans="1:8" x14ac:dyDescent="0.2">
      <c r="A434" t="s">
        <v>889</v>
      </c>
      <c r="B434" t="s">
        <v>4907</v>
      </c>
      <c r="C434">
        <v>0.43708609271523147</v>
      </c>
      <c r="D434">
        <v>10.07</v>
      </c>
      <c r="E434">
        <v>4.63</v>
      </c>
      <c r="F434">
        <v>1.63</v>
      </c>
      <c r="G434">
        <v>1.39</v>
      </c>
      <c r="H434">
        <v>71.94</v>
      </c>
    </row>
    <row r="435" spans="1:8" x14ac:dyDescent="0.2">
      <c r="A435" t="s">
        <v>1158</v>
      </c>
      <c r="B435" t="s">
        <v>4711</v>
      </c>
      <c r="C435">
        <v>0.427149122807018</v>
      </c>
      <c r="D435">
        <v>10.99</v>
      </c>
      <c r="E435">
        <v>3.78</v>
      </c>
      <c r="F435">
        <v>1.44</v>
      </c>
      <c r="G435">
        <v>1.42</v>
      </c>
      <c r="H435">
        <v>70.67</v>
      </c>
    </row>
    <row r="436" spans="1:8" x14ac:dyDescent="0.2">
      <c r="A436" t="s">
        <v>1158</v>
      </c>
      <c r="B436" t="s">
        <v>4711</v>
      </c>
      <c r="C436">
        <v>0.42052980132450352</v>
      </c>
      <c r="D436">
        <v>10.99</v>
      </c>
      <c r="E436">
        <v>3.78</v>
      </c>
      <c r="F436">
        <v>1.44</v>
      </c>
      <c r="G436">
        <v>1.42</v>
      </c>
      <c r="H436">
        <v>70.67</v>
      </c>
    </row>
    <row r="437" spans="1:8" x14ac:dyDescent="0.2">
      <c r="A437" t="s">
        <v>909</v>
      </c>
      <c r="B437" t="s">
        <v>4718</v>
      </c>
      <c r="C437">
        <v>0.41194260485651252</v>
      </c>
      <c r="D437">
        <v>11.57</v>
      </c>
      <c r="E437">
        <v>4.0599999999999996</v>
      </c>
      <c r="F437">
        <v>1.57</v>
      </c>
      <c r="G437">
        <v>1.47</v>
      </c>
      <c r="H437">
        <v>70.92</v>
      </c>
    </row>
    <row r="438" spans="1:8" x14ac:dyDescent="0.2">
      <c r="A438" t="s">
        <v>909</v>
      </c>
      <c r="B438" t="s">
        <v>4718</v>
      </c>
      <c r="C438">
        <v>0.39597315436241598</v>
      </c>
      <c r="D438">
        <v>11.57</v>
      </c>
      <c r="E438">
        <v>4.0599999999999996</v>
      </c>
      <c r="F438">
        <v>1.57</v>
      </c>
      <c r="G438">
        <v>1.47</v>
      </c>
      <c r="H438">
        <v>70.92</v>
      </c>
    </row>
    <row r="439" spans="1:8" x14ac:dyDescent="0.2">
      <c r="A439" t="s">
        <v>920</v>
      </c>
      <c r="B439" t="s">
        <v>4923</v>
      </c>
      <c r="C439">
        <v>0.39465324384787448</v>
      </c>
      <c r="D439">
        <v>10.5</v>
      </c>
      <c r="E439">
        <v>4.9000000000000004</v>
      </c>
      <c r="F439">
        <v>1.84</v>
      </c>
      <c r="G439">
        <v>1.45</v>
      </c>
      <c r="H439">
        <v>70.36</v>
      </c>
    </row>
    <row r="440" spans="1:8" x14ac:dyDescent="0.2">
      <c r="A440" t="s">
        <v>920</v>
      </c>
      <c r="B440" t="s">
        <v>4923</v>
      </c>
      <c r="C440">
        <v>0.37666118494155298</v>
      </c>
      <c r="D440">
        <v>10.5</v>
      </c>
      <c r="E440">
        <v>4.9000000000000004</v>
      </c>
      <c r="F440">
        <v>1.84</v>
      </c>
      <c r="G440">
        <v>1.45</v>
      </c>
      <c r="H440">
        <v>70.36</v>
      </c>
    </row>
    <row r="441" spans="1:8" x14ac:dyDescent="0.2">
      <c r="A441" t="s">
        <v>1046</v>
      </c>
      <c r="B441" t="s">
        <v>4927</v>
      </c>
      <c r="C441">
        <v>0.44668651940086201</v>
      </c>
      <c r="D441">
        <v>9.42</v>
      </c>
      <c r="E441">
        <v>4.46</v>
      </c>
      <c r="F441">
        <v>1.49</v>
      </c>
      <c r="G441">
        <v>1.33</v>
      </c>
      <c r="H441">
        <v>69.510000000000005</v>
      </c>
    </row>
    <row r="442" spans="1:8" x14ac:dyDescent="0.2">
      <c r="A442" t="s">
        <v>1046</v>
      </c>
      <c r="B442" t="s">
        <v>4927</v>
      </c>
      <c r="C442">
        <v>0.42332992577447903</v>
      </c>
      <c r="D442">
        <v>9.42</v>
      </c>
      <c r="E442">
        <v>4.46</v>
      </c>
      <c r="F442">
        <v>1.49</v>
      </c>
      <c r="G442">
        <v>1.33</v>
      </c>
      <c r="H442">
        <v>69.510000000000005</v>
      </c>
    </row>
    <row r="443" spans="1:8" x14ac:dyDescent="0.2">
      <c r="A443" t="s">
        <v>1859</v>
      </c>
      <c r="B443" t="s">
        <v>4743</v>
      </c>
      <c r="C443">
        <v>0.38869757174392949</v>
      </c>
      <c r="D443">
        <v>12.29</v>
      </c>
      <c r="E443">
        <v>4.76</v>
      </c>
      <c r="F443">
        <v>1.64</v>
      </c>
      <c r="G443">
        <v>1.53</v>
      </c>
      <c r="H443">
        <v>71.05</v>
      </c>
    </row>
    <row r="444" spans="1:8" x14ac:dyDescent="0.2">
      <c r="A444" t="s">
        <v>1859</v>
      </c>
      <c r="B444" t="s">
        <v>4743</v>
      </c>
      <c r="C444">
        <v>0.38463087248322148</v>
      </c>
      <c r="D444">
        <v>12.29</v>
      </c>
      <c r="E444">
        <v>4.76</v>
      </c>
      <c r="F444">
        <v>1.64</v>
      </c>
      <c r="G444">
        <v>1.53</v>
      </c>
      <c r="H444">
        <v>71.05</v>
      </c>
    </row>
    <row r="445" spans="1:8" x14ac:dyDescent="0.2">
      <c r="A445" t="s">
        <v>1007</v>
      </c>
      <c r="B445">
        <v>1538</v>
      </c>
      <c r="C445">
        <v>0.44887155803415851</v>
      </c>
      <c r="D445">
        <v>10.07</v>
      </c>
      <c r="E445">
        <v>4.5199999999999996</v>
      </c>
      <c r="F445">
        <v>1.64</v>
      </c>
      <c r="G445">
        <v>1.42</v>
      </c>
      <c r="H445">
        <v>68.510000000000005</v>
      </c>
    </row>
    <row r="446" spans="1:8" x14ac:dyDescent="0.2">
      <c r="A446" t="s">
        <v>1007</v>
      </c>
      <c r="B446">
        <v>1538</v>
      </c>
      <c r="C446">
        <v>0.44039735099337751</v>
      </c>
      <c r="D446">
        <v>10.07</v>
      </c>
      <c r="E446">
        <v>4.5199999999999996</v>
      </c>
      <c r="F446">
        <v>1.64</v>
      </c>
      <c r="G446">
        <v>1.42</v>
      </c>
      <c r="H446">
        <v>68.510000000000005</v>
      </c>
    </row>
    <row r="447" spans="1:8" x14ac:dyDescent="0.2">
      <c r="A447" t="s">
        <v>1041</v>
      </c>
      <c r="B447" t="s">
        <v>4879</v>
      </c>
      <c r="C447">
        <v>0.4323529411764705</v>
      </c>
      <c r="D447">
        <v>9.7200000000000006</v>
      </c>
      <c r="E447">
        <v>4.55</v>
      </c>
      <c r="F447">
        <v>1.56</v>
      </c>
      <c r="G447">
        <v>1.35</v>
      </c>
      <c r="H447">
        <v>69.900000000000006</v>
      </c>
    </row>
    <row r="448" spans="1:8" x14ac:dyDescent="0.2">
      <c r="A448" t="s">
        <v>1041</v>
      </c>
      <c r="B448" t="s">
        <v>4879</v>
      </c>
      <c r="C448">
        <v>0.42668563047246549</v>
      </c>
      <c r="D448">
        <v>9.7200000000000006</v>
      </c>
      <c r="E448">
        <v>4.55</v>
      </c>
      <c r="F448">
        <v>1.56</v>
      </c>
      <c r="G448">
        <v>1.35</v>
      </c>
      <c r="H448">
        <v>69.900000000000006</v>
      </c>
    </row>
    <row r="449" spans="1:8" x14ac:dyDescent="0.2">
      <c r="A449" t="s">
        <v>1005</v>
      </c>
      <c r="B449" t="s">
        <v>4717</v>
      </c>
      <c r="C449">
        <v>0.47697268752975797</v>
      </c>
      <c r="D449">
        <v>9.19</v>
      </c>
      <c r="E449">
        <v>4.0999999999999996</v>
      </c>
      <c r="F449">
        <v>1.4</v>
      </c>
      <c r="G449">
        <v>1.29</v>
      </c>
      <c r="H449">
        <v>70.03</v>
      </c>
    </row>
    <row r="450" spans="1:8" x14ac:dyDescent="0.2">
      <c r="A450" t="s">
        <v>1005</v>
      </c>
      <c r="B450" t="s">
        <v>4717</v>
      </c>
      <c r="C450">
        <v>0.46181015452538654</v>
      </c>
      <c r="D450">
        <v>9.19</v>
      </c>
      <c r="E450">
        <v>4.0999999999999996</v>
      </c>
      <c r="F450">
        <v>1.4</v>
      </c>
      <c r="G450">
        <v>1.29</v>
      </c>
      <c r="H450">
        <v>70.03</v>
      </c>
    </row>
    <row r="451" spans="1:8" x14ac:dyDescent="0.2">
      <c r="A451" t="s">
        <v>908</v>
      </c>
      <c r="B451" t="s">
        <v>4800</v>
      </c>
      <c r="C451">
        <v>0.39335081559180396</v>
      </c>
      <c r="D451">
        <v>9.6</v>
      </c>
      <c r="E451">
        <v>3.93</v>
      </c>
      <c r="F451">
        <v>1.58</v>
      </c>
      <c r="G451">
        <v>1.38</v>
      </c>
      <c r="H451">
        <v>71.5</v>
      </c>
    </row>
    <row r="452" spans="1:8" x14ac:dyDescent="0.2">
      <c r="A452" t="s">
        <v>908</v>
      </c>
      <c r="B452" t="s">
        <v>4800</v>
      </c>
      <c r="C452">
        <v>0.38944318577901699</v>
      </c>
      <c r="D452">
        <v>9.6</v>
      </c>
      <c r="E452">
        <v>3.93</v>
      </c>
      <c r="F452">
        <v>1.58</v>
      </c>
      <c r="G452">
        <v>1.38</v>
      </c>
      <c r="H452">
        <v>71.5</v>
      </c>
    </row>
    <row r="453" spans="1:8" x14ac:dyDescent="0.2">
      <c r="A453" t="s">
        <v>997</v>
      </c>
      <c r="B453" t="s">
        <v>4708</v>
      </c>
      <c r="C453">
        <v>0.45152125279642097</v>
      </c>
      <c r="D453">
        <v>5.75</v>
      </c>
      <c r="E453">
        <v>3.39</v>
      </c>
      <c r="F453">
        <v>1.35</v>
      </c>
      <c r="G453">
        <v>1.1200000000000001</v>
      </c>
      <c r="H453">
        <v>68.989999999999995</v>
      </c>
    </row>
    <row r="454" spans="1:8" x14ac:dyDescent="0.2">
      <c r="A454" t="s">
        <v>1001</v>
      </c>
      <c r="B454" t="s">
        <v>4863</v>
      </c>
      <c r="C454">
        <v>0.51633986928104603</v>
      </c>
      <c r="D454">
        <v>9.92</v>
      </c>
      <c r="E454">
        <v>3.44</v>
      </c>
      <c r="F454">
        <v>1.75</v>
      </c>
      <c r="G454">
        <v>1.37</v>
      </c>
      <c r="H454">
        <v>69.8</v>
      </c>
    </row>
    <row r="455" spans="1:8" x14ac:dyDescent="0.2">
      <c r="A455" t="s">
        <v>1847</v>
      </c>
      <c r="B455" t="s">
        <v>4914</v>
      </c>
      <c r="C455">
        <v>0.5</v>
      </c>
      <c r="D455">
        <v>13.79</v>
      </c>
      <c r="E455">
        <v>3.99</v>
      </c>
      <c r="F455">
        <v>1.47</v>
      </c>
      <c r="G455">
        <v>1.55</v>
      </c>
      <c r="H455">
        <v>69.14</v>
      </c>
    </row>
    <row r="456" spans="1:8" x14ac:dyDescent="0.2">
      <c r="A456" t="s">
        <v>1647</v>
      </c>
      <c r="B456" t="s">
        <v>4737</v>
      </c>
      <c r="C456">
        <v>0.4281208053691275</v>
      </c>
      <c r="D456">
        <v>10</v>
      </c>
      <c r="E456">
        <v>4.22</v>
      </c>
      <c r="F456">
        <v>1.41</v>
      </c>
      <c r="G456">
        <v>1.37</v>
      </c>
      <c r="H456">
        <v>71.19</v>
      </c>
    </row>
    <row r="457" spans="1:8" x14ac:dyDescent="0.2">
      <c r="A457" t="s">
        <v>1647</v>
      </c>
      <c r="B457" t="s">
        <v>4737</v>
      </c>
      <c r="C457">
        <v>0.42522518544683896</v>
      </c>
      <c r="D457">
        <v>10</v>
      </c>
      <c r="E457">
        <v>4.22</v>
      </c>
      <c r="F457">
        <v>1.41</v>
      </c>
      <c r="G457">
        <v>1.37</v>
      </c>
      <c r="H457">
        <v>71.19</v>
      </c>
    </row>
    <row r="458" spans="1:8" x14ac:dyDescent="0.2">
      <c r="A458" t="s">
        <v>1630</v>
      </c>
      <c r="B458" t="s">
        <v>4883</v>
      </c>
      <c r="C458">
        <v>0.4503508771929825</v>
      </c>
      <c r="D458">
        <v>9.67</v>
      </c>
      <c r="E458">
        <v>4.24</v>
      </c>
      <c r="F458">
        <v>1.79</v>
      </c>
      <c r="G458">
        <v>1.44</v>
      </c>
      <c r="H458">
        <v>69.540000000000006</v>
      </c>
    </row>
    <row r="459" spans="1:8" x14ac:dyDescent="0.2">
      <c r="A459" t="s">
        <v>1630</v>
      </c>
      <c r="B459" t="s">
        <v>4883</v>
      </c>
      <c r="C459">
        <v>0.43478747203579404</v>
      </c>
      <c r="D459">
        <v>9.67</v>
      </c>
      <c r="E459">
        <v>4.24</v>
      </c>
      <c r="F459">
        <v>1.79</v>
      </c>
      <c r="G459">
        <v>1.44</v>
      </c>
      <c r="H459">
        <v>69.540000000000006</v>
      </c>
    </row>
    <row r="460" spans="1:8" x14ac:dyDescent="0.2">
      <c r="A460" t="s">
        <v>1677</v>
      </c>
      <c r="B460" t="s">
        <v>4932</v>
      </c>
      <c r="C460">
        <v>0.4535964912280705</v>
      </c>
      <c r="D460">
        <v>11.1</v>
      </c>
      <c r="E460">
        <v>4.55</v>
      </c>
      <c r="F460">
        <v>1.74</v>
      </c>
      <c r="G460">
        <v>1.49</v>
      </c>
      <c r="H460">
        <v>70.16</v>
      </c>
    </row>
    <row r="461" spans="1:8" x14ac:dyDescent="0.2">
      <c r="A461" t="s">
        <v>1677</v>
      </c>
      <c r="B461" t="s">
        <v>4932</v>
      </c>
      <c r="C461">
        <v>0.44333333333333347</v>
      </c>
      <c r="D461">
        <v>11.1</v>
      </c>
      <c r="E461">
        <v>4.55</v>
      </c>
      <c r="F461">
        <v>1.74</v>
      </c>
      <c r="G461">
        <v>1.49</v>
      </c>
      <c r="H461">
        <v>70.16</v>
      </c>
    </row>
    <row r="462" spans="1:8" x14ac:dyDescent="0.2">
      <c r="A462" t="s">
        <v>1674</v>
      </c>
      <c r="B462" t="s">
        <v>4846</v>
      </c>
      <c r="C462">
        <v>0.46821029082774046</v>
      </c>
      <c r="D462">
        <v>7.91</v>
      </c>
      <c r="E462">
        <v>3.96</v>
      </c>
      <c r="F462">
        <v>1.42</v>
      </c>
      <c r="G462">
        <v>1.27</v>
      </c>
      <c r="H462">
        <v>69.33</v>
      </c>
    </row>
    <row r="463" spans="1:8" x14ac:dyDescent="0.2">
      <c r="A463" t="s">
        <v>1674</v>
      </c>
      <c r="B463" t="s">
        <v>4846</v>
      </c>
      <c r="C463">
        <v>0.43854304635761598</v>
      </c>
      <c r="D463">
        <v>7.91</v>
      </c>
      <c r="E463">
        <v>3.96</v>
      </c>
      <c r="F463">
        <v>1.42</v>
      </c>
      <c r="G463">
        <v>1.27</v>
      </c>
      <c r="H463">
        <v>69.33</v>
      </c>
    </row>
    <row r="464" spans="1:8" x14ac:dyDescent="0.2">
      <c r="A464" t="s">
        <v>1016</v>
      </c>
      <c r="B464" t="s">
        <v>4762</v>
      </c>
      <c r="C464">
        <v>0.45183222958057401</v>
      </c>
      <c r="D464">
        <v>7.99</v>
      </c>
      <c r="E464">
        <v>3.86</v>
      </c>
      <c r="F464">
        <v>1.53</v>
      </c>
      <c r="G464">
        <v>1.28</v>
      </c>
      <c r="H464">
        <v>69.83</v>
      </c>
    </row>
    <row r="465" spans="1:8" x14ac:dyDescent="0.2">
      <c r="A465" t="s">
        <v>1016</v>
      </c>
      <c r="B465" t="s">
        <v>4762</v>
      </c>
      <c r="C465">
        <v>0.44668651940086201</v>
      </c>
      <c r="D465">
        <v>7.99</v>
      </c>
      <c r="E465">
        <v>3.86</v>
      </c>
      <c r="F465">
        <v>1.53</v>
      </c>
      <c r="G465">
        <v>1.28</v>
      </c>
      <c r="H465">
        <v>69.83</v>
      </c>
    </row>
    <row r="466" spans="1:8" x14ac:dyDescent="0.2">
      <c r="A466" t="s">
        <v>1009</v>
      </c>
      <c r="B466" t="s">
        <v>4802</v>
      </c>
      <c r="C466">
        <v>0.42052980132450352</v>
      </c>
      <c r="D466">
        <v>11.74</v>
      </c>
      <c r="E466">
        <v>4.83</v>
      </c>
      <c r="F466">
        <v>1.71</v>
      </c>
      <c r="G466">
        <v>1.52</v>
      </c>
      <c r="H466">
        <v>69.28</v>
      </c>
    </row>
    <row r="467" spans="1:8" x14ac:dyDescent="0.2">
      <c r="A467" t="s">
        <v>1009</v>
      </c>
      <c r="B467" t="s">
        <v>4802</v>
      </c>
      <c r="C467">
        <v>0.39935517601951898</v>
      </c>
      <c r="D467">
        <v>11.74</v>
      </c>
      <c r="E467">
        <v>4.83</v>
      </c>
      <c r="F467">
        <v>1.71</v>
      </c>
      <c r="G467">
        <v>1.52</v>
      </c>
      <c r="H467">
        <v>69.28</v>
      </c>
    </row>
    <row r="468" spans="1:8" x14ac:dyDescent="0.2">
      <c r="A468" t="s">
        <v>1296</v>
      </c>
      <c r="B468" t="s">
        <v>4760</v>
      </c>
      <c r="C468">
        <v>0.44187637969094951</v>
      </c>
      <c r="D468">
        <v>12.05</v>
      </c>
      <c r="E468">
        <v>4.1100000000000003</v>
      </c>
      <c r="F468">
        <v>1.5</v>
      </c>
      <c r="G468">
        <v>1.44</v>
      </c>
      <c r="H468">
        <v>71.17</v>
      </c>
    </row>
    <row r="469" spans="1:8" x14ac:dyDescent="0.2">
      <c r="A469" t="s">
        <v>1296</v>
      </c>
      <c r="B469" t="s">
        <v>4760</v>
      </c>
      <c r="C469">
        <v>0.42673007689230652</v>
      </c>
      <c r="D469">
        <v>12.05</v>
      </c>
      <c r="E469">
        <v>4.1100000000000003</v>
      </c>
      <c r="F469">
        <v>1.5</v>
      </c>
      <c r="G469">
        <v>1.44</v>
      </c>
      <c r="H469">
        <v>71.17</v>
      </c>
    </row>
    <row r="470" spans="1:8" x14ac:dyDescent="0.2">
      <c r="A470" t="s">
        <v>1310</v>
      </c>
      <c r="B470" t="s">
        <v>4862</v>
      </c>
      <c r="C470">
        <v>0.45183222958057401</v>
      </c>
      <c r="D470">
        <v>10.74</v>
      </c>
      <c r="E470">
        <v>3.62</v>
      </c>
      <c r="F470">
        <v>1.36</v>
      </c>
      <c r="G470">
        <v>1.37</v>
      </c>
      <c r="H470">
        <v>71.5</v>
      </c>
    </row>
    <row r="471" spans="1:8" x14ac:dyDescent="0.2">
      <c r="A471" t="s">
        <v>1310</v>
      </c>
      <c r="B471" t="s">
        <v>4862</v>
      </c>
      <c r="C471">
        <v>0.4375</v>
      </c>
      <c r="D471">
        <v>10.74</v>
      </c>
      <c r="E471">
        <v>3.62</v>
      </c>
      <c r="F471">
        <v>1.36</v>
      </c>
      <c r="G471">
        <v>1.37</v>
      </c>
      <c r="H471">
        <v>71.5</v>
      </c>
    </row>
    <row r="472" spans="1:8" x14ac:dyDescent="0.2">
      <c r="A472" t="s">
        <v>1835</v>
      </c>
      <c r="B472" t="s">
        <v>4912</v>
      </c>
      <c r="C472">
        <v>0.445187637969095</v>
      </c>
      <c r="D472">
        <v>13.08</v>
      </c>
      <c r="E472">
        <v>4.5999999999999996</v>
      </c>
      <c r="F472">
        <v>1.87</v>
      </c>
      <c r="G472">
        <v>1.6</v>
      </c>
      <c r="H472">
        <v>70.569999999999993</v>
      </c>
    </row>
    <row r="473" spans="1:8" x14ac:dyDescent="0.2">
      <c r="A473" t="s">
        <v>1835</v>
      </c>
      <c r="B473" t="s">
        <v>4912</v>
      </c>
      <c r="C473">
        <v>0.4437086092715235</v>
      </c>
      <c r="D473">
        <v>13.08</v>
      </c>
      <c r="E473">
        <v>4.5999999999999996</v>
      </c>
      <c r="F473">
        <v>1.87</v>
      </c>
      <c r="G473">
        <v>1.6</v>
      </c>
      <c r="H473">
        <v>70.569999999999993</v>
      </c>
    </row>
    <row r="474" spans="1:8" x14ac:dyDescent="0.2">
      <c r="A474" t="s">
        <v>1415</v>
      </c>
      <c r="B474" t="s">
        <v>4915</v>
      </c>
      <c r="C474">
        <v>0.45666474065514051</v>
      </c>
      <c r="D474">
        <v>14.36</v>
      </c>
      <c r="E474">
        <v>4.9400000000000004</v>
      </c>
      <c r="F474">
        <v>2.12</v>
      </c>
      <c r="G474">
        <v>1.71</v>
      </c>
      <c r="H474">
        <v>69.739999999999995</v>
      </c>
    </row>
    <row r="475" spans="1:8" x14ac:dyDescent="0.2">
      <c r="A475" t="s">
        <v>1415</v>
      </c>
      <c r="B475" t="s">
        <v>4915</v>
      </c>
      <c r="C475">
        <v>0.43418603644548298</v>
      </c>
      <c r="D475">
        <v>14.36</v>
      </c>
      <c r="E475">
        <v>4.9400000000000004</v>
      </c>
      <c r="F475">
        <v>2.12</v>
      </c>
      <c r="G475">
        <v>1.71</v>
      </c>
      <c r="H475">
        <v>69.739999999999995</v>
      </c>
    </row>
    <row r="476" spans="1:8" x14ac:dyDescent="0.2">
      <c r="A476" t="s">
        <v>1844</v>
      </c>
      <c r="B476" t="s">
        <v>4778</v>
      </c>
      <c r="C476">
        <v>0.42525386313465802</v>
      </c>
      <c r="D476">
        <v>12.35</v>
      </c>
      <c r="E476">
        <v>4.76</v>
      </c>
      <c r="F476">
        <v>1.4</v>
      </c>
      <c r="G476">
        <v>1.52</v>
      </c>
      <c r="H476">
        <v>71.22</v>
      </c>
    </row>
    <row r="477" spans="1:8" x14ac:dyDescent="0.2">
      <c r="A477" t="s">
        <v>1844</v>
      </c>
      <c r="B477" t="s">
        <v>4778</v>
      </c>
      <c r="C477">
        <v>0.41444834004241848</v>
      </c>
      <c r="D477">
        <v>12.35</v>
      </c>
      <c r="E477">
        <v>4.76</v>
      </c>
      <c r="F477">
        <v>1.4</v>
      </c>
      <c r="G477">
        <v>1.52</v>
      </c>
      <c r="H477">
        <v>71.22</v>
      </c>
    </row>
    <row r="478" spans="1:8" x14ac:dyDescent="0.2">
      <c r="A478" t="s">
        <v>1418</v>
      </c>
      <c r="B478" t="s">
        <v>4796</v>
      </c>
      <c r="C478">
        <v>0.44333333333333347</v>
      </c>
      <c r="D478">
        <v>13.84</v>
      </c>
      <c r="E478">
        <v>4.58</v>
      </c>
      <c r="F478">
        <v>1.75</v>
      </c>
      <c r="G478">
        <v>1.62</v>
      </c>
      <c r="H478">
        <v>70.84</v>
      </c>
    </row>
    <row r="479" spans="1:8" x14ac:dyDescent="0.2">
      <c r="A479" t="s">
        <v>1418</v>
      </c>
      <c r="B479" t="s">
        <v>4796</v>
      </c>
      <c r="C479">
        <v>0.42476510067114098</v>
      </c>
      <c r="D479">
        <v>13.84</v>
      </c>
      <c r="E479">
        <v>4.58</v>
      </c>
      <c r="F479">
        <v>1.75</v>
      </c>
      <c r="G479">
        <v>1.62</v>
      </c>
      <c r="H479">
        <v>70.84</v>
      </c>
    </row>
    <row r="480" spans="1:8" x14ac:dyDescent="0.2">
      <c r="A480" t="s">
        <v>952</v>
      </c>
      <c r="B480" t="s">
        <v>4934</v>
      </c>
      <c r="C480">
        <v>0.45845474613686499</v>
      </c>
      <c r="D480">
        <v>9.67</v>
      </c>
      <c r="E480">
        <v>3.99</v>
      </c>
      <c r="F480">
        <v>1.45</v>
      </c>
      <c r="G480">
        <v>1.31</v>
      </c>
      <c r="H480">
        <v>72.400000000000006</v>
      </c>
    </row>
    <row r="481" spans="1:8" x14ac:dyDescent="0.2">
      <c r="A481" t="s">
        <v>952</v>
      </c>
      <c r="B481" t="s">
        <v>4934</v>
      </c>
      <c r="C481">
        <v>0.43963963963963948</v>
      </c>
      <c r="D481">
        <v>9.67</v>
      </c>
      <c r="E481">
        <v>3.99</v>
      </c>
      <c r="F481">
        <v>1.45</v>
      </c>
      <c r="G481">
        <v>1.31</v>
      </c>
      <c r="H481">
        <v>72.400000000000006</v>
      </c>
    </row>
    <row r="482" spans="1:8" x14ac:dyDescent="0.2">
      <c r="A482" t="s">
        <v>989</v>
      </c>
      <c r="B482" t="s">
        <v>4924</v>
      </c>
      <c r="C482">
        <v>0.49337719298245597</v>
      </c>
      <c r="D482">
        <v>16.09</v>
      </c>
      <c r="E482">
        <v>4.32</v>
      </c>
      <c r="F482">
        <v>2.08</v>
      </c>
      <c r="G482">
        <v>1.74</v>
      </c>
      <c r="H482">
        <v>69.510000000000005</v>
      </c>
    </row>
    <row r="483" spans="1:8" x14ac:dyDescent="0.2">
      <c r="A483" t="s">
        <v>989</v>
      </c>
      <c r="B483" t="s">
        <v>4924</v>
      </c>
      <c r="C483">
        <v>0.47827740492170001</v>
      </c>
      <c r="D483">
        <v>16.09</v>
      </c>
      <c r="E483">
        <v>4.32</v>
      </c>
      <c r="F483">
        <v>2.08</v>
      </c>
      <c r="G483">
        <v>1.74</v>
      </c>
      <c r="H483">
        <v>69.510000000000005</v>
      </c>
    </row>
    <row r="484" spans="1:8" x14ac:dyDescent="0.2">
      <c r="A484" t="s">
        <v>1587</v>
      </c>
      <c r="B484" t="s">
        <v>4870</v>
      </c>
      <c r="C484">
        <v>0.50834451901565991</v>
      </c>
      <c r="D484">
        <v>10.08</v>
      </c>
      <c r="E484">
        <v>3.5</v>
      </c>
      <c r="F484">
        <v>1.75</v>
      </c>
      <c r="G484">
        <v>1.44</v>
      </c>
      <c r="H484">
        <v>71.36</v>
      </c>
    </row>
    <row r="485" spans="1:8" x14ac:dyDescent="0.2">
      <c r="A485" t="s">
        <v>1587</v>
      </c>
      <c r="B485" t="s">
        <v>4870</v>
      </c>
      <c r="C485">
        <v>0.50335570469798596</v>
      </c>
      <c r="D485">
        <v>10.08</v>
      </c>
      <c r="E485">
        <v>3.5</v>
      </c>
      <c r="F485">
        <v>1.75</v>
      </c>
      <c r="G485">
        <v>1.44</v>
      </c>
      <c r="H485">
        <v>71.36</v>
      </c>
    </row>
    <row r="486" spans="1:8" x14ac:dyDescent="0.2">
      <c r="A486" t="s">
        <v>1848</v>
      </c>
      <c r="B486" t="s">
        <v>4936</v>
      </c>
      <c r="C486">
        <v>0.43854304635761598</v>
      </c>
      <c r="D486">
        <v>12.36</v>
      </c>
      <c r="E486">
        <v>4.03</v>
      </c>
      <c r="F486">
        <v>1.59</v>
      </c>
      <c r="G486">
        <v>1.52</v>
      </c>
      <c r="H486">
        <v>69.900000000000006</v>
      </c>
    </row>
    <row r="487" spans="1:8" x14ac:dyDescent="0.2">
      <c r="A487" t="s">
        <v>1848</v>
      </c>
      <c r="B487" t="s">
        <v>4936</v>
      </c>
      <c r="C487">
        <v>0.43098131688735697</v>
      </c>
      <c r="D487">
        <v>12.36</v>
      </c>
      <c r="E487">
        <v>4.03</v>
      </c>
      <c r="F487">
        <v>1.59</v>
      </c>
      <c r="G487">
        <v>1.52</v>
      </c>
      <c r="H487">
        <v>69.900000000000006</v>
      </c>
    </row>
    <row r="488" spans="1:8" x14ac:dyDescent="0.2">
      <c r="A488" t="s">
        <v>1525</v>
      </c>
      <c r="B488" t="s">
        <v>4941</v>
      </c>
      <c r="C488">
        <v>0.3861319275008715</v>
      </c>
      <c r="D488">
        <v>13.06</v>
      </c>
      <c r="E488">
        <v>4.26</v>
      </c>
      <c r="F488">
        <v>1.62</v>
      </c>
      <c r="G488">
        <v>1.51</v>
      </c>
      <c r="H488">
        <v>71.760000000000005</v>
      </c>
    </row>
    <row r="489" spans="1:8" x14ac:dyDescent="0.2">
      <c r="A489" t="s">
        <v>1525</v>
      </c>
      <c r="B489" t="s">
        <v>4941</v>
      </c>
      <c r="C489">
        <v>0.37960784313725499</v>
      </c>
      <c r="D489">
        <v>13.06</v>
      </c>
      <c r="E489">
        <v>4.26</v>
      </c>
      <c r="F489">
        <v>1.62</v>
      </c>
      <c r="G489">
        <v>1.51</v>
      </c>
      <c r="H489">
        <v>71.760000000000005</v>
      </c>
    </row>
    <row r="490" spans="1:8" x14ac:dyDescent="0.2">
      <c r="A490" t="s">
        <v>1522</v>
      </c>
      <c r="B490" t="s">
        <v>4921</v>
      </c>
      <c r="C490">
        <v>0.42385964912280749</v>
      </c>
      <c r="D490">
        <v>9</v>
      </c>
      <c r="E490">
        <v>4.09</v>
      </c>
      <c r="F490">
        <v>1.64</v>
      </c>
      <c r="G490">
        <v>1.36</v>
      </c>
      <c r="H490">
        <v>71.02</v>
      </c>
    </row>
    <row r="491" spans="1:8" x14ac:dyDescent="0.2">
      <c r="A491" t="s">
        <v>1522</v>
      </c>
      <c r="B491" t="s">
        <v>4921</v>
      </c>
      <c r="C491">
        <v>0.3927326594632275</v>
      </c>
      <c r="D491">
        <v>9</v>
      </c>
      <c r="E491">
        <v>4.09</v>
      </c>
      <c r="F491">
        <v>1.64</v>
      </c>
      <c r="G491">
        <v>1.36</v>
      </c>
      <c r="H491">
        <v>71.02</v>
      </c>
    </row>
    <row r="492" spans="1:8" x14ac:dyDescent="0.2">
      <c r="A492" t="s">
        <v>1535</v>
      </c>
      <c r="B492" t="s">
        <v>4895</v>
      </c>
      <c r="C492">
        <v>0.41666666666666652</v>
      </c>
      <c r="D492">
        <v>9.7100000000000009</v>
      </c>
      <c r="E492">
        <v>4.62</v>
      </c>
      <c r="F492">
        <v>1.33</v>
      </c>
      <c r="G492">
        <v>1.31</v>
      </c>
      <c r="H492">
        <v>71.44</v>
      </c>
    </row>
    <row r="493" spans="1:8" x14ac:dyDescent="0.2">
      <c r="A493" t="s">
        <v>1535</v>
      </c>
      <c r="B493" t="s">
        <v>4895</v>
      </c>
      <c r="C493">
        <v>0.41447368421052649</v>
      </c>
      <c r="D493">
        <v>9.7100000000000009</v>
      </c>
      <c r="E493">
        <v>4.62</v>
      </c>
      <c r="F493">
        <v>1.33</v>
      </c>
      <c r="G493">
        <v>1.31</v>
      </c>
      <c r="H493">
        <v>71.44</v>
      </c>
    </row>
    <row r="494" spans="1:8" x14ac:dyDescent="0.2">
      <c r="A494" t="s">
        <v>1305</v>
      </c>
      <c r="B494" t="s">
        <v>4928</v>
      </c>
      <c r="C494">
        <v>0.4356265249215755</v>
      </c>
      <c r="D494">
        <v>11.68</v>
      </c>
      <c r="E494">
        <v>4</v>
      </c>
      <c r="F494">
        <v>1.43</v>
      </c>
      <c r="G494">
        <v>1.48</v>
      </c>
      <c r="H494">
        <v>71.7</v>
      </c>
    </row>
    <row r="495" spans="1:8" x14ac:dyDescent="0.2">
      <c r="A495" t="s">
        <v>1305</v>
      </c>
      <c r="B495" t="s">
        <v>4928</v>
      </c>
      <c r="C495">
        <v>0.40268456375838901</v>
      </c>
      <c r="D495">
        <v>11.68</v>
      </c>
      <c r="E495">
        <v>4</v>
      </c>
      <c r="F495">
        <v>1.43</v>
      </c>
      <c r="G495">
        <v>1.48</v>
      </c>
      <c r="H495">
        <v>71.7</v>
      </c>
    </row>
    <row r="496" spans="1:8" x14ac:dyDescent="0.2">
      <c r="A496" t="s">
        <v>931</v>
      </c>
      <c r="B496" t="s">
        <v>4769</v>
      </c>
      <c r="C496">
        <v>0.42856512141280351</v>
      </c>
      <c r="D496">
        <v>12.94</v>
      </c>
      <c r="E496">
        <v>4.8099999999999996</v>
      </c>
      <c r="F496">
        <v>1.76</v>
      </c>
      <c r="G496">
        <v>1.53</v>
      </c>
      <c r="H496">
        <v>70.73</v>
      </c>
    </row>
    <row r="497" spans="1:8" x14ac:dyDescent="0.2">
      <c r="A497" t="s">
        <v>931</v>
      </c>
      <c r="B497" t="s">
        <v>4769</v>
      </c>
      <c r="C497">
        <v>0.41721854304635753</v>
      </c>
      <c r="D497">
        <v>12.94</v>
      </c>
      <c r="E497">
        <v>4.8099999999999996</v>
      </c>
      <c r="F497">
        <v>1.76</v>
      </c>
      <c r="G497">
        <v>1.53</v>
      </c>
      <c r="H497">
        <v>70.73</v>
      </c>
    </row>
    <row r="498" spans="1:8" x14ac:dyDescent="0.2">
      <c r="A498" t="s">
        <v>975</v>
      </c>
      <c r="B498" t="s">
        <v>4815</v>
      </c>
      <c r="C498">
        <v>0.42001866749633354</v>
      </c>
      <c r="D498">
        <v>14.48</v>
      </c>
      <c r="E498">
        <v>5.12</v>
      </c>
      <c r="F498">
        <v>1.53</v>
      </c>
      <c r="G498">
        <v>1.59</v>
      </c>
      <c r="H498">
        <v>70</v>
      </c>
    </row>
    <row r="499" spans="1:8" x14ac:dyDescent="0.2">
      <c r="A499" t="s">
        <v>975</v>
      </c>
      <c r="B499" t="s">
        <v>4815</v>
      </c>
      <c r="C499">
        <v>0.42</v>
      </c>
      <c r="D499">
        <v>14.48</v>
      </c>
      <c r="E499">
        <v>5.12</v>
      </c>
      <c r="F499">
        <v>1.53</v>
      </c>
      <c r="G499">
        <v>1.59</v>
      </c>
      <c r="H499">
        <v>70</v>
      </c>
    </row>
    <row r="500" spans="1:8" x14ac:dyDescent="0.2">
      <c r="A500" t="s">
        <v>1271</v>
      </c>
      <c r="B500" t="s">
        <v>4911</v>
      </c>
      <c r="C500">
        <v>0.44147651006711397</v>
      </c>
      <c r="D500">
        <v>10.44</v>
      </c>
      <c r="E500">
        <v>4.43</v>
      </c>
      <c r="F500">
        <v>1.55</v>
      </c>
      <c r="G500">
        <v>1.41</v>
      </c>
      <c r="H500">
        <v>70.16</v>
      </c>
    </row>
    <row r="501" spans="1:8" x14ac:dyDescent="0.2">
      <c r="A501" t="s">
        <v>1271</v>
      </c>
      <c r="B501" t="s">
        <v>4911</v>
      </c>
      <c r="C501">
        <v>0.42523178807946999</v>
      </c>
      <c r="D501">
        <v>10.44</v>
      </c>
      <c r="E501">
        <v>4.43</v>
      </c>
      <c r="F501">
        <v>1.55</v>
      </c>
      <c r="G501">
        <v>1.41</v>
      </c>
      <c r="H501">
        <v>70.16</v>
      </c>
    </row>
    <row r="502" spans="1:8" x14ac:dyDescent="0.2">
      <c r="A502" t="s">
        <v>1232</v>
      </c>
      <c r="B502" t="s">
        <v>4728</v>
      </c>
      <c r="C502">
        <v>0.445187637969095</v>
      </c>
      <c r="D502">
        <v>12.42</v>
      </c>
      <c r="E502">
        <v>3.78</v>
      </c>
      <c r="F502">
        <v>1.3</v>
      </c>
      <c r="G502">
        <v>1.44</v>
      </c>
      <c r="H502">
        <v>71.87</v>
      </c>
    </row>
    <row r="503" spans="1:8" x14ac:dyDescent="0.2">
      <c r="A503" t="s">
        <v>1232</v>
      </c>
      <c r="B503" t="s">
        <v>4728</v>
      </c>
      <c r="C503">
        <v>0.4219646799116995</v>
      </c>
      <c r="D503">
        <v>12.42</v>
      </c>
      <c r="E503">
        <v>3.78</v>
      </c>
      <c r="F503">
        <v>1.3</v>
      </c>
      <c r="G503">
        <v>1.44</v>
      </c>
      <c r="H503">
        <v>71.87</v>
      </c>
    </row>
    <row r="504" spans="1:8" x14ac:dyDescent="0.2">
      <c r="A504" t="s">
        <v>1269</v>
      </c>
      <c r="B504" t="s">
        <v>4765</v>
      </c>
      <c r="C504">
        <v>0.43189845474613653</v>
      </c>
      <c r="D504">
        <v>10.97</v>
      </c>
      <c r="E504">
        <v>4.57</v>
      </c>
      <c r="F504">
        <v>1.48</v>
      </c>
      <c r="G504">
        <v>1.41</v>
      </c>
      <c r="H504">
        <v>70.8</v>
      </c>
    </row>
    <row r="505" spans="1:8" x14ac:dyDescent="0.2">
      <c r="A505" t="s">
        <v>1269</v>
      </c>
      <c r="B505" t="s">
        <v>4765</v>
      </c>
      <c r="C505">
        <v>0.42523178807946999</v>
      </c>
      <c r="D505">
        <v>10.97</v>
      </c>
      <c r="E505">
        <v>4.57</v>
      </c>
      <c r="F505">
        <v>1.48</v>
      </c>
      <c r="G505">
        <v>1.41</v>
      </c>
      <c r="H505">
        <v>70.8</v>
      </c>
    </row>
    <row r="506" spans="1:8" x14ac:dyDescent="0.2">
      <c r="A506" t="s">
        <v>1267</v>
      </c>
      <c r="B506" t="s">
        <v>4917</v>
      </c>
      <c r="C506">
        <v>0.44966442953020103</v>
      </c>
      <c r="D506">
        <v>7.52</v>
      </c>
      <c r="E506">
        <v>4.12</v>
      </c>
      <c r="F506">
        <v>1.57</v>
      </c>
      <c r="G506">
        <v>1.26</v>
      </c>
      <c r="H506">
        <v>70.72</v>
      </c>
    </row>
    <row r="507" spans="1:8" x14ac:dyDescent="0.2">
      <c r="A507" t="s">
        <v>1267</v>
      </c>
      <c r="B507" t="s">
        <v>4917</v>
      </c>
      <c r="C507">
        <v>0.44222222222222196</v>
      </c>
      <c r="D507">
        <v>7.52</v>
      </c>
      <c r="E507">
        <v>4.12</v>
      </c>
      <c r="F507">
        <v>1.57</v>
      </c>
      <c r="G507">
        <v>1.26</v>
      </c>
      <c r="H507">
        <v>70.72</v>
      </c>
    </row>
    <row r="508" spans="1:8" x14ac:dyDescent="0.2">
      <c r="A508" t="s">
        <v>976</v>
      </c>
      <c r="B508" t="s">
        <v>4850</v>
      </c>
      <c r="C508">
        <v>0.4328859060402685</v>
      </c>
      <c r="D508">
        <v>9.3699999999999992</v>
      </c>
      <c r="E508">
        <v>4.49</v>
      </c>
      <c r="F508">
        <v>1.75</v>
      </c>
      <c r="G508">
        <v>1.37</v>
      </c>
      <c r="H508">
        <v>70.75</v>
      </c>
    </row>
    <row r="509" spans="1:8" x14ac:dyDescent="0.2">
      <c r="A509" t="s">
        <v>976</v>
      </c>
      <c r="B509" t="s">
        <v>4850</v>
      </c>
      <c r="C509">
        <v>0.42573631927500849</v>
      </c>
      <c r="D509">
        <v>9.3699999999999992</v>
      </c>
      <c r="E509">
        <v>4.49</v>
      </c>
      <c r="F509">
        <v>1.75</v>
      </c>
      <c r="G509">
        <v>1.37</v>
      </c>
      <c r="H509">
        <v>70.75</v>
      </c>
    </row>
    <row r="510" spans="1:8" x14ac:dyDescent="0.2">
      <c r="A510" t="s">
        <v>1834</v>
      </c>
      <c r="B510" t="s">
        <v>4712</v>
      </c>
      <c r="C510">
        <v>0.46202945277100049</v>
      </c>
      <c r="D510">
        <v>8.9700000000000006</v>
      </c>
      <c r="E510">
        <v>4.0999999999999996</v>
      </c>
      <c r="F510">
        <v>1.31</v>
      </c>
      <c r="G510">
        <v>1.32</v>
      </c>
      <c r="H510">
        <v>71.650000000000006</v>
      </c>
    </row>
    <row r="511" spans="1:8" x14ac:dyDescent="0.2">
      <c r="A511" t="s">
        <v>1834</v>
      </c>
      <c r="B511" t="s">
        <v>4712</v>
      </c>
      <c r="C511">
        <v>0.4333525934485975</v>
      </c>
      <c r="D511">
        <v>8.9700000000000006</v>
      </c>
      <c r="E511">
        <v>4.0999999999999996</v>
      </c>
      <c r="F511">
        <v>1.31</v>
      </c>
      <c r="G511">
        <v>1.32</v>
      </c>
      <c r="H511">
        <v>71.650000000000006</v>
      </c>
    </row>
    <row r="512" spans="1:8" x14ac:dyDescent="0.2">
      <c r="A512" t="s">
        <v>991</v>
      </c>
      <c r="B512" t="s">
        <v>4774</v>
      </c>
      <c r="C512">
        <v>0.44814317673378046</v>
      </c>
      <c r="D512">
        <v>8.1199999999999992</v>
      </c>
      <c r="E512">
        <v>3.44</v>
      </c>
      <c r="F512">
        <v>1.45</v>
      </c>
      <c r="G512">
        <v>1.27</v>
      </c>
      <c r="H512">
        <v>71.67</v>
      </c>
    </row>
    <row r="513" spans="1:8" x14ac:dyDescent="0.2">
      <c r="A513" t="s">
        <v>991</v>
      </c>
      <c r="B513" t="s">
        <v>4774</v>
      </c>
      <c r="C513">
        <v>0.44555555555555548</v>
      </c>
      <c r="D513">
        <v>8.1199999999999992</v>
      </c>
      <c r="E513">
        <v>3.44</v>
      </c>
      <c r="F513">
        <v>1.45</v>
      </c>
      <c r="G513">
        <v>1.27</v>
      </c>
      <c r="H513">
        <v>71.67</v>
      </c>
    </row>
    <row r="514" spans="1:8" x14ac:dyDescent="0.2">
      <c r="A514" t="s">
        <v>939</v>
      </c>
      <c r="B514" t="s">
        <v>4782</v>
      </c>
      <c r="C514">
        <v>0.45149888143176697</v>
      </c>
      <c r="D514">
        <v>9.27</v>
      </c>
      <c r="E514">
        <v>3.62</v>
      </c>
      <c r="F514">
        <v>1.37</v>
      </c>
      <c r="G514">
        <v>1.3</v>
      </c>
      <c r="H514">
        <v>71.900000000000006</v>
      </c>
    </row>
    <row r="515" spans="1:8" x14ac:dyDescent="0.2">
      <c r="A515" t="s">
        <v>939</v>
      </c>
      <c r="B515" t="s">
        <v>4782</v>
      </c>
      <c r="C515">
        <v>0.44145413870246097</v>
      </c>
      <c r="D515">
        <v>9.27</v>
      </c>
      <c r="E515">
        <v>3.62</v>
      </c>
      <c r="F515">
        <v>1.37</v>
      </c>
      <c r="G515">
        <v>1.3</v>
      </c>
      <c r="H515">
        <v>71.900000000000006</v>
      </c>
    </row>
    <row r="516" spans="1:8" x14ac:dyDescent="0.2">
      <c r="A516" t="s">
        <v>978</v>
      </c>
      <c r="B516" t="s">
        <v>4733</v>
      </c>
      <c r="C516">
        <v>0.44816554809843401</v>
      </c>
      <c r="D516">
        <v>11.41</v>
      </c>
      <c r="E516">
        <v>4.12</v>
      </c>
      <c r="F516">
        <v>1.74</v>
      </c>
      <c r="G516">
        <v>1.44</v>
      </c>
      <c r="H516">
        <v>70.41</v>
      </c>
    </row>
    <row r="517" spans="1:8" x14ac:dyDescent="0.2">
      <c r="A517" t="s">
        <v>978</v>
      </c>
      <c r="B517" t="s">
        <v>4733</v>
      </c>
      <c r="C517">
        <v>0.44701754385964954</v>
      </c>
      <c r="D517">
        <v>11.41</v>
      </c>
      <c r="E517">
        <v>4.12</v>
      </c>
      <c r="F517">
        <v>1.74</v>
      </c>
      <c r="G517">
        <v>1.44</v>
      </c>
      <c r="H517">
        <v>70.41</v>
      </c>
    </row>
    <row r="518" spans="1:8" x14ac:dyDescent="0.2">
      <c r="A518" t="s">
        <v>1072</v>
      </c>
      <c r="B518" t="s">
        <v>4727</v>
      </c>
      <c r="C518">
        <v>0.47350877192982449</v>
      </c>
      <c r="D518">
        <v>12.28</v>
      </c>
      <c r="E518">
        <v>4.29</v>
      </c>
      <c r="F518">
        <v>1.25</v>
      </c>
      <c r="G518">
        <v>1.46</v>
      </c>
      <c r="H518">
        <v>70.91</v>
      </c>
    </row>
    <row r="519" spans="1:8" x14ac:dyDescent="0.2">
      <c r="A519" t="s">
        <v>1072</v>
      </c>
      <c r="B519" t="s">
        <v>4727</v>
      </c>
      <c r="C519">
        <v>0.46209150326797399</v>
      </c>
      <c r="D519">
        <v>12.28</v>
      </c>
      <c r="E519">
        <v>4.29</v>
      </c>
      <c r="F519">
        <v>1.25</v>
      </c>
      <c r="G519">
        <v>1.46</v>
      </c>
      <c r="H519">
        <v>70.91</v>
      </c>
    </row>
    <row r="520" spans="1:8" x14ac:dyDescent="0.2">
      <c r="A520" t="s">
        <v>1820</v>
      </c>
      <c r="B520" t="s">
        <v>4827</v>
      </c>
      <c r="C520">
        <v>0.40529801324503301</v>
      </c>
      <c r="D520">
        <v>12.27</v>
      </c>
      <c r="E520">
        <v>5.45</v>
      </c>
      <c r="F520">
        <v>1.76</v>
      </c>
      <c r="G520">
        <v>1.56</v>
      </c>
      <c r="H520">
        <v>69.17</v>
      </c>
    </row>
    <row r="521" spans="1:8" x14ac:dyDescent="0.2">
      <c r="A521" t="s">
        <v>1820</v>
      </c>
      <c r="B521" t="s">
        <v>4827</v>
      </c>
      <c r="C521">
        <v>0.40066225165562896</v>
      </c>
      <c r="D521">
        <v>12.27</v>
      </c>
      <c r="E521">
        <v>5.45</v>
      </c>
      <c r="F521">
        <v>1.76</v>
      </c>
      <c r="G521">
        <v>1.56</v>
      </c>
      <c r="H521">
        <v>69.17</v>
      </c>
    </row>
    <row r="522" spans="1:8" x14ac:dyDescent="0.2">
      <c r="A522" t="s">
        <v>1224</v>
      </c>
      <c r="B522" t="s">
        <v>4730</v>
      </c>
      <c r="C522">
        <v>0.43233705123736449</v>
      </c>
      <c r="D522">
        <v>11.36</v>
      </c>
      <c r="E522">
        <v>4.59</v>
      </c>
      <c r="F522">
        <v>1.44</v>
      </c>
      <c r="G522">
        <v>1.41</v>
      </c>
      <c r="H522">
        <v>71.319999999999993</v>
      </c>
    </row>
    <row r="523" spans="1:8" x14ac:dyDescent="0.2">
      <c r="A523" t="s">
        <v>1224</v>
      </c>
      <c r="B523" t="s">
        <v>4730</v>
      </c>
      <c r="C523">
        <v>0.42856512141280351</v>
      </c>
      <c r="D523">
        <v>11.36</v>
      </c>
      <c r="E523">
        <v>4.59</v>
      </c>
      <c r="F523">
        <v>1.44</v>
      </c>
      <c r="G523">
        <v>1.41</v>
      </c>
      <c r="H523">
        <v>71.319999999999993</v>
      </c>
    </row>
    <row r="524" spans="1:8" x14ac:dyDescent="0.2">
      <c r="A524" t="s">
        <v>1827</v>
      </c>
      <c r="B524" t="s">
        <v>4829</v>
      </c>
      <c r="C524">
        <v>0.43854304635761598</v>
      </c>
      <c r="D524">
        <v>12.67</v>
      </c>
      <c r="E524">
        <v>5.57</v>
      </c>
      <c r="F524">
        <v>2</v>
      </c>
      <c r="G524">
        <v>1.6</v>
      </c>
      <c r="H524">
        <v>68.900000000000006</v>
      </c>
    </row>
    <row r="525" spans="1:8" x14ac:dyDescent="0.2">
      <c r="A525" t="s">
        <v>1827</v>
      </c>
      <c r="B525" t="s">
        <v>4829</v>
      </c>
      <c r="C525">
        <v>0.43377483443708598</v>
      </c>
      <c r="D525">
        <v>12.67</v>
      </c>
      <c r="E525">
        <v>5.57</v>
      </c>
      <c r="F525">
        <v>2</v>
      </c>
      <c r="G525">
        <v>1.6</v>
      </c>
      <c r="H525">
        <v>68.900000000000006</v>
      </c>
    </row>
    <row r="526" spans="1:8" x14ac:dyDescent="0.2">
      <c r="A526" t="s">
        <v>988</v>
      </c>
      <c r="B526" t="s">
        <v>4916</v>
      </c>
      <c r="C526">
        <v>0.37334992666340749</v>
      </c>
      <c r="D526">
        <v>10.73</v>
      </c>
      <c r="E526">
        <v>4.79</v>
      </c>
      <c r="F526">
        <v>1.43</v>
      </c>
      <c r="G526">
        <v>1.41</v>
      </c>
      <c r="H526">
        <v>69.52</v>
      </c>
    </row>
    <row r="527" spans="1:8" x14ac:dyDescent="0.2">
      <c r="A527" t="s">
        <v>988</v>
      </c>
      <c r="B527" t="s">
        <v>4916</v>
      </c>
      <c r="C527">
        <v>0.36914414414414448</v>
      </c>
      <c r="D527">
        <v>10.73</v>
      </c>
      <c r="E527">
        <v>4.79</v>
      </c>
      <c r="F527">
        <v>1.43</v>
      </c>
      <c r="G527">
        <v>1.41</v>
      </c>
      <c r="H527">
        <v>69.52</v>
      </c>
    </row>
    <row r="528" spans="1:8" x14ac:dyDescent="0.2">
      <c r="A528" t="s">
        <v>1781</v>
      </c>
      <c r="B528" t="s">
        <v>4776</v>
      </c>
      <c r="C528">
        <v>0.47869281045751599</v>
      </c>
      <c r="D528">
        <v>8.23</v>
      </c>
      <c r="E528">
        <v>2.85</v>
      </c>
      <c r="F528">
        <v>1.47</v>
      </c>
      <c r="G528">
        <v>1.25</v>
      </c>
      <c r="H528">
        <v>71.239999999999995</v>
      </c>
    </row>
    <row r="529" spans="1:8" x14ac:dyDescent="0.2">
      <c r="A529" t="s">
        <v>1781</v>
      </c>
      <c r="B529" t="s">
        <v>4776</v>
      </c>
      <c r="C529">
        <v>0.45847682119205302</v>
      </c>
      <c r="D529">
        <v>8.23</v>
      </c>
      <c r="E529">
        <v>2.85</v>
      </c>
      <c r="F529">
        <v>1.47</v>
      </c>
      <c r="G529">
        <v>1.25</v>
      </c>
      <c r="H529">
        <v>71.239999999999995</v>
      </c>
    </row>
    <row r="530" spans="1:8" x14ac:dyDescent="0.2">
      <c r="A530" t="s">
        <v>1127</v>
      </c>
      <c r="B530" t="s">
        <v>4842</v>
      </c>
      <c r="C530">
        <v>0.44224904147786703</v>
      </c>
      <c r="D530">
        <v>10.42</v>
      </c>
      <c r="E530">
        <v>4.49</v>
      </c>
      <c r="F530">
        <v>1.46</v>
      </c>
      <c r="G530">
        <v>1.37</v>
      </c>
      <c r="H530">
        <v>69.569999999999993</v>
      </c>
    </row>
    <row r="531" spans="1:8" x14ac:dyDescent="0.2">
      <c r="A531" t="s">
        <v>1127</v>
      </c>
      <c r="B531" t="s">
        <v>4842</v>
      </c>
      <c r="C531">
        <v>0.44039735099337751</v>
      </c>
      <c r="D531">
        <v>10.42</v>
      </c>
      <c r="E531">
        <v>4.49</v>
      </c>
      <c r="F531">
        <v>1.46</v>
      </c>
      <c r="G531">
        <v>1.37</v>
      </c>
      <c r="H531">
        <v>69.569999999999993</v>
      </c>
    </row>
    <row r="532" spans="1:8" x14ac:dyDescent="0.2">
      <c r="A532" t="s">
        <v>1743</v>
      </c>
      <c r="B532" t="s">
        <v>4937</v>
      </c>
      <c r="C532">
        <v>0.40786910790806397</v>
      </c>
      <c r="D532">
        <v>8.75</v>
      </c>
      <c r="E532">
        <v>4.01</v>
      </c>
      <c r="F532">
        <v>1.54</v>
      </c>
      <c r="G532">
        <v>1.3</v>
      </c>
      <c r="H532">
        <v>70.48</v>
      </c>
    </row>
    <row r="533" spans="1:8" x14ac:dyDescent="0.2">
      <c r="A533" t="s">
        <v>1743</v>
      </c>
      <c r="B533" t="s">
        <v>4937</v>
      </c>
      <c r="C533">
        <v>0.40656174750601998</v>
      </c>
      <c r="D533">
        <v>8.75</v>
      </c>
      <c r="E533">
        <v>4.01</v>
      </c>
      <c r="F533">
        <v>1.54</v>
      </c>
      <c r="G533">
        <v>1.3</v>
      </c>
      <c r="H533">
        <v>70.48</v>
      </c>
    </row>
    <row r="534" spans="1:8" x14ac:dyDescent="0.2">
      <c r="A534" t="s">
        <v>1266</v>
      </c>
      <c r="B534" t="s">
        <v>5171</v>
      </c>
      <c r="C534">
        <v>0.43812080536912751</v>
      </c>
      <c r="D534">
        <v>10.43</v>
      </c>
      <c r="E534">
        <v>4.42</v>
      </c>
      <c r="F534">
        <v>1.44</v>
      </c>
      <c r="G534">
        <v>1.37</v>
      </c>
      <c r="H534">
        <v>70.459999999999994</v>
      </c>
    </row>
    <row r="535" spans="1:8" x14ac:dyDescent="0.2">
      <c r="A535" t="s">
        <v>1837</v>
      </c>
      <c r="B535" t="s">
        <v>4989</v>
      </c>
      <c r="C535">
        <v>0.40332903684608201</v>
      </c>
      <c r="D535">
        <v>13.57</v>
      </c>
      <c r="E535">
        <v>4.93</v>
      </c>
      <c r="F535">
        <v>1.66</v>
      </c>
      <c r="G535">
        <v>1.59</v>
      </c>
      <c r="H535">
        <v>69.569999999999993</v>
      </c>
    </row>
    <row r="536" spans="1:8" x14ac:dyDescent="0.2">
      <c r="A536" t="s">
        <v>1837</v>
      </c>
      <c r="B536" t="s">
        <v>4989</v>
      </c>
      <c r="C536">
        <v>0.39736842105263148</v>
      </c>
      <c r="D536">
        <v>13.57</v>
      </c>
      <c r="E536">
        <v>4.93</v>
      </c>
      <c r="F536">
        <v>1.66</v>
      </c>
      <c r="G536">
        <v>1.59</v>
      </c>
      <c r="H536">
        <v>69.569999999999993</v>
      </c>
    </row>
    <row r="537" spans="1:8" x14ac:dyDescent="0.2">
      <c r="A537" t="s">
        <v>1399</v>
      </c>
      <c r="B537" t="s">
        <v>5197</v>
      </c>
      <c r="C537">
        <v>0.5</v>
      </c>
      <c r="D537">
        <v>13.44</v>
      </c>
      <c r="E537">
        <v>3.67</v>
      </c>
      <c r="F537">
        <v>1.61</v>
      </c>
      <c r="G537">
        <v>1.55</v>
      </c>
      <c r="H537">
        <v>71.040000000000006</v>
      </c>
    </row>
    <row r="538" spans="1:8" x14ac:dyDescent="0.2">
      <c r="A538" t="s">
        <v>1399</v>
      </c>
      <c r="B538" t="s">
        <v>5197</v>
      </c>
      <c r="C538">
        <v>0.49006622516556297</v>
      </c>
      <c r="D538">
        <v>13.44</v>
      </c>
      <c r="E538">
        <v>3.67</v>
      </c>
      <c r="F538">
        <v>1.61</v>
      </c>
      <c r="G538">
        <v>1.55</v>
      </c>
      <c r="H538">
        <v>71.040000000000006</v>
      </c>
    </row>
    <row r="539" spans="1:8" x14ac:dyDescent="0.2">
      <c r="A539" t="s">
        <v>1388</v>
      </c>
      <c r="B539" t="s">
        <v>5167</v>
      </c>
      <c r="C539">
        <v>0.43187036382903549</v>
      </c>
      <c r="D539">
        <v>8.7899999999999991</v>
      </c>
      <c r="E539">
        <v>4.68</v>
      </c>
      <c r="F539">
        <v>1.76</v>
      </c>
      <c r="G539">
        <v>1.41</v>
      </c>
      <c r="H539">
        <v>69.59</v>
      </c>
    </row>
    <row r="540" spans="1:8" x14ac:dyDescent="0.2">
      <c r="A540" t="s">
        <v>1388</v>
      </c>
      <c r="B540" t="s">
        <v>5167</v>
      </c>
      <c r="C540">
        <v>0.42244684559079848</v>
      </c>
      <c r="D540">
        <v>8.7899999999999991</v>
      </c>
      <c r="E540">
        <v>4.68</v>
      </c>
      <c r="F540">
        <v>1.76</v>
      </c>
      <c r="G540">
        <v>1.41</v>
      </c>
      <c r="H540">
        <v>69.59</v>
      </c>
    </row>
    <row r="541" spans="1:8" x14ac:dyDescent="0.2">
      <c r="A541" t="s">
        <v>1332</v>
      </c>
      <c r="B541" t="s">
        <v>5092</v>
      </c>
      <c r="C541">
        <v>0.43422932086742</v>
      </c>
      <c r="D541">
        <v>12.67</v>
      </c>
      <c r="E541">
        <v>4.57</v>
      </c>
      <c r="F541">
        <v>1.85</v>
      </c>
      <c r="G541">
        <v>1.5</v>
      </c>
      <c r="H541">
        <v>70.45</v>
      </c>
    </row>
    <row r="542" spans="1:8" x14ac:dyDescent="0.2">
      <c r="A542" t="s">
        <v>1332</v>
      </c>
      <c r="B542" t="s">
        <v>5092</v>
      </c>
      <c r="C542">
        <v>0.40863134657836653</v>
      </c>
      <c r="D542">
        <v>12.67</v>
      </c>
      <c r="E542">
        <v>4.57</v>
      </c>
      <c r="F542">
        <v>1.85</v>
      </c>
      <c r="G542">
        <v>1.5</v>
      </c>
      <c r="H542">
        <v>70.45</v>
      </c>
    </row>
    <row r="543" spans="1:8" x14ac:dyDescent="0.2">
      <c r="A543" t="s">
        <v>1338</v>
      </c>
      <c r="B543" t="s">
        <v>5034</v>
      </c>
      <c r="C543">
        <v>0.4280984340044745</v>
      </c>
      <c r="D543">
        <v>8.9600000000000009</v>
      </c>
      <c r="E543">
        <v>4.09</v>
      </c>
      <c r="F543">
        <v>1.41</v>
      </c>
      <c r="G543">
        <v>1.3</v>
      </c>
      <c r="H543">
        <v>71.64</v>
      </c>
    </row>
    <row r="544" spans="1:8" x14ac:dyDescent="0.2">
      <c r="A544" t="s">
        <v>1338</v>
      </c>
      <c r="B544" t="s">
        <v>5034</v>
      </c>
      <c r="C544">
        <v>0.41915737190658753</v>
      </c>
      <c r="D544">
        <v>8.9600000000000009</v>
      </c>
      <c r="E544">
        <v>4.09</v>
      </c>
      <c r="F544">
        <v>1.41</v>
      </c>
      <c r="G544">
        <v>1.3</v>
      </c>
      <c r="H544">
        <v>71.64</v>
      </c>
    </row>
    <row r="545" spans="1:8" x14ac:dyDescent="0.2">
      <c r="A545" t="s">
        <v>1381</v>
      </c>
      <c r="B545" t="s">
        <v>5150</v>
      </c>
      <c r="C545">
        <v>0.48849673202614352</v>
      </c>
      <c r="D545">
        <v>9.6999999999999993</v>
      </c>
      <c r="E545">
        <v>4.3899999999999997</v>
      </c>
      <c r="F545">
        <v>1.56</v>
      </c>
      <c r="G545">
        <v>1.36</v>
      </c>
      <c r="H545">
        <v>70.790000000000006</v>
      </c>
    </row>
    <row r="546" spans="1:8" x14ac:dyDescent="0.2">
      <c r="A546" t="s">
        <v>1063</v>
      </c>
      <c r="B546" t="s">
        <v>4958</v>
      </c>
      <c r="C546">
        <v>0.4242245601306005</v>
      </c>
      <c r="D546">
        <v>10.73</v>
      </c>
      <c r="E546">
        <v>5.15</v>
      </c>
      <c r="F546">
        <v>1.53</v>
      </c>
      <c r="G546">
        <v>1.37</v>
      </c>
      <c r="H546">
        <v>70.42</v>
      </c>
    </row>
    <row r="547" spans="1:8" x14ac:dyDescent="0.2">
      <c r="A547" t="s">
        <v>1063</v>
      </c>
      <c r="B547" t="s">
        <v>4958</v>
      </c>
      <c r="C547">
        <v>0.40404498458189697</v>
      </c>
      <c r="D547">
        <v>10.73</v>
      </c>
      <c r="E547">
        <v>5.15</v>
      </c>
      <c r="F547">
        <v>1.53</v>
      </c>
      <c r="G547">
        <v>1.37</v>
      </c>
      <c r="H547">
        <v>70.42</v>
      </c>
    </row>
    <row r="548" spans="1:8" x14ac:dyDescent="0.2">
      <c r="A548" t="s">
        <v>1137</v>
      </c>
      <c r="B548" t="s">
        <v>5061</v>
      </c>
      <c r="C548">
        <v>0.44630872483221501</v>
      </c>
      <c r="D548">
        <v>12.82</v>
      </c>
      <c r="E548">
        <v>4.5199999999999996</v>
      </c>
      <c r="F548">
        <v>1.88</v>
      </c>
      <c r="G548">
        <v>1.59</v>
      </c>
      <c r="H548">
        <v>70.5</v>
      </c>
    </row>
    <row r="549" spans="1:8" x14ac:dyDescent="0.2">
      <c r="A549" t="s">
        <v>1137</v>
      </c>
      <c r="B549" t="s">
        <v>5061</v>
      </c>
      <c r="C549">
        <v>0.43812080536912751</v>
      </c>
      <c r="D549">
        <v>12.82</v>
      </c>
      <c r="E549">
        <v>4.5199999999999996</v>
      </c>
      <c r="F549">
        <v>1.88</v>
      </c>
      <c r="G549">
        <v>1.59</v>
      </c>
      <c r="H549">
        <v>70.5</v>
      </c>
    </row>
    <row r="550" spans="1:8" x14ac:dyDescent="0.2">
      <c r="A550" t="s">
        <v>1078</v>
      </c>
      <c r="B550" t="s">
        <v>4968</v>
      </c>
      <c r="C550">
        <v>0.48664385083781503</v>
      </c>
      <c r="D550">
        <v>11.31</v>
      </c>
      <c r="E550">
        <v>3.84</v>
      </c>
      <c r="F550">
        <v>1.65</v>
      </c>
      <c r="G550">
        <v>1.42</v>
      </c>
      <c r="H550">
        <v>70.59</v>
      </c>
    </row>
    <row r="551" spans="1:8" x14ac:dyDescent="0.2">
      <c r="A551" t="s">
        <v>1078</v>
      </c>
      <c r="B551" t="s">
        <v>4968</v>
      </c>
      <c r="C551">
        <v>0.47869367045063649</v>
      </c>
      <c r="D551">
        <v>11.31</v>
      </c>
      <c r="E551">
        <v>3.84</v>
      </c>
      <c r="F551">
        <v>1.65</v>
      </c>
      <c r="G551">
        <v>1.42</v>
      </c>
      <c r="H551">
        <v>70.59</v>
      </c>
    </row>
    <row r="552" spans="1:8" x14ac:dyDescent="0.2">
      <c r="A552" t="s">
        <v>1521</v>
      </c>
      <c r="B552" t="s">
        <v>4955</v>
      </c>
      <c r="C552">
        <v>0.41610738255033602</v>
      </c>
      <c r="D552">
        <v>12.4</v>
      </c>
      <c r="E552">
        <v>4.04</v>
      </c>
      <c r="F552">
        <v>1.67</v>
      </c>
      <c r="G552">
        <v>1.46</v>
      </c>
      <c r="H552">
        <v>71.069999999999993</v>
      </c>
    </row>
    <row r="553" spans="1:8" x14ac:dyDescent="0.2">
      <c r="A553" t="s">
        <v>1521</v>
      </c>
      <c r="B553" t="s">
        <v>4955</v>
      </c>
      <c r="C553">
        <v>0.41000000000000003</v>
      </c>
      <c r="D553">
        <v>12.4</v>
      </c>
      <c r="E553">
        <v>4.04</v>
      </c>
      <c r="F553">
        <v>1.67</v>
      </c>
      <c r="G553">
        <v>1.46</v>
      </c>
      <c r="H553">
        <v>71.069999999999993</v>
      </c>
    </row>
    <row r="554" spans="1:8" x14ac:dyDescent="0.2">
      <c r="A554" t="s">
        <v>1050</v>
      </c>
      <c r="B554" t="s">
        <v>5160</v>
      </c>
      <c r="C554">
        <v>0.43233705123736449</v>
      </c>
      <c r="D554">
        <v>7.18</v>
      </c>
      <c r="E554">
        <v>4.1399999999999997</v>
      </c>
      <c r="F554">
        <v>1.58</v>
      </c>
      <c r="G554">
        <v>1.24</v>
      </c>
      <c r="H554">
        <v>70.709999999999994</v>
      </c>
    </row>
    <row r="555" spans="1:8" x14ac:dyDescent="0.2">
      <c r="A555" t="s">
        <v>1050</v>
      </c>
      <c r="B555" t="s">
        <v>5160</v>
      </c>
      <c r="C555">
        <v>0.42666666666666653</v>
      </c>
      <c r="D555">
        <v>7.18</v>
      </c>
      <c r="E555">
        <v>4.1399999999999997</v>
      </c>
      <c r="F555">
        <v>1.58</v>
      </c>
      <c r="G555">
        <v>1.24</v>
      </c>
      <c r="H555">
        <v>70.709999999999994</v>
      </c>
    </row>
    <row r="556" spans="1:8" x14ac:dyDescent="0.2">
      <c r="A556" t="s">
        <v>1116</v>
      </c>
      <c r="B556" t="s">
        <v>4975</v>
      </c>
      <c r="C556">
        <v>0.4080313199105145</v>
      </c>
      <c r="D556">
        <v>13.67</v>
      </c>
      <c r="E556">
        <v>5.16</v>
      </c>
      <c r="F556">
        <v>1.83</v>
      </c>
      <c r="G556">
        <v>1.61</v>
      </c>
      <c r="H556">
        <v>68.540000000000006</v>
      </c>
    </row>
    <row r="557" spans="1:8" x14ac:dyDescent="0.2">
      <c r="A557" t="s">
        <v>1116</v>
      </c>
      <c r="B557" t="s">
        <v>4975</v>
      </c>
      <c r="C557">
        <v>0.40270270270270248</v>
      </c>
      <c r="D557">
        <v>13.67</v>
      </c>
      <c r="E557">
        <v>5.16</v>
      </c>
      <c r="F557">
        <v>1.83</v>
      </c>
      <c r="G557">
        <v>1.61</v>
      </c>
      <c r="H557">
        <v>68.540000000000006</v>
      </c>
    </row>
    <row r="558" spans="1:8" x14ac:dyDescent="0.2">
      <c r="A558" t="s">
        <v>1604</v>
      </c>
      <c r="B558" t="s">
        <v>5022</v>
      </c>
      <c r="C558">
        <v>0.41666666666666652</v>
      </c>
      <c r="D558">
        <v>10.210000000000001</v>
      </c>
      <c r="E558">
        <v>4.5599999999999996</v>
      </c>
      <c r="F558">
        <v>1.45</v>
      </c>
      <c r="G558">
        <v>1.36</v>
      </c>
      <c r="H558">
        <v>70.739999999999995</v>
      </c>
    </row>
    <row r="559" spans="1:8" x14ac:dyDescent="0.2">
      <c r="A559" t="s">
        <v>1604</v>
      </c>
      <c r="B559" t="s">
        <v>5022</v>
      </c>
      <c r="C559">
        <v>0.40129870129870149</v>
      </c>
      <c r="D559">
        <v>10.210000000000001</v>
      </c>
      <c r="E559">
        <v>4.5599999999999996</v>
      </c>
      <c r="F559">
        <v>1.45</v>
      </c>
      <c r="G559">
        <v>1.36</v>
      </c>
      <c r="H559">
        <v>70.739999999999995</v>
      </c>
    </row>
    <row r="560" spans="1:8" x14ac:dyDescent="0.2">
      <c r="A560" t="s">
        <v>1533</v>
      </c>
      <c r="B560" t="s">
        <v>5018</v>
      </c>
      <c r="C560">
        <v>0.38813141150499952</v>
      </c>
      <c r="D560">
        <v>12.69</v>
      </c>
      <c r="E560">
        <v>5.16</v>
      </c>
      <c r="F560">
        <v>1.61</v>
      </c>
      <c r="G560">
        <v>1.52</v>
      </c>
      <c r="H560">
        <v>71.53</v>
      </c>
    </row>
    <row r="561" spans="1:8" x14ac:dyDescent="0.2">
      <c r="A561" t="s">
        <v>1532</v>
      </c>
      <c r="B561" t="s">
        <v>5013</v>
      </c>
      <c r="C561">
        <v>0.3966666666666665</v>
      </c>
      <c r="D561">
        <v>11.48</v>
      </c>
      <c r="E561">
        <v>4.16</v>
      </c>
      <c r="F561">
        <v>1.51</v>
      </c>
      <c r="G561">
        <v>1.45</v>
      </c>
      <c r="H561">
        <v>71.150000000000006</v>
      </c>
    </row>
    <row r="562" spans="1:8" x14ac:dyDescent="0.2">
      <c r="A562" t="s">
        <v>1532</v>
      </c>
      <c r="B562" t="s">
        <v>5013</v>
      </c>
      <c r="C562">
        <v>0.38741228070175449</v>
      </c>
      <c r="D562">
        <v>11.48</v>
      </c>
      <c r="E562">
        <v>4.16</v>
      </c>
      <c r="F562">
        <v>1.51</v>
      </c>
      <c r="G562">
        <v>1.45</v>
      </c>
      <c r="H562">
        <v>71.150000000000006</v>
      </c>
    </row>
    <row r="563" spans="1:8" x14ac:dyDescent="0.2">
      <c r="A563" t="s">
        <v>1595</v>
      </c>
      <c r="B563" t="s">
        <v>5005</v>
      </c>
      <c r="C563">
        <v>0.43333333333333302</v>
      </c>
      <c r="D563">
        <v>15.11</v>
      </c>
      <c r="E563">
        <v>4.51</v>
      </c>
      <c r="F563">
        <v>1.42</v>
      </c>
      <c r="G563">
        <v>1.59</v>
      </c>
      <c r="H563">
        <v>71.08</v>
      </c>
    </row>
    <row r="564" spans="1:8" x14ac:dyDescent="0.2">
      <c r="A564" t="s">
        <v>1595</v>
      </c>
      <c r="B564" t="s">
        <v>5005</v>
      </c>
      <c r="C564">
        <v>0.43189845474613653</v>
      </c>
      <c r="D564">
        <v>15.11</v>
      </c>
      <c r="E564">
        <v>4.51</v>
      </c>
      <c r="F564">
        <v>1.42</v>
      </c>
      <c r="G564">
        <v>1.59</v>
      </c>
      <c r="H564">
        <v>71.08</v>
      </c>
    </row>
    <row r="565" spans="1:8" x14ac:dyDescent="0.2">
      <c r="A565" t="s">
        <v>1277</v>
      </c>
      <c r="B565" t="s">
        <v>5043</v>
      </c>
      <c r="C565">
        <v>0.45364238410596047</v>
      </c>
      <c r="D565">
        <v>12.55</v>
      </c>
      <c r="E565">
        <v>4.78</v>
      </c>
      <c r="F565">
        <v>1.76</v>
      </c>
      <c r="G565">
        <v>1.52</v>
      </c>
      <c r="H565">
        <v>70.400000000000006</v>
      </c>
    </row>
    <row r="566" spans="1:8" x14ac:dyDescent="0.2">
      <c r="A566" t="s">
        <v>1277</v>
      </c>
      <c r="B566" t="s">
        <v>5043</v>
      </c>
      <c r="C566">
        <v>0.45149888143176697</v>
      </c>
      <c r="D566">
        <v>12.55</v>
      </c>
      <c r="E566">
        <v>4.78</v>
      </c>
      <c r="F566">
        <v>1.76</v>
      </c>
      <c r="G566">
        <v>1.52</v>
      </c>
      <c r="H566">
        <v>70.400000000000006</v>
      </c>
    </row>
    <row r="567" spans="1:8" x14ac:dyDescent="0.2">
      <c r="A567" t="s">
        <v>1274</v>
      </c>
      <c r="B567" t="s">
        <v>5026</v>
      </c>
      <c r="C567">
        <v>0.37874172185430449</v>
      </c>
      <c r="D567">
        <v>12.85</v>
      </c>
      <c r="E567">
        <v>4.3099999999999996</v>
      </c>
      <c r="F567">
        <v>1.57</v>
      </c>
      <c r="G567">
        <v>1.55</v>
      </c>
      <c r="H567">
        <v>70.91</v>
      </c>
    </row>
    <row r="568" spans="1:8" x14ac:dyDescent="0.2">
      <c r="A568" t="s">
        <v>1274</v>
      </c>
      <c r="B568" t="s">
        <v>5026</v>
      </c>
      <c r="C568">
        <v>0.37668918918918903</v>
      </c>
      <c r="D568">
        <v>12.85</v>
      </c>
      <c r="E568">
        <v>4.3099999999999996</v>
      </c>
      <c r="F568">
        <v>1.57</v>
      </c>
      <c r="G568">
        <v>1.55</v>
      </c>
      <c r="H568">
        <v>70.91</v>
      </c>
    </row>
    <row r="569" spans="1:8" x14ac:dyDescent="0.2">
      <c r="A569" t="s">
        <v>1817</v>
      </c>
      <c r="B569" t="s">
        <v>5000</v>
      </c>
      <c r="C569">
        <v>0.40333333333333354</v>
      </c>
      <c r="D569">
        <v>9.86</v>
      </c>
      <c r="E569">
        <v>4.4800000000000004</v>
      </c>
      <c r="F569">
        <v>2.0299999999999998</v>
      </c>
      <c r="G569">
        <v>1.45</v>
      </c>
      <c r="H569">
        <v>68.75</v>
      </c>
    </row>
    <row r="570" spans="1:8" x14ac:dyDescent="0.2">
      <c r="A570" t="s">
        <v>1817</v>
      </c>
      <c r="B570" t="s">
        <v>5000</v>
      </c>
      <c r="C570">
        <v>0.40066225165562896</v>
      </c>
      <c r="D570">
        <v>9.86</v>
      </c>
      <c r="E570">
        <v>4.4800000000000004</v>
      </c>
      <c r="F570">
        <v>2.0299999999999998</v>
      </c>
      <c r="G570">
        <v>1.45</v>
      </c>
      <c r="H570">
        <v>68.75</v>
      </c>
    </row>
    <row r="571" spans="1:8" x14ac:dyDescent="0.2">
      <c r="A571" t="s">
        <v>1198</v>
      </c>
      <c r="B571" t="s">
        <v>4952</v>
      </c>
      <c r="C571">
        <v>0.43187036382903549</v>
      </c>
      <c r="D571">
        <v>11.48</v>
      </c>
      <c r="E571">
        <v>4.7699999999999996</v>
      </c>
      <c r="F571">
        <v>1.42</v>
      </c>
      <c r="G571">
        <v>1.43</v>
      </c>
      <c r="H571">
        <v>71.23</v>
      </c>
    </row>
    <row r="572" spans="1:8" x14ac:dyDescent="0.2">
      <c r="A572" t="s">
        <v>1198</v>
      </c>
      <c r="B572" t="s">
        <v>4952</v>
      </c>
      <c r="C572">
        <v>0.40467561521252804</v>
      </c>
      <c r="D572">
        <v>11.48</v>
      </c>
      <c r="E572">
        <v>4.7699999999999996</v>
      </c>
      <c r="F572">
        <v>1.42</v>
      </c>
      <c r="G572">
        <v>1.43</v>
      </c>
      <c r="H572">
        <v>71.23</v>
      </c>
    </row>
    <row r="573" spans="1:8" x14ac:dyDescent="0.2">
      <c r="A573" t="s">
        <v>1343</v>
      </c>
      <c r="B573" t="s">
        <v>5142</v>
      </c>
      <c r="C573">
        <v>0.391891891891892</v>
      </c>
      <c r="D573">
        <v>7.69</v>
      </c>
      <c r="E573">
        <v>4.8</v>
      </c>
      <c r="F573">
        <v>1.18</v>
      </c>
      <c r="G573">
        <v>1.2</v>
      </c>
      <c r="H573">
        <v>72.319999999999993</v>
      </c>
    </row>
    <row r="574" spans="1:8" x14ac:dyDescent="0.2">
      <c r="A574" t="s">
        <v>1343</v>
      </c>
      <c r="B574" t="s">
        <v>5142</v>
      </c>
      <c r="C574">
        <v>0.3861319275008715</v>
      </c>
      <c r="D574">
        <v>7.69</v>
      </c>
      <c r="E574">
        <v>4.8</v>
      </c>
      <c r="F574">
        <v>1.18</v>
      </c>
      <c r="G574">
        <v>1.2</v>
      </c>
      <c r="H574">
        <v>72.319999999999993</v>
      </c>
    </row>
    <row r="575" spans="1:8" x14ac:dyDescent="0.2">
      <c r="A575" t="s">
        <v>1831</v>
      </c>
      <c r="B575" t="s">
        <v>5190</v>
      </c>
      <c r="C575">
        <v>0.44999999999999996</v>
      </c>
      <c r="D575">
        <v>11.98</v>
      </c>
      <c r="E575">
        <v>6.19</v>
      </c>
      <c r="F575">
        <v>1.63</v>
      </c>
      <c r="G575">
        <v>1.57</v>
      </c>
      <c r="H575">
        <v>68.75</v>
      </c>
    </row>
    <row r="576" spans="1:8" x14ac:dyDescent="0.2">
      <c r="A576" t="s">
        <v>1831</v>
      </c>
      <c r="B576" t="s">
        <v>5190</v>
      </c>
      <c r="C576">
        <v>0.44372807017543903</v>
      </c>
      <c r="D576">
        <v>11.98</v>
      </c>
      <c r="E576">
        <v>6.19</v>
      </c>
      <c r="F576">
        <v>1.63</v>
      </c>
      <c r="G576">
        <v>1.57</v>
      </c>
      <c r="H576">
        <v>68.75</v>
      </c>
    </row>
    <row r="577" spans="1:8" x14ac:dyDescent="0.2">
      <c r="A577" t="s">
        <v>1157</v>
      </c>
      <c r="B577" t="s">
        <v>5198</v>
      </c>
      <c r="C577">
        <v>0.41723684210526302</v>
      </c>
      <c r="D577">
        <v>9.7799999999999994</v>
      </c>
      <c r="E577">
        <v>4</v>
      </c>
      <c r="F577">
        <v>1.32</v>
      </c>
      <c r="G577">
        <v>1.29</v>
      </c>
      <c r="H577">
        <v>71.08</v>
      </c>
    </row>
    <row r="578" spans="1:8" x14ac:dyDescent="0.2">
      <c r="A578" t="s">
        <v>1157</v>
      </c>
      <c r="B578" t="s">
        <v>5198</v>
      </c>
      <c r="C578">
        <v>0.39261744966442946</v>
      </c>
      <c r="D578">
        <v>9.7799999999999994</v>
      </c>
      <c r="E578">
        <v>4</v>
      </c>
      <c r="F578">
        <v>1.32</v>
      </c>
      <c r="G578">
        <v>1.29</v>
      </c>
      <c r="H578">
        <v>71.08</v>
      </c>
    </row>
    <row r="579" spans="1:8" x14ac:dyDescent="0.2">
      <c r="A579" t="s">
        <v>1812</v>
      </c>
      <c r="B579" t="s">
        <v>4994</v>
      </c>
      <c r="C579">
        <v>0.49668874172185401</v>
      </c>
      <c r="D579">
        <v>12.67</v>
      </c>
      <c r="E579">
        <v>4.17</v>
      </c>
      <c r="F579">
        <v>1.69</v>
      </c>
      <c r="G579">
        <v>1.51</v>
      </c>
      <c r="H579">
        <v>69.709999999999994</v>
      </c>
    </row>
    <row r="580" spans="1:8" x14ac:dyDescent="0.2">
      <c r="A580" t="s">
        <v>1812</v>
      </c>
      <c r="B580" t="s">
        <v>4994</v>
      </c>
      <c r="C580">
        <v>0.488366445916115</v>
      </c>
      <c r="D580">
        <v>12.67</v>
      </c>
      <c r="E580">
        <v>4.17</v>
      </c>
      <c r="F580">
        <v>1.69</v>
      </c>
      <c r="G580">
        <v>1.51</v>
      </c>
      <c r="H580">
        <v>69.709999999999994</v>
      </c>
    </row>
    <row r="581" spans="1:8" x14ac:dyDescent="0.2">
      <c r="A581" t="s">
        <v>1181</v>
      </c>
      <c r="B581" t="s">
        <v>4996</v>
      </c>
      <c r="C581">
        <v>0.47333333333333349</v>
      </c>
      <c r="D581">
        <v>9.18</v>
      </c>
      <c r="E581">
        <v>4.18</v>
      </c>
      <c r="F581">
        <v>1.34</v>
      </c>
      <c r="G581">
        <v>1.33</v>
      </c>
      <c r="H581">
        <v>72.05</v>
      </c>
    </row>
    <row r="582" spans="1:8" x14ac:dyDescent="0.2">
      <c r="A582" t="s">
        <v>1181</v>
      </c>
      <c r="B582" t="s">
        <v>4996</v>
      </c>
      <c r="C582">
        <v>0.45485458612975349</v>
      </c>
      <c r="D582">
        <v>9.18</v>
      </c>
      <c r="E582">
        <v>4.18</v>
      </c>
      <c r="F582">
        <v>1.34</v>
      </c>
      <c r="G582">
        <v>1.33</v>
      </c>
      <c r="H582">
        <v>72.05</v>
      </c>
    </row>
    <row r="583" spans="1:8" x14ac:dyDescent="0.2">
      <c r="A583" t="s">
        <v>1155</v>
      </c>
      <c r="B583" t="s">
        <v>4956</v>
      </c>
      <c r="C583">
        <v>0.43478747203579404</v>
      </c>
      <c r="D583">
        <v>12.06</v>
      </c>
      <c r="E583">
        <v>3.92</v>
      </c>
      <c r="F583">
        <v>1.77</v>
      </c>
      <c r="G583">
        <v>1.44</v>
      </c>
      <c r="H583">
        <v>71.739999999999995</v>
      </c>
    </row>
    <row r="584" spans="1:8" x14ac:dyDescent="0.2">
      <c r="A584" t="s">
        <v>1155</v>
      </c>
      <c r="B584" t="s">
        <v>4956</v>
      </c>
      <c r="C584">
        <v>0.41858000706464149</v>
      </c>
      <c r="D584">
        <v>12.06</v>
      </c>
      <c r="E584">
        <v>3.92</v>
      </c>
      <c r="F584">
        <v>1.77</v>
      </c>
      <c r="G584">
        <v>1.44</v>
      </c>
      <c r="H584">
        <v>71.739999999999995</v>
      </c>
    </row>
    <row r="585" spans="1:8" x14ac:dyDescent="0.2">
      <c r="A585" t="s">
        <v>1169</v>
      </c>
      <c r="B585" t="s">
        <v>5121</v>
      </c>
      <c r="C585">
        <v>0.422818791946309</v>
      </c>
      <c r="D585">
        <v>11.43</v>
      </c>
      <c r="E585">
        <v>4.6900000000000004</v>
      </c>
      <c r="F585">
        <v>1.43</v>
      </c>
      <c r="G585">
        <v>1.44</v>
      </c>
      <c r="H585">
        <v>71.16</v>
      </c>
    </row>
    <row r="586" spans="1:8" x14ac:dyDescent="0.2">
      <c r="A586" t="s">
        <v>1169</v>
      </c>
      <c r="B586" t="s">
        <v>5121</v>
      </c>
      <c r="C586">
        <v>0.4219205298013245</v>
      </c>
      <c r="D586">
        <v>11.43</v>
      </c>
      <c r="E586">
        <v>4.6900000000000004</v>
      </c>
      <c r="F586">
        <v>1.43</v>
      </c>
      <c r="G586">
        <v>1.44</v>
      </c>
      <c r="H586">
        <v>71.16</v>
      </c>
    </row>
    <row r="587" spans="1:8" x14ac:dyDescent="0.2">
      <c r="A587" t="s">
        <v>1294</v>
      </c>
      <c r="B587" t="s">
        <v>5140</v>
      </c>
      <c r="C587">
        <v>0.49664429530201398</v>
      </c>
      <c r="D587">
        <v>12.06</v>
      </c>
      <c r="E587">
        <v>3.93</v>
      </c>
      <c r="F587">
        <v>1.39</v>
      </c>
      <c r="G587">
        <v>1.47</v>
      </c>
      <c r="H587">
        <v>71.72</v>
      </c>
    </row>
    <row r="588" spans="1:8" x14ac:dyDescent="0.2">
      <c r="A588" t="s">
        <v>1294</v>
      </c>
      <c r="B588" t="s">
        <v>5140</v>
      </c>
      <c r="C588">
        <v>0.47682119205298001</v>
      </c>
      <c r="D588">
        <v>12.06</v>
      </c>
      <c r="E588">
        <v>3.93</v>
      </c>
      <c r="F588">
        <v>1.39</v>
      </c>
      <c r="G588">
        <v>1.47</v>
      </c>
      <c r="H588">
        <v>71.72</v>
      </c>
    </row>
    <row r="589" spans="1:8" x14ac:dyDescent="0.2">
      <c r="A589" t="s">
        <v>1111</v>
      </c>
      <c r="B589" t="s">
        <v>5090</v>
      </c>
      <c r="C589">
        <v>0.50328903506822498</v>
      </c>
      <c r="D589">
        <v>12.95</v>
      </c>
      <c r="E589">
        <v>3.72</v>
      </c>
      <c r="F589">
        <v>1.62</v>
      </c>
      <c r="G589">
        <v>1.52</v>
      </c>
      <c r="H589">
        <v>70.400000000000006</v>
      </c>
    </row>
    <row r="590" spans="1:8" x14ac:dyDescent="0.2">
      <c r="A590" t="s">
        <v>1111</v>
      </c>
      <c r="B590" t="s">
        <v>5090</v>
      </c>
      <c r="C590">
        <v>0.49668874172185401</v>
      </c>
      <c r="D590">
        <v>12.95</v>
      </c>
      <c r="E590">
        <v>3.72</v>
      </c>
      <c r="F590">
        <v>1.62</v>
      </c>
      <c r="G590">
        <v>1.52</v>
      </c>
      <c r="H590">
        <v>70.400000000000006</v>
      </c>
    </row>
    <row r="591" spans="1:8" x14ac:dyDescent="0.2">
      <c r="A591" t="s">
        <v>1156</v>
      </c>
      <c r="B591" t="s">
        <v>4964</v>
      </c>
      <c r="C591">
        <v>0.4381431767337805</v>
      </c>
      <c r="D591">
        <v>10.77</v>
      </c>
      <c r="E591">
        <v>3.78</v>
      </c>
      <c r="F591">
        <v>1.34</v>
      </c>
      <c r="G591">
        <v>1.4</v>
      </c>
      <c r="H591">
        <v>70.569999999999993</v>
      </c>
    </row>
    <row r="592" spans="1:8" x14ac:dyDescent="0.2">
      <c r="A592" t="s">
        <v>1156</v>
      </c>
      <c r="B592" t="s">
        <v>4964</v>
      </c>
      <c r="C592">
        <v>0.42434210526315752</v>
      </c>
      <c r="D592">
        <v>10.77</v>
      </c>
      <c r="E592">
        <v>3.78</v>
      </c>
      <c r="F592">
        <v>1.34</v>
      </c>
      <c r="G592">
        <v>1.4</v>
      </c>
      <c r="H592">
        <v>70.569999999999993</v>
      </c>
    </row>
    <row r="593" spans="1:8" x14ac:dyDescent="0.2">
      <c r="A593" t="s">
        <v>1457</v>
      </c>
      <c r="B593" t="s">
        <v>5069</v>
      </c>
      <c r="C593">
        <v>0.41469798657718099</v>
      </c>
      <c r="D593">
        <v>8.1</v>
      </c>
      <c r="E593">
        <v>4.53</v>
      </c>
      <c r="F593">
        <v>1.55</v>
      </c>
      <c r="G593">
        <v>1.27</v>
      </c>
      <c r="H593">
        <v>71.400000000000006</v>
      </c>
    </row>
    <row r="594" spans="1:8" x14ac:dyDescent="0.2">
      <c r="A594" t="s">
        <v>1457</v>
      </c>
      <c r="B594" t="s">
        <v>5069</v>
      </c>
      <c r="C594">
        <v>0.40198675496688752</v>
      </c>
      <c r="D594">
        <v>8.1</v>
      </c>
      <c r="E594">
        <v>4.53</v>
      </c>
      <c r="F594">
        <v>1.55</v>
      </c>
      <c r="G594">
        <v>1.27</v>
      </c>
      <c r="H594">
        <v>71.400000000000006</v>
      </c>
    </row>
    <row r="595" spans="1:8" x14ac:dyDescent="0.2">
      <c r="A595" t="s">
        <v>1486</v>
      </c>
      <c r="B595" t="s">
        <v>5180</v>
      </c>
      <c r="C595">
        <v>0.46688596491228102</v>
      </c>
      <c r="D595">
        <v>9.67</v>
      </c>
      <c r="E595">
        <v>3.63</v>
      </c>
      <c r="F595">
        <v>1.35</v>
      </c>
      <c r="G595">
        <v>1.3</v>
      </c>
      <c r="H595">
        <v>71.349999999999994</v>
      </c>
    </row>
    <row r="596" spans="1:8" x14ac:dyDescent="0.2">
      <c r="A596" t="s">
        <v>1486</v>
      </c>
      <c r="B596" t="s">
        <v>5180</v>
      </c>
      <c r="C596">
        <v>0.4566666666666665</v>
      </c>
      <c r="D596">
        <v>9.67</v>
      </c>
      <c r="E596">
        <v>3.63</v>
      </c>
      <c r="F596">
        <v>1.35</v>
      </c>
      <c r="G596">
        <v>1.3</v>
      </c>
      <c r="H596">
        <v>71.349999999999994</v>
      </c>
    </row>
    <row r="597" spans="1:8" x14ac:dyDescent="0.2">
      <c r="A597" t="s">
        <v>1421</v>
      </c>
      <c r="B597" t="s">
        <v>4953</v>
      </c>
      <c r="C597">
        <v>0.44816554809843401</v>
      </c>
      <c r="D597">
        <v>10.039999999999999</v>
      </c>
      <c r="E597">
        <v>4.0599999999999996</v>
      </c>
      <c r="F597">
        <v>1.4</v>
      </c>
      <c r="G597">
        <v>1.36</v>
      </c>
      <c r="H597">
        <v>71.989999999999995</v>
      </c>
    </row>
    <row r="598" spans="1:8" x14ac:dyDescent="0.2">
      <c r="A598" t="s">
        <v>1421</v>
      </c>
      <c r="B598" t="s">
        <v>4953</v>
      </c>
      <c r="C598">
        <v>0.44626126126126098</v>
      </c>
      <c r="D598">
        <v>10.039999999999999</v>
      </c>
      <c r="E598">
        <v>4.0599999999999996</v>
      </c>
      <c r="F598">
        <v>1.4</v>
      </c>
      <c r="G598">
        <v>1.36</v>
      </c>
      <c r="H598">
        <v>71.989999999999995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49C89-F808-4C4B-AC41-8B14ED10E231}">
  <dimension ref="A1:X315"/>
  <sheetViews>
    <sheetView tabSelected="1" workbookViewId="0">
      <selection activeCell="G1" sqref="G1:W1048576"/>
    </sheetView>
  </sheetViews>
  <sheetFormatPr baseColWidth="10" defaultRowHeight="16" x14ac:dyDescent="0.2"/>
  <cols>
    <col min="4" max="6" width="10.6640625" style="6" customWidth="1"/>
    <col min="24" max="24" width="12.5" customWidth="1"/>
  </cols>
  <sheetData>
    <row r="1" spans="1:24" s="14" customFormat="1" x14ac:dyDescent="0.2">
      <c r="A1" s="14" t="s">
        <v>0</v>
      </c>
      <c r="B1" s="14" t="s">
        <v>4703</v>
      </c>
      <c r="C1" s="14" t="s">
        <v>5200</v>
      </c>
      <c r="D1" s="15" t="s">
        <v>4706</v>
      </c>
      <c r="E1" s="15" t="s">
        <v>4705</v>
      </c>
      <c r="F1" s="15" t="s">
        <v>4704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  <c r="O1" s="14" t="s">
        <v>10</v>
      </c>
      <c r="P1" s="14" t="s">
        <v>11</v>
      </c>
      <c r="Q1" s="14" t="s">
        <v>12</v>
      </c>
      <c r="R1" s="14" t="s">
        <v>13</v>
      </c>
      <c r="S1" s="14" t="s">
        <v>14</v>
      </c>
      <c r="T1" s="14" t="s">
        <v>15</v>
      </c>
      <c r="U1" s="14" t="s">
        <v>16</v>
      </c>
      <c r="V1" s="14" t="s">
        <v>17</v>
      </c>
      <c r="W1" s="14" t="s">
        <v>18</v>
      </c>
      <c r="X1" s="14" t="s">
        <v>5352</v>
      </c>
    </row>
    <row r="2" spans="1:24" x14ac:dyDescent="0.2">
      <c r="A2" t="s">
        <v>106</v>
      </c>
      <c r="B2" t="s">
        <v>4711</v>
      </c>
      <c r="C2" t="s">
        <v>5211</v>
      </c>
      <c r="D2">
        <v>1</v>
      </c>
      <c r="E2">
        <v>1</v>
      </c>
      <c r="F2">
        <v>1</v>
      </c>
      <c r="G2" cm="1">
        <f t="array" ref="G2">VLOOKUP($A2,NIR_Algorithm_Cleaned!$A$2:$W$4887,COLUMN(),FALSE)</f>
        <v>84.72</v>
      </c>
      <c r="H2" cm="1">
        <f t="array" ref="H2">VLOOKUP($A2,NIR_Algorithm_Cleaned!$A$2:$W$4887,COLUMN(),FALSE)</f>
        <v>1.63</v>
      </c>
      <c r="I2" cm="1">
        <f t="array" ref="I2">VLOOKUP($A2,NIR_Algorithm_Cleaned!$A$2:$W$4887,COLUMN(),FALSE)</f>
        <v>1.28</v>
      </c>
      <c r="J2" cm="1">
        <f t="array" ref="J2">VLOOKUP($A2,NIR_Algorithm_Cleaned!$A$2:$W$4887,COLUMN(),FALSE)</f>
        <v>2.2000000000000002</v>
      </c>
      <c r="K2" cm="1">
        <f t="array" ref="K2">VLOOKUP($A2,NIR_Algorithm_Cleaned!$A$2:$W$4887,COLUMN(),FALSE)</f>
        <v>2.15</v>
      </c>
      <c r="L2" cm="1">
        <f t="array" ref="L2">VLOOKUP($A2,NIR_Algorithm_Cleaned!$A$2:$W$4887,COLUMN(),FALSE)</f>
        <v>0.55000000000000004</v>
      </c>
      <c r="M2" cm="1">
        <f t="array" ref="M2">VLOOKUP($A2,NIR_Algorithm_Cleaned!$A$2:$W$4887,COLUMN(),FALSE)</f>
        <v>0.59</v>
      </c>
      <c r="N2" cm="1">
        <f t="array" ref="N2">VLOOKUP($A2,NIR_Algorithm_Cleaned!$A$2:$W$4887,COLUMN(),FALSE)</f>
        <v>1.63</v>
      </c>
      <c r="O2" cm="1">
        <f t="array" ref="O2">VLOOKUP($A2,NIR_Algorithm_Cleaned!$A$2:$W$4887,COLUMN(),FALSE)</f>
        <v>1.63</v>
      </c>
      <c r="P2" cm="1">
        <f t="array" ref="P2">VLOOKUP($A2,NIR_Algorithm_Cleaned!$A$2:$W$4887,COLUMN(),FALSE)</f>
        <v>2.54</v>
      </c>
      <c r="Q2" cm="1">
        <f t="array" ref="Q2">VLOOKUP($A2,NIR_Algorithm_Cleaned!$A$2:$W$4887,COLUMN(),FALSE)</f>
        <v>3.24</v>
      </c>
      <c r="R2" cm="1">
        <f t="array" ref="R2">VLOOKUP($A2,NIR_Algorithm_Cleaned!$A$2:$W$4887,COLUMN(),FALSE)</f>
        <v>6.3</v>
      </c>
      <c r="S2" cm="1">
        <f t="array" ref="S2">VLOOKUP($A2,NIR_Algorithm_Cleaned!$A$2:$W$4887,COLUMN(),FALSE)</f>
        <v>12.99</v>
      </c>
      <c r="T2" cm="1">
        <f t="array" ref="T2">VLOOKUP($A2,NIR_Algorithm_Cleaned!$A$2:$W$4887,COLUMN(),FALSE)</f>
        <v>4.34</v>
      </c>
      <c r="U2" cm="1">
        <f t="array" ref="U2">VLOOKUP($A2,NIR_Algorithm_Cleaned!$A$2:$W$4887,COLUMN(),FALSE)</f>
        <v>1.55</v>
      </c>
      <c r="V2" cm="1">
        <f t="array" ref="V2">VLOOKUP($A2,NIR_Algorithm_Cleaned!$A$2:$W$4887,COLUMN(),FALSE)</f>
        <v>1.42</v>
      </c>
      <c r="W2" cm="1">
        <f t="array" ref="W2">VLOOKUP($A2,NIR_Algorithm_Cleaned!$A$2:$W$4887,COLUMN(),FALSE)</f>
        <v>72.47</v>
      </c>
      <c r="X2">
        <v>0.40469781113078729</v>
      </c>
    </row>
    <row r="3" spans="1:24" x14ac:dyDescent="0.2">
      <c r="A3" t="s">
        <v>126</v>
      </c>
      <c r="B3" t="s">
        <v>4712</v>
      </c>
      <c r="C3" t="s">
        <v>5290</v>
      </c>
      <c r="D3">
        <v>1</v>
      </c>
      <c r="E3">
        <v>1</v>
      </c>
      <c r="F3">
        <v>1</v>
      </c>
      <c r="G3" cm="1">
        <f t="array" ref="G3">VLOOKUP($A3,NIR_Algorithm_Cleaned!$A$2:$W$4887,COLUMN(),FALSE)</f>
        <v>87.51</v>
      </c>
      <c r="H3" cm="1">
        <f t="array" ref="H3">VLOOKUP($A3,NIR_Algorithm_Cleaned!$A$2:$W$4887,COLUMN(),FALSE)</f>
        <v>1.7</v>
      </c>
      <c r="I3" cm="1">
        <f t="array" ref="I3">VLOOKUP($A3,NIR_Algorithm_Cleaned!$A$2:$W$4887,COLUMN(),FALSE)</f>
        <v>1.17</v>
      </c>
      <c r="J3" cm="1">
        <f t="array" ref="J3">VLOOKUP($A3,NIR_Algorithm_Cleaned!$A$2:$W$4887,COLUMN(),FALSE)</f>
        <v>1.34</v>
      </c>
      <c r="K3" cm="1">
        <f t="array" ref="K3">VLOOKUP($A3,NIR_Algorithm_Cleaned!$A$2:$W$4887,COLUMN(),FALSE)</f>
        <v>2.33</v>
      </c>
      <c r="L3" cm="1">
        <f t="array" ref="L3">VLOOKUP($A3,NIR_Algorithm_Cleaned!$A$2:$W$4887,COLUMN(),FALSE)</f>
        <v>0.56999999999999995</v>
      </c>
      <c r="M3" cm="1">
        <f t="array" ref="M3">VLOOKUP($A3,NIR_Algorithm_Cleaned!$A$2:$W$4887,COLUMN(),FALSE)</f>
        <v>0.73</v>
      </c>
      <c r="N3" cm="1">
        <f t="array" ref="N3">VLOOKUP($A3,NIR_Algorithm_Cleaned!$A$2:$W$4887,COLUMN(),FALSE)</f>
        <v>1.41</v>
      </c>
      <c r="O3" cm="1">
        <f t="array" ref="O3">VLOOKUP($A3,NIR_Algorithm_Cleaned!$A$2:$W$4887,COLUMN(),FALSE)</f>
        <v>1.42</v>
      </c>
      <c r="P3" cm="1">
        <f t="array" ref="P3">VLOOKUP($A3,NIR_Algorithm_Cleaned!$A$2:$W$4887,COLUMN(),FALSE)</f>
        <v>2.83</v>
      </c>
      <c r="Q3" cm="1">
        <f t="array" ref="Q3">VLOOKUP($A3,NIR_Algorithm_Cleaned!$A$2:$W$4887,COLUMN(),FALSE)</f>
        <v>3.66</v>
      </c>
      <c r="R3" cm="1">
        <f t="array" ref="R3">VLOOKUP($A3,NIR_Algorithm_Cleaned!$A$2:$W$4887,COLUMN(),FALSE)</f>
        <v>7.54</v>
      </c>
      <c r="S3" cm="1">
        <f t="array" ref="S3">VLOOKUP($A3,NIR_Algorithm_Cleaned!$A$2:$W$4887,COLUMN(),FALSE)</f>
        <v>11.41</v>
      </c>
      <c r="T3" cm="1">
        <f t="array" ref="T3">VLOOKUP($A3,NIR_Algorithm_Cleaned!$A$2:$W$4887,COLUMN(),FALSE)</f>
        <v>3.77</v>
      </c>
      <c r="U3" cm="1">
        <f t="array" ref="U3">VLOOKUP($A3,NIR_Algorithm_Cleaned!$A$2:$W$4887,COLUMN(),FALSE)</f>
        <v>1.73</v>
      </c>
      <c r="V3" cm="1">
        <f t="array" ref="V3">VLOOKUP($A3,NIR_Algorithm_Cleaned!$A$2:$W$4887,COLUMN(),FALSE)</f>
        <v>1.42</v>
      </c>
      <c r="W3" cm="1">
        <f t="array" ref="W3">VLOOKUP($A3,NIR_Algorithm_Cleaned!$A$2:$W$4887,COLUMN(),FALSE)</f>
        <v>72.59</v>
      </c>
      <c r="X3">
        <v>0.4323529411764705</v>
      </c>
    </row>
    <row r="4" spans="1:24" x14ac:dyDescent="0.2">
      <c r="A4" t="s">
        <v>460</v>
      </c>
      <c r="B4" t="s">
        <v>4717</v>
      </c>
      <c r="C4" t="s">
        <v>5244</v>
      </c>
      <c r="D4">
        <v>1</v>
      </c>
      <c r="E4">
        <v>1</v>
      </c>
      <c r="F4">
        <v>1</v>
      </c>
      <c r="G4" cm="1">
        <f t="array" ref="G4">VLOOKUP($A4,NIR_Algorithm_Cleaned!$A$2:$W$4887,COLUMN(),FALSE)</f>
        <v>83.78</v>
      </c>
      <c r="H4" cm="1">
        <f t="array" ref="H4">VLOOKUP($A4,NIR_Algorithm_Cleaned!$A$2:$W$4887,COLUMN(),FALSE)</f>
        <v>1.64</v>
      </c>
      <c r="I4" cm="1">
        <f t="array" ref="I4">VLOOKUP($A4,NIR_Algorithm_Cleaned!$A$2:$W$4887,COLUMN(),FALSE)</f>
        <v>1.25</v>
      </c>
      <c r="J4" cm="1">
        <f t="array" ref="J4">VLOOKUP($A4,NIR_Algorithm_Cleaned!$A$2:$W$4887,COLUMN(),FALSE)</f>
        <v>2.52</v>
      </c>
      <c r="K4" cm="1">
        <f t="array" ref="K4">VLOOKUP($A4,NIR_Algorithm_Cleaned!$A$2:$W$4887,COLUMN(),FALSE)</f>
        <v>1.89</v>
      </c>
      <c r="L4" cm="1">
        <f t="array" ref="L4">VLOOKUP($A4,NIR_Algorithm_Cleaned!$A$2:$W$4887,COLUMN(),FALSE)</f>
        <v>0.55000000000000004</v>
      </c>
      <c r="M4" cm="1">
        <f t="array" ref="M4">VLOOKUP($A4,NIR_Algorithm_Cleaned!$A$2:$W$4887,COLUMN(),FALSE)</f>
        <v>0.63</v>
      </c>
      <c r="N4" cm="1">
        <f t="array" ref="N4">VLOOKUP($A4,NIR_Algorithm_Cleaned!$A$2:$W$4887,COLUMN(),FALSE)</f>
        <v>1.61</v>
      </c>
      <c r="O4" cm="1">
        <f t="array" ref="O4">VLOOKUP($A4,NIR_Algorithm_Cleaned!$A$2:$W$4887,COLUMN(),FALSE)</f>
        <v>1.61</v>
      </c>
      <c r="P4" cm="1">
        <f t="array" ref="P4">VLOOKUP($A4,NIR_Algorithm_Cleaned!$A$2:$W$4887,COLUMN(),FALSE)</f>
        <v>2.64</v>
      </c>
      <c r="Q4" cm="1">
        <f t="array" ref="Q4">VLOOKUP($A4,NIR_Algorithm_Cleaned!$A$2:$W$4887,COLUMN(),FALSE)</f>
        <v>3.19</v>
      </c>
      <c r="R4" cm="1">
        <f t="array" ref="R4">VLOOKUP($A4,NIR_Algorithm_Cleaned!$A$2:$W$4887,COLUMN(),FALSE)</f>
        <v>7.25</v>
      </c>
      <c r="S4" cm="1">
        <f t="array" ref="S4">VLOOKUP($A4,NIR_Algorithm_Cleaned!$A$2:$W$4887,COLUMN(),FALSE)</f>
        <v>12.54</v>
      </c>
      <c r="T4" cm="1">
        <f t="array" ref="T4">VLOOKUP($A4,NIR_Algorithm_Cleaned!$A$2:$W$4887,COLUMN(),FALSE)</f>
        <v>4.8099999999999996</v>
      </c>
      <c r="U4" cm="1">
        <f t="array" ref="U4">VLOOKUP($A4,NIR_Algorithm_Cleaned!$A$2:$W$4887,COLUMN(),FALSE)</f>
        <v>1.56</v>
      </c>
      <c r="V4" cm="1">
        <f t="array" ref="V4">VLOOKUP($A4,NIR_Algorithm_Cleaned!$A$2:$W$4887,COLUMN(),FALSE)</f>
        <v>1.46</v>
      </c>
      <c r="W4" cm="1">
        <f t="array" ref="W4">VLOOKUP($A4,NIR_Algorithm_Cleaned!$A$2:$W$4887,COLUMN(),FALSE)</f>
        <v>72.41</v>
      </c>
      <c r="X4">
        <v>0.39738149180899274</v>
      </c>
    </row>
    <row r="5" spans="1:24" x14ac:dyDescent="0.2">
      <c r="A5" t="s">
        <v>120</v>
      </c>
      <c r="B5" t="s">
        <v>4721</v>
      </c>
      <c r="C5" t="s">
        <v>5209</v>
      </c>
      <c r="D5">
        <v>1</v>
      </c>
      <c r="E5">
        <v>1</v>
      </c>
      <c r="F5">
        <v>1</v>
      </c>
      <c r="G5" cm="1">
        <f t="array" ref="G5">VLOOKUP($A5,NIR_Algorithm_Cleaned!$A$2:$W$4887,COLUMN(),FALSE)</f>
        <v>87.01</v>
      </c>
      <c r="H5" cm="1">
        <f t="array" ref="H5">VLOOKUP($A5,NIR_Algorithm_Cleaned!$A$2:$W$4887,COLUMN(),FALSE)</f>
        <v>1.95</v>
      </c>
      <c r="I5" cm="1">
        <f t="array" ref="I5">VLOOKUP($A5,NIR_Algorithm_Cleaned!$A$2:$W$4887,COLUMN(),FALSE)</f>
        <v>1.35</v>
      </c>
      <c r="J5" cm="1">
        <f t="array" ref="J5">VLOOKUP($A5,NIR_Algorithm_Cleaned!$A$2:$W$4887,COLUMN(),FALSE)</f>
        <v>2.83</v>
      </c>
      <c r="K5" cm="1">
        <f t="array" ref="K5">VLOOKUP($A5,NIR_Algorithm_Cleaned!$A$2:$W$4887,COLUMN(),FALSE)</f>
        <v>2.4300000000000002</v>
      </c>
      <c r="L5" cm="1">
        <f t="array" ref="L5">VLOOKUP($A5,NIR_Algorithm_Cleaned!$A$2:$W$4887,COLUMN(),FALSE)</f>
        <v>0.47</v>
      </c>
      <c r="M5" cm="1">
        <f t="array" ref="M5">VLOOKUP($A5,NIR_Algorithm_Cleaned!$A$2:$W$4887,COLUMN(),FALSE)</f>
        <v>0.51</v>
      </c>
      <c r="N5" cm="1">
        <f t="array" ref="N5">VLOOKUP($A5,NIR_Algorithm_Cleaned!$A$2:$W$4887,COLUMN(),FALSE)</f>
        <v>1.61</v>
      </c>
      <c r="O5" cm="1">
        <f t="array" ref="O5">VLOOKUP($A5,NIR_Algorithm_Cleaned!$A$2:$W$4887,COLUMN(),FALSE)</f>
        <v>1.63</v>
      </c>
      <c r="P5" cm="1">
        <f t="array" ref="P5">VLOOKUP($A5,NIR_Algorithm_Cleaned!$A$2:$W$4887,COLUMN(),FALSE)</f>
        <v>2.6</v>
      </c>
      <c r="Q5" cm="1">
        <f t="array" ref="Q5">VLOOKUP($A5,NIR_Algorithm_Cleaned!$A$2:$W$4887,COLUMN(),FALSE)</f>
        <v>3.31</v>
      </c>
      <c r="R5" cm="1">
        <f t="array" ref="R5">VLOOKUP($A5,NIR_Algorithm_Cleaned!$A$2:$W$4887,COLUMN(),FALSE)</f>
        <v>7.32</v>
      </c>
      <c r="S5" cm="1">
        <f t="array" ref="S5">VLOOKUP($A5,NIR_Algorithm_Cleaned!$A$2:$W$4887,COLUMN(),FALSE)</f>
        <v>12.54</v>
      </c>
      <c r="T5" cm="1">
        <f t="array" ref="T5">VLOOKUP($A5,NIR_Algorithm_Cleaned!$A$2:$W$4887,COLUMN(),FALSE)</f>
        <v>4.9800000000000004</v>
      </c>
      <c r="U5" cm="1">
        <f t="array" ref="U5">VLOOKUP($A5,NIR_Algorithm_Cleaned!$A$2:$W$4887,COLUMN(),FALSE)</f>
        <v>1.77</v>
      </c>
      <c r="V5" cm="1">
        <f t="array" ref="V5">VLOOKUP($A5,NIR_Algorithm_Cleaned!$A$2:$W$4887,COLUMN(),FALSE)</f>
        <v>1.51</v>
      </c>
      <c r="W5" cm="1">
        <f t="array" ref="W5">VLOOKUP($A5,NIR_Algorithm_Cleaned!$A$2:$W$4887,COLUMN(),FALSE)</f>
        <v>70.540000000000006</v>
      </c>
      <c r="X5">
        <v>0.41653407299102674</v>
      </c>
    </row>
    <row r="6" spans="1:24" x14ac:dyDescent="0.2">
      <c r="A6" t="s">
        <v>128</v>
      </c>
      <c r="B6" t="s">
        <v>4727</v>
      </c>
      <c r="C6" t="s">
        <v>5255</v>
      </c>
      <c r="D6">
        <v>1</v>
      </c>
      <c r="E6">
        <v>1</v>
      </c>
      <c r="F6">
        <v>1</v>
      </c>
      <c r="G6" cm="1">
        <f t="array" ref="G6">VLOOKUP($A6,NIR_Algorithm_Cleaned!$A$2:$W$4887,COLUMN(),FALSE)</f>
        <v>84.59</v>
      </c>
      <c r="H6" cm="1">
        <f t="array" ref="H6">VLOOKUP($A6,NIR_Algorithm_Cleaned!$A$2:$W$4887,COLUMN(),FALSE)</f>
        <v>1.69</v>
      </c>
      <c r="I6" cm="1">
        <f t="array" ref="I6">VLOOKUP($A6,NIR_Algorithm_Cleaned!$A$2:$W$4887,COLUMN(),FALSE)</f>
        <v>1.33</v>
      </c>
      <c r="J6" cm="1">
        <f t="array" ref="J6">VLOOKUP($A6,NIR_Algorithm_Cleaned!$A$2:$W$4887,COLUMN(),FALSE)</f>
        <v>1.25</v>
      </c>
      <c r="K6" cm="1">
        <f t="array" ref="K6">VLOOKUP($A6,NIR_Algorithm_Cleaned!$A$2:$W$4887,COLUMN(),FALSE)</f>
        <v>2.25</v>
      </c>
      <c r="L6" cm="1">
        <f t="array" ref="L6">VLOOKUP($A6,NIR_Algorithm_Cleaned!$A$2:$W$4887,COLUMN(),FALSE)</f>
        <v>0.57999999999999996</v>
      </c>
      <c r="M6" cm="1">
        <f t="array" ref="M6">VLOOKUP($A6,NIR_Algorithm_Cleaned!$A$2:$W$4887,COLUMN(),FALSE)</f>
        <v>0.76</v>
      </c>
      <c r="N6" cm="1">
        <f t="array" ref="N6">VLOOKUP($A6,NIR_Algorithm_Cleaned!$A$2:$W$4887,COLUMN(),FALSE)</f>
        <v>1.82</v>
      </c>
      <c r="O6" cm="1">
        <f t="array" ref="O6">VLOOKUP($A6,NIR_Algorithm_Cleaned!$A$2:$W$4887,COLUMN(),FALSE)</f>
        <v>1.8</v>
      </c>
      <c r="P6" cm="1">
        <f t="array" ref="P6">VLOOKUP($A6,NIR_Algorithm_Cleaned!$A$2:$W$4887,COLUMN(),FALSE)</f>
        <v>2.75</v>
      </c>
      <c r="Q6" cm="1">
        <f t="array" ref="Q6">VLOOKUP($A6,NIR_Algorithm_Cleaned!$A$2:$W$4887,COLUMN(),FALSE)</f>
        <v>3.47</v>
      </c>
      <c r="R6" cm="1">
        <f t="array" ref="R6">VLOOKUP($A6,NIR_Algorithm_Cleaned!$A$2:$W$4887,COLUMN(),FALSE)</f>
        <v>6.15</v>
      </c>
      <c r="S6" cm="1">
        <f t="array" ref="S6">VLOOKUP($A6,NIR_Algorithm_Cleaned!$A$2:$W$4887,COLUMN(),FALSE)</f>
        <v>14.45</v>
      </c>
      <c r="T6" cm="1">
        <f t="array" ref="T6">VLOOKUP($A6,NIR_Algorithm_Cleaned!$A$2:$W$4887,COLUMN(),FALSE)</f>
        <v>3.66</v>
      </c>
      <c r="U6" cm="1">
        <f t="array" ref="U6">VLOOKUP($A6,NIR_Algorithm_Cleaned!$A$2:$W$4887,COLUMN(),FALSE)</f>
        <v>1.59</v>
      </c>
      <c r="V6" cm="1">
        <f t="array" ref="V6">VLOOKUP($A6,NIR_Algorithm_Cleaned!$A$2:$W$4887,COLUMN(),FALSE)</f>
        <v>1.54</v>
      </c>
      <c r="W6" cm="1">
        <f t="array" ref="W6">VLOOKUP($A6,NIR_Algorithm_Cleaned!$A$2:$W$4887,COLUMN(),FALSE)</f>
        <v>73.12</v>
      </c>
      <c r="X6">
        <v>0.43333333333333324</v>
      </c>
    </row>
    <row r="7" spans="1:24" x14ac:dyDescent="0.2">
      <c r="A7" t="s">
        <v>118</v>
      </c>
      <c r="B7" t="s">
        <v>4728</v>
      </c>
      <c r="C7" t="s">
        <v>5289</v>
      </c>
      <c r="D7">
        <v>1</v>
      </c>
      <c r="E7">
        <v>1</v>
      </c>
      <c r="F7">
        <v>1</v>
      </c>
      <c r="G7" cm="1">
        <f t="array" ref="G7">VLOOKUP($A7,NIR_Algorithm_Cleaned!$A$2:$W$4887,COLUMN(),FALSE)</f>
        <v>87.65</v>
      </c>
      <c r="H7" cm="1">
        <f t="array" ref="H7">VLOOKUP($A7,NIR_Algorithm_Cleaned!$A$2:$W$4887,COLUMN(),FALSE)</f>
        <v>2.25</v>
      </c>
      <c r="I7" cm="1">
        <f t="array" ref="I7">VLOOKUP($A7,NIR_Algorithm_Cleaned!$A$2:$W$4887,COLUMN(),FALSE)</f>
        <v>1.52</v>
      </c>
      <c r="J7" cm="1">
        <f t="array" ref="J7">VLOOKUP($A7,NIR_Algorithm_Cleaned!$A$2:$W$4887,COLUMN(),FALSE)</f>
        <v>1.78</v>
      </c>
      <c r="K7" cm="1">
        <f t="array" ref="K7">VLOOKUP($A7,NIR_Algorithm_Cleaned!$A$2:$W$4887,COLUMN(),FALSE)</f>
        <v>3</v>
      </c>
      <c r="L7" cm="1">
        <f t="array" ref="L7">VLOOKUP($A7,NIR_Algorithm_Cleaned!$A$2:$W$4887,COLUMN(),FALSE)</f>
        <v>0.53</v>
      </c>
      <c r="M7" cm="1">
        <f t="array" ref="M7">VLOOKUP($A7,NIR_Algorithm_Cleaned!$A$2:$W$4887,COLUMN(),FALSE)</f>
        <v>0.64</v>
      </c>
      <c r="N7" cm="1">
        <f t="array" ref="N7">VLOOKUP($A7,NIR_Algorithm_Cleaned!$A$2:$W$4887,COLUMN(),FALSE)</f>
        <v>1.86</v>
      </c>
      <c r="O7" cm="1">
        <f t="array" ref="O7">VLOOKUP($A7,NIR_Algorithm_Cleaned!$A$2:$W$4887,COLUMN(),FALSE)</f>
        <v>1.86</v>
      </c>
      <c r="P7" cm="1">
        <f t="array" ref="P7">VLOOKUP($A7,NIR_Algorithm_Cleaned!$A$2:$W$4887,COLUMN(),FALSE)</f>
        <v>2.79</v>
      </c>
      <c r="Q7" cm="1">
        <f t="array" ref="Q7">VLOOKUP($A7,NIR_Algorithm_Cleaned!$A$2:$W$4887,COLUMN(),FALSE)</f>
        <v>3.31</v>
      </c>
      <c r="R7" cm="1">
        <f t="array" ref="R7">VLOOKUP($A7,NIR_Algorithm_Cleaned!$A$2:$W$4887,COLUMN(),FALSE)</f>
        <v>5.79</v>
      </c>
      <c r="S7" cm="1">
        <f t="array" ref="S7">VLOOKUP($A7,NIR_Algorithm_Cleaned!$A$2:$W$4887,COLUMN(),FALSE)</f>
        <v>14.93</v>
      </c>
      <c r="T7" cm="1">
        <f t="array" ref="T7">VLOOKUP($A7,NIR_Algorithm_Cleaned!$A$2:$W$4887,COLUMN(),FALSE)</f>
        <v>3.67</v>
      </c>
      <c r="U7" cm="1">
        <f t="array" ref="U7">VLOOKUP($A7,NIR_Algorithm_Cleaned!$A$2:$W$4887,COLUMN(),FALSE)</f>
        <v>2.12</v>
      </c>
      <c r="V7" cm="1">
        <f t="array" ref="V7">VLOOKUP($A7,NIR_Algorithm_Cleaned!$A$2:$W$4887,COLUMN(),FALSE)</f>
        <v>1.65</v>
      </c>
      <c r="W7" cm="1">
        <f t="array" ref="W7">VLOOKUP($A7,NIR_Algorithm_Cleaned!$A$2:$W$4887,COLUMN(),FALSE)</f>
        <v>70.94</v>
      </c>
      <c r="X7">
        <v>0.42792005180737053</v>
      </c>
    </row>
    <row r="8" spans="1:24" x14ac:dyDescent="0.2">
      <c r="A8" t="s">
        <v>251</v>
      </c>
      <c r="B8" t="s">
        <v>4730</v>
      </c>
      <c r="C8" t="s">
        <v>5247</v>
      </c>
      <c r="D8">
        <v>1</v>
      </c>
      <c r="E8">
        <v>1</v>
      </c>
      <c r="F8">
        <v>1</v>
      </c>
      <c r="G8" cm="1">
        <f t="array" ref="G8">VLOOKUP($A8,NIR_Algorithm_Cleaned!$A$2:$W$4887,COLUMN(),FALSE)</f>
        <v>86.7</v>
      </c>
      <c r="H8" cm="1">
        <f t="array" ref="H8">VLOOKUP($A8,NIR_Algorithm_Cleaned!$A$2:$W$4887,COLUMN(),FALSE)</f>
        <v>2.04</v>
      </c>
      <c r="I8" cm="1">
        <f t="array" ref="I8">VLOOKUP($A8,NIR_Algorithm_Cleaned!$A$2:$W$4887,COLUMN(),FALSE)</f>
        <v>1.34</v>
      </c>
      <c r="J8" cm="1">
        <f t="array" ref="J8">VLOOKUP($A8,NIR_Algorithm_Cleaned!$A$2:$W$4887,COLUMN(),FALSE)</f>
        <v>1.78</v>
      </c>
      <c r="K8" cm="1">
        <f t="array" ref="K8">VLOOKUP($A8,NIR_Algorithm_Cleaned!$A$2:$W$4887,COLUMN(),FALSE)</f>
        <v>2.66</v>
      </c>
      <c r="L8" cm="1">
        <f t="array" ref="L8">VLOOKUP($A8,NIR_Algorithm_Cleaned!$A$2:$W$4887,COLUMN(),FALSE)</f>
        <v>0.49</v>
      </c>
      <c r="M8" cm="1">
        <f t="array" ref="M8">VLOOKUP($A8,NIR_Algorithm_Cleaned!$A$2:$W$4887,COLUMN(),FALSE)</f>
        <v>0.53</v>
      </c>
      <c r="N8" cm="1">
        <f t="array" ref="N8">VLOOKUP($A8,NIR_Algorithm_Cleaned!$A$2:$W$4887,COLUMN(),FALSE)</f>
        <v>1.63</v>
      </c>
      <c r="O8" cm="1">
        <f t="array" ref="O8">VLOOKUP($A8,NIR_Algorithm_Cleaned!$A$2:$W$4887,COLUMN(),FALSE)</f>
        <v>1.63</v>
      </c>
      <c r="P8" cm="1">
        <f t="array" ref="P8">VLOOKUP($A8,NIR_Algorithm_Cleaned!$A$2:$W$4887,COLUMN(),FALSE)</f>
        <v>2.63</v>
      </c>
      <c r="Q8" cm="1">
        <f t="array" ref="Q8">VLOOKUP($A8,NIR_Algorithm_Cleaned!$A$2:$W$4887,COLUMN(),FALSE)</f>
        <v>3.5</v>
      </c>
      <c r="R8" cm="1">
        <f t="array" ref="R8">VLOOKUP($A8,NIR_Algorithm_Cleaned!$A$2:$W$4887,COLUMN(),FALSE)</f>
        <v>6.88</v>
      </c>
      <c r="S8" cm="1">
        <f t="array" ref="S8">VLOOKUP($A8,NIR_Algorithm_Cleaned!$A$2:$W$4887,COLUMN(),FALSE)</f>
        <v>12.68</v>
      </c>
      <c r="T8" cm="1">
        <f t="array" ref="T8">VLOOKUP($A8,NIR_Algorithm_Cleaned!$A$2:$W$4887,COLUMN(),FALSE)</f>
        <v>4.29</v>
      </c>
      <c r="U8" cm="1">
        <f t="array" ref="U8">VLOOKUP($A8,NIR_Algorithm_Cleaned!$A$2:$W$4887,COLUMN(),FALSE)</f>
        <v>1.92</v>
      </c>
      <c r="V8" cm="1">
        <f t="array" ref="V8">VLOOKUP($A8,NIR_Algorithm_Cleaned!$A$2:$W$4887,COLUMN(),FALSE)</f>
        <v>1.51</v>
      </c>
      <c r="W8" cm="1">
        <f t="array" ref="W8">VLOOKUP($A8,NIR_Algorithm_Cleaned!$A$2:$W$4887,COLUMN(),FALSE)</f>
        <v>71.900000000000006</v>
      </c>
      <c r="X8">
        <v>0.43709567793656301</v>
      </c>
    </row>
    <row r="9" spans="1:24" x14ac:dyDescent="0.2">
      <c r="A9" t="s">
        <v>398</v>
      </c>
      <c r="B9" t="s">
        <v>4756</v>
      </c>
      <c r="C9" t="s">
        <v>5333</v>
      </c>
      <c r="D9">
        <v>1</v>
      </c>
      <c r="E9">
        <v>1</v>
      </c>
      <c r="F9">
        <v>1</v>
      </c>
      <c r="G9" cm="1">
        <f t="array" ref="G9">VLOOKUP($A9,NIR_Algorithm_Cleaned!$A$2:$W$4887,COLUMN(),FALSE)</f>
        <v>85.93</v>
      </c>
      <c r="H9" cm="1">
        <f t="array" ref="H9">VLOOKUP($A9,NIR_Algorithm_Cleaned!$A$2:$W$4887,COLUMN(),FALSE)</f>
        <v>1.94</v>
      </c>
      <c r="I9" cm="1">
        <f t="array" ref="I9">VLOOKUP($A9,NIR_Algorithm_Cleaned!$A$2:$W$4887,COLUMN(),FALSE)</f>
        <v>1.31</v>
      </c>
      <c r="J9" cm="1">
        <f t="array" ref="J9">VLOOKUP($A9,NIR_Algorithm_Cleaned!$A$2:$W$4887,COLUMN(),FALSE)</f>
        <v>3.72</v>
      </c>
      <c r="K9" cm="1">
        <f t="array" ref="K9">VLOOKUP($A9,NIR_Algorithm_Cleaned!$A$2:$W$4887,COLUMN(),FALSE)</f>
        <v>2.37</v>
      </c>
      <c r="L9" cm="1">
        <f t="array" ref="L9">VLOOKUP($A9,NIR_Algorithm_Cleaned!$A$2:$W$4887,COLUMN(),FALSE)</f>
        <v>0.54</v>
      </c>
      <c r="M9" cm="1">
        <f t="array" ref="M9">VLOOKUP($A9,NIR_Algorithm_Cleaned!$A$2:$W$4887,COLUMN(),FALSE)</f>
        <v>0.51</v>
      </c>
      <c r="N9" cm="1">
        <f t="array" ref="N9">VLOOKUP($A9,NIR_Algorithm_Cleaned!$A$2:$W$4887,COLUMN(),FALSE)</f>
        <v>1.56</v>
      </c>
      <c r="O9" cm="1">
        <f t="array" ref="O9">VLOOKUP($A9,NIR_Algorithm_Cleaned!$A$2:$W$4887,COLUMN(),FALSE)</f>
        <v>1.58</v>
      </c>
      <c r="P9" cm="1">
        <f t="array" ref="P9">VLOOKUP($A9,NIR_Algorithm_Cleaned!$A$2:$W$4887,COLUMN(),FALSE)</f>
        <v>2.66</v>
      </c>
      <c r="Q9" cm="1">
        <f t="array" ref="Q9">VLOOKUP($A9,NIR_Algorithm_Cleaned!$A$2:$W$4887,COLUMN(),FALSE)</f>
        <v>3.06</v>
      </c>
      <c r="R9" cm="1">
        <f t="array" ref="R9">VLOOKUP($A9,NIR_Algorithm_Cleaned!$A$2:$W$4887,COLUMN(),FALSE)</f>
        <v>7.16</v>
      </c>
      <c r="S9" cm="1">
        <f t="array" ref="S9">VLOOKUP($A9,NIR_Algorithm_Cleaned!$A$2:$W$4887,COLUMN(),FALSE)</f>
        <v>12.32</v>
      </c>
      <c r="T9" cm="1">
        <f t="array" ref="T9">VLOOKUP($A9,NIR_Algorithm_Cleaned!$A$2:$W$4887,COLUMN(),FALSE)</f>
        <v>5.1100000000000003</v>
      </c>
      <c r="U9" cm="1">
        <f t="array" ref="U9">VLOOKUP($A9,NIR_Algorithm_Cleaned!$A$2:$W$4887,COLUMN(),FALSE)</f>
        <v>1.86</v>
      </c>
      <c r="V9" cm="1">
        <f t="array" ref="V9">VLOOKUP($A9,NIR_Algorithm_Cleaned!$A$2:$W$4887,COLUMN(),FALSE)</f>
        <v>1.49</v>
      </c>
      <c r="W9" cm="1">
        <f t="array" ref="W9">VLOOKUP($A9,NIR_Algorithm_Cleaned!$A$2:$W$4887,COLUMN(),FALSE)</f>
        <v>70.739999999999995</v>
      </c>
      <c r="X9">
        <v>0.3835735635392975</v>
      </c>
    </row>
    <row r="10" spans="1:24" x14ac:dyDescent="0.2">
      <c r="A10" t="s">
        <v>341</v>
      </c>
      <c r="B10" t="s">
        <v>4757</v>
      </c>
      <c r="C10" t="s">
        <v>5329</v>
      </c>
      <c r="D10">
        <v>1</v>
      </c>
      <c r="E10">
        <v>1</v>
      </c>
      <c r="F10">
        <v>1</v>
      </c>
      <c r="G10" cm="1">
        <f t="array" ref="G10">VLOOKUP($A10,NIR_Algorithm_Cleaned!$A$2:$W$4887,COLUMN(),FALSE)</f>
        <v>86.98</v>
      </c>
      <c r="H10" cm="1">
        <f t="array" ref="H10">VLOOKUP($A10,NIR_Algorithm_Cleaned!$A$2:$W$4887,COLUMN(),FALSE)</f>
        <v>1.78</v>
      </c>
      <c r="I10" cm="1">
        <f t="array" ref="I10">VLOOKUP($A10,NIR_Algorithm_Cleaned!$A$2:$W$4887,COLUMN(),FALSE)</f>
        <v>1.23</v>
      </c>
      <c r="J10" cm="1">
        <f t="array" ref="J10">VLOOKUP($A10,NIR_Algorithm_Cleaned!$A$2:$W$4887,COLUMN(),FALSE)</f>
        <v>2.2000000000000002</v>
      </c>
      <c r="K10" cm="1">
        <f t="array" ref="K10">VLOOKUP($A10,NIR_Algorithm_Cleaned!$A$2:$W$4887,COLUMN(),FALSE)</f>
        <v>2.29</v>
      </c>
      <c r="L10" cm="1">
        <f t="array" ref="L10">VLOOKUP($A10,NIR_Algorithm_Cleaned!$A$2:$W$4887,COLUMN(),FALSE)</f>
        <v>0.59</v>
      </c>
      <c r="M10" cm="1">
        <f t="array" ref="M10">VLOOKUP($A10,NIR_Algorithm_Cleaned!$A$2:$W$4887,COLUMN(),FALSE)</f>
        <v>0.66</v>
      </c>
      <c r="N10" cm="1">
        <f t="array" ref="N10">VLOOKUP($A10,NIR_Algorithm_Cleaned!$A$2:$W$4887,COLUMN(),FALSE)</f>
        <v>1.38</v>
      </c>
      <c r="O10" cm="1">
        <f t="array" ref="O10">VLOOKUP($A10,NIR_Algorithm_Cleaned!$A$2:$W$4887,COLUMN(),FALSE)</f>
        <v>1.38</v>
      </c>
      <c r="P10" cm="1">
        <f t="array" ref="P10">VLOOKUP($A10,NIR_Algorithm_Cleaned!$A$2:$W$4887,COLUMN(),FALSE)</f>
        <v>2.85</v>
      </c>
      <c r="Q10" cm="1">
        <f t="array" ref="Q10">VLOOKUP($A10,NIR_Algorithm_Cleaned!$A$2:$W$4887,COLUMN(),FALSE)</f>
        <v>3.65</v>
      </c>
      <c r="R10" cm="1">
        <f t="array" ref="R10">VLOOKUP($A10,NIR_Algorithm_Cleaned!$A$2:$W$4887,COLUMN(),FALSE)</f>
        <v>7.54</v>
      </c>
      <c r="S10" cm="1">
        <f t="array" ref="S10">VLOOKUP($A10,NIR_Algorithm_Cleaned!$A$2:$W$4887,COLUMN(),FALSE)</f>
        <v>11.05</v>
      </c>
      <c r="T10" cm="1">
        <f t="array" ref="T10">VLOOKUP($A10,NIR_Algorithm_Cleaned!$A$2:$W$4887,COLUMN(),FALSE)</f>
        <v>4.32</v>
      </c>
      <c r="U10" cm="1">
        <f t="array" ref="U10">VLOOKUP($A10,NIR_Algorithm_Cleaned!$A$2:$W$4887,COLUMN(),FALSE)</f>
        <v>1.83</v>
      </c>
      <c r="V10" cm="1">
        <f t="array" ref="V10">VLOOKUP($A10,NIR_Algorithm_Cleaned!$A$2:$W$4887,COLUMN(),FALSE)</f>
        <v>1.42</v>
      </c>
      <c r="W10" cm="1">
        <f t="array" ref="W10">VLOOKUP($A10,NIR_Algorithm_Cleaned!$A$2:$W$4887,COLUMN(),FALSE)</f>
        <v>72.25</v>
      </c>
      <c r="X10">
        <v>0.40796909492273725</v>
      </c>
    </row>
    <row r="11" spans="1:24" x14ac:dyDescent="0.2">
      <c r="A11" t="s">
        <v>408</v>
      </c>
      <c r="B11" t="s">
        <v>4760</v>
      </c>
      <c r="C11" t="s">
        <v>5251</v>
      </c>
      <c r="D11">
        <v>1</v>
      </c>
      <c r="E11">
        <v>1</v>
      </c>
      <c r="F11">
        <v>1</v>
      </c>
      <c r="G11" cm="1">
        <f t="array" ref="G11">VLOOKUP($A11,NIR_Algorithm_Cleaned!$A$2:$W$4887,COLUMN(),FALSE)</f>
        <v>84.98</v>
      </c>
      <c r="H11" cm="1">
        <f t="array" ref="H11">VLOOKUP($A11,NIR_Algorithm_Cleaned!$A$2:$W$4887,COLUMN(),FALSE)</f>
        <v>1.96</v>
      </c>
      <c r="I11" cm="1">
        <f t="array" ref="I11">VLOOKUP($A11,NIR_Algorithm_Cleaned!$A$2:$W$4887,COLUMN(),FALSE)</f>
        <v>1.42</v>
      </c>
      <c r="J11" cm="1">
        <f t="array" ref="J11">VLOOKUP($A11,NIR_Algorithm_Cleaned!$A$2:$W$4887,COLUMN(),FALSE)</f>
        <v>1.92</v>
      </c>
      <c r="K11" cm="1">
        <f t="array" ref="K11">VLOOKUP($A11,NIR_Algorithm_Cleaned!$A$2:$W$4887,COLUMN(),FALSE)</f>
        <v>2.5099999999999998</v>
      </c>
      <c r="L11" cm="1">
        <f t="array" ref="L11">VLOOKUP($A11,NIR_Algorithm_Cleaned!$A$2:$W$4887,COLUMN(),FALSE)</f>
        <v>0.55000000000000004</v>
      </c>
      <c r="M11" cm="1">
        <f t="array" ref="M11">VLOOKUP($A11,NIR_Algorithm_Cleaned!$A$2:$W$4887,COLUMN(),FALSE)</f>
        <v>0.55000000000000004</v>
      </c>
      <c r="N11" cm="1">
        <f t="array" ref="N11">VLOOKUP($A11,NIR_Algorithm_Cleaned!$A$2:$W$4887,COLUMN(),FALSE)</f>
        <v>1.81</v>
      </c>
      <c r="O11" cm="1">
        <f t="array" ref="O11">VLOOKUP($A11,NIR_Algorithm_Cleaned!$A$2:$W$4887,COLUMN(),FALSE)</f>
        <v>1.82</v>
      </c>
      <c r="P11" cm="1">
        <f t="array" ref="P11">VLOOKUP($A11,NIR_Algorithm_Cleaned!$A$2:$W$4887,COLUMN(),FALSE)</f>
        <v>2.66</v>
      </c>
      <c r="Q11" cm="1">
        <f t="array" ref="Q11">VLOOKUP($A11,NIR_Algorithm_Cleaned!$A$2:$W$4887,COLUMN(),FALSE)</f>
        <v>3.29</v>
      </c>
      <c r="R11" cm="1">
        <f t="array" ref="R11">VLOOKUP($A11,NIR_Algorithm_Cleaned!$A$2:$W$4887,COLUMN(),FALSE)</f>
        <v>6</v>
      </c>
      <c r="S11" cm="1">
        <f t="array" ref="S11">VLOOKUP($A11,NIR_Algorithm_Cleaned!$A$2:$W$4887,COLUMN(),FALSE)</f>
        <v>14.4</v>
      </c>
      <c r="T11" cm="1">
        <f t="array" ref="T11">VLOOKUP($A11,NIR_Algorithm_Cleaned!$A$2:$W$4887,COLUMN(),FALSE)</f>
        <v>3.96</v>
      </c>
      <c r="U11" cm="1">
        <f t="array" ref="U11">VLOOKUP($A11,NIR_Algorithm_Cleaned!$A$2:$W$4887,COLUMN(),FALSE)</f>
        <v>1.78</v>
      </c>
      <c r="V11" cm="1">
        <f t="array" ref="V11">VLOOKUP($A11,NIR_Algorithm_Cleaned!$A$2:$W$4887,COLUMN(),FALSE)</f>
        <v>1.54</v>
      </c>
      <c r="W11" cm="1">
        <f t="array" ref="W11">VLOOKUP($A11,NIR_Algorithm_Cleaned!$A$2:$W$4887,COLUMN(),FALSE)</f>
        <v>72.56</v>
      </c>
      <c r="X11">
        <v>0.41885964912280677</v>
      </c>
    </row>
    <row r="12" spans="1:24" x14ac:dyDescent="0.2">
      <c r="A12" t="s">
        <v>145</v>
      </c>
      <c r="B12" t="s">
        <v>4762</v>
      </c>
      <c r="C12" t="s">
        <v>5308</v>
      </c>
      <c r="D12">
        <v>1</v>
      </c>
      <c r="E12">
        <v>1</v>
      </c>
      <c r="F12">
        <v>1</v>
      </c>
      <c r="G12" cm="1">
        <f t="array" ref="G12">VLOOKUP($A12,NIR_Algorithm_Cleaned!$A$2:$W$4887,COLUMN(),FALSE)</f>
        <v>86.87</v>
      </c>
      <c r="H12" cm="1">
        <f t="array" ref="H12">VLOOKUP($A12,NIR_Algorithm_Cleaned!$A$2:$W$4887,COLUMN(),FALSE)</f>
        <v>1.61</v>
      </c>
      <c r="I12" cm="1">
        <f t="array" ref="I12">VLOOKUP($A12,NIR_Algorithm_Cleaned!$A$2:$W$4887,COLUMN(),FALSE)</f>
        <v>1.01</v>
      </c>
      <c r="J12" cm="1">
        <f t="array" ref="J12">VLOOKUP($A12,NIR_Algorithm_Cleaned!$A$2:$W$4887,COLUMN(),FALSE)</f>
        <v>1.56</v>
      </c>
      <c r="K12" cm="1">
        <f t="array" ref="K12">VLOOKUP($A12,NIR_Algorithm_Cleaned!$A$2:$W$4887,COLUMN(),FALSE)</f>
        <v>2.2799999999999998</v>
      </c>
      <c r="L12" cm="1">
        <f t="array" ref="L12">VLOOKUP($A12,NIR_Algorithm_Cleaned!$A$2:$W$4887,COLUMN(),FALSE)</f>
        <v>0.61</v>
      </c>
      <c r="M12" cm="1">
        <f t="array" ref="M12">VLOOKUP($A12,NIR_Algorithm_Cleaned!$A$2:$W$4887,COLUMN(),FALSE)</f>
        <v>0.68</v>
      </c>
      <c r="N12" cm="1">
        <f t="array" ref="N12">VLOOKUP($A12,NIR_Algorithm_Cleaned!$A$2:$W$4887,COLUMN(),FALSE)</f>
        <v>1.1100000000000001</v>
      </c>
      <c r="O12" cm="1">
        <f t="array" ref="O12">VLOOKUP($A12,NIR_Algorithm_Cleaned!$A$2:$W$4887,COLUMN(),FALSE)</f>
        <v>1.1599999999999999</v>
      </c>
      <c r="P12" cm="1">
        <f t="array" ref="P12">VLOOKUP($A12,NIR_Algorithm_Cleaned!$A$2:$W$4887,COLUMN(),FALSE)</f>
        <v>2.79</v>
      </c>
      <c r="Q12" cm="1">
        <f t="array" ref="Q12">VLOOKUP($A12,NIR_Algorithm_Cleaned!$A$2:$W$4887,COLUMN(),FALSE)</f>
        <v>3.32</v>
      </c>
      <c r="R12" cm="1">
        <f t="array" ref="R12">VLOOKUP($A12,NIR_Algorithm_Cleaned!$A$2:$W$4887,COLUMN(),FALSE)</f>
        <v>7.84</v>
      </c>
      <c r="S12" cm="1">
        <f t="array" ref="S12">VLOOKUP($A12,NIR_Algorithm_Cleaned!$A$2:$W$4887,COLUMN(),FALSE)</f>
        <v>9.4</v>
      </c>
      <c r="T12" cm="1">
        <f t="array" ref="T12">VLOOKUP($A12,NIR_Algorithm_Cleaned!$A$2:$W$4887,COLUMN(),FALSE)</f>
        <v>3.7</v>
      </c>
      <c r="U12" cm="1">
        <f t="array" ref="U12">VLOOKUP($A12,NIR_Algorithm_Cleaned!$A$2:$W$4887,COLUMN(),FALSE)</f>
        <v>2.14</v>
      </c>
      <c r="V12" cm="1">
        <f t="array" ref="V12">VLOOKUP($A12,NIR_Algorithm_Cleaned!$A$2:$W$4887,COLUMN(),FALSE)</f>
        <v>1.35</v>
      </c>
      <c r="W12" cm="1">
        <f t="array" ref="W12">VLOOKUP($A12,NIR_Algorithm_Cleaned!$A$2:$W$4887,COLUMN(),FALSE)</f>
        <v>70.959999999999994</v>
      </c>
      <c r="X12">
        <v>0.40364043630697322</v>
      </c>
    </row>
    <row r="13" spans="1:24" x14ac:dyDescent="0.2">
      <c r="A13" t="s">
        <v>557</v>
      </c>
      <c r="B13" t="s">
        <v>4763</v>
      </c>
      <c r="C13" t="s">
        <v>5208</v>
      </c>
      <c r="D13">
        <v>1</v>
      </c>
      <c r="E13">
        <v>1</v>
      </c>
      <c r="F13">
        <v>1</v>
      </c>
      <c r="G13" cm="1">
        <f t="array" ref="G13">VLOOKUP($A13,NIR_Algorithm_Cleaned!$A$2:$W$4887,COLUMN(),FALSE)</f>
        <v>86.73</v>
      </c>
      <c r="H13" cm="1">
        <f t="array" ref="H13">VLOOKUP($A13,NIR_Algorithm_Cleaned!$A$2:$W$4887,COLUMN(),FALSE)</f>
        <v>2.38</v>
      </c>
      <c r="I13" cm="1">
        <f t="array" ref="I13">VLOOKUP($A13,NIR_Algorithm_Cleaned!$A$2:$W$4887,COLUMN(),FALSE)</f>
        <v>1.74</v>
      </c>
      <c r="J13" cm="1">
        <f t="array" ref="J13">VLOOKUP($A13,NIR_Algorithm_Cleaned!$A$2:$W$4887,COLUMN(),FALSE)</f>
        <v>3.49</v>
      </c>
      <c r="K13" cm="1">
        <f t="array" ref="K13">VLOOKUP($A13,NIR_Algorithm_Cleaned!$A$2:$W$4887,COLUMN(),FALSE)</f>
        <v>2.68</v>
      </c>
      <c r="L13" cm="1">
        <f t="array" ref="L13">VLOOKUP($A13,NIR_Algorithm_Cleaned!$A$2:$W$4887,COLUMN(),FALSE)</f>
        <v>0.51</v>
      </c>
      <c r="M13" cm="1">
        <f t="array" ref="M13">VLOOKUP($A13,NIR_Algorithm_Cleaned!$A$2:$W$4887,COLUMN(),FALSE)</f>
        <v>0.55000000000000004</v>
      </c>
      <c r="N13" cm="1">
        <f t="array" ref="N13">VLOOKUP($A13,NIR_Algorithm_Cleaned!$A$2:$W$4887,COLUMN(),FALSE)</f>
        <v>2.17</v>
      </c>
      <c r="O13" cm="1">
        <f t="array" ref="O13">VLOOKUP($A13,NIR_Algorithm_Cleaned!$A$2:$W$4887,COLUMN(),FALSE)</f>
        <v>2.13</v>
      </c>
      <c r="P13" cm="1">
        <f t="array" ref="P13">VLOOKUP($A13,NIR_Algorithm_Cleaned!$A$2:$W$4887,COLUMN(),FALSE)</f>
        <v>2.81</v>
      </c>
      <c r="Q13" cm="1">
        <f t="array" ref="Q13">VLOOKUP($A13,NIR_Algorithm_Cleaned!$A$2:$W$4887,COLUMN(),FALSE)</f>
        <v>3.23</v>
      </c>
      <c r="R13" cm="1">
        <f t="array" ref="R13">VLOOKUP($A13,NIR_Algorithm_Cleaned!$A$2:$W$4887,COLUMN(),FALSE)</f>
        <v>5.67</v>
      </c>
      <c r="S13" cm="1">
        <f t="array" ref="S13">VLOOKUP($A13,NIR_Algorithm_Cleaned!$A$2:$W$4887,COLUMN(),FALSE)</f>
        <v>17.100000000000001</v>
      </c>
      <c r="T13" cm="1">
        <f t="array" ref="T13">VLOOKUP($A13,NIR_Algorithm_Cleaned!$A$2:$W$4887,COLUMN(),FALSE)</f>
        <v>5.07</v>
      </c>
      <c r="U13" cm="1">
        <f t="array" ref="U13">VLOOKUP($A13,NIR_Algorithm_Cleaned!$A$2:$W$4887,COLUMN(),FALSE)</f>
        <v>2.04</v>
      </c>
      <c r="V13" cm="1">
        <f t="array" ref="V13">VLOOKUP($A13,NIR_Algorithm_Cleaned!$A$2:$W$4887,COLUMN(),FALSE)</f>
        <v>1.79</v>
      </c>
      <c r="W13" cm="1">
        <f t="array" ref="W13">VLOOKUP($A13,NIR_Algorithm_Cleaned!$A$2:$W$4887,COLUMN(),FALSE)</f>
        <v>69.290000000000006</v>
      </c>
      <c r="X13">
        <v>0.46708333333333324</v>
      </c>
    </row>
    <row r="14" spans="1:24" x14ac:dyDescent="0.2">
      <c r="A14" t="s">
        <v>108</v>
      </c>
      <c r="B14" t="s">
        <v>4765</v>
      </c>
      <c r="C14" t="s">
        <v>5284</v>
      </c>
      <c r="D14">
        <v>1</v>
      </c>
      <c r="E14">
        <v>1</v>
      </c>
      <c r="F14">
        <v>1</v>
      </c>
      <c r="G14" cm="1">
        <f t="array" ref="G14">VLOOKUP($A14,NIR_Algorithm_Cleaned!$A$2:$W$4887,COLUMN(),FALSE)</f>
        <v>86.87</v>
      </c>
      <c r="H14" cm="1">
        <f t="array" ref="H14">VLOOKUP($A14,NIR_Algorithm_Cleaned!$A$2:$W$4887,COLUMN(),FALSE)</f>
        <v>1.83</v>
      </c>
      <c r="I14" cm="1">
        <f t="array" ref="I14">VLOOKUP($A14,NIR_Algorithm_Cleaned!$A$2:$W$4887,COLUMN(),FALSE)</f>
        <v>1.39</v>
      </c>
      <c r="J14" cm="1">
        <f t="array" ref="J14">VLOOKUP($A14,NIR_Algorithm_Cleaned!$A$2:$W$4887,COLUMN(),FALSE)</f>
        <v>1.45</v>
      </c>
      <c r="K14" cm="1">
        <f t="array" ref="K14">VLOOKUP($A14,NIR_Algorithm_Cleaned!$A$2:$W$4887,COLUMN(),FALSE)</f>
        <v>2.3199999999999998</v>
      </c>
      <c r="L14" cm="1">
        <f t="array" ref="L14">VLOOKUP($A14,NIR_Algorithm_Cleaned!$A$2:$W$4887,COLUMN(),FALSE)</f>
        <v>0.49</v>
      </c>
      <c r="M14" cm="1">
        <f t="array" ref="M14">VLOOKUP($A14,NIR_Algorithm_Cleaned!$A$2:$W$4887,COLUMN(),FALSE)</f>
        <v>0.63</v>
      </c>
      <c r="N14" cm="1">
        <f t="array" ref="N14">VLOOKUP($A14,NIR_Algorithm_Cleaned!$A$2:$W$4887,COLUMN(),FALSE)</f>
        <v>1.79</v>
      </c>
      <c r="O14" cm="1">
        <f t="array" ref="O14">VLOOKUP($A14,NIR_Algorithm_Cleaned!$A$2:$W$4887,COLUMN(),FALSE)</f>
        <v>1.79</v>
      </c>
      <c r="P14" cm="1">
        <f t="array" ref="P14">VLOOKUP($A14,NIR_Algorithm_Cleaned!$A$2:$W$4887,COLUMN(),FALSE)</f>
        <v>2.4900000000000002</v>
      </c>
      <c r="Q14" cm="1">
        <f t="array" ref="Q14">VLOOKUP($A14,NIR_Algorithm_Cleaned!$A$2:$W$4887,COLUMN(),FALSE)</f>
        <v>3.24</v>
      </c>
      <c r="R14" cm="1">
        <f t="array" ref="R14">VLOOKUP($A14,NIR_Algorithm_Cleaned!$A$2:$W$4887,COLUMN(),FALSE)</f>
        <v>7.05</v>
      </c>
      <c r="S14" cm="1">
        <f t="array" ref="S14">VLOOKUP($A14,NIR_Algorithm_Cleaned!$A$2:$W$4887,COLUMN(),FALSE)</f>
        <v>14.13</v>
      </c>
      <c r="T14" cm="1">
        <f t="array" ref="T14">VLOOKUP($A14,NIR_Algorithm_Cleaned!$A$2:$W$4887,COLUMN(),FALSE)</f>
        <v>4.05</v>
      </c>
      <c r="U14" cm="1">
        <f t="array" ref="U14">VLOOKUP($A14,NIR_Algorithm_Cleaned!$A$2:$W$4887,COLUMN(),FALSE)</f>
        <v>1.61</v>
      </c>
      <c r="V14" cm="1">
        <f t="array" ref="V14">VLOOKUP($A14,NIR_Algorithm_Cleaned!$A$2:$W$4887,COLUMN(),FALSE)</f>
        <v>1.54</v>
      </c>
      <c r="W14" cm="1">
        <f t="array" ref="W14">VLOOKUP($A14,NIR_Algorithm_Cleaned!$A$2:$W$4887,COLUMN(),FALSE)</f>
        <v>71.099999999999994</v>
      </c>
      <c r="X14">
        <v>0.44040708144533525</v>
      </c>
    </row>
    <row r="15" spans="1:24" x14ac:dyDescent="0.2">
      <c r="A15" t="s">
        <v>112</v>
      </c>
      <c r="B15" t="s">
        <v>4769</v>
      </c>
      <c r="C15" t="s">
        <v>5304</v>
      </c>
      <c r="D15">
        <v>1</v>
      </c>
      <c r="E15">
        <v>1</v>
      </c>
      <c r="F15">
        <v>1</v>
      </c>
      <c r="G15" cm="1">
        <f t="array" ref="G15">VLOOKUP($A15,NIR_Algorithm_Cleaned!$A$2:$W$4887,COLUMN(),FALSE)</f>
        <v>84.91</v>
      </c>
      <c r="H15" cm="1">
        <f t="array" ref="H15">VLOOKUP($A15,NIR_Algorithm_Cleaned!$A$2:$W$4887,COLUMN(),FALSE)</f>
        <v>1.91</v>
      </c>
      <c r="I15" cm="1">
        <f t="array" ref="I15">VLOOKUP($A15,NIR_Algorithm_Cleaned!$A$2:$W$4887,COLUMN(),FALSE)</f>
        <v>1.37</v>
      </c>
      <c r="J15" cm="1">
        <f t="array" ref="J15">VLOOKUP($A15,NIR_Algorithm_Cleaned!$A$2:$W$4887,COLUMN(),FALSE)</f>
        <v>2.2999999999999998</v>
      </c>
      <c r="K15" cm="1">
        <f t="array" ref="K15">VLOOKUP($A15,NIR_Algorithm_Cleaned!$A$2:$W$4887,COLUMN(),FALSE)</f>
        <v>2.44</v>
      </c>
      <c r="L15" cm="1">
        <f t="array" ref="L15">VLOOKUP($A15,NIR_Algorithm_Cleaned!$A$2:$W$4887,COLUMN(),FALSE)</f>
        <v>0.55000000000000004</v>
      </c>
      <c r="M15" cm="1">
        <f t="array" ref="M15">VLOOKUP($A15,NIR_Algorithm_Cleaned!$A$2:$W$4887,COLUMN(),FALSE)</f>
        <v>0.64</v>
      </c>
      <c r="N15" cm="1">
        <f t="array" ref="N15">VLOOKUP($A15,NIR_Algorithm_Cleaned!$A$2:$W$4887,COLUMN(),FALSE)</f>
        <v>1.78</v>
      </c>
      <c r="O15" cm="1">
        <f t="array" ref="O15">VLOOKUP($A15,NIR_Algorithm_Cleaned!$A$2:$W$4887,COLUMN(),FALSE)</f>
        <v>1.77</v>
      </c>
      <c r="P15" cm="1">
        <f t="array" ref="P15">VLOOKUP($A15,NIR_Algorithm_Cleaned!$A$2:$W$4887,COLUMN(),FALSE)</f>
        <v>2.64</v>
      </c>
      <c r="Q15" cm="1">
        <f t="array" ref="Q15">VLOOKUP($A15,NIR_Algorithm_Cleaned!$A$2:$W$4887,COLUMN(),FALSE)</f>
        <v>3.45</v>
      </c>
      <c r="R15" cm="1">
        <f t="array" ref="R15">VLOOKUP($A15,NIR_Algorithm_Cleaned!$A$2:$W$4887,COLUMN(),FALSE)</f>
        <v>5.85</v>
      </c>
      <c r="S15" cm="1">
        <f t="array" ref="S15">VLOOKUP($A15,NIR_Algorithm_Cleaned!$A$2:$W$4887,COLUMN(),FALSE)</f>
        <v>14.11</v>
      </c>
      <c r="T15" cm="1">
        <f t="array" ref="T15">VLOOKUP($A15,NIR_Algorithm_Cleaned!$A$2:$W$4887,COLUMN(),FALSE)</f>
        <v>4.51</v>
      </c>
      <c r="U15" cm="1">
        <f t="array" ref="U15">VLOOKUP($A15,NIR_Algorithm_Cleaned!$A$2:$W$4887,COLUMN(),FALSE)</f>
        <v>1.83</v>
      </c>
      <c r="V15" cm="1">
        <f t="array" ref="V15">VLOOKUP($A15,NIR_Algorithm_Cleaned!$A$2:$W$4887,COLUMN(),FALSE)</f>
        <v>1.54</v>
      </c>
      <c r="W15" cm="1">
        <f t="array" ref="W15">VLOOKUP($A15,NIR_Algorithm_Cleaned!$A$2:$W$4887,COLUMN(),FALSE)</f>
        <v>71.489999999999995</v>
      </c>
      <c r="X15">
        <v>0.40557040609900297</v>
      </c>
    </row>
    <row r="16" spans="1:24" x14ac:dyDescent="0.2">
      <c r="A16" t="s">
        <v>498</v>
      </c>
      <c r="B16">
        <v>1538</v>
      </c>
      <c r="C16" t="s">
        <v>5201</v>
      </c>
      <c r="D16">
        <v>1</v>
      </c>
      <c r="E16">
        <v>1</v>
      </c>
      <c r="F16">
        <v>1</v>
      </c>
      <c r="G16" cm="1">
        <f t="array" ref="G16">VLOOKUP($A16,NIR_Algorithm_Cleaned!$A$2:$W$4887,COLUMN(),FALSE)</f>
        <v>86.88</v>
      </c>
      <c r="H16" cm="1">
        <f t="array" ref="H16">VLOOKUP($A16,NIR_Algorithm_Cleaned!$A$2:$W$4887,COLUMN(),FALSE)</f>
        <v>2.02</v>
      </c>
      <c r="I16" cm="1">
        <f t="array" ref="I16">VLOOKUP($A16,NIR_Algorithm_Cleaned!$A$2:$W$4887,COLUMN(),FALSE)</f>
        <v>1.58</v>
      </c>
      <c r="J16" cm="1">
        <f t="array" ref="J16">VLOOKUP($A16,NIR_Algorithm_Cleaned!$A$2:$W$4887,COLUMN(),FALSE)</f>
        <v>1.93</v>
      </c>
      <c r="K16" cm="1">
        <f t="array" ref="K16">VLOOKUP($A16,NIR_Algorithm_Cleaned!$A$2:$W$4887,COLUMN(),FALSE)</f>
        <v>2.68</v>
      </c>
      <c r="L16" cm="1">
        <f t="array" ref="L16">VLOOKUP($A16,NIR_Algorithm_Cleaned!$A$2:$W$4887,COLUMN(),FALSE)</f>
        <v>0.46</v>
      </c>
      <c r="M16" cm="1">
        <f t="array" ref="M16">VLOOKUP($A16,NIR_Algorithm_Cleaned!$A$2:$W$4887,COLUMN(),FALSE)</f>
        <v>0.37</v>
      </c>
      <c r="N16" cm="1">
        <f t="array" ref="N16">VLOOKUP($A16,NIR_Algorithm_Cleaned!$A$2:$W$4887,COLUMN(),FALSE)</f>
        <v>1.9</v>
      </c>
      <c r="O16" cm="1">
        <f t="array" ref="O16">VLOOKUP($A16,NIR_Algorithm_Cleaned!$A$2:$W$4887,COLUMN(),FALSE)</f>
        <v>1.91</v>
      </c>
      <c r="P16" cm="1">
        <f t="array" ref="P16">VLOOKUP($A16,NIR_Algorithm_Cleaned!$A$2:$W$4887,COLUMN(),FALSE)</f>
        <v>2.4500000000000002</v>
      </c>
      <c r="Q16" cm="1">
        <f t="array" ref="Q16">VLOOKUP($A16,NIR_Algorithm_Cleaned!$A$2:$W$4887,COLUMN(),FALSE)</f>
        <v>2.98</v>
      </c>
      <c r="R16" cm="1">
        <f t="array" ref="R16">VLOOKUP($A16,NIR_Algorithm_Cleaned!$A$2:$W$4887,COLUMN(),FALSE)</f>
        <v>6.96</v>
      </c>
      <c r="S16" cm="1">
        <f t="array" ref="S16">VLOOKUP($A16,NIR_Algorithm_Cleaned!$A$2:$W$4887,COLUMN(),FALSE)</f>
        <v>14</v>
      </c>
      <c r="T16" cm="1">
        <f t="array" ref="T16">VLOOKUP($A16,NIR_Algorithm_Cleaned!$A$2:$W$4887,COLUMN(),FALSE)</f>
        <v>4.1900000000000004</v>
      </c>
      <c r="U16" cm="1">
        <f t="array" ref="U16">VLOOKUP($A16,NIR_Algorithm_Cleaned!$A$2:$W$4887,COLUMN(),FALSE)</f>
        <v>1.56</v>
      </c>
      <c r="V16" cm="1">
        <f t="array" ref="V16">VLOOKUP($A16,NIR_Algorithm_Cleaned!$A$2:$W$4887,COLUMN(),FALSE)</f>
        <v>1.55</v>
      </c>
      <c r="W16" cm="1">
        <f t="array" ref="W16">VLOOKUP($A16,NIR_Algorithm_Cleaned!$A$2:$W$4887,COLUMN(),FALSE)</f>
        <v>71.430000000000007</v>
      </c>
      <c r="X16">
        <v>0.42972910216718252</v>
      </c>
    </row>
    <row r="17" spans="1:24" x14ac:dyDescent="0.2">
      <c r="A17" t="s">
        <v>399</v>
      </c>
      <c r="B17" t="s">
        <v>4774</v>
      </c>
      <c r="C17" t="s">
        <v>5259</v>
      </c>
      <c r="D17">
        <v>1</v>
      </c>
      <c r="E17">
        <v>1</v>
      </c>
      <c r="F17">
        <v>1</v>
      </c>
      <c r="G17" cm="1">
        <f t="array" ref="G17">VLOOKUP($A17,NIR_Algorithm_Cleaned!$A$2:$W$4887,COLUMN(),FALSE)</f>
        <v>87.79</v>
      </c>
      <c r="H17" cm="1">
        <f t="array" ref="H17">VLOOKUP($A17,NIR_Algorithm_Cleaned!$A$2:$W$4887,COLUMN(),FALSE)</f>
        <v>1.63</v>
      </c>
      <c r="I17" cm="1">
        <f t="array" ref="I17">VLOOKUP($A17,NIR_Algorithm_Cleaned!$A$2:$W$4887,COLUMN(),FALSE)</f>
        <v>1.1599999999999999</v>
      </c>
      <c r="J17" cm="1">
        <f t="array" ref="J17">VLOOKUP($A17,NIR_Algorithm_Cleaned!$A$2:$W$4887,COLUMN(),FALSE)</f>
        <v>2.37</v>
      </c>
      <c r="K17" cm="1">
        <f t="array" ref="K17">VLOOKUP($A17,NIR_Algorithm_Cleaned!$A$2:$W$4887,COLUMN(),FALSE)</f>
        <v>2.21</v>
      </c>
      <c r="L17" cm="1">
        <f t="array" ref="L17">VLOOKUP($A17,NIR_Algorithm_Cleaned!$A$2:$W$4887,COLUMN(),FALSE)</f>
        <v>0.59</v>
      </c>
      <c r="M17" cm="1">
        <f t="array" ref="M17">VLOOKUP($A17,NIR_Algorithm_Cleaned!$A$2:$W$4887,COLUMN(),FALSE)</f>
        <v>0.65</v>
      </c>
      <c r="N17" cm="1">
        <f t="array" ref="N17">VLOOKUP($A17,NIR_Algorithm_Cleaned!$A$2:$W$4887,COLUMN(),FALSE)</f>
        <v>1.27</v>
      </c>
      <c r="O17" cm="1">
        <f t="array" ref="O17">VLOOKUP($A17,NIR_Algorithm_Cleaned!$A$2:$W$4887,COLUMN(),FALSE)</f>
        <v>1.27</v>
      </c>
      <c r="P17" cm="1">
        <f t="array" ref="P17">VLOOKUP($A17,NIR_Algorithm_Cleaned!$A$2:$W$4887,COLUMN(),FALSE)</f>
        <v>2.79</v>
      </c>
      <c r="Q17" cm="1">
        <f t="array" ref="Q17">VLOOKUP($A17,NIR_Algorithm_Cleaned!$A$2:$W$4887,COLUMN(),FALSE)</f>
        <v>3.72</v>
      </c>
      <c r="R17" cm="1">
        <f t="array" ref="R17">VLOOKUP($A17,NIR_Algorithm_Cleaned!$A$2:$W$4887,COLUMN(),FALSE)</f>
        <v>7.81</v>
      </c>
      <c r="S17" cm="1">
        <f t="array" ref="S17">VLOOKUP($A17,NIR_Algorithm_Cleaned!$A$2:$W$4887,COLUMN(),FALSE)</f>
        <v>10.45</v>
      </c>
      <c r="T17" cm="1">
        <f t="array" ref="T17">VLOOKUP($A17,NIR_Algorithm_Cleaned!$A$2:$W$4887,COLUMN(),FALSE)</f>
        <v>4.1900000000000004</v>
      </c>
      <c r="U17" cm="1">
        <f t="array" ref="U17">VLOOKUP($A17,NIR_Algorithm_Cleaned!$A$2:$W$4887,COLUMN(),FALSE)</f>
        <v>1.65</v>
      </c>
      <c r="V17" cm="1">
        <f t="array" ref="V17">VLOOKUP($A17,NIR_Algorithm_Cleaned!$A$2:$W$4887,COLUMN(),FALSE)</f>
        <v>1.35</v>
      </c>
      <c r="W17" cm="1">
        <f t="array" ref="W17">VLOOKUP($A17,NIR_Algorithm_Cleaned!$A$2:$W$4887,COLUMN(),FALSE)</f>
        <v>71.72</v>
      </c>
      <c r="X17">
        <v>0.41696467991170005</v>
      </c>
    </row>
    <row r="18" spans="1:24" x14ac:dyDescent="0.2">
      <c r="A18" t="s">
        <v>193</v>
      </c>
      <c r="B18" t="s">
        <v>4776</v>
      </c>
      <c r="C18" t="s">
        <v>5307</v>
      </c>
      <c r="D18">
        <v>1</v>
      </c>
      <c r="E18">
        <v>1</v>
      </c>
      <c r="F18">
        <v>1</v>
      </c>
      <c r="G18" cm="1">
        <f t="array" ref="G18">VLOOKUP($A18,NIR_Algorithm_Cleaned!$A$2:$W$4887,COLUMN(),FALSE)</f>
        <v>88.79</v>
      </c>
      <c r="H18" cm="1">
        <f t="array" ref="H18">VLOOKUP($A18,NIR_Algorithm_Cleaned!$A$2:$W$4887,COLUMN(),FALSE)</f>
        <v>1.7</v>
      </c>
      <c r="I18" cm="1">
        <f t="array" ref="I18">VLOOKUP($A18,NIR_Algorithm_Cleaned!$A$2:$W$4887,COLUMN(),FALSE)</f>
        <v>1.21</v>
      </c>
      <c r="J18" cm="1">
        <f t="array" ref="J18">VLOOKUP($A18,NIR_Algorithm_Cleaned!$A$2:$W$4887,COLUMN(),FALSE)</f>
        <v>1.69</v>
      </c>
      <c r="K18" cm="1">
        <f t="array" ref="K18">VLOOKUP($A18,NIR_Algorithm_Cleaned!$A$2:$W$4887,COLUMN(),FALSE)</f>
        <v>2.41</v>
      </c>
      <c r="L18" cm="1">
        <f t="array" ref="L18">VLOOKUP($A18,NIR_Algorithm_Cleaned!$A$2:$W$4887,COLUMN(),FALSE)</f>
        <v>0.54</v>
      </c>
      <c r="M18" cm="1">
        <f t="array" ref="M18">VLOOKUP($A18,NIR_Algorithm_Cleaned!$A$2:$W$4887,COLUMN(),FALSE)</f>
        <v>0.67</v>
      </c>
      <c r="N18" cm="1">
        <f t="array" ref="N18">VLOOKUP($A18,NIR_Algorithm_Cleaned!$A$2:$W$4887,COLUMN(),FALSE)</f>
        <v>1.35</v>
      </c>
      <c r="O18" cm="1">
        <f t="array" ref="O18">VLOOKUP($A18,NIR_Algorithm_Cleaned!$A$2:$W$4887,COLUMN(),FALSE)</f>
        <v>1.37</v>
      </c>
      <c r="P18" cm="1">
        <f t="array" ref="P18">VLOOKUP($A18,NIR_Algorithm_Cleaned!$A$2:$W$4887,COLUMN(),FALSE)</f>
        <v>2.68</v>
      </c>
      <c r="Q18" cm="1">
        <f t="array" ref="Q18">VLOOKUP($A18,NIR_Algorithm_Cleaned!$A$2:$W$4887,COLUMN(),FALSE)</f>
        <v>3.32</v>
      </c>
      <c r="R18" cm="1">
        <f t="array" ref="R18">VLOOKUP($A18,NIR_Algorithm_Cleaned!$A$2:$W$4887,COLUMN(),FALSE)</f>
        <v>7.69</v>
      </c>
      <c r="S18" cm="1">
        <f t="array" ref="S18">VLOOKUP($A18,NIR_Algorithm_Cleaned!$A$2:$W$4887,COLUMN(),FALSE)</f>
        <v>11.1</v>
      </c>
      <c r="T18" cm="1">
        <f t="array" ref="T18">VLOOKUP($A18,NIR_Algorithm_Cleaned!$A$2:$W$4887,COLUMN(),FALSE)</f>
        <v>3.56</v>
      </c>
      <c r="U18" cm="1">
        <f t="array" ref="U18">VLOOKUP($A18,NIR_Algorithm_Cleaned!$A$2:$W$4887,COLUMN(),FALSE)</f>
        <v>1.61</v>
      </c>
      <c r="V18" cm="1">
        <f t="array" ref="V18">VLOOKUP($A18,NIR_Algorithm_Cleaned!$A$2:$W$4887,COLUMN(),FALSE)</f>
        <v>1.39</v>
      </c>
      <c r="W18" cm="1">
        <f t="array" ref="W18">VLOOKUP($A18,NIR_Algorithm_Cleaned!$A$2:$W$4887,COLUMN(),FALSE)</f>
        <v>71.510000000000005</v>
      </c>
      <c r="X18">
        <v>0.42288529889636328</v>
      </c>
    </row>
    <row r="19" spans="1:24" x14ac:dyDescent="0.2">
      <c r="A19" t="s">
        <v>149</v>
      </c>
      <c r="B19" t="s">
        <v>4782</v>
      </c>
      <c r="C19" t="s">
        <v>5278</v>
      </c>
      <c r="D19">
        <v>1</v>
      </c>
      <c r="E19">
        <v>1</v>
      </c>
      <c r="F19">
        <v>1</v>
      </c>
      <c r="G19" cm="1">
        <f t="array" ref="G19">VLOOKUP($A19,NIR_Algorithm_Cleaned!$A$2:$W$4887,COLUMN(),FALSE)</f>
        <v>87.51</v>
      </c>
      <c r="H19" cm="1">
        <f t="array" ref="H19">VLOOKUP($A19,NIR_Algorithm_Cleaned!$A$2:$W$4887,COLUMN(),FALSE)</f>
        <v>1.59</v>
      </c>
      <c r="I19" cm="1">
        <f t="array" ref="I19">VLOOKUP($A19,NIR_Algorithm_Cleaned!$A$2:$W$4887,COLUMN(),FALSE)</f>
        <v>1.18</v>
      </c>
      <c r="J19" cm="1">
        <f t="array" ref="J19">VLOOKUP($A19,NIR_Algorithm_Cleaned!$A$2:$W$4887,COLUMN(),FALSE)</f>
        <v>1.76</v>
      </c>
      <c r="K19" cm="1">
        <f t="array" ref="K19">VLOOKUP($A19,NIR_Algorithm_Cleaned!$A$2:$W$4887,COLUMN(),FALSE)</f>
        <v>2.15</v>
      </c>
      <c r="L19" cm="1">
        <f t="array" ref="L19">VLOOKUP($A19,NIR_Algorithm_Cleaned!$A$2:$W$4887,COLUMN(),FALSE)</f>
        <v>0.57999999999999996</v>
      </c>
      <c r="M19" cm="1">
        <f t="array" ref="M19">VLOOKUP($A19,NIR_Algorithm_Cleaned!$A$2:$W$4887,COLUMN(),FALSE)</f>
        <v>0.68</v>
      </c>
      <c r="N19" cm="1">
        <f t="array" ref="N19">VLOOKUP($A19,NIR_Algorithm_Cleaned!$A$2:$W$4887,COLUMN(),FALSE)</f>
        <v>1.31</v>
      </c>
      <c r="O19" cm="1">
        <f t="array" ref="O19">VLOOKUP($A19,NIR_Algorithm_Cleaned!$A$2:$W$4887,COLUMN(),FALSE)</f>
        <v>1.31</v>
      </c>
      <c r="P19" cm="1">
        <f t="array" ref="P19">VLOOKUP($A19,NIR_Algorithm_Cleaned!$A$2:$W$4887,COLUMN(),FALSE)</f>
        <v>2.74</v>
      </c>
      <c r="Q19" cm="1">
        <f t="array" ref="Q19">VLOOKUP($A19,NIR_Algorithm_Cleaned!$A$2:$W$4887,COLUMN(),FALSE)</f>
        <v>3.53</v>
      </c>
      <c r="R19" cm="1">
        <f t="array" ref="R19">VLOOKUP($A19,NIR_Algorithm_Cleaned!$A$2:$W$4887,COLUMN(),FALSE)</f>
        <v>8.3699999999999992</v>
      </c>
      <c r="S19" cm="1">
        <f t="array" ref="S19">VLOOKUP($A19,NIR_Algorithm_Cleaned!$A$2:$W$4887,COLUMN(),FALSE)</f>
        <v>10.38</v>
      </c>
      <c r="T19" cm="1">
        <f t="array" ref="T19">VLOOKUP($A19,NIR_Algorithm_Cleaned!$A$2:$W$4887,COLUMN(),FALSE)</f>
        <v>4.0199999999999996</v>
      </c>
      <c r="U19" cm="1">
        <f t="array" ref="U19">VLOOKUP($A19,NIR_Algorithm_Cleaned!$A$2:$W$4887,COLUMN(),FALSE)</f>
        <v>1.79</v>
      </c>
      <c r="V19" cm="1">
        <f t="array" ref="V19">VLOOKUP($A19,NIR_Algorithm_Cleaned!$A$2:$W$4887,COLUMN(),FALSE)</f>
        <v>1.36</v>
      </c>
      <c r="W19" cm="1">
        <f t="array" ref="W19">VLOOKUP($A19,NIR_Algorithm_Cleaned!$A$2:$W$4887,COLUMN(),FALSE)</f>
        <v>71.95</v>
      </c>
      <c r="X19">
        <v>0.44881296407786497</v>
      </c>
    </row>
    <row r="20" spans="1:24" x14ac:dyDescent="0.2">
      <c r="A20" t="s">
        <v>697</v>
      </c>
      <c r="B20" t="s">
        <v>4796</v>
      </c>
      <c r="C20" t="s">
        <v>5281</v>
      </c>
      <c r="D20">
        <v>1</v>
      </c>
      <c r="E20">
        <v>1</v>
      </c>
      <c r="F20">
        <v>1</v>
      </c>
      <c r="G20" cm="1">
        <f t="array" ref="G20">VLOOKUP($A20,NIR_Algorithm_Cleaned!$A$2:$W$4887,COLUMN(),FALSE)</f>
        <v>82.94</v>
      </c>
      <c r="H20" cm="1">
        <f t="array" ref="H20">VLOOKUP($A20,NIR_Algorithm_Cleaned!$A$2:$W$4887,COLUMN(),FALSE)</f>
        <v>2.2599999999999998</v>
      </c>
      <c r="I20" cm="1">
        <f t="array" ref="I20">VLOOKUP($A20,NIR_Algorithm_Cleaned!$A$2:$W$4887,COLUMN(),FALSE)</f>
        <v>1.57</v>
      </c>
      <c r="J20" cm="1">
        <f t="array" ref="J20">VLOOKUP($A20,NIR_Algorithm_Cleaned!$A$2:$W$4887,COLUMN(),FALSE)</f>
        <v>3.19</v>
      </c>
      <c r="K20" cm="1">
        <f t="array" ref="K20">VLOOKUP($A20,NIR_Algorithm_Cleaned!$A$2:$W$4887,COLUMN(),FALSE)</f>
        <v>2.57</v>
      </c>
      <c r="L20" cm="1">
        <f t="array" ref="L20">VLOOKUP($A20,NIR_Algorithm_Cleaned!$A$2:$W$4887,COLUMN(),FALSE)</f>
        <v>0.5</v>
      </c>
      <c r="M20" cm="1">
        <f t="array" ref="M20">VLOOKUP($A20,NIR_Algorithm_Cleaned!$A$2:$W$4887,COLUMN(),FALSE)</f>
        <v>0.54</v>
      </c>
      <c r="N20" cm="1">
        <f t="array" ref="N20">VLOOKUP($A20,NIR_Algorithm_Cleaned!$A$2:$W$4887,COLUMN(),FALSE)</f>
        <v>2</v>
      </c>
      <c r="O20" cm="1">
        <f t="array" ref="O20">VLOOKUP($A20,NIR_Algorithm_Cleaned!$A$2:$W$4887,COLUMN(),FALSE)</f>
        <v>1.99</v>
      </c>
      <c r="P20" cm="1">
        <f t="array" ref="P20">VLOOKUP($A20,NIR_Algorithm_Cleaned!$A$2:$W$4887,COLUMN(),FALSE)</f>
        <v>2.5499999999999998</v>
      </c>
      <c r="Q20" cm="1">
        <f t="array" ref="Q20">VLOOKUP($A20,NIR_Algorithm_Cleaned!$A$2:$W$4887,COLUMN(),FALSE)</f>
        <v>3.09</v>
      </c>
      <c r="R20" cm="1">
        <f t="array" ref="R20">VLOOKUP($A20,NIR_Algorithm_Cleaned!$A$2:$W$4887,COLUMN(),FALSE)</f>
        <v>4.79</v>
      </c>
      <c r="S20" cm="1">
        <f t="array" ref="S20">VLOOKUP($A20,NIR_Algorithm_Cleaned!$A$2:$W$4887,COLUMN(),FALSE)</f>
        <v>15.29</v>
      </c>
      <c r="T20" cm="1">
        <f t="array" ref="T20">VLOOKUP($A20,NIR_Algorithm_Cleaned!$A$2:$W$4887,COLUMN(),FALSE)</f>
        <v>4.92</v>
      </c>
      <c r="U20" cm="1">
        <f t="array" ref="U20">VLOOKUP($A20,NIR_Algorithm_Cleaned!$A$2:$W$4887,COLUMN(),FALSE)</f>
        <v>1.89</v>
      </c>
      <c r="V20" cm="1">
        <f t="array" ref="V20">VLOOKUP($A20,NIR_Algorithm_Cleaned!$A$2:$W$4887,COLUMN(),FALSE)</f>
        <v>1.63</v>
      </c>
      <c r="W20" cm="1">
        <f t="array" ref="W20">VLOOKUP($A20,NIR_Algorithm_Cleaned!$A$2:$W$4887,COLUMN(),FALSE)</f>
        <v>71.25</v>
      </c>
      <c r="X20">
        <v>0.42246525286075853</v>
      </c>
    </row>
    <row r="21" spans="1:24" x14ac:dyDescent="0.2">
      <c r="A21" t="s">
        <v>665</v>
      </c>
      <c r="B21" t="s">
        <v>4800</v>
      </c>
      <c r="C21" t="s">
        <v>5228</v>
      </c>
      <c r="D21">
        <v>1</v>
      </c>
      <c r="E21">
        <v>1</v>
      </c>
      <c r="F21">
        <v>1</v>
      </c>
      <c r="G21" cm="1">
        <f t="array" ref="G21">VLOOKUP($A21,NIR_Algorithm_Cleaned!$A$2:$W$4887,COLUMN(),FALSE)</f>
        <v>85.44</v>
      </c>
      <c r="H21" cm="1">
        <f t="array" ref="H21">VLOOKUP($A21,NIR_Algorithm_Cleaned!$A$2:$W$4887,COLUMN(),FALSE)</f>
        <v>1.63</v>
      </c>
      <c r="I21" cm="1">
        <f t="array" ref="I21">VLOOKUP($A21,NIR_Algorithm_Cleaned!$A$2:$W$4887,COLUMN(),FALSE)</f>
        <v>1.31</v>
      </c>
      <c r="J21" cm="1">
        <f t="array" ref="J21">VLOOKUP($A21,NIR_Algorithm_Cleaned!$A$2:$W$4887,COLUMN(),FALSE)</f>
        <v>1.68</v>
      </c>
      <c r="K21" cm="1">
        <f t="array" ref="K21">VLOOKUP($A21,NIR_Algorithm_Cleaned!$A$2:$W$4887,COLUMN(),FALSE)</f>
        <v>2.0499999999999998</v>
      </c>
      <c r="L21" cm="1">
        <f t="array" ref="L21">VLOOKUP($A21,NIR_Algorithm_Cleaned!$A$2:$W$4887,COLUMN(),FALSE)</f>
        <v>0.57999999999999996</v>
      </c>
      <c r="M21" cm="1">
        <f t="array" ref="M21">VLOOKUP($A21,NIR_Algorithm_Cleaned!$A$2:$W$4887,COLUMN(),FALSE)</f>
        <v>0.62</v>
      </c>
      <c r="N21" cm="1">
        <f t="array" ref="N21">VLOOKUP($A21,NIR_Algorithm_Cleaned!$A$2:$W$4887,COLUMN(),FALSE)</f>
        <v>1.56</v>
      </c>
      <c r="O21" cm="1">
        <f t="array" ref="O21">VLOOKUP($A21,NIR_Algorithm_Cleaned!$A$2:$W$4887,COLUMN(),FALSE)</f>
        <v>1.53</v>
      </c>
      <c r="P21" cm="1">
        <f t="array" ref="P21">VLOOKUP($A21,NIR_Algorithm_Cleaned!$A$2:$W$4887,COLUMN(),FALSE)</f>
        <v>2.65</v>
      </c>
      <c r="Q21" cm="1">
        <f t="array" ref="Q21">VLOOKUP($A21,NIR_Algorithm_Cleaned!$A$2:$W$4887,COLUMN(),FALSE)</f>
        <v>3.23</v>
      </c>
      <c r="R21" cm="1">
        <f t="array" ref="R21">VLOOKUP($A21,NIR_Algorithm_Cleaned!$A$2:$W$4887,COLUMN(),FALSE)</f>
        <v>6.25</v>
      </c>
      <c r="S21" cm="1">
        <f t="array" ref="S21">VLOOKUP($A21,NIR_Algorithm_Cleaned!$A$2:$W$4887,COLUMN(),FALSE)</f>
        <v>11.93</v>
      </c>
      <c r="T21" cm="1">
        <f t="array" ref="T21">VLOOKUP($A21,NIR_Algorithm_Cleaned!$A$2:$W$4887,COLUMN(),FALSE)</f>
        <v>3.15</v>
      </c>
      <c r="U21" cm="1">
        <f t="array" ref="U21">VLOOKUP($A21,NIR_Algorithm_Cleaned!$A$2:$W$4887,COLUMN(),FALSE)</f>
        <v>1.65</v>
      </c>
      <c r="V21" cm="1">
        <f t="array" ref="V21">VLOOKUP($A21,NIR_Algorithm_Cleaned!$A$2:$W$4887,COLUMN(),FALSE)</f>
        <v>1.4</v>
      </c>
      <c r="W21" cm="1">
        <f t="array" ref="W21">VLOOKUP($A21,NIR_Algorithm_Cleaned!$A$2:$W$4887,COLUMN(),FALSE)</f>
        <v>72.92</v>
      </c>
      <c r="X21">
        <v>0.43025386313465774</v>
      </c>
    </row>
    <row r="22" spans="1:24" x14ac:dyDescent="0.2">
      <c r="A22" t="s">
        <v>693</v>
      </c>
      <c r="B22" t="s">
        <v>4802</v>
      </c>
      <c r="C22" t="s">
        <v>5243</v>
      </c>
      <c r="D22">
        <v>1</v>
      </c>
      <c r="E22">
        <v>1</v>
      </c>
      <c r="F22">
        <v>1</v>
      </c>
      <c r="G22" cm="1">
        <f t="array" ref="G22">VLOOKUP($A22,NIR_Algorithm_Cleaned!$A$2:$W$4887,COLUMN(),FALSE)</f>
        <v>82.4</v>
      </c>
      <c r="H22" cm="1">
        <f t="array" ref="H22">VLOOKUP($A22,NIR_Algorithm_Cleaned!$A$2:$W$4887,COLUMN(),FALSE)</f>
        <v>2.12</v>
      </c>
      <c r="I22" cm="1">
        <f t="array" ref="I22">VLOOKUP($A22,NIR_Algorithm_Cleaned!$A$2:$W$4887,COLUMN(),FALSE)</f>
        <v>1.45</v>
      </c>
      <c r="J22" cm="1">
        <f t="array" ref="J22">VLOOKUP($A22,NIR_Algorithm_Cleaned!$A$2:$W$4887,COLUMN(),FALSE)</f>
        <v>3.37</v>
      </c>
      <c r="K22" cm="1">
        <f t="array" ref="K22">VLOOKUP($A22,NIR_Algorithm_Cleaned!$A$2:$W$4887,COLUMN(),FALSE)</f>
        <v>2.4300000000000002</v>
      </c>
      <c r="L22" cm="1">
        <f t="array" ref="L22">VLOOKUP($A22,NIR_Algorithm_Cleaned!$A$2:$W$4887,COLUMN(),FALSE)</f>
        <v>0.53</v>
      </c>
      <c r="M22" cm="1">
        <f t="array" ref="M22">VLOOKUP($A22,NIR_Algorithm_Cleaned!$A$2:$W$4887,COLUMN(),FALSE)</f>
        <v>0.49</v>
      </c>
      <c r="N22" cm="1">
        <f t="array" ref="N22">VLOOKUP($A22,NIR_Algorithm_Cleaned!$A$2:$W$4887,COLUMN(),FALSE)</f>
        <v>1.88</v>
      </c>
      <c r="O22" cm="1">
        <f t="array" ref="O22">VLOOKUP($A22,NIR_Algorithm_Cleaned!$A$2:$W$4887,COLUMN(),FALSE)</f>
        <v>1.89</v>
      </c>
      <c r="P22" cm="1">
        <f t="array" ref="P22">VLOOKUP($A22,NIR_Algorithm_Cleaned!$A$2:$W$4887,COLUMN(),FALSE)</f>
        <v>2.5499999999999998</v>
      </c>
      <c r="Q22" cm="1">
        <f t="array" ref="Q22">VLOOKUP($A22,NIR_Algorithm_Cleaned!$A$2:$W$4887,COLUMN(),FALSE)</f>
        <v>2.93</v>
      </c>
      <c r="R22" cm="1">
        <f t="array" ref="R22">VLOOKUP($A22,NIR_Algorithm_Cleaned!$A$2:$W$4887,COLUMN(),FALSE)</f>
        <v>4.9000000000000004</v>
      </c>
      <c r="S22" cm="1">
        <f t="array" ref="S22">VLOOKUP($A22,NIR_Algorithm_Cleaned!$A$2:$W$4887,COLUMN(),FALSE)</f>
        <v>14.4</v>
      </c>
      <c r="T22" cm="1">
        <f t="array" ref="T22">VLOOKUP($A22,NIR_Algorithm_Cleaned!$A$2:$W$4887,COLUMN(),FALSE)</f>
        <v>5.33</v>
      </c>
      <c r="U22" cm="1">
        <f t="array" ref="U22">VLOOKUP($A22,NIR_Algorithm_Cleaned!$A$2:$W$4887,COLUMN(),FALSE)</f>
        <v>1.88</v>
      </c>
      <c r="V22" cm="1">
        <f t="array" ref="V22">VLOOKUP($A22,NIR_Algorithm_Cleaned!$A$2:$W$4887,COLUMN(),FALSE)</f>
        <v>1.57</v>
      </c>
      <c r="W22" cm="1">
        <f t="array" ref="W22">VLOOKUP($A22,NIR_Algorithm_Cleaned!$A$2:$W$4887,COLUMN(),FALSE)</f>
        <v>71.25</v>
      </c>
      <c r="X22">
        <v>0.40333333333333327</v>
      </c>
    </row>
    <row r="23" spans="1:24" x14ac:dyDescent="0.2">
      <c r="A23" t="s">
        <v>673</v>
      </c>
      <c r="B23" t="s">
        <v>4803</v>
      </c>
      <c r="C23" t="s">
        <v>5283</v>
      </c>
      <c r="D23">
        <v>1</v>
      </c>
      <c r="E23">
        <v>1</v>
      </c>
      <c r="F23">
        <v>1</v>
      </c>
      <c r="G23" cm="1">
        <f t="array" ref="G23">VLOOKUP($A23,NIR_Algorithm_Cleaned!$A$2:$W$4887,COLUMN(),FALSE)</f>
        <v>81.11</v>
      </c>
      <c r="H23" cm="1">
        <f t="array" ref="H23">VLOOKUP($A23,NIR_Algorithm_Cleaned!$A$2:$W$4887,COLUMN(),FALSE)</f>
        <v>2.17</v>
      </c>
      <c r="I23" cm="1">
        <f t="array" ref="I23">VLOOKUP($A23,NIR_Algorithm_Cleaned!$A$2:$W$4887,COLUMN(),FALSE)</f>
        <v>1.56</v>
      </c>
      <c r="J23" cm="1">
        <f t="array" ref="J23">VLOOKUP($A23,NIR_Algorithm_Cleaned!$A$2:$W$4887,COLUMN(),FALSE)</f>
        <v>3.9</v>
      </c>
      <c r="K23" cm="1">
        <f t="array" ref="K23">VLOOKUP($A23,NIR_Algorithm_Cleaned!$A$2:$W$4887,COLUMN(),FALSE)</f>
        <v>2.2999999999999998</v>
      </c>
      <c r="L23" cm="1">
        <f t="array" ref="L23">VLOOKUP($A23,NIR_Algorithm_Cleaned!$A$2:$W$4887,COLUMN(),FALSE)</f>
        <v>0.51</v>
      </c>
      <c r="M23" cm="1">
        <f t="array" ref="M23">VLOOKUP($A23,NIR_Algorithm_Cleaned!$A$2:$W$4887,COLUMN(),FALSE)</f>
        <v>0.45</v>
      </c>
      <c r="N23" cm="1">
        <f t="array" ref="N23">VLOOKUP($A23,NIR_Algorithm_Cleaned!$A$2:$W$4887,COLUMN(),FALSE)</f>
        <v>2.0699999999999998</v>
      </c>
      <c r="O23" cm="1">
        <f t="array" ref="O23">VLOOKUP($A23,NIR_Algorithm_Cleaned!$A$2:$W$4887,COLUMN(),FALSE)</f>
        <v>2.08</v>
      </c>
      <c r="P23" cm="1">
        <f t="array" ref="P23">VLOOKUP($A23,NIR_Algorithm_Cleaned!$A$2:$W$4887,COLUMN(),FALSE)</f>
        <v>2.42</v>
      </c>
      <c r="Q23" cm="1">
        <f t="array" ref="Q23">VLOOKUP($A23,NIR_Algorithm_Cleaned!$A$2:$W$4887,COLUMN(),FALSE)</f>
        <v>2.82</v>
      </c>
      <c r="R23" cm="1">
        <f t="array" ref="R23">VLOOKUP($A23,NIR_Algorithm_Cleaned!$A$2:$W$4887,COLUMN(),FALSE)</f>
        <v>4.8499999999999996</v>
      </c>
      <c r="S23" cm="1">
        <f t="array" ref="S23">VLOOKUP($A23,NIR_Algorithm_Cleaned!$A$2:$W$4887,COLUMN(),FALSE)</f>
        <v>15.79</v>
      </c>
      <c r="T23" cm="1">
        <f t="array" ref="T23">VLOOKUP($A23,NIR_Algorithm_Cleaned!$A$2:$W$4887,COLUMN(),FALSE)</f>
        <v>5.88</v>
      </c>
      <c r="U23" cm="1">
        <f t="array" ref="U23">VLOOKUP($A23,NIR_Algorithm_Cleaned!$A$2:$W$4887,COLUMN(),FALSE)</f>
        <v>1.83</v>
      </c>
      <c r="V23" cm="1">
        <f t="array" ref="V23">VLOOKUP($A23,NIR_Algorithm_Cleaned!$A$2:$W$4887,COLUMN(),FALSE)</f>
        <v>1.64</v>
      </c>
      <c r="W23" cm="1">
        <f t="array" ref="W23">VLOOKUP($A23,NIR_Algorithm_Cleaned!$A$2:$W$4887,COLUMN(),FALSE)</f>
        <v>70.180000000000007</v>
      </c>
      <c r="X23">
        <v>0.4148858487277795</v>
      </c>
    </row>
    <row r="24" spans="1:24" x14ac:dyDescent="0.2">
      <c r="A24" t="s">
        <v>288</v>
      </c>
      <c r="B24" t="s">
        <v>4815</v>
      </c>
      <c r="C24" t="s">
        <v>5214</v>
      </c>
      <c r="D24">
        <v>1</v>
      </c>
      <c r="E24">
        <v>1</v>
      </c>
      <c r="F24">
        <v>1</v>
      </c>
      <c r="G24" cm="1">
        <f t="array" ref="G24">VLOOKUP($A24,NIR_Algorithm_Cleaned!$A$2:$W$4887,COLUMN(),FALSE)</f>
        <v>83.87</v>
      </c>
      <c r="H24" cm="1">
        <f t="array" ref="H24">VLOOKUP($A24,NIR_Algorithm_Cleaned!$A$2:$W$4887,COLUMN(),FALSE)</f>
        <v>1.99</v>
      </c>
      <c r="I24" cm="1">
        <f t="array" ref="I24">VLOOKUP($A24,NIR_Algorithm_Cleaned!$A$2:$W$4887,COLUMN(),FALSE)</f>
        <v>1.43</v>
      </c>
      <c r="J24" cm="1">
        <f t="array" ref="J24">VLOOKUP($A24,NIR_Algorithm_Cleaned!$A$2:$W$4887,COLUMN(),FALSE)</f>
        <v>2.2799999999999998</v>
      </c>
      <c r="K24" cm="1">
        <f t="array" ref="K24">VLOOKUP($A24,NIR_Algorithm_Cleaned!$A$2:$W$4887,COLUMN(),FALSE)</f>
        <v>2.31</v>
      </c>
      <c r="L24" cm="1">
        <f t="array" ref="L24">VLOOKUP($A24,NIR_Algorithm_Cleaned!$A$2:$W$4887,COLUMN(),FALSE)</f>
        <v>0.41</v>
      </c>
      <c r="M24" cm="1">
        <f t="array" ref="M24">VLOOKUP($A24,NIR_Algorithm_Cleaned!$A$2:$W$4887,COLUMN(),FALSE)</f>
        <v>0.35</v>
      </c>
      <c r="N24" cm="1">
        <f t="array" ref="N24">VLOOKUP($A24,NIR_Algorithm_Cleaned!$A$2:$W$4887,COLUMN(),FALSE)</f>
        <v>1.99</v>
      </c>
      <c r="O24" cm="1">
        <f t="array" ref="O24">VLOOKUP($A24,NIR_Algorithm_Cleaned!$A$2:$W$4887,COLUMN(),FALSE)</f>
        <v>2</v>
      </c>
      <c r="P24" cm="1">
        <f t="array" ref="P24">VLOOKUP($A24,NIR_Algorithm_Cleaned!$A$2:$W$4887,COLUMN(),FALSE)</f>
        <v>2.25</v>
      </c>
      <c r="Q24" cm="1">
        <f t="array" ref="Q24">VLOOKUP($A24,NIR_Algorithm_Cleaned!$A$2:$W$4887,COLUMN(),FALSE)</f>
        <v>2.69</v>
      </c>
      <c r="R24" cm="1">
        <f t="array" ref="R24">VLOOKUP($A24,NIR_Algorithm_Cleaned!$A$2:$W$4887,COLUMN(),FALSE)</f>
        <v>6.67</v>
      </c>
      <c r="S24" cm="1">
        <f t="array" ref="S24">VLOOKUP($A24,NIR_Algorithm_Cleaned!$A$2:$W$4887,COLUMN(),FALSE)</f>
        <v>14.9</v>
      </c>
      <c r="T24" cm="1">
        <f t="array" ref="T24">VLOOKUP($A24,NIR_Algorithm_Cleaned!$A$2:$W$4887,COLUMN(),FALSE)</f>
        <v>5.17</v>
      </c>
      <c r="U24" cm="1">
        <f t="array" ref="U24">VLOOKUP($A24,NIR_Algorithm_Cleaned!$A$2:$W$4887,COLUMN(),FALSE)</f>
        <v>1.64</v>
      </c>
      <c r="V24" cm="1">
        <f t="array" ref="V24">VLOOKUP($A24,NIR_Algorithm_Cleaned!$A$2:$W$4887,COLUMN(),FALSE)</f>
        <v>1.62</v>
      </c>
      <c r="W24" cm="1">
        <f t="array" ref="W24">VLOOKUP($A24,NIR_Algorithm_Cleaned!$A$2:$W$4887,COLUMN(),FALSE)</f>
        <v>71.05</v>
      </c>
      <c r="X24">
        <v>0.40002407980736154</v>
      </c>
    </row>
    <row r="25" spans="1:24" x14ac:dyDescent="0.2">
      <c r="A25" t="s">
        <v>200</v>
      </c>
      <c r="B25" t="s">
        <v>4829</v>
      </c>
      <c r="C25" t="s">
        <v>5212</v>
      </c>
      <c r="D25">
        <v>1</v>
      </c>
      <c r="E25">
        <v>1</v>
      </c>
      <c r="F25">
        <v>1</v>
      </c>
      <c r="G25" cm="1">
        <f t="array" ref="G25">VLOOKUP($A25,NIR_Algorithm_Cleaned!$A$2:$W$4887,COLUMN(),FALSE)</f>
        <v>82.85</v>
      </c>
      <c r="H25" cm="1">
        <f t="array" ref="H25">VLOOKUP($A25,NIR_Algorithm_Cleaned!$A$2:$W$4887,COLUMN(),FALSE)</f>
        <v>2.13</v>
      </c>
      <c r="I25" cm="1">
        <f t="array" ref="I25">VLOOKUP($A25,NIR_Algorithm_Cleaned!$A$2:$W$4887,COLUMN(),FALSE)</f>
        <v>1.34</v>
      </c>
      <c r="J25" cm="1">
        <f t="array" ref="J25">VLOOKUP($A25,NIR_Algorithm_Cleaned!$A$2:$W$4887,COLUMN(),FALSE)</f>
        <v>3.21</v>
      </c>
      <c r="K25" cm="1">
        <f t="array" ref="K25">VLOOKUP($A25,NIR_Algorithm_Cleaned!$A$2:$W$4887,COLUMN(),FALSE)</f>
        <v>2.4</v>
      </c>
      <c r="L25" cm="1">
        <f t="array" ref="L25">VLOOKUP($A25,NIR_Algorithm_Cleaned!$A$2:$W$4887,COLUMN(),FALSE)</f>
        <v>0.51</v>
      </c>
      <c r="M25" cm="1">
        <f t="array" ref="M25">VLOOKUP($A25,NIR_Algorithm_Cleaned!$A$2:$W$4887,COLUMN(),FALSE)</f>
        <v>0.6</v>
      </c>
      <c r="N25" cm="1">
        <f t="array" ref="N25">VLOOKUP($A25,NIR_Algorithm_Cleaned!$A$2:$W$4887,COLUMN(),FALSE)</f>
        <v>1.95</v>
      </c>
      <c r="O25" cm="1">
        <f t="array" ref="O25">VLOOKUP($A25,NIR_Algorithm_Cleaned!$A$2:$W$4887,COLUMN(),FALSE)</f>
        <v>1.94</v>
      </c>
      <c r="P25" cm="1">
        <f t="array" ref="P25">VLOOKUP($A25,NIR_Algorithm_Cleaned!$A$2:$W$4887,COLUMN(),FALSE)</f>
        <v>2.71</v>
      </c>
      <c r="Q25" cm="1">
        <f t="array" ref="Q25">VLOOKUP($A25,NIR_Algorithm_Cleaned!$A$2:$W$4887,COLUMN(),FALSE)</f>
        <v>3.34</v>
      </c>
      <c r="R25" cm="1">
        <f t="array" ref="R25">VLOOKUP($A25,NIR_Algorithm_Cleaned!$A$2:$W$4887,COLUMN(),FALSE)</f>
        <v>5.08</v>
      </c>
      <c r="S25" cm="1">
        <f t="array" ref="S25">VLOOKUP($A25,NIR_Algorithm_Cleaned!$A$2:$W$4887,COLUMN(),FALSE)</f>
        <v>15.61</v>
      </c>
      <c r="T25" cm="1">
        <f t="array" ref="T25">VLOOKUP($A25,NIR_Algorithm_Cleaned!$A$2:$W$4887,COLUMN(),FALSE)</f>
        <v>5.65</v>
      </c>
      <c r="U25" cm="1">
        <f t="array" ref="U25">VLOOKUP($A25,NIR_Algorithm_Cleaned!$A$2:$W$4887,COLUMN(),FALSE)</f>
        <v>2.13</v>
      </c>
      <c r="V25" cm="1">
        <f t="array" ref="V25">VLOOKUP($A25,NIR_Algorithm_Cleaned!$A$2:$W$4887,COLUMN(),FALSE)</f>
        <v>1.67</v>
      </c>
      <c r="W25" cm="1">
        <f t="array" ref="W25">VLOOKUP($A25,NIR_Algorithm_Cleaned!$A$2:$W$4887,COLUMN(),FALSE)</f>
        <v>71.180000000000007</v>
      </c>
      <c r="X25">
        <v>0.412607439339161</v>
      </c>
    </row>
    <row r="26" spans="1:24" x14ac:dyDescent="0.2">
      <c r="A26" t="s">
        <v>714</v>
      </c>
      <c r="B26" t="s">
        <v>4850</v>
      </c>
      <c r="C26" t="s">
        <v>5321</v>
      </c>
      <c r="D26">
        <v>1</v>
      </c>
      <c r="E26">
        <v>1</v>
      </c>
      <c r="F26">
        <v>1</v>
      </c>
      <c r="G26" cm="1">
        <f t="array" ref="G26">VLOOKUP($A26,NIR_Algorithm_Cleaned!$A$2:$W$4887,COLUMN(),FALSE)</f>
        <v>87.87</v>
      </c>
      <c r="H26" cm="1">
        <f t="array" ref="H26">VLOOKUP($A26,NIR_Algorithm_Cleaned!$A$2:$W$4887,COLUMN(),FALSE)</f>
        <v>1.56</v>
      </c>
      <c r="I26" cm="1">
        <f t="array" ref="I26">VLOOKUP($A26,NIR_Algorithm_Cleaned!$A$2:$W$4887,COLUMN(),FALSE)</f>
        <v>1.1299999999999999</v>
      </c>
      <c r="J26" cm="1">
        <f t="array" ref="J26">VLOOKUP($A26,NIR_Algorithm_Cleaned!$A$2:$W$4887,COLUMN(),FALSE)</f>
        <v>2.71</v>
      </c>
      <c r="K26" cm="1">
        <f t="array" ref="K26">VLOOKUP($A26,NIR_Algorithm_Cleaned!$A$2:$W$4887,COLUMN(),FALSE)</f>
        <v>2.25</v>
      </c>
      <c r="L26" cm="1">
        <f t="array" ref="L26">VLOOKUP($A26,NIR_Algorithm_Cleaned!$A$2:$W$4887,COLUMN(),FALSE)</f>
        <v>0.57999999999999996</v>
      </c>
      <c r="M26" cm="1">
        <f t="array" ref="M26">VLOOKUP($A26,NIR_Algorithm_Cleaned!$A$2:$W$4887,COLUMN(),FALSE)</f>
        <v>0.56999999999999995</v>
      </c>
      <c r="N26" cm="1">
        <f t="array" ref="N26">VLOOKUP($A26,NIR_Algorithm_Cleaned!$A$2:$W$4887,COLUMN(),FALSE)</f>
        <v>1.1200000000000001</v>
      </c>
      <c r="O26" cm="1">
        <f t="array" ref="O26">VLOOKUP($A26,NIR_Algorithm_Cleaned!$A$2:$W$4887,COLUMN(),FALSE)</f>
        <v>1.1200000000000001</v>
      </c>
      <c r="P26" cm="1">
        <f t="array" ref="P26">VLOOKUP($A26,NIR_Algorithm_Cleaned!$A$2:$W$4887,COLUMN(),FALSE)</f>
        <v>2.62</v>
      </c>
      <c r="Q26" cm="1">
        <f t="array" ref="Q26">VLOOKUP($A26,NIR_Algorithm_Cleaned!$A$2:$W$4887,COLUMN(),FALSE)</f>
        <v>3</v>
      </c>
      <c r="R26" cm="1">
        <f t="array" ref="R26">VLOOKUP($A26,NIR_Algorithm_Cleaned!$A$2:$W$4887,COLUMN(),FALSE)</f>
        <v>7.52</v>
      </c>
      <c r="S26" cm="1">
        <f t="array" ref="S26">VLOOKUP($A26,NIR_Algorithm_Cleaned!$A$2:$W$4887,COLUMN(),FALSE)</f>
        <v>9.0299999999999994</v>
      </c>
      <c r="T26" cm="1">
        <f t="array" ref="T26">VLOOKUP($A26,NIR_Algorithm_Cleaned!$A$2:$W$4887,COLUMN(),FALSE)</f>
        <v>3.5</v>
      </c>
      <c r="U26" cm="1">
        <f t="array" ref="U26">VLOOKUP($A26,NIR_Algorithm_Cleaned!$A$2:$W$4887,COLUMN(),FALSE)</f>
        <v>1.9</v>
      </c>
      <c r="V26" cm="1">
        <f t="array" ref="V26">VLOOKUP($A26,NIR_Algorithm_Cleaned!$A$2:$W$4887,COLUMN(),FALSE)</f>
        <v>1.3</v>
      </c>
      <c r="W26" cm="1">
        <f t="array" ref="W26">VLOOKUP($A26,NIR_Algorithm_Cleaned!$A$2:$W$4887,COLUMN(),FALSE)</f>
        <v>70.680000000000007</v>
      </c>
      <c r="X26">
        <v>0.42361896991123171</v>
      </c>
    </row>
    <row r="27" spans="1:24" x14ac:dyDescent="0.2">
      <c r="A27" t="s">
        <v>284</v>
      </c>
      <c r="B27" t="s">
        <v>4870</v>
      </c>
      <c r="C27" t="s">
        <v>5253</v>
      </c>
      <c r="D27">
        <v>1</v>
      </c>
      <c r="E27">
        <v>1</v>
      </c>
      <c r="F27">
        <v>1</v>
      </c>
      <c r="G27" cm="1">
        <f t="array" ref="G27">VLOOKUP($A27,NIR_Algorithm_Cleaned!$A$2:$W$4887,COLUMN(),FALSE)</f>
        <v>85.95</v>
      </c>
      <c r="H27" cm="1">
        <f t="array" ref="H27">VLOOKUP($A27,NIR_Algorithm_Cleaned!$A$2:$W$4887,COLUMN(),FALSE)</f>
        <v>1.75</v>
      </c>
      <c r="I27" cm="1">
        <f t="array" ref="I27">VLOOKUP($A27,NIR_Algorithm_Cleaned!$A$2:$W$4887,COLUMN(),FALSE)</f>
        <v>1.29</v>
      </c>
      <c r="J27" cm="1">
        <f t="array" ref="J27">VLOOKUP($A27,NIR_Algorithm_Cleaned!$A$2:$W$4887,COLUMN(),FALSE)</f>
        <v>2.02</v>
      </c>
      <c r="K27" cm="1">
        <f t="array" ref="K27">VLOOKUP($A27,NIR_Algorithm_Cleaned!$A$2:$W$4887,COLUMN(),FALSE)</f>
        <v>2.19</v>
      </c>
      <c r="L27" cm="1">
        <f t="array" ref="L27">VLOOKUP($A27,NIR_Algorithm_Cleaned!$A$2:$W$4887,COLUMN(),FALSE)</f>
        <v>0.43</v>
      </c>
      <c r="M27" cm="1">
        <f t="array" ref="M27">VLOOKUP($A27,NIR_Algorithm_Cleaned!$A$2:$W$4887,COLUMN(),FALSE)</f>
        <v>0.4</v>
      </c>
      <c r="N27" cm="1">
        <f t="array" ref="N27">VLOOKUP($A27,NIR_Algorithm_Cleaned!$A$2:$W$4887,COLUMN(),FALSE)</f>
        <v>1.49</v>
      </c>
      <c r="O27" cm="1">
        <f t="array" ref="O27">VLOOKUP($A27,NIR_Algorithm_Cleaned!$A$2:$W$4887,COLUMN(),FALSE)</f>
        <v>1.5</v>
      </c>
      <c r="P27" cm="1">
        <f t="array" ref="P27">VLOOKUP($A27,NIR_Algorithm_Cleaned!$A$2:$W$4887,COLUMN(),FALSE)</f>
        <v>2.15</v>
      </c>
      <c r="Q27" cm="1">
        <f t="array" ref="Q27">VLOOKUP($A27,NIR_Algorithm_Cleaned!$A$2:$W$4887,COLUMN(),FALSE)</f>
        <v>2.59</v>
      </c>
      <c r="R27" cm="1">
        <f t="array" ref="R27">VLOOKUP($A27,NIR_Algorithm_Cleaned!$A$2:$W$4887,COLUMN(),FALSE)</f>
        <v>8.4499999999999993</v>
      </c>
      <c r="S27" cm="1">
        <f t="array" ref="S27">VLOOKUP($A27,NIR_Algorithm_Cleaned!$A$2:$W$4887,COLUMN(),FALSE)</f>
        <v>11.15</v>
      </c>
      <c r="T27" cm="1">
        <f t="array" ref="T27">VLOOKUP($A27,NIR_Algorithm_Cleaned!$A$2:$W$4887,COLUMN(),FALSE)</f>
        <v>3.94</v>
      </c>
      <c r="U27" cm="1">
        <f t="array" ref="U27">VLOOKUP($A27,NIR_Algorithm_Cleaned!$A$2:$W$4887,COLUMN(),FALSE)</f>
        <v>1.56</v>
      </c>
      <c r="V27" cm="1">
        <f t="array" ref="V27">VLOOKUP($A27,NIR_Algorithm_Cleaned!$A$2:$W$4887,COLUMN(),FALSE)</f>
        <v>1.4</v>
      </c>
      <c r="W27" cm="1">
        <f t="array" ref="W27">VLOOKUP($A27,NIR_Algorithm_Cleaned!$A$2:$W$4887,COLUMN(),FALSE)</f>
        <v>71.790000000000006</v>
      </c>
      <c r="X27">
        <v>0.44590507726269324</v>
      </c>
    </row>
    <row r="28" spans="1:24" x14ac:dyDescent="0.2">
      <c r="A28" t="s">
        <v>493</v>
      </c>
      <c r="B28" t="s">
        <v>4883</v>
      </c>
      <c r="C28" t="s">
        <v>5310</v>
      </c>
      <c r="D28">
        <v>1</v>
      </c>
      <c r="E28">
        <v>1</v>
      </c>
      <c r="F28">
        <v>1</v>
      </c>
      <c r="G28" cm="1">
        <f t="array" ref="G28">VLOOKUP($A28,NIR_Algorithm_Cleaned!$A$2:$W$4887,COLUMN(),FALSE)</f>
        <v>87.25</v>
      </c>
      <c r="H28" cm="1">
        <f t="array" ref="H28">VLOOKUP($A28,NIR_Algorithm_Cleaned!$A$2:$W$4887,COLUMN(),FALSE)</f>
        <v>2.0299999999999998</v>
      </c>
      <c r="I28" cm="1">
        <f t="array" ref="I28">VLOOKUP($A28,NIR_Algorithm_Cleaned!$A$2:$W$4887,COLUMN(),FALSE)</f>
        <v>1.37</v>
      </c>
      <c r="J28" cm="1">
        <f t="array" ref="J28">VLOOKUP($A28,NIR_Algorithm_Cleaned!$A$2:$W$4887,COLUMN(),FALSE)</f>
        <v>3.11</v>
      </c>
      <c r="K28" cm="1">
        <f t="array" ref="K28">VLOOKUP($A28,NIR_Algorithm_Cleaned!$A$2:$W$4887,COLUMN(),FALSE)</f>
        <v>2.52</v>
      </c>
      <c r="L28" cm="1">
        <f t="array" ref="L28">VLOOKUP($A28,NIR_Algorithm_Cleaned!$A$2:$W$4887,COLUMN(),FALSE)</f>
        <v>0.5</v>
      </c>
      <c r="M28" cm="1">
        <f t="array" ref="M28">VLOOKUP($A28,NIR_Algorithm_Cleaned!$A$2:$W$4887,COLUMN(),FALSE)</f>
        <v>0.53</v>
      </c>
      <c r="N28" cm="1">
        <f t="array" ref="N28">VLOOKUP($A28,NIR_Algorithm_Cleaned!$A$2:$W$4887,COLUMN(),FALSE)</f>
        <v>1.48</v>
      </c>
      <c r="O28" cm="1">
        <f t="array" ref="O28">VLOOKUP($A28,NIR_Algorithm_Cleaned!$A$2:$W$4887,COLUMN(),FALSE)</f>
        <v>1.48</v>
      </c>
      <c r="P28" cm="1">
        <f t="array" ref="P28">VLOOKUP($A28,NIR_Algorithm_Cleaned!$A$2:$W$4887,COLUMN(),FALSE)</f>
        <v>2.5</v>
      </c>
      <c r="Q28" cm="1">
        <f t="array" ref="Q28">VLOOKUP($A28,NIR_Algorithm_Cleaned!$A$2:$W$4887,COLUMN(),FALSE)</f>
        <v>3.11</v>
      </c>
      <c r="R28" cm="1">
        <f t="array" ref="R28">VLOOKUP($A28,NIR_Algorithm_Cleaned!$A$2:$W$4887,COLUMN(),FALSE)</f>
        <v>8.2799999999999994</v>
      </c>
      <c r="S28" cm="1">
        <f t="array" ref="S28">VLOOKUP($A28,NIR_Algorithm_Cleaned!$A$2:$W$4887,COLUMN(),FALSE)</f>
        <v>11.36</v>
      </c>
      <c r="T28" cm="1">
        <f t="array" ref="T28">VLOOKUP($A28,NIR_Algorithm_Cleaned!$A$2:$W$4887,COLUMN(),FALSE)</f>
        <v>3.94</v>
      </c>
      <c r="U28" cm="1">
        <f t="array" ref="U28">VLOOKUP($A28,NIR_Algorithm_Cleaned!$A$2:$W$4887,COLUMN(),FALSE)</f>
        <v>1.96</v>
      </c>
      <c r="V28" cm="1">
        <f t="array" ref="V28">VLOOKUP($A28,NIR_Algorithm_Cleaned!$A$2:$W$4887,COLUMN(),FALSE)</f>
        <v>1.47</v>
      </c>
      <c r="W28" cm="1">
        <f t="array" ref="W28">VLOOKUP($A28,NIR_Algorithm_Cleaned!$A$2:$W$4887,COLUMN(),FALSE)</f>
        <v>70.62</v>
      </c>
      <c r="X28">
        <v>0.43188741721854296</v>
      </c>
    </row>
    <row r="29" spans="1:24" x14ac:dyDescent="0.2">
      <c r="A29" t="s">
        <v>617</v>
      </c>
      <c r="B29" t="s">
        <v>4911</v>
      </c>
      <c r="C29" t="s">
        <v>5229</v>
      </c>
      <c r="D29">
        <v>1</v>
      </c>
      <c r="E29">
        <v>1</v>
      </c>
      <c r="F29">
        <v>1</v>
      </c>
      <c r="G29" cm="1">
        <f t="array" ref="G29">VLOOKUP($A29,NIR_Algorithm_Cleaned!$A$2:$W$4887,COLUMN(),FALSE)</f>
        <v>85.52</v>
      </c>
      <c r="H29" cm="1">
        <f t="array" ref="H29">VLOOKUP($A29,NIR_Algorithm_Cleaned!$A$2:$W$4887,COLUMN(),FALSE)</f>
        <v>1.49</v>
      </c>
      <c r="I29" cm="1">
        <f t="array" ref="I29">VLOOKUP($A29,NIR_Algorithm_Cleaned!$A$2:$W$4887,COLUMN(),FALSE)</f>
        <v>1.07</v>
      </c>
      <c r="J29" cm="1">
        <f t="array" ref="J29">VLOOKUP($A29,NIR_Algorithm_Cleaned!$A$2:$W$4887,COLUMN(),FALSE)</f>
        <v>1.69</v>
      </c>
      <c r="K29" cm="1">
        <f t="array" ref="K29">VLOOKUP($A29,NIR_Algorithm_Cleaned!$A$2:$W$4887,COLUMN(),FALSE)</f>
        <v>2</v>
      </c>
      <c r="L29" cm="1">
        <f t="array" ref="L29">VLOOKUP($A29,NIR_Algorithm_Cleaned!$A$2:$W$4887,COLUMN(),FALSE)</f>
        <v>0.56000000000000005</v>
      </c>
      <c r="M29" cm="1">
        <f t="array" ref="M29">VLOOKUP($A29,NIR_Algorithm_Cleaned!$A$2:$W$4887,COLUMN(),FALSE)</f>
        <v>0.56999999999999995</v>
      </c>
      <c r="N29" cm="1">
        <f t="array" ref="N29">VLOOKUP($A29,NIR_Algorithm_Cleaned!$A$2:$W$4887,COLUMN(),FALSE)</f>
        <v>1.4</v>
      </c>
      <c r="O29" cm="1">
        <f t="array" ref="O29">VLOOKUP($A29,NIR_Algorithm_Cleaned!$A$2:$W$4887,COLUMN(),FALSE)</f>
        <v>1.39</v>
      </c>
      <c r="P29" cm="1">
        <f t="array" ref="P29">VLOOKUP($A29,NIR_Algorithm_Cleaned!$A$2:$W$4887,COLUMN(),FALSE)</f>
        <v>2.68</v>
      </c>
      <c r="Q29" cm="1">
        <f t="array" ref="Q29">VLOOKUP($A29,NIR_Algorithm_Cleaned!$A$2:$W$4887,COLUMN(),FALSE)</f>
        <v>3.4</v>
      </c>
      <c r="R29" cm="1">
        <f t="array" ref="R29">VLOOKUP($A29,NIR_Algorithm_Cleaned!$A$2:$W$4887,COLUMN(),FALSE)</f>
        <v>6.91</v>
      </c>
      <c r="S29" cm="1">
        <f t="array" ref="S29">VLOOKUP($A29,NIR_Algorithm_Cleaned!$A$2:$W$4887,COLUMN(),FALSE)</f>
        <v>11.14</v>
      </c>
      <c r="T29" cm="1">
        <f t="array" ref="T29">VLOOKUP($A29,NIR_Algorithm_Cleaned!$A$2:$W$4887,COLUMN(),FALSE)</f>
        <v>4.2300000000000004</v>
      </c>
      <c r="U29" cm="1">
        <f t="array" ref="U29">VLOOKUP($A29,NIR_Algorithm_Cleaned!$A$2:$W$4887,COLUMN(),FALSE)</f>
        <v>1.53</v>
      </c>
      <c r="V29" cm="1">
        <f t="array" ref="V29">VLOOKUP($A29,NIR_Algorithm_Cleaned!$A$2:$W$4887,COLUMN(),FALSE)</f>
        <v>1.37</v>
      </c>
      <c r="W29" cm="1">
        <f t="array" ref="W29">VLOOKUP($A29,NIR_Algorithm_Cleaned!$A$2:$W$4887,COLUMN(),FALSE)</f>
        <v>73.14</v>
      </c>
      <c r="X29">
        <v>0.41291201928662724</v>
      </c>
    </row>
    <row r="30" spans="1:24" x14ac:dyDescent="0.2">
      <c r="A30" t="s">
        <v>627</v>
      </c>
      <c r="B30" t="s">
        <v>4912</v>
      </c>
      <c r="C30" t="s">
        <v>5252</v>
      </c>
      <c r="D30">
        <v>1</v>
      </c>
      <c r="E30">
        <v>1</v>
      </c>
      <c r="F30">
        <v>1</v>
      </c>
      <c r="G30" cm="1">
        <f t="array" ref="G30">VLOOKUP($A30,NIR_Algorithm_Cleaned!$A$2:$W$4887,COLUMN(),FALSE)</f>
        <v>83.9</v>
      </c>
      <c r="H30" cm="1">
        <f t="array" ref="H30">VLOOKUP($A30,NIR_Algorithm_Cleaned!$A$2:$W$4887,COLUMN(),FALSE)</f>
        <v>1.97</v>
      </c>
      <c r="I30" cm="1">
        <f t="array" ref="I30">VLOOKUP($A30,NIR_Algorithm_Cleaned!$A$2:$W$4887,COLUMN(),FALSE)</f>
        <v>1.39</v>
      </c>
      <c r="J30" cm="1">
        <f t="array" ref="J30">VLOOKUP($A30,NIR_Algorithm_Cleaned!$A$2:$W$4887,COLUMN(),FALSE)</f>
        <v>1.94</v>
      </c>
      <c r="K30" cm="1">
        <f t="array" ref="K30">VLOOKUP($A30,NIR_Algorithm_Cleaned!$A$2:$W$4887,COLUMN(),FALSE)</f>
        <v>2.4500000000000002</v>
      </c>
      <c r="L30" cm="1">
        <f t="array" ref="L30">VLOOKUP($A30,NIR_Algorithm_Cleaned!$A$2:$W$4887,COLUMN(),FALSE)</f>
        <v>0.54</v>
      </c>
      <c r="M30" cm="1">
        <f t="array" ref="M30">VLOOKUP($A30,NIR_Algorithm_Cleaned!$A$2:$W$4887,COLUMN(),FALSE)</f>
        <v>0.55000000000000004</v>
      </c>
      <c r="N30" cm="1">
        <f t="array" ref="N30">VLOOKUP($A30,NIR_Algorithm_Cleaned!$A$2:$W$4887,COLUMN(),FALSE)</f>
        <v>1.89</v>
      </c>
      <c r="O30" cm="1">
        <f t="array" ref="O30">VLOOKUP($A30,NIR_Algorithm_Cleaned!$A$2:$W$4887,COLUMN(),FALSE)</f>
        <v>1.9</v>
      </c>
      <c r="P30" cm="1">
        <f t="array" ref="P30">VLOOKUP($A30,NIR_Algorithm_Cleaned!$A$2:$W$4887,COLUMN(),FALSE)</f>
        <v>2.67</v>
      </c>
      <c r="Q30" cm="1">
        <f t="array" ref="Q30">VLOOKUP($A30,NIR_Algorithm_Cleaned!$A$2:$W$4887,COLUMN(),FALSE)</f>
        <v>3.23</v>
      </c>
      <c r="R30" cm="1">
        <f t="array" ref="R30">VLOOKUP($A30,NIR_Algorithm_Cleaned!$A$2:$W$4887,COLUMN(),FALSE)</f>
        <v>5.62</v>
      </c>
      <c r="S30" cm="1">
        <f t="array" ref="S30">VLOOKUP($A30,NIR_Algorithm_Cleaned!$A$2:$W$4887,COLUMN(),FALSE)</f>
        <v>14.83</v>
      </c>
      <c r="T30" cm="1">
        <f t="array" ref="T30">VLOOKUP($A30,NIR_Algorithm_Cleaned!$A$2:$W$4887,COLUMN(),FALSE)</f>
        <v>4.6900000000000004</v>
      </c>
      <c r="U30" cm="1">
        <f t="array" ref="U30">VLOOKUP($A30,NIR_Algorithm_Cleaned!$A$2:$W$4887,COLUMN(),FALSE)</f>
        <v>1.79</v>
      </c>
      <c r="V30" cm="1">
        <f t="array" ref="V30">VLOOKUP($A30,NIR_Algorithm_Cleaned!$A$2:$W$4887,COLUMN(),FALSE)</f>
        <v>1.6</v>
      </c>
      <c r="W30" cm="1">
        <f t="array" ref="W30">VLOOKUP($A30,NIR_Algorithm_Cleaned!$A$2:$W$4887,COLUMN(),FALSE)</f>
        <v>71.89</v>
      </c>
      <c r="X30">
        <v>0.39998692924363877</v>
      </c>
    </row>
    <row r="31" spans="1:24" x14ac:dyDescent="0.2">
      <c r="A31" t="s">
        <v>624</v>
      </c>
      <c r="B31" t="s">
        <v>4914</v>
      </c>
      <c r="C31" t="s">
        <v>5215</v>
      </c>
      <c r="D31">
        <v>1</v>
      </c>
      <c r="E31">
        <v>1</v>
      </c>
      <c r="F31">
        <v>1</v>
      </c>
      <c r="G31" cm="1">
        <f t="array" ref="G31">VLOOKUP($A31,NIR_Algorithm_Cleaned!$A$2:$W$4887,COLUMN(),FALSE)</f>
        <v>85.2</v>
      </c>
      <c r="H31" cm="1">
        <f t="array" ref="H31">VLOOKUP($A31,NIR_Algorithm_Cleaned!$A$2:$W$4887,COLUMN(),FALSE)</f>
        <v>1.78</v>
      </c>
      <c r="I31" cm="1">
        <f t="array" ref="I31">VLOOKUP($A31,NIR_Algorithm_Cleaned!$A$2:$W$4887,COLUMN(),FALSE)</f>
        <v>1.37</v>
      </c>
      <c r="J31" cm="1">
        <f t="array" ref="J31">VLOOKUP($A31,NIR_Algorithm_Cleaned!$A$2:$W$4887,COLUMN(),FALSE)</f>
        <v>1.61</v>
      </c>
      <c r="K31" cm="1">
        <f t="array" ref="K31">VLOOKUP($A31,NIR_Algorithm_Cleaned!$A$2:$W$4887,COLUMN(),FALSE)</f>
        <v>2.2000000000000002</v>
      </c>
      <c r="L31" cm="1">
        <f t="array" ref="L31">VLOOKUP($A31,NIR_Algorithm_Cleaned!$A$2:$W$4887,COLUMN(),FALSE)</f>
        <v>0.47</v>
      </c>
      <c r="M31" cm="1">
        <f t="array" ref="M31">VLOOKUP($A31,NIR_Algorithm_Cleaned!$A$2:$W$4887,COLUMN(),FALSE)</f>
        <v>0.44</v>
      </c>
      <c r="N31" cm="1">
        <f t="array" ref="N31">VLOOKUP($A31,NIR_Algorithm_Cleaned!$A$2:$W$4887,COLUMN(),FALSE)</f>
        <v>1.88</v>
      </c>
      <c r="O31" cm="1">
        <f t="array" ref="O31">VLOOKUP($A31,NIR_Algorithm_Cleaned!$A$2:$W$4887,COLUMN(),FALSE)</f>
        <v>1.88</v>
      </c>
      <c r="P31" cm="1">
        <f t="array" ref="P31">VLOOKUP($A31,NIR_Algorithm_Cleaned!$A$2:$W$4887,COLUMN(),FALSE)</f>
        <v>2.52</v>
      </c>
      <c r="Q31" cm="1">
        <f t="array" ref="Q31">VLOOKUP($A31,NIR_Algorithm_Cleaned!$A$2:$W$4887,COLUMN(),FALSE)</f>
        <v>3.06</v>
      </c>
      <c r="R31" cm="1">
        <f t="array" ref="R31">VLOOKUP($A31,NIR_Algorithm_Cleaned!$A$2:$W$4887,COLUMN(),FALSE)</f>
        <v>6.62</v>
      </c>
      <c r="S31" cm="1">
        <f t="array" ref="S31">VLOOKUP($A31,NIR_Algorithm_Cleaned!$A$2:$W$4887,COLUMN(),FALSE)</f>
        <v>14.33</v>
      </c>
      <c r="T31" cm="1">
        <f t="array" ref="T31">VLOOKUP($A31,NIR_Algorithm_Cleaned!$A$2:$W$4887,COLUMN(),FALSE)</f>
        <v>4.6399999999999997</v>
      </c>
      <c r="U31" cm="1">
        <f t="array" ref="U31">VLOOKUP($A31,NIR_Algorithm_Cleaned!$A$2:$W$4887,COLUMN(),FALSE)</f>
        <v>1.55</v>
      </c>
      <c r="V31" cm="1">
        <f t="array" ref="V31">VLOOKUP($A31,NIR_Algorithm_Cleaned!$A$2:$W$4887,COLUMN(),FALSE)</f>
        <v>1.57</v>
      </c>
      <c r="W31" cm="1">
        <f t="array" ref="W31">VLOOKUP($A31,NIR_Algorithm_Cleaned!$A$2:$W$4887,COLUMN(),FALSE)</f>
        <v>72.08</v>
      </c>
      <c r="X31">
        <v>0.41986170627191277</v>
      </c>
    </row>
    <row r="32" spans="1:24" x14ac:dyDescent="0.2">
      <c r="A32" t="s">
        <v>715</v>
      </c>
      <c r="B32" t="s">
        <v>4916</v>
      </c>
      <c r="C32" t="s">
        <v>5323</v>
      </c>
      <c r="D32">
        <v>1</v>
      </c>
      <c r="E32">
        <v>1</v>
      </c>
      <c r="F32">
        <v>1</v>
      </c>
      <c r="G32" cm="1">
        <f t="array" ref="G32">VLOOKUP($A32,NIR_Algorithm_Cleaned!$A$2:$W$4887,COLUMN(),FALSE)</f>
        <v>83.1</v>
      </c>
      <c r="H32" cm="1">
        <f t="array" ref="H32">VLOOKUP($A32,NIR_Algorithm_Cleaned!$A$2:$W$4887,COLUMN(),FALSE)</f>
        <v>1.42</v>
      </c>
      <c r="I32" cm="1">
        <f t="array" ref="I32">VLOOKUP($A32,NIR_Algorithm_Cleaned!$A$2:$W$4887,COLUMN(),FALSE)</f>
        <v>1.0900000000000001</v>
      </c>
      <c r="J32" cm="1">
        <f t="array" ref="J32">VLOOKUP($A32,NIR_Algorithm_Cleaned!$A$2:$W$4887,COLUMN(),FALSE)</f>
        <v>2.86</v>
      </c>
      <c r="K32" cm="1">
        <f t="array" ref="K32">VLOOKUP($A32,NIR_Algorithm_Cleaned!$A$2:$W$4887,COLUMN(),FALSE)</f>
        <v>1.7</v>
      </c>
      <c r="L32" cm="1">
        <f t="array" ref="L32">VLOOKUP($A32,NIR_Algorithm_Cleaned!$A$2:$W$4887,COLUMN(),FALSE)</f>
        <v>0.59</v>
      </c>
      <c r="M32" cm="1">
        <f t="array" ref="M32">VLOOKUP($A32,NIR_Algorithm_Cleaned!$A$2:$W$4887,COLUMN(),FALSE)</f>
        <v>0.67</v>
      </c>
      <c r="N32" cm="1">
        <f t="array" ref="N32">VLOOKUP($A32,NIR_Algorithm_Cleaned!$A$2:$W$4887,COLUMN(),FALSE)</f>
        <v>1.4</v>
      </c>
      <c r="O32" cm="1">
        <f t="array" ref="O32">VLOOKUP($A32,NIR_Algorithm_Cleaned!$A$2:$W$4887,COLUMN(),FALSE)</f>
        <v>1.4</v>
      </c>
      <c r="P32" cm="1">
        <f t="array" ref="P32">VLOOKUP($A32,NIR_Algorithm_Cleaned!$A$2:$W$4887,COLUMN(),FALSE)</f>
        <v>2.68</v>
      </c>
      <c r="Q32" cm="1">
        <f t="array" ref="Q32">VLOOKUP($A32,NIR_Algorithm_Cleaned!$A$2:$W$4887,COLUMN(),FALSE)</f>
        <v>3.39</v>
      </c>
      <c r="R32" cm="1">
        <f t="array" ref="R32">VLOOKUP($A32,NIR_Algorithm_Cleaned!$A$2:$W$4887,COLUMN(),FALSE)</f>
        <v>6.85</v>
      </c>
      <c r="S32" cm="1">
        <f t="array" ref="S32">VLOOKUP($A32,NIR_Algorithm_Cleaned!$A$2:$W$4887,COLUMN(),FALSE)</f>
        <v>10.94</v>
      </c>
      <c r="T32" cm="1">
        <f t="array" ref="T32">VLOOKUP($A32,NIR_Algorithm_Cleaned!$A$2:$W$4887,COLUMN(),FALSE)</f>
        <v>4.82</v>
      </c>
      <c r="U32" cm="1">
        <f t="array" ref="U32">VLOOKUP($A32,NIR_Algorithm_Cleaned!$A$2:$W$4887,COLUMN(),FALSE)</f>
        <v>1.4</v>
      </c>
      <c r="V32" cm="1">
        <f t="array" ref="V32">VLOOKUP($A32,NIR_Algorithm_Cleaned!$A$2:$W$4887,COLUMN(),FALSE)</f>
        <v>1.38</v>
      </c>
      <c r="W32" cm="1">
        <f t="array" ref="W32">VLOOKUP($A32,NIR_Algorithm_Cleaned!$A$2:$W$4887,COLUMN(),FALSE)</f>
        <v>72.78</v>
      </c>
      <c r="X32">
        <v>0.39572583419332624</v>
      </c>
    </row>
    <row r="33" spans="1:24" x14ac:dyDescent="0.2">
      <c r="A33" t="s">
        <v>612</v>
      </c>
      <c r="B33" t="s">
        <v>4917</v>
      </c>
      <c r="C33" t="s">
        <v>5280</v>
      </c>
      <c r="D33">
        <v>1</v>
      </c>
      <c r="E33">
        <v>1</v>
      </c>
      <c r="F33">
        <v>1</v>
      </c>
      <c r="G33" cm="1">
        <f t="array" ref="G33">VLOOKUP($A33,NIR_Algorithm_Cleaned!$A$2:$W$4887,COLUMN(),FALSE)</f>
        <v>87.4</v>
      </c>
      <c r="H33" cm="1">
        <f t="array" ref="H33">VLOOKUP($A33,NIR_Algorithm_Cleaned!$A$2:$W$4887,COLUMN(),FALSE)</f>
        <v>1.52</v>
      </c>
      <c r="I33" cm="1">
        <f t="array" ref="I33">VLOOKUP($A33,NIR_Algorithm_Cleaned!$A$2:$W$4887,COLUMN(),FALSE)</f>
        <v>1.1000000000000001</v>
      </c>
      <c r="J33" cm="1">
        <f t="array" ref="J33">VLOOKUP($A33,NIR_Algorithm_Cleaned!$A$2:$W$4887,COLUMN(),FALSE)</f>
        <v>1.5</v>
      </c>
      <c r="K33" cm="1">
        <f t="array" ref="K33">VLOOKUP($A33,NIR_Algorithm_Cleaned!$A$2:$W$4887,COLUMN(),FALSE)</f>
        <v>2.2000000000000002</v>
      </c>
      <c r="L33" cm="1">
        <f t="array" ref="L33">VLOOKUP($A33,NIR_Algorithm_Cleaned!$A$2:$W$4887,COLUMN(),FALSE)</f>
        <v>0.55000000000000004</v>
      </c>
      <c r="M33" cm="1">
        <f t="array" ref="M33">VLOOKUP($A33,NIR_Algorithm_Cleaned!$A$2:$W$4887,COLUMN(),FALSE)</f>
        <v>0.56999999999999995</v>
      </c>
      <c r="N33" cm="1">
        <f t="array" ref="N33">VLOOKUP($A33,NIR_Algorithm_Cleaned!$A$2:$W$4887,COLUMN(),FALSE)</f>
        <v>1.3</v>
      </c>
      <c r="O33" cm="1">
        <f t="array" ref="O33">VLOOKUP($A33,NIR_Algorithm_Cleaned!$A$2:$W$4887,COLUMN(),FALSE)</f>
        <v>1.31</v>
      </c>
      <c r="P33" cm="1">
        <f t="array" ref="P33">VLOOKUP($A33,NIR_Algorithm_Cleaned!$A$2:$W$4887,COLUMN(),FALSE)</f>
        <v>2.67</v>
      </c>
      <c r="Q33" cm="1">
        <f t="array" ref="Q33">VLOOKUP($A33,NIR_Algorithm_Cleaned!$A$2:$W$4887,COLUMN(),FALSE)</f>
        <v>3.46</v>
      </c>
      <c r="R33" cm="1">
        <f t="array" ref="R33">VLOOKUP($A33,NIR_Algorithm_Cleaned!$A$2:$W$4887,COLUMN(),FALSE)</f>
        <v>7.66</v>
      </c>
      <c r="S33" cm="1">
        <f t="array" ref="S33">VLOOKUP($A33,NIR_Algorithm_Cleaned!$A$2:$W$4887,COLUMN(),FALSE)</f>
        <v>10.39</v>
      </c>
      <c r="T33" cm="1">
        <f t="array" ref="T33">VLOOKUP($A33,NIR_Algorithm_Cleaned!$A$2:$W$4887,COLUMN(),FALSE)</f>
        <v>3.75</v>
      </c>
      <c r="U33" cm="1">
        <f t="array" ref="U33">VLOOKUP($A33,NIR_Algorithm_Cleaned!$A$2:$W$4887,COLUMN(),FALSE)</f>
        <v>1.52</v>
      </c>
      <c r="V33" cm="1">
        <f t="array" ref="V33">VLOOKUP($A33,NIR_Algorithm_Cleaned!$A$2:$W$4887,COLUMN(),FALSE)</f>
        <v>1.31</v>
      </c>
      <c r="W33" cm="1">
        <f t="array" ref="W33">VLOOKUP($A33,NIR_Algorithm_Cleaned!$A$2:$W$4887,COLUMN(),FALSE)</f>
        <v>72.599999999999994</v>
      </c>
      <c r="X33">
        <v>0.40827407923782949</v>
      </c>
    </row>
    <row r="34" spans="1:24" x14ac:dyDescent="0.2">
      <c r="A34" t="s">
        <v>718</v>
      </c>
      <c r="B34" t="s">
        <v>4921</v>
      </c>
      <c r="C34" t="s">
        <v>5268</v>
      </c>
      <c r="D34">
        <v>1</v>
      </c>
      <c r="E34">
        <v>1</v>
      </c>
      <c r="F34">
        <v>1</v>
      </c>
      <c r="G34" cm="1">
        <f t="array" ref="G34">VLOOKUP($A34,NIR_Algorithm_Cleaned!$A$2:$W$4887,COLUMN(),FALSE)</f>
        <v>83.26</v>
      </c>
      <c r="H34" cm="1">
        <f t="array" ref="H34">VLOOKUP($A34,NIR_Algorithm_Cleaned!$A$2:$W$4887,COLUMN(),FALSE)</f>
        <v>1.72</v>
      </c>
      <c r="I34" cm="1">
        <f t="array" ref="I34">VLOOKUP($A34,NIR_Algorithm_Cleaned!$A$2:$W$4887,COLUMN(),FALSE)</f>
        <v>1.33</v>
      </c>
      <c r="J34" cm="1">
        <f t="array" ref="J34">VLOOKUP($A34,NIR_Algorithm_Cleaned!$A$2:$W$4887,COLUMN(),FALSE)</f>
        <v>3.28</v>
      </c>
      <c r="K34" cm="1">
        <f t="array" ref="K34">VLOOKUP($A34,NIR_Algorithm_Cleaned!$A$2:$W$4887,COLUMN(),FALSE)</f>
        <v>1.93</v>
      </c>
      <c r="L34" cm="1">
        <f t="array" ref="L34">VLOOKUP($A34,NIR_Algorithm_Cleaned!$A$2:$W$4887,COLUMN(),FALSE)</f>
        <v>0.61</v>
      </c>
      <c r="M34" cm="1">
        <f t="array" ref="M34">VLOOKUP($A34,NIR_Algorithm_Cleaned!$A$2:$W$4887,COLUMN(),FALSE)</f>
        <v>0.72</v>
      </c>
      <c r="N34" cm="1">
        <f t="array" ref="N34">VLOOKUP($A34,NIR_Algorithm_Cleaned!$A$2:$W$4887,COLUMN(),FALSE)</f>
        <v>1.69</v>
      </c>
      <c r="O34" cm="1">
        <f t="array" ref="O34">VLOOKUP($A34,NIR_Algorithm_Cleaned!$A$2:$W$4887,COLUMN(),FALSE)</f>
        <v>1.67</v>
      </c>
      <c r="P34" cm="1">
        <f t="array" ref="P34">VLOOKUP($A34,NIR_Algorithm_Cleaned!$A$2:$W$4887,COLUMN(),FALSE)</f>
        <v>2.86</v>
      </c>
      <c r="Q34" cm="1">
        <f t="array" ref="Q34">VLOOKUP($A34,NIR_Algorithm_Cleaned!$A$2:$W$4887,COLUMN(),FALSE)</f>
        <v>3.35</v>
      </c>
      <c r="R34" cm="1">
        <f t="array" ref="R34">VLOOKUP($A34,NIR_Algorithm_Cleaned!$A$2:$W$4887,COLUMN(),FALSE)</f>
        <v>5.9</v>
      </c>
      <c r="S34" cm="1">
        <f t="array" ref="S34">VLOOKUP($A34,NIR_Algorithm_Cleaned!$A$2:$W$4887,COLUMN(),FALSE)</f>
        <v>13.15</v>
      </c>
      <c r="T34" cm="1">
        <f t="array" ref="T34">VLOOKUP($A34,NIR_Algorithm_Cleaned!$A$2:$W$4887,COLUMN(),FALSE)</f>
        <v>4.88</v>
      </c>
      <c r="U34" cm="1">
        <f t="array" ref="U34">VLOOKUP($A34,NIR_Algorithm_Cleaned!$A$2:$W$4887,COLUMN(),FALSE)</f>
        <v>1.61</v>
      </c>
      <c r="V34" cm="1">
        <f t="array" ref="V34">VLOOKUP($A34,NIR_Algorithm_Cleaned!$A$2:$W$4887,COLUMN(),FALSE)</f>
        <v>1.55</v>
      </c>
      <c r="W34" cm="1">
        <f t="array" ref="W34">VLOOKUP($A34,NIR_Algorithm_Cleaned!$A$2:$W$4887,COLUMN(),FALSE)</f>
        <v>72.13</v>
      </c>
      <c r="X34">
        <v>0.39924157149789147</v>
      </c>
    </row>
    <row r="35" spans="1:24" x14ac:dyDescent="0.2">
      <c r="A35" t="s">
        <v>207</v>
      </c>
      <c r="B35" t="s">
        <v>4923</v>
      </c>
      <c r="C35" t="s">
        <v>5320</v>
      </c>
      <c r="D35">
        <v>1</v>
      </c>
      <c r="E35">
        <v>1</v>
      </c>
      <c r="F35">
        <v>1</v>
      </c>
      <c r="G35" cm="1">
        <f t="array" ref="G35">VLOOKUP($A35,NIR_Algorithm_Cleaned!$A$2:$W$4887,COLUMN(),FALSE)</f>
        <v>85.78</v>
      </c>
      <c r="H35" cm="1">
        <f t="array" ref="H35">VLOOKUP($A35,NIR_Algorithm_Cleaned!$A$2:$W$4887,COLUMN(),FALSE)</f>
        <v>2.0699999999999998</v>
      </c>
      <c r="I35" cm="1">
        <f t="array" ref="I35">VLOOKUP($A35,NIR_Algorithm_Cleaned!$A$2:$W$4887,COLUMN(),FALSE)</f>
        <v>1.34</v>
      </c>
      <c r="J35" cm="1">
        <f t="array" ref="J35">VLOOKUP($A35,NIR_Algorithm_Cleaned!$A$2:$W$4887,COLUMN(),FALSE)</f>
        <v>3.23</v>
      </c>
      <c r="K35" cm="1">
        <f t="array" ref="K35">VLOOKUP($A35,NIR_Algorithm_Cleaned!$A$2:$W$4887,COLUMN(),FALSE)</f>
        <v>2.46</v>
      </c>
      <c r="L35" cm="1">
        <f t="array" ref="L35">VLOOKUP($A35,NIR_Algorithm_Cleaned!$A$2:$W$4887,COLUMN(),FALSE)</f>
        <v>0.55000000000000004</v>
      </c>
      <c r="M35" cm="1">
        <f t="array" ref="M35">VLOOKUP($A35,NIR_Algorithm_Cleaned!$A$2:$W$4887,COLUMN(),FALSE)</f>
        <v>0.61</v>
      </c>
      <c r="N35" cm="1">
        <f t="array" ref="N35">VLOOKUP($A35,NIR_Algorithm_Cleaned!$A$2:$W$4887,COLUMN(),FALSE)</f>
        <v>1.67</v>
      </c>
      <c r="O35" cm="1">
        <f t="array" ref="O35">VLOOKUP($A35,NIR_Algorithm_Cleaned!$A$2:$W$4887,COLUMN(),FALSE)</f>
        <v>1.68</v>
      </c>
      <c r="P35" cm="1">
        <f t="array" ref="P35">VLOOKUP($A35,NIR_Algorithm_Cleaned!$A$2:$W$4887,COLUMN(),FALSE)</f>
        <v>2.93</v>
      </c>
      <c r="Q35" cm="1">
        <f t="array" ref="Q35">VLOOKUP($A35,NIR_Algorithm_Cleaned!$A$2:$W$4887,COLUMN(),FALSE)</f>
        <v>3.41</v>
      </c>
      <c r="R35" cm="1">
        <f t="array" ref="R35">VLOOKUP($A35,NIR_Algorithm_Cleaned!$A$2:$W$4887,COLUMN(),FALSE)</f>
        <v>6.26</v>
      </c>
      <c r="S35" cm="1">
        <f t="array" ref="S35">VLOOKUP($A35,NIR_Algorithm_Cleaned!$A$2:$W$4887,COLUMN(),FALSE)</f>
        <v>13.47</v>
      </c>
      <c r="T35" cm="1">
        <f t="array" ref="T35">VLOOKUP($A35,NIR_Algorithm_Cleaned!$A$2:$W$4887,COLUMN(),FALSE)</f>
        <v>5.36</v>
      </c>
      <c r="U35" cm="1">
        <f t="array" ref="U35">VLOOKUP($A35,NIR_Algorithm_Cleaned!$A$2:$W$4887,COLUMN(),FALSE)</f>
        <v>2.09</v>
      </c>
      <c r="V35" cm="1">
        <f t="array" ref="V35">VLOOKUP($A35,NIR_Algorithm_Cleaned!$A$2:$W$4887,COLUMN(),FALSE)</f>
        <v>1.61</v>
      </c>
      <c r="W35" cm="1">
        <f t="array" ref="W35">VLOOKUP($A35,NIR_Algorithm_Cleaned!$A$2:$W$4887,COLUMN(),FALSE)</f>
        <v>70.650000000000006</v>
      </c>
      <c r="X35">
        <v>0.38077001278029521</v>
      </c>
    </row>
    <row r="36" spans="1:24" x14ac:dyDescent="0.2">
      <c r="A36" t="s">
        <v>201</v>
      </c>
      <c r="B36" t="s">
        <v>4924</v>
      </c>
      <c r="C36" t="s">
        <v>5316</v>
      </c>
      <c r="D36">
        <v>1</v>
      </c>
      <c r="E36">
        <v>1</v>
      </c>
      <c r="F36">
        <v>1</v>
      </c>
      <c r="G36" cm="1">
        <f t="array" ref="G36">VLOOKUP($A36,NIR_Algorithm_Cleaned!$A$2:$W$4887,COLUMN(),FALSE)</f>
        <v>87.48</v>
      </c>
      <c r="H36" cm="1">
        <f t="array" ref="H36">VLOOKUP($A36,NIR_Algorithm_Cleaned!$A$2:$W$4887,COLUMN(),FALSE)</f>
        <v>2.58</v>
      </c>
      <c r="I36" cm="1">
        <f t="array" ref="I36">VLOOKUP($A36,NIR_Algorithm_Cleaned!$A$2:$W$4887,COLUMN(),FALSE)</f>
        <v>1.66</v>
      </c>
      <c r="J36" cm="1">
        <f t="array" ref="J36">VLOOKUP($A36,NIR_Algorithm_Cleaned!$A$2:$W$4887,COLUMN(),FALSE)</f>
        <v>2.71</v>
      </c>
      <c r="K36" cm="1">
        <f t="array" ref="K36">VLOOKUP($A36,NIR_Algorithm_Cleaned!$A$2:$W$4887,COLUMN(),FALSE)</f>
        <v>3.09</v>
      </c>
      <c r="L36" cm="1">
        <f t="array" ref="L36">VLOOKUP($A36,NIR_Algorithm_Cleaned!$A$2:$W$4887,COLUMN(),FALSE)</f>
        <v>0.47</v>
      </c>
      <c r="M36" cm="1">
        <f t="array" ref="M36">VLOOKUP($A36,NIR_Algorithm_Cleaned!$A$2:$W$4887,COLUMN(),FALSE)</f>
        <v>0.57999999999999996</v>
      </c>
      <c r="N36" cm="1">
        <f t="array" ref="N36">VLOOKUP($A36,NIR_Algorithm_Cleaned!$A$2:$W$4887,COLUMN(),FALSE)</f>
        <v>2.11</v>
      </c>
      <c r="O36" cm="1">
        <f t="array" ref="O36">VLOOKUP($A36,NIR_Algorithm_Cleaned!$A$2:$W$4887,COLUMN(),FALSE)</f>
        <v>2.09</v>
      </c>
      <c r="P36" cm="1">
        <f t="array" ref="P36">VLOOKUP($A36,NIR_Algorithm_Cleaned!$A$2:$W$4887,COLUMN(),FALSE)</f>
        <v>2.76</v>
      </c>
      <c r="Q36" cm="1">
        <f t="array" ref="Q36">VLOOKUP($A36,NIR_Algorithm_Cleaned!$A$2:$W$4887,COLUMN(),FALSE)</f>
        <v>2.96</v>
      </c>
      <c r="R36" cm="1">
        <f t="array" ref="R36">VLOOKUP($A36,NIR_Algorithm_Cleaned!$A$2:$W$4887,COLUMN(),FALSE)</f>
        <v>5.15</v>
      </c>
      <c r="S36" cm="1">
        <f t="array" ref="S36">VLOOKUP($A36,NIR_Algorithm_Cleaned!$A$2:$W$4887,COLUMN(),FALSE)</f>
        <v>16.760000000000002</v>
      </c>
      <c r="T36" cm="1">
        <f t="array" ref="T36">VLOOKUP($A36,NIR_Algorithm_Cleaned!$A$2:$W$4887,COLUMN(),FALSE)</f>
        <v>4.43</v>
      </c>
      <c r="U36" cm="1">
        <f t="array" ref="U36">VLOOKUP($A36,NIR_Algorithm_Cleaned!$A$2:$W$4887,COLUMN(),FALSE)</f>
        <v>2.5299999999999998</v>
      </c>
      <c r="V36" cm="1">
        <f t="array" ref="V36">VLOOKUP($A36,NIR_Algorithm_Cleaned!$A$2:$W$4887,COLUMN(),FALSE)</f>
        <v>1.81</v>
      </c>
      <c r="W36" cm="1">
        <f t="array" ref="W36">VLOOKUP($A36,NIR_Algorithm_Cleaned!$A$2:$W$4887,COLUMN(),FALSE)</f>
        <v>69.59</v>
      </c>
      <c r="X36">
        <v>0.45543767100194321</v>
      </c>
    </row>
    <row r="37" spans="1:24" x14ac:dyDescent="0.2">
      <c r="A37" t="s">
        <v>630</v>
      </c>
      <c r="B37" t="s">
        <v>4927</v>
      </c>
      <c r="C37" t="s">
        <v>5317</v>
      </c>
      <c r="D37">
        <v>1</v>
      </c>
      <c r="E37">
        <v>1</v>
      </c>
      <c r="F37">
        <v>1</v>
      </c>
      <c r="G37" cm="1">
        <f t="array" ref="G37">VLOOKUP($A37,NIR_Algorithm_Cleaned!$A$2:$W$4887,COLUMN(),FALSE)</f>
        <v>85.76</v>
      </c>
      <c r="H37" cm="1">
        <f t="array" ref="H37">VLOOKUP($A37,NIR_Algorithm_Cleaned!$A$2:$W$4887,COLUMN(),FALSE)</f>
        <v>1.83</v>
      </c>
      <c r="I37" cm="1">
        <f t="array" ref="I37">VLOOKUP($A37,NIR_Algorithm_Cleaned!$A$2:$W$4887,COLUMN(),FALSE)</f>
        <v>1.31</v>
      </c>
      <c r="J37" cm="1">
        <f t="array" ref="J37">VLOOKUP($A37,NIR_Algorithm_Cleaned!$A$2:$W$4887,COLUMN(),FALSE)</f>
        <v>1.78</v>
      </c>
      <c r="K37" cm="1">
        <f t="array" ref="K37">VLOOKUP($A37,NIR_Algorithm_Cleaned!$A$2:$W$4887,COLUMN(),FALSE)</f>
        <v>2.44</v>
      </c>
      <c r="L37" cm="1">
        <f t="array" ref="L37">VLOOKUP($A37,NIR_Algorithm_Cleaned!$A$2:$W$4887,COLUMN(),FALSE)</f>
        <v>0.53</v>
      </c>
      <c r="M37" cm="1">
        <f t="array" ref="M37">VLOOKUP($A37,NIR_Algorithm_Cleaned!$A$2:$W$4887,COLUMN(),FALSE)</f>
        <v>0.48</v>
      </c>
      <c r="N37" cm="1">
        <f t="array" ref="N37">VLOOKUP($A37,NIR_Algorithm_Cleaned!$A$2:$W$4887,COLUMN(),FALSE)</f>
        <v>1.66</v>
      </c>
      <c r="O37" cm="1">
        <f t="array" ref="O37">VLOOKUP($A37,NIR_Algorithm_Cleaned!$A$2:$W$4887,COLUMN(),FALSE)</f>
        <v>1.69</v>
      </c>
      <c r="P37" cm="1">
        <f t="array" ref="P37">VLOOKUP($A37,NIR_Algorithm_Cleaned!$A$2:$W$4887,COLUMN(),FALSE)</f>
        <v>2.61</v>
      </c>
      <c r="Q37" cm="1">
        <f t="array" ref="Q37">VLOOKUP($A37,NIR_Algorithm_Cleaned!$A$2:$W$4887,COLUMN(),FALSE)</f>
        <v>3.17</v>
      </c>
      <c r="R37" cm="1">
        <f t="array" ref="R37">VLOOKUP($A37,NIR_Algorithm_Cleaned!$A$2:$W$4887,COLUMN(),FALSE)</f>
        <v>6.78</v>
      </c>
      <c r="S37" cm="1">
        <f t="array" ref="S37">VLOOKUP($A37,NIR_Algorithm_Cleaned!$A$2:$W$4887,COLUMN(),FALSE)</f>
        <v>12.89</v>
      </c>
      <c r="T37" cm="1">
        <f t="array" ref="T37">VLOOKUP($A37,NIR_Algorithm_Cleaned!$A$2:$W$4887,COLUMN(),FALSE)</f>
        <v>4.3</v>
      </c>
      <c r="U37" cm="1">
        <f t="array" ref="U37">VLOOKUP($A37,NIR_Algorithm_Cleaned!$A$2:$W$4887,COLUMN(),FALSE)</f>
        <v>1.62</v>
      </c>
      <c r="V37" cm="1">
        <f t="array" ref="V37">VLOOKUP($A37,NIR_Algorithm_Cleaned!$A$2:$W$4887,COLUMN(),FALSE)</f>
        <v>1.5</v>
      </c>
      <c r="W37" cm="1">
        <f t="array" ref="W37">VLOOKUP($A37,NIR_Algorithm_Cleaned!$A$2:$W$4887,COLUMN(),FALSE)</f>
        <v>71.760000000000005</v>
      </c>
      <c r="X37">
        <v>0.4179492403021815</v>
      </c>
    </row>
    <row r="38" spans="1:24" x14ac:dyDescent="0.2">
      <c r="A38" t="s">
        <v>154</v>
      </c>
      <c r="B38" t="s">
        <v>4928</v>
      </c>
      <c r="C38" t="s">
        <v>5293</v>
      </c>
      <c r="D38">
        <v>1</v>
      </c>
      <c r="E38">
        <v>1</v>
      </c>
      <c r="F38">
        <v>1</v>
      </c>
      <c r="G38" cm="1">
        <f t="array" ref="G38">VLOOKUP($A38,NIR_Algorithm_Cleaned!$A$2:$W$4887,COLUMN(),FALSE)</f>
        <v>85.6</v>
      </c>
      <c r="H38" cm="1">
        <f t="array" ref="H38">VLOOKUP($A38,NIR_Algorithm_Cleaned!$A$2:$W$4887,COLUMN(),FALSE)</f>
        <v>1.93</v>
      </c>
      <c r="I38" cm="1">
        <f t="array" ref="I38">VLOOKUP($A38,NIR_Algorithm_Cleaned!$A$2:$W$4887,COLUMN(),FALSE)</f>
        <v>1.29</v>
      </c>
      <c r="J38" cm="1">
        <f t="array" ref="J38">VLOOKUP($A38,NIR_Algorithm_Cleaned!$A$2:$W$4887,COLUMN(),FALSE)</f>
        <v>1.98</v>
      </c>
      <c r="K38" cm="1">
        <f t="array" ref="K38">VLOOKUP($A38,NIR_Algorithm_Cleaned!$A$2:$W$4887,COLUMN(),FALSE)</f>
        <v>2.5299999999999998</v>
      </c>
      <c r="L38" cm="1">
        <f t="array" ref="L38">VLOOKUP($A38,NIR_Algorithm_Cleaned!$A$2:$W$4887,COLUMN(),FALSE)</f>
        <v>0.52</v>
      </c>
      <c r="M38" cm="1">
        <f t="array" ref="M38">VLOOKUP($A38,NIR_Algorithm_Cleaned!$A$2:$W$4887,COLUMN(),FALSE)</f>
        <v>0.49</v>
      </c>
      <c r="N38" cm="1">
        <f t="array" ref="N38">VLOOKUP($A38,NIR_Algorithm_Cleaned!$A$2:$W$4887,COLUMN(),FALSE)</f>
        <v>1.65</v>
      </c>
      <c r="O38" cm="1">
        <f t="array" ref="O38">VLOOKUP($A38,NIR_Algorithm_Cleaned!$A$2:$W$4887,COLUMN(),FALSE)</f>
        <v>1.68</v>
      </c>
      <c r="P38" cm="1">
        <f t="array" ref="P38">VLOOKUP($A38,NIR_Algorithm_Cleaned!$A$2:$W$4887,COLUMN(),FALSE)</f>
        <v>2.69</v>
      </c>
      <c r="Q38" cm="1">
        <f t="array" ref="Q38">VLOOKUP($A38,NIR_Algorithm_Cleaned!$A$2:$W$4887,COLUMN(),FALSE)</f>
        <v>3.26</v>
      </c>
      <c r="R38" cm="1">
        <f t="array" ref="R38">VLOOKUP($A38,NIR_Algorithm_Cleaned!$A$2:$W$4887,COLUMN(),FALSE)</f>
        <v>6.17</v>
      </c>
      <c r="S38" cm="1">
        <f t="array" ref="S38">VLOOKUP($A38,NIR_Algorithm_Cleaned!$A$2:$W$4887,COLUMN(),FALSE)</f>
        <v>13.25</v>
      </c>
      <c r="T38" cm="1">
        <f t="array" ref="T38">VLOOKUP($A38,NIR_Algorithm_Cleaned!$A$2:$W$4887,COLUMN(),FALSE)</f>
        <v>4.59</v>
      </c>
      <c r="U38" cm="1">
        <f t="array" ref="U38">VLOOKUP($A38,NIR_Algorithm_Cleaned!$A$2:$W$4887,COLUMN(),FALSE)</f>
        <v>1.75</v>
      </c>
      <c r="V38" cm="1">
        <f t="array" ref="V38">VLOOKUP($A38,NIR_Algorithm_Cleaned!$A$2:$W$4887,COLUMN(),FALSE)</f>
        <v>1.51</v>
      </c>
      <c r="W38" cm="1">
        <f t="array" ref="W38">VLOOKUP($A38,NIR_Algorithm_Cleaned!$A$2:$W$4887,COLUMN(),FALSE)</f>
        <v>71.87</v>
      </c>
      <c r="X38">
        <v>0.40899761821773006</v>
      </c>
    </row>
    <row r="39" spans="1:24" x14ac:dyDescent="0.2">
      <c r="A39" t="s">
        <v>560</v>
      </c>
      <c r="B39" t="s">
        <v>4932</v>
      </c>
      <c r="C39" t="s">
        <v>5267</v>
      </c>
      <c r="D39">
        <v>1</v>
      </c>
      <c r="E39">
        <v>1</v>
      </c>
      <c r="F39">
        <v>1</v>
      </c>
      <c r="G39" cm="1">
        <f t="array" ref="G39">VLOOKUP($A39,NIR_Algorithm_Cleaned!$A$2:$W$4887,COLUMN(),FALSE)</f>
        <v>86.15</v>
      </c>
      <c r="H39" cm="1">
        <f t="array" ref="H39">VLOOKUP($A39,NIR_Algorithm_Cleaned!$A$2:$W$4887,COLUMN(),FALSE)</f>
        <v>2.02</v>
      </c>
      <c r="I39" cm="1">
        <f t="array" ref="I39">VLOOKUP($A39,NIR_Algorithm_Cleaned!$A$2:$W$4887,COLUMN(),FALSE)</f>
        <v>1.34</v>
      </c>
      <c r="J39" cm="1">
        <f t="array" ref="J39">VLOOKUP($A39,NIR_Algorithm_Cleaned!$A$2:$W$4887,COLUMN(),FALSE)</f>
        <v>1.59</v>
      </c>
      <c r="K39" cm="1">
        <f t="array" ref="K39">VLOOKUP($A39,NIR_Algorithm_Cleaned!$A$2:$W$4887,COLUMN(),FALSE)</f>
        <v>2.4700000000000002</v>
      </c>
      <c r="L39" cm="1">
        <f t="array" ref="L39">VLOOKUP($A39,NIR_Algorithm_Cleaned!$A$2:$W$4887,COLUMN(),FALSE)</f>
        <v>0.55000000000000004</v>
      </c>
      <c r="M39" cm="1">
        <f t="array" ref="M39">VLOOKUP($A39,NIR_Algorithm_Cleaned!$A$2:$W$4887,COLUMN(),FALSE)</f>
        <v>0.7</v>
      </c>
      <c r="N39" cm="1">
        <f t="array" ref="N39">VLOOKUP($A39,NIR_Algorithm_Cleaned!$A$2:$W$4887,COLUMN(),FALSE)</f>
        <v>1.66</v>
      </c>
      <c r="O39" cm="1">
        <f t="array" ref="O39">VLOOKUP($A39,NIR_Algorithm_Cleaned!$A$2:$W$4887,COLUMN(),FALSE)</f>
        <v>1.69</v>
      </c>
      <c r="P39" cm="1">
        <f t="array" ref="P39">VLOOKUP($A39,NIR_Algorithm_Cleaned!$A$2:$W$4887,COLUMN(),FALSE)</f>
        <v>2.89</v>
      </c>
      <c r="Q39" cm="1">
        <f t="array" ref="Q39">VLOOKUP($A39,NIR_Algorithm_Cleaned!$A$2:$W$4887,COLUMN(),FALSE)</f>
        <v>3.58</v>
      </c>
      <c r="R39" cm="1">
        <f t="array" ref="R39">VLOOKUP($A39,NIR_Algorithm_Cleaned!$A$2:$W$4887,COLUMN(),FALSE)</f>
        <v>7.01</v>
      </c>
      <c r="S39" cm="1">
        <f t="array" ref="S39">VLOOKUP($A39,NIR_Algorithm_Cleaned!$A$2:$W$4887,COLUMN(),FALSE)</f>
        <v>13.38</v>
      </c>
      <c r="T39" cm="1">
        <f t="array" ref="T39">VLOOKUP($A39,NIR_Algorithm_Cleaned!$A$2:$W$4887,COLUMN(),FALSE)</f>
        <v>3.58</v>
      </c>
      <c r="U39" cm="1">
        <f t="array" ref="U39">VLOOKUP($A39,NIR_Algorithm_Cleaned!$A$2:$W$4887,COLUMN(),FALSE)</f>
        <v>2.0499999999999998</v>
      </c>
      <c r="V39" cm="1">
        <f t="array" ref="V39">VLOOKUP($A39,NIR_Algorithm_Cleaned!$A$2:$W$4887,COLUMN(),FALSE)</f>
        <v>1.57</v>
      </c>
      <c r="W39" cm="1">
        <f t="array" ref="W39">VLOOKUP($A39,NIR_Algorithm_Cleaned!$A$2:$W$4887,COLUMN(),FALSE)</f>
        <v>71.22</v>
      </c>
      <c r="X39">
        <v>0.42880340215556428</v>
      </c>
    </row>
    <row r="40" spans="1:24" x14ac:dyDescent="0.2">
      <c r="A40" t="s">
        <v>539</v>
      </c>
      <c r="B40" t="s">
        <v>4934</v>
      </c>
      <c r="C40" t="s">
        <v>5202</v>
      </c>
      <c r="D40">
        <v>1</v>
      </c>
      <c r="E40">
        <v>1</v>
      </c>
      <c r="F40">
        <v>1</v>
      </c>
      <c r="G40" cm="1">
        <f t="array" ref="G40">VLOOKUP($A40,NIR_Algorithm_Cleaned!$A$2:$W$4887,COLUMN(),FALSE)</f>
        <v>86.08</v>
      </c>
      <c r="H40" cm="1">
        <f t="array" ref="H40">VLOOKUP($A40,NIR_Algorithm_Cleaned!$A$2:$W$4887,COLUMN(),FALSE)</f>
        <v>1.62</v>
      </c>
      <c r="I40" cm="1">
        <f t="array" ref="I40">VLOOKUP($A40,NIR_Algorithm_Cleaned!$A$2:$W$4887,COLUMN(),FALSE)</f>
        <v>1.1399999999999999</v>
      </c>
      <c r="J40" cm="1">
        <f t="array" ref="J40">VLOOKUP($A40,NIR_Algorithm_Cleaned!$A$2:$W$4887,COLUMN(),FALSE)</f>
        <v>1.87</v>
      </c>
      <c r="K40" cm="1">
        <f t="array" ref="K40">VLOOKUP($A40,NIR_Algorithm_Cleaned!$A$2:$W$4887,COLUMN(),FALSE)</f>
        <v>2.11</v>
      </c>
      <c r="L40" cm="1">
        <f t="array" ref="L40">VLOOKUP($A40,NIR_Algorithm_Cleaned!$A$2:$W$4887,COLUMN(),FALSE)</f>
        <v>0.55000000000000004</v>
      </c>
      <c r="M40" cm="1">
        <f t="array" ref="M40">VLOOKUP($A40,NIR_Algorithm_Cleaned!$A$2:$W$4887,COLUMN(),FALSE)</f>
        <v>0.61</v>
      </c>
      <c r="N40" cm="1">
        <f t="array" ref="N40">VLOOKUP($A40,NIR_Algorithm_Cleaned!$A$2:$W$4887,COLUMN(),FALSE)</f>
        <v>1.43</v>
      </c>
      <c r="O40" cm="1">
        <f t="array" ref="O40">VLOOKUP($A40,NIR_Algorithm_Cleaned!$A$2:$W$4887,COLUMN(),FALSE)</f>
        <v>1.45</v>
      </c>
      <c r="P40" cm="1">
        <f t="array" ref="P40">VLOOKUP($A40,NIR_Algorithm_Cleaned!$A$2:$W$4887,COLUMN(),FALSE)</f>
        <v>2.65</v>
      </c>
      <c r="Q40" cm="1">
        <f t="array" ref="Q40">VLOOKUP($A40,NIR_Algorithm_Cleaned!$A$2:$W$4887,COLUMN(),FALSE)</f>
        <v>3.42</v>
      </c>
      <c r="R40" cm="1">
        <f t="array" ref="R40">VLOOKUP($A40,NIR_Algorithm_Cleaned!$A$2:$W$4887,COLUMN(),FALSE)</f>
        <v>7.59</v>
      </c>
      <c r="S40" cm="1">
        <f t="array" ref="S40">VLOOKUP($A40,NIR_Algorithm_Cleaned!$A$2:$W$4887,COLUMN(),FALSE)</f>
        <v>11.32</v>
      </c>
      <c r="T40" cm="1">
        <f t="array" ref="T40">VLOOKUP($A40,NIR_Algorithm_Cleaned!$A$2:$W$4887,COLUMN(),FALSE)</f>
        <v>4.3499999999999996</v>
      </c>
      <c r="U40" cm="1">
        <f t="array" ref="U40">VLOOKUP($A40,NIR_Algorithm_Cleaned!$A$2:$W$4887,COLUMN(),FALSE)</f>
        <v>1.69</v>
      </c>
      <c r="V40" cm="1">
        <f t="array" ref="V40">VLOOKUP($A40,NIR_Algorithm_Cleaned!$A$2:$W$4887,COLUMN(),FALSE)</f>
        <v>1.42</v>
      </c>
      <c r="W40" cm="1">
        <f t="array" ref="W40">VLOOKUP($A40,NIR_Algorithm_Cleaned!$A$2:$W$4887,COLUMN(),FALSE)</f>
        <v>72.28</v>
      </c>
      <c r="X40">
        <v>0.42094922737306828</v>
      </c>
    </row>
    <row r="41" spans="1:24" x14ac:dyDescent="0.2">
      <c r="A41" t="s">
        <v>562</v>
      </c>
      <c r="B41" t="s">
        <v>4937</v>
      </c>
      <c r="C41" t="s">
        <v>5314</v>
      </c>
      <c r="D41">
        <v>1</v>
      </c>
      <c r="E41">
        <v>1</v>
      </c>
      <c r="F41">
        <v>1</v>
      </c>
      <c r="G41" cm="1">
        <f t="array" ref="G41">VLOOKUP($A41,NIR_Algorithm_Cleaned!$A$2:$W$4887,COLUMN(),FALSE)</f>
        <v>86.76</v>
      </c>
      <c r="H41" cm="1">
        <f t="array" ref="H41">VLOOKUP($A41,NIR_Algorithm_Cleaned!$A$2:$W$4887,COLUMN(),FALSE)</f>
        <v>1.7</v>
      </c>
      <c r="I41" cm="1">
        <f t="array" ref="I41">VLOOKUP($A41,NIR_Algorithm_Cleaned!$A$2:$W$4887,COLUMN(),FALSE)</f>
        <v>1.1599999999999999</v>
      </c>
      <c r="J41" cm="1">
        <f t="array" ref="J41">VLOOKUP($A41,NIR_Algorithm_Cleaned!$A$2:$W$4887,COLUMN(),FALSE)</f>
        <v>1.82</v>
      </c>
      <c r="K41" cm="1">
        <f t="array" ref="K41">VLOOKUP($A41,NIR_Algorithm_Cleaned!$A$2:$W$4887,COLUMN(),FALSE)</f>
        <v>2.2000000000000002</v>
      </c>
      <c r="L41" cm="1">
        <f t="array" ref="L41">VLOOKUP($A41,NIR_Algorithm_Cleaned!$A$2:$W$4887,COLUMN(),FALSE)</f>
        <v>0.54</v>
      </c>
      <c r="M41" cm="1">
        <f t="array" ref="M41">VLOOKUP($A41,NIR_Algorithm_Cleaned!$A$2:$W$4887,COLUMN(),FALSE)</f>
        <v>0.54</v>
      </c>
      <c r="N41" cm="1">
        <f t="array" ref="N41">VLOOKUP($A41,NIR_Algorithm_Cleaned!$A$2:$W$4887,COLUMN(),FALSE)</f>
        <v>1.44</v>
      </c>
      <c r="O41" cm="1">
        <f t="array" ref="O41">VLOOKUP($A41,NIR_Algorithm_Cleaned!$A$2:$W$4887,COLUMN(),FALSE)</f>
        <v>1.46</v>
      </c>
      <c r="P41" cm="1">
        <f t="array" ref="P41">VLOOKUP($A41,NIR_Algorithm_Cleaned!$A$2:$W$4887,COLUMN(),FALSE)</f>
        <v>2.76</v>
      </c>
      <c r="Q41" cm="1">
        <f t="array" ref="Q41">VLOOKUP($A41,NIR_Algorithm_Cleaned!$A$2:$W$4887,COLUMN(),FALSE)</f>
        <v>3.31</v>
      </c>
      <c r="R41" cm="1">
        <f t="array" ref="R41">VLOOKUP($A41,NIR_Algorithm_Cleaned!$A$2:$W$4887,COLUMN(),FALSE)</f>
        <v>7.43</v>
      </c>
      <c r="S41" cm="1">
        <f t="array" ref="S41">VLOOKUP($A41,NIR_Algorithm_Cleaned!$A$2:$W$4887,COLUMN(),FALSE)</f>
        <v>11.3</v>
      </c>
      <c r="T41" cm="1">
        <f t="array" ref="T41">VLOOKUP($A41,NIR_Algorithm_Cleaned!$A$2:$W$4887,COLUMN(),FALSE)</f>
        <v>4.17</v>
      </c>
      <c r="U41" cm="1">
        <f t="array" ref="U41">VLOOKUP($A41,NIR_Algorithm_Cleaned!$A$2:$W$4887,COLUMN(),FALSE)</f>
        <v>1.75</v>
      </c>
      <c r="V41" cm="1">
        <f t="array" ref="V41">VLOOKUP($A41,NIR_Algorithm_Cleaned!$A$2:$W$4887,COLUMN(),FALSE)</f>
        <v>1.44</v>
      </c>
      <c r="W41" cm="1">
        <f t="array" ref="W41">VLOOKUP($A41,NIR_Algorithm_Cleaned!$A$2:$W$4887,COLUMN(),FALSE)</f>
        <v>72.209999999999994</v>
      </c>
      <c r="X41">
        <v>0.37977924944812375</v>
      </c>
    </row>
    <row r="42" spans="1:24" x14ac:dyDescent="0.2">
      <c r="A42" t="s">
        <v>561</v>
      </c>
      <c r="B42" t="s">
        <v>4941</v>
      </c>
      <c r="C42" t="s">
        <v>5257</v>
      </c>
      <c r="D42">
        <v>1</v>
      </c>
      <c r="E42">
        <v>1</v>
      </c>
      <c r="F42">
        <v>1</v>
      </c>
      <c r="G42" cm="1">
        <f t="array" ref="G42">VLOOKUP($A42,NIR_Algorithm_Cleaned!$A$2:$W$4887,COLUMN(),FALSE)</f>
        <v>86.83</v>
      </c>
      <c r="H42" cm="1">
        <f t="array" ref="H42">VLOOKUP($A42,NIR_Algorithm_Cleaned!$A$2:$W$4887,COLUMN(),FALSE)</f>
        <v>1.83</v>
      </c>
      <c r="I42" cm="1">
        <f t="array" ref="I42">VLOOKUP($A42,NIR_Algorithm_Cleaned!$A$2:$W$4887,COLUMN(),FALSE)</f>
        <v>1.31</v>
      </c>
      <c r="J42" cm="1">
        <f t="array" ref="J42">VLOOKUP($A42,NIR_Algorithm_Cleaned!$A$2:$W$4887,COLUMN(),FALSE)</f>
        <v>1.3</v>
      </c>
      <c r="K42" cm="1">
        <f t="array" ref="K42">VLOOKUP($A42,NIR_Algorithm_Cleaned!$A$2:$W$4887,COLUMN(),FALSE)</f>
        <v>2.52</v>
      </c>
      <c r="L42" cm="1">
        <f t="array" ref="L42">VLOOKUP($A42,NIR_Algorithm_Cleaned!$A$2:$W$4887,COLUMN(),FALSE)</f>
        <v>0.59</v>
      </c>
      <c r="M42" cm="1">
        <f t="array" ref="M42">VLOOKUP($A42,NIR_Algorithm_Cleaned!$A$2:$W$4887,COLUMN(),FALSE)</f>
        <v>0.7</v>
      </c>
      <c r="N42" cm="1">
        <f t="array" ref="N42">VLOOKUP($A42,NIR_Algorithm_Cleaned!$A$2:$W$4887,COLUMN(),FALSE)</f>
        <v>1.61</v>
      </c>
      <c r="O42" cm="1">
        <f t="array" ref="O42">VLOOKUP($A42,NIR_Algorithm_Cleaned!$A$2:$W$4887,COLUMN(),FALSE)</f>
        <v>1.62</v>
      </c>
      <c r="P42" cm="1">
        <f t="array" ref="P42">VLOOKUP($A42,NIR_Algorithm_Cleaned!$A$2:$W$4887,COLUMN(),FALSE)</f>
        <v>2.85</v>
      </c>
      <c r="Q42" cm="1">
        <f t="array" ref="Q42">VLOOKUP($A42,NIR_Algorithm_Cleaned!$A$2:$W$4887,COLUMN(),FALSE)</f>
        <v>3.42</v>
      </c>
      <c r="R42" cm="1">
        <f t="array" ref="R42">VLOOKUP($A42,NIR_Algorithm_Cleaned!$A$2:$W$4887,COLUMN(),FALSE)</f>
        <v>6.39</v>
      </c>
      <c r="S42" cm="1">
        <f t="array" ref="S42">VLOOKUP($A42,NIR_Algorithm_Cleaned!$A$2:$W$4887,COLUMN(),FALSE)</f>
        <v>13.03</v>
      </c>
      <c r="T42" cm="1">
        <f t="array" ref="T42">VLOOKUP($A42,NIR_Algorithm_Cleaned!$A$2:$W$4887,COLUMN(),FALSE)</f>
        <v>3.68</v>
      </c>
      <c r="U42" cm="1">
        <f t="array" ref="U42">VLOOKUP($A42,NIR_Algorithm_Cleaned!$A$2:$W$4887,COLUMN(),FALSE)</f>
        <v>1.94</v>
      </c>
      <c r="V42" cm="1">
        <f t="array" ref="V42">VLOOKUP($A42,NIR_Algorithm_Cleaned!$A$2:$W$4887,COLUMN(),FALSE)</f>
        <v>1.52</v>
      </c>
      <c r="W42" cm="1">
        <f t="array" ref="W42">VLOOKUP($A42,NIR_Algorithm_Cleaned!$A$2:$W$4887,COLUMN(),FALSE)</f>
        <v>71.180000000000007</v>
      </c>
      <c r="X42">
        <v>0.40298913674915748</v>
      </c>
    </row>
    <row r="43" spans="1:24" x14ac:dyDescent="0.2">
      <c r="A43" t="s">
        <v>575</v>
      </c>
      <c r="B43" t="s">
        <v>4953</v>
      </c>
      <c r="C43" t="s">
        <v>5322</v>
      </c>
      <c r="D43">
        <v>1</v>
      </c>
      <c r="E43">
        <v>1</v>
      </c>
      <c r="F43">
        <v>2</v>
      </c>
      <c r="G43" cm="1">
        <f t="array" ref="G43">VLOOKUP($A43,NIR_Algorithm_Cleaned!$A$2:$W$4887,COLUMN(),FALSE)</f>
        <v>86.79</v>
      </c>
      <c r="H43" cm="1">
        <f t="array" ref="H43">VLOOKUP($A43,NIR_Algorithm_Cleaned!$A$2:$W$4887,COLUMN(),FALSE)</f>
        <v>2.09</v>
      </c>
      <c r="I43" cm="1">
        <f t="array" ref="I43">VLOOKUP($A43,NIR_Algorithm_Cleaned!$A$2:$W$4887,COLUMN(),FALSE)</f>
        <v>1.32</v>
      </c>
      <c r="J43" cm="1">
        <f t="array" ref="J43">VLOOKUP($A43,NIR_Algorithm_Cleaned!$A$2:$W$4887,COLUMN(),FALSE)</f>
        <v>2.89</v>
      </c>
      <c r="K43" cm="1">
        <f t="array" ref="K43">VLOOKUP($A43,NIR_Algorithm_Cleaned!$A$2:$W$4887,COLUMN(),FALSE)</f>
        <v>2.5499999999999998</v>
      </c>
      <c r="L43" cm="1">
        <f t="array" ref="L43">VLOOKUP($A43,NIR_Algorithm_Cleaned!$A$2:$W$4887,COLUMN(),FALSE)</f>
        <v>0.5</v>
      </c>
      <c r="M43" cm="1">
        <f t="array" ref="M43">VLOOKUP($A43,NIR_Algorithm_Cleaned!$A$2:$W$4887,COLUMN(),FALSE)</f>
        <v>0.57999999999999996</v>
      </c>
      <c r="N43" cm="1">
        <f t="array" ref="N43">VLOOKUP($A43,NIR_Algorithm_Cleaned!$A$2:$W$4887,COLUMN(),FALSE)</f>
        <v>1.56</v>
      </c>
      <c r="O43" cm="1">
        <f t="array" ref="O43">VLOOKUP($A43,NIR_Algorithm_Cleaned!$A$2:$W$4887,COLUMN(),FALSE)</f>
        <v>1.59</v>
      </c>
      <c r="P43" cm="1">
        <f t="array" ref="P43">VLOOKUP($A43,NIR_Algorithm_Cleaned!$A$2:$W$4887,COLUMN(),FALSE)</f>
        <v>2.65</v>
      </c>
      <c r="Q43" cm="1">
        <f t="array" ref="Q43">VLOOKUP($A43,NIR_Algorithm_Cleaned!$A$2:$W$4887,COLUMN(),FALSE)</f>
        <v>2.97</v>
      </c>
      <c r="R43" cm="1">
        <f t="array" ref="R43">VLOOKUP($A43,NIR_Algorithm_Cleaned!$A$2:$W$4887,COLUMN(),FALSE)</f>
        <v>7.39</v>
      </c>
      <c r="S43" cm="1">
        <f t="array" ref="S43">VLOOKUP($A43,NIR_Algorithm_Cleaned!$A$2:$W$4887,COLUMN(),FALSE)</f>
        <v>12.08</v>
      </c>
      <c r="T43" cm="1">
        <f t="array" ref="T43">VLOOKUP($A43,NIR_Algorithm_Cleaned!$A$2:$W$4887,COLUMN(),FALSE)</f>
        <v>4.87</v>
      </c>
      <c r="U43" cm="1">
        <f t="array" ref="U43">VLOOKUP($A43,NIR_Algorithm_Cleaned!$A$2:$W$4887,COLUMN(),FALSE)</f>
        <v>2.1</v>
      </c>
      <c r="V43" cm="1">
        <f t="array" ref="V43">VLOOKUP($A43,NIR_Algorithm_Cleaned!$A$2:$W$4887,COLUMN(),FALSE)</f>
        <v>1.56</v>
      </c>
      <c r="W43" cm="1">
        <f t="array" ref="W43">VLOOKUP($A43,NIR_Algorithm_Cleaned!$A$2:$W$4887,COLUMN(),FALSE)</f>
        <v>69.95</v>
      </c>
      <c r="X43">
        <v>0.40300002904612525</v>
      </c>
    </row>
    <row r="44" spans="1:24" x14ac:dyDescent="0.2">
      <c r="A44" t="s">
        <v>289</v>
      </c>
      <c r="B44" t="s">
        <v>4955</v>
      </c>
      <c r="C44" t="s">
        <v>5288</v>
      </c>
      <c r="D44">
        <v>1</v>
      </c>
      <c r="E44">
        <v>1</v>
      </c>
      <c r="F44">
        <v>2</v>
      </c>
      <c r="G44" cm="1">
        <f t="array" ref="G44">VLOOKUP($A44,NIR_Algorithm_Cleaned!$A$2:$W$4887,COLUMN(),FALSE)</f>
        <v>84.44</v>
      </c>
      <c r="H44" cm="1">
        <f t="array" ref="H44">VLOOKUP($A44,NIR_Algorithm_Cleaned!$A$2:$W$4887,COLUMN(),FALSE)</f>
        <v>1.97</v>
      </c>
      <c r="I44" cm="1">
        <f t="array" ref="I44">VLOOKUP($A44,NIR_Algorithm_Cleaned!$A$2:$W$4887,COLUMN(),FALSE)</f>
        <v>1.27</v>
      </c>
      <c r="J44" cm="1">
        <f t="array" ref="J44">VLOOKUP($A44,NIR_Algorithm_Cleaned!$A$2:$W$4887,COLUMN(),FALSE)</f>
        <v>1.94</v>
      </c>
      <c r="K44" cm="1">
        <f t="array" ref="K44">VLOOKUP($A44,NIR_Algorithm_Cleaned!$A$2:$W$4887,COLUMN(),FALSE)</f>
        <v>2.48</v>
      </c>
      <c r="L44" cm="1">
        <f t="array" ref="L44">VLOOKUP($A44,NIR_Algorithm_Cleaned!$A$2:$W$4887,COLUMN(),FALSE)</f>
        <v>0.53</v>
      </c>
      <c r="M44" cm="1">
        <f t="array" ref="M44">VLOOKUP($A44,NIR_Algorithm_Cleaned!$A$2:$W$4887,COLUMN(),FALSE)</f>
        <v>0.67</v>
      </c>
      <c r="N44" cm="1">
        <f t="array" ref="N44">VLOOKUP($A44,NIR_Algorithm_Cleaned!$A$2:$W$4887,COLUMN(),FALSE)</f>
        <v>1.73</v>
      </c>
      <c r="O44" cm="1">
        <f t="array" ref="O44">VLOOKUP($A44,NIR_Algorithm_Cleaned!$A$2:$W$4887,COLUMN(),FALSE)</f>
        <v>1.75</v>
      </c>
      <c r="P44" cm="1">
        <f t="array" ref="P44">VLOOKUP($A44,NIR_Algorithm_Cleaned!$A$2:$W$4887,COLUMN(),FALSE)</f>
        <v>2.66</v>
      </c>
      <c r="Q44" cm="1">
        <f t="array" ref="Q44">VLOOKUP($A44,NIR_Algorithm_Cleaned!$A$2:$W$4887,COLUMN(),FALSE)</f>
        <v>3.46</v>
      </c>
      <c r="R44" cm="1">
        <f t="array" ref="R44">VLOOKUP($A44,NIR_Algorithm_Cleaned!$A$2:$W$4887,COLUMN(),FALSE)</f>
        <v>6.03</v>
      </c>
      <c r="S44" cm="1">
        <f t="array" ref="S44">VLOOKUP($A44,NIR_Algorithm_Cleaned!$A$2:$W$4887,COLUMN(),FALSE)</f>
        <v>13.9</v>
      </c>
      <c r="T44" cm="1">
        <f t="array" ref="T44">VLOOKUP($A44,NIR_Algorithm_Cleaned!$A$2:$W$4887,COLUMN(),FALSE)</f>
        <v>4.25</v>
      </c>
      <c r="U44" cm="1">
        <f t="array" ref="U44">VLOOKUP($A44,NIR_Algorithm_Cleaned!$A$2:$W$4887,COLUMN(),FALSE)</f>
        <v>2.0099999999999998</v>
      </c>
      <c r="V44" cm="1">
        <f t="array" ref="V44">VLOOKUP($A44,NIR_Algorithm_Cleaned!$A$2:$W$4887,COLUMN(),FALSE)</f>
        <v>1.56</v>
      </c>
      <c r="W44" cm="1">
        <f t="array" ref="W44">VLOOKUP($A44,NIR_Algorithm_Cleaned!$A$2:$W$4887,COLUMN(),FALSE)</f>
        <v>71.47</v>
      </c>
      <c r="X44">
        <v>0.40459244869087396</v>
      </c>
    </row>
    <row r="45" spans="1:24" x14ac:dyDescent="0.2">
      <c r="A45" t="s">
        <v>220</v>
      </c>
      <c r="B45" t="s">
        <v>4956</v>
      </c>
      <c r="C45" t="s">
        <v>5287</v>
      </c>
      <c r="D45">
        <v>1</v>
      </c>
      <c r="E45">
        <v>1</v>
      </c>
      <c r="F45">
        <v>2</v>
      </c>
      <c r="G45" cm="1">
        <f t="array" ref="G45">VLOOKUP($A45,NIR_Algorithm_Cleaned!$A$2:$W$4887,COLUMN(),FALSE)</f>
        <v>84</v>
      </c>
      <c r="H45" cm="1">
        <f t="array" ref="H45">VLOOKUP($A45,NIR_Algorithm_Cleaned!$A$2:$W$4887,COLUMN(),FALSE)</f>
        <v>2.0499999999999998</v>
      </c>
      <c r="I45" cm="1">
        <f t="array" ref="I45">VLOOKUP($A45,NIR_Algorithm_Cleaned!$A$2:$W$4887,COLUMN(),FALSE)</f>
        <v>1.48</v>
      </c>
      <c r="J45" cm="1">
        <f t="array" ref="J45">VLOOKUP($A45,NIR_Algorithm_Cleaned!$A$2:$W$4887,COLUMN(),FALSE)</f>
        <v>1.18</v>
      </c>
      <c r="K45" cm="1">
        <f t="array" ref="K45">VLOOKUP($A45,NIR_Algorithm_Cleaned!$A$2:$W$4887,COLUMN(),FALSE)</f>
        <v>2.74</v>
      </c>
      <c r="L45" cm="1">
        <f t="array" ref="L45">VLOOKUP($A45,NIR_Algorithm_Cleaned!$A$2:$W$4887,COLUMN(),FALSE)</f>
        <v>0.57999999999999996</v>
      </c>
      <c r="M45" cm="1">
        <f t="array" ref="M45">VLOOKUP($A45,NIR_Algorithm_Cleaned!$A$2:$W$4887,COLUMN(),FALSE)</f>
        <v>0.73</v>
      </c>
      <c r="N45" cm="1">
        <f t="array" ref="N45">VLOOKUP($A45,NIR_Algorithm_Cleaned!$A$2:$W$4887,COLUMN(),FALSE)</f>
        <v>2.0699999999999998</v>
      </c>
      <c r="O45" cm="1">
        <f t="array" ref="O45">VLOOKUP($A45,NIR_Algorithm_Cleaned!$A$2:$W$4887,COLUMN(),FALSE)</f>
        <v>2.02</v>
      </c>
      <c r="P45" cm="1">
        <f t="array" ref="P45">VLOOKUP($A45,NIR_Algorithm_Cleaned!$A$2:$W$4887,COLUMN(),FALSE)</f>
        <v>2.72</v>
      </c>
      <c r="Q45" cm="1">
        <f t="array" ref="Q45">VLOOKUP($A45,NIR_Algorithm_Cleaned!$A$2:$W$4887,COLUMN(),FALSE)</f>
        <v>3.57</v>
      </c>
      <c r="R45" cm="1">
        <f t="array" ref="R45">VLOOKUP($A45,NIR_Algorithm_Cleaned!$A$2:$W$4887,COLUMN(),FALSE)</f>
        <v>4.16</v>
      </c>
      <c r="S45" cm="1">
        <f t="array" ref="S45">VLOOKUP($A45,NIR_Algorithm_Cleaned!$A$2:$W$4887,COLUMN(),FALSE)</f>
        <v>16.77</v>
      </c>
      <c r="T45" cm="1">
        <f t="array" ref="T45">VLOOKUP($A45,NIR_Algorithm_Cleaned!$A$2:$W$4887,COLUMN(),FALSE)</f>
        <v>3.13</v>
      </c>
      <c r="U45" cm="1">
        <f t="array" ref="U45">VLOOKUP($A45,NIR_Algorithm_Cleaned!$A$2:$W$4887,COLUMN(),FALSE)</f>
        <v>1.98</v>
      </c>
      <c r="V45" cm="1">
        <f t="array" ref="V45">VLOOKUP($A45,NIR_Algorithm_Cleaned!$A$2:$W$4887,COLUMN(),FALSE)</f>
        <v>1.63</v>
      </c>
      <c r="W45" cm="1">
        <f t="array" ref="W45">VLOOKUP($A45,NIR_Algorithm_Cleaned!$A$2:$W$4887,COLUMN(),FALSE)</f>
        <v>72.3</v>
      </c>
      <c r="X45">
        <v>0.41586789822237702</v>
      </c>
    </row>
    <row r="46" spans="1:24" x14ac:dyDescent="0.2">
      <c r="A46" t="s">
        <v>171</v>
      </c>
      <c r="B46" t="s">
        <v>4964</v>
      </c>
      <c r="C46" t="s">
        <v>5256</v>
      </c>
      <c r="D46">
        <v>1</v>
      </c>
      <c r="E46">
        <v>1</v>
      </c>
      <c r="F46">
        <v>2</v>
      </c>
      <c r="G46" cm="1">
        <f t="array" ref="G46">VLOOKUP($A46,NIR_Algorithm_Cleaned!$A$2:$W$4887,COLUMN(),FALSE)</f>
        <v>85.85</v>
      </c>
      <c r="H46" cm="1">
        <f t="array" ref="H46">VLOOKUP($A46,NIR_Algorithm_Cleaned!$A$2:$W$4887,COLUMN(),FALSE)</f>
        <v>1.61</v>
      </c>
      <c r="I46" cm="1">
        <f t="array" ref="I46">VLOOKUP($A46,NIR_Algorithm_Cleaned!$A$2:$W$4887,COLUMN(),FALSE)</f>
        <v>1.17</v>
      </c>
      <c r="J46" cm="1">
        <f t="array" ref="J46">VLOOKUP($A46,NIR_Algorithm_Cleaned!$A$2:$W$4887,COLUMN(),FALSE)</f>
        <v>2.36</v>
      </c>
      <c r="K46" cm="1">
        <f t="array" ref="K46">VLOOKUP($A46,NIR_Algorithm_Cleaned!$A$2:$W$4887,COLUMN(),FALSE)</f>
        <v>2.06</v>
      </c>
      <c r="L46" cm="1">
        <f t="array" ref="L46">VLOOKUP($A46,NIR_Algorithm_Cleaned!$A$2:$W$4887,COLUMN(),FALSE)</f>
        <v>0.55000000000000004</v>
      </c>
      <c r="M46" cm="1">
        <f t="array" ref="M46">VLOOKUP($A46,NIR_Algorithm_Cleaned!$A$2:$W$4887,COLUMN(),FALSE)</f>
        <v>0.53</v>
      </c>
      <c r="N46" cm="1">
        <f t="array" ref="N46">VLOOKUP($A46,NIR_Algorithm_Cleaned!$A$2:$W$4887,COLUMN(),FALSE)</f>
        <v>1.46</v>
      </c>
      <c r="O46" cm="1">
        <f t="array" ref="O46">VLOOKUP($A46,NIR_Algorithm_Cleaned!$A$2:$W$4887,COLUMN(),FALSE)</f>
        <v>1.48</v>
      </c>
      <c r="P46" cm="1">
        <f t="array" ref="P46">VLOOKUP($A46,NIR_Algorithm_Cleaned!$A$2:$W$4887,COLUMN(),FALSE)</f>
        <v>2.68</v>
      </c>
      <c r="Q46" cm="1">
        <f t="array" ref="Q46">VLOOKUP($A46,NIR_Algorithm_Cleaned!$A$2:$W$4887,COLUMN(),FALSE)</f>
        <v>3.31</v>
      </c>
      <c r="R46" cm="1">
        <f t="array" ref="R46">VLOOKUP($A46,NIR_Algorithm_Cleaned!$A$2:$W$4887,COLUMN(),FALSE)</f>
        <v>7.81</v>
      </c>
      <c r="S46" cm="1">
        <f t="array" ref="S46">VLOOKUP($A46,NIR_Algorithm_Cleaned!$A$2:$W$4887,COLUMN(),FALSE)</f>
        <v>11.56</v>
      </c>
      <c r="T46" cm="1">
        <f t="array" ref="T46">VLOOKUP($A46,NIR_Algorithm_Cleaned!$A$2:$W$4887,COLUMN(),FALSE)</f>
        <v>4.84</v>
      </c>
      <c r="U46" cm="1">
        <f t="array" ref="U46">VLOOKUP($A46,NIR_Algorithm_Cleaned!$A$2:$W$4887,COLUMN(),FALSE)</f>
        <v>1.68</v>
      </c>
      <c r="V46" cm="1">
        <f t="array" ref="V46">VLOOKUP($A46,NIR_Algorithm_Cleaned!$A$2:$W$4887,COLUMN(),FALSE)</f>
        <v>1.44</v>
      </c>
      <c r="W46" cm="1">
        <f t="array" ref="W46">VLOOKUP($A46,NIR_Algorithm_Cleaned!$A$2:$W$4887,COLUMN(),FALSE)</f>
        <v>72.260000000000005</v>
      </c>
      <c r="X46">
        <v>0.39501681409004752</v>
      </c>
    </row>
    <row r="47" spans="1:24" x14ac:dyDescent="0.2">
      <c r="A47" t="s">
        <v>184</v>
      </c>
      <c r="B47" t="s">
        <v>4968</v>
      </c>
      <c r="C47" t="s">
        <v>5260</v>
      </c>
      <c r="D47">
        <v>1</v>
      </c>
      <c r="E47">
        <v>1</v>
      </c>
      <c r="F47">
        <v>2</v>
      </c>
      <c r="G47" cm="1">
        <f t="array" ref="G47">VLOOKUP($A47,NIR_Algorithm_Cleaned!$A$2:$W$4887,COLUMN(),FALSE)</f>
        <v>84.24</v>
      </c>
      <c r="H47" cm="1">
        <f t="array" ref="H47">VLOOKUP($A47,NIR_Algorithm_Cleaned!$A$2:$W$4887,COLUMN(),FALSE)</f>
        <v>2.09</v>
      </c>
      <c r="I47" cm="1">
        <f t="array" ref="I47">VLOOKUP($A47,NIR_Algorithm_Cleaned!$A$2:$W$4887,COLUMN(),FALSE)</f>
        <v>1.44</v>
      </c>
      <c r="J47" cm="1">
        <f t="array" ref="J47">VLOOKUP($A47,NIR_Algorithm_Cleaned!$A$2:$W$4887,COLUMN(),FALSE)</f>
        <v>2.16</v>
      </c>
      <c r="K47" cm="1">
        <f t="array" ref="K47">VLOOKUP($A47,NIR_Algorithm_Cleaned!$A$2:$W$4887,COLUMN(),FALSE)</f>
        <v>2.65</v>
      </c>
      <c r="L47" cm="1">
        <f t="array" ref="L47">VLOOKUP($A47,NIR_Algorithm_Cleaned!$A$2:$W$4887,COLUMN(),FALSE)</f>
        <v>0.53</v>
      </c>
      <c r="M47" cm="1">
        <f t="array" ref="M47">VLOOKUP($A47,NIR_Algorithm_Cleaned!$A$2:$W$4887,COLUMN(),FALSE)</f>
        <v>0.48</v>
      </c>
      <c r="N47" cm="1">
        <f t="array" ref="N47">VLOOKUP($A47,NIR_Algorithm_Cleaned!$A$2:$W$4887,COLUMN(),FALSE)</f>
        <v>1.88</v>
      </c>
      <c r="O47" cm="1">
        <f t="array" ref="O47">VLOOKUP($A47,NIR_Algorithm_Cleaned!$A$2:$W$4887,COLUMN(),FALSE)</f>
        <v>1.88</v>
      </c>
      <c r="P47" cm="1">
        <f t="array" ref="P47">VLOOKUP($A47,NIR_Algorithm_Cleaned!$A$2:$W$4887,COLUMN(),FALSE)</f>
        <v>2.72</v>
      </c>
      <c r="Q47" cm="1">
        <f t="array" ref="Q47">VLOOKUP($A47,NIR_Algorithm_Cleaned!$A$2:$W$4887,COLUMN(),FALSE)</f>
        <v>3.44</v>
      </c>
      <c r="R47" cm="1">
        <f t="array" ref="R47">VLOOKUP($A47,NIR_Algorithm_Cleaned!$A$2:$W$4887,COLUMN(),FALSE)</f>
        <v>5.66</v>
      </c>
      <c r="S47" cm="1">
        <f t="array" ref="S47">VLOOKUP($A47,NIR_Algorithm_Cleaned!$A$2:$W$4887,COLUMN(),FALSE)</f>
        <v>14.9</v>
      </c>
      <c r="T47" cm="1">
        <f t="array" ref="T47">VLOOKUP($A47,NIR_Algorithm_Cleaned!$A$2:$W$4887,COLUMN(),FALSE)</f>
        <v>4.5999999999999996</v>
      </c>
      <c r="U47" cm="1">
        <f t="array" ref="U47">VLOOKUP($A47,NIR_Algorithm_Cleaned!$A$2:$W$4887,COLUMN(),FALSE)</f>
        <v>1.86</v>
      </c>
      <c r="V47" cm="1">
        <f t="array" ref="V47">VLOOKUP($A47,NIR_Algorithm_Cleaned!$A$2:$W$4887,COLUMN(),FALSE)</f>
        <v>1.59</v>
      </c>
      <c r="W47" cm="1">
        <f t="array" ref="W47">VLOOKUP($A47,NIR_Algorithm_Cleaned!$A$2:$W$4887,COLUMN(),FALSE)</f>
        <v>72.150000000000006</v>
      </c>
      <c r="X47">
        <v>0.42550438596491225</v>
      </c>
    </row>
    <row r="48" spans="1:24" x14ac:dyDescent="0.2">
      <c r="A48" t="s">
        <v>177</v>
      </c>
      <c r="B48" t="s">
        <v>4975</v>
      </c>
      <c r="C48" t="s">
        <v>5325</v>
      </c>
      <c r="D48">
        <v>1</v>
      </c>
      <c r="E48">
        <v>1</v>
      </c>
      <c r="F48">
        <v>2</v>
      </c>
      <c r="G48" cm="1">
        <f t="array" ref="G48">VLOOKUP($A48,NIR_Algorithm_Cleaned!$A$2:$W$4887,COLUMN(),FALSE)</f>
        <v>86.84</v>
      </c>
      <c r="H48" cm="1">
        <f t="array" ref="H48">VLOOKUP($A48,NIR_Algorithm_Cleaned!$A$2:$W$4887,COLUMN(),FALSE)</f>
        <v>2.2999999999999998</v>
      </c>
      <c r="I48" cm="1">
        <f t="array" ref="I48">VLOOKUP($A48,NIR_Algorithm_Cleaned!$A$2:$W$4887,COLUMN(),FALSE)</f>
        <v>1.55</v>
      </c>
      <c r="J48" cm="1">
        <f t="array" ref="J48">VLOOKUP($A48,NIR_Algorithm_Cleaned!$A$2:$W$4887,COLUMN(),FALSE)</f>
        <v>2.16</v>
      </c>
      <c r="K48" cm="1">
        <f t="array" ref="K48">VLOOKUP($A48,NIR_Algorithm_Cleaned!$A$2:$W$4887,COLUMN(),FALSE)</f>
        <v>2.91</v>
      </c>
      <c r="L48" cm="1">
        <f t="array" ref="L48">VLOOKUP($A48,NIR_Algorithm_Cleaned!$A$2:$W$4887,COLUMN(),FALSE)</f>
        <v>0.48</v>
      </c>
      <c r="M48" cm="1">
        <f t="array" ref="M48">VLOOKUP($A48,NIR_Algorithm_Cleaned!$A$2:$W$4887,COLUMN(),FALSE)</f>
        <v>0.41</v>
      </c>
      <c r="N48" cm="1">
        <f t="array" ref="N48">VLOOKUP($A48,NIR_Algorithm_Cleaned!$A$2:$W$4887,COLUMN(),FALSE)</f>
        <v>1.94</v>
      </c>
      <c r="O48" cm="1">
        <f t="array" ref="O48">VLOOKUP($A48,NIR_Algorithm_Cleaned!$A$2:$W$4887,COLUMN(),FALSE)</f>
        <v>1.92</v>
      </c>
      <c r="P48" cm="1">
        <f t="array" ref="P48">VLOOKUP($A48,NIR_Algorithm_Cleaned!$A$2:$W$4887,COLUMN(),FALSE)</f>
        <v>2.76</v>
      </c>
      <c r="Q48" cm="1">
        <f t="array" ref="Q48">VLOOKUP($A48,NIR_Algorithm_Cleaned!$A$2:$W$4887,COLUMN(),FALSE)</f>
        <v>3.27</v>
      </c>
      <c r="R48" cm="1">
        <f t="array" ref="R48">VLOOKUP($A48,NIR_Algorithm_Cleaned!$A$2:$W$4887,COLUMN(),FALSE)</f>
        <v>5.92</v>
      </c>
      <c r="S48" cm="1">
        <f t="array" ref="S48">VLOOKUP($A48,NIR_Algorithm_Cleaned!$A$2:$W$4887,COLUMN(),FALSE)</f>
        <v>15.17</v>
      </c>
      <c r="T48" cm="1">
        <f t="array" ref="T48">VLOOKUP($A48,NIR_Algorithm_Cleaned!$A$2:$W$4887,COLUMN(),FALSE)</f>
        <v>4.67</v>
      </c>
      <c r="U48" cm="1">
        <f t="array" ref="U48">VLOOKUP($A48,NIR_Algorithm_Cleaned!$A$2:$W$4887,COLUMN(),FALSE)</f>
        <v>2.14</v>
      </c>
      <c r="V48" cm="1">
        <f t="array" ref="V48">VLOOKUP($A48,NIR_Algorithm_Cleaned!$A$2:$W$4887,COLUMN(),FALSE)</f>
        <v>1.69</v>
      </c>
      <c r="W48" cm="1">
        <f t="array" ref="W48">VLOOKUP($A48,NIR_Algorithm_Cleaned!$A$2:$W$4887,COLUMN(),FALSE)</f>
        <v>71.27</v>
      </c>
      <c r="X48">
        <v>0.41195364238410603</v>
      </c>
    </row>
    <row r="49" spans="1:24" x14ac:dyDescent="0.2">
      <c r="A49" t="s">
        <v>276</v>
      </c>
      <c r="B49" t="s">
        <v>4994</v>
      </c>
      <c r="C49" t="s">
        <v>5206</v>
      </c>
      <c r="D49">
        <v>1</v>
      </c>
      <c r="E49">
        <v>1</v>
      </c>
      <c r="F49">
        <v>2</v>
      </c>
      <c r="G49" cm="1">
        <f t="array" ref="G49">VLOOKUP($A49,NIR_Algorithm_Cleaned!$A$2:$W$4887,COLUMN(),FALSE)</f>
        <v>84.69</v>
      </c>
      <c r="H49" cm="1">
        <f t="array" ref="H49">VLOOKUP($A49,NIR_Algorithm_Cleaned!$A$2:$W$4887,COLUMN(),FALSE)</f>
        <v>1.91</v>
      </c>
      <c r="I49" cm="1">
        <f t="array" ref="I49">VLOOKUP($A49,NIR_Algorithm_Cleaned!$A$2:$W$4887,COLUMN(),FALSE)</f>
        <v>1.48</v>
      </c>
      <c r="J49" cm="1">
        <f t="array" ref="J49">VLOOKUP($A49,NIR_Algorithm_Cleaned!$A$2:$W$4887,COLUMN(),FALSE)</f>
        <v>2.08</v>
      </c>
      <c r="K49" cm="1">
        <f t="array" ref="K49">VLOOKUP($A49,NIR_Algorithm_Cleaned!$A$2:$W$4887,COLUMN(),FALSE)</f>
        <v>2.35</v>
      </c>
      <c r="L49" cm="1">
        <f t="array" ref="L49">VLOOKUP($A49,NIR_Algorithm_Cleaned!$A$2:$W$4887,COLUMN(),FALSE)</f>
        <v>0.53</v>
      </c>
      <c r="M49" cm="1">
        <f t="array" ref="M49">VLOOKUP($A49,NIR_Algorithm_Cleaned!$A$2:$W$4887,COLUMN(),FALSE)</f>
        <v>0.49</v>
      </c>
      <c r="N49" cm="1">
        <f t="array" ref="N49">VLOOKUP($A49,NIR_Algorithm_Cleaned!$A$2:$W$4887,COLUMN(),FALSE)</f>
        <v>1.92</v>
      </c>
      <c r="O49" cm="1">
        <f t="array" ref="O49">VLOOKUP($A49,NIR_Algorithm_Cleaned!$A$2:$W$4887,COLUMN(),FALSE)</f>
        <v>1.91</v>
      </c>
      <c r="P49" cm="1">
        <f t="array" ref="P49">VLOOKUP($A49,NIR_Algorithm_Cleaned!$A$2:$W$4887,COLUMN(),FALSE)</f>
        <v>2.63</v>
      </c>
      <c r="Q49" cm="1">
        <f t="array" ref="Q49">VLOOKUP($A49,NIR_Algorithm_Cleaned!$A$2:$W$4887,COLUMN(),FALSE)</f>
        <v>3.19</v>
      </c>
      <c r="R49" cm="1">
        <f t="array" ref="R49">VLOOKUP($A49,NIR_Algorithm_Cleaned!$A$2:$W$4887,COLUMN(),FALSE)</f>
        <v>5.88</v>
      </c>
      <c r="S49" cm="1">
        <f t="array" ref="S49">VLOOKUP($A49,NIR_Algorithm_Cleaned!$A$2:$W$4887,COLUMN(),FALSE)</f>
        <v>14.9</v>
      </c>
      <c r="T49" cm="1">
        <f t="array" ref="T49">VLOOKUP($A49,NIR_Algorithm_Cleaned!$A$2:$W$4887,COLUMN(),FALSE)</f>
        <v>4.34</v>
      </c>
      <c r="U49" cm="1">
        <f t="array" ref="U49">VLOOKUP($A49,NIR_Algorithm_Cleaned!$A$2:$W$4887,COLUMN(),FALSE)</f>
        <v>1.59</v>
      </c>
      <c r="V49" cm="1">
        <f t="array" ref="V49">VLOOKUP($A49,NIR_Algorithm_Cleaned!$A$2:$W$4887,COLUMN(),FALSE)</f>
        <v>1.58</v>
      </c>
      <c r="W49" cm="1">
        <f t="array" ref="W49">VLOOKUP($A49,NIR_Algorithm_Cleaned!$A$2:$W$4887,COLUMN(),FALSE)</f>
        <v>72.040000000000006</v>
      </c>
      <c r="X49">
        <v>0.42639765398433099</v>
      </c>
    </row>
    <row r="50" spans="1:24" x14ac:dyDescent="0.2">
      <c r="A50" t="s">
        <v>830</v>
      </c>
      <c r="B50" t="s">
        <v>4996</v>
      </c>
      <c r="C50" t="s">
        <v>5279</v>
      </c>
      <c r="D50">
        <v>1</v>
      </c>
      <c r="E50">
        <v>1</v>
      </c>
      <c r="F50">
        <v>2</v>
      </c>
      <c r="G50" cm="1">
        <f t="array" ref="G50">VLOOKUP($A50,NIR_Algorithm_Cleaned!$A$2:$W$4887,COLUMN(),FALSE)</f>
        <v>85.31</v>
      </c>
      <c r="H50" cm="1">
        <f t="array" ref="H50">VLOOKUP($A50,NIR_Algorithm_Cleaned!$A$2:$W$4887,COLUMN(),FALSE)</f>
        <v>1.46</v>
      </c>
      <c r="I50" cm="1">
        <f t="array" ref="I50">VLOOKUP($A50,NIR_Algorithm_Cleaned!$A$2:$W$4887,COLUMN(),FALSE)</f>
        <v>1.22</v>
      </c>
      <c r="J50" cm="1">
        <f t="array" ref="J50">VLOOKUP($A50,NIR_Algorithm_Cleaned!$A$2:$W$4887,COLUMN(),FALSE)</f>
        <v>2.96</v>
      </c>
      <c r="K50" cm="1">
        <f t="array" ref="K50">VLOOKUP($A50,NIR_Algorithm_Cleaned!$A$2:$W$4887,COLUMN(),FALSE)</f>
        <v>1.85</v>
      </c>
      <c r="L50" cm="1">
        <f t="array" ref="L50">VLOOKUP($A50,NIR_Algorithm_Cleaned!$A$2:$W$4887,COLUMN(),FALSE)</f>
        <v>0.67</v>
      </c>
      <c r="M50" cm="1">
        <f t="array" ref="M50">VLOOKUP($A50,NIR_Algorithm_Cleaned!$A$2:$W$4887,COLUMN(),FALSE)</f>
        <v>0.79</v>
      </c>
      <c r="N50" cm="1">
        <f t="array" ref="N50">VLOOKUP($A50,NIR_Algorithm_Cleaned!$A$2:$W$4887,COLUMN(),FALSE)</f>
        <v>1.27</v>
      </c>
      <c r="O50" cm="1">
        <f t="array" ref="O50">VLOOKUP($A50,NIR_Algorithm_Cleaned!$A$2:$W$4887,COLUMN(),FALSE)</f>
        <v>1.27</v>
      </c>
      <c r="P50" cm="1">
        <f t="array" ref="P50">VLOOKUP($A50,NIR_Algorithm_Cleaned!$A$2:$W$4887,COLUMN(),FALSE)</f>
        <v>2.9</v>
      </c>
      <c r="Q50" cm="1">
        <f t="array" ref="Q50">VLOOKUP($A50,NIR_Algorithm_Cleaned!$A$2:$W$4887,COLUMN(),FALSE)</f>
        <v>3.77</v>
      </c>
      <c r="R50" cm="1">
        <f t="array" ref="R50">VLOOKUP($A50,NIR_Algorithm_Cleaned!$A$2:$W$4887,COLUMN(),FALSE)</f>
        <v>7.69</v>
      </c>
      <c r="S50" cm="1">
        <f t="array" ref="S50">VLOOKUP($A50,NIR_Algorithm_Cleaned!$A$2:$W$4887,COLUMN(),FALSE)</f>
        <v>10.039999999999999</v>
      </c>
      <c r="T50" cm="1">
        <f t="array" ref="T50">VLOOKUP($A50,NIR_Algorithm_Cleaned!$A$2:$W$4887,COLUMN(),FALSE)</f>
        <v>4.2300000000000004</v>
      </c>
      <c r="U50" cm="1">
        <f t="array" ref="U50">VLOOKUP($A50,NIR_Algorithm_Cleaned!$A$2:$W$4887,COLUMN(),FALSE)</f>
        <v>1.43</v>
      </c>
      <c r="V50" cm="1">
        <f t="array" ref="V50">VLOOKUP($A50,NIR_Algorithm_Cleaned!$A$2:$W$4887,COLUMN(),FALSE)</f>
        <v>1.34</v>
      </c>
      <c r="W50" cm="1">
        <f t="array" ref="W50">VLOOKUP($A50,NIR_Algorithm_Cleaned!$A$2:$W$4887,COLUMN(),FALSE)</f>
        <v>72.77</v>
      </c>
      <c r="X50">
        <v>0.43377192982456103</v>
      </c>
    </row>
    <row r="51" spans="1:24" x14ac:dyDescent="0.2">
      <c r="A51" t="s">
        <v>886</v>
      </c>
      <c r="B51" t="s">
        <v>5000</v>
      </c>
      <c r="C51" t="s">
        <v>5238</v>
      </c>
      <c r="D51">
        <v>1</v>
      </c>
      <c r="E51">
        <v>1</v>
      </c>
      <c r="F51">
        <v>2</v>
      </c>
      <c r="G51" cm="1">
        <f t="array" ref="G51">VLOOKUP($A51,NIR_Algorithm_Cleaned!$A$2:$W$4887,COLUMN(),FALSE)</f>
        <v>83.56</v>
      </c>
      <c r="H51" cm="1">
        <f t="array" ref="H51">VLOOKUP($A51,NIR_Algorithm_Cleaned!$A$2:$W$4887,COLUMN(),FALSE)</f>
        <v>1.88</v>
      </c>
      <c r="I51" cm="1">
        <f t="array" ref="I51">VLOOKUP($A51,NIR_Algorithm_Cleaned!$A$2:$W$4887,COLUMN(),FALSE)</f>
        <v>1.33</v>
      </c>
      <c r="J51" cm="1">
        <f t="array" ref="J51">VLOOKUP($A51,NIR_Algorithm_Cleaned!$A$2:$W$4887,COLUMN(),FALSE)</f>
        <v>3.4</v>
      </c>
      <c r="K51" cm="1">
        <f t="array" ref="K51">VLOOKUP($A51,NIR_Algorithm_Cleaned!$A$2:$W$4887,COLUMN(),FALSE)</f>
        <v>2.2200000000000002</v>
      </c>
      <c r="L51" cm="1">
        <f t="array" ref="L51">VLOOKUP($A51,NIR_Algorithm_Cleaned!$A$2:$W$4887,COLUMN(),FALSE)</f>
        <v>0.59</v>
      </c>
      <c r="M51" cm="1">
        <f t="array" ref="M51">VLOOKUP($A51,NIR_Algorithm_Cleaned!$A$2:$W$4887,COLUMN(),FALSE)</f>
        <v>0.66</v>
      </c>
      <c r="N51" cm="1">
        <f t="array" ref="N51">VLOOKUP($A51,NIR_Algorithm_Cleaned!$A$2:$W$4887,COLUMN(),FALSE)</f>
        <v>1.53</v>
      </c>
      <c r="O51" cm="1">
        <f t="array" ref="O51">VLOOKUP($A51,NIR_Algorithm_Cleaned!$A$2:$W$4887,COLUMN(),FALSE)</f>
        <v>1.54</v>
      </c>
      <c r="P51" cm="1">
        <f t="array" ref="P51">VLOOKUP($A51,NIR_Algorithm_Cleaned!$A$2:$W$4887,COLUMN(),FALSE)</f>
        <v>2.68</v>
      </c>
      <c r="Q51" cm="1">
        <f t="array" ref="Q51">VLOOKUP($A51,NIR_Algorithm_Cleaned!$A$2:$W$4887,COLUMN(),FALSE)</f>
        <v>3.18</v>
      </c>
      <c r="R51" cm="1">
        <f t="array" ref="R51">VLOOKUP($A51,NIR_Algorithm_Cleaned!$A$2:$W$4887,COLUMN(),FALSE)</f>
        <v>6.41</v>
      </c>
      <c r="S51" cm="1">
        <f t="array" ref="S51">VLOOKUP($A51,NIR_Algorithm_Cleaned!$A$2:$W$4887,COLUMN(),FALSE)</f>
        <v>11.94</v>
      </c>
      <c r="T51" cm="1">
        <f t="array" ref="T51">VLOOKUP($A51,NIR_Algorithm_Cleaned!$A$2:$W$4887,COLUMN(),FALSE)</f>
        <v>4.49</v>
      </c>
      <c r="U51" cm="1">
        <f t="array" ref="U51">VLOOKUP($A51,NIR_Algorithm_Cleaned!$A$2:$W$4887,COLUMN(),FALSE)</f>
        <v>1.84</v>
      </c>
      <c r="V51" cm="1">
        <f t="array" ref="V51">VLOOKUP($A51,NIR_Algorithm_Cleaned!$A$2:$W$4887,COLUMN(),FALSE)</f>
        <v>1.48</v>
      </c>
      <c r="W51" cm="1">
        <f t="array" ref="W51">VLOOKUP($A51,NIR_Algorithm_Cleaned!$A$2:$W$4887,COLUMN(),FALSE)</f>
        <v>71.81</v>
      </c>
      <c r="X51">
        <v>0.39473228585032227</v>
      </c>
    </row>
    <row r="52" spans="1:24" x14ac:dyDescent="0.2">
      <c r="A52" t="s">
        <v>280</v>
      </c>
      <c r="B52" t="s">
        <v>5005</v>
      </c>
      <c r="C52" t="s">
        <v>5210</v>
      </c>
      <c r="D52">
        <v>1</v>
      </c>
      <c r="E52">
        <v>1</v>
      </c>
      <c r="F52">
        <v>2</v>
      </c>
      <c r="G52" cm="1">
        <f t="array" ref="G52">VLOOKUP($A52,NIR_Algorithm_Cleaned!$A$2:$W$4887,COLUMN(),FALSE)</f>
        <v>81.12</v>
      </c>
      <c r="H52" cm="1">
        <f t="array" ref="H52">VLOOKUP($A52,NIR_Algorithm_Cleaned!$A$2:$W$4887,COLUMN(),FALSE)</f>
        <v>2.0499999999999998</v>
      </c>
      <c r="I52" cm="1">
        <f t="array" ref="I52">VLOOKUP($A52,NIR_Algorithm_Cleaned!$A$2:$W$4887,COLUMN(),FALSE)</f>
        <v>1.58</v>
      </c>
      <c r="J52" cm="1">
        <f t="array" ref="J52">VLOOKUP($A52,NIR_Algorithm_Cleaned!$A$2:$W$4887,COLUMN(),FALSE)</f>
        <v>2.7</v>
      </c>
      <c r="K52" cm="1">
        <f t="array" ref="K52">VLOOKUP($A52,NIR_Algorithm_Cleaned!$A$2:$W$4887,COLUMN(),FALSE)</f>
        <v>2.33</v>
      </c>
      <c r="L52" cm="1">
        <f t="array" ref="L52">VLOOKUP($A52,NIR_Algorithm_Cleaned!$A$2:$W$4887,COLUMN(),FALSE)</f>
        <v>0.56000000000000005</v>
      </c>
      <c r="M52" cm="1">
        <f t="array" ref="M52">VLOOKUP($A52,NIR_Algorithm_Cleaned!$A$2:$W$4887,COLUMN(),FALSE)</f>
        <v>0.57999999999999996</v>
      </c>
      <c r="N52" cm="1">
        <f t="array" ref="N52">VLOOKUP($A52,NIR_Algorithm_Cleaned!$A$2:$W$4887,COLUMN(),FALSE)</f>
        <v>2.21</v>
      </c>
      <c r="O52" cm="1">
        <f t="array" ref="O52">VLOOKUP($A52,NIR_Algorithm_Cleaned!$A$2:$W$4887,COLUMN(),FALSE)</f>
        <v>2.19</v>
      </c>
      <c r="P52" cm="1">
        <f t="array" ref="P52">VLOOKUP($A52,NIR_Algorithm_Cleaned!$A$2:$W$4887,COLUMN(),FALSE)</f>
        <v>2.63</v>
      </c>
      <c r="Q52" cm="1">
        <f t="array" ref="Q52">VLOOKUP($A52,NIR_Algorithm_Cleaned!$A$2:$W$4887,COLUMN(),FALSE)</f>
        <v>3.45</v>
      </c>
      <c r="R52" cm="1">
        <f t="array" ref="R52">VLOOKUP($A52,NIR_Algorithm_Cleaned!$A$2:$W$4887,COLUMN(),FALSE)</f>
        <v>4.93</v>
      </c>
      <c r="S52" cm="1">
        <f t="array" ref="S52">VLOOKUP($A52,NIR_Algorithm_Cleaned!$A$2:$W$4887,COLUMN(),FALSE)</f>
        <v>17.13</v>
      </c>
      <c r="T52" cm="1">
        <f t="array" ref="T52">VLOOKUP($A52,NIR_Algorithm_Cleaned!$A$2:$W$4887,COLUMN(),FALSE)</f>
        <v>4.87</v>
      </c>
      <c r="U52" cm="1">
        <f t="array" ref="U52">VLOOKUP($A52,NIR_Algorithm_Cleaned!$A$2:$W$4887,COLUMN(),FALSE)</f>
        <v>1.59</v>
      </c>
      <c r="V52" cm="1">
        <f t="array" ref="V52">VLOOKUP($A52,NIR_Algorithm_Cleaned!$A$2:$W$4887,COLUMN(),FALSE)</f>
        <v>1.68</v>
      </c>
      <c r="W52" cm="1">
        <f t="array" ref="W52">VLOOKUP($A52,NIR_Algorithm_Cleaned!$A$2:$W$4887,COLUMN(),FALSE)</f>
        <v>72.36</v>
      </c>
      <c r="X52">
        <v>0.421753795611847</v>
      </c>
    </row>
    <row r="53" spans="1:24" x14ac:dyDescent="0.2">
      <c r="A53" t="s">
        <v>155</v>
      </c>
      <c r="B53" t="s">
        <v>5018</v>
      </c>
      <c r="C53" t="s">
        <v>5326</v>
      </c>
      <c r="D53">
        <v>1</v>
      </c>
      <c r="E53">
        <v>1</v>
      </c>
      <c r="F53">
        <v>2</v>
      </c>
      <c r="G53" cm="1">
        <f t="array" ref="G53">VLOOKUP($A53,NIR_Algorithm_Cleaned!$A$2:$W$4887,COLUMN(),FALSE)</f>
        <v>82.95</v>
      </c>
      <c r="H53" cm="1">
        <f t="array" ref="H53">VLOOKUP($A53,NIR_Algorithm_Cleaned!$A$2:$W$4887,COLUMN(),FALSE)</f>
        <v>1.85</v>
      </c>
      <c r="I53" cm="1">
        <f t="array" ref="I53">VLOOKUP($A53,NIR_Algorithm_Cleaned!$A$2:$W$4887,COLUMN(),FALSE)</f>
        <v>1.43</v>
      </c>
      <c r="J53" cm="1">
        <f t="array" ref="J53">VLOOKUP($A53,NIR_Algorithm_Cleaned!$A$2:$W$4887,COLUMN(),FALSE)</f>
        <v>1.89</v>
      </c>
      <c r="K53" cm="1">
        <f t="array" ref="K53">VLOOKUP($A53,NIR_Algorithm_Cleaned!$A$2:$W$4887,COLUMN(),FALSE)</f>
        <v>2.3199999999999998</v>
      </c>
      <c r="L53" cm="1">
        <f t="array" ref="L53">VLOOKUP($A53,NIR_Algorithm_Cleaned!$A$2:$W$4887,COLUMN(),FALSE)</f>
        <v>0.52</v>
      </c>
      <c r="M53" cm="1">
        <f t="array" ref="M53">VLOOKUP($A53,NIR_Algorithm_Cleaned!$A$2:$W$4887,COLUMN(),FALSE)</f>
        <v>0.51</v>
      </c>
      <c r="N53" cm="1">
        <f t="array" ref="N53">VLOOKUP($A53,NIR_Algorithm_Cleaned!$A$2:$W$4887,COLUMN(),FALSE)</f>
        <v>2.0099999999999998</v>
      </c>
      <c r="O53" cm="1">
        <f t="array" ref="O53">VLOOKUP($A53,NIR_Algorithm_Cleaned!$A$2:$W$4887,COLUMN(),FALSE)</f>
        <v>2</v>
      </c>
      <c r="P53" cm="1">
        <f t="array" ref="P53">VLOOKUP($A53,NIR_Algorithm_Cleaned!$A$2:$W$4887,COLUMN(),FALSE)</f>
        <v>2.48</v>
      </c>
      <c r="Q53" cm="1">
        <f t="array" ref="Q53">VLOOKUP($A53,NIR_Algorithm_Cleaned!$A$2:$W$4887,COLUMN(),FALSE)</f>
        <v>3.15</v>
      </c>
      <c r="R53" cm="1">
        <f t="array" ref="R53">VLOOKUP($A53,NIR_Algorithm_Cleaned!$A$2:$W$4887,COLUMN(),FALSE)</f>
        <v>5.67</v>
      </c>
      <c r="S53" cm="1">
        <f t="array" ref="S53">VLOOKUP($A53,NIR_Algorithm_Cleaned!$A$2:$W$4887,COLUMN(),FALSE)</f>
        <v>15.36</v>
      </c>
      <c r="T53" cm="1">
        <f t="array" ref="T53">VLOOKUP($A53,NIR_Algorithm_Cleaned!$A$2:$W$4887,COLUMN(),FALSE)</f>
        <v>4.34</v>
      </c>
      <c r="U53" cm="1">
        <f t="array" ref="U53">VLOOKUP($A53,NIR_Algorithm_Cleaned!$A$2:$W$4887,COLUMN(),FALSE)</f>
        <v>1.51</v>
      </c>
      <c r="V53" cm="1">
        <f t="array" ref="V53">VLOOKUP($A53,NIR_Algorithm_Cleaned!$A$2:$W$4887,COLUMN(),FALSE)</f>
        <v>1.57</v>
      </c>
      <c r="W53" cm="1">
        <f t="array" ref="W53">VLOOKUP($A53,NIR_Algorithm_Cleaned!$A$2:$W$4887,COLUMN(),FALSE)</f>
        <v>72.319999999999993</v>
      </c>
      <c r="X53">
        <v>0.39934878587196476</v>
      </c>
    </row>
    <row r="54" spans="1:24" x14ac:dyDescent="0.2">
      <c r="A54" t="s">
        <v>415</v>
      </c>
      <c r="B54" t="s">
        <v>5022</v>
      </c>
      <c r="C54" t="s">
        <v>5275</v>
      </c>
      <c r="D54">
        <v>1</v>
      </c>
      <c r="E54">
        <v>1</v>
      </c>
      <c r="F54">
        <v>2</v>
      </c>
      <c r="G54" cm="1">
        <f t="array" ref="G54">VLOOKUP($A54,NIR_Algorithm_Cleaned!$A$2:$W$4887,COLUMN(),FALSE)</f>
        <v>85.18</v>
      </c>
      <c r="H54" cm="1">
        <f t="array" ref="H54">VLOOKUP($A54,NIR_Algorithm_Cleaned!$A$2:$W$4887,COLUMN(),FALSE)</f>
        <v>1.73</v>
      </c>
      <c r="I54" cm="1">
        <f t="array" ref="I54">VLOOKUP($A54,NIR_Algorithm_Cleaned!$A$2:$W$4887,COLUMN(),FALSE)</f>
        <v>1.29</v>
      </c>
      <c r="J54" cm="1">
        <f t="array" ref="J54">VLOOKUP($A54,NIR_Algorithm_Cleaned!$A$2:$W$4887,COLUMN(),FALSE)</f>
        <v>2.33</v>
      </c>
      <c r="K54" cm="1">
        <f t="array" ref="K54">VLOOKUP($A54,NIR_Algorithm_Cleaned!$A$2:$W$4887,COLUMN(),FALSE)</f>
        <v>2.16</v>
      </c>
      <c r="L54" cm="1">
        <f t="array" ref="L54">VLOOKUP($A54,NIR_Algorithm_Cleaned!$A$2:$W$4887,COLUMN(),FALSE)</f>
        <v>0.56999999999999995</v>
      </c>
      <c r="M54" cm="1">
        <f t="array" ref="M54">VLOOKUP($A54,NIR_Algorithm_Cleaned!$A$2:$W$4887,COLUMN(),FALSE)</f>
        <v>0.64</v>
      </c>
      <c r="N54" cm="1">
        <f t="array" ref="N54">VLOOKUP($A54,NIR_Algorithm_Cleaned!$A$2:$W$4887,COLUMN(),FALSE)</f>
        <v>1.63</v>
      </c>
      <c r="O54" cm="1">
        <f t="array" ref="O54">VLOOKUP($A54,NIR_Algorithm_Cleaned!$A$2:$W$4887,COLUMN(),FALSE)</f>
        <v>1.62</v>
      </c>
      <c r="P54" cm="1">
        <f t="array" ref="P54">VLOOKUP($A54,NIR_Algorithm_Cleaned!$A$2:$W$4887,COLUMN(),FALSE)</f>
        <v>2.73</v>
      </c>
      <c r="Q54" cm="1">
        <f t="array" ref="Q54">VLOOKUP($A54,NIR_Algorithm_Cleaned!$A$2:$W$4887,COLUMN(),FALSE)</f>
        <v>3.52</v>
      </c>
      <c r="R54" cm="1">
        <f t="array" ref="R54">VLOOKUP($A54,NIR_Algorithm_Cleaned!$A$2:$W$4887,COLUMN(),FALSE)</f>
        <v>6.84</v>
      </c>
      <c r="S54" cm="1">
        <f t="array" ref="S54">VLOOKUP($A54,NIR_Algorithm_Cleaned!$A$2:$W$4887,COLUMN(),FALSE)</f>
        <v>13.14</v>
      </c>
      <c r="T54" cm="1">
        <f t="array" ref="T54">VLOOKUP($A54,NIR_Algorithm_Cleaned!$A$2:$W$4887,COLUMN(),FALSE)</f>
        <v>4.78</v>
      </c>
      <c r="U54" cm="1">
        <f t="array" ref="U54">VLOOKUP($A54,NIR_Algorithm_Cleaned!$A$2:$W$4887,COLUMN(),FALSE)</f>
        <v>1.74</v>
      </c>
      <c r="V54" cm="1">
        <f t="array" ref="V54">VLOOKUP($A54,NIR_Algorithm_Cleaned!$A$2:$W$4887,COLUMN(),FALSE)</f>
        <v>1.49</v>
      </c>
      <c r="W54" cm="1">
        <f t="array" ref="W54">VLOOKUP($A54,NIR_Algorithm_Cleaned!$A$2:$W$4887,COLUMN(),FALSE)</f>
        <v>71.42</v>
      </c>
      <c r="X54">
        <v>0.42361854553602551</v>
      </c>
    </row>
    <row r="55" spans="1:24" x14ac:dyDescent="0.2">
      <c r="A55" t="s">
        <v>304</v>
      </c>
      <c r="B55" t="s">
        <v>5026</v>
      </c>
      <c r="C55" t="s">
        <v>5336</v>
      </c>
      <c r="D55">
        <v>1</v>
      </c>
      <c r="E55">
        <v>1</v>
      </c>
      <c r="F55">
        <v>2</v>
      </c>
      <c r="G55" cm="1">
        <f t="array" ref="G55">VLOOKUP($A55,NIR_Algorithm_Cleaned!$A$2:$W$4887,COLUMN(),FALSE)</f>
        <v>84.63</v>
      </c>
      <c r="H55" cm="1">
        <f t="array" ref="H55">VLOOKUP($A55,NIR_Algorithm_Cleaned!$A$2:$W$4887,COLUMN(),FALSE)</f>
        <v>2.13</v>
      </c>
      <c r="I55" cm="1">
        <f t="array" ref="I55">VLOOKUP($A55,NIR_Algorithm_Cleaned!$A$2:$W$4887,COLUMN(),FALSE)</f>
        <v>1.5</v>
      </c>
      <c r="J55" cm="1">
        <f t="array" ref="J55">VLOOKUP($A55,NIR_Algorithm_Cleaned!$A$2:$W$4887,COLUMN(),FALSE)</f>
        <v>2.4700000000000002</v>
      </c>
      <c r="K55" cm="1">
        <f t="array" ref="K55">VLOOKUP($A55,NIR_Algorithm_Cleaned!$A$2:$W$4887,COLUMN(),FALSE)</f>
        <v>2.48</v>
      </c>
      <c r="L55" cm="1">
        <f t="array" ref="L55">VLOOKUP($A55,NIR_Algorithm_Cleaned!$A$2:$W$4887,COLUMN(),FALSE)</f>
        <v>0.47</v>
      </c>
      <c r="M55" cm="1">
        <f t="array" ref="M55">VLOOKUP($A55,NIR_Algorithm_Cleaned!$A$2:$W$4887,COLUMN(),FALSE)</f>
        <v>0.56999999999999995</v>
      </c>
      <c r="N55" cm="1">
        <f t="array" ref="N55">VLOOKUP($A55,NIR_Algorithm_Cleaned!$A$2:$W$4887,COLUMN(),FALSE)</f>
        <v>2.0499999999999998</v>
      </c>
      <c r="O55" cm="1">
        <f t="array" ref="O55">VLOOKUP($A55,NIR_Algorithm_Cleaned!$A$2:$W$4887,COLUMN(),FALSE)</f>
        <v>2.0299999999999998</v>
      </c>
      <c r="P55" cm="1">
        <f t="array" ref="P55">VLOOKUP($A55,NIR_Algorithm_Cleaned!$A$2:$W$4887,COLUMN(),FALSE)</f>
        <v>2.4500000000000002</v>
      </c>
      <c r="Q55" cm="1">
        <f t="array" ref="Q55">VLOOKUP($A55,NIR_Algorithm_Cleaned!$A$2:$W$4887,COLUMN(),FALSE)</f>
        <v>3.11</v>
      </c>
      <c r="R55" cm="1">
        <f t="array" ref="R55">VLOOKUP($A55,NIR_Algorithm_Cleaned!$A$2:$W$4887,COLUMN(),FALSE)</f>
        <v>6.56</v>
      </c>
      <c r="S55" cm="1">
        <f t="array" ref="S55">VLOOKUP($A55,NIR_Algorithm_Cleaned!$A$2:$W$4887,COLUMN(),FALSE)</f>
        <v>15.7</v>
      </c>
      <c r="T55" cm="1">
        <f t="array" ref="T55">VLOOKUP($A55,NIR_Algorithm_Cleaned!$A$2:$W$4887,COLUMN(),FALSE)</f>
        <v>4.58</v>
      </c>
      <c r="U55" cm="1">
        <f t="array" ref="U55">VLOOKUP($A55,NIR_Algorithm_Cleaned!$A$2:$W$4887,COLUMN(),FALSE)</f>
        <v>1.85</v>
      </c>
      <c r="V55" cm="1">
        <f t="array" ref="V55">VLOOKUP($A55,NIR_Algorithm_Cleaned!$A$2:$W$4887,COLUMN(),FALSE)</f>
        <v>1.71</v>
      </c>
      <c r="W55" cm="1">
        <f t="array" ref="W55">VLOOKUP($A55,NIR_Algorithm_Cleaned!$A$2:$W$4887,COLUMN(),FALSE)</f>
        <v>69.86</v>
      </c>
      <c r="X55">
        <v>0.39901315789473674</v>
      </c>
    </row>
    <row r="56" spans="1:24" x14ac:dyDescent="0.2">
      <c r="A56" t="s">
        <v>525</v>
      </c>
      <c r="B56" t="s">
        <v>5034</v>
      </c>
      <c r="C56" t="s">
        <v>5266</v>
      </c>
      <c r="D56">
        <v>1</v>
      </c>
      <c r="E56">
        <v>1</v>
      </c>
      <c r="F56">
        <v>2</v>
      </c>
      <c r="G56" cm="1">
        <f t="array" ref="G56">VLOOKUP($A56,NIR_Algorithm_Cleaned!$A$2:$W$4887,COLUMN(),FALSE)</f>
        <v>85.38</v>
      </c>
      <c r="H56" cm="1">
        <f t="array" ref="H56">VLOOKUP($A56,NIR_Algorithm_Cleaned!$A$2:$W$4887,COLUMN(),FALSE)</f>
        <v>1.83</v>
      </c>
      <c r="I56" cm="1">
        <f t="array" ref="I56">VLOOKUP($A56,NIR_Algorithm_Cleaned!$A$2:$W$4887,COLUMN(),FALSE)</f>
        <v>1.32</v>
      </c>
      <c r="J56" cm="1">
        <f t="array" ref="J56">VLOOKUP($A56,NIR_Algorithm_Cleaned!$A$2:$W$4887,COLUMN(),FALSE)</f>
        <v>2.46</v>
      </c>
      <c r="K56" cm="1">
        <f t="array" ref="K56">VLOOKUP($A56,NIR_Algorithm_Cleaned!$A$2:$W$4887,COLUMN(),FALSE)</f>
        <v>2.34</v>
      </c>
      <c r="L56" cm="1">
        <f t="array" ref="L56">VLOOKUP($A56,NIR_Algorithm_Cleaned!$A$2:$W$4887,COLUMN(),FALSE)</f>
        <v>0.48</v>
      </c>
      <c r="M56" cm="1">
        <f t="array" ref="M56">VLOOKUP($A56,NIR_Algorithm_Cleaned!$A$2:$W$4887,COLUMN(),FALSE)</f>
        <v>0.44</v>
      </c>
      <c r="N56" cm="1">
        <f t="array" ref="N56">VLOOKUP($A56,NIR_Algorithm_Cleaned!$A$2:$W$4887,COLUMN(),FALSE)</f>
        <v>1.6</v>
      </c>
      <c r="O56" cm="1">
        <f t="array" ref="O56">VLOOKUP($A56,NIR_Algorithm_Cleaned!$A$2:$W$4887,COLUMN(),FALSE)</f>
        <v>1.61</v>
      </c>
      <c r="P56" cm="1">
        <f t="array" ref="P56">VLOOKUP($A56,NIR_Algorithm_Cleaned!$A$2:$W$4887,COLUMN(),FALSE)</f>
        <v>2.52</v>
      </c>
      <c r="Q56" cm="1">
        <f t="array" ref="Q56">VLOOKUP($A56,NIR_Algorithm_Cleaned!$A$2:$W$4887,COLUMN(),FALSE)</f>
        <v>3.02</v>
      </c>
      <c r="R56" cm="1">
        <f t="array" ref="R56">VLOOKUP($A56,NIR_Algorithm_Cleaned!$A$2:$W$4887,COLUMN(),FALSE)</f>
        <v>7.38</v>
      </c>
      <c r="S56" cm="1">
        <f t="array" ref="S56">VLOOKUP($A56,NIR_Algorithm_Cleaned!$A$2:$W$4887,COLUMN(),FALSE)</f>
        <v>12.23</v>
      </c>
      <c r="T56" cm="1">
        <f t="array" ref="T56">VLOOKUP($A56,NIR_Algorithm_Cleaned!$A$2:$W$4887,COLUMN(),FALSE)</f>
        <v>4.66</v>
      </c>
      <c r="U56" cm="1">
        <f t="array" ref="U56">VLOOKUP($A56,NIR_Algorithm_Cleaned!$A$2:$W$4887,COLUMN(),FALSE)</f>
        <v>1.61</v>
      </c>
      <c r="V56" cm="1">
        <f t="array" ref="V56">VLOOKUP($A56,NIR_Algorithm_Cleaned!$A$2:$W$4887,COLUMN(),FALSE)</f>
        <v>1.48</v>
      </c>
      <c r="W56" cm="1">
        <f t="array" ref="W56">VLOOKUP($A56,NIR_Algorithm_Cleaned!$A$2:$W$4887,COLUMN(),FALSE)</f>
        <v>71.98</v>
      </c>
      <c r="X56">
        <v>0.38083594748460547</v>
      </c>
    </row>
    <row r="57" spans="1:24" x14ac:dyDescent="0.2">
      <c r="A57" t="s">
        <v>510</v>
      </c>
      <c r="B57" t="s">
        <v>5043</v>
      </c>
      <c r="C57" t="s">
        <v>5299</v>
      </c>
      <c r="D57">
        <v>1</v>
      </c>
      <c r="E57">
        <v>1</v>
      </c>
      <c r="F57">
        <v>2</v>
      </c>
      <c r="G57" cm="1">
        <f t="array" ref="G57">VLOOKUP($A57,NIR_Algorithm_Cleaned!$A$2:$W$4887,COLUMN(),FALSE)</f>
        <v>85.35</v>
      </c>
      <c r="H57" cm="1">
        <f t="array" ref="H57">VLOOKUP($A57,NIR_Algorithm_Cleaned!$A$2:$W$4887,COLUMN(),FALSE)</f>
        <v>2.33</v>
      </c>
      <c r="I57" cm="1">
        <f t="array" ref="I57">VLOOKUP($A57,NIR_Algorithm_Cleaned!$A$2:$W$4887,COLUMN(),FALSE)</f>
        <v>1.52</v>
      </c>
      <c r="J57" cm="1">
        <f t="array" ref="J57">VLOOKUP($A57,NIR_Algorithm_Cleaned!$A$2:$W$4887,COLUMN(),FALSE)</f>
        <v>2.96</v>
      </c>
      <c r="K57" cm="1">
        <f t="array" ref="K57">VLOOKUP($A57,NIR_Algorithm_Cleaned!$A$2:$W$4887,COLUMN(),FALSE)</f>
        <v>2.73</v>
      </c>
      <c r="L57" cm="1">
        <f t="array" ref="L57">VLOOKUP($A57,NIR_Algorithm_Cleaned!$A$2:$W$4887,COLUMN(),FALSE)</f>
        <v>0.45</v>
      </c>
      <c r="M57" cm="1">
        <f t="array" ref="M57">VLOOKUP($A57,NIR_Algorithm_Cleaned!$A$2:$W$4887,COLUMN(),FALSE)</f>
        <v>0.43</v>
      </c>
      <c r="N57" cm="1">
        <f t="array" ref="N57">VLOOKUP($A57,NIR_Algorithm_Cleaned!$A$2:$W$4887,COLUMN(),FALSE)</f>
        <v>1.95</v>
      </c>
      <c r="O57" cm="1">
        <f t="array" ref="O57">VLOOKUP($A57,NIR_Algorithm_Cleaned!$A$2:$W$4887,COLUMN(),FALSE)</f>
        <v>1.92</v>
      </c>
      <c r="P57" cm="1">
        <f t="array" ref="P57">VLOOKUP($A57,NIR_Algorithm_Cleaned!$A$2:$W$4887,COLUMN(),FALSE)</f>
        <v>2.5499999999999998</v>
      </c>
      <c r="Q57" cm="1">
        <f t="array" ref="Q57">VLOOKUP($A57,NIR_Algorithm_Cleaned!$A$2:$W$4887,COLUMN(),FALSE)</f>
        <v>3.16</v>
      </c>
      <c r="R57" cm="1">
        <f t="array" ref="R57">VLOOKUP($A57,NIR_Algorithm_Cleaned!$A$2:$W$4887,COLUMN(),FALSE)</f>
        <v>6.19</v>
      </c>
      <c r="S57" cm="1">
        <f t="array" ref="S57">VLOOKUP($A57,NIR_Algorithm_Cleaned!$A$2:$W$4887,COLUMN(),FALSE)</f>
        <v>15.07</v>
      </c>
      <c r="T57" cm="1">
        <f t="array" ref="T57">VLOOKUP($A57,NIR_Algorithm_Cleaned!$A$2:$W$4887,COLUMN(),FALSE)</f>
        <v>5.1100000000000003</v>
      </c>
      <c r="U57" cm="1">
        <f t="array" ref="U57">VLOOKUP($A57,NIR_Algorithm_Cleaned!$A$2:$W$4887,COLUMN(),FALSE)</f>
        <v>2.06</v>
      </c>
      <c r="V57" cm="1">
        <f t="array" ref="V57">VLOOKUP($A57,NIR_Algorithm_Cleaned!$A$2:$W$4887,COLUMN(),FALSE)</f>
        <v>1.68</v>
      </c>
      <c r="W57" cm="1">
        <f t="array" ref="W57">VLOOKUP($A57,NIR_Algorithm_Cleaned!$A$2:$W$4887,COLUMN(),FALSE)</f>
        <v>70.44</v>
      </c>
      <c r="X57">
        <v>0.42599445959399224</v>
      </c>
    </row>
    <row r="58" spans="1:24" x14ac:dyDescent="0.2">
      <c r="A58" t="s">
        <v>516</v>
      </c>
      <c r="B58" t="s">
        <v>5061</v>
      </c>
      <c r="C58" t="s">
        <v>5242</v>
      </c>
      <c r="D58">
        <v>1</v>
      </c>
      <c r="E58">
        <v>1</v>
      </c>
      <c r="F58">
        <v>2</v>
      </c>
      <c r="G58" cm="1">
        <f t="array" ref="G58">VLOOKUP($A58,NIR_Algorithm_Cleaned!$A$2:$W$4887,COLUMN(),FALSE)</f>
        <v>86.06</v>
      </c>
      <c r="H58" cm="1">
        <f t="array" ref="H58">VLOOKUP($A58,NIR_Algorithm_Cleaned!$A$2:$W$4887,COLUMN(),FALSE)</f>
        <v>1.92</v>
      </c>
      <c r="I58" cm="1">
        <f t="array" ref="I58">VLOOKUP($A58,NIR_Algorithm_Cleaned!$A$2:$W$4887,COLUMN(),FALSE)</f>
        <v>1.28</v>
      </c>
      <c r="J58" cm="1">
        <f t="array" ref="J58">VLOOKUP($A58,NIR_Algorithm_Cleaned!$A$2:$W$4887,COLUMN(),FALSE)</f>
        <v>2.25</v>
      </c>
      <c r="K58" cm="1">
        <f t="array" ref="K58">VLOOKUP($A58,NIR_Algorithm_Cleaned!$A$2:$W$4887,COLUMN(),FALSE)</f>
        <v>2.2799999999999998</v>
      </c>
      <c r="L58" cm="1">
        <f t="array" ref="L58">VLOOKUP($A58,NIR_Algorithm_Cleaned!$A$2:$W$4887,COLUMN(),FALSE)</f>
        <v>0.51</v>
      </c>
      <c r="M58" cm="1">
        <f t="array" ref="M58">VLOOKUP($A58,NIR_Algorithm_Cleaned!$A$2:$W$4887,COLUMN(),FALSE)</f>
        <v>0.56999999999999995</v>
      </c>
      <c r="N58" cm="1">
        <f t="array" ref="N58">VLOOKUP($A58,NIR_Algorithm_Cleaned!$A$2:$W$4887,COLUMN(),FALSE)</f>
        <v>1.61</v>
      </c>
      <c r="O58" cm="1">
        <f t="array" ref="O58">VLOOKUP($A58,NIR_Algorithm_Cleaned!$A$2:$W$4887,COLUMN(),FALSE)</f>
        <v>1.62</v>
      </c>
      <c r="P58" cm="1">
        <f t="array" ref="P58">VLOOKUP($A58,NIR_Algorithm_Cleaned!$A$2:$W$4887,COLUMN(),FALSE)</f>
        <v>2.7</v>
      </c>
      <c r="Q58" cm="1">
        <f t="array" ref="Q58">VLOOKUP($A58,NIR_Algorithm_Cleaned!$A$2:$W$4887,COLUMN(),FALSE)</f>
        <v>3.26</v>
      </c>
      <c r="R58" cm="1">
        <f t="array" ref="R58">VLOOKUP($A58,NIR_Algorithm_Cleaned!$A$2:$W$4887,COLUMN(),FALSE)</f>
        <v>7.02</v>
      </c>
      <c r="S58" cm="1">
        <f t="array" ref="S58">VLOOKUP($A58,NIR_Algorithm_Cleaned!$A$2:$W$4887,COLUMN(),FALSE)</f>
        <v>12.65</v>
      </c>
      <c r="T58" cm="1">
        <f t="array" ref="T58">VLOOKUP($A58,NIR_Algorithm_Cleaned!$A$2:$W$4887,COLUMN(),FALSE)</f>
        <v>4.67</v>
      </c>
      <c r="U58" cm="1">
        <f t="array" ref="U58">VLOOKUP($A58,NIR_Algorithm_Cleaned!$A$2:$W$4887,COLUMN(),FALSE)</f>
        <v>1.89</v>
      </c>
      <c r="V58" cm="1">
        <f t="array" ref="V58">VLOOKUP($A58,NIR_Algorithm_Cleaned!$A$2:$W$4887,COLUMN(),FALSE)</f>
        <v>1.54</v>
      </c>
      <c r="W58" cm="1">
        <f t="array" ref="W58">VLOOKUP($A58,NIR_Algorithm_Cleaned!$A$2:$W$4887,COLUMN(),FALSE)</f>
        <v>71.11</v>
      </c>
      <c r="X58">
        <v>0.42670573370512377</v>
      </c>
    </row>
    <row r="59" spans="1:24" x14ac:dyDescent="0.2">
      <c r="A59" t="s">
        <v>847</v>
      </c>
      <c r="B59" t="s">
        <v>5069</v>
      </c>
      <c r="C59" t="s">
        <v>5237</v>
      </c>
      <c r="D59">
        <v>1</v>
      </c>
      <c r="E59">
        <v>1</v>
      </c>
      <c r="F59">
        <v>2</v>
      </c>
      <c r="G59" cm="1">
        <f t="array" ref="G59">VLOOKUP($A59,NIR_Algorithm_Cleaned!$A$2:$W$4887,COLUMN(),FALSE)</f>
        <v>83.94</v>
      </c>
      <c r="H59" cm="1">
        <f t="array" ref="H59">VLOOKUP($A59,NIR_Algorithm_Cleaned!$A$2:$W$4887,COLUMN(),FALSE)</f>
        <v>1.68</v>
      </c>
      <c r="I59" cm="1">
        <f t="array" ref="I59">VLOOKUP($A59,NIR_Algorithm_Cleaned!$A$2:$W$4887,COLUMN(),FALSE)</f>
        <v>1.19</v>
      </c>
      <c r="J59" cm="1">
        <f t="array" ref="J59">VLOOKUP($A59,NIR_Algorithm_Cleaned!$A$2:$W$4887,COLUMN(),FALSE)</f>
        <v>3.07</v>
      </c>
      <c r="K59" cm="1">
        <f t="array" ref="K59">VLOOKUP($A59,NIR_Algorithm_Cleaned!$A$2:$W$4887,COLUMN(),FALSE)</f>
        <v>1.97</v>
      </c>
      <c r="L59" cm="1">
        <f t="array" ref="L59">VLOOKUP($A59,NIR_Algorithm_Cleaned!$A$2:$W$4887,COLUMN(),FALSE)</f>
        <v>0.56999999999999995</v>
      </c>
      <c r="M59" cm="1">
        <f t="array" ref="M59">VLOOKUP($A59,NIR_Algorithm_Cleaned!$A$2:$W$4887,COLUMN(),FALSE)</f>
        <v>0.57999999999999996</v>
      </c>
      <c r="N59" cm="1">
        <f t="array" ref="N59">VLOOKUP($A59,NIR_Algorithm_Cleaned!$A$2:$W$4887,COLUMN(),FALSE)</f>
        <v>1.34</v>
      </c>
      <c r="O59" cm="1">
        <f t="array" ref="O59">VLOOKUP($A59,NIR_Algorithm_Cleaned!$A$2:$W$4887,COLUMN(),FALSE)</f>
        <v>1.35</v>
      </c>
      <c r="P59" cm="1">
        <f t="array" ref="P59">VLOOKUP($A59,NIR_Algorithm_Cleaned!$A$2:$W$4887,COLUMN(),FALSE)</f>
        <v>2.63</v>
      </c>
      <c r="Q59" cm="1">
        <f t="array" ref="Q59">VLOOKUP($A59,NIR_Algorithm_Cleaned!$A$2:$W$4887,COLUMN(),FALSE)</f>
        <v>3.22</v>
      </c>
      <c r="R59" cm="1">
        <f t="array" ref="R59">VLOOKUP($A59,NIR_Algorithm_Cleaned!$A$2:$W$4887,COLUMN(),FALSE)</f>
        <v>7.74</v>
      </c>
      <c r="S59" cm="1">
        <f t="array" ref="S59">VLOOKUP($A59,NIR_Algorithm_Cleaned!$A$2:$W$4887,COLUMN(),FALSE)</f>
        <v>10.11</v>
      </c>
      <c r="T59" cm="1">
        <f t="array" ref="T59">VLOOKUP($A59,NIR_Algorithm_Cleaned!$A$2:$W$4887,COLUMN(),FALSE)</f>
        <v>4.5199999999999996</v>
      </c>
      <c r="U59" cm="1">
        <f t="array" ref="U59">VLOOKUP($A59,NIR_Algorithm_Cleaned!$A$2:$W$4887,COLUMN(),FALSE)</f>
        <v>1.64</v>
      </c>
      <c r="V59" cm="1">
        <f t="array" ref="V59">VLOOKUP($A59,NIR_Algorithm_Cleaned!$A$2:$W$4887,COLUMN(),FALSE)</f>
        <v>1.4</v>
      </c>
      <c r="W59" cm="1">
        <f t="array" ref="W59">VLOOKUP($A59,NIR_Algorithm_Cleaned!$A$2:$W$4887,COLUMN(),FALSE)</f>
        <v>72.61</v>
      </c>
      <c r="X59">
        <v>0.39538141146062022</v>
      </c>
    </row>
    <row r="60" spans="1:24" x14ac:dyDescent="0.2">
      <c r="A60" t="s">
        <v>536</v>
      </c>
      <c r="B60" t="s">
        <v>5090</v>
      </c>
      <c r="C60" t="s">
        <v>5282</v>
      </c>
      <c r="D60">
        <v>1</v>
      </c>
      <c r="E60">
        <v>1</v>
      </c>
      <c r="F60">
        <v>2</v>
      </c>
      <c r="G60" cm="1">
        <f t="array" ref="G60">VLOOKUP($A60,NIR_Algorithm_Cleaned!$A$2:$W$4887,COLUMN(),FALSE)</f>
        <v>86.26</v>
      </c>
      <c r="H60" cm="1">
        <f t="array" ref="H60">VLOOKUP($A60,NIR_Algorithm_Cleaned!$A$2:$W$4887,COLUMN(),FALSE)</f>
        <v>2.19</v>
      </c>
      <c r="I60" cm="1">
        <f t="array" ref="I60">VLOOKUP($A60,NIR_Algorithm_Cleaned!$A$2:$W$4887,COLUMN(),FALSE)</f>
        <v>1.52</v>
      </c>
      <c r="J60" cm="1">
        <f t="array" ref="J60">VLOOKUP($A60,NIR_Algorithm_Cleaned!$A$2:$W$4887,COLUMN(),FALSE)</f>
        <v>2.04</v>
      </c>
      <c r="K60" cm="1">
        <f t="array" ref="K60">VLOOKUP($A60,NIR_Algorithm_Cleaned!$A$2:$W$4887,COLUMN(),FALSE)</f>
        <v>2.77</v>
      </c>
      <c r="L60" cm="1">
        <f t="array" ref="L60">VLOOKUP($A60,NIR_Algorithm_Cleaned!$A$2:$W$4887,COLUMN(),FALSE)</f>
        <v>0.49</v>
      </c>
      <c r="M60" cm="1">
        <f t="array" ref="M60">VLOOKUP($A60,NIR_Algorithm_Cleaned!$A$2:$W$4887,COLUMN(),FALSE)</f>
        <v>0.56000000000000005</v>
      </c>
      <c r="N60" cm="1">
        <f t="array" ref="N60">VLOOKUP($A60,NIR_Algorithm_Cleaned!$A$2:$W$4887,COLUMN(),FALSE)</f>
        <v>1.87</v>
      </c>
      <c r="O60" cm="1">
        <f t="array" ref="O60">VLOOKUP($A60,NIR_Algorithm_Cleaned!$A$2:$W$4887,COLUMN(),FALSE)</f>
        <v>1.86</v>
      </c>
      <c r="P60" cm="1">
        <f t="array" ref="P60">VLOOKUP($A60,NIR_Algorithm_Cleaned!$A$2:$W$4887,COLUMN(),FALSE)</f>
        <v>2.5299999999999998</v>
      </c>
      <c r="Q60" cm="1">
        <f t="array" ref="Q60">VLOOKUP($A60,NIR_Algorithm_Cleaned!$A$2:$W$4887,COLUMN(),FALSE)</f>
        <v>3.13</v>
      </c>
      <c r="R60" cm="1">
        <f t="array" ref="R60">VLOOKUP($A60,NIR_Algorithm_Cleaned!$A$2:$W$4887,COLUMN(),FALSE)</f>
        <v>6.73</v>
      </c>
      <c r="S60" cm="1">
        <f t="array" ref="S60">VLOOKUP($A60,NIR_Algorithm_Cleaned!$A$2:$W$4887,COLUMN(),FALSE)</f>
        <v>14.53</v>
      </c>
      <c r="T60" cm="1">
        <f t="array" ref="T60">VLOOKUP($A60,NIR_Algorithm_Cleaned!$A$2:$W$4887,COLUMN(),FALSE)</f>
        <v>3.86</v>
      </c>
      <c r="U60" cm="1">
        <f t="array" ref="U60">VLOOKUP($A60,NIR_Algorithm_Cleaned!$A$2:$W$4887,COLUMN(),FALSE)</f>
        <v>1.99</v>
      </c>
      <c r="V60" cm="1">
        <f t="array" ref="V60">VLOOKUP($A60,NIR_Algorithm_Cleaned!$A$2:$W$4887,COLUMN(),FALSE)</f>
        <v>1.61</v>
      </c>
      <c r="W60" cm="1">
        <f t="array" ref="W60">VLOOKUP($A60,NIR_Algorithm_Cleaned!$A$2:$W$4887,COLUMN(),FALSE)</f>
        <v>70.819999999999993</v>
      </c>
      <c r="X60">
        <v>0.45108167770419427</v>
      </c>
    </row>
    <row r="61" spans="1:24" x14ac:dyDescent="0.2">
      <c r="A61" t="s">
        <v>580</v>
      </c>
      <c r="B61" t="s">
        <v>5092</v>
      </c>
      <c r="C61" t="s">
        <v>5261</v>
      </c>
      <c r="D61">
        <v>1</v>
      </c>
      <c r="E61">
        <v>1</v>
      </c>
      <c r="F61">
        <v>2</v>
      </c>
      <c r="G61" cm="1">
        <f t="array" ref="G61">VLOOKUP($A61,NIR_Algorithm_Cleaned!$A$2:$W$4887,COLUMN(),FALSE)</f>
        <v>84.73</v>
      </c>
      <c r="H61" cm="1">
        <f t="array" ref="H61">VLOOKUP($A61,NIR_Algorithm_Cleaned!$A$2:$W$4887,COLUMN(),FALSE)</f>
        <v>1.92</v>
      </c>
      <c r="I61" cm="1">
        <f t="array" ref="I61">VLOOKUP($A61,NIR_Algorithm_Cleaned!$A$2:$W$4887,COLUMN(),FALSE)</f>
        <v>1.25</v>
      </c>
      <c r="J61" cm="1">
        <f t="array" ref="J61">VLOOKUP($A61,NIR_Algorithm_Cleaned!$A$2:$W$4887,COLUMN(),FALSE)</f>
        <v>2.66</v>
      </c>
      <c r="K61" cm="1">
        <f t="array" ref="K61">VLOOKUP($A61,NIR_Algorithm_Cleaned!$A$2:$W$4887,COLUMN(),FALSE)</f>
        <v>2.41</v>
      </c>
      <c r="L61" cm="1">
        <f t="array" ref="L61">VLOOKUP($A61,NIR_Algorithm_Cleaned!$A$2:$W$4887,COLUMN(),FALSE)</f>
        <v>0.56000000000000005</v>
      </c>
      <c r="M61" cm="1">
        <f t="array" ref="M61">VLOOKUP($A61,NIR_Algorithm_Cleaned!$A$2:$W$4887,COLUMN(),FALSE)</f>
        <v>0.56999999999999995</v>
      </c>
      <c r="N61" cm="1">
        <f t="array" ref="N61">VLOOKUP($A61,NIR_Algorithm_Cleaned!$A$2:$W$4887,COLUMN(),FALSE)</f>
        <v>1.52</v>
      </c>
      <c r="O61" cm="1">
        <f t="array" ref="O61">VLOOKUP($A61,NIR_Algorithm_Cleaned!$A$2:$W$4887,COLUMN(),FALSE)</f>
        <v>1.54</v>
      </c>
      <c r="P61" cm="1">
        <f t="array" ref="P61">VLOOKUP($A61,NIR_Algorithm_Cleaned!$A$2:$W$4887,COLUMN(),FALSE)</f>
        <v>2.76</v>
      </c>
      <c r="Q61" cm="1">
        <f t="array" ref="Q61">VLOOKUP($A61,NIR_Algorithm_Cleaned!$A$2:$W$4887,COLUMN(),FALSE)</f>
        <v>3.48</v>
      </c>
      <c r="R61" cm="1">
        <f t="array" ref="R61">VLOOKUP($A61,NIR_Algorithm_Cleaned!$A$2:$W$4887,COLUMN(),FALSE)</f>
        <v>7.07</v>
      </c>
      <c r="S61" cm="1">
        <f t="array" ref="S61">VLOOKUP($A61,NIR_Algorithm_Cleaned!$A$2:$W$4887,COLUMN(),FALSE)</f>
        <v>12.09</v>
      </c>
      <c r="T61" cm="1">
        <f t="array" ref="T61">VLOOKUP($A61,NIR_Algorithm_Cleaned!$A$2:$W$4887,COLUMN(),FALSE)</f>
        <v>4.59</v>
      </c>
      <c r="U61" cm="1">
        <f t="array" ref="U61">VLOOKUP($A61,NIR_Algorithm_Cleaned!$A$2:$W$4887,COLUMN(),FALSE)</f>
        <v>1.99</v>
      </c>
      <c r="V61" cm="1">
        <f t="array" ref="V61">VLOOKUP($A61,NIR_Algorithm_Cleaned!$A$2:$W$4887,COLUMN(),FALSE)</f>
        <v>1.47</v>
      </c>
      <c r="W61" cm="1">
        <f t="array" ref="W61">VLOOKUP($A61,NIR_Algorithm_Cleaned!$A$2:$W$4887,COLUMN(),FALSE)</f>
        <v>71.599999999999994</v>
      </c>
      <c r="X61">
        <v>0.41958972348088774</v>
      </c>
    </row>
    <row r="62" spans="1:24" x14ac:dyDescent="0.2">
      <c r="A62" t="s">
        <v>337</v>
      </c>
      <c r="B62" t="s">
        <v>5121</v>
      </c>
      <c r="C62" t="s">
        <v>5248</v>
      </c>
      <c r="D62">
        <v>1</v>
      </c>
      <c r="E62">
        <v>1</v>
      </c>
      <c r="F62">
        <v>2</v>
      </c>
      <c r="G62" cm="1">
        <f t="array" ref="G62">VLOOKUP($A62,NIR_Algorithm_Cleaned!$A$2:$W$4887,COLUMN(),FALSE)</f>
        <v>85.26</v>
      </c>
      <c r="H62" cm="1">
        <f t="array" ref="H62">VLOOKUP($A62,NIR_Algorithm_Cleaned!$A$2:$W$4887,COLUMN(),FALSE)</f>
        <v>1.84</v>
      </c>
      <c r="I62" cm="1">
        <f t="array" ref="I62">VLOOKUP($A62,NIR_Algorithm_Cleaned!$A$2:$W$4887,COLUMN(),FALSE)</f>
        <v>1.27</v>
      </c>
      <c r="J62" cm="1">
        <f t="array" ref="J62">VLOOKUP($A62,NIR_Algorithm_Cleaned!$A$2:$W$4887,COLUMN(),FALSE)</f>
        <v>3.5</v>
      </c>
      <c r="K62" cm="1">
        <f t="array" ref="K62">VLOOKUP($A62,NIR_Algorithm_Cleaned!$A$2:$W$4887,COLUMN(),FALSE)</f>
        <v>2.16</v>
      </c>
      <c r="L62" cm="1">
        <f t="array" ref="L62">VLOOKUP($A62,NIR_Algorithm_Cleaned!$A$2:$W$4887,COLUMN(),FALSE)</f>
        <v>0.54</v>
      </c>
      <c r="M62" cm="1">
        <f t="array" ref="M62">VLOOKUP($A62,NIR_Algorithm_Cleaned!$A$2:$W$4887,COLUMN(),FALSE)</f>
        <v>0.51</v>
      </c>
      <c r="N62" cm="1">
        <f t="array" ref="N62">VLOOKUP($A62,NIR_Algorithm_Cleaned!$A$2:$W$4887,COLUMN(),FALSE)</f>
        <v>1.56</v>
      </c>
      <c r="O62" cm="1">
        <f t="array" ref="O62">VLOOKUP($A62,NIR_Algorithm_Cleaned!$A$2:$W$4887,COLUMN(),FALSE)</f>
        <v>1.56</v>
      </c>
      <c r="P62" cm="1">
        <f t="array" ref="P62">VLOOKUP($A62,NIR_Algorithm_Cleaned!$A$2:$W$4887,COLUMN(),FALSE)</f>
        <v>2.67</v>
      </c>
      <c r="Q62" cm="1">
        <f t="array" ref="Q62">VLOOKUP($A62,NIR_Algorithm_Cleaned!$A$2:$W$4887,COLUMN(),FALSE)</f>
        <v>3.19</v>
      </c>
      <c r="R62" cm="1">
        <f t="array" ref="R62">VLOOKUP($A62,NIR_Algorithm_Cleaned!$A$2:$W$4887,COLUMN(),FALSE)</f>
        <v>7.74</v>
      </c>
      <c r="S62" cm="1">
        <f t="array" ref="S62">VLOOKUP($A62,NIR_Algorithm_Cleaned!$A$2:$W$4887,COLUMN(),FALSE)</f>
        <v>12.05</v>
      </c>
      <c r="T62" cm="1">
        <f t="array" ref="T62">VLOOKUP($A62,NIR_Algorithm_Cleaned!$A$2:$W$4887,COLUMN(),FALSE)</f>
        <v>5.32</v>
      </c>
      <c r="U62" cm="1">
        <f t="array" ref="U62">VLOOKUP($A62,NIR_Algorithm_Cleaned!$A$2:$W$4887,COLUMN(),FALSE)</f>
        <v>1.8</v>
      </c>
      <c r="V62" cm="1">
        <f t="array" ref="V62">VLOOKUP($A62,NIR_Algorithm_Cleaned!$A$2:$W$4887,COLUMN(),FALSE)</f>
        <v>1.49</v>
      </c>
      <c r="W62" cm="1">
        <f t="array" ref="W62">VLOOKUP($A62,NIR_Algorithm_Cleaned!$A$2:$W$4887,COLUMN(),FALSE)</f>
        <v>71.040000000000006</v>
      </c>
      <c r="X62">
        <v>0.39930721858860874</v>
      </c>
    </row>
    <row r="63" spans="1:24" x14ac:dyDescent="0.2">
      <c r="A63" t="s">
        <v>671</v>
      </c>
      <c r="B63" t="s">
        <v>5150</v>
      </c>
      <c r="C63" t="s">
        <v>5291</v>
      </c>
      <c r="D63">
        <v>1</v>
      </c>
      <c r="E63">
        <v>1</v>
      </c>
      <c r="F63">
        <v>2</v>
      </c>
      <c r="G63" cm="1">
        <f t="array" ref="G63">VLOOKUP($A63,NIR_Algorithm_Cleaned!$A$2:$W$4887,COLUMN(),FALSE)</f>
        <v>85.42</v>
      </c>
      <c r="H63" cm="1">
        <f t="array" ref="H63">VLOOKUP($A63,NIR_Algorithm_Cleaned!$A$2:$W$4887,COLUMN(),FALSE)</f>
        <v>1.91</v>
      </c>
      <c r="I63" cm="1">
        <f t="array" ref="I63">VLOOKUP($A63,NIR_Algorithm_Cleaned!$A$2:$W$4887,COLUMN(),FALSE)</f>
        <v>1.26</v>
      </c>
      <c r="J63" cm="1">
        <f t="array" ref="J63">VLOOKUP($A63,NIR_Algorithm_Cleaned!$A$2:$W$4887,COLUMN(),FALSE)</f>
        <v>2.61</v>
      </c>
      <c r="K63" cm="1">
        <f t="array" ref="K63">VLOOKUP($A63,NIR_Algorithm_Cleaned!$A$2:$W$4887,COLUMN(),FALSE)</f>
        <v>2.2999999999999998</v>
      </c>
      <c r="L63" cm="1">
        <f t="array" ref="L63">VLOOKUP($A63,NIR_Algorithm_Cleaned!$A$2:$W$4887,COLUMN(),FALSE)</f>
        <v>0.59</v>
      </c>
      <c r="M63" cm="1">
        <f t="array" ref="M63">VLOOKUP($A63,NIR_Algorithm_Cleaned!$A$2:$W$4887,COLUMN(),FALSE)</f>
        <v>0.66</v>
      </c>
      <c r="N63" cm="1">
        <f t="array" ref="N63">VLOOKUP($A63,NIR_Algorithm_Cleaned!$A$2:$W$4887,COLUMN(),FALSE)</f>
        <v>1.45</v>
      </c>
      <c r="O63" cm="1">
        <f t="array" ref="O63">VLOOKUP($A63,NIR_Algorithm_Cleaned!$A$2:$W$4887,COLUMN(),FALSE)</f>
        <v>1.45</v>
      </c>
      <c r="P63" cm="1">
        <f t="array" ref="P63">VLOOKUP($A63,NIR_Algorithm_Cleaned!$A$2:$W$4887,COLUMN(),FALSE)</f>
        <v>2.9</v>
      </c>
      <c r="Q63" cm="1">
        <f t="array" ref="Q63">VLOOKUP($A63,NIR_Algorithm_Cleaned!$A$2:$W$4887,COLUMN(),FALSE)</f>
        <v>3.81</v>
      </c>
      <c r="R63" cm="1">
        <f t="array" ref="R63">VLOOKUP($A63,NIR_Algorithm_Cleaned!$A$2:$W$4887,COLUMN(),FALSE)</f>
        <v>6.04</v>
      </c>
      <c r="S63" cm="1">
        <f t="array" ref="S63">VLOOKUP($A63,NIR_Algorithm_Cleaned!$A$2:$W$4887,COLUMN(),FALSE)</f>
        <v>11.5</v>
      </c>
      <c r="T63" cm="1">
        <f t="array" ref="T63">VLOOKUP($A63,NIR_Algorithm_Cleaned!$A$2:$W$4887,COLUMN(),FALSE)</f>
        <v>4.57</v>
      </c>
      <c r="U63" cm="1">
        <f t="array" ref="U63">VLOOKUP($A63,NIR_Algorithm_Cleaned!$A$2:$W$4887,COLUMN(),FALSE)</f>
        <v>1.86</v>
      </c>
      <c r="V63" cm="1">
        <f t="array" ref="V63">VLOOKUP($A63,NIR_Algorithm_Cleaned!$A$2:$W$4887,COLUMN(),FALSE)</f>
        <v>1.44</v>
      </c>
      <c r="W63" cm="1">
        <f t="array" ref="W63">VLOOKUP($A63,NIR_Algorithm_Cleaned!$A$2:$W$4887,COLUMN(),FALSE)</f>
        <v>72.13</v>
      </c>
      <c r="X63">
        <v>0.43143153828279279</v>
      </c>
    </row>
    <row r="64" spans="1:24" x14ac:dyDescent="0.2">
      <c r="A64" t="s">
        <v>277</v>
      </c>
      <c r="B64" t="s">
        <v>5160</v>
      </c>
      <c r="C64" t="s">
        <v>5276</v>
      </c>
      <c r="D64">
        <v>1</v>
      </c>
      <c r="E64">
        <v>1</v>
      </c>
      <c r="F64">
        <v>2</v>
      </c>
      <c r="G64" cm="1">
        <f t="array" ref="G64">VLOOKUP($A64,NIR_Algorithm_Cleaned!$A$2:$W$4887,COLUMN(),FALSE)</f>
        <v>86.97</v>
      </c>
      <c r="H64" cm="1">
        <f t="array" ref="H64">VLOOKUP($A64,NIR_Algorithm_Cleaned!$A$2:$W$4887,COLUMN(),FALSE)</f>
        <v>1.5</v>
      </c>
      <c r="I64" cm="1">
        <f t="array" ref="I64">VLOOKUP($A64,NIR_Algorithm_Cleaned!$A$2:$W$4887,COLUMN(),FALSE)</f>
        <v>1.06</v>
      </c>
      <c r="J64" cm="1">
        <f t="array" ref="J64">VLOOKUP($A64,NIR_Algorithm_Cleaned!$A$2:$W$4887,COLUMN(),FALSE)</f>
        <v>2.27</v>
      </c>
      <c r="K64" cm="1">
        <f t="array" ref="K64">VLOOKUP($A64,NIR_Algorithm_Cleaned!$A$2:$W$4887,COLUMN(),FALSE)</f>
        <v>2.12</v>
      </c>
      <c r="L64" cm="1">
        <f t="array" ref="L64">VLOOKUP($A64,NIR_Algorithm_Cleaned!$A$2:$W$4887,COLUMN(),FALSE)</f>
        <v>0.59</v>
      </c>
      <c r="M64" cm="1">
        <f t="array" ref="M64">VLOOKUP($A64,NIR_Algorithm_Cleaned!$A$2:$W$4887,COLUMN(),FALSE)</f>
        <v>0.57999999999999996</v>
      </c>
      <c r="N64" cm="1">
        <f t="array" ref="N64">VLOOKUP($A64,NIR_Algorithm_Cleaned!$A$2:$W$4887,COLUMN(),FALSE)</f>
        <v>1.1000000000000001</v>
      </c>
      <c r="O64" cm="1">
        <f t="array" ref="O64">VLOOKUP($A64,NIR_Algorithm_Cleaned!$A$2:$W$4887,COLUMN(),FALSE)</f>
        <v>1.1200000000000001</v>
      </c>
      <c r="P64" cm="1">
        <f t="array" ref="P64">VLOOKUP($A64,NIR_Algorithm_Cleaned!$A$2:$W$4887,COLUMN(),FALSE)</f>
        <v>2.8</v>
      </c>
      <c r="Q64" cm="1">
        <f t="array" ref="Q64">VLOOKUP($A64,NIR_Algorithm_Cleaned!$A$2:$W$4887,COLUMN(),FALSE)</f>
        <v>3.64</v>
      </c>
      <c r="R64" cm="1">
        <f t="array" ref="R64">VLOOKUP($A64,NIR_Algorithm_Cleaned!$A$2:$W$4887,COLUMN(),FALSE)</f>
        <v>8.02</v>
      </c>
      <c r="S64" cm="1">
        <f t="array" ref="S64">VLOOKUP($A64,NIR_Algorithm_Cleaned!$A$2:$W$4887,COLUMN(),FALSE)</f>
        <v>9.0399999999999991</v>
      </c>
      <c r="T64" cm="1">
        <f t="array" ref="T64">VLOOKUP($A64,NIR_Algorithm_Cleaned!$A$2:$W$4887,COLUMN(),FALSE)</f>
        <v>4.12</v>
      </c>
      <c r="U64" cm="1">
        <f t="array" ref="U64">VLOOKUP($A64,NIR_Algorithm_Cleaned!$A$2:$W$4887,COLUMN(),FALSE)</f>
        <v>1.53</v>
      </c>
      <c r="V64" cm="1">
        <f t="array" ref="V64">VLOOKUP($A64,NIR_Algorithm_Cleaned!$A$2:$W$4887,COLUMN(),FALSE)</f>
        <v>1.26</v>
      </c>
      <c r="W64" cm="1">
        <f t="array" ref="W64">VLOOKUP($A64,NIR_Algorithm_Cleaned!$A$2:$W$4887,COLUMN(),FALSE)</f>
        <v>73.069999999999993</v>
      </c>
      <c r="X64">
        <v>0.39069318577901702</v>
      </c>
    </row>
    <row r="65" spans="1:24" x14ac:dyDescent="0.2">
      <c r="A65" t="s">
        <v>263</v>
      </c>
      <c r="B65" t="s">
        <v>5171</v>
      </c>
      <c r="C65" t="s">
        <v>5298</v>
      </c>
      <c r="D65">
        <v>1</v>
      </c>
      <c r="E65">
        <v>1</v>
      </c>
      <c r="F65">
        <v>2</v>
      </c>
      <c r="G65" cm="1">
        <f t="array" ref="G65">VLOOKUP($A65,NIR_Algorithm_Cleaned!$A$2:$W$4887,COLUMN(),FALSE)</f>
        <v>87.32</v>
      </c>
      <c r="H65" cm="1">
        <f t="array" ref="H65">VLOOKUP($A65,NIR_Algorithm_Cleaned!$A$2:$W$4887,COLUMN(),FALSE)</f>
        <v>1.78</v>
      </c>
      <c r="I65" cm="1">
        <f t="array" ref="I65">VLOOKUP($A65,NIR_Algorithm_Cleaned!$A$2:$W$4887,COLUMN(),FALSE)</f>
        <v>1.34</v>
      </c>
      <c r="J65" cm="1">
        <f t="array" ref="J65">VLOOKUP($A65,NIR_Algorithm_Cleaned!$A$2:$W$4887,COLUMN(),FALSE)</f>
        <v>3.11</v>
      </c>
      <c r="K65" cm="1">
        <f t="array" ref="K65">VLOOKUP($A65,NIR_Algorithm_Cleaned!$A$2:$W$4887,COLUMN(),FALSE)</f>
        <v>2.33</v>
      </c>
      <c r="L65" cm="1">
        <f t="array" ref="L65">VLOOKUP($A65,NIR_Algorithm_Cleaned!$A$2:$W$4887,COLUMN(),FALSE)</f>
        <v>0.6</v>
      </c>
      <c r="M65" cm="1">
        <f t="array" ref="M65">VLOOKUP($A65,NIR_Algorithm_Cleaned!$A$2:$W$4887,COLUMN(),FALSE)</f>
        <v>0.72</v>
      </c>
      <c r="N65" cm="1">
        <f t="array" ref="N65">VLOOKUP($A65,NIR_Algorithm_Cleaned!$A$2:$W$4887,COLUMN(),FALSE)</f>
        <v>1.41</v>
      </c>
      <c r="O65" cm="1">
        <f t="array" ref="O65">VLOOKUP($A65,NIR_Algorithm_Cleaned!$A$2:$W$4887,COLUMN(),FALSE)</f>
        <v>1.42</v>
      </c>
      <c r="P65" cm="1">
        <f t="array" ref="P65">VLOOKUP($A65,NIR_Algorithm_Cleaned!$A$2:$W$4887,COLUMN(),FALSE)</f>
        <v>2.74</v>
      </c>
      <c r="Q65" cm="1">
        <f t="array" ref="Q65">VLOOKUP($A65,NIR_Algorithm_Cleaned!$A$2:$W$4887,COLUMN(),FALSE)</f>
        <v>3.29</v>
      </c>
      <c r="R65" cm="1">
        <f t="array" ref="R65">VLOOKUP($A65,NIR_Algorithm_Cleaned!$A$2:$W$4887,COLUMN(),FALSE)</f>
        <v>7.11</v>
      </c>
      <c r="S65" cm="1">
        <f t="array" ref="S65">VLOOKUP($A65,NIR_Algorithm_Cleaned!$A$2:$W$4887,COLUMN(),FALSE)</f>
        <v>11.66</v>
      </c>
      <c r="T65" cm="1">
        <f t="array" ref="T65">VLOOKUP($A65,NIR_Algorithm_Cleaned!$A$2:$W$4887,COLUMN(),FALSE)</f>
        <v>4.1500000000000004</v>
      </c>
      <c r="U65" cm="1">
        <f t="array" ref="U65">VLOOKUP($A65,NIR_Algorithm_Cleaned!$A$2:$W$4887,COLUMN(),FALSE)</f>
        <v>1.86</v>
      </c>
      <c r="V65" cm="1">
        <f t="array" ref="V65">VLOOKUP($A65,NIR_Algorithm_Cleaned!$A$2:$W$4887,COLUMN(),FALSE)</f>
        <v>1.41</v>
      </c>
      <c r="W65" cm="1">
        <f t="array" ref="W65">VLOOKUP($A65,NIR_Algorithm_Cleaned!$A$2:$W$4887,COLUMN(),FALSE)</f>
        <v>70.37</v>
      </c>
      <c r="X65">
        <v>0.41254382547721075</v>
      </c>
    </row>
    <row r="66" spans="1:24" x14ac:dyDescent="0.2">
      <c r="A66" t="s">
        <v>325</v>
      </c>
      <c r="B66" t="s">
        <v>5176</v>
      </c>
      <c r="C66" t="s">
        <v>5234</v>
      </c>
      <c r="D66">
        <v>1</v>
      </c>
      <c r="E66">
        <v>1</v>
      </c>
      <c r="F66">
        <v>2</v>
      </c>
      <c r="G66" cm="1">
        <f t="array" ref="G66">VLOOKUP($A66,NIR_Algorithm_Cleaned!$A$2:$W$4887,COLUMN(),FALSE)</f>
        <v>88.18</v>
      </c>
      <c r="H66" cm="1">
        <f t="array" ref="H66">VLOOKUP($A66,NIR_Algorithm_Cleaned!$A$2:$W$4887,COLUMN(),FALSE)</f>
        <v>1.8</v>
      </c>
      <c r="I66" cm="1">
        <f t="array" ref="I66">VLOOKUP($A66,NIR_Algorithm_Cleaned!$A$2:$W$4887,COLUMN(),FALSE)</f>
        <v>1.45</v>
      </c>
      <c r="J66" cm="1">
        <f t="array" ref="J66">VLOOKUP($A66,NIR_Algorithm_Cleaned!$A$2:$W$4887,COLUMN(),FALSE)</f>
        <v>2.99</v>
      </c>
      <c r="K66" cm="1">
        <f t="array" ref="K66">VLOOKUP($A66,NIR_Algorithm_Cleaned!$A$2:$W$4887,COLUMN(),FALSE)</f>
        <v>2.2400000000000002</v>
      </c>
      <c r="L66" cm="1">
        <f t="array" ref="L66">VLOOKUP($A66,NIR_Algorithm_Cleaned!$A$2:$W$4887,COLUMN(),FALSE)</f>
        <v>0.53</v>
      </c>
      <c r="M66" cm="1">
        <f t="array" ref="M66">VLOOKUP($A66,NIR_Algorithm_Cleaned!$A$2:$W$4887,COLUMN(),FALSE)</f>
        <v>0.57999999999999996</v>
      </c>
      <c r="N66" cm="1">
        <f t="array" ref="N66">VLOOKUP($A66,NIR_Algorithm_Cleaned!$A$2:$W$4887,COLUMN(),FALSE)</f>
        <v>1.6</v>
      </c>
      <c r="O66" cm="1">
        <f t="array" ref="O66">VLOOKUP($A66,NIR_Algorithm_Cleaned!$A$2:$W$4887,COLUMN(),FALSE)</f>
        <v>1.58</v>
      </c>
      <c r="P66" cm="1">
        <f t="array" ref="P66">VLOOKUP($A66,NIR_Algorithm_Cleaned!$A$2:$W$4887,COLUMN(),FALSE)</f>
        <v>2.58</v>
      </c>
      <c r="Q66" cm="1">
        <f t="array" ref="Q66">VLOOKUP($A66,NIR_Algorithm_Cleaned!$A$2:$W$4887,COLUMN(),FALSE)</f>
        <v>2.99</v>
      </c>
      <c r="R66" cm="1">
        <f t="array" ref="R66">VLOOKUP($A66,NIR_Algorithm_Cleaned!$A$2:$W$4887,COLUMN(),FALSE)</f>
        <v>7.88</v>
      </c>
      <c r="S66" cm="1">
        <f t="array" ref="S66">VLOOKUP($A66,NIR_Algorithm_Cleaned!$A$2:$W$4887,COLUMN(),FALSE)</f>
        <v>12.42</v>
      </c>
      <c r="T66" cm="1">
        <f t="array" ref="T66">VLOOKUP($A66,NIR_Algorithm_Cleaned!$A$2:$W$4887,COLUMN(),FALSE)</f>
        <v>4.66</v>
      </c>
      <c r="U66" cm="1">
        <f t="array" ref="U66">VLOOKUP($A66,NIR_Algorithm_Cleaned!$A$2:$W$4887,COLUMN(),FALSE)</f>
        <v>1.62</v>
      </c>
      <c r="V66" cm="1">
        <f t="array" ref="V66">VLOOKUP($A66,NIR_Algorithm_Cleaned!$A$2:$W$4887,COLUMN(),FALSE)</f>
        <v>1.51</v>
      </c>
      <c r="W66" cm="1">
        <f t="array" ref="W66">VLOOKUP($A66,NIR_Algorithm_Cleaned!$A$2:$W$4887,COLUMN(),FALSE)</f>
        <v>69.819999999999993</v>
      </c>
      <c r="X66">
        <v>0.45246388028895801</v>
      </c>
    </row>
    <row r="67" spans="1:24" x14ac:dyDescent="0.2">
      <c r="A67" t="s">
        <v>565</v>
      </c>
      <c r="B67" t="s">
        <v>5180</v>
      </c>
      <c r="C67" t="s">
        <v>5334</v>
      </c>
      <c r="D67">
        <v>1</v>
      </c>
      <c r="E67">
        <v>1</v>
      </c>
      <c r="F67">
        <v>2</v>
      </c>
      <c r="G67" cm="1">
        <f t="array" ref="G67">VLOOKUP($A67,NIR_Algorithm_Cleaned!$A$2:$W$4887,COLUMN(),FALSE)</f>
        <v>87.63</v>
      </c>
      <c r="H67" cm="1">
        <f t="array" ref="H67">VLOOKUP($A67,NIR_Algorithm_Cleaned!$A$2:$W$4887,COLUMN(),FALSE)</f>
        <v>1.55</v>
      </c>
      <c r="I67" cm="1">
        <f t="array" ref="I67">VLOOKUP($A67,NIR_Algorithm_Cleaned!$A$2:$W$4887,COLUMN(),FALSE)</f>
        <v>1.19</v>
      </c>
      <c r="J67" cm="1">
        <f t="array" ref="J67">VLOOKUP($A67,NIR_Algorithm_Cleaned!$A$2:$W$4887,COLUMN(),FALSE)</f>
        <v>1.26</v>
      </c>
      <c r="K67" cm="1">
        <f t="array" ref="K67">VLOOKUP($A67,NIR_Algorithm_Cleaned!$A$2:$W$4887,COLUMN(),FALSE)</f>
        <v>2.16</v>
      </c>
      <c r="L67" cm="1">
        <f t="array" ref="L67">VLOOKUP($A67,NIR_Algorithm_Cleaned!$A$2:$W$4887,COLUMN(),FALSE)</f>
        <v>0.55000000000000004</v>
      </c>
      <c r="M67" cm="1">
        <f t="array" ref="M67">VLOOKUP($A67,NIR_Algorithm_Cleaned!$A$2:$W$4887,COLUMN(),FALSE)</f>
        <v>0.7</v>
      </c>
      <c r="N67" cm="1">
        <f t="array" ref="N67">VLOOKUP($A67,NIR_Algorithm_Cleaned!$A$2:$W$4887,COLUMN(),FALSE)</f>
        <v>1.38</v>
      </c>
      <c r="O67" cm="1">
        <f t="array" ref="O67">VLOOKUP($A67,NIR_Algorithm_Cleaned!$A$2:$W$4887,COLUMN(),FALSE)</f>
        <v>1.38</v>
      </c>
      <c r="P67" cm="1">
        <f t="array" ref="P67">VLOOKUP($A67,NIR_Algorithm_Cleaned!$A$2:$W$4887,COLUMN(),FALSE)</f>
        <v>2.68</v>
      </c>
      <c r="Q67" cm="1">
        <f t="array" ref="Q67">VLOOKUP($A67,NIR_Algorithm_Cleaned!$A$2:$W$4887,COLUMN(),FALSE)</f>
        <v>3.5</v>
      </c>
      <c r="R67" cm="1">
        <f t="array" ref="R67">VLOOKUP($A67,NIR_Algorithm_Cleaned!$A$2:$W$4887,COLUMN(),FALSE)</f>
        <v>8.06</v>
      </c>
      <c r="S67" cm="1">
        <f t="array" ref="S67">VLOOKUP($A67,NIR_Algorithm_Cleaned!$A$2:$W$4887,COLUMN(),FALSE)</f>
        <v>11.07</v>
      </c>
      <c r="T67" cm="1">
        <f t="array" ref="T67">VLOOKUP($A67,NIR_Algorithm_Cleaned!$A$2:$W$4887,COLUMN(),FALSE)</f>
        <v>3.28</v>
      </c>
      <c r="U67" cm="1">
        <f t="array" ref="U67">VLOOKUP($A67,NIR_Algorithm_Cleaned!$A$2:$W$4887,COLUMN(),FALSE)</f>
        <v>1.63</v>
      </c>
      <c r="V67" cm="1">
        <f t="array" ref="V67">VLOOKUP($A67,NIR_Algorithm_Cleaned!$A$2:$W$4887,COLUMN(),FALSE)</f>
        <v>1.37</v>
      </c>
      <c r="W67" cm="1">
        <f t="array" ref="W67">VLOOKUP($A67,NIR_Algorithm_Cleaned!$A$2:$W$4887,COLUMN(),FALSE)</f>
        <v>71.28</v>
      </c>
      <c r="X67">
        <v>0.44379581695238701</v>
      </c>
    </row>
    <row r="68" spans="1:24" x14ac:dyDescent="0.2">
      <c r="A68" t="s">
        <v>426</v>
      </c>
      <c r="B68" t="s">
        <v>5197</v>
      </c>
      <c r="C68" t="s">
        <v>5294</v>
      </c>
      <c r="D68">
        <v>1</v>
      </c>
      <c r="E68">
        <v>1</v>
      </c>
      <c r="F68">
        <v>2</v>
      </c>
      <c r="G68" cm="1">
        <f t="array" ref="G68">VLOOKUP($A68,NIR_Algorithm_Cleaned!$A$2:$W$4887,COLUMN(),FALSE)</f>
        <v>84.96</v>
      </c>
      <c r="H68" cm="1">
        <f t="array" ref="H68">VLOOKUP($A68,NIR_Algorithm_Cleaned!$A$2:$W$4887,COLUMN(),FALSE)</f>
        <v>2.0099999999999998</v>
      </c>
      <c r="I68" cm="1">
        <f t="array" ref="I68">VLOOKUP($A68,NIR_Algorithm_Cleaned!$A$2:$W$4887,COLUMN(),FALSE)</f>
        <v>1.51</v>
      </c>
      <c r="J68" cm="1">
        <f t="array" ref="J68">VLOOKUP($A68,NIR_Algorithm_Cleaned!$A$2:$W$4887,COLUMN(),FALSE)</f>
        <v>1.78</v>
      </c>
      <c r="K68" cm="1">
        <f t="array" ref="K68">VLOOKUP($A68,NIR_Algorithm_Cleaned!$A$2:$W$4887,COLUMN(),FALSE)</f>
        <v>2.4900000000000002</v>
      </c>
      <c r="L68" cm="1">
        <f t="array" ref="L68">VLOOKUP($A68,NIR_Algorithm_Cleaned!$A$2:$W$4887,COLUMN(),FALSE)</f>
        <v>0.45</v>
      </c>
      <c r="M68" cm="1">
        <f t="array" ref="M68">VLOOKUP($A68,NIR_Algorithm_Cleaned!$A$2:$W$4887,COLUMN(),FALSE)</f>
        <v>0.41</v>
      </c>
      <c r="N68" cm="1">
        <f t="array" ref="N68">VLOOKUP($A68,NIR_Algorithm_Cleaned!$A$2:$W$4887,COLUMN(),FALSE)</f>
        <v>1.93</v>
      </c>
      <c r="O68" cm="1">
        <f t="array" ref="O68">VLOOKUP($A68,NIR_Algorithm_Cleaned!$A$2:$W$4887,COLUMN(),FALSE)</f>
        <v>1.92</v>
      </c>
      <c r="P68" cm="1">
        <f t="array" ref="P68">VLOOKUP($A68,NIR_Algorithm_Cleaned!$A$2:$W$4887,COLUMN(),FALSE)</f>
        <v>2.29</v>
      </c>
      <c r="Q68" cm="1">
        <f t="array" ref="Q68">VLOOKUP($A68,NIR_Algorithm_Cleaned!$A$2:$W$4887,COLUMN(),FALSE)</f>
        <v>2.77</v>
      </c>
      <c r="R68" cm="1">
        <f t="array" ref="R68">VLOOKUP($A68,NIR_Algorithm_Cleaned!$A$2:$W$4887,COLUMN(),FALSE)</f>
        <v>6.68</v>
      </c>
      <c r="S68" cm="1">
        <f t="array" ref="S68">VLOOKUP($A68,NIR_Algorithm_Cleaned!$A$2:$W$4887,COLUMN(),FALSE)</f>
        <v>14.68</v>
      </c>
      <c r="T68" cm="1">
        <f t="array" ref="T68">VLOOKUP($A68,NIR_Algorithm_Cleaned!$A$2:$W$4887,COLUMN(),FALSE)</f>
        <v>3.83</v>
      </c>
      <c r="U68" cm="1">
        <f t="array" ref="U68">VLOOKUP($A68,NIR_Algorithm_Cleaned!$A$2:$W$4887,COLUMN(),FALSE)</f>
        <v>1.73</v>
      </c>
      <c r="V68" cm="1">
        <f t="array" ref="V68">VLOOKUP($A68,NIR_Algorithm_Cleaned!$A$2:$W$4887,COLUMN(),FALSE)</f>
        <v>1.56</v>
      </c>
      <c r="W68" cm="1">
        <f t="array" ref="W68">VLOOKUP($A68,NIR_Algorithm_Cleaned!$A$2:$W$4887,COLUMN(),FALSE)</f>
        <v>71.87</v>
      </c>
      <c r="X68">
        <v>0.46286373670479652</v>
      </c>
    </row>
    <row r="69" spans="1:24" x14ac:dyDescent="0.2">
      <c r="A69" t="s">
        <v>365</v>
      </c>
      <c r="B69" t="s">
        <v>5198</v>
      </c>
      <c r="C69" t="s">
        <v>5311</v>
      </c>
      <c r="D69">
        <v>1</v>
      </c>
      <c r="E69">
        <v>1</v>
      </c>
      <c r="F69">
        <v>2</v>
      </c>
      <c r="G69" cm="1">
        <f t="array" ref="G69">VLOOKUP($A69,NIR_Algorithm_Cleaned!$A$2:$W$4887,COLUMN(),FALSE)</f>
        <v>87.51</v>
      </c>
      <c r="H69" cm="1">
        <f t="array" ref="H69">VLOOKUP($A69,NIR_Algorithm_Cleaned!$A$2:$W$4887,COLUMN(),FALSE)</f>
        <v>1.59</v>
      </c>
      <c r="I69" cm="1">
        <f t="array" ref="I69">VLOOKUP($A69,NIR_Algorithm_Cleaned!$A$2:$W$4887,COLUMN(),FALSE)</f>
        <v>1.1200000000000001</v>
      </c>
      <c r="J69" cm="1">
        <f t="array" ref="J69">VLOOKUP($A69,NIR_Algorithm_Cleaned!$A$2:$W$4887,COLUMN(),FALSE)</f>
        <v>2.29</v>
      </c>
      <c r="K69" cm="1">
        <f t="array" ref="K69">VLOOKUP($A69,NIR_Algorithm_Cleaned!$A$2:$W$4887,COLUMN(),FALSE)</f>
        <v>2.09</v>
      </c>
      <c r="L69" cm="1">
        <f t="array" ref="L69">VLOOKUP($A69,NIR_Algorithm_Cleaned!$A$2:$W$4887,COLUMN(),FALSE)</f>
        <v>0.49</v>
      </c>
      <c r="M69" cm="1">
        <f t="array" ref="M69">VLOOKUP($A69,NIR_Algorithm_Cleaned!$A$2:$W$4887,COLUMN(),FALSE)</f>
        <v>0.52</v>
      </c>
      <c r="N69" cm="1">
        <f t="array" ref="N69">VLOOKUP($A69,NIR_Algorithm_Cleaned!$A$2:$W$4887,COLUMN(),FALSE)</f>
        <v>1.26</v>
      </c>
      <c r="O69" cm="1">
        <f t="array" ref="O69">VLOOKUP($A69,NIR_Algorithm_Cleaned!$A$2:$W$4887,COLUMN(),FALSE)</f>
        <v>1.27</v>
      </c>
      <c r="P69" cm="1">
        <f t="array" ref="P69">VLOOKUP($A69,NIR_Algorithm_Cleaned!$A$2:$W$4887,COLUMN(),FALSE)</f>
        <v>2.3199999999999998</v>
      </c>
      <c r="Q69" cm="1">
        <f t="array" ref="Q69">VLOOKUP($A69,NIR_Algorithm_Cleaned!$A$2:$W$4887,COLUMN(),FALSE)</f>
        <v>3.2</v>
      </c>
      <c r="R69" cm="1">
        <f t="array" ref="R69">VLOOKUP($A69,NIR_Algorithm_Cleaned!$A$2:$W$4887,COLUMN(),FALSE)</f>
        <v>8.6999999999999993</v>
      </c>
      <c r="S69" cm="1">
        <f t="array" ref="S69">VLOOKUP($A69,NIR_Algorithm_Cleaned!$A$2:$W$4887,COLUMN(),FALSE)</f>
        <v>9.7200000000000006</v>
      </c>
      <c r="T69" cm="1">
        <f t="array" ref="T69">VLOOKUP($A69,NIR_Algorithm_Cleaned!$A$2:$W$4887,COLUMN(),FALSE)</f>
        <v>4.01</v>
      </c>
      <c r="U69" cm="1">
        <f t="array" ref="U69">VLOOKUP($A69,NIR_Algorithm_Cleaned!$A$2:$W$4887,COLUMN(),FALSE)</f>
        <v>1.57</v>
      </c>
      <c r="V69" cm="1">
        <f t="array" ref="V69">VLOOKUP($A69,NIR_Algorithm_Cleaned!$A$2:$W$4887,COLUMN(),FALSE)</f>
        <v>1.28</v>
      </c>
      <c r="W69" cm="1">
        <f t="array" ref="W69">VLOOKUP($A69,NIR_Algorithm_Cleaned!$A$2:$W$4887,COLUMN(),FALSE)</f>
        <v>71.14</v>
      </c>
      <c r="X69">
        <v>0.40197167550121549</v>
      </c>
    </row>
    <row r="70" spans="1:24" x14ac:dyDescent="0.2">
      <c r="A70" t="s">
        <v>374</v>
      </c>
      <c r="B70" t="s">
        <v>4928</v>
      </c>
      <c r="C70" t="s">
        <v>5293</v>
      </c>
      <c r="D70">
        <v>1</v>
      </c>
      <c r="E70">
        <v>2</v>
      </c>
      <c r="F70">
        <v>1</v>
      </c>
      <c r="G70" cm="1">
        <f t="array" ref="G70">VLOOKUP($A70,NIR_Algorithm_Cleaned!$A$2:$W$4887,COLUMN(),FALSE)</f>
        <v>86.02</v>
      </c>
      <c r="H70" cm="1">
        <f t="array" ref="H70">VLOOKUP($A70,NIR_Algorithm_Cleaned!$A$2:$W$4887,COLUMN(),FALSE)</f>
        <v>1.88</v>
      </c>
      <c r="I70" cm="1">
        <f t="array" ref="I70">VLOOKUP($A70,NIR_Algorithm_Cleaned!$A$2:$W$4887,COLUMN(),FALSE)</f>
        <v>1.25</v>
      </c>
      <c r="J70" cm="1">
        <f t="array" ref="J70">VLOOKUP($A70,NIR_Algorithm_Cleaned!$A$2:$W$4887,COLUMN(),FALSE)</f>
        <v>2.2999999999999998</v>
      </c>
      <c r="K70" cm="1">
        <f t="array" ref="K70">VLOOKUP($A70,NIR_Algorithm_Cleaned!$A$2:$W$4887,COLUMN(),FALSE)</f>
        <v>2.17</v>
      </c>
      <c r="L70" cm="1">
        <f t="array" ref="L70">VLOOKUP($A70,NIR_Algorithm_Cleaned!$A$2:$W$4887,COLUMN(),FALSE)</f>
        <v>0.38</v>
      </c>
      <c r="M70" cm="1">
        <f t="array" ref="M70">VLOOKUP($A70,NIR_Algorithm_Cleaned!$A$2:$W$4887,COLUMN(),FALSE)</f>
        <v>0.36</v>
      </c>
      <c r="N70" cm="1">
        <f t="array" ref="N70">VLOOKUP($A70,NIR_Algorithm_Cleaned!$A$2:$W$4887,COLUMN(),FALSE)</f>
        <v>1.66</v>
      </c>
      <c r="O70" cm="1">
        <f t="array" ref="O70">VLOOKUP($A70,NIR_Algorithm_Cleaned!$A$2:$W$4887,COLUMN(),FALSE)</f>
        <v>1.66</v>
      </c>
      <c r="P70" cm="1">
        <f t="array" ref="P70">VLOOKUP($A70,NIR_Algorithm_Cleaned!$A$2:$W$4887,COLUMN(),FALSE)</f>
        <v>2.12</v>
      </c>
      <c r="Q70" cm="1">
        <f t="array" ref="Q70">VLOOKUP($A70,NIR_Algorithm_Cleaned!$A$2:$W$4887,COLUMN(),FALSE)</f>
        <v>2.68</v>
      </c>
      <c r="R70" cm="1">
        <f t="array" ref="R70">VLOOKUP($A70,NIR_Algorithm_Cleaned!$A$2:$W$4887,COLUMN(),FALSE)</f>
        <v>8.14</v>
      </c>
      <c r="S70" cm="1">
        <f t="array" ref="S70">VLOOKUP($A70,NIR_Algorithm_Cleaned!$A$2:$W$4887,COLUMN(),FALSE)</f>
        <v>12.36</v>
      </c>
      <c r="T70" cm="1">
        <f t="array" ref="T70">VLOOKUP($A70,NIR_Algorithm_Cleaned!$A$2:$W$4887,COLUMN(),FALSE)</f>
        <v>4.54</v>
      </c>
      <c r="U70" cm="1">
        <f t="array" ref="U70">VLOOKUP($A70,NIR_Algorithm_Cleaned!$A$2:$W$4887,COLUMN(),FALSE)</f>
        <v>1.67</v>
      </c>
      <c r="V70" cm="1">
        <f t="array" ref="V70">VLOOKUP($A70,NIR_Algorithm_Cleaned!$A$2:$W$4887,COLUMN(),FALSE)</f>
        <v>1.49</v>
      </c>
      <c r="W70" cm="1">
        <f t="array" ref="W70">VLOOKUP($A70,NIR_Algorithm_Cleaned!$A$2:$W$4887,COLUMN(),FALSE)</f>
        <v>71.040000000000006</v>
      </c>
      <c r="X70">
        <v>0.39502846520274199</v>
      </c>
    </row>
    <row r="71" spans="1:24" x14ac:dyDescent="0.2">
      <c r="A71" t="s">
        <v>640</v>
      </c>
      <c r="B71" t="s">
        <v>4862</v>
      </c>
      <c r="C71" t="s">
        <v>5249</v>
      </c>
      <c r="D71">
        <v>1</v>
      </c>
      <c r="E71">
        <v>2</v>
      </c>
      <c r="F71">
        <v>1</v>
      </c>
      <c r="G71" cm="1">
        <f t="array" ref="G71">VLOOKUP($A71,NIR_Algorithm_Cleaned!$A$2:$W$4887,COLUMN(),FALSE)</f>
        <v>82.32</v>
      </c>
      <c r="H71" cm="1">
        <f t="array" ref="H71">VLOOKUP($A71,NIR_Algorithm_Cleaned!$A$2:$W$4887,COLUMN(),FALSE)</f>
        <v>1.83</v>
      </c>
      <c r="I71" cm="1">
        <f t="array" ref="I71">VLOOKUP($A71,NIR_Algorithm_Cleaned!$A$2:$W$4887,COLUMN(),FALSE)</f>
        <v>1.37</v>
      </c>
      <c r="J71" cm="1">
        <f t="array" ref="J71">VLOOKUP($A71,NIR_Algorithm_Cleaned!$A$2:$W$4887,COLUMN(),FALSE)</f>
        <v>2.83</v>
      </c>
      <c r="K71" cm="1">
        <f t="array" ref="K71">VLOOKUP($A71,NIR_Algorithm_Cleaned!$A$2:$W$4887,COLUMN(),FALSE)</f>
        <v>2.12</v>
      </c>
      <c r="L71" cm="1">
        <f t="array" ref="L71">VLOOKUP($A71,NIR_Algorithm_Cleaned!$A$2:$W$4887,COLUMN(),FALSE)</f>
        <v>0.56000000000000005</v>
      </c>
      <c r="M71" cm="1">
        <f t="array" ref="M71">VLOOKUP($A71,NIR_Algorithm_Cleaned!$A$2:$W$4887,COLUMN(),FALSE)</f>
        <v>0.66</v>
      </c>
      <c r="N71" cm="1">
        <f t="array" ref="N71">VLOOKUP($A71,NIR_Algorithm_Cleaned!$A$2:$W$4887,COLUMN(),FALSE)</f>
        <v>1.71</v>
      </c>
      <c r="O71" cm="1">
        <f t="array" ref="O71">VLOOKUP($A71,NIR_Algorithm_Cleaned!$A$2:$W$4887,COLUMN(),FALSE)</f>
        <v>1.7</v>
      </c>
      <c r="P71" cm="1">
        <f t="array" ref="P71">VLOOKUP($A71,NIR_Algorithm_Cleaned!$A$2:$W$4887,COLUMN(),FALSE)</f>
        <v>2.52</v>
      </c>
      <c r="Q71" cm="1">
        <f t="array" ref="Q71">VLOOKUP($A71,NIR_Algorithm_Cleaned!$A$2:$W$4887,COLUMN(),FALSE)</f>
        <v>3.39</v>
      </c>
      <c r="R71" cm="1">
        <f t="array" ref="R71">VLOOKUP($A71,NIR_Algorithm_Cleaned!$A$2:$W$4887,COLUMN(),FALSE)</f>
        <v>5.74</v>
      </c>
      <c r="S71" cm="1">
        <f t="array" ref="S71">VLOOKUP($A71,NIR_Algorithm_Cleaned!$A$2:$W$4887,COLUMN(),FALSE)</f>
        <v>12.98</v>
      </c>
      <c r="T71" cm="1">
        <f t="array" ref="T71">VLOOKUP($A71,NIR_Algorithm_Cleaned!$A$2:$W$4887,COLUMN(),FALSE)</f>
        <v>4.63</v>
      </c>
      <c r="U71" cm="1">
        <f t="array" ref="U71">VLOOKUP($A71,NIR_Algorithm_Cleaned!$A$2:$W$4887,COLUMN(),FALSE)</f>
        <v>1.53</v>
      </c>
      <c r="V71" cm="1">
        <f t="array" ref="V71">VLOOKUP($A71,NIR_Algorithm_Cleaned!$A$2:$W$4887,COLUMN(),FALSE)</f>
        <v>1.44</v>
      </c>
      <c r="W71" cm="1">
        <f t="array" ref="W71">VLOOKUP($A71,NIR_Algorithm_Cleaned!$A$2:$W$4887,COLUMN(),FALSE)</f>
        <v>72.38</v>
      </c>
      <c r="X71">
        <v>0.42717265016846728</v>
      </c>
    </row>
    <row r="72" spans="1:24" x14ac:dyDescent="0.2">
      <c r="A72" t="s">
        <v>779</v>
      </c>
      <c r="B72" t="s">
        <v>4850</v>
      </c>
      <c r="C72" t="s">
        <v>5321</v>
      </c>
      <c r="D72">
        <v>1</v>
      </c>
      <c r="E72">
        <v>2</v>
      </c>
      <c r="F72">
        <v>1</v>
      </c>
      <c r="G72" cm="1">
        <f t="array" ref="G72">VLOOKUP($A72,NIR_Algorithm_Cleaned!$A$2:$W$4887,COLUMN(),FALSE)</f>
        <v>85.38</v>
      </c>
      <c r="H72" cm="1">
        <f t="array" ref="H72">VLOOKUP($A72,NIR_Algorithm_Cleaned!$A$2:$W$4887,COLUMN(),FALSE)</f>
        <v>1.7</v>
      </c>
      <c r="I72" cm="1">
        <f t="array" ref="I72">VLOOKUP($A72,NIR_Algorithm_Cleaned!$A$2:$W$4887,COLUMN(),FALSE)</f>
        <v>1.1399999999999999</v>
      </c>
      <c r="J72" cm="1">
        <f t="array" ref="J72">VLOOKUP($A72,NIR_Algorithm_Cleaned!$A$2:$W$4887,COLUMN(),FALSE)</f>
        <v>3.12</v>
      </c>
      <c r="K72" cm="1">
        <f t="array" ref="K72">VLOOKUP($A72,NIR_Algorithm_Cleaned!$A$2:$W$4887,COLUMN(),FALSE)</f>
        <v>1.95</v>
      </c>
      <c r="L72" cm="1">
        <f t="array" ref="L72">VLOOKUP($A72,NIR_Algorithm_Cleaned!$A$2:$W$4887,COLUMN(),FALSE)</f>
        <v>0.47</v>
      </c>
      <c r="M72" cm="1">
        <f t="array" ref="M72">VLOOKUP($A72,NIR_Algorithm_Cleaned!$A$2:$W$4887,COLUMN(),FALSE)</f>
        <v>0.51</v>
      </c>
      <c r="N72" cm="1">
        <f t="array" ref="N72">VLOOKUP($A72,NIR_Algorithm_Cleaned!$A$2:$W$4887,COLUMN(),FALSE)</f>
        <v>1.28</v>
      </c>
      <c r="O72" cm="1">
        <f t="array" ref="O72">VLOOKUP($A72,NIR_Algorithm_Cleaned!$A$2:$W$4887,COLUMN(),FALSE)</f>
        <v>1.28</v>
      </c>
      <c r="P72" cm="1">
        <f t="array" ref="P72">VLOOKUP($A72,NIR_Algorithm_Cleaned!$A$2:$W$4887,COLUMN(),FALSE)</f>
        <v>2.25</v>
      </c>
      <c r="Q72" cm="1">
        <f t="array" ref="Q72">VLOOKUP($A72,NIR_Algorithm_Cleaned!$A$2:$W$4887,COLUMN(),FALSE)</f>
        <v>2.73</v>
      </c>
      <c r="R72" cm="1">
        <f t="array" ref="R72">VLOOKUP($A72,NIR_Algorithm_Cleaned!$A$2:$W$4887,COLUMN(),FALSE)</f>
        <v>8.4700000000000006</v>
      </c>
      <c r="S72" cm="1">
        <f t="array" ref="S72">VLOOKUP($A72,NIR_Algorithm_Cleaned!$A$2:$W$4887,COLUMN(),FALSE)</f>
        <v>9.65</v>
      </c>
      <c r="T72" cm="1">
        <f t="array" ref="T72">VLOOKUP($A72,NIR_Algorithm_Cleaned!$A$2:$W$4887,COLUMN(),FALSE)</f>
        <v>4.5</v>
      </c>
      <c r="U72" cm="1">
        <f t="array" ref="U72">VLOOKUP($A72,NIR_Algorithm_Cleaned!$A$2:$W$4887,COLUMN(),FALSE)</f>
        <v>1.64</v>
      </c>
      <c r="V72" cm="1">
        <f t="array" ref="V72">VLOOKUP($A72,NIR_Algorithm_Cleaned!$A$2:$W$4887,COLUMN(),FALSE)</f>
        <v>1.37</v>
      </c>
      <c r="W72" cm="1">
        <f t="array" ref="W72">VLOOKUP($A72,NIR_Algorithm_Cleaned!$A$2:$W$4887,COLUMN(),FALSE)</f>
        <v>71.25</v>
      </c>
      <c r="X72">
        <v>0.41545716219459877</v>
      </c>
    </row>
    <row r="73" spans="1:24" x14ac:dyDescent="0.2">
      <c r="A73" t="s">
        <v>261</v>
      </c>
      <c r="B73" t="s">
        <v>4815</v>
      </c>
      <c r="C73" t="s">
        <v>5214</v>
      </c>
      <c r="D73">
        <v>1</v>
      </c>
      <c r="E73">
        <v>2</v>
      </c>
      <c r="F73">
        <v>1</v>
      </c>
      <c r="G73" cm="1">
        <f t="array" ref="G73">VLOOKUP($A73,NIR_Algorithm_Cleaned!$A$2:$W$4887,COLUMN(),FALSE)</f>
        <v>83.45</v>
      </c>
      <c r="H73" cm="1">
        <f t="array" ref="H73">VLOOKUP($A73,NIR_Algorithm_Cleaned!$A$2:$W$4887,COLUMN(),FALSE)</f>
        <v>1.83</v>
      </c>
      <c r="I73" cm="1">
        <f t="array" ref="I73">VLOOKUP($A73,NIR_Algorithm_Cleaned!$A$2:$W$4887,COLUMN(),FALSE)</f>
        <v>1.27</v>
      </c>
      <c r="J73" cm="1">
        <f t="array" ref="J73">VLOOKUP($A73,NIR_Algorithm_Cleaned!$A$2:$W$4887,COLUMN(),FALSE)</f>
        <v>2.08</v>
      </c>
      <c r="K73" cm="1">
        <f t="array" ref="K73">VLOOKUP($A73,NIR_Algorithm_Cleaned!$A$2:$W$4887,COLUMN(),FALSE)</f>
        <v>2</v>
      </c>
      <c r="L73" cm="1">
        <f t="array" ref="L73">VLOOKUP($A73,NIR_Algorithm_Cleaned!$A$2:$W$4887,COLUMN(),FALSE)</f>
        <v>0.49</v>
      </c>
      <c r="M73" cm="1">
        <f t="array" ref="M73">VLOOKUP($A73,NIR_Algorithm_Cleaned!$A$2:$W$4887,COLUMN(),FALSE)</f>
        <v>0.56999999999999995</v>
      </c>
      <c r="N73" cm="1">
        <f t="array" ref="N73">VLOOKUP($A73,NIR_Algorithm_Cleaned!$A$2:$W$4887,COLUMN(),FALSE)</f>
        <v>1.86</v>
      </c>
      <c r="O73" cm="1">
        <f t="array" ref="O73">VLOOKUP($A73,NIR_Algorithm_Cleaned!$A$2:$W$4887,COLUMN(),FALSE)</f>
        <v>1.84</v>
      </c>
      <c r="P73" cm="1">
        <f t="array" ref="P73">VLOOKUP($A73,NIR_Algorithm_Cleaned!$A$2:$W$4887,COLUMN(),FALSE)</f>
        <v>2.44</v>
      </c>
      <c r="Q73" cm="1">
        <f t="array" ref="Q73">VLOOKUP($A73,NIR_Algorithm_Cleaned!$A$2:$W$4887,COLUMN(),FALSE)</f>
        <v>3</v>
      </c>
      <c r="R73" cm="1">
        <f t="array" ref="R73">VLOOKUP($A73,NIR_Algorithm_Cleaned!$A$2:$W$4887,COLUMN(),FALSE)</f>
        <v>7.17</v>
      </c>
      <c r="S73" cm="1">
        <f t="array" ref="S73">VLOOKUP($A73,NIR_Algorithm_Cleaned!$A$2:$W$4887,COLUMN(),FALSE)</f>
        <v>14.25</v>
      </c>
      <c r="T73" cm="1">
        <f t="array" ref="T73">VLOOKUP($A73,NIR_Algorithm_Cleaned!$A$2:$W$4887,COLUMN(),FALSE)</f>
        <v>4.79</v>
      </c>
      <c r="U73" cm="1">
        <f t="array" ref="U73">VLOOKUP($A73,NIR_Algorithm_Cleaned!$A$2:$W$4887,COLUMN(),FALSE)</f>
        <v>1.84</v>
      </c>
      <c r="V73" cm="1">
        <f t="array" ref="V73">VLOOKUP($A73,NIR_Algorithm_Cleaned!$A$2:$W$4887,COLUMN(),FALSE)</f>
        <v>1.64</v>
      </c>
      <c r="W73" cm="1">
        <f t="array" ref="W73">VLOOKUP($A73,NIR_Algorithm_Cleaned!$A$2:$W$4887,COLUMN(),FALSE)</f>
        <v>70.73</v>
      </c>
      <c r="X73">
        <v>0.40596284772768176</v>
      </c>
    </row>
    <row r="74" spans="1:24" x14ac:dyDescent="0.2">
      <c r="A74" t="s">
        <v>812</v>
      </c>
      <c r="B74" t="s">
        <v>4863</v>
      </c>
      <c r="C74" t="s">
        <v>5225</v>
      </c>
      <c r="D74">
        <v>1</v>
      </c>
      <c r="E74">
        <v>2</v>
      </c>
      <c r="F74">
        <v>1</v>
      </c>
      <c r="G74" cm="1">
        <f t="array" ref="G74">VLOOKUP($A74,NIR_Algorithm_Cleaned!$A$2:$W$4887,COLUMN(),FALSE)</f>
        <v>84.09</v>
      </c>
      <c r="H74" cm="1">
        <f t="array" ref="H74">VLOOKUP($A74,NIR_Algorithm_Cleaned!$A$2:$W$4887,COLUMN(),FALSE)</f>
        <v>1.72</v>
      </c>
      <c r="I74" cm="1">
        <f t="array" ref="I74">VLOOKUP($A74,NIR_Algorithm_Cleaned!$A$2:$W$4887,COLUMN(),FALSE)</f>
        <v>1.28</v>
      </c>
      <c r="J74" cm="1">
        <f t="array" ref="J74">VLOOKUP($A74,NIR_Algorithm_Cleaned!$A$2:$W$4887,COLUMN(),FALSE)</f>
        <v>2.79</v>
      </c>
      <c r="K74" cm="1">
        <f t="array" ref="K74">VLOOKUP($A74,NIR_Algorithm_Cleaned!$A$2:$W$4887,COLUMN(),FALSE)</f>
        <v>2.04</v>
      </c>
      <c r="L74" cm="1">
        <f t="array" ref="L74">VLOOKUP($A74,NIR_Algorithm_Cleaned!$A$2:$W$4887,COLUMN(),FALSE)</f>
        <v>0.53</v>
      </c>
      <c r="M74" cm="1">
        <f t="array" ref="M74">VLOOKUP($A74,NIR_Algorithm_Cleaned!$A$2:$W$4887,COLUMN(),FALSE)</f>
        <v>0.53</v>
      </c>
      <c r="N74" cm="1">
        <f t="array" ref="N74">VLOOKUP($A74,NIR_Algorithm_Cleaned!$A$2:$W$4887,COLUMN(),FALSE)</f>
        <v>1.42</v>
      </c>
      <c r="O74" cm="1">
        <f t="array" ref="O74">VLOOKUP($A74,NIR_Algorithm_Cleaned!$A$2:$W$4887,COLUMN(),FALSE)</f>
        <v>1.44</v>
      </c>
      <c r="P74" cm="1">
        <f t="array" ref="P74">VLOOKUP($A74,NIR_Algorithm_Cleaned!$A$2:$W$4887,COLUMN(),FALSE)</f>
        <v>2.34</v>
      </c>
      <c r="Q74" cm="1">
        <f t="array" ref="Q74">VLOOKUP($A74,NIR_Algorithm_Cleaned!$A$2:$W$4887,COLUMN(),FALSE)</f>
        <v>2.84</v>
      </c>
      <c r="R74" cm="1">
        <f t="array" ref="R74">VLOOKUP($A74,NIR_Algorithm_Cleaned!$A$2:$W$4887,COLUMN(),FALSE)</f>
        <v>8.02</v>
      </c>
      <c r="S74" cm="1">
        <f t="array" ref="S74">VLOOKUP($A74,NIR_Algorithm_Cleaned!$A$2:$W$4887,COLUMN(),FALSE)</f>
        <v>10.51</v>
      </c>
      <c r="T74" cm="1">
        <f t="array" ref="T74">VLOOKUP($A74,NIR_Algorithm_Cleaned!$A$2:$W$4887,COLUMN(),FALSE)</f>
        <v>3.94</v>
      </c>
      <c r="U74" cm="1">
        <f t="array" ref="U74">VLOOKUP($A74,NIR_Algorithm_Cleaned!$A$2:$W$4887,COLUMN(),FALSE)</f>
        <v>1.67</v>
      </c>
      <c r="V74" cm="1">
        <f t="array" ref="V74">VLOOKUP($A74,NIR_Algorithm_Cleaned!$A$2:$W$4887,COLUMN(),FALSE)</f>
        <v>1.39</v>
      </c>
      <c r="W74" cm="1">
        <f t="array" ref="W74">VLOOKUP($A74,NIR_Algorithm_Cleaned!$A$2:$W$4887,COLUMN(),FALSE)</f>
        <v>71.849999999999994</v>
      </c>
      <c r="X74">
        <v>0.46689607410293021</v>
      </c>
    </row>
    <row r="75" spans="1:24" x14ac:dyDescent="0.2">
      <c r="A75" t="s">
        <v>650</v>
      </c>
      <c r="B75" t="s">
        <v>4911</v>
      </c>
      <c r="C75" t="s">
        <v>5229</v>
      </c>
      <c r="D75">
        <v>1</v>
      </c>
      <c r="E75">
        <v>2</v>
      </c>
      <c r="F75">
        <v>1</v>
      </c>
      <c r="G75" cm="1">
        <f t="array" ref="G75">VLOOKUP($A75,NIR_Algorithm_Cleaned!$A$2:$W$4887,COLUMN(),FALSE)</f>
        <v>85.39</v>
      </c>
      <c r="H75" cm="1">
        <f t="array" ref="H75">VLOOKUP($A75,NIR_Algorithm_Cleaned!$A$2:$W$4887,COLUMN(),FALSE)</f>
        <v>1.79</v>
      </c>
      <c r="I75" cm="1">
        <f t="array" ref="I75">VLOOKUP($A75,NIR_Algorithm_Cleaned!$A$2:$W$4887,COLUMN(),FALSE)</f>
        <v>1.21</v>
      </c>
      <c r="J75" cm="1">
        <f t="array" ref="J75">VLOOKUP($A75,NIR_Algorithm_Cleaned!$A$2:$W$4887,COLUMN(),FALSE)</f>
        <v>3.11</v>
      </c>
      <c r="K75" cm="1">
        <f t="array" ref="K75">VLOOKUP($A75,NIR_Algorithm_Cleaned!$A$2:$W$4887,COLUMN(),FALSE)</f>
        <v>2.17</v>
      </c>
      <c r="L75" cm="1">
        <f t="array" ref="L75">VLOOKUP($A75,NIR_Algorithm_Cleaned!$A$2:$W$4887,COLUMN(),FALSE)</f>
        <v>0.51</v>
      </c>
      <c r="M75" cm="1">
        <f t="array" ref="M75">VLOOKUP($A75,NIR_Algorithm_Cleaned!$A$2:$W$4887,COLUMN(),FALSE)</f>
        <v>0.52</v>
      </c>
      <c r="N75" cm="1">
        <f t="array" ref="N75">VLOOKUP($A75,NIR_Algorithm_Cleaned!$A$2:$W$4887,COLUMN(),FALSE)</f>
        <v>1.42</v>
      </c>
      <c r="O75" cm="1">
        <f t="array" ref="O75">VLOOKUP($A75,NIR_Algorithm_Cleaned!$A$2:$W$4887,COLUMN(),FALSE)</f>
        <v>1.41</v>
      </c>
      <c r="P75" cm="1">
        <f t="array" ref="P75">VLOOKUP($A75,NIR_Algorithm_Cleaned!$A$2:$W$4887,COLUMN(),FALSE)</f>
        <v>2.4500000000000002</v>
      </c>
      <c r="Q75" cm="1">
        <f t="array" ref="Q75">VLOOKUP($A75,NIR_Algorithm_Cleaned!$A$2:$W$4887,COLUMN(),FALSE)</f>
        <v>3.06</v>
      </c>
      <c r="R75" cm="1">
        <f t="array" ref="R75">VLOOKUP($A75,NIR_Algorithm_Cleaned!$A$2:$W$4887,COLUMN(),FALSE)</f>
        <v>6.4</v>
      </c>
      <c r="S75" cm="1">
        <f t="array" ref="S75">VLOOKUP($A75,NIR_Algorithm_Cleaned!$A$2:$W$4887,COLUMN(),FALSE)</f>
        <v>10.76</v>
      </c>
      <c r="T75" cm="1">
        <f t="array" ref="T75">VLOOKUP($A75,NIR_Algorithm_Cleaned!$A$2:$W$4887,COLUMN(),FALSE)</f>
        <v>4.84</v>
      </c>
      <c r="U75" cm="1">
        <f t="array" ref="U75">VLOOKUP($A75,NIR_Algorithm_Cleaned!$A$2:$W$4887,COLUMN(),FALSE)</f>
        <v>1.77</v>
      </c>
      <c r="V75" cm="1">
        <f t="array" ref="V75">VLOOKUP($A75,NIR_Algorithm_Cleaned!$A$2:$W$4887,COLUMN(),FALSE)</f>
        <v>1.36</v>
      </c>
      <c r="W75" cm="1">
        <f t="array" ref="W75">VLOOKUP($A75,NIR_Algorithm_Cleaned!$A$2:$W$4887,COLUMN(),FALSE)</f>
        <v>71.13</v>
      </c>
      <c r="X75">
        <v>0.42410087719298278</v>
      </c>
    </row>
    <row r="76" spans="1:24" x14ac:dyDescent="0.2">
      <c r="A76" t="s">
        <v>862</v>
      </c>
      <c r="B76" t="s">
        <v>4763</v>
      </c>
      <c r="C76" t="s">
        <v>5208</v>
      </c>
      <c r="D76">
        <v>1</v>
      </c>
      <c r="E76">
        <v>2</v>
      </c>
      <c r="F76">
        <v>1</v>
      </c>
      <c r="G76" cm="1">
        <f t="array" ref="G76">VLOOKUP($A76,NIR_Algorithm_Cleaned!$A$2:$W$4887,COLUMN(),FALSE)</f>
        <v>81.84</v>
      </c>
      <c r="H76" cm="1">
        <f t="array" ref="H76">VLOOKUP($A76,NIR_Algorithm_Cleaned!$A$2:$W$4887,COLUMN(),FALSE)</f>
        <v>2.39</v>
      </c>
      <c r="I76" cm="1">
        <f t="array" ref="I76">VLOOKUP($A76,NIR_Algorithm_Cleaned!$A$2:$W$4887,COLUMN(),FALSE)</f>
        <v>1.62</v>
      </c>
      <c r="J76" cm="1">
        <f t="array" ref="J76">VLOOKUP($A76,NIR_Algorithm_Cleaned!$A$2:$W$4887,COLUMN(),FALSE)</f>
        <v>4.78</v>
      </c>
      <c r="K76" cm="1">
        <f t="array" ref="K76">VLOOKUP($A76,NIR_Algorithm_Cleaned!$A$2:$W$4887,COLUMN(),FALSE)</f>
        <v>2.17</v>
      </c>
      <c r="L76" cm="1">
        <f t="array" ref="L76">VLOOKUP($A76,NIR_Algorithm_Cleaned!$A$2:$W$4887,COLUMN(),FALSE)</f>
        <v>0.39</v>
      </c>
      <c r="M76" cm="1">
        <f t="array" ref="M76">VLOOKUP($A76,NIR_Algorithm_Cleaned!$A$2:$W$4887,COLUMN(),FALSE)</f>
        <v>0.48</v>
      </c>
      <c r="N76" cm="1">
        <f t="array" ref="N76">VLOOKUP($A76,NIR_Algorithm_Cleaned!$A$2:$W$4887,COLUMN(),FALSE)</f>
        <v>2.08</v>
      </c>
      <c r="O76" cm="1">
        <f t="array" ref="O76">VLOOKUP($A76,NIR_Algorithm_Cleaned!$A$2:$W$4887,COLUMN(),FALSE)</f>
        <v>2.0699999999999998</v>
      </c>
      <c r="P76" cm="1">
        <f t="array" ref="P76">VLOOKUP($A76,NIR_Algorithm_Cleaned!$A$2:$W$4887,COLUMN(),FALSE)</f>
        <v>2.12</v>
      </c>
      <c r="Q76" cm="1">
        <f t="array" ref="Q76">VLOOKUP($A76,NIR_Algorithm_Cleaned!$A$2:$W$4887,COLUMN(),FALSE)</f>
        <v>2.36</v>
      </c>
      <c r="R76" cm="1">
        <f t="array" ref="R76">VLOOKUP($A76,NIR_Algorithm_Cleaned!$A$2:$W$4887,COLUMN(),FALSE)</f>
        <v>7.38</v>
      </c>
      <c r="S76" cm="1">
        <f t="array" ref="S76">VLOOKUP($A76,NIR_Algorithm_Cleaned!$A$2:$W$4887,COLUMN(),FALSE)</f>
        <v>15.12</v>
      </c>
      <c r="T76" cm="1">
        <f t="array" ref="T76">VLOOKUP($A76,NIR_Algorithm_Cleaned!$A$2:$W$4887,COLUMN(),FALSE)</f>
        <v>5.96</v>
      </c>
      <c r="U76" cm="1">
        <f t="array" ref="U76">VLOOKUP($A76,NIR_Algorithm_Cleaned!$A$2:$W$4887,COLUMN(),FALSE)</f>
        <v>2.0499999999999998</v>
      </c>
      <c r="V76" cm="1">
        <f t="array" ref="V76">VLOOKUP($A76,NIR_Algorithm_Cleaned!$A$2:$W$4887,COLUMN(),FALSE)</f>
        <v>1.76</v>
      </c>
      <c r="W76" cm="1">
        <f t="array" ref="W76">VLOOKUP($A76,NIR_Algorithm_Cleaned!$A$2:$W$4887,COLUMN(),FALSE)</f>
        <v>69.02</v>
      </c>
      <c r="X76">
        <v>0.48179897176716624</v>
      </c>
    </row>
    <row r="77" spans="1:24" x14ac:dyDescent="0.2">
      <c r="A77" t="s">
        <v>378</v>
      </c>
      <c r="B77">
        <v>1538</v>
      </c>
      <c r="C77" t="s">
        <v>5201</v>
      </c>
      <c r="D77">
        <v>1</v>
      </c>
      <c r="E77">
        <v>2</v>
      </c>
      <c r="F77">
        <v>1</v>
      </c>
      <c r="G77" cm="1">
        <f t="array" ref="G77">VLOOKUP($A77,NIR_Algorithm_Cleaned!$A$2:$W$4887,COLUMN(),FALSE)</f>
        <v>85.19</v>
      </c>
      <c r="H77" cm="1">
        <f t="array" ref="H77">VLOOKUP($A77,NIR_Algorithm_Cleaned!$A$2:$W$4887,COLUMN(),FALSE)</f>
        <v>2.1800000000000002</v>
      </c>
      <c r="I77" cm="1">
        <f t="array" ref="I77">VLOOKUP($A77,NIR_Algorithm_Cleaned!$A$2:$W$4887,COLUMN(),FALSE)</f>
        <v>1.5</v>
      </c>
      <c r="J77" cm="1">
        <f t="array" ref="J77">VLOOKUP($A77,NIR_Algorithm_Cleaned!$A$2:$W$4887,COLUMN(),FALSE)</f>
        <v>3.12</v>
      </c>
      <c r="K77" cm="1">
        <f t="array" ref="K77">VLOOKUP($A77,NIR_Algorithm_Cleaned!$A$2:$W$4887,COLUMN(),FALSE)</f>
        <v>2.4500000000000002</v>
      </c>
      <c r="L77" cm="1">
        <f t="array" ref="L77">VLOOKUP($A77,NIR_Algorithm_Cleaned!$A$2:$W$4887,COLUMN(),FALSE)</f>
        <v>0.46</v>
      </c>
      <c r="M77" cm="1">
        <f t="array" ref="M77">VLOOKUP($A77,NIR_Algorithm_Cleaned!$A$2:$W$4887,COLUMN(),FALSE)</f>
        <v>0.55000000000000004</v>
      </c>
      <c r="N77" cm="1">
        <f t="array" ref="N77">VLOOKUP($A77,NIR_Algorithm_Cleaned!$A$2:$W$4887,COLUMN(),FALSE)</f>
        <v>1.81</v>
      </c>
      <c r="O77" cm="1">
        <f t="array" ref="O77">VLOOKUP($A77,NIR_Algorithm_Cleaned!$A$2:$W$4887,COLUMN(),FALSE)</f>
        <v>1.82</v>
      </c>
      <c r="P77" cm="1">
        <f t="array" ref="P77">VLOOKUP($A77,NIR_Algorithm_Cleaned!$A$2:$W$4887,COLUMN(),FALSE)</f>
        <v>2.39</v>
      </c>
      <c r="Q77" cm="1">
        <f t="array" ref="Q77">VLOOKUP($A77,NIR_Algorithm_Cleaned!$A$2:$W$4887,COLUMN(),FALSE)</f>
        <v>2.95</v>
      </c>
      <c r="R77" cm="1">
        <f t="array" ref="R77">VLOOKUP($A77,NIR_Algorithm_Cleaned!$A$2:$W$4887,COLUMN(),FALSE)</f>
        <v>7.5</v>
      </c>
      <c r="S77" cm="1">
        <f t="array" ref="S77">VLOOKUP($A77,NIR_Algorithm_Cleaned!$A$2:$W$4887,COLUMN(),FALSE)</f>
        <v>13.91</v>
      </c>
      <c r="T77" cm="1">
        <f t="array" ref="T77">VLOOKUP($A77,NIR_Algorithm_Cleaned!$A$2:$W$4887,COLUMN(),FALSE)</f>
        <v>4.42</v>
      </c>
      <c r="U77" cm="1">
        <f t="array" ref="U77">VLOOKUP($A77,NIR_Algorithm_Cleaned!$A$2:$W$4887,COLUMN(),FALSE)</f>
        <v>1.84</v>
      </c>
      <c r="V77" cm="1">
        <f t="array" ref="V77">VLOOKUP($A77,NIR_Algorithm_Cleaned!$A$2:$W$4887,COLUMN(),FALSE)</f>
        <v>1.6</v>
      </c>
      <c r="W77" cm="1">
        <f t="array" ref="W77">VLOOKUP($A77,NIR_Algorithm_Cleaned!$A$2:$W$4887,COLUMN(),FALSE)</f>
        <v>69.52</v>
      </c>
      <c r="X77">
        <v>0.42192330488383101</v>
      </c>
    </row>
    <row r="78" spans="1:24" x14ac:dyDescent="0.2">
      <c r="A78" t="s">
        <v>167</v>
      </c>
      <c r="B78" t="s">
        <v>4803</v>
      </c>
      <c r="C78" t="s">
        <v>5283</v>
      </c>
      <c r="D78">
        <v>1</v>
      </c>
      <c r="E78">
        <v>2</v>
      </c>
      <c r="F78">
        <v>1</v>
      </c>
      <c r="G78" cm="1">
        <f t="array" ref="G78">VLOOKUP($A78,NIR_Algorithm_Cleaned!$A$2:$W$4887,COLUMN(),FALSE)</f>
        <v>80.92</v>
      </c>
      <c r="H78" cm="1">
        <f t="array" ref="H78">VLOOKUP($A78,NIR_Algorithm_Cleaned!$A$2:$W$4887,COLUMN(),FALSE)</f>
        <v>2.0499999999999998</v>
      </c>
      <c r="I78" cm="1">
        <f t="array" ref="I78">VLOOKUP($A78,NIR_Algorithm_Cleaned!$A$2:$W$4887,COLUMN(),FALSE)</f>
        <v>1.43</v>
      </c>
      <c r="J78" cm="1">
        <f t="array" ref="J78">VLOOKUP($A78,NIR_Algorithm_Cleaned!$A$2:$W$4887,COLUMN(),FALSE)</f>
        <v>3.6</v>
      </c>
      <c r="K78" cm="1">
        <f t="array" ref="K78">VLOOKUP($A78,NIR_Algorithm_Cleaned!$A$2:$W$4887,COLUMN(),FALSE)</f>
        <v>2.06</v>
      </c>
      <c r="L78" cm="1">
        <f t="array" ref="L78">VLOOKUP($A78,NIR_Algorithm_Cleaned!$A$2:$W$4887,COLUMN(),FALSE)</f>
        <v>0.53</v>
      </c>
      <c r="M78" cm="1">
        <f t="array" ref="M78">VLOOKUP($A78,NIR_Algorithm_Cleaned!$A$2:$W$4887,COLUMN(),FALSE)</f>
        <v>0.57999999999999996</v>
      </c>
      <c r="N78" cm="1">
        <f t="array" ref="N78">VLOOKUP($A78,NIR_Algorithm_Cleaned!$A$2:$W$4887,COLUMN(),FALSE)</f>
        <v>2.0499999999999998</v>
      </c>
      <c r="O78" cm="1">
        <f t="array" ref="O78">VLOOKUP($A78,NIR_Algorithm_Cleaned!$A$2:$W$4887,COLUMN(),FALSE)</f>
        <v>2.0499999999999998</v>
      </c>
      <c r="P78" cm="1">
        <f t="array" ref="P78">VLOOKUP($A78,NIR_Algorithm_Cleaned!$A$2:$W$4887,COLUMN(),FALSE)</f>
        <v>2.4500000000000002</v>
      </c>
      <c r="Q78" cm="1">
        <f t="array" ref="Q78">VLOOKUP($A78,NIR_Algorithm_Cleaned!$A$2:$W$4887,COLUMN(),FALSE)</f>
        <v>2.87</v>
      </c>
      <c r="R78" cm="1">
        <f t="array" ref="R78">VLOOKUP($A78,NIR_Algorithm_Cleaned!$A$2:$W$4887,COLUMN(),FALSE)</f>
        <v>6.77</v>
      </c>
      <c r="S78" cm="1">
        <f t="array" ref="S78">VLOOKUP($A78,NIR_Algorithm_Cleaned!$A$2:$W$4887,COLUMN(),FALSE)</f>
        <v>16.03</v>
      </c>
      <c r="T78" cm="1">
        <f t="array" ref="T78">VLOOKUP($A78,NIR_Algorithm_Cleaned!$A$2:$W$4887,COLUMN(),FALSE)</f>
        <v>6.09</v>
      </c>
      <c r="U78" cm="1">
        <f t="array" ref="U78">VLOOKUP($A78,NIR_Algorithm_Cleaned!$A$2:$W$4887,COLUMN(),FALSE)</f>
        <v>1.99</v>
      </c>
      <c r="V78" cm="1">
        <f t="array" ref="V78">VLOOKUP($A78,NIR_Algorithm_Cleaned!$A$2:$W$4887,COLUMN(),FALSE)</f>
        <v>1.75</v>
      </c>
      <c r="W78" cm="1">
        <f t="array" ref="W78">VLOOKUP($A78,NIR_Algorithm_Cleaned!$A$2:$W$4887,COLUMN(),FALSE)</f>
        <v>68.78</v>
      </c>
      <c r="X78">
        <v>0.41872549019607824</v>
      </c>
    </row>
    <row r="79" spans="1:24" x14ac:dyDescent="0.2">
      <c r="A79" t="s">
        <v>70</v>
      </c>
      <c r="B79" t="s">
        <v>4756</v>
      </c>
      <c r="C79" t="s">
        <v>5333</v>
      </c>
      <c r="D79">
        <v>1</v>
      </c>
      <c r="E79">
        <v>2</v>
      </c>
      <c r="F79">
        <v>1</v>
      </c>
      <c r="G79" cm="1">
        <f t="array" ref="G79">VLOOKUP($A79,NIR_Algorithm_Cleaned!$A$2:$W$4887,COLUMN(),FALSE)</f>
        <v>84.67</v>
      </c>
      <c r="H79" cm="1">
        <f t="array" ref="H79">VLOOKUP($A79,NIR_Algorithm_Cleaned!$A$2:$W$4887,COLUMN(),FALSE)</f>
        <v>1.92</v>
      </c>
      <c r="I79" cm="1">
        <f t="array" ref="I79">VLOOKUP($A79,NIR_Algorithm_Cleaned!$A$2:$W$4887,COLUMN(),FALSE)</f>
        <v>1.26</v>
      </c>
      <c r="J79" cm="1">
        <f t="array" ref="J79">VLOOKUP($A79,NIR_Algorithm_Cleaned!$A$2:$W$4887,COLUMN(),FALSE)</f>
        <v>3.89</v>
      </c>
      <c r="K79" cm="1">
        <f t="array" ref="K79">VLOOKUP($A79,NIR_Algorithm_Cleaned!$A$2:$W$4887,COLUMN(),FALSE)</f>
        <v>2.09</v>
      </c>
      <c r="L79" cm="1">
        <f t="array" ref="L79">VLOOKUP($A79,NIR_Algorithm_Cleaned!$A$2:$W$4887,COLUMN(),FALSE)</f>
        <v>0.46</v>
      </c>
      <c r="M79" cm="1">
        <f t="array" ref="M79">VLOOKUP($A79,NIR_Algorithm_Cleaned!$A$2:$W$4887,COLUMN(),FALSE)</f>
        <v>0.41</v>
      </c>
      <c r="N79" cm="1">
        <f t="array" ref="N79">VLOOKUP($A79,NIR_Algorithm_Cleaned!$A$2:$W$4887,COLUMN(),FALSE)</f>
        <v>1.61</v>
      </c>
      <c r="O79" cm="1">
        <f t="array" ref="O79">VLOOKUP($A79,NIR_Algorithm_Cleaned!$A$2:$W$4887,COLUMN(),FALSE)</f>
        <v>1.6</v>
      </c>
      <c r="P79" cm="1">
        <f t="array" ref="P79">VLOOKUP($A79,NIR_Algorithm_Cleaned!$A$2:$W$4887,COLUMN(),FALSE)</f>
        <v>2.37</v>
      </c>
      <c r="Q79" cm="1">
        <f t="array" ref="Q79">VLOOKUP($A79,NIR_Algorithm_Cleaned!$A$2:$W$4887,COLUMN(),FALSE)</f>
        <v>2.94</v>
      </c>
      <c r="R79" cm="1">
        <f t="array" ref="R79">VLOOKUP($A79,NIR_Algorithm_Cleaned!$A$2:$W$4887,COLUMN(),FALSE)</f>
        <v>8.09</v>
      </c>
      <c r="S79" cm="1">
        <f t="array" ref="S79">VLOOKUP($A79,NIR_Algorithm_Cleaned!$A$2:$W$4887,COLUMN(),FALSE)</f>
        <v>12.28</v>
      </c>
      <c r="T79" cm="1">
        <f t="array" ref="T79">VLOOKUP($A79,NIR_Algorithm_Cleaned!$A$2:$W$4887,COLUMN(),FALSE)</f>
        <v>5.43</v>
      </c>
      <c r="U79" cm="1">
        <f t="array" ref="U79">VLOOKUP($A79,NIR_Algorithm_Cleaned!$A$2:$W$4887,COLUMN(),FALSE)</f>
        <v>1.81</v>
      </c>
      <c r="V79" cm="1">
        <f t="array" ref="V79">VLOOKUP($A79,NIR_Algorithm_Cleaned!$A$2:$W$4887,COLUMN(),FALSE)</f>
        <v>1.51</v>
      </c>
      <c r="W79" cm="1">
        <f t="array" ref="W79">VLOOKUP($A79,NIR_Algorithm_Cleaned!$A$2:$W$4887,COLUMN(),FALSE)</f>
        <v>70.540000000000006</v>
      </c>
      <c r="X79">
        <v>0.4094389550078405</v>
      </c>
    </row>
    <row r="80" spans="1:24" x14ac:dyDescent="0.2">
      <c r="A80" t="s">
        <v>138</v>
      </c>
      <c r="B80" t="s">
        <v>4883</v>
      </c>
      <c r="C80" t="s">
        <v>5310</v>
      </c>
      <c r="D80">
        <v>1</v>
      </c>
      <c r="E80">
        <v>2</v>
      </c>
      <c r="F80">
        <v>1</v>
      </c>
      <c r="G80" cm="1">
        <f t="array" ref="G80">VLOOKUP($A80,NIR_Algorithm_Cleaned!$A$2:$W$4887,COLUMN(),FALSE)</f>
        <v>86.59</v>
      </c>
      <c r="H80" cm="1">
        <f t="array" ref="H80">VLOOKUP($A80,NIR_Algorithm_Cleaned!$A$2:$W$4887,COLUMN(),FALSE)</f>
        <v>2.0099999999999998</v>
      </c>
      <c r="I80" cm="1">
        <f t="array" ref="I80">VLOOKUP($A80,NIR_Algorithm_Cleaned!$A$2:$W$4887,COLUMN(),FALSE)</f>
        <v>1.36</v>
      </c>
      <c r="J80" cm="1">
        <f t="array" ref="J80">VLOOKUP($A80,NIR_Algorithm_Cleaned!$A$2:$W$4887,COLUMN(),FALSE)</f>
        <v>2.33</v>
      </c>
      <c r="K80" cm="1">
        <f t="array" ref="K80">VLOOKUP($A80,NIR_Algorithm_Cleaned!$A$2:$W$4887,COLUMN(),FALSE)</f>
        <v>2.5099999999999998</v>
      </c>
      <c r="L80" cm="1">
        <f t="array" ref="L80">VLOOKUP($A80,NIR_Algorithm_Cleaned!$A$2:$W$4887,COLUMN(),FALSE)</f>
        <v>0.47</v>
      </c>
      <c r="M80" cm="1">
        <f t="array" ref="M80">VLOOKUP($A80,NIR_Algorithm_Cleaned!$A$2:$W$4887,COLUMN(),FALSE)</f>
        <v>0.43</v>
      </c>
      <c r="N80" cm="1">
        <f t="array" ref="N80">VLOOKUP($A80,NIR_Algorithm_Cleaned!$A$2:$W$4887,COLUMN(),FALSE)</f>
        <v>1.55</v>
      </c>
      <c r="O80" cm="1">
        <f t="array" ref="O80">VLOOKUP($A80,NIR_Algorithm_Cleaned!$A$2:$W$4887,COLUMN(),FALSE)</f>
        <v>1.55</v>
      </c>
      <c r="P80" cm="1">
        <f t="array" ref="P80">VLOOKUP($A80,NIR_Algorithm_Cleaned!$A$2:$W$4887,COLUMN(),FALSE)</f>
        <v>2.42</v>
      </c>
      <c r="Q80" cm="1">
        <f t="array" ref="Q80">VLOOKUP($A80,NIR_Algorithm_Cleaned!$A$2:$W$4887,COLUMN(),FALSE)</f>
        <v>3.23</v>
      </c>
      <c r="R80" cm="1">
        <f t="array" ref="R80">VLOOKUP($A80,NIR_Algorithm_Cleaned!$A$2:$W$4887,COLUMN(),FALSE)</f>
        <v>8.49</v>
      </c>
      <c r="S80" cm="1">
        <f t="array" ref="S80">VLOOKUP($A80,NIR_Algorithm_Cleaned!$A$2:$W$4887,COLUMN(),FALSE)</f>
        <v>11.6</v>
      </c>
      <c r="T80" cm="1">
        <f t="array" ref="T80">VLOOKUP($A80,NIR_Algorithm_Cleaned!$A$2:$W$4887,COLUMN(),FALSE)</f>
        <v>4.18</v>
      </c>
      <c r="U80" cm="1">
        <f t="array" ref="U80">VLOOKUP($A80,NIR_Algorithm_Cleaned!$A$2:$W$4887,COLUMN(),FALSE)</f>
        <v>1.93</v>
      </c>
      <c r="V80" cm="1">
        <f t="array" ref="V80">VLOOKUP($A80,NIR_Algorithm_Cleaned!$A$2:$W$4887,COLUMN(),FALSE)</f>
        <v>1.47</v>
      </c>
      <c r="W80" cm="1">
        <f t="array" ref="W80">VLOOKUP($A80,NIR_Algorithm_Cleaned!$A$2:$W$4887,COLUMN(),FALSE)</f>
        <v>71.069999999999993</v>
      </c>
      <c r="X80">
        <v>0.427150720343906</v>
      </c>
    </row>
    <row r="81" spans="1:24" x14ac:dyDescent="0.2">
      <c r="A81" t="s">
        <v>491</v>
      </c>
      <c r="B81" t="s">
        <v>4712</v>
      </c>
      <c r="C81" t="s">
        <v>5290</v>
      </c>
      <c r="D81">
        <v>1</v>
      </c>
      <c r="E81">
        <v>2</v>
      </c>
      <c r="F81">
        <v>1</v>
      </c>
      <c r="G81" cm="1">
        <f t="array" ref="G81">VLOOKUP($A81,NIR_Algorithm_Cleaned!$A$2:$W$4887,COLUMN(),FALSE)</f>
        <v>85.34</v>
      </c>
      <c r="H81" cm="1">
        <f t="array" ref="H81">VLOOKUP($A81,NIR_Algorithm_Cleaned!$A$2:$W$4887,COLUMN(),FALSE)</f>
        <v>1.59</v>
      </c>
      <c r="I81" cm="1">
        <f t="array" ref="I81">VLOOKUP($A81,NIR_Algorithm_Cleaned!$A$2:$W$4887,COLUMN(),FALSE)</f>
        <v>1.2</v>
      </c>
      <c r="J81" cm="1">
        <f t="array" ref="J81">VLOOKUP($A81,NIR_Algorithm_Cleaned!$A$2:$W$4887,COLUMN(),FALSE)</f>
        <v>2.27</v>
      </c>
      <c r="K81" cm="1">
        <f t="array" ref="K81">VLOOKUP($A81,NIR_Algorithm_Cleaned!$A$2:$W$4887,COLUMN(),FALSE)</f>
        <v>2.09</v>
      </c>
      <c r="L81" cm="1">
        <f t="array" ref="L81">VLOOKUP($A81,NIR_Algorithm_Cleaned!$A$2:$W$4887,COLUMN(),FALSE)</f>
        <v>0.5</v>
      </c>
      <c r="M81" cm="1">
        <f t="array" ref="M81">VLOOKUP($A81,NIR_Algorithm_Cleaned!$A$2:$W$4887,COLUMN(),FALSE)</f>
        <v>0.55000000000000004</v>
      </c>
      <c r="N81" cm="1">
        <f t="array" ref="N81">VLOOKUP($A81,NIR_Algorithm_Cleaned!$A$2:$W$4887,COLUMN(),FALSE)</f>
        <v>1.35</v>
      </c>
      <c r="O81" cm="1">
        <f t="array" ref="O81">VLOOKUP($A81,NIR_Algorithm_Cleaned!$A$2:$W$4887,COLUMN(),FALSE)</f>
        <v>1.37</v>
      </c>
      <c r="P81" cm="1">
        <f t="array" ref="P81">VLOOKUP($A81,NIR_Algorithm_Cleaned!$A$2:$W$4887,COLUMN(),FALSE)</f>
        <v>2.34</v>
      </c>
      <c r="Q81" cm="1">
        <f t="array" ref="Q81">VLOOKUP($A81,NIR_Algorithm_Cleaned!$A$2:$W$4887,COLUMN(),FALSE)</f>
        <v>3.15</v>
      </c>
      <c r="R81" cm="1">
        <f t="array" ref="R81">VLOOKUP($A81,NIR_Algorithm_Cleaned!$A$2:$W$4887,COLUMN(),FALSE)</f>
        <v>8.67</v>
      </c>
      <c r="S81" cm="1">
        <f t="array" ref="S81">VLOOKUP($A81,NIR_Algorithm_Cleaned!$A$2:$W$4887,COLUMN(),FALSE)</f>
        <v>10.050000000000001</v>
      </c>
      <c r="T81" cm="1">
        <f t="array" ref="T81">VLOOKUP($A81,NIR_Algorithm_Cleaned!$A$2:$W$4887,COLUMN(),FALSE)</f>
        <v>4.01</v>
      </c>
      <c r="U81" cm="1">
        <f t="array" ref="U81">VLOOKUP($A81,NIR_Algorithm_Cleaned!$A$2:$W$4887,COLUMN(),FALSE)</f>
        <v>1.47</v>
      </c>
      <c r="V81" cm="1">
        <f t="array" ref="V81">VLOOKUP($A81,NIR_Algorithm_Cleaned!$A$2:$W$4887,COLUMN(),FALSE)</f>
        <v>1.31</v>
      </c>
      <c r="W81" cm="1">
        <f t="array" ref="W81">VLOOKUP($A81,NIR_Algorithm_Cleaned!$A$2:$W$4887,COLUMN(),FALSE)</f>
        <v>72.150000000000006</v>
      </c>
      <c r="X81">
        <v>0.43666133238501648</v>
      </c>
    </row>
    <row r="82" spans="1:24" x14ac:dyDescent="0.2">
      <c r="A82" t="s">
        <v>838</v>
      </c>
      <c r="B82" t="s">
        <v>4895</v>
      </c>
      <c r="C82" t="s">
        <v>5272</v>
      </c>
      <c r="D82">
        <v>1</v>
      </c>
      <c r="E82">
        <v>2</v>
      </c>
      <c r="F82">
        <v>1</v>
      </c>
      <c r="G82" cm="1">
        <f t="array" ref="G82">VLOOKUP($A82,NIR_Algorithm_Cleaned!$A$2:$W$4887,COLUMN(),FALSE)</f>
        <v>81.52</v>
      </c>
      <c r="H82" cm="1">
        <f t="array" ref="H82">VLOOKUP($A82,NIR_Algorithm_Cleaned!$A$2:$W$4887,COLUMN(),FALSE)</f>
        <v>1.58</v>
      </c>
      <c r="I82" cm="1">
        <f t="array" ref="I82">VLOOKUP($A82,NIR_Algorithm_Cleaned!$A$2:$W$4887,COLUMN(),FALSE)</f>
        <v>1.22</v>
      </c>
      <c r="J82" cm="1">
        <f t="array" ref="J82">VLOOKUP($A82,NIR_Algorithm_Cleaned!$A$2:$W$4887,COLUMN(),FALSE)</f>
        <v>3.1</v>
      </c>
      <c r="K82" cm="1">
        <f t="array" ref="K82">VLOOKUP($A82,NIR_Algorithm_Cleaned!$A$2:$W$4887,COLUMN(),FALSE)</f>
        <v>1.72</v>
      </c>
      <c r="L82" cm="1">
        <f t="array" ref="L82">VLOOKUP($A82,NIR_Algorithm_Cleaned!$A$2:$W$4887,COLUMN(),FALSE)</f>
        <v>0.54</v>
      </c>
      <c r="M82" cm="1">
        <f t="array" ref="M82">VLOOKUP($A82,NIR_Algorithm_Cleaned!$A$2:$W$4887,COLUMN(),FALSE)</f>
        <v>0.54</v>
      </c>
      <c r="N82" cm="1">
        <f t="array" ref="N82">VLOOKUP($A82,NIR_Algorithm_Cleaned!$A$2:$W$4887,COLUMN(),FALSE)</f>
        <v>1.54</v>
      </c>
      <c r="O82" cm="1">
        <f t="array" ref="O82">VLOOKUP($A82,NIR_Algorithm_Cleaned!$A$2:$W$4887,COLUMN(),FALSE)</f>
        <v>1.55</v>
      </c>
      <c r="P82" cm="1">
        <f t="array" ref="P82">VLOOKUP($A82,NIR_Algorithm_Cleaned!$A$2:$W$4887,COLUMN(),FALSE)</f>
        <v>2.36</v>
      </c>
      <c r="Q82" cm="1">
        <f t="array" ref="Q82">VLOOKUP($A82,NIR_Algorithm_Cleaned!$A$2:$W$4887,COLUMN(),FALSE)</f>
        <v>2.71</v>
      </c>
      <c r="R82" cm="1">
        <f t="array" ref="R82">VLOOKUP($A82,NIR_Algorithm_Cleaned!$A$2:$W$4887,COLUMN(),FALSE)</f>
        <v>7.44</v>
      </c>
      <c r="S82" cm="1">
        <f t="array" ref="S82">VLOOKUP($A82,NIR_Algorithm_Cleaned!$A$2:$W$4887,COLUMN(),FALSE)</f>
        <v>11.36</v>
      </c>
      <c r="T82" cm="1">
        <f t="array" ref="T82">VLOOKUP($A82,NIR_Algorithm_Cleaned!$A$2:$W$4887,COLUMN(),FALSE)</f>
        <v>5.04</v>
      </c>
      <c r="U82" cm="1">
        <f t="array" ref="U82">VLOOKUP($A82,NIR_Algorithm_Cleaned!$A$2:$W$4887,COLUMN(),FALSE)</f>
        <v>1.45</v>
      </c>
      <c r="V82" cm="1">
        <f t="array" ref="V82">VLOOKUP($A82,NIR_Algorithm_Cleaned!$A$2:$W$4887,COLUMN(),FALSE)</f>
        <v>1.43</v>
      </c>
      <c r="W82" cm="1">
        <f t="array" ref="W82">VLOOKUP($A82,NIR_Algorithm_Cleaned!$A$2:$W$4887,COLUMN(),FALSE)</f>
        <v>72.41</v>
      </c>
      <c r="X82">
        <v>0.39767108167770399</v>
      </c>
    </row>
    <row r="83" spans="1:24" x14ac:dyDescent="0.2">
      <c r="A83" t="s">
        <v>306</v>
      </c>
      <c r="B83" t="s">
        <v>4842</v>
      </c>
      <c r="C83" t="s">
        <v>5203</v>
      </c>
      <c r="D83">
        <v>1</v>
      </c>
      <c r="E83">
        <v>2</v>
      </c>
      <c r="F83">
        <v>1</v>
      </c>
      <c r="G83" cm="1">
        <f t="array" ref="G83">VLOOKUP($A83,NIR_Algorithm_Cleaned!$A$2:$W$4887,COLUMN(),FALSE)</f>
        <v>84.1</v>
      </c>
      <c r="H83" cm="1">
        <f t="array" ref="H83">VLOOKUP($A83,NIR_Algorithm_Cleaned!$A$2:$W$4887,COLUMN(),FALSE)</f>
        <v>1.91</v>
      </c>
      <c r="I83" cm="1">
        <f t="array" ref="I83">VLOOKUP($A83,NIR_Algorithm_Cleaned!$A$2:$W$4887,COLUMN(),FALSE)</f>
        <v>1.37</v>
      </c>
      <c r="J83" cm="1">
        <f t="array" ref="J83">VLOOKUP($A83,NIR_Algorithm_Cleaned!$A$2:$W$4887,COLUMN(),FALSE)</f>
        <v>2.4300000000000002</v>
      </c>
      <c r="K83" cm="1">
        <f t="array" ref="K83">VLOOKUP($A83,NIR_Algorithm_Cleaned!$A$2:$W$4887,COLUMN(),FALSE)</f>
        <v>2.2599999999999998</v>
      </c>
      <c r="L83" cm="1">
        <f t="array" ref="L83">VLOOKUP($A83,NIR_Algorithm_Cleaned!$A$2:$W$4887,COLUMN(),FALSE)</f>
        <v>0.39</v>
      </c>
      <c r="M83" cm="1">
        <f t="array" ref="M83">VLOOKUP($A83,NIR_Algorithm_Cleaned!$A$2:$W$4887,COLUMN(),FALSE)</f>
        <v>0.32</v>
      </c>
      <c r="N83" cm="1">
        <f t="array" ref="N83">VLOOKUP($A83,NIR_Algorithm_Cleaned!$A$2:$W$4887,COLUMN(),FALSE)</f>
        <v>1.72</v>
      </c>
      <c r="O83" cm="1">
        <f t="array" ref="O83">VLOOKUP($A83,NIR_Algorithm_Cleaned!$A$2:$W$4887,COLUMN(),FALSE)</f>
        <v>1.74</v>
      </c>
      <c r="P83" cm="1">
        <f t="array" ref="P83">VLOOKUP($A83,NIR_Algorithm_Cleaned!$A$2:$W$4887,COLUMN(),FALSE)</f>
        <v>2.0499999999999998</v>
      </c>
      <c r="Q83" cm="1">
        <f t="array" ref="Q83">VLOOKUP($A83,NIR_Algorithm_Cleaned!$A$2:$W$4887,COLUMN(),FALSE)</f>
        <v>2.44</v>
      </c>
      <c r="R83" cm="1">
        <f t="array" ref="R83">VLOOKUP($A83,NIR_Algorithm_Cleaned!$A$2:$W$4887,COLUMN(),FALSE)</f>
        <v>8.2799999999999994</v>
      </c>
      <c r="S83" cm="1">
        <f t="array" ref="S83">VLOOKUP($A83,NIR_Algorithm_Cleaned!$A$2:$W$4887,COLUMN(),FALSE)</f>
        <v>12.49</v>
      </c>
      <c r="T83" cm="1">
        <f t="array" ref="T83">VLOOKUP($A83,NIR_Algorithm_Cleaned!$A$2:$W$4887,COLUMN(),FALSE)</f>
        <v>4.74</v>
      </c>
      <c r="U83" cm="1">
        <f t="array" ref="U83">VLOOKUP($A83,NIR_Algorithm_Cleaned!$A$2:$W$4887,COLUMN(),FALSE)</f>
        <v>1.57</v>
      </c>
      <c r="V83" cm="1">
        <f t="array" ref="V83">VLOOKUP($A83,NIR_Algorithm_Cleaned!$A$2:$W$4887,COLUMN(),FALSE)</f>
        <v>1.49</v>
      </c>
      <c r="W83" cm="1">
        <f t="array" ref="W83">VLOOKUP($A83,NIR_Algorithm_Cleaned!$A$2:$W$4887,COLUMN(),FALSE)</f>
        <v>71.2</v>
      </c>
      <c r="X83">
        <v>0.41156340769141403</v>
      </c>
    </row>
    <row r="84" spans="1:24" x14ac:dyDescent="0.2">
      <c r="A84" t="s">
        <v>850</v>
      </c>
      <c r="B84" t="s">
        <v>4934</v>
      </c>
      <c r="C84" t="s">
        <v>5202</v>
      </c>
      <c r="D84">
        <v>1</v>
      </c>
      <c r="E84">
        <v>2</v>
      </c>
      <c r="F84">
        <v>1</v>
      </c>
      <c r="G84" cm="1">
        <f t="array" ref="G84">VLOOKUP($A84,NIR_Algorithm_Cleaned!$A$2:$W$4887,COLUMN(),FALSE)</f>
        <v>83.86</v>
      </c>
      <c r="H84" cm="1">
        <f t="array" ref="H84">VLOOKUP($A84,NIR_Algorithm_Cleaned!$A$2:$W$4887,COLUMN(),FALSE)</f>
        <v>1.53</v>
      </c>
      <c r="I84" cm="1">
        <f t="array" ref="I84">VLOOKUP($A84,NIR_Algorithm_Cleaned!$A$2:$W$4887,COLUMN(),FALSE)</f>
        <v>1.22</v>
      </c>
      <c r="J84" cm="1">
        <f t="array" ref="J84">VLOOKUP($A84,NIR_Algorithm_Cleaned!$A$2:$W$4887,COLUMN(),FALSE)</f>
        <v>3.22</v>
      </c>
      <c r="K84" cm="1">
        <f t="array" ref="K84">VLOOKUP($A84,NIR_Algorithm_Cleaned!$A$2:$W$4887,COLUMN(),FALSE)</f>
        <v>1.77</v>
      </c>
      <c r="L84" cm="1">
        <f t="array" ref="L84">VLOOKUP($A84,NIR_Algorithm_Cleaned!$A$2:$W$4887,COLUMN(),FALSE)</f>
        <v>0.59</v>
      </c>
      <c r="M84" cm="1">
        <f t="array" ref="M84">VLOOKUP($A84,NIR_Algorithm_Cleaned!$A$2:$W$4887,COLUMN(),FALSE)</f>
        <v>0.72</v>
      </c>
      <c r="N84" cm="1">
        <f t="array" ref="N84">VLOOKUP($A84,NIR_Algorithm_Cleaned!$A$2:$W$4887,COLUMN(),FALSE)</f>
        <v>1.33</v>
      </c>
      <c r="O84" cm="1">
        <f t="array" ref="O84">VLOOKUP($A84,NIR_Algorithm_Cleaned!$A$2:$W$4887,COLUMN(),FALSE)</f>
        <v>1.32</v>
      </c>
      <c r="P84" cm="1">
        <f t="array" ref="P84">VLOOKUP($A84,NIR_Algorithm_Cleaned!$A$2:$W$4887,COLUMN(),FALSE)</f>
        <v>2.4900000000000002</v>
      </c>
      <c r="Q84" cm="1">
        <f t="array" ref="Q84">VLOOKUP($A84,NIR_Algorithm_Cleaned!$A$2:$W$4887,COLUMN(),FALSE)</f>
        <v>3.16</v>
      </c>
      <c r="R84" cm="1">
        <f t="array" ref="R84">VLOOKUP($A84,NIR_Algorithm_Cleaned!$A$2:$W$4887,COLUMN(),FALSE)</f>
        <v>8.59</v>
      </c>
      <c r="S84" cm="1">
        <f t="array" ref="S84">VLOOKUP($A84,NIR_Algorithm_Cleaned!$A$2:$W$4887,COLUMN(),FALSE)</f>
        <v>10.050000000000001</v>
      </c>
      <c r="T84" cm="1">
        <f t="array" ref="T84">VLOOKUP($A84,NIR_Algorithm_Cleaned!$A$2:$W$4887,COLUMN(),FALSE)</f>
        <v>4.33</v>
      </c>
      <c r="U84" cm="1">
        <f t="array" ref="U84">VLOOKUP($A84,NIR_Algorithm_Cleaned!$A$2:$W$4887,COLUMN(),FALSE)</f>
        <v>1.41</v>
      </c>
      <c r="V84" cm="1">
        <f t="array" ref="V84">VLOOKUP($A84,NIR_Algorithm_Cleaned!$A$2:$W$4887,COLUMN(),FALSE)</f>
        <v>1.36</v>
      </c>
      <c r="W84" cm="1">
        <f t="array" ref="W84">VLOOKUP($A84,NIR_Algorithm_Cleaned!$A$2:$W$4887,COLUMN(),FALSE)</f>
        <v>72.39</v>
      </c>
      <c r="X84">
        <v>0.43160431716546277</v>
      </c>
    </row>
    <row r="85" spans="1:24" x14ac:dyDescent="0.2">
      <c r="A85" t="s">
        <v>803</v>
      </c>
      <c r="B85" t="s">
        <v>4829</v>
      </c>
      <c r="C85" t="s">
        <v>5212</v>
      </c>
      <c r="D85">
        <v>1</v>
      </c>
      <c r="E85">
        <v>2</v>
      </c>
      <c r="F85">
        <v>1</v>
      </c>
      <c r="G85" cm="1">
        <f t="array" ref="G85">VLOOKUP($A85,NIR_Algorithm_Cleaned!$A$2:$W$4887,COLUMN(),FALSE)</f>
        <v>80.63</v>
      </c>
      <c r="H85" cm="1">
        <f t="array" ref="H85">VLOOKUP($A85,NIR_Algorithm_Cleaned!$A$2:$W$4887,COLUMN(),FALSE)</f>
        <v>2.2599999999999998</v>
      </c>
      <c r="I85" cm="1">
        <f t="array" ref="I85">VLOOKUP($A85,NIR_Algorithm_Cleaned!$A$2:$W$4887,COLUMN(),FALSE)</f>
        <v>1.6</v>
      </c>
      <c r="J85" cm="1">
        <f t="array" ref="J85">VLOOKUP($A85,NIR_Algorithm_Cleaned!$A$2:$W$4887,COLUMN(),FALSE)</f>
        <v>4.75</v>
      </c>
      <c r="K85" cm="1">
        <f t="array" ref="K85">VLOOKUP($A85,NIR_Algorithm_Cleaned!$A$2:$W$4887,COLUMN(),FALSE)</f>
        <v>2.17</v>
      </c>
      <c r="L85" cm="1">
        <f t="array" ref="L85">VLOOKUP($A85,NIR_Algorithm_Cleaned!$A$2:$W$4887,COLUMN(),FALSE)</f>
        <v>0.47</v>
      </c>
      <c r="M85" cm="1">
        <f t="array" ref="M85">VLOOKUP($A85,NIR_Algorithm_Cleaned!$A$2:$W$4887,COLUMN(),FALSE)</f>
        <v>0.48</v>
      </c>
      <c r="N85" cm="1">
        <f t="array" ref="N85">VLOOKUP($A85,NIR_Algorithm_Cleaned!$A$2:$W$4887,COLUMN(),FALSE)</f>
        <v>2.0099999999999998</v>
      </c>
      <c r="O85" cm="1">
        <f t="array" ref="O85">VLOOKUP($A85,NIR_Algorithm_Cleaned!$A$2:$W$4887,COLUMN(),FALSE)</f>
        <v>2</v>
      </c>
      <c r="P85" cm="1">
        <f t="array" ref="P85">VLOOKUP($A85,NIR_Algorithm_Cleaned!$A$2:$W$4887,COLUMN(),FALSE)</f>
        <v>2.17</v>
      </c>
      <c r="Q85" cm="1">
        <f t="array" ref="Q85">VLOOKUP($A85,NIR_Algorithm_Cleaned!$A$2:$W$4887,COLUMN(),FALSE)</f>
        <v>2.4700000000000002</v>
      </c>
      <c r="R85" cm="1">
        <f t="array" ref="R85">VLOOKUP($A85,NIR_Algorithm_Cleaned!$A$2:$W$4887,COLUMN(),FALSE)</f>
        <v>7.01</v>
      </c>
      <c r="S85" cm="1">
        <f t="array" ref="S85">VLOOKUP($A85,NIR_Algorithm_Cleaned!$A$2:$W$4887,COLUMN(),FALSE)</f>
        <v>14.65</v>
      </c>
      <c r="T85" cm="1">
        <f t="array" ref="T85">VLOOKUP($A85,NIR_Algorithm_Cleaned!$A$2:$W$4887,COLUMN(),FALSE)</f>
        <v>5.53</v>
      </c>
      <c r="U85" cm="1">
        <f t="array" ref="U85">VLOOKUP($A85,NIR_Algorithm_Cleaned!$A$2:$W$4887,COLUMN(),FALSE)</f>
        <v>1.83</v>
      </c>
      <c r="V85" cm="1">
        <f t="array" ref="V85">VLOOKUP($A85,NIR_Algorithm_Cleaned!$A$2:$W$4887,COLUMN(),FALSE)</f>
        <v>1.67</v>
      </c>
      <c r="W85" cm="1">
        <f t="array" ref="W85">VLOOKUP($A85,NIR_Algorithm_Cleaned!$A$2:$W$4887,COLUMN(),FALSE)</f>
        <v>70.23</v>
      </c>
      <c r="X85">
        <v>0.43026315789473679</v>
      </c>
    </row>
    <row r="86" spans="1:24" x14ac:dyDescent="0.2">
      <c r="A86" t="s">
        <v>303</v>
      </c>
      <c r="B86" t="s">
        <v>4737</v>
      </c>
      <c r="C86" t="s">
        <v>5303</v>
      </c>
      <c r="D86">
        <v>1</v>
      </c>
      <c r="E86">
        <v>2</v>
      </c>
      <c r="F86">
        <v>1</v>
      </c>
      <c r="G86" cm="1">
        <f t="array" ref="G86">VLOOKUP($A86,NIR_Algorithm_Cleaned!$A$2:$W$4887,COLUMN(),FALSE)</f>
        <v>84.2</v>
      </c>
      <c r="H86" cm="1">
        <f t="array" ref="H86">VLOOKUP($A86,NIR_Algorithm_Cleaned!$A$2:$W$4887,COLUMN(),FALSE)</f>
        <v>1.94</v>
      </c>
      <c r="I86" cm="1">
        <f t="array" ref="I86">VLOOKUP($A86,NIR_Algorithm_Cleaned!$A$2:$W$4887,COLUMN(),FALSE)</f>
        <v>1.3</v>
      </c>
      <c r="J86" cm="1">
        <f t="array" ref="J86">VLOOKUP($A86,NIR_Algorithm_Cleaned!$A$2:$W$4887,COLUMN(),FALSE)</f>
        <v>2.06</v>
      </c>
      <c r="K86" cm="1">
        <f t="array" ref="K86">VLOOKUP($A86,NIR_Algorithm_Cleaned!$A$2:$W$4887,COLUMN(),FALSE)</f>
        <v>2.3199999999999998</v>
      </c>
      <c r="L86" cm="1">
        <f t="array" ref="L86">VLOOKUP($A86,NIR_Algorithm_Cleaned!$A$2:$W$4887,COLUMN(),FALSE)</f>
        <v>0.44</v>
      </c>
      <c r="M86" cm="1">
        <f t="array" ref="M86">VLOOKUP($A86,NIR_Algorithm_Cleaned!$A$2:$W$4887,COLUMN(),FALSE)</f>
        <v>0.5</v>
      </c>
      <c r="N86" cm="1">
        <f t="array" ref="N86">VLOOKUP($A86,NIR_Algorithm_Cleaned!$A$2:$W$4887,COLUMN(),FALSE)</f>
        <v>1.66</v>
      </c>
      <c r="O86" cm="1">
        <f t="array" ref="O86">VLOOKUP($A86,NIR_Algorithm_Cleaned!$A$2:$W$4887,COLUMN(),FALSE)</f>
        <v>1.68</v>
      </c>
      <c r="P86" cm="1">
        <f t="array" ref="P86">VLOOKUP($A86,NIR_Algorithm_Cleaned!$A$2:$W$4887,COLUMN(),FALSE)</f>
        <v>2.36</v>
      </c>
      <c r="Q86" cm="1">
        <f t="array" ref="Q86">VLOOKUP($A86,NIR_Algorithm_Cleaned!$A$2:$W$4887,COLUMN(),FALSE)</f>
        <v>3.23</v>
      </c>
      <c r="R86" cm="1">
        <f t="array" ref="R86">VLOOKUP($A86,NIR_Algorithm_Cleaned!$A$2:$W$4887,COLUMN(),FALSE)</f>
        <v>7.91</v>
      </c>
      <c r="S86" cm="1">
        <f t="array" ref="S86">VLOOKUP($A86,NIR_Algorithm_Cleaned!$A$2:$W$4887,COLUMN(),FALSE)</f>
        <v>12.49</v>
      </c>
      <c r="T86" cm="1">
        <f t="array" ref="T86">VLOOKUP($A86,NIR_Algorithm_Cleaned!$A$2:$W$4887,COLUMN(),FALSE)</f>
        <v>4.54</v>
      </c>
      <c r="U86" cm="1">
        <f t="array" ref="U86">VLOOKUP($A86,NIR_Algorithm_Cleaned!$A$2:$W$4887,COLUMN(),FALSE)</f>
        <v>1.65</v>
      </c>
      <c r="V86" cm="1">
        <f t="array" ref="V86">VLOOKUP($A86,NIR_Algorithm_Cleaned!$A$2:$W$4887,COLUMN(),FALSE)</f>
        <v>1.48</v>
      </c>
      <c r="W86" cm="1">
        <f t="array" ref="W86">VLOOKUP($A86,NIR_Algorithm_Cleaned!$A$2:$W$4887,COLUMN(),FALSE)</f>
        <v>72.34</v>
      </c>
      <c r="X86">
        <v>0.42383601551881822</v>
      </c>
    </row>
    <row r="87" spans="1:24" x14ac:dyDescent="0.2">
      <c r="A87" t="s">
        <v>172</v>
      </c>
      <c r="B87" t="s">
        <v>4711</v>
      </c>
      <c r="C87" t="s">
        <v>5211</v>
      </c>
      <c r="D87">
        <v>1</v>
      </c>
      <c r="E87">
        <v>2</v>
      </c>
      <c r="F87">
        <v>1</v>
      </c>
      <c r="G87" cm="1">
        <f t="array" ref="G87">VLOOKUP($A87,NIR_Algorithm_Cleaned!$A$2:$W$4887,COLUMN(),FALSE)</f>
        <v>84.66</v>
      </c>
      <c r="H87" cm="1">
        <f t="array" ref="H87">VLOOKUP($A87,NIR_Algorithm_Cleaned!$A$2:$W$4887,COLUMN(),FALSE)</f>
        <v>1.88</v>
      </c>
      <c r="I87" cm="1">
        <f t="array" ref="I87">VLOOKUP($A87,NIR_Algorithm_Cleaned!$A$2:$W$4887,COLUMN(),FALSE)</f>
        <v>1.24</v>
      </c>
      <c r="J87" cm="1">
        <f t="array" ref="J87">VLOOKUP($A87,NIR_Algorithm_Cleaned!$A$2:$W$4887,COLUMN(),FALSE)</f>
        <v>2.2999999999999998</v>
      </c>
      <c r="K87" cm="1">
        <f t="array" ref="K87">VLOOKUP($A87,NIR_Algorithm_Cleaned!$A$2:$W$4887,COLUMN(),FALSE)</f>
        <v>2.2000000000000002</v>
      </c>
      <c r="L87" cm="1">
        <f t="array" ref="L87">VLOOKUP($A87,NIR_Algorithm_Cleaned!$A$2:$W$4887,COLUMN(),FALSE)</f>
        <v>0.42</v>
      </c>
      <c r="M87" cm="1">
        <f t="array" ref="M87">VLOOKUP($A87,NIR_Algorithm_Cleaned!$A$2:$W$4887,COLUMN(),FALSE)</f>
        <v>0.41</v>
      </c>
      <c r="N87" cm="1">
        <f t="array" ref="N87">VLOOKUP($A87,NIR_Algorithm_Cleaned!$A$2:$W$4887,COLUMN(),FALSE)</f>
        <v>1.57</v>
      </c>
      <c r="O87" cm="1">
        <f t="array" ref="O87">VLOOKUP($A87,NIR_Algorithm_Cleaned!$A$2:$W$4887,COLUMN(),FALSE)</f>
        <v>1.59</v>
      </c>
      <c r="P87" cm="1">
        <f t="array" ref="P87">VLOOKUP($A87,NIR_Algorithm_Cleaned!$A$2:$W$4887,COLUMN(),FALSE)</f>
        <v>2.2599999999999998</v>
      </c>
      <c r="Q87" cm="1">
        <f t="array" ref="Q87">VLOOKUP($A87,NIR_Algorithm_Cleaned!$A$2:$W$4887,COLUMN(),FALSE)</f>
        <v>2.83</v>
      </c>
      <c r="R87" cm="1">
        <f t="array" ref="R87">VLOOKUP($A87,NIR_Algorithm_Cleaned!$A$2:$W$4887,COLUMN(),FALSE)</f>
        <v>8.51</v>
      </c>
      <c r="S87" cm="1">
        <f t="array" ref="S87">VLOOKUP($A87,NIR_Algorithm_Cleaned!$A$2:$W$4887,COLUMN(),FALSE)</f>
        <v>11.63</v>
      </c>
      <c r="T87" cm="1">
        <f t="array" ref="T87">VLOOKUP($A87,NIR_Algorithm_Cleaned!$A$2:$W$4887,COLUMN(),FALSE)</f>
        <v>4.5999999999999996</v>
      </c>
      <c r="U87" cm="1">
        <f t="array" ref="U87">VLOOKUP($A87,NIR_Algorithm_Cleaned!$A$2:$W$4887,COLUMN(),FALSE)</f>
        <v>1.81</v>
      </c>
      <c r="V87" cm="1">
        <f t="array" ref="V87">VLOOKUP($A87,NIR_Algorithm_Cleaned!$A$2:$W$4887,COLUMN(),FALSE)</f>
        <v>1.46</v>
      </c>
      <c r="W87" cm="1">
        <f t="array" ref="W87">VLOOKUP($A87,NIR_Algorithm_Cleaned!$A$2:$W$4887,COLUMN(),FALSE)</f>
        <v>71.8</v>
      </c>
      <c r="X87">
        <v>0.38486592935071101</v>
      </c>
    </row>
    <row r="88" spans="1:24" x14ac:dyDescent="0.2">
      <c r="A88" t="s">
        <v>179</v>
      </c>
      <c r="B88" t="s">
        <v>4727</v>
      </c>
      <c r="C88" t="s">
        <v>5255</v>
      </c>
      <c r="D88">
        <v>1</v>
      </c>
      <c r="E88">
        <v>2</v>
      </c>
      <c r="F88">
        <v>1</v>
      </c>
      <c r="G88" cm="1">
        <f t="array" ref="G88">VLOOKUP($A88,NIR_Algorithm_Cleaned!$A$2:$W$4887,COLUMN(),FALSE)</f>
        <v>85.45</v>
      </c>
      <c r="H88" cm="1">
        <f t="array" ref="H88">VLOOKUP($A88,NIR_Algorithm_Cleaned!$A$2:$W$4887,COLUMN(),FALSE)</f>
        <v>1.93</v>
      </c>
      <c r="I88" cm="1">
        <f t="array" ref="I88">VLOOKUP($A88,NIR_Algorithm_Cleaned!$A$2:$W$4887,COLUMN(),FALSE)</f>
        <v>1.44</v>
      </c>
      <c r="J88" cm="1">
        <f t="array" ref="J88">VLOOKUP($A88,NIR_Algorithm_Cleaned!$A$2:$W$4887,COLUMN(),FALSE)</f>
        <v>2.2999999999999998</v>
      </c>
      <c r="K88" cm="1">
        <f t="array" ref="K88">VLOOKUP($A88,NIR_Algorithm_Cleaned!$A$2:$W$4887,COLUMN(),FALSE)</f>
        <v>2.37</v>
      </c>
      <c r="L88" cm="1">
        <f t="array" ref="L88">VLOOKUP($A88,NIR_Algorithm_Cleaned!$A$2:$W$4887,COLUMN(),FALSE)</f>
        <v>0.44</v>
      </c>
      <c r="M88" cm="1">
        <f t="array" ref="M88">VLOOKUP($A88,NIR_Algorithm_Cleaned!$A$2:$W$4887,COLUMN(),FALSE)</f>
        <v>0.42</v>
      </c>
      <c r="N88" cm="1">
        <f t="array" ref="N88">VLOOKUP($A88,NIR_Algorithm_Cleaned!$A$2:$W$4887,COLUMN(),FALSE)</f>
        <v>1.8</v>
      </c>
      <c r="O88" cm="1">
        <f t="array" ref="O88">VLOOKUP($A88,NIR_Algorithm_Cleaned!$A$2:$W$4887,COLUMN(),FALSE)</f>
        <v>1.79</v>
      </c>
      <c r="P88" cm="1">
        <f t="array" ref="P88">VLOOKUP($A88,NIR_Algorithm_Cleaned!$A$2:$W$4887,COLUMN(),FALSE)</f>
        <v>2.35</v>
      </c>
      <c r="Q88" cm="1">
        <f t="array" ref="Q88">VLOOKUP($A88,NIR_Algorithm_Cleaned!$A$2:$W$4887,COLUMN(),FALSE)</f>
        <v>3.06</v>
      </c>
      <c r="R88" cm="1">
        <f t="array" ref="R88">VLOOKUP($A88,NIR_Algorithm_Cleaned!$A$2:$W$4887,COLUMN(),FALSE)</f>
        <v>7.78</v>
      </c>
      <c r="S88" cm="1">
        <f t="array" ref="S88">VLOOKUP($A88,NIR_Algorithm_Cleaned!$A$2:$W$4887,COLUMN(),FALSE)</f>
        <v>13.45</v>
      </c>
      <c r="T88" cm="1">
        <f t="array" ref="T88">VLOOKUP($A88,NIR_Algorithm_Cleaned!$A$2:$W$4887,COLUMN(),FALSE)</f>
        <v>4.3600000000000003</v>
      </c>
      <c r="U88" cm="1">
        <f t="array" ref="U88">VLOOKUP($A88,NIR_Algorithm_Cleaned!$A$2:$W$4887,COLUMN(),FALSE)</f>
        <v>1.56</v>
      </c>
      <c r="V88" cm="1">
        <f t="array" ref="V88">VLOOKUP($A88,NIR_Algorithm_Cleaned!$A$2:$W$4887,COLUMN(),FALSE)</f>
        <v>1.54</v>
      </c>
      <c r="W88" cm="1">
        <f t="array" ref="W88">VLOOKUP($A88,NIR_Algorithm_Cleaned!$A$2:$W$4887,COLUMN(),FALSE)</f>
        <v>71.89</v>
      </c>
      <c r="X88">
        <v>0.42833345781672727</v>
      </c>
    </row>
    <row r="89" spans="1:24" x14ac:dyDescent="0.2">
      <c r="A89" t="s">
        <v>227</v>
      </c>
      <c r="B89" t="s">
        <v>4921</v>
      </c>
      <c r="C89" t="s">
        <v>5268</v>
      </c>
      <c r="D89">
        <v>1</v>
      </c>
      <c r="E89">
        <v>2</v>
      </c>
      <c r="F89">
        <v>1</v>
      </c>
      <c r="G89" cm="1">
        <f t="array" ref="G89">VLOOKUP($A89,NIR_Algorithm_Cleaned!$A$2:$W$4887,COLUMN(),FALSE)</f>
        <v>85.76</v>
      </c>
      <c r="H89" cm="1">
        <f t="array" ref="H89">VLOOKUP($A89,NIR_Algorithm_Cleaned!$A$2:$W$4887,COLUMN(),FALSE)</f>
        <v>1.83</v>
      </c>
      <c r="I89" cm="1">
        <f t="array" ref="I89">VLOOKUP($A89,NIR_Algorithm_Cleaned!$A$2:$W$4887,COLUMN(),FALSE)</f>
        <v>1.24</v>
      </c>
      <c r="J89" cm="1">
        <f t="array" ref="J89">VLOOKUP($A89,NIR_Algorithm_Cleaned!$A$2:$W$4887,COLUMN(),FALSE)</f>
        <v>3.03</v>
      </c>
      <c r="K89" cm="1">
        <f t="array" ref="K89">VLOOKUP($A89,NIR_Algorithm_Cleaned!$A$2:$W$4887,COLUMN(),FALSE)</f>
        <v>2.2599999999999998</v>
      </c>
      <c r="L89" cm="1">
        <f t="array" ref="L89">VLOOKUP($A89,NIR_Algorithm_Cleaned!$A$2:$W$4887,COLUMN(),FALSE)</f>
        <v>0.48</v>
      </c>
      <c r="M89" cm="1">
        <f t="array" ref="M89">VLOOKUP($A89,NIR_Algorithm_Cleaned!$A$2:$W$4887,COLUMN(),FALSE)</f>
        <v>0.52</v>
      </c>
      <c r="N89" cm="1">
        <f t="array" ref="N89">VLOOKUP($A89,NIR_Algorithm_Cleaned!$A$2:$W$4887,COLUMN(),FALSE)</f>
        <v>1.56</v>
      </c>
      <c r="O89" cm="1">
        <f t="array" ref="O89">VLOOKUP($A89,NIR_Algorithm_Cleaned!$A$2:$W$4887,COLUMN(),FALSE)</f>
        <v>1.56</v>
      </c>
      <c r="P89" cm="1">
        <f t="array" ref="P89">VLOOKUP($A89,NIR_Algorithm_Cleaned!$A$2:$W$4887,COLUMN(),FALSE)</f>
        <v>2.44</v>
      </c>
      <c r="Q89" cm="1">
        <f t="array" ref="Q89">VLOOKUP($A89,NIR_Algorithm_Cleaned!$A$2:$W$4887,COLUMN(),FALSE)</f>
        <v>3.03</v>
      </c>
      <c r="R89" cm="1">
        <f t="array" ref="R89">VLOOKUP($A89,NIR_Algorithm_Cleaned!$A$2:$W$4887,COLUMN(),FALSE)</f>
        <v>7.51</v>
      </c>
      <c r="S89" cm="1">
        <f t="array" ref="S89">VLOOKUP($A89,NIR_Algorithm_Cleaned!$A$2:$W$4887,COLUMN(),FALSE)</f>
        <v>12.34</v>
      </c>
      <c r="T89" cm="1">
        <f t="array" ref="T89">VLOOKUP($A89,NIR_Algorithm_Cleaned!$A$2:$W$4887,COLUMN(),FALSE)</f>
        <v>4.3899999999999997</v>
      </c>
      <c r="U89" cm="1">
        <f t="array" ref="U89">VLOOKUP($A89,NIR_Algorithm_Cleaned!$A$2:$W$4887,COLUMN(),FALSE)</f>
        <v>1.88</v>
      </c>
      <c r="V89" cm="1">
        <f t="array" ref="V89">VLOOKUP($A89,NIR_Algorithm_Cleaned!$A$2:$W$4887,COLUMN(),FALSE)</f>
        <v>1.49</v>
      </c>
      <c r="W89" cm="1">
        <f t="array" ref="W89">VLOOKUP($A89,NIR_Algorithm_Cleaned!$A$2:$W$4887,COLUMN(),FALSE)</f>
        <v>70.02</v>
      </c>
      <c r="X89">
        <v>0.41444834004241876</v>
      </c>
    </row>
    <row r="90" spans="1:24" x14ac:dyDescent="0.2">
      <c r="A90" t="s">
        <v>217</v>
      </c>
      <c r="B90" t="s">
        <v>4802</v>
      </c>
      <c r="C90" t="s">
        <v>5243</v>
      </c>
      <c r="D90">
        <v>1</v>
      </c>
      <c r="E90">
        <v>2</v>
      </c>
      <c r="F90">
        <v>1</v>
      </c>
      <c r="G90" cm="1">
        <f t="array" ref="G90">VLOOKUP($A90,NIR_Algorithm_Cleaned!$A$2:$W$4887,COLUMN(),FALSE)</f>
        <v>83.62</v>
      </c>
      <c r="H90" cm="1">
        <f t="array" ref="H90">VLOOKUP($A90,NIR_Algorithm_Cleaned!$A$2:$W$4887,COLUMN(),FALSE)</f>
        <v>1.97</v>
      </c>
      <c r="I90" cm="1">
        <f t="array" ref="I90">VLOOKUP($A90,NIR_Algorithm_Cleaned!$A$2:$W$4887,COLUMN(),FALSE)</f>
        <v>1.25</v>
      </c>
      <c r="J90" cm="1">
        <f t="array" ref="J90">VLOOKUP($A90,NIR_Algorithm_Cleaned!$A$2:$W$4887,COLUMN(),FALSE)</f>
        <v>2.94</v>
      </c>
      <c r="K90" cm="1">
        <f t="array" ref="K90">VLOOKUP($A90,NIR_Algorithm_Cleaned!$A$2:$W$4887,COLUMN(),FALSE)</f>
        <v>2.2999999999999998</v>
      </c>
      <c r="L90" cm="1">
        <f t="array" ref="L90">VLOOKUP($A90,NIR_Algorithm_Cleaned!$A$2:$W$4887,COLUMN(),FALSE)</f>
        <v>0.46</v>
      </c>
      <c r="M90" cm="1">
        <f t="array" ref="M90">VLOOKUP($A90,NIR_Algorithm_Cleaned!$A$2:$W$4887,COLUMN(),FALSE)</f>
        <v>0.51</v>
      </c>
      <c r="N90" cm="1">
        <f t="array" ref="N90">VLOOKUP($A90,NIR_Algorithm_Cleaned!$A$2:$W$4887,COLUMN(),FALSE)</f>
        <v>1.72</v>
      </c>
      <c r="O90" cm="1">
        <f t="array" ref="O90">VLOOKUP($A90,NIR_Algorithm_Cleaned!$A$2:$W$4887,COLUMN(),FALSE)</f>
        <v>1.74</v>
      </c>
      <c r="P90" cm="1">
        <f t="array" ref="P90">VLOOKUP($A90,NIR_Algorithm_Cleaned!$A$2:$W$4887,COLUMN(),FALSE)</f>
        <v>2.39</v>
      </c>
      <c r="Q90" cm="1">
        <f t="array" ref="Q90">VLOOKUP($A90,NIR_Algorithm_Cleaned!$A$2:$W$4887,COLUMN(),FALSE)</f>
        <v>2.89</v>
      </c>
      <c r="R90" cm="1">
        <f t="array" ref="R90">VLOOKUP($A90,NIR_Algorithm_Cleaned!$A$2:$W$4887,COLUMN(),FALSE)</f>
        <v>6.89</v>
      </c>
      <c r="S90" cm="1">
        <f t="array" ref="S90">VLOOKUP($A90,NIR_Algorithm_Cleaned!$A$2:$W$4887,COLUMN(),FALSE)</f>
        <v>13.4</v>
      </c>
      <c r="T90" cm="1">
        <f t="array" ref="T90">VLOOKUP($A90,NIR_Algorithm_Cleaned!$A$2:$W$4887,COLUMN(),FALSE)</f>
        <v>4.41</v>
      </c>
      <c r="U90" cm="1">
        <f t="array" ref="U90">VLOOKUP($A90,NIR_Algorithm_Cleaned!$A$2:$W$4887,COLUMN(),FALSE)</f>
        <v>1.99</v>
      </c>
      <c r="V90" cm="1">
        <f t="array" ref="V90">VLOOKUP($A90,NIR_Algorithm_Cleaned!$A$2:$W$4887,COLUMN(),FALSE)</f>
        <v>1.57</v>
      </c>
      <c r="W90" cm="1">
        <f t="array" ref="W90">VLOOKUP($A90,NIR_Algorithm_Cleaned!$A$2:$W$4887,COLUMN(),FALSE)</f>
        <v>70.739999999999995</v>
      </c>
      <c r="X90">
        <v>0.39502861043336801</v>
      </c>
    </row>
    <row r="91" spans="1:24" x14ac:dyDescent="0.2">
      <c r="A91" t="s">
        <v>754</v>
      </c>
      <c r="B91" t="s">
        <v>4917</v>
      </c>
      <c r="C91" t="s">
        <v>5280</v>
      </c>
      <c r="D91">
        <v>1</v>
      </c>
      <c r="E91">
        <v>2</v>
      </c>
      <c r="F91">
        <v>1</v>
      </c>
      <c r="G91" cm="1">
        <f t="array" ref="G91">VLOOKUP($A91,NIR_Algorithm_Cleaned!$A$2:$W$4887,COLUMN(),FALSE)</f>
        <v>87.85</v>
      </c>
      <c r="H91" cm="1">
        <f t="array" ref="H91">VLOOKUP($A91,NIR_Algorithm_Cleaned!$A$2:$W$4887,COLUMN(),FALSE)</f>
        <v>1.41</v>
      </c>
      <c r="I91" cm="1">
        <f t="array" ref="I91">VLOOKUP($A91,NIR_Algorithm_Cleaned!$A$2:$W$4887,COLUMN(),FALSE)</f>
        <v>1.17</v>
      </c>
      <c r="J91" cm="1">
        <f t="array" ref="J91">VLOOKUP($A91,NIR_Algorithm_Cleaned!$A$2:$W$4887,COLUMN(),FALSE)</f>
        <v>2.8</v>
      </c>
      <c r="K91" cm="1">
        <f t="array" ref="K91">VLOOKUP($A91,NIR_Algorithm_Cleaned!$A$2:$W$4887,COLUMN(),FALSE)</f>
        <v>1.95</v>
      </c>
      <c r="L91" cm="1">
        <f t="array" ref="L91">VLOOKUP($A91,NIR_Algorithm_Cleaned!$A$2:$W$4887,COLUMN(),FALSE)</f>
        <v>0.48</v>
      </c>
      <c r="M91" cm="1">
        <f t="array" ref="M91">VLOOKUP($A91,NIR_Algorithm_Cleaned!$A$2:$W$4887,COLUMN(),FALSE)</f>
        <v>0.47</v>
      </c>
      <c r="N91" cm="1">
        <f t="array" ref="N91">VLOOKUP($A91,NIR_Algorithm_Cleaned!$A$2:$W$4887,COLUMN(),FALSE)</f>
        <v>1.17</v>
      </c>
      <c r="O91" cm="1">
        <f t="array" ref="O91">VLOOKUP($A91,NIR_Algorithm_Cleaned!$A$2:$W$4887,COLUMN(),FALSE)</f>
        <v>1.1599999999999999</v>
      </c>
      <c r="P91" cm="1">
        <f t="array" ref="P91">VLOOKUP($A91,NIR_Algorithm_Cleaned!$A$2:$W$4887,COLUMN(),FALSE)</f>
        <v>2.2799999999999998</v>
      </c>
      <c r="Q91" cm="1">
        <f t="array" ref="Q91">VLOOKUP($A91,NIR_Algorithm_Cleaned!$A$2:$W$4887,COLUMN(),FALSE)</f>
        <v>2.89</v>
      </c>
      <c r="R91" cm="1">
        <f t="array" ref="R91">VLOOKUP($A91,NIR_Algorithm_Cleaned!$A$2:$W$4887,COLUMN(),FALSE)</f>
        <v>9</v>
      </c>
      <c r="S91" cm="1">
        <f t="array" ref="S91">VLOOKUP($A91,NIR_Algorithm_Cleaned!$A$2:$W$4887,COLUMN(),FALSE)</f>
        <v>8.27</v>
      </c>
      <c r="T91" cm="1">
        <f t="array" ref="T91">VLOOKUP($A91,NIR_Algorithm_Cleaned!$A$2:$W$4887,COLUMN(),FALSE)</f>
        <v>4.0199999999999996</v>
      </c>
      <c r="U91" cm="1">
        <f t="array" ref="U91">VLOOKUP($A91,NIR_Algorithm_Cleaned!$A$2:$W$4887,COLUMN(),FALSE)</f>
        <v>1.36</v>
      </c>
      <c r="V91" cm="1">
        <f t="array" ref="V91">VLOOKUP($A91,NIR_Algorithm_Cleaned!$A$2:$W$4887,COLUMN(),FALSE)</f>
        <v>1.25</v>
      </c>
      <c r="W91" cm="1">
        <f t="array" ref="W91">VLOOKUP($A91,NIR_Algorithm_Cleaned!$A$2:$W$4887,COLUMN(),FALSE)</f>
        <v>71.37</v>
      </c>
      <c r="X91">
        <v>0.41353179240791227</v>
      </c>
    </row>
    <row r="92" spans="1:24" x14ac:dyDescent="0.2">
      <c r="A92" t="s">
        <v>481</v>
      </c>
      <c r="B92" t="s">
        <v>4730</v>
      </c>
      <c r="C92" t="s">
        <v>5247</v>
      </c>
      <c r="D92">
        <v>1</v>
      </c>
      <c r="E92">
        <v>2</v>
      </c>
      <c r="F92">
        <v>1</v>
      </c>
      <c r="G92" cm="1">
        <f t="array" ref="G92">VLOOKUP($A92,NIR_Algorithm_Cleaned!$A$2:$W$4887,COLUMN(),FALSE)</f>
        <v>86.21</v>
      </c>
      <c r="H92" cm="1">
        <f t="array" ref="H92">VLOOKUP($A92,NIR_Algorithm_Cleaned!$A$2:$W$4887,COLUMN(),FALSE)</f>
        <v>2.02</v>
      </c>
      <c r="I92" cm="1">
        <f t="array" ref="I92">VLOOKUP($A92,NIR_Algorithm_Cleaned!$A$2:$W$4887,COLUMN(),FALSE)</f>
        <v>1.35</v>
      </c>
      <c r="J92" cm="1">
        <f t="array" ref="J92">VLOOKUP($A92,NIR_Algorithm_Cleaned!$A$2:$W$4887,COLUMN(),FALSE)</f>
        <v>2.44</v>
      </c>
      <c r="K92" cm="1">
        <f t="array" ref="K92">VLOOKUP($A92,NIR_Algorithm_Cleaned!$A$2:$W$4887,COLUMN(),FALSE)</f>
        <v>2.41</v>
      </c>
      <c r="L92" cm="1">
        <f t="array" ref="L92">VLOOKUP($A92,NIR_Algorithm_Cleaned!$A$2:$W$4887,COLUMN(),FALSE)</f>
        <v>0.46</v>
      </c>
      <c r="M92" cm="1">
        <f t="array" ref="M92">VLOOKUP($A92,NIR_Algorithm_Cleaned!$A$2:$W$4887,COLUMN(),FALSE)</f>
        <v>0.59</v>
      </c>
      <c r="N92" cm="1">
        <f t="array" ref="N92">VLOOKUP($A92,NIR_Algorithm_Cleaned!$A$2:$W$4887,COLUMN(),FALSE)</f>
        <v>1.62</v>
      </c>
      <c r="O92" cm="1">
        <f t="array" ref="O92">VLOOKUP($A92,NIR_Algorithm_Cleaned!$A$2:$W$4887,COLUMN(),FALSE)</f>
        <v>1.59</v>
      </c>
      <c r="P92" cm="1">
        <f t="array" ref="P92">VLOOKUP($A92,NIR_Algorithm_Cleaned!$A$2:$W$4887,COLUMN(),FALSE)</f>
        <v>2.4300000000000002</v>
      </c>
      <c r="Q92" cm="1">
        <f t="array" ref="Q92">VLOOKUP($A92,NIR_Algorithm_Cleaned!$A$2:$W$4887,COLUMN(),FALSE)</f>
        <v>3.33</v>
      </c>
      <c r="R92" cm="1">
        <f t="array" ref="R92">VLOOKUP($A92,NIR_Algorithm_Cleaned!$A$2:$W$4887,COLUMN(),FALSE)</f>
        <v>7.72</v>
      </c>
      <c r="S92" cm="1">
        <f t="array" ref="S92">VLOOKUP($A92,NIR_Algorithm_Cleaned!$A$2:$W$4887,COLUMN(),FALSE)</f>
        <v>12.4</v>
      </c>
      <c r="T92" cm="1">
        <f t="array" ref="T92">VLOOKUP($A92,NIR_Algorithm_Cleaned!$A$2:$W$4887,COLUMN(),FALSE)</f>
        <v>3.52</v>
      </c>
      <c r="U92" cm="1">
        <f t="array" ref="U92">VLOOKUP($A92,NIR_Algorithm_Cleaned!$A$2:$W$4887,COLUMN(),FALSE)</f>
        <v>1.92</v>
      </c>
      <c r="V92" cm="1">
        <f t="array" ref="V92">VLOOKUP($A92,NIR_Algorithm_Cleaned!$A$2:$W$4887,COLUMN(),FALSE)</f>
        <v>1.5</v>
      </c>
      <c r="W92" cm="1">
        <f t="array" ref="W92">VLOOKUP($A92,NIR_Algorithm_Cleaned!$A$2:$W$4887,COLUMN(),FALSE)</f>
        <v>70.900000000000006</v>
      </c>
      <c r="X92">
        <v>0.4243160769171575</v>
      </c>
    </row>
    <row r="93" spans="1:24" x14ac:dyDescent="0.2">
      <c r="A93" t="s">
        <v>840</v>
      </c>
      <c r="B93" t="s">
        <v>4717</v>
      </c>
      <c r="C93" t="s">
        <v>5244</v>
      </c>
      <c r="D93">
        <v>1</v>
      </c>
      <c r="E93">
        <v>2</v>
      </c>
      <c r="F93">
        <v>1</v>
      </c>
      <c r="G93" cm="1">
        <f t="array" ref="G93">VLOOKUP($A93,NIR_Algorithm_Cleaned!$A$2:$W$4887,COLUMN(),FALSE)</f>
        <v>84.08</v>
      </c>
      <c r="H93" cm="1">
        <f t="array" ref="H93">VLOOKUP($A93,NIR_Algorithm_Cleaned!$A$2:$W$4887,COLUMN(),FALSE)</f>
        <v>1.56</v>
      </c>
      <c r="I93" cm="1">
        <f t="array" ref="I93">VLOOKUP($A93,NIR_Algorithm_Cleaned!$A$2:$W$4887,COLUMN(),FALSE)</f>
        <v>1.23</v>
      </c>
      <c r="J93" cm="1">
        <f t="array" ref="J93">VLOOKUP($A93,NIR_Algorithm_Cleaned!$A$2:$W$4887,COLUMN(),FALSE)</f>
        <v>3.34</v>
      </c>
      <c r="K93" cm="1">
        <f t="array" ref="K93">VLOOKUP($A93,NIR_Algorithm_Cleaned!$A$2:$W$4887,COLUMN(),FALSE)</f>
        <v>1.79</v>
      </c>
      <c r="L93" cm="1">
        <f t="array" ref="L93">VLOOKUP($A93,NIR_Algorithm_Cleaned!$A$2:$W$4887,COLUMN(),FALSE)</f>
        <v>0.49</v>
      </c>
      <c r="M93" cm="1">
        <f t="array" ref="M93">VLOOKUP($A93,NIR_Algorithm_Cleaned!$A$2:$W$4887,COLUMN(),FALSE)</f>
        <v>0.47</v>
      </c>
      <c r="N93" cm="1">
        <f t="array" ref="N93">VLOOKUP($A93,NIR_Algorithm_Cleaned!$A$2:$W$4887,COLUMN(),FALSE)</f>
        <v>1.35</v>
      </c>
      <c r="O93" cm="1">
        <f t="array" ref="O93">VLOOKUP($A93,NIR_Algorithm_Cleaned!$A$2:$W$4887,COLUMN(),FALSE)</f>
        <v>1.35</v>
      </c>
      <c r="P93" cm="1">
        <f t="array" ref="P93">VLOOKUP($A93,NIR_Algorithm_Cleaned!$A$2:$W$4887,COLUMN(),FALSE)</f>
        <v>2.2200000000000002</v>
      </c>
      <c r="Q93" cm="1">
        <f t="array" ref="Q93">VLOOKUP($A93,NIR_Algorithm_Cleaned!$A$2:$W$4887,COLUMN(),FALSE)</f>
        <v>2.61</v>
      </c>
      <c r="R93" cm="1">
        <f t="array" ref="R93">VLOOKUP($A93,NIR_Algorithm_Cleaned!$A$2:$W$4887,COLUMN(),FALSE)</f>
        <v>8.5500000000000007</v>
      </c>
      <c r="S93" cm="1">
        <f t="array" ref="S93">VLOOKUP($A93,NIR_Algorithm_Cleaned!$A$2:$W$4887,COLUMN(),FALSE)</f>
        <v>9.64</v>
      </c>
      <c r="T93" cm="1">
        <f t="array" ref="T93">VLOOKUP($A93,NIR_Algorithm_Cleaned!$A$2:$W$4887,COLUMN(),FALSE)</f>
        <v>4.67</v>
      </c>
      <c r="U93" cm="1">
        <f t="array" ref="U93">VLOOKUP($A93,NIR_Algorithm_Cleaned!$A$2:$W$4887,COLUMN(),FALSE)</f>
        <v>1.48</v>
      </c>
      <c r="V93" cm="1">
        <f t="array" ref="V93">VLOOKUP($A93,NIR_Algorithm_Cleaned!$A$2:$W$4887,COLUMN(),FALSE)</f>
        <v>1.34</v>
      </c>
      <c r="W93" cm="1">
        <f t="array" ref="W93">VLOOKUP($A93,NIR_Algorithm_Cleaned!$A$2:$W$4887,COLUMN(),FALSE)</f>
        <v>71.91</v>
      </c>
      <c r="X93">
        <v>0.43212593074312078</v>
      </c>
    </row>
    <row r="94" spans="1:24" x14ac:dyDescent="0.2">
      <c r="A94" t="s">
        <v>880</v>
      </c>
      <c r="B94" t="s">
        <v>4765</v>
      </c>
      <c r="C94" t="s">
        <v>5284</v>
      </c>
      <c r="D94">
        <v>1</v>
      </c>
      <c r="E94">
        <v>2</v>
      </c>
      <c r="F94">
        <v>1</v>
      </c>
      <c r="G94" cm="1">
        <f t="array" ref="G94">VLOOKUP($A94,NIR_Algorithm_Cleaned!$A$2:$W$4887,COLUMN(),FALSE)</f>
        <v>81.540000000000006</v>
      </c>
      <c r="H94" cm="1">
        <f t="array" ref="H94">VLOOKUP($A94,NIR_Algorithm_Cleaned!$A$2:$W$4887,COLUMN(),FALSE)</f>
        <v>1.61</v>
      </c>
      <c r="I94" cm="1">
        <f t="array" ref="I94">VLOOKUP($A94,NIR_Algorithm_Cleaned!$A$2:$W$4887,COLUMN(),FALSE)</f>
        <v>1.44</v>
      </c>
      <c r="J94" cm="1">
        <f t="array" ref="J94">VLOOKUP($A94,NIR_Algorithm_Cleaned!$A$2:$W$4887,COLUMN(),FALSE)</f>
        <v>2.64</v>
      </c>
      <c r="K94" cm="1">
        <f t="array" ref="K94">VLOOKUP($A94,NIR_Algorithm_Cleaned!$A$2:$W$4887,COLUMN(),FALSE)</f>
        <v>1.83</v>
      </c>
      <c r="L94" cm="1">
        <f t="array" ref="L94">VLOOKUP($A94,NIR_Algorithm_Cleaned!$A$2:$W$4887,COLUMN(),FALSE)</f>
        <v>0.53</v>
      </c>
      <c r="M94" cm="1">
        <f t="array" ref="M94">VLOOKUP($A94,NIR_Algorithm_Cleaned!$A$2:$W$4887,COLUMN(),FALSE)</f>
        <v>0.49</v>
      </c>
      <c r="N94" cm="1">
        <f t="array" ref="N94">VLOOKUP($A94,NIR_Algorithm_Cleaned!$A$2:$W$4887,COLUMN(),FALSE)</f>
        <v>1.82</v>
      </c>
      <c r="O94" cm="1">
        <f t="array" ref="O94">VLOOKUP($A94,NIR_Algorithm_Cleaned!$A$2:$W$4887,COLUMN(),FALSE)</f>
        <v>1.81</v>
      </c>
      <c r="P94" cm="1">
        <f t="array" ref="P94">VLOOKUP($A94,NIR_Algorithm_Cleaned!$A$2:$W$4887,COLUMN(),FALSE)</f>
        <v>2.2400000000000002</v>
      </c>
      <c r="Q94" cm="1">
        <f t="array" ref="Q94">VLOOKUP($A94,NIR_Algorithm_Cleaned!$A$2:$W$4887,COLUMN(),FALSE)</f>
        <v>2.75</v>
      </c>
      <c r="R94" cm="1">
        <f t="array" ref="R94">VLOOKUP($A94,NIR_Algorithm_Cleaned!$A$2:$W$4887,COLUMN(),FALSE)</f>
        <v>6.81</v>
      </c>
      <c r="S94" cm="1">
        <f t="array" ref="S94">VLOOKUP($A94,NIR_Algorithm_Cleaned!$A$2:$W$4887,COLUMN(),FALSE)</f>
        <v>13.37</v>
      </c>
      <c r="T94" cm="1">
        <f t="array" ref="T94">VLOOKUP($A94,NIR_Algorithm_Cleaned!$A$2:$W$4887,COLUMN(),FALSE)</f>
        <v>4.2300000000000004</v>
      </c>
      <c r="U94" cm="1">
        <f t="array" ref="U94">VLOOKUP($A94,NIR_Algorithm_Cleaned!$A$2:$W$4887,COLUMN(),FALSE)</f>
        <v>1.26</v>
      </c>
      <c r="V94" cm="1">
        <f t="array" ref="V94">VLOOKUP($A94,NIR_Algorithm_Cleaned!$A$2:$W$4887,COLUMN(),FALSE)</f>
        <v>1.47</v>
      </c>
      <c r="W94" cm="1">
        <f t="array" ref="W94">VLOOKUP($A94,NIR_Algorithm_Cleaned!$A$2:$W$4887,COLUMN(),FALSE)</f>
        <v>72.73</v>
      </c>
      <c r="X94">
        <v>0.42383946206576051</v>
      </c>
    </row>
    <row r="95" spans="1:24" x14ac:dyDescent="0.2">
      <c r="A95" t="s">
        <v>266</v>
      </c>
      <c r="B95" t="s">
        <v>4732</v>
      </c>
      <c r="C95" t="s">
        <v>5220</v>
      </c>
      <c r="D95">
        <v>1</v>
      </c>
      <c r="E95">
        <v>2</v>
      </c>
      <c r="F95">
        <v>1</v>
      </c>
      <c r="G95" cm="1">
        <f t="array" ref="G95">VLOOKUP($A95,NIR_Algorithm_Cleaned!$A$2:$W$4887,COLUMN(),FALSE)</f>
        <v>82.2</v>
      </c>
      <c r="H95" cm="1">
        <f t="array" ref="H95">VLOOKUP($A95,NIR_Algorithm_Cleaned!$A$2:$W$4887,COLUMN(),FALSE)</f>
        <v>1.82</v>
      </c>
      <c r="I95" cm="1">
        <f t="array" ref="I95">VLOOKUP($A95,NIR_Algorithm_Cleaned!$A$2:$W$4887,COLUMN(),FALSE)</f>
        <v>1.36</v>
      </c>
      <c r="J95" cm="1">
        <f t="array" ref="J95">VLOOKUP($A95,NIR_Algorithm_Cleaned!$A$2:$W$4887,COLUMN(),FALSE)</f>
        <v>3.06</v>
      </c>
      <c r="K95" cm="1">
        <f t="array" ref="K95">VLOOKUP($A95,NIR_Algorithm_Cleaned!$A$2:$W$4887,COLUMN(),FALSE)</f>
        <v>2.0099999999999998</v>
      </c>
      <c r="L95" cm="1">
        <f t="array" ref="L95">VLOOKUP($A95,NIR_Algorithm_Cleaned!$A$2:$W$4887,COLUMN(),FALSE)</f>
        <v>0.47</v>
      </c>
      <c r="M95" cm="1">
        <f t="array" ref="M95">VLOOKUP($A95,NIR_Algorithm_Cleaned!$A$2:$W$4887,COLUMN(),FALSE)</f>
        <v>0.46</v>
      </c>
      <c r="N95" cm="1">
        <f t="array" ref="N95">VLOOKUP($A95,NIR_Algorithm_Cleaned!$A$2:$W$4887,COLUMN(),FALSE)</f>
        <v>1.7</v>
      </c>
      <c r="O95" cm="1">
        <f t="array" ref="O95">VLOOKUP($A95,NIR_Algorithm_Cleaned!$A$2:$W$4887,COLUMN(),FALSE)</f>
        <v>1.73</v>
      </c>
      <c r="P95" cm="1">
        <f t="array" ref="P95">VLOOKUP($A95,NIR_Algorithm_Cleaned!$A$2:$W$4887,COLUMN(),FALSE)</f>
        <v>2.12</v>
      </c>
      <c r="Q95" cm="1">
        <f t="array" ref="Q95">VLOOKUP($A95,NIR_Algorithm_Cleaned!$A$2:$W$4887,COLUMN(),FALSE)</f>
        <v>2.5</v>
      </c>
      <c r="R95" cm="1">
        <f t="array" ref="R95">VLOOKUP($A95,NIR_Algorithm_Cleaned!$A$2:$W$4887,COLUMN(),FALSE)</f>
        <v>7.81</v>
      </c>
      <c r="S95" cm="1">
        <f t="array" ref="S95">VLOOKUP($A95,NIR_Algorithm_Cleaned!$A$2:$W$4887,COLUMN(),FALSE)</f>
        <v>12.79</v>
      </c>
      <c r="T95" cm="1">
        <f t="array" ref="T95">VLOOKUP($A95,NIR_Algorithm_Cleaned!$A$2:$W$4887,COLUMN(),FALSE)</f>
        <v>4.38</v>
      </c>
      <c r="U95" cm="1">
        <f t="array" ref="U95">VLOOKUP($A95,NIR_Algorithm_Cleaned!$A$2:$W$4887,COLUMN(),FALSE)</f>
        <v>1.55</v>
      </c>
      <c r="V95" cm="1">
        <f t="array" ref="V95">VLOOKUP($A95,NIR_Algorithm_Cleaned!$A$2:$W$4887,COLUMN(),FALSE)</f>
        <v>1.49</v>
      </c>
      <c r="W95" cm="1">
        <f t="array" ref="W95">VLOOKUP($A95,NIR_Algorithm_Cleaned!$A$2:$W$4887,COLUMN(),FALSE)</f>
        <v>70.989999999999995</v>
      </c>
      <c r="X95">
        <v>0.41082066124927924</v>
      </c>
    </row>
    <row r="96" spans="1:24" x14ac:dyDescent="0.2">
      <c r="A96" t="s">
        <v>877</v>
      </c>
      <c r="B96" t="s">
        <v>4846</v>
      </c>
      <c r="C96" t="s">
        <v>5286</v>
      </c>
      <c r="D96">
        <v>1</v>
      </c>
      <c r="E96">
        <v>2</v>
      </c>
      <c r="F96">
        <v>1</v>
      </c>
      <c r="G96" cm="1">
        <f t="array" ref="G96">VLOOKUP($A96,NIR_Algorithm_Cleaned!$A$2:$W$4887,COLUMN(),FALSE)</f>
        <v>85.65</v>
      </c>
      <c r="H96" cm="1">
        <f t="array" ref="H96">VLOOKUP($A96,NIR_Algorithm_Cleaned!$A$2:$W$4887,COLUMN(),FALSE)</f>
        <v>1.6</v>
      </c>
      <c r="I96" cm="1">
        <f t="array" ref="I96">VLOOKUP($A96,NIR_Algorithm_Cleaned!$A$2:$W$4887,COLUMN(),FALSE)</f>
        <v>1.19</v>
      </c>
      <c r="J96" cm="1">
        <f t="array" ref="J96">VLOOKUP($A96,NIR_Algorithm_Cleaned!$A$2:$W$4887,COLUMN(),FALSE)</f>
        <v>3.25</v>
      </c>
      <c r="K96" cm="1">
        <f t="array" ref="K96">VLOOKUP($A96,NIR_Algorithm_Cleaned!$A$2:$W$4887,COLUMN(),FALSE)</f>
        <v>1.89</v>
      </c>
      <c r="L96" cm="1">
        <f t="array" ref="L96">VLOOKUP($A96,NIR_Algorithm_Cleaned!$A$2:$W$4887,COLUMN(),FALSE)</f>
        <v>0.49</v>
      </c>
      <c r="M96" cm="1">
        <f t="array" ref="M96">VLOOKUP($A96,NIR_Algorithm_Cleaned!$A$2:$W$4887,COLUMN(),FALSE)</f>
        <v>0.54</v>
      </c>
      <c r="N96" cm="1">
        <f t="array" ref="N96">VLOOKUP($A96,NIR_Algorithm_Cleaned!$A$2:$W$4887,COLUMN(),FALSE)</f>
        <v>1.31</v>
      </c>
      <c r="O96" cm="1">
        <f t="array" ref="O96">VLOOKUP($A96,NIR_Algorithm_Cleaned!$A$2:$W$4887,COLUMN(),FALSE)</f>
        <v>1.28</v>
      </c>
      <c r="P96" cm="1">
        <f t="array" ref="P96">VLOOKUP($A96,NIR_Algorithm_Cleaned!$A$2:$W$4887,COLUMN(),FALSE)</f>
        <v>2.41</v>
      </c>
      <c r="Q96" cm="1">
        <f t="array" ref="Q96">VLOOKUP($A96,NIR_Algorithm_Cleaned!$A$2:$W$4887,COLUMN(),FALSE)</f>
        <v>3.1</v>
      </c>
      <c r="R96" cm="1">
        <f t="array" ref="R96">VLOOKUP($A96,NIR_Algorithm_Cleaned!$A$2:$W$4887,COLUMN(),FALSE)</f>
        <v>8.82</v>
      </c>
      <c r="S96" cm="1">
        <f t="array" ref="S96">VLOOKUP($A96,NIR_Algorithm_Cleaned!$A$2:$W$4887,COLUMN(),FALSE)</f>
        <v>9.44</v>
      </c>
      <c r="T96" cm="1">
        <f t="array" ref="T96">VLOOKUP($A96,NIR_Algorithm_Cleaned!$A$2:$W$4887,COLUMN(),FALSE)</f>
        <v>4.5</v>
      </c>
      <c r="U96" cm="1">
        <f t="array" ref="U96">VLOOKUP($A96,NIR_Algorithm_Cleaned!$A$2:$W$4887,COLUMN(),FALSE)</f>
        <v>1.46</v>
      </c>
      <c r="V96" cm="1">
        <f t="array" ref="V96">VLOOKUP($A96,NIR_Algorithm_Cleaned!$A$2:$W$4887,COLUMN(),FALSE)</f>
        <v>1.37</v>
      </c>
      <c r="W96" cm="1">
        <f t="array" ref="W96">VLOOKUP($A96,NIR_Algorithm_Cleaned!$A$2:$W$4887,COLUMN(),FALSE)</f>
        <v>72.23</v>
      </c>
      <c r="X96">
        <v>0.42950185895201576</v>
      </c>
    </row>
    <row r="97" spans="1:24" x14ac:dyDescent="0.2">
      <c r="A97" t="s">
        <v>882</v>
      </c>
      <c r="B97" t="s">
        <v>4941</v>
      </c>
      <c r="C97" t="s">
        <v>5257</v>
      </c>
      <c r="D97">
        <v>1</v>
      </c>
      <c r="E97">
        <v>2</v>
      </c>
      <c r="F97">
        <v>1</v>
      </c>
      <c r="G97" cm="1">
        <f t="array" ref="G97">VLOOKUP($A97,NIR_Algorithm_Cleaned!$A$2:$W$4887,COLUMN(),FALSE)</f>
        <v>82.93</v>
      </c>
      <c r="H97" cm="1">
        <f t="array" ref="H97">VLOOKUP($A97,NIR_Algorithm_Cleaned!$A$2:$W$4887,COLUMN(),FALSE)</f>
        <v>1.78</v>
      </c>
      <c r="I97" cm="1">
        <f t="array" ref="I97">VLOOKUP($A97,NIR_Algorithm_Cleaned!$A$2:$W$4887,COLUMN(),FALSE)</f>
        <v>1.35</v>
      </c>
      <c r="J97" cm="1">
        <f t="array" ref="J97">VLOOKUP($A97,NIR_Algorithm_Cleaned!$A$2:$W$4887,COLUMN(),FALSE)</f>
        <v>2.4500000000000002</v>
      </c>
      <c r="K97" cm="1">
        <f t="array" ref="K97">VLOOKUP($A97,NIR_Algorithm_Cleaned!$A$2:$W$4887,COLUMN(),FALSE)</f>
        <v>2.15</v>
      </c>
      <c r="L97" cm="1">
        <f t="array" ref="L97">VLOOKUP($A97,NIR_Algorithm_Cleaned!$A$2:$W$4887,COLUMN(),FALSE)</f>
        <v>0.48</v>
      </c>
      <c r="M97" cm="1">
        <f t="array" ref="M97">VLOOKUP($A97,NIR_Algorithm_Cleaned!$A$2:$W$4887,COLUMN(),FALSE)</f>
        <v>0.51</v>
      </c>
      <c r="N97" cm="1">
        <f t="array" ref="N97">VLOOKUP($A97,NIR_Algorithm_Cleaned!$A$2:$W$4887,COLUMN(),FALSE)</f>
        <v>1.68</v>
      </c>
      <c r="O97" cm="1">
        <f t="array" ref="O97">VLOOKUP($A97,NIR_Algorithm_Cleaned!$A$2:$W$4887,COLUMN(),FALSE)</f>
        <v>1.68</v>
      </c>
      <c r="P97" cm="1">
        <f t="array" ref="P97">VLOOKUP($A97,NIR_Algorithm_Cleaned!$A$2:$W$4887,COLUMN(),FALSE)</f>
        <v>2.31</v>
      </c>
      <c r="Q97" cm="1">
        <f t="array" ref="Q97">VLOOKUP($A97,NIR_Algorithm_Cleaned!$A$2:$W$4887,COLUMN(),FALSE)</f>
        <v>2.78</v>
      </c>
      <c r="R97" cm="1">
        <f t="array" ref="R97">VLOOKUP($A97,NIR_Algorithm_Cleaned!$A$2:$W$4887,COLUMN(),FALSE)</f>
        <v>7.41</v>
      </c>
      <c r="S97" cm="1">
        <f t="array" ref="S97">VLOOKUP($A97,NIR_Algorithm_Cleaned!$A$2:$W$4887,COLUMN(),FALSE)</f>
        <v>12.07</v>
      </c>
      <c r="T97" cm="1">
        <f t="array" ref="T97">VLOOKUP($A97,NIR_Algorithm_Cleaned!$A$2:$W$4887,COLUMN(),FALSE)</f>
        <v>4.25</v>
      </c>
      <c r="U97" cm="1">
        <f t="array" ref="U97">VLOOKUP($A97,NIR_Algorithm_Cleaned!$A$2:$W$4887,COLUMN(),FALSE)</f>
        <v>1.57</v>
      </c>
      <c r="V97" cm="1">
        <f t="array" ref="V97">VLOOKUP($A97,NIR_Algorithm_Cleaned!$A$2:$W$4887,COLUMN(),FALSE)</f>
        <v>1.48</v>
      </c>
      <c r="W97" cm="1">
        <f t="array" ref="W97">VLOOKUP($A97,NIR_Algorithm_Cleaned!$A$2:$W$4887,COLUMN(),FALSE)</f>
        <v>73.08</v>
      </c>
      <c r="X97">
        <v>0.41057017543859653</v>
      </c>
    </row>
    <row r="98" spans="1:24" x14ac:dyDescent="0.2">
      <c r="A98" t="s">
        <v>735</v>
      </c>
      <c r="B98" t="s">
        <v>4718</v>
      </c>
      <c r="C98" t="s">
        <v>5327</v>
      </c>
      <c r="D98">
        <v>1</v>
      </c>
      <c r="E98">
        <v>2</v>
      </c>
      <c r="F98">
        <v>1</v>
      </c>
      <c r="G98" cm="1">
        <f t="array" ref="G98">VLOOKUP($A98,NIR_Algorithm_Cleaned!$A$2:$W$4887,COLUMN(),FALSE)</f>
        <v>82.02</v>
      </c>
      <c r="H98" cm="1">
        <f t="array" ref="H98">VLOOKUP($A98,NIR_Algorithm_Cleaned!$A$2:$W$4887,COLUMN(),FALSE)</f>
        <v>2.04</v>
      </c>
      <c r="I98" cm="1">
        <f t="array" ref="I98">VLOOKUP($A98,NIR_Algorithm_Cleaned!$A$2:$W$4887,COLUMN(),FALSE)</f>
        <v>1.34</v>
      </c>
      <c r="J98" cm="1">
        <f t="array" ref="J98">VLOOKUP($A98,NIR_Algorithm_Cleaned!$A$2:$W$4887,COLUMN(),FALSE)</f>
        <v>3.46</v>
      </c>
      <c r="K98" cm="1">
        <f t="array" ref="K98">VLOOKUP($A98,NIR_Algorithm_Cleaned!$A$2:$W$4887,COLUMN(),FALSE)</f>
        <v>2.02</v>
      </c>
      <c r="L98" cm="1">
        <f t="array" ref="L98">VLOOKUP($A98,NIR_Algorithm_Cleaned!$A$2:$W$4887,COLUMN(),FALSE)</f>
        <v>0.48</v>
      </c>
      <c r="M98" cm="1">
        <f t="array" ref="M98">VLOOKUP($A98,NIR_Algorithm_Cleaned!$A$2:$W$4887,COLUMN(),FALSE)</f>
        <v>0.59</v>
      </c>
      <c r="N98" cm="1">
        <f t="array" ref="N98">VLOOKUP($A98,NIR_Algorithm_Cleaned!$A$2:$W$4887,COLUMN(),FALSE)</f>
        <v>1.76</v>
      </c>
      <c r="O98" cm="1">
        <f t="array" ref="O98">VLOOKUP($A98,NIR_Algorithm_Cleaned!$A$2:$W$4887,COLUMN(),FALSE)</f>
        <v>1.75</v>
      </c>
      <c r="P98" cm="1">
        <f t="array" ref="P98">VLOOKUP($A98,NIR_Algorithm_Cleaned!$A$2:$W$4887,COLUMN(),FALSE)</f>
        <v>2.4700000000000002</v>
      </c>
      <c r="Q98" cm="1">
        <f t="array" ref="Q98">VLOOKUP($A98,NIR_Algorithm_Cleaned!$A$2:$W$4887,COLUMN(),FALSE)</f>
        <v>2.85</v>
      </c>
      <c r="R98" cm="1">
        <f t="array" ref="R98">VLOOKUP($A98,NIR_Algorithm_Cleaned!$A$2:$W$4887,COLUMN(),FALSE)</f>
        <v>6.61</v>
      </c>
      <c r="S98" cm="1">
        <f t="array" ref="S98">VLOOKUP($A98,NIR_Algorithm_Cleaned!$A$2:$W$4887,COLUMN(),FALSE)</f>
        <v>13.29</v>
      </c>
      <c r="T98" cm="1">
        <f t="array" ref="T98">VLOOKUP($A98,NIR_Algorithm_Cleaned!$A$2:$W$4887,COLUMN(),FALSE)</f>
        <v>4.99</v>
      </c>
      <c r="U98" cm="1">
        <f t="array" ref="U98">VLOOKUP($A98,NIR_Algorithm_Cleaned!$A$2:$W$4887,COLUMN(),FALSE)</f>
        <v>1.83</v>
      </c>
      <c r="V98" cm="1">
        <f t="array" ref="V98">VLOOKUP($A98,NIR_Algorithm_Cleaned!$A$2:$W$4887,COLUMN(),FALSE)</f>
        <v>1.62</v>
      </c>
      <c r="W98" cm="1">
        <f t="array" ref="W98">VLOOKUP($A98,NIR_Algorithm_Cleaned!$A$2:$W$4887,COLUMN(),FALSE)</f>
        <v>71.400000000000006</v>
      </c>
      <c r="X98">
        <v>0.39737059951202502</v>
      </c>
    </row>
    <row r="99" spans="1:24" x14ac:dyDescent="0.2">
      <c r="A99" t="s">
        <v>738</v>
      </c>
      <c r="B99" t="s">
        <v>4757</v>
      </c>
      <c r="C99" t="s">
        <v>5329</v>
      </c>
      <c r="D99">
        <v>1</v>
      </c>
      <c r="E99">
        <v>2</v>
      </c>
      <c r="F99">
        <v>1</v>
      </c>
      <c r="G99" cm="1">
        <f t="array" ref="G99">VLOOKUP($A99,NIR_Algorithm_Cleaned!$A$2:$W$4887,COLUMN(),FALSE)</f>
        <v>82.12</v>
      </c>
      <c r="H99" cm="1">
        <f t="array" ref="H99">VLOOKUP($A99,NIR_Algorithm_Cleaned!$A$2:$W$4887,COLUMN(),FALSE)</f>
        <v>1.64</v>
      </c>
      <c r="I99" cm="1">
        <f t="array" ref="I99">VLOOKUP($A99,NIR_Algorithm_Cleaned!$A$2:$W$4887,COLUMN(),FALSE)</f>
        <v>1.23</v>
      </c>
      <c r="J99" cm="1">
        <f t="array" ref="J99">VLOOKUP($A99,NIR_Algorithm_Cleaned!$A$2:$W$4887,COLUMN(),FALSE)</f>
        <v>3.34</v>
      </c>
      <c r="K99" cm="1">
        <f t="array" ref="K99">VLOOKUP($A99,NIR_Algorithm_Cleaned!$A$2:$W$4887,COLUMN(),FALSE)</f>
        <v>1.73</v>
      </c>
      <c r="L99" cm="1">
        <f t="array" ref="L99">VLOOKUP($A99,NIR_Algorithm_Cleaned!$A$2:$W$4887,COLUMN(),FALSE)</f>
        <v>0.52</v>
      </c>
      <c r="M99" cm="1">
        <f t="array" ref="M99">VLOOKUP($A99,NIR_Algorithm_Cleaned!$A$2:$W$4887,COLUMN(),FALSE)</f>
        <v>0.56000000000000005</v>
      </c>
      <c r="N99" cm="1">
        <f t="array" ref="N99">VLOOKUP($A99,NIR_Algorithm_Cleaned!$A$2:$W$4887,COLUMN(),FALSE)</f>
        <v>1.51</v>
      </c>
      <c r="O99" cm="1">
        <f t="array" ref="O99">VLOOKUP($A99,NIR_Algorithm_Cleaned!$A$2:$W$4887,COLUMN(),FALSE)</f>
        <v>1.51</v>
      </c>
      <c r="P99" cm="1">
        <f t="array" ref="P99">VLOOKUP($A99,NIR_Algorithm_Cleaned!$A$2:$W$4887,COLUMN(),FALSE)</f>
        <v>2.2999999999999998</v>
      </c>
      <c r="Q99" cm="1">
        <f t="array" ref="Q99">VLOOKUP($A99,NIR_Algorithm_Cleaned!$A$2:$W$4887,COLUMN(),FALSE)</f>
        <v>2.83</v>
      </c>
      <c r="R99" cm="1">
        <f t="array" ref="R99">VLOOKUP($A99,NIR_Algorithm_Cleaned!$A$2:$W$4887,COLUMN(),FALSE)</f>
        <v>8.15</v>
      </c>
      <c r="S99" cm="1">
        <f t="array" ref="S99">VLOOKUP($A99,NIR_Algorithm_Cleaned!$A$2:$W$4887,COLUMN(),FALSE)</f>
        <v>11.04</v>
      </c>
      <c r="T99" cm="1">
        <f t="array" ref="T99">VLOOKUP($A99,NIR_Algorithm_Cleaned!$A$2:$W$4887,COLUMN(),FALSE)</f>
        <v>5.21</v>
      </c>
      <c r="U99" cm="1">
        <f t="array" ref="U99">VLOOKUP($A99,NIR_Algorithm_Cleaned!$A$2:$W$4887,COLUMN(),FALSE)</f>
        <v>1.47</v>
      </c>
      <c r="V99" cm="1">
        <f t="array" ref="V99">VLOOKUP($A99,NIR_Algorithm_Cleaned!$A$2:$W$4887,COLUMN(),FALSE)</f>
        <v>1.44</v>
      </c>
      <c r="W99" cm="1">
        <f t="array" ref="W99">VLOOKUP($A99,NIR_Algorithm_Cleaned!$A$2:$W$4887,COLUMN(),FALSE)</f>
        <v>72.11</v>
      </c>
      <c r="X99">
        <v>0.40932267749911677</v>
      </c>
    </row>
    <row r="100" spans="1:24" x14ac:dyDescent="0.2">
      <c r="A100" t="s">
        <v>808</v>
      </c>
      <c r="B100" t="s">
        <v>4762</v>
      </c>
      <c r="C100" t="s">
        <v>5308</v>
      </c>
      <c r="D100">
        <v>1</v>
      </c>
      <c r="E100">
        <v>2</v>
      </c>
      <c r="F100">
        <v>1</v>
      </c>
      <c r="G100" cm="1">
        <f t="array" ref="G100">VLOOKUP($A100,NIR_Algorithm_Cleaned!$A$2:$W$4887,COLUMN(),FALSE)</f>
        <v>84.47</v>
      </c>
      <c r="H100" cm="1">
        <f t="array" ref="H100">VLOOKUP($A100,NIR_Algorithm_Cleaned!$A$2:$W$4887,COLUMN(),FALSE)</f>
        <v>1.87</v>
      </c>
      <c r="I100" cm="1">
        <f t="array" ref="I100">VLOOKUP($A100,NIR_Algorithm_Cleaned!$A$2:$W$4887,COLUMN(),FALSE)</f>
        <v>1.1499999999999999</v>
      </c>
      <c r="J100" cm="1">
        <f t="array" ref="J100">VLOOKUP($A100,NIR_Algorithm_Cleaned!$A$2:$W$4887,COLUMN(),FALSE)</f>
        <v>3.31</v>
      </c>
      <c r="K100" cm="1">
        <f t="array" ref="K100">VLOOKUP($A100,NIR_Algorithm_Cleaned!$A$2:$W$4887,COLUMN(),FALSE)</f>
        <v>2.1</v>
      </c>
      <c r="L100" cm="1">
        <f t="array" ref="L100">VLOOKUP($A100,NIR_Algorithm_Cleaned!$A$2:$W$4887,COLUMN(),FALSE)</f>
        <v>0.42</v>
      </c>
      <c r="M100" cm="1">
        <f t="array" ref="M100">VLOOKUP($A100,NIR_Algorithm_Cleaned!$A$2:$W$4887,COLUMN(),FALSE)</f>
        <v>0.55000000000000004</v>
      </c>
      <c r="N100" cm="1">
        <f t="array" ref="N100">VLOOKUP($A100,NIR_Algorithm_Cleaned!$A$2:$W$4887,COLUMN(),FALSE)</f>
        <v>1.3</v>
      </c>
      <c r="O100" cm="1">
        <f t="array" ref="O100">VLOOKUP($A100,NIR_Algorithm_Cleaned!$A$2:$W$4887,COLUMN(),FALSE)</f>
        <v>1.33</v>
      </c>
      <c r="P100" cm="1">
        <f t="array" ref="P100">VLOOKUP($A100,NIR_Algorithm_Cleaned!$A$2:$W$4887,COLUMN(),FALSE)</f>
        <v>2.21</v>
      </c>
      <c r="Q100" cm="1">
        <f t="array" ref="Q100">VLOOKUP($A100,NIR_Algorithm_Cleaned!$A$2:$W$4887,COLUMN(),FALSE)</f>
        <v>2.62</v>
      </c>
      <c r="R100" cm="1">
        <f t="array" ref="R100">VLOOKUP($A100,NIR_Algorithm_Cleaned!$A$2:$W$4887,COLUMN(),FALSE)</f>
        <v>8.92</v>
      </c>
      <c r="S100" cm="1">
        <f t="array" ref="S100">VLOOKUP($A100,NIR_Algorithm_Cleaned!$A$2:$W$4887,COLUMN(),FALSE)</f>
        <v>9.73</v>
      </c>
      <c r="T100" cm="1">
        <f t="array" ref="T100">VLOOKUP($A100,NIR_Algorithm_Cleaned!$A$2:$W$4887,COLUMN(),FALSE)</f>
        <v>4.6100000000000003</v>
      </c>
      <c r="U100" cm="1">
        <f t="array" ref="U100">VLOOKUP($A100,NIR_Algorithm_Cleaned!$A$2:$W$4887,COLUMN(),FALSE)</f>
        <v>1.93</v>
      </c>
      <c r="V100" cm="1">
        <f t="array" ref="V100">VLOOKUP($A100,NIR_Algorithm_Cleaned!$A$2:$W$4887,COLUMN(),FALSE)</f>
        <v>1.42</v>
      </c>
      <c r="W100" cm="1">
        <f t="array" ref="W100">VLOOKUP($A100,NIR_Algorithm_Cleaned!$A$2:$W$4887,COLUMN(),FALSE)</f>
        <v>70.7</v>
      </c>
      <c r="X100">
        <v>0.40991881607993474</v>
      </c>
    </row>
    <row r="101" spans="1:24" x14ac:dyDescent="0.2">
      <c r="A101" t="s">
        <v>873</v>
      </c>
      <c r="B101" t="s">
        <v>4879</v>
      </c>
      <c r="C101" t="s">
        <v>5277</v>
      </c>
      <c r="D101">
        <v>1</v>
      </c>
      <c r="E101">
        <v>2</v>
      </c>
      <c r="F101">
        <v>1</v>
      </c>
      <c r="G101" cm="1">
        <f t="array" ref="G101">VLOOKUP($A101,NIR_Algorithm_Cleaned!$A$2:$W$4887,COLUMN(),FALSE)</f>
        <v>82.58</v>
      </c>
      <c r="H101" cm="1">
        <f t="array" ref="H101">VLOOKUP($A101,NIR_Algorithm_Cleaned!$A$2:$W$4887,COLUMN(),FALSE)</f>
        <v>1.66</v>
      </c>
      <c r="I101" cm="1">
        <f t="array" ref="I101">VLOOKUP($A101,NIR_Algorithm_Cleaned!$A$2:$W$4887,COLUMN(),FALSE)</f>
        <v>1.35</v>
      </c>
      <c r="J101" cm="1">
        <f t="array" ref="J101">VLOOKUP($A101,NIR_Algorithm_Cleaned!$A$2:$W$4887,COLUMN(),FALSE)</f>
        <v>2.69</v>
      </c>
      <c r="K101" cm="1">
        <f t="array" ref="K101">VLOOKUP($A101,NIR_Algorithm_Cleaned!$A$2:$W$4887,COLUMN(),FALSE)</f>
        <v>1.93</v>
      </c>
      <c r="L101" cm="1">
        <f t="array" ref="L101">VLOOKUP($A101,NIR_Algorithm_Cleaned!$A$2:$W$4887,COLUMN(),FALSE)</f>
        <v>0.49</v>
      </c>
      <c r="M101" cm="1">
        <f t="array" ref="M101">VLOOKUP($A101,NIR_Algorithm_Cleaned!$A$2:$W$4887,COLUMN(),FALSE)</f>
        <v>0.48</v>
      </c>
      <c r="N101" cm="1">
        <f t="array" ref="N101">VLOOKUP($A101,NIR_Algorithm_Cleaned!$A$2:$W$4887,COLUMN(),FALSE)</f>
        <v>1.68</v>
      </c>
      <c r="O101" cm="1">
        <f t="array" ref="O101">VLOOKUP($A101,NIR_Algorithm_Cleaned!$A$2:$W$4887,COLUMN(),FALSE)</f>
        <v>1.68</v>
      </c>
      <c r="P101" cm="1">
        <f t="array" ref="P101">VLOOKUP($A101,NIR_Algorithm_Cleaned!$A$2:$W$4887,COLUMN(),FALSE)</f>
        <v>2.2599999999999998</v>
      </c>
      <c r="Q101" cm="1">
        <f t="array" ref="Q101">VLOOKUP($A101,NIR_Algorithm_Cleaned!$A$2:$W$4887,COLUMN(),FALSE)</f>
        <v>2.79</v>
      </c>
      <c r="R101" cm="1">
        <f t="array" ref="R101">VLOOKUP($A101,NIR_Algorithm_Cleaned!$A$2:$W$4887,COLUMN(),FALSE)</f>
        <v>7.6</v>
      </c>
      <c r="S101" cm="1">
        <f t="array" ref="S101">VLOOKUP($A101,NIR_Algorithm_Cleaned!$A$2:$W$4887,COLUMN(),FALSE)</f>
        <v>12</v>
      </c>
      <c r="T101" cm="1">
        <f t="array" ref="T101">VLOOKUP($A101,NIR_Algorithm_Cleaned!$A$2:$W$4887,COLUMN(),FALSE)</f>
        <v>4.46</v>
      </c>
      <c r="U101" cm="1">
        <f t="array" ref="U101">VLOOKUP($A101,NIR_Algorithm_Cleaned!$A$2:$W$4887,COLUMN(),FALSE)</f>
        <v>1.36</v>
      </c>
      <c r="V101" cm="1">
        <f t="array" ref="V101">VLOOKUP($A101,NIR_Algorithm_Cleaned!$A$2:$W$4887,COLUMN(),FALSE)</f>
        <v>1.45</v>
      </c>
      <c r="W101" cm="1">
        <f t="array" ref="W101">VLOOKUP($A101,NIR_Algorithm_Cleaned!$A$2:$W$4887,COLUMN(),FALSE)</f>
        <v>72.98</v>
      </c>
      <c r="X101">
        <v>0.42035210738181628</v>
      </c>
    </row>
    <row r="102" spans="1:24" x14ac:dyDescent="0.2">
      <c r="A102" t="s">
        <v>864</v>
      </c>
      <c r="B102" t="s">
        <v>4708</v>
      </c>
      <c r="C102" t="s">
        <v>5273</v>
      </c>
      <c r="D102">
        <v>1</v>
      </c>
      <c r="E102">
        <v>2</v>
      </c>
      <c r="F102">
        <v>1</v>
      </c>
      <c r="G102" cm="1">
        <f t="array" ref="G102">VLOOKUP($A102,NIR_Algorithm_Cleaned!$A$2:$W$4887,COLUMN(),FALSE)</f>
        <v>87.58</v>
      </c>
      <c r="H102" cm="1">
        <f t="array" ref="H102">VLOOKUP($A102,NIR_Algorithm_Cleaned!$A$2:$W$4887,COLUMN(),FALSE)</f>
        <v>1.38</v>
      </c>
      <c r="I102" cm="1">
        <f t="array" ref="I102">VLOOKUP($A102,NIR_Algorithm_Cleaned!$A$2:$W$4887,COLUMN(),FALSE)</f>
        <v>1.1299999999999999</v>
      </c>
      <c r="J102" cm="1">
        <f t="array" ref="J102">VLOOKUP($A102,NIR_Algorithm_Cleaned!$A$2:$W$4887,COLUMN(),FALSE)</f>
        <v>1.91</v>
      </c>
      <c r="K102" cm="1">
        <f t="array" ref="K102">VLOOKUP($A102,NIR_Algorithm_Cleaned!$A$2:$W$4887,COLUMN(),FALSE)</f>
        <v>1.79</v>
      </c>
      <c r="L102" cm="1">
        <f t="array" ref="L102">VLOOKUP($A102,NIR_Algorithm_Cleaned!$A$2:$W$4887,COLUMN(),FALSE)</f>
        <v>0.46</v>
      </c>
      <c r="M102" cm="1">
        <f t="array" ref="M102">VLOOKUP($A102,NIR_Algorithm_Cleaned!$A$2:$W$4887,COLUMN(),FALSE)</f>
        <v>0.46</v>
      </c>
      <c r="N102" cm="1">
        <f t="array" ref="N102">VLOOKUP($A102,NIR_Algorithm_Cleaned!$A$2:$W$4887,COLUMN(),FALSE)</f>
        <v>1.1499999999999999</v>
      </c>
      <c r="O102" cm="1">
        <f t="array" ref="O102">VLOOKUP($A102,NIR_Algorithm_Cleaned!$A$2:$W$4887,COLUMN(),FALSE)</f>
        <v>1.1499999999999999</v>
      </c>
      <c r="P102" cm="1">
        <f t="array" ref="P102">VLOOKUP($A102,NIR_Algorithm_Cleaned!$A$2:$W$4887,COLUMN(),FALSE)</f>
        <v>2.14</v>
      </c>
      <c r="Q102" cm="1">
        <f t="array" ref="Q102">VLOOKUP($A102,NIR_Algorithm_Cleaned!$A$2:$W$4887,COLUMN(),FALSE)</f>
        <v>2.72</v>
      </c>
      <c r="R102" cm="1">
        <f t="array" ref="R102">VLOOKUP($A102,NIR_Algorithm_Cleaned!$A$2:$W$4887,COLUMN(),FALSE)</f>
        <v>9.85</v>
      </c>
      <c r="S102" cm="1">
        <f t="array" ref="S102">VLOOKUP($A102,NIR_Algorithm_Cleaned!$A$2:$W$4887,COLUMN(),FALSE)</f>
        <v>8</v>
      </c>
      <c r="T102" cm="1">
        <f t="array" ref="T102">VLOOKUP($A102,NIR_Algorithm_Cleaned!$A$2:$W$4887,COLUMN(),FALSE)</f>
        <v>3.41</v>
      </c>
      <c r="U102" cm="1">
        <f t="array" ref="U102">VLOOKUP($A102,NIR_Algorithm_Cleaned!$A$2:$W$4887,COLUMN(),FALSE)</f>
        <v>1.44</v>
      </c>
      <c r="V102" cm="1">
        <f t="array" ref="V102">VLOOKUP($A102,NIR_Algorithm_Cleaned!$A$2:$W$4887,COLUMN(),FALSE)</f>
        <v>1.25</v>
      </c>
      <c r="W102" cm="1">
        <f t="array" ref="W102">VLOOKUP($A102,NIR_Algorithm_Cleaned!$A$2:$W$4887,COLUMN(),FALSE)</f>
        <v>71.930000000000007</v>
      </c>
      <c r="X102">
        <v>0.43949227373068422</v>
      </c>
    </row>
    <row r="103" spans="1:24" x14ac:dyDescent="0.2">
      <c r="A103" t="s">
        <v>846</v>
      </c>
      <c r="B103" t="s">
        <v>4728</v>
      </c>
      <c r="C103" t="s">
        <v>5289</v>
      </c>
      <c r="D103">
        <v>1</v>
      </c>
      <c r="E103">
        <v>2</v>
      </c>
      <c r="F103">
        <v>1</v>
      </c>
      <c r="G103" cm="1">
        <f t="array" ref="G103">VLOOKUP($A103,NIR_Algorithm_Cleaned!$A$2:$W$4887,COLUMN(),FALSE)</f>
        <v>83.41</v>
      </c>
      <c r="H103" cm="1">
        <f t="array" ref="H103">VLOOKUP($A103,NIR_Algorithm_Cleaned!$A$2:$W$4887,COLUMN(),FALSE)</f>
        <v>1.84</v>
      </c>
      <c r="I103" cm="1">
        <f t="array" ref="I103">VLOOKUP($A103,NIR_Algorithm_Cleaned!$A$2:$W$4887,COLUMN(),FALSE)</f>
        <v>1.36</v>
      </c>
      <c r="J103" cm="1">
        <f t="array" ref="J103">VLOOKUP($A103,NIR_Algorithm_Cleaned!$A$2:$W$4887,COLUMN(),FALSE)</f>
        <v>2.0299999999999998</v>
      </c>
      <c r="K103" cm="1">
        <f t="array" ref="K103">VLOOKUP($A103,NIR_Algorithm_Cleaned!$A$2:$W$4887,COLUMN(),FALSE)</f>
        <v>2.12</v>
      </c>
      <c r="L103" cm="1">
        <f t="array" ref="L103">VLOOKUP($A103,NIR_Algorithm_Cleaned!$A$2:$W$4887,COLUMN(),FALSE)</f>
        <v>0.46</v>
      </c>
      <c r="M103" cm="1">
        <f t="array" ref="M103">VLOOKUP($A103,NIR_Algorithm_Cleaned!$A$2:$W$4887,COLUMN(),FALSE)</f>
        <v>0.42</v>
      </c>
      <c r="N103" cm="1">
        <f t="array" ref="N103">VLOOKUP($A103,NIR_Algorithm_Cleaned!$A$2:$W$4887,COLUMN(),FALSE)</f>
        <v>1.77</v>
      </c>
      <c r="O103" cm="1">
        <f t="array" ref="O103">VLOOKUP($A103,NIR_Algorithm_Cleaned!$A$2:$W$4887,COLUMN(),FALSE)</f>
        <v>1.76</v>
      </c>
      <c r="P103" cm="1">
        <f t="array" ref="P103">VLOOKUP($A103,NIR_Algorithm_Cleaned!$A$2:$W$4887,COLUMN(),FALSE)</f>
        <v>2.15</v>
      </c>
      <c r="Q103" cm="1">
        <f t="array" ref="Q103">VLOOKUP($A103,NIR_Algorithm_Cleaned!$A$2:$W$4887,COLUMN(),FALSE)</f>
        <v>2.48</v>
      </c>
      <c r="R103" cm="1">
        <f t="array" ref="R103">VLOOKUP($A103,NIR_Algorithm_Cleaned!$A$2:$W$4887,COLUMN(),FALSE)</f>
        <v>7.05</v>
      </c>
      <c r="S103" cm="1">
        <f t="array" ref="S103">VLOOKUP($A103,NIR_Algorithm_Cleaned!$A$2:$W$4887,COLUMN(),FALSE)</f>
        <v>13.27</v>
      </c>
      <c r="T103" cm="1">
        <f t="array" ref="T103">VLOOKUP($A103,NIR_Algorithm_Cleaned!$A$2:$W$4887,COLUMN(),FALSE)</f>
        <v>3.93</v>
      </c>
      <c r="U103" cm="1">
        <f t="array" ref="U103">VLOOKUP($A103,NIR_Algorithm_Cleaned!$A$2:$W$4887,COLUMN(),FALSE)</f>
        <v>1.63</v>
      </c>
      <c r="V103" cm="1">
        <f t="array" ref="V103">VLOOKUP($A103,NIR_Algorithm_Cleaned!$A$2:$W$4887,COLUMN(),FALSE)</f>
        <v>1.52</v>
      </c>
      <c r="W103" cm="1">
        <f t="array" ref="W103">VLOOKUP($A103,NIR_Algorithm_Cleaned!$A$2:$W$4887,COLUMN(),FALSE)</f>
        <v>72.48</v>
      </c>
      <c r="X103">
        <v>0.41817532241199001</v>
      </c>
    </row>
    <row r="104" spans="1:24" x14ac:dyDescent="0.2">
      <c r="A104" t="s">
        <v>744</v>
      </c>
      <c r="B104" t="s">
        <v>4927</v>
      </c>
      <c r="C104" t="s">
        <v>5317</v>
      </c>
      <c r="D104">
        <v>1</v>
      </c>
      <c r="E104">
        <v>2</v>
      </c>
      <c r="F104">
        <v>1</v>
      </c>
      <c r="G104" cm="1">
        <f t="array" ref="G104">VLOOKUP($A104,NIR_Algorithm_Cleaned!$A$2:$W$4887,COLUMN(),FALSE)</f>
        <v>86.15</v>
      </c>
      <c r="H104" cm="1">
        <f t="array" ref="H104">VLOOKUP($A104,NIR_Algorithm_Cleaned!$A$2:$W$4887,COLUMN(),FALSE)</f>
        <v>1.61</v>
      </c>
      <c r="I104" cm="1">
        <f t="array" ref="I104">VLOOKUP($A104,NIR_Algorithm_Cleaned!$A$2:$W$4887,COLUMN(),FALSE)</f>
        <v>1.24</v>
      </c>
      <c r="J104" cm="1">
        <f t="array" ref="J104">VLOOKUP($A104,NIR_Algorithm_Cleaned!$A$2:$W$4887,COLUMN(),FALSE)</f>
        <v>3.11</v>
      </c>
      <c r="K104" cm="1">
        <f t="array" ref="K104">VLOOKUP($A104,NIR_Algorithm_Cleaned!$A$2:$W$4887,COLUMN(),FALSE)</f>
        <v>1.96</v>
      </c>
      <c r="L104" cm="1">
        <f t="array" ref="L104">VLOOKUP($A104,NIR_Algorithm_Cleaned!$A$2:$W$4887,COLUMN(),FALSE)</f>
        <v>0.51</v>
      </c>
      <c r="M104" cm="1">
        <f t="array" ref="M104">VLOOKUP($A104,NIR_Algorithm_Cleaned!$A$2:$W$4887,COLUMN(),FALSE)</f>
        <v>0.6</v>
      </c>
      <c r="N104" cm="1">
        <f t="array" ref="N104">VLOOKUP($A104,NIR_Algorithm_Cleaned!$A$2:$W$4887,COLUMN(),FALSE)</f>
        <v>1.37</v>
      </c>
      <c r="O104" cm="1">
        <f t="array" ref="O104">VLOOKUP($A104,NIR_Algorithm_Cleaned!$A$2:$W$4887,COLUMN(),FALSE)</f>
        <v>1.36</v>
      </c>
      <c r="P104" cm="1">
        <f t="array" ref="P104">VLOOKUP($A104,NIR_Algorithm_Cleaned!$A$2:$W$4887,COLUMN(),FALSE)</f>
        <v>2.31</v>
      </c>
      <c r="Q104" cm="1">
        <f t="array" ref="Q104">VLOOKUP($A104,NIR_Algorithm_Cleaned!$A$2:$W$4887,COLUMN(),FALSE)</f>
        <v>2.86</v>
      </c>
      <c r="R104" cm="1">
        <f t="array" ref="R104">VLOOKUP($A104,NIR_Algorithm_Cleaned!$A$2:$W$4887,COLUMN(),FALSE)</f>
        <v>8.9600000000000009</v>
      </c>
      <c r="S104" cm="1">
        <f t="array" ref="S104">VLOOKUP($A104,NIR_Algorithm_Cleaned!$A$2:$W$4887,COLUMN(),FALSE)</f>
        <v>10</v>
      </c>
      <c r="T104" cm="1">
        <f t="array" ref="T104">VLOOKUP($A104,NIR_Algorithm_Cleaned!$A$2:$W$4887,COLUMN(),FALSE)</f>
        <v>3.91</v>
      </c>
      <c r="U104" cm="1">
        <f t="array" ref="U104">VLOOKUP($A104,NIR_Algorithm_Cleaned!$A$2:$W$4887,COLUMN(),FALSE)</f>
        <v>1.64</v>
      </c>
      <c r="V104" cm="1">
        <f t="array" ref="V104">VLOOKUP($A104,NIR_Algorithm_Cleaned!$A$2:$W$4887,COLUMN(),FALSE)</f>
        <v>1.41</v>
      </c>
      <c r="W104" cm="1">
        <f t="array" ref="W104">VLOOKUP($A104,NIR_Algorithm_Cleaned!$A$2:$W$4887,COLUMN(),FALSE)</f>
        <v>70.23</v>
      </c>
      <c r="X104">
        <v>0.42148658069013578</v>
      </c>
    </row>
    <row r="105" spans="1:24" x14ac:dyDescent="0.2">
      <c r="A105" t="s">
        <v>741</v>
      </c>
      <c r="B105" t="s">
        <v>4914</v>
      </c>
      <c r="C105" t="s">
        <v>5215</v>
      </c>
      <c r="D105">
        <v>1</v>
      </c>
      <c r="E105">
        <v>2</v>
      </c>
      <c r="F105">
        <v>1</v>
      </c>
      <c r="G105" cm="1">
        <f t="array" ref="G105">VLOOKUP($A105,NIR_Algorithm_Cleaned!$A$2:$W$4887,COLUMN(),FALSE)</f>
        <v>84.12</v>
      </c>
      <c r="H105" cm="1">
        <f t="array" ref="H105">VLOOKUP($A105,NIR_Algorithm_Cleaned!$A$2:$W$4887,COLUMN(),FALSE)</f>
        <v>1.77</v>
      </c>
      <c r="I105" cm="1">
        <f t="array" ref="I105">VLOOKUP($A105,NIR_Algorithm_Cleaned!$A$2:$W$4887,COLUMN(),FALSE)</f>
        <v>1.33</v>
      </c>
      <c r="J105" cm="1">
        <f t="array" ref="J105">VLOOKUP($A105,NIR_Algorithm_Cleaned!$A$2:$W$4887,COLUMN(),FALSE)</f>
        <v>2.77</v>
      </c>
      <c r="K105" cm="1">
        <f t="array" ref="K105">VLOOKUP($A105,NIR_Algorithm_Cleaned!$A$2:$W$4887,COLUMN(),FALSE)</f>
        <v>1.86</v>
      </c>
      <c r="L105" cm="1">
        <f t="array" ref="L105">VLOOKUP($A105,NIR_Algorithm_Cleaned!$A$2:$W$4887,COLUMN(),FALSE)</f>
        <v>0.44</v>
      </c>
      <c r="M105" cm="1">
        <f t="array" ref="M105">VLOOKUP($A105,NIR_Algorithm_Cleaned!$A$2:$W$4887,COLUMN(),FALSE)</f>
        <v>0.46</v>
      </c>
      <c r="N105" cm="1">
        <f t="array" ref="N105">VLOOKUP($A105,NIR_Algorithm_Cleaned!$A$2:$W$4887,COLUMN(),FALSE)</f>
        <v>1.79</v>
      </c>
      <c r="O105" cm="1">
        <f t="array" ref="O105">VLOOKUP($A105,NIR_Algorithm_Cleaned!$A$2:$W$4887,COLUMN(),FALSE)</f>
        <v>1.74</v>
      </c>
      <c r="P105" cm="1">
        <f t="array" ref="P105">VLOOKUP($A105,NIR_Algorithm_Cleaned!$A$2:$W$4887,COLUMN(),FALSE)</f>
        <v>2.19</v>
      </c>
      <c r="Q105" cm="1">
        <f t="array" ref="Q105">VLOOKUP($A105,NIR_Algorithm_Cleaned!$A$2:$W$4887,COLUMN(),FALSE)</f>
        <v>2.61</v>
      </c>
      <c r="R105" cm="1">
        <f t="array" ref="R105">VLOOKUP($A105,NIR_Algorithm_Cleaned!$A$2:$W$4887,COLUMN(),FALSE)</f>
        <v>7.21</v>
      </c>
      <c r="S105" cm="1">
        <f t="array" ref="S105">VLOOKUP($A105,NIR_Algorithm_Cleaned!$A$2:$W$4887,COLUMN(),FALSE)</f>
        <v>12.97</v>
      </c>
      <c r="T105" cm="1">
        <f t="array" ref="T105">VLOOKUP($A105,NIR_Algorithm_Cleaned!$A$2:$W$4887,COLUMN(),FALSE)</f>
        <v>4.3899999999999997</v>
      </c>
      <c r="U105" cm="1">
        <f t="array" ref="U105">VLOOKUP($A105,NIR_Algorithm_Cleaned!$A$2:$W$4887,COLUMN(),FALSE)</f>
        <v>1.53</v>
      </c>
      <c r="V105" cm="1">
        <f t="array" ref="V105">VLOOKUP($A105,NIR_Algorithm_Cleaned!$A$2:$W$4887,COLUMN(),FALSE)</f>
        <v>1.54</v>
      </c>
      <c r="W105" cm="1">
        <f t="array" ref="W105">VLOOKUP($A105,NIR_Algorithm_Cleaned!$A$2:$W$4887,COLUMN(),FALSE)</f>
        <v>71.95</v>
      </c>
      <c r="X105">
        <v>0.43189845474613697</v>
      </c>
    </row>
    <row r="106" spans="1:24" x14ac:dyDescent="0.2">
      <c r="A106" t="s">
        <v>349</v>
      </c>
      <c r="B106" t="s">
        <v>4932</v>
      </c>
      <c r="C106" t="s">
        <v>5267</v>
      </c>
      <c r="D106">
        <v>1</v>
      </c>
      <c r="E106">
        <v>2</v>
      </c>
      <c r="F106">
        <v>1</v>
      </c>
      <c r="G106" cm="1">
        <f t="array" ref="G106">VLOOKUP($A106,NIR_Algorithm_Cleaned!$A$2:$W$4887,COLUMN(),FALSE)</f>
        <v>84.82</v>
      </c>
      <c r="H106" cm="1">
        <f t="array" ref="H106">VLOOKUP($A106,NIR_Algorithm_Cleaned!$A$2:$W$4887,COLUMN(),FALSE)</f>
        <v>2.0499999999999998</v>
      </c>
      <c r="I106" cm="1">
        <f t="array" ref="I106">VLOOKUP($A106,NIR_Algorithm_Cleaned!$A$2:$W$4887,COLUMN(),FALSE)</f>
        <v>1.35</v>
      </c>
      <c r="J106" cm="1">
        <f t="array" ref="J106">VLOOKUP($A106,NIR_Algorithm_Cleaned!$A$2:$W$4887,COLUMN(),FALSE)</f>
        <v>2.4</v>
      </c>
      <c r="K106" cm="1">
        <f t="array" ref="K106">VLOOKUP($A106,NIR_Algorithm_Cleaned!$A$2:$W$4887,COLUMN(),FALSE)</f>
        <v>2.2799999999999998</v>
      </c>
      <c r="L106" cm="1">
        <f t="array" ref="L106">VLOOKUP($A106,NIR_Algorithm_Cleaned!$A$2:$W$4887,COLUMN(),FALSE)</f>
        <v>0.45</v>
      </c>
      <c r="M106" cm="1">
        <f t="array" ref="M106">VLOOKUP($A106,NIR_Algorithm_Cleaned!$A$2:$W$4887,COLUMN(),FALSE)</f>
        <v>0.54</v>
      </c>
      <c r="N106" cm="1">
        <f t="array" ref="N106">VLOOKUP($A106,NIR_Algorithm_Cleaned!$A$2:$W$4887,COLUMN(),FALSE)</f>
        <v>1.71</v>
      </c>
      <c r="O106" cm="1">
        <f t="array" ref="O106">VLOOKUP($A106,NIR_Algorithm_Cleaned!$A$2:$W$4887,COLUMN(),FALSE)</f>
        <v>1.72</v>
      </c>
      <c r="P106" cm="1">
        <f t="array" ref="P106">VLOOKUP($A106,NIR_Algorithm_Cleaned!$A$2:$W$4887,COLUMN(),FALSE)</f>
        <v>2.33</v>
      </c>
      <c r="Q106" cm="1">
        <f t="array" ref="Q106">VLOOKUP($A106,NIR_Algorithm_Cleaned!$A$2:$W$4887,COLUMN(),FALSE)</f>
        <v>3.02</v>
      </c>
      <c r="R106" cm="1">
        <f t="array" ref="R106">VLOOKUP($A106,NIR_Algorithm_Cleaned!$A$2:$W$4887,COLUMN(),FALSE)</f>
        <v>7.85</v>
      </c>
      <c r="S106" cm="1">
        <f t="array" ref="S106">VLOOKUP($A106,NIR_Algorithm_Cleaned!$A$2:$W$4887,COLUMN(),FALSE)</f>
        <v>13.03</v>
      </c>
      <c r="T106" cm="1">
        <f t="array" ref="T106">VLOOKUP($A106,NIR_Algorithm_Cleaned!$A$2:$W$4887,COLUMN(),FALSE)</f>
        <v>4.21</v>
      </c>
      <c r="U106" cm="1">
        <f t="array" ref="U106">VLOOKUP($A106,NIR_Algorithm_Cleaned!$A$2:$W$4887,COLUMN(),FALSE)</f>
        <v>1.82</v>
      </c>
      <c r="V106" cm="1">
        <f t="array" ref="V106">VLOOKUP($A106,NIR_Algorithm_Cleaned!$A$2:$W$4887,COLUMN(),FALSE)</f>
        <v>1.54</v>
      </c>
      <c r="W106" cm="1">
        <f t="array" ref="W106">VLOOKUP($A106,NIR_Algorithm_Cleaned!$A$2:$W$4887,COLUMN(),FALSE)</f>
        <v>71.010000000000005</v>
      </c>
      <c r="X106">
        <v>0.42315324735680249</v>
      </c>
    </row>
    <row r="107" spans="1:24" x14ac:dyDescent="0.2">
      <c r="A107" t="s">
        <v>64</v>
      </c>
      <c r="B107" t="s">
        <v>4769</v>
      </c>
      <c r="C107" t="s">
        <v>5304</v>
      </c>
      <c r="D107">
        <v>1</v>
      </c>
      <c r="E107">
        <v>2</v>
      </c>
      <c r="F107">
        <v>1</v>
      </c>
      <c r="G107" cm="1">
        <f t="array" ref="G107">VLOOKUP($A107,NIR_Algorithm_Cleaned!$A$2:$W$4887,COLUMN(),FALSE)</f>
        <v>84.13</v>
      </c>
      <c r="H107" cm="1">
        <f t="array" ref="H107">VLOOKUP($A107,NIR_Algorithm_Cleaned!$A$2:$W$4887,COLUMN(),FALSE)</f>
        <v>1.94</v>
      </c>
      <c r="I107" cm="1">
        <f t="array" ref="I107">VLOOKUP($A107,NIR_Algorithm_Cleaned!$A$2:$W$4887,COLUMN(),FALSE)</f>
        <v>1.31</v>
      </c>
      <c r="J107" cm="1">
        <f t="array" ref="J107">VLOOKUP($A107,NIR_Algorithm_Cleaned!$A$2:$W$4887,COLUMN(),FALSE)</f>
        <v>2.31</v>
      </c>
      <c r="K107" cm="1">
        <f t="array" ref="K107">VLOOKUP($A107,NIR_Algorithm_Cleaned!$A$2:$W$4887,COLUMN(),FALSE)</f>
        <v>2.21</v>
      </c>
      <c r="L107" cm="1">
        <f t="array" ref="L107">VLOOKUP($A107,NIR_Algorithm_Cleaned!$A$2:$W$4887,COLUMN(),FALSE)</f>
        <v>0.48</v>
      </c>
      <c r="M107" cm="1">
        <f t="array" ref="M107">VLOOKUP($A107,NIR_Algorithm_Cleaned!$A$2:$W$4887,COLUMN(),FALSE)</f>
        <v>0.55000000000000004</v>
      </c>
      <c r="N107" cm="1">
        <f t="array" ref="N107">VLOOKUP($A107,NIR_Algorithm_Cleaned!$A$2:$W$4887,COLUMN(),FALSE)</f>
        <v>1.73</v>
      </c>
      <c r="O107" cm="1">
        <f t="array" ref="O107">VLOOKUP($A107,NIR_Algorithm_Cleaned!$A$2:$W$4887,COLUMN(),FALSE)</f>
        <v>1.72</v>
      </c>
      <c r="P107" cm="1">
        <f t="array" ref="P107">VLOOKUP($A107,NIR_Algorithm_Cleaned!$A$2:$W$4887,COLUMN(),FALSE)</f>
        <v>2.46</v>
      </c>
      <c r="Q107" cm="1">
        <f t="array" ref="Q107">VLOOKUP($A107,NIR_Algorithm_Cleaned!$A$2:$W$4887,COLUMN(),FALSE)</f>
        <v>3.15</v>
      </c>
      <c r="R107" cm="1">
        <f t="array" ref="R107">VLOOKUP($A107,NIR_Algorithm_Cleaned!$A$2:$W$4887,COLUMN(),FALSE)</f>
        <v>6.72</v>
      </c>
      <c r="S107" cm="1">
        <f t="array" ref="S107">VLOOKUP($A107,NIR_Algorithm_Cleaned!$A$2:$W$4887,COLUMN(),FALSE)</f>
        <v>13.46</v>
      </c>
      <c r="T107" cm="1">
        <f t="array" ref="T107">VLOOKUP($A107,NIR_Algorithm_Cleaned!$A$2:$W$4887,COLUMN(),FALSE)</f>
        <v>4.3899999999999997</v>
      </c>
      <c r="U107" cm="1">
        <f t="array" ref="U107">VLOOKUP($A107,NIR_Algorithm_Cleaned!$A$2:$W$4887,COLUMN(),FALSE)</f>
        <v>1.84</v>
      </c>
      <c r="V107" cm="1">
        <f t="array" ref="V107">VLOOKUP($A107,NIR_Algorithm_Cleaned!$A$2:$W$4887,COLUMN(),FALSE)</f>
        <v>1.54</v>
      </c>
      <c r="W107" cm="1">
        <f t="array" ref="W107">VLOOKUP($A107,NIR_Algorithm_Cleaned!$A$2:$W$4887,COLUMN(),FALSE)</f>
        <v>71.67</v>
      </c>
      <c r="X107">
        <v>0.42714734017227196</v>
      </c>
    </row>
    <row r="108" spans="1:24" x14ac:dyDescent="0.2">
      <c r="A108" t="s">
        <v>48</v>
      </c>
      <c r="B108" t="s">
        <v>4778</v>
      </c>
      <c r="C108" t="s">
        <v>5222</v>
      </c>
      <c r="D108">
        <v>1</v>
      </c>
      <c r="E108">
        <v>2</v>
      </c>
      <c r="F108">
        <v>1</v>
      </c>
      <c r="G108" cm="1">
        <f t="array" ref="G108">VLOOKUP($A108,NIR_Algorithm_Cleaned!$A$2:$W$4887,COLUMN(),FALSE)</f>
        <v>84.94</v>
      </c>
      <c r="H108" cm="1">
        <f t="array" ref="H108">VLOOKUP($A108,NIR_Algorithm_Cleaned!$A$2:$W$4887,COLUMN(),FALSE)</f>
        <v>1.76</v>
      </c>
      <c r="I108" cm="1">
        <f t="array" ref="I108">VLOOKUP($A108,NIR_Algorithm_Cleaned!$A$2:$W$4887,COLUMN(),FALSE)</f>
        <v>1.36</v>
      </c>
      <c r="J108" cm="1">
        <f t="array" ref="J108">VLOOKUP($A108,NIR_Algorithm_Cleaned!$A$2:$W$4887,COLUMN(),FALSE)</f>
        <v>2.02</v>
      </c>
      <c r="K108" cm="1">
        <f t="array" ref="K108">VLOOKUP($A108,NIR_Algorithm_Cleaned!$A$2:$W$4887,COLUMN(),FALSE)</f>
        <v>2.19</v>
      </c>
      <c r="L108" cm="1">
        <f t="array" ref="L108">VLOOKUP($A108,NIR_Algorithm_Cleaned!$A$2:$W$4887,COLUMN(),FALSE)</f>
        <v>0.49</v>
      </c>
      <c r="M108" cm="1">
        <f t="array" ref="M108">VLOOKUP($A108,NIR_Algorithm_Cleaned!$A$2:$W$4887,COLUMN(),FALSE)</f>
        <v>0.6</v>
      </c>
      <c r="N108" cm="1">
        <f t="array" ref="N108">VLOOKUP($A108,NIR_Algorithm_Cleaned!$A$2:$W$4887,COLUMN(),FALSE)</f>
        <v>1.77</v>
      </c>
      <c r="O108" cm="1">
        <f t="array" ref="O108">VLOOKUP($A108,NIR_Algorithm_Cleaned!$A$2:$W$4887,COLUMN(),FALSE)</f>
        <v>1.73</v>
      </c>
      <c r="P108" cm="1">
        <f t="array" ref="P108">VLOOKUP($A108,NIR_Algorithm_Cleaned!$A$2:$W$4887,COLUMN(),FALSE)</f>
        <v>2.38</v>
      </c>
      <c r="Q108" cm="1">
        <f t="array" ref="Q108">VLOOKUP($A108,NIR_Algorithm_Cleaned!$A$2:$W$4887,COLUMN(),FALSE)</f>
        <v>3.28</v>
      </c>
      <c r="R108" cm="1">
        <f t="array" ref="R108">VLOOKUP($A108,NIR_Algorithm_Cleaned!$A$2:$W$4887,COLUMN(),FALSE)</f>
        <v>7.54</v>
      </c>
      <c r="S108" cm="1">
        <f t="array" ref="S108">VLOOKUP($A108,NIR_Algorithm_Cleaned!$A$2:$W$4887,COLUMN(),FALSE)</f>
        <v>13.66</v>
      </c>
      <c r="T108" cm="1">
        <f t="array" ref="T108">VLOOKUP($A108,NIR_Algorithm_Cleaned!$A$2:$W$4887,COLUMN(),FALSE)</f>
        <v>3.53</v>
      </c>
      <c r="U108" cm="1">
        <f t="array" ref="U108">VLOOKUP($A108,NIR_Algorithm_Cleaned!$A$2:$W$4887,COLUMN(),FALSE)</f>
        <v>1.52</v>
      </c>
      <c r="V108" cm="1">
        <f t="array" ref="V108">VLOOKUP($A108,NIR_Algorithm_Cleaned!$A$2:$W$4887,COLUMN(),FALSE)</f>
        <v>1.52</v>
      </c>
      <c r="W108" cm="1">
        <f t="array" ref="W108">VLOOKUP($A108,NIR_Algorithm_Cleaned!$A$2:$W$4887,COLUMN(),FALSE)</f>
        <v>71.56</v>
      </c>
      <c r="X108">
        <v>0.42050612873242676</v>
      </c>
    </row>
    <row r="109" spans="1:24" x14ac:dyDescent="0.2">
      <c r="A109" t="s">
        <v>628</v>
      </c>
      <c r="B109" t="s">
        <v>4782</v>
      </c>
      <c r="C109" t="s">
        <v>5278</v>
      </c>
      <c r="D109">
        <v>1</v>
      </c>
      <c r="E109">
        <v>2</v>
      </c>
      <c r="F109">
        <v>1</v>
      </c>
      <c r="G109" cm="1">
        <f t="array" ref="G109">VLOOKUP($A109,NIR_Algorithm_Cleaned!$A$2:$W$4887,COLUMN(),FALSE)</f>
        <v>87.26</v>
      </c>
      <c r="H109" cm="1">
        <f t="array" ref="H109">VLOOKUP($A109,NIR_Algorithm_Cleaned!$A$2:$W$4887,COLUMN(),FALSE)</f>
        <v>1.51</v>
      </c>
      <c r="I109" cm="1">
        <f t="array" ref="I109">VLOOKUP($A109,NIR_Algorithm_Cleaned!$A$2:$W$4887,COLUMN(),FALSE)</f>
        <v>1.08</v>
      </c>
      <c r="J109" cm="1">
        <f t="array" ref="J109">VLOOKUP($A109,NIR_Algorithm_Cleaned!$A$2:$W$4887,COLUMN(),FALSE)</f>
        <v>1.39</v>
      </c>
      <c r="K109" cm="1">
        <f t="array" ref="K109">VLOOKUP($A109,NIR_Algorithm_Cleaned!$A$2:$W$4887,COLUMN(),FALSE)</f>
        <v>2.0099999999999998</v>
      </c>
      <c r="L109" cm="1">
        <f t="array" ref="L109">VLOOKUP($A109,NIR_Algorithm_Cleaned!$A$2:$W$4887,COLUMN(),FALSE)</f>
        <v>0.54</v>
      </c>
      <c r="M109" cm="1">
        <f t="array" ref="M109">VLOOKUP($A109,NIR_Algorithm_Cleaned!$A$2:$W$4887,COLUMN(),FALSE)</f>
        <v>0.67</v>
      </c>
      <c r="N109" cm="1">
        <f t="array" ref="N109">VLOOKUP($A109,NIR_Algorithm_Cleaned!$A$2:$W$4887,COLUMN(),FALSE)</f>
        <v>1.25</v>
      </c>
      <c r="O109" cm="1">
        <f t="array" ref="O109">VLOOKUP($A109,NIR_Algorithm_Cleaned!$A$2:$W$4887,COLUMN(),FALSE)</f>
        <v>1.25</v>
      </c>
      <c r="P109" cm="1">
        <f t="array" ref="P109">VLOOKUP($A109,NIR_Algorithm_Cleaned!$A$2:$W$4887,COLUMN(),FALSE)</f>
        <v>2.65</v>
      </c>
      <c r="Q109" cm="1">
        <f t="array" ref="Q109">VLOOKUP($A109,NIR_Algorithm_Cleaned!$A$2:$W$4887,COLUMN(),FALSE)</f>
        <v>3.57</v>
      </c>
      <c r="R109" cm="1">
        <f t="array" ref="R109">VLOOKUP($A109,NIR_Algorithm_Cleaned!$A$2:$W$4887,COLUMN(),FALSE)</f>
        <v>8.8699999999999992</v>
      </c>
      <c r="S109" cm="1">
        <f t="array" ref="S109">VLOOKUP($A109,NIR_Algorithm_Cleaned!$A$2:$W$4887,COLUMN(),FALSE)</f>
        <v>9.69</v>
      </c>
      <c r="T109" cm="1">
        <f t="array" ref="T109">VLOOKUP($A109,NIR_Algorithm_Cleaned!$A$2:$W$4887,COLUMN(),FALSE)</f>
        <v>3.71</v>
      </c>
      <c r="U109" cm="1">
        <f t="array" ref="U109">VLOOKUP($A109,NIR_Algorithm_Cleaned!$A$2:$W$4887,COLUMN(),FALSE)</f>
        <v>1.57</v>
      </c>
      <c r="V109" cm="1">
        <f t="array" ref="V109">VLOOKUP($A109,NIR_Algorithm_Cleaned!$A$2:$W$4887,COLUMN(),FALSE)</f>
        <v>1.33</v>
      </c>
      <c r="W109" cm="1">
        <f t="array" ref="W109">VLOOKUP($A109,NIR_Algorithm_Cleaned!$A$2:$W$4887,COLUMN(),FALSE)</f>
        <v>72.75</v>
      </c>
      <c r="X109">
        <v>0.44612452073893349</v>
      </c>
    </row>
    <row r="110" spans="1:24" x14ac:dyDescent="0.2">
      <c r="A110" t="s">
        <v>492</v>
      </c>
      <c r="B110" t="s">
        <v>4796</v>
      </c>
      <c r="C110" t="s">
        <v>5281</v>
      </c>
      <c r="D110">
        <v>1</v>
      </c>
      <c r="E110">
        <v>2</v>
      </c>
      <c r="F110">
        <v>1</v>
      </c>
      <c r="G110" cm="1">
        <f t="array" ref="G110">VLOOKUP($A110,NIR_Algorithm_Cleaned!$A$2:$W$4887,COLUMN(),FALSE)</f>
        <v>83.27</v>
      </c>
      <c r="H110" cm="1">
        <f t="array" ref="H110">VLOOKUP($A110,NIR_Algorithm_Cleaned!$A$2:$W$4887,COLUMN(),FALSE)</f>
        <v>2.2999999999999998</v>
      </c>
      <c r="I110" cm="1">
        <f t="array" ref="I110">VLOOKUP($A110,NIR_Algorithm_Cleaned!$A$2:$W$4887,COLUMN(),FALSE)</f>
        <v>1.55</v>
      </c>
      <c r="J110" cm="1">
        <f t="array" ref="J110">VLOOKUP($A110,NIR_Algorithm_Cleaned!$A$2:$W$4887,COLUMN(),FALSE)</f>
        <v>3.31</v>
      </c>
      <c r="K110" cm="1">
        <f t="array" ref="K110">VLOOKUP($A110,NIR_Algorithm_Cleaned!$A$2:$W$4887,COLUMN(),FALSE)</f>
        <v>2.5499999999999998</v>
      </c>
      <c r="L110" cm="1">
        <f t="array" ref="L110">VLOOKUP($A110,NIR_Algorithm_Cleaned!$A$2:$W$4887,COLUMN(),FALSE)</f>
        <v>0.49</v>
      </c>
      <c r="M110" cm="1">
        <f t="array" ref="M110">VLOOKUP($A110,NIR_Algorithm_Cleaned!$A$2:$W$4887,COLUMN(),FALSE)</f>
        <v>0.67</v>
      </c>
      <c r="N110" cm="1">
        <f t="array" ref="N110">VLOOKUP($A110,NIR_Algorithm_Cleaned!$A$2:$W$4887,COLUMN(),FALSE)</f>
        <v>2.0499999999999998</v>
      </c>
      <c r="O110" cm="1">
        <f t="array" ref="O110">VLOOKUP($A110,NIR_Algorithm_Cleaned!$A$2:$W$4887,COLUMN(),FALSE)</f>
        <v>2.0299999999999998</v>
      </c>
      <c r="P110" cm="1">
        <f t="array" ref="P110">VLOOKUP($A110,NIR_Algorithm_Cleaned!$A$2:$W$4887,COLUMN(),FALSE)</f>
        <v>2.5</v>
      </c>
      <c r="Q110" cm="1">
        <f t="array" ref="Q110">VLOOKUP($A110,NIR_Algorithm_Cleaned!$A$2:$W$4887,COLUMN(),FALSE)</f>
        <v>3.09</v>
      </c>
      <c r="R110" cm="1">
        <f t="array" ref="R110">VLOOKUP($A110,NIR_Algorithm_Cleaned!$A$2:$W$4887,COLUMN(),FALSE)</f>
        <v>6.36</v>
      </c>
      <c r="S110" cm="1">
        <f t="array" ref="S110">VLOOKUP($A110,NIR_Algorithm_Cleaned!$A$2:$W$4887,COLUMN(),FALSE)</f>
        <v>15.93</v>
      </c>
      <c r="T110" cm="1">
        <f t="array" ref="T110">VLOOKUP($A110,NIR_Algorithm_Cleaned!$A$2:$W$4887,COLUMN(),FALSE)</f>
        <v>4.5999999999999996</v>
      </c>
      <c r="U110" cm="1">
        <f t="array" ref="U110">VLOOKUP($A110,NIR_Algorithm_Cleaned!$A$2:$W$4887,COLUMN(),FALSE)</f>
        <v>2.0699999999999998</v>
      </c>
      <c r="V110" cm="1">
        <f t="array" ref="V110">VLOOKUP($A110,NIR_Algorithm_Cleaned!$A$2:$W$4887,COLUMN(),FALSE)</f>
        <v>1.73</v>
      </c>
      <c r="W110" cm="1">
        <f t="array" ref="W110">VLOOKUP($A110,NIR_Algorithm_Cleaned!$A$2:$W$4887,COLUMN(),FALSE)</f>
        <v>70.5</v>
      </c>
      <c r="X110">
        <v>0.43544004879749021</v>
      </c>
    </row>
    <row r="111" spans="1:24" x14ac:dyDescent="0.2">
      <c r="A111" t="s">
        <v>855</v>
      </c>
      <c r="B111" t="s">
        <v>4924</v>
      </c>
      <c r="C111" t="s">
        <v>5316</v>
      </c>
      <c r="D111">
        <v>1</v>
      </c>
      <c r="E111">
        <v>2</v>
      </c>
      <c r="F111">
        <v>1</v>
      </c>
      <c r="G111" cm="1">
        <f t="array" ref="G111">VLOOKUP($A111,NIR_Algorithm_Cleaned!$A$2:$W$4887,COLUMN(),FALSE)</f>
        <v>82.52</v>
      </c>
      <c r="H111" cm="1">
        <f t="array" ref="H111">VLOOKUP($A111,NIR_Algorithm_Cleaned!$A$2:$W$4887,COLUMN(),FALSE)</f>
        <v>2.0299999999999998</v>
      </c>
      <c r="I111" cm="1">
        <f t="array" ref="I111">VLOOKUP($A111,NIR_Algorithm_Cleaned!$A$2:$W$4887,COLUMN(),FALSE)</f>
        <v>1.6</v>
      </c>
      <c r="J111" cm="1">
        <f t="array" ref="J111">VLOOKUP($A111,NIR_Algorithm_Cleaned!$A$2:$W$4887,COLUMN(),FALSE)</f>
        <v>2.84</v>
      </c>
      <c r="K111" cm="1">
        <f t="array" ref="K111">VLOOKUP($A111,NIR_Algorithm_Cleaned!$A$2:$W$4887,COLUMN(),FALSE)</f>
        <v>2.25</v>
      </c>
      <c r="L111" cm="1">
        <f t="array" ref="L111">VLOOKUP($A111,NIR_Algorithm_Cleaned!$A$2:$W$4887,COLUMN(),FALSE)</f>
        <v>0.49</v>
      </c>
      <c r="M111" cm="1">
        <f t="array" ref="M111">VLOOKUP($A111,NIR_Algorithm_Cleaned!$A$2:$W$4887,COLUMN(),FALSE)</f>
        <v>0.52</v>
      </c>
      <c r="N111" cm="1">
        <f t="array" ref="N111">VLOOKUP($A111,NIR_Algorithm_Cleaned!$A$2:$W$4887,COLUMN(),FALSE)</f>
        <v>2.1</v>
      </c>
      <c r="O111" cm="1">
        <f t="array" ref="O111">VLOOKUP($A111,NIR_Algorithm_Cleaned!$A$2:$W$4887,COLUMN(),FALSE)</f>
        <v>2.0499999999999998</v>
      </c>
      <c r="P111" cm="1">
        <f t="array" ref="P111">VLOOKUP($A111,NIR_Algorithm_Cleaned!$A$2:$W$4887,COLUMN(),FALSE)</f>
        <v>2.27</v>
      </c>
      <c r="Q111" cm="1">
        <f t="array" ref="Q111">VLOOKUP($A111,NIR_Algorithm_Cleaned!$A$2:$W$4887,COLUMN(),FALSE)</f>
        <v>2.81</v>
      </c>
      <c r="R111" cm="1">
        <f t="array" ref="R111">VLOOKUP($A111,NIR_Algorithm_Cleaned!$A$2:$W$4887,COLUMN(),FALSE)</f>
        <v>6.11</v>
      </c>
      <c r="S111" cm="1">
        <f t="array" ref="S111">VLOOKUP($A111,NIR_Algorithm_Cleaned!$A$2:$W$4887,COLUMN(),FALSE)</f>
        <v>15.57</v>
      </c>
      <c r="T111" cm="1">
        <f t="array" ref="T111">VLOOKUP($A111,NIR_Algorithm_Cleaned!$A$2:$W$4887,COLUMN(),FALSE)</f>
        <v>3.86</v>
      </c>
      <c r="U111" cm="1">
        <f t="array" ref="U111">VLOOKUP($A111,NIR_Algorithm_Cleaned!$A$2:$W$4887,COLUMN(),FALSE)</f>
        <v>1.67</v>
      </c>
      <c r="V111" cm="1">
        <f t="array" ref="V111">VLOOKUP($A111,NIR_Algorithm_Cleaned!$A$2:$W$4887,COLUMN(),FALSE)</f>
        <v>1.65</v>
      </c>
      <c r="W111" cm="1">
        <f t="array" ref="W111">VLOOKUP($A111,NIR_Algorithm_Cleaned!$A$2:$W$4887,COLUMN(),FALSE)</f>
        <v>72.02</v>
      </c>
      <c r="X111">
        <v>0.45709524224468479</v>
      </c>
    </row>
    <row r="112" spans="1:24" x14ac:dyDescent="0.2">
      <c r="A112" t="s">
        <v>501</v>
      </c>
      <c r="B112" t="s">
        <v>4760</v>
      </c>
      <c r="C112" t="s">
        <v>5251</v>
      </c>
      <c r="D112">
        <v>1</v>
      </c>
      <c r="E112">
        <v>2</v>
      </c>
      <c r="F112">
        <v>1</v>
      </c>
      <c r="G112" cm="1">
        <f t="array" ref="G112">VLOOKUP($A112,NIR_Algorithm_Cleaned!$A$2:$W$4887,COLUMN(),FALSE)</f>
        <v>83</v>
      </c>
      <c r="H112" cm="1">
        <f t="array" ref="H112">VLOOKUP($A112,NIR_Algorithm_Cleaned!$A$2:$W$4887,COLUMN(),FALSE)</f>
        <v>2.08</v>
      </c>
      <c r="I112" cm="1">
        <f t="array" ref="I112">VLOOKUP($A112,NIR_Algorithm_Cleaned!$A$2:$W$4887,COLUMN(),FALSE)</f>
        <v>1.51</v>
      </c>
      <c r="J112" cm="1">
        <f t="array" ref="J112">VLOOKUP($A112,NIR_Algorithm_Cleaned!$A$2:$W$4887,COLUMN(),FALSE)</f>
        <v>2.0699999999999998</v>
      </c>
      <c r="K112" cm="1">
        <f t="array" ref="K112">VLOOKUP($A112,NIR_Algorithm_Cleaned!$A$2:$W$4887,COLUMN(),FALSE)</f>
        <v>2.44</v>
      </c>
      <c r="L112" cm="1">
        <f t="array" ref="L112">VLOOKUP($A112,NIR_Algorithm_Cleaned!$A$2:$W$4887,COLUMN(),FALSE)</f>
        <v>0.42</v>
      </c>
      <c r="M112" cm="1">
        <f t="array" ref="M112">VLOOKUP($A112,NIR_Algorithm_Cleaned!$A$2:$W$4887,COLUMN(),FALSE)</f>
        <v>0.4</v>
      </c>
      <c r="N112" cm="1">
        <f t="array" ref="N112">VLOOKUP($A112,NIR_Algorithm_Cleaned!$A$2:$W$4887,COLUMN(),FALSE)</f>
        <v>2.0099999999999998</v>
      </c>
      <c r="O112" cm="1">
        <f t="array" ref="O112">VLOOKUP($A112,NIR_Algorithm_Cleaned!$A$2:$W$4887,COLUMN(),FALSE)</f>
        <v>2.02</v>
      </c>
      <c r="P112" cm="1">
        <f t="array" ref="P112">VLOOKUP($A112,NIR_Algorithm_Cleaned!$A$2:$W$4887,COLUMN(),FALSE)</f>
        <v>2.16</v>
      </c>
      <c r="Q112" cm="1">
        <f t="array" ref="Q112">VLOOKUP($A112,NIR_Algorithm_Cleaned!$A$2:$W$4887,COLUMN(),FALSE)</f>
        <v>2.68</v>
      </c>
      <c r="R112" cm="1">
        <f t="array" ref="R112">VLOOKUP($A112,NIR_Algorithm_Cleaned!$A$2:$W$4887,COLUMN(),FALSE)</f>
        <v>7.06</v>
      </c>
      <c r="S112" cm="1">
        <f t="array" ref="S112">VLOOKUP($A112,NIR_Algorithm_Cleaned!$A$2:$W$4887,COLUMN(),FALSE)</f>
        <v>14.82</v>
      </c>
      <c r="T112" cm="1">
        <f t="array" ref="T112">VLOOKUP($A112,NIR_Algorithm_Cleaned!$A$2:$W$4887,COLUMN(),FALSE)</f>
        <v>4.32</v>
      </c>
      <c r="U112" cm="1">
        <f t="array" ref="U112">VLOOKUP($A112,NIR_Algorithm_Cleaned!$A$2:$W$4887,COLUMN(),FALSE)</f>
        <v>1.74</v>
      </c>
      <c r="V112" cm="1">
        <f t="array" ref="V112">VLOOKUP($A112,NIR_Algorithm_Cleaned!$A$2:$W$4887,COLUMN(),FALSE)</f>
        <v>1.61</v>
      </c>
      <c r="W112" cm="1">
        <f t="array" ref="W112">VLOOKUP($A112,NIR_Algorithm_Cleaned!$A$2:$W$4887,COLUMN(),FALSE)</f>
        <v>71.650000000000006</v>
      </c>
      <c r="X112">
        <v>0.44353070175438625</v>
      </c>
    </row>
    <row r="113" spans="1:24" x14ac:dyDescent="0.2">
      <c r="A113" t="s">
        <v>876</v>
      </c>
      <c r="B113" t="s">
        <v>4774</v>
      </c>
      <c r="C113" t="s">
        <v>5259</v>
      </c>
      <c r="D113">
        <v>1</v>
      </c>
      <c r="E113">
        <v>2</v>
      </c>
      <c r="F113">
        <v>1</v>
      </c>
      <c r="G113" cm="1">
        <f t="array" ref="G113">VLOOKUP($A113,NIR_Algorithm_Cleaned!$A$2:$W$4887,COLUMN(),FALSE)</f>
        <v>86.17</v>
      </c>
      <c r="H113" cm="1">
        <f t="array" ref="H113">VLOOKUP($A113,NIR_Algorithm_Cleaned!$A$2:$W$4887,COLUMN(),FALSE)</f>
        <v>1.5</v>
      </c>
      <c r="I113" cm="1">
        <f t="array" ref="I113">VLOOKUP($A113,NIR_Algorithm_Cleaned!$A$2:$W$4887,COLUMN(),FALSE)</f>
        <v>1.18</v>
      </c>
      <c r="J113" cm="1">
        <f t="array" ref="J113">VLOOKUP($A113,NIR_Algorithm_Cleaned!$A$2:$W$4887,COLUMN(),FALSE)</f>
        <v>3.27</v>
      </c>
      <c r="K113" cm="1">
        <f t="array" ref="K113">VLOOKUP($A113,NIR_Algorithm_Cleaned!$A$2:$W$4887,COLUMN(),FALSE)</f>
        <v>1.88</v>
      </c>
      <c r="L113" cm="1">
        <f t="array" ref="L113">VLOOKUP($A113,NIR_Algorithm_Cleaned!$A$2:$W$4887,COLUMN(),FALSE)</f>
        <v>0.53</v>
      </c>
      <c r="M113" cm="1">
        <f t="array" ref="M113">VLOOKUP($A113,NIR_Algorithm_Cleaned!$A$2:$W$4887,COLUMN(),FALSE)</f>
        <v>0.61</v>
      </c>
      <c r="N113" cm="1">
        <f t="array" ref="N113">VLOOKUP($A113,NIR_Algorithm_Cleaned!$A$2:$W$4887,COLUMN(),FALSE)</f>
        <v>1.21</v>
      </c>
      <c r="O113" cm="1">
        <f t="array" ref="O113">VLOOKUP($A113,NIR_Algorithm_Cleaned!$A$2:$W$4887,COLUMN(),FALSE)</f>
        <v>1.2</v>
      </c>
      <c r="P113" cm="1">
        <f t="array" ref="P113">VLOOKUP($A113,NIR_Algorithm_Cleaned!$A$2:$W$4887,COLUMN(),FALSE)</f>
        <v>2.48</v>
      </c>
      <c r="Q113" cm="1">
        <f t="array" ref="Q113">VLOOKUP($A113,NIR_Algorithm_Cleaned!$A$2:$W$4887,COLUMN(),FALSE)</f>
        <v>3.22</v>
      </c>
      <c r="R113" cm="1">
        <f t="array" ref="R113">VLOOKUP($A113,NIR_Algorithm_Cleaned!$A$2:$W$4887,COLUMN(),FALSE)</f>
        <v>8.8800000000000008</v>
      </c>
      <c r="S113" cm="1">
        <f t="array" ref="S113">VLOOKUP($A113,NIR_Algorithm_Cleaned!$A$2:$W$4887,COLUMN(),FALSE)</f>
        <v>8.9499999999999993</v>
      </c>
      <c r="T113" cm="1">
        <f t="array" ref="T113">VLOOKUP($A113,NIR_Algorithm_Cleaned!$A$2:$W$4887,COLUMN(),FALSE)</f>
        <v>4.54</v>
      </c>
      <c r="U113" cm="1">
        <f t="array" ref="U113">VLOOKUP($A113,NIR_Algorithm_Cleaned!$A$2:$W$4887,COLUMN(),FALSE)</f>
        <v>1.44</v>
      </c>
      <c r="V113" cm="1">
        <f t="array" ref="V113">VLOOKUP($A113,NIR_Algorithm_Cleaned!$A$2:$W$4887,COLUMN(),FALSE)</f>
        <v>1.31</v>
      </c>
      <c r="W113" cm="1">
        <f t="array" ref="W113">VLOOKUP($A113,NIR_Algorithm_Cleaned!$A$2:$W$4887,COLUMN(),FALSE)</f>
        <v>72.22</v>
      </c>
      <c r="X113">
        <v>0.42668085655314753</v>
      </c>
    </row>
    <row r="114" spans="1:24" x14ac:dyDescent="0.2">
      <c r="A114" t="s">
        <v>477</v>
      </c>
      <c r="B114" t="s">
        <v>4923</v>
      </c>
      <c r="C114" t="s">
        <v>5320</v>
      </c>
      <c r="D114">
        <v>1</v>
      </c>
      <c r="E114">
        <v>2</v>
      </c>
      <c r="F114">
        <v>1</v>
      </c>
      <c r="G114" cm="1">
        <f t="array" ref="G114">VLOOKUP($A114,NIR_Algorithm_Cleaned!$A$2:$W$4887,COLUMN(),FALSE)</f>
        <v>86.11</v>
      </c>
      <c r="H114" cm="1">
        <f t="array" ref="H114">VLOOKUP($A114,NIR_Algorithm_Cleaned!$A$2:$W$4887,COLUMN(),FALSE)</f>
        <v>2.23</v>
      </c>
      <c r="I114" cm="1">
        <f t="array" ref="I114">VLOOKUP($A114,NIR_Algorithm_Cleaned!$A$2:$W$4887,COLUMN(),FALSE)</f>
        <v>1.39</v>
      </c>
      <c r="J114" cm="1">
        <f t="array" ref="J114">VLOOKUP($A114,NIR_Algorithm_Cleaned!$A$2:$W$4887,COLUMN(),FALSE)</f>
        <v>4.08</v>
      </c>
      <c r="K114" cm="1">
        <f t="array" ref="K114">VLOOKUP($A114,NIR_Algorithm_Cleaned!$A$2:$W$4887,COLUMN(),FALSE)</f>
        <v>2.52</v>
      </c>
      <c r="L114" cm="1">
        <f t="array" ref="L114">VLOOKUP($A114,NIR_Algorithm_Cleaned!$A$2:$W$4887,COLUMN(),FALSE)</f>
        <v>0.47</v>
      </c>
      <c r="M114" cm="1">
        <f t="array" ref="M114">VLOOKUP($A114,NIR_Algorithm_Cleaned!$A$2:$W$4887,COLUMN(),FALSE)</f>
        <v>0.47</v>
      </c>
      <c r="N114" cm="1">
        <f t="array" ref="N114">VLOOKUP($A114,NIR_Algorithm_Cleaned!$A$2:$W$4887,COLUMN(),FALSE)</f>
        <v>1.54</v>
      </c>
      <c r="O114" cm="1">
        <f t="array" ref="O114">VLOOKUP($A114,NIR_Algorithm_Cleaned!$A$2:$W$4887,COLUMN(),FALSE)</f>
        <v>1.58</v>
      </c>
      <c r="P114" cm="1">
        <f t="array" ref="P114">VLOOKUP($A114,NIR_Algorithm_Cleaned!$A$2:$W$4887,COLUMN(),FALSE)</f>
        <v>2.38</v>
      </c>
      <c r="Q114" cm="1">
        <f t="array" ref="Q114">VLOOKUP($A114,NIR_Algorithm_Cleaned!$A$2:$W$4887,COLUMN(),FALSE)</f>
        <v>2.86</v>
      </c>
      <c r="R114" cm="1">
        <f t="array" ref="R114">VLOOKUP($A114,NIR_Algorithm_Cleaned!$A$2:$W$4887,COLUMN(),FALSE)</f>
        <v>8.39</v>
      </c>
      <c r="S114" cm="1">
        <f t="array" ref="S114">VLOOKUP($A114,NIR_Algorithm_Cleaned!$A$2:$W$4887,COLUMN(),FALSE)</f>
        <v>11.62</v>
      </c>
      <c r="T114" cm="1">
        <f t="array" ref="T114">VLOOKUP($A114,NIR_Algorithm_Cleaned!$A$2:$W$4887,COLUMN(),FALSE)</f>
        <v>5.1100000000000003</v>
      </c>
      <c r="U114" cm="1">
        <f t="array" ref="U114">VLOOKUP($A114,NIR_Algorithm_Cleaned!$A$2:$W$4887,COLUMN(),FALSE)</f>
        <v>2.12</v>
      </c>
      <c r="V114" cm="1">
        <f t="array" ref="V114">VLOOKUP($A114,NIR_Algorithm_Cleaned!$A$2:$W$4887,COLUMN(),FALSE)</f>
        <v>1.54</v>
      </c>
      <c r="W114" cm="1">
        <f t="array" ref="W114">VLOOKUP($A114,NIR_Algorithm_Cleaned!$A$2:$W$4887,COLUMN(),FALSE)</f>
        <v>69.2</v>
      </c>
      <c r="X114">
        <v>0.40756578947368399</v>
      </c>
    </row>
    <row r="115" spans="1:24" x14ac:dyDescent="0.2">
      <c r="A115" t="s">
        <v>813</v>
      </c>
      <c r="B115" t="s">
        <v>4907</v>
      </c>
      <c r="C115" t="s">
        <v>5306</v>
      </c>
      <c r="D115">
        <v>1</v>
      </c>
      <c r="E115">
        <v>2</v>
      </c>
      <c r="F115">
        <v>1</v>
      </c>
      <c r="G115" cm="1">
        <f t="array" ref="G115">VLOOKUP($A115,NIR_Algorithm_Cleaned!$A$2:$W$4887,COLUMN(),FALSE)</f>
        <v>84.25</v>
      </c>
      <c r="H115" cm="1">
        <f t="array" ref="H115">VLOOKUP($A115,NIR_Algorithm_Cleaned!$A$2:$W$4887,COLUMN(),FALSE)</f>
        <v>1.77</v>
      </c>
      <c r="I115" cm="1">
        <f t="array" ref="I115">VLOOKUP($A115,NIR_Algorithm_Cleaned!$A$2:$W$4887,COLUMN(),FALSE)</f>
        <v>1.23</v>
      </c>
      <c r="J115" cm="1">
        <f t="array" ref="J115">VLOOKUP($A115,NIR_Algorithm_Cleaned!$A$2:$W$4887,COLUMN(),FALSE)</f>
        <v>3.28</v>
      </c>
      <c r="K115" cm="1">
        <f t="array" ref="K115">VLOOKUP($A115,NIR_Algorithm_Cleaned!$A$2:$W$4887,COLUMN(),FALSE)</f>
        <v>1.84</v>
      </c>
      <c r="L115" cm="1">
        <f t="array" ref="L115">VLOOKUP($A115,NIR_Algorithm_Cleaned!$A$2:$W$4887,COLUMN(),FALSE)</f>
        <v>0.4</v>
      </c>
      <c r="M115" cm="1">
        <f t="array" ref="M115">VLOOKUP($A115,NIR_Algorithm_Cleaned!$A$2:$W$4887,COLUMN(),FALSE)</f>
        <v>0.41</v>
      </c>
      <c r="N115" cm="1">
        <f t="array" ref="N115">VLOOKUP($A115,NIR_Algorithm_Cleaned!$A$2:$W$4887,COLUMN(),FALSE)</f>
        <v>1.52</v>
      </c>
      <c r="O115" cm="1">
        <f t="array" ref="O115">VLOOKUP($A115,NIR_Algorithm_Cleaned!$A$2:$W$4887,COLUMN(),FALSE)</f>
        <v>1.52</v>
      </c>
      <c r="P115" cm="1">
        <f t="array" ref="P115">VLOOKUP($A115,NIR_Algorithm_Cleaned!$A$2:$W$4887,COLUMN(),FALSE)</f>
        <v>1.92</v>
      </c>
      <c r="Q115" cm="1">
        <f t="array" ref="Q115">VLOOKUP($A115,NIR_Algorithm_Cleaned!$A$2:$W$4887,COLUMN(),FALSE)</f>
        <v>2.4300000000000002</v>
      </c>
      <c r="R115" cm="1">
        <f t="array" ref="R115">VLOOKUP($A115,NIR_Algorithm_Cleaned!$A$2:$W$4887,COLUMN(),FALSE)</f>
        <v>8.9</v>
      </c>
      <c r="S115" cm="1">
        <f t="array" ref="S115">VLOOKUP($A115,NIR_Algorithm_Cleaned!$A$2:$W$4887,COLUMN(),FALSE)</f>
        <v>11.02</v>
      </c>
      <c r="T115" cm="1">
        <f t="array" ref="T115">VLOOKUP($A115,NIR_Algorithm_Cleaned!$A$2:$W$4887,COLUMN(),FALSE)</f>
        <v>4.38</v>
      </c>
      <c r="U115" cm="1">
        <f t="array" ref="U115">VLOOKUP($A115,NIR_Algorithm_Cleaned!$A$2:$W$4887,COLUMN(),FALSE)</f>
        <v>1.5</v>
      </c>
      <c r="V115" cm="1">
        <f t="array" ref="V115">VLOOKUP($A115,NIR_Algorithm_Cleaned!$A$2:$W$4887,COLUMN(),FALSE)</f>
        <v>1.43</v>
      </c>
      <c r="W115" cm="1">
        <f t="array" ref="W115">VLOOKUP($A115,NIR_Algorithm_Cleaned!$A$2:$W$4887,COLUMN(),FALSE)</f>
        <v>71.27</v>
      </c>
      <c r="X115">
        <v>0.43377192982456148</v>
      </c>
    </row>
    <row r="116" spans="1:24" x14ac:dyDescent="0.2">
      <c r="A116" t="s">
        <v>601</v>
      </c>
      <c r="B116" t="s">
        <v>4721</v>
      </c>
      <c r="C116" t="s">
        <v>5209</v>
      </c>
      <c r="D116">
        <v>1</v>
      </c>
      <c r="E116">
        <v>2</v>
      </c>
      <c r="F116">
        <v>1</v>
      </c>
      <c r="G116" cm="1">
        <f t="array" ref="G116">VLOOKUP($A116,NIR_Algorithm_Cleaned!$A$2:$W$4887,COLUMN(),FALSE)</f>
        <v>85.32</v>
      </c>
      <c r="H116" cm="1">
        <f t="array" ref="H116">VLOOKUP($A116,NIR_Algorithm_Cleaned!$A$2:$W$4887,COLUMN(),FALSE)</f>
        <v>1.87</v>
      </c>
      <c r="I116" cm="1">
        <f t="array" ref="I116">VLOOKUP($A116,NIR_Algorithm_Cleaned!$A$2:$W$4887,COLUMN(),FALSE)</f>
        <v>1.4</v>
      </c>
      <c r="J116" cm="1">
        <f t="array" ref="J116">VLOOKUP($A116,NIR_Algorithm_Cleaned!$A$2:$W$4887,COLUMN(),FALSE)</f>
        <v>3.42</v>
      </c>
      <c r="K116" cm="1">
        <f t="array" ref="K116">VLOOKUP($A116,NIR_Algorithm_Cleaned!$A$2:$W$4887,COLUMN(),FALSE)</f>
        <v>2.1800000000000002</v>
      </c>
      <c r="L116" cm="1">
        <f t="array" ref="L116">VLOOKUP($A116,NIR_Algorithm_Cleaned!$A$2:$W$4887,COLUMN(),FALSE)</f>
        <v>0.48</v>
      </c>
      <c r="M116" cm="1">
        <f t="array" ref="M116">VLOOKUP($A116,NIR_Algorithm_Cleaned!$A$2:$W$4887,COLUMN(),FALSE)</f>
        <v>0.52</v>
      </c>
      <c r="N116" cm="1">
        <f t="array" ref="N116">VLOOKUP($A116,NIR_Algorithm_Cleaned!$A$2:$W$4887,COLUMN(),FALSE)</f>
        <v>1.73</v>
      </c>
      <c r="O116" cm="1">
        <f t="array" ref="O116">VLOOKUP($A116,NIR_Algorithm_Cleaned!$A$2:$W$4887,COLUMN(),FALSE)</f>
        <v>1.71</v>
      </c>
      <c r="P116" cm="1">
        <f t="array" ref="P116">VLOOKUP($A116,NIR_Algorithm_Cleaned!$A$2:$W$4887,COLUMN(),FALSE)</f>
        <v>2.38</v>
      </c>
      <c r="Q116" cm="1">
        <f t="array" ref="Q116">VLOOKUP($A116,NIR_Algorithm_Cleaned!$A$2:$W$4887,COLUMN(),FALSE)</f>
        <v>2.9</v>
      </c>
      <c r="R116" cm="1">
        <f t="array" ref="R116">VLOOKUP($A116,NIR_Algorithm_Cleaned!$A$2:$W$4887,COLUMN(),FALSE)</f>
        <v>7.79</v>
      </c>
      <c r="S116" cm="1">
        <f t="array" ref="S116">VLOOKUP($A116,NIR_Algorithm_Cleaned!$A$2:$W$4887,COLUMN(),FALSE)</f>
        <v>12.95</v>
      </c>
      <c r="T116" cm="1">
        <f t="array" ref="T116">VLOOKUP($A116,NIR_Algorithm_Cleaned!$A$2:$W$4887,COLUMN(),FALSE)</f>
        <v>4.29</v>
      </c>
      <c r="U116" cm="1">
        <f t="array" ref="U116">VLOOKUP($A116,NIR_Algorithm_Cleaned!$A$2:$W$4887,COLUMN(),FALSE)</f>
        <v>1.77</v>
      </c>
      <c r="V116" cm="1">
        <f t="array" ref="V116">VLOOKUP($A116,NIR_Algorithm_Cleaned!$A$2:$W$4887,COLUMN(),FALSE)</f>
        <v>1.52</v>
      </c>
      <c r="W116" cm="1">
        <f t="array" ref="W116">VLOOKUP($A116,NIR_Algorithm_Cleaned!$A$2:$W$4887,COLUMN(),FALSE)</f>
        <v>70.28</v>
      </c>
      <c r="X116">
        <v>0.420392156862745</v>
      </c>
    </row>
    <row r="117" spans="1:24" x14ac:dyDescent="0.2">
      <c r="A117" t="s">
        <v>723</v>
      </c>
      <c r="B117" t="s">
        <v>5091</v>
      </c>
      <c r="C117" t="s">
        <v>5312</v>
      </c>
      <c r="D117">
        <v>1</v>
      </c>
      <c r="E117">
        <v>2</v>
      </c>
      <c r="F117">
        <v>2</v>
      </c>
      <c r="G117" cm="1">
        <f t="array" ref="G117">VLOOKUP($A117,NIR_Algorithm_Cleaned!$A$2:$W$4887,COLUMN(),FALSE)</f>
        <v>83.94</v>
      </c>
      <c r="H117" cm="1">
        <f t="array" ref="H117">VLOOKUP($A117,NIR_Algorithm_Cleaned!$A$2:$W$4887,COLUMN(),FALSE)</f>
        <v>1.69</v>
      </c>
      <c r="I117" cm="1">
        <f t="array" ref="I117">VLOOKUP($A117,NIR_Algorithm_Cleaned!$A$2:$W$4887,COLUMN(),FALSE)</f>
        <v>1.3</v>
      </c>
      <c r="J117" cm="1">
        <f t="array" ref="J117">VLOOKUP($A117,NIR_Algorithm_Cleaned!$A$2:$W$4887,COLUMN(),FALSE)</f>
        <v>2.64</v>
      </c>
      <c r="K117" cm="1">
        <f t="array" ref="K117">VLOOKUP($A117,NIR_Algorithm_Cleaned!$A$2:$W$4887,COLUMN(),FALSE)</f>
        <v>1.89</v>
      </c>
      <c r="L117" cm="1">
        <f t="array" ref="L117">VLOOKUP($A117,NIR_Algorithm_Cleaned!$A$2:$W$4887,COLUMN(),FALSE)</f>
        <v>0.51</v>
      </c>
      <c r="M117" cm="1">
        <f t="array" ref="M117">VLOOKUP($A117,NIR_Algorithm_Cleaned!$A$2:$W$4887,COLUMN(),FALSE)</f>
        <v>0.65</v>
      </c>
      <c r="N117" cm="1">
        <f t="array" ref="N117">VLOOKUP($A117,NIR_Algorithm_Cleaned!$A$2:$W$4887,COLUMN(),FALSE)</f>
        <v>1.56</v>
      </c>
      <c r="O117" cm="1">
        <f t="array" ref="O117">VLOOKUP($A117,NIR_Algorithm_Cleaned!$A$2:$W$4887,COLUMN(),FALSE)</f>
        <v>1.52</v>
      </c>
      <c r="P117" cm="1">
        <f t="array" ref="P117">VLOOKUP($A117,NIR_Algorithm_Cleaned!$A$2:$W$4887,COLUMN(),FALSE)</f>
        <v>2.39</v>
      </c>
      <c r="Q117" cm="1">
        <f t="array" ref="Q117">VLOOKUP($A117,NIR_Algorithm_Cleaned!$A$2:$W$4887,COLUMN(),FALSE)</f>
        <v>2.89</v>
      </c>
      <c r="R117" cm="1">
        <f t="array" ref="R117">VLOOKUP($A117,NIR_Algorithm_Cleaned!$A$2:$W$4887,COLUMN(),FALSE)</f>
        <v>8.01</v>
      </c>
      <c r="S117" cm="1">
        <f t="array" ref="S117">VLOOKUP($A117,NIR_Algorithm_Cleaned!$A$2:$W$4887,COLUMN(),FALSE)</f>
        <v>11.52</v>
      </c>
      <c r="T117" cm="1">
        <f t="array" ref="T117">VLOOKUP($A117,NIR_Algorithm_Cleaned!$A$2:$W$4887,COLUMN(),FALSE)</f>
        <v>3.45</v>
      </c>
      <c r="U117" cm="1">
        <f t="array" ref="U117">VLOOKUP($A117,NIR_Algorithm_Cleaned!$A$2:$W$4887,COLUMN(),FALSE)</f>
        <v>1.63</v>
      </c>
      <c r="V117" cm="1">
        <f t="array" ref="V117">VLOOKUP($A117,NIR_Algorithm_Cleaned!$A$2:$W$4887,COLUMN(),FALSE)</f>
        <v>1.5</v>
      </c>
      <c r="W117" cm="1">
        <f t="array" ref="W117">VLOOKUP($A117,NIR_Algorithm_Cleaned!$A$2:$W$4887,COLUMN(),FALSE)</f>
        <v>72.099999999999994</v>
      </c>
      <c r="X117">
        <v>0.43787581699346401</v>
      </c>
    </row>
    <row r="118" spans="1:24" x14ac:dyDescent="0.2">
      <c r="A118" t="s">
        <v>730</v>
      </c>
      <c r="B118" t="s">
        <v>4956</v>
      </c>
      <c r="C118" t="s">
        <v>5287</v>
      </c>
      <c r="D118">
        <v>1</v>
      </c>
      <c r="E118">
        <v>2</v>
      </c>
      <c r="F118">
        <v>2</v>
      </c>
      <c r="G118" cm="1">
        <f t="array" ref="G118">VLOOKUP($A118,NIR_Algorithm_Cleaned!$A$2:$W$4887,COLUMN(),FALSE)</f>
        <v>79.650000000000006</v>
      </c>
      <c r="H118" cm="1">
        <f t="array" ref="H118">VLOOKUP($A118,NIR_Algorithm_Cleaned!$A$2:$W$4887,COLUMN(),FALSE)</f>
        <v>1.91</v>
      </c>
      <c r="I118" cm="1">
        <f t="array" ref="I118">VLOOKUP($A118,NIR_Algorithm_Cleaned!$A$2:$W$4887,COLUMN(),FALSE)</f>
        <v>1.43</v>
      </c>
      <c r="J118" cm="1">
        <f t="array" ref="J118">VLOOKUP($A118,NIR_Algorithm_Cleaned!$A$2:$W$4887,COLUMN(),FALSE)</f>
        <v>1.76</v>
      </c>
      <c r="K118" cm="1">
        <f t="array" ref="K118">VLOOKUP($A118,NIR_Algorithm_Cleaned!$A$2:$W$4887,COLUMN(),FALSE)</f>
        <v>2.09</v>
      </c>
      <c r="L118" cm="1">
        <f t="array" ref="L118">VLOOKUP($A118,NIR_Algorithm_Cleaned!$A$2:$W$4887,COLUMN(),FALSE)</f>
        <v>0.52</v>
      </c>
      <c r="M118" cm="1">
        <f t="array" ref="M118">VLOOKUP($A118,NIR_Algorithm_Cleaned!$A$2:$W$4887,COLUMN(),FALSE)</f>
        <v>0.54</v>
      </c>
      <c r="N118" cm="1">
        <f t="array" ref="N118">VLOOKUP($A118,NIR_Algorithm_Cleaned!$A$2:$W$4887,COLUMN(),FALSE)</f>
        <v>2.06</v>
      </c>
      <c r="O118" cm="1">
        <f t="array" ref="O118">VLOOKUP($A118,NIR_Algorithm_Cleaned!$A$2:$W$4887,COLUMN(),FALSE)</f>
        <v>2.0299999999999998</v>
      </c>
      <c r="P118" cm="1">
        <f t="array" ref="P118">VLOOKUP($A118,NIR_Algorithm_Cleaned!$A$2:$W$4887,COLUMN(),FALSE)</f>
        <v>2.36</v>
      </c>
      <c r="Q118" cm="1">
        <f t="array" ref="Q118">VLOOKUP($A118,NIR_Algorithm_Cleaned!$A$2:$W$4887,COLUMN(),FALSE)</f>
        <v>3.1</v>
      </c>
      <c r="R118" cm="1">
        <f t="array" ref="R118">VLOOKUP($A118,NIR_Algorithm_Cleaned!$A$2:$W$4887,COLUMN(),FALSE)</f>
        <v>5.41</v>
      </c>
      <c r="S118" cm="1">
        <f t="array" ref="S118">VLOOKUP($A118,NIR_Algorithm_Cleaned!$A$2:$W$4887,COLUMN(),FALSE)</f>
        <v>15.23</v>
      </c>
      <c r="T118" cm="1">
        <f t="array" ref="T118">VLOOKUP($A118,NIR_Algorithm_Cleaned!$A$2:$W$4887,COLUMN(),FALSE)</f>
        <v>4.0199999999999996</v>
      </c>
      <c r="U118" cm="1">
        <f t="array" ref="U118">VLOOKUP($A118,NIR_Algorithm_Cleaned!$A$2:$W$4887,COLUMN(),FALSE)</f>
        <v>1.56</v>
      </c>
      <c r="V118" cm="1">
        <f t="array" ref="V118">VLOOKUP($A118,NIR_Algorithm_Cleaned!$A$2:$W$4887,COLUMN(),FALSE)</f>
        <v>1.6</v>
      </c>
      <c r="W118" cm="1">
        <f t="array" ref="W118">VLOOKUP($A118,NIR_Algorithm_Cleaned!$A$2:$W$4887,COLUMN(),FALSE)</f>
        <v>74.150000000000006</v>
      </c>
      <c r="X118">
        <v>0.41224976763099774</v>
      </c>
    </row>
    <row r="119" spans="1:24" x14ac:dyDescent="0.2">
      <c r="A119" t="s">
        <v>725</v>
      </c>
      <c r="B119" t="s">
        <v>5092</v>
      </c>
      <c r="C119" t="s">
        <v>5261</v>
      </c>
      <c r="D119">
        <v>1</v>
      </c>
      <c r="E119">
        <v>2</v>
      </c>
      <c r="F119">
        <v>2</v>
      </c>
      <c r="G119" cm="1">
        <f t="array" ref="G119">VLOOKUP($A119,NIR_Algorithm_Cleaned!$A$2:$W$4887,COLUMN(),FALSE)</f>
        <v>82.17</v>
      </c>
      <c r="H119" cm="1">
        <f t="array" ref="H119">VLOOKUP($A119,NIR_Algorithm_Cleaned!$A$2:$W$4887,COLUMN(),FALSE)</f>
        <v>1.88</v>
      </c>
      <c r="I119" cm="1">
        <f t="array" ref="I119">VLOOKUP($A119,NIR_Algorithm_Cleaned!$A$2:$W$4887,COLUMN(),FALSE)</f>
        <v>1.22</v>
      </c>
      <c r="J119" cm="1">
        <f t="array" ref="J119">VLOOKUP($A119,NIR_Algorithm_Cleaned!$A$2:$W$4887,COLUMN(),FALSE)</f>
        <v>3.51</v>
      </c>
      <c r="K119" cm="1">
        <f t="array" ref="K119">VLOOKUP($A119,NIR_Algorithm_Cleaned!$A$2:$W$4887,COLUMN(),FALSE)</f>
        <v>2.0299999999999998</v>
      </c>
      <c r="L119" cm="1">
        <f t="array" ref="L119">VLOOKUP($A119,NIR_Algorithm_Cleaned!$A$2:$W$4887,COLUMN(),FALSE)</f>
        <v>0.53</v>
      </c>
      <c r="M119" cm="1">
        <f t="array" ref="M119">VLOOKUP($A119,NIR_Algorithm_Cleaned!$A$2:$W$4887,COLUMN(),FALSE)</f>
        <v>0.59</v>
      </c>
      <c r="N119" cm="1">
        <f t="array" ref="N119">VLOOKUP($A119,NIR_Algorithm_Cleaned!$A$2:$W$4887,COLUMN(),FALSE)</f>
        <v>1.49</v>
      </c>
      <c r="O119" cm="1">
        <f t="array" ref="O119">VLOOKUP($A119,NIR_Algorithm_Cleaned!$A$2:$W$4887,COLUMN(),FALSE)</f>
        <v>1.51</v>
      </c>
      <c r="P119" cm="1">
        <f t="array" ref="P119">VLOOKUP($A119,NIR_Algorithm_Cleaned!$A$2:$W$4887,COLUMN(),FALSE)</f>
        <v>2.4500000000000002</v>
      </c>
      <c r="Q119" cm="1">
        <f t="array" ref="Q119">VLOOKUP($A119,NIR_Algorithm_Cleaned!$A$2:$W$4887,COLUMN(),FALSE)</f>
        <v>3.02</v>
      </c>
      <c r="R119" cm="1">
        <f t="array" ref="R119">VLOOKUP($A119,NIR_Algorithm_Cleaned!$A$2:$W$4887,COLUMN(),FALSE)</f>
        <v>7.57</v>
      </c>
      <c r="S119" cm="1">
        <f t="array" ref="S119">VLOOKUP($A119,NIR_Algorithm_Cleaned!$A$2:$W$4887,COLUMN(),FALSE)</f>
        <v>11.15</v>
      </c>
      <c r="T119" cm="1">
        <f t="array" ref="T119">VLOOKUP($A119,NIR_Algorithm_Cleaned!$A$2:$W$4887,COLUMN(),FALSE)</f>
        <v>4.75</v>
      </c>
      <c r="U119" cm="1">
        <f t="array" ref="U119">VLOOKUP($A119,NIR_Algorithm_Cleaned!$A$2:$W$4887,COLUMN(),FALSE)</f>
        <v>1.88</v>
      </c>
      <c r="V119" cm="1">
        <f t="array" ref="V119">VLOOKUP($A119,NIR_Algorithm_Cleaned!$A$2:$W$4887,COLUMN(),FALSE)</f>
        <v>1.48</v>
      </c>
      <c r="W119" cm="1">
        <f t="array" ref="W119">VLOOKUP($A119,NIR_Algorithm_Cleaned!$A$2:$W$4887,COLUMN(),FALSE)</f>
        <v>71.7</v>
      </c>
      <c r="X119">
        <v>0.42571901608325424</v>
      </c>
    </row>
    <row r="120" spans="1:24" x14ac:dyDescent="0.2">
      <c r="A120" t="s">
        <v>210</v>
      </c>
      <c r="B120" t="s">
        <v>5090</v>
      </c>
      <c r="C120" t="s">
        <v>5282</v>
      </c>
      <c r="D120">
        <v>1</v>
      </c>
      <c r="E120">
        <v>2</v>
      </c>
      <c r="F120">
        <v>2</v>
      </c>
      <c r="G120" cm="1">
        <f t="array" ref="G120">VLOOKUP($A120,NIR_Algorithm_Cleaned!$A$2:$W$4887,COLUMN(),FALSE)</f>
        <v>86.45</v>
      </c>
      <c r="H120" cm="1">
        <f t="array" ref="H120">VLOOKUP($A120,NIR_Algorithm_Cleaned!$A$2:$W$4887,COLUMN(),FALSE)</f>
        <v>2.1</v>
      </c>
      <c r="I120" cm="1">
        <f t="array" ref="I120">VLOOKUP($A120,NIR_Algorithm_Cleaned!$A$2:$W$4887,COLUMN(),FALSE)</f>
        <v>1.43</v>
      </c>
      <c r="J120" cm="1">
        <f t="array" ref="J120">VLOOKUP($A120,NIR_Algorithm_Cleaned!$A$2:$W$4887,COLUMN(),FALSE)</f>
        <v>2.27</v>
      </c>
      <c r="K120" cm="1">
        <f t="array" ref="K120">VLOOKUP($A120,NIR_Algorithm_Cleaned!$A$2:$W$4887,COLUMN(),FALSE)</f>
        <v>2.5299999999999998</v>
      </c>
      <c r="L120" cm="1">
        <f t="array" ref="L120">VLOOKUP($A120,NIR_Algorithm_Cleaned!$A$2:$W$4887,COLUMN(),FALSE)</f>
        <v>0.45</v>
      </c>
      <c r="M120" cm="1">
        <f t="array" ref="M120">VLOOKUP($A120,NIR_Algorithm_Cleaned!$A$2:$W$4887,COLUMN(),FALSE)</f>
        <v>0.52</v>
      </c>
      <c r="N120" cm="1">
        <f t="array" ref="N120">VLOOKUP($A120,NIR_Algorithm_Cleaned!$A$2:$W$4887,COLUMN(),FALSE)</f>
        <v>1.68</v>
      </c>
      <c r="O120" cm="1">
        <f t="array" ref="O120">VLOOKUP($A120,NIR_Algorithm_Cleaned!$A$2:$W$4887,COLUMN(),FALSE)</f>
        <v>1.67</v>
      </c>
      <c r="P120" cm="1">
        <f t="array" ref="P120">VLOOKUP($A120,NIR_Algorithm_Cleaned!$A$2:$W$4887,COLUMN(),FALSE)</f>
        <v>2.27</v>
      </c>
      <c r="Q120" cm="1">
        <f t="array" ref="Q120">VLOOKUP($A120,NIR_Algorithm_Cleaned!$A$2:$W$4887,COLUMN(),FALSE)</f>
        <v>3.05</v>
      </c>
      <c r="R120" cm="1">
        <f t="array" ref="R120">VLOOKUP($A120,NIR_Algorithm_Cleaned!$A$2:$W$4887,COLUMN(),FALSE)</f>
        <v>7.47</v>
      </c>
      <c r="S120" cm="1">
        <f t="array" ref="S120">VLOOKUP($A120,NIR_Algorithm_Cleaned!$A$2:$W$4887,COLUMN(),FALSE)</f>
        <v>13.16</v>
      </c>
      <c r="T120" cm="1">
        <f t="array" ref="T120">VLOOKUP($A120,NIR_Algorithm_Cleaned!$A$2:$W$4887,COLUMN(),FALSE)</f>
        <v>3.72</v>
      </c>
      <c r="U120" cm="1">
        <f t="array" ref="U120">VLOOKUP($A120,NIR_Algorithm_Cleaned!$A$2:$W$4887,COLUMN(),FALSE)</f>
        <v>1.96</v>
      </c>
      <c r="V120" cm="1">
        <f t="array" ref="V120">VLOOKUP($A120,NIR_Algorithm_Cleaned!$A$2:$W$4887,COLUMN(),FALSE)</f>
        <v>1.51</v>
      </c>
      <c r="W120" cm="1">
        <f t="array" ref="W120">VLOOKUP($A120,NIR_Algorithm_Cleaned!$A$2:$W$4887,COLUMN(),FALSE)</f>
        <v>70.680000000000007</v>
      </c>
      <c r="X120">
        <v>0.46557877536979697</v>
      </c>
    </row>
    <row r="121" spans="1:24" x14ac:dyDescent="0.2">
      <c r="A121" t="s">
        <v>761</v>
      </c>
      <c r="B121" t="s">
        <v>5000</v>
      </c>
      <c r="C121" t="s">
        <v>5238</v>
      </c>
      <c r="D121">
        <v>1</v>
      </c>
      <c r="E121">
        <v>2</v>
      </c>
      <c r="F121">
        <v>2</v>
      </c>
      <c r="G121" cm="1">
        <f t="array" ref="G121">VLOOKUP($A121,NIR_Algorithm_Cleaned!$A$2:$W$4887,COLUMN(),FALSE)</f>
        <v>85.43</v>
      </c>
      <c r="H121" cm="1">
        <f t="array" ref="H121">VLOOKUP($A121,NIR_Algorithm_Cleaned!$A$2:$W$4887,COLUMN(),FALSE)</f>
        <v>1.83</v>
      </c>
      <c r="I121" cm="1">
        <f t="array" ref="I121">VLOOKUP($A121,NIR_Algorithm_Cleaned!$A$2:$W$4887,COLUMN(),FALSE)</f>
        <v>1.3</v>
      </c>
      <c r="J121" cm="1">
        <f t="array" ref="J121">VLOOKUP($A121,NIR_Algorithm_Cleaned!$A$2:$W$4887,COLUMN(),FALSE)</f>
        <v>3.13</v>
      </c>
      <c r="K121" cm="1">
        <f t="array" ref="K121">VLOOKUP($A121,NIR_Algorithm_Cleaned!$A$2:$W$4887,COLUMN(),FALSE)</f>
        <v>2.2999999999999998</v>
      </c>
      <c r="L121" cm="1">
        <f t="array" ref="L121">VLOOKUP($A121,NIR_Algorithm_Cleaned!$A$2:$W$4887,COLUMN(),FALSE)</f>
        <v>0.45</v>
      </c>
      <c r="M121" cm="1">
        <f t="array" ref="M121">VLOOKUP($A121,NIR_Algorithm_Cleaned!$A$2:$W$4887,COLUMN(),FALSE)</f>
        <v>0.47</v>
      </c>
      <c r="N121" cm="1">
        <f t="array" ref="N121">VLOOKUP($A121,NIR_Algorithm_Cleaned!$A$2:$W$4887,COLUMN(),FALSE)</f>
        <v>1.47</v>
      </c>
      <c r="O121" cm="1">
        <f t="array" ref="O121">VLOOKUP($A121,NIR_Algorithm_Cleaned!$A$2:$W$4887,COLUMN(),FALSE)</f>
        <v>1.48</v>
      </c>
      <c r="P121" cm="1">
        <f t="array" ref="P121">VLOOKUP($A121,NIR_Algorithm_Cleaned!$A$2:$W$4887,COLUMN(),FALSE)</f>
        <v>2.33</v>
      </c>
      <c r="Q121" cm="1">
        <f t="array" ref="Q121">VLOOKUP($A121,NIR_Algorithm_Cleaned!$A$2:$W$4887,COLUMN(),FALSE)</f>
        <v>3</v>
      </c>
      <c r="R121" cm="1">
        <f t="array" ref="R121">VLOOKUP($A121,NIR_Algorithm_Cleaned!$A$2:$W$4887,COLUMN(),FALSE)</f>
        <v>7.71</v>
      </c>
      <c r="S121" cm="1">
        <f t="array" ref="S121">VLOOKUP($A121,NIR_Algorithm_Cleaned!$A$2:$W$4887,COLUMN(),FALSE)</f>
        <v>10.8</v>
      </c>
      <c r="T121" cm="1">
        <f t="array" ref="T121">VLOOKUP($A121,NIR_Algorithm_Cleaned!$A$2:$W$4887,COLUMN(),FALSE)</f>
        <v>4.49</v>
      </c>
      <c r="U121" cm="1">
        <f t="array" ref="U121">VLOOKUP($A121,NIR_Algorithm_Cleaned!$A$2:$W$4887,COLUMN(),FALSE)</f>
        <v>1.64</v>
      </c>
      <c r="V121" cm="1">
        <f t="array" ref="V121">VLOOKUP($A121,NIR_Algorithm_Cleaned!$A$2:$W$4887,COLUMN(),FALSE)</f>
        <v>1.4</v>
      </c>
      <c r="W121" cm="1">
        <f t="array" ref="W121">VLOOKUP($A121,NIR_Algorithm_Cleaned!$A$2:$W$4887,COLUMN(),FALSE)</f>
        <v>71.349999999999994</v>
      </c>
      <c r="X121">
        <v>0.39500668060880673</v>
      </c>
    </row>
    <row r="122" spans="1:24" x14ac:dyDescent="0.2">
      <c r="A122" t="s">
        <v>471</v>
      </c>
      <c r="B122" t="s">
        <v>5171</v>
      </c>
      <c r="C122" t="s">
        <v>5298</v>
      </c>
      <c r="D122">
        <v>1</v>
      </c>
      <c r="E122">
        <v>2</v>
      </c>
      <c r="F122">
        <v>2</v>
      </c>
      <c r="G122" cm="1">
        <f t="array" ref="G122">VLOOKUP($A122,NIR_Algorithm_Cleaned!$A$2:$W$4887,COLUMN(),FALSE)</f>
        <v>86.78</v>
      </c>
      <c r="H122" cm="1">
        <f t="array" ref="H122">VLOOKUP($A122,NIR_Algorithm_Cleaned!$A$2:$W$4887,COLUMN(),FALSE)</f>
        <v>1.57</v>
      </c>
      <c r="I122" cm="1">
        <f t="array" ref="I122">VLOOKUP($A122,NIR_Algorithm_Cleaned!$A$2:$W$4887,COLUMN(),FALSE)</f>
        <v>1.2</v>
      </c>
      <c r="J122" cm="1">
        <f t="array" ref="J122">VLOOKUP($A122,NIR_Algorithm_Cleaned!$A$2:$W$4887,COLUMN(),FALSE)</f>
        <v>1.78</v>
      </c>
      <c r="K122" cm="1">
        <f t="array" ref="K122">VLOOKUP($A122,NIR_Algorithm_Cleaned!$A$2:$W$4887,COLUMN(),FALSE)</f>
        <v>2.2400000000000002</v>
      </c>
      <c r="L122" cm="1">
        <f t="array" ref="L122">VLOOKUP($A122,NIR_Algorithm_Cleaned!$A$2:$W$4887,COLUMN(),FALSE)</f>
        <v>0.62</v>
      </c>
      <c r="M122" cm="1">
        <f t="array" ref="M122">VLOOKUP($A122,NIR_Algorithm_Cleaned!$A$2:$W$4887,COLUMN(),FALSE)</f>
        <v>0.57999999999999996</v>
      </c>
      <c r="N122" cm="1">
        <f t="array" ref="N122">VLOOKUP($A122,NIR_Algorithm_Cleaned!$A$2:$W$4887,COLUMN(),FALSE)</f>
        <v>1.44</v>
      </c>
      <c r="O122" cm="1">
        <f t="array" ref="O122">VLOOKUP($A122,NIR_Algorithm_Cleaned!$A$2:$W$4887,COLUMN(),FALSE)</f>
        <v>1.46</v>
      </c>
      <c r="P122" cm="1">
        <f t="array" ref="P122">VLOOKUP($A122,NIR_Algorithm_Cleaned!$A$2:$W$4887,COLUMN(),FALSE)</f>
        <v>2.87</v>
      </c>
      <c r="Q122" cm="1">
        <f t="array" ref="Q122">VLOOKUP($A122,NIR_Algorithm_Cleaned!$A$2:$W$4887,COLUMN(),FALSE)</f>
        <v>3.56</v>
      </c>
      <c r="R122" cm="1">
        <f t="array" ref="R122">VLOOKUP($A122,NIR_Algorithm_Cleaned!$A$2:$W$4887,COLUMN(),FALSE)</f>
        <v>6.91</v>
      </c>
      <c r="S122" cm="1">
        <f t="array" ref="S122">VLOOKUP($A122,NIR_Algorithm_Cleaned!$A$2:$W$4887,COLUMN(),FALSE)</f>
        <v>11.69</v>
      </c>
      <c r="T122" cm="1">
        <f t="array" ref="T122">VLOOKUP($A122,NIR_Algorithm_Cleaned!$A$2:$W$4887,COLUMN(),FALSE)</f>
        <v>3.89</v>
      </c>
      <c r="U122" cm="1">
        <f t="array" ref="U122">VLOOKUP($A122,NIR_Algorithm_Cleaned!$A$2:$W$4887,COLUMN(),FALSE)</f>
        <v>1.64</v>
      </c>
      <c r="V122" cm="1">
        <f t="array" ref="V122">VLOOKUP($A122,NIR_Algorithm_Cleaned!$A$2:$W$4887,COLUMN(),FALSE)</f>
        <v>1.38</v>
      </c>
      <c r="W122" cm="1">
        <f t="array" ref="W122">VLOOKUP($A122,NIR_Algorithm_Cleaned!$A$2:$W$4887,COLUMN(),FALSE)</f>
        <v>72.73</v>
      </c>
      <c r="X122">
        <v>0.39354519652532871</v>
      </c>
    </row>
    <row r="123" spans="1:24" x14ac:dyDescent="0.2">
      <c r="A123" t="s">
        <v>806</v>
      </c>
      <c r="B123" t="s">
        <v>5043</v>
      </c>
      <c r="C123" t="s">
        <v>5299</v>
      </c>
      <c r="D123">
        <v>1</v>
      </c>
      <c r="E123">
        <v>2</v>
      </c>
      <c r="F123">
        <v>2</v>
      </c>
      <c r="G123" cm="1">
        <f t="array" ref="G123">VLOOKUP($A123,NIR_Algorithm_Cleaned!$A$2:$W$4887,COLUMN(),FALSE)</f>
        <v>82.01</v>
      </c>
      <c r="H123" cm="1">
        <f t="array" ref="H123">VLOOKUP($A123,NIR_Algorithm_Cleaned!$A$2:$W$4887,COLUMN(),FALSE)</f>
        <v>2.04</v>
      </c>
      <c r="I123" cm="1">
        <f t="array" ref="I123">VLOOKUP($A123,NIR_Algorithm_Cleaned!$A$2:$W$4887,COLUMN(),FALSE)</f>
        <v>1.46</v>
      </c>
      <c r="J123" cm="1">
        <f t="array" ref="J123">VLOOKUP($A123,NIR_Algorithm_Cleaned!$A$2:$W$4887,COLUMN(),FALSE)</f>
        <v>4.08</v>
      </c>
      <c r="K123" cm="1">
        <f t="array" ref="K123">VLOOKUP($A123,NIR_Algorithm_Cleaned!$A$2:$W$4887,COLUMN(),FALSE)</f>
        <v>2.16</v>
      </c>
      <c r="L123" cm="1">
        <f t="array" ref="L123">VLOOKUP($A123,NIR_Algorithm_Cleaned!$A$2:$W$4887,COLUMN(),FALSE)</f>
        <v>0.53</v>
      </c>
      <c r="M123" cm="1">
        <f t="array" ref="M123">VLOOKUP($A123,NIR_Algorithm_Cleaned!$A$2:$W$4887,COLUMN(),FALSE)</f>
        <v>0.67</v>
      </c>
      <c r="N123" cm="1">
        <f t="array" ref="N123">VLOOKUP($A123,NIR_Algorithm_Cleaned!$A$2:$W$4887,COLUMN(),FALSE)</f>
        <v>1.93</v>
      </c>
      <c r="O123" cm="1">
        <f t="array" ref="O123">VLOOKUP($A123,NIR_Algorithm_Cleaned!$A$2:$W$4887,COLUMN(),FALSE)</f>
        <v>1.9</v>
      </c>
      <c r="P123" cm="1">
        <f t="array" ref="P123">VLOOKUP($A123,NIR_Algorithm_Cleaned!$A$2:$W$4887,COLUMN(),FALSE)</f>
        <v>2.4500000000000002</v>
      </c>
      <c r="Q123" cm="1">
        <f t="array" ref="Q123">VLOOKUP($A123,NIR_Algorithm_Cleaned!$A$2:$W$4887,COLUMN(),FALSE)</f>
        <v>2.91</v>
      </c>
      <c r="R123" cm="1">
        <f t="array" ref="R123">VLOOKUP($A123,NIR_Algorithm_Cleaned!$A$2:$W$4887,COLUMN(),FALSE)</f>
        <v>5.94</v>
      </c>
      <c r="S123" cm="1">
        <f t="array" ref="S123">VLOOKUP($A123,NIR_Algorithm_Cleaned!$A$2:$W$4887,COLUMN(),FALSE)</f>
        <v>14.97</v>
      </c>
      <c r="T123" cm="1">
        <f t="array" ref="T123">VLOOKUP($A123,NIR_Algorithm_Cleaned!$A$2:$W$4887,COLUMN(),FALSE)</f>
        <v>4.83</v>
      </c>
      <c r="U123" cm="1">
        <f t="array" ref="U123">VLOOKUP($A123,NIR_Algorithm_Cleaned!$A$2:$W$4887,COLUMN(),FALSE)</f>
        <v>1.87</v>
      </c>
      <c r="V123" cm="1">
        <f t="array" ref="V123">VLOOKUP($A123,NIR_Algorithm_Cleaned!$A$2:$W$4887,COLUMN(),FALSE)</f>
        <v>1.65</v>
      </c>
      <c r="W123" cm="1">
        <f t="array" ref="W123">VLOOKUP($A123,NIR_Algorithm_Cleaned!$A$2:$W$4887,COLUMN(),FALSE)</f>
        <v>70.739999999999995</v>
      </c>
      <c r="X123">
        <v>0.40560793144527324</v>
      </c>
    </row>
    <row r="124" spans="1:24" x14ac:dyDescent="0.2">
      <c r="A124" t="s">
        <v>815</v>
      </c>
      <c r="B124" t="s">
        <v>4964</v>
      </c>
      <c r="C124" t="s">
        <v>5256</v>
      </c>
      <c r="D124">
        <v>1</v>
      </c>
      <c r="E124">
        <v>2</v>
      </c>
      <c r="F124">
        <v>2</v>
      </c>
      <c r="G124" cm="1">
        <f t="array" ref="G124">VLOOKUP($A124,NIR_Algorithm_Cleaned!$A$2:$W$4887,COLUMN(),FALSE)</f>
        <v>85.79</v>
      </c>
      <c r="H124" cm="1">
        <f t="array" ref="H124">VLOOKUP($A124,NIR_Algorithm_Cleaned!$A$2:$W$4887,COLUMN(),FALSE)</f>
        <v>1.54</v>
      </c>
      <c r="I124" cm="1">
        <f t="array" ref="I124">VLOOKUP($A124,NIR_Algorithm_Cleaned!$A$2:$W$4887,COLUMN(),FALSE)</f>
        <v>1.22</v>
      </c>
      <c r="J124" cm="1">
        <f t="array" ref="J124">VLOOKUP($A124,NIR_Algorithm_Cleaned!$A$2:$W$4887,COLUMN(),FALSE)</f>
        <v>3.14</v>
      </c>
      <c r="K124" cm="1">
        <f t="array" ref="K124">VLOOKUP($A124,NIR_Algorithm_Cleaned!$A$2:$W$4887,COLUMN(),FALSE)</f>
        <v>1.91</v>
      </c>
      <c r="L124" cm="1">
        <f t="array" ref="L124">VLOOKUP($A124,NIR_Algorithm_Cleaned!$A$2:$W$4887,COLUMN(),FALSE)</f>
        <v>0.5</v>
      </c>
      <c r="M124" cm="1">
        <f t="array" ref="M124">VLOOKUP($A124,NIR_Algorithm_Cleaned!$A$2:$W$4887,COLUMN(),FALSE)</f>
        <v>0.49</v>
      </c>
      <c r="N124" cm="1">
        <f t="array" ref="N124">VLOOKUP($A124,NIR_Algorithm_Cleaned!$A$2:$W$4887,COLUMN(),FALSE)</f>
        <v>1.34</v>
      </c>
      <c r="O124" cm="1">
        <f t="array" ref="O124">VLOOKUP($A124,NIR_Algorithm_Cleaned!$A$2:$W$4887,COLUMN(),FALSE)</f>
        <v>1.35</v>
      </c>
      <c r="P124" cm="1">
        <f t="array" ref="P124">VLOOKUP($A124,NIR_Algorithm_Cleaned!$A$2:$W$4887,COLUMN(),FALSE)</f>
        <v>2.1800000000000002</v>
      </c>
      <c r="Q124" cm="1">
        <f t="array" ref="Q124">VLOOKUP($A124,NIR_Algorithm_Cleaned!$A$2:$W$4887,COLUMN(),FALSE)</f>
        <v>2.4700000000000002</v>
      </c>
      <c r="R124" cm="1">
        <f t="array" ref="R124">VLOOKUP($A124,NIR_Algorithm_Cleaned!$A$2:$W$4887,COLUMN(),FALSE)</f>
        <v>8.57</v>
      </c>
      <c r="S124" cm="1">
        <f t="array" ref="S124">VLOOKUP($A124,NIR_Algorithm_Cleaned!$A$2:$W$4887,COLUMN(),FALSE)</f>
        <v>9.93</v>
      </c>
      <c r="T124" cm="1">
        <f t="array" ref="T124">VLOOKUP($A124,NIR_Algorithm_Cleaned!$A$2:$W$4887,COLUMN(),FALSE)</f>
        <v>4.13</v>
      </c>
      <c r="U124" cm="1">
        <f t="array" ref="U124">VLOOKUP($A124,NIR_Algorithm_Cleaned!$A$2:$W$4887,COLUMN(),FALSE)</f>
        <v>1.35</v>
      </c>
      <c r="V124" cm="1">
        <f t="array" ref="V124">VLOOKUP($A124,NIR_Algorithm_Cleaned!$A$2:$W$4887,COLUMN(),FALSE)</f>
        <v>1.34</v>
      </c>
      <c r="W124" cm="1">
        <f t="array" ref="W124">VLOOKUP($A124,NIR_Algorithm_Cleaned!$A$2:$W$4887,COLUMN(),FALSE)</f>
        <v>71.11</v>
      </c>
      <c r="X124">
        <v>0.38174034574696825</v>
      </c>
    </row>
    <row r="125" spans="1:24" x14ac:dyDescent="0.2">
      <c r="A125" t="s">
        <v>818</v>
      </c>
      <c r="B125" t="s">
        <v>4955</v>
      </c>
      <c r="C125" t="s">
        <v>5288</v>
      </c>
      <c r="D125">
        <v>1</v>
      </c>
      <c r="E125">
        <v>2</v>
      </c>
      <c r="F125">
        <v>2</v>
      </c>
      <c r="G125" cm="1">
        <f t="array" ref="G125">VLOOKUP($A125,NIR_Algorithm_Cleaned!$A$2:$W$4887,COLUMN(),FALSE)</f>
        <v>81.92</v>
      </c>
      <c r="H125" cm="1">
        <f t="array" ref="H125">VLOOKUP($A125,NIR_Algorithm_Cleaned!$A$2:$W$4887,COLUMN(),FALSE)</f>
        <v>1.87</v>
      </c>
      <c r="I125" cm="1">
        <f t="array" ref="I125">VLOOKUP($A125,NIR_Algorithm_Cleaned!$A$2:$W$4887,COLUMN(),FALSE)</f>
        <v>1.28</v>
      </c>
      <c r="J125" cm="1">
        <f t="array" ref="J125">VLOOKUP($A125,NIR_Algorithm_Cleaned!$A$2:$W$4887,COLUMN(),FALSE)</f>
        <v>2.87</v>
      </c>
      <c r="K125" cm="1">
        <f t="array" ref="K125">VLOOKUP($A125,NIR_Algorithm_Cleaned!$A$2:$W$4887,COLUMN(),FALSE)</f>
        <v>2.15</v>
      </c>
      <c r="L125" cm="1">
        <f t="array" ref="L125">VLOOKUP($A125,NIR_Algorithm_Cleaned!$A$2:$W$4887,COLUMN(),FALSE)</f>
        <v>0.49</v>
      </c>
      <c r="M125" cm="1">
        <f t="array" ref="M125">VLOOKUP($A125,NIR_Algorithm_Cleaned!$A$2:$W$4887,COLUMN(),FALSE)</f>
        <v>0.49</v>
      </c>
      <c r="N125" cm="1">
        <f t="array" ref="N125">VLOOKUP($A125,NIR_Algorithm_Cleaned!$A$2:$W$4887,COLUMN(),FALSE)</f>
        <v>1.66</v>
      </c>
      <c r="O125" cm="1">
        <f t="array" ref="O125">VLOOKUP($A125,NIR_Algorithm_Cleaned!$A$2:$W$4887,COLUMN(),FALSE)</f>
        <v>1.67</v>
      </c>
      <c r="P125" cm="1">
        <f t="array" ref="P125">VLOOKUP($A125,NIR_Algorithm_Cleaned!$A$2:$W$4887,COLUMN(),FALSE)</f>
        <v>2.33</v>
      </c>
      <c r="Q125" cm="1">
        <f t="array" ref="Q125">VLOOKUP($A125,NIR_Algorithm_Cleaned!$A$2:$W$4887,COLUMN(),FALSE)</f>
        <v>2.81</v>
      </c>
      <c r="R125" cm="1">
        <f t="array" ref="R125">VLOOKUP($A125,NIR_Algorithm_Cleaned!$A$2:$W$4887,COLUMN(),FALSE)</f>
        <v>6.9</v>
      </c>
      <c r="S125" cm="1">
        <f t="array" ref="S125">VLOOKUP($A125,NIR_Algorithm_Cleaned!$A$2:$W$4887,COLUMN(),FALSE)</f>
        <v>12.44</v>
      </c>
      <c r="T125" cm="1">
        <f t="array" ref="T125">VLOOKUP($A125,NIR_Algorithm_Cleaned!$A$2:$W$4887,COLUMN(),FALSE)</f>
        <v>4.62</v>
      </c>
      <c r="U125" cm="1">
        <f t="array" ref="U125">VLOOKUP($A125,NIR_Algorithm_Cleaned!$A$2:$W$4887,COLUMN(),FALSE)</f>
        <v>1.68</v>
      </c>
      <c r="V125" cm="1">
        <f t="array" ref="V125">VLOOKUP($A125,NIR_Algorithm_Cleaned!$A$2:$W$4887,COLUMN(),FALSE)</f>
        <v>1.49</v>
      </c>
      <c r="W125" cm="1">
        <f t="array" ref="W125">VLOOKUP($A125,NIR_Algorithm_Cleaned!$A$2:$W$4887,COLUMN(),FALSE)</f>
        <v>72.34</v>
      </c>
      <c r="X125">
        <v>0.4053311258278145</v>
      </c>
    </row>
    <row r="126" spans="1:24" x14ac:dyDescent="0.2">
      <c r="A126" t="s">
        <v>543</v>
      </c>
      <c r="B126" t="s">
        <v>4958</v>
      </c>
      <c r="C126" t="s">
        <v>5300</v>
      </c>
      <c r="D126">
        <v>1</v>
      </c>
      <c r="E126">
        <v>2</v>
      </c>
      <c r="F126">
        <v>2</v>
      </c>
      <c r="G126" cm="1">
        <f t="array" ref="G126">VLOOKUP($A126,NIR_Algorithm_Cleaned!$A$2:$W$4887,COLUMN(),FALSE)</f>
        <v>86.28</v>
      </c>
      <c r="H126" cm="1">
        <f t="array" ref="H126">VLOOKUP($A126,NIR_Algorithm_Cleaned!$A$2:$W$4887,COLUMN(),FALSE)</f>
        <v>1.84</v>
      </c>
      <c r="I126" cm="1">
        <f t="array" ref="I126">VLOOKUP($A126,NIR_Algorithm_Cleaned!$A$2:$W$4887,COLUMN(),FALSE)</f>
        <v>1.27</v>
      </c>
      <c r="J126" cm="1">
        <f t="array" ref="J126">VLOOKUP($A126,NIR_Algorithm_Cleaned!$A$2:$W$4887,COLUMN(),FALSE)</f>
        <v>2.9</v>
      </c>
      <c r="K126" cm="1">
        <f t="array" ref="K126">VLOOKUP($A126,NIR_Algorithm_Cleaned!$A$2:$W$4887,COLUMN(),FALSE)</f>
        <v>2.34</v>
      </c>
      <c r="L126" cm="1">
        <f t="array" ref="L126">VLOOKUP($A126,NIR_Algorithm_Cleaned!$A$2:$W$4887,COLUMN(),FALSE)</f>
        <v>0.51</v>
      </c>
      <c r="M126" cm="1">
        <f t="array" ref="M126">VLOOKUP($A126,NIR_Algorithm_Cleaned!$A$2:$W$4887,COLUMN(),FALSE)</f>
        <v>0.45</v>
      </c>
      <c r="N126" cm="1">
        <f t="array" ref="N126">VLOOKUP($A126,NIR_Algorithm_Cleaned!$A$2:$W$4887,COLUMN(),FALSE)</f>
        <v>1.54</v>
      </c>
      <c r="O126" cm="1">
        <f t="array" ref="O126">VLOOKUP($A126,NIR_Algorithm_Cleaned!$A$2:$W$4887,COLUMN(),FALSE)</f>
        <v>1.54</v>
      </c>
      <c r="P126" cm="1">
        <f t="array" ref="P126">VLOOKUP($A126,NIR_Algorithm_Cleaned!$A$2:$W$4887,COLUMN(),FALSE)</f>
        <v>2.6</v>
      </c>
      <c r="Q126" cm="1">
        <f t="array" ref="Q126">VLOOKUP($A126,NIR_Algorithm_Cleaned!$A$2:$W$4887,COLUMN(),FALSE)</f>
        <v>3.22</v>
      </c>
      <c r="R126" cm="1">
        <f t="array" ref="R126">VLOOKUP($A126,NIR_Algorithm_Cleaned!$A$2:$W$4887,COLUMN(),FALSE)</f>
        <v>7.54</v>
      </c>
      <c r="S126" cm="1">
        <f t="array" ref="S126">VLOOKUP($A126,NIR_Algorithm_Cleaned!$A$2:$W$4887,COLUMN(),FALSE)</f>
        <v>11.76</v>
      </c>
      <c r="T126" cm="1">
        <f t="array" ref="T126">VLOOKUP($A126,NIR_Algorithm_Cleaned!$A$2:$W$4887,COLUMN(),FALSE)</f>
        <v>4.62</v>
      </c>
      <c r="U126" cm="1">
        <f t="array" ref="U126">VLOOKUP($A126,NIR_Algorithm_Cleaned!$A$2:$W$4887,COLUMN(),FALSE)</f>
        <v>1.75</v>
      </c>
      <c r="V126" cm="1">
        <f t="array" ref="V126">VLOOKUP($A126,NIR_Algorithm_Cleaned!$A$2:$W$4887,COLUMN(),FALSE)</f>
        <v>1.45</v>
      </c>
      <c r="W126" cm="1">
        <f t="array" ref="W126">VLOOKUP($A126,NIR_Algorithm_Cleaned!$A$2:$W$4887,COLUMN(),FALSE)</f>
        <v>71.77</v>
      </c>
      <c r="X126">
        <v>0.42209301822274148</v>
      </c>
    </row>
    <row r="127" spans="1:24" x14ac:dyDescent="0.2">
      <c r="A127" t="s">
        <v>530</v>
      </c>
      <c r="B127" t="s">
        <v>5180</v>
      </c>
      <c r="C127" t="s">
        <v>5334</v>
      </c>
      <c r="D127">
        <v>1</v>
      </c>
      <c r="E127">
        <v>2</v>
      </c>
      <c r="F127">
        <v>2</v>
      </c>
      <c r="G127" cm="1">
        <f t="array" ref="G127">VLOOKUP($A127,NIR_Algorithm_Cleaned!$A$2:$W$4887,COLUMN(),FALSE)</f>
        <v>88.78</v>
      </c>
      <c r="H127" cm="1">
        <f t="array" ref="H127">VLOOKUP($A127,NIR_Algorithm_Cleaned!$A$2:$W$4887,COLUMN(),FALSE)</f>
        <v>1.64</v>
      </c>
      <c r="I127" cm="1">
        <f t="array" ref="I127">VLOOKUP($A127,NIR_Algorithm_Cleaned!$A$2:$W$4887,COLUMN(),FALSE)</f>
        <v>1.24</v>
      </c>
      <c r="J127" cm="1">
        <f t="array" ref="J127">VLOOKUP($A127,NIR_Algorithm_Cleaned!$A$2:$W$4887,COLUMN(),FALSE)</f>
        <v>1.69</v>
      </c>
      <c r="K127" cm="1">
        <f t="array" ref="K127">VLOOKUP($A127,NIR_Algorithm_Cleaned!$A$2:$W$4887,COLUMN(),FALSE)</f>
        <v>2.2999999999999998</v>
      </c>
      <c r="L127" cm="1">
        <f t="array" ref="L127">VLOOKUP($A127,NIR_Algorithm_Cleaned!$A$2:$W$4887,COLUMN(),FALSE)</f>
        <v>0.56000000000000005</v>
      </c>
      <c r="M127" cm="1">
        <f t="array" ref="M127">VLOOKUP($A127,NIR_Algorithm_Cleaned!$A$2:$W$4887,COLUMN(),FALSE)</f>
        <v>0.62</v>
      </c>
      <c r="N127" cm="1">
        <f t="array" ref="N127">VLOOKUP($A127,NIR_Algorithm_Cleaned!$A$2:$W$4887,COLUMN(),FALSE)</f>
        <v>1.37</v>
      </c>
      <c r="O127" cm="1">
        <f t="array" ref="O127">VLOOKUP($A127,NIR_Algorithm_Cleaned!$A$2:$W$4887,COLUMN(),FALSE)</f>
        <v>1.37</v>
      </c>
      <c r="P127" cm="1">
        <f t="array" ref="P127">VLOOKUP($A127,NIR_Algorithm_Cleaned!$A$2:$W$4887,COLUMN(),FALSE)</f>
        <v>2.68</v>
      </c>
      <c r="Q127" cm="1">
        <f t="array" ref="Q127">VLOOKUP($A127,NIR_Algorithm_Cleaned!$A$2:$W$4887,COLUMN(),FALSE)</f>
        <v>3.63</v>
      </c>
      <c r="R127" cm="1">
        <f t="array" ref="R127">VLOOKUP($A127,NIR_Algorithm_Cleaned!$A$2:$W$4887,COLUMN(),FALSE)</f>
        <v>7.94</v>
      </c>
      <c r="S127" cm="1">
        <f t="array" ref="S127">VLOOKUP($A127,NIR_Algorithm_Cleaned!$A$2:$W$4887,COLUMN(),FALSE)</f>
        <v>11.05</v>
      </c>
      <c r="T127" cm="1">
        <f t="array" ref="T127">VLOOKUP($A127,NIR_Algorithm_Cleaned!$A$2:$W$4887,COLUMN(),FALSE)</f>
        <v>3.08</v>
      </c>
      <c r="U127" cm="1">
        <f t="array" ref="U127">VLOOKUP($A127,NIR_Algorithm_Cleaned!$A$2:$W$4887,COLUMN(),FALSE)</f>
        <v>1.55</v>
      </c>
      <c r="V127" cm="1">
        <f t="array" ref="V127">VLOOKUP($A127,NIR_Algorithm_Cleaned!$A$2:$W$4887,COLUMN(),FALSE)</f>
        <v>1.35</v>
      </c>
      <c r="W127" cm="1">
        <f t="array" ref="W127">VLOOKUP($A127,NIR_Algorithm_Cleaned!$A$2:$W$4887,COLUMN(),FALSE)</f>
        <v>71.48</v>
      </c>
      <c r="X127">
        <v>0.42572400214784301</v>
      </c>
    </row>
    <row r="128" spans="1:24" x14ac:dyDescent="0.2">
      <c r="A128" t="s">
        <v>383</v>
      </c>
      <c r="B128" t="s">
        <v>5140</v>
      </c>
      <c r="C128" t="s">
        <v>5262</v>
      </c>
      <c r="D128">
        <v>1</v>
      </c>
      <c r="E128">
        <v>2</v>
      </c>
      <c r="F128">
        <v>2</v>
      </c>
      <c r="G128" cm="1">
        <f t="array" ref="G128">VLOOKUP($A128,NIR_Algorithm_Cleaned!$A$2:$W$4887,COLUMN(),FALSE)</f>
        <v>84.97</v>
      </c>
      <c r="H128" cm="1">
        <f t="array" ref="H128">VLOOKUP($A128,NIR_Algorithm_Cleaned!$A$2:$W$4887,COLUMN(),FALSE)</f>
        <v>1.82</v>
      </c>
      <c r="I128" cm="1">
        <f t="array" ref="I128">VLOOKUP($A128,NIR_Algorithm_Cleaned!$A$2:$W$4887,COLUMN(),FALSE)</f>
        <v>1.34</v>
      </c>
      <c r="J128" cm="1">
        <f t="array" ref="J128">VLOOKUP($A128,NIR_Algorithm_Cleaned!$A$2:$W$4887,COLUMN(),FALSE)</f>
        <v>2.2200000000000002</v>
      </c>
      <c r="K128" cm="1">
        <f t="array" ref="K128">VLOOKUP($A128,NIR_Algorithm_Cleaned!$A$2:$W$4887,COLUMN(),FALSE)</f>
        <v>2.2999999999999998</v>
      </c>
      <c r="L128" cm="1">
        <f t="array" ref="L128">VLOOKUP($A128,NIR_Algorithm_Cleaned!$A$2:$W$4887,COLUMN(),FALSE)</f>
        <v>0.56999999999999995</v>
      </c>
      <c r="M128" cm="1">
        <f t="array" ref="M128">VLOOKUP($A128,NIR_Algorithm_Cleaned!$A$2:$W$4887,COLUMN(),FALSE)</f>
        <v>0.72</v>
      </c>
      <c r="N128" cm="1">
        <f t="array" ref="N128">VLOOKUP($A128,NIR_Algorithm_Cleaned!$A$2:$W$4887,COLUMN(),FALSE)</f>
        <v>1.81</v>
      </c>
      <c r="O128" cm="1">
        <f t="array" ref="O128">VLOOKUP($A128,NIR_Algorithm_Cleaned!$A$2:$W$4887,COLUMN(),FALSE)</f>
        <v>1.81</v>
      </c>
      <c r="P128" cm="1">
        <f t="array" ref="P128">VLOOKUP($A128,NIR_Algorithm_Cleaned!$A$2:$W$4887,COLUMN(),FALSE)</f>
        <v>2.82</v>
      </c>
      <c r="Q128" cm="1">
        <f t="array" ref="Q128">VLOOKUP($A128,NIR_Algorithm_Cleaned!$A$2:$W$4887,COLUMN(),FALSE)</f>
        <v>3.62</v>
      </c>
      <c r="R128" cm="1">
        <f t="array" ref="R128">VLOOKUP($A128,NIR_Algorithm_Cleaned!$A$2:$W$4887,COLUMN(),FALSE)</f>
        <v>6.32</v>
      </c>
      <c r="S128" cm="1">
        <f t="array" ref="S128">VLOOKUP($A128,NIR_Algorithm_Cleaned!$A$2:$W$4887,COLUMN(),FALSE)</f>
        <v>14.41</v>
      </c>
      <c r="T128" cm="1">
        <f t="array" ref="T128">VLOOKUP($A128,NIR_Algorithm_Cleaned!$A$2:$W$4887,COLUMN(),FALSE)</f>
        <v>4.62</v>
      </c>
      <c r="U128" cm="1">
        <f t="array" ref="U128">VLOOKUP($A128,NIR_Algorithm_Cleaned!$A$2:$W$4887,COLUMN(),FALSE)</f>
        <v>1.77</v>
      </c>
      <c r="V128" cm="1">
        <f t="array" ref="V128">VLOOKUP($A128,NIR_Algorithm_Cleaned!$A$2:$W$4887,COLUMN(),FALSE)</f>
        <v>1.57</v>
      </c>
      <c r="W128" cm="1">
        <f t="array" ref="W128">VLOOKUP($A128,NIR_Algorithm_Cleaned!$A$2:$W$4887,COLUMN(),FALSE)</f>
        <v>71.41</v>
      </c>
      <c r="X128">
        <v>0.43067832954025098</v>
      </c>
    </row>
    <row r="129" spans="1:24" x14ac:dyDescent="0.2">
      <c r="A129" t="s">
        <v>449</v>
      </c>
      <c r="B129" t="s">
        <v>5150</v>
      </c>
      <c r="C129" t="s">
        <v>5291</v>
      </c>
      <c r="D129">
        <v>1</v>
      </c>
      <c r="E129">
        <v>2</v>
      </c>
      <c r="F129">
        <v>2</v>
      </c>
      <c r="G129" cm="1">
        <f t="array" ref="G129">VLOOKUP($A129,NIR_Algorithm_Cleaned!$A$2:$W$4887,COLUMN(),FALSE)</f>
        <v>86.39</v>
      </c>
      <c r="H129" cm="1">
        <f t="array" ref="H129">VLOOKUP($A129,NIR_Algorithm_Cleaned!$A$2:$W$4887,COLUMN(),FALSE)</f>
        <v>1.75</v>
      </c>
      <c r="I129" cm="1">
        <f t="array" ref="I129">VLOOKUP($A129,NIR_Algorithm_Cleaned!$A$2:$W$4887,COLUMN(),FALSE)</f>
        <v>1.21</v>
      </c>
      <c r="J129" cm="1">
        <f t="array" ref="J129">VLOOKUP($A129,NIR_Algorithm_Cleaned!$A$2:$W$4887,COLUMN(),FALSE)</f>
        <v>1.78</v>
      </c>
      <c r="K129" cm="1">
        <f t="array" ref="K129">VLOOKUP($A129,NIR_Algorithm_Cleaned!$A$2:$W$4887,COLUMN(),FALSE)</f>
        <v>2.41</v>
      </c>
      <c r="L129" cm="1">
        <f t="array" ref="L129">VLOOKUP($A129,NIR_Algorithm_Cleaned!$A$2:$W$4887,COLUMN(),FALSE)</f>
        <v>0.64</v>
      </c>
      <c r="M129" cm="1">
        <f t="array" ref="M129">VLOOKUP($A129,NIR_Algorithm_Cleaned!$A$2:$W$4887,COLUMN(),FALSE)</f>
        <v>0.76</v>
      </c>
      <c r="N129" cm="1">
        <f t="array" ref="N129">VLOOKUP($A129,NIR_Algorithm_Cleaned!$A$2:$W$4887,COLUMN(),FALSE)</f>
        <v>1.45</v>
      </c>
      <c r="O129" cm="1">
        <f t="array" ref="O129">VLOOKUP($A129,NIR_Algorithm_Cleaned!$A$2:$W$4887,COLUMN(),FALSE)</f>
        <v>1.46</v>
      </c>
      <c r="P129" cm="1">
        <f t="array" ref="P129">VLOOKUP($A129,NIR_Algorithm_Cleaned!$A$2:$W$4887,COLUMN(),FALSE)</f>
        <v>3.03</v>
      </c>
      <c r="Q129" cm="1">
        <f t="array" ref="Q129">VLOOKUP($A129,NIR_Algorithm_Cleaned!$A$2:$W$4887,COLUMN(),FALSE)</f>
        <v>3.92</v>
      </c>
      <c r="R129" cm="1">
        <f t="array" ref="R129">VLOOKUP($A129,NIR_Algorithm_Cleaned!$A$2:$W$4887,COLUMN(),FALSE)</f>
        <v>6.63</v>
      </c>
      <c r="S129" cm="1">
        <f t="array" ref="S129">VLOOKUP($A129,NIR_Algorithm_Cleaned!$A$2:$W$4887,COLUMN(),FALSE)</f>
        <v>11.99</v>
      </c>
      <c r="T129" cm="1">
        <f t="array" ref="T129">VLOOKUP($A129,NIR_Algorithm_Cleaned!$A$2:$W$4887,COLUMN(),FALSE)</f>
        <v>3.85</v>
      </c>
      <c r="U129" cm="1">
        <f t="array" ref="U129">VLOOKUP($A129,NIR_Algorithm_Cleaned!$A$2:$W$4887,COLUMN(),FALSE)</f>
        <v>1.94</v>
      </c>
      <c r="V129" cm="1">
        <f t="array" ref="V129">VLOOKUP($A129,NIR_Algorithm_Cleaned!$A$2:$W$4887,COLUMN(),FALSE)</f>
        <v>1.45</v>
      </c>
      <c r="W129" cm="1">
        <f t="array" ref="W129">VLOOKUP($A129,NIR_Algorithm_Cleaned!$A$2:$W$4887,COLUMN(),FALSE)</f>
        <v>72.959999999999994</v>
      </c>
      <c r="X129">
        <v>0.42572393195688873</v>
      </c>
    </row>
    <row r="130" spans="1:24" x14ac:dyDescent="0.2">
      <c r="A130" t="s">
        <v>929</v>
      </c>
      <c r="B130" t="s">
        <v>4952</v>
      </c>
      <c r="C130" t="s">
        <v>5254</v>
      </c>
      <c r="D130">
        <v>1</v>
      </c>
      <c r="E130">
        <v>2</v>
      </c>
      <c r="F130">
        <v>2</v>
      </c>
      <c r="G130" cm="1">
        <f t="array" ref="G130">VLOOKUP($A130,NIR_Algorithm_Cleaned!$A$2:$W$4887,COLUMN(),FALSE)</f>
        <v>92.65</v>
      </c>
      <c r="H130" cm="1">
        <f t="array" ref="H130">VLOOKUP($A130,NIR_Algorithm_Cleaned!$A$2:$W$4887,COLUMN(),FALSE)</f>
        <v>1.56</v>
      </c>
      <c r="I130" cm="1">
        <f t="array" ref="I130">VLOOKUP($A130,NIR_Algorithm_Cleaned!$A$2:$W$4887,COLUMN(),FALSE)</f>
        <v>1.29</v>
      </c>
      <c r="J130" cm="1">
        <f t="array" ref="J130">VLOOKUP($A130,NIR_Algorithm_Cleaned!$A$2:$W$4887,COLUMN(),FALSE)</f>
        <v>1.28</v>
      </c>
      <c r="K130" cm="1">
        <f t="array" ref="K130">VLOOKUP($A130,NIR_Algorithm_Cleaned!$A$2:$W$4887,COLUMN(),FALSE)</f>
        <v>2.21</v>
      </c>
      <c r="L130" cm="1">
        <f t="array" ref="L130">VLOOKUP($A130,NIR_Algorithm_Cleaned!$A$2:$W$4887,COLUMN(),FALSE)</f>
        <v>0.38</v>
      </c>
      <c r="M130" cm="1">
        <f t="array" ref="M130">VLOOKUP($A130,NIR_Algorithm_Cleaned!$A$2:$W$4887,COLUMN(),FALSE)</f>
        <v>0.38</v>
      </c>
      <c r="N130" cm="1">
        <f t="array" ref="N130">VLOOKUP($A130,NIR_Algorithm_Cleaned!$A$2:$W$4887,COLUMN(),FALSE)</f>
        <v>1.57</v>
      </c>
      <c r="O130" cm="1">
        <f t="array" ref="O130">VLOOKUP($A130,NIR_Algorithm_Cleaned!$A$2:$W$4887,COLUMN(),FALSE)</f>
        <v>1.52</v>
      </c>
      <c r="P130" cm="1">
        <f t="array" ref="P130">VLOOKUP($A130,NIR_Algorithm_Cleaned!$A$2:$W$4887,COLUMN(),FALSE)</f>
        <v>2.73</v>
      </c>
      <c r="Q130" cm="1">
        <f t="array" ref="Q130">VLOOKUP($A130,NIR_Algorithm_Cleaned!$A$2:$W$4887,COLUMN(),FALSE)</f>
        <v>3.37</v>
      </c>
      <c r="R130" cm="1">
        <f t="array" ref="R130">VLOOKUP($A130,NIR_Algorithm_Cleaned!$A$2:$W$4887,COLUMN(),FALSE)</f>
        <v>8.36</v>
      </c>
      <c r="S130" cm="1">
        <f t="array" ref="S130">VLOOKUP($A130,NIR_Algorithm_Cleaned!$A$2:$W$4887,COLUMN(),FALSE)</f>
        <v>11.28</v>
      </c>
      <c r="T130" cm="1">
        <f t="array" ref="T130">VLOOKUP($A130,NIR_Algorithm_Cleaned!$A$2:$W$4887,COLUMN(),FALSE)</f>
        <v>5.26</v>
      </c>
      <c r="U130" cm="1">
        <f t="array" ref="U130">VLOOKUP($A130,NIR_Algorithm_Cleaned!$A$2:$W$4887,COLUMN(),FALSE)</f>
        <v>1.32</v>
      </c>
      <c r="V130" cm="1">
        <f t="array" ref="V130">VLOOKUP($A130,NIR_Algorithm_Cleaned!$A$2:$W$4887,COLUMN(),FALSE)</f>
        <v>1.49</v>
      </c>
      <c r="W130" cm="1">
        <f t="array" ref="W130">VLOOKUP($A130,NIR_Algorithm_Cleaned!$A$2:$W$4887,COLUMN(),FALSE)</f>
        <v>72.06</v>
      </c>
      <c r="X130">
        <v>0.39665376566038801</v>
      </c>
    </row>
    <row r="131" spans="1:24" x14ac:dyDescent="0.2">
      <c r="A131" t="s">
        <v>50</v>
      </c>
      <c r="B131" t="s">
        <v>4968</v>
      </c>
      <c r="C131" t="s">
        <v>5260</v>
      </c>
      <c r="D131">
        <v>1</v>
      </c>
      <c r="E131">
        <v>2</v>
      </c>
      <c r="F131">
        <v>2</v>
      </c>
      <c r="G131" cm="1">
        <f t="array" ref="G131">VLOOKUP($A131,NIR_Algorithm_Cleaned!$A$2:$W$4887,COLUMN(),FALSE)</f>
        <v>86.37</v>
      </c>
      <c r="H131" cm="1">
        <f t="array" ref="H131">VLOOKUP($A131,NIR_Algorithm_Cleaned!$A$2:$W$4887,COLUMN(),FALSE)</f>
        <v>1.94</v>
      </c>
      <c r="I131" cm="1">
        <f t="array" ref="I131">VLOOKUP($A131,NIR_Algorithm_Cleaned!$A$2:$W$4887,COLUMN(),FALSE)</f>
        <v>1.37</v>
      </c>
      <c r="J131" cm="1">
        <f t="array" ref="J131">VLOOKUP($A131,NIR_Algorithm_Cleaned!$A$2:$W$4887,COLUMN(),FALSE)</f>
        <v>1.38</v>
      </c>
      <c r="K131" cm="1">
        <f t="array" ref="K131">VLOOKUP($A131,NIR_Algorithm_Cleaned!$A$2:$W$4887,COLUMN(),FALSE)</f>
        <v>2.71</v>
      </c>
      <c r="L131" cm="1">
        <f t="array" ref="L131">VLOOKUP($A131,NIR_Algorithm_Cleaned!$A$2:$W$4887,COLUMN(),FALSE)</f>
        <v>0.59</v>
      </c>
      <c r="M131" cm="1">
        <f t="array" ref="M131">VLOOKUP($A131,NIR_Algorithm_Cleaned!$A$2:$W$4887,COLUMN(),FALSE)</f>
        <v>0.55000000000000004</v>
      </c>
      <c r="N131" cm="1">
        <f t="array" ref="N131">VLOOKUP($A131,NIR_Algorithm_Cleaned!$A$2:$W$4887,COLUMN(),FALSE)</f>
        <v>1.66</v>
      </c>
      <c r="O131" cm="1">
        <f t="array" ref="O131">VLOOKUP($A131,NIR_Algorithm_Cleaned!$A$2:$W$4887,COLUMN(),FALSE)</f>
        <v>1.67</v>
      </c>
      <c r="P131" cm="1">
        <f t="array" ref="P131">VLOOKUP($A131,NIR_Algorithm_Cleaned!$A$2:$W$4887,COLUMN(),FALSE)</f>
        <v>2.93</v>
      </c>
      <c r="Q131" cm="1">
        <f t="array" ref="Q131">VLOOKUP($A131,NIR_Algorithm_Cleaned!$A$2:$W$4887,COLUMN(),FALSE)</f>
        <v>3.7</v>
      </c>
      <c r="R131" cm="1">
        <f t="array" ref="R131">VLOOKUP($A131,NIR_Algorithm_Cleaned!$A$2:$W$4887,COLUMN(),FALSE)</f>
        <v>5.45</v>
      </c>
      <c r="S131" cm="1">
        <f t="array" ref="S131">VLOOKUP($A131,NIR_Algorithm_Cleaned!$A$2:$W$4887,COLUMN(),FALSE)</f>
        <v>13.6</v>
      </c>
      <c r="T131" cm="1">
        <f t="array" ref="T131">VLOOKUP($A131,NIR_Algorithm_Cleaned!$A$2:$W$4887,COLUMN(),FALSE)</f>
        <v>3.8</v>
      </c>
      <c r="U131" cm="1">
        <f t="array" ref="U131">VLOOKUP($A131,NIR_Algorithm_Cleaned!$A$2:$W$4887,COLUMN(),FALSE)</f>
        <v>1.8</v>
      </c>
      <c r="V131" cm="1">
        <f t="array" ref="V131">VLOOKUP($A131,NIR_Algorithm_Cleaned!$A$2:$W$4887,COLUMN(),FALSE)</f>
        <v>1.51</v>
      </c>
      <c r="W131" cm="1">
        <f t="array" ref="W131">VLOOKUP($A131,NIR_Algorithm_Cleaned!$A$2:$W$4887,COLUMN(),FALSE)</f>
        <v>72.510000000000005</v>
      </c>
      <c r="X131">
        <v>0.43630692390746928</v>
      </c>
    </row>
    <row r="132" spans="1:24" x14ac:dyDescent="0.2">
      <c r="A132" t="s">
        <v>49</v>
      </c>
      <c r="B132" t="s">
        <v>4994</v>
      </c>
      <c r="C132" t="s">
        <v>5206</v>
      </c>
      <c r="D132">
        <v>1</v>
      </c>
      <c r="E132">
        <v>2</v>
      </c>
      <c r="F132">
        <v>2</v>
      </c>
      <c r="G132" cm="1">
        <f t="array" ref="G132">VLOOKUP($A132,NIR_Algorithm_Cleaned!$A$2:$W$4887,COLUMN(),FALSE)</f>
        <v>87.89</v>
      </c>
      <c r="H132" cm="1">
        <f t="array" ref="H132">VLOOKUP($A132,NIR_Algorithm_Cleaned!$A$2:$W$4887,COLUMN(),FALSE)</f>
        <v>2.0099999999999998</v>
      </c>
      <c r="I132" cm="1">
        <f t="array" ref="I132">VLOOKUP($A132,NIR_Algorithm_Cleaned!$A$2:$W$4887,COLUMN(),FALSE)</f>
        <v>1.52</v>
      </c>
      <c r="J132" cm="1">
        <f t="array" ref="J132">VLOOKUP($A132,NIR_Algorithm_Cleaned!$A$2:$W$4887,COLUMN(),FALSE)</f>
        <v>2.29</v>
      </c>
      <c r="K132" cm="1">
        <f t="array" ref="K132">VLOOKUP($A132,NIR_Algorithm_Cleaned!$A$2:$W$4887,COLUMN(),FALSE)</f>
        <v>2.64</v>
      </c>
      <c r="L132" cm="1">
        <f t="array" ref="L132">VLOOKUP($A132,NIR_Algorithm_Cleaned!$A$2:$W$4887,COLUMN(),FALSE)</f>
        <v>0.51</v>
      </c>
      <c r="M132" cm="1">
        <f t="array" ref="M132">VLOOKUP($A132,NIR_Algorithm_Cleaned!$A$2:$W$4887,COLUMN(),FALSE)</f>
        <v>0.44</v>
      </c>
      <c r="N132" cm="1">
        <f t="array" ref="N132">VLOOKUP($A132,NIR_Algorithm_Cleaned!$A$2:$W$4887,COLUMN(),FALSE)</f>
        <v>1.89</v>
      </c>
      <c r="O132" cm="1">
        <f t="array" ref="O132">VLOOKUP($A132,NIR_Algorithm_Cleaned!$A$2:$W$4887,COLUMN(),FALSE)</f>
        <v>1.87</v>
      </c>
      <c r="P132" cm="1">
        <f t="array" ref="P132">VLOOKUP($A132,NIR_Algorithm_Cleaned!$A$2:$W$4887,COLUMN(),FALSE)</f>
        <v>2.83</v>
      </c>
      <c r="Q132" cm="1">
        <f t="array" ref="Q132">VLOOKUP($A132,NIR_Algorithm_Cleaned!$A$2:$W$4887,COLUMN(),FALSE)</f>
        <v>3.62</v>
      </c>
      <c r="R132" cm="1">
        <f t="array" ref="R132">VLOOKUP($A132,NIR_Algorithm_Cleaned!$A$2:$W$4887,COLUMN(),FALSE)</f>
        <v>5.81</v>
      </c>
      <c r="S132" cm="1">
        <f t="array" ref="S132">VLOOKUP($A132,NIR_Algorithm_Cleaned!$A$2:$W$4887,COLUMN(),FALSE)</f>
        <v>15.01</v>
      </c>
      <c r="T132" cm="1">
        <f t="array" ref="T132">VLOOKUP($A132,NIR_Algorithm_Cleaned!$A$2:$W$4887,COLUMN(),FALSE)</f>
        <v>5.0999999999999996</v>
      </c>
      <c r="U132" cm="1">
        <f t="array" ref="U132">VLOOKUP($A132,NIR_Algorithm_Cleaned!$A$2:$W$4887,COLUMN(),FALSE)</f>
        <v>1.62</v>
      </c>
      <c r="V132" cm="1">
        <f t="array" ref="V132">VLOOKUP($A132,NIR_Algorithm_Cleaned!$A$2:$W$4887,COLUMN(),FALSE)</f>
        <v>1.61</v>
      </c>
      <c r="W132" cm="1">
        <f t="array" ref="W132">VLOOKUP($A132,NIR_Algorithm_Cleaned!$A$2:$W$4887,COLUMN(),FALSE)</f>
        <v>70.78</v>
      </c>
      <c r="X132">
        <v>0.41293423957244102</v>
      </c>
    </row>
    <row r="133" spans="1:24" x14ac:dyDescent="0.2">
      <c r="A133" t="s">
        <v>742</v>
      </c>
      <c r="B133" t="s">
        <v>5026</v>
      </c>
      <c r="C133" t="s">
        <v>5336</v>
      </c>
      <c r="D133">
        <v>1</v>
      </c>
      <c r="E133">
        <v>2</v>
      </c>
      <c r="F133">
        <v>2</v>
      </c>
      <c r="G133" cm="1">
        <f t="array" ref="G133">VLOOKUP($A133,NIR_Algorithm_Cleaned!$A$2:$W$4887,COLUMN(),FALSE)</f>
        <v>82.78</v>
      </c>
      <c r="H133" cm="1">
        <f t="array" ref="H133">VLOOKUP($A133,NIR_Algorithm_Cleaned!$A$2:$W$4887,COLUMN(),FALSE)</f>
        <v>2.04</v>
      </c>
      <c r="I133" cm="1">
        <f t="array" ref="I133">VLOOKUP($A133,NIR_Algorithm_Cleaned!$A$2:$W$4887,COLUMN(),FALSE)</f>
        <v>1.46</v>
      </c>
      <c r="J133" cm="1">
        <f t="array" ref="J133">VLOOKUP($A133,NIR_Algorithm_Cleaned!$A$2:$W$4887,COLUMN(),FALSE)</f>
        <v>2.64</v>
      </c>
      <c r="K133" cm="1">
        <f t="array" ref="K133">VLOOKUP($A133,NIR_Algorithm_Cleaned!$A$2:$W$4887,COLUMN(),FALSE)</f>
        <v>2.44</v>
      </c>
      <c r="L133" cm="1">
        <f t="array" ref="L133">VLOOKUP($A133,NIR_Algorithm_Cleaned!$A$2:$W$4887,COLUMN(),FALSE)</f>
        <v>0.59</v>
      </c>
      <c r="M133" cm="1">
        <f t="array" ref="M133">VLOOKUP($A133,NIR_Algorithm_Cleaned!$A$2:$W$4887,COLUMN(),FALSE)</f>
        <v>0.7</v>
      </c>
      <c r="N133" cm="1">
        <f t="array" ref="N133">VLOOKUP($A133,NIR_Algorithm_Cleaned!$A$2:$W$4887,COLUMN(),FALSE)</f>
        <v>1.92</v>
      </c>
      <c r="O133" cm="1">
        <f t="array" ref="O133">VLOOKUP($A133,NIR_Algorithm_Cleaned!$A$2:$W$4887,COLUMN(),FALSE)</f>
        <v>1.88</v>
      </c>
      <c r="P133" cm="1">
        <f t="array" ref="P133">VLOOKUP($A133,NIR_Algorithm_Cleaned!$A$2:$W$4887,COLUMN(),FALSE)</f>
        <v>2.77</v>
      </c>
      <c r="Q133" cm="1">
        <f t="array" ref="Q133">VLOOKUP($A133,NIR_Algorithm_Cleaned!$A$2:$W$4887,COLUMN(),FALSE)</f>
        <v>3.22</v>
      </c>
      <c r="R133" cm="1">
        <f t="array" ref="R133">VLOOKUP($A133,NIR_Algorithm_Cleaned!$A$2:$W$4887,COLUMN(),FALSE)</f>
        <v>4.57</v>
      </c>
      <c r="S133" cm="1">
        <f t="array" ref="S133">VLOOKUP($A133,NIR_Algorithm_Cleaned!$A$2:$W$4887,COLUMN(),FALSE)</f>
        <v>15.05</v>
      </c>
      <c r="T133" cm="1">
        <f t="array" ref="T133">VLOOKUP($A133,NIR_Algorithm_Cleaned!$A$2:$W$4887,COLUMN(),FALSE)</f>
        <v>4.03</v>
      </c>
      <c r="U133" cm="1">
        <f t="array" ref="U133">VLOOKUP($A133,NIR_Algorithm_Cleaned!$A$2:$W$4887,COLUMN(),FALSE)</f>
        <v>1.98</v>
      </c>
      <c r="V133" cm="1">
        <f t="array" ref="V133">VLOOKUP($A133,NIR_Algorithm_Cleaned!$A$2:$W$4887,COLUMN(),FALSE)</f>
        <v>1.65</v>
      </c>
      <c r="W133" cm="1">
        <f t="array" ref="W133">VLOOKUP($A133,NIR_Algorithm_Cleaned!$A$2:$W$4887,COLUMN(),FALSE)</f>
        <v>71.88</v>
      </c>
      <c r="X133">
        <v>0.38522058823529398</v>
      </c>
    </row>
    <row r="134" spans="1:24" x14ac:dyDescent="0.2">
      <c r="A134" t="s">
        <v>655</v>
      </c>
      <c r="B134" t="s">
        <v>5197</v>
      </c>
      <c r="C134" t="s">
        <v>5294</v>
      </c>
      <c r="D134">
        <v>1</v>
      </c>
      <c r="E134">
        <v>2</v>
      </c>
      <c r="F134">
        <v>2</v>
      </c>
      <c r="G134" cm="1">
        <f t="array" ref="G134">VLOOKUP($A134,NIR_Algorithm_Cleaned!$A$2:$W$4887,COLUMN(),FALSE)</f>
        <v>85.63</v>
      </c>
      <c r="H134" cm="1">
        <f t="array" ref="H134">VLOOKUP($A134,NIR_Algorithm_Cleaned!$A$2:$W$4887,COLUMN(),FALSE)</f>
        <v>2.12</v>
      </c>
      <c r="I134" cm="1">
        <f t="array" ref="I134">VLOOKUP($A134,NIR_Algorithm_Cleaned!$A$2:$W$4887,COLUMN(),FALSE)</f>
        <v>1.72</v>
      </c>
      <c r="J134" cm="1">
        <f t="array" ref="J134">VLOOKUP($A134,NIR_Algorithm_Cleaned!$A$2:$W$4887,COLUMN(),FALSE)</f>
        <v>2.1800000000000002</v>
      </c>
      <c r="K134" cm="1">
        <f t="array" ref="K134">VLOOKUP($A134,NIR_Algorithm_Cleaned!$A$2:$W$4887,COLUMN(),FALSE)</f>
        <v>2.62</v>
      </c>
      <c r="L134" cm="1">
        <f t="array" ref="L134">VLOOKUP($A134,NIR_Algorithm_Cleaned!$A$2:$W$4887,COLUMN(),FALSE)</f>
        <v>0.53</v>
      </c>
      <c r="M134" cm="1">
        <f t="array" ref="M134">VLOOKUP($A134,NIR_Algorithm_Cleaned!$A$2:$W$4887,COLUMN(),FALSE)</f>
        <v>0.63</v>
      </c>
      <c r="N134" cm="1">
        <f t="array" ref="N134">VLOOKUP($A134,NIR_Algorithm_Cleaned!$A$2:$W$4887,COLUMN(),FALSE)</f>
        <v>2.23</v>
      </c>
      <c r="O134" cm="1">
        <f t="array" ref="O134">VLOOKUP($A134,NIR_Algorithm_Cleaned!$A$2:$W$4887,COLUMN(),FALSE)</f>
        <v>2.15</v>
      </c>
      <c r="P134" cm="1">
        <f t="array" ref="P134">VLOOKUP($A134,NIR_Algorithm_Cleaned!$A$2:$W$4887,COLUMN(),FALSE)</f>
        <v>2.5499999999999998</v>
      </c>
      <c r="Q134" cm="1">
        <f t="array" ref="Q134">VLOOKUP($A134,NIR_Algorithm_Cleaned!$A$2:$W$4887,COLUMN(),FALSE)</f>
        <v>3.14</v>
      </c>
      <c r="R134" cm="1">
        <f t="array" ref="R134">VLOOKUP($A134,NIR_Algorithm_Cleaned!$A$2:$W$4887,COLUMN(),FALSE)</f>
        <v>3.68</v>
      </c>
      <c r="S134" cm="1">
        <f t="array" ref="S134">VLOOKUP($A134,NIR_Algorithm_Cleaned!$A$2:$W$4887,COLUMN(),FALSE)</f>
        <v>17.14</v>
      </c>
      <c r="T134" cm="1">
        <f t="array" ref="T134">VLOOKUP($A134,NIR_Algorithm_Cleaned!$A$2:$W$4887,COLUMN(),FALSE)</f>
        <v>3.57</v>
      </c>
      <c r="U134" cm="1">
        <f t="array" ref="U134">VLOOKUP($A134,NIR_Algorithm_Cleaned!$A$2:$W$4887,COLUMN(),FALSE)</f>
        <v>1.72</v>
      </c>
      <c r="V134" cm="1">
        <f t="array" ref="V134">VLOOKUP($A134,NIR_Algorithm_Cleaned!$A$2:$W$4887,COLUMN(),FALSE)</f>
        <v>1.64</v>
      </c>
      <c r="W134" cm="1">
        <f t="array" ref="W134">VLOOKUP($A134,NIR_Algorithm_Cleaned!$A$2:$W$4887,COLUMN(),FALSE)</f>
        <v>71.53</v>
      </c>
      <c r="X134">
        <v>0.48086092715231776</v>
      </c>
    </row>
    <row r="135" spans="1:24" x14ac:dyDescent="0.2">
      <c r="A135" t="s">
        <v>30</v>
      </c>
      <c r="B135" t="s">
        <v>5005</v>
      </c>
      <c r="C135" t="s">
        <v>5210</v>
      </c>
      <c r="D135">
        <v>1</v>
      </c>
      <c r="E135">
        <v>2</v>
      </c>
      <c r="F135">
        <v>2</v>
      </c>
      <c r="G135" cm="1">
        <f t="array" ref="G135">VLOOKUP($A135,NIR_Algorithm_Cleaned!$A$2:$W$4887,COLUMN(),FALSE)</f>
        <v>85.4</v>
      </c>
      <c r="H135" cm="1">
        <f t="array" ref="H135">VLOOKUP($A135,NIR_Algorithm_Cleaned!$A$2:$W$4887,COLUMN(),FALSE)</f>
        <v>1.9</v>
      </c>
      <c r="I135" cm="1">
        <f t="array" ref="I135">VLOOKUP($A135,NIR_Algorithm_Cleaned!$A$2:$W$4887,COLUMN(),FALSE)</f>
        <v>1.43</v>
      </c>
      <c r="J135" cm="1">
        <f t="array" ref="J135">VLOOKUP($A135,NIR_Algorithm_Cleaned!$A$2:$W$4887,COLUMN(),FALSE)</f>
        <v>1.99</v>
      </c>
      <c r="K135" cm="1">
        <f t="array" ref="K135">VLOOKUP($A135,NIR_Algorithm_Cleaned!$A$2:$W$4887,COLUMN(),FALSE)</f>
        <v>2.37</v>
      </c>
      <c r="L135" cm="1">
        <f t="array" ref="L135">VLOOKUP($A135,NIR_Algorithm_Cleaned!$A$2:$W$4887,COLUMN(),FALSE)</f>
        <v>0.61</v>
      </c>
      <c r="M135" cm="1">
        <f t="array" ref="M135">VLOOKUP($A135,NIR_Algorithm_Cleaned!$A$2:$W$4887,COLUMN(),FALSE)</f>
        <v>0.71</v>
      </c>
      <c r="N135" cm="1">
        <f t="array" ref="N135">VLOOKUP($A135,NIR_Algorithm_Cleaned!$A$2:$W$4887,COLUMN(),FALSE)</f>
        <v>1.96</v>
      </c>
      <c r="O135" cm="1">
        <f t="array" ref="O135">VLOOKUP($A135,NIR_Algorithm_Cleaned!$A$2:$W$4887,COLUMN(),FALSE)</f>
        <v>1.94</v>
      </c>
      <c r="P135" cm="1">
        <f t="array" ref="P135">VLOOKUP($A135,NIR_Algorithm_Cleaned!$A$2:$W$4887,COLUMN(),FALSE)</f>
        <v>3.1</v>
      </c>
      <c r="Q135" cm="1">
        <f t="array" ref="Q135">VLOOKUP($A135,NIR_Algorithm_Cleaned!$A$2:$W$4887,COLUMN(),FALSE)</f>
        <v>3.88</v>
      </c>
      <c r="R135" cm="1">
        <f t="array" ref="R135">VLOOKUP($A135,NIR_Algorithm_Cleaned!$A$2:$W$4887,COLUMN(),FALSE)</f>
        <v>4.72</v>
      </c>
      <c r="S135" cm="1">
        <f t="array" ref="S135">VLOOKUP($A135,NIR_Algorithm_Cleaned!$A$2:$W$4887,COLUMN(),FALSE)</f>
        <v>16.34</v>
      </c>
      <c r="T135" cm="1">
        <f t="array" ref="T135">VLOOKUP($A135,NIR_Algorithm_Cleaned!$A$2:$W$4887,COLUMN(),FALSE)</f>
        <v>4.66</v>
      </c>
      <c r="U135" cm="1">
        <f t="array" ref="U135">VLOOKUP($A135,NIR_Algorithm_Cleaned!$A$2:$W$4887,COLUMN(),FALSE)</f>
        <v>1.73</v>
      </c>
      <c r="V135" cm="1">
        <f t="array" ref="V135">VLOOKUP($A135,NIR_Algorithm_Cleaned!$A$2:$W$4887,COLUMN(),FALSE)</f>
        <v>1.68</v>
      </c>
      <c r="W135" cm="1">
        <f t="array" ref="W135">VLOOKUP($A135,NIR_Algorithm_Cleaned!$A$2:$W$4887,COLUMN(),FALSE)</f>
        <v>71.64</v>
      </c>
      <c r="X135">
        <v>0.42080210874869273</v>
      </c>
    </row>
    <row r="136" spans="1:24" x14ac:dyDescent="0.2">
      <c r="A136" t="s">
        <v>136</v>
      </c>
      <c r="B136" t="s">
        <v>5160</v>
      </c>
      <c r="C136" t="s">
        <v>5276</v>
      </c>
      <c r="D136">
        <v>1</v>
      </c>
      <c r="E136">
        <v>2</v>
      </c>
      <c r="F136">
        <v>2</v>
      </c>
      <c r="G136" cm="1">
        <f t="array" ref="G136">VLOOKUP($A136,NIR_Algorithm_Cleaned!$A$2:$W$4887,COLUMN(),FALSE)</f>
        <v>89.13</v>
      </c>
      <c r="H136" cm="1">
        <f t="array" ref="H136">VLOOKUP($A136,NIR_Algorithm_Cleaned!$A$2:$W$4887,COLUMN(),FALSE)</f>
        <v>1.55</v>
      </c>
      <c r="I136" cm="1">
        <f t="array" ref="I136">VLOOKUP($A136,NIR_Algorithm_Cleaned!$A$2:$W$4887,COLUMN(),FALSE)</f>
        <v>1.06</v>
      </c>
      <c r="J136" cm="1">
        <f t="array" ref="J136">VLOOKUP($A136,NIR_Algorithm_Cleaned!$A$2:$W$4887,COLUMN(),FALSE)</f>
        <v>1.43</v>
      </c>
      <c r="K136" cm="1">
        <f t="array" ref="K136">VLOOKUP($A136,NIR_Algorithm_Cleaned!$A$2:$W$4887,COLUMN(),FALSE)</f>
        <v>2.4500000000000002</v>
      </c>
      <c r="L136" cm="1">
        <f t="array" ref="L136">VLOOKUP($A136,NIR_Algorithm_Cleaned!$A$2:$W$4887,COLUMN(),FALSE)</f>
        <v>0.63</v>
      </c>
      <c r="M136" cm="1">
        <f t="array" ref="M136">VLOOKUP($A136,NIR_Algorithm_Cleaned!$A$2:$W$4887,COLUMN(),FALSE)</f>
        <v>0.61</v>
      </c>
      <c r="N136" cm="1">
        <f t="array" ref="N136">VLOOKUP($A136,NIR_Algorithm_Cleaned!$A$2:$W$4887,COLUMN(),FALSE)</f>
        <v>1.1000000000000001</v>
      </c>
      <c r="O136" cm="1">
        <f t="array" ref="O136">VLOOKUP($A136,NIR_Algorithm_Cleaned!$A$2:$W$4887,COLUMN(),FALSE)</f>
        <v>1.1299999999999999</v>
      </c>
      <c r="P136" cm="1">
        <f t="array" ref="P136">VLOOKUP($A136,NIR_Algorithm_Cleaned!$A$2:$W$4887,COLUMN(),FALSE)</f>
        <v>2.96</v>
      </c>
      <c r="Q136" cm="1">
        <f t="array" ref="Q136">VLOOKUP($A136,NIR_Algorithm_Cleaned!$A$2:$W$4887,COLUMN(),FALSE)</f>
        <v>3.75</v>
      </c>
      <c r="R136" cm="1">
        <f t="array" ref="R136">VLOOKUP($A136,NIR_Algorithm_Cleaned!$A$2:$W$4887,COLUMN(),FALSE)</f>
        <v>6.87</v>
      </c>
      <c r="S136" cm="1">
        <f t="array" ref="S136">VLOOKUP($A136,NIR_Algorithm_Cleaned!$A$2:$W$4887,COLUMN(),FALSE)</f>
        <v>9.44</v>
      </c>
      <c r="T136" cm="1">
        <f t="array" ref="T136">VLOOKUP($A136,NIR_Algorithm_Cleaned!$A$2:$W$4887,COLUMN(),FALSE)</f>
        <v>3.99</v>
      </c>
      <c r="U136" cm="1">
        <f t="array" ref="U136">VLOOKUP($A136,NIR_Algorithm_Cleaned!$A$2:$W$4887,COLUMN(),FALSE)</f>
        <v>1.81</v>
      </c>
      <c r="V136" cm="1">
        <f t="array" ref="V136">VLOOKUP($A136,NIR_Algorithm_Cleaned!$A$2:$W$4887,COLUMN(),FALSE)</f>
        <v>1.26</v>
      </c>
      <c r="W136" cm="1">
        <f t="array" ref="W136">VLOOKUP($A136,NIR_Algorithm_Cleaned!$A$2:$W$4887,COLUMN(),FALSE)</f>
        <v>72.459999999999994</v>
      </c>
      <c r="X136">
        <v>0.39310667547858202</v>
      </c>
    </row>
    <row r="137" spans="1:24" x14ac:dyDescent="0.2">
      <c r="A137" t="s">
        <v>111</v>
      </c>
      <c r="B137" t="s">
        <v>5034</v>
      </c>
      <c r="C137" t="s">
        <v>5266</v>
      </c>
      <c r="D137">
        <v>1</v>
      </c>
      <c r="E137">
        <v>2</v>
      </c>
      <c r="F137">
        <v>2</v>
      </c>
      <c r="G137" cm="1">
        <f t="array" ref="G137">VLOOKUP($A137,NIR_Algorithm_Cleaned!$A$2:$W$4887,COLUMN(),FALSE)</f>
        <v>86.41</v>
      </c>
      <c r="H137" cm="1">
        <f t="array" ref="H137">VLOOKUP($A137,NIR_Algorithm_Cleaned!$A$2:$W$4887,COLUMN(),FALSE)</f>
        <v>1.71</v>
      </c>
      <c r="I137" cm="1">
        <f t="array" ref="I137">VLOOKUP($A137,NIR_Algorithm_Cleaned!$A$2:$W$4887,COLUMN(),FALSE)</f>
        <v>1.1200000000000001</v>
      </c>
      <c r="J137" cm="1">
        <f t="array" ref="J137">VLOOKUP($A137,NIR_Algorithm_Cleaned!$A$2:$W$4887,COLUMN(),FALSE)</f>
        <v>1.4</v>
      </c>
      <c r="K137" cm="1">
        <f t="array" ref="K137">VLOOKUP($A137,NIR_Algorithm_Cleaned!$A$2:$W$4887,COLUMN(),FALSE)</f>
        <v>2.35</v>
      </c>
      <c r="L137" cm="1">
        <f t="array" ref="L137">VLOOKUP($A137,NIR_Algorithm_Cleaned!$A$2:$W$4887,COLUMN(),FALSE)</f>
        <v>0.55000000000000004</v>
      </c>
      <c r="M137" cm="1">
        <f t="array" ref="M137">VLOOKUP($A137,NIR_Algorithm_Cleaned!$A$2:$W$4887,COLUMN(),FALSE)</f>
        <v>0.54</v>
      </c>
      <c r="N137" cm="1">
        <f t="array" ref="N137">VLOOKUP($A137,NIR_Algorithm_Cleaned!$A$2:$W$4887,COLUMN(),FALSE)</f>
        <v>1.43</v>
      </c>
      <c r="O137" cm="1">
        <f t="array" ref="O137">VLOOKUP($A137,NIR_Algorithm_Cleaned!$A$2:$W$4887,COLUMN(),FALSE)</f>
        <v>1.44</v>
      </c>
      <c r="P137" cm="1">
        <f t="array" ref="P137">VLOOKUP($A137,NIR_Algorithm_Cleaned!$A$2:$W$4887,COLUMN(),FALSE)</f>
        <v>2.88</v>
      </c>
      <c r="Q137" cm="1">
        <f t="array" ref="Q137">VLOOKUP($A137,NIR_Algorithm_Cleaned!$A$2:$W$4887,COLUMN(),FALSE)</f>
        <v>3.39</v>
      </c>
      <c r="R137" cm="1">
        <f t="array" ref="R137">VLOOKUP($A137,NIR_Algorithm_Cleaned!$A$2:$W$4887,COLUMN(),FALSE)</f>
        <v>6.35</v>
      </c>
      <c r="S137" cm="1">
        <f t="array" ref="S137">VLOOKUP($A137,NIR_Algorithm_Cleaned!$A$2:$W$4887,COLUMN(),FALSE)</f>
        <v>11.79</v>
      </c>
      <c r="T137" cm="1">
        <f t="array" ref="T137">VLOOKUP($A137,NIR_Algorithm_Cleaned!$A$2:$W$4887,COLUMN(),FALSE)</f>
        <v>4.96</v>
      </c>
      <c r="U137" cm="1">
        <f t="array" ref="U137">VLOOKUP($A137,NIR_Algorithm_Cleaned!$A$2:$W$4887,COLUMN(),FALSE)</f>
        <v>1.69</v>
      </c>
      <c r="V137" cm="1">
        <f t="array" ref="V137">VLOOKUP($A137,NIR_Algorithm_Cleaned!$A$2:$W$4887,COLUMN(),FALSE)</f>
        <v>1.46</v>
      </c>
      <c r="W137" cm="1">
        <f t="array" ref="W137">VLOOKUP($A137,NIR_Algorithm_Cleaned!$A$2:$W$4887,COLUMN(),FALSE)</f>
        <v>72.81</v>
      </c>
      <c r="X137">
        <v>0.38181857790170798</v>
      </c>
    </row>
    <row r="138" spans="1:24" x14ac:dyDescent="0.2">
      <c r="A138" t="s">
        <v>140</v>
      </c>
      <c r="B138" t="s">
        <v>5142</v>
      </c>
      <c r="C138" t="s">
        <v>5204</v>
      </c>
      <c r="D138">
        <v>1</v>
      </c>
      <c r="E138">
        <v>2</v>
      </c>
      <c r="F138">
        <v>2</v>
      </c>
      <c r="G138" cm="1">
        <f t="array" ref="G138">VLOOKUP($A138,NIR_Algorithm_Cleaned!$A$2:$W$4887,COLUMN(),FALSE)</f>
        <v>87.13</v>
      </c>
      <c r="H138" cm="1">
        <f t="array" ref="H138">VLOOKUP($A138,NIR_Algorithm_Cleaned!$A$2:$W$4887,COLUMN(),FALSE)</f>
        <v>1.42</v>
      </c>
      <c r="I138" cm="1">
        <f t="array" ref="I138">VLOOKUP($A138,NIR_Algorithm_Cleaned!$A$2:$W$4887,COLUMN(),FALSE)</f>
        <v>0.96</v>
      </c>
      <c r="J138" cm="1">
        <f t="array" ref="J138">VLOOKUP($A138,NIR_Algorithm_Cleaned!$A$2:$W$4887,COLUMN(),FALSE)</f>
        <v>1.37</v>
      </c>
      <c r="K138" cm="1">
        <f t="array" ref="K138">VLOOKUP($A138,NIR_Algorithm_Cleaned!$A$2:$W$4887,COLUMN(),FALSE)</f>
        <v>2.15</v>
      </c>
      <c r="L138" cm="1">
        <f t="array" ref="L138">VLOOKUP($A138,NIR_Algorithm_Cleaned!$A$2:$W$4887,COLUMN(),FALSE)</f>
        <v>0.68</v>
      </c>
      <c r="M138" cm="1">
        <f t="array" ref="M138">VLOOKUP($A138,NIR_Algorithm_Cleaned!$A$2:$W$4887,COLUMN(),FALSE)</f>
        <v>0.74</v>
      </c>
      <c r="N138" cm="1">
        <f t="array" ref="N138">VLOOKUP($A138,NIR_Algorithm_Cleaned!$A$2:$W$4887,COLUMN(),FALSE)</f>
        <v>1.1100000000000001</v>
      </c>
      <c r="O138" cm="1">
        <f t="array" ref="O138">VLOOKUP($A138,NIR_Algorithm_Cleaned!$A$2:$W$4887,COLUMN(),FALSE)</f>
        <v>1.1299999999999999</v>
      </c>
      <c r="P138" cm="1">
        <f t="array" ref="P138">VLOOKUP($A138,NIR_Algorithm_Cleaned!$A$2:$W$4887,COLUMN(),FALSE)</f>
        <v>3.13</v>
      </c>
      <c r="Q138" cm="1">
        <f t="array" ref="Q138">VLOOKUP($A138,NIR_Algorithm_Cleaned!$A$2:$W$4887,COLUMN(),FALSE)</f>
        <v>3.93</v>
      </c>
      <c r="R138" cm="1">
        <f t="array" ref="R138">VLOOKUP($A138,NIR_Algorithm_Cleaned!$A$2:$W$4887,COLUMN(),FALSE)</f>
        <v>6.93</v>
      </c>
      <c r="S138" cm="1">
        <f t="array" ref="S138">VLOOKUP($A138,NIR_Algorithm_Cleaned!$A$2:$W$4887,COLUMN(),FALSE)</f>
        <v>9.9499999999999993</v>
      </c>
      <c r="T138" cm="1">
        <f t="array" ref="T138">VLOOKUP($A138,NIR_Algorithm_Cleaned!$A$2:$W$4887,COLUMN(),FALSE)</f>
        <v>4.13</v>
      </c>
      <c r="U138" cm="1">
        <f t="array" ref="U138">VLOOKUP($A138,NIR_Algorithm_Cleaned!$A$2:$W$4887,COLUMN(),FALSE)</f>
        <v>1.77</v>
      </c>
      <c r="V138" cm="1">
        <f t="array" ref="V138">VLOOKUP($A138,NIR_Algorithm_Cleaned!$A$2:$W$4887,COLUMN(),FALSE)</f>
        <v>1.3</v>
      </c>
      <c r="W138" cm="1">
        <f t="array" ref="W138">VLOOKUP($A138,NIR_Algorithm_Cleaned!$A$2:$W$4887,COLUMN(),FALSE)</f>
        <v>72.650000000000006</v>
      </c>
      <c r="X138">
        <v>0.39766686998954326</v>
      </c>
    </row>
    <row r="139" spans="1:24" x14ac:dyDescent="0.2">
      <c r="A139" t="s">
        <v>674</v>
      </c>
      <c r="B139" t="s">
        <v>5121</v>
      </c>
      <c r="C139" t="s">
        <v>5248</v>
      </c>
      <c r="D139">
        <v>1</v>
      </c>
      <c r="E139">
        <v>2</v>
      </c>
      <c r="F139">
        <v>2</v>
      </c>
      <c r="G139" cm="1">
        <f t="array" ref="G139">VLOOKUP($A139,NIR_Algorithm_Cleaned!$A$2:$W$4887,COLUMN(),FALSE)</f>
        <v>84.46</v>
      </c>
      <c r="H139" cm="1">
        <f t="array" ref="H139">VLOOKUP($A139,NIR_Algorithm_Cleaned!$A$2:$W$4887,COLUMN(),FALSE)</f>
        <v>1.88</v>
      </c>
      <c r="I139" cm="1">
        <f t="array" ref="I139">VLOOKUP($A139,NIR_Algorithm_Cleaned!$A$2:$W$4887,COLUMN(),FALSE)</f>
        <v>1.24</v>
      </c>
      <c r="J139" cm="1">
        <f t="array" ref="J139">VLOOKUP($A139,NIR_Algorithm_Cleaned!$A$2:$W$4887,COLUMN(),FALSE)</f>
        <v>3.8</v>
      </c>
      <c r="K139" cm="1">
        <f t="array" ref="K139">VLOOKUP($A139,NIR_Algorithm_Cleaned!$A$2:$W$4887,COLUMN(),FALSE)</f>
        <v>2.13</v>
      </c>
      <c r="L139" cm="1">
        <f t="array" ref="L139">VLOOKUP($A139,NIR_Algorithm_Cleaned!$A$2:$W$4887,COLUMN(),FALSE)</f>
        <v>0.57999999999999996</v>
      </c>
      <c r="M139" cm="1">
        <f t="array" ref="M139">VLOOKUP($A139,NIR_Algorithm_Cleaned!$A$2:$W$4887,COLUMN(),FALSE)</f>
        <v>0.66</v>
      </c>
      <c r="N139" cm="1">
        <f t="array" ref="N139">VLOOKUP($A139,NIR_Algorithm_Cleaned!$A$2:$W$4887,COLUMN(),FALSE)</f>
        <v>1.52</v>
      </c>
      <c r="O139" cm="1">
        <f t="array" ref="O139">VLOOKUP($A139,NIR_Algorithm_Cleaned!$A$2:$W$4887,COLUMN(),FALSE)</f>
        <v>1.53</v>
      </c>
      <c r="P139" cm="1">
        <f t="array" ref="P139">VLOOKUP($A139,NIR_Algorithm_Cleaned!$A$2:$W$4887,COLUMN(),FALSE)</f>
        <v>2.83</v>
      </c>
      <c r="Q139" cm="1">
        <f t="array" ref="Q139">VLOOKUP($A139,NIR_Algorithm_Cleaned!$A$2:$W$4887,COLUMN(),FALSE)</f>
        <v>3.36</v>
      </c>
      <c r="R139" cm="1">
        <f t="array" ref="R139">VLOOKUP($A139,NIR_Algorithm_Cleaned!$A$2:$W$4887,COLUMN(),FALSE)</f>
        <v>5.95</v>
      </c>
      <c r="S139" cm="1">
        <f t="array" ref="S139">VLOOKUP($A139,NIR_Algorithm_Cleaned!$A$2:$W$4887,COLUMN(),FALSE)</f>
        <v>11.9</v>
      </c>
      <c r="T139" cm="1">
        <f t="array" ref="T139">VLOOKUP($A139,NIR_Algorithm_Cleaned!$A$2:$W$4887,COLUMN(),FALSE)</f>
        <v>5.15</v>
      </c>
      <c r="U139" cm="1">
        <f t="array" ref="U139">VLOOKUP($A139,NIR_Algorithm_Cleaned!$A$2:$W$4887,COLUMN(),FALSE)</f>
        <v>1.96</v>
      </c>
      <c r="V139" cm="1">
        <f t="array" ref="V139">VLOOKUP($A139,NIR_Algorithm_Cleaned!$A$2:$W$4887,COLUMN(),FALSE)</f>
        <v>1.47</v>
      </c>
      <c r="W139" cm="1">
        <f t="array" ref="W139">VLOOKUP($A139,NIR_Algorithm_Cleaned!$A$2:$W$4887,COLUMN(),FALSE)</f>
        <v>71.010000000000005</v>
      </c>
      <c r="X139">
        <v>0.39963358313001052</v>
      </c>
    </row>
    <row r="140" spans="1:24" x14ac:dyDescent="0.2">
      <c r="A140" t="s">
        <v>41</v>
      </c>
      <c r="B140" t="s">
        <v>5198</v>
      </c>
      <c r="C140" t="s">
        <v>5311</v>
      </c>
      <c r="D140">
        <v>1</v>
      </c>
      <c r="E140">
        <v>2</v>
      </c>
      <c r="F140">
        <v>2</v>
      </c>
      <c r="G140" cm="1">
        <f t="array" ref="G140">VLOOKUP($A140,NIR_Algorithm_Cleaned!$A$2:$W$4887,COLUMN(),FALSE)</f>
        <v>86.88</v>
      </c>
      <c r="H140" cm="1">
        <f t="array" ref="H140">VLOOKUP($A140,NIR_Algorithm_Cleaned!$A$2:$W$4887,COLUMN(),FALSE)</f>
        <v>1.48</v>
      </c>
      <c r="I140" cm="1">
        <f t="array" ref="I140">VLOOKUP($A140,NIR_Algorithm_Cleaned!$A$2:$W$4887,COLUMN(),FALSE)</f>
        <v>1.05</v>
      </c>
      <c r="J140" cm="1">
        <f t="array" ref="J140">VLOOKUP($A140,NIR_Algorithm_Cleaned!$A$2:$W$4887,COLUMN(),FALSE)</f>
        <v>2.0299999999999998</v>
      </c>
      <c r="K140" cm="1">
        <f t="array" ref="K140">VLOOKUP($A140,NIR_Algorithm_Cleaned!$A$2:$W$4887,COLUMN(),FALSE)</f>
        <v>2.13</v>
      </c>
      <c r="L140" cm="1">
        <f t="array" ref="L140">VLOOKUP($A140,NIR_Algorithm_Cleaned!$A$2:$W$4887,COLUMN(),FALSE)</f>
        <v>0.69</v>
      </c>
      <c r="M140" cm="1">
        <f t="array" ref="M140">VLOOKUP($A140,NIR_Algorithm_Cleaned!$A$2:$W$4887,COLUMN(),FALSE)</f>
        <v>0.87</v>
      </c>
      <c r="N140" cm="1">
        <f t="array" ref="N140">VLOOKUP($A140,NIR_Algorithm_Cleaned!$A$2:$W$4887,COLUMN(),FALSE)</f>
        <v>1.1299999999999999</v>
      </c>
      <c r="O140" cm="1">
        <f t="array" ref="O140">VLOOKUP($A140,NIR_Algorithm_Cleaned!$A$2:$W$4887,COLUMN(),FALSE)</f>
        <v>1.18</v>
      </c>
      <c r="P140" cm="1">
        <f t="array" ref="P140">VLOOKUP($A140,NIR_Algorithm_Cleaned!$A$2:$W$4887,COLUMN(),FALSE)</f>
        <v>2.93</v>
      </c>
      <c r="Q140" cm="1">
        <f t="array" ref="Q140">VLOOKUP($A140,NIR_Algorithm_Cleaned!$A$2:$W$4887,COLUMN(),FALSE)</f>
        <v>3.58</v>
      </c>
      <c r="R140" cm="1">
        <f t="array" ref="R140">VLOOKUP($A140,NIR_Algorithm_Cleaned!$A$2:$W$4887,COLUMN(),FALSE)</f>
        <v>7.73</v>
      </c>
      <c r="S140" cm="1">
        <f t="array" ref="S140">VLOOKUP($A140,NIR_Algorithm_Cleaned!$A$2:$W$4887,COLUMN(),FALSE)</f>
        <v>10.050000000000001</v>
      </c>
      <c r="T140" cm="1">
        <f t="array" ref="T140">VLOOKUP($A140,NIR_Algorithm_Cleaned!$A$2:$W$4887,COLUMN(),FALSE)</f>
        <v>3.69</v>
      </c>
      <c r="U140" cm="1">
        <f t="array" ref="U140">VLOOKUP($A140,NIR_Algorithm_Cleaned!$A$2:$W$4887,COLUMN(),FALSE)</f>
        <v>1.87</v>
      </c>
      <c r="V140" cm="1">
        <f t="array" ref="V140">VLOOKUP($A140,NIR_Algorithm_Cleaned!$A$2:$W$4887,COLUMN(),FALSE)</f>
        <v>1.32</v>
      </c>
      <c r="W140" cm="1">
        <f t="array" ref="W140">VLOOKUP($A140,NIR_Algorithm_Cleaned!$A$2:$W$4887,COLUMN(),FALSE)</f>
        <v>70.38</v>
      </c>
      <c r="X140">
        <v>0.39111607173367774</v>
      </c>
    </row>
    <row r="141" spans="1:24" x14ac:dyDescent="0.2">
      <c r="A141" t="s">
        <v>654</v>
      </c>
      <c r="B141" t="s">
        <v>4996</v>
      </c>
      <c r="C141" t="s">
        <v>5279</v>
      </c>
      <c r="D141">
        <v>1</v>
      </c>
      <c r="E141">
        <v>2</v>
      </c>
      <c r="F141">
        <v>2</v>
      </c>
      <c r="G141" cm="1">
        <f t="array" ref="G141">VLOOKUP($A141,NIR_Algorithm_Cleaned!$A$2:$W$4887,COLUMN(),FALSE)</f>
        <v>85.08</v>
      </c>
      <c r="H141" cm="1">
        <f t="array" ref="H141">VLOOKUP($A141,NIR_Algorithm_Cleaned!$A$2:$W$4887,COLUMN(),FALSE)</f>
        <v>1.78</v>
      </c>
      <c r="I141" cm="1">
        <f t="array" ref="I141">VLOOKUP($A141,NIR_Algorithm_Cleaned!$A$2:$W$4887,COLUMN(),FALSE)</f>
        <v>1.34</v>
      </c>
      <c r="J141" cm="1">
        <f t="array" ref="J141">VLOOKUP($A141,NIR_Algorithm_Cleaned!$A$2:$W$4887,COLUMN(),FALSE)</f>
        <v>2.69</v>
      </c>
      <c r="K141" cm="1">
        <f t="array" ref="K141">VLOOKUP($A141,NIR_Algorithm_Cleaned!$A$2:$W$4887,COLUMN(),FALSE)</f>
        <v>2.2200000000000002</v>
      </c>
      <c r="L141" cm="1">
        <f t="array" ref="L141">VLOOKUP($A141,NIR_Algorithm_Cleaned!$A$2:$W$4887,COLUMN(),FALSE)</f>
        <v>0.55000000000000004</v>
      </c>
      <c r="M141" cm="1">
        <f t="array" ref="M141">VLOOKUP($A141,NIR_Algorithm_Cleaned!$A$2:$W$4887,COLUMN(),FALSE)</f>
        <v>0.61</v>
      </c>
      <c r="N141" cm="1">
        <f t="array" ref="N141">VLOOKUP($A141,NIR_Algorithm_Cleaned!$A$2:$W$4887,COLUMN(),FALSE)</f>
        <v>1.56</v>
      </c>
      <c r="O141" cm="1">
        <f t="array" ref="O141">VLOOKUP($A141,NIR_Algorithm_Cleaned!$A$2:$W$4887,COLUMN(),FALSE)</f>
        <v>1.53</v>
      </c>
      <c r="P141" cm="1">
        <f t="array" ref="P141">VLOOKUP($A141,NIR_Algorithm_Cleaned!$A$2:$W$4887,COLUMN(),FALSE)</f>
        <v>2.61</v>
      </c>
      <c r="Q141" cm="1">
        <f t="array" ref="Q141">VLOOKUP($A141,NIR_Algorithm_Cleaned!$A$2:$W$4887,COLUMN(),FALSE)</f>
        <v>3.41</v>
      </c>
      <c r="R141" cm="1">
        <f t="array" ref="R141">VLOOKUP($A141,NIR_Algorithm_Cleaned!$A$2:$W$4887,COLUMN(),FALSE)</f>
        <v>5.85</v>
      </c>
      <c r="S141" cm="1">
        <f t="array" ref="S141">VLOOKUP($A141,NIR_Algorithm_Cleaned!$A$2:$W$4887,COLUMN(),FALSE)</f>
        <v>11.62</v>
      </c>
      <c r="T141" cm="1">
        <f t="array" ref="T141">VLOOKUP($A141,NIR_Algorithm_Cleaned!$A$2:$W$4887,COLUMN(),FALSE)</f>
        <v>4.3899999999999997</v>
      </c>
      <c r="U141" cm="1">
        <f t="array" ref="U141">VLOOKUP($A141,NIR_Algorithm_Cleaned!$A$2:$W$4887,COLUMN(),FALSE)</f>
        <v>1.54</v>
      </c>
      <c r="V141" cm="1">
        <f t="array" ref="V141">VLOOKUP($A141,NIR_Algorithm_Cleaned!$A$2:$W$4887,COLUMN(),FALSE)</f>
        <v>1.39</v>
      </c>
      <c r="W141" cm="1">
        <f t="array" ref="W141">VLOOKUP($A141,NIR_Algorithm_Cleaned!$A$2:$W$4887,COLUMN(),FALSE)</f>
        <v>72.58</v>
      </c>
      <c r="X141">
        <v>0.42947559775756528</v>
      </c>
    </row>
    <row r="142" spans="1:24" x14ac:dyDescent="0.2">
      <c r="A142" t="s">
        <v>863</v>
      </c>
      <c r="B142" t="s">
        <v>5061</v>
      </c>
      <c r="C142" t="s">
        <v>5242</v>
      </c>
      <c r="D142">
        <v>1</v>
      </c>
      <c r="E142">
        <v>2</v>
      </c>
      <c r="F142">
        <v>2</v>
      </c>
      <c r="G142" cm="1">
        <f t="array" ref="G142">VLOOKUP($A142,NIR_Algorithm_Cleaned!$A$2:$W$4887,COLUMN(),FALSE)</f>
        <v>84.79</v>
      </c>
      <c r="H142" cm="1">
        <f t="array" ref="H142">VLOOKUP($A142,NIR_Algorithm_Cleaned!$A$2:$W$4887,COLUMN(),FALSE)</f>
        <v>1.79</v>
      </c>
      <c r="I142" cm="1">
        <f t="array" ref="I142">VLOOKUP($A142,NIR_Algorithm_Cleaned!$A$2:$W$4887,COLUMN(),FALSE)</f>
        <v>1.25</v>
      </c>
      <c r="J142" cm="1">
        <f t="array" ref="J142">VLOOKUP($A142,NIR_Algorithm_Cleaned!$A$2:$W$4887,COLUMN(),FALSE)</f>
        <v>2.5</v>
      </c>
      <c r="K142" cm="1">
        <f t="array" ref="K142">VLOOKUP($A142,NIR_Algorithm_Cleaned!$A$2:$W$4887,COLUMN(),FALSE)</f>
        <v>2.08</v>
      </c>
      <c r="L142" cm="1">
        <f t="array" ref="L142">VLOOKUP($A142,NIR_Algorithm_Cleaned!$A$2:$W$4887,COLUMN(),FALSE)</f>
        <v>0.56000000000000005</v>
      </c>
      <c r="M142" cm="1">
        <f t="array" ref="M142">VLOOKUP($A142,NIR_Algorithm_Cleaned!$A$2:$W$4887,COLUMN(),FALSE)</f>
        <v>0.78</v>
      </c>
      <c r="N142" cm="1">
        <f t="array" ref="N142">VLOOKUP($A142,NIR_Algorithm_Cleaned!$A$2:$W$4887,COLUMN(),FALSE)</f>
        <v>1.62</v>
      </c>
      <c r="O142" cm="1">
        <f t="array" ref="O142">VLOOKUP($A142,NIR_Algorithm_Cleaned!$A$2:$W$4887,COLUMN(),FALSE)</f>
        <v>1.6</v>
      </c>
      <c r="P142" cm="1">
        <f t="array" ref="P142">VLOOKUP($A142,NIR_Algorithm_Cleaned!$A$2:$W$4887,COLUMN(),FALSE)</f>
        <v>2.71</v>
      </c>
      <c r="Q142" cm="1">
        <f t="array" ref="Q142">VLOOKUP($A142,NIR_Algorithm_Cleaned!$A$2:$W$4887,COLUMN(),FALSE)</f>
        <v>3.15</v>
      </c>
      <c r="R142" cm="1">
        <f t="array" ref="R142">VLOOKUP($A142,NIR_Algorithm_Cleaned!$A$2:$W$4887,COLUMN(),FALSE)</f>
        <v>6.58</v>
      </c>
      <c r="S142" cm="1">
        <f t="array" ref="S142">VLOOKUP($A142,NIR_Algorithm_Cleaned!$A$2:$W$4887,COLUMN(),FALSE)</f>
        <v>12.63</v>
      </c>
      <c r="T142" cm="1">
        <f t="array" ref="T142">VLOOKUP($A142,NIR_Algorithm_Cleaned!$A$2:$W$4887,COLUMN(),FALSE)</f>
        <v>4.22</v>
      </c>
      <c r="U142" cm="1">
        <f t="array" ref="U142">VLOOKUP($A142,NIR_Algorithm_Cleaned!$A$2:$W$4887,COLUMN(),FALSE)</f>
        <v>1.91</v>
      </c>
      <c r="V142" cm="1">
        <f t="array" ref="V142">VLOOKUP($A142,NIR_Algorithm_Cleaned!$A$2:$W$4887,COLUMN(),FALSE)</f>
        <v>1.56</v>
      </c>
      <c r="W142" cm="1">
        <f t="array" ref="W142">VLOOKUP($A142,NIR_Algorithm_Cleaned!$A$2:$W$4887,COLUMN(),FALSE)</f>
        <v>71.61</v>
      </c>
      <c r="X142">
        <v>0.432820087573972</v>
      </c>
    </row>
    <row r="143" spans="1:24" x14ac:dyDescent="0.2">
      <c r="A143" t="s">
        <v>65</v>
      </c>
      <c r="B143" t="s">
        <v>5018</v>
      </c>
      <c r="C143" t="s">
        <v>5326</v>
      </c>
      <c r="D143">
        <v>1</v>
      </c>
      <c r="E143">
        <v>2</v>
      </c>
      <c r="F143">
        <v>2</v>
      </c>
      <c r="G143" cm="1">
        <f t="array" ref="G143">VLOOKUP($A143,NIR_Algorithm_Cleaned!$A$2:$W$4887,COLUMN(),FALSE)</f>
        <v>84.15</v>
      </c>
      <c r="H143" cm="1">
        <f t="array" ref="H143">VLOOKUP($A143,NIR_Algorithm_Cleaned!$A$2:$W$4887,COLUMN(),FALSE)</f>
        <v>1.87</v>
      </c>
      <c r="I143" cm="1">
        <f t="array" ref="I143">VLOOKUP($A143,NIR_Algorithm_Cleaned!$A$2:$W$4887,COLUMN(),FALSE)</f>
        <v>1.44</v>
      </c>
      <c r="J143" cm="1">
        <f t="array" ref="J143">VLOOKUP($A143,NIR_Algorithm_Cleaned!$A$2:$W$4887,COLUMN(),FALSE)</f>
        <v>1.96</v>
      </c>
      <c r="K143" cm="1">
        <f t="array" ref="K143">VLOOKUP($A143,NIR_Algorithm_Cleaned!$A$2:$W$4887,COLUMN(),FALSE)</f>
        <v>2.4500000000000002</v>
      </c>
      <c r="L143" cm="1">
        <f t="array" ref="L143">VLOOKUP($A143,NIR_Algorithm_Cleaned!$A$2:$W$4887,COLUMN(),FALSE)</f>
        <v>0.65</v>
      </c>
      <c r="M143" cm="1">
        <f t="array" ref="M143">VLOOKUP($A143,NIR_Algorithm_Cleaned!$A$2:$W$4887,COLUMN(),FALSE)</f>
        <v>0.74</v>
      </c>
      <c r="N143" cm="1">
        <f t="array" ref="N143">VLOOKUP($A143,NIR_Algorithm_Cleaned!$A$2:$W$4887,COLUMN(),FALSE)</f>
        <v>1.95</v>
      </c>
      <c r="O143" cm="1">
        <f t="array" ref="O143">VLOOKUP($A143,NIR_Algorithm_Cleaned!$A$2:$W$4887,COLUMN(),FALSE)</f>
        <v>1.91</v>
      </c>
      <c r="P143" cm="1">
        <f t="array" ref="P143">VLOOKUP($A143,NIR_Algorithm_Cleaned!$A$2:$W$4887,COLUMN(),FALSE)</f>
        <v>2.99</v>
      </c>
      <c r="Q143" cm="1">
        <f t="array" ref="Q143">VLOOKUP($A143,NIR_Algorithm_Cleaned!$A$2:$W$4887,COLUMN(),FALSE)</f>
        <v>3.91</v>
      </c>
      <c r="R143" cm="1">
        <f t="array" ref="R143">VLOOKUP($A143,NIR_Algorithm_Cleaned!$A$2:$W$4887,COLUMN(),FALSE)</f>
        <v>4.43</v>
      </c>
      <c r="S143" cm="1">
        <f t="array" ref="S143">VLOOKUP($A143,NIR_Algorithm_Cleaned!$A$2:$W$4887,COLUMN(),FALSE)</f>
        <v>15.8</v>
      </c>
      <c r="T143" cm="1">
        <f t="array" ref="T143">VLOOKUP($A143,NIR_Algorithm_Cleaned!$A$2:$W$4887,COLUMN(),FALSE)</f>
        <v>4.24</v>
      </c>
      <c r="U143" cm="1">
        <f t="array" ref="U143">VLOOKUP($A143,NIR_Algorithm_Cleaned!$A$2:$W$4887,COLUMN(),FALSE)</f>
        <v>1.8</v>
      </c>
      <c r="V143" cm="1">
        <f t="array" ref="V143">VLOOKUP($A143,NIR_Algorithm_Cleaned!$A$2:$W$4887,COLUMN(),FALSE)</f>
        <v>1.58</v>
      </c>
      <c r="W143" cm="1">
        <f t="array" ref="W143">VLOOKUP($A143,NIR_Algorithm_Cleaned!$A$2:$W$4887,COLUMN(),FALSE)</f>
        <v>72.150000000000006</v>
      </c>
      <c r="X143">
        <v>0.39171720692459622</v>
      </c>
    </row>
    <row r="144" spans="1:24" x14ac:dyDescent="0.2">
      <c r="A144" t="s">
        <v>783</v>
      </c>
      <c r="B144" t="s">
        <v>4953</v>
      </c>
      <c r="C144" t="s">
        <v>5322</v>
      </c>
      <c r="D144">
        <v>1</v>
      </c>
      <c r="E144">
        <v>2</v>
      </c>
      <c r="F144">
        <v>2</v>
      </c>
      <c r="G144" cm="1">
        <f t="array" ref="G144">VLOOKUP($A144,NIR_Algorithm_Cleaned!$A$2:$W$4887,COLUMN(),FALSE)</f>
        <v>83.95</v>
      </c>
      <c r="H144" cm="1">
        <f t="array" ref="H144">VLOOKUP($A144,NIR_Algorithm_Cleaned!$A$2:$W$4887,COLUMN(),FALSE)</f>
        <v>1.83</v>
      </c>
      <c r="I144" cm="1">
        <f t="array" ref="I144">VLOOKUP($A144,NIR_Algorithm_Cleaned!$A$2:$W$4887,COLUMN(),FALSE)</f>
        <v>1.41</v>
      </c>
      <c r="J144" cm="1">
        <f t="array" ref="J144">VLOOKUP($A144,NIR_Algorithm_Cleaned!$A$2:$W$4887,COLUMN(),FALSE)</f>
        <v>2.81</v>
      </c>
      <c r="K144" cm="1">
        <f t="array" ref="K144">VLOOKUP($A144,NIR_Algorithm_Cleaned!$A$2:$W$4887,COLUMN(),FALSE)</f>
        <v>2.2000000000000002</v>
      </c>
      <c r="L144" cm="1">
        <f t="array" ref="L144">VLOOKUP($A144,NIR_Algorithm_Cleaned!$A$2:$W$4887,COLUMN(),FALSE)</f>
        <v>0.5</v>
      </c>
      <c r="M144" cm="1">
        <f t="array" ref="M144">VLOOKUP($A144,NIR_Algorithm_Cleaned!$A$2:$W$4887,COLUMN(),FALSE)</f>
        <v>0.48</v>
      </c>
      <c r="N144" cm="1">
        <f t="array" ref="N144">VLOOKUP($A144,NIR_Algorithm_Cleaned!$A$2:$W$4887,COLUMN(),FALSE)</f>
        <v>1.68</v>
      </c>
      <c r="O144" cm="1">
        <f t="array" ref="O144">VLOOKUP($A144,NIR_Algorithm_Cleaned!$A$2:$W$4887,COLUMN(),FALSE)</f>
        <v>1.69</v>
      </c>
      <c r="P144" cm="1">
        <f t="array" ref="P144">VLOOKUP($A144,NIR_Algorithm_Cleaned!$A$2:$W$4887,COLUMN(),FALSE)</f>
        <v>2.34</v>
      </c>
      <c r="Q144" cm="1">
        <f t="array" ref="Q144">VLOOKUP($A144,NIR_Algorithm_Cleaned!$A$2:$W$4887,COLUMN(),FALSE)</f>
        <v>2.65</v>
      </c>
      <c r="R144" cm="1">
        <f t="array" ref="R144">VLOOKUP($A144,NIR_Algorithm_Cleaned!$A$2:$W$4887,COLUMN(),FALSE)</f>
        <v>7.08</v>
      </c>
      <c r="S144" cm="1">
        <f t="array" ref="S144">VLOOKUP($A144,NIR_Algorithm_Cleaned!$A$2:$W$4887,COLUMN(),FALSE)</f>
        <v>12.51</v>
      </c>
      <c r="T144" cm="1">
        <f t="array" ref="T144">VLOOKUP($A144,NIR_Algorithm_Cleaned!$A$2:$W$4887,COLUMN(),FALSE)</f>
        <v>4.16</v>
      </c>
      <c r="U144" cm="1">
        <f t="array" ref="U144">VLOOKUP($A144,NIR_Algorithm_Cleaned!$A$2:$W$4887,COLUMN(),FALSE)</f>
        <v>1.56</v>
      </c>
      <c r="V144" cm="1">
        <f t="array" ref="V144">VLOOKUP($A144,NIR_Algorithm_Cleaned!$A$2:$W$4887,COLUMN(),FALSE)</f>
        <v>1.48</v>
      </c>
      <c r="W144" cm="1">
        <f t="array" ref="W144">VLOOKUP($A144,NIR_Algorithm_Cleaned!$A$2:$W$4887,COLUMN(),FALSE)</f>
        <v>71.78</v>
      </c>
      <c r="X144">
        <v>0.42132744423143947</v>
      </c>
    </row>
    <row r="145" spans="1:24" x14ac:dyDescent="0.2">
      <c r="A145" t="s">
        <v>646</v>
      </c>
      <c r="B145" t="s">
        <v>5013</v>
      </c>
      <c r="C145" t="s">
        <v>5235</v>
      </c>
      <c r="D145">
        <v>1</v>
      </c>
      <c r="E145">
        <v>2</v>
      </c>
      <c r="F145">
        <v>2</v>
      </c>
      <c r="G145" cm="1">
        <f t="array" ref="G145">VLOOKUP($A145,NIR_Algorithm_Cleaned!$A$2:$W$4887,COLUMN(),FALSE)</f>
        <v>84.45</v>
      </c>
      <c r="H145" cm="1">
        <f t="array" ref="H145">VLOOKUP($A145,NIR_Algorithm_Cleaned!$A$2:$W$4887,COLUMN(),FALSE)</f>
        <v>1.65</v>
      </c>
      <c r="I145" cm="1">
        <f t="array" ref="I145">VLOOKUP($A145,NIR_Algorithm_Cleaned!$A$2:$W$4887,COLUMN(),FALSE)</f>
        <v>1.3</v>
      </c>
      <c r="J145" cm="1">
        <f t="array" ref="J145">VLOOKUP($A145,NIR_Algorithm_Cleaned!$A$2:$W$4887,COLUMN(),FALSE)</f>
        <v>1.71</v>
      </c>
      <c r="K145" cm="1">
        <f t="array" ref="K145">VLOOKUP($A145,NIR_Algorithm_Cleaned!$A$2:$W$4887,COLUMN(),FALSE)</f>
        <v>2.09</v>
      </c>
      <c r="L145" cm="1">
        <f t="array" ref="L145">VLOOKUP($A145,NIR_Algorithm_Cleaned!$A$2:$W$4887,COLUMN(),FALSE)</f>
        <v>0.59</v>
      </c>
      <c r="M145" cm="1">
        <f t="array" ref="M145">VLOOKUP($A145,NIR_Algorithm_Cleaned!$A$2:$W$4887,COLUMN(),FALSE)</f>
        <v>0.64</v>
      </c>
      <c r="N145" cm="1">
        <f t="array" ref="N145">VLOOKUP($A145,NIR_Algorithm_Cleaned!$A$2:$W$4887,COLUMN(),FALSE)</f>
        <v>1.74</v>
      </c>
      <c r="O145" cm="1">
        <f t="array" ref="O145">VLOOKUP($A145,NIR_Algorithm_Cleaned!$A$2:$W$4887,COLUMN(),FALSE)</f>
        <v>1.7</v>
      </c>
      <c r="P145" cm="1">
        <f t="array" ref="P145">VLOOKUP($A145,NIR_Algorithm_Cleaned!$A$2:$W$4887,COLUMN(),FALSE)</f>
        <v>2.72</v>
      </c>
      <c r="Q145" cm="1">
        <f t="array" ref="Q145">VLOOKUP($A145,NIR_Algorithm_Cleaned!$A$2:$W$4887,COLUMN(),FALSE)</f>
        <v>3.49</v>
      </c>
      <c r="R145" cm="1">
        <f t="array" ref="R145">VLOOKUP($A145,NIR_Algorithm_Cleaned!$A$2:$W$4887,COLUMN(),FALSE)</f>
        <v>4.7300000000000004</v>
      </c>
      <c r="S145" cm="1">
        <f t="array" ref="S145">VLOOKUP($A145,NIR_Algorithm_Cleaned!$A$2:$W$4887,COLUMN(),FALSE)</f>
        <v>13.52</v>
      </c>
      <c r="T145" cm="1">
        <f t="array" ref="T145">VLOOKUP($A145,NIR_Algorithm_Cleaned!$A$2:$W$4887,COLUMN(),FALSE)</f>
        <v>4.0199999999999996</v>
      </c>
      <c r="U145" cm="1">
        <f t="array" ref="U145">VLOOKUP($A145,NIR_Algorithm_Cleaned!$A$2:$W$4887,COLUMN(),FALSE)</f>
        <v>1.52</v>
      </c>
      <c r="V145" cm="1">
        <f t="array" ref="V145">VLOOKUP($A145,NIR_Algorithm_Cleaned!$A$2:$W$4887,COLUMN(),FALSE)</f>
        <v>1.46</v>
      </c>
      <c r="W145" cm="1">
        <f t="array" ref="W145">VLOOKUP($A145,NIR_Algorithm_Cleaned!$A$2:$W$4887,COLUMN(),FALSE)</f>
        <v>73.22</v>
      </c>
      <c r="X145">
        <v>0.41323021958870676</v>
      </c>
    </row>
    <row r="146" spans="1:24" x14ac:dyDescent="0.2">
      <c r="A146" t="s">
        <v>858</v>
      </c>
      <c r="B146" t="s">
        <v>5167</v>
      </c>
      <c r="C146" t="s">
        <v>5269</v>
      </c>
      <c r="D146">
        <v>1</v>
      </c>
      <c r="E146">
        <v>2</v>
      </c>
      <c r="F146">
        <v>2</v>
      </c>
      <c r="G146" cm="1">
        <f t="array" ref="G146">VLOOKUP($A146,NIR_Algorithm_Cleaned!$A$2:$W$4887,COLUMN(),FALSE)</f>
        <v>85.03</v>
      </c>
      <c r="H146" cm="1">
        <f t="array" ref="H146">VLOOKUP($A146,NIR_Algorithm_Cleaned!$A$2:$W$4887,COLUMN(),FALSE)</f>
        <v>1.45</v>
      </c>
      <c r="I146" cm="1">
        <f t="array" ref="I146">VLOOKUP($A146,NIR_Algorithm_Cleaned!$A$2:$W$4887,COLUMN(),FALSE)</f>
        <v>1.04</v>
      </c>
      <c r="J146" cm="1">
        <f t="array" ref="J146">VLOOKUP($A146,NIR_Algorithm_Cleaned!$A$2:$W$4887,COLUMN(),FALSE)</f>
        <v>2.69</v>
      </c>
      <c r="K146" cm="1">
        <f t="array" ref="K146">VLOOKUP($A146,NIR_Algorithm_Cleaned!$A$2:$W$4887,COLUMN(),FALSE)</f>
        <v>1.71</v>
      </c>
      <c r="L146" cm="1">
        <f t="array" ref="L146">VLOOKUP($A146,NIR_Algorithm_Cleaned!$A$2:$W$4887,COLUMN(),FALSE)</f>
        <v>0.56999999999999995</v>
      </c>
      <c r="M146" cm="1">
        <f t="array" ref="M146">VLOOKUP($A146,NIR_Algorithm_Cleaned!$A$2:$W$4887,COLUMN(),FALSE)</f>
        <v>0.69</v>
      </c>
      <c r="N146" cm="1">
        <f t="array" ref="N146">VLOOKUP($A146,NIR_Algorithm_Cleaned!$A$2:$W$4887,COLUMN(),FALSE)</f>
        <v>1.19</v>
      </c>
      <c r="O146" cm="1">
        <f t="array" ref="O146">VLOOKUP($A146,NIR_Algorithm_Cleaned!$A$2:$W$4887,COLUMN(),FALSE)</f>
        <v>1.17</v>
      </c>
      <c r="P146" cm="1">
        <f t="array" ref="P146">VLOOKUP($A146,NIR_Algorithm_Cleaned!$A$2:$W$4887,COLUMN(),FALSE)</f>
        <v>2.58</v>
      </c>
      <c r="Q146" cm="1">
        <f t="array" ref="Q146">VLOOKUP($A146,NIR_Algorithm_Cleaned!$A$2:$W$4887,COLUMN(),FALSE)</f>
        <v>3.23</v>
      </c>
      <c r="R146" cm="1">
        <f t="array" ref="R146">VLOOKUP($A146,NIR_Algorithm_Cleaned!$A$2:$W$4887,COLUMN(),FALSE)</f>
        <v>8.4499999999999993</v>
      </c>
      <c r="S146" cm="1">
        <f t="array" ref="S146">VLOOKUP($A146,NIR_Algorithm_Cleaned!$A$2:$W$4887,COLUMN(),FALSE)</f>
        <v>9.09</v>
      </c>
      <c r="T146" cm="1">
        <f t="array" ref="T146">VLOOKUP($A146,NIR_Algorithm_Cleaned!$A$2:$W$4887,COLUMN(),FALSE)</f>
        <v>4.3600000000000003</v>
      </c>
      <c r="U146" cm="1">
        <f t="array" ref="U146">VLOOKUP($A146,NIR_Algorithm_Cleaned!$A$2:$W$4887,COLUMN(),FALSE)</f>
        <v>1.51</v>
      </c>
      <c r="V146" cm="1">
        <f t="array" ref="V146">VLOOKUP($A146,NIR_Algorithm_Cleaned!$A$2:$W$4887,COLUMN(),FALSE)</f>
        <v>1.34</v>
      </c>
      <c r="W146" cm="1">
        <f t="array" ref="W146">VLOOKUP($A146,NIR_Algorithm_Cleaned!$A$2:$W$4887,COLUMN(),FALSE)</f>
        <v>72.98</v>
      </c>
      <c r="X146">
        <v>0.40984480431848824</v>
      </c>
    </row>
    <row r="147" spans="1:24" x14ac:dyDescent="0.2">
      <c r="A147" t="s">
        <v>994</v>
      </c>
      <c r="B147" t="s">
        <v>4756</v>
      </c>
      <c r="C147" t="s">
        <v>5333</v>
      </c>
      <c r="D147">
        <v>2</v>
      </c>
      <c r="E147">
        <v>1</v>
      </c>
      <c r="F147">
        <v>1</v>
      </c>
      <c r="G147" cm="1">
        <f t="array" ref="G147">VLOOKUP($A147,NIR_Algorithm_Cleaned!$A$2:$W$4887,COLUMN(),FALSE)</f>
        <v>83.52</v>
      </c>
      <c r="H147" cm="1">
        <f t="array" ref="H147">VLOOKUP($A147,NIR_Algorithm_Cleaned!$A$2:$W$4887,COLUMN(),FALSE)</f>
        <v>1.83</v>
      </c>
      <c r="I147" cm="1">
        <f t="array" ref="I147">VLOOKUP($A147,NIR_Algorithm_Cleaned!$A$2:$W$4887,COLUMN(),FALSE)</f>
        <v>1.39</v>
      </c>
      <c r="J147" cm="1">
        <f t="array" ref="J147">VLOOKUP($A147,NIR_Algorithm_Cleaned!$A$2:$W$4887,COLUMN(),FALSE)</f>
        <v>4.24</v>
      </c>
      <c r="K147" cm="1">
        <f t="array" ref="K147">VLOOKUP($A147,NIR_Algorithm_Cleaned!$A$2:$W$4887,COLUMN(),FALSE)</f>
        <v>1.91</v>
      </c>
      <c r="L147" cm="1">
        <f t="array" ref="L147">VLOOKUP($A147,NIR_Algorithm_Cleaned!$A$2:$W$4887,COLUMN(),FALSE)</f>
        <v>0.4</v>
      </c>
      <c r="M147" cm="1">
        <f t="array" ref="M147">VLOOKUP($A147,NIR_Algorithm_Cleaned!$A$2:$W$4887,COLUMN(),FALSE)</f>
        <v>0.36</v>
      </c>
      <c r="N147" cm="1">
        <f t="array" ref="N147">VLOOKUP($A147,NIR_Algorithm_Cleaned!$A$2:$W$4887,COLUMN(),FALSE)</f>
        <v>1.59</v>
      </c>
      <c r="O147" cm="1">
        <f t="array" ref="O147">VLOOKUP($A147,NIR_Algorithm_Cleaned!$A$2:$W$4887,COLUMN(),FALSE)</f>
        <v>1.59</v>
      </c>
      <c r="P147" cm="1">
        <f t="array" ref="P147">VLOOKUP($A147,NIR_Algorithm_Cleaned!$A$2:$W$4887,COLUMN(),FALSE)</f>
        <v>1.77</v>
      </c>
      <c r="Q147" cm="1">
        <f t="array" ref="Q147">VLOOKUP($A147,NIR_Algorithm_Cleaned!$A$2:$W$4887,COLUMN(),FALSE)</f>
        <v>2.16</v>
      </c>
      <c r="R147" cm="1">
        <f t="array" ref="R147">VLOOKUP($A147,NIR_Algorithm_Cleaned!$A$2:$W$4887,COLUMN(),FALSE)</f>
        <v>9.08</v>
      </c>
      <c r="S147" cm="1">
        <f t="array" ref="S147">VLOOKUP($A147,NIR_Algorithm_Cleaned!$A$2:$W$4887,COLUMN(),FALSE)</f>
        <v>11.09</v>
      </c>
      <c r="T147" cm="1">
        <f t="array" ref="T147">VLOOKUP($A147,NIR_Algorithm_Cleaned!$A$2:$W$4887,COLUMN(),FALSE)</f>
        <v>4.74</v>
      </c>
      <c r="U147" cm="1">
        <f t="array" ref="U147">VLOOKUP($A147,NIR_Algorithm_Cleaned!$A$2:$W$4887,COLUMN(),FALSE)</f>
        <v>1.6</v>
      </c>
      <c r="V147" cm="1">
        <f t="array" ref="V147">VLOOKUP($A147,NIR_Algorithm_Cleaned!$A$2:$W$4887,COLUMN(),FALSE)</f>
        <v>1.41</v>
      </c>
      <c r="W147" cm="1">
        <f t="array" ref="W147">VLOOKUP($A147,NIR_Algorithm_Cleaned!$A$2:$W$4887,COLUMN(),FALSE)</f>
        <v>69.930000000000007</v>
      </c>
      <c r="X147">
        <v>0.41648643545950947</v>
      </c>
    </row>
    <row r="148" spans="1:24" x14ac:dyDescent="0.2">
      <c r="A148" t="s">
        <v>1176</v>
      </c>
      <c r="B148" t="s">
        <v>4936</v>
      </c>
      <c r="C148" t="s">
        <v>5337</v>
      </c>
      <c r="D148">
        <v>2</v>
      </c>
      <c r="E148">
        <v>1</v>
      </c>
      <c r="F148">
        <v>1</v>
      </c>
      <c r="G148" cm="1">
        <f t="array" ref="G148">VLOOKUP($A148,NIR_Algorithm_Cleaned!$A$2:$W$4887,COLUMN(),FALSE)</f>
        <v>85.15</v>
      </c>
      <c r="H148" cm="1">
        <f t="array" ref="H148">VLOOKUP($A148,NIR_Algorithm_Cleaned!$A$2:$W$4887,COLUMN(),FALSE)</f>
        <v>2.11</v>
      </c>
      <c r="I148" cm="1">
        <f t="array" ref="I148">VLOOKUP($A148,NIR_Algorithm_Cleaned!$A$2:$W$4887,COLUMN(),FALSE)</f>
        <v>1.72</v>
      </c>
      <c r="J148" cm="1">
        <f t="array" ref="J148">VLOOKUP($A148,NIR_Algorithm_Cleaned!$A$2:$W$4887,COLUMN(),FALSE)</f>
        <v>3.7</v>
      </c>
      <c r="K148" cm="1">
        <f t="array" ref="K148">VLOOKUP($A148,NIR_Algorithm_Cleaned!$A$2:$W$4887,COLUMN(),FALSE)</f>
        <v>2.27</v>
      </c>
      <c r="L148" cm="1">
        <f t="array" ref="L148">VLOOKUP($A148,NIR_Algorithm_Cleaned!$A$2:$W$4887,COLUMN(),FALSE)</f>
        <v>0.48</v>
      </c>
      <c r="M148" cm="1">
        <f t="array" ref="M148">VLOOKUP($A148,NIR_Algorithm_Cleaned!$A$2:$W$4887,COLUMN(),FALSE)</f>
        <v>0.48</v>
      </c>
      <c r="N148" cm="1">
        <f t="array" ref="N148">VLOOKUP($A148,NIR_Algorithm_Cleaned!$A$2:$W$4887,COLUMN(),FALSE)</f>
        <v>1.75</v>
      </c>
      <c r="O148" cm="1">
        <f t="array" ref="O148">VLOOKUP($A148,NIR_Algorithm_Cleaned!$A$2:$W$4887,COLUMN(),FALSE)</f>
        <v>1.7</v>
      </c>
      <c r="P148" cm="1">
        <f t="array" ref="P148">VLOOKUP($A148,NIR_Algorithm_Cleaned!$A$2:$W$4887,COLUMN(),FALSE)</f>
        <v>1.93</v>
      </c>
      <c r="Q148" cm="1">
        <f t="array" ref="Q148">VLOOKUP($A148,NIR_Algorithm_Cleaned!$A$2:$W$4887,COLUMN(),FALSE)</f>
        <v>2.4</v>
      </c>
      <c r="R148" cm="1">
        <f t="array" ref="R148">VLOOKUP($A148,NIR_Algorithm_Cleaned!$A$2:$W$4887,COLUMN(),FALSE)</f>
        <v>9.1300000000000008</v>
      </c>
      <c r="S148" cm="1">
        <f t="array" ref="S148">VLOOKUP($A148,NIR_Algorithm_Cleaned!$A$2:$W$4887,COLUMN(),FALSE)</f>
        <v>12.32</v>
      </c>
      <c r="T148" cm="1">
        <f t="array" ref="T148">VLOOKUP($A148,NIR_Algorithm_Cleaned!$A$2:$W$4887,COLUMN(),FALSE)</f>
        <v>2.92</v>
      </c>
      <c r="U148" cm="1">
        <f t="array" ref="U148">VLOOKUP($A148,NIR_Algorithm_Cleaned!$A$2:$W$4887,COLUMN(),FALSE)</f>
        <v>1.67</v>
      </c>
      <c r="V148" cm="1">
        <f t="array" ref="V148">VLOOKUP($A148,NIR_Algorithm_Cleaned!$A$2:$W$4887,COLUMN(),FALSE)</f>
        <v>1.51</v>
      </c>
      <c r="W148" cm="1">
        <f t="array" ref="W148">VLOOKUP($A148,NIR_Algorithm_Cleaned!$A$2:$W$4887,COLUMN(),FALSE)</f>
        <v>70.2</v>
      </c>
      <c r="X148">
        <v>0.413053691275168</v>
      </c>
    </row>
    <row r="149" spans="1:24" x14ac:dyDescent="0.2">
      <c r="A149" t="s">
        <v>1801</v>
      </c>
      <c r="B149" t="s">
        <v>4924</v>
      </c>
      <c r="C149" t="s">
        <v>5316</v>
      </c>
      <c r="D149">
        <v>2</v>
      </c>
      <c r="E149">
        <v>1</v>
      </c>
      <c r="F149">
        <v>1</v>
      </c>
      <c r="G149" cm="1">
        <f t="array" ref="G149">VLOOKUP($A149,NIR_Algorithm_Cleaned!$A$2:$W$4887,COLUMN(),FALSE)</f>
        <v>83.55</v>
      </c>
      <c r="H149" cm="1">
        <f t="array" ref="H149">VLOOKUP($A149,NIR_Algorithm_Cleaned!$A$2:$W$4887,COLUMN(),FALSE)</f>
        <v>2.2999999999999998</v>
      </c>
      <c r="I149" cm="1">
        <f t="array" ref="I149">VLOOKUP($A149,NIR_Algorithm_Cleaned!$A$2:$W$4887,COLUMN(),FALSE)</f>
        <v>1.72</v>
      </c>
      <c r="J149" cm="1">
        <f t="array" ref="J149">VLOOKUP($A149,NIR_Algorithm_Cleaned!$A$2:$W$4887,COLUMN(),FALSE)</f>
        <v>4.3600000000000003</v>
      </c>
      <c r="K149" cm="1">
        <f t="array" ref="K149">VLOOKUP($A149,NIR_Algorithm_Cleaned!$A$2:$W$4887,COLUMN(),FALSE)</f>
        <v>2.2799999999999998</v>
      </c>
      <c r="L149" cm="1">
        <f t="array" ref="L149">VLOOKUP($A149,NIR_Algorithm_Cleaned!$A$2:$W$4887,COLUMN(),FALSE)</f>
        <v>0.3</v>
      </c>
      <c r="M149" cm="1">
        <f t="array" ref="M149">VLOOKUP($A149,NIR_Algorithm_Cleaned!$A$2:$W$4887,COLUMN(),FALSE)</f>
        <v>0.24</v>
      </c>
      <c r="N149" cm="1">
        <f t="array" ref="N149">VLOOKUP($A149,NIR_Algorithm_Cleaned!$A$2:$W$4887,COLUMN(),FALSE)</f>
        <v>2.14</v>
      </c>
      <c r="O149" cm="1">
        <f t="array" ref="O149">VLOOKUP($A149,NIR_Algorithm_Cleaned!$A$2:$W$4887,COLUMN(),FALSE)</f>
        <v>2.1</v>
      </c>
      <c r="P149" cm="1">
        <f t="array" ref="P149">VLOOKUP($A149,NIR_Algorithm_Cleaned!$A$2:$W$4887,COLUMN(),FALSE)</f>
        <v>1.47</v>
      </c>
      <c r="Q149" cm="1">
        <f t="array" ref="Q149">VLOOKUP($A149,NIR_Algorithm_Cleaned!$A$2:$W$4887,COLUMN(),FALSE)</f>
        <v>1.3</v>
      </c>
      <c r="R149" cm="1">
        <f t="array" ref="R149">VLOOKUP($A149,NIR_Algorithm_Cleaned!$A$2:$W$4887,COLUMN(),FALSE)</f>
        <v>9.01</v>
      </c>
      <c r="S149" cm="1">
        <f t="array" ref="S149">VLOOKUP($A149,NIR_Algorithm_Cleaned!$A$2:$W$4887,COLUMN(),FALSE)</f>
        <v>14.94</v>
      </c>
      <c r="T149" cm="1">
        <f t="array" ref="T149">VLOOKUP($A149,NIR_Algorithm_Cleaned!$A$2:$W$4887,COLUMN(),FALSE)</f>
        <v>4.41</v>
      </c>
      <c r="U149" cm="1">
        <f t="array" ref="U149">VLOOKUP($A149,NIR_Algorithm_Cleaned!$A$2:$W$4887,COLUMN(),FALSE)</f>
        <v>1.95</v>
      </c>
      <c r="V149" cm="1">
        <f t="array" ref="V149">VLOOKUP($A149,NIR_Algorithm_Cleaned!$A$2:$W$4887,COLUMN(),FALSE)</f>
        <v>1.69</v>
      </c>
      <c r="W149" cm="1">
        <f t="array" ref="W149">VLOOKUP($A149,NIR_Algorithm_Cleaned!$A$2:$W$4887,COLUMN(),FALSE)</f>
        <v>69</v>
      </c>
      <c r="X149">
        <v>0.52980132450331097</v>
      </c>
    </row>
    <row r="150" spans="1:24" x14ac:dyDescent="0.2">
      <c r="A150" t="s">
        <v>1582</v>
      </c>
      <c r="B150" t="s">
        <v>4923</v>
      </c>
      <c r="C150" t="s">
        <v>5320</v>
      </c>
      <c r="D150">
        <v>2</v>
      </c>
      <c r="E150">
        <v>1</v>
      </c>
      <c r="F150">
        <v>1</v>
      </c>
      <c r="G150" cm="1">
        <f t="array" ref="G150">VLOOKUP($A150,NIR_Algorithm_Cleaned!$A$2:$W$4887,COLUMN(),FALSE)</f>
        <v>83.74</v>
      </c>
      <c r="H150" cm="1">
        <f t="array" ref="H150">VLOOKUP($A150,NIR_Algorithm_Cleaned!$A$2:$W$4887,COLUMN(),FALSE)</f>
        <v>1.8</v>
      </c>
      <c r="I150" cm="1">
        <f t="array" ref="I150">VLOOKUP($A150,NIR_Algorithm_Cleaned!$A$2:$W$4887,COLUMN(),FALSE)</f>
        <v>1.24</v>
      </c>
      <c r="J150" cm="1">
        <f t="array" ref="J150">VLOOKUP($A150,NIR_Algorithm_Cleaned!$A$2:$W$4887,COLUMN(),FALSE)</f>
        <v>4.28</v>
      </c>
      <c r="K150" cm="1">
        <f t="array" ref="K150">VLOOKUP($A150,NIR_Algorithm_Cleaned!$A$2:$W$4887,COLUMN(),FALSE)</f>
        <v>1.84</v>
      </c>
      <c r="L150" cm="1">
        <f t="array" ref="L150">VLOOKUP($A150,NIR_Algorithm_Cleaned!$A$2:$W$4887,COLUMN(),FALSE)</f>
        <v>0.46</v>
      </c>
      <c r="M150" cm="1">
        <f t="array" ref="M150">VLOOKUP($A150,NIR_Algorithm_Cleaned!$A$2:$W$4887,COLUMN(),FALSE)</f>
        <v>0.48</v>
      </c>
      <c r="N150" cm="1">
        <f t="array" ref="N150">VLOOKUP($A150,NIR_Algorithm_Cleaned!$A$2:$W$4887,COLUMN(),FALSE)</f>
        <v>1.4</v>
      </c>
      <c r="O150" cm="1">
        <f t="array" ref="O150">VLOOKUP($A150,NIR_Algorithm_Cleaned!$A$2:$W$4887,COLUMN(),FALSE)</f>
        <v>1.41</v>
      </c>
      <c r="P150" cm="1">
        <f t="array" ref="P150">VLOOKUP($A150,NIR_Algorithm_Cleaned!$A$2:$W$4887,COLUMN(),FALSE)</f>
        <v>2.13</v>
      </c>
      <c r="Q150" cm="1">
        <f t="array" ref="Q150">VLOOKUP($A150,NIR_Algorithm_Cleaned!$A$2:$W$4887,COLUMN(),FALSE)</f>
        <v>2.52</v>
      </c>
      <c r="R150" cm="1">
        <f t="array" ref="R150">VLOOKUP($A150,NIR_Algorithm_Cleaned!$A$2:$W$4887,COLUMN(),FALSE)</f>
        <v>9.17</v>
      </c>
      <c r="S150" cm="1">
        <f t="array" ref="S150">VLOOKUP($A150,NIR_Algorithm_Cleaned!$A$2:$W$4887,COLUMN(),FALSE)</f>
        <v>10.14</v>
      </c>
      <c r="T150" cm="1">
        <f t="array" ref="T150">VLOOKUP($A150,NIR_Algorithm_Cleaned!$A$2:$W$4887,COLUMN(),FALSE)</f>
        <v>4.59</v>
      </c>
      <c r="U150" cm="1">
        <f t="array" ref="U150">VLOOKUP($A150,NIR_Algorithm_Cleaned!$A$2:$W$4887,COLUMN(),FALSE)</f>
        <v>1.81</v>
      </c>
      <c r="V150" cm="1">
        <f t="array" ref="V150">VLOOKUP($A150,NIR_Algorithm_Cleaned!$A$2:$W$4887,COLUMN(),FALSE)</f>
        <v>1.44</v>
      </c>
      <c r="W150" cm="1">
        <f t="array" ref="W150">VLOOKUP($A150,NIR_Algorithm_Cleaned!$A$2:$W$4887,COLUMN(),FALSE)</f>
        <v>71.11</v>
      </c>
      <c r="X150">
        <v>0.40501995283874498</v>
      </c>
    </row>
    <row r="151" spans="1:24" x14ac:dyDescent="0.2">
      <c r="A151" t="s">
        <v>1558</v>
      </c>
      <c r="B151" t="s">
        <v>4921</v>
      </c>
      <c r="C151" t="s">
        <v>5268</v>
      </c>
      <c r="D151">
        <v>2</v>
      </c>
      <c r="E151">
        <v>1</v>
      </c>
      <c r="F151">
        <v>1</v>
      </c>
      <c r="G151" cm="1">
        <f t="array" ref="G151">VLOOKUP($A151,NIR_Algorithm_Cleaned!$A$2:$W$4887,COLUMN(),FALSE)</f>
        <v>86.44</v>
      </c>
      <c r="H151" cm="1">
        <f t="array" ref="H151">VLOOKUP($A151,NIR_Algorithm_Cleaned!$A$2:$W$4887,COLUMN(),FALSE)</f>
        <v>1.53</v>
      </c>
      <c r="I151" cm="1">
        <f t="array" ref="I151">VLOOKUP($A151,NIR_Algorithm_Cleaned!$A$2:$W$4887,COLUMN(),FALSE)</f>
        <v>1.23</v>
      </c>
      <c r="J151" cm="1">
        <f t="array" ref="J151">VLOOKUP($A151,NIR_Algorithm_Cleaned!$A$2:$W$4887,COLUMN(),FALSE)</f>
        <v>3.2</v>
      </c>
      <c r="K151" cm="1">
        <f t="array" ref="K151">VLOOKUP($A151,NIR_Algorithm_Cleaned!$A$2:$W$4887,COLUMN(),FALSE)</f>
        <v>1.88</v>
      </c>
      <c r="L151" cm="1">
        <f t="array" ref="L151">VLOOKUP($A151,NIR_Algorithm_Cleaned!$A$2:$W$4887,COLUMN(),FALSE)</f>
        <v>0.44</v>
      </c>
      <c r="M151" cm="1">
        <f t="array" ref="M151">VLOOKUP($A151,NIR_Algorithm_Cleaned!$A$2:$W$4887,COLUMN(),FALSE)</f>
        <v>0.38</v>
      </c>
      <c r="N151" cm="1">
        <f t="array" ref="N151">VLOOKUP($A151,NIR_Algorithm_Cleaned!$A$2:$W$4887,COLUMN(),FALSE)</f>
        <v>1.3</v>
      </c>
      <c r="O151" cm="1">
        <f t="array" ref="O151">VLOOKUP($A151,NIR_Algorithm_Cleaned!$A$2:$W$4887,COLUMN(),FALSE)</f>
        <v>1.29</v>
      </c>
      <c r="P151" cm="1">
        <f t="array" ref="P151">VLOOKUP($A151,NIR_Algorithm_Cleaned!$A$2:$W$4887,COLUMN(),FALSE)</f>
        <v>2.04</v>
      </c>
      <c r="Q151" cm="1">
        <f t="array" ref="Q151">VLOOKUP($A151,NIR_Algorithm_Cleaned!$A$2:$W$4887,COLUMN(),FALSE)</f>
        <v>2.54</v>
      </c>
      <c r="R151" cm="1">
        <f t="array" ref="R151">VLOOKUP($A151,NIR_Algorithm_Cleaned!$A$2:$W$4887,COLUMN(),FALSE)</f>
        <v>9.92</v>
      </c>
      <c r="S151" cm="1">
        <f t="array" ref="S151">VLOOKUP($A151,NIR_Algorithm_Cleaned!$A$2:$W$4887,COLUMN(),FALSE)</f>
        <v>9.1300000000000008</v>
      </c>
      <c r="T151" cm="1">
        <f t="array" ref="T151">VLOOKUP($A151,NIR_Algorithm_Cleaned!$A$2:$W$4887,COLUMN(),FALSE)</f>
        <v>4.1399999999999997</v>
      </c>
      <c r="U151" cm="1">
        <f t="array" ref="U151">VLOOKUP($A151,NIR_Algorithm_Cleaned!$A$2:$W$4887,COLUMN(),FALSE)</f>
        <v>1.41</v>
      </c>
      <c r="V151" cm="1">
        <f t="array" ref="V151">VLOOKUP($A151,NIR_Algorithm_Cleaned!$A$2:$W$4887,COLUMN(),FALSE)</f>
        <v>1.31</v>
      </c>
      <c r="W151" cm="1">
        <f t="array" ref="W151">VLOOKUP($A151,NIR_Algorithm_Cleaned!$A$2:$W$4887,COLUMN(),FALSE)</f>
        <v>71.27</v>
      </c>
      <c r="X151">
        <v>0.41665362905018</v>
      </c>
    </row>
    <row r="152" spans="1:24" x14ac:dyDescent="0.2">
      <c r="A152" t="s">
        <v>1583</v>
      </c>
      <c r="B152" t="s">
        <v>4800</v>
      </c>
      <c r="C152" t="s">
        <v>5228</v>
      </c>
      <c r="D152">
        <v>2</v>
      </c>
      <c r="E152">
        <v>1</v>
      </c>
      <c r="F152">
        <v>1</v>
      </c>
      <c r="G152" cm="1">
        <f t="array" ref="G152">VLOOKUP($A152,NIR_Algorithm_Cleaned!$A$2:$W$4887,COLUMN(),FALSE)</f>
        <v>83.69</v>
      </c>
      <c r="H152" cm="1">
        <f t="array" ref="H152">VLOOKUP($A152,NIR_Algorithm_Cleaned!$A$2:$W$4887,COLUMN(),FALSE)</f>
        <v>1.68</v>
      </c>
      <c r="I152" cm="1">
        <f t="array" ref="I152">VLOOKUP($A152,NIR_Algorithm_Cleaned!$A$2:$W$4887,COLUMN(),FALSE)</f>
        <v>1.32</v>
      </c>
      <c r="J152" cm="1">
        <f t="array" ref="J152">VLOOKUP($A152,NIR_Algorithm_Cleaned!$A$2:$W$4887,COLUMN(),FALSE)</f>
        <v>3.91</v>
      </c>
      <c r="K152" cm="1">
        <f t="array" ref="K152">VLOOKUP($A152,NIR_Algorithm_Cleaned!$A$2:$W$4887,COLUMN(),FALSE)</f>
        <v>1.81</v>
      </c>
      <c r="L152" cm="1">
        <f t="array" ref="L152">VLOOKUP($A152,NIR_Algorithm_Cleaned!$A$2:$W$4887,COLUMN(),FALSE)</f>
        <v>0.5</v>
      </c>
      <c r="M152" cm="1">
        <f t="array" ref="M152">VLOOKUP($A152,NIR_Algorithm_Cleaned!$A$2:$W$4887,COLUMN(),FALSE)</f>
        <v>0.47</v>
      </c>
      <c r="N152" cm="1">
        <f t="array" ref="N152">VLOOKUP($A152,NIR_Algorithm_Cleaned!$A$2:$W$4887,COLUMN(),FALSE)</f>
        <v>1.42</v>
      </c>
      <c r="O152" cm="1">
        <f t="array" ref="O152">VLOOKUP($A152,NIR_Algorithm_Cleaned!$A$2:$W$4887,COLUMN(),FALSE)</f>
        <v>1.42</v>
      </c>
      <c r="P152" cm="1">
        <f t="array" ref="P152">VLOOKUP($A152,NIR_Algorithm_Cleaned!$A$2:$W$4887,COLUMN(),FALSE)</f>
        <v>2.11</v>
      </c>
      <c r="Q152" cm="1">
        <f t="array" ref="Q152">VLOOKUP($A152,NIR_Algorithm_Cleaned!$A$2:$W$4887,COLUMN(),FALSE)</f>
        <v>2.4700000000000002</v>
      </c>
      <c r="R152" cm="1">
        <f t="array" ref="R152">VLOOKUP($A152,NIR_Algorithm_Cleaned!$A$2:$W$4887,COLUMN(),FALSE)</f>
        <v>9.69</v>
      </c>
      <c r="S152" cm="1">
        <f t="array" ref="S152">VLOOKUP($A152,NIR_Algorithm_Cleaned!$A$2:$W$4887,COLUMN(),FALSE)</f>
        <v>10.039999999999999</v>
      </c>
      <c r="T152" cm="1">
        <f t="array" ref="T152">VLOOKUP($A152,NIR_Algorithm_Cleaned!$A$2:$W$4887,COLUMN(),FALSE)</f>
        <v>4.28</v>
      </c>
      <c r="U152" cm="1">
        <f t="array" ref="U152">VLOOKUP($A152,NIR_Algorithm_Cleaned!$A$2:$W$4887,COLUMN(),FALSE)</f>
        <v>1.46</v>
      </c>
      <c r="V152" cm="1">
        <f t="array" ref="V152">VLOOKUP($A152,NIR_Algorithm_Cleaned!$A$2:$W$4887,COLUMN(),FALSE)</f>
        <v>1.41</v>
      </c>
      <c r="W152" cm="1">
        <f t="array" ref="W152">VLOOKUP($A152,NIR_Algorithm_Cleaned!$A$2:$W$4887,COLUMN(),FALSE)</f>
        <v>71.7</v>
      </c>
      <c r="X152">
        <v>0.42333333333333351</v>
      </c>
    </row>
    <row r="153" spans="1:24" x14ac:dyDescent="0.2">
      <c r="A153" t="s">
        <v>1175</v>
      </c>
      <c r="B153" t="s">
        <v>4728</v>
      </c>
      <c r="C153" t="s">
        <v>5289</v>
      </c>
      <c r="D153">
        <v>2</v>
      </c>
      <c r="E153">
        <v>1</v>
      </c>
      <c r="F153">
        <v>1</v>
      </c>
      <c r="G153" cm="1">
        <f t="array" ref="G153">VLOOKUP($A153,NIR_Algorithm_Cleaned!$A$2:$W$4887,COLUMN(),FALSE)</f>
        <v>83.81</v>
      </c>
      <c r="H153" cm="1">
        <f t="array" ref="H153">VLOOKUP($A153,NIR_Algorithm_Cleaned!$A$2:$W$4887,COLUMN(),FALSE)</f>
        <v>1.75</v>
      </c>
      <c r="I153" cm="1">
        <f t="array" ref="I153">VLOOKUP($A153,NIR_Algorithm_Cleaned!$A$2:$W$4887,COLUMN(),FALSE)</f>
        <v>1.47</v>
      </c>
      <c r="J153" cm="1">
        <f t="array" ref="J153">VLOOKUP($A153,NIR_Algorithm_Cleaned!$A$2:$W$4887,COLUMN(),FALSE)</f>
        <v>2.62</v>
      </c>
      <c r="K153" cm="1">
        <f t="array" ref="K153">VLOOKUP($A153,NIR_Algorithm_Cleaned!$A$2:$W$4887,COLUMN(),FALSE)</f>
        <v>1.81</v>
      </c>
      <c r="L153" cm="1">
        <f t="array" ref="L153">VLOOKUP($A153,NIR_Algorithm_Cleaned!$A$2:$W$4887,COLUMN(),FALSE)</f>
        <v>0.42</v>
      </c>
      <c r="M153" cm="1">
        <f t="array" ref="M153">VLOOKUP($A153,NIR_Algorithm_Cleaned!$A$2:$W$4887,COLUMN(),FALSE)</f>
        <v>0.43</v>
      </c>
      <c r="N153" cm="1">
        <f t="array" ref="N153">VLOOKUP($A153,NIR_Algorithm_Cleaned!$A$2:$W$4887,COLUMN(),FALSE)</f>
        <v>1.68</v>
      </c>
      <c r="O153" cm="1">
        <f t="array" ref="O153">VLOOKUP($A153,NIR_Algorithm_Cleaned!$A$2:$W$4887,COLUMN(),FALSE)</f>
        <v>1.65</v>
      </c>
      <c r="P153" cm="1">
        <f t="array" ref="P153">VLOOKUP($A153,NIR_Algorithm_Cleaned!$A$2:$W$4887,COLUMN(),FALSE)</f>
        <v>1.84</v>
      </c>
      <c r="Q153" cm="1">
        <f t="array" ref="Q153">VLOOKUP($A153,NIR_Algorithm_Cleaned!$A$2:$W$4887,COLUMN(),FALSE)</f>
        <v>2.41</v>
      </c>
      <c r="R153" cm="1">
        <f t="array" ref="R153">VLOOKUP($A153,NIR_Algorithm_Cleaned!$A$2:$W$4887,COLUMN(),FALSE)</f>
        <v>9.36</v>
      </c>
      <c r="S153" cm="1">
        <f t="array" ref="S153">VLOOKUP($A153,NIR_Algorithm_Cleaned!$A$2:$W$4887,COLUMN(),FALSE)</f>
        <v>11.61</v>
      </c>
      <c r="T153" cm="1">
        <f t="array" ref="T153">VLOOKUP($A153,NIR_Algorithm_Cleaned!$A$2:$W$4887,COLUMN(),FALSE)</f>
        <v>3.66</v>
      </c>
      <c r="U153" cm="1">
        <f t="array" ref="U153">VLOOKUP($A153,NIR_Algorithm_Cleaned!$A$2:$W$4887,COLUMN(),FALSE)</f>
        <v>1.38</v>
      </c>
      <c r="V153" cm="1">
        <f t="array" ref="V153">VLOOKUP($A153,NIR_Algorithm_Cleaned!$A$2:$W$4887,COLUMN(),FALSE)</f>
        <v>1.46</v>
      </c>
      <c r="W153" cm="1">
        <f t="array" ref="W153">VLOOKUP($A153,NIR_Algorithm_Cleaned!$A$2:$W$4887,COLUMN(),FALSE)</f>
        <v>71.55</v>
      </c>
      <c r="X153">
        <v>0.41754531195538502</v>
      </c>
    </row>
    <row r="154" spans="1:24" x14ac:dyDescent="0.2">
      <c r="A154" t="s">
        <v>1577</v>
      </c>
      <c r="B154" t="s">
        <v>4815</v>
      </c>
      <c r="C154" t="s">
        <v>5214</v>
      </c>
      <c r="D154">
        <v>2</v>
      </c>
      <c r="E154">
        <v>1</v>
      </c>
      <c r="F154">
        <v>1</v>
      </c>
      <c r="G154" cm="1">
        <f t="array" ref="G154">VLOOKUP($A154,NIR_Algorithm_Cleaned!$A$2:$W$4887,COLUMN(),FALSE)</f>
        <v>84.14</v>
      </c>
      <c r="H154" cm="1">
        <f t="array" ref="H154">VLOOKUP($A154,NIR_Algorithm_Cleaned!$A$2:$W$4887,COLUMN(),FALSE)</f>
        <v>1.61</v>
      </c>
      <c r="I154" cm="1">
        <f t="array" ref="I154">VLOOKUP($A154,NIR_Algorithm_Cleaned!$A$2:$W$4887,COLUMN(),FALSE)</f>
        <v>1.4</v>
      </c>
      <c r="J154" cm="1">
        <f t="array" ref="J154">VLOOKUP($A154,NIR_Algorithm_Cleaned!$A$2:$W$4887,COLUMN(),FALSE)</f>
        <v>3.89</v>
      </c>
      <c r="K154" cm="1">
        <f t="array" ref="K154">VLOOKUP($A154,NIR_Algorithm_Cleaned!$A$2:$W$4887,COLUMN(),FALSE)</f>
        <v>1.81</v>
      </c>
      <c r="L154" cm="1">
        <f t="array" ref="L154">VLOOKUP($A154,NIR_Algorithm_Cleaned!$A$2:$W$4887,COLUMN(),FALSE)</f>
        <v>0.45</v>
      </c>
      <c r="M154" cm="1">
        <f t="array" ref="M154">VLOOKUP($A154,NIR_Algorithm_Cleaned!$A$2:$W$4887,COLUMN(),FALSE)</f>
        <v>0.37</v>
      </c>
      <c r="N154" cm="1">
        <f t="array" ref="N154">VLOOKUP($A154,NIR_Algorithm_Cleaned!$A$2:$W$4887,COLUMN(),FALSE)</f>
        <v>1.65</v>
      </c>
      <c r="O154" cm="1">
        <f t="array" ref="O154">VLOOKUP($A154,NIR_Algorithm_Cleaned!$A$2:$W$4887,COLUMN(),FALSE)</f>
        <v>1.61</v>
      </c>
      <c r="P154" cm="1">
        <f t="array" ref="P154">VLOOKUP($A154,NIR_Algorithm_Cleaned!$A$2:$W$4887,COLUMN(),FALSE)</f>
        <v>1.89</v>
      </c>
      <c r="Q154" cm="1">
        <f t="array" ref="Q154">VLOOKUP($A154,NIR_Algorithm_Cleaned!$A$2:$W$4887,COLUMN(),FALSE)</f>
        <v>2.35</v>
      </c>
      <c r="R154" cm="1">
        <f t="array" ref="R154">VLOOKUP($A154,NIR_Algorithm_Cleaned!$A$2:$W$4887,COLUMN(),FALSE)</f>
        <v>9.0500000000000007</v>
      </c>
      <c r="S154" cm="1">
        <f t="array" ref="S154">VLOOKUP($A154,NIR_Algorithm_Cleaned!$A$2:$W$4887,COLUMN(),FALSE)</f>
        <v>11.71</v>
      </c>
      <c r="T154" cm="1">
        <f t="array" ref="T154">VLOOKUP($A154,NIR_Algorithm_Cleaned!$A$2:$W$4887,COLUMN(),FALSE)</f>
        <v>4.26</v>
      </c>
      <c r="U154" cm="1">
        <f t="array" ref="U154">VLOOKUP($A154,NIR_Algorithm_Cleaned!$A$2:$W$4887,COLUMN(),FALSE)</f>
        <v>1.34</v>
      </c>
      <c r="V154" cm="1">
        <f t="array" ref="V154">VLOOKUP($A154,NIR_Algorithm_Cleaned!$A$2:$W$4887,COLUMN(),FALSE)</f>
        <v>1.42</v>
      </c>
      <c r="W154" cm="1">
        <f t="array" ref="W154">VLOOKUP($A154,NIR_Algorithm_Cleaned!$A$2:$W$4887,COLUMN(),FALSE)</f>
        <v>70.930000000000007</v>
      </c>
      <c r="X154">
        <v>0.44742603374964801</v>
      </c>
    </row>
    <row r="155" spans="1:24" x14ac:dyDescent="0.2">
      <c r="A155" t="s">
        <v>1807</v>
      </c>
      <c r="B155" t="s">
        <v>4778</v>
      </c>
      <c r="C155" t="s">
        <v>5222</v>
      </c>
      <c r="D155">
        <v>2</v>
      </c>
      <c r="E155">
        <v>1</v>
      </c>
      <c r="F155">
        <v>1</v>
      </c>
      <c r="G155" cm="1">
        <f t="array" ref="G155">VLOOKUP($A155,NIR_Algorithm_Cleaned!$A$2:$W$4887,COLUMN(),FALSE)</f>
        <v>82.02</v>
      </c>
      <c r="H155" cm="1">
        <f t="array" ref="H155">VLOOKUP($A155,NIR_Algorithm_Cleaned!$A$2:$W$4887,COLUMN(),FALSE)</f>
        <v>1.94</v>
      </c>
      <c r="I155" cm="1">
        <f t="array" ref="I155">VLOOKUP($A155,NIR_Algorithm_Cleaned!$A$2:$W$4887,COLUMN(),FALSE)</f>
        <v>1.42</v>
      </c>
      <c r="J155" cm="1">
        <f t="array" ref="J155">VLOOKUP($A155,NIR_Algorithm_Cleaned!$A$2:$W$4887,COLUMN(),FALSE)</f>
        <v>3.59</v>
      </c>
      <c r="K155" cm="1">
        <f t="array" ref="K155">VLOOKUP($A155,NIR_Algorithm_Cleaned!$A$2:$W$4887,COLUMN(),FALSE)</f>
        <v>1.9</v>
      </c>
      <c r="L155" cm="1">
        <f t="array" ref="L155">VLOOKUP($A155,NIR_Algorithm_Cleaned!$A$2:$W$4887,COLUMN(),FALSE)</f>
        <v>0.32</v>
      </c>
      <c r="M155" cm="1">
        <f t="array" ref="M155">VLOOKUP($A155,NIR_Algorithm_Cleaned!$A$2:$W$4887,COLUMN(),FALSE)</f>
        <v>0.22</v>
      </c>
      <c r="N155" cm="1">
        <f t="array" ref="N155">VLOOKUP($A155,NIR_Algorithm_Cleaned!$A$2:$W$4887,COLUMN(),FALSE)</f>
        <v>1.85</v>
      </c>
      <c r="O155" cm="1">
        <f t="array" ref="O155">VLOOKUP($A155,NIR_Algorithm_Cleaned!$A$2:$W$4887,COLUMN(),FALSE)</f>
        <v>1.83</v>
      </c>
      <c r="P155" cm="1">
        <f t="array" ref="P155">VLOOKUP($A155,NIR_Algorithm_Cleaned!$A$2:$W$4887,COLUMN(),FALSE)</f>
        <v>1.4</v>
      </c>
      <c r="Q155" cm="1">
        <f t="array" ref="Q155">VLOOKUP($A155,NIR_Algorithm_Cleaned!$A$2:$W$4887,COLUMN(),FALSE)</f>
        <v>1.49</v>
      </c>
      <c r="R155" cm="1">
        <f t="array" ref="R155">VLOOKUP($A155,NIR_Algorithm_Cleaned!$A$2:$W$4887,COLUMN(),FALSE)</f>
        <v>9.0399999999999991</v>
      </c>
      <c r="S155" cm="1">
        <f t="array" ref="S155">VLOOKUP($A155,NIR_Algorithm_Cleaned!$A$2:$W$4887,COLUMN(),FALSE)</f>
        <v>12.73</v>
      </c>
      <c r="T155" cm="1">
        <f t="array" ref="T155">VLOOKUP($A155,NIR_Algorithm_Cleaned!$A$2:$W$4887,COLUMN(),FALSE)</f>
        <v>4.5199999999999996</v>
      </c>
      <c r="U155" cm="1">
        <f t="array" ref="U155">VLOOKUP($A155,NIR_Algorithm_Cleaned!$A$2:$W$4887,COLUMN(),FALSE)</f>
        <v>1.4</v>
      </c>
      <c r="V155" cm="1">
        <f t="array" ref="V155">VLOOKUP($A155,NIR_Algorithm_Cleaned!$A$2:$W$4887,COLUMN(),FALSE)</f>
        <v>1.52</v>
      </c>
      <c r="W155" cm="1">
        <f t="array" ref="W155">VLOOKUP($A155,NIR_Algorithm_Cleaned!$A$2:$W$4887,COLUMN(),FALSE)</f>
        <v>70.599999999999994</v>
      </c>
      <c r="X155">
        <v>0.41688765996226074</v>
      </c>
    </row>
    <row r="156" spans="1:24" x14ac:dyDescent="0.2">
      <c r="A156" t="s">
        <v>1651</v>
      </c>
      <c r="B156" t="s">
        <v>4796</v>
      </c>
      <c r="C156" t="s">
        <v>5281</v>
      </c>
      <c r="D156">
        <v>2</v>
      </c>
      <c r="E156">
        <v>1</v>
      </c>
      <c r="F156">
        <v>1</v>
      </c>
      <c r="G156" cm="1">
        <f t="array" ref="G156">VLOOKUP($A156,NIR_Algorithm_Cleaned!$A$2:$W$4887,COLUMN(),FALSE)</f>
        <v>83.24</v>
      </c>
      <c r="H156" cm="1">
        <f t="array" ref="H156">VLOOKUP($A156,NIR_Algorithm_Cleaned!$A$2:$W$4887,COLUMN(),FALSE)</f>
        <v>1.97</v>
      </c>
      <c r="I156" cm="1">
        <f t="array" ref="I156">VLOOKUP($A156,NIR_Algorithm_Cleaned!$A$2:$W$4887,COLUMN(),FALSE)</f>
        <v>1.5</v>
      </c>
      <c r="J156" cm="1">
        <f t="array" ref="J156">VLOOKUP($A156,NIR_Algorithm_Cleaned!$A$2:$W$4887,COLUMN(),FALSE)</f>
        <v>3.9</v>
      </c>
      <c r="K156" cm="1">
        <f t="array" ref="K156">VLOOKUP($A156,NIR_Algorithm_Cleaned!$A$2:$W$4887,COLUMN(),FALSE)</f>
        <v>1.84</v>
      </c>
      <c r="L156" cm="1">
        <f t="array" ref="L156">VLOOKUP($A156,NIR_Algorithm_Cleaned!$A$2:$W$4887,COLUMN(),FALSE)</f>
        <v>0.32</v>
      </c>
      <c r="M156" cm="1">
        <f t="array" ref="M156">VLOOKUP($A156,NIR_Algorithm_Cleaned!$A$2:$W$4887,COLUMN(),FALSE)</f>
        <v>0.33</v>
      </c>
      <c r="N156" cm="1">
        <f t="array" ref="N156">VLOOKUP($A156,NIR_Algorithm_Cleaned!$A$2:$W$4887,COLUMN(),FALSE)</f>
        <v>1.77</v>
      </c>
      <c r="O156" cm="1">
        <f t="array" ref="O156">VLOOKUP($A156,NIR_Algorithm_Cleaned!$A$2:$W$4887,COLUMN(),FALSE)</f>
        <v>1.76</v>
      </c>
      <c r="P156" cm="1">
        <f t="array" ref="P156">VLOOKUP($A156,NIR_Algorithm_Cleaned!$A$2:$W$4887,COLUMN(),FALSE)</f>
        <v>1.48</v>
      </c>
      <c r="Q156" cm="1">
        <f t="array" ref="Q156">VLOOKUP($A156,NIR_Algorithm_Cleaned!$A$2:$W$4887,COLUMN(),FALSE)</f>
        <v>1.63</v>
      </c>
      <c r="R156" cm="1">
        <f t="array" ref="R156">VLOOKUP($A156,NIR_Algorithm_Cleaned!$A$2:$W$4887,COLUMN(),FALSE)</f>
        <v>10.29</v>
      </c>
      <c r="S156" cm="1">
        <f t="array" ref="S156">VLOOKUP($A156,NIR_Algorithm_Cleaned!$A$2:$W$4887,COLUMN(),FALSE)</f>
        <v>12.18</v>
      </c>
      <c r="T156" cm="1">
        <f t="array" ref="T156">VLOOKUP($A156,NIR_Algorithm_Cleaned!$A$2:$W$4887,COLUMN(),FALSE)</f>
        <v>4.4800000000000004</v>
      </c>
      <c r="U156" cm="1">
        <f t="array" ref="U156">VLOOKUP($A156,NIR_Algorithm_Cleaned!$A$2:$W$4887,COLUMN(),FALSE)</f>
        <v>1.54</v>
      </c>
      <c r="V156" cm="1">
        <f t="array" ref="V156">VLOOKUP($A156,NIR_Algorithm_Cleaned!$A$2:$W$4887,COLUMN(),FALSE)</f>
        <v>1.52</v>
      </c>
      <c r="W156" cm="1">
        <f t="array" ref="W156">VLOOKUP($A156,NIR_Algorithm_Cleaned!$A$2:$W$4887,COLUMN(),FALSE)</f>
        <v>69.12</v>
      </c>
      <c r="X156">
        <v>0.44606720240197822</v>
      </c>
    </row>
    <row r="157" spans="1:24" x14ac:dyDescent="0.2">
      <c r="A157" t="s">
        <v>1610</v>
      </c>
      <c r="B157" t="s">
        <v>4730</v>
      </c>
      <c r="C157" t="s">
        <v>5247</v>
      </c>
      <c r="D157">
        <v>2</v>
      </c>
      <c r="E157">
        <v>1</v>
      </c>
      <c r="F157">
        <v>1</v>
      </c>
      <c r="G157" cm="1">
        <f t="array" ref="G157">VLOOKUP($A157,NIR_Algorithm_Cleaned!$A$2:$W$4887,COLUMN(),FALSE)</f>
        <v>84.38</v>
      </c>
      <c r="H157" cm="1">
        <f t="array" ref="H157">VLOOKUP($A157,NIR_Algorithm_Cleaned!$A$2:$W$4887,COLUMN(),FALSE)</f>
        <v>1.78</v>
      </c>
      <c r="I157" cm="1">
        <f t="array" ref="I157">VLOOKUP($A157,NIR_Algorithm_Cleaned!$A$2:$W$4887,COLUMN(),FALSE)</f>
        <v>1.31</v>
      </c>
      <c r="J157" cm="1">
        <f t="array" ref="J157">VLOOKUP($A157,NIR_Algorithm_Cleaned!$A$2:$W$4887,COLUMN(),FALSE)</f>
        <v>3.45</v>
      </c>
      <c r="K157" cm="1">
        <f t="array" ref="K157">VLOOKUP($A157,NIR_Algorithm_Cleaned!$A$2:$W$4887,COLUMN(),FALSE)</f>
        <v>1.94</v>
      </c>
      <c r="L157" cm="1">
        <f t="array" ref="L157">VLOOKUP($A157,NIR_Algorithm_Cleaned!$A$2:$W$4887,COLUMN(),FALSE)</f>
        <v>0.45</v>
      </c>
      <c r="M157" cm="1">
        <f t="array" ref="M157">VLOOKUP($A157,NIR_Algorithm_Cleaned!$A$2:$W$4887,COLUMN(),FALSE)</f>
        <v>0.42</v>
      </c>
      <c r="N157" cm="1">
        <f t="array" ref="N157">VLOOKUP($A157,NIR_Algorithm_Cleaned!$A$2:$W$4887,COLUMN(),FALSE)</f>
        <v>1.51</v>
      </c>
      <c r="O157" cm="1">
        <f t="array" ref="O157">VLOOKUP($A157,NIR_Algorithm_Cleaned!$A$2:$W$4887,COLUMN(),FALSE)</f>
        <v>1.5</v>
      </c>
      <c r="P157" cm="1">
        <f t="array" ref="P157">VLOOKUP($A157,NIR_Algorithm_Cleaned!$A$2:$W$4887,COLUMN(),FALSE)</f>
        <v>1.99</v>
      </c>
      <c r="Q157" cm="1">
        <f t="array" ref="Q157">VLOOKUP($A157,NIR_Algorithm_Cleaned!$A$2:$W$4887,COLUMN(),FALSE)</f>
        <v>2.58</v>
      </c>
      <c r="R157" cm="1">
        <f t="array" ref="R157">VLOOKUP($A157,NIR_Algorithm_Cleaned!$A$2:$W$4887,COLUMN(),FALSE)</f>
        <v>8.91</v>
      </c>
      <c r="S157" cm="1">
        <f t="array" ref="S157">VLOOKUP($A157,NIR_Algorithm_Cleaned!$A$2:$W$4887,COLUMN(),FALSE)</f>
        <v>11.03</v>
      </c>
      <c r="T157" cm="1">
        <f t="array" ref="T157">VLOOKUP($A157,NIR_Algorithm_Cleaned!$A$2:$W$4887,COLUMN(),FALSE)</f>
        <v>4.1900000000000004</v>
      </c>
      <c r="U157" cm="1">
        <f t="array" ref="U157">VLOOKUP($A157,NIR_Algorithm_Cleaned!$A$2:$W$4887,COLUMN(),FALSE)</f>
        <v>1.59</v>
      </c>
      <c r="V157" cm="1">
        <f t="array" ref="V157">VLOOKUP($A157,NIR_Algorithm_Cleaned!$A$2:$W$4887,COLUMN(),FALSE)</f>
        <v>1.39</v>
      </c>
      <c r="W157" cm="1">
        <f t="array" ref="W157">VLOOKUP($A157,NIR_Algorithm_Cleaned!$A$2:$W$4887,COLUMN(),FALSE)</f>
        <v>71.25</v>
      </c>
      <c r="X157">
        <v>0.44260485651214121</v>
      </c>
    </row>
    <row r="158" spans="1:24" x14ac:dyDescent="0.2">
      <c r="A158" t="s">
        <v>1514</v>
      </c>
      <c r="B158" t="s">
        <v>4774</v>
      </c>
      <c r="C158" t="s">
        <v>5259</v>
      </c>
      <c r="D158">
        <v>2</v>
      </c>
      <c r="E158">
        <v>1</v>
      </c>
      <c r="F158">
        <v>1</v>
      </c>
      <c r="G158" cm="1">
        <f t="array" ref="G158">VLOOKUP($A158,NIR_Algorithm_Cleaned!$A$2:$W$4887,COLUMN(),FALSE)</f>
        <v>88.57</v>
      </c>
      <c r="H158" cm="1">
        <f t="array" ref="H158">VLOOKUP($A158,NIR_Algorithm_Cleaned!$A$2:$W$4887,COLUMN(),FALSE)</f>
        <v>1.38</v>
      </c>
      <c r="I158" cm="1">
        <f t="array" ref="I158">VLOOKUP($A158,NIR_Algorithm_Cleaned!$A$2:$W$4887,COLUMN(),FALSE)</f>
        <v>1.0900000000000001</v>
      </c>
      <c r="J158" cm="1">
        <f t="array" ref="J158">VLOOKUP($A158,NIR_Algorithm_Cleaned!$A$2:$W$4887,COLUMN(),FALSE)</f>
        <v>3.01</v>
      </c>
      <c r="K158" cm="1">
        <f t="array" ref="K158">VLOOKUP($A158,NIR_Algorithm_Cleaned!$A$2:$W$4887,COLUMN(),FALSE)</f>
        <v>1.72</v>
      </c>
      <c r="L158" cm="1">
        <f t="array" ref="L158">VLOOKUP($A158,NIR_Algorithm_Cleaned!$A$2:$W$4887,COLUMN(),FALSE)</f>
        <v>0.47</v>
      </c>
      <c r="M158" cm="1">
        <f t="array" ref="M158">VLOOKUP($A158,NIR_Algorithm_Cleaned!$A$2:$W$4887,COLUMN(),FALSE)</f>
        <v>0.51</v>
      </c>
      <c r="N158" cm="1">
        <f t="array" ref="N158">VLOOKUP($A158,NIR_Algorithm_Cleaned!$A$2:$W$4887,COLUMN(),FALSE)</f>
        <v>1.02</v>
      </c>
      <c r="O158" cm="1">
        <f t="array" ref="O158">VLOOKUP($A158,NIR_Algorithm_Cleaned!$A$2:$W$4887,COLUMN(),FALSE)</f>
        <v>1</v>
      </c>
      <c r="P158" cm="1">
        <f t="array" ref="P158">VLOOKUP($A158,NIR_Algorithm_Cleaned!$A$2:$W$4887,COLUMN(),FALSE)</f>
        <v>2.04</v>
      </c>
      <c r="Q158" cm="1">
        <f t="array" ref="Q158">VLOOKUP($A158,NIR_Algorithm_Cleaned!$A$2:$W$4887,COLUMN(),FALSE)</f>
        <v>2.48</v>
      </c>
      <c r="R158" cm="1">
        <f t="array" ref="R158">VLOOKUP($A158,NIR_Algorithm_Cleaned!$A$2:$W$4887,COLUMN(),FALSE)</f>
        <v>11.09</v>
      </c>
      <c r="S158" cm="1">
        <f t="array" ref="S158">VLOOKUP($A158,NIR_Algorithm_Cleaned!$A$2:$W$4887,COLUMN(),FALSE)</f>
        <v>7.3</v>
      </c>
      <c r="T158" cm="1">
        <f t="array" ref="T158">VLOOKUP($A158,NIR_Algorithm_Cleaned!$A$2:$W$4887,COLUMN(),FALSE)</f>
        <v>3.37</v>
      </c>
      <c r="U158" cm="1">
        <f t="array" ref="U158">VLOOKUP($A158,NIR_Algorithm_Cleaned!$A$2:$W$4887,COLUMN(),FALSE)</f>
        <v>1.49</v>
      </c>
      <c r="V158" cm="1">
        <f t="array" ref="V158">VLOOKUP($A158,NIR_Algorithm_Cleaned!$A$2:$W$4887,COLUMN(),FALSE)</f>
        <v>1.21</v>
      </c>
      <c r="W158" cm="1">
        <f t="array" ref="W158">VLOOKUP($A158,NIR_Algorithm_Cleaned!$A$2:$W$4887,COLUMN(),FALSE)</f>
        <v>71.08</v>
      </c>
      <c r="X158">
        <v>0.44012231409313624</v>
      </c>
    </row>
    <row r="159" spans="1:24" x14ac:dyDescent="0.2">
      <c r="A159" t="s">
        <v>1376</v>
      </c>
      <c r="B159" t="s">
        <v>4937</v>
      </c>
      <c r="C159" t="s">
        <v>5314</v>
      </c>
      <c r="D159">
        <v>2</v>
      </c>
      <c r="E159">
        <v>1</v>
      </c>
      <c r="F159">
        <v>1</v>
      </c>
      <c r="G159" cm="1">
        <f t="array" ref="G159">VLOOKUP($A159,NIR_Algorithm_Cleaned!$A$2:$W$4887,COLUMN(),FALSE)</f>
        <v>85.2</v>
      </c>
      <c r="H159" cm="1">
        <f t="array" ref="H159">VLOOKUP($A159,NIR_Algorithm_Cleaned!$A$2:$W$4887,COLUMN(),FALSE)</f>
        <v>1.63</v>
      </c>
      <c r="I159" cm="1">
        <f t="array" ref="I159">VLOOKUP($A159,NIR_Algorithm_Cleaned!$A$2:$W$4887,COLUMN(),FALSE)</f>
        <v>1.1499999999999999</v>
      </c>
      <c r="J159" cm="1">
        <f t="array" ref="J159">VLOOKUP($A159,NIR_Algorithm_Cleaned!$A$2:$W$4887,COLUMN(),FALSE)</f>
        <v>3.1</v>
      </c>
      <c r="K159" cm="1">
        <f t="array" ref="K159">VLOOKUP($A159,NIR_Algorithm_Cleaned!$A$2:$W$4887,COLUMN(),FALSE)</f>
        <v>1.96</v>
      </c>
      <c r="L159" cm="1">
        <f t="array" ref="L159">VLOOKUP($A159,NIR_Algorithm_Cleaned!$A$2:$W$4887,COLUMN(),FALSE)</f>
        <v>0.39</v>
      </c>
      <c r="M159" cm="1">
        <f t="array" ref="M159">VLOOKUP($A159,NIR_Algorithm_Cleaned!$A$2:$W$4887,COLUMN(),FALSE)</f>
        <v>0.37</v>
      </c>
      <c r="N159" cm="1">
        <f t="array" ref="N159">VLOOKUP($A159,NIR_Algorithm_Cleaned!$A$2:$W$4887,COLUMN(),FALSE)</f>
        <v>1.32</v>
      </c>
      <c r="O159" cm="1">
        <f t="array" ref="O159">VLOOKUP($A159,NIR_Algorithm_Cleaned!$A$2:$W$4887,COLUMN(),FALSE)</f>
        <v>1.33</v>
      </c>
      <c r="P159" cm="1">
        <f t="array" ref="P159">VLOOKUP($A159,NIR_Algorithm_Cleaned!$A$2:$W$4887,COLUMN(),FALSE)</f>
        <v>2.02</v>
      </c>
      <c r="Q159" cm="1">
        <f t="array" ref="Q159">VLOOKUP($A159,NIR_Algorithm_Cleaned!$A$2:$W$4887,COLUMN(),FALSE)</f>
        <v>2.4700000000000002</v>
      </c>
      <c r="R159" cm="1">
        <f t="array" ref="R159">VLOOKUP($A159,NIR_Algorithm_Cleaned!$A$2:$W$4887,COLUMN(),FALSE)</f>
        <v>9.43</v>
      </c>
      <c r="S159" cm="1">
        <f t="array" ref="S159">VLOOKUP($A159,NIR_Algorithm_Cleaned!$A$2:$W$4887,COLUMN(),FALSE)</f>
        <v>9.07</v>
      </c>
      <c r="T159" cm="1">
        <f t="array" ref="T159">VLOOKUP($A159,NIR_Algorithm_Cleaned!$A$2:$W$4887,COLUMN(),FALSE)</f>
        <v>4.49</v>
      </c>
      <c r="U159" cm="1">
        <f t="array" ref="U159">VLOOKUP($A159,NIR_Algorithm_Cleaned!$A$2:$W$4887,COLUMN(),FALSE)</f>
        <v>1.51</v>
      </c>
      <c r="V159" cm="1">
        <f t="array" ref="V159">VLOOKUP($A159,NIR_Algorithm_Cleaned!$A$2:$W$4887,COLUMN(),FALSE)</f>
        <v>1.32</v>
      </c>
      <c r="W159" cm="1">
        <f t="array" ref="W159">VLOOKUP($A159,NIR_Algorithm_Cleaned!$A$2:$W$4887,COLUMN(),FALSE)</f>
        <v>72.22</v>
      </c>
      <c r="X159">
        <v>0.40099108108508524</v>
      </c>
    </row>
    <row r="160" spans="1:24" x14ac:dyDescent="0.2">
      <c r="A160" t="s">
        <v>1549</v>
      </c>
      <c r="B160" t="s">
        <v>4870</v>
      </c>
      <c r="C160" t="s">
        <v>5253</v>
      </c>
      <c r="D160">
        <v>2</v>
      </c>
      <c r="E160">
        <v>1</v>
      </c>
      <c r="F160">
        <v>1</v>
      </c>
      <c r="G160" cm="1">
        <f t="array" ref="G160">VLOOKUP($A160,NIR_Algorithm_Cleaned!$A$2:$W$4887,COLUMN(),FALSE)</f>
        <v>89.19</v>
      </c>
      <c r="H160" cm="1">
        <f t="array" ref="H160">VLOOKUP($A160,NIR_Algorithm_Cleaned!$A$2:$W$4887,COLUMN(),FALSE)</f>
        <v>1.7</v>
      </c>
      <c r="I160" cm="1">
        <f t="array" ref="I160">VLOOKUP($A160,NIR_Algorithm_Cleaned!$A$2:$W$4887,COLUMN(),FALSE)</f>
        <v>1.52</v>
      </c>
      <c r="J160" cm="1">
        <f t="array" ref="J160">VLOOKUP($A160,NIR_Algorithm_Cleaned!$A$2:$W$4887,COLUMN(),FALSE)</f>
        <v>3.89</v>
      </c>
      <c r="K160" cm="1">
        <f t="array" ref="K160">VLOOKUP($A160,NIR_Algorithm_Cleaned!$A$2:$W$4887,COLUMN(),FALSE)</f>
        <v>2.12</v>
      </c>
      <c r="L160" cm="1">
        <f t="array" ref="L160">VLOOKUP($A160,NIR_Algorithm_Cleaned!$A$2:$W$4887,COLUMN(),FALSE)</f>
        <v>0.52</v>
      </c>
      <c r="M160" cm="1">
        <f t="array" ref="M160">VLOOKUP($A160,NIR_Algorithm_Cleaned!$A$2:$W$4887,COLUMN(),FALSE)</f>
        <v>0.59</v>
      </c>
      <c r="N160" cm="1">
        <f t="array" ref="N160">VLOOKUP($A160,NIR_Algorithm_Cleaned!$A$2:$W$4887,COLUMN(),FALSE)</f>
        <v>1.41</v>
      </c>
      <c r="O160" cm="1">
        <f t="array" ref="O160">VLOOKUP($A160,NIR_Algorithm_Cleaned!$A$2:$W$4887,COLUMN(),FALSE)</f>
        <v>1.31</v>
      </c>
      <c r="P160" cm="1">
        <f t="array" ref="P160">VLOOKUP($A160,NIR_Algorithm_Cleaned!$A$2:$W$4887,COLUMN(),FALSE)</f>
        <v>2.1</v>
      </c>
      <c r="Q160" cm="1">
        <f t="array" ref="Q160">VLOOKUP($A160,NIR_Algorithm_Cleaned!$A$2:$W$4887,COLUMN(),FALSE)</f>
        <v>2.71</v>
      </c>
      <c r="R160" cm="1">
        <f t="array" ref="R160">VLOOKUP($A160,NIR_Algorithm_Cleaned!$A$2:$W$4887,COLUMN(),FALSE)</f>
        <v>10.78</v>
      </c>
      <c r="S160" cm="1">
        <f t="array" ref="S160">VLOOKUP($A160,NIR_Algorithm_Cleaned!$A$2:$W$4887,COLUMN(),FALSE)</f>
        <v>9.7899999999999991</v>
      </c>
      <c r="T160" cm="1">
        <f t="array" ref="T160">VLOOKUP($A160,NIR_Algorithm_Cleaned!$A$2:$W$4887,COLUMN(),FALSE)</f>
        <v>3.16</v>
      </c>
      <c r="U160" cm="1">
        <f t="array" ref="U160">VLOOKUP($A160,NIR_Algorithm_Cleaned!$A$2:$W$4887,COLUMN(),FALSE)</f>
        <v>1.67</v>
      </c>
      <c r="V160" cm="1">
        <f t="array" ref="V160">VLOOKUP($A160,NIR_Algorithm_Cleaned!$A$2:$W$4887,COLUMN(),FALSE)</f>
        <v>1.37</v>
      </c>
      <c r="W160" cm="1">
        <f t="array" ref="W160">VLOOKUP($A160,NIR_Algorithm_Cleaned!$A$2:$W$4887,COLUMN(),FALSE)</f>
        <v>70.86</v>
      </c>
      <c r="X160">
        <v>0.49336637183874799</v>
      </c>
    </row>
    <row r="161" spans="1:24" x14ac:dyDescent="0.2">
      <c r="A161" t="s">
        <v>1539</v>
      </c>
      <c r="B161" t="s">
        <v>4721</v>
      </c>
      <c r="C161" t="s">
        <v>5209</v>
      </c>
      <c r="D161">
        <v>2</v>
      </c>
      <c r="E161">
        <v>1</v>
      </c>
      <c r="F161">
        <v>1</v>
      </c>
      <c r="G161" cm="1">
        <f t="array" ref="G161">VLOOKUP($A161,NIR_Algorithm_Cleaned!$A$2:$W$4887,COLUMN(),FALSE)</f>
        <v>88.19</v>
      </c>
      <c r="H161" cm="1">
        <f t="array" ref="H161">VLOOKUP($A161,NIR_Algorithm_Cleaned!$A$2:$W$4887,COLUMN(),FALSE)</f>
        <v>1.77</v>
      </c>
      <c r="I161" cm="1">
        <f t="array" ref="I161">VLOOKUP($A161,NIR_Algorithm_Cleaned!$A$2:$W$4887,COLUMN(),FALSE)</f>
        <v>1.57</v>
      </c>
      <c r="J161" cm="1">
        <f t="array" ref="J161">VLOOKUP($A161,NIR_Algorithm_Cleaned!$A$2:$W$4887,COLUMN(),FALSE)</f>
        <v>4.29</v>
      </c>
      <c r="K161" cm="1">
        <f t="array" ref="K161">VLOOKUP($A161,NIR_Algorithm_Cleaned!$A$2:$W$4887,COLUMN(),FALSE)</f>
        <v>2.15</v>
      </c>
      <c r="L161" cm="1">
        <f t="array" ref="L161">VLOOKUP($A161,NIR_Algorithm_Cleaned!$A$2:$W$4887,COLUMN(),FALSE)</f>
        <v>0.43</v>
      </c>
      <c r="M161" cm="1">
        <f t="array" ref="M161">VLOOKUP($A161,NIR_Algorithm_Cleaned!$A$2:$W$4887,COLUMN(),FALSE)</f>
        <v>0.41</v>
      </c>
      <c r="N161" cm="1">
        <f t="array" ref="N161">VLOOKUP($A161,NIR_Algorithm_Cleaned!$A$2:$W$4887,COLUMN(),FALSE)</f>
        <v>1.65</v>
      </c>
      <c r="O161" cm="1">
        <f t="array" ref="O161">VLOOKUP($A161,NIR_Algorithm_Cleaned!$A$2:$W$4887,COLUMN(),FALSE)</f>
        <v>1.58</v>
      </c>
      <c r="P161" cm="1">
        <f t="array" ref="P161">VLOOKUP($A161,NIR_Algorithm_Cleaned!$A$2:$W$4887,COLUMN(),FALSE)</f>
        <v>2.09</v>
      </c>
      <c r="Q161" cm="1">
        <f t="array" ref="Q161">VLOOKUP($A161,NIR_Algorithm_Cleaned!$A$2:$W$4887,COLUMN(),FALSE)</f>
        <v>2.5299999999999998</v>
      </c>
      <c r="R161" cm="1">
        <f t="array" ref="R161">VLOOKUP($A161,NIR_Algorithm_Cleaned!$A$2:$W$4887,COLUMN(),FALSE)</f>
        <v>10.27</v>
      </c>
      <c r="S161" cm="1">
        <f t="array" ref="S161">VLOOKUP($A161,NIR_Algorithm_Cleaned!$A$2:$W$4887,COLUMN(),FALSE)</f>
        <v>11.06</v>
      </c>
      <c r="T161" cm="1">
        <f t="array" ref="T161">VLOOKUP($A161,NIR_Algorithm_Cleaned!$A$2:$W$4887,COLUMN(),FALSE)</f>
        <v>4.6100000000000003</v>
      </c>
      <c r="U161" cm="1">
        <f t="array" ref="U161">VLOOKUP($A161,NIR_Algorithm_Cleaned!$A$2:$W$4887,COLUMN(),FALSE)</f>
        <v>1.58</v>
      </c>
      <c r="V161" cm="1">
        <f t="array" ref="V161">VLOOKUP($A161,NIR_Algorithm_Cleaned!$A$2:$W$4887,COLUMN(),FALSE)</f>
        <v>1.42</v>
      </c>
      <c r="W161" cm="1">
        <f t="array" ref="W161">VLOOKUP($A161,NIR_Algorithm_Cleaned!$A$2:$W$4887,COLUMN(),FALSE)</f>
        <v>70.92</v>
      </c>
      <c r="X161">
        <v>0.48756070640176596</v>
      </c>
    </row>
    <row r="162" spans="1:24" x14ac:dyDescent="0.2">
      <c r="A162" t="s">
        <v>1566</v>
      </c>
      <c r="B162" t="s">
        <v>4708</v>
      </c>
      <c r="C162" t="s">
        <v>5273</v>
      </c>
      <c r="D162">
        <v>2</v>
      </c>
      <c r="E162">
        <v>1</v>
      </c>
      <c r="F162">
        <v>1</v>
      </c>
      <c r="G162" cm="1">
        <f t="array" ref="G162">VLOOKUP($A162,NIR_Algorithm_Cleaned!$A$2:$W$4887,COLUMN(),FALSE)</f>
        <v>90.67</v>
      </c>
      <c r="H162" cm="1">
        <f t="array" ref="H162">VLOOKUP($A162,NIR_Algorithm_Cleaned!$A$2:$W$4887,COLUMN(),FALSE)</f>
        <v>1.24</v>
      </c>
      <c r="I162" cm="1">
        <f t="array" ref="I162">VLOOKUP($A162,NIR_Algorithm_Cleaned!$A$2:$W$4887,COLUMN(),FALSE)</f>
        <v>1.1399999999999999</v>
      </c>
      <c r="J162" cm="1">
        <f t="array" ref="J162">VLOOKUP($A162,NIR_Algorithm_Cleaned!$A$2:$W$4887,COLUMN(),FALSE)</f>
        <v>2.61</v>
      </c>
      <c r="K162" cm="1">
        <f t="array" ref="K162">VLOOKUP($A162,NIR_Algorithm_Cleaned!$A$2:$W$4887,COLUMN(),FALSE)</f>
        <v>1.87</v>
      </c>
      <c r="L162" cm="1">
        <f t="array" ref="L162">VLOOKUP($A162,NIR_Algorithm_Cleaned!$A$2:$W$4887,COLUMN(),FALSE)</f>
        <v>0.47</v>
      </c>
      <c r="M162" cm="1">
        <f t="array" ref="M162">VLOOKUP($A162,NIR_Algorithm_Cleaned!$A$2:$W$4887,COLUMN(),FALSE)</f>
        <v>0.43</v>
      </c>
      <c r="N162" cm="1">
        <f t="array" ref="N162">VLOOKUP($A162,NIR_Algorithm_Cleaned!$A$2:$W$4887,COLUMN(),FALSE)</f>
        <v>0.93</v>
      </c>
      <c r="O162" cm="1">
        <f t="array" ref="O162">VLOOKUP($A162,NIR_Algorithm_Cleaned!$A$2:$W$4887,COLUMN(),FALSE)</f>
        <v>0.9</v>
      </c>
      <c r="P162" cm="1">
        <f t="array" ref="P162">VLOOKUP($A162,NIR_Algorithm_Cleaned!$A$2:$W$4887,COLUMN(),FALSE)</f>
        <v>2.08</v>
      </c>
      <c r="Q162" cm="1">
        <f t="array" ref="Q162">VLOOKUP($A162,NIR_Algorithm_Cleaned!$A$2:$W$4887,COLUMN(),FALSE)</f>
        <v>2.67</v>
      </c>
      <c r="R162" cm="1">
        <f t="array" ref="R162">VLOOKUP($A162,NIR_Algorithm_Cleaned!$A$2:$W$4887,COLUMN(),FALSE)</f>
        <v>11.19</v>
      </c>
      <c r="S162" cm="1">
        <f t="array" ref="S162">VLOOKUP($A162,NIR_Algorithm_Cleaned!$A$2:$W$4887,COLUMN(),FALSE)</f>
        <v>6.26</v>
      </c>
      <c r="T162" cm="1">
        <f t="array" ref="T162">VLOOKUP($A162,NIR_Algorithm_Cleaned!$A$2:$W$4887,COLUMN(),FALSE)</f>
        <v>2.92</v>
      </c>
      <c r="U162" cm="1">
        <f t="array" ref="U162">VLOOKUP($A162,NIR_Algorithm_Cleaned!$A$2:$W$4887,COLUMN(),FALSE)</f>
        <v>1.25</v>
      </c>
      <c r="V162" cm="1">
        <f t="array" ref="V162">VLOOKUP($A162,NIR_Algorithm_Cleaned!$A$2:$W$4887,COLUMN(),FALSE)</f>
        <v>1.1100000000000001</v>
      </c>
      <c r="W162" cm="1">
        <f t="array" ref="W162">VLOOKUP($A162,NIR_Algorithm_Cleaned!$A$2:$W$4887,COLUMN(),FALSE)</f>
        <v>71.36</v>
      </c>
      <c r="X162">
        <v>0.44917005180737102</v>
      </c>
    </row>
    <row r="163" spans="1:24" x14ac:dyDescent="0.2">
      <c r="A163" t="s">
        <v>1849</v>
      </c>
      <c r="B163" t="s">
        <v>4915</v>
      </c>
      <c r="C163" t="s">
        <v>5218</v>
      </c>
      <c r="D163">
        <v>2</v>
      </c>
      <c r="E163">
        <v>1</v>
      </c>
      <c r="F163">
        <v>1</v>
      </c>
      <c r="G163" cm="1">
        <f t="array" ref="G163">VLOOKUP($A163,NIR_Algorithm_Cleaned!$A$2:$W$4887,COLUMN(),FALSE)</f>
        <v>83.55</v>
      </c>
      <c r="H163" cm="1">
        <f t="array" ref="H163">VLOOKUP($A163,NIR_Algorithm_Cleaned!$A$2:$W$4887,COLUMN(),FALSE)</f>
        <v>2.37</v>
      </c>
      <c r="I163" cm="1">
        <f t="array" ref="I163">VLOOKUP($A163,NIR_Algorithm_Cleaned!$A$2:$W$4887,COLUMN(),FALSE)</f>
        <v>1.53</v>
      </c>
      <c r="J163" cm="1">
        <f t="array" ref="J163">VLOOKUP($A163,NIR_Algorithm_Cleaned!$A$2:$W$4887,COLUMN(),FALSE)</f>
        <v>4.24</v>
      </c>
      <c r="K163" cm="1">
        <f t="array" ref="K163">VLOOKUP($A163,NIR_Algorithm_Cleaned!$A$2:$W$4887,COLUMN(),FALSE)</f>
        <v>2.48</v>
      </c>
      <c r="L163" cm="1">
        <f t="array" ref="L163">VLOOKUP($A163,NIR_Algorithm_Cleaned!$A$2:$W$4887,COLUMN(),FALSE)</f>
        <v>0.28000000000000003</v>
      </c>
      <c r="M163" cm="1">
        <f t="array" ref="M163">VLOOKUP($A163,NIR_Algorithm_Cleaned!$A$2:$W$4887,COLUMN(),FALSE)</f>
        <v>0.28999999999999998</v>
      </c>
      <c r="N163" cm="1">
        <f t="array" ref="N163">VLOOKUP($A163,NIR_Algorithm_Cleaned!$A$2:$W$4887,COLUMN(),FALSE)</f>
        <v>1.79</v>
      </c>
      <c r="O163" cm="1">
        <f t="array" ref="O163">VLOOKUP($A163,NIR_Algorithm_Cleaned!$A$2:$W$4887,COLUMN(),FALSE)</f>
        <v>1.79</v>
      </c>
      <c r="P163" cm="1">
        <f t="array" ref="P163">VLOOKUP($A163,NIR_Algorithm_Cleaned!$A$2:$W$4887,COLUMN(),FALSE)</f>
        <v>1.54</v>
      </c>
      <c r="Q163" cm="1">
        <f t="array" ref="Q163">VLOOKUP($A163,NIR_Algorithm_Cleaned!$A$2:$W$4887,COLUMN(),FALSE)</f>
        <v>1.69</v>
      </c>
      <c r="R163" cm="1">
        <f t="array" ref="R163">VLOOKUP($A163,NIR_Algorithm_Cleaned!$A$2:$W$4887,COLUMN(),FALSE)</f>
        <v>9.6199999999999992</v>
      </c>
      <c r="S163" cm="1">
        <f t="array" ref="S163">VLOOKUP($A163,NIR_Algorithm_Cleaned!$A$2:$W$4887,COLUMN(),FALSE)</f>
        <v>12.28</v>
      </c>
      <c r="T163" cm="1">
        <f t="array" ref="T163">VLOOKUP($A163,NIR_Algorithm_Cleaned!$A$2:$W$4887,COLUMN(),FALSE)</f>
        <v>4.57</v>
      </c>
      <c r="U163" cm="1">
        <f t="array" ref="U163">VLOOKUP($A163,NIR_Algorithm_Cleaned!$A$2:$W$4887,COLUMN(),FALSE)</f>
        <v>2.14</v>
      </c>
      <c r="V163" cm="1">
        <f t="array" ref="V163">VLOOKUP($A163,NIR_Algorithm_Cleaned!$A$2:$W$4887,COLUMN(),FALSE)</f>
        <v>1.58</v>
      </c>
      <c r="W163" cm="1">
        <f t="array" ref="W163">VLOOKUP($A163,NIR_Algorithm_Cleaned!$A$2:$W$4887,COLUMN(),FALSE)</f>
        <v>68.680000000000007</v>
      </c>
      <c r="X163">
        <v>0.45182119205298027</v>
      </c>
    </row>
    <row r="164" spans="1:24" x14ac:dyDescent="0.2">
      <c r="A164" t="s">
        <v>1855</v>
      </c>
      <c r="B164" t="s">
        <v>4802</v>
      </c>
      <c r="C164" t="s">
        <v>5243</v>
      </c>
      <c r="D164">
        <v>2</v>
      </c>
      <c r="E164">
        <v>1</v>
      </c>
      <c r="F164">
        <v>1</v>
      </c>
      <c r="G164" cm="1">
        <f t="array" ref="G164">VLOOKUP($A164,NIR_Algorithm_Cleaned!$A$2:$W$4887,COLUMN(),FALSE)</f>
        <v>83.23</v>
      </c>
      <c r="H164" cm="1">
        <f t="array" ref="H164">VLOOKUP($A164,NIR_Algorithm_Cleaned!$A$2:$W$4887,COLUMN(),FALSE)</f>
        <v>1.91</v>
      </c>
      <c r="I164" cm="1">
        <f t="array" ref="I164">VLOOKUP($A164,NIR_Algorithm_Cleaned!$A$2:$W$4887,COLUMN(),FALSE)</f>
        <v>1.36</v>
      </c>
      <c r="J164" cm="1">
        <f t="array" ref="J164">VLOOKUP($A164,NIR_Algorithm_Cleaned!$A$2:$W$4887,COLUMN(),FALSE)</f>
        <v>3.77</v>
      </c>
      <c r="K164" cm="1">
        <f t="array" ref="K164">VLOOKUP($A164,NIR_Algorithm_Cleaned!$A$2:$W$4887,COLUMN(),FALSE)</f>
        <v>1.93</v>
      </c>
      <c r="L164" cm="1">
        <f t="array" ref="L164">VLOOKUP($A164,NIR_Algorithm_Cleaned!$A$2:$W$4887,COLUMN(),FALSE)</f>
        <v>0.28999999999999998</v>
      </c>
      <c r="M164" cm="1">
        <f t="array" ref="M164">VLOOKUP($A164,NIR_Algorithm_Cleaned!$A$2:$W$4887,COLUMN(),FALSE)</f>
        <v>0.31</v>
      </c>
      <c r="N164" cm="1">
        <f t="array" ref="N164">VLOOKUP($A164,NIR_Algorithm_Cleaned!$A$2:$W$4887,COLUMN(),FALSE)</f>
        <v>1.67</v>
      </c>
      <c r="O164" cm="1">
        <f t="array" ref="O164">VLOOKUP($A164,NIR_Algorithm_Cleaned!$A$2:$W$4887,COLUMN(),FALSE)</f>
        <v>1.67</v>
      </c>
      <c r="P164" cm="1">
        <f t="array" ref="P164">VLOOKUP($A164,NIR_Algorithm_Cleaned!$A$2:$W$4887,COLUMN(),FALSE)</f>
        <v>1.43</v>
      </c>
      <c r="Q164" cm="1">
        <f t="array" ref="Q164">VLOOKUP($A164,NIR_Algorithm_Cleaned!$A$2:$W$4887,COLUMN(),FALSE)</f>
        <v>1.75</v>
      </c>
      <c r="R164" cm="1">
        <f t="array" ref="R164">VLOOKUP($A164,NIR_Algorithm_Cleaned!$A$2:$W$4887,COLUMN(),FALSE)</f>
        <v>9.99</v>
      </c>
      <c r="S164" cm="1">
        <f t="array" ref="S164">VLOOKUP($A164,NIR_Algorithm_Cleaned!$A$2:$W$4887,COLUMN(),FALSE)</f>
        <v>11.42</v>
      </c>
      <c r="T164" cm="1">
        <f t="array" ref="T164">VLOOKUP($A164,NIR_Algorithm_Cleaned!$A$2:$W$4887,COLUMN(),FALSE)</f>
        <v>4.4000000000000004</v>
      </c>
      <c r="U164" cm="1">
        <f t="array" ref="U164">VLOOKUP($A164,NIR_Algorithm_Cleaned!$A$2:$W$4887,COLUMN(),FALSE)</f>
        <v>1.55</v>
      </c>
      <c r="V164" cm="1">
        <f t="array" ref="V164">VLOOKUP($A164,NIR_Algorithm_Cleaned!$A$2:$W$4887,COLUMN(),FALSE)</f>
        <v>1.46</v>
      </c>
      <c r="W164" cm="1">
        <f t="array" ref="W164">VLOOKUP($A164,NIR_Algorithm_Cleaned!$A$2:$W$4887,COLUMN(),FALSE)</f>
        <v>69.540000000000006</v>
      </c>
      <c r="X164">
        <v>0.41196467991169977</v>
      </c>
    </row>
    <row r="165" spans="1:24" x14ac:dyDescent="0.2">
      <c r="A165" t="s">
        <v>1707</v>
      </c>
      <c r="B165" t="s">
        <v>4895</v>
      </c>
      <c r="C165" t="s">
        <v>5272</v>
      </c>
      <c r="D165">
        <v>2</v>
      </c>
      <c r="E165">
        <v>1</v>
      </c>
      <c r="F165">
        <v>1</v>
      </c>
      <c r="G165" cm="1">
        <f t="array" ref="G165">VLOOKUP($A165,NIR_Algorithm_Cleaned!$A$2:$W$4887,COLUMN(),FALSE)</f>
        <v>83.83</v>
      </c>
      <c r="H165" cm="1">
        <f t="array" ref="H165">VLOOKUP($A165,NIR_Algorithm_Cleaned!$A$2:$W$4887,COLUMN(),FALSE)</f>
        <v>1.57</v>
      </c>
      <c r="I165" cm="1">
        <f t="array" ref="I165">VLOOKUP($A165,NIR_Algorithm_Cleaned!$A$2:$W$4887,COLUMN(),FALSE)</f>
        <v>1.2</v>
      </c>
      <c r="J165" cm="1">
        <f t="array" ref="J165">VLOOKUP($A165,NIR_Algorithm_Cleaned!$A$2:$W$4887,COLUMN(),FALSE)</f>
        <v>3.7</v>
      </c>
      <c r="K165" cm="1">
        <f t="array" ref="K165">VLOOKUP($A165,NIR_Algorithm_Cleaned!$A$2:$W$4887,COLUMN(),FALSE)</f>
        <v>1.67</v>
      </c>
      <c r="L165" cm="1">
        <f t="array" ref="L165">VLOOKUP($A165,NIR_Algorithm_Cleaned!$A$2:$W$4887,COLUMN(),FALSE)</f>
        <v>0.33</v>
      </c>
      <c r="M165" cm="1">
        <f t="array" ref="M165">VLOOKUP($A165,NIR_Algorithm_Cleaned!$A$2:$W$4887,COLUMN(),FALSE)</f>
        <v>0.36</v>
      </c>
      <c r="N165" cm="1">
        <f t="array" ref="N165">VLOOKUP($A165,NIR_Algorithm_Cleaned!$A$2:$W$4887,COLUMN(),FALSE)</f>
        <v>1.37</v>
      </c>
      <c r="O165" cm="1">
        <f t="array" ref="O165">VLOOKUP($A165,NIR_Algorithm_Cleaned!$A$2:$W$4887,COLUMN(),FALSE)</f>
        <v>1.38</v>
      </c>
      <c r="P165" cm="1">
        <f t="array" ref="P165">VLOOKUP($A165,NIR_Algorithm_Cleaned!$A$2:$W$4887,COLUMN(),FALSE)</f>
        <v>1.54</v>
      </c>
      <c r="Q165" cm="1">
        <f t="array" ref="Q165">VLOOKUP($A165,NIR_Algorithm_Cleaned!$A$2:$W$4887,COLUMN(),FALSE)</f>
        <v>1.86</v>
      </c>
      <c r="R165" cm="1">
        <f t="array" ref="R165">VLOOKUP($A165,NIR_Algorithm_Cleaned!$A$2:$W$4887,COLUMN(),FALSE)</f>
        <v>10.74</v>
      </c>
      <c r="S165" cm="1">
        <f t="array" ref="S165">VLOOKUP($A165,NIR_Algorithm_Cleaned!$A$2:$W$4887,COLUMN(),FALSE)</f>
        <v>9.15</v>
      </c>
      <c r="T165" cm="1">
        <f t="array" ref="T165">VLOOKUP($A165,NIR_Algorithm_Cleaned!$A$2:$W$4887,COLUMN(),FALSE)</f>
        <v>4.76</v>
      </c>
      <c r="U165" cm="1">
        <f t="array" ref="U165">VLOOKUP($A165,NIR_Algorithm_Cleaned!$A$2:$W$4887,COLUMN(),FALSE)</f>
        <v>1.35</v>
      </c>
      <c r="V165" cm="1">
        <f t="array" ref="V165">VLOOKUP($A165,NIR_Algorithm_Cleaned!$A$2:$W$4887,COLUMN(),FALSE)</f>
        <v>1.31</v>
      </c>
      <c r="W165" cm="1">
        <f t="array" ref="W165">VLOOKUP($A165,NIR_Algorithm_Cleaned!$A$2:$W$4887,COLUMN(),FALSE)</f>
        <v>70.5</v>
      </c>
      <c r="X165">
        <v>0.40502917346877076</v>
      </c>
    </row>
    <row r="166" spans="1:24" x14ac:dyDescent="0.2">
      <c r="A166" t="s">
        <v>1555</v>
      </c>
      <c r="B166" t="s">
        <v>4850</v>
      </c>
      <c r="C166" t="s">
        <v>5321</v>
      </c>
      <c r="D166">
        <v>2</v>
      </c>
      <c r="E166">
        <v>1</v>
      </c>
      <c r="F166">
        <v>1</v>
      </c>
      <c r="G166" cm="1">
        <f t="array" ref="G166">VLOOKUP($A166,NIR_Algorithm_Cleaned!$A$2:$W$4887,COLUMN(),FALSE)</f>
        <v>88.79</v>
      </c>
      <c r="H166" cm="1">
        <f t="array" ref="H166">VLOOKUP($A166,NIR_Algorithm_Cleaned!$A$2:$W$4887,COLUMN(),FALSE)</f>
        <v>1.79</v>
      </c>
      <c r="I166" cm="1">
        <f t="array" ref="I166">VLOOKUP($A166,NIR_Algorithm_Cleaned!$A$2:$W$4887,COLUMN(),FALSE)</f>
        <v>1.29</v>
      </c>
      <c r="J166" cm="1">
        <f t="array" ref="J166">VLOOKUP($A166,NIR_Algorithm_Cleaned!$A$2:$W$4887,COLUMN(),FALSE)</f>
        <v>2.87</v>
      </c>
      <c r="K166" cm="1">
        <f t="array" ref="K166">VLOOKUP($A166,NIR_Algorithm_Cleaned!$A$2:$W$4887,COLUMN(),FALSE)</f>
        <v>2.0499999999999998</v>
      </c>
      <c r="L166" cm="1">
        <f t="array" ref="L166">VLOOKUP($A166,NIR_Algorithm_Cleaned!$A$2:$W$4887,COLUMN(),FALSE)</f>
        <v>0.37</v>
      </c>
      <c r="M166" cm="1">
        <f t="array" ref="M166">VLOOKUP($A166,NIR_Algorithm_Cleaned!$A$2:$W$4887,COLUMN(),FALSE)</f>
        <v>0.38</v>
      </c>
      <c r="N166" cm="1">
        <f t="array" ref="N166">VLOOKUP($A166,NIR_Algorithm_Cleaned!$A$2:$W$4887,COLUMN(),FALSE)</f>
        <v>1.4</v>
      </c>
      <c r="O166" cm="1">
        <f t="array" ref="O166">VLOOKUP($A166,NIR_Algorithm_Cleaned!$A$2:$W$4887,COLUMN(),FALSE)</f>
        <v>1.35</v>
      </c>
      <c r="P166" cm="1">
        <f t="array" ref="P166">VLOOKUP($A166,NIR_Algorithm_Cleaned!$A$2:$W$4887,COLUMN(),FALSE)</f>
        <v>2.19</v>
      </c>
      <c r="Q166" cm="1">
        <f t="array" ref="Q166">VLOOKUP($A166,NIR_Algorithm_Cleaned!$A$2:$W$4887,COLUMN(),FALSE)</f>
        <v>2.41</v>
      </c>
      <c r="R166" cm="1">
        <f t="array" ref="R166">VLOOKUP($A166,NIR_Algorithm_Cleaned!$A$2:$W$4887,COLUMN(),FALSE)</f>
        <v>9.4700000000000006</v>
      </c>
      <c r="S166" cm="1">
        <f t="array" ref="S166">VLOOKUP($A166,NIR_Algorithm_Cleaned!$A$2:$W$4887,COLUMN(),FALSE)</f>
        <v>9.74</v>
      </c>
      <c r="T166" cm="1">
        <f t="array" ref="T166">VLOOKUP($A166,NIR_Algorithm_Cleaned!$A$2:$W$4887,COLUMN(),FALSE)</f>
        <v>4.45</v>
      </c>
      <c r="U166" cm="1">
        <f t="array" ref="U166">VLOOKUP($A166,NIR_Algorithm_Cleaned!$A$2:$W$4887,COLUMN(),FALSE)</f>
        <v>1.72</v>
      </c>
      <c r="V166" cm="1">
        <f t="array" ref="V166">VLOOKUP($A166,NIR_Algorithm_Cleaned!$A$2:$W$4887,COLUMN(),FALSE)</f>
        <v>1.43</v>
      </c>
      <c r="W166" cm="1">
        <f t="array" ref="W166">VLOOKUP($A166,NIR_Algorithm_Cleaned!$A$2:$W$4887,COLUMN(),FALSE)</f>
        <v>70.8</v>
      </c>
      <c r="X166">
        <v>0.42567895710279802</v>
      </c>
    </row>
    <row r="167" spans="1:24" x14ac:dyDescent="0.2">
      <c r="A167" t="s">
        <v>1858</v>
      </c>
      <c r="B167" t="s">
        <v>4862</v>
      </c>
      <c r="C167" t="s">
        <v>5249</v>
      </c>
      <c r="D167">
        <v>2</v>
      </c>
      <c r="E167">
        <v>1</v>
      </c>
      <c r="F167">
        <v>1</v>
      </c>
      <c r="G167" cm="1">
        <f t="array" ref="G167">VLOOKUP($A167,NIR_Algorithm_Cleaned!$A$2:$W$4887,COLUMN(),FALSE)</f>
        <v>88.76</v>
      </c>
      <c r="H167" cm="1">
        <f t="array" ref="H167">VLOOKUP($A167,NIR_Algorithm_Cleaned!$A$2:$W$4887,COLUMN(),FALSE)</f>
        <v>1.59</v>
      </c>
      <c r="I167" cm="1">
        <f t="array" ref="I167">VLOOKUP($A167,NIR_Algorithm_Cleaned!$A$2:$W$4887,COLUMN(),FALSE)</f>
        <v>1.59</v>
      </c>
      <c r="J167" cm="1">
        <f t="array" ref="J167">VLOOKUP($A167,NIR_Algorithm_Cleaned!$A$2:$W$4887,COLUMN(),FALSE)</f>
        <v>2.85</v>
      </c>
      <c r="K167" cm="1">
        <f t="array" ref="K167">VLOOKUP($A167,NIR_Algorithm_Cleaned!$A$2:$W$4887,COLUMN(),FALSE)</f>
        <v>2.08</v>
      </c>
      <c r="L167" cm="1">
        <f t="array" ref="L167">VLOOKUP($A167,NIR_Algorithm_Cleaned!$A$2:$W$4887,COLUMN(),FALSE)</f>
        <v>0.41</v>
      </c>
      <c r="M167" cm="1">
        <f t="array" ref="M167">VLOOKUP($A167,NIR_Algorithm_Cleaned!$A$2:$W$4887,COLUMN(),FALSE)</f>
        <v>0.72</v>
      </c>
      <c r="N167" cm="1">
        <f t="array" ref="N167">VLOOKUP($A167,NIR_Algorithm_Cleaned!$A$2:$W$4887,COLUMN(),FALSE)</f>
        <v>1.57</v>
      </c>
      <c r="O167" cm="1">
        <f t="array" ref="O167">VLOOKUP($A167,NIR_Algorithm_Cleaned!$A$2:$W$4887,COLUMN(),FALSE)</f>
        <v>1.44</v>
      </c>
      <c r="P167" cm="1">
        <f t="array" ref="P167">VLOOKUP($A167,NIR_Algorithm_Cleaned!$A$2:$W$4887,COLUMN(),FALSE)</f>
        <v>1.79</v>
      </c>
      <c r="Q167" cm="1">
        <f t="array" ref="Q167">VLOOKUP($A167,NIR_Algorithm_Cleaned!$A$2:$W$4887,COLUMN(),FALSE)</f>
        <v>2.77</v>
      </c>
      <c r="R167" cm="1">
        <f t="array" ref="R167">VLOOKUP($A167,NIR_Algorithm_Cleaned!$A$2:$W$4887,COLUMN(),FALSE)</f>
        <v>12.65</v>
      </c>
      <c r="S167" cm="1">
        <f t="array" ref="S167">VLOOKUP($A167,NIR_Algorithm_Cleaned!$A$2:$W$4887,COLUMN(),FALSE)</f>
        <v>9.6999999999999993</v>
      </c>
      <c r="T167" cm="1">
        <f t="array" ref="T167">VLOOKUP($A167,NIR_Algorithm_Cleaned!$A$2:$W$4887,COLUMN(),FALSE)</f>
        <v>3.17</v>
      </c>
      <c r="U167" cm="1">
        <f t="array" ref="U167">VLOOKUP($A167,NIR_Algorithm_Cleaned!$A$2:$W$4887,COLUMN(),FALSE)</f>
        <v>1.31</v>
      </c>
      <c r="V167" cm="1">
        <f t="array" ref="V167">VLOOKUP($A167,NIR_Algorithm_Cleaned!$A$2:$W$4887,COLUMN(),FALSE)</f>
        <v>1.35</v>
      </c>
      <c r="W167" cm="1">
        <f t="array" ref="W167">VLOOKUP($A167,NIR_Algorithm_Cleaned!$A$2:$W$4887,COLUMN(),FALSE)</f>
        <v>73.010000000000005</v>
      </c>
      <c r="X167">
        <v>0.50657894736842102</v>
      </c>
    </row>
    <row r="168" spans="1:24" x14ac:dyDescent="0.2">
      <c r="A168" t="s">
        <v>1470</v>
      </c>
      <c r="B168" t="s">
        <v>4934</v>
      </c>
      <c r="C168" t="s">
        <v>5202</v>
      </c>
      <c r="D168">
        <v>2</v>
      </c>
      <c r="E168">
        <v>1</v>
      </c>
      <c r="F168">
        <v>1</v>
      </c>
      <c r="G168" cm="1">
        <f t="array" ref="G168">VLOOKUP($A168,NIR_Algorithm_Cleaned!$A$2:$W$4887,COLUMN(),FALSE)</f>
        <v>86.6</v>
      </c>
      <c r="H168" cm="1">
        <f t="array" ref="H168">VLOOKUP($A168,NIR_Algorithm_Cleaned!$A$2:$W$4887,COLUMN(),FALSE)</f>
        <v>1.51</v>
      </c>
      <c r="I168" cm="1">
        <f t="array" ref="I168">VLOOKUP($A168,NIR_Algorithm_Cleaned!$A$2:$W$4887,COLUMN(),FALSE)</f>
        <v>1.25</v>
      </c>
      <c r="J168" cm="1">
        <f t="array" ref="J168">VLOOKUP($A168,NIR_Algorithm_Cleaned!$A$2:$W$4887,COLUMN(),FALSE)</f>
        <v>2.62</v>
      </c>
      <c r="K168" cm="1">
        <f t="array" ref="K168">VLOOKUP($A168,NIR_Algorithm_Cleaned!$A$2:$W$4887,COLUMN(),FALSE)</f>
        <v>2</v>
      </c>
      <c r="L168" cm="1">
        <f t="array" ref="L168">VLOOKUP($A168,NIR_Algorithm_Cleaned!$A$2:$W$4887,COLUMN(),FALSE)</f>
        <v>0.43</v>
      </c>
      <c r="M168" cm="1">
        <f t="array" ref="M168">VLOOKUP($A168,NIR_Algorithm_Cleaned!$A$2:$W$4887,COLUMN(),FALSE)</f>
        <v>0.42</v>
      </c>
      <c r="N168" cm="1">
        <f t="array" ref="N168">VLOOKUP($A168,NIR_Algorithm_Cleaned!$A$2:$W$4887,COLUMN(),FALSE)</f>
        <v>1.41</v>
      </c>
      <c r="O168" cm="1">
        <f t="array" ref="O168">VLOOKUP($A168,NIR_Algorithm_Cleaned!$A$2:$W$4887,COLUMN(),FALSE)</f>
        <v>1.38</v>
      </c>
      <c r="P168" cm="1">
        <f t="array" ref="P168">VLOOKUP($A168,NIR_Algorithm_Cleaned!$A$2:$W$4887,COLUMN(),FALSE)</f>
        <v>2.15</v>
      </c>
      <c r="Q168" cm="1">
        <f t="array" ref="Q168">VLOOKUP($A168,NIR_Algorithm_Cleaned!$A$2:$W$4887,COLUMN(),FALSE)</f>
        <v>2.83</v>
      </c>
      <c r="R168" cm="1">
        <f t="array" ref="R168">VLOOKUP($A168,NIR_Algorithm_Cleaned!$A$2:$W$4887,COLUMN(),FALSE)</f>
        <v>9.51</v>
      </c>
      <c r="S168" cm="1">
        <f t="array" ref="S168">VLOOKUP($A168,NIR_Algorithm_Cleaned!$A$2:$W$4887,COLUMN(),FALSE)</f>
        <v>9.76</v>
      </c>
      <c r="T168" cm="1">
        <f t="array" ref="T168">VLOOKUP($A168,NIR_Algorithm_Cleaned!$A$2:$W$4887,COLUMN(),FALSE)</f>
        <v>4.24</v>
      </c>
      <c r="U168" cm="1">
        <f t="array" ref="U168">VLOOKUP($A168,NIR_Algorithm_Cleaned!$A$2:$W$4887,COLUMN(),FALSE)</f>
        <v>1.34</v>
      </c>
      <c r="V168" cm="1">
        <f t="array" ref="V168">VLOOKUP($A168,NIR_Algorithm_Cleaned!$A$2:$W$4887,COLUMN(),FALSE)</f>
        <v>1.31</v>
      </c>
      <c r="W168" cm="1">
        <f t="array" ref="W168">VLOOKUP($A168,NIR_Algorithm_Cleaned!$A$2:$W$4887,COLUMN(),FALSE)</f>
        <v>72.599999999999994</v>
      </c>
      <c r="X168">
        <v>0.43781170976020001</v>
      </c>
    </row>
    <row r="169" spans="1:24" x14ac:dyDescent="0.2">
      <c r="A169" t="s">
        <v>1382</v>
      </c>
      <c r="B169" t="s">
        <v>4765</v>
      </c>
      <c r="C169" t="s">
        <v>5284</v>
      </c>
      <c r="D169">
        <v>2</v>
      </c>
      <c r="E169">
        <v>1</v>
      </c>
      <c r="F169">
        <v>1</v>
      </c>
      <c r="G169" cm="1">
        <f t="array" ref="G169">VLOOKUP($A169,NIR_Algorithm_Cleaned!$A$2:$W$4887,COLUMN(),FALSE)</f>
        <v>81.56</v>
      </c>
      <c r="H169" cm="1">
        <f t="array" ref="H169">VLOOKUP($A169,NIR_Algorithm_Cleaned!$A$2:$W$4887,COLUMN(),FALSE)</f>
        <v>1.7</v>
      </c>
      <c r="I169" cm="1">
        <f t="array" ref="I169">VLOOKUP($A169,NIR_Algorithm_Cleaned!$A$2:$W$4887,COLUMN(),FALSE)</f>
        <v>1.32</v>
      </c>
      <c r="J169" cm="1">
        <f t="array" ref="J169">VLOOKUP($A169,NIR_Algorithm_Cleaned!$A$2:$W$4887,COLUMN(),FALSE)</f>
        <v>3.16</v>
      </c>
      <c r="K169" cm="1">
        <f t="array" ref="K169">VLOOKUP($A169,NIR_Algorithm_Cleaned!$A$2:$W$4887,COLUMN(),FALSE)</f>
        <v>1.81</v>
      </c>
      <c r="L169" cm="1">
        <f t="array" ref="L169">VLOOKUP($A169,NIR_Algorithm_Cleaned!$A$2:$W$4887,COLUMN(),FALSE)</f>
        <v>0.42</v>
      </c>
      <c r="M169" cm="1">
        <f t="array" ref="M169">VLOOKUP($A169,NIR_Algorithm_Cleaned!$A$2:$W$4887,COLUMN(),FALSE)</f>
        <v>0.36</v>
      </c>
      <c r="N169" cm="1">
        <f t="array" ref="N169">VLOOKUP($A169,NIR_Algorithm_Cleaned!$A$2:$W$4887,COLUMN(),FALSE)</f>
        <v>1.74</v>
      </c>
      <c r="O169" cm="1">
        <f t="array" ref="O169">VLOOKUP($A169,NIR_Algorithm_Cleaned!$A$2:$W$4887,COLUMN(),FALSE)</f>
        <v>1.74</v>
      </c>
      <c r="P169" cm="1">
        <f t="array" ref="P169">VLOOKUP($A169,NIR_Algorithm_Cleaned!$A$2:$W$4887,COLUMN(),FALSE)</f>
        <v>1.85</v>
      </c>
      <c r="Q169" cm="1">
        <f t="array" ref="Q169">VLOOKUP($A169,NIR_Algorithm_Cleaned!$A$2:$W$4887,COLUMN(),FALSE)</f>
        <v>2.2999999999999998</v>
      </c>
      <c r="R169" cm="1">
        <f t="array" ref="R169">VLOOKUP($A169,NIR_Algorithm_Cleaned!$A$2:$W$4887,COLUMN(),FALSE)</f>
        <v>8.31</v>
      </c>
      <c r="S169" cm="1">
        <f t="array" ref="S169">VLOOKUP($A169,NIR_Algorithm_Cleaned!$A$2:$W$4887,COLUMN(),FALSE)</f>
        <v>12.42</v>
      </c>
      <c r="T169" cm="1">
        <f t="array" ref="T169">VLOOKUP($A169,NIR_Algorithm_Cleaned!$A$2:$W$4887,COLUMN(),FALSE)</f>
        <v>4.57</v>
      </c>
      <c r="U169" cm="1">
        <f t="array" ref="U169">VLOOKUP($A169,NIR_Algorithm_Cleaned!$A$2:$W$4887,COLUMN(),FALSE)</f>
        <v>1.39</v>
      </c>
      <c r="V169" cm="1">
        <f t="array" ref="V169">VLOOKUP($A169,NIR_Algorithm_Cleaned!$A$2:$W$4887,COLUMN(),FALSE)</f>
        <v>1.44</v>
      </c>
      <c r="W169" cm="1">
        <f t="array" ref="W169">VLOOKUP($A169,NIR_Algorithm_Cleaned!$A$2:$W$4887,COLUMN(),FALSE)</f>
        <v>71.72</v>
      </c>
      <c r="X169">
        <v>0.40468680089485454</v>
      </c>
    </row>
    <row r="170" spans="1:24" x14ac:dyDescent="0.2">
      <c r="A170" t="s">
        <v>1860</v>
      </c>
      <c r="B170" t="s">
        <v>4945</v>
      </c>
      <c r="C170" t="s">
        <v>5292</v>
      </c>
      <c r="D170">
        <v>2</v>
      </c>
      <c r="E170">
        <v>1</v>
      </c>
      <c r="F170">
        <v>1</v>
      </c>
      <c r="G170" cm="1">
        <f t="array" ref="G170">VLOOKUP($A170,NIR_Algorithm_Cleaned!$A$2:$W$4887,COLUMN(),FALSE)</f>
        <v>81.59</v>
      </c>
      <c r="H170" cm="1">
        <f t="array" ref="H170">VLOOKUP($A170,NIR_Algorithm_Cleaned!$A$2:$W$4887,COLUMN(),FALSE)</f>
        <v>1.9</v>
      </c>
      <c r="I170" cm="1">
        <f t="array" ref="I170">VLOOKUP($A170,NIR_Algorithm_Cleaned!$A$2:$W$4887,COLUMN(),FALSE)</f>
        <v>1.47</v>
      </c>
      <c r="J170" cm="1">
        <f t="array" ref="J170">VLOOKUP($A170,NIR_Algorithm_Cleaned!$A$2:$W$4887,COLUMN(),FALSE)</f>
        <v>3.17</v>
      </c>
      <c r="K170" cm="1">
        <f t="array" ref="K170">VLOOKUP($A170,NIR_Algorithm_Cleaned!$A$2:$W$4887,COLUMN(),FALSE)</f>
        <v>1.98</v>
      </c>
      <c r="L170" cm="1">
        <f t="array" ref="L170">VLOOKUP($A170,NIR_Algorithm_Cleaned!$A$2:$W$4887,COLUMN(),FALSE)</f>
        <v>0.31</v>
      </c>
      <c r="M170" cm="1">
        <f t="array" ref="M170">VLOOKUP($A170,NIR_Algorithm_Cleaned!$A$2:$W$4887,COLUMN(),FALSE)</f>
        <v>0.33</v>
      </c>
      <c r="N170" cm="1">
        <f t="array" ref="N170">VLOOKUP($A170,NIR_Algorithm_Cleaned!$A$2:$W$4887,COLUMN(),FALSE)</f>
        <v>1.85</v>
      </c>
      <c r="O170" cm="1">
        <f t="array" ref="O170">VLOOKUP($A170,NIR_Algorithm_Cleaned!$A$2:$W$4887,COLUMN(),FALSE)</f>
        <v>1.86</v>
      </c>
      <c r="P170" cm="1">
        <f t="array" ref="P170">VLOOKUP($A170,NIR_Algorithm_Cleaned!$A$2:$W$4887,COLUMN(),FALSE)</f>
        <v>1.45</v>
      </c>
      <c r="Q170" cm="1">
        <f t="array" ref="Q170">VLOOKUP($A170,NIR_Algorithm_Cleaned!$A$2:$W$4887,COLUMN(),FALSE)</f>
        <v>1.52</v>
      </c>
      <c r="R170" cm="1">
        <f t="array" ref="R170">VLOOKUP($A170,NIR_Algorithm_Cleaned!$A$2:$W$4887,COLUMN(),FALSE)</f>
        <v>8.7200000000000006</v>
      </c>
      <c r="S170" cm="1">
        <f t="array" ref="S170">VLOOKUP($A170,NIR_Algorithm_Cleaned!$A$2:$W$4887,COLUMN(),FALSE)</f>
        <v>12.64</v>
      </c>
      <c r="T170" cm="1">
        <f t="array" ref="T170">VLOOKUP($A170,NIR_Algorithm_Cleaned!$A$2:$W$4887,COLUMN(),FALSE)</f>
        <v>4.22</v>
      </c>
      <c r="U170" cm="1">
        <f t="array" ref="U170">VLOOKUP($A170,NIR_Algorithm_Cleaned!$A$2:$W$4887,COLUMN(),FALSE)</f>
        <v>1.49</v>
      </c>
      <c r="V170" cm="1">
        <f t="array" ref="V170">VLOOKUP($A170,NIR_Algorithm_Cleaned!$A$2:$W$4887,COLUMN(),FALSE)</f>
        <v>1.49</v>
      </c>
      <c r="W170" cm="1">
        <f t="array" ref="W170">VLOOKUP($A170,NIR_Algorithm_Cleaned!$A$2:$W$4887,COLUMN(),FALSE)</f>
        <v>70.930000000000007</v>
      </c>
      <c r="X170">
        <v>0.42931067404165324</v>
      </c>
    </row>
    <row r="171" spans="1:24" x14ac:dyDescent="0.2">
      <c r="A171" t="s">
        <v>1475</v>
      </c>
      <c r="B171" t="s">
        <v>4712</v>
      </c>
      <c r="C171" t="s">
        <v>5290</v>
      </c>
      <c r="D171">
        <v>2</v>
      </c>
      <c r="E171">
        <v>1</v>
      </c>
      <c r="F171">
        <v>1</v>
      </c>
      <c r="G171" cm="1">
        <f t="array" ref="G171">VLOOKUP($A171,NIR_Algorithm_Cleaned!$A$2:$W$4887,COLUMN(),FALSE)</f>
        <v>85.87</v>
      </c>
      <c r="H171" cm="1">
        <f t="array" ref="H171">VLOOKUP($A171,NIR_Algorithm_Cleaned!$A$2:$W$4887,COLUMN(),FALSE)</f>
        <v>1.64</v>
      </c>
      <c r="I171" cm="1">
        <f t="array" ref="I171">VLOOKUP($A171,NIR_Algorithm_Cleaned!$A$2:$W$4887,COLUMN(),FALSE)</f>
        <v>1.18</v>
      </c>
      <c r="J171" cm="1">
        <f t="array" ref="J171">VLOOKUP($A171,NIR_Algorithm_Cleaned!$A$2:$W$4887,COLUMN(),FALSE)</f>
        <v>2.2400000000000002</v>
      </c>
      <c r="K171" cm="1">
        <f t="array" ref="K171">VLOOKUP($A171,NIR_Algorithm_Cleaned!$A$2:$W$4887,COLUMN(),FALSE)</f>
        <v>1.84</v>
      </c>
      <c r="L171" cm="1">
        <f t="array" ref="L171">VLOOKUP($A171,NIR_Algorithm_Cleaned!$A$2:$W$4887,COLUMN(),FALSE)</f>
        <v>0.37</v>
      </c>
      <c r="M171" cm="1">
        <f t="array" ref="M171">VLOOKUP($A171,NIR_Algorithm_Cleaned!$A$2:$W$4887,COLUMN(),FALSE)</f>
        <v>0.48</v>
      </c>
      <c r="N171" cm="1">
        <f t="array" ref="N171">VLOOKUP($A171,NIR_Algorithm_Cleaned!$A$2:$W$4887,COLUMN(),FALSE)</f>
        <v>1.45</v>
      </c>
      <c r="O171" cm="1">
        <f t="array" ref="O171">VLOOKUP($A171,NIR_Algorithm_Cleaned!$A$2:$W$4887,COLUMN(),FALSE)</f>
        <v>1.44</v>
      </c>
      <c r="P171" cm="1">
        <f t="array" ref="P171">VLOOKUP($A171,NIR_Algorithm_Cleaned!$A$2:$W$4887,COLUMN(),FALSE)</f>
        <v>2.1</v>
      </c>
      <c r="Q171" cm="1">
        <f t="array" ref="Q171">VLOOKUP($A171,NIR_Algorithm_Cleaned!$A$2:$W$4887,COLUMN(),FALSE)</f>
        <v>2.6</v>
      </c>
      <c r="R171" cm="1">
        <f t="array" ref="R171">VLOOKUP($A171,NIR_Algorithm_Cleaned!$A$2:$W$4887,COLUMN(),FALSE)</f>
        <v>9.7200000000000006</v>
      </c>
      <c r="S171" cm="1">
        <f t="array" ref="S171">VLOOKUP($A171,NIR_Algorithm_Cleaned!$A$2:$W$4887,COLUMN(),FALSE)</f>
        <v>10.050000000000001</v>
      </c>
      <c r="T171" cm="1">
        <f t="array" ref="T171">VLOOKUP($A171,NIR_Algorithm_Cleaned!$A$2:$W$4887,COLUMN(),FALSE)</f>
        <v>4.24</v>
      </c>
      <c r="U171" cm="1">
        <f t="array" ref="U171">VLOOKUP($A171,NIR_Algorithm_Cleaned!$A$2:$W$4887,COLUMN(),FALSE)</f>
        <v>1.58</v>
      </c>
      <c r="V171" cm="1">
        <f t="array" ref="V171">VLOOKUP($A171,NIR_Algorithm_Cleaned!$A$2:$W$4887,COLUMN(),FALSE)</f>
        <v>1.41</v>
      </c>
      <c r="W171" cm="1">
        <f t="array" ref="W171">VLOOKUP($A171,NIR_Algorithm_Cleaned!$A$2:$W$4887,COLUMN(),FALSE)</f>
        <v>72.150000000000006</v>
      </c>
      <c r="X171">
        <v>0.45529801324503349</v>
      </c>
    </row>
    <row r="172" spans="1:24" x14ac:dyDescent="0.2">
      <c r="A172" t="s">
        <v>1828</v>
      </c>
      <c r="B172" t="s">
        <v>4827</v>
      </c>
      <c r="C172" t="s">
        <v>5296</v>
      </c>
      <c r="D172">
        <v>2</v>
      </c>
      <c r="E172">
        <v>1</v>
      </c>
      <c r="F172">
        <v>1</v>
      </c>
      <c r="G172" cm="1">
        <f t="array" ref="G172">VLOOKUP($A172,NIR_Algorithm_Cleaned!$A$2:$W$4887,COLUMN(),FALSE)</f>
        <v>80.31</v>
      </c>
      <c r="H172" cm="1">
        <f t="array" ref="H172">VLOOKUP($A172,NIR_Algorithm_Cleaned!$A$2:$W$4887,COLUMN(),FALSE)</f>
        <v>1.94</v>
      </c>
      <c r="I172" cm="1">
        <f t="array" ref="I172">VLOOKUP($A172,NIR_Algorithm_Cleaned!$A$2:$W$4887,COLUMN(),FALSE)</f>
        <v>1.41</v>
      </c>
      <c r="J172" cm="1">
        <f t="array" ref="J172">VLOOKUP($A172,NIR_Algorithm_Cleaned!$A$2:$W$4887,COLUMN(),FALSE)</f>
        <v>3.53</v>
      </c>
      <c r="K172" cm="1">
        <f t="array" ref="K172">VLOOKUP($A172,NIR_Algorithm_Cleaned!$A$2:$W$4887,COLUMN(),FALSE)</f>
        <v>1.88</v>
      </c>
      <c r="L172" cm="1">
        <f t="array" ref="L172">VLOOKUP($A172,NIR_Algorithm_Cleaned!$A$2:$W$4887,COLUMN(),FALSE)</f>
        <v>0.32</v>
      </c>
      <c r="M172" cm="1">
        <f t="array" ref="M172">VLOOKUP($A172,NIR_Algorithm_Cleaned!$A$2:$W$4887,COLUMN(),FALSE)</f>
        <v>0.28999999999999998</v>
      </c>
      <c r="N172" cm="1">
        <f t="array" ref="N172">VLOOKUP($A172,NIR_Algorithm_Cleaned!$A$2:$W$4887,COLUMN(),FALSE)</f>
        <v>1.85</v>
      </c>
      <c r="O172" cm="1">
        <f t="array" ref="O172">VLOOKUP($A172,NIR_Algorithm_Cleaned!$A$2:$W$4887,COLUMN(),FALSE)</f>
        <v>1.87</v>
      </c>
      <c r="P172" cm="1">
        <f t="array" ref="P172">VLOOKUP($A172,NIR_Algorithm_Cleaned!$A$2:$W$4887,COLUMN(),FALSE)</f>
        <v>1.52</v>
      </c>
      <c r="Q172" cm="1">
        <f t="array" ref="Q172">VLOOKUP($A172,NIR_Algorithm_Cleaned!$A$2:$W$4887,COLUMN(),FALSE)</f>
        <v>1.8</v>
      </c>
      <c r="R172" cm="1">
        <f t="array" ref="R172">VLOOKUP($A172,NIR_Algorithm_Cleaned!$A$2:$W$4887,COLUMN(),FALSE)</f>
        <v>9.09</v>
      </c>
      <c r="S172" cm="1">
        <f t="array" ref="S172">VLOOKUP($A172,NIR_Algorithm_Cleaned!$A$2:$W$4887,COLUMN(),FALSE)</f>
        <v>12.8</v>
      </c>
      <c r="T172" cm="1">
        <f t="array" ref="T172">VLOOKUP($A172,NIR_Algorithm_Cleaned!$A$2:$W$4887,COLUMN(),FALSE)</f>
        <v>4.93</v>
      </c>
      <c r="U172" cm="1">
        <f t="array" ref="U172">VLOOKUP($A172,NIR_Algorithm_Cleaned!$A$2:$W$4887,COLUMN(),FALSE)</f>
        <v>1.56</v>
      </c>
      <c r="V172" cm="1">
        <f t="array" ref="V172">VLOOKUP($A172,NIR_Algorithm_Cleaned!$A$2:$W$4887,COLUMN(),FALSE)</f>
        <v>1.52</v>
      </c>
      <c r="W172" cm="1">
        <f t="array" ref="W172">VLOOKUP($A172,NIR_Algorithm_Cleaned!$A$2:$W$4887,COLUMN(),FALSE)</f>
        <v>70.290000000000006</v>
      </c>
      <c r="X172">
        <v>0.40598233995584976</v>
      </c>
    </row>
    <row r="173" spans="1:24" x14ac:dyDescent="0.2">
      <c r="A173" t="s">
        <v>1826</v>
      </c>
      <c r="B173" t="s">
        <v>4763</v>
      </c>
      <c r="C173" t="s">
        <v>5208</v>
      </c>
      <c r="D173">
        <v>2</v>
      </c>
      <c r="E173">
        <v>1</v>
      </c>
      <c r="F173">
        <v>1</v>
      </c>
      <c r="G173" cm="1">
        <f t="array" ref="G173">VLOOKUP($A173,NIR_Algorithm_Cleaned!$A$2:$W$4887,COLUMN(),FALSE)</f>
        <v>83.9</v>
      </c>
      <c r="H173" cm="1">
        <f t="array" ref="H173">VLOOKUP($A173,NIR_Algorithm_Cleaned!$A$2:$W$4887,COLUMN(),FALSE)</f>
        <v>2.39</v>
      </c>
      <c r="I173" cm="1">
        <f t="array" ref="I173">VLOOKUP($A173,NIR_Algorithm_Cleaned!$A$2:$W$4887,COLUMN(),FALSE)</f>
        <v>1.58</v>
      </c>
      <c r="J173" cm="1">
        <f t="array" ref="J173">VLOOKUP($A173,NIR_Algorithm_Cleaned!$A$2:$W$4887,COLUMN(),FALSE)</f>
        <v>5.86</v>
      </c>
      <c r="K173" cm="1">
        <f t="array" ref="K173">VLOOKUP($A173,NIR_Algorithm_Cleaned!$A$2:$W$4887,COLUMN(),FALSE)</f>
        <v>2.21</v>
      </c>
      <c r="L173" cm="1">
        <f t="array" ref="L173">VLOOKUP($A173,NIR_Algorithm_Cleaned!$A$2:$W$4887,COLUMN(),FALSE)</f>
        <v>0.28999999999999998</v>
      </c>
      <c r="M173" cm="1">
        <f t="array" ref="M173">VLOOKUP($A173,NIR_Algorithm_Cleaned!$A$2:$W$4887,COLUMN(),FALSE)</f>
        <v>0.19</v>
      </c>
      <c r="N173" cm="1">
        <f t="array" ref="N173">VLOOKUP($A173,NIR_Algorithm_Cleaned!$A$2:$W$4887,COLUMN(),FALSE)</f>
        <v>1.76</v>
      </c>
      <c r="O173" cm="1">
        <f t="array" ref="O173">VLOOKUP($A173,NIR_Algorithm_Cleaned!$A$2:$W$4887,COLUMN(),FALSE)</f>
        <v>1.75</v>
      </c>
      <c r="P173" cm="1">
        <f t="array" ref="P173">VLOOKUP($A173,NIR_Algorithm_Cleaned!$A$2:$W$4887,COLUMN(),FALSE)</f>
        <v>1.57</v>
      </c>
      <c r="Q173" cm="1">
        <f t="array" ref="Q173">VLOOKUP($A173,NIR_Algorithm_Cleaned!$A$2:$W$4887,COLUMN(),FALSE)</f>
        <v>1.6</v>
      </c>
      <c r="R173" cm="1">
        <f t="array" ref="R173">VLOOKUP($A173,NIR_Algorithm_Cleaned!$A$2:$W$4887,COLUMN(),FALSE)</f>
        <v>10.34</v>
      </c>
      <c r="S173" cm="1">
        <f t="array" ref="S173">VLOOKUP($A173,NIR_Algorithm_Cleaned!$A$2:$W$4887,COLUMN(),FALSE)</f>
        <v>12.32</v>
      </c>
      <c r="T173" cm="1">
        <f t="array" ref="T173">VLOOKUP($A173,NIR_Algorithm_Cleaned!$A$2:$W$4887,COLUMN(),FALSE)</f>
        <v>5.62</v>
      </c>
      <c r="U173" cm="1">
        <f t="array" ref="U173">VLOOKUP($A173,NIR_Algorithm_Cleaned!$A$2:$W$4887,COLUMN(),FALSE)</f>
        <v>2.02</v>
      </c>
      <c r="V173" cm="1">
        <f t="array" ref="V173">VLOOKUP($A173,NIR_Algorithm_Cleaned!$A$2:$W$4887,COLUMN(),FALSE)</f>
        <v>1.6</v>
      </c>
      <c r="W173" cm="1">
        <f t="array" ref="W173">VLOOKUP($A173,NIR_Algorithm_Cleaned!$A$2:$W$4887,COLUMN(),FALSE)</f>
        <v>66.930000000000007</v>
      </c>
      <c r="X173">
        <v>0.47507726269315653</v>
      </c>
    </row>
    <row r="174" spans="1:24" x14ac:dyDescent="0.2">
      <c r="A174" t="s">
        <v>1672</v>
      </c>
      <c r="B174" t="s">
        <v>4917</v>
      </c>
      <c r="C174" t="s">
        <v>5280</v>
      </c>
      <c r="D174">
        <v>2</v>
      </c>
      <c r="E174">
        <v>1</v>
      </c>
      <c r="F174">
        <v>1</v>
      </c>
      <c r="G174" cm="1">
        <f t="array" ref="G174">VLOOKUP($A174,NIR_Algorithm_Cleaned!$A$2:$W$4887,COLUMN(),FALSE)</f>
        <v>86.95</v>
      </c>
      <c r="H174" cm="1">
        <f t="array" ref="H174">VLOOKUP($A174,NIR_Algorithm_Cleaned!$A$2:$W$4887,COLUMN(),FALSE)</f>
        <v>1.49</v>
      </c>
      <c r="I174" cm="1">
        <f t="array" ref="I174">VLOOKUP($A174,NIR_Algorithm_Cleaned!$A$2:$W$4887,COLUMN(),FALSE)</f>
        <v>1.1100000000000001</v>
      </c>
      <c r="J174" cm="1">
        <f t="array" ref="J174">VLOOKUP($A174,NIR_Algorithm_Cleaned!$A$2:$W$4887,COLUMN(),FALSE)</f>
        <v>3.47</v>
      </c>
      <c r="K174" cm="1">
        <f t="array" ref="K174">VLOOKUP($A174,NIR_Algorithm_Cleaned!$A$2:$W$4887,COLUMN(),FALSE)</f>
        <v>1.73</v>
      </c>
      <c r="L174" cm="1">
        <f t="array" ref="L174">VLOOKUP($A174,NIR_Algorithm_Cleaned!$A$2:$W$4887,COLUMN(),FALSE)</f>
        <v>0.36</v>
      </c>
      <c r="M174" cm="1">
        <f t="array" ref="M174">VLOOKUP($A174,NIR_Algorithm_Cleaned!$A$2:$W$4887,COLUMN(),FALSE)</f>
        <v>0.37</v>
      </c>
      <c r="N174" cm="1">
        <f t="array" ref="N174">VLOOKUP($A174,NIR_Algorithm_Cleaned!$A$2:$W$4887,COLUMN(),FALSE)</f>
        <v>1.07</v>
      </c>
      <c r="O174" cm="1">
        <f t="array" ref="O174">VLOOKUP($A174,NIR_Algorithm_Cleaned!$A$2:$W$4887,COLUMN(),FALSE)</f>
        <v>1.07</v>
      </c>
      <c r="P174" cm="1">
        <f t="array" ref="P174">VLOOKUP($A174,NIR_Algorithm_Cleaned!$A$2:$W$4887,COLUMN(),FALSE)</f>
        <v>1.65</v>
      </c>
      <c r="Q174" cm="1">
        <f t="array" ref="Q174">VLOOKUP($A174,NIR_Algorithm_Cleaned!$A$2:$W$4887,COLUMN(),FALSE)</f>
        <v>2.15</v>
      </c>
      <c r="R174" cm="1">
        <f t="array" ref="R174">VLOOKUP($A174,NIR_Algorithm_Cleaned!$A$2:$W$4887,COLUMN(),FALSE)</f>
        <v>11.58</v>
      </c>
      <c r="S174" cm="1">
        <f t="array" ref="S174">VLOOKUP($A174,NIR_Algorithm_Cleaned!$A$2:$W$4887,COLUMN(),FALSE)</f>
        <v>6.99</v>
      </c>
      <c r="T174" cm="1">
        <f t="array" ref="T174">VLOOKUP($A174,NIR_Algorithm_Cleaned!$A$2:$W$4887,COLUMN(),FALSE)</f>
        <v>4.05</v>
      </c>
      <c r="U174" cm="1">
        <f t="array" ref="U174">VLOOKUP($A174,NIR_Algorithm_Cleaned!$A$2:$W$4887,COLUMN(),FALSE)</f>
        <v>1.45</v>
      </c>
      <c r="V174" cm="1">
        <f t="array" ref="V174">VLOOKUP($A174,NIR_Algorithm_Cleaned!$A$2:$W$4887,COLUMN(),FALSE)</f>
        <v>1.2</v>
      </c>
      <c r="W174" cm="1">
        <f t="array" ref="W174">VLOOKUP($A174,NIR_Algorithm_Cleaned!$A$2:$W$4887,COLUMN(),FALSE)</f>
        <v>70.23</v>
      </c>
      <c r="X174">
        <v>0.44093562345460974</v>
      </c>
    </row>
    <row r="175" spans="1:24" x14ac:dyDescent="0.2">
      <c r="A175" t="s">
        <v>1716</v>
      </c>
      <c r="B175" t="s">
        <v>4842</v>
      </c>
      <c r="C175" t="s">
        <v>5203</v>
      </c>
      <c r="D175">
        <v>2</v>
      </c>
      <c r="E175">
        <v>1</v>
      </c>
      <c r="F175">
        <v>1</v>
      </c>
      <c r="G175" cm="1">
        <f t="array" ref="G175">VLOOKUP($A175,NIR_Algorithm_Cleaned!$A$2:$W$4887,COLUMN(),FALSE)</f>
        <v>84.88</v>
      </c>
      <c r="H175" cm="1">
        <f t="array" ref="H175">VLOOKUP($A175,NIR_Algorithm_Cleaned!$A$2:$W$4887,COLUMN(),FALSE)</f>
        <v>1.69</v>
      </c>
      <c r="I175" cm="1">
        <f t="array" ref="I175">VLOOKUP($A175,NIR_Algorithm_Cleaned!$A$2:$W$4887,COLUMN(),FALSE)</f>
        <v>1.33</v>
      </c>
      <c r="J175" cm="1">
        <f t="array" ref="J175">VLOOKUP($A175,NIR_Algorithm_Cleaned!$A$2:$W$4887,COLUMN(),FALSE)</f>
        <v>3.58</v>
      </c>
      <c r="K175" cm="1">
        <f t="array" ref="K175">VLOOKUP($A175,NIR_Algorithm_Cleaned!$A$2:$W$4887,COLUMN(),FALSE)</f>
        <v>1.94</v>
      </c>
      <c r="L175" cm="1">
        <f t="array" ref="L175">VLOOKUP($A175,NIR_Algorithm_Cleaned!$A$2:$W$4887,COLUMN(),FALSE)</f>
        <v>0.34</v>
      </c>
      <c r="M175" cm="1">
        <f t="array" ref="M175">VLOOKUP($A175,NIR_Algorithm_Cleaned!$A$2:$W$4887,COLUMN(),FALSE)</f>
        <v>0.28999999999999998</v>
      </c>
      <c r="N175" cm="1">
        <f t="array" ref="N175">VLOOKUP($A175,NIR_Algorithm_Cleaned!$A$2:$W$4887,COLUMN(),FALSE)</f>
        <v>1.45</v>
      </c>
      <c r="O175" cm="1">
        <f t="array" ref="O175">VLOOKUP($A175,NIR_Algorithm_Cleaned!$A$2:$W$4887,COLUMN(),FALSE)</f>
        <v>1.47</v>
      </c>
      <c r="P175" cm="1">
        <f t="array" ref="P175">VLOOKUP($A175,NIR_Algorithm_Cleaned!$A$2:$W$4887,COLUMN(),FALSE)</f>
        <v>1.6</v>
      </c>
      <c r="Q175" cm="1">
        <f t="array" ref="Q175">VLOOKUP($A175,NIR_Algorithm_Cleaned!$A$2:$W$4887,COLUMN(),FALSE)</f>
        <v>1.74</v>
      </c>
      <c r="R175" cm="1">
        <f t="array" ref="R175">VLOOKUP($A175,NIR_Algorithm_Cleaned!$A$2:$W$4887,COLUMN(),FALSE)</f>
        <v>10.62</v>
      </c>
      <c r="S175" cm="1">
        <f t="array" ref="S175">VLOOKUP($A175,NIR_Algorithm_Cleaned!$A$2:$W$4887,COLUMN(),FALSE)</f>
        <v>9.6999999999999993</v>
      </c>
      <c r="T175" cm="1">
        <f t="array" ref="T175">VLOOKUP($A175,NIR_Algorithm_Cleaned!$A$2:$W$4887,COLUMN(),FALSE)</f>
        <v>4.42</v>
      </c>
      <c r="U175" cm="1">
        <f t="array" ref="U175">VLOOKUP($A175,NIR_Algorithm_Cleaned!$A$2:$W$4887,COLUMN(),FALSE)</f>
        <v>1.44</v>
      </c>
      <c r="V175" cm="1">
        <f t="array" ref="V175">VLOOKUP($A175,NIR_Algorithm_Cleaned!$A$2:$W$4887,COLUMN(),FALSE)</f>
        <v>1.35</v>
      </c>
      <c r="W175" cm="1">
        <f t="array" ref="W175">VLOOKUP($A175,NIR_Algorithm_Cleaned!$A$2:$W$4887,COLUMN(),FALSE)</f>
        <v>70.17</v>
      </c>
      <c r="X175">
        <v>0.44623735577682949</v>
      </c>
    </row>
    <row r="176" spans="1:24" x14ac:dyDescent="0.2">
      <c r="A176" t="s">
        <v>1722</v>
      </c>
      <c r="B176" t="s">
        <v>4717</v>
      </c>
      <c r="C176" t="s">
        <v>5244</v>
      </c>
      <c r="D176">
        <v>2</v>
      </c>
      <c r="E176">
        <v>1</v>
      </c>
      <c r="F176">
        <v>1</v>
      </c>
      <c r="G176" cm="1">
        <f t="array" ref="G176">VLOOKUP($A176,NIR_Algorithm_Cleaned!$A$2:$W$4887,COLUMN(),FALSE)</f>
        <v>89.2</v>
      </c>
      <c r="H176" cm="1">
        <f t="array" ref="H176">VLOOKUP($A176,NIR_Algorithm_Cleaned!$A$2:$W$4887,COLUMN(),FALSE)</f>
        <v>1.5</v>
      </c>
      <c r="I176" cm="1">
        <f t="array" ref="I176">VLOOKUP($A176,NIR_Algorithm_Cleaned!$A$2:$W$4887,COLUMN(),FALSE)</f>
        <v>1.3</v>
      </c>
      <c r="J176" cm="1">
        <f t="array" ref="J176">VLOOKUP($A176,NIR_Algorithm_Cleaned!$A$2:$W$4887,COLUMN(),FALSE)</f>
        <v>3.83</v>
      </c>
      <c r="K176" cm="1">
        <f t="array" ref="K176">VLOOKUP($A176,NIR_Algorithm_Cleaned!$A$2:$W$4887,COLUMN(),FALSE)</f>
        <v>1.73</v>
      </c>
      <c r="L176" cm="1">
        <f t="array" ref="L176">VLOOKUP($A176,NIR_Algorithm_Cleaned!$A$2:$W$4887,COLUMN(),FALSE)</f>
        <v>0.37</v>
      </c>
      <c r="M176" cm="1">
        <f t="array" ref="M176">VLOOKUP($A176,NIR_Algorithm_Cleaned!$A$2:$W$4887,COLUMN(),FALSE)</f>
        <v>0.36</v>
      </c>
      <c r="N176" cm="1">
        <f t="array" ref="N176">VLOOKUP($A176,NIR_Algorithm_Cleaned!$A$2:$W$4887,COLUMN(),FALSE)</f>
        <v>1.2</v>
      </c>
      <c r="O176" cm="1">
        <f t="array" ref="O176">VLOOKUP($A176,NIR_Algorithm_Cleaned!$A$2:$W$4887,COLUMN(),FALSE)</f>
        <v>1.1499999999999999</v>
      </c>
      <c r="P176" cm="1">
        <f t="array" ref="P176">VLOOKUP($A176,NIR_Algorithm_Cleaned!$A$2:$W$4887,COLUMN(),FALSE)</f>
        <v>1.61</v>
      </c>
      <c r="Q176" cm="1">
        <f t="array" ref="Q176">VLOOKUP($A176,NIR_Algorithm_Cleaned!$A$2:$W$4887,COLUMN(),FALSE)</f>
        <v>1.85</v>
      </c>
      <c r="R176" cm="1">
        <f t="array" ref="R176">VLOOKUP($A176,NIR_Algorithm_Cleaned!$A$2:$W$4887,COLUMN(),FALSE)</f>
        <v>12.43</v>
      </c>
      <c r="S176" cm="1">
        <f t="array" ref="S176">VLOOKUP($A176,NIR_Algorithm_Cleaned!$A$2:$W$4887,COLUMN(),FALSE)</f>
        <v>7.65</v>
      </c>
      <c r="T176" cm="1">
        <f t="array" ref="T176">VLOOKUP($A176,NIR_Algorithm_Cleaned!$A$2:$W$4887,COLUMN(),FALSE)</f>
        <v>3.75</v>
      </c>
      <c r="U176" cm="1">
        <f t="array" ref="U176">VLOOKUP($A176,NIR_Algorithm_Cleaned!$A$2:$W$4887,COLUMN(),FALSE)</f>
        <v>1.42</v>
      </c>
      <c r="V176" cm="1">
        <f t="array" ref="V176">VLOOKUP($A176,NIR_Algorithm_Cleaned!$A$2:$W$4887,COLUMN(),FALSE)</f>
        <v>1.25</v>
      </c>
      <c r="W176" cm="1">
        <f t="array" ref="W176">VLOOKUP($A176,NIR_Algorithm_Cleaned!$A$2:$W$4887,COLUMN(),FALSE)</f>
        <v>69.59</v>
      </c>
      <c r="X176">
        <v>0.49260405916752675</v>
      </c>
    </row>
    <row r="177" spans="1:24" x14ac:dyDescent="0.2">
      <c r="A177" t="s">
        <v>1681</v>
      </c>
      <c r="B177" t="s">
        <v>4916</v>
      </c>
      <c r="C177" t="s">
        <v>5323</v>
      </c>
      <c r="D177">
        <v>2</v>
      </c>
      <c r="E177">
        <v>1</v>
      </c>
      <c r="F177">
        <v>1</v>
      </c>
      <c r="G177" cm="1">
        <f t="array" ref="G177">VLOOKUP($A177,NIR_Algorithm_Cleaned!$A$2:$W$4887,COLUMN(),FALSE)</f>
        <v>81.680000000000007</v>
      </c>
      <c r="H177" cm="1">
        <f t="array" ref="H177">VLOOKUP($A177,NIR_Algorithm_Cleaned!$A$2:$W$4887,COLUMN(),FALSE)</f>
        <v>1.68</v>
      </c>
      <c r="I177" cm="1">
        <f t="array" ref="I177">VLOOKUP($A177,NIR_Algorithm_Cleaned!$A$2:$W$4887,COLUMN(),FALSE)</f>
        <v>1.25</v>
      </c>
      <c r="J177" cm="1">
        <f t="array" ref="J177">VLOOKUP($A177,NIR_Algorithm_Cleaned!$A$2:$W$4887,COLUMN(),FALSE)</f>
        <v>4.1399999999999997</v>
      </c>
      <c r="K177" cm="1">
        <f t="array" ref="K177">VLOOKUP($A177,NIR_Algorithm_Cleaned!$A$2:$W$4887,COLUMN(),FALSE)</f>
        <v>1.63</v>
      </c>
      <c r="L177" cm="1">
        <f t="array" ref="L177">VLOOKUP($A177,NIR_Algorithm_Cleaned!$A$2:$W$4887,COLUMN(),FALSE)</f>
        <v>0.33</v>
      </c>
      <c r="M177" cm="1">
        <f t="array" ref="M177">VLOOKUP($A177,NIR_Algorithm_Cleaned!$A$2:$W$4887,COLUMN(),FALSE)</f>
        <v>0.3</v>
      </c>
      <c r="N177" cm="1">
        <f t="array" ref="N177">VLOOKUP($A177,NIR_Algorithm_Cleaned!$A$2:$W$4887,COLUMN(),FALSE)</f>
        <v>1.46</v>
      </c>
      <c r="O177" cm="1">
        <f t="array" ref="O177">VLOOKUP($A177,NIR_Algorithm_Cleaned!$A$2:$W$4887,COLUMN(),FALSE)</f>
        <v>1.5</v>
      </c>
      <c r="P177" cm="1">
        <f t="array" ref="P177">VLOOKUP($A177,NIR_Algorithm_Cleaned!$A$2:$W$4887,COLUMN(),FALSE)</f>
        <v>1.43</v>
      </c>
      <c r="Q177" cm="1">
        <f t="array" ref="Q177">VLOOKUP($A177,NIR_Algorithm_Cleaned!$A$2:$W$4887,COLUMN(),FALSE)</f>
        <v>1.77</v>
      </c>
      <c r="R177" cm="1">
        <f t="array" ref="R177">VLOOKUP($A177,NIR_Algorithm_Cleaned!$A$2:$W$4887,COLUMN(),FALSE)</f>
        <v>10.34</v>
      </c>
      <c r="S177" cm="1">
        <f t="array" ref="S177">VLOOKUP($A177,NIR_Algorithm_Cleaned!$A$2:$W$4887,COLUMN(),FALSE)</f>
        <v>10.14</v>
      </c>
      <c r="T177" cm="1">
        <f t="array" ref="T177">VLOOKUP($A177,NIR_Algorithm_Cleaned!$A$2:$W$4887,COLUMN(),FALSE)</f>
        <v>4.8099999999999996</v>
      </c>
      <c r="U177" cm="1">
        <f t="array" ref="U177">VLOOKUP($A177,NIR_Algorithm_Cleaned!$A$2:$W$4887,COLUMN(),FALSE)</f>
        <v>1.35</v>
      </c>
      <c r="V177" cm="1">
        <f t="array" ref="V177">VLOOKUP($A177,NIR_Algorithm_Cleaned!$A$2:$W$4887,COLUMN(),FALSE)</f>
        <v>1.35</v>
      </c>
      <c r="W177" cm="1">
        <f t="array" ref="W177">VLOOKUP($A177,NIR_Algorithm_Cleaned!$A$2:$W$4887,COLUMN(),FALSE)</f>
        <v>69.930000000000007</v>
      </c>
      <c r="X177">
        <v>0.39604391774137326</v>
      </c>
    </row>
    <row r="178" spans="1:24" x14ac:dyDescent="0.2">
      <c r="A178" t="s">
        <v>1669</v>
      </c>
      <c r="B178" t="s">
        <v>4776</v>
      </c>
      <c r="C178" t="s">
        <v>5307</v>
      </c>
      <c r="D178">
        <v>2</v>
      </c>
      <c r="E178">
        <v>1</v>
      </c>
      <c r="F178">
        <v>1</v>
      </c>
      <c r="G178" cm="1">
        <f t="array" ref="G178">VLOOKUP($A178,NIR_Algorithm_Cleaned!$A$2:$W$4887,COLUMN(),FALSE)</f>
        <v>85.13</v>
      </c>
      <c r="H178" cm="1">
        <f t="array" ref="H178">VLOOKUP($A178,NIR_Algorithm_Cleaned!$A$2:$W$4887,COLUMN(),FALSE)</f>
        <v>1.5</v>
      </c>
      <c r="I178" cm="1">
        <f t="array" ref="I178">VLOOKUP($A178,NIR_Algorithm_Cleaned!$A$2:$W$4887,COLUMN(),FALSE)</f>
        <v>1.26</v>
      </c>
      <c r="J178" cm="1">
        <f t="array" ref="J178">VLOOKUP($A178,NIR_Algorithm_Cleaned!$A$2:$W$4887,COLUMN(),FALSE)</f>
        <v>2.81</v>
      </c>
      <c r="K178" cm="1">
        <f t="array" ref="K178">VLOOKUP($A178,NIR_Algorithm_Cleaned!$A$2:$W$4887,COLUMN(),FALSE)</f>
        <v>1.69</v>
      </c>
      <c r="L178" cm="1">
        <f t="array" ref="L178">VLOOKUP($A178,NIR_Algorithm_Cleaned!$A$2:$W$4887,COLUMN(),FALSE)</f>
        <v>0.31</v>
      </c>
      <c r="M178" cm="1">
        <f t="array" ref="M178">VLOOKUP($A178,NIR_Algorithm_Cleaned!$A$2:$W$4887,COLUMN(),FALSE)</f>
        <v>0.31</v>
      </c>
      <c r="N178" cm="1">
        <f t="array" ref="N178">VLOOKUP($A178,NIR_Algorithm_Cleaned!$A$2:$W$4887,COLUMN(),FALSE)</f>
        <v>1.36</v>
      </c>
      <c r="O178" cm="1">
        <f t="array" ref="O178">VLOOKUP($A178,NIR_Algorithm_Cleaned!$A$2:$W$4887,COLUMN(),FALSE)</f>
        <v>1.37</v>
      </c>
      <c r="P178" cm="1">
        <f t="array" ref="P178">VLOOKUP($A178,NIR_Algorithm_Cleaned!$A$2:$W$4887,COLUMN(),FALSE)</f>
        <v>1.43</v>
      </c>
      <c r="Q178" cm="1">
        <f t="array" ref="Q178">VLOOKUP($A178,NIR_Algorithm_Cleaned!$A$2:$W$4887,COLUMN(),FALSE)</f>
        <v>1.74</v>
      </c>
      <c r="R178" cm="1">
        <f t="array" ref="R178">VLOOKUP($A178,NIR_Algorithm_Cleaned!$A$2:$W$4887,COLUMN(),FALSE)</f>
        <v>11.55</v>
      </c>
      <c r="S178" cm="1">
        <f t="array" ref="S178">VLOOKUP($A178,NIR_Algorithm_Cleaned!$A$2:$W$4887,COLUMN(),FALSE)</f>
        <v>8.8800000000000008</v>
      </c>
      <c r="T178" cm="1">
        <f t="array" ref="T178">VLOOKUP($A178,NIR_Algorithm_Cleaned!$A$2:$W$4887,COLUMN(),FALSE)</f>
        <v>3.66</v>
      </c>
      <c r="U178" cm="1">
        <f t="array" ref="U178">VLOOKUP($A178,NIR_Algorithm_Cleaned!$A$2:$W$4887,COLUMN(),FALSE)</f>
        <v>1.26</v>
      </c>
      <c r="V178" cm="1">
        <f t="array" ref="V178">VLOOKUP($A178,NIR_Algorithm_Cleaned!$A$2:$W$4887,COLUMN(),FALSE)</f>
        <v>1.28</v>
      </c>
      <c r="W178" cm="1">
        <f t="array" ref="W178">VLOOKUP($A178,NIR_Algorithm_Cleaned!$A$2:$W$4887,COLUMN(),FALSE)</f>
        <v>71.16</v>
      </c>
      <c r="X178">
        <v>0.43835400091855925</v>
      </c>
    </row>
    <row r="179" spans="1:24" x14ac:dyDescent="0.2">
      <c r="A179" t="s">
        <v>1664</v>
      </c>
      <c r="B179" t="s">
        <v>4782</v>
      </c>
      <c r="C179" t="s">
        <v>5278</v>
      </c>
      <c r="D179">
        <v>2</v>
      </c>
      <c r="E179">
        <v>1</v>
      </c>
      <c r="F179">
        <v>1</v>
      </c>
      <c r="G179" cm="1">
        <f t="array" ref="G179">VLOOKUP($A179,NIR_Algorithm_Cleaned!$A$2:$W$4887,COLUMN(),FALSE)</f>
        <v>86.36</v>
      </c>
      <c r="H179" cm="1">
        <f t="array" ref="H179">VLOOKUP($A179,NIR_Algorithm_Cleaned!$A$2:$W$4887,COLUMN(),FALSE)</f>
        <v>1.5</v>
      </c>
      <c r="I179" cm="1">
        <f t="array" ref="I179">VLOOKUP($A179,NIR_Algorithm_Cleaned!$A$2:$W$4887,COLUMN(),FALSE)</f>
        <v>1.27</v>
      </c>
      <c r="J179" cm="1">
        <f t="array" ref="J179">VLOOKUP($A179,NIR_Algorithm_Cleaned!$A$2:$W$4887,COLUMN(),FALSE)</f>
        <v>3.12</v>
      </c>
      <c r="K179" cm="1">
        <f t="array" ref="K179">VLOOKUP($A179,NIR_Algorithm_Cleaned!$A$2:$W$4887,COLUMN(),FALSE)</f>
        <v>1.65</v>
      </c>
      <c r="L179" cm="1">
        <f t="array" ref="L179">VLOOKUP($A179,NIR_Algorithm_Cleaned!$A$2:$W$4887,COLUMN(),FALSE)</f>
        <v>0.35</v>
      </c>
      <c r="M179" cm="1">
        <f t="array" ref="M179">VLOOKUP($A179,NIR_Algorithm_Cleaned!$A$2:$W$4887,COLUMN(),FALSE)</f>
        <v>0.32</v>
      </c>
      <c r="N179" cm="1">
        <f t="array" ref="N179">VLOOKUP($A179,NIR_Algorithm_Cleaned!$A$2:$W$4887,COLUMN(),FALSE)</f>
        <v>1.29</v>
      </c>
      <c r="O179" cm="1">
        <f t="array" ref="O179">VLOOKUP($A179,NIR_Algorithm_Cleaned!$A$2:$W$4887,COLUMN(),FALSE)</f>
        <v>1.28</v>
      </c>
      <c r="P179" cm="1">
        <f t="array" ref="P179">VLOOKUP($A179,NIR_Algorithm_Cleaned!$A$2:$W$4887,COLUMN(),FALSE)</f>
        <v>1.47</v>
      </c>
      <c r="Q179" cm="1">
        <f t="array" ref="Q179">VLOOKUP($A179,NIR_Algorithm_Cleaned!$A$2:$W$4887,COLUMN(),FALSE)</f>
        <v>1.88</v>
      </c>
      <c r="R179" cm="1">
        <f t="array" ref="R179">VLOOKUP($A179,NIR_Algorithm_Cleaned!$A$2:$W$4887,COLUMN(),FALSE)</f>
        <v>11.78</v>
      </c>
      <c r="S179" cm="1">
        <f t="array" ref="S179">VLOOKUP($A179,NIR_Algorithm_Cleaned!$A$2:$W$4887,COLUMN(),FALSE)</f>
        <v>8.44</v>
      </c>
      <c r="T179" cm="1">
        <f t="array" ref="T179">VLOOKUP($A179,NIR_Algorithm_Cleaned!$A$2:$W$4887,COLUMN(),FALSE)</f>
        <v>3.94</v>
      </c>
      <c r="U179" cm="1">
        <f t="array" ref="U179">VLOOKUP($A179,NIR_Algorithm_Cleaned!$A$2:$W$4887,COLUMN(),FALSE)</f>
        <v>1.25</v>
      </c>
      <c r="V179" cm="1">
        <f t="array" ref="V179">VLOOKUP($A179,NIR_Algorithm_Cleaned!$A$2:$W$4887,COLUMN(),FALSE)</f>
        <v>1.26</v>
      </c>
      <c r="W179" cm="1">
        <f t="array" ref="W179">VLOOKUP($A179,NIR_Algorithm_Cleaned!$A$2:$W$4887,COLUMN(),FALSE)</f>
        <v>70.27</v>
      </c>
      <c r="X179">
        <v>0.44435644508176952</v>
      </c>
    </row>
    <row r="180" spans="1:24" x14ac:dyDescent="0.2">
      <c r="A180" t="s">
        <v>1687</v>
      </c>
      <c r="B180" t="s">
        <v>4883</v>
      </c>
      <c r="C180" t="s">
        <v>5310</v>
      </c>
      <c r="D180">
        <v>2</v>
      </c>
      <c r="E180">
        <v>1</v>
      </c>
      <c r="F180">
        <v>1</v>
      </c>
      <c r="G180" cm="1">
        <f t="array" ref="G180">VLOOKUP($A180,NIR_Algorithm_Cleaned!$A$2:$W$4887,COLUMN(),FALSE)</f>
        <v>84.78</v>
      </c>
      <c r="H180" cm="1">
        <f t="array" ref="H180">VLOOKUP($A180,NIR_Algorithm_Cleaned!$A$2:$W$4887,COLUMN(),FALSE)</f>
        <v>1.95</v>
      </c>
      <c r="I180" cm="1">
        <f t="array" ref="I180">VLOOKUP($A180,NIR_Algorithm_Cleaned!$A$2:$W$4887,COLUMN(),FALSE)</f>
        <v>1.33</v>
      </c>
      <c r="J180" cm="1">
        <f t="array" ref="J180">VLOOKUP($A180,NIR_Algorithm_Cleaned!$A$2:$W$4887,COLUMN(),FALSE)</f>
        <v>4.01</v>
      </c>
      <c r="K180" cm="1">
        <f t="array" ref="K180">VLOOKUP($A180,NIR_Algorithm_Cleaned!$A$2:$W$4887,COLUMN(),FALSE)</f>
        <v>2.0099999999999998</v>
      </c>
      <c r="L180" cm="1">
        <f t="array" ref="L180">VLOOKUP($A180,NIR_Algorithm_Cleaned!$A$2:$W$4887,COLUMN(),FALSE)</f>
        <v>0.39</v>
      </c>
      <c r="M180" cm="1">
        <f t="array" ref="M180">VLOOKUP($A180,NIR_Algorithm_Cleaned!$A$2:$W$4887,COLUMN(),FALSE)</f>
        <v>0.37</v>
      </c>
      <c r="N180" cm="1">
        <f t="array" ref="N180">VLOOKUP($A180,NIR_Algorithm_Cleaned!$A$2:$W$4887,COLUMN(),FALSE)</f>
        <v>1.36</v>
      </c>
      <c r="O180" cm="1">
        <f t="array" ref="O180">VLOOKUP($A180,NIR_Algorithm_Cleaned!$A$2:$W$4887,COLUMN(),FALSE)</f>
        <v>1.37</v>
      </c>
      <c r="P180" cm="1">
        <f t="array" ref="P180">VLOOKUP($A180,NIR_Algorithm_Cleaned!$A$2:$W$4887,COLUMN(),FALSE)</f>
        <v>1.76</v>
      </c>
      <c r="Q180" cm="1">
        <f t="array" ref="Q180">VLOOKUP($A180,NIR_Algorithm_Cleaned!$A$2:$W$4887,COLUMN(),FALSE)</f>
        <v>2.06</v>
      </c>
      <c r="R180" cm="1">
        <f t="array" ref="R180">VLOOKUP($A180,NIR_Algorithm_Cleaned!$A$2:$W$4887,COLUMN(),FALSE)</f>
        <v>10.7</v>
      </c>
      <c r="S180" cm="1">
        <f t="array" ref="S180">VLOOKUP($A180,NIR_Algorithm_Cleaned!$A$2:$W$4887,COLUMN(),FALSE)</f>
        <v>9.6</v>
      </c>
      <c r="T180" cm="1">
        <f t="array" ref="T180">VLOOKUP($A180,NIR_Algorithm_Cleaned!$A$2:$W$4887,COLUMN(),FALSE)</f>
        <v>4.03</v>
      </c>
      <c r="U180" cm="1">
        <f t="array" ref="U180">VLOOKUP($A180,NIR_Algorithm_Cleaned!$A$2:$W$4887,COLUMN(),FALSE)</f>
        <v>1.77</v>
      </c>
      <c r="V180" cm="1">
        <f t="array" ref="V180">VLOOKUP($A180,NIR_Algorithm_Cleaned!$A$2:$W$4887,COLUMN(),FALSE)</f>
        <v>1.4</v>
      </c>
      <c r="W180" cm="1">
        <f t="array" ref="W180">VLOOKUP($A180,NIR_Algorithm_Cleaned!$A$2:$W$4887,COLUMN(),FALSE)</f>
        <v>69.959999999999994</v>
      </c>
      <c r="X180">
        <v>0.44389377831997229</v>
      </c>
    </row>
    <row r="181" spans="1:24" x14ac:dyDescent="0.2">
      <c r="A181" t="s">
        <v>1675</v>
      </c>
      <c r="B181" t="s">
        <v>4737</v>
      </c>
      <c r="C181" t="s">
        <v>5303</v>
      </c>
      <c r="D181">
        <v>2</v>
      </c>
      <c r="E181">
        <v>1</v>
      </c>
      <c r="F181">
        <v>1</v>
      </c>
      <c r="G181" cm="1">
        <f t="array" ref="G181">VLOOKUP($A181,NIR_Algorithm_Cleaned!$A$2:$W$4887,COLUMN(),FALSE)</f>
        <v>82.6</v>
      </c>
      <c r="H181" cm="1">
        <f t="array" ref="H181">VLOOKUP($A181,NIR_Algorithm_Cleaned!$A$2:$W$4887,COLUMN(),FALSE)</f>
        <v>1.88</v>
      </c>
      <c r="I181" cm="1">
        <f t="array" ref="I181">VLOOKUP($A181,NIR_Algorithm_Cleaned!$A$2:$W$4887,COLUMN(),FALSE)</f>
        <v>1.32</v>
      </c>
      <c r="J181" cm="1">
        <f t="array" ref="J181">VLOOKUP($A181,NIR_Algorithm_Cleaned!$A$2:$W$4887,COLUMN(),FALSE)</f>
        <v>3.5</v>
      </c>
      <c r="K181" cm="1">
        <f t="array" ref="K181">VLOOKUP($A181,NIR_Algorithm_Cleaned!$A$2:$W$4887,COLUMN(),FALSE)</f>
        <v>1.87</v>
      </c>
      <c r="L181" cm="1">
        <f t="array" ref="L181">VLOOKUP($A181,NIR_Algorithm_Cleaned!$A$2:$W$4887,COLUMN(),FALSE)</f>
        <v>0.28000000000000003</v>
      </c>
      <c r="M181" cm="1">
        <f t="array" ref="M181">VLOOKUP($A181,NIR_Algorithm_Cleaned!$A$2:$W$4887,COLUMN(),FALSE)</f>
        <v>0.38</v>
      </c>
      <c r="N181" cm="1">
        <f t="array" ref="N181">VLOOKUP($A181,NIR_Algorithm_Cleaned!$A$2:$W$4887,COLUMN(),FALSE)</f>
        <v>1.54</v>
      </c>
      <c r="O181" cm="1">
        <f t="array" ref="O181">VLOOKUP($A181,NIR_Algorithm_Cleaned!$A$2:$W$4887,COLUMN(),FALSE)</f>
        <v>1.57</v>
      </c>
      <c r="P181" cm="1">
        <f t="array" ref="P181">VLOOKUP($A181,NIR_Algorithm_Cleaned!$A$2:$W$4887,COLUMN(),FALSE)</f>
        <v>1.42</v>
      </c>
      <c r="Q181" cm="1">
        <f t="array" ref="Q181">VLOOKUP($A181,NIR_Algorithm_Cleaned!$A$2:$W$4887,COLUMN(),FALSE)</f>
        <v>1.84</v>
      </c>
      <c r="R181" cm="1">
        <f t="array" ref="R181">VLOOKUP($A181,NIR_Algorithm_Cleaned!$A$2:$W$4887,COLUMN(),FALSE)</f>
        <v>10.8</v>
      </c>
      <c r="S181" cm="1">
        <f t="array" ref="S181">VLOOKUP($A181,NIR_Algorithm_Cleaned!$A$2:$W$4887,COLUMN(),FALSE)</f>
        <v>10.27</v>
      </c>
      <c r="T181" cm="1">
        <f t="array" ref="T181">VLOOKUP($A181,NIR_Algorithm_Cleaned!$A$2:$W$4887,COLUMN(),FALSE)</f>
        <v>4.7</v>
      </c>
      <c r="U181" cm="1">
        <f t="array" ref="U181">VLOOKUP($A181,NIR_Algorithm_Cleaned!$A$2:$W$4887,COLUMN(),FALSE)</f>
        <v>1.61</v>
      </c>
      <c r="V181" cm="1">
        <f t="array" ref="V181">VLOOKUP($A181,NIR_Algorithm_Cleaned!$A$2:$W$4887,COLUMN(),FALSE)</f>
        <v>1.42</v>
      </c>
      <c r="W181" cm="1">
        <f t="array" ref="W181">VLOOKUP($A181,NIR_Algorithm_Cleaned!$A$2:$W$4887,COLUMN(),FALSE)</f>
        <v>69.819999999999993</v>
      </c>
      <c r="X181">
        <v>0.41287486753797226</v>
      </c>
    </row>
    <row r="182" spans="1:24" x14ac:dyDescent="0.2">
      <c r="A182" t="s">
        <v>1361</v>
      </c>
      <c r="B182" t="s">
        <v>4733</v>
      </c>
      <c r="C182" t="s">
        <v>5224</v>
      </c>
      <c r="D182">
        <v>2</v>
      </c>
      <c r="E182">
        <v>1</v>
      </c>
      <c r="F182">
        <v>1</v>
      </c>
      <c r="G182" cm="1">
        <f t="array" ref="G182">VLOOKUP($A182,NIR_Algorithm_Cleaned!$A$2:$W$4887,COLUMN(),FALSE)</f>
        <v>87.68</v>
      </c>
      <c r="H182" cm="1">
        <f t="array" ref="H182">VLOOKUP($A182,NIR_Algorithm_Cleaned!$A$2:$W$4887,COLUMN(),FALSE)</f>
        <v>1.78</v>
      </c>
      <c r="I182" cm="1">
        <f t="array" ref="I182">VLOOKUP($A182,NIR_Algorithm_Cleaned!$A$2:$W$4887,COLUMN(),FALSE)</f>
        <v>1.48</v>
      </c>
      <c r="J182" cm="1">
        <f t="array" ref="J182">VLOOKUP($A182,NIR_Algorithm_Cleaned!$A$2:$W$4887,COLUMN(),FALSE)</f>
        <v>2.99</v>
      </c>
      <c r="K182" cm="1">
        <f t="array" ref="K182">VLOOKUP($A182,NIR_Algorithm_Cleaned!$A$2:$W$4887,COLUMN(),FALSE)</f>
        <v>2.19</v>
      </c>
      <c r="L182" cm="1">
        <f t="array" ref="L182">VLOOKUP($A182,NIR_Algorithm_Cleaned!$A$2:$W$4887,COLUMN(),FALSE)</f>
        <v>0.4</v>
      </c>
      <c r="M182" cm="1">
        <f t="array" ref="M182">VLOOKUP($A182,NIR_Algorithm_Cleaned!$A$2:$W$4887,COLUMN(),FALSE)</f>
        <v>0.33</v>
      </c>
      <c r="N182" cm="1">
        <f t="array" ref="N182">VLOOKUP($A182,NIR_Algorithm_Cleaned!$A$2:$W$4887,COLUMN(),FALSE)</f>
        <v>1.69</v>
      </c>
      <c r="O182" cm="1">
        <f t="array" ref="O182">VLOOKUP($A182,NIR_Algorithm_Cleaned!$A$2:$W$4887,COLUMN(),FALSE)</f>
        <v>1.65</v>
      </c>
      <c r="P182" cm="1">
        <f t="array" ref="P182">VLOOKUP($A182,NIR_Algorithm_Cleaned!$A$2:$W$4887,COLUMN(),FALSE)</f>
        <v>2.0299999999999998</v>
      </c>
      <c r="Q182" cm="1">
        <f t="array" ref="Q182">VLOOKUP($A182,NIR_Algorithm_Cleaned!$A$2:$W$4887,COLUMN(),FALSE)</f>
        <v>2.2400000000000002</v>
      </c>
      <c r="R182" cm="1">
        <f t="array" ref="R182">VLOOKUP($A182,NIR_Algorithm_Cleaned!$A$2:$W$4887,COLUMN(),FALSE)</f>
        <v>9.2200000000000006</v>
      </c>
      <c r="S182" cm="1">
        <f t="array" ref="S182">VLOOKUP($A182,NIR_Algorithm_Cleaned!$A$2:$W$4887,COLUMN(),FALSE)</f>
        <v>11.65</v>
      </c>
      <c r="T182" cm="1">
        <f t="array" ref="T182">VLOOKUP($A182,NIR_Algorithm_Cleaned!$A$2:$W$4887,COLUMN(),FALSE)</f>
        <v>4.0999999999999996</v>
      </c>
      <c r="U182" cm="1">
        <f t="array" ref="U182">VLOOKUP($A182,NIR_Algorithm_Cleaned!$A$2:$W$4887,COLUMN(),FALSE)</f>
        <v>1.54</v>
      </c>
      <c r="V182" cm="1">
        <f t="array" ref="V182">VLOOKUP($A182,NIR_Algorithm_Cleaned!$A$2:$W$4887,COLUMN(),FALSE)</f>
        <v>1.46</v>
      </c>
      <c r="W182" cm="1">
        <f t="array" ref="W182">VLOOKUP($A182,NIR_Algorithm_Cleaned!$A$2:$W$4887,COLUMN(),FALSE)</f>
        <v>70.599999999999994</v>
      </c>
      <c r="X182">
        <v>0.45256070640176604</v>
      </c>
    </row>
    <row r="183" spans="1:24" x14ac:dyDescent="0.2">
      <c r="A183" t="s">
        <v>1375</v>
      </c>
      <c r="B183" t="s">
        <v>4743</v>
      </c>
      <c r="C183" t="s">
        <v>5332</v>
      </c>
      <c r="D183">
        <v>2</v>
      </c>
      <c r="E183">
        <v>1</v>
      </c>
      <c r="F183">
        <v>1</v>
      </c>
      <c r="G183" cm="1">
        <f t="array" ref="G183">VLOOKUP($A183,NIR_Algorithm_Cleaned!$A$2:$W$4887,COLUMN(),FALSE)</f>
        <v>83.2</v>
      </c>
      <c r="H183" cm="1">
        <f t="array" ref="H183">VLOOKUP($A183,NIR_Algorithm_Cleaned!$A$2:$W$4887,COLUMN(),FALSE)</f>
        <v>1.84</v>
      </c>
      <c r="I183" cm="1">
        <f t="array" ref="I183">VLOOKUP($A183,NIR_Algorithm_Cleaned!$A$2:$W$4887,COLUMN(),FALSE)</f>
        <v>1.31</v>
      </c>
      <c r="J183" cm="1">
        <f t="array" ref="J183">VLOOKUP($A183,NIR_Algorithm_Cleaned!$A$2:$W$4887,COLUMN(),FALSE)</f>
        <v>3.03</v>
      </c>
      <c r="K183" cm="1">
        <f t="array" ref="K183">VLOOKUP($A183,NIR_Algorithm_Cleaned!$A$2:$W$4887,COLUMN(),FALSE)</f>
        <v>2.0699999999999998</v>
      </c>
      <c r="L183" cm="1">
        <f t="array" ref="L183">VLOOKUP($A183,NIR_Algorithm_Cleaned!$A$2:$W$4887,COLUMN(),FALSE)</f>
        <v>0.39</v>
      </c>
      <c r="M183" cm="1">
        <f t="array" ref="M183">VLOOKUP($A183,NIR_Algorithm_Cleaned!$A$2:$W$4887,COLUMN(),FALSE)</f>
        <v>0.41</v>
      </c>
      <c r="N183" cm="1">
        <f t="array" ref="N183">VLOOKUP($A183,NIR_Algorithm_Cleaned!$A$2:$W$4887,COLUMN(),FALSE)</f>
        <v>1.68</v>
      </c>
      <c r="O183" cm="1">
        <f t="array" ref="O183">VLOOKUP($A183,NIR_Algorithm_Cleaned!$A$2:$W$4887,COLUMN(),FALSE)</f>
        <v>1.67</v>
      </c>
      <c r="P183" cm="1">
        <f t="array" ref="P183">VLOOKUP($A183,NIR_Algorithm_Cleaned!$A$2:$W$4887,COLUMN(),FALSE)</f>
        <v>2.0099999999999998</v>
      </c>
      <c r="Q183" cm="1">
        <f t="array" ref="Q183">VLOOKUP($A183,NIR_Algorithm_Cleaned!$A$2:$W$4887,COLUMN(),FALSE)</f>
        <v>2.52</v>
      </c>
      <c r="R183" cm="1">
        <f t="array" ref="R183">VLOOKUP($A183,NIR_Algorithm_Cleaned!$A$2:$W$4887,COLUMN(),FALSE)</f>
        <v>8.1199999999999992</v>
      </c>
      <c r="S183" cm="1">
        <f t="array" ref="S183">VLOOKUP($A183,NIR_Algorithm_Cleaned!$A$2:$W$4887,COLUMN(),FALSE)</f>
        <v>11.89</v>
      </c>
      <c r="T183" cm="1">
        <f t="array" ref="T183">VLOOKUP($A183,NIR_Algorithm_Cleaned!$A$2:$W$4887,COLUMN(),FALSE)</f>
        <v>4.6500000000000004</v>
      </c>
      <c r="U183" cm="1">
        <f t="array" ref="U183">VLOOKUP($A183,NIR_Algorithm_Cleaned!$A$2:$W$4887,COLUMN(),FALSE)</f>
        <v>1.61</v>
      </c>
      <c r="V183" cm="1">
        <f t="array" ref="V183">VLOOKUP($A183,NIR_Algorithm_Cleaned!$A$2:$W$4887,COLUMN(),FALSE)</f>
        <v>1.46</v>
      </c>
      <c r="W183" cm="1">
        <f t="array" ref="W183">VLOOKUP($A183,NIR_Algorithm_Cleaned!$A$2:$W$4887,COLUMN(),FALSE)</f>
        <v>72.099999999999994</v>
      </c>
      <c r="X183">
        <v>0.421568473533113</v>
      </c>
    </row>
    <row r="184" spans="1:24" x14ac:dyDescent="0.2">
      <c r="A184" t="s">
        <v>947</v>
      </c>
      <c r="B184" t="s">
        <v>4907</v>
      </c>
      <c r="C184" t="s">
        <v>5306</v>
      </c>
      <c r="D184">
        <v>2</v>
      </c>
      <c r="E184">
        <v>1</v>
      </c>
      <c r="F184">
        <v>1</v>
      </c>
      <c r="G184" cm="1">
        <f t="array" ref="G184">VLOOKUP($A184,NIR_Algorithm_Cleaned!$A$2:$W$4887,COLUMN(),FALSE)</f>
        <v>85</v>
      </c>
      <c r="H184" cm="1">
        <f t="array" ref="H184">VLOOKUP($A184,NIR_Algorithm_Cleaned!$A$2:$W$4887,COLUMN(),FALSE)</f>
        <v>1.86</v>
      </c>
      <c r="I184" cm="1">
        <f t="array" ref="I184">VLOOKUP($A184,NIR_Algorithm_Cleaned!$A$2:$W$4887,COLUMN(),FALSE)</f>
        <v>1.33</v>
      </c>
      <c r="J184" cm="1">
        <f t="array" ref="J184">VLOOKUP($A184,NIR_Algorithm_Cleaned!$A$2:$W$4887,COLUMN(),FALSE)</f>
        <v>3.48</v>
      </c>
      <c r="K184" cm="1">
        <f t="array" ref="K184">VLOOKUP($A184,NIR_Algorithm_Cleaned!$A$2:$W$4887,COLUMN(),FALSE)</f>
        <v>2.14</v>
      </c>
      <c r="L184" cm="1">
        <f t="array" ref="L184">VLOOKUP($A184,NIR_Algorithm_Cleaned!$A$2:$W$4887,COLUMN(),FALSE)</f>
        <v>0.45</v>
      </c>
      <c r="M184" cm="1">
        <f t="array" ref="M184">VLOOKUP($A184,NIR_Algorithm_Cleaned!$A$2:$W$4887,COLUMN(),FALSE)</f>
        <v>0.52</v>
      </c>
      <c r="N184" cm="1">
        <f t="array" ref="N184">VLOOKUP($A184,NIR_Algorithm_Cleaned!$A$2:$W$4887,COLUMN(),FALSE)</f>
        <v>1.42</v>
      </c>
      <c r="O184" cm="1">
        <f t="array" ref="O184">VLOOKUP($A184,NIR_Algorithm_Cleaned!$A$2:$W$4887,COLUMN(),FALSE)</f>
        <v>1.41</v>
      </c>
      <c r="P184" cm="1">
        <f t="array" ref="P184">VLOOKUP($A184,NIR_Algorithm_Cleaned!$A$2:$W$4887,COLUMN(),FALSE)</f>
        <v>2.11</v>
      </c>
      <c r="Q184" cm="1">
        <f t="array" ref="Q184">VLOOKUP($A184,NIR_Algorithm_Cleaned!$A$2:$W$4887,COLUMN(),FALSE)</f>
        <v>2.76</v>
      </c>
      <c r="R184" cm="1">
        <f t="array" ref="R184">VLOOKUP($A184,NIR_Algorithm_Cleaned!$A$2:$W$4887,COLUMN(),FALSE)</f>
        <v>8.85</v>
      </c>
      <c r="S184" cm="1">
        <f t="array" ref="S184">VLOOKUP($A184,NIR_Algorithm_Cleaned!$A$2:$W$4887,COLUMN(),FALSE)</f>
        <v>10.46</v>
      </c>
      <c r="T184" cm="1">
        <f t="array" ref="T184">VLOOKUP($A184,NIR_Algorithm_Cleaned!$A$2:$W$4887,COLUMN(),FALSE)</f>
        <v>3.92</v>
      </c>
      <c r="U184" cm="1">
        <f t="array" ref="U184">VLOOKUP($A184,NIR_Algorithm_Cleaned!$A$2:$W$4887,COLUMN(),FALSE)</f>
        <v>1.72</v>
      </c>
      <c r="V184" cm="1">
        <f t="array" ref="V184">VLOOKUP($A184,NIR_Algorithm_Cleaned!$A$2:$W$4887,COLUMN(),FALSE)</f>
        <v>1.39</v>
      </c>
      <c r="W184" cm="1">
        <f t="array" ref="W184">VLOOKUP($A184,NIR_Algorithm_Cleaned!$A$2:$W$4887,COLUMN(),FALSE)</f>
        <v>71.41</v>
      </c>
      <c r="X184">
        <v>0.47100441501103751</v>
      </c>
    </row>
    <row r="185" spans="1:24" x14ac:dyDescent="0.2">
      <c r="A185" t="s">
        <v>1623</v>
      </c>
      <c r="B185" t="s">
        <v>4912</v>
      </c>
      <c r="C185" t="s">
        <v>5252</v>
      </c>
      <c r="D185">
        <v>2</v>
      </c>
      <c r="E185">
        <v>1</v>
      </c>
      <c r="F185">
        <v>1</v>
      </c>
      <c r="G185" cm="1">
        <f t="array" ref="G185">VLOOKUP($A185,NIR_Algorithm_Cleaned!$A$2:$W$4887,COLUMN(),FALSE)</f>
        <v>84.16</v>
      </c>
      <c r="H185" cm="1">
        <f t="array" ref="H185">VLOOKUP($A185,NIR_Algorithm_Cleaned!$A$2:$W$4887,COLUMN(),FALSE)</f>
        <v>2.0099999999999998</v>
      </c>
      <c r="I185" cm="1">
        <f t="array" ref="I185">VLOOKUP($A185,NIR_Algorithm_Cleaned!$A$2:$W$4887,COLUMN(),FALSE)</f>
        <v>1.36</v>
      </c>
      <c r="J185" cm="1">
        <f t="array" ref="J185">VLOOKUP($A185,NIR_Algorithm_Cleaned!$A$2:$W$4887,COLUMN(),FALSE)</f>
        <v>4.13</v>
      </c>
      <c r="K185" cm="1">
        <f t="array" ref="K185">VLOOKUP($A185,NIR_Algorithm_Cleaned!$A$2:$W$4887,COLUMN(),FALSE)</f>
        <v>1.97</v>
      </c>
      <c r="L185" cm="1">
        <f t="array" ref="L185">VLOOKUP($A185,NIR_Algorithm_Cleaned!$A$2:$W$4887,COLUMN(),FALSE)</f>
        <v>0.31</v>
      </c>
      <c r="M185" cm="1">
        <f t="array" ref="M185">VLOOKUP($A185,NIR_Algorithm_Cleaned!$A$2:$W$4887,COLUMN(),FALSE)</f>
        <v>0.36</v>
      </c>
      <c r="N185" cm="1">
        <f t="array" ref="N185">VLOOKUP($A185,NIR_Algorithm_Cleaned!$A$2:$W$4887,COLUMN(),FALSE)</f>
        <v>1.52</v>
      </c>
      <c r="O185" cm="1">
        <f t="array" ref="O185">VLOOKUP($A185,NIR_Algorithm_Cleaned!$A$2:$W$4887,COLUMN(),FALSE)</f>
        <v>1.52</v>
      </c>
      <c r="P185" cm="1">
        <f t="array" ref="P185">VLOOKUP($A185,NIR_Algorithm_Cleaned!$A$2:$W$4887,COLUMN(),FALSE)</f>
        <v>1.48</v>
      </c>
      <c r="Q185" cm="1">
        <f t="array" ref="Q185">VLOOKUP($A185,NIR_Algorithm_Cleaned!$A$2:$W$4887,COLUMN(),FALSE)</f>
        <v>1.82</v>
      </c>
      <c r="R185" cm="1">
        <f t="array" ref="R185">VLOOKUP($A185,NIR_Algorithm_Cleaned!$A$2:$W$4887,COLUMN(),FALSE)</f>
        <v>10.44</v>
      </c>
      <c r="S185" cm="1">
        <f t="array" ref="S185">VLOOKUP($A185,NIR_Algorithm_Cleaned!$A$2:$W$4887,COLUMN(),FALSE)</f>
        <v>10.45</v>
      </c>
      <c r="T185" cm="1">
        <f t="array" ref="T185">VLOOKUP($A185,NIR_Algorithm_Cleaned!$A$2:$W$4887,COLUMN(),FALSE)</f>
        <v>4.3600000000000003</v>
      </c>
      <c r="U185" cm="1">
        <f t="array" ref="U185">VLOOKUP($A185,NIR_Algorithm_Cleaned!$A$2:$W$4887,COLUMN(),FALSE)</f>
        <v>1.72</v>
      </c>
      <c r="V185" cm="1">
        <f t="array" ref="V185">VLOOKUP($A185,NIR_Algorithm_Cleaned!$A$2:$W$4887,COLUMN(),FALSE)</f>
        <v>1.44</v>
      </c>
      <c r="W185" cm="1">
        <f t="array" ref="W185">VLOOKUP($A185,NIR_Algorithm_Cleaned!$A$2:$W$4887,COLUMN(),FALSE)</f>
        <v>69.44</v>
      </c>
      <c r="X185">
        <v>0.44425777110561648</v>
      </c>
    </row>
    <row r="186" spans="1:24" x14ac:dyDescent="0.2">
      <c r="A186" t="s">
        <v>936</v>
      </c>
      <c r="B186" t="s">
        <v>4932</v>
      </c>
      <c r="C186" t="s">
        <v>5267</v>
      </c>
      <c r="D186">
        <v>2</v>
      </c>
      <c r="E186">
        <v>1</v>
      </c>
      <c r="F186">
        <v>1</v>
      </c>
      <c r="G186" cm="1">
        <f t="array" ref="G186">VLOOKUP($A186,NIR_Algorithm_Cleaned!$A$2:$W$4887,COLUMN(),FALSE)</f>
        <v>84.65</v>
      </c>
      <c r="H186" cm="1">
        <f t="array" ref="H186">VLOOKUP($A186,NIR_Algorithm_Cleaned!$A$2:$W$4887,COLUMN(),FALSE)</f>
        <v>2</v>
      </c>
      <c r="I186" cm="1">
        <f t="array" ref="I186">VLOOKUP($A186,NIR_Algorithm_Cleaned!$A$2:$W$4887,COLUMN(),FALSE)</f>
        <v>1.41</v>
      </c>
      <c r="J186" cm="1">
        <f t="array" ref="J186">VLOOKUP($A186,NIR_Algorithm_Cleaned!$A$2:$W$4887,COLUMN(),FALSE)</f>
        <v>3.3</v>
      </c>
      <c r="K186" cm="1">
        <f t="array" ref="K186">VLOOKUP($A186,NIR_Algorithm_Cleaned!$A$2:$W$4887,COLUMN(),FALSE)</f>
        <v>2.12</v>
      </c>
      <c r="L186" cm="1">
        <f t="array" ref="L186">VLOOKUP($A186,NIR_Algorithm_Cleaned!$A$2:$W$4887,COLUMN(),FALSE)</f>
        <v>0.47</v>
      </c>
      <c r="M186" cm="1">
        <f t="array" ref="M186">VLOOKUP($A186,NIR_Algorithm_Cleaned!$A$2:$W$4887,COLUMN(),FALSE)</f>
        <v>0.56999999999999995</v>
      </c>
      <c r="N186" cm="1">
        <f t="array" ref="N186">VLOOKUP($A186,NIR_Algorithm_Cleaned!$A$2:$W$4887,COLUMN(),FALSE)</f>
        <v>1.69</v>
      </c>
      <c r="O186" cm="1">
        <f t="array" ref="O186">VLOOKUP($A186,NIR_Algorithm_Cleaned!$A$2:$W$4887,COLUMN(),FALSE)</f>
        <v>1.68</v>
      </c>
      <c r="P186" cm="1">
        <f t="array" ref="P186">VLOOKUP($A186,NIR_Algorithm_Cleaned!$A$2:$W$4887,COLUMN(),FALSE)</f>
        <v>2.2799999999999998</v>
      </c>
      <c r="Q186" cm="1">
        <f t="array" ref="Q186">VLOOKUP($A186,NIR_Algorithm_Cleaned!$A$2:$W$4887,COLUMN(),FALSE)</f>
        <v>2.92</v>
      </c>
      <c r="R186" cm="1">
        <f t="array" ref="R186">VLOOKUP($A186,NIR_Algorithm_Cleaned!$A$2:$W$4887,COLUMN(),FALSE)</f>
        <v>7.9</v>
      </c>
      <c r="S186" cm="1">
        <f t="array" ref="S186">VLOOKUP($A186,NIR_Algorithm_Cleaned!$A$2:$W$4887,COLUMN(),FALSE)</f>
        <v>12.82</v>
      </c>
      <c r="T186" cm="1">
        <f t="array" ref="T186">VLOOKUP($A186,NIR_Algorithm_Cleaned!$A$2:$W$4887,COLUMN(),FALSE)</f>
        <v>3.95</v>
      </c>
      <c r="U186" cm="1">
        <f t="array" ref="U186">VLOOKUP($A186,NIR_Algorithm_Cleaned!$A$2:$W$4887,COLUMN(),FALSE)</f>
        <v>1.8</v>
      </c>
      <c r="V186" cm="1">
        <f t="array" ref="V186">VLOOKUP($A186,NIR_Algorithm_Cleaned!$A$2:$W$4887,COLUMN(),FALSE)</f>
        <v>1.52</v>
      </c>
      <c r="W186" cm="1">
        <f t="array" ref="W186">VLOOKUP($A186,NIR_Algorithm_Cleaned!$A$2:$W$4887,COLUMN(),FALSE)</f>
        <v>71.05</v>
      </c>
      <c r="X186">
        <v>0.44705152782618796</v>
      </c>
    </row>
    <row r="187" spans="1:24" x14ac:dyDescent="0.2">
      <c r="A187" t="s">
        <v>1653</v>
      </c>
      <c r="B187" t="s">
        <v>4927</v>
      </c>
      <c r="C187" t="s">
        <v>5317</v>
      </c>
      <c r="D187">
        <v>2</v>
      </c>
      <c r="E187">
        <v>1</v>
      </c>
      <c r="F187">
        <v>1</v>
      </c>
      <c r="G187" cm="1">
        <f t="array" ref="G187">VLOOKUP($A187,NIR_Algorithm_Cleaned!$A$2:$W$4887,COLUMN(),FALSE)</f>
        <v>88.54</v>
      </c>
      <c r="H187" cm="1">
        <f t="array" ref="H187">VLOOKUP($A187,NIR_Algorithm_Cleaned!$A$2:$W$4887,COLUMN(),FALSE)</f>
        <v>1.78</v>
      </c>
      <c r="I187" cm="1">
        <f t="array" ref="I187">VLOOKUP($A187,NIR_Algorithm_Cleaned!$A$2:$W$4887,COLUMN(),FALSE)</f>
        <v>1.44</v>
      </c>
      <c r="J187" cm="1">
        <f t="array" ref="J187">VLOOKUP($A187,NIR_Algorithm_Cleaned!$A$2:$W$4887,COLUMN(),FALSE)</f>
        <v>3.52</v>
      </c>
      <c r="K187" cm="1">
        <f t="array" ref="K187">VLOOKUP($A187,NIR_Algorithm_Cleaned!$A$2:$W$4887,COLUMN(),FALSE)</f>
        <v>2.06</v>
      </c>
      <c r="L187" cm="1">
        <f t="array" ref="L187">VLOOKUP($A187,NIR_Algorithm_Cleaned!$A$2:$W$4887,COLUMN(),FALSE)</f>
        <v>0.28000000000000003</v>
      </c>
      <c r="M187" cm="1">
        <f t="array" ref="M187">VLOOKUP($A187,NIR_Algorithm_Cleaned!$A$2:$W$4887,COLUMN(),FALSE)</f>
        <v>0.28999999999999998</v>
      </c>
      <c r="N187" cm="1">
        <f t="array" ref="N187">VLOOKUP($A187,NIR_Algorithm_Cleaned!$A$2:$W$4887,COLUMN(),FALSE)</f>
        <v>1.4</v>
      </c>
      <c r="O187" cm="1">
        <f t="array" ref="O187">VLOOKUP($A187,NIR_Algorithm_Cleaned!$A$2:$W$4887,COLUMN(),FALSE)</f>
        <v>1.37</v>
      </c>
      <c r="P187" cm="1">
        <f t="array" ref="P187">VLOOKUP($A187,NIR_Algorithm_Cleaned!$A$2:$W$4887,COLUMN(),FALSE)</f>
        <v>1.38</v>
      </c>
      <c r="Q187" cm="1">
        <f t="array" ref="Q187">VLOOKUP($A187,NIR_Algorithm_Cleaned!$A$2:$W$4887,COLUMN(),FALSE)</f>
        <v>1.69</v>
      </c>
      <c r="R187" cm="1">
        <f t="array" ref="R187">VLOOKUP($A187,NIR_Algorithm_Cleaned!$A$2:$W$4887,COLUMN(),FALSE)</f>
        <v>12.71</v>
      </c>
      <c r="S187" cm="1">
        <f t="array" ref="S187">VLOOKUP($A187,NIR_Algorithm_Cleaned!$A$2:$W$4887,COLUMN(),FALSE)</f>
        <v>8.64</v>
      </c>
      <c r="T187" cm="1">
        <f t="array" ref="T187">VLOOKUP($A187,NIR_Algorithm_Cleaned!$A$2:$W$4887,COLUMN(),FALSE)</f>
        <v>3.53</v>
      </c>
      <c r="U187" cm="1">
        <f t="array" ref="U187">VLOOKUP($A187,NIR_Algorithm_Cleaned!$A$2:$W$4887,COLUMN(),FALSE)</f>
        <v>1.58</v>
      </c>
      <c r="V187" cm="1">
        <f t="array" ref="V187">VLOOKUP($A187,NIR_Algorithm_Cleaned!$A$2:$W$4887,COLUMN(),FALSE)</f>
        <v>1.34</v>
      </c>
      <c r="W187" cm="1">
        <f t="array" ref="W187">VLOOKUP($A187,NIR_Algorithm_Cleaned!$A$2:$W$4887,COLUMN(),FALSE)</f>
        <v>69.41</v>
      </c>
      <c r="X187">
        <v>0.4715320680919155</v>
      </c>
    </row>
    <row r="188" spans="1:24" x14ac:dyDescent="0.2">
      <c r="A188" t="s">
        <v>1810</v>
      </c>
      <c r="B188" t="s">
        <v>4911</v>
      </c>
      <c r="C188" t="s">
        <v>5229</v>
      </c>
      <c r="D188">
        <v>2</v>
      </c>
      <c r="E188">
        <v>1</v>
      </c>
      <c r="F188">
        <v>1</v>
      </c>
      <c r="G188" cm="1">
        <f t="array" ref="G188">VLOOKUP($A188,NIR_Algorithm_Cleaned!$A$2:$W$4887,COLUMN(),FALSE)</f>
        <v>86.6</v>
      </c>
      <c r="H188" cm="1">
        <f t="array" ref="H188">VLOOKUP($A188,NIR_Algorithm_Cleaned!$A$2:$W$4887,COLUMN(),FALSE)</f>
        <v>1.82</v>
      </c>
      <c r="I188" cm="1">
        <f t="array" ref="I188">VLOOKUP($A188,NIR_Algorithm_Cleaned!$A$2:$W$4887,COLUMN(),FALSE)</f>
        <v>1.37</v>
      </c>
      <c r="J188" cm="1">
        <f t="array" ref="J188">VLOOKUP($A188,NIR_Algorithm_Cleaned!$A$2:$W$4887,COLUMN(),FALSE)</f>
        <v>3.33</v>
      </c>
      <c r="K188" cm="1">
        <f t="array" ref="K188">VLOOKUP($A188,NIR_Algorithm_Cleaned!$A$2:$W$4887,COLUMN(),FALSE)</f>
        <v>1.87</v>
      </c>
      <c r="L188" cm="1">
        <f t="array" ref="L188">VLOOKUP($A188,NIR_Algorithm_Cleaned!$A$2:$W$4887,COLUMN(),FALSE)</f>
        <v>0.27</v>
      </c>
      <c r="M188" cm="1">
        <f t="array" ref="M188">VLOOKUP($A188,NIR_Algorithm_Cleaned!$A$2:$W$4887,COLUMN(),FALSE)</f>
        <v>0.25</v>
      </c>
      <c r="N188" cm="1">
        <f t="array" ref="N188">VLOOKUP($A188,NIR_Algorithm_Cleaned!$A$2:$W$4887,COLUMN(),FALSE)</f>
        <v>1.52</v>
      </c>
      <c r="O188" cm="1">
        <f t="array" ref="O188">VLOOKUP($A188,NIR_Algorithm_Cleaned!$A$2:$W$4887,COLUMN(),FALSE)</f>
        <v>1.5</v>
      </c>
      <c r="P188" cm="1">
        <f t="array" ref="P188">VLOOKUP($A188,NIR_Algorithm_Cleaned!$A$2:$W$4887,COLUMN(),FALSE)</f>
        <v>1.42</v>
      </c>
      <c r="Q188" cm="1">
        <f t="array" ref="Q188">VLOOKUP($A188,NIR_Algorithm_Cleaned!$A$2:$W$4887,COLUMN(),FALSE)</f>
        <v>1.42</v>
      </c>
      <c r="R188" cm="1">
        <f t="array" ref="R188">VLOOKUP($A188,NIR_Algorithm_Cleaned!$A$2:$W$4887,COLUMN(),FALSE)</f>
        <v>10.89</v>
      </c>
      <c r="S188" cm="1">
        <f t="array" ref="S188">VLOOKUP($A188,NIR_Algorithm_Cleaned!$A$2:$W$4887,COLUMN(),FALSE)</f>
        <v>10.16</v>
      </c>
      <c r="T188" cm="1">
        <f t="array" ref="T188">VLOOKUP($A188,NIR_Algorithm_Cleaned!$A$2:$W$4887,COLUMN(),FALSE)</f>
        <v>4.26</v>
      </c>
      <c r="U188" cm="1">
        <f t="array" ref="U188">VLOOKUP($A188,NIR_Algorithm_Cleaned!$A$2:$W$4887,COLUMN(),FALSE)</f>
        <v>1.47</v>
      </c>
      <c r="V188" cm="1">
        <f t="array" ref="V188">VLOOKUP($A188,NIR_Algorithm_Cleaned!$A$2:$W$4887,COLUMN(),FALSE)</f>
        <v>1.43</v>
      </c>
      <c r="W188" cm="1">
        <f t="array" ref="W188">VLOOKUP($A188,NIR_Algorithm_Cleaned!$A$2:$W$4887,COLUMN(),FALSE)</f>
        <v>69.16</v>
      </c>
      <c r="X188">
        <v>0.48336592737454975</v>
      </c>
    </row>
    <row r="189" spans="1:24" x14ac:dyDescent="0.2">
      <c r="A189" t="s">
        <v>955</v>
      </c>
      <c r="B189" t="s">
        <v>4769</v>
      </c>
      <c r="C189" t="s">
        <v>5304</v>
      </c>
      <c r="D189">
        <v>2</v>
      </c>
      <c r="E189">
        <v>1</v>
      </c>
      <c r="F189">
        <v>1</v>
      </c>
      <c r="G189" cm="1">
        <f t="array" ref="G189">VLOOKUP($A189,NIR_Algorithm_Cleaned!$A$2:$W$4887,COLUMN(),FALSE)</f>
        <v>86.35</v>
      </c>
      <c r="H189" cm="1">
        <f t="array" ref="H189">VLOOKUP($A189,NIR_Algorithm_Cleaned!$A$2:$W$4887,COLUMN(),FALSE)</f>
        <v>2.02</v>
      </c>
      <c r="I189" cm="1">
        <f t="array" ref="I189">VLOOKUP($A189,NIR_Algorithm_Cleaned!$A$2:$W$4887,COLUMN(),FALSE)</f>
        <v>1.4</v>
      </c>
      <c r="J189" cm="1">
        <f t="array" ref="J189">VLOOKUP($A189,NIR_Algorithm_Cleaned!$A$2:$W$4887,COLUMN(),FALSE)</f>
        <v>3.44</v>
      </c>
      <c r="K189" cm="1">
        <f t="array" ref="K189">VLOOKUP($A189,NIR_Algorithm_Cleaned!$A$2:$W$4887,COLUMN(),FALSE)</f>
        <v>2.36</v>
      </c>
      <c r="L189" cm="1">
        <f t="array" ref="L189">VLOOKUP($A189,NIR_Algorithm_Cleaned!$A$2:$W$4887,COLUMN(),FALSE)</f>
        <v>0.43</v>
      </c>
      <c r="M189" cm="1">
        <f t="array" ref="M189">VLOOKUP($A189,NIR_Algorithm_Cleaned!$A$2:$W$4887,COLUMN(),FALSE)</f>
        <v>0.47</v>
      </c>
      <c r="N189" cm="1">
        <f t="array" ref="N189">VLOOKUP($A189,NIR_Algorithm_Cleaned!$A$2:$W$4887,COLUMN(),FALSE)</f>
        <v>1.52</v>
      </c>
      <c r="O189" cm="1">
        <f t="array" ref="O189">VLOOKUP($A189,NIR_Algorithm_Cleaned!$A$2:$W$4887,COLUMN(),FALSE)</f>
        <v>1.5</v>
      </c>
      <c r="P189" cm="1">
        <f t="array" ref="P189">VLOOKUP($A189,NIR_Algorithm_Cleaned!$A$2:$W$4887,COLUMN(),FALSE)</f>
        <v>2.1800000000000002</v>
      </c>
      <c r="Q189" cm="1">
        <f t="array" ref="Q189">VLOOKUP($A189,NIR_Algorithm_Cleaned!$A$2:$W$4887,COLUMN(),FALSE)</f>
        <v>2.59</v>
      </c>
      <c r="R189" cm="1">
        <f t="array" ref="R189">VLOOKUP($A189,NIR_Algorithm_Cleaned!$A$2:$W$4887,COLUMN(),FALSE)</f>
        <v>8.27</v>
      </c>
      <c r="S189" cm="1">
        <f t="array" ref="S189">VLOOKUP($A189,NIR_Algorithm_Cleaned!$A$2:$W$4887,COLUMN(),FALSE)</f>
        <v>11</v>
      </c>
      <c r="T189" cm="1">
        <f t="array" ref="T189">VLOOKUP($A189,NIR_Algorithm_Cleaned!$A$2:$W$4887,COLUMN(),FALSE)</f>
        <v>4.2699999999999996</v>
      </c>
      <c r="U189" cm="1">
        <f t="array" ref="U189">VLOOKUP($A189,NIR_Algorithm_Cleaned!$A$2:$W$4887,COLUMN(),FALSE)</f>
        <v>1.92</v>
      </c>
      <c r="V189" cm="1">
        <f t="array" ref="V189">VLOOKUP($A189,NIR_Algorithm_Cleaned!$A$2:$W$4887,COLUMN(),FALSE)</f>
        <v>1.47</v>
      </c>
      <c r="W189" cm="1">
        <f t="array" ref="W189">VLOOKUP($A189,NIR_Algorithm_Cleaned!$A$2:$W$4887,COLUMN(),FALSE)</f>
        <v>70.81</v>
      </c>
      <c r="X189">
        <v>0.44850877192982475</v>
      </c>
    </row>
    <row r="190" spans="1:24" x14ac:dyDescent="0.2">
      <c r="A190" t="s">
        <v>1673</v>
      </c>
      <c r="B190" t="s">
        <v>4928</v>
      </c>
      <c r="C190" t="s">
        <v>5293</v>
      </c>
      <c r="D190">
        <v>2</v>
      </c>
      <c r="E190">
        <v>1</v>
      </c>
      <c r="F190">
        <v>1</v>
      </c>
      <c r="G190" cm="1">
        <f t="array" ref="G190">VLOOKUP($A190,NIR_Algorithm_Cleaned!$A$2:$W$4887,COLUMN(),FALSE)</f>
        <v>84.29</v>
      </c>
      <c r="H190" cm="1">
        <f t="array" ref="H190">VLOOKUP($A190,NIR_Algorithm_Cleaned!$A$2:$W$4887,COLUMN(),FALSE)</f>
        <v>1.76</v>
      </c>
      <c r="I190" cm="1">
        <f t="array" ref="I190">VLOOKUP($A190,NIR_Algorithm_Cleaned!$A$2:$W$4887,COLUMN(),FALSE)</f>
        <v>1.42</v>
      </c>
      <c r="J190" cm="1">
        <f t="array" ref="J190">VLOOKUP($A190,NIR_Algorithm_Cleaned!$A$2:$W$4887,COLUMN(),FALSE)</f>
        <v>3.54</v>
      </c>
      <c r="K190" cm="1">
        <f t="array" ref="K190">VLOOKUP($A190,NIR_Algorithm_Cleaned!$A$2:$W$4887,COLUMN(),FALSE)</f>
        <v>1.73</v>
      </c>
      <c r="L190" cm="1">
        <f t="array" ref="L190">VLOOKUP($A190,NIR_Algorithm_Cleaned!$A$2:$W$4887,COLUMN(),FALSE)</f>
        <v>0.3</v>
      </c>
      <c r="M190" cm="1">
        <f t="array" ref="M190">VLOOKUP($A190,NIR_Algorithm_Cleaned!$A$2:$W$4887,COLUMN(),FALSE)</f>
        <v>0.27</v>
      </c>
      <c r="N190" cm="1">
        <f t="array" ref="N190">VLOOKUP($A190,NIR_Algorithm_Cleaned!$A$2:$W$4887,COLUMN(),FALSE)</f>
        <v>1.58</v>
      </c>
      <c r="O190" cm="1">
        <f t="array" ref="O190">VLOOKUP($A190,NIR_Algorithm_Cleaned!$A$2:$W$4887,COLUMN(),FALSE)</f>
        <v>1.58</v>
      </c>
      <c r="P190" cm="1">
        <f t="array" ref="P190">VLOOKUP($A190,NIR_Algorithm_Cleaned!$A$2:$W$4887,COLUMN(),FALSE)</f>
        <v>1.31</v>
      </c>
      <c r="Q190" cm="1">
        <f t="array" ref="Q190">VLOOKUP($A190,NIR_Algorithm_Cleaned!$A$2:$W$4887,COLUMN(),FALSE)</f>
        <v>1.56</v>
      </c>
      <c r="R190" cm="1">
        <f t="array" ref="R190">VLOOKUP($A190,NIR_Algorithm_Cleaned!$A$2:$W$4887,COLUMN(),FALSE)</f>
        <v>11.33</v>
      </c>
      <c r="S190" cm="1">
        <f t="array" ref="S190">VLOOKUP($A190,NIR_Algorithm_Cleaned!$A$2:$W$4887,COLUMN(),FALSE)</f>
        <v>10.5</v>
      </c>
      <c r="T190" cm="1">
        <f t="array" ref="T190">VLOOKUP($A190,NIR_Algorithm_Cleaned!$A$2:$W$4887,COLUMN(),FALSE)</f>
        <v>3.71</v>
      </c>
      <c r="U190" cm="1">
        <f t="array" ref="U190">VLOOKUP($A190,NIR_Algorithm_Cleaned!$A$2:$W$4887,COLUMN(),FALSE)</f>
        <v>1.35</v>
      </c>
      <c r="V190" cm="1">
        <f t="array" ref="V190">VLOOKUP($A190,NIR_Algorithm_Cleaned!$A$2:$W$4887,COLUMN(),FALSE)</f>
        <v>1.39</v>
      </c>
      <c r="W190" cm="1">
        <f t="array" ref="W190">VLOOKUP($A190,NIR_Algorithm_Cleaned!$A$2:$W$4887,COLUMN(),FALSE)</f>
        <v>69.56</v>
      </c>
      <c r="X190">
        <v>0.43959731543624148</v>
      </c>
    </row>
    <row r="191" spans="1:24" x14ac:dyDescent="0.2">
      <c r="A191" t="s">
        <v>1645</v>
      </c>
      <c r="B191" t="s">
        <v>4711</v>
      </c>
      <c r="C191" t="s">
        <v>5211</v>
      </c>
      <c r="D191">
        <v>2</v>
      </c>
      <c r="E191">
        <v>1</v>
      </c>
      <c r="F191">
        <v>1</v>
      </c>
      <c r="G191" cm="1">
        <f t="array" ref="G191">VLOOKUP($A191,NIR_Algorithm_Cleaned!$A$2:$W$4887,COLUMN(),FALSE)</f>
        <v>82.7</v>
      </c>
      <c r="H191" cm="1">
        <f t="array" ref="H191">VLOOKUP($A191,NIR_Algorithm_Cleaned!$A$2:$W$4887,COLUMN(),FALSE)</f>
        <v>1.74</v>
      </c>
      <c r="I191" cm="1">
        <f t="array" ref="I191">VLOOKUP($A191,NIR_Algorithm_Cleaned!$A$2:$W$4887,COLUMN(),FALSE)</f>
        <v>1.32</v>
      </c>
      <c r="J191" cm="1">
        <f t="array" ref="J191">VLOOKUP($A191,NIR_Algorithm_Cleaned!$A$2:$W$4887,COLUMN(),FALSE)</f>
        <v>3.69</v>
      </c>
      <c r="K191" cm="1">
        <f t="array" ref="K191">VLOOKUP($A191,NIR_Algorithm_Cleaned!$A$2:$W$4887,COLUMN(),FALSE)</f>
        <v>1.67</v>
      </c>
      <c r="L191" cm="1">
        <f t="array" ref="L191">VLOOKUP($A191,NIR_Algorithm_Cleaned!$A$2:$W$4887,COLUMN(),FALSE)</f>
        <v>0.32</v>
      </c>
      <c r="M191" cm="1">
        <f t="array" ref="M191">VLOOKUP($A191,NIR_Algorithm_Cleaned!$A$2:$W$4887,COLUMN(),FALSE)</f>
        <v>0.28000000000000003</v>
      </c>
      <c r="N191" cm="1">
        <f t="array" ref="N191">VLOOKUP($A191,NIR_Algorithm_Cleaned!$A$2:$W$4887,COLUMN(),FALSE)</f>
        <v>1.55</v>
      </c>
      <c r="O191" cm="1">
        <f t="array" ref="O191">VLOOKUP($A191,NIR_Algorithm_Cleaned!$A$2:$W$4887,COLUMN(),FALSE)</f>
        <v>1.57</v>
      </c>
      <c r="P191" cm="1">
        <f t="array" ref="P191">VLOOKUP($A191,NIR_Algorithm_Cleaned!$A$2:$W$4887,COLUMN(),FALSE)</f>
        <v>1.41</v>
      </c>
      <c r="Q191" cm="1">
        <f t="array" ref="Q191">VLOOKUP($A191,NIR_Algorithm_Cleaned!$A$2:$W$4887,COLUMN(),FALSE)</f>
        <v>1.51</v>
      </c>
      <c r="R191" cm="1">
        <f t="array" ref="R191">VLOOKUP($A191,NIR_Algorithm_Cleaned!$A$2:$W$4887,COLUMN(),FALSE)</f>
        <v>10.17</v>
      </c>
      <c r="S191" cm="1">
        <f t="array" ref="S191">VLOOKUP($A191,NIR_Algorithm_Cleaned!$A$2:$W$4887,COLUMN(),FALSE)</f>
        <v>10.57</v>
      </c>
      <c r="T191" cm="1">
        <f t="array" ref="T191">VLOOKUP($A191,NIR_Algorithm_Cleaned!$A$2:$W$4887,COLUMN(),FALSE)</f>
        <v>4.32</v>
      </c>
      <c r="U191" cm="1">
        <f t="array" ref="U191">VLOOKUP($A191,NIR_Algorithm_Cleaned!$A$2:$W$4887,COLUMN(),FALSE)</f>
        <v>1.43</v>
      </c>
      <c r="V191" cm="1">
        <f t="array" ref="V191">VLOOKUP($A191,NIR_Algorithm_Cleaned!$A$2:$W$4887,COLUMN(),FALSE)</f>
        <v>1.38</v>
      </c>
      <c r="W191" cm="1">
        <f t="array" ref="W191">VLOOKUP($A191,NIR_Algorithm_Cleaned!$A$2:$W$4887,COLUMN(),FALSE)</f>
        <v>70.34</v>
      </c>
      <c r="X191">
        <v>0.41370150867144601</v>
      </c>
    </row>
    <row r="192" spans="1:24" x14ac:dyDescent="0.2">
      <c r="A192" t="s">
        <v>1368</v>
      </c>
      <c r="B192" t="s">
        <v>4846</v>
      </c>
      <c r="C192" t="s">
        <v>5286</v>
      </c>
      <c r="D192">
        <v>2</v>
      </c>
      <c r="E192">
        <v>1</v>
      </c>
      <c r="F192">
        <v>1</v>
      </c>
      <c r="G192" cm="1">
        <f t="array" ref="G192">VLOOKUP($A192,NIR_Algorithm_Cleaned!$A$2:$W$4887,COLUMN(),FALSE)</f>
        <v>89.39</v>
      </c>
      <c r="H192" cm="1">
        <f t="array" ref="H192">VLOOKUP($A192,NIR_Algorithm_Cleaned!$A$2:$W$4887,COLUMN(),FALSE)</f>
        <v>1.52</v>
      </c>
      <c r="I192" cm="1">
        <f t="array" ref="I192">VLOOKUP($A192,NIR_Algorithm_Cleaned!$A$2:$W$4887,COLUMN(),FALSE)</f>
        <v>1.3</v>
      </c>
      <c r="J192" cm="1">
        <f t="array" ref="J192">VLOOKUP($A192,NIR_Algorithm_Cleaned!$A$2:$W$4887,COLUMN(),FALSE)</f>
        <v>3.02</v>
      </c>
      <c r="K192" cm="1">
        <f t="array" ref="K192">VLOOKUP($A192,NIR_Algorithm_Cleaned!$A$2:$W$4887,COLUMN(),FALSE)</f>
        <v>2.0699999999999998</v>
      </c>
      <c r="L192" cm="1">
        <f t="array" ref="L192">VLOOKUP($A192,NIR_Algorithm_Cleaned!$A$2:$W$4887,COLUMN(),FALSE)</f>
        <v>0.43</v>
      </c>
      <c r="M192" cm="1">
        <f t="array" ref="M192">VLOOKUP($A192,NIR_Algorithm_Cleaned!$A$2:$W$4887,COLUMN(),FALSE)</f>
        <v>0.45</v>
      </c>
      <c r="N192" cm="1">
        <f t="array" ref="N192">VLOOKUP($A192,NIR_Algorithm_Cleaned!$A$2:$W$4887,COLUMN(),FALSE)</f>
        <v>1.31</v>
      </c>
      <c r="O192" cm="1">
        <f t="array" ref="O192">VLOOKUP($A192,NIR_Algorithm_Cleaned!$A$2:$W$4887,COLUMN(),FALSE)</f>
        <v>1.26</v>
      </c>
      <c r="P192" cm="1">
        <f t="array" ref="P192">VLOOKUP($A192,NIR_Algorithm_Cleaned!$A$2:$W$4887,COLUMN(),FALSE)</f>
        <v>2.19</v>
      </c>
      <c r="Q192" cm="1">
        <f t="array" ref="Q192">VLOOKUP($A192,NIR_Algorithm_Cleaned!$A$2:$W$4887,COLUMN(),FALSE)</f>
        <v>2.87</v>
      </c>
      <c r="R192" cm="1">
        <f t="array" ref="R192">VLOOKUP($A192,NIR_Algorithm_Cleaned!$A$2:$W$4887,COLUMN(),FALSE)</f>
        <v>10.53</v>
      </c>
      <c r="S192" cm="1">
        <f t="array" ref="S192">VLOOKUP($A192,NIR_Algorithm_Cleaned!$A$2:$W$4887,COLUMN(),FALSE)</f>
        <v>8.9</v>
      </c>
      <c r="T192" cm="1">
        <f t="array" ref="T192">VLOOKUP($A192,NIR_Algorithm_Cleaned!$A$2:$W$4887,COLUMN(),FALSE)</f>
        <v>3.74</v>
      </c>
      <c r="U192" cm="1">
        <f t="array" ref="U192">VLOOKUP($A192,NIR_Algorithm_Cleaned!$A$2:$W$4887,COLUMN(),FALSE)</f>
        <v>1.36</v>
      </c>
      <c r="V192" cm="1">
        <f t="array" ref="V192">VLOOKUP($A192,NIR_Algorithm_Cleaned!$A$2:$W$4887,COLUMN(),FALSE)</f>
        <v>1.32</v>
      </c>
      <c r="W192" cm="1">
        <f t="array" ref="W192">VLOOKUP($A192,NIR_Algorithm_Cleaned!$A$2:$W$4887,COLUMN(),FALSE)</f>
        <v>71.900000000000006</v>
      </c>
      <c r="X192">
        <v>0.46355263157894755</v>
      </c>
    </row>
    <row r="193" spans="1:24" x14ac:dyDescent="0.2">
      <c r="A193" t="s">
        <v>1273</v>
      </c>
      <c r="B193" t="s">
        <v>4732</v>
      </c>
      <c r="C193" t="s">
        <v>5220</v>
      </c>
      <c r="D193">
        <v>2</v>
      </c>
      <c r="E193">
        <v>1</v>
      </c>
      <c r="F193">
        <v>1</v>
      </c>
      <c r="G193" cm="1">
        <f t="array" ref="G193">VLOOKUP($A193,NIR_Algorithm_Cleaned!$A$2:$W$4887,COLUMN(),FALSE)</f>
        <v>85.09</v>
      </c>
      <c r="H193" cm="1">
        <f t="array" ref="H193">VLOOKUP($A193,NIR_Algorithm_Cleaned!$A$2:$W$4887,COLUMN(),FALSE)</f>
        <v>1.71</v>
      </c>
      <c r="I193" cm="1">
        <f t="array" ref="I193">VLOOKUP($A193,NIR_Algorithm_Cleaned!$A$2:$W$4887,COLUMN(),FALSE)</f>
        <v>1.32</v>
      </c>
      <c r="J193" cm="1">
        <f t="array" ref="J193">VLOOKUP($A193,NIR_Algorithm_Cleaned!$A$2:$W$4887,COLUMN(),FALSE)</f>
        <v>3.03</v>
      </c>
      <c r="K193" cm="1">
        <f t="array" ref="K193">VLOOKUP($A193,NIR_Algorithm_Cleaned!$A$2:$W$4887,COLUMN(),FALSE)</f>
        <v>1.84</v>
      </c>
      <c r="L193" cm="1">
        <f t="array" ref="L193">VLOOKUP($A193,NIR_Algorithm_Cleaned!$A$2:$W$4887,COLUMN(),FALSE)</f>
        <v>0.39</v>
      </c>
      <c r="M193" cm="1">
        <f t="array" ref="M193">VLOOKUP($A193,NIR_Algorithm_Cleaned!$A$2:$W$4887,COLUMN(),FALSE)</f>
        <v>0.41</v>
      </c>
      <c r="N193" cm="1">
        <f t="array" ref="N193">VLOOKUP($A193,NIR_Algorithm_Cleaned!$A$2:$W$4887,COLUMN(),FALSE)</f>
        <v>1.51</v>
      </c>
      <c r="O193" cm="1">
        <f t="array" ref="O193">VLOOKUP($A193,NIR_Algorithm_Cleaned!$A$2:$W$4887,COLUMN(),FALSE)</f>
        <v>1.51</v>
      </c>
      <c r="P193" cm="1">
        <f t="array" ref="P193">VLOOKUP($A193,NIR_Algorithm_Cleaned!$A$2:$W$4887,COLUMN(),FALSE)</f>
        <v>1.76</v>
      </c>
      <c r="Q193" cm="1">
        <f t="array" ref="Q193">VLOOKUP($A193,NIR_Algorithm_Cleaned!$A$2:$W$4887,COLUMN(),FALSE)</f>
        <v>2.2799999999999998</v>
      </c>
      <c r="R193" cm="1">
        <f t="array" ref="R193">VLOOKUP($A193,NIR_Algorithm_Cleaned!$A$2:$W$4887,COLUMN(),FALSE)</f>
        <v>10.3</v>
      </c>
      <c r="S193" cm="1">
        <f t="array" ref="S193">VLOOKUP($A193,NIR_Algorithm_Cleaned!$A$2:$W$4887,COLUMN(),FALSE)</f>
        <v>10.48</v>
      </c>
      <c r="T193" cm="1">
        <f t="array" ref="T193">VLOOKUP($A193,NIR_Algorithm_Cleaned!$A$2:$W$4887,COLUMN(),FALSE)</f>
        <v>3.55</v>
      </c>
      <c r="U193" cm="1">
        <f t="array" ref="U193">VLOOKUP($A193,NIR_Algorithm_Cleaned!$A$2:$W$4887,COLUMN(),FALSE)</f>
        <v>1.55</v>
      </c>
      <c r="V193" cm="1">
        <f t="array" ref="V193">VLOOKUP($A193,NIR_Algorithm_Cleaned!$A$2:$W$4887,COLUMN(),FALSE)</f>
        <v>1.4</v>
      </c>
      <c r="W193" cm="1">
        <f t="array" ref="W193">VLOOKUP($A193,NIR_Algorithm_Cleaned!$A$2:$W$4887,COLUMN(),FALSE)</f>
        <v>70.430000000000007</v>
      </c>
      <c r="X193">
        <v>0.45194825958170876</v>
      </c>
    </row>
    <row r="194" spans="1:24" x14ac:dyDescent="0.2">
      <c r="A194" t="s">
        <v>1287</v>
      </c>
      <c r="B194" t="s">
        <v>4879</v>
      </c>
      <c r="C194" t="s">
        <v>5277</v>
      </c>
      <c r="D194">
        <v>2</v>
      </c>
      <c r="E194">
        <v>1</v>
      </c>
      <c r="F194">
        <v>1</v>
      </c>
      <c r="G194" cm="1">
        <f t="array" ref="G194">VLOOKUP($A194,NIR_Algorithm_Cleaned!$A$2:$W$4887,COLUMN(),FALSE)</f>
        <v>85</v>
      </c>
      <c r="H194" cm="1">
        <f t="array" ref="H194">VLOOKUP($A194,NIR_Algorithm_Cleaned!$A$2:$W$4887,COLUMN(),FALSE)</f>
        <v>1.56</v>
      </c>
      <c r="I194" cm="1">
        <f t="array" ref="I194">VLOOKUP($A194,NIR_Algorithm_Cleaned!$A$2:$W$4887,COLUMN(),FALSE)</f>
        <v>1.34</v>
      </c>
      <c r="J194" cm="1">
        <f t="array" ref="J194">VLOOKUP($A194,NIR_Algorithm_Cleaned!$A$2:$W$4887,COLUMN(),FALSE)</f>
        <v>3.1</v>
      </c>
      <c r="K194" cm="1">
        <f t="array" ref="K194">VLOOKUP($A194,NIR_Algorithm_Cleaned!$A$2:$W$4887,COLUMN(),FALSE)</f>
        <v>1.76</v>
      </c>
      <c r="L194" cm="1">
        <f t="array" ref="L194">VLOOKUP($A194,NIR_Algorithm_Cleaned!$A$2:$W$4887,COLUMN(),FALSE)</f>
        <v>0.4</v>
      </c>
      <c r="M194" cm="1">
        <f t="array" ref="M194">VLOOKUP($A194,NIR_Algorithm_Cleaned!$A$2:$W$4887,COLUMN(),FALSE)</f>
        <v>0.42</v>
      </c>
      <c r="N194" cm="1">
        <f t="array" ref="N194">VLOOKUP($A194,NIR_Algorithm_Cleaned!$A$2:$W$4887,COLUMN(),FALSE)</f>
        <v>1.52</v>
      </c>
      <c r="O194" cm="1">
        <f t="array" ref="O194">VLOOKUP($A194,NIR_Algorithm_Cleaned!$A$2:$W$4887,COLUMN(),FALSE)</f>
        <v>1.49</v>
      </c>
      <c r="P194" cm="1">
        <f t="array" ref="P194">VLOOKUP($A194,NIR_Algorithm_Cleaned!$A$2:$W$4887,COLUMN(),FALSE)</f>
        <v>1.83</v>
      </c>
      <c r="Q194" cm="1">
        <f t="array" ref="Q194">VLOOKUP($A194,NIR_Algorithm_Cleaned!$A$2:$W$4887,COLUMN(),FALSE)</f>
        <v>2.39</v>
      </c>
      <c r="R194" cm="1">
        <f t="array" ref="R194">VLOOKUP($A194,NIR_Algorithm_Cleaned!$A$2:$W$4887,COLUMN(),FALSE)</f>
        <v>10.14</v>
      </c>
      <c r="S194" cm="1">
        <f t="array" ref="S194">VLOOKUP($A194,NIR_Algorithm_Cleaned!$A$2:$W$4887,COLUMN(),FALSE)</f>
        <v>10.35</v>
      </c>
      <c r="T194" cm="1">
        <f t="array" ref="T194">VLOOKUP($A194,NIR_Algorithm_Cleaned!$A$2:$W$4887,COLUMN(),FALSE)</f>
        <v>3.84</v>
      </c>
      <c r="U194" cm="1">
        <f t="array" ref="U194">VLOOKUP($A194,NIR_Algorithm_Cleaned!$A$2:$W$4887,COLUMN(),FALSE)</f>
        <v>1.36</v>
      </c>
      <c r="V194" cm="1">
        <f t="array" ref="V194">VLOOKUP($A194,NIR_Algorithm_Cleaned!$A$2:$W$4887,COLUMN(),FALSE)</f>
        <v>1.36</v>
      </c>
      <c r="W194" cm="1">
        <f t="array" ref="W194">VLOOKUP($A194,NIR_Algorithm_Cleaned!$A$2:$W$4887,COLUMN(),FALSE)</f>
        <v>71.78</v>
      </c>
      <c r="X194">
        <v>0.44666555550617071</v>
      </c>
    </row>
    <row r="195" spans="1:24" x14ac:dyDescent="0.2">
      <c r="A195" t="s">
        <v>1490</v>
      </c>
      <c r="B195" t="s">
        <v>4956</v>
      </c>
      <c r="C195" t="s">
        <v>5287</v>
      </c>
      <c r="D195">
        <v>2</v>
      </c>
      <c r="E195">
        <v>1</v>
      </c>
      <c r="F195">
        <v>2</v>
      </c>
      <c r="G195" cm="1">
        <f t="array" ref="G195">VLOOKUP($A195,NIR_Algorithm_Cleaned!$A$2:$W$4887,COLUMN(),FALSE)</f>
        <v>83.23</v>
      </c>
      <c r="H195" cm="1">
        <f t="array" ref="H195">VLOOKUP($A195,NIR_Algorithm_Cleaned!$A$2:$W$4887,COLUMN(),FALSE)</f>
        <v>1.82</v>
      </c>
      <c r="I195" cm="1">
        <f t="array" ref="I195">VLOOKUP($A195,NIR_Algorithm_Cleaned!$A$2:$W$4887,COLUMN(),FALSE)</f>
        <v>1.32</v>
      </c>
      <c r="J195" cm="1">
        <f t="array" ref="J195">VLOOKUP($A195,NIR_Algorithm_Cleaned!$A$2:$W$4887,COLUMN(),FALSE)</f>
        <v>2.74</v>
      </c>
      <c r="K195" cm="1">
        <f t="array" ref="K195">VLOOKUP($A195,NIR_Algorithm_Cleaned!$A$2:$W$4887,COLUMN(),FALSE)</f>
        <v>2.06</v>
      </c>
      <c r="L195" cm="1">
        <f t="array" ref="L195">VLOOKUP($A195,NIR_Algorithm_Cleaned!$A$2:$W$4887,COLUMN(),FALSE)</f>
        <v>0.44</v>
      </c>
      <c r="M195" cm="1">
        <f t="array" ref="M195">VLOOKUP($A195,NIR_Algorithm_Cleaned!$A$2:$W$4887,COLUMN(),FALSE)</f>
        <v>0.38</v>
      </c>
      <c r="N195" cm="1">
        <f t="array" ref="N195">VLOOKUP($A195,NIR_Algorithm_Cleaned!$A$2:$W$4887,COLUMN(),FALSE)</f>
        <v>1.64</v>
      </c>
      <c r="O195" cm="1">
        <f t="array" ref="O195">VLOOKUP($A195,NIR_Algorithm_Cleaned!$A$2:$W$4887,COLUMN(),FALSE)</f>
        <v>1.62</v>
      </c>
      <c r="P195" cm="1">
        <f t="array" ref="P195">VLOOKUP($A195,NIR_Algorithm_Cleaned!$A$2:$W$4887,COLUMN(),FALSE)</f>
        <v>1.94</v>
      </c>
      <c r="Q195" cm="1">
        <f t="array" ref="Q195">VLOOKUP($A195,NIR_Algorithm_Cleaned!$A$2:$W$4887,COLUMN(),FALSE)</f>
        <v>2.48</v>
      </c>
      <c r="R195" cm="1">
        <f t="array" ref="R195">VLOOKUP($A195,NIR_Algorithm_Cleaned!$A$2:$W$4887,COLUMN(),FALSE)</f>
        <v>8.41</v>
      </c>
      <c r="S195" cm="1">
        <f t="array" ref="S195">VLOOKUP($A195,NIR_Algorithm_Cleaned!$A$2:$W$4887,COLUMN(),FALSE)</f>
        <v>11.89</v>
      </c>
      <c r="T195" cm="1">
        <f t="array" ref="T195">VLOOKUP($A195,NIR_Algorithm_Cleaned!$A$2:$W$4887,COLUMN(),FALSE)</f>
        <v>3.87</v>
      </c>
      <c r="U195" cm="1">
        <f t="array" ref="U195">VLOOKUP($A195,NIR_Algorithm_Cleaned!$A$2:$W$4887,COLUMN(),FALSE)</f>
        <v>1.67</v>
      </c>
      <c r="V195" cm="1">
        <f t="array" ref="V195">VLOOKUP($A195,NIR_Algorithm_Cleaned!$A$2:$W$4887,COLUMN(),FALSE)</f>
        <v>1.43</v>
      </c>
      <c r="W195" cm="1">
        <f t="array" ref="W195">VLOOKUP($A195,NIR_Algorithm_Cleaned!$A$2:$W$4887,COLUMN(),FALSE)</f>
        <v>72.16</v>
      </c>
      <c r="X195">
        <v>0.41903436549131923</v>
      </c>
    </row>
    <row r="196" spans="1:24" x14ac:dyDescent="0.2">
      <c r="A196" t="s">
        <v>1504</v>
      </c>
      <c r="B196" t="s">
        <v>5171</v>
      </c>
      <c r="C196" t="s">
        <v>5298</v>
      </c>
      <c r="D196">
        <v>2</v>
      </c>
      <c r="E196">
        <v>1</v>
      </c>
      <c r="F196">
        <v>2</v>
      </c>
      <c r="G196" cm="1">
        <f t="array" ref="G196">VLOOKUP($A196,NIR_Algorithm_Cleaned!$A$2:$W$4887,COLUMN(),FALSE)</f>
        <v>83.8</v>
      </c>
      <c r="H196" cm="1">
        <f t="array" ref="H196">VLOOKUP($A196,NIR_Algorithm_Cleaned!$A$2:$W$4887,COLUMN(),FALSE)</f>
        <v>1.88</v>
      </c>
      <c r="I196" cm="1">
        <f t="array" ref="I196">VLOOKUP($A196,NIR_Algorithm_Cleaned!$A$2:$W$4887,COLUMN(),FALSE)</f>
        <v>1.47</v>
      </c>
      <c r="J196" cm="1">
        <f t="array" ref="J196">VLOOKUP($A196,NIR_Algorithm_Cleaned!$A$2:$W$4887,COLUMN(),FALSE)</f>
        <v>4.12</v>
      </c>
      <c r="K196" cm="1">
        <f t="array" ref="K196">VLOOKUP($A196,NIR_Algorithm_Cleaned!$A$2:$W$4887,COLUMN(),FALSE)</f>
        <v>2.12</v>
      </c>
      <c r="L196" cm="1">
        <f t="array" ref="L196">VLOOKUP($A196,NIR_Algorithm_Cleaned!$A$2:$W$4887,COLUMN(),FALSE)</f>
        <v>0.48</v>
      </c>
      <c r="M196" cm="1">
        <f t="array" ref="M196">VLOOKUP($A196,NIR_Algorithm_Cleaned!$A$2:$W$4887,COLUMN(),FALSE)</f>
        <v>0.43</v>
      </c>
      <c r="N196" cm="1">
        <f t="array" ref="N196">VLOOKUP($A196,NIR_Algorithm_Cleaned!$A$2:$W$4887,COLUMN(),FALSE)</f>
        <v>1.73</v>
      </c>
      <c r="O196" cm="1">
        <f t="array" ref="O196">VLOOKUP($A196,NIR_Algorithm_Cleaned!$A$2:$W$4887,COLUMN(),FALSE)</f>
        <v>1.71</v>
      </c>
      <c r="P196" cm="1">
        <f t="array" ref="P196">VLOOKUP($A196,NIR_Algorithm_Cleaned!$A$2:$W$4887,COLUMN(),FALSE)</f>
        <v>2.06</v>
      </c>
      <c r="Q196" cm="1">
        <f t="array" ref="Q196">VLOOKUP($A196,NIR_Algorithm_Cleaned!$A$2:$W$4887,COLUMN(),FALSE)</f>
        <v>2.33</v>
      </c>
      <c r="R196" cm="1">
        <f t="array" ref="R196">VLOOKUP($A196,NIR_Algorithm_Cleaned!$A$2:$W$4887,COLUMN(),FALSE)</f>
        <v>7.95</v>
      </c>
      <c r="S196" cm="1">
        <f t="array" ref="S196">VLOOKUP($A196,NIR_Algorithm_Cleaned!$A$2:$W$4887,COLUMN(),FALSE)</f>
        <v>12.9</v>
      </c>
      <c r="T196" cm="1">
        <f t="array" ref="T196">VLOOKUP($A196,NIR_Algorithm_Cleaned!$A$2:$W$4887,COLUMN(),FALSE)</f>
        <v>4.09</v>
      </c>
      <c r="U196" cm="1">
        <f t="array" ref="U196">VLOOKUP($A196,NIR_Algorithm_Cleaned!$A$2:$W$4887,COLUMN(),FALSE)</f>
        <v>1.7</v>
      </c>
      <c r="V196" cm="1">
        <f t="array" ref="V196">VLOOKUP($A196,NIR_Algorithm_Cleaned!$A$2:$W$4887,COLUMN(),FALSE)</f>
        <v>1.48</v>
      </c>
      <c r="W196" cm="1">
        <f t="array" ref="W196">VLOOKUP($A196,NIR_Algorithm_Cleaned!$A$2:$W$4887,COLUMN(),FALSE)</f>
        <v>70.989999999999995</v>
      </c>
      <c r="X196">
        <v>0.42919817386225551</v>
      </c>
    </row>
    <row r="197" spans="1:24" x14ac:dyDescent="0.2">
      <c r="A197" t="s">
        <v>1252</v>
      </c>
      <c r="B197" t="s">
        <v>5013</v>
      </c>
      <c r="C197" t="s">
        <v>5235</v>
      </c>
      <c r="D197">
        <v>2</v>
      </c>
      <c r="E197">
        <v>1</v>
      </c>
      <c r="F197">
        <v>2</v>
      </c>
      <c r="G197" cm="1">
        <f t="array" ref="G197">VLOOKUP($A197,NIR_Algorithm_Cleaned!$A$2:$W$4887,COLUMN(),FALSE)</f>
        <v>83.22</v>
      </c>
      <c r="H197" cm="1">
        <f t="array" ref="H197">VLOOKUP($A197,NIR_Algorithm_Cleaned!$A$2:$W$4887,COLUMN(),FALSE)</f>
        <v>1.6</v>
      </c>
      <c r="I197" cm="1">
        <f t="array" ref="I197">VLOOKUP($A197,NIR_Algorithm_Cleaned!$A$2:$W$4887,COLUMN(),FALSE)</f>
        <v>1.4</v>
      </c>
      <c r="J197" cm="1">
        <f t="array" ref="J197">VLOOKUP($A197,NIR_Algorithm_Cleaned!$A$2:$W$4887,COLUMN(),FALSE)</f>
        <v>2.88</v>
      </c>
      <c r="K197" cm="1">
        <f t="array" ref="K197">VLOOKUP($A197,NIR_Algorithm_Cleaned!$A$2:$W$4887,COLUMN(),FALSE)</f>
        <v>1.7</v>
      </c>
      <c r="L197" cm="1">
        <f t="array" ref="L197">VLOOKUP($A197,NIR_Algorithm_Cleaned!$A$2:$W$4887,COLUMN(),FALSE)</f>
        <v>0.42</v>
      </c>
      <c r="M197" cm="1">
        <f t="array" ref="M197">VLOOKUP($A197,NIR_Algorithm_Cleaned!$A$2:$W$4887,COLUMN(),FALSE)</f>
        <v>0.43</v>
      </c>
      <c r="N197" cm="1">
        <f t="array" ref="N197">VLOOKUP($A197,NIR_Algorithm_Cleaned!$A$2:$W$4887,COLUMN(),FALSE)</f>
        <v>1.64</v>
      </c>
      <c r="O197" cm="1">
        <f t="array" ref="O197">VLOOKUP($A197,NIR_Algorithm_Cleaned!$A$2:$W$4887,COLUMN(),FALSE)</f>
        <v>1.61</v>
      </c>
      <c r="P197" cm="1">
        <f t="array" ref="P197">VLOOKUP($A197,NIR_Algorithm_Cleaned!$A$2:$W$4887,COLUMN(),FALSE)</f>
        <v>1.75</v>
      </c>
      <c r="Q197" cm="1">
        <f t="array" ref="Q197">VLOOKUP($A197,NIR_Algorithm_Cleaned!$A$2:$W$4887,COLUMN(),FALSE)</f>
        <v>2.2400000000000002</v>
      </c>
      <c r="R197" cm="1">
        <f t="array" ref="R197">VLOOKUP($A197,NIR_Algorithm_Cleaned!$A$2:$W$4887,COLUMN(),FALSE)</f>
        <v>9.34</v>
      </c>
      <c r="S197" cm="1">
        <f t="array" ref="S197">VLOOKUP($A197,NIR_Algorithm_Cleaned!$A$2:$W$4887,COLUMN(),FALSE)</f>
        <v>11.37</v>
      </c>
      <c r="T197" cm="1">
        <f t="array" ref="T197">VLOOKUP($A197,NIR_Algorithm_Cleaned!$A$2:$W$4887,COLUMN(),FALSE)</f>
        <v>3.95</v>
      </c>
      <c r="U197" cm="1">
        <f t="array" ref="U197">VLOOKUP($A197,NIR_Algorithm_Cleaned!$A$2:$W$4887,COLUMN(),FALSE)</f>
        <v>1.21</v>
      </c>
      <c r="V197" cm="1">
        <f t="array" ref="V197">VLOOKUP($A197,NIR_Algorithm_Cleaned!$A$2:$W$4887,COLUMN(),FALSE)</f>
        <v>1.4</v>
      </c>
      <c r="W197" cm="1">
        <f t="array" ref="W197">VLOOKUP($A197,NIR_Algorithm_Cleaned!$A$2:$W$4887,COLUMN(),FALSE)</f>
        <v>71.64</v>
      </c>
      <c r="X197">
        <v>0.41901395617583004</v>
      </c>
    </row>
    <row r="198" spans="1:24" x14ac:dyDescent="0.2">
      <c r="A198" t="s">
        <v>1813</v>
      </c>
      <c r="B198" t="s">
        <v>5034</v>
      </c>
      <c r="C198" t="s">
        <v>5266</v>
      </c>
      <c r="D198">
        <v>2</v>
      </c>
      <c r="E198">
        <v>1</v>
      </c>
      <c r="F198">
        <v>2</v>
      </c>
      <c r="G198" cm="1">
        <f t="array" ref="G198">VLOOKUP($A198,NIR_Algorithm_Cleaned!$A$2:$W$4887,COLUMN(),FALSE)</f>
        <v>86.06</v>
      </c>
      <c r="H198" cm="1">
        <f t="array" ref="H198">VLOOKUP($A198,NIR_Algorithm_Cleaned!$A$2:$W$4887,COLUMN(),FALSE)</f>
        <v>1.78</v>
      </c>
      <c r="I198" cm="1">
        <f t="array" ref="I198">VLOOKUP($A198,NIR_Algorithm_Cleaned!$A$2:$W$4887,COLUMN(),FALSE)</f>
        <v>1.19</v>
      </c>
      <c r="J198" cm="1">
        <f t="array" ref="J198">VLOOKUP($A198,NIR_Algorithm_Cleaned!$A$2:$W$4887,COLUMN(),FALSE)</f>
        <v>2.84</v>
      </c>
      <c r="K198" cm="1">
        <f t="array" ref="K198">VLOOKUP($A198,NIR_Algorithm_Cleaned!$A$2:$W$4887,COLUMN(),FALSE)</f>
        <v>1.88</v>
      </c>
      <c r="L198" cm="1">
        <f t="array" ref="L198">VLOOKUP($A198,NIR_Algorithm_Cleaned!$A$2:$W$4887,COLUMN(),FALSE)</f>
        <v>0.24</v>
      </c>
      <c r="M198" cm="1">
        <f t="array" ref="M198">VLOOKUP($A198,NIR_Algorithm_Cleaned!$A$2:$W$4887,COLUMN(),FALSE)</f>
        <v>0.27</v>
      </c>
      <c r="N198" cm="1">
        <f t="array" ref="N198">VLOOKUP($A198,NIR_Algorithm_Cleaned!$A$2:$W$4887,COLUMN(),FALSE)</f>
        <v>1.33</v>
      </c>
      <c r="O198" cm="1">
        <f t="array" ref="O198">VLOOKUP($A198,NIR_Algorithm_Cleaned!$A$2:$W$4887,COLUMN(),FALSE)</f>
        <v>1.34</v>
      </c>
      <c r="P198" cm="1">
        <f t="array" ref="P198">VLOOKUP($A198,NIR_Algorithm_Cleaned!$A$2:$W$4887,COLUMN(),FALSE)</f>
        <v>1.52</v>
      </c>
      <c r="Q198" cm="1">
        <f t="array" ref="Q198">VLOOKUP($A198,NIR_Algorithm_Cleaned!$A$2:$W$4887,COLUMN(),FALSE)</f>
        <v>1.53</v>
      </c>
      <c r="R198" cm="1">
        <f t="array" ref="R198">VLOOKUP($A198,NIR_Algorithm_Cleaned!$A$2:$W$4887,COLUMN(),FALSE)</f>
        <v>10.6</v>
      </c>
      <c r="S198" cm="1">
        <f t="array" ref="S198">VLOOKUP($A198,NIR_Algorithm_Cleaned!$A$2:$W$4887,COLUMN(),FALSE)</f>
        <v>8.66</v>
      </c>
      <c r="T198" cm="1">
        <f t="array" ref="T198">VLOOKUP($A198,NIR_Algorithm_Cleaned!$A$2:$W$4887,COLUMN(),FALSE)</f>
        <v>4.26</v>
      </c>
      <c r="U198" cm="1">
        <f t="array" ref="U198">VLOOKUP($A198,NIR_Algorithm_Cleaned!$A$2:$W$4887,COLUMN(),FALSE)</f>
        <v>1.63</v>
      </c>
      <c r="V198" cm="1">
        <f t="array" ref="V198">VLOOKUP($A198,NIR_Algorithm_Cleaned!$A$2:$W$4887,COLUMN(),FALSE)</f>
        <v>1.4</v>
      </c>
      <c r="W198" cm="1">
        <f t="array" ref="W198">VLOOKUP($A198,NIR_Algorithm_Cleaned!$A$2:$W$4887,COLUMN(),FALSE)</f>
        <v>70.540000000000006</v>
      </c>
      <c r="X198">
        <v>0.45272525270128972</v>
      </c>
    </row>
    <row r="199" spans="1:24" x14ac:dyDescent="0.2">
      <c r="A199" t="s">
        <v>1265</v>
      </c>
      <c r="B199" t="s">
        <v>5069</v>
      </c>
      <c r="C199" t="s">
        <v>5237</v>
      </c>
      <c r="D199">
        <v>2</v>
      </c>
      <c r="E199">
        <v>1</v>
      </c>
      <c r="F199">
        <v>2</v>
      </c>
      <c r="G199" cm="1">
        <f t="array" ref="G199">VLOOKUP($A199,NIR_Algorithm_Cleaned!$A$2:$W$4887,COLUMN(),FALSE)</f>
        <v>85.3</v>
      </c>
      <c r="H199" cm="1">
        <f t="array" ref="H199">VLOOKUP($A199,NIR_Algorithm_Cleaned!$A$2:$W$4887,COLUMN(),FALSE)</f>
        <v>1.52</v>
      </c>
      <c r="I199" cm="1">
        <f t="array" ref="I199">VLOOKUP($A199,NIR_Algorithm_Cleaned!$A$2:$W$4887,COLUMN(),FALSE)</f>
        <v>1.1100000000000001</v>
      </c>
      <c r="J199" cm="1">
        <f t="array" ref="J199">VLOOKUP($A199,NIR_Algorithm_Cleaned!$A$2:$W$4887,COLUMN(),FALSE)</f>
        <v>3.37</v>
      </c>
      <c r="K199" cm="1">
        <f t="array" ref="K199">VLOOKUP($A199,NIR_Algorithm_Cleaned!$A$2:$W$4887,COLUMN(),FALSE)</f>
        <v>1.73</v>
      </c>
      <c r="L199" cm="1">
        <f t="array" ref="L199">VLOOKUP($A199,NIR_Algorithm_Cleaned!$A$2:$W$4887,COLUMN(),FALSE)</f>
        <v>0.39</v>
      </c>
      <c r="M199" cm="1">
        <f t="array" ref="M199">VLOOKUP($A199,NIR_Algorithm_Cleaned!$A$2:$W$4887,COLUMN(),FALSE)</f>
        <v>0.38</v>
      </c>
      <c r="N199" cm="1">
        <f t="array" ref="N199">VLOOKUP($A199,NIR_Algorithm_Cleaned!$A$2:$W$4887,COLUMN(),FALSE)</f>
        <v>1.18</v>
      </c>
      <c r="O199" cm="1">
        <f t="array" ref="O199">VLOOKUP($A199,NIR_Algorithm_Cleaned!$A$2:$W$4887,COLUMN(),FALSE)</f>
        <v>1.18</v>
      </c>
      <c r="P199" cm="1">
        <f t="array" ref="P199">VLOOKUP($A199,NIR_Algorithm_Cleaned!$A$2:$W$4887,COLUMN(),FALSE)</f>
        <v>1.76</v>
      </c>
      <c r="Q199" cm="1">
        <f t="array" ref="Q199">VLOOKUP($A199,NIR_Algorithm_Cleaned!$A$2:$W$4887,COLUMN(),FALSE)</f>
        <v>2.31</v>
      </c>
      <c r="R199" cm="1">
        <f t="array" ref="R199">VLOOKUP($A199,NIR_Algorithm_Cleaned!$A$2:$W$4887,COLUMN(),FALSE)</f>
        <v>10.3</v>
      </c>
      <c r="S199" cm="1">
        <f t="array" ref="S199">VLOOKUP($A199,NIR_Algorithm_Cleaned!$A$2:$W$4887,COLUMN(),FALSE)</f>
        <v>7.92</v>
      </c>
      <c r="T199" cm="1">
        <f t="array" ref="T199">VLOOKUP($A199,NIR_Algorithm_Cleaned!$A$2:$W$4887,COLUMN(),FALSE)</f>
        <v>4.34</v>
      </c>
      <c r="U199" cm="1">
        <f t="array" ref="U199">VLOOKUP($A199,NIR_Algorithm_Cleaned!$A$2:$W$4887,COLUMN(),FALSE)</f>
        <v>1.41</v>
      </c>
      <c r="V199" cm="1">
        <f t="array" ref="V199">VLOOKUP($A199,NIR_Algorithm_Cleaned!$A$2:$W$4887,COLUMN(),FALSE)</f>
        <v>1.25</v>
      </c>
      <c r="W199" cm="1">
        <f t="array" ref="W199">VLOOKUP($A199,NIR_Algorithm_Cleaned!$A$2:$W$4887,COLUMN(),FALSE)</f>
        <v>70.83</v>
      </c>
      <c r="X199">
        <v>0.40024422296119749</v>
      </c>
    </row>
    <row r="200" spans="1:24" x14ac:dyDescent="0.2">
      <c r="A200" t="s">
        <v>996</v>
      </c>
      <c r="B200" t="s">
        <v>5061</v>
      </c>
      <c r="C200" t="s">
        <v>5242</v>
      </c>
      <c r="D200">
        <v>2</v>
      </c>
      <c r="E200">
        <v>1</v>
      </c>
      <c r="F200">
        <v>2</v>
      </c>
      <c r="G200" cm="1">
        <f t="array" ref="G200">VLOOKUP($A200,NIR_Algorithm_Cleaned!$A$2:$W$4887,COLUMN(),FALSE)</f>
        <v>81.819999999999993</v>
      </c>
      <c r="H200" cm="1">
        <f t="array" ref="H200">VLOOKUP($A200,NIR_Algorithm_Cleaned!$A$2:$W$4887,COLUMN(),FALSE)</f>
        <v>2.25</v>
      </c>
      <c r="I200" cm="1">
        <f t="array" ref="I200">VLOOKUP($A200,NIR_Algorithm_Cleaned!$A$2:$W$4887,COLUMN(),FALSE)</f>
        <v>1.52</v>
      </c>
      <c r="J200" cm="1">
        <f t="array" ref="J200">VLOOKUP($A200,NIR_Algorithm_Cleaned!$A$2:$W$4887,COLUMN(),FALSE)</f>
        <v>3.81</v>
      </c>
      <c r="K200" cm="1">
        <f t="array" ref="K200">VLOOKUP($A200,NIR_Algorithm_Cleaned!$A$2:$W$4887,COLUMN(),FALSE)</f>
        <v>2.29</v>
      </c>
      <c r="L200" cm="1">
        <f t="array" ref="L200">VLOOKUP($A200,NIR_Algorithm_Cleaned!$A$2:$W$4887,COLUMN(),FALSE)</f>
        <v>0.35</v>
      </c>
      <c r="M200" cm="1">
        <f t="array" ref="M200">VLOOKUP($A200,NIR_Algorithm_Cleaned!$A$2:$W$4887,COLUMN(),FALSE)</f>
        <v>0.32</v>
      </c>
      <c r="N200" cm="1">
        <f t="array" ref="N200">VLOOKUP($A200,NIR_Algorithm_Cleaned!$A$2:$W$4887,COLUMN(),FALSE)</f>
        <v>1.92</v>
      </c>
      <c r="O200" cm="1">
        <f t="array" ref="O200">VLOOKUP($A200,NIR_Algorithm_Cleaned!$A$2:$W$4887,COLUMN(),FALSE)</f>
        <v>1.9</v>
      </c>
      <c r="P200" cm="1">
        <f t="array" ref="P200">VLOOKUP($A200,NIR_Algorithm_Cleaned!$A$2:$W$4887,COLUMN(),FALSE)</f>
        <v>1.78</v>
      </c>
      <c r="Q200" cm="1">
        <f t="array" ref="Q200">VLOOKUP($A200,NIR_Algorithm_Cleaned!$A$2:$W$4887,COLUMN(),FALSE)</f>
        <v>2.2400000000000002</v>
      </c>
      <c r="R200" cm="1">
        <f t="array" ref="R200">VLOOKUP($A200,NIR_Algorithm_Cleaned!$A$2:$W$4887,COLUMN(),FALSE)</f>
        <v>7.97</v>
      </c>
      <c r="S200" cm="1">
        <f t="array" ref="S200">VLOOKUP($A200,NIR_Algorithm_Cleaned!$A$2:$W$4887,COLUMN(),FALSE)</f>
        <v>13.68</v>
      </c>
      <c r="T200" cm="1">
        <f t="array" ref="T200">VLOOKUP($A200,NIR_Algorithm_Cleaned!$A$2:$W$4887,COLUMN(),FALSE)</f>
        <v>4.54</v>
      </c>
      <c r="U200" cm="1">
        <f t="array" ref="U200">VLOOKUP($A200,NIR_Algorithm_Cleaned!$A$2:$W$4887,COLUMN(),FALSE)</f>
        <v>1.94</v>
      </c>
      <c r="V200" cm="1">
        <f t="array" ref="V200">VLOOKUP($A200,NIR_Algorithm_Cleaned!$A$2:$W$4887,COLUMN(),FALSE)</f>
        <v>1.6</v>
      </c>
      <c r="W200" cm="1">
        <f t="array" ref="W200">VLOOKUP($A200,NIR_Algorithm_Cleaned!$A$2:$W$4887,COLUMN(),FALSE)</f>
        <v>69.849999999999994</v>
      </c>
      <c r="X200">
        <v>0.45261522734343773</v>
      </c>
    </row>
    <row r="201" spans="1:24" x14ac:dyDescent="0.2">
      <c r="A201" t="s">
        <v>1519</v>
      </c>
      <c r="B201" t="s">
        <v>5198</v>
      </c>
      <c r="C201" t="s">
        <v>5311</v>
      </c>
      <c r="D201">
        <v>2</v>
      </c>
      <c r="E201">
        <v>1</v>
      </c>
      <c r="F201">
        <v>2</v>
      </c>
      <c r="G201" cm="1">
        <f t="array" ref="G201">VLOOKUP($A201,NIR_Algorithm_Cleaned!$A$2:$W$4887,COLUMN(),FALSE)</f>
        <v>86.13</v>
      </c>
      <c r="H201" cm="1">
        <f t="array" ref="H201">VLOOKUP($A201,NIR_Algorithm_Cleaned!$A$2:$W$4887,COLUMN(),FALSE)</f>
        <v>1.61</v>
      </c>
      <c r="I201" cm="1">
        <f t="array" ref="I201">VLOOKUP($A201,NIR_Algorithm_Cleaned!$A$2:$W$4887,COLUMN(),FALSE)</f>
        <v>1.2</v>
      </c>
      <c r="J201" cm="1">
        <f t="array" ref="J201">VLOOKUP($A201,NIR_Algorithm_Cleaned!$A$2:$W$4887,COLUMN(),FALSE)</f>
        <v>3.26</v>
      </c>
      <c r="K201" cm="1">
        <f t="array" ref="K201">VLOOKUP($A201,NIR_Algorithm_Cleaned!$A$2:$W$4887,COLUMN(),FALSE)</f>
        <v>1.92</v>
      </c>
      <c r="L201" cm="1">
        <f t="array" ref="L201">VLOOKUP($A201,NIR_Algorithm_Cleaned!$A$2:$W$4887,COLUMN(),FALSE)</f>
        <v>0.48</v>
      </c>
      <c r="M201" cm="1">
        <f t="array" ref="M201">VLOOKUP($A201,NIR_Algorithm_Cleaned!$A$2:$W$4887,COLUMN(),FALSE)</f>
        <v>0.48</v>
      </c>
      <c r="N201" cm="1">
        <f t="array" ref="N201">VLOOKUP($A201,NIR_Algorithm_Cleaned!$A$2:$W$4887,COLUMN(),FALSE)</f>
        <v>1.26</v>
      </c>
      <c r="O201" cm="1">
        <f t="array" ref="O201">VLOOKUP($A201,NIR_Algorithm_Cleaned!$A$2:$W$4887,COLUMN(),FALSE)</f>
        <v>1.25</v>
      </c>
      <c r="P201" cm="1">
        <f t="array" ref="P201">VLOOKUP($A201,NIR_Algorithm_Cleaned!$A$2:$W$4887,COLUMN(),FALSE)</f>
        <v>2.1</v>
      </c>
      <c r="Q201" cm="1">
        <f t="array" ref="Q201">VLOOKUP($A201,NIR_Algorithm_Cleaned!$A$2:$W$4887,COLUMN(),FALSE)</f>
        <v>2.67</v>
      </c>
      <c r="R201" cm="1">
        <f t="array" ref="R201">VLOOKUP($A201,NIR_Algorithm_Cleaned!$A$2:$W$4887,COLUMN(),FALSE)</f>
        <v>9.3000000000000007</v>
      </c>
      <c r="S201" cm="1">
        <f t="array" ref="S201">VLOOKUP($A201,NIR_Algorithm_Cleaned!$A$2:$W$4887,COLUMN(),FALSE)</f>
        <v>9.17</v>
      </c>
      <c r="T201" cm="1">
        <f t="array" ref="T201">VLOOKUP($A201,NIR_Algorithm_Cleaned!$A$2:$W$4887,COLUMN(),FALSE)</f>
        <v>3.53</v>
      </c>
      <c r="U201" cm="1">
        <f t="array" ref="U201">VLOOKUP($A201,NIR_Algorithm_Cleaned!$A$2:$W$4887,COLUMN(),FALSE)</f>
        <v>1.66</v>
      </c>
      <c r="V201" cm="1">
        <f t="array" ref="V201">VLOOKUP($A201,NIR_Algorithm_Cleaned!$A$2:$W$4887,COLUMN(),FALSE)</f>
        <v>1.3</v>
      </c>
      <c r="W201" cm="1">
        <f t="array" ref="W201">VLOOKUP($A201,NIR_Algorithm_Cleaned!$A$2:$W$4887,COLUMN(),FALSE)</f>
        <v>71.36</v>
      </c>
      <c r="X201">
        <v>0.41559428372255125</v>
      </c>
    </row>
    <row r="202" spans="1:24" x14ac:dyDescent="0.2">
      <c r="A202" t="s">
        <v>1246</v>
      </c>
      <c r="B202" t="s">
        <v>5160</v>
      </c>
      <c r="C202" t="s">
        <v>5276</v>
      </c>
      <c r="D202">
        <v>2</v>
      </c>
      <c r="E202">
        <v>1</v>
      </c>
      <c r="F202">
        <v>2</v>
      </c>
      <c r="G202" cm="1">
        <f t="array" ref="G202">VLOOKUP($A202,NIR_Algorithm_Cleaned!$A$2:$W$4887,COLUMN(),FALSE)</f>
        <v>89.74</v>
      </c>
      <c r="H202" cm="1">
        <f t="array" ref="H202">VLOOKUP($A202,NIR_Algorithm_Cleaned!$A$2:$W$4887,COLUMN(),FALSE)</f>
        <v>1.5</v>
      </c>
      <c r="I202" cm="1">
        <f t="array" ref="I202">VLOOKUP($A202,NIR_Algorithm_Cleaned!$A$2:$W$4887,COLUMN(),FALSE)</f>
        <v>1.18</v>
      </c>
      <c r="J202" cm="1">
        <f t="array" ref="J202">VLOOKUP($A202,NIR_Algorithm_Cleaned!$A$2:$W$4887,COLUMN(),FALSE)</f>
        <v>3.38</v>
      </c>
      <c r="K202" cm="1">
        <f t="array" ref="K202">VLOOKUP($A202,NIR_Algorithm_Cleaned!$A$2:$W$4887,COLUMN(),FALSE)</f>
        <v>1.85</v>
      </c>
      <c r="L202" cm="1">
        <f t="array" ref="L202">VLOOKUP($A202,NIR_Algorithm_Cleaned!$A$2:$W$4887,COLUMN(),FALSE)</f>
        <v>0.47</v>
      </c>
      <c r="M202" cm="1">
        <f t="array" ref="M202">VLOOKUP($A202,NIR_Algorithm_Cleaned!$A$2:$W$4887,COLUMN(),FALSE)</f>
        <v>0.55000000000000004</v>
      </c>
      <c r="N202" cm="1">
        <f t="array" ref="N202">VLOOKUP($A202,NIR_Algorithm_Cleaned!$A$2:$W$4887,COLUMN(),FALSE)</f>
        <v>0.92</v>
      </c>
      <c r="O202" cm="1">
        <f t="array" ref="O202">VLOOKUP($A202,NIR_Algorithm_Cleaned!$A$2:$W$4887,COLUMN(),FALSE)</f>
        <v>0.91</v>
      </c>
      <c r="P202" cm="1">
        <f t="array" ref="P202">VLOOKUP($A202,NIR_Algorithm_Cleaned!$A$2:$W$4887,COLUMN(),FALSE)</f>
        <v>2.0099999999999998</v>
      </c>
      <c r="Q202" cm="1">
        <f t="array" ref="Q202">VLOOKUP($A202,NIR_Algorithm_Cleaned!$A$2:$W$4887,COLUMN(),FALSE)</f>
        <v>2.4900000000000002</v>
      </c>
      <c r="R202" cm="1">
        <f t="array" ref="R202">VLOOKUP($A202,NIR_Algorithm_Cleaned!$A$2:$W$4887,COLUMN(),FALSE)</f>
        <v>11.04</v>
      </c>
      <c r="S202" cm="1">
        <f t="array" ref="S202">VLOOKUP($A202,NIR_Algorithm_Cleaned!$A$2:$W$4887,COLUMN(),FALSE)</f>
        <v>6.44</v>
      </c>
      <c r="T202" cm="1">
        <f t="array" ref="T202">VLOOKUP($A202,NIR_Algorithm_Cleaned!$A$2:$W$4887,COLUMN(),FALSE)</f>
        <v>3.15</v>
      </c>
      <c r="U202" cm="1">
        <f t="array" ref="U202">VLOOKUP($A202,NIR_Algorithm_Cleaned!$A$2:$W$4887,COLUMN(),FALSE)</f>
        <v>1.54</v>
      </c>
      <c r="V202" cm="1">
        <f t="array" ref="V202">VLOOKUP($A202,NIR_Algorithm_Cleaned!$A$2:$W$4887,COLUMN(),FALSE)</f>
        <v>1.19</v>
      </c>
      <c r="W202" cm="1">
        <f t="array" ref="W202">VLOOKUP($A202,NIR_Algorithm_Cleaned!$A$2:$W$4887,COLUMN(),FALSE)</f>
        <v>70.010000000000005</v>
      </c>
      <c r="X202">
        <v>0.431631850304458</v>
      </c>
    </row>
    <row r="203" spans="1:24" x14ac:dyDescent="0.2">
      <c r="A203" t="s">
        <v>894</v>
      </c>
      <c r="B203" t="s">
        <v>5197</v>
      </c>
      <c r="C203" t="s">
        <v>5294</v>
      </c>
      <c r="D203">
        <v>2</v>
      </c>
      <c r="E203">
        <v>1</v>
      </c>
      <c r="F203">
        <v>2</v>
      </c>
      <c r="G203" cm="1">
        <f t="array" ref="G203">VLOOKUP($A203,NIR_Algorithm_Cleaned!$A$2:$W$4887,COLUMN(),FALSE)</f>
        <v>87.82</v>
      </c>
      <c r="H203" cm="1">
        <f t="array" ref="H203">VLOOKUP($A203,NIR_Algorithm_Cleaned!$A$2:$W$4887,COLUMN(),FALSE)</f>
        <v>1.72</v>
      </c>
      <c r="I203" cm="1">
        <f t="array" ref="I203">VLOOKUP($A203,NIR_Algorithm_Cleaned!$A$2:$W$4887,COLUMN(),FALSE)</f>
        <v>1.65</v>
      </c>
      <c r="J203" cm="1">
        <f t="array" ref="J203">VLOOKUP($A203,NIR_Algorithm_Cleaned!$A$2:$W$4887,COLUMN(),FALSE)</f>
        <v>2.94</v>
      </c>
      <c r="K203" cm="1">
        <f t="array" ref="K203">VLOOKUP($A203,NIR_Algorithm_Cleaned!$A$2:$W$4887,COLUMN(),FALSE)</f>
        <v>2.11</v>
      </c>
      <c r="L203" cm="1">
        <f t="array" ref="L203">VLOOKUP($A203,NIR_Algorithm_Cleaned!$A$2:$W$4887,COLUMN(),FALSE)</f>
        <v>0.42</v>
      </c>
      <c r="M203" cm="1">
        <f t="array" ref="M203">VLOOKUP($A203,NIR_Algorithm_Cleaned!$A$2:$W$4887,COLUMN(),FALSE)</f>
        <v>0.49</v>
      </c>
      <c r="N203" cm="1">
        <f t="array" ref="N203">VLOOKUP($A203,NIR_Algorithm_Cleaned!$A$2:$W$4887,COLUMN(),FALSE)</f>
        <v>1.79</v>
      </c>
      <c r="O203" cm="1">
        <f t="array" ref="O203">VLOOKUP($A203,NIR_Algorithm_Cleaned!$A$2:$W$4887,COLUMN(),FALSE)</f>
        <v>1.68</v>
      </c>
      <c r="P203" cm="1">
        <f t="array" ref="P203">VLOOKUP($A203,NIR_Algorithm_Cleaned!$A$2:$W$4887,COLUMN(),FALSE)</f>
        <v>1.93</v>
      </c>
      <c r="Q203" cm="1">
        <f t="array" ref="Q203">VLOOKUP($A203,NIR_Algorithm_Cleaned!$A$2:$W$4887,COLUMN(),FALSE)</f>
        <v>2.27</v>
      </c>
      <c r="R203" cm="1">
        <f t="array" ref="R203">VLOOKUP($A203,NIR_Algorithm_Cleaned!$A$2:$W$4887,COLUMN(),FALSE)</f>
        <v>10.220000000000001</v>
      </c>
      <c r="S203" cm="1">
        <f t="array" ref="S203">VLOOKUP($A203,NIR_Algorithm_Cleaned!$A$2:$W$4887,COLUMN(),FALSE)</f>
        <v>11.92</v>
      </c>
      <c r="T203" cm="1">
        <f t="array" ref="T203">VLOOKUP($A203,NIR_Algorithm_Cleaned!$A$2:$W$4887,COLUMN(),FALSE)</f>
        <v>3.02</v>
      </c>
      <c r="U203" cm="1">
        <f t="array" ref="U203">VLOOKUP($A203,NIR_Algorithm_Cleaned!$A$2:$W$4887,COLUMN(),FALSE)</f>
        <v>1.44</v>
      </c>
      <c r="V203" cm="1">
        <f t="array" ref="V203">VLOOKUP($A203,NIR_Algorithm_Cleaned!$A$2:$W$4887,COLUMN(),FALSE)</f>
        <v>1.47</v>
      </c>
      <c r="W203" cm="1">
        <f t="array" ref="W203">VLOOKUP($A203,NIR_Algorithm_Cleaned!$A$2:$W$4887,COLUMN(),FALSE)</f>
        <v>72.2</v>
      </c>
      <c r="X203">
        <v>0.50331125827814605</v>
      </c>
    </row>
    <row r="204" spans="1:24" x14ac:dyDescent="0.2">
      <c r="A204" t="s">
        <v>1814</v>
      </c>
      <c r="B204" t="s">
        <v>4968</v>
      </c>
      <c r="C204" t="s">
        <v>5260</v>
      </c>
      <c r="D204">
        <v>2</v>
      </c>
      <c r="E204">
        <v>1</v>
      </c>
      <c r="F204">
        <v>2</v>
      </c>
      <c r="G204" cm="1">
        <f t="array" ref="G204">VLOOKUP($A204,NIR_Algorithm_Cleaned!$A$2:$W$4887,COLUMN(),FALSE)</f>
        <v>86.08</v>
      </c>
      <c r="H204" cm="1">
        <f t="array" ref="H204">VLOOKUP($A204,NIR_Algorithm_Cleaned!$A$2:$W$4887,COLUMN(),FALSE)</f>
        <v>1.8</v>
      </c>
      <c r="I204" cm="1">
        <f t="array" ref="I204">VLOOKUP($A204,NIR_Algorithm_Cleaned!$A$2:$W$4887,COLUMN(),FALSE)</f>
        <v>1.42</v>
      </c>
      <c r="J204" cm="1">
        <f t="array" ref="J204">VLOOKUP($A204,NIR_Algorithm_Cleaned!$A$2:$W$4887,COLUMN(),FALSE)</f>
        <v>3.68</v>
      </c>
      <c r="K204" cm="1">
        <f t="array" ref="K204">VLOOKUP($A204,NIR_Algorithm_Cleaned!$A$2:$W$4887,COLUMN(),FALSE)</f>
        <v>2.0299999999999998</v>
      </c>
      <c r="L204" cm="1">
        <f t="array" ref="L204">VLOOKUP($A204,NIR_Algorithm_Cleaned!$A$2:$W$4887,COLUMN(),FALSE)</f>
        <v>0.3</v>
      </c>
      <c r="M204" cm="1">
        <f t="array" ref="M204">VLOOKUP($A204,NIR_Algorithm_Cleaned!$A$2:$W$4887,COLUMN(),FALSE)</f>
        <v>0.22</v>
      </c>
      <c r="N204" cm="1">
        <f t="array" ref="N204">VLOOKUP($A204,NIR_Algorithm_Cleaned!$A$2:$W$4887,COLUMN(),FALSE)</f>
        <v>1.53</v>
      </c>
      <c r="O204" cm="1">
        <f t="array" ref="O204">VLOOKUP($A204,NIR_Algorithm_Cleaned!$A$2:$W$4887,COLUMN(),FALSE)</f>
        <v>1.52</v>
      </c>
      <c r="P204" cm="1">
        <f t="array" ref="P204">VLOOKUP($A204,NIR_Algorithm_Cleaned!$A$2:$W$4887,COLUMN(),FALSE)</f>
        <v>1.55</v>
      </c>
      <c r="Q204" cm="1">
        <f t="array" ref="Q204">VLOOKUP($A204,NIR_Algorithm_Cleaned!$A$2:$W$4887,COLUMN(),FALSE)</f>
        <v>1.5</v>
      </c>
      <c r="R204" cm="1">
        <f t="array" ref="R204">VLOOKUP($A204,NIR_Algorithm_Cleaned!$A$2:$W$4887,COLUMN(),FALSE)</f>
        <v>10.93</v>
      </c>
      <c r="S204" cm="1">
        <f t="array" ref="S204">VLOOKUP($A204,NIR_Algorithm_Cleaned!$A$2:$W$4887,COLUMN(),FALSE)</f>
        <v>9.91</v>
      </c>
      <c r="T204" cm="1">
        <f t="array" ref="T204">VLOOKUP($A204,NIR_Algorithm_Cleaned!$A$2:$W$4887,COLUMN(),FALSE)</f>
        <v>3.97</v>
      </c>
      <c r="U204" cm="1">
        <f t="array" ref="U204">VLOOKUP($A204,NIR_Algorithm_Cleaned!$A$2:$W$4887,COLUMN(),FALSE)</f>
        <v>1.7</v>
      </c>
      <c r="V204" cm="1">
        <f t="array" ref="V204">VLOOKUP($A204,NIR_Algorithm_Cleaned!$A$2:$W$4887,COLUMN(),FALSE)</f>
        <v>1.41</v>
      </c>
      <c r="W204" cm="1">
        <f t="array" ref="W204">VLOOKUP($A204,NIR_Algorithm_Cleaned!$A$2:$W$4887,COLUMN(),FALSE)</f>
        <v>70.08</v>
      </c>
      <c r="X204">
        <v>0.49668859649122798</v>
      </c>
    </row>
    <row r="205" spans="1:24" x14ac:dyDescent="0.2">
      <c r="A205" t="s">
        <v>1776</v>
      </c>
      <c r="B205" t="s">
        <v>4953</v>
      </c>
      <c r="C205" t="s">
        <v>5322</v>
      </c>
      <c r="D205">
        <v>2</v>
      </c>
      <c r="E205">
        <v>1</v>
      </c>
      <c r="F205">
        <v>2</v>
      </c>
      <c r="G205" cm="1">
        <f t="array" ref="G205">VLOOKUP($A205,NIR_Algorithm_Cleaned!$A$2:$W$4887,COLUMN(),FALSE)</f>
        <v>85.41</v>
      </c>
      <c r="H205" cm="1">
        <f t="array" ref="H205">VLOOKUP($A205,NIR_Algorithm_Cleaned!$A$2:$W$4887,COLUMN(),FALSE)</f>
        <v>1.59</v>
      </c>
      <c r="I205" cm="1">
        <f t="array" ref="I205">VLOOKUP($A205,NIR_Algorithm_Cleaned!$A$2:$W$4887,COLUMN(),FALSE)</f>
        <v>1.35</v>
      </c>
      <c r="J205" cm="1">
        <f t="array" ref="J205">VLOOKUP($A205,NIR_Algorithm_Cleaned!$A$2:$W$4887,COLUMN(),FALSE)</f>
        <v>3.47</v>
      </c>
      <c r="K205" cm="1">
        <f t="array" ref="K205">VLOOKUP($A205,NIR_Algorithm_Cleaned!$A$2:$W$4887,COLUMN(),FALSE)</f>
        <v>1.75</v>
      </c>
      <c r="L205" cm="1">
        <f t="array" ref="L205">VLOOKUP($A205,NIR_Algorithm_Cleaned!$A$2:$W$4887,COLUMN(),FALSE)</f>
        <v>0.39</v>
      </c>
      <c r="M205" cm="1">
        <f t="array" ref="M205">VLOOKUP($A205,NIR_Algorithm_Cleaned!$A$2:$W$4887,COLUMN(),FALSE)</f>
        <v>0.41</v>
      </c>
      <c r="N205" cm="1">
        <f t="array" ref="N205">VLOOKUP($A205,NIR_Algorithm_Cleaned!$A$2:$W$4887,COLUMN(),FALSE)</f>
        <v>1.48</v>
      </c>
      <c r="O205" cm="1">
        <f t="array" ref="O205">VLOOKUP($A205,NIR_Algorithm_Cleaned!$A$2:$W$4887,COLUMN(),FALSE)</f>
        <v>1.45</v>
      </c>
      <c r="P205" cm="1">
        <f t="array" ref="P205">VLOOKUP($A205,NIR_Algorithm_Cleaned!$A$2:$W$4887,COLUMN(),FALSE)</f>
        <v>1.74</v>
      </c>
      <c r="Q205" cm="1">
        <f t="array" ref="Q205">VLOOKUP($A205,NIR_Algorithm_Cleaned!$A$2:$W$4887,COLUMN(),FALSE)</f>
        <v>2.15</v>
      </c>
      <c r="R205" cm="1">
        <f t="array" ref="R205">VLOOKUP($A205,NIR_Algorithm_Cleaned!$A$2:$W$4887,COLUMN(),FALSE)</f>
        <v>10.62</v>
      </c>
      <c r="S205" cm="1">
        <f t="array" ref="S205">VLOOKUP($A205,NIR_Algorithm_Cleaned!$A$2:$W$4887,COLUMN(),FALSE)</f>
        <v>9.94</v>
      </c>
      <c r="T205" cm="1">
        <f t="array" ref="T205">VLOOKUP($A205,NIR_Algorithm_Cleaned!$A$2:$W$4887,COLUMN(),FALSE)</f>
        <v>4.21</v>
      </c>
      <c r="U205" cm="1">
        <f t="array" ref="U205">VLOOKUP($A205,NIR_Algorithm_Cleaned!$A$2:$W$4887,COLUMN(),FALSE)</f>
        <v>1.34</v>
      </c>
      <c r="V205" cm="1">
        <f t="array" ref="V205">VLOOKUP($A205,NIR_Algorithm_Cleaned!$A$2:$W$4887,COLUMN(),FALSE)</f>
        <v>1.37</v>
      </c>
      <c r="W205" cm="1">
        <f t="array" ref="W205">VLOOKUP($A205,NIR_Algorithm_Cleaned!$A$2:$W$4887,COLUMN(),FALSE)</f>
        <v>70.900000000000006</v>
      </c>
      <c r="X205">
        <v>0.46016231601635404</v>
      </c>
    </row>
    <row r="206" spans="1:24" x14ac:dyDescent="0.2">
      <c r="A206" t="s">
        <v>901</v>
      </c>
      <c r="B206" t="s">
        <v>4964</v>
      </c>
      <c r="C206" t="s">
        <v>5256</v>
      </c>
      <c r="D206">
        <v>2</v>
      </c>
      <c r="E206">
        <v>1</v>
      </c>
      <c r="F206">
        <v>2</v>
      </c>
      <c r="G206" cm="1">
        <f t="array" ref="G206">VLOOKUP($A206,NIR_Algorithm_Cleaned!$A$2:$W$4887,COLUMN(),FALSE)</f>
        <v>84.09</v>
      </c>
      <c r="H206" cm="1">
        <f t="array" ref="H206">VLOOKUP($A206,NIR_Algorithm_Cleaned!$A$2:$W$4887,COLUMN(),FALSE)</f>
        <v>1.56</v>
      </c>
      <c r="I206" cm="1">
        <f t="array" ref="I206">VLOOKUP($A206,NIR_Algorithm_Cleaned!$A$2:$W$4887,COLUMN(),FALSE)</f>
        <v>1.26</v>
      </c>
      <c r="J206" cm="1">
        <f t="array" ref="J206">VLOOKUP($A206,NIR_Algorithm_Cleaned!$A$2:$W$4887,COLUMN(),FALSE)</f>
        <v>3.16</v>
      </c>
      <c r="K206" cm="1">
        <f t="array" ref="K206">VLOOKUP($A206,NIR_Algorithm_Cleaned!$A$2:$W$4887,COLUMN(),FALSE)</f>
        <v>1.63</v>
      </c>
      <c r="L206" cm="1">
        <f t="array" ref="L206">VLOOKUP($A206,NIR_Algorithm_Cleaned!$A$2:$W$4887,COLUMN(),FALSE)</f>
        <v>0.39</v>
      </c>
      <c r="M206" cm="1">
        <f t="array" ref="M206">VLOOKUP($A206,NIR_Algorithm_Cleaned!$A$2:$W$4887,COLUMN(),FALSE)</f>
        <v>0.42</v>
      </c>
      <c r="N206" cm="1">
        <f t="array" ref="N206">VLOOKUP($A206,NIR_Algorithm_Cleaned!$A$2:$W$4887,COLUMN(),FALSE)</f>
        <v>1.46</v>
      </c>
      <c r="O206" cm="1">
        <f t="array" ref="O206">VLOOKUP($A206,NIR_Algorithm_Cleaned!$A$2:$W$4887,COLUMN(),FALSE)</f>
        <v>1.44</v>
      </c>
      <c r="P206" cm="1">
        <f t="array" ref="P206">VLOOKUP($A206,NIR_Algorithm_Cleaned!$A$2:$W$4887,COLUMN(),FALSE)</f>
        <v>1.82</v>
      </c>
      <c r="Q206" cm="1">
        <f t="array" ref="Q206">VLOOKUP($A206,NIR_Algorithm_Cleaned!$A$2:$W$4887,COLUMN(),FALSE)</f>
        <v>2.2599999999999998</v>
      </c>
      <c r="R206" cm="1">
        <f t="array" ref="R206">VLOOKUP($A206,NIR_Algorithm_Cleaned!$A$2:$W$4887,COLUMN(),FALSE)</f>
        <v>10.119999999999999</v>
      </c>
      <c r="S206" cm="1">
        <f t="array" ref="S206">VLOOKUP($A206,NIR_Algorithm_Cleaned!$A$2:$W$4887,COLUMN(),FALSE)</f>
        <v>9.93</v>
      </c>
      <c r="T206" cm="1">
        <f t="array" ref="T206">VLOOKUP($A206,NIR_Algorithm_Cleaned!$A$2:$W$4887,COLUMN(),FALSE)</f>
        <v>4.2699999999999996</v>
      </c>
      <c r="U206" cm="1">
        <f t="array" ref="U206">VLOOKUP($A206,NIR_Algorithm_Cleaned!$A$2:$W$4887,COLUMN(),FALSE)</f>
        <v>1.31</v>
      </c>
      <c r="V206" cm="1">
        <f t="array" ref="V206">VLOOKUP($A206,NIR_Algorithm_Cleaned!$A$2:$W$4887,COLUMN(),FALSE)</f>
        <v>1.37</v>
      </c>
      <c r="W206" cm="1">
        <f t="array" ref="W206">VLOOKUP($A206,NIR_Algorithm_Cleaned!$A$2:$W$4887,COLUMN(),FALSE)</f>
        <v>71.92</v>
      </c>
      <c r="X206">
        <v>0.43354821617802897</v>
      </c>
    </row>
    <row r="207" spans="1:24" x14ac:dyDescent="0.2">
      <c r="A207" t="s">
        <v>1190</v>
      </c>
      <c r="B207" t="s">
        <v>5167</v>
      </c>
      <c r="C207" t="s">
        <v>5269</v>
      </c>
      <c r="D207">
        <v>2</v>
      </c>
      <c r="E207">
        <v>1</v>
      </c>
      <c r="F207">
        <v>2</v>
      </c>
      <c r="G207" cm="1">
        <f t="array" ref="G207">VLOOKUP($A207,NIR_Algorithm_Cleaned!$A$2:$W$4887,COLUMN(),FALSE)</f>
        <v>89.69</v>
      </c>
      <c r="H207" cm="1">
        <f t="array" ref="H207">VLOOKUP($A207,NIR_Algorithm_Cleaned!$A$2:$W$4887,COLUMN(),FALSE)</f>
        <v>1.65</v>
      </c>
      <c r="I207" cm="1">
        <f t="array" ref="I207">VLOOKUP($A207,NIR_Algorithm_Cleaned!$A$2:$W$4887,COLUMN(),FALSE)</f>
        <v>1.41</v>
      </c>
      <c r="J207" cm="1">
        <f t="array" ref="J207">VLOOKUP($A207,NIR_Algorithm_Cleaned!$A$2:$W$4887,COLUMN(),FALSE)</f>
        <v>3.06</v>
      </c>
      <c r="K207" cm="1">
        <f t="array" ref="K207">VLOOKUP($A207,NIR_Algorithm_Cleaned!$A$2:$W$4887,COLUMN(),FALSE)</f>
        <v>2.16</v>
      </c>
      <c r="L207" cm="1">
        <f t="array" ref="L207">VLOOKUP($A207,NIR_Algorithm_Cleaned!$A$2:$W$4887,COLUMN(),FALSE)</f>
        <v>0.44</v>
      </c>
      <c r="M207" cm="1">
        <f t="array" ref="M207">VLOOKUP($A207,NIR_Algorithm_Cleaned!$A$2:$W$4887,COLUMN(),FALSE)</f>
        <v>0.55000000000000004</v>
      </c>
      <c r="N207" cm="1">
        <f t="array" ref="N207">VLOOKUP($A207,NIR_Algorithm_Cleaned!$A$2:$W$4887,COLUMN(),FALSE)</f>
        <v>1.27</v>
      </c>
      <c r="O207" cm="1">
        <f t="array" ref="O207">VLOOKUP($A207,NIR_Algorithm_Cleaned!$A$2:$W$4887,COLUMN(),FALSE)</f>
        <v>1.19</v>
      </c>
      <c r="P207" cm="1">
        <f t="array" ref="P207">VLOOKUP($A207,NIR_Algorithm_Cleaned!$A$2:$W$4887,COLUMN(),FALSE)</f>
        <v>2.11</v>
      </c>
      <c r="Q207" cm="1">
        <f t="array" ref="Q207">VLOOKUP($A207,NIR_Algorithm_Cleaned!$A$2:$W$4887,COLUMN(),FALSE)</f>
        <v>3.02</v>
      </c>
      <c r="R207" cm="1">
        <f t="array" ref="R207">VLOOKUP($A207,NIR_Algorithm_Cleaned!$A$2:$W$4887,COLUMN(),FALSE)</f>
        <v>11.19</v>
      </c>
      <c r="S207" cm="1">
        <f t="array" ref="S207">VLOOKUP($A207,NIR_Algorithm_Cleaned!$A$2:$W$4887,COLUMN(),FALSE)</f>
        <v>8.0399999999999991</v>
      </c>
      <c r="T207" cm="1">
        <f t="array" ref="T207">VLOOKUP($A207,NIR_Algorithm_Cleaned!$A$2:$W$4887,COLUMN(),FALSE)</f>
        <v>3.23</v>
      </c>
      <c r="U207" cm="1">
        <f t="array" ref="U207">VLOOKUP($A207,NIR_Algorithm_Cleaned!$A$2:$W$4887,COLUMN(),FALSE)</f>
        <v>1.49</v>
      </c>
      <c r="V207" cm="1">
        <f t="array" ref="V207">VLOOKUP($A207,NIR_Algorithm_Cleaned!$A$2:$W$4887,COLUMN(),FALSE)</f>
        <v>1.28</v>
      </c>
      <c r="W207" cm="1">
        <f t="array" ref="W207">VLOOKUP($A207,NIR_Algorithm_Cleaned!$A$2:$W$4887,COLUMN(),FALSE)</f>
        <v>71.87</v>
      </c>
      <c r="X207">
        <v>0.47104740327640304</v>
      </c>
    </row>
    <row r="208" spans="1:24" x14ac:dyDescent="0.2">
      <c r="A208" t="s">
        <v>1256</v>
      </c>
      <c r="B208" t="s">
        <v>4975</v>
      </c>
      <c r="C208" t="s">
        <v>5325</v>
      </c>
      <c r="D208">
        <v>2</v>
      </c>
      <c r="E208">
        <v>1</v>
      </c>
      <c r="F208">
        <v>2</v>
      </c>
      <c r="G208" cm="1">
        <f t="array" ref="G208">VLOOKUP($A208,NIR_Algorithm_Cleaned!$A$2:$W$4887,COLUMN(),FALSE)</f>
        <v>84.76</v>
      </c>
      <c r="H208" cm="1">
        <f t="array" ref="H208">VLOOKUP($A208,NIR_Algorithm_Cleaned!$A$2:$W$4887,COLUMN(),FALSE)</f>
        <v>2.0099999999999998</v>
      </c>
      <c r="I208" cm="1">
        <f t="array" ref="I208">VLOOKUP($A208,NIR_Algorithm_Cleaned!$A$2:$W$4887,COLUMN(),FALSE)</f>
        <v>1.67</v>
      </c>
      <c r="J208" cm="1">
        <f t="array" ref="J208">VLOOKUP($A208,NIR_Algorithm_Cleaned!$A$2:$W$4887,COLUMN(),FALSE)</f>
        <v>4.34</v>
      </c>
      <c r="K208" cm="1">
        <f t="array" ref="K208">VLOOKUP($A208,NIR_Algorithm_Cleaned!$A$2:$W$4887,COLUMN(),FALSE)</f>
        <v>2.11</v>
      </c>
      <c r="L208" cm="1">
        <f t="array" ref="L208">VLOOKUP($A208,NIR_Algorithm_Cleaned!$A$2:$W$4887,COLUMN(),FALSE)</f>
        <v>0.47</v>
      </c>
      <c r="M208" cm="1">
        <f t="array" ref="M208">VLOOKUP($A208,NIR_Algorithm_Cleaned!$A$2:$W$4887,COLUMN(),FALSE)</f>
        <v>0.54</v>
      </c>
      <c r="N208" cm="1">
        <f t="array" ref="N208">VLOOKUP($A208,NIR_Algorithm_Cleaned!$A$2:$W$4887,COLUMN(),FALSE)</f>
        <v>1.79</v>
      </c>
      <c r="O208" cm="1">
        <f t="array" ref="O208">VLOOKUP($A208,NIR_Algorithm_Cleaned!$A$2:$W$4887,COLUMN(),FALSE)</f>
        <v>1.73</v>
      </c>
      <c r="P208" cm="1">
        <f t="array" ref="P208">VLOOKUP($A208,NIR_Algorithm_Cleaned!$A$2:$W$4887,COLUMN(),FALSE)</f>
        <v>1.92</v>
      </c>
      <c r="Q208" cm="1">
        <f t="array" ref="Q208">VLOOKUP($A208,NIR_Algorithm_Cleaned!$A$2:$W$4887,COLUMN(),FALSE)</f>
        <v>2.2400000000000002</v>
      </c>
      <c r="R208" cm="1">
        <f t="array" ref="R208">VLOOKUP($A208,NIR_Algorithm_Cleaned!$A$2:$W$4887,COLUMN(),FALSE)</f>
        <v>8.9499999999999993</v>
      </c>
      <c r="S208" cm="1">
        <f t="array" ref="S208">VLOOKUP($A208,NIR_Algorithm_Cleaned!$A$2:$W$4887,COLUMN(),FALSE)</f>
        <v>12.68</v>
      </c>
      <c r="T208" cm="1">
        <f t="array" ref="T208">VLOOKUP($A208,NIR_Algorithm_Cleaned!$A$2:$W$4887,COLUMN(),FALSE)</f>
        <v>3.64</v>
      </c>
      <c r="U208" cm="1">
        <f t="array" ref="U208">VLOOKUP($A208,NIR_Algorithm_Cleaned!$A$2:$W$4887,COLUMN(),FALSE)</f>
        <v>1.7</v>
      </c>
      <c r="V208" cm="1">
        <f t="array" ref="V208">VLOOKUP($A208,NIR_Algorithm_Cleaned!$A$2:$W$4887,COLUMN(),FALSE)</f>
        <v>1.54</v>
      </c>
      <c r="W208" cm="1">
        <f t="array" ref="W208">VLOOKUP($A208,NIR_Algorithm_Cleaned!$A$2:$W$4887,COLUMN(),FALSE)</f>
        <v>69.48</v>
      </c>
      <c r="X208">
        <v>0.43926048565121401</v>
      </c>
    </row>
    <row r="209" spans="1:24" x14ac:dyDescent="0.2">
      <c r="A209" t="s">
        <v>1442</v>
      </c>
      <c r="B209" t="s">
        <v>4958</v>
      </c>
      <c r="C209" t="s">
        <v>5300</v>
      </c>
      <c r="D209">
        <v>2</v>
      </c>
      <c r="E209">
        <v>1</v>
      </c>
      <c r="F209">
        <v>2</v>
      </c>
      <c r="G209" cm="1">
        <f t="array" ref="G209">VLOOKUP($A209,NIR_Algorithm_Cleaned!$A$2:$W$4887,COLUMN(),FALSE)</f>
        <v>85.4</v>
      </c>
      <c r="H209" cm="1">
        <f t="array" ref="H209">VLOOKUP($A209,NIR_Algorithm_Cleaned!$A$2:$W$4887,COLUMN(),FALSE)</f>
        <v>1.86</v>
      </c>
      <c r="I209" cm="1">
        <f t="array" ref="I209">VLOOKUP($A209,NIR_Algorithm_Cleaned!$A$2:$W$4887,COLUMN(),FALSE)</f>
        <v>1.4</v>
      </c>
      <c r="J209" cm="1">
        <f t="array" ref="J209">VLOOKUP($A209,NIR_Algorithm_Cleaned!$A$2:$W$4887,COLUMN(),FALSE)</f>
        <v>4.4800000000000004</v>
      </c>
      <c r="K209" cm="1">
        <f t="array" ref="K209">VLOOKUP($A209,NIR_Algorithm_Cleaned!$A$2:$W$4887,COLUMN(),FALSE)</f>
        <v>2.1</v>
      </c>
      <c r="L209" cm="1">
        <f t="array" ref="L209">VLOOKUP($A209,NIR_Algorithm_Cleaned!$A$2:$W$4887,COLUMN(),FALSE)</f>
        <v>0.42</v>
      </c>
      <c r="M209" cm="1">
        <f t="array" ref="M209">VLOOKUP($A209,NIR_Algorithm_Cleaned!$A$2:$W$4887,COLUMN(),FALSE)</f>
        <v>0.35</v>
      </c>
      <c r="N209" cm="1">
        <f t="array" ref="N209">VLOOKUP($A209,NIR_Algorithm_Cleaned!$A$2:$W$4887,COLUMN(),FALSE)</f>
        <v>1.58</v>
      </c>
      <c r="O209" cm="1">
        <f t="array" ref="O209">VLOOKUP($A209,NIR_Algorithm_Cleaned!$A$2:$W$4887,COLUMN(),FALSE)</f>
        <v>1.56</v>
      </c>
      <c r="P209" cm="1">
        <f t="array" ref="P209">VLOOKUP($A209,NIR_Algorithm_Cleaned!$A$2:$W$4887,COLUMN(),FALSE)</f>
        <v>2.0299999999999998</v>
      </c>
      <c r="Q209" cm="1">
        <f t="array" ref="Q209">VLOOKUP($A209,NIR_Algorithm_Cleaned!$A$2:$W$4887,COLUMN(),FALSE)</f>
        <v>2.36</v>
      </c>
      <c r="R209" cm="1">
        <f t="array" ref="R209">VLOOKUP($A209,NIR_Algorithm_Cleaned!$A$2:$W$4887,COLUMN(),FALSE)</f>
        <v>9.2100000000000009</v>
      </c>
      <c r="S209" cm="1">
        <f t="array" ref="S209">VLOOKUP($A209,NIR_Algorithm_Cleaned!$A$2:$W$4887,COLUMN(),FALSE)</f>
        <v>11.39</v>
      </c>
      <c r="T209" cm="1">
        <f t="array" ref="T209">VLOOKUP($A209,NIR_Algorithm_Cleaned!$A$2:$W$4887,COLUMN(),FALSE)</f>
        <v>5.24</v>
      </c>
      <c r="U209" cm="1">
        <f t="array" ref="U209">VLOOKUP($A209,NIR_Algorithm_Cleaned!$A$2:$W$4887,COLUMN(),FALSE)</f>
        <v>1.63</v>
      </c>
      <c r="V209" cm="1">
        <f t="array" ref="V209">VLOOKUP($A209,NIR_Algorithm_Cleaned!$A$2:$W$4887,COLUMN(),FALSE)</f>
        <v>1.44</v>
      </c>
      <c r="W209" cm="1">
        <f t="array" ref="W209">VLOOKUP($A209,NIR_Algorithm_Cleaned!$A$2:$W$4887,COLUMN(),FALSE)</f>
        <v>69.959999999999994</v>
      </c>
      <c r="X209">
        <v>0.42025386313465773</v>
      </c>
    </row>
    <row r="210" spans="1:24" x14ac:dyDescent="0.2">
      <c r="A210" t="s">
        <v>1746</v>
      </c>
      <c r="B210" t="s">
        <v>5091</v>
      </c>
      <c r="C210" t="s">
        <v>5312</v>
      </c>
      <c r="D210">
        <v>2</v>
      </c>
      <c r="E210">
        <v>1</v>
      </c>
      <c r="F210">
        <v>2</v>
      </c>
      <c r="G210" cm="1">
        <f t="array" ref="G210">VLOOKUP($A210,NIR_Algorithm_Cleaned!$A$2:$W$4887,COLUMN(),FALSE)</f>
        <v>84.78</v>
      </c>
      <c r="H210" cm="1">
        <f t="array" ref="H210">VLOOKUP($A210,NIR_Algorithm_Cleaned!$A$2:$W$4887,COLUMN(),FALSE)</f>
        <v>1.81</v>
      </c>
      <c r="I210" cm="1">
        <f t="array" ref="I210">VLOOKUP($A210,NIR_Algorithm_Cleaned!$A$2:$W$4887,COLUMN(),FALSE)</f>
        <v>1.3</v>
      </c>
      <c r="J210" cm="1">
        <f t="array" ref="J210">VLOOKUP($A210,NIR_Algorithm_Cleaned!$A$2:$W$4887,COLUMN(),FALSE)</f>
        <v>3.89</v>
      </c>
      <c r="K210" cm="1">
        <f t="array" ref="K210">VLOOKUP($A210,NIR_Algorithm_Cleaned!$A$2:$W$4887,COLUMN(),FALSE)</f>
        <v>1.99</v>
      </c>
      <c r="L210" cm="1">
        <f t="array" ref="L210">VLOOKUP($A210,NIR_Algorithm_Cleaned!$A$2:$W$4887,COLUMN(),FALSE)</f>
        <v>0.35</v>
      </c>
      <c r="M210" cm="1">
        <f t="array" ref="M210">VLOOKUP($A210,NIR_Algorithm_Cleaned!$A$2:$W$4887,COLUMN(),FALSE)</f>
        <v>0.31</v>
      </c>
      <c r="N210" cm="1">
        <f t="array" ref="N210">VLOOKUP($A210,NIR_Algorithm_Cleaned!$A$2:$W$4887,COLUMN(),FALSE)</f>
        <v>1.39</v>
      </c>
      <c r="O210" cm="1">
        <f t="array" ref="O210">VLOOKUP($A210,NIR_Algorithm_Cleaned!$A$2:$W$4887,COLUMN(),FALSE)</f>
        <v>1.39</v>
      </c>
      <c r="P210" cm="1">
        <f t="array" ref="P210">VLOOKUP($A210,NIR_Algorithm_Cleaned!$A$2:$W$4887,COLUMN(),FALSE)</f>
        <v>1.61</v>
      </c>
      <c r="Q210" cm="1">
        <f t="array" ref="Q210">VLOOKUP($A210,NIR_Algorithm_Cleaned!$A$2:$W$4887,COLUMN(),FALSE)</f>
        <v>1.62</v>
      </c>
      <c r="R210" cm="1">
        <f t="array" ref="R210">VLOOKUP($A210,NIR_Algorithm_Cleaned!$A$2:$W$4887,COLUMN(),FALSE)</f>
        <v>10.49</v>
      </c>
      <c r="S210" cm="1">
        <f t="array" ref="S210">VLOOKUP($A210,NIR_Algorithm_Cleaned!$A$2:$W$4887,COLUMN(),FALSE)</f>
        <v>9.52</v>
      </c>
      <c r="T210" cm="1">
        <f t="array" ref="T210">VLOOKUP($A210,NIR_Algorithm_Cleaned!$A$2:$W$4887,COLUMN(),FALSE)</f>
        <v>3.99</v>
      </c>
      <c r="U210" cm="1">
        <f t="array" ref="U210">VLOOKUP($A210,NIR_Algorithm_Cleaned!$A$2:$W$4887,COLUMN(),FALSE)</f>
        <v>1.66</v>
      </c>
      <c r="V210" cm="1">
        <f t="array" ref="V210">VLOOKUP($A210,NIR_Algorithm_Cleaned!$A$2:$W$4887,COLUMN(),FALSE)</f>
        <v>1.4</v>
      </c>
      <c r="W210" cm="1">
        <f t="array" ref="W210">VLOOKUP($A210,NIR_Algorithm_Cleaned!$A$2:$W$4887,COLUMN(),FALSE)</f>
        <v>69.13</v>
      </c>
      <c r="X210">
        <v>0.42069351230425078</v>
      </c>
    </row>
    <row r="211" spans="1:24" x14ac:dyDescent="0.2">
      <c r="A211" t="s">
        <v>1668</v>
      </c>
      <c r="B211" t="s">
        <v>4952</v>
      </c>
      <c r="C211" t="s">
        <v>5254</v>
      </c>
      <c r="D211">
        <v>2</v>
      </c>
      <c r="E211">
        <v>1</v>
      </c>
      <c r="F211">
        <v>2</v>
      </c>
      <c r="G211" cm="1">
        <f t="array" ref="G211">VLOOKUP($A211,NIR_Algorithm_Cleaned!$A$2:$W$4887,COLUMN(),FALSE)</f>
        <v>83.93</v>
      </c>
      <c r="H211" cm="1">
        <f t="array" ref="H211">VLOOKUP($A211,NIR_Algorithm_Cleaned!$A$2:$W$4887,COLUMN(),FALSE)</f>
        <v>1.88</v>
      </c>
      <c r="I211" cm="1">
        <f t="array" ref="I211">VLOOKUP($A211,NIR_Algorithm_Cleaned!$A$2:$W$4887,COLUMN(),FALSE)</f>
        <v>1.37</v>
      </c>
      <c r="J211" cm="1">
        <f t="array" ref="J211">VLOOKUP($A211,NIR_Algorithm_Cleaned!$A$2:$W$4887,COLUMN(),FALSE)</f>
        <v>4.07</v>
      </c>
      <c r="K211" cm="1">
        <f t="array" ref="K211">VLOOKUP($A211,NIR_Algorithm_Cleaned!$A$2:$W$4887,COLUMN(),FALSE)</f>
        <v>1.85</v>
      </c>
      <c r="L211" cm="1">
        <f t="array" ref="L211">VLOOKUP($A211,NIR_Algorithm_Cleaned!$A$2:$W$4887,COLUMN(),FALSE)</f>
        <v>0.26</v>
      </c>
      <c r="M211" cm="1">
        <f t="array" ref="M211">VLOOKUP($A211,NIR_Algorithm_Cleaned!$A$2:$W$4887,COLUMN(),FALSE)</f>
        <v>0.26</v>
      </c>
      <c r="N211" cm="1">
        <f t="array" ref="N211">VLOOKUP($A211,NIR_Algorithm_Cleaned!$A$2:$W$4887,COLUMN(),FALSE)</f>
        <v>1.6</v>
      </c>
      <c r="O211" cm="1">
        <f t="array" ref="O211">VLOOKUP($A211,NIR_Algorithm_Cleaned!$A$2:$W$4887,COLUMN(),FALSE)</f>
        <v>1.58</v>
      </c>
      <c r="P211" cm="1">
        <f t="array" ref="P211">VLOOKUP($A211,NIR_Algorithm_Cleaned!$A$2:$W$4887,COLUMN(),FALSE)</f>
        <v>1.43</v>
      </c>
      <c r="Q211" cm="1">
        <f t="array" ref="Q211">VLOOKUP($A211,NIR_Algorithm_Cleaned!$A$2:$W$4887,COLUMN(),FALSE)</f>
        <v>1.64</v>
      </c>
      <c r="R211" cm="1">
        <f t="array" ref="R211">VLOOKUP($A211,NIR_Algorithm_Cleaned!$A$2:$W$4887,COLUMN(),FALSE)</f>
        <v>10.5</v>
      </c>
      <c r="S211" cm="1">
        <f t="array" ref="S211">VLOOKUP($A211,NIR_Algorithm_Cleaned!$A$2:$W$4887,COLUMN(),FALSE)</f>
        <v>10.65</v>
      </c>
      <c r="T211" cm="1">
        <f t="array" ref="T211">VLOOKUP($A211,NIR_Algorithm_Cleaned!$A$2:$W$4887,COLUMN(),FALSE)</f>
        <v>5.09</v>
      </c>
      <c r="U211" cm="1">
        <f t="array" ref="U211">VLOOKUP($A211,NIR_Algorithm_Cleaned!$A$2:$W$4887,COLUMN(),FALSE)</f>
        <v>1.61</v>
      </c>
      <c r="V211" cm="1">
        <f t="array" ref="V211">VLOOKUP($A211,NIR_Algorithm_Cleaned!$A$2:$W$4887,COLUMN(),FALSE)</f>
        <v>1.44</v>
      </c>
      <c r="W211" cm="1">
        <f t="array" ref="W211">VLOOKUP($A211,NIR_Algorithm_Cleaned!$A$2:$W$4887,COLUMN(),FALSE)</f>
        <v>69.739999999999995</v>
      </c>
      <c r="X211">
        <v>0.42165377720491304</v>
      </c>
    </row>
    <row r="212" spans="1:24" x14ac:dyDescent="0.2">
      <c r="A212" t="s">
        <v>1409</v>
      </c>
      <c r="B212" t="s">
        <v>4996</v>
      </c>
      <c r="C212" t="s">
        <v>5279</v>
      </c>
      <c r="D212">
        <v>2</v>
      </c>
      <c r="E212">
        <v>1</v>
      </c>
      <c r="F212">
        <v>2</v>
      </c>
      <c r="G212" cm="1">
        <f t="array" ref="G212">VLOOKUP($A212,NIR_Algorithm_Cleaned!$A$2:$W$4887,COLUMN(),FALSE)</f>
        <v>86.92</v>
      </c>
      <c r="H212" cm="1">
        <f t="array" ref="H212">VLOOKUP($A212,NIR_Algorithm_Cleaned!$A$2:$W$4887,COLUMN(),FALSE)</f>
        <v>1.54</v>
      </c>
      <c r="I212" cm="1">
        <f t="array" ref="I212">VLOOKUP($A212,NIR_Algorithm_Cleaned!$A$2:$W$4887,COLUMN(),FALSE)</f>
        <v>1.22</v>
      </c>
      <c r="J212" cm="1">
        <f t="array" ref="J212">VLOOKUP($A212,NIR_Algorithm_Cleaned!$A$2:$W$4887,COLUMN(),FALSE)</f>
        <v>3.3</v>
      </c>
      <c r="K212" cm="1">
        <f t="array" ref="K212">VLOOKUP($A212,NIR_Algorithm_Cleaned!$A$2:$W$4887,COLUMN(),FALSE)</f>
        <v>1.9</v>
      </c>
      <c r="L212" cm="1">
        <f t="array" ref="L212">VLOOKUP($A212,NIR_Algorithm_Cleaned!$A$2:$W$4887,COLUMN(),FALSE)</f>
        <v>0.4</v>
      </c>
      <c r="M212" cm="1">
        <f t="array" ref="M212">VLOOKUP($A212,NIR_Algorithm_Cleaned!$A$2:$W$4887,COLUMN(),FALSE)</f>
        <v>0.33</v>
      </c>
      <c r="N212" cm="1">
        <f t="array" ref="N212">VLOOKUP($A212,NIR_Algorithm_Cleaned!$A$2:$W$4887,COLUMN(),FALSE)</f>
        <v>1.32</v>
      </c>
      <c r="O212" cm="1">
        <f t="array" ref="O212">VLOOKUP($A212,NIR_Algorithm_Cleaned!$A$2:$W$4887,COLUMN(),FALSE)</f>
        <v>1.31</v>
      </c>
      <c r="P212" cm="1">
        <f t="array" ref="P212">VLOOKUP($A212,NIR_Algorithm_Cleaned!$A$2:$W$4887,COLUMN(),FALSE)</f>
        <v>1.88</v>
      </c>
      <c r="Q212" cm="1">
        <f t="array" ref="Q212">VLOOKUP($A212,NIR_Algorithm_Cleaned!$A$2:$W$4887,COLUMN(),FALSE)</f>
        <v>2.4900000000000002</v>
      </c>
      <c r="R212" cm="1">
        <f t="array" ref="R212">VLOOKUP($A212,NIR_Algorithm_Cleaned!$A$2:$W$4887,COLUMN(),FALSE)</f>
        <v>10.01</v>
      </c>
      <c r="S212" cm="1">
        <f t="array" ref="S212">VLOOKUP($A212,NIR_Algorithm_Cleaned!$A$2:$W$4887,COLUMN(),FALSE)</f>
        <v>9.26</v>
      </c>
      <c r="T212" cm="1">
        <f t="array" ref="T212">VLOOKUP($A212,NIR_Algorithm_Cleaned!$A$2:$W$4887,COLUMN(),FALSE)</f>
        <v>4.24</v>
      </c>
      <c r="U212" cm="1">
        <f t="array" ref="U212">VLOOKUP($A212,NIR_Algorithm_Cleaned!$A$2:$W$4887,COLUMN(),FALSE)</f>
        <v>1.28</v>
      </c>
      <c r="V212" cm="1">
        <f t="array" ref="V212">VLOOKUP($A212,NIR_Algorithm_Cleaned!$A$2:$W$4887,COLUMN(),FALSE)</f>
        <v>1.29</v>
      </c>
      <c r="W212" cm="1">
        <f t="array" ref="W212">VLOOKUP($A212,NIR_Algorithm_Cleaned!$A$2:$W$4887,COLUMN(),FALSE)</f>
        <v>70.58</v>
      </c>
      <c r="X212">
        <v>0.45986221562431395</v>
      </c>
    </row>
    <row r="213" spans="1:24" x14ac:dyDescent="0.2">
      <c r="A213" t="s">
        <v>1649</v>
      </c>
      <c r="B213" t="s">
        <v>5022</v>
      </c>
      <c r="C213" t="s">
        <v>5275</v>
      </c>
      <c r="D213">
        <v>2</v>
      </c>
      <c r="E213">
        <v>1</v>
      </c>
      <c r="F213">
        <v>2</v>
      </c>
      <c r="G213" cm="1">
        <f t="array" ref="G213">VLOOKUP($A213,NIR_Algorithm_Cleaned!$A$2:$W$4887,COLUMN(),FALSE)</f>
        <v>84.51</v>
      </c>
      <c r="H213" cm="1">
        <f t="array" ref="H213">VLOOKUP($A213,NIR_Algorithm_Cleaned!$A$2:$W$4887,COLUMN(),FALSE)</f>
        <v>1.65</v>
      </c>
      <c r="I213" cm="1">
        <f t="array" ref="I213">VLOOKUP($A213,NIR_Algorithm_Cleaned!$A$2:$W$4887,COLUMN(),FALSE)</f>
        <v>1.28</v>
      </c>
      <c r="J213" cm="1">
        <f t="array" ref="J213">VLOOKUP($A213,NIR_Algorithm_Cleaned!$A$2:$W$4887,COLUMN(),FALSE)</f>
        <v>3.72</v>
      </c>
      <c r="K213" cm="1">
        <f t="array" ref="K213">VLOOKUP($A213,NIR_Algorithm_Cleaned!$A$2:$W$4887,COLUMN(),FALSE)</f>
        <v>1.63</v>
      </c>
      <c r="L213" cm="1">
        <f t="array" ref="L213">VLOOKUP($A213,NIR_Algorithm_Cleaned!$A$2:$W$4887,COLUMN(),FALSE)</f>
        <v>0.31</v>
      </c>
      <c r="M213" cm="1">
        <f t="array" ref="M213">VLOOKUP($A213,NIR_Algorithm_Cleaned!$A$2:$W$4887,COLUMN(),FALSE)</f>
        <v>0.35</v>
      </c>
      <c r="N213" cm="1">
        <f t="array" ref="N213">VLOOKUP($A213,NIR_Algorithm_Cleaned!$A$2:$W$4887,COLUMN(),FALSE)</f>
        <v>1.42</v>
      </c>
      <c r="O213" cm="1">
        <f t="array" ref="O213">VLOOKUP($A213,NIR_Algorithm_Cleaned!$A$2:$W$4887,COLUMN(),FALSE)</f>
        <v>1.42</v>
      </c>
      <c r="P213" cm="1">
        <f t="array" ref="P213">VLOOKUP($A213,NIR_Algorithm_Cleaned!$A$2:$W$4887,COLUMN(),FALSE)</f>
        <v>1.38</v>
      </c>
      <c r="Q213" cm="1">
        <f t="array" ref="Q213">VLOOKUP($A213,NIR_Algorithm_Cleaned!$A$2:$W$4887,COLUMN(),FALSE)</f>
        <v>1.81</v>
      </c>
      <c r="R213" cm="1">
        <f t="array" ref="R213">VLOOKUP($A213,NIR_Algorithm_Cleaned!$A$2:$W$4887,COLUMN(),FALSE)</f>
        <v>11.65</v>
      </c>
      <c r="S213" cm="1">
        <f t="array" ref="S213">VLOOKUP($A213,NIR_Algorithm_Cleaned!$A$2:$W$4887,COLUMN(),FALSE)</f>
        <v>9.5399999999999991</v>
      </c>
      <c r="T213" cm="1">
        <f t="array" ref="T213">VLOOKUP($A213,NIR_Algorithm_Cleaned!$A$2:$W$4887,COLUMN(),FALSE)</f>
        <v>4.46</v>
      </c>
      <c r="U213" cm="1">
        <f t="array" ref="U213">VLOOKUP($A213,NIR_Algorithm_Cleaned!$A$2:$W$4887,COLUMN(),FALSE)</f>
        <v>1.38</v>
      </c>
      <c r="V213" cm="1">
        <f t="array" ref="V213">VLOOKUP($A213,NIR_Algorithm_Cleaned!$A$2:$W$4887,COLUMN(),FALSE)</f>
        <v>1.35</v>
      </c>
      <c r="W213" cm="1">
        <f t="array" ref="W213">VLOOKUP($A213,NIR_Algorithm_Cleaned!$A$2:$W$4887,COLUMN(),FALSE)</f>
        <v>70.040000000000006</v>
      </c>
      <c r="X213">
        <v>0.43160655688801375</v>
      </c>
    </row>
    <row r="214" spans="1:24" x14ac:dyDescent="0.2">
      <c r="A214" t="s">
        <v>1167</v>
      </c>
      <c r="B214" t="s">
        <v>5018</v>
      </c>
      <c r="C214" t="s">
        <v>5326</v>
      </c>
      <c r="D214">
        <v>2</v>
      </c>
      <c r="E214">
        <v>1</v>
      </c>
      <c r="F214">
        <v>2</v>
      </c>
      <c r="G214" cm="1">
        <f t="array" ref="G214">VLOOKUP($A214,NIR_Algorithm_Cleaned!$A$2:$W$4887,COLUMN(),FALSE)</f>
        <v>81.38</v>
      </c>
      <c r="H214" cm="1">
        <f t="array" ref="H214">VLOOKUP($A214,NIR_Algorithm_Cleaned!$A$2:$W$4887,COLUMN(),FALSE)</f>
        <v>1.81</v>
      </c>
      <c r="I214" cm="1">
        <f t="array" ref="I214">VLOOKUP($A214,NIR_Algorithm_Cleaned!$A$2:$W$4887,COLUMN(),FALSE)</f>
        <v>1.5</v>
      </c>
      <c r="J214" cm="1">
        <f t="array" ref="J214">VLOOKUP($A214,NIR_Algorithm_Cleaned!$A$2:$W$4887,COLUMN(),FALSE)</f>
        <v>3.49</v>
      </c>
      <c r="K214" cm="1">
        <f t="array" ref="K214">VLOOKUP($A214,NIR_Algorithm_Cleaned!$A$2:$W$4887,COLUMN(),FALSE)</f>
        <v>1.75</v>
      </c>
      <c r="L214" cm="1">
        <f t="array" ref="L214">VLOOKUP($A214,NIR_Algorithm_Cleaned!$A$2:$W$4887,COLUMN(),FALSE)</f>
        <v>0.48</v>
      </c>
      <c r="M214" cm="1">
        <f t="array" ref="M214">VLOOKUP($A214,NIR_Algorithm_Cleaned!$A$2:$W$4887,COLUMN(),FALSE)</f>
        <v>0.56999999999999995</v>
      </c>
      <c r="N214" cm="1">
        <f t="array" ref="N214">VLOOKUP($A214,NIR_Algorithm_Cleaned!$A$2:$W$4887,COLUMN(),FALSE)</f>
        <v>1.93</v>
      </c>
      <c r="O214" cm="1">
        <f t="array" ref="O214">VLOOKUP($A214,NIR_Algorithm_Cleaned!$A$2:$W$4887,COLUMN(),FALSE)</f>
        <v>1.89</v>
      </c>
      <c r="P214" cm="1">
        <f t="array" ref="P214">VLOOKUP($A214,NIR_Algorithm_Cleaned!$A$2:$W$4887,COLUMN(),FALSE)</f>
        <v>2.0299999999999998</v>
      </c>
      <c r="Q214" cm="1">
        <f t="array" ref="Q214">VLOOKUP($A214,NIR_Algorithm_Cleaned!$A$2:$W$4887,COLUMN(),FALSE)</f>
        <v>2.54</v>
      </c>
      <c r="R214" cm="1">
        <f t="array" ref="R214">VLOOKUP($A214,NIR_Algorithm_Cleaned!$A$2:$W$4887,COLUMN(),FALSE)</f>
        <v>8.0299999999999994</v>
      </c>
      <c r="S214" cm="1">
        <f t="array" ref="S214">VLOOKUP($A214,NIR_Algorithm_Cleaned!$A$2:$W$4887,COLUMN(),FALSE)</f>
        <v>13.6</v>
      </c>
      <c r="T214" cm="1">
        <f t="array" ref="T214">VLOOKUP($A214,NIR_Algorithm_Cleaned!$A$2:$W$4887,COLUMN(),FALSE)</f>
        <v>4.2300000000000004</v>
      </c>
      <c r="U214" cm="1">
        <f t="array" ref="U214">VLOOKUP($A214,NIR_Algorithm_Cleaned!$A$2:$W$4887,COLUMN(),FALSE)</f>
        <v>1.43</v>
      </c>
      <c r="V214" cm="1">
        <f t="array" ref="V214">VLOOKUP($A214,NIR_Algorithm_Cleaned!$A$2:$W$4887,COLUMN(),FALSE)</f>
        <v>1.57</v>
      </c>
      <c r="W214" cm="1">
        <f t="array" ref="W214">VLOOKUP($A214,NIR_Algorithm_Cleaned!$A$2:$W$4887,COLUMN(),FALSE)</f>
        <v>71.48</v>
      </c>
      <c r="X214">
        <v>0.39399084403751272</v>
      </c>
    </row>
    <row r="215" spans="1:24" x14ac:dyDescent="0.2">
      <c r="A215" t="s">
        <v>1688</v>
      </c>
      <c r="B215" t="s">
        <v>4955</v>
      </c>
      <c r="C215" t="s">
        <v>5288</v>
      </c>
      <c r="D215">
        <v>2</v>
      </c>
      <c r="E215">
        <v>1</v>
      </c>
      <c r="F215">
        <v>2</v>
      </c>
      <c r="G215" cm="1">
        <f t="array" ref="G215">VLOOKUP($A215,NIR_Algorithm_Cleaned!$A$2:$W$4887,COLUMN(),FALSE)</f>
        <v>83.71</v>
      </c>
      <c r="H215" cm="1">
        <f t="array" ref="H215">VLOOKUP($A215,NIR_Algorithm_Cleaned!$A$2:$W$4887,COLUMN(),FALSE)</f>
        <v>1.84</v>
      </c>
      <c r="I215" cm="1">
        <f t="array" ref="I215">VLOOKUP($A215,NIR_Algorithm_Cleaned!$A$2:$W$4887,COLUMN(),FALSE)</f>
        <v>1.4</v>
      </c>
      <c r="J215" cm="1">
        <f t="array" ref="J215">VLOOKUP($A215,NIR_Algorithm_Cleaned!$A$2:$W$4887,COLUMN(),FALSE)</f>
        <v>2.58</v>
      </c>
      <c r="K215" cm="1">
        <f t="array" ref="K215">VLOOKUP($A215,NIR_Algorithm_Cleaned!$A$2:$W$4887,COLUMN(),FALSE)</f>
        <v>2.16</v>
      </c>
      <c r="L215" cm="1">
        <f t="array" ref="L215">VLOOKUP($A215,NIR_Algorithm_Cleaned!$A$2:$W$4887,COLUMN(),FALSE)</f>
        <v>0.28999999999999998</v>
      </c>
      <c r="M215" cm="1">
        <f t="array" ref="M215">VLOOKUP($A215,NIR_Algorithm_Cleaned!$A$2:$W$4887,COLUMN(),FALSE)</f>
        <v>0.3</v>
      </c>
      <c r="N215" cm="1">
        <f t="array" ref="N215">VLOOKUP($A215,NIR_Algorithm_Cleaned!$A$2:$W$4887,COLUMN(),FALSE)</f>
        <v>1.77</v>
      </c>
      <c r="O215" cm="1">
        <f t="array" ref="O215">VLOOKUP($A215,NIR_Algorithm_Cleaned!$A$2:$W$4887,COLUMN(),FALSE)</f>
        <v>1.78</v>
      </c>
      <c r="P215" cm="1">
        <f t="array" ref="P215">VLOOKUP($A215,NIR_Algorithm_Cleaned!$A$2:$W$4887,COLUMN(),FALSE)</f>
        <v>1.55</v>
      </c>
      <c r="Q215" cm="1">
        <f t="array" ref="Q215">VLOOKUP($A215,NIR_Algorithm_Cleaned!$A$2:$W$4887,COLUMN(),FALSE)</f>
        <v>1.94</v>
      </c>
      <c r="R215" cm="1">
        <f t="array" ref="R215">VLOOKUP($A215,NIR_Algorithm_Cleaned!$A$2:$W$4887,COLUMN(),FALSE)</f>
        <v>8.6999999999999993</v>
      </c>
      <c r="S215" cm="1">
        <f t="array" ref="S215">VLOOKUP($A215,NIR_Algorithm_Cleaned!$A$2:$W$4887,COLUMN(),FALSE)</f>
        <v>12.13</v>
      </c>
      <c r="T215" cm="1">
        <f t="array" ref="T215">VLOOKUP($A215,NIR_Algorithm_Cleaned!$A$2:$W$4887,COLUMN(),FALSE)</f>
        <v>4.45</v>
      </c>
      <c r="U215" cm="1">
        <f t="array" ref="U215">VLOOKUP($A215,NIR_Algorithm_Cleaned!$A$2:$W$4887,COLUMN(),FALSE)</f>
        <v>1.47</v>
      </c>
      <c r="V215" cm="1">
        <f t="array" ref="V215">VLOOKUP($A215,NIR_Algorithm_Cleaned!$A$2:$W$4887,COLUMN(),FALSE)</f>
        <v>1.44</v>
      </c>
      <c r="W215" cm="1">
        <f t="array" ref="W215">VLOOKUP($A215,NIR_Algorithm_Cleaned!$A$2:$W$4887,COLUMN(),FALSE)</f>
        <v>70.709999999999994</v>
      </c>
      <c r="X215">
        <v>0.4086158341930205</v>
      </c>
    </row>
    <row r="216" spans="1:24" x14ac:dyDescent="0.2">
      <c r="A216" t="s">
        <v>1697</v>
      </c>
      <c r="B216" t="s">
        <v>5000</v>
      </c>
      <c r="C216" t="s">
        <v>5238</v>
      </c>
      <c r="D216">
        <v>2</v>
      </c>
      <c r="E216">
        <v>1</v>
      </c>
      <c r="F216">
        <v>2</v>
      </c>
      <c r="G216" cm="1">
        <f t="array" ref="G216">VLOOKUP($A216,NIR_Algorithm_Cleaned!$A$2:$W$4887,COLUMN(),FALSE)</f>
        <v>84.25</v>
      </c>
      <c r="H216" cm="1">
        <f t="array" ref="H216">VLOOKUP($A216,NIR_Algorithm_Cleaned!$A$2:$W$4887,COLUMN(),FALSE)</f>
        <v>1.9</v>
      </c>
      <c r="I216" cm="1">
        <f t="array" ref="I216">VLOOKUP($A216,NIR_Algorithm_Cleaned!$A$2:$W$4887,COLUMN(),FALSE)</f>
        <v>1.26</v>
      </c>
      <c r="J216" cm="1">
        <f t="array" ref="J216">VLOOKUP($A216,NIR_Algorithm_Cleaned!$A$2:$W$4887,COLUMN(),FALSE)</f>
        <v>3.85</v>
      </c>
      <c r="K216" cm="1">
        <f t="array" ref="K216">VLOOKUP($A216,NIR_Algorithm_Cleaned!$A$2:$W$4887,COLUMN(),FALSE)</f>
        <v>1.93</v>
      </c>
      <c r="L216" cm="1">
        <f t="array" ref="L216">VLOOKUP($A216,NIR_Algorithm_Cleaned!$A$2:$W$4887,COLUMN(),FALSE)</f>
        <v>0.33</v>
      </c>
      <c r="M216" cm="1">
        <f t="array" ref="M216">VLOOKUP($A216,NIR_Algorithm_Cleaned!$A$2:$W$4887,COLUMN(),FALSE)</f>
        <v>0.3</v>
      </c>
      <c r="N216" cm="1">
        <f t="array" ref="N216">VLOOKUP($A216,NIR_Algorithm_Cleaned!$A$2:$W$4887,COLUMN(),FALSE)</f>
        <v>1.45</v>
      </c>
      <c r="O216" cm="1">
        <f t="array" ref="O216">VLOOKUP($A216,NIR_Algorithm_Cleaned!$A$2:$W$4887,COLUMN(),FALSE)</f>
        <v>1.47</v>
      </c>
      <c r="P216" cm="1">
        <f t="array" ref="P216">VLOOKUP($A216,NIR_Algorithm_Cleaned!$A$2:$W$4887,COLUMN(),FALSE)</f>
        <v>1.63</v>
      </c>
      <c r="Q216" cm="1">
        <f t="array" ref="Q216">VLOOKUP($A216,NIR_Algorithm_Cleaned!$A$2:$W$4887,COLUMN(),FALSE)</f>
        <v>1.94</v>
      </c>
      <c r="R216" cm="1">
        <f t="array" ref="R216">VLOOKUP($A216,NIR_Algorithm_Cleaned!$A$2:$W$4887,COLUMN(),FALSE)</f>
        <v>9.9600000000000009</v>
      </c>
      <c r="S216" cm="1">
        <f t="array" ref="S216">VLOOKUP($A216,NIR_Algorithm_Cleaned!$A$2:$W$4887,COLUMN(),FALSE)</f>
        <v>10.220000000000001</v>
      </c>
      <c r="T216" cm="1">
        <f t="array" ref="T216">VLOOKUP($A216,NIR_Algorithm_Cleaned!$A$2:$W$4887,COLUMN(),FALSE)</f>
        <v>4.62</v>
      </c>
      <c r="U216" cm="1">
        <f t="array" ref="U216">VLOOKUP($A216,NIR_Algorithm_Cleaned!$A$2:$W$4887,COLUMN(),FALSE)</f>
        <v>1.74</v>
      </c>
      <c r="V216" cm="1">
        <f t="array" ref="V216">VLOOKUP($A216,NIR_Algorithm_Cleaned!$A$2:$W$4887,COLUMN(),FALSE)</f>
        <v>1.41</v>
      </c>
      <c r="W216" cm="1">
        <f t="array" ref="W216">VLOOKUP($A216,NIR_Algorithm_Cleaned!$A$2:$W$4887,COLUMN(),FALSE)</f>
        <v>69.63</v>
      </c>
      <c r="X216">
        <v>0.41563785291042149</v>
      </c>
    </row>
    <row r="217" spans="1:24" x14ac:dyDescent="0.2">
      <c r="A217" t="s">
        <v>1706</v>
      </c>
      <c r="B217" t="s">
        <v>5092</v>
      </c>
      <c r="C217" t="s">
        <v>5261</v>
      </c>
      <c r="D217">
        <v>2</v>
      </c>
      <c r="E217">
        <v>1</v>
      </c>
      <c r="F217">
        <v>2</v>
      </c>
      <c r="G217" cm="1">
        <f t="array" ref="G217">VLOOKUP($A217,NIR_Algorithm_Cleaned!$A$2:$W$4887,COLUMN(),FALSE)</f>
        <v>80.5</v>
      </c>
      <c r="H217" cm="1">
        <f t="array" ref="H217">VLOOKUP($A217,NIR_Algorithm_Cleaned!$A$2:$W$4887,COLUMN(),FALSE)</f>
        <v>2.2000000000000002</v>
      </c>
      <c r="I217" cm="1">
        <f t="array" ref="I217">VLOOKUP($A217,NIR_Algorithm_Cleaned!$A$2:$W$4887,COLUMN(),FALSE)</f>
        <v>1.48</v>
      </c>
      <c r="J217" cm="1">
        <f t="array" ref="J217">VLOOKUP($A217,NIR_Algorithm_Cleaned!$A$2:$W$4887,COLUMN(),FALSE)</f>
        <v>4.32</v>
      </c>
      <c r="K217" cm="1">
        <f t="array" ref="K217">VLOOKUP($A217,NIR_Algorithm_Cleaned!$A$2:$W$4887,COLUMN(),FALSE)</f>
        <v>2.19</v>
      </c>
      <c r="L217" cm="1">
        <f t="array" ref="L217">VLOOKUP($A217,NIR_Algorithm_Cleaned!$A$2:$W$4887,COLUMN(),FALSE)</f>
        <v>0.36</v>
      </c>
      <c r="M217" cm="1">
        <f t="array" ref="M217">VLOOKUP($A217,NIR_Algorithm_Cleaned!$A$2:$W$4887,COLUMN(),FALSE)</f>
        <v>0.38</v>
      </c>
      <c r="N217" cm="1">
        <f t="array" ref="N217">VLOOKUP($A217,NIR_Algorithm_Cleaned!$A$2:$W$4887,COLUMN(),FALSE)</f>
        <v>1.83</v>
      </c>
      <c r="O217" cm="1">
        <f t="array" ref="O217">VLOOKUP($A217,NIR_Algorithm_Cleaned!$A$2:$W$4887,COLUMN(),FALSE)</f>
        <v>1.85</v>
      </c>
      <c r="P217" cm="1">
        <f t="array" ref="P217">VLOOKUP($A217,NIR_Algorithm_Cleaned!$A$2:$W$4887,COLUMN(),FALSE)</f>
        <v>1.72</v>
      </c>
      <c r="Q217" cm="1">
        <f t="array" ref="Q217">VLOOKUP($A217,NIR_Algorithm_Cleaned!$A$2:$W$4887,COLUMN(),FALSE)</f>
        <v>2.1</v>
      </c>
      <c r="R217" cm="1">
        <f t="array" ref="R217">VLOOKUP($A217,NIR_Algorithm_Cleaned!$A$2:$W$4887,COLUMN(),FALSE)</f>
        <v>8.9499999999999993</v>
      </c>
      <c r="S217" cm="1">
        <f t="array" ref="S217">VLOOKUP($A217,NIR_Algorithm_Cleaned!$A$2:$W$4887,COLUMN(),FALSE)</f>
        <v>13.2</v>
      </c>
      <c r="T217" cm="1">
        <f t="array" ref="T217">VLOOKUP($A217,NIR_Algorithm_Cleaned!$A$2:$W$4887,COLUMN(),FALSE)</f>
        <v>5.01</v>
      </c>
      <c r="U217" cm="1">
        <f t="array" ref="U217">VLOOKUP($A217,NIR_Algorithm_Cleaned!$A$2:$W$4887,COLUMN(),FALSE)</f>
        <v>1.88</v>
      </c>
      <c r="V217" cm="1">
        <f t="array" ref="V217">VLOOKUP($A217,NIR_Algorithm_Cleaned!$A$2:$W$4887,COLUMN(),FALSE)</f>
        <v>1.56</v>
      </c>
      <c r="W217" cm="1">
        <f t="array" ref="W217">VLOOKUP($A217,NIR_Algorithm_Cleaned!$A$2:$W$4887,COLUMN(),FALSE)</f>
        <v>69.62</v>
      </c>
      <c r="X217">
        <v>0.44005349268894178</v>
      </c>
    </row>
    <row r="218" spans="1:24" x14ac:dyDescent="0.2">
      <c r="A218" t="s">
        <v>1822</v>
      </c>
      <c r="B218" t="s">
        <v>4994</v>
      </c>
      <c r="C218" t="s">
        <v>5206</v>
      </c>
      <c r="D218">
        <v>2</v>
      </c>
      <c r="E218">
        <v>1</v>
      </c>
      <c r="F218">
        <v>2</v>
      </c>
      <c r="G218" cm="1">
        <f t="array" ref="G218">VLOOKUP($A218,NIR_Algorithm_Cleaned!$A$2:$W$4887,COLUMN(),FALSE)</f>
        <v>83.8</v>
      </c>
      <c r="H218" cm="1">
        <f t="array" ref="H218">VLOOKUP($A218,NIR_Algorithm_Cleaned!$A$2:$W$4887,COLUMN(),FALSE)</f>
        <v>2.06</v>
      </c>
      <c r="I218" cm="1">
        <f t="array" ref="I218">VLOOKUP($A218,NIR_Algorithm_Cleaned!$A$2:$W$4887,COLUMN(),FALSE)</f>
        <v>1.58</v>
      </c>
      <c r="J218" cm="1">
        <f t="array" ref="J218">VLOOKUP($A218,NIR_Algorithm_Cleaned!$A$2:$W$4887,COLUMN(),FALSE)</f>
        <v>4.25</v>
      </c>
      <c r="K218" cm="1">
        <f t="array" ref="K218">VLOOKUP($A218,NIR_Algorithm_Cleaned!$A$2:$W$4887,COLUMN(),FALSE)</f>
        <v>2.17</v>
      </c>
      <c r="L218" cm="1">
        <f t="array" ref="L218">VLOOKUP($A218,NIR_Algorithm_Cleaned!$A$2:$W$4887,COLUMN(),FALSE)</f>
        <v>0.32</v>
      </c>
      <c r="M218" cm="1">
        <f t="array" ref="M218">VLOOKUP($A218,NIR_Algorithm_Cleaned!$A$2:$W$4887,COLUMN(),FALSE)</f>
        <v>0.28999999999999998</v>
      </c>
      <c r="N218" cm="1">
        <f t="array" ref="N218">VLOOKUP($A218,NIR_Algorithm_Cleaned!$A$2:$W$4887,COLUMN(),FALSE)</f>
        <v>1.88</v>
      </c>
      <c r="O218" cm="1">
        <f t="array" ref="O218">VLOOKUP($A218,NIR_Algorithm_Cleaned!$A$2:$W$4887,COLUMN(),FALSE)</f>
        <v>1.86</v>
      </c>
      <c r="P218" cm="1">
        <f t="array" ref="P218">VLOOKUP($A218,NIR_Algorithm_Cleaned!$A$2:$W$4887,COLUMN(),FALSE)</f>
        <v>1.45</v>
      </c>
      <c r="Q218" cm="1">
        <f t="array" ref="Q218">VLOOKUP($A218,NIR_Algorithm_Cleaned!$A$2:$W$4887,COLUMN(),FALSE)</f>
        <v>1.54</v>
      </c>
      <c r="R218" cm="1">
        <f t="array" ref="R218">VLOOKUP($A218,NIR_Algorithm_Cleaned!$A$2:$W$4887,COLUMN(),FALSE)</f>
        <v>10.029999999999999</v>
      </c>
      <c r="S218" cm="1">
        <f t="array" ref="S218">VLOOKUP($A218,NIR_Algorithm_Cleaned!$A$2:$W$4887,COLUMN(),FALSE)</f>
        <v>12.71</v>
      </c>
      <c r="T218" cm="1">
        <f t="array" ref="T218">VLOOKUP($A218,NIR_Algorithm_Cleaned!$A$2:$W$4887,COLUMN(),FALSE)</f>
        <v>3.67</v>
      </c>
      <c r="U218" cm="1">
        <f t="array" ref="U218">VLOOKUP($A218,NIR_Algorithm_Cleaned!$A$2:$W$4887,COLUMN(),FALSE)</f>
        <v>1.85</v>
      </c>
      <c r="V218" cm="1">
        <f t="array" ref="V218">VLOOKUP($A218,NIR_Algorithm_Cleaned!$A$2:$W$4887,COLUMN(),FALSE)</f>
        <v>1.58</v>
      </c>
      <c r="W218" cm="1">
        <f t="array" ref="W218">VLOOKUP($A218,NIR_Algorithm_Cleaned!$A$2:$W$4887,COLUMN(),FALSE)</f>
        <v>69.010000000000005</v>
      </c>
      <c r="X218">
        <v>0.48516469153014996</v>
      </c>
    </row>
    <row r="219" spans="1:24" x14ac:dyDescent="0.2">
      <c r="A219" t="s">
        <v>1823</v>
      </c>
      <c r="B219" t="s">
        <v>5026</v>
      </c>
      <c r="C219" t="s">
        <v>5336</v>
      </c>
      <c r="D219">
        <v>2</v>
      </c>
      <c r="E219">
        <v>1</v>
      </c>
      <c r="F219">
        <v>2</v>
      </c>
      <c r="G219" cm="1">
        <f t="array" ref="G219">VLOOKUP($A219,NIR_Algorithm_Cleaned!$A$2:$W$4887,COLUMN(),FALSE)</f>
        <v>84.66</v>
      </c>
      <c r="H219" cm="1">
        <f t="array" ref="H219">VLOOKUP($A219,NIR_Algorithm_Cleaned!$A$2:$W$4887,COLUMN(),FALSE)</f>
        <v>2.2799999999999998</v>
      </c>
      <c r="I219" cm="1">
        <f t="array" ref="I219">VLOOKUP($A219,NIR_Algorithm_Cleaned!$A$2:$W$4887,COLUMN(),FALSE)</f>
        <v>1.4</v>
      </c>
      <c r="J219" cm="1">
        <f t="array" ref="J219">VLOOKUP($A219,NIR_Algorithm_Cleaned!$A$2:$W$4887,COLUMN(),FALSE)</f>
        <v>3.89</v>
      </c>
      <c r="K219" cm="1">
        <f t="array" ref="K219">VLOOKUP($A219,NIR_Algorithm_Cleaned!$A$2:$W$4887,COLUMN(),FALSE)</f>
        <v>2.42</v>
      </c>
      <c r="L219" cm="1">
        <f t="array" ref="L219">VLOOKUP($A219,NIR_Algorithm_Cleaned!$A$2:$W$4887,COLUMN(),FALSE)</f>
        <v>0.19</v>
      </c>
      <c r="M219" cm="1">
        <f t="array" ref="M219">VLOOKUP($A219,NIR_Algorithm_Cleaned!$A$2:$W$4887,COLUMN(),FALSE)</f>
        <v>0.12</v>
      </c>
      <c r="N219" cm="1">
        <f t="array" ref="N219">VLOOKUP($A219,NIR_Algorithm_Cleaned!$A$2:$W$4887,COLUMN(),FALSE)</f>
        <v>1.75</v>
      </c>
      <c r="O219" cm="1">
        <f t="array" ref="O219">VLOOKUP($A219,NIR_Algorithm_Cleaned!$A$2:$W$4887,COLUMN(),FALSE)</f>
        <v>1.73</v>
      </c>
      <c r="P219" cm="1">
        <f t="array" ref="P219">VLOOKUP($A219,NIR_Algorithm_Cleaned!$A$2:$W$4887,COLUMN(),FALSE)</f>
        <v>1.39</v>
      </c>
      <c r="Q219" cm="1">
        <f t="array" ref="Q219">VLOOKUP($A219,NIR_Algorithm_Cleaned!$A$2:$W$4887,COLUMN(),FALSE)</f>
        <v>1.53</v>
      </c>
      <c r="R219" cm="1">
        <f t="array" ref="R219">VLOOKUP($A219,NIR_Algorithm_Cleaned!$A$2:$W$4887,COLUMN(),FALSE)</f>
        <v>9.1</v>
      </c>
      <c r="S219" cm="1">
        <f t="array" ref="S219">VLOOKUP($A219,NIR_Algorithm_Cleaned!$A$2:$W$4887,COLUMN(),FALSE)</f>
        <v>12.13</v>
      </c>
      <c r="T219" cm="1">
        <f t="array" ref="T219">VLOOKUP($A219,NIR_Algorithm_Cleaned!$A$2:$W$4887,COLUMN(),FALSE)</f>
        <v>4.5999999999999996</v>
      </c>
      <c r="U219" cm="1">
        <f t="array" ref="U219">VLOOKUP($A219,NIR_Algorithm_Cleaned!$A$2:$W$4887,COLUMN(),FALSE)</f>
        <v>1.99</v>
      </c>
      <c r="V219" cm="1">
        <f t="array" ref="V219">VLOOKUP($A219,NIR_Algorithm_Cleaned!$A$2:$W$4887,COLUMN(),FALSE)</f>
        <v>1.6</v>
      </c>
      <c r="W219" cm="1">
        <f t="array" ref="W219">VLOOKUP($A219,NIR_Algorithm_Cleaned!$A$2:$W$4887,COLUMN(),FALSE)</f>
        <v>68.72</v>
      </c>
      <c r="X219">
        <v>0.39563758389261772</v>
      </c>
    </row>
    <row r="220" spans="1:24" x14ac:dyDescent="0.2">
      <c r="A220" t="s">
        <v>1441</v>
      </c>
      <c r="B220" t="s">
        <v>5121</v>
      </c>
      <c r="C220" t="s">
        <v>5248</v>
      </c>
      <c r="D220">
        <v>2</v>
      </c>
      <c r="E220">
        <v>1</v>
      </c>
      <c r="F220">
        <v>2</v>
      </c>
      <c r="G220" cm="1">
        <f t="array" ref="G220">VLOOKUP($A220,NIR_Algorithm_Cleaned!$A$2:$W$4887,COLUMN(),FALSE)</f>
        <v>84.75</v>
      </c>
      <c r="H220" cm="1">
        <f t="array" ref="H220">VLOOKUP($A220,NIR_Algorithm_Cleaned!$A$2:$W$4887,COLUMN(),FALSE)</f>
        <v>1.92</v>
      </c>
      <c r="I220" cm="1">
        <f t="array" ref="I220">VLOOKUP($A220,NIR_Algorithm_Cleaned!$A$2:$W$4887,COLUMN(),FALSE)</f>
        <v>1.36</v>
      </c>
      <c r="J220" cm="1">
        <f t="array" ref="J220">VLOOKUP($A220,NIR_Algorithm_Cleaned!$A$2:$W$4887,COLUMN(),FALSE)</f>
        <v>4.3600000000000003</v>
      </c>
      <c r="K220" cm="1">
        <f t="array" ref="K220">VLOOKUP($A220,NIR_Algorithm_Cleaned!$A$2:$W$4887,COLUMN(),FALSE)</f>
        <v>2.19</v>
      </c>
      <c r="L220" cm="1">
        <f t="array" ref="L220">VLOOKUP($A220,NIR_Algorithm_Cleaned!$A$2:$W$4887,COLUMN(),FALSE)</f>
        <v>0.4</v>
      </c>
      <c r="M220" cm="1">
        <f t="array" ref="M220">VLOOKUP($A220,NIR_Algorithm_Cleaned!$A$2:$W$4887,COLUMN(),FALSE)</f>
        <v>0.36</v>
      </c>
      <c r="N220" cm="1">
        <f t="array" ref="N220">VLOOKUP($A220,NIR_Algorithm_Cleaned!$A$2:$W$4887,COLUMN(),FALSE)</f>
        <v>1.53</v>
      </c>
      <c r="O220" cm="1">
        <f t="array" ref="O220">VLOOKUP($A220,NIR_Algorithm_Cleaned!$A$2:$W$4887,COLUMN(),FALSE)</f>
        <v>1.52</v>
      </c>
      <c r="P220" cm="1">
        <f t="array" ref="P220">VLOOKUP($A220,NIR_Algorithm_Cleaned!$A$2:$W$4887,COLUMN(),FALSE)</f>
        <v>2</v>
      </c>
      <c r="Q220" cm="1">
        <f t="array" ref="Q220">VLOOKUP($A220,NIR_Algorithm_Cleaned!$A$2:$W$4887,COLUMN(),FALSE)</f>
        <v>2.35</v>
      </c>
      <c r="R220" cm="1">
        <f t="array" ref="R220">VLOOKUP($A220,NIR_Algorithm_Cleaned!$A$2:$W$4887,COLUMN(),FALSE)</f>
        <v>8.91</v>
      </c>
      <c r="S220" cm="1">
        <f t="array" ref="S220">VLOOKUP($A220,NIR_Algorithm_Cleaned!$A$2:$W$4887,COLUMN(),FALSE)</f>
        <v>10.8</v>
      </c>
      <c r="T220" cm="1">
        <f t="array" ref="T220">VLOOKUP($A220,NIR_Algorithm_Cleaned!$A$2:$W$4887,COLUMN(),FALSE)</f>
        <v>4.79</v>
      </c>
      <c r="U220" cm="1">
        <f t="array" ref="U220">VLOOKUP($A220,NIR_Algorithm_Cleaned!$A$2:$W$4887,COLUMN(),FALSE)</f>
        <v>1.78</v>
      </c>
      <c r="V220" cm="1">
        <f t="array" ref="V220">VLOOKUP($A220,NIR_Algorithm_Cleaned!$A$2:$W$4887,COLUMN(),FALSE)</f>
        <v>1.42</v>
      </c>
      <c r="W220" cm="1">
        <f t="array" ref="W220">VLOOKUP($A220,NIR_Algorithm_Cleaned!$A$2:$W$4887,COLUMN(),FALSE)</f>
        <v>70.680000000000007</v>
      </c>
      <c r="X220">
        <v>0.41258792788451404</v>
      </c>
    </row>
    <row r="221" spans="1:24" x14ac:dyDescent="0.2">
      <c r="A221" t="s">
        <v>1272</v>
      </c>
      <c r="B221" t="s">
        <v>5190</v>
      </c>
      <c r="C221" t="s">
        <v>5319</v>
      </c>
      <c r="D221">
        <v>2</v>
      </c>
      <c r="E221">
        <v>1</v>
      </c>
      <c r="F221">
        <v>2</v>
      </c>
      <c r="G221" cm="1">
        <f t="array" ref="G221">VLOOKUP($A221,NIR_Algorithm_Cleaned!$A$2:$W$4887,COLUMN(),FALSE)</f>
        <v>82.61</v>
      </c>
      <c r="H221" cm="1">
        <f t="array" ref="H221">VLOOKUP($A221,NIR_Algorithm_Cleaned!$A$2:$W$4887,COLUMN(),FALSE)</f>
        <v>2.1</v>
      </c>
      <c r="I221" cm="1">
        <f t="array" ref="I221">VLOOKUP($A221,NIR_Algorithm_Cleaned!$A$2:$W$4887,COLUMN(),FALSE)</f>
        <v>1.43</v>
      </c>
      <c r="J221" cm="1">
        <f t="array" ref="J221">VLOOKUP($A221,NIR_Algorithm_Cleaned!$A$2:$W$4887,COLUMN(),FALSE)</f>
        <v>5.8</v>
      </c>
      <c r="K221" cm="1">
        <f t="array" ref="K221">VLOOKUP($A221,NIR_Algorithm_Cleaned!$A$2:$W$4887,COLUMN(),FALSE)</f>
        <v>1.92</v>
      </c>
      <c r="L221" cm="1">
        <f t="array" ref="L221">VLOOKUP($A221,NIR_Algorithm_Cleaned!$A$2:$W$4887,COLUMN(),FALSE)</f>
        <v>0.4</v>
      </c>
      <c r="M221" cm="1">
        <f t="array" ref="M221">VLOOKUP($A221,NIR_Algorithm_Cleaned!$A$2:$W$4887,COLUMN(),FALSE)</f>
        <v>0.37</v>
      </c>
      <c r="N221" cm="1">
        <f t="array" ref="N221">VLOOKUP($A221,NIR_Algorithm_Cleaned!$A$2:$W$4887,COLUMN(),FALSE)</f>
        <v>1.75</v>
      </c>
      <c r="O221" cm="1">
        <f t="array" ref="O221">VLOOKUP($A221,NIR_Algorithm_Cleaned!$A$2:$W$4887,COLUMN(),FALSE)</f>
        <v>1.74</v>
      </c>
      <c r="P221" cm="1">
        <f t="array" ref="P221">VLOOKUP($A221,NIR_Algorithm_Cleaned!$A$2:$W$4887,COLUMN(),FALSE)</f>
        <v>1.97</v>
      </c>
      <c r="Q221" cm="1">
        <f t="array" ref="Q221">VLOOKUP($A221,NIR_Algorithm_Cleaned!$A$2:$W$4887,COLUMN(),FALSE)</f>
        <v>2.4500000000000002</v>
      </c>
      <c r="R221" cm="1">
        <f t="array" ref="R221">VLOOKUP($A221,NIR_Algorithm_Cleaned!$A$2:$W$4887,COLUMN(),FALSE)</f>
        <v>9.15</v>
      </c>
      <c r="S221" cm="1">
        <f t="array" ref="S221">VLOOKUP($A221,NIR_Algorithm_Cleaned!$A$2:$W$4887,COLUMN(),FALSE)</f>
        <v>12.25</v>
      </c>
      <c r="T221" cm="1">
        <f t="array" ref="T221">VLOOKUP($A221,NIR_Algorithm_Cleaned!$A$2:$W$4887,COLUMN(),FALSE)</f>
        <v>5.98</v>
      </c>
      <c r="U221" cm="1">
        <f t="array" ref="U221">VLOOKUP($A221,NIR_Algorithm_Cleaned!$A$2:$W$4887,COLUMN(),FALSE)</f>
        <v>1.8</v>
      </c>
      <c r="V221" cm="1">
        <f t="array" ref="V221">VLOOKUP($A221,NIR_Algorithm_Cleaned!$A$2:$W$4887,COLUMN(),FALSE)</f>
        <v>1.57</v>
      </c>
      <c r="W221" cm="1">
        <f t="array" ref="W221">VLOOKUP($A221,NIR_Algorithm_Cleaned!$A$2:$W$4887,COLUMN(),FALSE)</f>
        <v>69.14</v>
      </c>
      <c r="X221">
        <v>0.45681921243283324</v>
      </c>
    </row>
    <row r="222" spans="1:24" x14ac:dyDescent="0.2">
      <c r="A222" t="s">
        <v>1431</v>
      </c>
      <c r="B222" t="s">
        <v>5140</v>
      </c>
      <c r="C222" t="s">
        <v>5262</v>
      </c>
      <c r="D222">
        <v>2</v>
      </c>
      <c r="E222">
        <v>1</v>
      </c>
      <c r="F222">
        <v>2</v>
      </c>
      <c r="G222" cm="1">
        <f t="array" ref="G222">VLOOKUP($A222,NIR_Algorithm_Cleaned!$A$2:$W$4887,COLUMN(),FALSE)</f>
        <v>86.15</v>
      </c>
      <c r="H222" cm="1">
        <f t="array" ref="H222">VLOOKUP($A222,NIR_Algorithm_Cleaned!$A$2:$W$4887,COLUMN(),FALSE)</f>
        <v>1.8</v>
      </c>
      <c r="I222" cm="1">
        <f t="array" ref="I222">VLOOKUP($A222,NIR_Algorithm_Cleaned!$A$2:$W$4887,COLUMN(),FALSE)</f>
        <v>1.45</v>
      </c>
      <c r="J222" cm="1">
        <f t="array" ref="J222">VLOOKUP($A222,NIR_Algorithm_Cleaned!$A$2:$W$4887,COLUMN(),FALSE)</f>
        <v>3.46</v>
      </c>
      <c r="K222" cm="1">
        <f t="array" ref="K222">VLOOKUP($A222,NIR_Algorithm_Cleaned!$A$2:$W$4887,COLUMN(),FALSE)</f>
        <v>2.23</v>
      </c>
      <c r="L222" cm="1">
        <f t="array" ref="L222">VLOOKUP($A222,NIR_Algorithm_Cleaned!$A$2:$W$4887,COLUMN(),FALSE)</f>
        <v>0.41</v>
      </c>
      <c r="M222" cm="1">
        <f t="array" ref="M222">VLOOKUP($A222,NIR_Algorithm_Cleaned!$A$2:$W$4887,COLUMN(),FALSE)</f>
        <v>0.33</v>
      </c>
      <c r="N222" cm="1">
        <f t="array" ref="N222">VLOOKUP($A222,NIR_Algorithm_Cleaned!$A$2:$W$4887,COLUMN(),FALSE)</f>
        <v>1.67</v>
      </c>
      <c r="O222" cm="1">
        <f t="array" ref="O222">VLOOKUP($A222,NIR_Algorithm_Cleaned!$A$2:$W$4887,COLUMN(),FALSE)</f>
        <v>1.63</v>
      </c>
      <c r="P222" cm="1">
        <f t="array" ref="P222">VLOOKUP($A222,NIR_Algorithm_Cleaned!$A$2:$W$4887,COLUMN(),FALSE)</f>
        <v>1.94</v>
      </c>
      <c r="Q222" cm="1">
        <f t="array" ref="Q222">VLOOKUP($A222,NIR_Algorithm_Cleaned!$A$2:$W$4887,COLUMN(),FALSE)</f>
        <v>2.52</v>
      </c>
      <c r="R222" cm="1">
        <f t="array" ref="R222">VLOOKUP($A222,NIR_Algorithm_Cleaned!$A$2:$W$4887,COLUMN(),FALSE)</f>
        <v>9.14</v>
      </c>
      <c r="S222" cm="1">
        <f t="array" ref="S222">VLOOKUP($A222,NIR_Algorithm_Cleaned!$A$2:$W$4887,COLUMN(),FALSE)</f>
        <v>11.6</v>
      </c>
      <c r="T222" cm="1">
        <f t="array" ref="T222">VLOOKUP($A222,NIR_Algorithm_Cleaned!$A$2:$W$4887,COLUMN(),FALSE)</f>
        <v>4.1100000000000003</v>
      </c>
      <c r="U222" cm="1">
        <f t="array" ref="U222">VLOOKUP($A222,NIR_Algorithm_Cleaned!$A$2:$W$4887,COLUMN(),FALSE)</f>
        <v>1.54</v>
      </c>
      <c r="V222" cm="1">
        <f t="array" ref="V222">VLOOKUP($A222,NIR_Algorithm_Cleaned!$A$2:$W$4887,COLUMN(),FALSE)</f>
        <v>1.43</v>
      </c>
      <c r="W222" cm="1">
        <f t="array" ref="W222">VLOOKUP($A222,NIR_Algorithm_Cleaned!$A$2:$W$4887,COLUMN(),FALSE)</f>
        <v>70.91</v>
      </c>
      <c r="X222">
        <v>0.46744884957849975</v>
      </c>
    </row>
    <row r="223" spans="1:24" x14ac:dyDescent="0.2">
      <c r="A223" t="s">
        <v>895</v>
      </c>
      <c r="B223" t="s">
        <v>4980</v>
      </c>
      <c r="C223" t="s">
        <v>5335</v>
      </c>
      <c r="D223">
        <v>2</v>
      </c>
      <c r="E223">
        <v>1</v>
      </c>
      <c r="F223">
        <v>2</v>
      </c>
      <c r="G223" cm="1">
        <f t="array" ref="G223">VLOOKUP($A223,NIR_Algorithm_Cleaned!$A$2:$W$4887,COLUMN(),FALSE)</f>
        <v>83.16</v>
      </c>
      <c r="H223" cm="1">
        <f t="array" ref="H223">VLOOKUP($A223,NIR_Algorithm_Cleaned!$A$2:$W$4887,COLUMN(),FALSE)</f>
        <v>1.44</v>
      </c>
      <c r="I223" cm="1">
        <f t="array" ref="I223">VLOOKUP($A223,NIR_Algorithm_Cleaned!$A$2:$W$4887,COLUMN(),FALSE)</f>
        <v>1.1299999999999999</v>
      </c>
      <c r="J223" cm="1">
        <f t="array" ref="J223">VLOOKUP($A223,NIR_Algorithm_Cleaned!$A$2:$W$4887,COLUMN(),FALSE)</f>
        <v>2.75</v>
      </c>
      <c r="K223" cm="1">
        <f t="array" ref="K223">VLOOKUP($A223,NIR_Algorithm_Cleaned!$A$2:$W$4887,COLUMN(),FALSE)</f>
        <v>1.55</v>
      </c>
      <c r="L223" cm="1">
        <f t="array" ref="L223">VLOOKUP($A223,NIR_Algorithm_Cleaned!$A$2:$W$4887,COLUMN(),FALSE)</f>
        <v>0.45</v>
      </c>
      <c r="M223" cm="1">
        <f t="array" ref="M223">VLOOKUP($A223,NIR_Algorithm_Cleaned!$A$2:$W$4887,COLUMN(),FALSE)</f>
        <v>0.46</v>
      </c>
      <c r="N223" cm="1">
        <f t="array" ref="N223">VLOOKUP($A223,NIR_Algorithm_Cleaned!$A$2:$W$4887,COLUMN(),FALSE)</f>
        <v>1.36</v>
      </c>
      <c r="O223" cm="1">
        <f t="array" ref="O223">VLOOKUP($A223,NIR_Algorithm_Cleaned!$A$2:$W$4887,COLUMN(),FALSE)</f>
        <v>1.36</v>
      </c>
      <c r="P223" cm="1">
        <f t="array" ref="P223">VLOOKUP($A223,NIR_Algorithm_Cleaned!$A$2:$W$4887,COLUMN(),FALSE)</f>
        <v>1.91</v>
      </c>
      <c r="Q223" cm="1">
        <f t="array" ref="Q223">VLOOKUP($A223,NIR_Algorithm_Cleaned!$A$2:$W$4887,COLUMN(),FALSE)</f>
        <v>2.2200000000000002</v>
      </c>
      <c r="R223" cm="1">
        <f t="array" ref="R223">VLOOKUP($A223,NIR_Algorithm_Cleaned!$A$2:$W$4887,COLUMN(),FALSE)</f>
        <v>9.2100000000000009</v>
      </c>
      <c r="S223" cm="1">
        <f t="array" ref="S223">VLOOKUP($A223,NIR_Algorithm_Cleaned!$A$2:$W$4887,COLUMN(),FALSE)</f>
        <v>9.66</v>
      </c>
      <c r="T223" cm="1">
        <f t="array" ref="T223">VLOOKUP($A223,NIR_Algorithm_Cleaned!$A$2:$W$4887,COLUMN(),FALSE)</f>
        <v>3.93</v>
      </c>
      <c r="U223" cm="1">
        <f t="array" ref="U223">VLOOKUP($A223,NIR_Algorithm_Cleaned!$A$2:$W$4887,COLUMN(),FALSE)</f>
        <v>1.28</v>
      </c>
      <c r="V223" cm="1">
        <f t="array" ref="V223">VLOOKUP($A223,NIR_Algorithm_Cleaned!$A$2:$W$4887,COLUMN(),FALSE)</f>
        <v>1.32</v>
      </c>
      <c r="W223" cm="1">
        <f t="array" ref="W223">VLOOKUP($A223,NIR_Algorithm_Cleaned!$A$2:$W$4887,COLUMN(),FALSE)</f>
        <v>72.069999999999993</v>
      </c>
      <c r="X223">
        <v>0.37751405768184321</v>
      </c>
    </row>
    <row r="224" spans="1:24" x14ac:dyDescent="0.2">
      <c r="A224" t="s">
        <v>922</v>
      </c>
      <c r="B224" t="s">
        <v>5150</v>
      </c>
      <c r="C224" t="s">
        <v>5291</v>
      </c>
      <c r="D224">
        <v>2</v>
      </c>
      <c r="E224">
        <v>1</v>
      </c>
      <c r="F224">
        <v>2</v>
      </c>
      <c r="G224" cm="1">
        <f t="array" ref="G224">VLOOKUP($A224,NIR_Algorithm_Cleaned!$A$2:$W$4887,COLUMN(),FALSE)</f>
        <v>82.73</v>
      </c>
      <c r="H224" cm="1">
        <f t="array" ref="H224">VLOOKUP($A224,NIR_Algorithm_Cleaned!$A$2:$W$4887,COLUMN(),FALSE)</f>
        <v>1.76</v>
      </c>
      <c r="I224" cm="1">
        <f t="array" ref="I224">VLOOKUP($A224,NIR_Algorithm_Cleaned!$A$2:$W$4887,COLUMN(),FALSE)</f>
        <v>1.34</v>
      </c>
      <c r="J224" cm="1">
        <f t="array" ref="J224">VLOOKUP($A224,NIR_Algorithm_Cleaned!$A$2:$W$4887,COLUMN(),FALSE)</f>
        <v>4.16</v>
      </c>
      <c r="K224" cm="1">
        <f t="array" ref="K224">VLOOKUP($A224,NIR_Algorithm_Cleaned!$A$2:$W$4887,COLUMN(),FALSE)</f>
        <v>1.86</v>
      </c>
      <c r="L224" cm="1">
        <f t="array" ref="L224">VLOOKUP($A224,NIR_Algorithm_Cleaned!$A$2:$W$4887,COLUMN(),FALSE)</f>
        <v>0.48</v>
      </c>
      <c r="M224" cm="1">
        <f t="array" ref="M224">VLOOKUP($A224,NIR_Algorithm_Cleaned!$A$2:$W$4887,COLUMN(),FALSE)</f>
        <v>0.54</v>
      </c>
      <c r="N224" cm="1">
        <f t="array" ref="N224">VLOOKUP($A224,NIR_Algorithm_Cleaned!$A$2:$W$4887,COLUMN(),FALSE)</f>
        <v>1.53</v>
      </c>
      <c r="O224" cm="1">
        <f t="array" ref="O224">VLOOKUP($A224,NIR_Algorithm_Cleaned!$A$2:$W$4887,COLUMN(),FALSE)</f>
        <v>1.52</v>
      </c>
      <c r="P224" cm="1">
        <f t="array" ref="P224">VLOOKUP($A224,NIR_Algorithm_Cleaned!$A$2:$W$4887,COLUMN(),FALSE)</f>
        <v>1.99</v>
      </c>
      <c r="Q224" cm="1">
        <f t="array" ref="Q224">VLOOKUP($A224,NIR_Algorithm_Cleaned!$A$2:$W$4887,COLUMN(),FALSE)</f>
        <v>2.69</v>
      </c>
      <c r="R224" cm="1">
        <f t="array" ref="R224">VLOOKUP($A224,NIR_Algorithm_Cleaned!$A$2:$W$4887,COLUMN(),FALSE)</f>
        <v>8.91</v>
      </c>
      <c r="S224" cm="1">
        <f t="array" ref="S224">VLOOKUP($A224,NIR_Algorithm_Cleaned!$A$2:$W$4887,COLUMN(),FALSE)</f>
        <v>11.11</v>
      </c>
      <c r="T224" cm="1">
        <f t="array" ref="T224">VLOOKUP($A224,NIR_Algorithm_Cleaned!$A$2:$W$4887,COLUMN(),FALSE)</f>
        <v>4.37</v>
      </c>
      <c r="U224" cm="1">
        <f t="array" ref="U224">VLOOKUP($A224,NIR_Algorithm_Cleaned!$A$2:$W$4887,COLUMN(),FALSE)</f>
        <v>1.49</v>
      </c>
      <c r="V224" cm="1">
        <f t="array" ref="V224">VLOOKUP($A224,NIR_Algorithm_Cleaned!$A$2:$W$4887,COLUMN(),FALSE)</f>
        <v>1.39</v>
      </c>
      <c r="W224" cm="1">
        <f t="array" ref="W224">VLOOKUP($A224,NIR_Algorithm_Cleaned!$A$2:$W$4887,COLUMN(),FALSE)</f>
        <v>71.099999999999994</v>
      </c>
      <c r="X224">
        <v>0.47321834992887624</v>
      </c>
    </row>
    <row r="225" spans="1:24" x14ac:dyDescent="0.2">
      <c r="A225" t="s">
        <v>1805</v>
      </c>
      <c r="B225" t="s">
        <v>5090</v>
      </c>
      <c r="C225" t="s">
        <v>5282</v>
      </c>
      <c r="D225">
        <v>2</v>
      </c>
      <c r="E225">
        <v>1</v>
      </c>
      <c r="F225">
        <v>2</v>
      </c>
      <c r="G225" cm="1">
        <f t="array" ref="G225">VLOOKUP($A225,NIR_Algorithm_Cleaned!$A$2:$W$4887,COLUMN(),FALSE)</f>
        <v>85.5</v>
      </c>
      <c r="H225" cm="1">
        <f t="array" ref="H225">VLOOKUP($A225,NIR_Algorithm_Cleaned!$A$2:$W$4887,COLUMN(),FALSE)</f>
        <v>1.92</v>
      </c>
      <c r="I225" cm="1">
        <f t="array" ref="I225">VLOOKUP($A225,NIR_Algorithm_Cleaned!$A$2:$W$4887,COLUMN(),FALSE)</f>
        <v>1.52</v>
      </c>
      <c r="J225" cm="1">
        <f t="array" ref="J225">VLOOKUP($A225,NIR_Algorithm_Cleaned!$A$2:$W$4887,COLUMN(),FALSE)</f>
        <v>3.15</v>
      </c>
      <c r="K225" cm="1">
        <f t="array" ref="K225">VLOOKUP($A225,NIR_Algorithm_Cleaned!$A$2:$W$4887,COLUMN(),FALSE)</f>
        <v>2.08</v>
      </c>
      <c r="L225" cm="1">
        <f t="array" ref="L225">VLOOKUP($A225,NIR_Algorithm_Cleaned!$A$2:$W$4887,COLUMN(),FALSE)</f>
        <v>0.3</v>
      </c>
      <c r="M225" cm="1">
        <f t="array" ref="M225">VLOOKUP($A225,NIR_Algorithm_Cleaned!$A$2:$W$4887,COLUMN(),FALSE)</f>
        <v>0.19</v>
      </c>
      <c r="N225" cm="1">
        <f t="array" ref="N225">VLOOKUP($A225,NIR_Algorithm_Cleaned!$A$2:$W$4887,COLUMN(),FALSE)</f>
        <v>1.76</v>
      </c>
      <c r="O225" cm="1">
        <f t="array" ref="O225">VLOOKUP($A225,NIR_Algorithm_Cleaned!$A$2:$W$4887,COLUMN(),FALSE)</f>
        <v>1.77</v>
      </c>
      <c r="P225" cm="1">
        <f t="array" ref="P225">VLOOKUP($A225,NIR_Algorithm_Cleaned!$A$2:$W$4887,COLUMN(),FALSE)</f>
        <v>1.47</v>
      </c>
      <c r="Q225" cm="1">
        <f t="array" ref="Q225">VLOOKUP($A225,NIR_Algorithm_Cleaned!$A$2:$W$4887,COLUMN(),FALSE)</f>
        <v>1.56</v>
      </c>
      <c r="R225" cm="1">
        <f t="array" ref="R225">VLOOKUP($A225,NIR_Algorithm_Cleaned!$A$2:$W$4887,COLUMN(),FALSE)</f>
        <v>9.9600000000000009</v>
      </c>
      <c r="S225" cm="1">
        <f t="array" ref="S225">VLOOKUP($A225,NIR_Algorithm_Cleaned!$A$2:$W$4887,COLUMN(),FALSE)</f>
        <v>12.12</v>
      </c>
      <c r="T225" cm="1">
        <f t="array" ref="T225">VLOOKUP($A225,NIR_Algorithm_Cleaned!$A$2:$W$4887,COLUMN(),FALSE)</f>
        <v>3.81</v>
      </c>
      <c r="U225" cm="1">
        <f t="array" ref="U225">VLOOKUP($A225,NIR_Algorithm_Cleaned!$A$2:$W$4887,COLUMN(),FALSE)</f>
        <v>1.56</v>
      </c>
      <c r="V225" cm="1">
        <f t="array" ref="V225">VLOOKUP($A225,NIR_Algorithm_Cleaned!$A$2:$W$4887,COLUMN(),FALSE)</f>
        <v>1.49</v>
      </c>
      <c r="W225" cm="1">
        <f t="array" ref="W225">VLOOKUP($A225,NIR_Algorithm_Cleaned!$A$2:$W$4887,COLUMN(),FALSE)</f>
        <v>69.39</v>
      </c>
      <c r="X225">
        <v>0.48271265158682353</v>
      </c>
    </row>
    <row r="226" spans="1:24" x14ac:dyDescent="0.2">
      <c r="A226" t="s">
        <v>1139</v>
      </c>
      <c r="B226" t="s">
        <v>5142</v>
      </c>
      <c r="C226" t="s">
        <v>5204</v>
      </c>
      <c r="D226">
        <v>2</v>
      </c>
      <c r="E226">
        <v>1</v>
      </c>
      <c r="F226">
        <v>2</v>
      </c>
      <c r="G226" cm="1">
        <f t="array" ref="G226">VLOOKUP($A226,NIR_Algorithm_Cleaned!$A$2:$W$4887,COLUMN(),FALSE)</f>
        <v>83</v>
      </c>
      <c r="H226" cm="1">
        <f t="array" ref="H226">VLOOKUP($A226,NIR_Algorithm_Cleaned!$A$2:$W$4887,COLUMN(),FALSE)</f>
        <v>1.48</v>
      </c>
      <c r="I226" cm="1">
        <f t="array" ref="I226">VLOOKUP($A226,NIR_Algorithm_Cleaned!$A$2:$W$4887,COLUMN(),FALSE)</f>
        <v>1.17</v>
      </c>
      <c r="J226" cm="1">
        <f t="array" ref="J226">VLOOKUP($A226,NIR_Algorithm_Cleaned!$A$2:$W$4887,COLUMN(),FALSE)</f>
        <v>3.36</v>
      </c>
      <c r="K226" cm="1">
        <f t="array" ref="K226">VLOOKUP($A226,NIR_Algorithm_Cleaned!$A$2:$W$4887,COLUMN(),FALSE)</f>
        <v>1.55</v>
      </c>
      <c r="L226" cm="1">
        <f t="array" ref="L226">VLOOKUP($A226,NIR_Algorithm_Cleaned!$A$2:$W$4887,COLUMN(),FALSE)</f>
        <v>0.5</v>
      </c>
      <c r="M226" cm="1">
        <f t="array" ref="M226">VLOOKUP($A226,NIR_Algorithm_Cleaned!$A$2:$W$4887,COLUMN(),FALSE)</f>
        <v>0.56999999999999995</v>
      </c>
      <c r="N226" cm="1">
        <f t="array" ref="N226">VLOOKUP($A226,NIR_Algorithm_Cleaned!$A$2:$W$4887,COLUMN(),FALSE)</f>
        <v>1.24</v>
      </c>
      <c r="O226" cm="1">
        <f t="array" ref="O226">VLOOKUP($A226,NIR_Algorithm_Cleaned!$A$2:$W$4887,COLUMN(),FALSE)</f>
        <v>1.25</v>
      </c>
      <c r="P226" cm="1">
        <f t="array" ref="P226">VLOOKUP($A226,NIR_Algorithm_Cleaned!$A$2:$W$4887,COLUMN(),FALSE)</f>
        <v>2.12</v>
      </c>
      <c r="Q226" cm="1">
        <f t="array" ref="Q226">VLOOKUP($A226,NIR_Algorithm_Cleaned!$A$2:$W$4887,COLUMN(),FALSE)</f>
        <v>3.13</v>
      </c>
      <c r="R226" cm="1">
        <f t="array" ref="R226">VLOOKUP($A226,NIR_Algorithm_Cleaned!$A$2:$W$4887,COLUMN(),FALSE)</f>
        <v>9.9600000000000009</v>
      </c>
      <c r="S226" cm="1">
        <f t="array" ref="S226">VLOOKUP($A226,NIR_Algorithm_Cleaned!$A$2:$W$4887,COLUMN(),FALSE)</f>
        <v>8.8800000000000008</v>
      </c>
      <c r="T226" cm="1">
        <f t="array" ref="T226">VLOOKUP($A226,NIR_Algorithm_Cleaned!$A$2:$W$4887,COLUMN(),FALSE)</f>
        <v>4.66</v>
      </c>
      <c r="U226" cm="1">
        <f t="array" ref="U226">VLOOKUP($A226,NIR_Algorithm_Cleaned!$A$2:$W$4887,COLUMN(),FALSE)</f>
        <v>1.34</v>
      </c>
      <c r="V226" cm="1">
        <f t="array" ref="V226">VLOOKUP($A226,NIR_Algorithm_Cleaned!$A$2:$W$4887,COLUMN(),FALSE)</f>
        <v>1.29</v>
      </c>
      <c r="W226" cm="1">
        <f t="array" ref="W226">VLOOKUP($A226,NIR_Algorithm_Cleaned!$A$2:$W$4887,COLUMN(),FALSE)</f>
        <v>71.739999999999995</v>
      </c>
      <c r="X226">
        <v>0.39866445916114773</v>
      </c>
    </row>
    <row r="227" spans="1:24" x14ac:dyDescent="0.2">
      <c r="A227" t="s">
        <v>1657</v>
      </c>
      <c r="B227" t="s">
        <v>4945</v>
      </c>
      <c r="C227" t="s">
        <v>5292</v>
      </c>
      <c r="D227">
        <v>2</v>
      </c>
      <c r="E227">
        <v>2</v>
      </c>
      <c r="F227">
        <v>1</v>
      </c>
      <c r="G227" cm="1">
        <f t="array" ref="G227">VLOOKUP($A227,NIR_Algorithm_Cleaned!$A$2:$W$4887,COLUMN(),FALSE)</f>
        <v>84.39</v>
      </c>
      <c r="H227" cm="1">
        <f t="array" ref="H227">VLOOKUP($A227,NIR_Algorithm_Cleaned!$A$2:$W$4887,COLUMN(),FALSE)</f>
        <v>2.0499999999999998</v>
      </c>
      <c r="I227" cm="1">
        <f t="array" ref="I227">VLOOKUP($A227,NIR_Algorithm_Cleaned!$A$2:$W$4887,COLUMN(),FALSE)</f>
        <v>1.6</v>
      </c>
      <c r="J227" cm="1">
        <f t="array" ref="J227">VLOOKUP($A227,NIR_Algorithm_Cleaned!$A$2:$W$4887,COLUMN(),FALSE)</f>
        <v>2.72</v>
      </c>
      <c r="K227" cm="1">
        <f t="array" ref="K227">VLOOKUP($A227,NIR_Algorithm_Cleaned!$A$2:$W$4887,COLUMN(),FALSE)</f>
        <v>2.14</v>
      </c>
      <c r="L227" cm="1">
        <f t="array" ref="L227">VLOOKUP($A227,NIR_Algorithm_Cleaned!$A$2:$W$4887,COLUMN(),FALSE)</f>
        <v>0.24</v>
      </c>
      <c r="M227" cm="1">
        <f t="array" ref="M227">VLOOKUP($A227,NIR_Algorithm_Cleaned!$A$2:$W$4887,COLUMN(),FALSE)</f>
        <v>0.28999999999999998</v>
      </c>
      <c r="N227" cm="1">
        <f t="array" ref="N227">VLOOKUP($A227,NIR_Algorithm_Cleaned!$A$2:$W$4887,COLUMN(),FALSE)</f>
        <v>1.95</v>
      </c>
      <c r="O227" cm="1">
        <f t="array" ref="O227">VLOOKUP($A227,NIR_Algorithm_Cleaned!$A$2:$W$4887,COLUMN(),FALSE)</f>
        <v>1.92</v>
      </c>
      <c r="P227" cm="1">
        <f t="array" ref="P227">VLOOKUP($A227,NIR_Algorithm_Cleaned!$A$2:$W$4887,COLUMN(),FALSE)</f>
        <v>1.38</v>
      </c>
      <c r="Q227" cm="1">
        <f t="array" ref="Q227">VLOOKUP($A227,NIR_Algorithm_Cleaned!$A$2:$W$4887,COLUMN(),FALSE)</f>
        <v>1.38</v>
      </c>
      <c r="R227" cm="1">
        <f t="array" ref="R227">VLOOKUP($A227,NIR_Algorithm_Cleaned!$A$2:$W$4887,COLUMN(),FALSE)</f>
        <v>9.6999999999999993</v>
      </c>
      <c r="S227" cm="1">
        <f t="array" ref="S227">VLOOKUP($A227,NIR_Algorithm_Cleaned!$A$2:$W$4887,COLUMN(),FALSE)</f>
        <v>13.26</v>
      </c>
      <c r="T227" cm="1">
        <f t="array" ref="T227">VLOOKUP($A227,NIR_Algorithm_Cleaned!$A$2:$W$4887,COLUMN(),FALSE)</f>
        <v>3.92</v>
      </c>
      <c r="U227" cm="1">
        <f t="array" ref="U227">VLOOKUP($A227,NIR_Algorithm_Cleaned!$A$2:$W$4887,COLUMN(),FALSE)</f>
        <v>1.65</v>
      </c>
      <c r="V227" cm="1">
        <f t="array" ref="V227">VLOOKUP($A227,NIR_Algorithm_Cleaned!$A$2:$W$4887,COLUMN(),FALSE)</f>
        <v>1.59</v>
      </c>
      <c r="W227" cm="1">
        <f t="array" ref="W227">VLOOKUP($A227,NIR_Algorithm_Cleaned!$A$2:$W$4887,COLUMN(),FALSE)</f>
        <v>70.34</v>
      </c>
      <c r="X227">
        <v>0.42571251715291453</v>
      </c>
    </row>
    <row r="228" spans="1:24" x14ac:dyDescent="0.2">
      <c r="A228" t="s">
        <v>1862</v>
      </c>
      <c r="B228" t="s">
        <v>4763</v>
      </c>
      <c r="C228" t="s">
        <v>5208</v>
      </c>
      <c r="D228">
        <v>2</v>
      </c>
      <c r="E228">
        <v>2</v>
      </c>
      <c r="F228">
        <v>1</v>
      </c>
      <c r="G228" cm="1">
        <f t="array" ref="G228">VLOOKUP($A228,NIR_Algorithm_Cleaned!$A$2:$W$4887,COLUMN(),FALSE)</f>
        <v>83.99</v>
      </c>
      <c r="H228" cm="1">
        <f t="array" ref="H228">VLOOKUP($A228,NIR_Algorithm_Cleaned!$A$2:$W$4887,COLUMN(),FALSE)</f>
        <v>2.2999999999999998</v>
      </c>
      <c r="I228" cm="1">
        <f t="array" ref="I228">VLOOKUP($A228,NIR_Algorithm_Cleaned!$A$2:$W$4887,COLUMN(),FALSE)</f>
        <v>1.54</v>
      </c>
      <c r="J228" cm="1">
        <f t="array" ref="J228">VLOOKUP($A228,NIR_Algorithm_Cleaned!$A$2:$W$4887,COLUMN(),FALSE)</f>
        <v>5.15</v>
      </c>
      <c r="K228" cm="1">
        <f t="array" ref="K228">VLOOKUP($A228,NIR_Algorithm_Cleaned!$A$2:$W$4887,COLUMN(),FALSE)</f>
        <v>2.0699999999999998</v>
      </c>
      <c r="L228" cm="1">
        <f t="array" ref="L228">VLOOKUP($A228,NIR_Algorithm_Cleaned!$A$2:$W$4887,COLUMN(),FALSE)</f>
        <v>0.26</v>
      </c>
      <c r="M228" cm="1">
        <f t="array" ref="M228">VLOOKUP($A228,NIR_Algorithm_Cleaned!$A$2:$W$4887,COLUMN(),FALSE)</f>
        <v>0.31</v>
      </c>
      <c r="N228" cm="1">
        <f t="array" ref="N228">VLOOKUP($A228,NIR_Algorithm_Cleaned!$A$2:$W$4887,COLUMN(),FALSE)</f>
        <v>1.84</v>
      </c>
      <c r="O228" cm="1">
        <f t="array" ref="O228">VLOOKUP($A228,NIR_Algorithm_Cleaned!$A$2:$W$4887,COLUMN(),FALSE)</f>
        <v>1.81</v>
      </c>
      <c r="P228" cm="1">
        <f t="array" ref="P228">VLOOKUP($A228,NIR_Algorithm_Cleaned!$A$2:$W$4887,COLUMN(),FALSE)</f>
        <v>1.53</v>
      </c>
      <c r="Q228" cm="1">
        <f t="array" ref="Q228">VLOOKUP($A228,NIR_Algorithm_Cleaned!$A$2:$W$4887,COLUMN(),FALSE)</f>
        <v>1.53</v>
      </c>
      <c r="R228" cm="1">
        <f t="array" ref="R228">VLOOKUP($A228,NIR_Algorithm_Cleaned!$A$2:$W$4887,COLUMN(),FALSE)</f>
        <v>9.33</v>
      </c>
      <c r="S228" cm="1">
        <f t="array" ref="S228">VLOOKUP($A228,NIR_Algorithm_Cleaned!$A$2:$W$4887,COLUMN(),FALSE)</f>
        <v>13.1</v>
      </c>
      <c r="T228" cm="1">
        <f t="array" ref="T228">VLOOKUP($A228,NIR_Algorithm_Cleaned!$A$2:$W$4887,COLUMN(),FALSE)</f>
        <v>5.34</v>
      </c>
      <c r="U228" cm="1">
        <f t="array" ref="U228">VLOOKUP($A228,NIR_Algorithm_Cleaned!$A$2:$W$4887,COLUMN(),FALSE)</f>
        <v>1.84</v>
      </c>
      <c r="V228" cm="1">
        <f t="array" ref="V228">VLOOKUP($A228,NIR_Algorithm_Cleaned!$A$2:$W$4887,COLUMN(),FALSE)</f>
        <v>1.63</v>
      </c>
      <c r="W228" cm="1">
        <f t="array" ref="W228">VLOOKUP($A228,NIR_Algorithm_Cleaned!$A$2:$W$4887,COLUMN(),FALSE)</f>
        <v>68.319999999999993</v>
      </c>
      <c r="X228">
        <v>0.49665562913907302</v>
      </c>
    </row>
    <row r="229" spans="1:24" x14ac:dyDescent="0.2">
      <c r="A229" t="s">
        <v>1270</v>
      </c>
      <c r="B229" t="s">
        <v>4756</v>
      </c>
      <c r="C229" t="s">
        <v>5333</v>
      </c>
      <c r="D229">
        <v>2</v>
      </c>
      <c r="E229">
        <v>2</v>
      </c>
      <c r="F229">
        <v>1</v>
      </c>
      <c r="G229" cm="1">
        <f t="array" ref="G229">VLOOKUP($A229,NIR_Algorithm_Cleaned!$A$2:$W$4887,COLUMN(),FALSE)</f>
        <v>82.86</v>
      </c>
      <c r="H229" cm="1">
        <f t="array" ref="H229">VLOOKUP($A229,NIR_Algorithm_Cleaned!$A$2:$W$4887,COLUMN(),FALSE)</f>
        <v>1.73</v>
      </c>
      <c r="I229" cm="1">
        <f t="array" ref="I229">VLOOKUP($A229,NIR_Algorithm_Cleaned!$A$2:$W$4887,COLUMN(),FALSE)</f>
        <v>1.33</v>
      </c>
      <c r="J229" cm="1">
        <f t="array" ref="J229">VLOOKUP($A229,NIR_Algorithm_Cleaned!$A$2:$W$4887,COLUMN(),FALSE)</f>
        <v>4.45</v>
      </c>
      <c r="K229" cm="1">
        <f t="array" ref="K229">VLOOKUP($A229,NIR_Algorithm_Cleaned!$A$2:$W$4887,COLUMN(),FALSE)</f>
        <v>1.8</v>
      </c>
      <c r="L229" cm="1">
        <f t="array" ref="L229">VLOOKUP($A229,NIR_Algorithm_Cleaned!$A$2:$W$4887,COLUMN(),FALSE)</f>
        <v>0.37</v>
      </c>
      <c r="M229" cm="1">
        <f t="array" ref="M229">VLOOKUP($A229,NIR_Algorithm_Cleaned!$A$2:$W$4887,COLUMN(),FALSE)</f>
        <v>0.35</v>
      </c>
      <c r="N229" cm="1">
        <f t="array" ref="N229">VLOOKUP($A229,NIR_Algorithm_Cleaned!$A$2:$W$4887,COLUMN(),FALSE)</f>
        <v>1.6</v>
      </c>
      <c r="O229" cm="1">
        <f t="array" ref="O229">VLOOKUP($A229,NIR_Algorithm_Cleaned!$A$2:$W$4887,COLUMN(),FALSE)</f>
        <v>1.61</v>
      </c>
      <c r="P229" cm="1">
        <f t="array" ref="P229">VLOOKUP($A229,NIR_Algorithm_Cleaned!$A$2:$W$4887,COLUMN(),FALSE)</f>
        <v>1.77</v>
      </c>
      <c r="Q229" cm="1">
        <f t="array" ref="Q229">VLOOKUP($A229,NIR_Algorithm_Cleaned!$A$2:$W$4887,COLUMN(),FALSE)</f>
        <v>2.1800000000000002</v>
      </c>
      <c r="R229" cm="1">
        <f t="array" ref="R229">VLOOKUP($A229,NIR_Algorithm_Cleaned!$A$2:$W$4887,COLUMN(),FALSE)</f>
        <v>9.41</v>
      </c>
      <c r="S229" cm="1">
        <f t="array" ref="S229">VLOOKUP($A229,NIR_Algorithm_Cleaned!$A$2:$W$4887,COLUMN(),FALSE)</f>
        <v>11.08</v>
      </c>
      <c r="T229" cm="1">
        <f t="array" ref="T229">VLOOKUP($A229,NIR_Algorithm_Cleaned!$A$2:$W$4887,COLUMN(),FALSE)</f>
        <v>5.26</v>
      </c>
      <c r="U229" cm="1">
        <f t="array" ref="U229">VLOOKUP($A229,NIR_Algorithm_Cleaned!$A$2:$W$4887,COLUMN(),FALSE)</f>
        <v>1.49</v>
      </c>
      <c r="V229" cm="1">
        <f t="array" ref="V229">VLOOKUP($A229,NIR_Algorithm_Cleaned!$A$2:$W$4887,COLUMN(),FALSE)</f>
        <v>1.4</v>
      </c>
      <c r="W229" cm="1">
        <f t="array" ref="W229">VLOOKUP($A229,NIR_Algorithm_Cleaned!$A$2:$W$4887,COLUMN(),FALSE)</f>
        <v>70.44</v>
      </c>
      <c r="X229">
        <v>0.4264119419965412</v>
      </c>
    </row>
    <row r="230" spans="1:24" x14ac:dyDescent="0.2">
      <c r="A230" t="s">
        <v>889</v>
      </c>
      <c r="B230" t="s">
        <v>4907</v>
      </c>
      <c r="C230" t="s">
        <v>5306</v>
      </c>
      <c r="D230">
        <v>2</v>
      </c>
      <c r="E230">
        <v>2</v>
      </c>
      <c r="F230">
        <v>1</v>
      </c>
      <c r="G230" cm="1">
        <f t="array" ref="G230">VLOOKUP($A230,NIR_Algorithm_Cleaned!$A$2:$W$4887,COLUMN(),FALSE)</f>
        <v>83.36</v>
      </c>
      <c r="H230" cm="1">
        <f t="array" ref="H230">VLOOKUP($A230,NIR_Algorithm_Cleaned!$A$2:$W$4887,COLUMN(),FALSE)</f>
        <v>1.78</v>
      </c>
      <c r="I230" cm="1">
        <f t="array" ref="I230">VLOOKUP($A230,NIR_Algorithm_Cleaned!$A$2:$W$4887,COLUMN(),FALSE)</f>
        <v>1.2</v>
      </c>
      <c r="J230" cm="1">
        <f t="array" ref="J230">VLOOKUP($A230,NIR_Algorithm_Cleaned!$A$2:$W$4887,COLUMN(),FALSE)</f>
        <v>3.13</v>
      </c>
      <c r="K230" cm="1">
        <f t="array" ref="K230">VLOOKUP($A230,NIR_Algorithm_Cleaned!$A$2:$W$4887,COLUMN(),FALSE)</f>
        <v>1.9</v>
      </c>
      <c r="L230" cm="1">
        <f t="array" ref="L230">VLOOKUP($A230,NIR_Algorithm_Cleaned!$A$2:$W$4887,COLUMN(),FALSE)</f>
        <v>0.33</v>
      </c>
      <c r="M230" cm="1">
        <f t="array" ref="M230">VLOOKUP($A230,NIR_Algorithm_Cleaned!$A$2:$W$4887,COLUMN(),FALSE)</f>
        <v>0.43</v>
      </c>
      <c r="N230" cm="1">
        <f t="array" ref="N230">VLOOKUP($A230,NIR_Algorithm_Cleaned!$A$2:$W$4887,COLUMN(),FALSE)</f>
        <v>1.48</v>
      </c>
      <c r="O230" cm="1">
        <f t="array" ref="O230">VLOOKUP($A230,NIR_Algorithm_Cleaned!$A$2:$W$4887,COLUMN(),FALSE)</f>
        <v>1.47</v>
      </c>
      <c r="P230" cm="1">
        <f t="array" ref="P230">VLOOKUP($A230,NIR_Algorithm_Cleaned!$A$2:$W$4887,COLUMN(),FALSE)</f>
        <v>1.8</v>
      </c>
      <c r="Q230" cm="1">
        <f t="array" ref="Q230">VLOOKUP($A230,NIR_Algorithm_Cleaned!$A$2:$W$4887,COLUMN(),FALSE)</f>
        <v>2.54</v>
      </c>
      <c r="R230" cm="1">
        <f t="array" ref="R230">VLOOKUP($A230,NIR_Algorithm_Cleaned!$A$2:$W$4887,COLUMN(),FALSE)</f>
        <v>9.59</v>
      </c>
      <c r="S230" cm="1">
        <f t="array" ref="S230">VLOOKUP($A230,NIR_Algorithm_Cleaned!$A$2:$W$4887,COLUMN(),FALSE)</f>
        <v>10.07</v>
      </c>
      <c r="T230" cm="1">
        <f t="array" ref="T230">VLOOKUP($A230,NIR_Algorithm_Cleaned!$A$2:$W$4887,COLUMN(),FALSE)</f>
        <v>4.63</v>
      </c>
      <c r="U230" cm="1">
        <f t="array" ref="U230">VLOOKUP($A230,NIR_Algorithm_Cleaned!$A$2:$W$4887,COLUMN(),FALSE)</f>
        <v>1.63</v>
      </c>
      <c r="V230" cm="1">
        <f t="array" ref="V230">VLOOKUP($A230,NIR_Algorithm_Cleaned!$A$2:$W$4887,COLUMN(),FALSE)</f>
        <v>1.39</v>
      </c>
      <c r="W230" cm="1">
        <f t="array" ref="W230">VLOOKUP($A230,NIR_Algorithm_Cleaned!$A$2:$W$4887,COLUMN(),FALSE)</f>
        <v>71.94</v>
      </c>
      <c r="X230">
        <v>0.44187637969094923</v>
      </c>
    </row>
    <row r="231" spans="1:24" x14ac:dyDescent="0.2">
      <c r="A231" t="s">
        <v>1158</v>
      </c>
      <c r="B231" t="s">
        <v>4711</v>
      </c>
      <c r="C231" t="s">
        <v>5211</v>
      </c>
      <c r="D231">
        <v>2</v>
      </c>
      <c r="E231">
        <v>2</v>
      </c>
      <c r="F231">
        <v>1</v>
      </c>
      <c r="G231" cm="1">
        <f t="array" ref="G231">VLOOKUP($A231,NIR_Algorithm_Cleaned!$A$2:$W$4887,COLUMN(),FALSE)</f>
        <v>84.99</v>
      </c>
      <c r="H231" cm="1">
        <f t="array" ref="H231">VLOOKUP($A231,NIR_Algorithm_Cleaned!$A$2:$W$4887,COLUMN(),FALSE)</f>
        <v>1.72</v>
      </c>
      <c r="I231" cm="1">
        <f t="array" ref="I231">VLOOKUP($A231,NIR_Algorithm_Cleaned!$A$2:$W$4887,COLUMN(),FALSE)</f>
        <v>1.43</v>
      </c>
      <c r="J231" cm="1">
        <f t="array" ref="J231">VLOOKUP($A231,NIR_Algorithm_Cleaned!$A$2:$W$4887,COLUMN(),FALSE)</f>
        <v>3.52</v>
      </c>
      <c r="K231" cm="1">
        <f t="array" ref="K231">VLOOKUP($A231,NIR_Algorithm_Cleaned!$A$2:$W$4887,COLUMN(),FALSE)</f>
        <v>1.78</v>
      </c>
      <c r="L231" cm="1">
        <f t="array" ref="L231">VLOOKUP($A231,NIR_Algorithm_Cleaned!$A$2:$W$4887,COLUMN(),FALSE)</f>
        <v>0.44</v>
      </c>
      <c r="M231" cm="1">
        <f t="array" ref="M231">VLOOKUP($A231,NIR_Algorithm_Cleaned!$A$2:$W$4887,COLUMN(),FALSE)</f>
        <v>0.44</v>
      </c>
      <c r="N231" cm="1">
        <f t="array" ref="N231">VLOOKUP($A231,NIR_Algorithm_Cleaned!$A$2:$W$4887,COLUMN(),FALSE)</f>
        <v>1.56</v>
      </c>
      <c r="O231" cm="1">
        <f t="array" ref="O231">VLOOKUP($A231,NIR_Algorithm_Cleaned!$A$2:$W$4887,COLUMN(),FALSE)</f>
        <v>1.52</v>
      </c>
      <c r="P231" cm="1">
        <f t="array" ref="P231">VLOOKUP($A231,NIR_Algorithm_Cleaned!$A$2:$W$4887,COLUMN(),FALSE)</f>
        <v>1.91</v>
      </c>
      <c r="Q231" cm="1">
        <f t="array" ref="Q231">VLOOKUP($A231,NIR_Algorithm_Cleaned!$A$2:$W$4887,COLUMN(),FALSE)</f>
        <v>2.16</v>
      </c>
      <c r="R231" cm="1">
        <f t="array" ref="R231">VLOOKUP($A231,NIR_Algorithm_Cleaned!$A$2:$W$4887,COLUMN(),FALSE)</f>
        <v>9.18</v>
      </c>
      <c r="S231" cm="1">
        <f t="array" ref="S231">VLOOKUP($A231,NIR_Algorithm_Cleaned!$A$2:$W$4887,COLUMN(),FALSE)</f>
        <v>10.99</v>
      </c>
      <c r="T231" cm="1">
        <f t="array" ref="T231">VLOOKUP($A231,NIR_Algorithm_Cleaned!$A$2:$W$4887,COLUMN(),FALSE)</f>
        <v>3.78</v>
      </c>
      <c r="U231" cm="1">
        <f t="array" ref="U231">VLOOKUP($A231,NIR_Algorithm_Cleaned!$A$2:$W$4887,COLUMN(),FALSE)</f>
        <v>1.44</v>
      </c>
      <c r="V231" cm="1">
        <f t="array" ref="V231">VLOOKUP($A231,NIR_Algorithm_Cleaned!$A$2:$W$4887,COLUMN(),FALSE)</f>
        <v>1.42</v>
      </c>
      <c r="W231" cm="1">
        <f t="array" ref="W231">VLOOKUP($A231,NIR_Algorithm_Cleaned!$A$2:$W$4887,COLUMN(),FALSE)</f>
        <v>70.67</v>
      </c>
      <c r="X231">
        <v>0.42383946206576073</v>
      </c>
    </row>
    <row r="232" spans="1:24" x14ac:dyDescent="0.2">
      <c r="A232" t="s">
        <v>909</v>
      </c>
      <c r="B232" t="s">
        <v>4718</v>
      </c>
      <c r="C232" t="s">
        <v>5327</v>
      </c>
      <c r="D232">
        <v>2</v>
      </c>
      <c r="E232">
        <v>2</v>
      </c>
      <c r="F232">
        <v>1</v>
      </c>
      <c r="G232" cm="1">
        <f t="array" ref="G232">VLOOKUP($A232,NIR_Algorithm_Cleaned!$A$2:$W$4887,COLUMN(),FALSE)</f>
        <v>83.74</v>
      </c>
      <c r="H232" cm="1">
        <f t="array" ref="H232">VLOOKUP($A232,NIR_Algorithm_Cleaned!$A$2:$W$4887,COLUMN(),FALSE)</f>
        <v>1.87</v>
      </c>
      <c r="I232" cm="1">
        <f t="array" ref="I232">VLOOKUP($A232,NIR_Algorithm_Cleaned!$A$2:$W$4887,COLUMN(),FALSE)</f>
        <v>1.47</v>
      </c>
      <c r="J232" cm="1">
        <f t="array" ref="J232">VLOOKUP($A232,NIR_Algorithm_Cleaned!$A$2:$W$4887,COLUMN(),FALSE)</f>
        <v>3.87</v>
      </c>
      <c r="K232" cm="1">
        <f t="array" ref="K232">VLOOKUP($A232,NIR_Algorithm_Cleaned!$A$2:$W$4887,COLUMN(),FALSE)</f>
        <v>1.94</v>
      </c>
      <c r="L232" cm="1">
        <f t="array" ref="L232">VLOOKUP($A232,NIR_Algorithm_Cleaned!$A$2:$W$4887,COLUMN(),FALSE)</f>
        <v>0.43</v>
      </c>
      <c r="M232" cm="1">
        <f t="array" ref="M232">VLOOKUP($A232,NIR_Algorithm_Cleaned!$A$2:$W$4887,COLUMN(),FALSE)</f>
        <v>0.47</v>
      </c>
      <c r="N232" cm="1">
        <f t="array" ref="N232">VLOOKUP($A232,NIR_Algorithm_Cleaned!$A$2:$W$4887,COLUMN(),FALSE)</f>
        <v>1.63</v>
      </c>
      <c r="O232" cm="1">
        <f t="array" ref="O232">VLOOKUP($A232,NIR_Algorithm_Cleaned!$A$2:$W$4887,COLUMN(),FALSE)</f>
        <v>1.6</v>
      </c>
      <c r="P232" cm="1">
        <f t="array" ref="P232">VLOOKUP($A232,NIR_Algorithm_Cleaned!$A$2:$W$4887,COLUMN(),FALSE)</f>
        <v>1.97</v>
      </c>
      <c r="Q232" cm="1">
        <f t="array" ref="Q232">VLOOKUP($A232,NIR_Algorithm_Cleaned!$A$2:$W$4887,COLUMN(),FALSE)</f>
        <v>2.5</v>
      </c>
      <c r="R232" cm="1">
        <f t="array" ref="R232">VLOOKUP($A232,NIR_Algorithm_Cleaned!$A$2:$W$4887,COLUMN(),FALSE)</f>
        <v>9.6300000000000008</v>
      </c>
      <c r="S232" cm="1">
        <f t="array" ref="S232">VLOOKUP($A232,NIR_Algorithm_Cleaned!$A$2:$W$4887,COLUMN(),FALSE)</f>
        <v>11.57</v>
      </c>
      <c r="T232" cm="1">
        <f t="array" ref="T232">VLOOKUP($A232,NIR_Algorithm_Cleaned!$A$2:$W$4887,COLUMN(),FALSE)</f>
        <v>4.0599999999999996</v>
      </c>
      <c r="U232" cm="1">
        <f t="array" ref="U232">VLOOKUP($A232,NIR_Algorithm_Cleaned!$A$2:$W$4887,COLUMN(),FALSE)</f>
        <v>1.57</v>
      </c>
      <c r="V232" cm="1">
        <f t="array" ref="V232">VLOOKUP($A232,NIR_Algorithm_Cleaned!$A$2:$W$4887,COLUMN(),FALSE)</f>
        <v>1.47</v>
      </c>
      <c r="W232" cm="1">
        <f t="array" ref="W232">VLOOKUP($A232,NIR_Algorithm_Cleaned!$A$2:$W$4887,COLUMN(),FALSE)</f>
        <v>70.92</v>
      </c>
      <c r="X232">
        <v>0.40395787960946428</v>
      </c>
    </row>
    <row r="233" spans="1:24" x14ac:dyDescent="0.2">
      <c r="A233" t="s">
        <v>920</v>
      </c>
      <c r="B233" t="s">
        <v>4923</v>
      </c>
      <c r="C233" t="s">
        <v>5320</v>
      </c>
      <c r="D233">
        <v>2</v>
      </c>
      <c r="E233">
        <v>2</v>
      </c>
      <c r="F233">
        <v>1</v>
      </c>
      <c r="G233" cm="1">
        <f t="array" ref="G233">VLOOKUP($A233,NIR_Algorithm_Cleaned!$A$2:$W$4887,COLUMN(),FALSE)</f>
        <v>82.74</v>
      </c>
      <c r="H233" cm="1">
        <f t="array" ref="H233">VLOOKUP($A233,NIR_Algorithm_Cleaned!$A$2:$W$4887,COLUMN(),FALSE)</f>
        <v>1.9</v>
      </c>
      <c r="I233" cm="1">
        <f t="array" ref="I233">VLOOKUP($A233,NIR_Algorithm_Cleaned!$A$2:$W$4887,COLUMN(),FALSE)</f>
        <v>1.29</v>
      </c>
      <c r="J233" cm="1">
        <f t="array" ref="J233">VLOOKUP($A233,NIR_Algorithm_Cleaned!$A$2:$W$4887,COLUMN(),FALSE)</f>
        <v>4.38</v>
      </c>
      <c r="K233" cm="1">
        <f t="array" ref="K233">VLOOKUP($A233,NIR_Algorithm_Cleaned!$A$2:$W$4887,COLUMN(),FALSE)</f>
        <v>1.89</v>
      </c>
      <c r="L233" cm="1">
        <f t="array" ref="L233">VLOOKUP($A233,NIR_Algorithm_Cleaned!$A$2:$W$4887,COLUMN(),FALSE)</f>
        <v>0.42</v>
      </c>
      <c r="M233" cm="1">
        <f t="array" ref="M233">VLOOKUP($A233,NIR_Algorithm_Cleaned!$A$2:$W$4887,COLUMN(),FALSE)</f>
        <v>0.49</v>
      </c>
      <c r="N233" cm="1">
        <f t="array" ref="N233">VLOOKUP($A233,NIR_Algorithm_Cleaned!$A$2:$W$4887,COLUMN(),FALSE)</f>
        <v>1.47</v>
      </c>
      <c r="O233" cm="1">
        <f t="array" ref="O233">VLOOKUP($A233,NIR_Algorithm_Cleaned!$A$2:$W$4887,COLUMN(),FALSE)</f>
        <v>1.49</v>
      </c>
      <c r="P233" cm="1">
        <f t="array" ref="P233">VLOOKUP($A233,NIR_Algorithm_Cleaned!$A$2:$W$4887,COLUMN(),FALSE)</f>
        <v>1.91</v>
      </c>
      <c r="Q233" cm="1">
        <f t="array" ref="Q233">VLOOKUP($A233,NIR_Algorithm_Cleaned!$A$2:$W$4887,COLUMN(),FALSE)</f>
        <v>2.2400000000000002</v>
      </c>
      <c r="R233" cm="1">
        <f t="array" ref="R233">VLOOKUP($A233,NIR_Algorithm_Cleaned!$A$2:$W$4887,COLUMN(),FALSE)</f>
        <v>9.06</v>
      </c>
      <c r="S233" cm="1">
        <f t="array" ref="S233">VLOOKUP($A233,NIR_Algorithm_Cleaned!$A$2:$W$4887,COLUMN(),FALSE)</f>
        <v>10.5</v>
      </c>
      <c r="T233" cm="1">
        <f t="array" ref="T233">VLOOKUP($A233,NIR_Algorithm_Cleaned!$A$2:$W$4887,COLUMN(),FALSE)</f>
        <v>4.9000000000000004</v>
      </c>
      <c r="U233" cm="1">
        <f t="array" ref="U233">VLOOKUP($A233,NIR_Algorithm_Cleaned!$A$2:$W$4887,COLUMN(),FALSE)</f>
        <v>1.84</v>
      </c>
      <c r="V233" cm="1">
        <f t="array" ref="V233">VLOOKUP($A233,NIR_Algorithm_Cleaned!$A$2:$W$4887,COLUMN(),FALSE)</f>
        <v>1.45</v>
      </c>
      <c r="W233" cm="1">
        <f t="array" ref="W233">VLOOKUP($A233,NIR_Algorithm_Cleaned!$A$2:$W$4887,COLUMN(),FALSE)</f>
        <v>70.36</v>
      </c>
      <c r="X233">
        <v>0.38565721439471373</v>
      </c>
    </row>
    <row r="234" spans="1:24" x14ac:dyDescent="0.2">
      <c r="A234" t="s">
        <v>1046</v>
      </c>
      <c r="B234" t="s">
        <v>4927</v>
      </c>
      <c r="C234" t="s">
        <v>5317</v>
      </c>
      <c r="D234">
        <v>2</v>
      </c>
      <c r="E234">
        <v>2</v>
      </c>
      <c r="F234">
        <v>1</v>
      </c>
      <c r="G234" cm="1">
        <f t="array" ref="G234">VLOOKUP($A234,NIR_Algorithm_Cleaned!$A$2:$W$4887,COLUMN(),FALSE)</f>
        <v>86.91</v>
      </c>
      <c r="H234" cm="1">
        <f t="array" ref="H234">VLOOKUP($A234,NIR_Algorithm_Cleaned!$A$2:$W$4887,COLUMN(),FALSE)</f>
        <v>1.73</v>
      </c>
      <c r="I234" cm="1">
        <f t="array" ref="I234">VLOOKUP($A234,NIR_Algorithm_Cleaned!$A$2:$W$4887,COLUMN(),FALSE)</f>
        <v>1.3</v>
      </c>
      <c r="J234" cm="1">
        <f t="array" ref="J234">VLOOKUP($A234,NIR_Algorithm_Cleaned!$A$2:$W$4887,COLUMN(),FALSE)</f>
        <v>3.56</v>
      </c>
      <c r="K234" cm="1">
        <f t="array" ref="K234">VLOOKUP($A234,NIR_Algorithm_Cleaned!$A$2:$W$4887,COLUMN(),FALSE)</f>
        <v>1.91</v>
      </c>
      <c r="L234" cm="1">
        <f t="array" ref="L234">VLOOKUP($A234,NIR_Algorithm_Cleaned!$A$2:$W$4887,COLUMN(),FALSE)</f>
        <v>0.34</v>
      </c>
      <c r="M234" cm="1">
        <f t="array" ref="M234">VLOOKUP($A234,NIR_Algorithm_Cleaned!$A$2:$W$4887,COLUMN(),FALSE)</f>
        <v>0.35</v>
      </c>
      <c r="N234" cm="1">
        <f t="array" ref="N234">VLOOKUP($A234,NIR_Algorithm_Cleaned!$A$2:$W$4887,COLUMN(),FALSE)</f>
        <v>1.36</v>
      </c>
      <c r="O234" cm="1">
        <f t="array" ref="O234">VLOOKUP($A234,NIR_Algorithm_Cleaned!$A$2:$W$4887,COLUMN(),FALSE)</f>
        <v>1.36</v>
      </c>
      <c r="P234" cm="1">
        <f t="array" ref="P234">VLOOKUP($A234,NIR_Algorithm_Cleaned!$A$2:$W$4887,COLUMN(),FALSE)</f>
        <v>1.64</v>
      </c>
      <c r="Q234" cm="1">
        <f t="array" ref="Q234">VLOOKUP($A234,NIR_Algorithm_Cleaned!$A$2:$W$4887,COLUMN(),FALSE)</f>
        <v>2.08</v>
      </c>
      <c r="R234" cm="1">
        <f t="array" ref="R234">VLOOKUP($A234,NIR_Algorithm_Cleaned!$A$2:$W$4887,COLUMN(),FALSE)</f>
        <v>10.24</v>
      </c>
      <c r="S234" cm="1">
        <f t="array" ref="S234">VLOOKUP($A234,NIR_Algorithm_Cleaned!$A$2:$W$4887,COLUMN(),FALSE)</f>
        <v>9.42</v>
      </c>
      <c r="T234" cm="1">
        <f t="array" ref="T234">VLOOKUP($A234,NIR_Algorithm_Cleaned!$A$2:$W$4887,COLUMN(),FALSE)</f>
        <v>4.46</v>
      </c>
      <c r="U234" cm="1">
        <f t="array" ref="U234">VLOOKUP($A234,NIR_Algorithm_Cleaned!$A$2:$W$4887,COLUMN(),FALSE)</f>
        <v>1.49</v>
      </c>
      <c r="V234" cm="1">
        <f t="array" ref="V234">VLOOKUP($A234,NIR_Algorithm_Cleaned!$A$2:$W$4887,COLUMN(),FALSE)</f>
        <v>1.33</v>
      </c>
      <c r="W234" cm="1">
        <f t="array" ref="W234">VLOOKUP($A234,NIR_Algorithm_Cleaned!$A$2:$W$4887,COLUMN(),FALSE)</f>
        <v>69.510000000000005</v>
      </c>
      <c r="X234">
        <v>0.43500822258767052</v>
      </c>
    </row>
    <row r="235" spans="1:24" x14ac:dyDescent="0.2">
      <c r="A235" t="s">
        <v>1859</v>
      </c>
      <c r="B235" t="s">
        <v>4743</v>
      </c>
      <c r="C235" t="s">
        <v>5332</v>
      </c>
      <c r="D235">
        <v>2</v>
      </c>
      <c r="E235">
        <v>2</v>
      </c>
      <c r="F235">
        <v>1</v>
      </c>
      <c r="G235" cm="1">
        <f t="array" ref="G235">VLOOKUP($A235,NIR_Algorithm_Cleaned!$A$2:$W$4887,COLUMN(),FALSE)</f>
        <v>81.52</v>
      </c>
      <c r="H235" cm="1">
        <f t="array" ref="H235">VLOOKUP($A235,NIR_Algorithm_Cleaned!$A$2:$W$4887,COLUMN(),FALSE)</f>
        <v>1.94</v>
      </c>
      <c r="I235" cm="1">
        <f t="array" ref="I235">VLOOKUP($A235,NIR_Algorithm_Cleaned!$A$2:$W$4887,COLUMN(),FALSE)</f>
        <v>1.38</v>
      </c>
      <c r="J235" cm="1">
        <f t="array" ref="J235">VLOOKUP($A235,NIR_Algorithm_Cleaned!$A$2:$W$4887,COLUMN(),FALSE)</f>
        <v>3.44</v>
      </c>
      <c r="K235" cm="1">
        <f t="array" ref="K235">VLOOKUP($A235,NIR_Algorithm_Cleaned!$A$2:$W$4887,COLUMN(),FALSE)</f>
        <v>1.97</v>
      </c>
      <c r="L235" cm="1">
        <f t="array" ref="L235">VLOOKUP($A235,NIR_Algorithm_Cleaned!$A$2:$W$4887,COLUMN(),FALSE)</f>
        <v>0.3</v>
      </c>
      <c r="M235" cm="1">
        <f t="array" ref="M235">VLOOKUP($A235,NIR_Algorithm_Cleaned!$A$2:$W$4887,COLUMN(),FALSE)</f>
        <v>0.32</v>
      </c>
      <c r="N235" cm="1">
        <f t="array" ref="N235">VLOOKUP($A235,NIR_Algorithm_Cleaned!$A$2:$W$4887,COLUMN(),FALSE)</f>
        <v>1.81</v>
      </c>
      <c r="O235" cm="1">
        <f t="array" ref="O235">VLOOKUP($A235,NIR_Algorithm_Cleaned!$A$2:$W$4887,COLUMN(),FALSE)</f>
        <v>1.83</v>
      </c>
      <c r="P235" cm="1">
        <f t="array" ref="P235">VLOOKUP($A235,NIR_Algorithm_Cleaned!$A$2:$W$4887,COLUMN(),FALSE)</f>
        <v>1.58</v>
      </c>
      <c r="Q235" cm="1">
        <f t="array" ref="Q235">VLOOKUP($A235,NIR_Algorithm_Cleaned!$A$2:$W$4887,COLUMN(),FALSE)</f>
        <v>1.68</v>
      </c>
      <c r="R235" cm="1">
        <f t="array" ref="R235">VLOOKUP($A235,NIR_Algorithm_Cleaned!$A$2:$W$4887,COLUMN(),FALSE)</f>
        <v>8.8000000000000007</v>
      </c>
      <c r="S235" cm="1">
        <f t="array" ref="S235">VLOOKUP($A235,NIR_Algorithm_Cleaned!$A$2:$W$4887,COLUMN(),FALSE)</f>
        <v>12.29</v>
      </c>
      <c r="T235" cm="1">
        <f t="array" ref="T235">VLOOKUP($A235,NIR_Algorithm_Cleaned!$A$2:$W$4887,COLUMN(),FALSE)</f>
        <v>4.76</v>
      </c>
      <c r="U235" cm="1">
        <f t="array" ref="U235">VLOOKUP($A235,NIR_Algorithm_Cleaned!$A$2:$W$4887,COLUMN(),FALSE)</f>
        <v>1.64</v>
      </c>
      <c r="V235" cm="1">
        <f t="array" ref="V235">VLOOKUP($A235,NIR_Algorithm_Cleaned!$A$2:$W$4887,COLUMN(),FALSE)</f>
        <v>1.53</v>
      </c>
      <c r="W235" cm="1">
        <f t="array" ref="W235">VLOOKUP($A235,NIR_Algorithm_Cleaned!$A$2:$W$4887,COLUMN(),FALSE)</f>
        <v>71.05</v>
      </c>
      <c r="X235">
        <v>0.38666422211357548</v>
      </c>
    </row>
    <row r="236" spans="1:24" x14ac:dyDescent="0.2">
      <c r="A236" t="s">
        <v>1007</v>
      </c>
      <c r="B236">
        <v>1538</v>
      </c>
      <c r="C236" t="s">
        <v>5201</v>
      </c>
      <c r="D236">
        <v>2</v>
      </c>
      <c r="E236">
        <v>2</v>
      </c>
      <c r="F236">
        <v>1</v>
      </c>
      <c r="G236" cm="1">
        <f t="array" ref="G236">VLOOKUP($A236,NIR_Algorithm_Cleaned!$A$2:$W$4887,COLUMN(),FALSE)</f>
        <v>84.7</v>
      </c>
      <c r="H236" cm="1">
        <f t="array" ref="H236">VLOOKUP($A236,NIR_Algorithm_Cleaned!$A$2:$W$4887,COLUMN(),FALSE)</f>
        <v>1.99</v>
      </c>
      <c r="I236" cm="1">
        <f t="array" ref="I236">VLOOKUP($A236,NIR_Algorithm_Cleaned!$A$2:$W$4887,COLUMN(),FALSE)</f>
        <v>1.35</v>
      </c>
      <c r="J236" cm="1">
        <f t="array" ref="J236">VLOOKUP($A236,NIR_Algorithm_Cleaned!$A$2:$W$4887,COLUMN(),FALSE)</f>
        <v>4.04</v>
      </c>
      <c r="K236" cm="1">
        <f t="array" ref="K236">VLOOKUP($A236,NIR_Algorithm_Cleaned!$A$2:$W$4887,COLUMN(),FALSE)</f>
        <v>1.96</v>
      </c>
      <c r="L236" cm="1">
        <f t="array" ref="L236">VLOOKUP($A236,NIR_Algorithm_Cleaned!$A$2:$W$4887,COLUMN(),FALSE)</f>
        <v>0.28000000000000003</v>
      </c>
      <c r="M236" cm="1">
        <f t="array" ref="M236">VLOOKUP($A236,NIR_Algorithm_Cleaned!$A$2:$W$4887,COLUMN(),FALSE)</f>
        <v>0.27</v>
      </c>
      <c r="N236" cm="1">
        <f t="array" ref="N236">VLOOKUP($A236,NIR_Algorithm_Cleaned!$A$2:$W$4887,COLUMN(),FALSE)</f>
        <v>1.48</v>
      </c>
      <c r="O236" cm="1">
        <f t="array" ref="O236">VLOOKUP($A236,NIR_Algorithm_Cleaned!$A$2:$W$4887,COLUMN(),FALSE)</f>
        <v>1.48</v>
      </c>
      <c r="P236" cm="1">
        <f t="array" ref="P236">VLOOKUP($A236,NIR_Algorithm_Cleaned!$A$2:$W$4887,COLUMN(),FALSE)</f>
        <v>1.4</v>
      </c>
      <c r="Q236" cm="1">
        <f t="array" ref="Q236">VLOOKUP($A236,NIR_Algorithm_Cleaned!$A$2:$W$4887,COLUMN(),FALSE)</f>
        <v>1.64</v>
      </c>
      <c r="R236" cm="1">
        <f t="array" ref="R236">VLOOKUP($A236,NIR_Algorithm_Cleaned!$A$2:$W$4887,COLUMN(),FALSE)</f>
        <v>10.55</v>
      </c>
      <c r="S236" cm="1">
        <f t="array" ref="S236">VLOOKUP($A236,NIR_Algorithm_Cleaned!$A$2:$W$4887,COLUMN(),FALSE)</f>
        <v>10.07</v>
      </c>
      <c r="T236" cm="1">
        <f t="array" ref="T236">VLOOKUP($A236,NIR_Algorithm_Cleaned!$A$2:$W$4887,COLUMN(),FALSE)</f>
        <v>4.5199999999999996</v>
      </c>
      <c r="U236" cm="1">
        <f t="array" ref="U236">VLOOKUP($A236,NIR_Algorithm_Cleaned!$A$2:$W$4887,COLUMN(),FALSE)</f>
        <v>1.64</v>
      </c>
      <c r="V236" cm="1">
        <f t="array" ref="V236">VLOOKUP($A236,NIR_Algorithm_Cleaned!$A$2:$W$4887,COLUMN(),FALSE)</f>
        <v>1.42</v>
      </c>
      <c r="W236" cm="1">
        <f t="array" ref="W236">VLOOKUP($A236,NIR_Algorithm_Cleaned!$A$2:$W$4887,COLUMN(),FALSE)</f>
        <v>68.510000000000005</v>
      </c>
      <c r="X236">
        <v>0.44463445451376804</v>
      </c>
    </row>
    <row r="237" spans="1:24" x14ac:dyDescent="0.2">
      <c r="A237" t="s">
        <v>1041</v>
      </c>
      <c r="B237" t="s">
        <v>4879</v>
      </c>
      <c r="C237" t="s">
        <v>5277</v>
      </c>
      <c r="D237">
        <v>2</v>
      </c>
      <c r="E237">
        <v>2</v>
      </c>
      <c r="F237">
        <v>1</v>
      </c>
      <c r="G237" cm="1">
        <f t="array" ref="G237">VLOOKUP($A237,NIR_Algorithm_Cleaned!$A$2:$W$4887,COLUMN(),FALSE)</f>
        <v>84.63</v>
      </c>
      <c r="H237" cm="1">
        <f t="array" ref="H237">VLOOKUP($A237,NIR_Algorithm_Cleaned!$A$2:$W$4887,COLUMN(),FALSE)</f>
        <v>1.76</v>
      </c>
      <c r="I237" cm="1">
        <f t="array" ref="I237">VLOOKUP($A237,NIR_Algorithm_Cleaned!$A$2:$W$4887,COLUMN(),FALSE)</f>
        <v>1.22</v>
      </c>
      <c r="J237" cm="1">
        <f t="array" ref="J237">VLOOKUP($A237,NIR_Algorithm_Cleaned!$A$2:$W$4887,COLUMN(),FALSE)</f>
        <v>3.82</v>
      </c>
      <c r="K237" cm="1">
        <f t="array" ref="K237">VLOOKUP($A237,NIR_Algorithm_Cleaned!$A$2:$W$4887,COLUMN(),FALSE)</f>
        <v>1.83</v>
      </c>
      <c r="L237" cm="1">
        <f t="array" ref="L237">VLOOKUP($A237,NIR_Algorithm_Cleaned!$A$2:$W$4887,COLUMN(),FALSE)</f>
        <v>0.34</v>
      </c>
      <c r="M237" cm="1">
        <f t="array" ref="M237">VLOOKUP($A237,NIR_Algorithm_Cleaned!$A$2:$W$4887,COLUMN(),FALSE)</f>
        <v>0.3</v>
      </c>
      <c r="N237" cm="1">
        <f t="array" ref="N237">VLOOKUP($A237,NIR_Algorithm_Cleaned!$A$2:$W$4887,COLUMN(),FALSE)</f>
        <v>1.4</v>
      </c>
      <c r="O237" cm="1">
        <f t="array" ref="O237">VLOOKUP($A237,NIR_Algorithm_Cleaned!$A$2:$W$4887,COLUMN(),FALSE)</f>
        <v>1.41</v>
      </c>
      <c r="P237" cm="1">
        <f t="array" ref="P237">VLOOKUP($A237,NIR_Algorithm_Cleaned!$A$2:$W$4887,COLUMN(),FALSE)</f>
        <v>1.63</v>
      </c>
      <c r="Q237" cm="1">
        <f t="array" ref="Q237">VLOOKUP($A237,NIR_Algorithm_Cleaned!$A$2:$W$4887,COLUMN(),FALSE)</f>
        <v>2.0699999999999998</v>
      </c>
      <c r="R237" cm="1">
        <f t="array" ref="R237">VLOOKUP($A237,NIR_Algorithm_Cleaned!$A$2:$W$4887,COLUMN(),FALSE)</f>
        <v>9.99</v>
      </c>
      <c r="S237" cm="1">
        <f t="array" ref="S237">VLOOKUP($A237,NIR_Algorithm_Cleaned!$A$2:$W$4887,COLUMN(),FALSE)</f>
        <v>9.7200000000000006</v>
      </c>
      <c r="T237" cm="1">
        <f t="array" ref="T237">VLOOKUP($A237,NIR_Algorithm_Cleaned!$A$2:$W$4887,COLUMN(),FALSE)</f>
        <v>4.55</v>
      </c>
      <c r="U237" cm="1">
        <f t="array" ref="U237">VLOOKUP($A237,NIR_Algorithm_Cleaned!$A$2:$W$4887,COLUMN(),FALSE)</f>
        <v>1.56</v>
      </c>
      <c r="V237" cm="1">
        <f t="array" ref="V237">VLOOKUP($A237,NIR_Algorithm_Cleaned!$A$2:$W$4887,COLUMN(),FALSE)</f>
        <v>1.35</v>
      </c>
      <c r="W237" cm="1">
        <f t="array" ref="W237">VLOOKUP($A237,NIR_Algorithm_Cleaned!$A$2:$W$4887,COLUMN(),FALSE)</f>
        <v>69.900000000000006</v>
      </c>
      <c r="X237">
        <v>0.42951928582446797</v>
      </c>
    </row>
    <row r="238" spans="1:24" x14ac:dyDescent="0.2">
      <c r="A238" t="s">
        <v>1005</v>
      </c>
      <c r="B238" t="s">
        <v>4717</v>
      </c>
      <c r="C238" t="s">
        <v>5244</v>
      </c>
      <c r="D238">
        <v>2</v>
      </c>
      <c r="E238">
        <v>2</v>
      </c>
      <c r="F238">
        <v>1</v>
      </c>
      <c r="G238" cm="1">
        <f t="array" ref="G238">VLOOKUP($A238,NIR_Algorithm_Cleaned!$A$2:$W$4887,COLUMN(),FALSE)</f>
        <v>85.47</v>
      </c>
      <c r="H238" cm="1">
        <f t="array" ref="H238">VLOOKUP($A238,NIR_Algorithm_Cleaned!$A$2:$W$4887,COLUMN(),FALSE)</f>
        <v>1.58</v>
      </c>
      <c r="I238" cm="1">
        <f t="array" ref="I238">VLOOKUP($A238,NIR_Algorithm_Cleaned!$A$2:$W$4887,COLUMN(),FALSE)</f>
        <v>1.27</v>
      </c>
      <c r="J238" cm="1">
        <f t="array" ref="J238">VLOOKUP($A238,NIR_Algorithm_Cleaned!$A$2:$W$4887,COLUMN(),FALSE)</f>
        <v>3.81</v>
      </c>
      <c r="K238" cm="1">
        <f t="array" ref="K238">VLOOKUP($A238,NIR_Algorithm_Cleaned!$A$2:$W$4887,COLUMN(),FALSE)</f>
        <v>1.69</v>
      </c>
      <c r="L238" cm="1">
        <f t="array" ref="L238">VLOOKUP($A238,NIR_Algorithm_Cleaned!$A$2:$W$4887,COLUMN(),FALSE)</f>
        <v>0.39</v>
      </c>
      <c r="M238" cm="1">
        <f t="array" ref="M238">VLOOKUP($A238,NIR_Algorithm_Cleaned!$A$2:$W$4887,COLUMN(),FALSE)</f>
        <v>0.4</v>
      </c>
      <c r="N238" cm="1">
        <f t="array" ref="N238">VLOOKUP($A238,NIR_Algorithm_Cleaned!$A$2:$W$4887,COLUMN(),FALSE)</f>
        <v>1.35</v>
      </c>
      <c r="O238" cm="1">
        <f t="array" ref="O238">VLOOKUP($A238,NIR_Algorithm_Cleaned!$A$2:$W$4887,COLUMN(),FALSE)</f>
        <v>1.34</v>
      </c>
      <c r="P238" cm="1">
        <f t="array" ref="P238">VLOOKUP($A238,NIR_Algorithm_Cleaned!$A$2:$W$4887,COLUMN(),FALSE)</f>
        <v>1.65</v>
      </c>
      <c r="Q238" cm="1">
        <f t="array" ref="Q238">VLOOKUP($A238,NIR_Algorithm_Cleaned!$A$2:$W$4887,COLUMN(),FALSE)</f>
        <v>2.04</v>
      </c>
      <c r="R238" cm="1">
        <f t="array" ref="R238">VLOOKUP($A238,NIR_Algorithm_Cleaned!$A$2:$W$4887,COLUMN(),FALSE)</f>
        <v>10.54</v>
      </c>
      <c r="S238" cm="1">
        <f t="array" ref="S238">VLOOKUP($A238,NIR_Algorithm_Cleaned!$A$2:$W$4887,COLUMN(),FALSE)</f>
        <v>9.19</v>
      </c>
      <c r="T238" cm="1">
        <f t="array" ref="T238">VLOOKUP($A238,NIR_Algorithm_Cleaned!$A$2:$W$4887,COLUMN(),FALSE)</f>
        <v>4.0999999999999996</v>
      </c>
      <c r="U238" cm="1">
        <f t="array" ref="U238">VLOOKUP($A238,NIR_Algorithm_Cleaned!$A$2:$W$4887,COLUMN(),FALSE)</f>
        <v>1.4</v>
      </c>
      <c r="V238" cm="1">
        <f t="array" ref="V238">VLOOKUP($A238,NIR_Algorithm_Cleaned!$A$2:$W$4887,COLUMN(),FALSE)</f>
        <v>1.29</v>
      </c>
      <c r="W238" cm="1">
        <f t="array" ref="W238">VLOOKUP($A238,NIR_Algorithm_Cleaned!$A$2:$W$4887,COLUMN(),FALSE)</f>
        <v>70.03</v>
      </c>
      <c r="X238">
        <v>0.46939142102757225</v>
      </c>
    </row>
    <row r="239" spans="1:24" x14ac:dyDescent="0.2">
      <c r="A239" t="s">
        <v>908</v>
      </c>
      <c r="B239" t="s">
        <v>4800</v>
      </c>
      <c r="C239" t="s">
        <v>5228</v>
      </c>
      <c r="D239">
        <v>2</v>
      </c>
      <c r="E239">
        <v>2</v>
      </c>
      <c r="F239">
        <v>1</v>
      </c>
      <c r="G239" cm="1">
        <f t="array" ref="G239">VLOOKUP($A239,NIR_Algorithm_Cleaned!$A$2:$W$4887,COLUMN(),FALSE)</f>
        <v>82.8</v>
      </c>
      <c r="H239" cm="1">
        <f t="array" ref="H239">VLOOKUP($A239,NIR_Algorithm_Cleaned!$A$2:$W$4887,COLUMN(),FALSE)</f>
        <v>1.59</v>
      </c>
      <c r="I239" cm="1">
        <f t="array" ref="I239">VLOOKUP($A239,NIR_Algorithm_Cleaned!$A$2:$W$4887,COLUMN(),FALSE)</f>
        <v>1.2</v>
      </c>
      <c r="J239" cm="1">
        <f t="array" ref="J239">VLOOKUP($A239,NIR_Algorithm_Cleaned!$A$2:$W$4887,COLUMN(),FALSE)</f>
        <v>3.52</v>
      </c>
      <c r="K239" cm="1">
        <f t="array" ref="K239">VLOOKUP($A239,NIR_Algorithm_Cleaned!$A$2:$W$4887,COLUMN(),FALSE)</f>
        <v>1.6</v>
      </c>
      <c r="L239" cm="1">
        <f t="array" ref="L239">VLOOKUP($A239,NIR_Algorithm_Cleaned!$A$2:$W$4887,COLUMN(),FALSE)</f>
        <v>0.45</v>
      </c>
      <c r="M239" cm="1">
        <f t="array" ref="M239">VLOOKUP($A239,NIR_Algorithm_Cleaned!$A$2:$W$4887,COLUMN(),FALSE)</f>
        <v>0.55000000000000004</v>
      </c>
      <c r="N239" cm="1">
        <f t="array" ref="N239">VLOOKUP($A239,NIR_Algorithm_Cleaned!$A$2:$W$4887,COLUMN(),FALSE)</f>
        <v>1.35</v>
      </c>
      <c r="O239" cm="1">
        <f t="array" ref="O239">VLOOKUP($A239,NIR_Algorithm_Cleaned!$A$2:$W$4887,COLUMN(),FALSE)</f>
        <v>1.35</v>
      </c>
      <c r="P239" cm="1">
        <f t="array" ref="P239">VLOOKUP($A239,NIR_Algorithm_Cleaned!$A$2:$W$4887,COLUMN(),FALSE)</f>
        <v>1.88</v>
      </c>
      <c r="Q239" cm="1">
        <f t="array" ref="Q239">VLOOKUP($A239,NIR_Algorithm_Cleaned!$A$2:$W$4887,COLUMN(),FALSE)</f>
        <v>2.23</v>
      </c>
      <c r="R239" cm="1">
        <f t="array" ref="R239">VLOOKUP($A239,NIR_Algorithm_Cleaned!$A$2:$W$4887,COLUMN(),FALSE)</f>
        <v>10.11</v>
      </c>
      <c r="S239" cm="1">
        <f t="array" ref="S239">VLOOKUP($A239,NIR_Algorithm_Cleaned!$A$2:$W$4887,COLUMN(),FALSE)</f>
        <v>9.6</v>
      </c>
      <c r="T239" cm="1">
        <f t="array" ref="T239">VLOOKUP($A239,NIR_Algorithm_Cleaned!$A$2:$W$4887,COLUMN(),FALSE)</f>
        <v>3.93</v>
      </c>
      <c r="U239" cm="1">
        <f t="array" ref="U239">VLOOKUP($A239,NIR_Algorithm_Cleaned!$A$2:$W$4887,COLUMN(),FALSE)</f>
        <v>1.58</v>
      </c>
      <c r="V239" cm="1">
        <f t="array" ref="V239">VLOOKUP($A239,NIR_Algorithm_Cleaned!$A$2:$W$4887,COLUMN(),FALSE)</f>
        <v>1.38</v>
      </c>
      <c r="W239" cm="1">
        <f t="array" ref="W239">VLOOKUP($A239,NIR_Algorithm_Cleaned!$A$2:$W$4887,COLUMN(),FALSE)</f>
        <v>71.5</v>
      </c>
      <c r="X239">
        <v>0.3913970006854105</v>
      </c>
    </row>
    <row r="240" spans="1:24" x14ac:dyDescent="0.2">
      <c r="A240" t="s">
        <v>997</v>
      </c>
      <c r="B240" t="s">
        <v>4708</v>
      </c>
      <c r="C240" t="s">
        <v>5273</v>
      </c>
      <c r="D240">
        <v>2</v>
      </c>
      <c r="E240">
        <v>2</v>
      </c>
      <c r="F240">
        <v>1</v>
      </c>
      <c r="G240" cm="1">
        <f t="array" ref="G240">VLOOKUP($A240,NIR_Algorithm_Cleaned!$A$2:$W$4887,COLUMN(),FALSE)</f>
        <v>90.68</v>
      </c>
      <c r="H240" cm="1">
        <f t="array" ref="H240">VLOOKUP($A240,NIR_Algorithm_Cleaned!$A$2:$W$4887,COLUMN(),FALSE)</f>
        <v>1.43</v>
      </c>
      <c r="I240" cm="1">
        <f t="array" ref="I240">VLOOKUP($A240,NIR_Algorithm_Cleaned!$A$2:$W$4887,COLUMN(),FALSE)</f>
        <v>1.17</v>
      </c>
      <c r="J240" cm="1">
        <f t="array" ref="J240">VLOOKUP($A240,NIR_Algorithm_Cleaned!$A$2:$W$4887,COLUMN(),FALSE)</f>
        <v>3.4</v>
      </c>
      <c r="K240" cm="1">
        <f t="array" ref="K240">VLOOKUP($A240,NIR_Algorithm_Cleaned!$A$2:$W$4887,COLUMN(),FALSE)</f>
        <v>1.83</v>
      </c>
      <c r="L240" cm="1">
        <f t="array" ref="L240">VLOOKUP($A240,NIR_Algorithm_Cleaned!$A$2:$W$4887,COLUMN(),FALSE)</f>
        <v>0.32</v>
      </c>
      <c r="M240" cm="1">
        <f t="array" ref="M240">VLOOKUP($A240,NIR_Algorithm_Cleaned!$A$2:$W$4887,COLUMN(),FALSE)</f>
        <v>0.28999999999999998</v>
      </c>
      <c r="N240" cm="1">
        <f t="array" ref="N240">VLOOKUP($A240,NIR_Algorithm_Cleaned!$A$2:$W$4887,COLUMN(),FALSE)</f>
        <v>0.93</v>
      </c>
      <c r="O240" cm="1">
        <f t="array" ref="O240">VLOOKUP($A240,NIR_Algorithm_Cleaned!$A$2:$W$4887,COLUMN(),FALSE)</f>
        <v>0.91</v>
      </c>
      <c r="P240" cm="1">
        <f t="array" ref="P240">VLOOKUP($A240,NIR_Algorithm_Cleaned!$A$2:$W$4887,COLUMN(),FALSE)</f>
        <v>1.5</v>
      </c>
      <c r="Q240" cm="1">
        <f t="array" ref="Q240">VLOOKUP($A240,NIR_Algorithm_Cleaned!$A$2:$W$4887,COLUMN(),FALSE)</f>
        <v>2.06</v>
      </c>
      <c r="R240" cm="1">
        <f t="array" ref="R240">VLOOKUP($A240,NIR_Algorithm_Cleaned!$A$2:$W$4887,COLUMN(),FALSE)</f>
        <v>12.37</v>
      </c>
      <c r="S240" cm="1">
        <f t="array" ref="S240">VLOOKUP($A240,NIR_Algorithm_Cleaned!$A$2:$W$4887,COLUMN(),FALSE)</f>
        <v>5.75</v>
      </c>
      <c r="T240" cm="1">
        <f t="array" ref="T240">VLOOKUP($A240,NIR_Algorithm_Cleaned!$A$2:$W$4887,COLUMN(),FALSE)</f>
        <v>3.39</v>
      </c>
      <c r="U240" cm="1">
        <f t="array" ref="U240">VLOOKUP($A240,NIR_Algorithm_Cleaned!$A$2:$W$4887,COLUMN(),FALSE)</f>
        <v>1.35</v>
      </c>
      <c r="V240" cm="1">
        <f t="array" ref="V240">VLOOKUP($A240,NIR_Algorithm_Cleaned!$A$2:$W$4887,COLUMN(),FALSE)</f>
        <v>1.1200000000000001</v>
      </c>
      <c r="W240" cm="1">
        <f t="array" ref="W240">VLOOKUP($A240,NIR_Algorithm_Cleaned!$A$2:$W$4887,COLUMN(),FALSE)</f>
        <v>68.989999999999995</v>
      </c>
      <c r="X240">
        <v>0.45152125279642097</v>
      </c>
    </row>
    <row r="241" spans="1:24" x14ac:dyDescent="0.2">
      <c r="A241" t="s">
        <v>1001</v>
      </c>
      <c r="B241" t="s">
        <v>4863</v>
      </c>
      <c r="C241" t="s">
        <v>5225</v>
      </c>
      <c r="D241">
        <v>2</v>
      </c>
      <c r="E241">
        <v>2</v>
      </c>
      <c r="F241">
        <v>1</v>
      </c>
      <c r="G241" cm="1">
        <f t="array" ref="G241">VLOOKUP($A241,NIR_Algorithm_Cleaned!$A$2:$W$4887,COLUMN(),FALSE)</f>
        <v>88.63</v>
      </c>
      <c r="H241" cm="1">
        <f t="array" ref="H241">VLOOKUP($A241,NIR_Algorithm_Cleaned!$A$2:$W$4887,COLUMN(),FALSE)</f>
        <v>1.92</v>
      </c>
      <c r="I241" cm="1">
        <f t="array" ref="I241">VLOOKUP($A241,NIR_Algorithm_Cleaned!$A$2:$W$4887,COLUMN(),FALSE)</f>
        <v>1.51</v>
      </c>
      <c r="J241" cm="1">
        <f t="array" ref="J241">VLOOKUP($A241,NIR_Algorithm_Cleaned!$A$2:$W$4887,COLUMN(),FALSE)</f>
        <v>3.9</v>
      </c>
      <c r="K241" cm="1">
        <f t="array" ref="K241">VLOOKUP($A241,NIR_Algorithm_Cleaned!$A$2:$W$4887,COLUMN(),FALSE)</f>
        <v>2.2999999999999998</v>
      </c>
      <c r="L241" cm="1">
        <f t="array" ref="L241">VLOOKUP($A241,NIR_Algorithm_Cleaned!$A$2:$W$4887,COLUMN(),FALSE)</f>
        <v>0.34</v>
      </c>
      <c r="M241" cm="1">
        <f t="array" ref="M241">VLOOKUP($A241,NIR_Algorithm_Cleaned!$A$2:$W$4887,COLUMN(),FALSE)</f>
        <v>0.35</v>
      </c>
      <c r="N241" cm="1">
        <f t="array" ref="N241">VLOOKUP($A241,NIR_Algorithm_Cleaned!$A$2:$W$4887,COLUMN(),FALSE)</f>
        <v>1.5</v>
      </c>
      <c r="O241" cm="1">
        <f t="array" ref="O241">VLOOKUP($A241,NIR_Algorithm_Cleaned!$A$2:$W$4887,COLUMN(),FALSE)</f>
        <v>1.45</v>
      </c>
      <c r="P241" cm="1">
        <f t="array" ref="P241">VLOOKUP($A241,NIR_Algorithm_Cleaned!$A$2:$W$4887,COLUMN(),FALSE)</f>
        <v>1.75</v>
      </c>
      <c r="Q241" cm="1">
        <f t="array" ref="Q241">VLOOKUP($A241,NIR_Algorithm_Cleaned!$A$2:$W$4887,COLUMN(),FALSE)</f>
        <v>2.37</v>
      </c>
      <c r="R241" cm="1">
        <f t="array" ref="R241">VLOOKUP($A241,NIR_Algorithm_Cleaned!$A$2:$W$4887,COLUMN(),FALSE)</f>
        <v>11.03</v>
      </c>
      <c r="S241" cm="1">
        <f t="array" ref="S241">VLOOKUP($A241,NIR_Algorithm_Cleaned!$A$2:$W$4887,COLUMN(),FALSE)</f>
        <v>9.92</v>
      </c>
      <c r="T241" cm="1">
        <f t="array" ref="T241">VLOOKUP($A241,NIR_Algorithm_Cleaned!$A$2:$W$4887,COLUMN(),FALSE)</f>
        <v>3.44</v>
      </c>
      <c r="U241" cm="1">
        <f t="array" ref="U241">VLOOKUP($A241,NIR_Algorithm_Cleaned!$A$2:$W$4887,COLUMN(),FALSE)</f>
        <v>1.75</v>
      </c>
      <c r="V241" cm="1">
        <f t="array" ref="V241">VLOOKUP($A241,NIR_Algorithm_Cleaned!$A$2:$W$4887,COLUMN(),FALSE)</f>
        <v>1.37</v>
      </c>
      <c r="W241" cm="1">
        <f t="array" ref="W241">VLOOKUP($A241,NIR_Algorithm_Cleaned!$A$2:$W$4887,COLUMN(),FALSE)</f>
        <v>69.8</v>
      </c>
      <c r="X241">
        <v>0.51633986928104603</v>
      </c>
    </row>
    <row r="242" spans="1:24" x14ac:dyDescent="0.2">
      <c r="A242" t="s">
        <v>1847</v>
      </c>
      <c r="B242" t="s">
        <v>4914</v>
      </c>
      <c r="C242" t="s">
        <v>5215</v>
      </c>
      <c r="D242">
        <v>2</v>
      </c>
      <c r="E242">
        <v>2</v>
      </c>
      <c r="F242">
        <v>1</v>
      </c>
      <c r="G242" cm="1">
        <f t="array" ref="G242">VLOOKUP($A242,NIR_Algorithm_Cleaned!$A$2:$W$4887,COLUMN(),FALSE)</f>
        <v>85.29</v>
      </c>
      <c r="H242" cm="1">
        <f t="array" ref="H242">VLOOKUP($A242,NIR_Algorithm_Cleaned!$A$2:$W$4887,COLUMN(),FALSE)</f>
        <v>1.93</v>
      </c>
      <c r="I242" cm="1">
        <f t="array" ref="I242">VLOOKUP($A242,NIR_Algorithm_Cleaned!$A$2:$W$4887,COLUMN(),FALSE)</f>
        <v>1.68</v>
      </c>
      <c r="J242" cm="1">
        <f t="array" ref="J242">VLOOKUP($A242,NIR_Algorithm_Cleaned!$A$2:$W$4887,COLUMN(),FALSE)</f>
        <v>3.73</v>
      </c>
      <c r="K242" cm="1">
        <f t="array" ref="K242">VLOOKUP($A242,NIR_Algorithm_Cleaned!$A$2:$W$4887,COLUMN(),FALSE)</f>
        <v>2.08</v>
      </c>
      <c r="L242" cm="1">
        <f t="array" ref="L242">VLOOKUP($A242,NIR_Algorithm_Cleaned!$A$2:$W$4887,COLUMN(),FALSE)</f>
        <v>0.28999999999999998</v>
      </c>
      <c r="M242" cm="1">
        <f t="array" ref="M242">VLOOKUP($A242,NIR_Algorithm_Cleaned!$A$2:$W$4887,COLUMN(),FALSE)</f>
        <v>0.2</v>
      </c>
      <c r="N242" cm="1">
        <f t="array" ref="N242">VLOOKUP($A242,NIR_Algorithm_Cleaned!$A$2:$W$4887,COLUMN(),FALSE)</f>
        <v>2.04</v>
      </c>
      <c r="O242" cm="1">
        <f t="array" ref="O242">VLOOKUP($A242,NIR_Algorithm_Cleaned!$A$2:$W$4887,COLUMN(),FALSE)</f>
        <v>1.99</v>
      </c>
      <c r="P242" cm="1">
        <f t="array" ref="P242">VLOOKUP($A242,NIR_Algorithm_Cleaned!$A$2:$W$4887,COLUMN(),FALSE)</f>
        <v>1.35</v>
      </c>
      <c r="Q242" cm="1">
        <f t="array" ref="Q242">VLOOKUP($A242,NIR_Algorithm_Cleaned!$A$2:$W$4887,COLUMN(),FALSE)</f>
        <v>1.39</v>
      </c>
      <c r="R242" cm="1">
        <f t="array" ref="R242">VLOOKUP($A242,NIR_Algorithm_Cleaned!$A$2:$W$4887,COLUMN(),FALSE)</f>
        <v>9.64</v>
      </c>
      <c r="S242" cm="1">
        <f t="array" ref="S242">VLOOKUP($A242,NIR_Algorithm_Cleaned!$A$2:$W$4887,COLUMN(),FALSE)</f>
        <v>13.79</v>
      </c>
      <c r="T242" cm="1">
        <f t="array" ref="T242">VLOOKUP($A242,NIR_Algorithm_Cleaned!$A$2:$W$4887,COLUMN(),FALSE)</f>
        <v>3.99</v>
      </c>
      <c r="U242" cm="1">
        <f t="array" ref="U242">VLOOKUP($A242,NIR_Algorithm_Cleaned!$A$2:$W$4887,COLUMN(),FALSE)</f>
        <v>1.47</v>
      </c>
      <c r="V242" cm="1">
        <f t="array" ref="V242">VLOOKUP($A242,NIR_Algorithm_Cleaned!$A$2:$W$4887,COLUMN(),FALSE)</f>
        <v>1.55</v>
      </c>
      <c r="W242" cm="1">
        <f t="array" ref="W242">VLOOKUP($A242,NIR_Algorithm_Cleaned!$A$2:$W$4887,COLUMN(),FALSE)</f>
        <v>69.14</v>
      </c>
      <c r="X242">
        <v>0.48758278145695377</v>
      </c>
    </row>
    <row r="243" spans="1:24" x14ac:dyDescent="0.2">
      <c r="A243" t="s">
        <v>1647</v>
      </c>
      <c r="B243" t="s">
        <v>4737</v>
      </c>
      <c r="C243" t="s">
        <v>5303</v>
      </c>
      <c r="D243">
        <v>2</v>
      </c>
      <c r="E243">
        <v>2</v>
      </c>
      <c r="F243">
        <v>1</v>
      </c>
      <c r="G243" cm="1">
        <f t="array" ref="G243">VLOOKUP($A243,NIR_Algorithm_Cleaned!$A$2:$W$4887,COLUMN(),FALSE)</f>
        <v>82.85</v>
      </c>
      <c r="H243" cm="1">
        <f t="array" ref="H243">VLOOKUP($A243,NIR_Algorithm_Cleaned!$A$2:$W$4887,COLUMN(),FALSE)</f>
        <v>1.71</v>
      </c>
      <c r="I243" cm="1">
        <f t="array" ref="I243">VLOOKUP($A243,NIR_Algorithm_Cleaned!$A$2:$W$4887,COLUMN(),FALSE)</f>
        <v>1.26</v>
      </c>
      <c r="J243" cm="1">
        <f t="array" ref="J243">VLOOKUP($A243,NIR_Algorithm_Cleaned!$A$2:$W$4887,COLUMN(),FALSE)</f>
        <v>3.17</v>
      </c>
      <c r="K243" cm="1">
        <f t="array" ref="K243">VLOOKUP($A243,NIR_Algorithm_Cleaned!$A$2:$W$4887,COLUMN(),FALSE)</f>
        <v>1.81</v>
      </c>
      <c r="L243" cm="1">
        <f t="array" ref="L243">VLOOKUP($A243,NIR_Algorithm_Cleaned!$A$2:$W$4887,COLUMN(),FALSE)</f>
        <v>0.37</v>
      </c>
      <c r="M243" cm="1">
        <f t="array" ref="M243">VLOOKUP($A243,NIR_Algorithm_Cleaned!$A$2:$W$4887,COLUMN(),FALSE)</f>
        <v>0.42</v>
      </c>
      <c r="N243" cm="1">
        <f t="array" ref="N243">VLOOKUP($A243,NIR_Algorithm_Cleaned!$A$2:$W$4887,COLUMN(),FALSE)</f>
        <v>1.45</v>
      </c>
      <c r="O243" cm="1">
        <f t="array" ref="O243">VLOOKUP($A243,NIR_Algorithm_Cleaned!$A$2:$W$4887,COLUMN(),FALSE)</f>
        <v>1.48</v>
      </c>
      <c r="P243" cm="1">
        <f t="array" ref="P243">VLOOKUP($A243,NIR_Algorithm_Cleaned!$A$2:$W$4887,COLUMN(),FALSE)</f>
        <v>1.75</v>
      </c>
      <c r="Q243" cm="1">
        <f t="array" ref="Q243">VLOOKUP($A243,NIR_Algorithm_Cleaned!$A$2:$W$4887,COLUMN(),FALSE)</f>
        <v>2.2999999999999998</v>
      </c>
      <c r="R243" cm="1">
        <f t="array" ref="R243">VLOOKUP($A243,NIR_Algorithm_Cleaned!$A$2:$W$4887,COLUMN(),FALSE)</f>
        <v>9.8699999999999992</v>
      </c>
      <c r="S243" cm="1">
        <f t="array" ref="S243">VLOOKUP($A243,NIR_Algorithm_Cleaned!$A$2:$W$4887,COLUMN(),FALSE)</f>
        <v>10</v>
      </c>
      <c r="T243" cm="1">
        <f t="array" ref="T243">VLOOKUP($A243,NIR_Algorithm_Cleaned!$A$2:$W$4887,COLUMN(),FALSE)</f>
        <v>4.22</v>
      </c>
      <c r="U243" cm="1">
        <f t="array" ref="U243">VLOOKUP($A243,NIR_Algorithm_Cleaned!$A$2:$W$4887,COLUMN(),FALSE)</f>
        <v>1.41</v>
      </c>
      <c r="V243" cm="1">
        <f t="array" ref="V243">VLOOKUP($A243,NIR_Algorithm_Cleaned!$A$2:$W$4887,COLUMN(),FALSE)</f>
        <v>1.37</v>
      </c>
      <c r="W243" cm="1">
        <f t="array" ref="W243">VLOOKUP($A243,NIR_Algorithm_Cleaned!$A$2:$W$4887,COLUMN(),FALSE)</f>
        <v>71.19</v>
      </c>
      <c r="X243">
        <v>0.4266729954079832</v>
      </c>
    </row>
    <row r="244" spans="1:24" x14ac:dyDescent="0.2">
      <c r="A244" t="s">
        <v>1630</v>
      </c>
      <c r="B244" t="s">
        <v>4883</v>
      </c>
      <c r="C244" t="s">
        <v>5310</v>
      </c>
      <c r="D244">
        <v>2</v>
      </c>
      <c r="E244">
        <v>2</v>
      </c>
      <c r="F244">
        <v>1</v>
      </c>
      <c r="G244" cm="1">
        <f t="array" ref="G244">VLOOKUP($A244,NIR_Algorithm_Cleaned!$A$2:$W$4887,COLUMN(),FALSE)</f>
        <v>85.54</v>
      </c>
      <c r="H244" cm="1">
        <f t="array" ref="H244">VLOOKUP($A244,NIR_Algorithm_Cleaned!$A$2:$W$4887,COLUMN(),FALSE)</f>
        <v>1.99</v>
      </c>
      <c r="I244" cm="1">
        <f t="array" ref="I244">VLOOKUP($A244,NIR_Algorithm_Cleaned!$A$2:$W$4887,COLUMN(),FALSE)</f>
        <v>1.38</v>
      </c>
      <c r="J244" cm="1">
        <f t="array" ref="J244">VLOOKUP($A244,NIR_Algorithm_Cleaned!$A$2:$W$4887,COLUMN(),FALSE)</f>
        <v>4.28</v>
      </c>
      <c r="K244" cm="1">
        <f t="array" ref="K244">VLOOKUP($A244,NIR_Algorithm_Cleaned!$A$2:$W$4887,COLUMN(),FALSE)</f>
        <v>2.0299999999999998</v>
      </c>
      <c r="L244" cm="1">
        <f t="array" ref="L244">VLOOKUP($A244,NIR_Algorithm_Cleaned!$A$2:$W$4887,COLUMN(),FALSE)</f>
        <v>0.38</v>
      </c>
      <c r="M244" cm="1">
        <f t="array" ref="M244">VLOOKUP($A244,NIR_Algorithm_Cleaned!$A$2:$W$4887,COLUMN(),FALSE)</f>
        <v>0.36</v>
      </c>
      <c r="N244" cm="1">
        <f t="array" ref="N244">VLOOKUP($A244,NIR_Algorithm_Cleaned!$A$2:$W$4887,COLUMN(),FALSE)</f>
        <v>1.4</v>
      </c>
      <c r="O244" cm="1">
        <f t="array" ref="O244">VLOOKUP($A244,NIR_Algorithm_Cleaned!$A$2:$W$4887,COLUMN(),FALSE)</f>
        <v>1.4</v>
      </c>
      <c r="P244" cm="1">
        <f t="array" ref="P244">VLOOKUP($A244,NIR_Algorithm_Cleaned!$A$2:$W$4887,COLUMN(),FALSE)</f>
        <v>1.81</v>
      </c>
      <c r="Q244" cm="1">
        <f t="array" ref="Q244">VLOOKUP($A244,NIR_Algorithm_Cleaned!$A$2:$W$4887,COLUMN(),FALSE)</f>
        <v>2.16</v>
      </c>
      <c r="R244" cm="1">
        <f t="array" ref="R244">VLOOKUP($A244,NIR_Algorithm_Cleaned!$A$2:$W$4887,COLUMN(),FALSE)</f>
        <v>10.89</v>
      </c>
      <c r="S244" cm="1">
        <f t="array" ref="S244">VLOOKUP($A244,NIR_Algorithm_Cleaned!$A$2:$W$4887,COLUMN(),FALSE)</f>
        <v>9.67</v>
      </c>
      <c r="T244" cm="1">
        <f t="array" ref="T244">VLOOKUP($A244,NIR_Algorithm_Cleaned!$A$2:$W$4887,COLUMN(),FALSE)</f>
        <v>4.24</v>
      </c>
      <c r="U244" cm="1">
        <f t="array" ref="U244">VLOOKUP($A244,NIR_Algorithm_Cleaned!$A$2:$W$4887,COLUMN(),FALSE)</f>
        <v>1.79</v>
      </c>
      <c r="V244" cm="1">
        <f t="array" ref="V244">VLOOKUP($A244,NIR_Algorithm_Cleaned!$A$2:$W$4887,COLUMN(),FALSE)</f>
        <v>1.44</v>
      </c>
      <c r="W244" cm="1">
        <f t="array" ref="W244">VLOOKUP($A244,NIR_Algorithm_Cleaned!$A$2:$W$4887,COLUMN(),FALSE)</f>
        <v>69.540000000000006</v>
      </c>
      <c r="X244">
        <v>0.44256917461438827</v>
      </c>
    </row>
    <row r="245" spans="1:24" x14ac:dyDescent="0.2">
      <c r="A245" t="s">
        <v>1677</v>
      </c>
      <c r="B245" t="s">
        <v>4932</v>
      </c>
      <c r="C245" t="s">
        <v>5267</v>
      </c>
      <c r="D245">
        <v>2</v>
      </c>
      <c r="E245">
        <v>2</v>
      </c>
      <c r="F245">
        <v>1</v>
      </c>
      <c r="G245" cm="1">
        <f t="array" ref="G245">VLOOKUP($A245,NIR_Algorithm_Cleaned!$A$2:$W$4887,COLUMN(),FALSE)</f>
        <v>83.22</v>
      </c>
      <c r="H245" cm="1">
        <f t="array" ref="H245">VLOOKUP($A245,NIR_Algorithm_Cleaned!$A$2:$W$4887,COLUMN(),FALSE)</f>
        <v>1.95</v>
      </c>
      <c r="I245" cm="1">
        <f t="array" ref="I245">VLOOKUP($A245,NIR_Algorithm_Cleaned!$A$2:$W$4887,COLUMN(),FALSE)</f>
        <v>1.35</v>
      </c>
      <c r="J245" cm="1">
        <f t="array" ref="J245">VLOOKUP($A245,NIR_Algorithm_Cleaned!$A$2:$W$4887,COLUMN(),FALSE)</f>
        <v>3.28</v>
      </c>
      <c r="K245" cm="1">
        <f t="array" ref="K245">VLOOKUP($A245,NIR_Algorithm_Cleaned!$A$2:$W$4887,COLUMN(),FALSE)</f>
        <v>1.91</v>
      </c>
      <c r="L245" cm="1">
        <f t="array" ref="L245">VLOOKUP($A245,NIR_Algorithm_Cleaned!$A$2:$W$4887,COLUMN(),FALSE)</f>
        <v>0.25</v>
      </c>
      <c r="M245" cm="1">
        <f t="array" ref="M245">VLOOKUP($A245,NIR_Algorithm_Cleaned!$A$2:$W$4887,COLUMN(),FALSE)</f>
        <v>0.32</v>
      </c>
      <c r="N245" cm="1">
        <f t="array" ref="N245">VLOOKUP($A245,NIR_Algorithm_Cleaned!$A$2:$W$4887,COLUMN(),FALSE)</f>
        <v>1.67</v>
      </c>
      <c r="O245" cm="1">
        <f t="array" ref="O245">VLOOKUP($A245,NIR_Algorithm_Cleaned!$A$2:$W$4887,COLUMN(),FALSE)</f>
        <v>1.69</v>
      </c>
      <c r="P245" cm="1">
        <f t="array" ref="P245">VLOOKUP($A245,NIR_Algorithm_Cleaned!$A$2:$W$4887,COLUMN(),FALSE)</f>
        <v>1.45</v>
      </c>
      <c r="Q245" cm="1">
        <f t="array" ref="Q245">VLOOKUP($A245,NIR_Algorithm_Cleaned!$A$2:$W$4887,COLUMN(),FALSE)</f>
        <v>1.83</v>
      </c>
      <c r="R245" cm="1">
        <f t="array" ref="R245">VLOOKUP($A245,NIR_Algorithm_Cleaned!$A$2:$W$4887,COLUMN(),FALSE)</f>
        <v>10.76</v>
      </c>
      <c r="S245" cm="1">
        <f t="array" ref="S245">VLOOKUP($A245,NIR_Algorithm_Cleaned!$A$2:$W$4887,COLUMN(),FALSE)</f>
        <v>11.1</v>
      </c>
      <c r="T245" cm="1">
        <f t="array" ref="T245">VLOOKUP($A245,NIR_Algorithm_Cleaned!$A$2:$W$4887,COLUMN(),FALSE)</f>
        <v>4.55</v>
      </c>
      <c r="U245" cm="1">
        <f t="array" ref="U245">VLOOKUP($A245,NIR_Algorithm_Cleaned!$A$2:$W$4887,COLUMN(),FALSE)</f>
        <v>1.74</v>
      </c>
      <c r="V245" cm="1">
        <f t="array" ref="V245">VLOOKUP($A245,NIR_Algorithm_Cleaned!$A$2:$W$4887,COLUMN(),FALSE)</f>
        <v>1.49</v>
      </c>
      <c r="W245" cm="1">
        <f t="array" ref="W245">VLOOKUP($A245,NIR_Algorithm_Cleaned!$A$2:$W$4887,COLUMN(),FALSE)</f>
        <v>70.16</v>
      </c>
      <c r="X245">
        <v>0.44846491228070196</v>
      </c>
    </row>
    <row r="246" spans="1:24" x14ac:dyDescent="0.2">
      <c r="A246" t="s">
        <v>1674</v>
      </c>
      <c r="B246" t="s">
        <v>4846</v>
      </c>
      <c r="C246" t="s">
        <v>5286</v>
      </c>
      <c r="D246">
        <v>2</v>
      </c>
      <c r="E246">
        <v>2</v>
      </c>
      <c r="F246">
        <v>1</v>
      </c>
      <c r="G246" cm="1">
        <f t="array" ref="G246">VLOOKUP($A246,NIR_Algorithm_Cleaned!$A$2:$W$4887,COLUMN(),FALSE)</f>
        <v>88.64</v>
      </c>
      <c r="H246" cm="1">
        <f t="array" ref="H246">VLOOKUP($A246,NIR_Algorithm_Cleaned!$A$2:$W$4887,COLUMN(),FALSE)</f>
        <v>1.59</v>
      </c>
      <c r="I246" cm="1">
        <f t="array" ref="I246">VLOOKUP($A246,NIR_Algorithm_Cleaned!$A$2:$W$4887,COLUMN(),FALSE)</f>
        <v>1.25</v>
      </c>
      <c r="J246" cm="1">
        <f t="array" ref="J246">VLOOKUP($A246,NIR_Algorithm_Cleaned!$A$2:$W$4887,COLUMN(),FALSE)</f>
        <v>3.85</v>
      </c>
      <c r="K246" cm="1">
        <f t="array" ref="K246">VLOOKUP($A246,NIR_Algorithm_Cleaned!$A$2:$W$4887,COLUMN(),FALSE)</f>
        <v>1.82</v>
      </c>
      <c r="L246" cm="1">
        <f t="array" ref="L246">VLOOKUP($A246,NIR_Algorithm_Cleaned!$A$2:$W$4887,COLUMN(),FALSE)</f>
        <v>0.3</v>
      </c>
      <c r="M246" cm="1">
        <f t="array" ref="M246">VLOOKUP($A246,NIR_Algorithm_Cleaned!$A$2:$W$4887,COLUMN(),FALSE)</f>
        <v>0.31</v>
      </c>
      <c r="N246" cm="1">
        <f t="array" ref="N246">VLOOKUP($A246,NIR_Algorithm_Cleaned!$A$2:$W$4887,COLUMN(),FALSE)</f>
        <v>1.22</v>
      </c>
      <c r="O246" cm="1">
        <f t="array" ref="O246">VLOOKUP($A246,NIR_Algorithm_Cleaned!$A$2:$W$4887,COLUMN(),FALSE)</f>
        <v>1.2</v>
      </c>
      <c r="P246" cm="1">
        <f t="array" ref="P246">VLOOKUP($A246,NIR_Algorithm_Cleaned!$A$2:$W$4887,COLUMN(),FALSE)</f>
        <v>1.54</v>
      </c>
      <c r="Q246" cm="1">
        <f t="array" ref="Q246">VLOOKUP($A246,NIR_Algorithm_Cleaned!$A$2:$W$4887,COLUMN(),FALSE)</f>
        <v>2.02</v>
      </c>
      <c r="R246" cm="1">
        <f t="array" ref="R246">VLOOKUP($A246,NIR_Algorithm_Cleaned!$A$2:$W$4887,COLUMN(),FALSE)</f>
        <v>12.4</v>
      </c>
      <c r="S246" cm="1">
        <f t="array" ref="S246">VLOOKUP($A246,NIR_Algorithm_Cleaned!$A$2:$W$4887,COLUMN(),FALSE)</f>
        <v>7.91</v>
      </c>
      <c r="T246" cm="1">
        <f t="array" ref="T246">VLOOKUP($A246,NIR_Algorithm_Cleaned!$A$2:$W$4887,COLUMN(),FALSE)</f>
        <v>3.96</v>
      </c>
      <c r="U246" cm="1">
        <f t="array" ref="U246">VLOOKUP($A246,NIR_Algorithm_Cleaned!$A$2:$W$4887,COLUMN(),FALSE)</f>
        <v>1.42</v>
      </c>
      <c r="V246" cm="1">
        <f t="array" ref="V246">VLOOKUP($A246,NIR_Algorithm_Cleaned!$A$2:$W$4887,COLUMN(),FALSE)</f>
        <v>1.27</v>
      </c>
      <c r="W246" cm="1">
        <f t="array" ref="W246">VLOOKUP($A246,NIR_Algorithm_Cleaned!$A$2:$W$4887,COLUMN(),FALSE)</f>
        <v>69.33</v>
      </c>
      <c r="X246">
        <v>0.45337666859267822</v>
      </c>
    </row>
    <row r="247" spans="1:24" x14ac:dyDescent="0.2">
      <c r="A247" t="s">
        <v>1016</v>
      </c>
      <c r="B247" t="s">
        <v>4762</v>
      </c>
      <c r="C247" t="s">
        <v>5308</v>
      </c>
      <c r="D247">
        <v>2</v>
      </c>
      <c r="E247">
        <v>2</v>
      </c>
      <c r="F247">
        <v>1</v>
      </c>
      <c r="G247" cm="1">
        <f t="array" ref="G247">VLOOKUP($A247,NIR_Algorithm_Cleaned!$A$2:$W$4887,COLUMN(),FALSE)</f>
        <v>88.07</v>
      </c>
      <c r="H247" cm="1">
        <f t="array" ref="H247">VLOOKUP($A247,NIR_Algorithm_Cleaned!$A$2:$W$4887,COLUMN(),FALSE)</f>
        <v>1.6</v>
      </c>
      <c r="I247" cm="1">
        <f t="array" ref="I247">VLOOKUP($A247,NIR_Algorithm_Cleaned!$A$2:$W$4887,COLUMN(),FALSE)</f>
        <v>1.22</v>
      </c>
      <c r="J247" cm="1">
        <f t="array" ref="J247">VLOOKUP($A247,NIR_Algorithm_Cleaned!$A$2:$W$4887,COLUMN(),FALSE)</f>
        <v>3.36</v>
      </c>
      <c r="K247" cm="1">
        <f t="array" ref="K247">VLOOKUP($A247,NIR_Algorithm_Cleaned!$A$2:$W$4887,COLUMN(),FALSE)</f>
        <v>1.73</v>
      </c>
      <c r="L247" cm="1">
        <f t="array" ref="L247">VLOOKUP($A247,NIR_Algorithm_Cleaned!$A$2:$W$4887,COLUMN(),FALSE)</f>
        <v>0.33</v>
      </c>
      <c r="M247" cm="1">
        <f t="array" ref="M247">VLOOKUP($A247,NIR_Algorithm_Cleaned!$A$2:$W$4887,COLUMN(),FALSE)</f>
        <v>0.39</v>
      </c>
      <c r="N247" cm="1">
        <f t="array" ref="N247">VLOOKUP($A247,NIR_Algorithm_Cleaned!$A$2:$W$4887,COLUMN(),FALSE)</f>
        <v>1.21</v>
      </c>
      <c r="O247" cm="1">
        <f t="array" ref="O247">VLOOKUP($A247,NIR_Algorithm_Cleaned!$A$2:$W$4887,COLUMN(),FALSE)</f>
        <v>1.19</v>
      </c>
      <c r="P247" cm="1">
        <f t="array" ref="P247">VLOOKUP($A247,NIR_Algorithm_Cleaned!$A$2:$W$4887,COLUMN(),FALSE)</f>
        <v>1.58</v>
      </c>
      <c r="Q247" cm="1">
        <f t="array" ref="Q247">VLOOKUP($A247,NIR_Algorithm_Cleaned!$A$2:$W$4887,COLUMN(),FALSE)</f>
        <v>1.86</v>
      </c>
      <c r="R247" cm="1">
        <f t="array" ref="R247">VLOOKUP($A247,NIR_Algorithm_Cleaned!$A$2:$W$4887,COLUMN(),FALSE)</f>
        <v>11.59</v>
      </c>
      <c r="S247" cm="1">
        <f t="array" ref="S247">VLOOKUP($A247,NIR_Algorithm_Cleaned!$A$2:$W$4887,COLUMN(),FALSE)</f>
        <v>7.99</v>
      </c>
      <c r="T247" cm="1">
        <f t="array" ref="T247">VLOOKUP($A247,NIR_Algorithm_Cleaned!$A$2:$W$4887,COLUMN(),FALSE)</f>
        <v>3.86</v>
      </c>
      <c r="U247" cm="1">
        <f t="array" ref="U247">VLOOKUP($A247,NIR_Algorithm_Cleaned!$A$2:$W$4887,COLUMN(),FALSE)</f>
        <v>1.53</v>
      </c>
      <c r="V247" cm="1">
        <f t="array" ref="V247">VLOOKUP($A247,NIR_Algorithm_Cleaned!$A$2:$W$4887,COLUMN(),FALSE)</f>
        <v>1.28</v>
      </c>
      <c r="W247" cm="1">
        <f t="array" ref="W247">VLOOKUP($A247,NIR_Algorithm_Cleaned!$A$2:$W$4887,COLUMN(),FALSE)</f>
        <v>69.83</v>
      </c>
      <c r="X247">
        <v>0.44925937449071801</v>
      </c>
    </row>
    <row r="248" spans="1:24" x14ac:dyDescent="0.2">
      <c r="A248" t="s">
        <v>1009</v>
      </c>
      <c r="B248" t="s">
        <v>4802</v>
      </c>
      <c r="C248" t="s">
        <v>5243</v>
      </c>
      <c r="D248">
        <v>2</v>
      </c>
      <c r="E248">
        <v>2</v>
      </c>
      <c r="F248">
        <v>1</v>
      </c>
      <c r="G248" cm="1">
        <f t="array" ref="G248">VLOOKUP($A248,NIR_Algorithm_Cleaned!$A$2:$W$4887,COLUMN(),FALSE)</f>
        <v>84.27</v>
      </c>
      <c r="H248" cm="1">
        <f t="array" ref="H248">VLOOKUP($A248,NIR_Algorithm_Cleaned!$A$2:$W$4887,COLUMN(),FALSE)</f>
        <v>2</v>
      </c>
      <c r="I248" cm="1">
        <f t="array" ref="I248">VLOOKUP($A248,NIR_Algorithm_Cleaned!$A$2:$W$4887,COLUMN(),FALSE)</f>
        <v>1.4</v>
      </c>
      <c r="J248" cm="1">
        <f t="array" ref="J248">VLOOKUP($A248,NIR_Algorithm_Cleaned!$A$2:$W$4887,COLUMN(),FALSE)</f>
        <v>3.72</v>
      </c>
      <c r="K248" cm="1">
        <f t="array" ref="K248">VLOOKUP($A248,NIR_Algorithm_Cleaned!$A$2:$W$4887,COLUMN(),FALSE)</f>
        <v>2.09</v>
      </c>
      <c r="L248" cm="1">
        <f t="array" ref="L248">VLOOKUP($A248,NIR_Algorithm_Cleaned!$A$2:$W$4887,COLUMN(),FALSE)</f>
        <v>0.26</v>
      </c>
      <c r="M248" cm="1">
        <f t="array" ref="M248">VLOOKUP($A248,NIR_Algorithm_Cleaned!$A$2:$W$4887,COLUMN(),FALSE)</f>
        <v>0.25</v>
      </c>
      <c r="N248" cm="1">
        <f t="array" ref="N248">VLOOKUP($A248,NIR_Algorithm_Cleaned!$A$2:$W$4887,COLUMN(),FALSE)</f>
        <v>1.7</v>
      </c>
      <c r="O248" cm="1">
        <f t="array" ref="O248">VLOOKUP($A248,NIR_Algorithm_Cleaned!$A$2:$W$4887,COLUMN(),FALSE)</f>
        <v>1.7</v>
      </c>
      <c r="P248" cm="1">
        <f t="array" ref="P248">VLOOKUP($A248,NIR_Algorithm_Cleaned!$A$2:$W$4887,COLUMN(),FALSE)</f>
        <v>1.57</v>
      </c>
      <c r="Q248" cm="1">
        <f t="array" ref="Q248">VLOOKUP($A248,NIR_Algorithm_Cleaned!$A$2:$W$4887,COLUMN(),FALSE)</f>
        <v>1.64</v>
      </c>
      <c r="R248" cm="1">
        <f t="array" ref="R248">VLOOKUP($A248,NIR_Algorithm_Cleaned!$A$2:$W$4887,COLUMN(),FALSE)</f>
        <v>9.06</v>
      </c>
      <c r="S248" cm="1">
        <f t="array" ref="S248">VLOOKUP($A248,NIR_Algorithm_Cleaned!$A$2:$W$4887,COLUMN(),FALSE)</f>
        <v>11.74</v>
      </c>
      <c r="T248" cm="1">
        <f t="array" ref="T248">VLOOKUP($A248,NIR_Algorithm_Cleaned!$A$2:$W$4887,COLUMN(),FALSE)</f>
        <v>4.83</v>
      </c>
      <c r="U248" cm="1">
        <f t="array" ref="U248">VLOOKUP($A248,NIR_Algorithm_Cleaned!$A$2:$W$4887,COLUMN(),FALSE)</f>
        <v>1.71</v>
      </c>
      <c r="V248" cm="1">
        <f t="array" ref="V248">VLOOKUP($A248,NIR_Algorithm_Cleaned!$A$2:$W$4887,COLUMN(),FALSE)</f>
        <v>1.52</v>
      </c>
      <c r="W248" cm="1">
        <f t="array" ref="W248">VLOOKUP($A248,NIR_Algorithm_Cleaned!$A$2:$W$4887,COLUMN(),FALSE)</f>
        <v>69.28</v>
      </c>
      <c r="X248">
        <v>0.40994248867201122</v>
      </c>
    </row>
    <row r="249" spans="1:24" x14ac:dyDescent="0.2">
      <c r="A249" t="s">
        <v>1296</v>
      </c>
      <c r="B249" t="s">
        <v>4760</v>
      </c>
      <c r="C249" t="s">
        <v>5251</v>
      </c>
      <c r="D249">
        <v>2</v>
      </c>
      <c r="E249">
        <v>2</v>
      </c>
      <c r="F249">
        <v>1</v>
      </c>
      <c r="G249" cm="1">
        <f t="array" ref="G249">VLOOKUP($A249,NIR_Algorithm_Cleaned!$A$2:$W$4887,COLUMN(),FALSE)</f>
        <v>84.74</v>
      </c>
      <c r="H249" cm="1">
        <f t="array" ref="H249">VLOOKUP($A249,NIR_Algorithm_Cleaned!$A$2:$W$4887,COLUMN(),FALSE)</f>
        <v>1.86</v>
      </c>
      <c r="I249" cm="1">
        <f t="array" ref="I249">VLOOKUP($A249,NIR_Algorithm_Cleaned!$A$2:$W$4887,COLUMN(),FALSE)</f>
        <v>1.57</v>
      </c>
      <c r="J249" cm="1">
        <f t="array" ref="J249">VLOOKUP($A249,NIR_Algorithm_Cleaned!$A$2:$W$4887,COLUMN(),FALSE)</f>
        <v>3.06</v>
      </c>
      <c r="K249" cm="1">
        <f t="array" ref="K249">VLOOKUP($A249,NIR_Algorithm_Cleaned!$A$2:$W$4887,COLUMN(),FALSE)</f>
        <v>2.25</v>
      </c>
      <c r="L249" cm="1">
        <f t="array" ref="L249">VLOOKUP($A249,NIR_Algorithm_Cleaned!$A$2:$W$4887,COLUMN(),FALSE)</f>
        <v>0.37</v>
      </c>
      <c r="M249" cm="1">
        <f t="array" ref="M249">VLOOKUP($A249,NIR_Algorithm_Cleaned!$A$2:$W$4887,COLUMN(),FALSE)</f>
        <v>0.28999999999999998</v>
      </c>
      <c r="N249" cm="1">
        <f t="array" ref="N249">VLOOKUP($A249,NIR_Algorithm_Cleaned!$A$2:$W$4887,COLUMN(),FALSE)</f>
        <v>1.8</v>
      </c>
      <c r="O249" cm="1">
        <f t="array" ref="O249">VLOOKUP($A249,NIR_Algorithm_Cleaned!$A$2:$W$4887,COLUMN(),FALSE)</f>
        <v>1.78</v>
      </c>
      <c r="P249" cm="1">
        <f t="array" ref="P249">VLOOKUP($A249,NIR_Algorithm_Cleaned!$A$2:$W$4887,COLUMN(),FALSE)</f>
        <v>1.73</v>
      </c>
      <c r="Q249" cm="1">
        <f t="array" ref="Q249">VLOOKUP($A249,NIR_Algorithm_Cleaned!$A$2:$W$4887,COLUMN(),FALSE)</f>
        <v>2.0299999999999998</v>
      </c>
      <c r="R249" cm="1">
        <f t="array" ref="R249">VLOOKUP($A249,NIR_Algorithm_Cleaned!$A$2:$W$4887,COLUMN(),FALSE)</f>
        <v>9.2799999999999994</v>
      </c>
      <c r="S249" cm="1">
        <f t="array" ref="S249">VLOOKUP($A249,NIR_Algorithm_Cleaned!$A$2:$W$4887,COLUMN(),FALSE)</f>
        <v>12.05</v>
      </c>
      <c r="T249" cm="1">
        <f t="array" ref="T249">VLOOKUP($A249,NIR_Algorithm_Cleaned!$A$2:$W$4887,COLUMN(),FALSE)</f>
        <v>4.1100000000000003</v>
      </c>
      <c r="U249" cm="1">
        <f t="array" ref="U249">VLOOKUP($A249,NIR_Algorithm_Cleaned!$A$2:$W$4887,COLUMN(),FALSE)</f>
        <v>1.5</v>
      </c>
      <c r="V249" cm="1">
        <f t="array" ref="V249">VLOOKUP($A249,NIR_Algorithm_Cleaned!$A$2:$W$4887,COLUMN(),FALSE)</f>
        <v>1.44</v>
      </c>
      <c r="W249" cm="1">
        <f t="array" ref="W249">VLOOKUP($A249,NIR_Algorithm_Cleaned!$A$2:$W$4887,COLUMN(),FALSE)</f>
        <v>71.17</v>
      </c>
      <c r="X249">
        <v>0.43430322829162804</v>
      </c>
    </row>
    <row r="250" spans="1:24" x14ac:dyDescent="0.2">
      <c r="A250" t="s">
        <v>1310</v>
      </c>
      <c r="B250" t="s">
        <v>4862</v>
      </c>
      <c r="C250" t="s">
        <v>5249</v>
      </c>
      <c r="D250">
        <v>2</v>
      </c>
      <c r="E250">
        <v>2</v>
      </c>
      <c r="F250">
        <v>1</v>
      </c>
      <c r="G250" cm="1">
        <f t="array" ref="G250">VLOOKUP($A250,NIR_Algorithm_Cleaned!$A$2:$W$4887,COLUMN(),FALSE)</f>
        <v>84.65</v>
      </c>
      <c r="H250" cm="1">
        <f t="array" ref="H250">VLOOKUP($A250,NIR_Algorithm_Cleaned!$A$2:$W$4887,COLUMN(),FALSE)</f>
        <v>1.65</v>
      </c>
      <c r="I250" cm="1">
        <f t="array" ref="I250">VLOOKUP($A250,NIR_Algorithm_Cleaned!$A$2:$W$4887,COLUMN(),FALSE)</f>
        <v>1.5</v>
      </c>
      <c r="J250" cm="1">
        <f t="array" ref="J250">VLOOKUP($A250,NIR_Algorithm_Cleaned!$A$2:$W$4887,COLUMN(),FALSE)</f>
        <v>3.7</v>
      </c>
      <c r="K250" cm="1">
        <f t="array" ref="K250">VLOOKUP($A250,NIR_Algorithm_Cleaned!$A$2:$W$4887,COLUMN(),FALSE)</f>
        <v>1.86</v>
      </c>
      <c r="L250" cm="1">
        <f t="array" ref="L250">VLOOKUP($A250,NIR_Algorithm_Cleaned!$A$2:$W$4887,COLUMN(),FALSE)</f>
        <v>0.5</v>
      </c>
      <c r="M250" cm="1">
        <f t="array" ref="M250">VLOOKUP($A250,NIR_Algorithm_Cleaned!$A$2:$W$4887,COLUMN(),FALSE)</f>
        <v>0.61</v>
      </c>
      <c r="N250" cm="1">
        <f t="array" ref="N250">VLOOKUP($A250,NIR_Algorithm_Cleaned!$A$2:$W$4887,COLUMN(),FALSE)</f>
        <v>1.57</v>
      </c>
      <c r="O250" cm="1">
        <f t="array" ref="O250">VLOOKUP($A250,NIR_Algorithm_Cleaned!$A$2:$W$4887,COLUMN(),FALSE)</f>
        <v>1.52</v>
      </c>
      <c r="P250" cm="1">
        <f t="array" ref="P250">VLOOKUP($A250,NIR_Algorithm_Cleaned!$A$2:$W$4887,COLUMN(),FALSE)</f>
        <v>1.96</v>
      </c>
      <c r="Q250" cm="1">
        <f t="array" ref="Q250">VLOOKUP($A250,NIR_Algorithm_Cleaned!$A$2:$W$4887,COLUMN(),FALSE)</f>
        <v>2.85</v>
      </c>
      <c r="R250" cm="1">
        <f t="array" ref="R250">VLOOKUP($A250,NIR_Algorithm_Cleaned!$A$2:$W$4887,COLUMN(),FALSE)</f>
        <v>10.43</v>
      </c>
      <c r="S250" cm="1">
        <f t="array" ref="S250">VLOOKUP($A250,NIR_Algorithm_Cleaned!$A$2:$W$4887,COLUMN(),FALSE)</f>
        <v>10.74</v>
      </c>
      <c r="T250" cm="1">
        <f t="array" ref="T250">VLOOKUP($A250,NIR_Algorithm_Cleaned!$A$2:$W$4887,COLUMN(),FALSE)</f>
        <v>3.62</v>
      </c>
      <c r="U250" cm="1">
        <f t="array" ref="U250">VLOOKUP($A250,NIR_Algorithm_Cleaned!$A$2:$W$4887,COLUMN(),FALSE)</f>
        <v>1.36</v>
      </c>
      <c r="V250" cm="1">
        <f t="array" ref="V250">VLOOKUP($A250,NIR_Algorithm_Cleaned!$A$2:$W$4887,COLUMN(),FALSE)</f>
        <v>1.37</v>
      </c>
      <c r="W250" cm="1">
        <f t="array" ref="W250">VLOOKUP($A250,NIR_Algorithm_Cleaned!$A$2:$W$4887,COLUMN(),FALSE)</f>
        <v>71.5</v>
      </c>
      <c r="X250">
        <v>0.444666114790287</v>
      </c>
    </row>
    <row r="251" spans="1:24" x14ac:dyDescent="0.2">
      <c r="A251" t="s">
        <v>1835</v>
      </c>
      <c r="B251" t="s">
        <v>4912</v>
      </c>
      <c r="C251" t="s">
        <v>5252</v>
      </c>
      <c r="D251">
        <v>2</v>
      </c>
      <c r="E251">
        <v>2</v>
      </c>
      <c r="F251">
        <v>1</v>
      </c>
      <c r="G251" cm="1">
        <f t="array" ref="G251">VLOOKUP($A251,NIR_Algorithm_Cleaned!$A$2:$W$4887,COLUMN(),FALSE)</f>
        <v>82.41</v>
      </c>
      <c r="H251" cm="1">
        <f t="array" ref="H251">VLOOKUP($A251,NIR_Algorithm_Cleaned!$A$2:$W$4887,COLUMN(),FALSE)</f>
        <v>2.21</v>
      </c>
      <c r="I251" cm="1">
        <f t="array" ref="I251">VLOOKUP($A251,NIR_Algorithm_Cleaned!$A$2:$W$4887,COLUMN(),FALSE)</f>
        <v>1.5</v>
      </c>
      <c r="J251" cm="1">
        <f t="array" ref="J251">VLOOKUP($A251,NIR_Algorithm_Cleaned!$A$2:$W$4887,COLUMN(),FALSE)</f>
        <v>3.18</v>
      </c>
      <c r="K251" cm="1">
        <f t="array" ref="K251">VLOOKUP($A251,NIR_Algorithm_Cleaned!$A$2:$W$4887,COLUMN(),FALSE)</f>
        <v>2.19</v>
      </c>
      <c r="L251" cm="1">
        <f t="array" ref="L251">VLOOKUP($A251,NIR_Algorithm_Cleaned!$A$2:$W$4887,COLUMN(),FALSE)</f>
        <v>0.26</v>
      </c>
      <c r="M251" cm="1">
        <f t="array" ref="M251">VLOOKUP($A251,NIR_Algorithm_Cleaned!$A$2:$W$4887,COLUMN(),FALSE)</f>
        <v>0.25</v>
      </c>
      <c r="N251" cm="1">
        <f t="array" ref="N251">VLOOKUP($A251,NIR_Algorithm_Cleaned!$A$2:$W$4887,COLUMN(),FALSE)</f>
        <v>1.89</v>
      </c>
      <c r="O251" cm="1">
        <f t="array" ref="O251">VLOOKUP($A251,NIR_Algorithm_Cleaned!$A$2:$W$4887,COLUMN(),FALSE)</f>
        <v>1.9</v>
      </c>
      <c r="P251" cm="1">
        <f t="array" ref="P251">VLOOKUP($A251,NIR_Algorithm_Cleaned!$A$2:$W$4887,COLUMN(),FALSE)</f>
        <v>1.52</v>
      </c>
      <c r="Q251" cm="1">
        <f t="array" ref="Q251">VLOOKUP($A251,NIR_Algorithm_Cleaned!$A$2:$W$4887,COLUMN(),FALSE)</f>
        <v>1.63</v>
      </c>
      <c r="R251" cm="1">
        <f t="array" ref="R251">VLOOKUP($A251,NIR_Algorithm_Cleaned!$A$2:$W$4887,COLUMN(),FALSE)</f>
        <v>8.99</v>
      </c>
      <c r="S251" cm="1">
        <f t="array" ref="S251">VLOOKUP($A251,NIR_Algorithm_Cleaned!$A$2:$W$4887,COLUMN(),FALSE)</f>
        <v>13.08</v>
      </c>
      <c r="T251" cm="1">
        <f t="array" ref="T251">VLOOKUP($A251,NIR_Algorithm_Cleaned!$A$2:$W$4887,COLUMN(),FALSE)</f>
        <v>4.5999999999999996</v>
      </c>
      <c r="U251" cm="1">
        <f t="array" ref="U251">VLOOKUP($A251,NIR_Algorithm_Cleaned!$A$2:$W$4887,COLUMN(),FALSE)</f>
        <v>1.87</v>
      </c>
      <c r="V251" cm="1">
        <f t="array" ref="V251">VLOOKUP($A251,NIR_Algorithm_Cleaned!$A$2:$W$4887,COLUMN(),FALSE)</f>
        <v>1.6</v>
      </c>
      <c r="W251" cm="1">
        <f t="array" ref="W251">VLOOKUP($A251,NIR_Algorithm_Cleaned!$A$2:$W$4887,COLUMN(),FALSE)</f>
        <v>70.569999999999993</v>
      </c>
      <c r="X251">
        <v>0.44444812362030928</v>
      </c>
    </row>
    <row r="252" spans="1:24" x14ac:dyDescent="0.2">
      <c r="A252" t="s">
        <v>1415</v>
      </c>
      <c r="B252" t="s">
        <v>4915</v>
      </c>
      <c r="C252" t="s">
        <v>5218</v>
      </c>
      <c r="D252">
        <v>2</v>
      </c>
      <c r="E252">
        <v>2</v>
      </c>
      <c r="F252">
        <v>1</v>
      </c>
      <c r="G252" cm="1">
        <f t="array" ref="G252">VLOOKUP($A252,NIR_Algorithm_Cleaned!$A$2:$W$4887,COLUMN(),FALSE)</f>
        <v>83</v>
      </c>
      <c r="H252" cm="1">
        <f t="array" ref="H252">VLOOKUP($A252,NIR_Algorithm_Cleaned!$A$2:$W$4887,COLUMN(),FALSE)</f>
        <v>2.4900000000000002</v>
      </c>
      <c r="I252" cm="1">
        <f t="array" ref="I252">VLOOKUP($A252,NIR_Algorithm_Cleaned!$A$2:$W$4887,COLUMN(),FALSE)</f>
        <v>1.6</v>
      </c>
      <c r="J252" cm="1">
        <f t="array" ref="J252">VLOOKUP($A252,NIR_Algorithm_Cleaned!$A$2:$W$4887,COLUMN(),FALSE)</f>
        <v>4.18</v>
      </c>
      <c r="K252" cm="1">
        <f t="array" ref="K252">VLOOKUP($A252,NIR_Algorithm_Cleaned!$A$2:$W$4887,COLUMN(),FALSE)</f>
        <v>2.5099999999999998</v>
      </c>
      <c r="L252" cm="1">
        <f t="array" ref="L252">VLOOKUP($A252,NIR_Algorithm_Cleaned!$A$2:$W$4887,COLUMN(),FALSE)</f>
        <v>0.37</v>
      </c>
      <c r="M252" cm="1">
        <f t="array" ref="M252">VLOOKUP($A252,NIR_Algorithm_Cleaned!$A$2:$W$4887,COLUMN(),FALSE)</f>
        <v>0.39</v>
      </c>
      <c r="N252" cm="1">
        <f t="array" ref="N252">VLOOKUP($A252,NIR_Algorithm_Cleaned!$A$2:$W$4887,COLUMN(),FALSE)</f>
        <v>1.97</v>
      </c>
      <c r="O252" cm="1">
        <f t="array" ref="O252">VLOOKUP($A252,NIR_Algorithm_Cleaned!$A$2:$W$4887,COLUMN(),FALSE)</f>
        <v>1.96</v>
      </c>
      <c r="P252" cm="1">
        <f t="array" ref="P252">VLOOKUP($A252,NIR_Algorithm_Cleaned!$A$2:$W$4887,COLUMN(),FALSE)</f>
        <v>2.04</v>
      </c>
      <c r="Q252" cm="1">
        <f t="array" ref="Q252">VLOOKUP($A252,NIR_Algorithm_Cleaned!$A$2:$W$4887,COLUMN(),FALSE)</f>
        <v>2.2200000000000002</v>
      </c>
      <c r="R252" cm="1">
        <f t="array" ref="R252">VLOOKUP($A252,NIR_Algorithm_Cleaned!$A$2:$W$4887,COLUMN(),FALSE)</f>
        <v>7.94</v>
      </c>
      <c r="S252" cm="1">
        <f t="array" ref="S252">VLOOKUP($A252,NIR_Algorithm_Cleaned!$A$2:$W$4887,COLUMN(),FALSE)</f>
        <v>14.36</v>
      </c>
      <c r="T252" cm="1">
        <f t="array" ref="T252">VLOOKUP($A252,NIR_Algorithm_Cleaned!$A$2:$W$4887,COLUMN(),FALSE)</f>
        <v>4.9400000000000004</v>
      </c>
      <c r="U252" cm="1">
        <f t="array" ref="U252">VLOOKUP($A252,NIR_Algorithm_Cleaned!$A$2:$W$4887,COLUMN(),FALSE)</f>
        <v>2.12</v>
      </c>
      <c r="V252" cm="1">
        <f t="array" ref="V252">VLOOKUP($A252,NIR_Algorithm_Cleaned!$A$2:$W$4887,COLUMN(),FALSE)</f>
        <v>1.71</v>
      </c>
      <c r="W252" cm="1">
        <f t="array" ref="W252">VLOOKUP($A252,NIR_Algorithm_Cleaned!$A$2:$W$4887,COLUMN(),FALSE)</f>
        <v>69.739999999999995</v>
      </c>
      <c r="X252">
        <v>0.44542538855031177</v>
      </c>
    </row>
    <row r="253" spans="1:24" x14ac:dyDescent="0.2">
      <c r="A253" t="s">
        <v>1844</v>
      </c>
      <c r="B253" t="s">
        <v>4778</v>
      </c>
      <c r="C253" t="s">
        <v>5222</v>
      </c>
      <c r="D253">
        <v>2</v>
      </c>
      <c r="E253">
        <v>2</v>
      </c>
      <c r="F253">
        <v>1</v>
      </c>
      <c r="G253" cm="1">
        <f t="array" ref="G253">VLOOKUP($A253,NIR_Algorithm_Cleaned!$A$2:$W$4887,COLUMN(),FALSE)</f>
        <v>82.58</v>
      </c>
      <c r="H253" cm="1">
        <f t="array" ref="H253">VLOOKUP($A253,NIR_Algorithm_Cleaned!$A$2:$W$4887,COLUMN(),FALSE)</f>
        <v>1.85</v>
      </c>
      <c r="I253" cm="1">
        <f t="array" ref="I253">VLOOKUP($A253,NIR_Algorithm_Cleaned!$A$2:$W$4887,COLUMN(),FALSE)</f>
        <v>1.41</v>
      </c>
      <c r="J253" cm="1">
        <f t="array" ref="J253">VLOOKUP($A253,NIR_Algorithm_Cleaned!$A$2:$W$4887,COLUMN(),FALSE)</f>
        <v>2.93</v>
      </c>
      <c r="K253" cm="1">
        <f t="array" ref="K253">VLOOKUP($A253,NIR_Algorithm_Cleaned!$A$2:$W$4887,COLUMN(),FALSE)</f>
        <v>1.86</v>
      </c>
      <c r="L253" cm="1">
        <f t="array" ref="L253">VLOOKUP($A253,NIR_Algorithm_Cleaned!$A$2:$W$4887,COLUMN(),FALSE)</f>
        <v>0.27</v>
      </c>
      <c r="M253" cm="1">
        <f t="array" ref="M253">VLOOKUP($A253,NIR_Algorithm_Cleaned!$A$2:$W$4887,COLUMN(),FALSE)</f>
        <v>0.24</v>
      </c>
      <c r="N253" cm="1">
        <f t="array" ref="N253">VLOOKUP($A253,NIR_Algorithm_Cleaned!$A$2:$W$4887,COLUMN(),FALSE)</f>
        <v>1.83</v>
      </c>
      <c r="O253" cm="1">
        <f t="array" ref="O253">VLOOKUP($A253,NIR_Algorithm_Cleaned!$A$2:$W$4887,COLUMN(),FALSE)</f>
        <v>1.84</v>
      </c>
      <c r="P253" cm="1">
        <f t="array" ref="P253">VLOOKUP($A253,NIR_Algorithm_Cleaned!$A$2:$W$4887,COLUMN(),FALSE)</f>
        <v>1.48</v>
      </c>
      <c r="Q253" cm="1">
        <f t="array" ref="Q253">VLOOKUP($A253,NIR_Algorithm_Cleaned!$A$2:$W$4887,COLUMN(),FALSE)</f>
        <v>1.39</v>
      </c>
      <c r="R253" cm="1">
        <f t="array" ref="R253">VLOOKUP($A253,NIR_Algorithm_Cleaned!$A$2:$W$4887,COLUMN(),FALSE)</f>
        <v>9.33</v>
      </c>
      <c r="S253" cm="1">
        <f t="array" ref="S253">VLOOKUP($A253,NIR_Algorithm_Cleaned!$A$2:$W$4887,COLUMN(),FALSE)</f>
        <v>12.35</v>
      </c>
      <c r="T253" cm="1">
        <f t="array" ref="T253">VLOOKUP($A253,NIR_Algorithm_Cleaned!$A$2:$W$4887,COLUMN(),FALSE)</f>
        <v>4.76</v>
      </c>
      <c r="U253" cm="1">
        <f t="array" ref="U253">VLOOKUP($A253,NIR_Algorithm_Cleaned!$A$2:$W$4887,COLUMN(),FALSE)</f>
        <v>1.4</v>
      </c>
      <c r="V253" cm="1">
        <f t="array" ref="V253">VLOOKUP($A253,NIR_Algorithm_Cleaned!$A$2:$W$4887,COLUMN(),FALSE)</f>
        <v>1.52</v>
      </c>
      <c r="W253" cm="1">
        <f t="array" ref="W253">VLOOKUP($A253,NIR_Algorithm_Cleaned!$A$2:$W$4887,COLUMN(),FALSE)</f>
        <v>71.22</v>
      </c>
      <c r="X253">
        <v>0.41985110158853822</v>
      </c>
    </row>
    <row r="254" spans="1:24" x14ac:dyDescent="0.2">
      <c r="A254" t="s">
        <v>1418</v>
      </c>
      <c r="B254" t="s">
        <v>4796</v>
      </c>
      <c r="C254" t="s">
        <v>5281</v>
      </c>
      <c r="D254">
        <v>2</v>
      </c>
      <c r="E254">
        <v>2</v>
      </c>
      <c r="F254">
        <v>1</v>
      </c>
      <c r="G254" cm="1">
        <f t="array" ref="G254">VLOOKUP($A254,NIR_Algorithm_Cleaned!$A$2:$W$4887,COLUMN(),FALSE)</f>
        <v>85.72</v>
      </c>
      <c r="H254" cm="1">
        <f t="array" ref="H254">VLOOKUP($A254,NIR_Algorithm_Cleaned!$A$2:$W$4887,COLUMN(),FALSE)</f>
        <v>2.17</v>
      </c>
      <c r="I254" cm="1">
        <f t="array" ref="I254">VLOOKUP($A254,NIR_Algorithm_Cleaned!$A$2:$W$4887,COLUMN(),FALSE)</f>
        <v>1.56</v>
      </c>
      <c r="J254" cm="1">
        <f t="array" ref="J254">VLOOKUP($A254,NIR_Algorithm_Cleaned!$A$2:$W$4887,COLUMN(),FALSE)</f>
        <v>2.86</v>
      </c>
      <c r="K254" cm="1">
        <f t="array" ref="K254">VLOOKUP($A254,NIR_Algorithm_Cleaned!$A$2:$W$4887,COLUMN(),FALSE)</f>
        <v>2.46</v>
      </c>
      <c r="L254" cm="1">
        <f t="array" ref="L254">VLOOKUP($A254,NIR_Algorithm_Cleaned!$A$2:$W$4887,COLUMN(),FALSE)</f>
        <v>0.34</v>
      </c>
      <c r="M254" cm="1">
        <f t="array" ref="M254">VLOOKUP($A254,NIR_Algorithm_Cleaned!$A$2:$W$4887,COLUMN(),FALSE)</f>
        <v>0.37</v>
      </c>
      <c r="N254" cm="1">
        <f t="array" ref="N254">VLOOKUP($A254,NIR_Algorithm_Cleaned!$A$2:$W$4887,COLUMN(),FALSE)</f>
        <v>1.92</v>
      </c>
      <c r="O254" cm="1">
        <f t="array" ref="O254">VLOOKUP($A254,NIR_Algorithm_Cleaned!$A$2:$W$4887,COLUMN(),FALSE)</f>
        <v>1.89</v>
      </c>
      <c r="P254" cm="1">
        <f t="array" ref="P254">VLOOKUP($A254,NIR_Algorithm_Cleaned!$A$2:$W$4887,COLUMN(),FALSE)</f>
        <v>2.0099999999999998</v>
      </c>
      <c r="Q254" cm="1">
        <f t="array" ref="Q254">VLOOKUP($A254,NIR_Algorithm_Cleaned!$A$2:$W$4887,COLUMN(),FALSE)</f>
        <v>2.39</v>
      </c>
      <c r="R254" cm="1">
        <f t="array" ref="R254">VLOOKUP($A254,NIR_Algorithm_Cleaned!$A$2:$W$4887,COLUMN(),FALSE)</f>
        <v>7.96</v>
      </c>
      <c r="S254" cm="1">
        <f t="array" ref="S254">VLOOKUP($A254,NIR_Algorithm_Cleaned!$A$2:$W$4887,COLUMN(),FALSE)</f>
        <v>13.84</v>
      </c>
      <c r="T254" cm="1">
        <f t="array" ref="T254">VLOOKUP($A254,NIR_Algorithm_Cleaned!$A$2:$W$4887,COLUMN(),FALSE)</f>
        <v>4.58</v>
      </c>
      <c r="U254" cm="1">
        <f t="array" ref="U254">VLOOKUP($A254,NIR_Algorithm_Cleaned!$A$2:$W$4887,COLUMN(),FALSE)</f>
        <v>1.75</v>
      </c>
      <c r="V254" cm="1">
        <f t="array" ref="V254">VLOOKUP($A254,NIR_Algorithm_Cleaned!$A$2:$W$4887,COLUMN(),FALSE)</f>
        <v>1.62</v>
      </c>
      <c r="W254" cm="1">
        <f t="array" ref="W254">VLOOKUP($A254,NIR_Algorithm_Cleaned!$A$2:$W$4887,COLUMN(),FALSE)</f>
        <v>70.84</v>
      </c>
      <c r="X254">
        <v>0.4340492170022372</v>
      </c>
    </row>
    <row r="255" spans="1:24" x14ac:dyDescent="0.2">
      <c r="A255" t="s">
        <v>952</v>
      </c>
      <c r="B255" t="s">
        <v>4934</v>
      </c>
      <c r="C255" t="s">
        <v>5202</v>
      </c>
      <c r="D255">
        <v>2</v>
      </c>
      <c r="E255">
        <v>2</v>
      </c>
      <c r="F255">
        <v>1</v>
      </c>
      <c r="G255" cm="1">
        <f t="array" ref="G255">VLOOKUP($A255,NIR_Algorithm_Cleaned!$A$2:$W$4887,COLUMN(),FALSE)</f>
        <v>85.63</v>
      </c>
      <c r="H255" cm="1">
        <f t="array" ref="H255">VLOOKUP($A255,NIR_Algorithm_Cleaned!$A$2:$W$4887,COLUMN(),FALSE)</f>
        <v>1.58</v>
      </c>
      <c r="I255" cm="1">
        <f t="array" ref="I255">VLOOKUP($A255,NIR_Algorithm_Cleaned!$A$2:$W$4887,COLUMN(),FALSE)</f>
        <v>1.26</v>
      </c>
      <c r="J255" cm="1">
        <f t="array" ref="J255">VLOOKUP($A255,NIR_Algorithm_Cleaned!$A$2:$W$4887,COLUMN(),FALSE)</f>
        <v>3.07</v>
      </c>
      <c r="K255" cm="1">
        <f t="array" ref="K255">VLOOKUP($A255,NIR_Algorithm_Cleaned!$A$2:$W$4887,COLUMN(),FALSE)</f>
        <v>1.93</v>
      </c>
      <c r="L255" cm="1">
        <f t="array" ref="L255">VLOOKUP($A255,NIR_Algorithm_Cleaned!$A$2:$W$4887,COLUMN(),FALSE)</f>
        <v>0.46</v>
      </c>
      <c r="M255" cm="1">
        <f t="array" ref="M255">VLOOKUP($A255,NIR_Algorithm_Cleaned!$A$2:$W$4887,COLUMN(),FALSE)</f>
        <v>0.56000000000000005</v>
      </c>
      <c r="N255" cm="1">
        <f t="array" ref="N255">VLOOKUP($A255,NIR_Algorithm_Cleaned!$A$2:$W$4887,COLUMN(),FALSE)</f>
        <v>1.37</v>
      </c>
      <c r="O255" cm="1">
        <f t="array" ref="O255">VLOOKUP($A255,NIR_Algorithm_Cleaned!$A$2:$W$4887,COLUMN(),FALSE)</f>
        <v>1.34</v>
      </c>
      <c r="P255" cm="1">
        <f t="array" ref="P255">VLOOKUP($A255,NIR_Algorithm_Cleaned!$A$2:$W$4887,COLUMN(),FALSE)</f>
        <v>2.14</v>
      </c>
      <c r="Q255" cm="1">
        <f t="array" ref="Q255">VLOOKUP($A255,NIR_Algorithm_Cleaned!$A$2:$W$4887,COLUMN(),FALSE)</f>
        <v>2.9</v>
      </c>
      <c r="R255" cm="1">
        <f t="array" ref="R255">VLOOKUP($A255,NIR_Algorithm_Cleaned!$A$2:$W$4887,COLUMN(),FALSE)</f>
        <v>9.39</v>
      </c>
      <c r="S255" cm="1">
        <f t="array" ref="S255">VLOOKUP($A255,NIR_Algorithm_Cleaned!$A$2:$W$4887,COLUMN(),FALSE)</f>
        <v>9.67</v>
      </c>
      <c r="T255" cm="1">
        <f t="array" ref="T255">VLOOKUP($A255,NIR_Algorithm_Cleaned!$A$2:$W$4887,COLUMN(),FALSE)</f>
        <v>3.99</v>
      </c>
      <c r="U255" cm="1">
        <f t="array" ref="U255">VLOOKUP($A255,NIR_Algorithm_Cleaned!$A$2:$W$4887,COLUMN(),FALSE)</f>
        <v>1.45</v>
      </c>
      <c r="V255" cm="1">
        <f t="array" ref="V255">VLOOKUP($A255,NIR_Algorithm_Cleaned!$A$2:$W$4887,COLUMN(),FALSE)</f>
        <v>1.31</v>
      </c>
      <c r="W255" cm="1">
        <f t="array" ref="W255">VLOOKUP($A255,NIR_Algorithm_Cleaned!$A$2:$W$4887,COLUMN(),FALSE)</f>
        <v>72.400000000000006</v>
      </c>
      <c r="X255">
        <v>0.44904719288825223</v>
      </c>
    </row>
    <row r="256" spans="1:24" x14ac:dyDescent="0.2">
      <c r="A256" t="s">
        <v>989</v>
      </c>
      <c r="B256" t="s">
        <v>4924</v>
      </c>
      <c r="C256" t="s">
        <v>5316</v>
      </c>
      <c r="D256">
        <v>2</v>
      </c>
      <c r="E256">
        <v>2</v>
      </c>
      <c r="F256">
        <v>1</v>
      </c>
      <c r="G256" cm="1">
        <f t="array" ref="G256">VLOOKUP($A256,NIR_Algorithm_Cleaned!$A$2:$W$4887,COLUMN(),FALSE)</f>
        <v>83.28</v>
      </c>
      <c r="H256" cm="1">
        <f t="array" ref="H256">VLOOKUP($A256,NIR_Algorithm_Cleaned!$A$2:$W$4887,COLUMN(),FALSE)</f>
        <v>2.4700000000000002</v>
      </c>
      <c r="I256" cm="1">
        <f t="array" ref="I256">VLOOKUP($A256,NIR_Algorithm_Cleaned!$A$2:$W$4887,COLUMN(),FALSE)</f>
        <v>1.84</v>
      </c>
      <c r="J256" cm="1">
        <f t="array" ref="J256">VLOOKUP($A256,NIR_Algorithm_Cleaned!$A$2:$W$4887,COLUMN(),FALSE)</f>
        <v>4.63</v>
      </c>
      <c r="K256" cm="1">
        <f t="array" ref="K256">VLOOKUP($A256,NIR_Algorithm_Cleaned!$A$2:$W$4887,COLUMN(),FALSE)</f>
        <v>2.4900000000000002</v>
      </c>
      <c r="L256" cm="1">
        <f t="array" ref="L256">VLOOKUP($A256,NIR_Algorithm_Cleaned!$A$2:$W$4887,COLUMN(),FALSE)</f>
        <v>0.46</v>
      </c>
      <c r="M256" cm="1">
        <f t="array" ref="M256">VLOOKUP($A256,NIR_Algorithm_Cleaned!$A$2:$W$4887,COLUMN(),FALSE)</f>
        <v>0.4</v>
      </c>
      <c r="N256" cm="1">
        <f t="array" ref="N256">VLOOKUP($A256,NIR_Algorithm_Cleaned!$A$2:$W$4887,COLUMN(),FALSE)</f>
        <v>2.21</v>
      </c>
      <c r="O256" cm="1">
        <f t="array" ref="O256">VLOOKUP($A256,NIR_Algorithm_Cleaned!$A$2:$W$4887,COLUMN(),FALSE)</f>
        <v>2.15</v>
      </c>
      <c r="P256" cm="1">
        <f t="array" ref="P256">VLOOKUP($A256,NIR_Algorithm_Cleaned!$A$2:$W$4887,COLUMN(),FALSE)</f>
        <v>2.14</v>
      </c>
      <c r="Q256" cm="1">
        <f t="array" ref="Q256">VLOOKUP($A256,NIR_Algorithm_Cleaned!$A$2:$W$4887,COLUMN(),FALSE)</f>
        <v>2.4900000000000002</v>
      </c>
      <c r="R256" cm="1">
        <f t="array" ref="R256">VLOOKUP($A256,NIR_Algorithm_Cleaned!$A$2:$W$4887,COLUMN(),FALSE)</f>
        <v>6.92</v>
      </c>
      <c r="S256" cm="1">
        <f t="array" ref="S256">VLOOKUP($A256,NIR_Algorithm_Cleaned!$A$2:$W$4887,COLUMN(),FALSE)</f>
        <v>16.09</v>
      </c>
      <c r="T256" cm="1">
        <f t="array" ref="T256">VLOOKUP($A256,NIR_Algorithm_Cleaned!$A$2:$W$4887,COLUMN(),FALSE)</f>
        <v>4.32</v>
      </c>
      <c r="U256" cm="1">
        <f t="array" ref="U256">VLOOKUP($A256,NIR_Algorithm_Cleaned!$A$2:$W$4887,COLUMN(),FALSE)</f>
        <v>2.08</v>
      </c>
      <c r="V256" cm="1">
        <f t="array" ref="V256">VLOOKUP($A256,NIR_Algorithm_Cleaned!$A$2:$W$4887,COLUMN(),FALSE)</f>
        <v>1.74</v>
      </c>
      <c r="W256" cm="1">
        <f t="array" ref="W256">VLOOKUP($A256,NIR_Algorithm_Cleaned!$A$2:$W$4887,COLUMN(),FALSE)</f>
        <v>69.510000000000005</v>
      </c>
      <c r="X256">
        <v>0.48582729895207799</v>
      </c>
    </row>
    <row r="257" spans="1:24" x14ac:dyDescent="0.2">
      <c r="A257" t="s">
        <v>1587</v>
      </c>
      <c r="B257" t="s">
        <v>4870</v>
      </c>
      <c r="C257" t="s">
        <v>5253</v>
      </c>
      <c r="D257">
        <v>2</v>
      </c>
      <c r="E257">
        <v>2</v>
      </c>
      <c r="F257">
        <v>1</v>
      </c>
      <c r="G257" cm="1">
        <f t="array" ref="G257">VLOOKUP($A257,NIR_Algorithm_Cleaned!$A$2:$W$4887,COLUMN(),FALSE)</f>
        <v>90.77</v>
      </c>
      <c r="H257" cm="1">
        <f t="array" ref="H257">VLOOKUP($A257,NIR_Algorithm_Cleaned!$A$2:$W$4887,COLUMN(),FALSE)</f>
        <v>1.86</v>
      </c>
      <c r="I257" cm="1">
        <f t="array" ref="I257">VLOOKUP($A257,NIR_Algorithm_Cleaned!$A$2:$W$4887,COLUMN(),FALSE)</f>
        <v>1.58</v>
      </c>
      <c r="J257" cm="1">
        <f t="array" ref="J257">VLOOKUP($A257,NIR_Algorithm_Cleaned!$A$2:$W$4887,COLUMN(),FALSE)</f>
        <v>3.34</v>
      </c>
      <c r="K257" cm="1">
        <f t="array" ref="K257">VLOOKUP($A257,NIR_Algorithm_Cleaned!$A$2:$W$4887,COLUMN(),FALSE)</f>
        <v>2.4</v>
      </c>
      <c r="L257" cm="1">
        <f t="array" ref="L257">VLOOKUP($A257,NIR_Algorithm_Cleaned!$A$2:$W$4887,COLUMN(),FALSE)</f>
        <v>0.42</v>
      </c>
      <c r="M257" cm="1">
        <f t="array" ref="M257">VLOOKUP($A257,NIR_Algorithm_Cleaned!$A$2:$W$4887,COLUMN(),FALSE)</f>
        <v>0.46</v>
      </c>
      <c r="N257" cm="1">
        <f t="array" ref="N257">VLOOKUP($A257,NIR_Algorithm_Cleaned!$A$2:$W$4887,COLUMN(),FALSE)</f>
        <v>1.51</v>
      </c>
      <c r="O257" cm="1">
        <f t="array" ref="O257">VLOOKUP($A257,NIR_Algorithm_Cleaned!$A$2:$W$4887,COLUMN(),FALSE)</f>
        <v>1.41</v>
      </c>
      <c r="P257" cm="1">
        <f t="array" ref="P257">VLOOKUP($A257,NIR_Algorithm_Cleaned!$A$2:$W$4887,COLUMN(),FALSE)</f>
        <v>2.13</v>
      </c>
      <c r="Q257" cm="1">
        <f t="array" ref="Q257">VLOOKUP($A257,NIR_Algorithm_Cleaned!$A$2:$W$4887,COLUMN(),FALSE)</f>
        <v>2.38</v>
      </c>
      <c r="R257" cm="1">
        <f t="array" ref="R257">VLOOKUP($A257,NIR_Algorithm_Cleaned!$A$2:$W$4887,COLUMN(),FALSE)</f>
        <v>10.67</v>
      </c>
      <c r="S257" cm="1">
        <f t="array" ref="S257">VLOOKUP($A257,NIR_Algorithm_Cleaned!$A$2:$W$4887,COLUMN(),FALSE)</f>
        <v>10.08</v>
      </c>
      <c r="T257" cm="1">
        <f t="array" ref="T257">VLOOKUP($A257,NIR_Algorithm_Cleaned!$A$2:$W$4887,COLUMN(),FALSE)</f>
        <v>3.5</v>
      </c>
      <c r="U257" cm="1">
        <f t="array" ref="U257">VLOOKUP($A257,NIR_Algorithm_Cleaned!$A$2:$W$4887,COLUMN(),FALSE)</f>
        <v>1.75</v>
      </c>
      <c r="V257" cm="1">
        <f t="array" ref="V257">VLOOKUP($A257,NIR_Algorithm_Cleaned!$A$2:$W$4887,COLUMN(),FALSE)</f>
        <v>1.44</v>
      </c>
      <c r="W257" cm="1">
        <f t="array" ref="W257">VLOOKUP($A257,NIR_Algorithm_Cleaned!$A$2:$W$4887,COLUMN(),FALSE)</f>
        <v>71.36</v>
      </c>
      <c r="X257">
        <v>0.50585011185682294</v>
      </c>
    </row>
    <row r="258" spans="1:24" x14ac:dyDescent="0.2">
      <c r="A258" t="s">
        <v>1848</v>
      </c>
      <c r="B258" t="s">
        <v>4936</v>
      </c>
      <c r="C258" t="s">
        <v>5337</v>
      </c>
      <c r="D258">
        <v>2</v>
      </c>
      <c r="E258">
        <v>2</v>
      </c>
      <c r="F258">
        <v>1</v>
      </c>
      <c r="G258" cm="1">
        <f t="array" ref="G258">VLOOKUP($A258,NIR_Algorithm_Cleaned!$A$2:$W$4887,COLUMN(),FALSE)</f>
        <v>83.5</v>
      </c>
      <c r="H258" cm="1">
        <f t="array" ref="H258">VLOOKUP($A258,NIR_Algorithm_Cleaned!$A$2:$W$4887,COLUMN(),FALSE)</f>
        <v>1.96</v>
      </c>
      <c r="I258" cm="1">
        <f t="array" ref="I258">VLOOKUP($A258,NIR_Algorithm_Cleaned!$A$2:$W$4887,COLUMN(),FALSE)</f>
        <v>1.52</v>
      </c>
      <c r="J258" cm="1">
        <f t="array" ref="J258">VLOOKUP($A258,NIR_Algorithm_Cleaned!$A$2:$W$4887,COLUMN(),FALSE)</f>
        <v>3.24</v>
      </c>
      <c r="K258" cm="1">
        <f t="array" ref="K258">VLOOKUP($A258,NIR_Algorithm_Cleaned!$A$2:$W$4887,COLUMN(),FALSE)</f>
        <v>2.12</v>
      </c>
      <c r="L258" cm="1">
        <f t="array" ref="L258">VLOOKUP($A258,NIR_Algorithm_Cleaned!$A$2:$W$4887,COLUMN(),FALSE)</f>
        <v>0.28999999999999998</v>
      </c>
      <c r="M258" cm="1">
        <f t="array" ref="M258">VLOOKUP($A258,NIR_Algorithm_Cleaned!$A$2:$W$4887,COLUMN(),FALSE)</f>
        <v>0.26</v>
      </c>
      <c r="N258" cm="1">
        <f t="array" ref="N258">VLOOKUP($A258,NIR_Algorithm_Cleaned!$A$2:$W$4887,COLUMN(),FALSE)</f>
        <v>1.81</v>
      </c>
      <c r="O258" cm="1">
        <f t="array" ref="O258">VLOOKUP($A258,NIR_Algorithm_Cleaned!$A$2:$W$4887,COLUMN(),FALSE)</f>
        <v>1.82</v>
      </c>
      <c r="P258" cm="1">
        <f t="array" ref="P258">VLOOKUP($A258,NIR_Algorithm_Cleaned!$A$2:$W$4887,COLUMN(),FALSE)</f>
        <v>1.48</v>
      </c>
      <c r="Q258" cm="1">
        <f t="array" ref="Q258">VLOOKUP($A258,NIR_Algorithm_Cleaned!$A$2:$W$4887,COLUMN(),FALSE)</f>
        <v>1.53</v>
      </c>
      <c r="R258" cm="1">
        <f t="array" ref="R258">VLOOKUP($A258,NIR_Algorithm_Cleaned!$A$2:$W$4887,COLUMN(),FALSE)</f>
        <v>9.39</v>
      </c>
      <c r="S258" cm="1">
        <f t="array" ref="S258">VLOOKUP($A258,NIR_Algorithm_Cleaned!$A$2:$W$4887,COLUMN(),FALSE)</f>
        <v>12.36</v>
      </c>
      <c r="T258" cm="1">
        <f t="array" ref="T258">VLOOKUP($A258,NIR_Algorithm_Cleaned!$A$2:$W$4887,COLUMN(),FALSE)</f>
        <v>4.03</v>
      </c>
      <c r="U258" cm="1">
        <f t="array" ref="U258">VLOOKUP($A258,NIR_Algorithm_Cleaned!$A$2:$W$4887,COLUMN(),FALSE)</f>
        <v>1.59</v>
      </c>
      <c r="V258" cm="1">
        <f t="array" ref="V258">VLOOKUP($A258,NIR_Algorithm_Cleaned!$A$2:$W$4887,COLUMN(),FALSE)</f>
        <v>1.52</v>
      </c>
      <c r="W258" cm="1">
        <f t="array" ref="W258">VLOOKUP($A258,NIR_Algorithm_Cleaned!$A$2:$W$4887,COLUMN(),FALSE)</f>
        <v>69.900000000000006</v>
      </c>
      <c r="X258">
        <v>0.43476218162248648</v>
      </c>
    </row>
    <row r="259" spans="1:24" x14ac:dyDescent="0.2">
      <c r="A259" t="s">
        <v>1525</v>
      </c>
      <c r="B259" t="s">
        <v>4941</v>
      </c>
      <c r="C259" t="s">
        <v>5257</v>
      </c>
      <c r="D259">
        <v>2</v>
      </c>
      <c r="E259">
        <v>2</v>
      </c>
      <c r="F259">
        <v>1</v>
      </c>
      <c r="G259" cm="1">
        <f t="array" ref="G259">VLOOKUP($A259,NIR_Algorithm_Cleaned!$A$2:$W$4887,COLUMN(),FALSE)</f>
        <v>81.73</v>
      </c>
      <c r="H259" cm="1">
        <f t="array" ref="H259">VLOOKUP($A259,NIR_Algorithm_Cleaned!$A$2:$W$4887,COLUMN(),FALSE)</f>
        <v>1.89</v>
      </c>
      <c r="I259" cm="1">
        <f t="array" ref="I259">VLOOKUP($A259,NIR_Algorithm_Cleaned!$A$2:$W$4887,COLUMN(),FALSE)</f>
        <v>1.38</v>
      </c>
      <c r="J259" cm="1">
        <f t="array" ref="J259">VLOOKUP($A259,NIR_Algorithm_Cleaned!$A$2:$W$4887,COLUMN(),FALSE)</f>
        <v>3.11</v>
      </c>
      <c r="K259" cm="1">
        <f t="array" ref="K259">VLOOKUP($A259,NIR_Algorithm_Cleaned!$A$2:$W$4887,COLUMN(),FALSE)</f>
        <v>2.0499999999999998</v>
      </c>
      <c r="L259" cm="1">
        <f t="array" ref="L259">VLOOKUP($A259,NIR_Algorithm_Cleaned!$A$2:$W$4887,COLUMN(),FALSE)</f>
        <v>0.44</v>
      </c>
      <c r="M259" cm="1">
        <f t="array" ref="M259">VLOOKUP($A259,NIR_Algorithm_Cleaned!$A$2:$W$4887,COLUMN(),FALSE)</f>
        <v>0.45</v>
      </c>
      <c r="N259" cm="1">
        <f t="array" ref="N259">VLOOKUP($A259,NIR_Algorithm_Cleaned!$A$2:$W$4887,COLUMN(),FALSE)</f>
        <v>1.8</v>
      </c>
      <c r="O259" cm="1">
        <f t="array" ref="O259">VLOOKUP($A259,NIR_Algorithm_Cleaned!$A$2:$W$4887,COLUMN(),FALSE)</f>
        <v>1.79</v>
      </c>
      <c r="P259" cm="1">
        <f t="array" ref="P259">VLOOKUP($A259,NIR_Algorithm_Cleaned!$A$2:$W$4887,COLUMN(),FALSE)</f>
        <v>2</v>
      </c>
      <c r="Q259" cm="1">
        <f t="array" ref="Q259">VLOOKUP($A259,NIR_Algorithm_Cleaned!$A$2:$W$4887,COLUMN(),FALSE)</f>
        <v>2.56</v>
      </c>
      <c r="R259" cm="1">
        <f t="array" ref="R259">VLOOKUP($A259,NIR_Algorithm_Cleaned!$A$2:$W$4887,COLUMN(),FALSE)</f>
        <v>8.1</v>
      </c>
      <c r="S259" cm="1">
        <f t="array" ref="S259">VLOOKUP($A259,NIR_Algorithm_Cleaned!$A$2:$W$4887,COLUMN(),FALSE)</f>
        <v>13.06</v>
      </c>
      <c r="T259" cm="1">
        <f t="array" ref="T259">VLOOKUP($A259,NIR_Algorithm_Cleaned!$A$2:$W$4887,COLUMN(),FALSE)</f>
        <v>4.26</v>
      </c>
      <c r="U259" cm="1">
        <f t="array" ref="U259">VLOOKUP($A259,NIR_Algorithm_Cleaned!$A$2:$W$4887,COLUMN(),FALSE)</f>
        <v>1.62</v>
      </c>
      <c r="V259" cm="1">
        <f t="array" ref="V259">VLOOKUP($A259,NIR_Algorithm_Cleaned!$A$2:$W$4887,COLUMN(),FALSE)</f>
        <v>1.51</v>
      </c>
      <c r="W259" cm="1">
        <f t="array" ref="W259">VLOOKUP($A259,NIR_Algorithm_Cleaned!$A$2:$W$4887,COLUMN(),FALSE)</f>
        <v>71.760000000000005</v>
      </c>
      <c r="X259">
        <v>0.38286988531906324</v>
      </c>
    </row>
    <row r="260" spans="1:24" x14ac:dyDescent="0.2">
      <c r="A260" t="s">
        <v>1522</v>
      </c>
      <c r="B260" t="s">
        <v>4921</v>
      </c>
      <c r="C260" t="s">
        <v>5268</v>
      </c>
      <c r="D260">
        <v>2</v>
      </c>
      <c r="E260">
        <v>2</v>
      </c>
      <c r="F260">
        <v>1</v>
      </c>
      <c r="G260" cm="1">
        <f t="array" ref="G260">VLOOKUP($A260,NIR_Algorithm_Cleaned!$A$2:$W$4887,COLUMN(),FALSE)</f>
        <v>86.09</v>
      </c>
      <c r="H260" cm="1">
        <f t="array" ref="H260">VLOOKUP($A260,NIR_Algorithm_Cleaned!$A$2:$W$4887,COLUMN(),FALSE)</f>
        <v>1.56</v>
      </c>
      <c r="I260" cm="1">
        <f t="array" ref="I260">VLOOKUP($A260,NIR_Algorithm_Cleaned!$A$2:$W$4887,COLUMN(),FALSE)</f>
        <v>1.1100000000000001</v>
      </c>
      <c r="J260" cm="1">
        <f t="array" ref="J260">VLOOKUP($A260,NIR_Algorithm_Cleaned!$A$2:$W$4887,COLUMN(),FALSE)</f>
        <v>3.18</v>
      </c>
      <c r="K260" cm="1">
        <f t="array" ref="K260">VLOOKUP($A260,NIR_Algorithm_Cleaned!$A$2:$W$4887,COLUMN(),FALSE)</f>
        <v>1.74</v>
      </c>
      <c r="L260" cm="1">
        <f t="array" ref="L260">VLOOKUP($A260,NIR_Algorithm_Cleaned!$A$2:$W$4887,COLUMN(),FALSE)</f>
        <v>0.43</v>
      </c>
      <c r="M260" cm="1">
        <f t="array" ref="M260">VLOOKUP($A260,NIR_Algorithm_Cleaned!$A$2:$W$4887,COLUMN(),FALSE)</f>
        <v>0.49</v>
      </c>
      <c r="N260" cm="1">
        <f t="array" ref="N260">VLOOKUP($A260,NIR_Algorithm_Cleaned!$A$2:$W$4887,COLUMN(),FALSE)</f>
        <v>1.25</v>
      </c>
      <c r="O260" cm="1">
        <f t="array" ref="O260">VLOOKUP($A260,NIR_Algorithm_Cleaned!$A$2:$W$4887,COLUMN(),FALSE)</f>
        <v>1.24</v>
      </c>
      <c r="P260" cm="1">
        <f t="array" ref="P260">VLOOKUP($A260,NIR_Algorithm_Cleaned!$A$2:$W$4887,COLUMN(),FALSE)</f>
        <v>2.11</v>
      </c>
      <c r="Q260" cm="1">
        <f t="array" ref="Q260">VLOOKUP($A260,NIR_Algorithm_Cleaned!$A$2:$W$4887,COLUMN(),FALSE)</f>
        <v>2.59</v>
      </c>
      <c r="R260" cm="1">
        <f t="array" ref="R260">VLOOKUP($A260,NIR_Algorithm_Cleaned!$A$2:$W$4887,COLUMN(),FALSE)</f>
        <v>10.039999999999999</v>
      </c>
      <c r="S260" cm="1">
        <f t="array" ref="S260">VLOOKUP($A260,NIR_Algorithm_Cleaned!$A$2:$W$4887,COLUMN(),FALSE)</f>
        <v>9</v>
      </c>
      <c r="T260" cm="1">
        <f t="array" ref="T260">VLOOKUP($A260,NIR_Algorithm_Cleaned!$A$2:$W$4887,COLUMN(),FALSE)</f>
        <v>4.09</v>
      </c>
      <c r="U260" cm="1">
        <f t="array" ref="U260">VLOOKUP($A260,NIR_Algorithm_Cleaned!$A$2:$W$4887,COLUMN(),FALSE)</f>
        <v>1.64</v>
      </c>
      <c r="V260" cm="1">
        <f t="array" ref="V260">VLOOKUP($A260,NIR_Algorithm_Cleaned!$A$2:$W$4887,COLUMN(),FALSE)</f>
        <v>1.36</v>
      </c>
      <c r="W260" cm="1">
        <f t="array" ref="W260">VLOOKUP($A260,NIR_Algorithm_Cleaned!$A$2:$W$4887,COLUMN(),FALSE)</f>
        <v>71.02</v>
      </c>
      <c r="X260">
        <v>0.40829615429301747</v>
      </c>
    </row>
    <row r="261" spans="1:24" x14ac:dyDescent="0.2">
      <c r="A261" t="s">
        <v>1535</v>
      </c>
      <c r="B261" t="s">
        <v>4895</v>
      </c>
      <c r="C261" t="s">
        <v>5272</v>
      </c>
      <c r="D261">
        <v>2</v>
      </c>
      <c r="E261">
        <v>2</v>
      </c>
      <c r="F261">
        <v>1</v>
      </c>
      <c r="G261" cm="1">
        <f t="array" ref="G261">VLOOKUP($A261,NIR_Algorithm_Cleaned!$A$2:$W$4887,COLUMN(),FALSE)</f>
        <v>85.57</v>
      </c>
      <c r="H261" cm="1">
        <f t="array" ref="H261">VLOOKUP($A261,NIR_Algorithm_Cleaned!$A$2:$W$4887,COLUMN(),FALSE)</f>
        <v>1.59</v>
      </c>
      <c r="I261" cm="1">
        <f t="array" ref="I261">VLOOKUP($A261,NIR_Algorithm_Cleaned!$A$2:$W$4887,COLUMN(),FALSE)</f>
        <v>1.33</v>
      </c>
      <c r="J261" cm="1">
        <f t="array" ref="J261">VLOOKUP($A261,NIR_Algorithm_Cleaned!$A$2:$W$4887,COLUMN(),FALSE)</f>
        <v>3.6</v>
      </c>
      <c r="K261" cm="1">
        <f t="array" ref="K261">VLOOKUP($A261,NIR_Algorithm_Cleaned!$A$2:$W$4887,COLUMN(),FALSE)</f>
        <v>1.98</v>
      </c>
      <c r="L261" cm="1">
        <f t="array" ref="L261">VLOOKUP($A261,NIR_Algorithm_Cleaned!$A$2:$W$4887,COLUMN(),FALSE)</f>
        <v>0.45</v>
      </c>
      <c r="M261" cm="1">
        <f t="array" ref="M261">VLOOKUP($A261,NIR_Algorithm_Cleaned!$A$2:$W$4887,COLUMN(),FALSE)</f>
        <v>0.4</v>
      </c>
      <c r="N261" cm="1">
        <f t="array" ref="N261">VLOOKUP($A261,NIR_Algorithm_Cleaned!$A$2:$W$4887,COLUMN(),FALSE)</f>
        <v>1.41</v>
      </c>
      <c r="O261" cm="1">
        <f t="array" ref="O261">VLOOKUP($A261,NIR_Algorithm_Cleaned!$A$2:$W$4887,COLUMN(),FALSE)</f>
        <v>1.41</v>
      </c>
      <c r="P261" cm="1">
        <f t="array" ref="P261">VLOOKUP($A261,NIR_Algorithm_Cleaned!$A$2:$W$4887,COLUMN(),FALSE)</f>
        <v>2.1</v>
      </c>
      <c r="Q261" cm="1">
        <f t="array" ref="Q261">VLOOKUP($A261,NIR_Algorithm_Cleaned!$A$2:$W$4887,COLUMN(),FALSE)</f>
        <v>2.68</v>
      </c>
      <c r="R261" cm="1">
        <f t="array" ref="R261">VLOOKUP($A261,NIR_Algorithm_Cleaned!$A$2:$W$4887,COLUMN(),FALSE)</f>
        <v>9.4</v>
      </c>
      <c r="S261" cm="1">
        <f t="array" ref="S261">VLOOKUP($A261,NIR_Algorithm_Cleaned!$A$2:$W$4887,COLUMN(),FALSE)</f>
        <v>9.7100000000000009</v>
      </c>
      <c r="T261" cm="1">
        <f t="array" ref="T261">VLOOKUP($A261,NIR_Algorithm_Cleaned!$A$2:$W$4887,COLUMN(),FALSE)</f>
        <v>4.62</v>
      </c>
      <c r="U261" cm="1">
        <f t="array" ref="U261">VLOOKUP($A261,NIR_Algorithm_Cleaned!$A$2:$W$4887,COLUMN(),FALSE)</f>
        <v>1.33</v>
      </c>
      <c r="V261" cm="1">
        <f t="array" ref="V261">VLOOKUP($A261,NIR_Algorithm_Cleaned!$A$2:$W$4887,COLUMN(),FALSE)</f>
        <v>1.31</v>
      </c>
      <c r="W261" cm="1">
        <f t="array" ref="W261">VLOOKUP($A261,NIR_Algorithm_Cleaned!$A$2:$W$4887,COLUMN(),FALSE)</f>
        <v>71.44</v>
      </c>
      <c r="X261">
        <v>0.41557017543859653</v>
      </c>
    </row>
    <row r="262" spans="1:24" x14ac:dyDescent="0.2">
      <c r="A262" t="s">
        <v>1305</v>
      </c>
      <c r="B262" t="s">
        <v>4928</v>
      </c>
      <c r="C262" t="s">
        <v>5293</v>
      </c>
      <c r="D262">
        <v>2</v>
      </c>
      <c r="E262">
        <v>2</v>
      </c>
      <c r="F262">
        <v>1</v>
      </c>
      <c r="G262" cm="1">
        <f t="array" ref="G262">VLOOKUP($A262,NIR_Algorithm_Cleaned!$A$2:$W$4887,COLUMN(),FALSE)</f>
        <v>82.86</v>
      </c>
      <c r="H262" cm="1">
        <f t="array" ref="H262">VLOOKUP($A262,NIR_Algorithm_Cleaned!$A$2:$W$4887,COLUMN(),FALSE)</f>
        <v>1.66</v>
      </c>
      <c r="I262" cm="1">
        <f t="array" ref="I262">VLOOKUP($A262,NIR_Algorithm_Cleaned!$A$2:$W$4887,COLUMN(),FALSE)</f>
        <v>1.33</v>
      </c>
      <c r="J262" cm="1">
        <f t="array" ref="J262">VLOOKUP($A262,NIR_Algorithm_Cleaned!$A$2:$W$4887,COLUMN(),FALSE)</f>
        <v>2.99</v>
      </c>
      <c r="K262" cm="1">
        <f t="array" ref="K262">VLOOKUP($A262,NIR_Algorithm_Cleaned!$A$2:$W$4887,COLUMN(),FALSE)</f>
        <v>1.6</v>
      </c>
      <c r="L262" cm="1">
        <f t="array" ref="L262">VLOOKUP($A262,NIR_Algorithm_Cleaned!$A$2:$W$4887,COLUMN(),FALSE)</f>
        <v>0.36</v>
      </c>
      <c r="M262" cm="1">
        <f t="array" ref="M262">VLOOKUP($A262,NIR_Algorithm_Cleaned!$A$2:$W$4887,COLUMN(),FALSE)</f>
        <v>0.41</v>
      </c>
      <c r="N262" cm="1">
        <f t="array" ref="N262">VLOOKUP($A262,NIR_Algorithm_Cleaned!$A$2:$W$4887,COLUMN(),FALSE)</f>
        <v>1.72</v>
      </c>
      <c r="O262" cm="1">
        <f t="array" ref="O262">VLOOKUP($A262,NIR_Algorithm_Cleaned!$A$2:$W$4887,COLUMN(),FALSE)</f>
        <v>1.67</v>
      </c>
      <c r="P262" cm="1">
        <f t="array" ref="P262">VLOOKUP($A262,NIR_Algorithm_Cleaned!$A$2:$W$4887,COLUMN(),FALSE)</f>
        <v>1.7</v>
      </c>
      <c r="Q262" cm="1">
        <f t="array" ref="Q262">VLOOKUP($A262,NIR_Algorithm_Cleaned!$A$2:$W$4887,COLUMN(),FALSE)</f>
        <v>2.2200000000000002</v>
      </c>
      <c r="R262" cm="1">
        <f t="array" ref="R262">VLOOKUP($A262,NIR_Algorithm_Cleaned!$A$2:$W$4887,COLUMN(),FALSE)</f>
        <v>9.9499999999999993</v>
      </c>
      <c r="S262" cm="1">
        <f t="array" ref="S262">VLOOKUP($A262,NIR_Algorithm_Cleaned!$A$2:$W$4887,COLUMN(),FALSE)</f>
        <v>11.68</v>
      </c>
      <c r="T262" cm="1">
        <f t="array" ref="T262">VLOOKUP($A262,NIR_Algorithm_Cleaned!$A$2:$W$4887,COLUMN(),FALSE)</f>
        <v>4</v>
      </c>
      <c r="U262" cm="1">
        <f t="array" ref="U262">VLOOKUP($A262,NIR_Algorithm_Cleaned!$A$2:$W$4887,COLUMN(),FALSE)</f>
        <v>1.43</v>
      </c>
      <c r="V262" cm="1">
        <f t="array" ref="V262">VLOOKUP($A262,NIR_Algorithm_Cleaned!$A$2:$W$4887,COLUMN(),FALSE)</f>
        <v>1.48</v>
      </c>
      <c r="W262" cm="1">
        <f t="array" ref="W262">VLOOKUP($A262,NIR_Algorithm_Cleaned!$A$2:$W$4887,COLUMN(),FALSE)</f>
        <v>71.7</v>
      </c>
      <c r="X262">
        <v>0.41915554433998226</v>
      </c>
    </row>
    <row r="263" spans="1:24" x14ac:dyDescent="0.2">
      <c r="A263" t="s">
        <v>931</v>
      </c>
      <c r="B263" t="s">
        <v>4769</v>
      </c>
      <c r="C263" t="s">
        <v>5304</v>
      </c>
      <c r="D263">
        <v>2</v>
      </c>
      <c r="E263">
        <v>2</v>
      </c>
      <c r="F263">
        <v>1</v>
      </c>
      <c r="G263" cm="1">
        <f t="array" ref="G263">VLOOKUP($A263,NIR_Algorithm_Cleaned!$A$2:$W$4887,COLUMN(),FALSE)</f>
        <v>82.29</v>
      </c>
      <c r="H263" cm="1">
        <f t="array" ref="H263">VLOOKUP($A263,NIR_Algorithm_Cleaned!$A$2:$W$4887,COLUMN(),FALSE)</f>
        <v>1.99</v>
      </c>
      <c r="I263" cm="1">
        <f t="array" ref="I263">VLOOKUP($A263,NIR_Algorithm_Cleaned!$A$2:$W$4887,COLUMN(),FALSE)</f>
        <v>1.39</v>
      </c>
      <c r="J263" cm="1">
        <f t="array" ref="J263">VLOOKUP($A263,NIR_Algorithm_Cleaned!$A$2:$W$4887,COLUMN(),FALSE)</f>
        <v>3.97</v>
      </c>
      <c r="K263" cm="1">
        <f t="array" ref="K263">VLOOKUP($A263,NIR_Algorithm_Cleaned!$A$2:$W$4887,COLUMN(),FALSE)</f>
        <v>2.08</v>
      </c>
      <c r="L263" cm="1">
        <f t="array" ref="L263">VLOOKUP($A263,NIR_Algorithm_Cleaned!$A$2:$W$4887,COLUMN(),FALSE)</f>
        <v>0.43</v>
      </c>
      <c r="M263" cm="1">
        <f t="array" ref="M263">VLOOKUP($A263,NIR_Algorithm_Cleaned!$A$2:$W$4887,COLUMN(),FALSE)</f>
        <v>0.43</v>
      </c>
      <c r="N263" cm="1">
        <f t="array" ref="N263">VLOOKUP($A263,NIR_Algorithm_Cleaned!$A$2:$W$4887,COLUMN(),FALSE)</f>
        <v>1.76</v>
      </c>
      <c r="O263" cm="1">
        <f t="array" ref="O263">VLOOKUP($A263,NIR_Algorithm_Cleaned!$A$2:$W$4887,COLUMN(),FALSE)</f>
        <v>1.75</v>
      </c>
      <c r="P263" cm="1">
        <f t="array" ref="P263">VLOOKUP($A263,NIR_Algorithm_Cleaned!$A$2:$W$4887,COLUMN(),FALSE)</f>
        <v>2.0499999999999998</v>
      </c>
      <c r="Q263" cm="1">
        <f t="array" ref="Q263">VLOOKUP($A263,NIR_Algorithm_Cleaned!$A$2:$W$4887,COLUMN(),FALSE)</f>
        <v>2.52</v>
      </c>
      <c r="R263" cm="1">
        <f t="array" ref="R263">VLOOKUP($A263,NIR_Algorithm_Cleaned!$A$2:$W$4887,COLUMN(),FALSE)</f>
        <v>7.54</v>
      </c>
      <c r="S263" cm="1">
        <f t="array" ref="S263">VLOOKUP($A263,NIR_Algorithm_Cleaned!$A$2:$W$4887,COLUMN(),FALSE)</f>
        <v>12.94</v>
      </c>
      <c r="T263" cm="1">
        <f t="array" ref="T263">VLOOKUP($A263,NIR_Algorithm_Cleaned!$A$2:$W$4887,COLUMN(),FALSE)</f>
        <v>4.8099999999999996</v>
      </c>
      <c r="U263" cm="1">
        <f t="array" ref="U263">VLOOKUP($A263,NIR_Algorithm_Cleaned!$A$2:$W$4887,COLUMN(),FALSE)</f>
        <v>1.76</v>
      </c>
      <c r="V263" cm="1">
        <f t="array" ref="V263">VLOOKUP($A263,NIR_Algorithm_Cleaned!$A$2:$W$4887,COLUMN(),FALSE)</f>
        <v>1.53</v>
      </c>
      <c r="W263" cm="1">
        <f t="array" ref="W263">VLOOKUP($A263,NIR_Algorithm_Cleaned!$A$2:$W$4887,COLUMN(),FALSE)</f>
        <v>70.73</v>
      </c>
      <c r="X263">
        <v>0.42289183222958049</v>
      </c>
    </row>
    <row r="264" spans="1:24" x14ac:dyDescent="0.2">
      <c r="A264" t="s">
        <v>975</v>
      </c>
      <c r="B264" t="s">
        <v>4815</v>
      </c>
      <c r="C264" t="s">
        <v>5214</v>
      </c>
      <c r="D264">
        <v>2</v>
      </c>
      <c r="E264">
        <v>2</v>
      </c>
      <c r="F264">
        <v>1</v>
      </c>
      <c r="G264" cm="1">
        <f t="array" ref="G264">VLOOKUP($A264,NIR_Algorithm_Cleaned!$A$2:$W$4887,COLUMN(),FALSE)</f>
        <v>82.3</v>
      </c>
      <c r="H264" cm="1">
        <f t="array" ref="H264">VLOOKUP($A264,NIR_Algorithm_Cleaned!$A$2:$W$4887,COLUMN(),FALSE)</f>
        <v>1.84</v>
      </c>
      <c r="I264" cm="1">
        <f t="array" ref="I264">VLOOKUP($A264,NIR_Algorithm_Cleaned!$A$2:$W$4887,COLUMN(),FALSE)</f>
        <v>1.52</v>
      </c>
      <c r="J264" cm="1">
        <f t="array" ref="J264">VLOOKUP($A264,NIR_Algorithm_Cleaned!$A$2:$W$4887,COLUMN(),FALSE)</f>
        <v>4.32</v>
      </c>
      <c r="K264" cm="1">
        <f t="array" ref="K264">VLOOKUP($A264,NIR_Algorithm_Cleaned!$A$2:$W$4887,COLUMN(),FALSE)</f>
        <v>1.84</v>
      </c>
      <c r="L264" cm="1">
        <f t="array" ref="L264">VLOOKUP($A264,NIR_Algorithm_Cleaned!$A$2:$W$4887,COLUMN(),FALSE)</f>
        <v>0.45</v>
      </c>
      <c r="M264" cm="1">
        <f t="array" ref="M264">VLOOKUP($A264,NIR_Algorithm_Cleaned!$A$2:$W$4887,COLUMN(),FALSE)</f>
        <v>0.43</v>
      </c>
      <c r="N264" cm="1">
        <f t="array" ref="N264">VLOOKUP($A264,NIR_Algorithm_Cleaned!$A$2:$W$4887,COLUMN(),FALSE)</f>
        <v>1.96</v>
      </c>
      <c r="O264" cm="1">
        <f t="array" ref="O264">VLOOKUP($A264,NIR_Algorithm_Cleaned!$A$2:$W$4887,COLUMN(),FALSE)</f>
        <v>1.93</v>
      </c>
      <c r="P264" cm="1">
        <f t="array" ref="P264">VLOOKUP($A264,NIR_Algorithm_Cleaned!$A$2:$W$4887,COLUMN(),FALSE)</f>
        <v>2</v>
      </c>
      <c r="Q264" cm="1">
        <f t="array" ref="Q264">VLOOKUP($A264,NIR_Algorithm_Cleaned!$A$2:$W$4887,COLUMN(),FALSE)</f>
        <v>2.29</v>
      </c>
      <c r="R264" cm="1">
        <f t="array" ref="R264">VLOOKUP($A264,NIR_Algorithm_Cleaned!$A$2:$W$4887,COLUMN(),FALSE)</f>
        <v>7.19</v>
      </c>
      <c r="S264" cm="1">
        <f t="array" ref="S264">VLOOKUP($A264,NIR_Algorithm_Cleaned!$A$2:$W$4887,COLUMN(),FALSE)</f>
        <v>14.48</v>
      </c>
      <c r="T264" cm="1">
        <f t="array" ref="T264">VLOOKUP($A264,NIR_Algorithm_Cleaned!$A$2:$W$4887,COLUMN(),FALSE)</f>
        <v>5.12</v>
      </c>
      <c r="U264" cm="1">
        <f t="array" ref="U264">VLOOKUP($A264,NIR_Algorithm_Cleaned!$A$2:$W$4887,COLUMN(),FALSE)</f>
        <v>1.53</v>
      </c>
      <c r="V264" cm="1">
        <f t="array" ref="V264">VLOOKUP($A264,NIR_Algorithm_Cleaned!$A$2:$W$4887,COLUMN(),FALSE)</f>
        <v>1.59</v>
      </c>
      <c r="W264" cm="1">
        <f t="array" ref="W264">VLOOKUP($A264,NIR_Algorithm_Cleaned!$A$2:$W$4887,COLUMN(),FALSE)</f>
        <v>70</v>
      </c>
      <c r="X264">
        <v>0.42000933374816674</v>
      </c>
    </row>
    <row r="265" spans="1:24" x14ac:dyDescent="0.2">
      <c r="A265" t="s">
        <v>1271</v>
      </c>
      <c r="B265" t="s">
        <v>4911</v>
      </c>
      <c r="C265" t="s">
        <v>5229</v>
      </c>
      <c r="D265">
        <v>2</v>
      </c>
      <c r="E265">
        <v>2</v>
      </c>
      <c r="F265">
        <v>1</v>
      </c>
      <c r="G265" cm="1">
        <f t="array" ref="G265">VLOOKUP($A265,NIR_Algorithm_Cleaned!$A$2:$W$4887,COLUMN(),FALSE)</f>
        <v>84.67</v>
      </c>
      <c r="H265" cm="1">
        <f t="array" ref="H265">VLOOKUP($A265,NIR_Algorithm_Cleaned!$A$2:$W$4887,COLUMN(),FALSE)</f>
        <v>1.78</v>
      </c>
      <c r="I265" cm="1">
        <f t="array" ref="I265">VLOOKUP($A265,NIR_Algorithm_Cleaned!$A$2:$W$4887,COLUMN(),FALSE)</f>
        <v>1.32</v>
      </c>
      <c r="J265" cm="1">
        <f t="array" ref="J265">VLOOKUP($A265,NIR_Algorithm_Cleaned!$A$2:$W$4887,COLUMN(),FALSE)</f>
        <v>3.65</v>
      </c>
      <c r="K265" cm="1">
        <f t="array" ref="K265">VLOOKUP($A265,NIR_Algorithm_Cleaned!$A$2:$W$4887,COLUMN(),FALSE)</f>
        <v>1.87</v>
      </c>
      <c r="L265" cm="1">
        <f t="array" ref="L265">VLOOKUP($A265,NIR_Algorithm_Cleaned!$A$2:$W$4887,COLUMN(),FALSE)</f>
        <v>0.38</v>
      </c>
      <c r="M265" cm="1">
        <f t="array" ref="M265">VLOOKUP($A265,NIR_Algorithm_Cleaned!$A$2:$W$4887,COLUMN(),FALSE)</f>
        <v>0.38</v>
      </c>
      <c r="N265" cm="1">
        <f t="array" ref="N265">VLOOKUP($A265,NIR_Algorithm_Cleaned!$A$2:$W$4887,COLUMN(),FALSE)</f>
        <v>1.51</v>
      </c>
      <c r="O265" cm="1">
        <f t="array" ref="O265">VLOOKUP($A265,NIR_Algorithm_Cleaned!$A$2:$W$4887,COLUMN(),FALSE)</f>
        <v>1.49</v>
      </c>
      <c r="P265" cm="1">
        <f t="array" ref="P265">VLOOKUP($A265,NIR_Algorithm_Cleaned!$A$2:$W$4887,COLUMN(),FALSE)</f>
        <v>1.8</v>
      </c>
      <c r="Q265" cm="1">
        <f t="array" ref="Q265">VLOOKUP($A265,NIR_Algorithm_Cleaned!$A$2:$W$4887,COLUMN(),FALSE)</f>
        <v>2.3199999999999998</v>
      </c>
      <c r="R265" cm="1">
        <f t="array" ref="R265">VLOOKUP($A265,NIR_Algorithm_Cleaned!$A$2:$W$4887,COLUMN(),FALSE)</f>
        <v>9.39</v>
      </c>
      <c r="S265" cm="1">
        <f t="array" ref="S265">VLOOKUP($A265,NIR_Algorithm_Cleaned!$A$2:$W$4887,COLUMN(),FALSE)</f>
        <v>10.44</v>
      </c>
      <c r="T265" cm="1">
        <f t="array" ref="T265">VLOOKUP($A265,NIR_Algorithm_Cleaned!$A$2:$W$4887,COLUMN(),FALSE)</f>
        <v>4.43</v>
      </c>
      <c r="U265" cm="1">
        <f t="array" ref="U265">VLOOKUP($A265,NIR_Algorithm_Cleaned!$A$2:$W$4887,COLUMN(),FALSE)</f>
        <v>1.55</v>
      </c>
      <c r="V265" cm="1">
        <f t="array" ref="V265">VLOOKUP($A265,NIR_Algorithm_Cleaned!$A$2:$W$4887,COLUMN(),FALSE)</f>
        <v>1.41</v>
      </c>
      <c r="W265" cm="1">
        <f t="array" ref="W265">VLOOKUP($A265,NIR_Algorithm_Cleaned!$A$2:$W$4887,COLUMN(),FALSE)</f>
        <v>70.16</v>
      </c>
      <c r="X265">
        <v>0.43335414907329195</v>
      </c>
    </row>
    <row r="266" spans="1:24" x14ac:dyDescent="0.2">
      <c r="A266" t="s">
        <v>1232</v>
      </c>
      <c r="B266" t="s">
        <v>4728</v>
      </c>
      <c r="C266" t="s">
        <v>5289</v>
      </c>
      <c r="D266">
        <v>2</v>
      </c>
      <c r="E266">
        <v>2</v>
      </c>
      <c r="F266">
        <v>1</v>
      </c>
      <c r="G266" cm="1">
        <f t="array" ref="G266">VLOOKUP($A266,NIR_Algorithm_Cleaned!$A$2:$W$4887,COLUMN(),FALSE)</f>
        <v>83.3</v>
      </c>
      <c r="H266" cm="1">
        <f t="array" ref="H266">VLOOKUP($A266,NIR_Algorithm_Cleaned!$A$2:$W$4887,COLUMN(),FALSE)</f>
        <v>1.71</v>
      </c>
      <c r="I266" cm="1">
        <f t="array" ref="I266">VLOOKUP($A266,NIR_Algorithm_Cleaned!$A$2:$W$4887,COLUMN(),FALSE)</f>
        <v>1.46</v>
      </c>
      <c r="J266" cm="1">
        <f t="array" ref="J266">VLOOKUP($A266,NIR_Algorithm_Cleaned!$A$2:$W$4887,COLUMN(),FALSE)</f>
        <v>2.36</v>
      </c>
      <c r="K266" cm="1">
        <f t="array" ref="K266">VLOOKUP($A266,NIR_Algorithm_Cleaned!$A$2:$W$4887,COLUMN(),FALSE)</f>
        <v>1.87</v>
      </c>
      <c r="L266" cm="1">
        <f t="array" ref="L266">VLOOKUP($A266,NIR_Algorithm_Cleaned!$A$2:$W$4887,COLUMN(),FALSE)</f>
        <v>0.38</v>
      </c>
      <c r="M266" cm="1">
        <f t="array" ref="M266">VLOOKUP($A266,NIR_Algorithm_Cleaned!$A$2:$W$4887,COLUMN(),FALSE)</f>
        <v>0.38</v>
      </c>
      <c r="N266" cm="1">
        <f t="array" ref="N266">VLOOKUP($A266,NIR_Algorithm_Cleaned!$A$2:$W$4887,COLUMN(),FALSE)</f>
        <v>1.8</v>
      </c>
      <c r="O266" cm="1">
        <f t="array" ref="O266">VLOOKUP($A266,NIR_Algorithm_Cleaned!$A$2:$W$4887,COLUMN(),FALSE)</f>
        <v>1.76</v>
      </c>
      <c r="P266" cm="1">
        <f t="array" ref="P266">VLOOKUP($A266,NIR_Algorithm_Cleaned!$A$2:$W$4887,COLUMN(),FALSE)</f>
        <v>1.66</v>
      </c>
      <c r="Q266" cm="1">
        <f t="array" ref="Q266">VLOOKUP($A266,NIR_Algorithm_Cleaned!$A$2:$W$4887,COLUMN(),FALSE)</f>
        <v>2.02</v>
      </c>
      <c r="R266" cm="1">
        <f t="array" ref="R266">VLOOKUP($A266,NIR_Algorithm_Cleaned!$A$2:$W$4887,COLUMN(),FALSE)</f>
        <v>8.7200000000000006</v>
      </c>
      <c r="S266" cm="1">
        <f t="array" ref="S266">VLOOKUP($A266,NIR_Algorithm_Cleaned!$A$2:$W$4887,COLUMN(),FALSE)</f>
        <v>12.42</v>
      </c>
      <c r="T266" cm="1">
        <f t="array" ref="T266">VLOOKUP($A266,NIR_Algorithm_Cleaned!$A$2:$W$4887,COLUMN(),FALSE)</f>
        <v>3.78</v>
      </c>
      <c r="U266" cm="1">
        <f t="array" ref="U266">VLOOKUP($A266,NIR_Algorithm_Cleaned!$A$2:$W$4887,COLUMN(),FALSE)</f>
        <v>1.3</v>
      </c>
      <c r="V266" cm="1">
        <f t="array" ref="V266">VLOOKUP($A266,NIR_Algorithm_Cleaned!$A$2:$W$4887,COLUMN(),FALSE)</f>
        <v>1.44</v>
      </c>
      <c r="W266" cm="1">
        <f t="array" ref="W266">VLOOKUP($A266,NIR_Algorithm_Cleaned!$A$2:$W$4887,COLUMN(),FALSE)</f>
        <v>71.87</v>
      </c>
      <c r="X266">
        <v>0.43357615894039725</v>
      </c>
    </row>
    <row r="267" spans="1:24" x14ac:dyDescent="0.2">
      <c r="A267" t="s">
        <v>1269</v>
      </c>
      <c r="B267" t="s">
        <v>4765</v>
      </c>
      <c r="C267" t="s">
        <v>5284</v>
      </c>
      <c r="D267">
        <v>2</v>
      </c>
      <c r="E267">
        <v>2</v>
      </c>
      <c r="F267">
        <v>1</v>
      </c>
      <c r="G267" cm="1">
        <f t="array" ref="G267">VLOOKUP($A267,NIR_Algorithm_Cleaned!$A$2:$W$4887,COLUMN(),FALSE)</f>
        <v>83.51</v>
      </c>
      <c r="H267" cm="1">
        <f t="array" ref="H267">VLOOKUP($A267,NIR_Algorithm_Cleaned!$A$2:$W$4887,COLUMN(),FALSE)</f>
        <v>1.69</v>
      </c>
      <c r="I267" cm="1">
        <f t="array" ref="I267">VLOOKUP($A267,NIR_Algorithm_Cleaned!$A$2:$W$4887,COLUMN(),FALSE)</f>
        <v>1.36</v>
      </c>
      <c r="J267" cm="1">
        <f t="array" ref="J267">VLOOKUP($A267,NIR_Algorithm_Cleaned!$A$2:$W$4887,COLUMN(),FALSE)</f>
        <v>3.46</v>
      </c>
      <c r="K267" cm="1">
        <f t="array" ref="K267">VLOOKUP($A267,NIR_Algorithm_Cleaned!$A$2:$W$4887,COLUMN(),FALSE)</f>
        <v>1.81</v>
      </c>
      <c r="L267" cm="1">
        <f t="array" ref="L267">VLOOKUP($A267,NIR_Algorithm_Cleaned!$A$2:$W$4887,COLUMN(),FALSE)</f>
        <v>0.37</v>
      </c>
      <c r="M267" cm="1">
        <f t="array" ref="M267">VLOOKUP($A267,NIR_Algorithm_Cleaned!$A$2:$W$4887,COLUMN(),FALSE)</f>
        <v>0.34</v>
      </c>
      <c r="N267" cm="1">
        <f t="array" ref="N267">VLOOKUP($A267,NIR_Algorithm_Cleaned!$A$2:$W$4887,COLUMN(),FALSE)</f>
        <v>1.62</v>
      </c>
      <c r="O267" cm="1">
        <f t="array" ref="O267">VLOOKUP($A267,NIR_Algorithm_Cleaned!$A$2:$W$4887,COLUMN(),FALSE)</f>
        <v>1.62</v>
      </c>
      <c r="P267" cm="1">
        <f t="array" ref="P267">VLOOKUP($A267,NIR_Algorithm_Cleaned!$A$2:$W$4887,COLUMN(),FALSE)</f>
        <v>1.73</v>
      </c>
      <c r="Q267" cm="1">
        <f t="array" ref="Q267">VLOOKUP($A267,NIR_Algorithm_Cleaned!$A$2:$W$4887,COLUMN(),FALSE)</f>
        <v>2.0499999999999998</v>
      </c>
      <c r="R267" cm="1">
        <f t="array" ref="R267">VLOOKUP($A267,NIR_Algorithm_Cleaned!$A$2:$W$4887,COLUMN(),FALSE)</f>
        <v>9.85</v>
      </c>
      <c r="S267" cm="1">
        <f t="array" ref="S267">VLOOKUP($A267,NIR_Algorithm_Cleaned!$A$2:$W$4887,COLUMN(),FALSE)</f>
        <v>10.97</v>
      </c>
      <c r="T267" cm="1">
        <f t="array" ref="T267">VLOOKUP($A267,NIR_Algorithm_Cleaned!$A$2:$W$4887,COLUMN(),FALSE)</f>
        <v>4.57</v>
      </c>
      <c r="U267" cm="1">
        <f t="array" ref="U267">VLOOKUP($A267,NIR_Algorithm_Cleaned!$A$2:$W$4887,COLUMN(),FALSE)</f>
        <v>1.48</v>
      </c>
      <c r="V267" cm="1">
        <f t="array" ref="V267">VLOOKUP($A267,NIR_Algorithm_Cleaned!$A$2:$W$4887,COLUMN(),FALSE)</f>
        <v>1.41</v>
      </c>
      <c r="W267" cm="1">
        <f t="array" ref="W267">VLOOKUP($A267,NIR_Algorithm_Cleaned!$A$2:$W$4887,COLUMN(),FALSE)</f>
        <v>70.8</v>
      </c>
      <c r="X267">
        <v>0.42856512141280323</v>
      </c>
    </row>
    <row r="268" spans="1:24" x14ac:dyDescent="0.2">
      <c r="A268" t="s">
        <v>1267</v>
      </c>
      <c r="B268" t="s">
        <v>4917</v>
      </c>
      <c r="C268" t="s">
        <v>5280</v>
      </c>
      <c r="D268">
        <v>2</v>
      </c>
      <c r="E268">
        <v>2</v>
      </c>
      <c r="F268">
        <v>1</v>
      </c>
      <c r="G268" cm="1">
        <f t="array" ref="G268">VLOOKUP($A268,NIR_Algorithm_Cleaned!$A$2:$W$4887,COLUMN(),FALSE)</f>
        <v>86.56</v>
      </c>
      <c r="H268" cm="1">
        <f t="array" ref="H268">VLOOKUP($A268,NIR_Algorithm_Cleaned!$A$2:$W$4887,COLUMN(),FALSE)</f>
        <v>1.58</v>
      </c>
      <c r="I268" cm="1">
        <f t="array" ref="I268">VLOOKUP($A268,NIR_Algorithm_Cleaned!$A$2:$W$4887,COLUMN(),FALSE)</f>
        <v>1.1200000000000001</v>
      </c>
      <c r="J268" cm="1">
        <f t="array" ref="J268">VLOOKUP($A268,NIR_Algorithm_Cleaned!$A$2:$W$4887,COLUMN(),FALSE)</f>
        <v>3.36</v>
      </c>
      <c r="K268" cm="1">
        <f t="array" ref="K268">VLOOKUP($A268,NIR_Algorithm_Cleaned!$A$2:$W$4887,COLUMN(),FALSE)</f>
        <v>1.74</v>
      </c>
      <c r="L268" cm="1">
        <f t="array" ref="L268">VLOOKUP($A268,NIR_Algorithm_Cleaned!$A$2:$W$4887,COLUMN(),FALSE)</f>
        <v>0.38</v>
      </c>
      <c r="M268" cm="1">
        <f t="array" ref="M268">VLOOKUP($A268,NIR_Algorithm_Cleaned!$A$2:$W$4887,COLUMN(),FALSE)</f>
        <v>0.38</v>
      </c>
      <c r="N268" cm="1">
        <f t="array" ref="N268">VLOOKUP($A268,NIR_Algorithm_Cleaned!$A$2:$W$4887,COLUMN(),FALSE)</f>
        <v>1.1299999999999999</v>
      </c>
      <c r="O268" cm="1">
        <f t="array" ref="O268">VLOOKUP($A268,NIR_Algorithm_Cleaned!$A$2:$W$4887,COLUMN(),FALSE)</f>
        <v>1.1299999999999999</v>
      </c>
      <c r="P268" cm="1">
        <f t="array" ref="P268">VLOOKUP($A268,NIR_Algorithm_Cleaned!$A$2:$W$4887,COLUMN(),FALSE)</f>
        <v>1.73</v>
      </c>
      <c r="Q268" cm="1">
        <f t="array" ref="Q268">VLOOKUP($A268,NIR_Algorithm_Cleaned!$A$2:$W$4887,COLUMN(),FALSE)</f>
        <v>2.16</v>
      </c>
      <c r="R268" cm="1">
        <f t="array" ref="R268">VLOOKUP($A268,NIR_Algorithm_Cleaned!$A$2:$W$4887,COLUMN(),FALSE)</f>
        <v>10.89</v>
      </c>
      <c r="S268" cm="1">
        <f t="array" ref="S268">VLOOKUP($A268,NIR_Algorithm_Cleaned!$A$2:$W$4887,COLUMN(),FALSE)</f>
        <v>7.52</v>
      </c>
      <c r="T268" cm="1">
        <f t="array" ref="T268">VLOOKUP($A268,NIR_Algorithm_Cleaned!$A$2:$W$4887,COLUMN(),FALSE)</f>
        <v>4.12</v>
      </c>
      <c r="U268" cm="1">
        <f t="array" ref="U268">VLOOKUP($A268,NIR_Algorithm_Cleaned!$A$2:$W$4887,COLUMN(),FALSE)</f>
        <v>1.57</v>
      </c>
      <c r="V268" cm="1">
        <f t="array" ref="V268">VLOOKUP($A268,NIR_Algorithm_Cleaned!$A$2:$W$4887,COLUMN(),FALSE)</f>
        <v>1.26</v>
      </c>
      <c r="W268" cm="1">
        <f t="array" ref="W268">VLOOKUP($A268,NIR_Algorithm_Cleaned!$A$2:$W$4887,COLUMN(),FALSE)</f>
        <v>70.72</v>
      </c>
      <c r="X268">
        <v>0.44594332587621149</v>
      </c>
    </row>
    <row r="269" spans="1:24" x14ac:dyDescent="0.2">
      <c r="A269" t="s">
        <v>976</v>
      </c>
      <c r="B269" t="s">
        <v>4850</v>
      </c>
      <c r="C269" t="s">
        <v>5321</v>
      </c>
      <c r="D269">
        <v>2</v>
      </c>
      <c r="E269">
        <v>2</v>
      </c>
      <c r="F269">
        <v>1</v>
      </c>
      <c r="G269" cm="1">
        <f t="array" ref="G269">VLOOKUP($A269,NIR_Algorithm_Cleaned!$A$2:$W$4887,COLUMN(),FALSE)</f>
        <v>85.43</v>
      </c>
      <c r="H269" cm="1">
        <f t="array" ref="H269">VLOOKUP($A269,NIR_Algorithm_Cleaned!$A$2:$W$4887,COLUMN(),FALSE)</f>
        <v>1.84</v>
      </c>
      <c r="I269" cm="1">
        <f t="array" ref="I269">VLOOKUP($A269,NIR_Algorithm_Cleaned!$A$2:$W$4887,COLUMN(),FALSE)</f>
        <v>1.2</v>
      </c>
      <c r="J269" cm="1">
        <f t="array" ref="J269">VLOOKUP($A269,NIR_Algorithm_Cleaned!$A$2:$W$4887,COLUMN(),FALSE)</f>
        <v>3.76</v>
      </c>
      <c r="K269" cm="1">
        <f t="array" ref="K269">VLOOKUP($A269,NIR_Algorithm_Cleaned!$A$2:$W$4887,COLUMN(),FALSE)</f>
        <v>1.99</v>
      </c>
      <c r="L269" cm="1">
        <f t="array" ref="L269">VLOOKUP($A269,NIR_Algorithm_Cleaned!$A$2:$W$4887,COLUMN(),FALSE)</f>
        <v>0.41</v>
      </c>
      <c r="M269" cm="1">
        <f t="array" ref="M269">VLOOKUP($A269,NIR_Algorithm_Cleaned!$A$2:$W$4887,COLUMN(),FALSE)</f>
        <v>0.44</v>
      </c>
      <c r="N269" cm="1">
        <f t="array" ref="N269">VLOOKUP($A269,NIR_Algorithm_Cleaned!$A$2:$W$4887,COLUMN(),FALSE)</f>
        <v>1.29</v>
      </c>
      <c r="O269" cm="1">
        <f t="array" ref="O269">VLOOKUP($A269,NIR_Algorithm_Cleaned!$A$2:$W$4887,COLUMN(),FALSE)</f>
        <v>1.27</v>
      </c>
      <c r="P269" cm="1">
        <f t="array" ref="P269">VLOOKUP($A269,NIR_Algorithm_Cleaned!$A$2:$W$4887,COLUMN(),FALSE)</f>
        <v>2.0499999999999998</v>
      </c>
      <c r="Q269" cm="1">
        <f t="array" ref="Q269">VLOOKUP($A269,NIR_Algorithm_Cleaned!$A$2:$W$4887,COLUMN(),FALSE)</f>
        <v>2.7</v>
      </c>
      <c r="R269" cm="1">
        <f t="array" ref="R269">VLOOKUP($A269,NIR_Algorithm_Cleaned!$A$2:$W$4887,COLUMN(),FALSE)</f>
        <v>8.9700000000000006</v>
      </c>
      <c r="S269" cm="1">
        <f t="array" ref="S269">VLOOKUP($A269,NIR_Algorithm_Cleaned!$A$2:$W$4887,COLUMN(),FALSE)</f>
        <v>9.3699999999999992</v>
      </c>
      <c r="T269" cm="1">
        <f t="array" ref="T269">VLOOKUP($A269,NIR_Algorithm_Cleaned!$A$2:$W$4887,COLUMN(),FALSE)</f>
        <v>4.49</v>
      </c>
      <c r="U269" cm="1">
        <f t="array" ref="U269">VLOOKUP($A269,NIR_Algorithm_Cleaned!$A$2:$W$4887,COLUMN(),FALSE)</f>
        <v>1.75</v>
      </c>
      <c r="V269" cm="1">
        <f t="array" ref="V269">VLOOKUP($A269,NIR_Algorithm_Cleaned!$A$2:$W$4887,COLUMN(),FALSE)</f>
        <v>1.37</v>
      </c>
      <c r="W269" cm="1">
        <f t="array" ref="W269">VLOOKUP($A269,NIR_Algorithm_Cleaned!$A$2:$W$4887,COLUMN(),FALSE)</f>
        <v>70.75</v>
      </c>
      <c r="X269">
        <v>0.42931111265763849</v>
      </c>
    </row>
    <row r="270" spans="1:24" x14ac:dyDescent="0.2">
      <c r="A270" t="s">
        <v>1834</v>
      </c>
      <c r="B270" t="s">
        <v>4712</v>
      </c>
      <c r="C270" t="s">
        <v>5290</v>
      </c>
      <c r="D270">
        <v>2</v>
      </c>
      <c r="E270">
        <v>2</v>
      </c>
      <c r="F270">
        <v>1</v>
      </c>
      <c r="G270" cm="1">
        <f t="array" ref="G270">VLOOKUP($A270,NIR_Algorithm_Cleaned!$A$2:$W$4887,COLUMN(),FALSE)</f>
        <v>84.22</v>
      </c>
      <c r="H270" cm="1">
        <f t="array" ref="H270">VLOOKUP($A270,NIR_Algorithm_Cleaned!$A$2:$W$4887,COLUMN(),FALSE)</f>
        <v>1.52</v>
      </c>
      <c r="I270" cm="1">
        <f t="array" ref="I270">VLOOKUP($A270,NIR_Algorithm_Cleaned!$A$2:$W$4887,COLUMN(),FALSE)</f>
        <v>1.21</v>
      </c>
      <c r="J270" cm="1">
        <f t="array" ref="J270">VLOOKUP($A270,NIR_Algorithm_Cleaned!$A$2:$W$4887,COLUMN(),FALSE)</f>
        <v>2.5499999999999998</v>
      </c>
      <c r="K270" cm="1">
        <f t="array" ref="K270">VLOOKUP($A270,NIR_Algorithm_Cleaned!$A$2:$W$4887,COLUMN(),FALSE)</f>
        <v>1.66</v>
      </c>
      <c r="L270" cm="1">
        <f t="array" ref="L270">VLOOKUP($A270,NIR_Algorithm_Cleaned!$A$2:$W$4887,COLUMN(),FALSE)</f>
        <v>0.31</v>
      </c>
      <c r="M270" cm="1">
        <f t="array" ref="M270">VLOOKUP($A270,NIR_Algorithm_Cleaned!$A$2:$W$4887,COLUMN(),FALSE)</f>
        <v>0.35</v>
      </c>
      <c r="N270" cm="1">
        <f t="array" ref="N270">VLOOKUP($A270,NIR_Algorithm_Cleaned!$A$2:$W$4887,COLUMN(),FALSE)</f>
        <v>1.39</v>
      </c>
      <c r="O270" cm="1">
        <f t="array" ref="O270">VLOOKUP($A270,NIR_Algorithm_Cleaned!$A$2:$W$4887,COLUMN(),FALSE)</f>
        <v>1.39</v>
      </c>
      <c r="P270" cm="1">
        <f t="array" ref="P270">VLOOKUP($A270,NIR_Algorithm_Cleaned!$A$2:$W$4887,COLUMN(),FALSE)</f>
        <v>1.53</v>
      </c>
      <c r="Q270" cm="1">
        <f t="array" ref="Q270">VLOOKUP($A270,NIR_Algorithm_Cleaned!$A$2:$W$4887,COLUMN(),FALSE)</f>
        <v>2.0099999999999998</v>
      </c>
      <c r="R270" cm="1">
        <f t="array" ref="R270">VLOOKUP($A270,NIR_Algorithm_Cleaned!$A$2:$W$4887,COLUMN(),FALSE)</f>
        <v>11.06</v>
      </c>
      <c r="S270" cm="1">
        <f t="array" ref="S270">VLOOKUP($A270,NIR_Algorithm_Cleaned!$A$2:$W$4887,COLUMN(),FALSE)</f>
        <v>8.9700000000000006</v>
      </c>
      <c r="T270" cm="1">
        <f t="array" ref="T270">VLOOKUP($A270,NIR_Algorithm_Cleaned!$A$2:$W$4887,COLUMN(),FALSE)</f>
        <v>4.0999999999999996</v>
      </c>
      <c r="U270" cm="1">
        <f t="array" ref="U270">VLOOKUP($A270,NIR_Algorithm_Cleaned!$A$2:$W$4887,COLUMN(),FALSE)</f>
        <v>1.31</v>
      </c>
      <c r="V270" cm="1">
        <f t="array" ref="V270">VLOOKUP($A270,NIR_Algorithm_Cleaned!$A$2:$W$4887,COLUMN(),FALSE)</f>
        <v>1.32</v>
      </c>
      <c r="W270" cm="1">
        <f t="array" ref="W270">VLOOKUP($A270,NIR_Algorithm_Cleaned!$A$2:$W$4887,COLUMN(),FALSE)</f>
        <v>71.650000000000006</v>
      </c>
      <c r="X270">
        <v>0.44769102310979902</v>
      </c>
    </row>
    <row r="271" spans="1:24" x14ac:dyDescent="0.2">
      <c r="A271" t="s">
        <v>991</v>
      </c>
      <c r="B271" t="s">
        <v>4774</v>
      </c>
      <c r="C271" t="s">
        <v>5259</v>
      </c>
      <c r="D271">
        <v>2</v>
      </c>
      <c r="E271">
        <v>2</v>
      </c>
      <c r="F271">
        <v>1</v>
      </c>
      <c r="G271" cm="1">
        <f t="array" ref="G271">VLOOKUP($A271,NIR_Algorithm_Cleaned!$A$2:$W$4887,COLUMN(),FALSE)</f>
        <v>86.98</v>
      </c>
      <c r="H271" cm="1">
        <f t="array" ref="H271">VLOOKUP($A271,NIR_Algorithm_Cleaned!$A$2:$W$4887,COLUMN(),FALSE)</f>
        <v>1.42</v>
      </c>
      <c r="I271" cm="1">
        <f t="array" ref="I271">VLOOKUP($A271,NIR_Algorithm_Cleaned!$A$2:$W$4887,COLUMN(),FALSE)</f>
        <v>1.1499999999999999</v>
      </c>
      <c r="J271" cm="1">
        <f t="array" ref="J271">VLOOKUP($A271,NIR_Algorithm_Cleaned!$A$2:$W$4887,COLUMN(),FALSE)</f>
        <v>2.82</v>
      </c>
      <c r="K271" cm="1">
        <f t="array" ref="K271">VLOOKUP($A271,NIR_Algorithm_Cleaned!$A$2:$W$4887,COLUMN(),FALSE)</f>
        <v>1.64</v>
      </c>
      <c r="L271" cm="1">
        <f t="array" ref="L271">VLOOKUP($A271,NIR_Algorithm_Cleaned!$A$2:$W$4887,COLUMN(),FALSE)</f>
        <v>0.52</v>
      </c>
      <c r="M271" cm="1">
        <f t="array" ref="M271">VLOOKUP($A271,NIR_Algorithm_Cleaned!$A$2:$W$4887,COLUMN(),FALSE)</f>
        <v>0.53</v>
      </c>
      <c r="N271" cm="1">
        <f t="array" ref="N271">VLOOKUP($A271,NIR_Algorithm_Cleaned!$A$2:$W$4887,COLUMN(),FALSE)</f>
        <v>1.1399999999999999</v>
      </c>
      <c r="O271" cm="1">
        <f t="array" ref="O271">VLOOKUP($A271,NIR_Algorithm_Cleaned!$A$2:$W$4887,COLUMN(),FALSE)</f>
        <v>1.1100000000000001</v>
      </c>
      <c r="P271" cm="1">
        <f t="array" ref="P271">VLOOKUP($A271,NIR_Algorithm_Cleaned!$A$2:$W$4887,COLUMN(),FALSE)</f>
        <v>2.19</v>
      </c>
      <c r="Q271" cm="1">
        <f t="array" ref="Q271">VLOOKUP($A271,NIR_Algorithm_Cleaned!$A$2:$W$4887,COLUMN(),FALSE)</f>
        <v>2.9</v>
      </c>
      <c r="R271" cm="1">
        <f t="array" ref="R271">VLOOKUP($A271,NIR_Algorithm_Cleaned!$A$2:$W$4887,COLUMN(),FALSE)</f>
        <v>10.18</v>
      </c>
      <c r="S271" cm="1">
        <f t="array" ref="S271">VLOOKUP($A271,NIR_Algorithm_Cleaned!$A$2:$W$4887,COLUMN(),FALSE)</f>
        <v>8.1199999999999992</v>
      </c>
      <c r="T271" cm="1">
        <f t="array" ref="T271">VLOOKUP($A271,NIR_Algorithm_Cleaned!$A$2:$W$4887,COLUMN(),FALSE)</f>
        <v>3.44</v>
      </c>
      <c r="U271" cm="1">
        <f t="array" ref="U271">VLOOKUP($A271,NIR_Algorithm_Cleaned!$A$2:$W$4887,COLUMN(),FALSE)</f>
        <v>1.45</v>
      </c>
      <c r="V271" cm="1">
        <f t="array" ref="V271">VLOOKUP($A271,NIR_Algorithm_Cleaned!$A$2:$W$4887,COLUMN(),FALSE)</f>
        <v>1.27</v>
      </c>
      <c r="W271" cm="1">
        <f t="array" ref="W271">VLOOKUP($A271,NIR_Algorithm_Cleaned!$A$2:$W$4887,COLUMN(),FALSE)</f>
        <v>71.67</v>
      </c>
      <c r="X271">
        <v>0.44684936614466797</v>
      </c>
    </row>
    <row r="272" spans="1:24" x14ac:dyDescent="0.2">
      <c r="A272" t="s">
        <v>939</v>
      </c>
      <c r="B272" t="s">
        <v>4782</v>
      </c>
      <c r="C272" t="s">
        <v>5278</v>
      </c>
      <c r="D272">
        <v>2</v>
      </c>
      <c r="E272">
        <v>2</v>
      </c>
      <c r="F272">
        <v>1</v>
      </c>
      <c r="G272" cm="1">
        <f t="array" ref="G272">VLOOKUP($A272,NIR_Algorithm_Cleaned!$A$2:$W$4887,COLUMN(),FALSE)</f>
        <v>86.01</v>
      </c>
      <c r="H272" cm="1">
        <f t="array" ref="H272">VLOOKUP($A272,NIR_Algorithm_Cleaned!$A$2:$W$4887,COLUMN(),FALSE)</f>
        <v>1.43</v>
      </c>
      <c r="I272" cm="1">
        <f t="array" ref="I272">VLOOKUP($A272,NIR_Algorithm_Cleaned!$A$2:$W$4887,COLUMN(),FALSE)</f>
        <v>1.22</v>
      </c>
      <c r="J272" cm="1">
        <f t="array" ref="J272">VLOOKUP($A272,NIR_Algorithm_Cleaned!$A$2:$W$4887,COLUMN(),FALSE)</f>
        <v>2.92</v>
      </c>
      <c r="K272" cm="1">
        <f t="array" ref="K272">VLOOKUP($A272,NIR_Algorithm_Cleaned!$A$2:$W$4887,COLUMN(),FALSE)</f>
        <v>1.65</v>
      </c>
      <c r="L272" cm="1">
        <f t="array" ref="L272">VLOOKUP($A272,NIR_Algorithm_Cleaned!$A$2:$W$4887,COLUMN(),FALSE)</f>
        <v>0.53</v>
      </c>
      <c r="M272" cm="1">
        <f t="array" ref="M272">VLOOKUP($A272,NIR_Algorithm_Cleaned!$A$2:$W$4887,COLUMN(),FALSE)</f>
        <v>0.64</v>
      </c>
      <c r="N272" cm="1">
        <f t="array" ref="N272">VLOOKUP($A272,NIR_Algorithm_Cleaned!$A$2:$W$4887,COLUMN(),FALSE)</f>
        <v>1.26</v>
      </c>
      <c r="O272" cm="1">
        <f t="array" ref="O272">VLOOKUP($A272,NIR_Algorithm_Cleaned!$A$2:$W$4887,COLUMN(),FALSE)</f>
        <v>1.23</v>
      </c>
      <c r="P272" cm="1">
        <f t="array" ref="P272">VLOOKUP($A272,NIR_Algorithm_Cleaned!$A$2:$W$4887,COLUMN(),FALSE)</f>
        <v>2.2200000000000002</v>
      </c>
      <c r="Q272" cm="1">
        <f t="array" ref="Q272">VLOOKUP($A272,NIR_Algorithm_Cleaned!$A$2:$W$4887,COLUMN(),FALSE)</f>
        <v>2.87</v>
      </c>
      <c r="R272" cm="1">
        <f t="array" ref="R272">VLOOKUP($A272,NIR_Algorithm_Cleaned!$A$2:$W$4887,COLUMN(),FALSE)</f>
        <v>9.5500000000000007</v>
      </c>
      <c r="S272" cm="1">
        <f t="array" ref="S272">VLOOKUP($A272,NIR_Algorithm_Cleaned!$A$2:$W$4887,COLUMN(),FALSE)</f>
        <v>9.27</v>
      </c>
      <c r="T272" cm="1">
        <f t="array" ref="T272">VLOOKUP($A272,NIR_Algorithm_Cleaned!$A$2:$W$4887,COLUMN(),FALSE)</f>
        <v>3.62</v>
      </c>
      <c r="U272" cm="1">
        <f t="array" ref="U272">VLOOKUP($A272,NIR_Algorithm_Cleaned!$A$2:$W$4887,COLUMN(),FALSE)</f>
        <v>1.37</v>
      </c>
      <c r="V272" cm="1">
        <f t="array" ref="V272">VLOOKUP($A272,NIR_Algorithm_Cleaned!$A$2:$W$4887,COLUMN(),FALSE)</f>
        <v>1.3</v>
      </c>
      <c r="W272" cm="1">
        <f t="array" ref="W272">VLOOKUP($A272,NIR_Algorithm_Cleaned!$A$2:$W$4887,COLUMN(),FALSE)</f>
        <v>71.900000000000006</v>
      </c>
      <c r="X272">
        <v>0.44647651006711397</v>
      </c>
    </row>
    <row r="273" spans="1:24" x14ac:dyDescent="0.2">
      <c r="A273" t="s">
        <v>978</v>
      </c>
      <c r="B273" t="s">
        <v>4733</v>
      </c>
      <c r="C273" t="s">
        <v>5224</v>
      </c>
      <c r="D273">
        <v>2</v>
      </c>
      <c r="E273">
        <v>2</v>
      </c>
      <c r="F273">
        <v>1</v>
      </c>
      <c r="G273" cm="1">
        <f t="array" ref="G273">VLOOKUP($A273,NIR_Algorithm_Cleaned!$A$2:$W$4887,COLUMN(),FALSE)</f>
        <v>85.7</v>
      </c>
      <c r="H273" cm="1">
        <f t="array" ref="H273">VLOOKUP($A273,NIR_Algorithm_Cleaned!$A$2:$W$4887,COLUMN(),FALSE)</f>
        <v>1.88</v>
      </c>
      <c r="I273" cm="1">
        <f t="array" ref="I273">VLOOKUP($A273,NIR_Algorithm_Cleaned!$A$2:$W$4887,COLUMN(),FALSE)</f>
        <v>1.39</v>
      </c>
      <c r="J273" cm="1">
        <f t="array" ref="J273">VLOOKUP($A273,NIR_Algorithm_Cleaned!$A$2:$W$4887,COLUMN(),FALSE)</f>
        <v>3.98</v>
      </c>
      <c r="K273" cm="1">
        <f t="array" ref="K273">VLOOKUP($A273,NIR_Algorithm_Cleaned!$A$2:$W$4887,COLUMN(),FALSE)</f>
        <v>2.09</v>
      </c>
      <c r="L273" cm="1">
        <f t="array" ref="L273">VLOOKUP($A273,NIR_Algorithm_Cleaned!$A$2:$W$4887,COLUMN(),FALSE)</f>
        <v>0.44</v>
      </c>
      <c r="M273" cm="1">
        <f t="array" ref="M273">VLOOKUP($A273,NIR_Algorithm_Cleaned!$A$2:$W$4887,COLUMN(),FALSE)</f>
        <v>0.46</v>
      </c>
      <c r="N273" cm="1">
        <f t="array" ref="N273">VLOOKUP($A273,NIR_Algorithm_Cleaned!$A$2:$W$4887,COLUMN(),FALSE)</f>
        <v>1.55</v>
      </c>
      <c r="O273" cm="1">
        <f t="array" ref="O273">VLOOKUP($A273,NIR_Algorithm_Cleaned!$A$2:$W$4887,COLUMN(),FALSE)</f>
        <v>1.51</v>
      </c>
      <c r="P273" cm="1">
        <f t="array" ref="P273">VLOOKUP($A273,NIR_Algorithm_Cleaned!$A$2:$W$4887,COLUMN(),FALSE)</f>
        <v>2.04</v>
      </c>
      <c r="Q273" cm="1">
        <f t="array" ref="Q273">VLOOKUP($A273,NIR_Algorithm_Cleaned!$A$2:$W$4887,COLUMN(),FALSE)</f>
        <v>2.27</v>
      </c>
      <c r="R273" cm="1">
        <f t="array" ref="R273">VLOOKUP($A273,NIR_Algorithm_Cleaned!$A$2:$W$4887,COLUMN(),FALSE)</f>
        <v>8.32</v>
      </c>
      <c r="S273" cm="1">
        <f t="array" ref="S273">VLOOKUP($A273,NIR_Algorithm_Cleaned!$A$2:$W$4887,COLUMN(),FALSE)</f>
        <v>11.41</v>
      </c>
      <c r="T273" cm="1">
        <f t="array" ref="T273">VLOOKUP($A273,NIR_Algorithm_Cleaned!$A$2:$W$4887,COLUMN(),FALSE)</f>
        <v>4.12</v>
      </c>
      <c r="U273" cm="1">
        <f t="array" ref="U273">VLOOKUP($A273,NIR_Algorithm_Cleaned!$A$2:$W$4887,COLUMN(),FALSE)</f>
        <v>1.74</v>
      </c>
      <c r="V273" cm="1">
        <f t="array" ref="V273">VLOOKUP($A273,NIR_Algorithm_Cleaned!$A$2:$W$4887,COLUMN(),FALSE)</f>
        <v>1.44</v>
      </c>
      <c r="W273" cm="1">
        <f t="array" ref="W273">VLOOKUP($A273,NIR_Algorithm_Cleaned!$A$2:$W$4887,COLUMN(),FALSE)</f>
        <v>70.41</v>
      </c>
      <c r="X273">
        <v>0.44759154597904177</v>
      </c>
    </row>
    <row r="274" spans="1:24" x14ac:dyDescent="0.2">
      <c r="A274" t="s">
        <v>1072</v>
      </c>
      <c r="B274" t="s">
        <v>4727</v>
      </c>
      <c r="C274" t="s">
        <v>5255</v>
      </c>
      <c r="D274">
        <v>2</v>
      </c>
      <c r="E274">
        <v>2</v>
      </c>
      <c r="F274">
        <v>1</v>
      </c>
      <c r="G274" cm="1">
        <f t="array" ref="G274">VLOOKUP($A274,NIR_Algorithm_Cleaned!$A$2:$W$4887,COLUMN(),FALSE)</f>
        <v>85.86</v>
      </c>
      <c r="H274" cm="1">
        <f t="array" ref="H274">VLOOKUP($A274,NIR_Algorithm_Cleaned!$A$2:$W$4887,COLUMN(),FALSE)</f>
        <v>1.76</v>
      </c>
      <c r="I274" cm="1">
        <f t="array" ref="I274">VLOOKUP($A274,NIR_Algorithm_Cleaned!$A$2:$W$4887,COLUMN(),FALSE)</f>
        <v>1.52</v>
      </c>
      <c r="J274" cm="1">
        <f t="array" ref="J274">VLOOKUP($A274,NIR_Algorithm_Cleaned!$A$2:$W$4887,COLUMN(),FALSE)</f>
        <v>3.13</v>
      </c>
      <c r="K274" cm="1">
        <f t="array" ref="K274">VLOOKUP($A274,NIR_Algorithm_Cleaned!$A$2:$W$4887,COLUMN(),FALSE)</f>
        <v>2.12</v>
      </c>
      <c r="L274" cm="1">
        <f t="array" ref="L274">VLOOKUP($A274,NIR_Algorithm_Cleaned!$A$2:$W$4887,COLUMN(),FALSE)</f>
        <v>0.35</v>
      </c>
      <c r="M274" cm="1">
        <f t="array" ref="M274">VLOOKUP($A274,NIR_Algorithm_Cleaned!$A$2:$W$4887,COLUMN(),FALSE)</f>
        <v>0.37</v>
      </c>
      <c r="N274" cm="1">
        <f t="array" ref="N274">VLOOKUP($A274,NIR_Algorithm_Cleaned!$A$2:$W$4887,COLUMN(),FALSE)</f>
        <v>1.79</v>
      </c>
      <c r="O274" cm="1">
        <f t="array" ref="O274">VLOOKUP($A274,NIR_Algorithm_Cleaned!$A$2:$W$4887,COLUMN(),FALSE)</f>
        <v>1.75</v>
      </c>
      <c r="P274" cm="1">
        <f t="array" ref="P274">VLOOKUP($A274,NIR_Algorithm_Cleaned!$A$2:$W$4887,COLUMN(),FALSE)</f>
        <v>1.79</v>
      </c>
      <c r="Q274" cm="1">
        <f t="array" ref="Q274">VLOOKUP($A274,NIR_Algorithm_Cleaned!$A$2:$W$4887,COLUMN(),FALSE)</f>
        <v>2.19</v>
      </c>
      <c r="R274" cm="1">
        <f t="array" ref="R274">VLOOKUP($A274,NIR_Algorithm_Cleaned!$A$2:$W$4887,COLUMN(),FALSE)</f>
        <v>9.19</v>
      </c>
      <c r="S274" cm="1">
        <f t="array" ref="S274">VLOOKUP($A274,NIR_Algorithm_Cleaned!$A$2:$W$4887,COLUMN(),FALSE)</f>
        <v>12.28</v>
      </c>
      <c r="T274" cm="1">
        <f t="array" ref="T274">VLOOKUP($A274,NIR_Algorithm_Cleaned!$A$2:$W$4887,COLUMN(),FALSE)</f>
        <v>4.29</v>
      </c>
      <c r="U274" cm="1">
        <f t="array" ref="U274">VLOOKUP($A274,NIR_Algorithm_Cleaned!$A$2:$W$4887,COLUMN(),FALSE)</f>
        <v>1.25</v>
      </c>
      <c r="V274" cm="1">
        <f t="array" ref="V274">VLOOKUP($A274,NIR_Algorithm_Cleaned!$A$2:$W$4887,COLUMN(),FALSE)</f>
        <v>1.46</v>
      </c>
      <c r="W274" cm="1">
        <f t="array" ref="W274">VLOOKUP($A274,NIR_Algorithm_Cleaned!$A$2:$W$4887,COLUMN(),FALSE)</f>
        <v>70.91</v>
      </c>
      <c r="X274">
        <v>0.46780013759889927</v>
      </c>
    </row>
    <row r="275" spans="1:24" x14ac:dyDescent="0.2">
      <c r="A275" t="s">
        <v>1820</v>
      </c>
      <c r="B275" t="s">
        <v>4827</v>
      </c>
      <c r="C275" t="s">
        <v>5296</v>
      </c>
      <c r="D275">
        <v>2</v>
      </c>
      <c r="E275">
        <v>2</v>
      </c>
      <c r="F275">
        <v>1</v>
      </c>
      <c r="G275" cm="1">
        <f t="array" ref="G275">VLOOKUP($A275,NIR_Algorithm_Cleaned!$A$2:$W$4887,COLUMN(),FALSE)</f>
        <v>82.88</v>
      </c>
      <c r="H275" cm="1">
        <f t="array" ref="H275">VLOOKUP($A275,NIR_Algorithm_Cleaned!$A$2:$W$4887,COLUMN(),FALSE)</f>
        <v>2.02</v>
      </c>
      <c r="I275" cm="1">
        <f t="array" ref="I275">VLOOKUP($A275,NIR_Algorithm_Cleaned!$A$2:$W$4887,COLUMN(),FALSE)</f>
        <v>1.42</v>
      </c>
      <c r="J275" cm="1">
        <f t="array" ref="J275">VLOOKUP($A275,NIR_Algorithm_Cleaned!$A$2:$W$4887,COLUMN(),FALSE)</f>
        <v>3.7</v>
      </c>
      <c r="K275" cm="1">
        <f t="array" ref="K275">VLOOKUP($A275,NIR_Algorithm_Cleaned!$A$2:$W$4887,COLUMN(),FALSE)</f>
        <v>2.08</v>
      </c>
      <c r="L275" cm="1">
        <f t="array" ref="L275">VLOOKUP($A275,NIR_Algorithm_Cleaned!$A$2:$W$4887,COLUMN(),FALSE)</f>
        <v>0.28000000000000003</v>
      </c>
      <c r="M275" cm="1">
        <f t="array" ref="M275">VLOOKUP($A275,NIR_Algorithm_Cleaned!$A$2:$W$4887,COLUMN(),FALSE)</f>
        <v>0.28000000000000003</v>
      </c>
      <c r="N275" cm="1">
        <f t="array" ref="N275">VLOOKUP($A275,NIR_Algorithm_Cleaned!$A$2:$W$4887,COLUMN(),FALSE)</f>
        <v>1.79</v>
      </c>
      <c r="O275" cm="1">
        <f t="array" ref="O275">VLOOKUP($A275,NIR_Algorithm_Cleaned!$A$2:$W$4887,COLUMN(),FALSE)</f>
        <v>1.81</v>
      </c>
      <c r="P275" cm="1">
        <f t="array" ref="P275">VLOOKUP($A275,NIR_Algorithm_Cleaned!$A$2:$W$4887,COLUMN(),FALSE)</f>
        <v>1.57</v>
      </c>
      <c r="Q275" cm="1">
        <f t="array" ref="Q275">VLOOKUP($A275,NIR_Algorithm_Cleaned!$A$2:$W$4887,COLUMN(),FALSE)</f>
        <v>1.75</v>
      </c>
      <c r="R275" cm="1">
        <f t="array" ref="R275">VLOOKUP($A275,NIR_Algorithm_Cleaned!$A$2:$W$4887,COLUMN(),FALSE)</f>
        <v>9.5299999999999994</v>
      </c>
      <c r="S275" cm="1">
        <f t="array" ref="S275">VLOOKUP($A275,NIR_Algorithm_Cleaned!$A$2:$W$4887,COLUMN(),FALSE)</f>
        <v>12.27</v>
      </c>
      <c r="T275" cm="1">
        <f t="array" ref="T275">VLOOKUP($A275,NIR_Algorithm_Cleaned!$A$2:$W$4887,COLUMN(),FALSE)</f>
        <v>5.45</v>
      </c>
      <c r="U275" cm="1">
        <f t="array" ref="U275">VLOOKUP($A275,NIR_Algorithm_Cleaned!$A$2:$W$4887,COLUMN(),FALSE)</f>
        <v>1.76</v>
      </c>
      <c r="V275" cm="1">
        <f t="array" ref="V275">VLOOKUP($A275,NIR_Algorithm_Cleaned!$A$2:$W$4887,COLUMN(),FALSE)</f>
        <v>1.56</v>
      </c>
      <c r="W275" cm="1">
        <f t="array" ref="W275">VLOOKUP($A275,NIR_Algorithm_Cleaned!$A$2:$W$4887,COLUMN(),FALSE)</f>
        <v>69.17</v>
      </c>
      <c r="X275">
        <v>0.40298013245033099</v>
      </c>
    </row>
    <row r="276" spans="1:24" x14ac:dyDescent="0.2">
      <c r="A276" t="s">
        <v>1224</v>
      </c>
      <c r="B276" t="s">
        <v>4730</v>
      </c>
      <c r="C276" t="s">
        <v>5247</v>
      </c>
      <c r="D276">
        <v>2</v>
      </c>
      <c r="E276">
        <v>2</v>
      </c>
      <c r="F276">
        <v>1</v>
      </c>
      <c r="G276" cm="1">
        <f t="array" ref="G276">VLOOKUP($A276,NIR_Algorithm_Cleaned!$A$2:$W$4887,COLUMN(),FALSE)</f>
        <v>83.13</v>
      </c>
      <c r="H276" cm="1">
        <f t="array" ref="H276">VLOOKUP($A276,NIR_Algorithm_Cleaned!$A$2:$W$4887,COLUMN(),FALSE)</f>
        <v>1.75</v>
      </c>
      <c r="I276" cm="1">
        <f t="array" ref="I276">VLOOKUP($A276,NIR_Algorithm_Cleaned!$A$2:$W$4887,COLUMN(),FALSE)</f>
        <v>1.35</v>
      </c>
      <c r="J276" cm="1">
        <f t="array" ref="J276">VLOOKUP($A276,NIR_Algorithm_Cleaned!$A$2:$W$4887,COLUMN(),FALSE)</f>
        <v>3.25</v>
      </c>
      <c r="K276" cm="1">
        <f t="array" ref="K276">VLOOKUP($A276,NIR_Algorithm_Cleaned!$A$2:$W$4887,COLUMN(),FALSE)</f>
        <v>1.88</v>
      </c>
      <c r="L276" cm="1">
        <f t="array" ref="L276">VLOOKUP($A276,NIR_Algorithm_Cleaned!$A$2:$W$4887,COLUMN(),FALSE)</f>
        <v>0.39</v>
      </c>
      <c r="M276" cm="1">
        <f t="array" ref="M276">VLOOKUP($A276,NIR_Algorithm_Cleaned!$A$2:$W$4887,COLUMN(),FALSE)</f>
        <v>0.42</v>
      </c>
      <c r="N276" cm="1">
        <f t="array" ref="N276">VLOOKUP($A276,NIR_Algorithm_Cleaned!$A$2:$W$4887,COLUMN(),FALSE)</f>
        <v>1.6</v>
      </c>
      <c r="O276" cm="1">
        <f t="array" ref="O276">VLOOKUP($A276,NIR_Algorithm_Cleaned!$A$2:$W$4887,COLUMN(),FALSE)</f>
        <v>1.6</v>
      </c>
      <c r="P276" cm="1">
        <f t="array" ref="P276">VLOOKUP($A276,NIR_Algorithm_Cleaned!$A$2:$W$4887,COLUMN(),FALSE)</f>
        <v>1.82</v>
      </c>
      <c r="Q276" cm="1">
        <f t="array" ref="Q276">VLOOKUP($A276,NIR_Algorithm_Cleaned!$A$2:$W$4887,COLUMN(),FALSE)</f>
        <v>2.2599999999999998</v>
      </c>
      <c r="R276" cm="1">
        <f t="array" ref="R276">VLOOKUP($A276,NIR_Algorithm_Cleaned!$A$2:$W$4887,COLUMN(),FALSE)</f>
        <v>8.99</v>
      </c>
      <c r="S276" cm="1">
        <f t="array" ref="S276">VLOOKUP($A276,NIR_Algorithm_Cleaned!$A$2:$W$4887,COLUMN(),FALSE)</f>
        <v>11.36</v>
      </c>
      <c r="T276" cm="1">
        <f t="array" ref="T276">VLOOKUP($A276,NIR_Algorithm_Cleaned!$A$2:$W$4887,COLUMN(),FALSE)</f>
        <v>4.59</v>
      </c>
      <c r="U276" cm="1">
        <f t="array" ref="U276">VLOOKUP($A276,NIR_Algorithm_Cleaned!$A$2:$W$4887,COLUMN(),FALSE)</f>
        <v>1.44</v>
      </c>
      <c r="V276" cm="1">
        <f t="array" ref="V276">VLOOKUP($A276,NIR_Algorithm_Cleaned!$A$2:$W$4887,COLUMN(),FALSE)</f>
        <v>1.41</v>
      </c>
      <c r="W276" cm="1">
        <f t="array" ref="W276">VLOOKUP($A276,NIR_Algorithm_Cleaned!$A$2:$W$4887,COLUMN(),FALSE)</f>
        <v>71.319999999999993</v>
      </c>
      <c r="X276">
        <v>0.430451086325084</v>
      </c>
    </row>
    <row r="277" spans="1:24" x14ac:dyDescent="0.2">
      <c r="A277" t="s">
        <v>1827</v>
      </c>
      <c r="B277" t="s">
        <v>4829</v>
      </c>
      <c r="C277" t="s">
        <v>5212</v>
      </c>
      <c r="D277">
        <v>2</v>
      </c>
      <c r="E277">
        <v>2</v>
      </c>
      <c r="F277">
        <v>1</v>
      </c>
      <c r="G277" cm="1">
        <f t="array" ref="G277">VLOOKUP($A277,NIR_Algorithm_Cleaned!$A$2:$W$4887,COLUMN(),FALSE)</f>
        <v>81.28</v>
      </c>
      <c r="H277" cm="1">
        <f t="array" ref="H277">VLOOKUP($A277,NIR_Algorithm_Cleaned!$A$2:$W$4887,COLUMN(),FALSE)</f>
        <v>2.25</v>
      </c>
      <c r="I277" cm="1">
        <f t="array" ref="I277">VLOOKUP($A277,NIR_Algorithm_Cleaned!$A$2:$W$4887,COLUMN(),FALSE)</f>
        <v>1.45</v>
      </c>
      <c r="J277" cm="1">
        <f t="array" ref="J277">VLOOKUP($A277,NIR_Algorithm_Cleaned!$A$2:$W$4887,COLUMN(),FALSE)</f>
        <v>4.33</v>
      </c>
      <c r="K277" cm="1">
        <f t="array" ref="K277">VLOOKUP($A277,NIR_Algorithm_Cleaned!$A$2:$W$4887,COLUMN(),FALSE)</f>
        <v>2.1</v>
      </c>
      <c r="L277" cm="1">
        <f t="array" ref="L277">VLOOKUP($A277,NIR_Algorithm_Cleaned!$A$2:$W$4887,COLUMN(),FALSE)</f>
        <v>0.28000000000000003</v>
      </c>
      <c r="M277" cm="1">
        <f t="array" ref="M277">VLOOKUP($A277,NIR_Algorithm_Cleaned!$A$2:$W$4887,COLUMN(),FALSE)</f>
        <v>0.34</v>
      </c>
      <c r="N277" cm="1">
        <f t="array" ref="N277">VLOOKUP($A277,NIR_Algorithm_Cleaned!$A$2:$W$4887,COLUMN(),FALSE)</f>
        <v>1.81</v>
      </c>
      <c r="O277" cm="1">
        <f t="array" ref="O277">VLOOKUP($A277,NIR_Algorithm_Cleaned!$A$2:$W$4887,COLUMN(),FALSE)</f>
        <v>1.84</v>
      </c>
      <c r="P277" cm="1">
        <f t="array" ref="P277">VLOOKUP($A277,NIR_Algorithm_Cleaned!$A$2:$W$4887,COLUMN(),FALSE)</f>
        <v>1.55</v>
      </c>
      <c r="Q277" cm="1">
        <f t="array" ref="Q277">VLOOKUP($A277,NIR_Algorithm_Cleaned!$A$2:$W$4887,COLUMN(),FALSE)</f>
        <v>1.67</v>
      </c>
      <c r="R277" cm="1">
        <f t="array" ref="R277">VLOOKUP($A277,NIR_Algorithm_Cleaned!$A$2:$W$4887,COLUMN(),FALSE)</f>
        <v>9.64</v>
      </c>
      <c r="S277" cm="1">
        <f t="array" ref="S277">VLOOKUP($A277,NIR_Algorithm_Cleaned!$A$2:$W$4887,COLUMN(),FALSE)</f>
        <v>12.67</v>
      </c>
      <c r="T277" cm="1">
        <f t="array" ref="T277">VLOOKUP($A277,NIR_Algorithm_Cleaned!$A$2:$W$4887,COLUMN(),FALSE)</f>
        <v>5.57</v>
      </c>
      <c r="U277" cm="1">
        <f t="array" ref="U277">VLOOKUP($A277,NIR_Algorithm_Cleaned!$A$2:$W$4887,COLUMN(),FALSE)</f>
        <v>2</v>
      </c>
      <c r="V277" cm="1">
        <f t="array" ref="V277">VLOOKUP($A277,NIR_Algorithm_Cleaned!$A$2:$W$4887,COLUMN(),FALSE)</f>
        <v>1.6</v>
      </c>
      <c r="W277" cm="1">
        <f t="array" ref="W277">VLOOKUP($A277,NIR_Algorithm_Cleaned!$A$2:$W$4887,COLUMN(),FALSE)</f>
        <v>68.900000000000006</v>
      </c>
      <c r="X277">
        <v>0.43615894039735098</v>
      </c>
    </row>
    <row r="278" spans="1:24" x14ac:dyDescent="0.2">
      <c r="A278" t="s">
        <v>988</v>
      </c>
      <c r="B278" t="s">
        <v>4916</v>
      </c>
      <c r="C278" t="s">
        <v>5323</v>
      </c>
      <c r="D278">
        <v>2</v>
      </c>
      <c r="E278">
        <v>2</v>
      </c>
      <c r="F278">
        <v>1</v>
      </c>
      <c r="G278" cm="1">
        <f t="array" ref="G278">VLOOKUP($A278,NIR_Algorithm_Cleaned!$A$2:$W$4887,COLUMN(),FALSE)</f>
        <v>83.87</v>
      </c>
      <c r="H278" cm="1">
        <f t="array" ref="H278">VLOOKUP($A278,NIR_Algorithm_Cleaned!$A$2:$W$4887,COLUMN(),FALSE)</f>
        <v>1.61</v>
      </c>
      <c r="I278" cm="1">
        <f t="array" ref="I278">VLOOKUP($A278,NIR_Algorithm_Cleaned!$A$2:$W$4887,COLUMN(),FALSE)</f>
        <v>1.29</v>
      </c>
      <c r="J278" cm="1">
        <f t="array" ref="J278">VLOOKUP($A278,NIR_Algorithm_Cleaned!$A$2:$W$4887,COLUMN(),FALSE)</f>
        <v>4.0599999999999996</v>
      </c>
      <c r="K278" cm="1">
        <f t="array" ref="K278">VLOOKUP($A278,NIR_Algorithm_Cleaned!$A$2:$W$4887,COLUMN(),FALSE)</f>
        <v>1.68</v>
      </c>
      <c r="L278" cm="1">
        <f t="array" ref="L278">VLOOKUP($A278,NIR_Algorithm_Cleaned!$A$2:$W$4887,COLUMN(),FALSE)</f>
        <v>0.43</v>
      </c>
      <c r="M278" cm="1">
        <f t="array" ref="M278">VLOOKUP($A278,NIR_Algorithm_Cleaned!$A$2:$W$4887,COLUMN(),FALSE)</f>
        <v>0.37</v>
      </c>
      <c r="N278" cm="1">
        <f t="array" ref="N278">VLOOKUP($A278,NIR_Algorithm_Cleaned!$A$2:$W$4887,COLUMN(),FALSE)</f>
        <v>1.51</v>
      </c>
      <c r="O278" cm="1">
        <f t="array" ref="O278">VLOOKUP($A278,NIR_Algorithm_Cleaned!$A$2:$W$4887,COLUMN(),FALSE)</f>
        <v>1.51</v>
      </c>
      <c r="P278" cm="1">
        <f t="array" ref="P278">VLOOKUP($A278,NIR_Algorithm_Cleaned!$A$2:$W$4887,COLUMN(),FALSE)</f>
        <v>1.88</v>
      </c>
      <c r="Q278" cm="1">
        <f t="array" ref="Q278">VLOOKUP($A278,NIR_Algorithm_Cleaned!$A$2:$W$4887,COLUMN(),FALSE)</f>
        <v>2.21</v>
      </c>
      <c r="R278" cm="1">
        <f t="array" ref="R278">VLOOKUP($A278,NIR_Algorithm_Cleaned!$A$2:$W$4887,COLUMN(),FALSE)</f>
        <v>8.99</v>
      </c>
      <c r="S278" cm="1">
        <f t="array" ref="S278">VLOOKUP($A278,NIR_Algorithm_Cleaned!$A$2:$W$4887,COLUMN(),FALSE)</f>
        <v>10.73</v>
      </c>
      <c r="T278" cm="1">
        <f t="array" ref="T278">VLOOKUP($A278,NIR_Algorithm_Cleaned!$A$2:$W$4887,COLUMN(),FALSE)</f>
        <v>4.79</v>
      </c>
      <c r="U278" cm="1">
        <f t="array" ref="U278">VLOOKUP($A278,NIR_Algorithm_Cleaned!$A$2:$W$4887,COLUMN(),FALSE)</f>
        <v>1.43</v>
      </c>
      <c r="V278" cm="1">
        <f t="array" ref="V278">VLOOKUP($A278,NIR_Algorithm_Cleaned!$A$2:$W$4887,COLUMN(),FALSE)</f>
        <v>1.41</v>
      </c>
      <c r="W278" cm="1">
        <f t="array" ref="W278">VLOOKUP($A278,NIR_Algorithm_Cleaned!$A$2:$W$4887,COLUMN(),FALSE)</f>
        <v>69.52</v>
      </c>
      <c r="X278">
        <v>0.37124703540377602</v>
      </c>
    </row>
    <row r="279" spans="1:24" x14ac:dyDescent="0.2">
      <c r="A279" t="s">
        <v>1781</v>
      </c>
      <c r="B279" t="s">
        <v>4776</v>
      </c>
      <c r="C279" t="s">
        <v>5307</v>
      </c>
      <c r="D279">
        <v>2</v>
      </c>
      <c r="E279">
        <v>2</v>
      </c>
      <c r="F279">
        <v>1</v>
      </c>
      <c r="G279" cm="1">
        <f t="array" ref="G279">VLOOKUP($A279,NIR_Algorithm_Cleaned!$A$2:$W$4887,COLUMN(),FALSE)</f>
        <v>88.51</v>
      </c>
      <c r="H279" cm="1">
        <f t="array" ref="H279">VLOOKUP($A279,NIR_Algorithm_Cleaned!$A$2:$W$4887,COLUMN(),FALSE)</f>
        <v>1.58</v>
      </c>
      <c r="I279" cm="1">
        <f t="array" ref="I279">VLOOKUP($A279,NIR_Algorithm_Cleaned!$A$2:$W$4887,COLUMN(),FALSE)</f>
        <v>1.36</v>
      </c>
      <c r="J279" cm="1">
        <f t="array" ref="J279">VLOOKUP($A279,NIR_Algorithm_Cleaned!$A$2:$W$4887,COLUMN(),FALSE)</f>
        <v>3</v>
      </c>
      <c r="K279" cm="1">
        <f t="array" ref="K279">VLOOKUP($A279,NIR_Algorithm_Cleaned!$A$2:$W$4887,COLUMN(),FALSE)</f>
        <v>2.12</v>
      </c>
      <c r="L279" cm="1">
        <f t="array" ref="L279">VLOOKUP($A279,NIR_Algorithm_Cleaned!$A$2:$W$4887,COLUMN(),FALSE)</f>
        <v>0.4</v>
      </c>
      <c r="M279" cm="1">
        <f t="array" ref="M279">VLOOKUP($A279,NIR_Algorithm_Cleaned!$A$2:$W$4887,COLUMN(),FALSE)</f>
        <v>0.4</v>
      </c>
      <c r="N279" cm="1">
        <f t="array" ref="N279">VLOOKUP($A279,NIR_Algorithm_Cleaned!$A$2:$W$4887,COLUMN(),FALSE)</f>
        <v>1.25</v>
      </c>
      <c r="O279" cm="1">
        <f t="array" ref="O279">VLOOKUP($A279,NIR_Algorithm_Cleaned!$A$2:$W$4887,COLUMN(),FALSE)</f>
        <v>1.24</v>
      </c>
      <c r="P279" cm="1">
        <f t="array" ref="P279">VLOOKUP($A279,NIR_Algorithm_Cleaned!$A$2:$W$4887,COLUMN(),FALSE)</f>
        <v>1.85</v>
      </c>
      <c r="Q279" cm="1">
        <f t="array" ref="Q279">VLOOKUP($A279,NIR_Algorithm_Cleaned!$A$2:$W$4887,COLUMN(),FALSE)</f>
        <v>2.21</v>
      </c>
      <c r="R279" cm="1">
        <f t="array" ref="R279">VLOOKUP($A279,NIR_Algorithm_Cleaned!$A$2:$W$4887,COLUMN(),FALSE)</f>
        <v>11.3</v>
      </c>
      <c r="S279" cm="1">
        <f t="array" ref="S279">VLOOKUP($A279,NIR_Algorithm_Cleaned!$A$2:$W$4887,COLUMN(),FALSE)</f>
        <v>8.23</v>
      </c>
      <c r="T279" cm="1">
        <f t="array" ref="T279">VLOOKUP($A279,NIR_Algorithm_Cleaned!$A$2:$W$4887,COLUMN(),FALSE)</f>
        <v>2.85</v>
      </c>
      <c r="U279" cm="1">
        <f t="array" ref="U279">VLOOKUP($A279,NIR_Algorithm_Cleaned!$A$2:$W$4887,COLUMN(),FALSE)</f>
        <v>1.47</v>
      </c>
      <c r="V279" cm="1">
        <f t="array" ref="V279">VLOOKUP($A279,NIR_Algorithm_Cleaned!$A$2:$W$4887,COLUMN(),FALSE)</f>
        <v>1.25</v>
      </c>
      <c r="W279" cm="1">
        <f t="array" ref="W279">VLOOKUP($A279,NIR_Algorithm_Cleaned!$A$2:$W$4887,COLUMN(),FALSE)</f>
        <v>71.239999999999995</v>
      </c>
      <c r="X279">
        <v>0.46858481582478451</v>
      </c>
    </row>
    <row r="280" spans="1:24" x14ac:dyDescent="0.2">
      <c r="A280" t="s">
        <v>1127</v>
      </c>
      <c r="B280" t="s">
        <v>4842</v>
      </c>
      <c r="C280" t="s">
        <v>5203</v>
      </c>
      <c r="D280">
        <v>2</v>
      </c>
      <c r="E280">
        <v>2</v>
      </c>
      <c r="F280">
        <v>1</v>
      </c>
      <c r="G280" cm="1">
        <f t="array" ref="G280">VLOOKUP($A280,NIR_Algorithm_Cleaned!$A$2:$W$4887,COLUMN(),FALSE)</f>
        <v>84.36</v>
      </c>
      <c r="H280" cm="1">
        <f t="array" ref="H280">VLOOKUP($A280,NIR_Algorithm_Cleaned!$A$2:$W$4887,COLUMN(),FALSE)</f>
        <v>1.6</v>
      </c>
      <c r="I280" cm="1">
        <f t="array" ref="I280">VLOOKUP($A280,NIR_Algorithm_Cleaned!$A$2:$W$4887,COLUMN(),FALSE)</f>
        <v>1.29</v>
      </c>
      <c r="J280" cm="1">
        <f t="array" ref="J280">VLOOKUP($A280,NIR_Algorithm_Cleaned!$A$2:$W$4887,COLUMN(),FALSE)</f>
        <v>3.59</v>
      </c>
      <c r="K280" cm="1">
        <f t="array" ref="K280">VLOOKUP($A280,NIR_Algorithm_Cleaned!$A$2:$W$4887,COLUMN(),FALSE)</f>
        <v>1.92</v>
      </c>
      <c r="L280" cm="1">
        <f t="array" ref="L280">VLOOKUP($A280,NIR_Algorithm_Cleaned!$A$2:$W$4887,COLUMN(),FALSE)</f>
        <v>0.42</v>
      </c>
      <c r="M280" cm="1">
        <f t="array" ref="M280">VLOOKUP($A280,NIR_Algorithm_Cleaned!$A$2:$W$4887,COLUMN(),FALSE)</f>
        <v>0.38</v>
      </c>
      <c r="N280" cm="1">
        <f t="array" ref="N280">VLOOKUP($A280,NIR_Algorithm_Cleaned!$A$2:$W$4887,COLUMN(),FALSE)</f>
        <v>1.44</v>
      </c>
      <c r="O280" cm="1">
        <f t="array" ref="O280">VLOOKUP($A280,NIR_Algorithm_Cleaned!$A$2:$W$4887,COLUMN(),FALSE)</f>
        <v>1.46</v>
      </c>
      <c r="P280" cm="1">
        <f t="array" ref="P280">VLOOKUP($A280,NIR_Algorithm_Cleaned!$A$2:$W$4887,COLUMN(),FALSE)</f>
        <v>1.82</v>
      </c>
      <c r="Q280" cm="1">
        <f t="array" ref="Q280">VLOOKUP($A280,NIR_Algorithm_Cleaned!$A$2:$W$4887,COLUMN(),FALSE)</f>
        <v>2.0099999999999998</v>
      </c>
      <c r="R280" cm="1">
        <f t="array" ref="R280">VLOOKUP($A280,NIR_Algorithm_Cleaned!$A$2:$W$4887,COLUMN(),FALSE)</f>
        <v>9.0500000000000007</v>
      </c>
      <c r="S280" cm="1">
        <f t="array" ref="S280">VLOOKUP($A280,NIR_Algorithm_Cleaned!$A$2:$W$4887,COLUMN(),FALSE)</f>
        <v>10.42</v>
      </c>
      <c r="T280" cm="1">
        <f t="array" ref="T280">VLOOKUP($A280,NIR_Algorithm_Cleaned!$A$2:$W$4887,COLUMN(),FALSE)</f>
        <v>4.49</v>
      </c>
      <c r="U280" cm="1">
        <f t="array" ref="U280">VLOOKUP($A280,NIR_Algorithm_Cleaned!$A$2:$W$4887,COLUMN(),FALSE)</f>
        <v>1.46</v>
      </c>
      <c r="V280" cm="1">
        <f t="array" ref="V280">VLOOKUP($A280,NIR_Algorithm_Cleaned!$A$2:$W$4887,COLUMN(),FALSE)</f>
        <v>1.37</v>
      </c>
      <c r="W280" cm="1">
        <f t="array" ref="W280">VLOOKUP($A280,NIR_Algorithm_Cleaned!$A$2:$W$4887,COLUMN(),FALSE)</f>
        <v>69.569999999999993</v>
      </c>
      <c r="X280">
        <v>0.44132319623562227</v>
      </c>
    </row>
    <row r="281" spans="1:24" x14ac:dyDescent="0.2">
      <c r="A281" t="s">
        <v>1743</v>
      </c>
      <c r="B281" t="s">
        <v>4937</v>
      </c>
      <c r="C281" t="s">
        <v>5314</v>
      </c>
      <c r="D281">
        <v>2</v>
      </c>
      <c r="E281">
        <v>2</v>
      </c>
      <c r="F281">
        <v>1</v>
      </c>
      <c r="G281" cm="1">
        <f t="array" ref="G281">VLOOKUP($A281,NIR_Algorithm_Cleaned!$A$2:$W$4887,COLUMN(),FALSE)</f>
        <v>85.86</v>
      </c>
      <c r="H281" cm="1">
        <f t="array" ref="H281">VLOOKUP($A281,NIR_Algorithm_Cleaned!$A$2:$W$4887,COLUMN(),FALSE)</f>
        <v>1.71</v>
      </c>
      <c r="I281" cm="1">
        <f t="array" ref="I281">VLOOKUP($A281,NIR_Algorithm_Cleaned!$A$2:$W$4887,COLUMN(),FALSE)</f>
        <v>1.27</v>
      </c>
      <c r="J281" cm="1">
        <f t="array" ref="J281">VLOOKUP($A281,NIR_Algorithm_Cleaned!$A$2:$W$4887,COLUMN(),FALSE)</f>
        <v>3.28</v>
      </c>
      <c r="K281" cm="1">
        <f t="array" ref="K281">VLOOKUP($A281,NIR_Algorithm_Cleaned!$A$2:$W$4887,COLUMN(),FALSE)</f>
        <v>2.1</v>
      </c>
      <c r="L281" cm="1">
        <f t="array" ref="L281">VLOOKUP($A281,NIR_Algorithm_Cleaned!$A$2:$W$4887,COLUMN(),FALSE)</f>
        <v>0.38</v>
      </c>
      <c r="M281" cm="1">
        <f t="array" ref="M281">VLOOKUP($A281,NIR_Algorithm_Cleaned!$A$2:$W$4887,COLUMN(),FALSE)</f>
        <v>0.31</v>
      </c>
      <c r="N281" cm="1">
        <f t="array" ref="N281">VLOOKUP($A281,NIR_Algorithm_Cleaned!$A$2:$W$4887,COLUMN(),FALSE)</f>
        <v>1.3</v>
      </c>
      <c r="O281" cm="1">
        <f t="array" ref="O281">VLOOKUP($A281,NIR_Algorithm_Cleaned!$A$2:$W$4887,COLUMN(),FALSE)</f>
        <v>1.32</v>
      </c>
      <c r="P281" cm="1">
        <f t="array" ref="P281">VLOOKUP($A281,NIR_Algorithm_Cleaned!$A$2:$W$4887,COLUMN(),FALSE)</f>
        <v>1.84</v>
      </c>
      <c r="Q281" cm="1">
        <f t="array" ref="Q281">VLOOKUP($A281,NIR_Algorithm_Cleaned!$A$2:$W$4887,COLUMN(),FALSE)</f>
        <v>2.08</v>
      </c>
      <c r="R281" cm="1">
        <f t="array" ref="R281">VLOOKUP($A281,NIR_Algorithm_Cleaned!$A$2:$W$4887,COLUMN(),FALSE)</f>
        <v>9.9600000000000009</v>
      </c>
      <c r="S281" cm="1">
        <f t="array" ref="S281">VLOOKUP($A281,NIR_Algorithm_Cleaned!$A$2:$W$4887,COLUMN(),FALSE)</f>
        <v>8.75</v>
      </c>
      <c r="T281" cm="1">
        <f t="array" ref="T281">VLOOKUP($A281,NIR_Algorithm_Cleaned!$A$2:$W$4887,COLUMN(),FALSE)</f>
        <v>4.01</v>
      </c>
      <c r="U281" cm="1">
        <f t="array" ref="U281">VLOOKUP($A281,NIR_Algorithm_Cleaned!$A$2:$W$4887,COLUMN(),FALSE)</f>
        <v>1.54</v>
      </c>
      <c r="V281" cm="1">
        <f t="array" ref="V281">VLOOKUP($A281,NIR_Algorithm_Cleaned!$A$2:$W$4887,COLUMN(),FALSE)</f>
        <v>1.3</v>
      </c>
      <c r="W281" cm="1">
        <f t="array" ref="W281">VLOOKUP($A281,NIR_Algorithm_Cleaned!$A$2:$W$4887,COLUMN(),FALSE)</f>
        <v>70.48</v>
      </c>
      <c r="X281">
        <v>0.407215427707042</v>
      </c>
    </row>
    <row r="282" spans="1:24" x14ac:dyDescent="0.2">
      <c r="A282" t="s">
        <v>1266</v>
      </c>
      <c r="B282" t="s">
        <v>5171</v>
      </c>
      <c r="C282" t="s">
        <v>5298</v>
      </c>
      <c r="D282">
        <v>2</v>
      </c>
      <c r="E282">
        <v>2</v>
      </c>
      <c r="F282">
        <v>2</v>
      </c>
      <c r="G282" cm="1">
        <f t="array" ref="G282">VLOOKUP($A282,NIR_Algorithm_Cleaned!$A$2:$W$4887,COLUMN(),FALSE)</f>
        <v>84.89</v>
      </c>
      <c r="H282" cm="1">
        <f t="array" ref="H282">VLOOKUP($A282,NIR_Algorithm_Cleaned!$A$2:$W$4887,COLUMN(),FALSE)</f>
        <v>1.65</v>
      </c>
      <c r="I282" cm="1">
        <f t="array" ref="I282">VLOOKUP($A282,NIR_Algorithm_Cleaned!$A$2:$W$4887,COLUMN(),FALSE)</f>
        <v>1.36</v>
      </c>
      <c r="J282" cm="1">
        <f t="array" ref="J282">VLOOKUP($A282,NIR_Algorithm_Cleaned!$A$2:$W$4887,COLUMN(),FALSE)</f>
        <v>3.7</v>
      </c>
      <c r="K282" cm="1">
        <f t="array" ref="K282">VLOOKUP($A282,NIR_Algorithm_Cleaned!$A$2:$W$4887,COLUMN(),FALSE)</f>
        <v>1.85</v>
      </c>
      <c r="L282" cm="1">
        <f t="array" ref="L282">VLOOKUP($A282,NIR_Algorithm_Cleaned!$A$2:$W$4887,COLUMN(),FALSE)</f>
        <v>0.39</v>
      </c>
      <c r="M282" cm="1">
        <f t="array" ref="M282">VLOOKUP($A282,NIR_Algorithm_Cleaned!$A$2:$W$4887,COLUMN(),FALSE)</f>
        <v>0.34</v>
      </c>
      <c r="N282" cm="1">
        <f t="array" ref="N282">VLOOKUP($A282,NIR_Algorithm_Cleaned!$A$2:$W$4887,COLUMN(),FALSE)</f>
        <v>1.52</v>
      </c>
      <c r="O282" cm="1">
        <f t="array" ref="O282">VLOOKUP($A282,NIR_Algorithm_Cleaned!$A$2:$W$4887,COLUMN(),FALSE)</f>
        <v>1.52</v>
      </c>
      <c r="P282" cm="1">
        <f t="array" ref="P282">VLOOKUP($A282,NIR_Algorithm_Cleaned!$A$2:$W$4887,COLUMN(),FALSE)</f>
        <v>1.8</v>
      </c>
      <c r="Q282" cm="1">
        <f t="array" ref="Q282">VLOOKUP($A282,NIR_Algorithm_Cleaned!$A$2:$W$4887,COLUMN(),FALSE)</f>
        <v>2.14</v>
      </c>
      <c r="R282" cm="1">
        <f t="array" ref="R282">VLOOKUP($A282,NIR_Algorithm_Cleaned!$A$2:$W$4887,COLUMN(),FALSE)</f>
        <v>9.86</v>
      </c>
      <c r="S282" cm="1">
        <f t="array" ref="S282">VLOOKUP($A282,NIR_Algorithm_Cleaned!$A$2:$W$4887,COLUMN(),FALSE)</f>
        <v>10.43</v>
      </c>
      <c r="T282" cm="1">
        <f t="array" ref="T282">VLOOKUP($A282,NIR_Algorithm_Cleaned!$A$2:$W$4887,COLUMN(),FALSE)</f>
        <v>4.42</v>
      </c>
      <c r="U282" cm="1">
        <f t="array" ref="U282">VLOOKUP($A282,NIR_Algorithm_Cleaned!$A$2:$W$4887,COLUMN(),FALSE)</f>
        <v>1.44</v>
      </c>
      <c r="V282" cm="1">
        <f t="array" ref="V282">VLOOKUP($A282,NIR_Algorithm_Cleaned!$A$2:$W$4887,COLUMN(),FALSE)</f>
        <v>1.37</v>
      </c>
      <c r="W282" cm="1">
        <f t="array" ref="W282">VLOOKUP($A282,NIR_Algorithm_Cleaned!$A$2:$W$4887,COLUMN(),FALSE)</f>
        <v>70.459999999999994</v>
      </c>
      <c r="X282">
        <v>0.4283429633909655</v>
      </c>
    </row>
    <row r="283" spans="1:24" x14ac:dyDescent="0.2">
      <c r="A283" t="s">
        <v>1837</v>
      </c>
      <c r="B283" t="s">
        <v>4989</v>
      </c>
      <c r="C283" t="s">
        <v>5240</v>
      </c>
      <c r="D283">
        <v>2</v>
      </c>
      <c r="E283">
        <v>2</v>
      </c>
      <c r="F283">
        <v>2</v>
      </c>
      <c r="G283" cm="1">
        <f t="array" ref="G283">VLOOKUP($A283,NIR_Algorithm_Cleaned!$A$2:$W$4887,COLUMN(),FALSE)</f>
        <v>81.209999999999994</v>
      </c>
      <c r="H283" cm="1">
        <f t="array" ref="H283">VLOOKUP($A283,NIR_Algorithm_Cleaned!$A$2:$W$4887,COLUMN(),FALSE)</f>
        <v>2.12</v>
      </c>
      <c r="I283" cm="1">
        <f t="array" ref="I283">VLOOKUP($A283,NIR_Algorithm_Cleaned!$A$2:$W$4887,COLUMN(),FALSE)</f>
        <v>1.47</v>
      </c>
      <c r="J283" cm="1">
        <f t="array" ref="J283">VLOOKUP($A283,NIR_Algorithm_Cleaned!$A$2:$W$4887,COLUMN(),FALSE)</f>
        <v>3.64</v>
      </c>
      <c r="K283" cm="1">
        <f t="array" ref="K283">VLOOKUP($A283,NIR_Algorithm_Cleaned!$A$2:$W$4887,COLUMN(),FALSE)</f>
        <v>2.02</v>
      </c>
      <c r="L283" cm="1">
        <f t="array" ref="L283">VLOOKUP($A283,NIR_Algorithm_Cleaned!$A$2:$W$4887,COLUMN(),FALSE)</f>
        <v>0.28000000000000003</v>
      </c>
      <c r="M283" cm="1">
        <f t="array" ref="M283">VLOOKUP($A283,NIR_Algorithm_Cleaned!$A$2:$W$4887,COLUMN(),FALSE)</f>
        <v>0.21</v>
      </c>
      <c r="N283" cm="1">
        <f t="array" ref="N283">VLOOKUP($A283,NIR_Algorithm_Cleaned!$A$2:$W$4887,COLUMN(),FALSE)</f>
        <v>1.94</v>
      </c>
      <c r="O283" cm="1">
        <f t="array" ref="O283">VLOOKUP($A283,NIR_Algorithm_Cleaned!$A$2:$W$4887,COLUMN(),FALSE)</f>
        <v>1.95</v>
      </c>
      <c r="P283" cm="1">
        <f t="array" ref="P283">VLOOKUP($A283,NIR_Algorithm_Cleaned!$A$2:$W$4887,COLUMN(),FALSE)</f>
        <v>1.39</v>
      </c>
      <c r="Q283" cm="1">
        <f t="array" ref="Q283">VLOOKUP($A283,NIR_Algorithm_Cleaned!$A$2:$W$4887,COLUMN(),FALSE)</f>
        <v>1.22</v>
      </c>
      <c r="R283" cm="1">
        <f t="array" ref="R283">VLOOKUP($A283,NIR_Algorithm_Cleaned!$A$2:$W$4887,COLUMN(),FALSE)</f>
        <v>8.9700000000000006</v>
      </c>
      <c r="S283" cm="1">
        <f t="array" ref="S283">VLOOKUP($A283,NIR_Algorithm_Cleaned!$A$2:$W$4887,COLUMN(),FALSE)</f>
        <v>13.57</v>
      </c>
      <c r="T283" cm="1">
        <f t="array" ref="T283">VLOOKUP($A283,NIR_Algorithm_Cleaned!$A$2:$W$4887,COLUMN(),FALSE)</f>
        <v>4.93</v>
      </c>
      <c r="U283" cm="1">
        <f t="array" ref="U283">VLOOKUP($A283,NIR_Algorithm_Cleaned!$A$2:$W$4887,COLUMN(),FALSE)</f>
        <v>1.66</v>
      </c>
      <c r="V283" cm="1">
        <f t="array" ref="V283">VLOOKUP($A283,NIR_Algorithm_Cleaned!$A$2:$W$4887,COLUMN(),FALSE)</f>
        <v>1.59</v>
      </c>
      <c r="W283" cm="1">
        <f t="array" ref="W283">VLOOKUP($A283,NIR_Algorithm_Cleaned!$A$2:$W$4887,COLUMN(),FALSE)</f>
        <v>69.569999999999993</v>
      </c>
      <c r="X283">
        <v>0.40034872894935675</v>
      </c>
    </row>
    <row r="284" spans="1:24" x14ac:dyDescent="0.2">
      <c r="A284" t="s">
        <v>1399</v>
      </c>
      <c r="B284" t="s">
        <v>5197</v>
      </c>
      <c r="C284" t="s">
        <v>5294</v>
      </c>
      <c r="D284">
        <v>2</v>
      </c>
      <c r="E284">
        <v>2</v>
      </c>
      <c r="F284">
        <v>2</v>
      </c>
      <c r="G284" cm="1">
        <f t="array" ref="G284">VLOOKUP($A284,NIR_Algorithm_Cleaned!$A$2:$W$4887,COLUMN(),FALSE)</f>
        <v>88.66</v>
      </c>
      <c r="H284" cm="1">
        <f t="array" ref="H284">VLOOKUP($A284,NIR_Algorithm_Cleaned!$A$2:$W$4887,COLUMN(),FALSE)</f>
        <v>1.93</v>
      </c>
      <c r="I284" cm="1">
        <f t="array" ref="I284">VLOOKUP($A284,NIR_Algorithm_Cleaned!$A$2:$W$4887,COLUMN(),FALSE)</f>
        <v>1.66</v>
      </c>
      <c r="J284" cm="1">
        <f t="array" ref="J284">VLOOKUP($A284,NIR_Algorithm_Cleaned!$A$2:$W$4887,COLUMN(),FALSE)</f>
        <v>2.56</v>
      </c>
      <c r="K284" cm="1">
        <f t="array" ref="K284">VLOOKUP($A284,NIR_Algorithm_Cleaned!$A$2:$W$4887,COLUMN(),FALSE)</f>
        <v>2.4700000000000002</v>
      </c>
      <c r="L284" cm="1">
        <f t="array" ref="L284">VLOOKUP($A284,NIR_Algorithm_Cleaned!$A$2:$W$4887,COLUMN(),FALSE)</f>
        <v>0.35</v>
      </c>
      <c r="M284" cm="1">
        <f t="array" ref="M284">VLOOKUP($A284,NIR_Algorithm_Cleaned!$A$2:$W$4887,COLUMN(),FALSE)</f>
        <v>0.34</v>
      </c>
      <c r="N284" cm="1">
        <f t="array" ref="N284">VLOOKUP($A284,NIR_Algorithm_Cleaned!$A$2:$W$4887,COLUMN(),FALSE)</f>
        <v>1.94</v>
      </c>
      <c r="O284" cm="1">
        <f t="array" ref="O284">VLOOKUP($A284,NIR_Algorithm_Cleaned!$A$2:$W$4887,COLUMN(),FALSE)</f>
        <v>1.86</v>
      </c>
      <c r="P284" cm="1">
        <f t="array" ref="P284">VLOOKUP($A284,NIR_Algorithm_Cleaned!$A$2:$W$4887,COLUMN(),FALSE)</f>
        <v>1.91</v>
      </c>
      <c r="Q284" cm="1">
        <f t="array" ref="Q284">VLOOKUP($A284,NIR_Algorithm_Cleaned!$A$2:$W$4887,COLUMN(),FALSE)</f>
        <v>2.0299999999999998</v>
      </c>
      <c r="R284" cm="1">
        <f t="array" ref="R284">VLOOKUP($A284,NIR_Algorithm_Cleaned!$A$2:$W$4887,COLUMN(),FALSE)</f>
        <v>8.7100000000000009</v>
      </c>
      <c r="S284" cm="1">
        <f t="array" ref="S284">VLOOKUP($A284,NIR_Algorithm_Cleaned!$A$2:$W$4887,COLUMN(),FALSE)</f>
        <v>13.44</v>
      </c>
      <c r="T284" cm="1">
        <f t="array" ref="T284">VLOOKUP($A284,NIR_Algorithm_Cleaned!$A$2:$W$4887,COLUMN(),FALSE)</f>
        <v>3.67</v>
      </c>
      <c r="U284" cm="1">
        <f t="array" ref="U284">VLOOKUP($A284,NIR_Algorithm_Cleaned!$A$2:$W$4887,COLUMN(),FALSE)</f>
        <v>1.61</v>
      </c>
      <c r="V284" cm="1">
        <f t="array" ref="V284">VLOOKUP($A284,NIR_Algorithm_Cleaned!$A$2:$W$4887,COLUMN(),FALSE)</f>
        <v>1.55</v>
      </c>
      <c r="W284" cm="1">
        <f t="array" ref="W284">VLOOKUP($A284,NIR_Algorithm_Cleaned!$A$2:$W$4887,COLUMN(),FALSE)</f>
        <v>71.040000000000006</v>
      </c>
      <c r="X284">
        <v>0.49503311258278149</v>
      </c>
    </row>
    <row r="285" spans="1:24" x14ac:dyDescent="0.2">
      <c r="A285" t="s">
        <v>1388</v>
      </c>
      <c r="B285" t="s">
        <v>5167</v>
      </c>
      <c r="C285" t="s">
        <v>5269</v>
      </c>
      <c r="D285">
        <v>2</v>
      </c>
      <c r="E285">
        <v>2</v>
      </c>
      <c r="F285">
        <v>2</v>
      </c>
      <c r="G285" cm="1">
        <f t="array" ref="G285">VLOOKUP($A285,NIR_Algorithm_Cleaned!$A$2:$W$4887,COLUMN(),FALSE)</f>
        <v>89.95</v>
      </c>
      <c r="H285" cm="1">
        <f t="array" ref="H285">VLOOKUP($A285,NIR_Algorithm_Cleaned!$A$2:$W$4887,COLUMN(),FALSE)</f>
        <v>1.88</v>
      </c>
      <c r="I285" cm="1">
        <f t="array" ref="I285">VLOOKUP($A285,NIR_Algorithm_Cleaned!$A$2:$W$4887,COLUMN(),FALSE)</f>
        <v>1.32</v>
      </c>
      <c r="J285" cm="1">
        <f t="array" ref="J285">VLOOKUP($A285,NIR_Algorithm_Cleaned!$A$2:$W$4887,COLUMN(),FALSE)</f>
        <v>3.39</v>
      </c>
      <c r="K285" cm="1">
        <f t="array" ref="K285">VLOOKUP($A285,NIR_Algorithm_Cleaned!$A$2:$W$4887,COLUMN(),FALSE)</f>
        <v>2.36</v>
      </c>
      <c r="L285" cm="1">
        <f t="array" ref="L285">VLOOKUP($A285,NIR_Algorithm_Cleaned!$A$2:$W$4887,COLUMN(),FALSE)</f>
        <v>0.32</v>
      </c>
      <c r="M285" cm="1">
        <f t="array" ref="M285">VLOOKUP($A285,NIR_Algorithm_Cleaned!$A$2:$W$4887,COLUMN(),FALSE)</f>
        <v>0.33</v>
      </c>
      <c r="N285" cm="1">
        <f t="array" ref="N285">VLOOKUP($A285,NIR_Algorithm_Cleaned!$A$2:$W$4887,COLUMN(),FALSE)</f>
        <v>1.35</v>
      </c>
      <c r="O285" cm="1">
        <f t="array" ref="O285">VLOOKUP($A285,NIR_Algorithm_Cleaned!$A$2:$W$4887,COLUMN(),FALSE)</f>
        <v>1.32</v>
      </c>
      <c r="P285" cm="1">
        <f t="array" ref="P285">VLOOKUP($A285,NIR_Algorithm_Cleaned!$A$2:$W$4887,COLUMN(),FALSE)</f>
        <v>2.02</v>
      </c>
      <c r="Q285" cm="1">
        <f t="array" ref="Q285">VLOOKUP($A285,NIR_Algorithm_Cleaned!$A$2:$W$4887,COLUMN(),FALSE)</f>
        <v>2.3199999999999998</v>
      </c>
      <c r="R285" cm="1">
        <f t="array" ref="R285">VLOOKUP($A285,NIR_Algorithm_Cleaned!$A$2:$W$4887,COLUMN(),FALSE)</f>
        <v>10.75</v>
      </c>
      <c r="S285" cm="1">
        <f t="array" ref="S285">VLOOKUP($A285,NIR_Algorithm_Cleaned!$A$2:$W$4887,COLUMN(),FALSE)</f>
        <v>8.7899999999999991</v>
      </c>
      <c r="T285" cm="1">
        <f t="array" ref="T285">VLOOKUP($A285,NIR_Algorithm_Cleaned!$A$2:$W$4887,COLUMN(),FALSE)</f>
        <v>4.68</v>
      </c>
      <c r="U285" cm="1">
        <f t="array" ref="U285">VLOOKUP($A285,NIR_Algorithm_Cleaned!$A$2:$W$4887,COLUMN(),FALSE)</f>
        <v>1.76</v>
      </c>
      <c r="V285" cm="1">
        <f t="array" ref="V285">VLOOKUP($A285,NIR_Algorithm_Cleaned!$A$2:$W$4887,COLUMN(),FALSE)</f>
        <v>1.41</v>
      </c>
      <c r="W285" cm="1">
        <f t="array" ref="W285">VLOOKUP($A285,NIR_Algorithm_Cleaned!$A$2:$W$4887,COLUMN(),FALSE)</f>
        <v>69.59</v>
      </c>
      <c r="X285">
        <v>0.42715860470991696</v>
      </c>
    </row>
    <row r="286" spans="1:24" x14ac:dyDescent="0.2">
      <c r="A286" t="s">
        <v>1332</v>
      </c>
      <c r="B286" t="s">
        <v>5092</v>
      </c>
      <c r="C286" t="s">
        <v>5261</v>
      </c>
      <c r="D286">
        <v>2</v>
      </c>
      <c r="E286">
        <v>2</v>
      </c>
      <c r="F286">
        <v>2</v>
      </c>
      <c r="G286" cm="1">
        <f t="array" ref="G286">VLOOKUP($A286,NIR_Algorithm_Cleaned!$A$2:$W$4887,COLUMN(),FALSE)</f>
        <v>82.94</v>
      </c>
      <c r="H286" cm="1">
        <f t="array" ref="H286">VLOOKUP($A286,NIR_Algorithm_Cleaned!$A$2:$W$4887,COLUMN(),FALSE)</f>
        <v>2.15</v>
      </c>
      <c r="I286" cm="1">
        <f t="array" ref="I286">VLOOKUP($A286,NIR_Algorithm_Cleaned!$A$2:$W$4887,COLUMN(),FALSE)</f>
        <v>1.49</v>
      </c>
      <c r="J286" cm="1">
        <f t="array" ref="J286">VLOOKUP($A286,NIR_Algorithm_Cleaned!$A$2:$W$4887,COLUMN(),FALSE)</f>
        <v>3.67</v>
      </c>
      <c r="K286" cm="1">
        <f t="array" ref="K286">VLOOKUP($A286,NIR_Algorithm_Cleaned!$A$2:$W$4887,COLUMN(),FALSE)</f>
        <v>2.4500000000000002</v>
      </c>
      <c r="L286" cm="1">
        <f t="array" ref="L286">VLOOKUP($A286,NIR_Algorithm_Cleaned!$A$2:$W$4887,COLUMN(),FALSE)</f>
        <v>0.41</v>
      </c>
      <c r="M286" cm="1">
        <f t="array" ref="M286">VLOOKUP($A286,NIR_Algorithm_Cleaned!$A$2:$W$4887,COLUMN(),FALSE)</f>
        <v>0.43</v>
      </c>
      <c r="N286" cm="1">
        <f t="array" ref="N286">VLOOKUP($A286,NIR_Algorithm_Cleaned!$A$2:$W$4887,COLUMN(),FALSE)</f>
        <v>1.75</v>
      </c>
      <c r="O286" cm="1">
        <f t="array" ref="O286">VLOOKUP($A286,NIR_Algorithm_Cleaned!$A$2:$W$4887,COLUMN(),FALSE)</f>
        <v>1.76</v>
      </c>
      <c r="P286" cm="1">
        <f t="array" ref="P286">VLOOKUP($A286,NIR_Algorithm_Cleaned!$A$2:$W$4887,COLUMN(),FALSE)</f>
        <v>2</v>
      </c>
      <c r="Q286" cm="1">
        <f t="array" ref="Q286">VLOOKUP($A286,NIR_Algorithm_Cleaned!$A$2:$W$4887,COLUMN(),FALSE)</f>
        <v>2.64</v>
      </c>
      <c r="R286" cm="1">
        <f t="array" ref="R286">VLOOKUP($A286,NIR_Algorithm_Cleaned!$A$2:$W$4887,COLUMN(),FALSE)</f>
        <v>7.72</v>
      </c>
      <c r="S286" cm="1">
        <f t="array" ref="S286">VLOOKUP($A286,NIR_Algorithm_Cleaned!$A$2:$W$4887,COLUMN(),FALSE)</f>
        <v>12.67</v>
      </c>
      <c r="T286" cm="1">
        <f t="array" ref="T286">VLOOKUP($A286,NIR_Algorithm_Cleaned!$A$2:$W$4887,COLUMN(),FALSE)</f>
        <v>4.57</v>
      </c>
      <c r="U286" cm="1">
        <f t="array" ref="U286">VLOOKUP($A286,NIR_Algorithm_Cleaned!$A$2:$W$4887,COLUMN(),FALSE)</f>
        <v>1.85</v>
      </c>
      <c r="V286" cm="1">
        <f t="array" ref="V286">VLOOKUP($A286,NIR_Algorithm_Cleaned!$A$2:$W$4887,COLUMN(),FALSE)</f>
        <v>1.5</v>
      </c>
      <c r="W286" cm="1">
        <f t="array" ref="W286">VLOOKUP($A286,NIR_Algorithm_Cleaned!$A$2:$W$4887,COLUMN(),FALSE)</f>
        <v>70.45</v>
      </c>
      <c r="X286">
        <v>0.42143033372289329</v>
      </c>
    </row>
    <row r="287" spans="1:24" x14ac:dyDescent="0.2">
      <c r="A287" t="s">
        <v>1338</v>
      </c>
      <c r="B287" t="s">
        <v>5034</v>
      </c>
      <c r="C287" t="s">
        <v>5266</v>
      </c>
      <c r="D287">
        <v>2</v>
      </c>
      <c r="E287">
        <v>2</v>
      </c>
      <c r="F287">
        <v>2</v>
      </c>
      <c r="G287" cm="1">
        <f t="array" ref="G287">VLOOKUP($A287,NIR_Algorithm_Cleaned!$A$2:$W$4887,COLUMN(),FALSE)</f>
        <v>87.05</v>
      </c>
      <c r="H287" cm="1">
        <f t="array" ref="H287">VLOOKUP($A287,NIR_Algorithm_Cleaned!$A$2:$W$4887,COLUMN(),FALSE)</f>
        <v>1.58</v>
      </c>
      <c r="I287" cm="1">
        <f t="array" ref="I287">VLOOKUP($A287,NIR_Algorithm_Cleaned!$A$2:$W$4887,COLUMN(),FALSE)</f>
        <v>1.24</v>
      </c>
      <c r="J287" cm="1">
        <f t="array" ref="J287">VLOOKUP($A287,NIR_Algorithm_Cleaned!$A$2:$W$4887,COLUMN(),FALSE)</f>
        <v>2.5299999999999998</v>
      </c>
      <c r="K287" cm="1">
        <f t="array" ref="K287">VLOOKUP($A287,NIR_Algorithm_Cleaned!$A$2:$W$4887,COLUMN(),FALSE)</f>
        <v>2.02</v>
      </c>
      <c r="L287" cm="1">
        <f t="array" ref="L287">VLOOKUP($A287,NIR_Algorithm_Cleaned!$A$2:$W$4887,COLUMN(),FALSE)</f>
        <v>0.37</v>
      </c>
      <c r="M287" cm="1">
        <f t="array" ref="M287">VLOOKUP($A287,NIR_Algorithm_Cleaned!$A$2:$W$4887,COLUMN(),FALSE)</f>
        <v>0.34</v>
      </c>
      <c r="N287" cm="1">
        <f t="array" ref="N287">VLOOKUP($A287,NIR_Algorithm_Cleaned!$A$2:$W$4887,COLUMN(),FALSE)</f>
        <v>1.31</v>
      </c>
      <c r="O287" cm="1">
        <f t="array" ref="O287">VLOOKUP($A287,NIR_Algorithm_Cleaned!$A$2:$W$4887,COLUMN(),FALSE)</f>
        <v>1.3</v>
      </c>
      <c r="P287" cm="1">
        <f t="array" ref="P287">VLOOKUP($A287,NIR_Algorithm_Cleaned!$A$2:$W$4887,COLUMN(),FALSE)</f>
        <v>1.95</v>
      </c>
      <c r="Q287" cm="1">
        <f t="array" ref="Q287">VLOOKUP($A287,NIR_Algorithm_Cleaned!$A$2:$W$4887,COLUMN(),FALSE)</f>
        <v>2.27</v>
      </c>
      <c r="R287" cm="1">
        <f t="array" ref="R287">VLOOKUP($A287,NIR_Algorithm_Cleaned!$A$2:$W$4887,COLUMN(),FALSE)</f>
        <v>10.1</v>
      </c>
      <c r="S287" cm="1">
        <f t="array" ref="S287">VLOOKUP($A287,NIR_Algorithm_Cleaned!$A$2:$W$4887,COLUMN(),FALSE)</f>
        <v>8.9600000000000009</v>
      </c>
      <c r="T287" cm="1">
        <f t="array" ref="T287">VLOOKUP($A287,NIR_Algorithm_Cleaned!$A$2:$W$4887,COLUMN(),FALSE)</f>
        <v>4.09</v>
      </c>
      <c r="U287" cm="1">
        <f t="array" ref="U287">VLOOKUP($A287,NIR_Algorithm_Cleaned!$A$2:$W$4887,COLUMN(),FALSE)</f>
        <v>1.41</v>
      </c>
      <c r="V287" cm="1">
        <f t="array" ref="V287">VLOOKUP($A287,NIR_Algorithm_Cleaned!$A$2:$W$4887,COLUMN(),FALSE)</f>
        <v>1.3</v>
      </c>
      <c r="W287" cm="1">
        <f t="array" ref="W287">VLOOKUP($A287,NIR_Algorithm_Cleaned!$A$2:$W$4887,COLUMN(),FALSE)</f>
        <v>71.64</v>
      </c>
      <c r="X287">
        <v>0.42362790295553099</v>
      </c>
    </row>
    <row r="288" spans="1:24" x14ac:dyDescent="0.2">
      <c r="A288" t="s">
        <v>1381</v>
      </c>
      <c r="B288" t="s">
        <v>5150</v>
      </c>
      <c r="C288" t="s">
        <v>5291</v>
      </c>
      <c r="D288">
        <v>2</v>
      </c>
      <c r="E288">
        <v>2</v>
      </c>
      <c r="F288">
        <v>2</v>
      </c>
      <c r="G288" cm="1">
        <f t="array" ref="G288">VLOOKUP($A288,NIR_Algorithm_Cleaned!$A$2:$W$4887,COLUMN(),FALSE)</f>
        <v>86.24</v>
      </c>
      <c r="H288" cm="1">
        <f t="array" ref="H288">VLOOKUP($A288,NIR_Algorithm_Cleaned!$A$2:$W$4887,COLUMN(),FALSE)</f>
        <v>1.73</v>
      </c>
      <c r="I288" cm="1">
        <f t="array" ref="I288">VLOOKUP($A288,NIR_Algorithm_Cleaned!$A$2:$W$4887,COLUMN(),FALSE)</f>
        <v>1.3</v>
      </c>
      <c r="J288" cm="1">
        <f t="array" ref="J288">VLOOKUP($A288,NIR_Algorithm_Cleaned!$A$2:$W$4887,COLUMN(),FALSE)</f>
        <v>3.79</v>
      </c>
      <c r="K288" cm="1">
        <f t="array" ref="K288">VLOOKUP($A288,NIR_Algorithm_Cleaned!$A$2:$W$4887,COLUMN(),FALSE)</f>
        <v>2</v>
      </c>
      <c r="L288" cm="1">
        <f t="array" ref="L288">VLOOKUP($A288,NIR_Algorithm_Cleaned!$A$2:$W$4887,COLUMN(),FALSE)</f>
        <v>0.43</v>
      </c>
      <c r="M288" cm="1">
        <f t="array" ref="M288">VLOOKUP($A288,NIR_Algorithm_Cleaned!$A$2:$W$4887,COLUMN(),FALSE)</f>
        <v>0.48</v>
      </c>
      <c r="N288" cm="1">
        <f t="array" ref="N288">VLOOKUP($A288,NIR_Algorithm_Cleaned!$A$2:$W$4887,COLUMN(),FALSE)</f>
        <v>1.39</v>
      </c>
      <c r="O288" cm="1">
        <f t="array" ref="O288">VLOOKUP($A288,NIR_Algorithm_Cleaned!$A$2:$W$4887,COLUMN(),FALSE)</f>
        <v>1.37</v>
      </c>
      <c r="P288" cm="1">
        <f t="array" ref="P288">VLOOKUP($A288,NIR_Algorithm_Cleaned!$A$2:$W$4887,COLUMN(),FALSE)</f>
        <v>2.04</v>
      </c>
      <c r="Q288" cm="1">
        <f t="array" ref="Q288">VLOOKUP($A288,NIR_Algorithm_Cleaned!$A$2:$W$4887,COLUMN(),FALSE)</f>
        <v>2.65</v>
      </c>
      <c r="R288" cm="1">
        <f t="array" ref="R288">VLOOKUP($A288,NIR_Algorithm_Cleaned!$A$2:$W$4887,COLUMN(),FALSE)</f>
        <v>10.050000000000001</v>
      </c>
      <c r="S288" cm="1">
        <f t="array" ref="S288">VLOOKUP($A288,NIR_Algorithm_Cleaned!$A$2:$W$4887,COLUMN(),FALSE)</f>
        <v>9.6999999999999993</v>
      </c>
      <c r="T288" cm="1">
        <f t="array" ref="T288">VLOOKUP($A288,NIR_Algorithm_Cleaned!$A$2:$W$4887,COLUMN(),FALSE)</f>
        <v>4.3899999999999997</v>
      </c>
      <c r="U288" cm="1">
        <f t="array" ref="U288">VLOOKUP($A288,NIR_Algorithm_Cleaned!$A$2:$W$4887,COLUMN(),FALSE)</f>
        <v>1.56</v>
      </c>
      <c r="V288" cm="1">
        <f t="array" ref="V288">VLOOKUP($A288,NIR_Algorithm_Cleaned!$A$2:$W$4887,COLUMN(),FALSE)</f>
        <v>1.36</v>
      </c>
      <c r="W288" cm="1">
        <f t="array" ref="W288">VLOOKUP($A288,NIR_Algorithm_Cleaned!$A$2:$W$4887,COLUMN(),FALSE)</f>
        <v>70.790000000000006</v>
      </c>
      <c r="X288">
        <v>0.48003136377593525</v>
      </c>
    </row>
    <row r="289" spans="1:24" x14ac:dyDescent="0.2">
      <c r="A289" t="s">
        <v>1063</v>
      </c>
      <c r="B289" t="s">
        <v>4958</v>
      </c>
      <c r="C289" t="s">
        <v>5300</v>
      </c>
      <c r="D289">
        <v>2</v>
      </c>
      <c r="E289">
        <v>2</v>
      </c>
      <c r="F289">
        <v>2</v>
      </c>
      <c r="G289" cm="1">
        <f t="array" ref="G289">VLOOKUP($A289,NIR_Algorithm_Cleaned!$A$2:$W$4887,COLUMN(),FALSE)</f>
        <v>84.26</v>
      </c>
      <c r="H289" cm="1">
        <f t="array" ref="H289">VLOOKUP($A289,NIR_Algorithm_Cleaned!$A$2:$W$4887,COLUMN(),FALSE)</f>
        <v>1.83</v>
      </c>
      <c r="I289" cm="1">
        <f t="array" ref="I289">VLOOKUP($A289,NIR_Algorithm_Cleaned!$A$2:$W$4887,COLUMN(),FALSE)</f>
        <v>1.39</v>
      </c>
      <c r="J289" cm="1">
        <f t="array" ref="J289">VLOOKUP($A289,NIR_Algorithm_Cleaned!$A$2:$W$4887,COLUMN(),FALSE)</f>
        <v>4.4800000000000004</v>
      </c>
      <c r="K289" cm="1">
        <f t="array" ref="K289">VLOOKUP($A289,NIR_Algorithm_Cleaned!$A$2:$W$4887,COLUMN(),FALSE)</f>
        <v>2.0499999999999998</v>
      </c>
      <c r="L289" cm="1">
        <f t="array" ref="L289">VLOOKUP($A289,NIR_Algorithm_Cleaned!$A$2:$W$4887,COLUMN(),FALSE)</f>
        <v>0.4</v>
      </c>
      <c r="M289" cm="1">
        <f t="array" ref="M289">VLOOKUP($A289,NIR_Algorithm_Cleaned!$A$2:$W$4887,COLUMN(),FALSE)</f>
        <v>0.31</v>
      </c>
      <c r="N289" cm="1">
        <f t="array" ref="N289">VLOOKUP($A289,NIR_Algorithm_Cleaned!$A$2:$W$4887,COLUMN(),FALSE)</f>
        <v>1.55</v>
      </c>
      <c r="O289" cm="1">
        <f t="array" ref="O289">VLOOKUP($A289,NIR_Algorithm_Cleaned!$A$2:$W$4887,COLUMN(),FALSE)</f>
        <v>1.55</v>
      </c>
      <c r="P289" cm="1">
        <f t="array" ref="P289">VLOOKUP($A289,NIR_Algorithm_Cleaned!$A$2:$W$4887,COLUMN(),FALSE)</f>
        <v>1.94</v>
      </c>
      <c r="Q289" cm="1">
        <f t="array" ref="Q289">VLOOKUP($A289,NIR_Algorithm_Cleaned!$A$2:$W$4887,COLUMN(),FALSE)</f>
        <v>2.44</v>
      </c>
      <c r="R289" cm="1">
        <f t="array" ref="R289">VLOOKUP($A289,NIR_Algorithm_Cleaned!$A$2:$W$4887,COLUMN(),FALSE)</f>
        <v>8.5299999999999994</v>
      </c>
      <c r="S289" cm="1">
        <f t="array" ref="S289">VLOOKUP($A289,NIR_Algorithm_Cleaned!$A$2:$W$4887,COLUMN(),FALSE)</f>
        <v>10.73</v>
      </c>
      <c r="T289" cm="1">
        <f t="array" ref="T289">VLOOKUP($A289,NIR_Algorithm_Cleaned!$A$2:$W$4887,COLUMN(),FALSE)</f>
        <v>5.15</v>
      </c>
      <c r="U289" cm="1">
        <f t="array" ref="U289">VLOOKUP($A289,NIR_Algorithm_Cleaned!$A$2:$W$4887,COLUMN(),FALSE)</f>
        <v>1.53</v>
      </c>
      <c r="V289" cm="1">
        <f t="array" ref="V289">VLOOKUP($A289,NIR_Algorithm_Cleaned!$A$2:$W$4887,COLUMN(),FALSE)</f>
        <v>1.37</v>
      </c>
      <c r="W289" cm="1">
        <f t="array" ref="W289">VLOOKUP($A289,NIR_Algorithm_Cleaned!$A$2:$W$4887,COLUMN(),FALSE)</f>
        <v>70.42</v>
      </c>
      <c r="X289">
        <v>0.41413477235624874</v>
      </c>
    </row>
    <row r="290" spans="1:24" x14ac:dyDescent="0.2">
      <c r="A290" t="s">
        <v>1137</v>
      </c>
      <c r="B290" t="s">
        <v>5061</v>
      </c>
      <c r="C290" t="s">
        <v>5242</v>
      </c>
      <c r="D290">
        <v>2</v>
      </c>
      <c r="E290">
        <v>2</v>
      </c>
      <c r="F290">
        <v>2</v>
      </c>
      <c r="G290" cm="1">
        <f t="array" ref="G290">VLOOKUP($A290,NIR_Algorithm_Cleaned!$A$2:$W$4887,COLUMN(),FALSE)</f>
        <v>81.400000000000006</v>
      </c>
      <c r="H290" cm="1">
        <f t="array" ref="H290">VLOOKUP($A290,NIR_Algorithm_Cleaned!$A$2:$W$4887,COLUMN(),FALSE)</f>
        <v>2.0299999999999998</v>
      </c>
      <c r="I290" cm="1">
        <f t="array" ref="I290">VLOOKUP($A290,NIR_Algorithm_Cleaned!$A$2:$W$4887,COLUMN(),FALSE)</f>
        <v>1.46</v>
      </c>
      <c r="J290" cm="1">
        <f t="array" ref="J290">VLOOKUP($A290,NIR_Algorithm_Cleaned!$A$2:$W$4887,COLUMN(),FALSE)</f>
        <v>4.0599999999999996</v>
      </c>
      <c r="K290" cm="1">
        <f t="array" ref="K290">VLOOKUP($A290,NIR_Algorithm_Cleaned!$A$2:$W$4887,COLUMN(),FALSE)</f>
        <v>1.95</v>
      </c>
      <c r="L290" cm="1">
        <f t="array" ref="L290">VLOOKUP($A290,NIR_Algorithm_Cleaned!$A$2:$W$4887,COLUMN(),FALSE)</f>
        <v>0.44</v>
      </c>
      <c r="M290" cm="1">
        <f t="array" ref="M290">VLOOKUP($A290,NIR_Algorithm_Cleaned!$A$2:$W$4887,COLUMN(),FALSE)</f>
        <v>0.57999999999999996</v>
      </c>
      <c r="N290" cm="1">
        <f t="array" ref="N290">VLOOKUP($A290,NIR_Algorithm_Cleaned!$A$2:$W$4887,COLUMN(),FALSE)</f>
        <v>1.8</v>
      </c>
      <c r="O290" cm="1">
        <f t="array" ref="O290">VLOOKUP($A290,NIR_Algorithm_Cleaned!$A$2:$W$4887,COLUMN(),FALSE)</f>
        <v>1.79</v>
      </c>
      <c r="P290" cm="1">
        <f t="array" ref="P290">VLOOKUP($A290,NIR_Algorithm_Cleaned!$A$2:$W$4887,COLUMN(),FALSE)</f>
        <v>1.95</v>
      </c>
      <c r="Q290" cm="1">
        <f t="array" ref="Q290">VLOOKUP($A290,NIR_Algorithm_Cleaned!$A$2:$W$4887,COLUMN(),FALSE)</f>
        <v>2.35</v>
      </c>
      <c r="R290" cm="1">
        <f t="array" ref="R290">VLOOKUP($A290,NIR_Algorithm_Cleaned!$A$2:$W$4887,COLUMN(),FALSE)</f>
        <v>8.26</v>
      </c>
      <c r="S290" cm="1">
        <f t="array" ref="S290">VLOOKUP($A290,NIR_Algorithm_Cleaned!$A$2:$W$4887,COLUMN(),FALSE)</f>
        <v>12.82</v>
      </c>
      <c r="T290" cm="1">
        <f t="array" ref="T290">VLOOKUP($A290,NIR_Algorithm_Cleaned!$A$2:$W$4887,COLUMN(),FALSE)</f>
        <v>4.5199999999999996</v>
      </c>
      <c r="U290" cm="1">
        <f t="array" ref="U290">VLOOKUP($A290,NIR_Algorithm_Cleaned!$A$2:$W$4887,COLUMN(),FALSE)</f>
        <v>1.88</v>
      </c>
      <c r="V290" cm="1">
        <f t="array" ref="V290">VLOOKUP($A290,NIR_Algorithm_Cleaned!$A$2:$W$4887,COLUMN(),FALSE)</f>
        <v>1.59</v>
      </c>
      <c r="W290" cm="1">
        <f t="array" ref="W290">VLOOKUP($A290,NIR_Algorithm_Cleaned!$A$2:$W$4887,COLUMN(),FALSE)</f>
        <v>70.5</v>
      </c>
      <c r="X290">
        <v>0.44221476510067126</v>
      </c>
    </row>
    <row r="291" spans="1:24" x14ac:dyDescent="0.2">
      <c r="A291" t="s">
        <v>1078</v>
      </c>
      <c r="B291" t="s">
        <v>4968</v>
      </c>
      <c r="C291" t="s">
        <v>5260</v>
      </c>
      <c r="D291">
        <v>2</v>
      </c>
      <c r="E291">
        <v>2</v>
      </c>
      <c r="F291">
        <v>2</v>
      </c>
      <c r="G291" cm="1">
        <f t="array" ref="G291">VLOOKUP($A291,NIR_Algorithm_Cleaned!$A$2:$W$4887,COLUMN(),FALSE)</f>
        <v>85.01</v>
      </c>
      <c r="H291" cm="1">
        <f t="array" ref="H291">VLOOKUP($A291,NIR_Algorithm_Cleaned!$A$2:$W$4887,COLUMN(),FALSE)</f>
        <v>1.84</v>
      </c>
      <c r="I291" cm="1">
        <f t="array" ref="I291">VLOOKUP($A291,NIR_Algorithm_Cleaned!$A$2:$W$4887,COLUMN(),FALSE)</f>
        <v>1.35</v>
      </c>
      <c r="J291" cm="1">
        <f t="array" ref="J291">VLOOKUP($A291,NIR_Algorithm_Cleaned!$A$2:$W$4887,COLUMN(),FALSE)</f>
        <v>3.37</v>
      </c>
      <c r="K291" cm="1">
        <f t="array" ref="K291">VLOOKUP($A291,NIR_Algorithm_Cleaned!$A$2:$W$4887,COLUMN(),FALSE)</f>
        <v>2.08</v>
      </c>
      <c r="L291" cm="1">
        <f t="array" ref="L291">VLOOKUP($A291,NIR_Algorithm_Cleaned!$A$2:$W$4887,COLUMN(),FALSE)</f>
        <v>0.39</v>
      </c>
      <c r="M291" cm="1">
        <f t="array" ref="M291">VLOOKUP($A291,NIR_Algorithm_Cleaned!$A$2:$W$4887,COLUMN(),FALSE)</f>
        <v>0.4</v>
      </c>
      <c r="N291" cm="1">
        <f t="array" ref="N291">VLOOKUP($A291,NIR_Algorithm_Cleaned!$A$2:$W$4887,COLUMN(),FALSE)</f>
        <v>1.57</v>
      </c>
      <c r="O291" cm="1">
        <f t="array" ref="O291">VLOOKUP($A291,NIR_Algorithm_Cleaned!$A$2:$W$4887,COLUMN(),FALSE)</f>
        <v>1.56</v>
      </c>
      <c r="P291" cm="1">
        <f t="array" ref="P291">VLOOKUP($A291,NIR_Algorithm_Cleaned!$A$2:$W$4887,COLUMN(),FALSE)</f>
        <v>1.76</v>
      </c>
      <c r="Q291" cm="1">
        <f t="array" ref="Q291">VLOOKUP($A291,NIR_Algorithm_Cleaned!$A$2:$W$4887,COLUMN(),FALSE)</f>
        <v>2.02</v>
      </c>
      <c r="R291" cm="1">
        <f t="array" ref="R291">VLOOKUP($A291,NIR_Algorithm_Cleaned!$A$2:$W$4887,COLUMN(),FALSE)</f>
        <v>9.1300000000000008</v>
      </c>
      <c r="S291" cm="1">
        <f t="array" ref="S291">VLOOKUP($A291,NIR_Algorithm_Cleaned!$A$2:$W$4887,COLUMN(),FALSE)</f>
        <v>11.31</v>
      </c>
      <c r="T291" cm="1">
        <f t="array" ref="T291">VLOOKUP($A291,NIR_Algorithm_Cleaned!$A$2:$W$4887,COLUMN(),FALSE)</f>
        <v>3.84</v>
      </c>
      <c r="U291" cm="1">
        <f t="array" ref="U291">VLOOKUP($A291,NIR_Algorithm_Cleaned!$A$2:$W$4887,COLUMN(),FALSE)</f>
        <v>1.65</v>
      </c>
      <c r="V291" cm="1">
        <f t="array" ref="V291">VLOOKUP($A291,NIR_Algorithm_Cleaned!$A$2:$W$4887,COLUMN(),FALSE)</f>
        <v>1.42</v>
      </c>
      <c r="W291" cm="1">
        <f t="array" ref="W291">VLOOKUP($A291,NIR_Algorithm_Cleaned!$A$2:$W$4887,COLUMN(),FALSE)</f>
        <v>70.59</v>
      </c>
      <c r="X291">
        <v>0.48266876064422576</v>
      </c>
    </row>
    <row r="292" spans="1:24" x14ac:dyDescent="0.2">
      <c r="A292" t="s">
        <v>1521</v>
      </c>
      <c r="B292" t="s">
        <v>4955</v>
      </c>
      <c r="C292" t="s">
        <v>5288</v>
      </c>
      <c r="D292">
        <v>2</v>
      </c>
      <c r="E292">
        <v>2</v>
      </c>
      <c r="F292">
        <v>2</v>
      </c>
      <c r="G292" cm="1">
        <f t="array" ref="G292">VLOOKUP($A292,NIR_Algorithm_Cleaned!$A$2:$W$4887,COLUMN(),FALSE)</f>
        <v>84.01</v>
      </c>
      <c r="H292" cm="1">
        <f t="array" ref="H292">VLOOKUP($A292,NIR_Algorithm_Cleaned!$A$2:$W$4887,COLUMN(),FALSE)</f>
        <v>1.91</v>
      </c>
      <c r="I292" cm="1">
        <f t="array" ref="I292">VLOOKUP($A292,NIR_Algorithm_Cleaned!$A$2:$W$4887,COLUMN(),FALSE)</f>
        <v>1.41</v>
      </c>
      <c r="J292" cm="1">
        <f t="array" ref="J292">VLOOKUP($A292,NIR_Algorithm_Cleaned!$A$2:$W$4887,COLUMN(),FALSE)</f>
        <v>2.58</v>
      </c>
      <c r="K292" cm="1">
        <f t="array" ref="K292">VLOOKUP($A292,NIR_Algorithm_Cleaned!$A$2:$W$4887,COLUMN(),FALSE)</f>
        <v>2.3199999999999998</v>
      </c>
      <c r="L292" cm="1">
        <f t="array" ref="L292">VLOOKUP($A292,NIR_Algorithm_Cleaned!$A$2:$W$4887,COLUMN(),FALSE)</f>
        <v>0.35</v>
      </c>
      <c r="M292" cm="1">
        <f t="array" ref="M292">VLOOKUP($A292,NIR_Algorithm_Cleaned!$A$2:$W$4887,COLUMN(),FALSE)</f>
        <v>0.33</v>
      </c>
      <c r="N292" cm="1">
        <f t="array" ref="N292">VLOOKUP($A292,NIR_Algorithm_Cleaned!$A$2:$W$4887,COLUMN(),FALSE)</f>
        <v>1.75</v>
      </c>
      <c r="O292" cm="1">
        <f t="array" ref="O292">VLOOKUP($A292,NIR_Algorithm_Cleaned!$A$2:$W$4887,COLUMN(),FALSE)</f>
        <v>1.75</v>
      </c>
      <c r="P292" cm="1">
        <f t="array" ref="P292">VLOOKUP($A292,NIR_Algorithm_Cleaned!$A$2:$W$4887,COLUMN(),FALSE)</f>
        <v>1.83</v>
      </c>
      <c r="Q292" cm="1">
        <f t="array" ref="Q292">VLOOKUP($A292,NIR_Algorithm_Cleaned!$A$2:$W$4887,COLUMN(),FALSE)</f>
        <v>2.42</v>
      </c>
      <c r="R292" cm="1">
        <f t="array" ref="R292">VLOOKUP($A292,NIR_Algorithm_Cleaned!$A$2:$W$4887,COLUMN(),FALSE)</f>
        <v>8.1300000000000008</v>
      </c>
      <c r="S292" cm="1">
        <f t="array" ref="S292">VLOOKUP($A292,NIR_Algorithm_Cleaned!$A$2:$W$4887,COLUMN(),FALSE)</f>
        <v>12.4</v>
      </c>
      <c r="T292" cm="1">
        <f t="array" ref="T292">VLOOKUP($A292,NIR_Algorithm_Cleaned!$A$2:$W$4887,COLUMN(),FALSE)</f>
        <v>4.04</v>
      </c>
      <c r="U292" cm="1">
        <f t="array" ref="U292">VLOOKUP($A292,NIR_Algorithm_Cleaned!$A$2:$W$4887,COLUMN(),FALSE)</f>
        <v>1.67</v>
      </c>
      <c r="V292" cm="1">
        <f t="array" ref="V292">VLOOKUP($A292,NIR_Algorithm_Cleaned!$A$2:$W$4887,COLUMN(),FALSE)</f>
        <v>1.46</v>
      </c>
      <c r="W292" cm="1">
        <f t="array" ref="W292">VLOOKUP($A292,NIR_Algorithm_Cleaned!$A$2:$W$4887,COLUMN(),FALSE)</f>
        <v>71.069999999999993</v>
      </c>
      <c r="X292">
        <v>0.413053691275168</v>
      </c>
    </row>
    <row r="293" spans="1:24" x14ac:dyDescent="0.2">
      <c r="A293" t="s">
        <v>1050</v>
      </c>
      <c r="B293" t="s">
        <v>5160</v>
      </c>
      <c r="C293" t="s">
        <v>5276</v>
      </c>
      <c r="D293">
        <v>2</v>
      </c>
      <c r="E293">
        <v>2</v>
      </c>
      <c r="F293">
        <v>2</v>
      </c>
      <c r="G293" cm="1">
        <f t="array" ref="G293">VLOOKUP($A293,NIR_Algorithm_Cleaned!$A$2:$W$4887,COLUMN(),FALSE)</f>
        <v>87.86</v>
      </c>
      <c r="H293" cm="1">
        <f t="array" ref="H293">VLOOKUP($A293,NIR_Algorithm_Cleaned!$A$2:$W$4887,COLUMN(),FALSE)</f>
        <v>1.54</v>
      </c>
      <c r="I293" cm="1">
        <f t="array" ref="I293">VLOOKUP($A293,NIR_Algorithm_Cleaned!$A$2:$W$4887,COLUMN(),FALSE)</f>
        <v>1.0900000000000001</v>
      </c>
      <c r="J293" cm="1">
        <f t="array" ref="J293">VLOOKUP($A293,NIR_Algorithm_Cleaned!$A$2:$W$4887,COLUMN(),FALSE)</f>
        <v>3.35</v>
      </c>
      <c r="K293" cm="1">
        <f t="array" ref="K293">VLOOKUP($A293,NIR_Algorithm_Cleaned!$A$2:$W$4887,COLUMN(),FALSE)</f>
        <v>1.74</v>
      </c>
      <c r="L293" cm="1">
        <f t="array" ref="L293">VLOOKUP($A293,NIR_Algorithm_Cleaned!$A$2:$W$4887,COLUMN(),FALSE)</f>
        <v>0.4</v>
      </c>
      <c r="M293" cm="1">
        <f t="array" ref="M293">VLOOKUP($A293,NIR_Algorithm_Cleaned!$A$2:$W$4887,COLUMN(),FALSE)</f>
        <v>0.46</v>
      </c>
      <c r="N293" cm="1">
        <f t="array" ref="N293">VLOOKUP($A293,NIR_Algorithm_Cleaned!$A$2:$W$4887,COLUMN(),FALSE)</f>
        <v>1.04</v>
      </c>
      <c r="O293" cm="1">
        <f t="array" ref="O293">VLOOKUP($A293,NIR_Algorithm_Cleaned!$A$2:$W$4887,COLUMN(),FALSE)</f>
        <v>1.03</v>
      </c>
      <c r="P293" cm="1">
        <f t="array" ref="P293">VLOOKUP($A293,NIR_Algorithm_Cleaned!$A$2:$W$4887,COLUMN(),FALSE)</f>
        <v>1.89</v>
      </c>
      <c r="Q293" cm="1">
        <f t="array" ref="Q293">VLOOKUP($A293,NIR_Algorithm_Cleaned!$A$2:$W$4887,COLUMN(),FALSE)</f>
        <v>2.41</v>
      </c>
      <c r="R293" cm="1">
        <f t="array" ref="R293">VLOOKUP($A293,NIR_Algorithm_Cleaned!$A$2:$W$4887,COLUMN(),FALSE)</f>
        <v>10.63</v>
      </c>
      <c r="S293" cm="1">
        <f t="array" ref="S293">VLOOKUP($A293,NIR_Algorithm_Cleaned!$A$2:$W$4887,COLUMN(),FALSE)</f>
        <v>7.18</v>
      </c>
      <c r="T293" cm="1">
        <f t="array" ref="T293">VLOOKUP($A293,NIR_Algorithm_Cleaned!$A$2:$W$4887,COLUMN(),FALSE)</f>
        <v>4.1399999999999997</v>
      </c>
      <c r="U293" cm="1">
        <f t="array" ref="U293">VLOOKUP($A293,NIR_Algorithm_Cleaned!$A$2:$W$4887,COLUMN(),FALSE)</f>
        <v>1.58</v>
      </c>
      <c r="V293" cm="1">
        <f t="array" ref="V293">VLOOKUP($A293,NIR_Algorithm_Cleaned!$A$2:$W$4887,COLUMN(),FALSE)</f>
        <v>1.24</v>
      </c>
      <c r="W293" cm="1">
        <f t="array" ref="W293">VLOOKUP($A293,NIR_Algorithm_Cleaned!$A$2:$W$4887,COLUMN(),FALSE)</f>
        <v>70.709999999999994</v>
      </c>
      <c r="X293">
        <v>0.42950185895201554</v>
      </c>
    </row>
    <row r="294" spans="1:24" x14ac:dyDescent="0.2">
      <c r="A294" t="s">
        <v>1116</v>
      </c>
      <c r="B294" t="s">
        <v>4975</v>
      </c>
      <c r="C294" t="s">
        <v>5325</v>
      </c>
      <c r="D294">
        <v>2</v>
      </c>
      <c r="E294">
        <v>2</v>
      </c>
      <c r="F294">
        <v>2</v>
      </c>
      <c r="G294" cm="1">
        <f t="array" ref="G294">VLOOKUP($A294,NIR_Algorithm_Cleaned!$A$2:$W$4887,COLUMN(),FALSE)</f>
        <v>84.15</v>
      </c>
      <c r="H294" cm="1">
        <f t="array" ref="H294">VLOOKUP($A294,NIR_Algorithm_Cleaned!$A$2:$W$4887,COLUMN(),FALSE)</f>
        <v>2.12</v>
      </c>
      <c r="I294" cm="1">
        <f t="array" ref="I294">VLOOKUP($A294,NIR_Algorithm_Cleaned!$A$2:$W$4887,COLUMN(),FALSE)</f>
        <v>1.51</v>
      </c>
      <c r="J294" cm="1">
        <f t="array" ref="J294">VLOOKUP($A294,NIR_Algorithm_Cleaned!$A$2:$W$4887,COLUMN(),FALSE)</f>
        <v>4.45</v>
      </c>
      <c r="K294" cm="1">
        <f t="array" ref="K294">VLOOKUP($A294,NIR_Algorithm_Cleaned!$A$2:$W$4887,COLUMN(),FALSE)</f>
        <v>2.25</v>
      </c>
      <c r="L294" cm="1">
        <f t="array" ref="L294">VLOOKUP($A294,NIR_Algorithm_Cleaned!$A$2:$W$4887,COLUMN(),FALSE)</f>
        <v>0.36</v>
      </c>
      <c r="M294" cm="1">
        <f t="array" ref="M294">VLOOKUP($A294,NIR_Algorithm_Cleaned!$A$2:$W$4887,COLUMN(),FALSE)</f>
        <v>0.34</v>
      </c>
      <c r="N294" cm="1">
        <f t="array" ref="N294">VLOOKUP($A294,NIR_Algorithm_Cleaned!$A$2:$W$4887,COLUMN(),FALSE)</f>
        <v>1.89</v>
      </c>
      <c r="O294" cm="1">
        <f t="array" ref="O294">VLOOKUP($A294,NIR_Algorithm_Cleaned!$A$2:$W$4887,COLUMN(),FALSE)</f>
        <v>1.87</v>
      </c>
      <c r="P294" cm="1">
        <f t="array" ref="P294">VLOOKUP($A294,NIR_Algorithm_Cleaned!$A$2:$W$4887,COLUMN(),FALSE)</f>
        <v>1.83</v>
      </c>
      <c r="Q294" cm="1">
        <f t="array" ref="Q294">VLOOKUP($A294,NIR_Algorithm_Cleaned!$A$2:$W$4887,COLUMN(),FALSE)</f>
        <v>1.82</v>
      </c>
      <c r="R294" cm="1">
        <f t="array" ref="R294">VLOOKUP($A294,NIR_Algorithm_Cleaned!$A$2:$W$4887,COLUMN(),FALSE)</f>
        <v>7.91</v>
      </c>
      <c r="S294" cm="1">
        <f t="array" ref="S294">VLOOKUP($A294,NIR_Algorithm_Cleaned!$A$2:$W$4887,COLUMN(),FALSE)</f>
        <v>13.67</v>
      </c>
      <c r="T294" cm="1">
        <f t="array" ref="T294">VLOOKUP($A294,NIR_Algorithm_Cleaned!$A$2:$W$4887,COLUMN(),FALSE)</f>
        <v>5.16</v>
      </c>
      <c r="U294" cm="1">
        <f t="array" ref="U294">VLOOKUP($A294,NIR_Algorithm_Cleaned!$A$2:$W$4887,COLUMN(),FALSE)</f>
        <v>1.83</v>
      </c>
      <c r="V294" cm="1">
        <f t="array" ref="V294">VLOOKUP($A294,NIR_Algorithm_Cleaned!$A$2:$W$4887,COLUMN(),FALSE)</f>
        <v>1.61</v>
      </c>
      <c r="W294" cm="1">
        <f t="array" ref="W294">VLOOKUP($A294,NIR_Algorithm_Cleaned!$A$2:$W$4887,COLUMN(),FALSE)</f>
        <v>68.540000000000006</v>
      </c>
      <c r="X294">
        <v>0.40536701130660846</v>
      </c>
    </row>
    <row r="295" spans="1:24" x14ac:dyDescent="0.2">
      <c r="A295" t="s">
        <v>1604</v>
      </c>
      <c r="B295" t="s">
        <v>5022</v>
      </c>
      <c r="C295" t="s">
        <v>5275</v>
      </c>
      <c r="D295">
        <v>2</v>
      </c>
      <c r="E295">
        <v>2</v>
      </c>
      <c r="F295">
        <v>2</v>
      </c>
      <c r="G295" cm="1">
        <f t="array" ref="G295">VLOOKUP($A295,NIR_Algorithm_Cleaned!$A$2:$W$4887,COLUMN(),FALSE)</f>
        <v>85.15</v>
      </c>
      <c r="H295" cm="1">
        <f t="array" ref="H295">VLOOKUP($A295,NIR_Algorithm_Cleaned!$A$2:$W$4887,COLUMN(),FALSE)</f>
        <v>1.7</v>
      </c>
      <c r="I295" cm="1">
        <f t="array" ref="I295">VLOOKUP($A295,NIR_Algorithm_Cleaned!$A$2:$W$4887,COLUMN(),FALSE)</f>
        <v>1.31</v>
      </c>
      <c r="J295" cm="1">
        <f t="array" ref="J295">VLOOKUP($A295,NIR_Algorithm_Cleaned!$A$2:$W$4887,COLUMN(),FALSE)</f>
        <v>3.34</v>
      </c>
      <c r="K295" cm="1">
        <f t="array" ref="K295">VLOOKUP($A295,NIR_Algorithm_Cleaned!$A$2:$W$4887,COLUMN(),FALSE)</f>
        <v>2.0099999999999998</v>
      </c>
      <c r="L295" cm="1">
        <f t="array" ref="L295">VLOOKUP($A295,NIR_Algorithm_Cleaned!$A$2:$W$4887,COLUMN(),FALSE)</f>
        <v>0.4</v>
      </c>
      <c r="M295" cm="1">
        <f t="array" ref="M295">VLOOKUP($A295,NIR_Algorithm_Cleaned!$A$2:$W$4887,COLUMN(),FALSE)</f>
        <v>0.35</v>
      </c>
      <c r="N295" cm="1">
        <f t="array" ref="N295">VLOOKUP($A295,NIR_Algorithm_Cleaned!$A$2:$W$4887,COLUMN(),FALSE)</f>
        <v>1.44</v>
      </c>
      <c r="O295" cm="1">
        <f t="array" ref="O295">VLOOKUP($A295,NIR_Algorithm_Cleaned!$A$2:$W$4887,COLUMN(),FALSE)</f>
        <v>1.46</v>
      </c>
      <c r="P295" cm="1">
        <f t="array" ref="P295">VLOOKUP($A295,NIR_Algorithm_Cleaned!$A$2:$W$4887,COLUMN(),FALSE)</f>
        <v>1.94</v>
      </c>
      <c r="Q295" cm="1">
        <f t="array" ref="Q295">VLOOKUP($A295,NIR_Algorithm_Cleaned!$A$2:$W$4887,COLUMN(),FALSE)</f>
        <v>2.3199999999999998</v>
      </c>
      <c r="R295" cm="1">
        <f t="array" ref="R295">VLOOKUP($A295,NIR_Algorithm_Cleaned!$A$2:$W$4887,COLUMN(),FALSE)</f>
        <v>9.48</v>
      </c>
      <c r="S295" cm="1">
        <f t="array" ref="S295">VLOOKUP($A295,NIR_Algorithm_Cleaned!$A$2:$W$4887,COLUMN(),FALSE)</f>
        <v>10.210000000000001</v>
      </c>
      <c r="T295" cm="1">
        <f t="array" ref="T295">VLOOKUP($A295,NIR_Algorithm_Cleaned!$A$2:$W$4887,COLUMN(),FALSE)</f>
        <v>4.5599999999999996</v>
      </c>
      <c r="U295" cm="1">
        <f t="array" ref="U295">VLOOKUP($A295,NIR_Algorithm_Cleaned!$A$2:$W$4887,COLUMN(),FALSE)</f>
        <v>1.45</v>
      </c>
      <c r="V295" cm="1">
        <f t="array" ref="V295">VLOOKUP($A295,NIR_Algorithm_Cleaned!$A$2:$W$4887,COLUMN(),FALSE)</f>
        <v>1.36</v>
      </c>
      <c r="W295" cm="1">
        <f t="array" ref="W295">VLOOKUP($A295,NIR_Algorithm_Cleaned!$A$2:$W$4887,COLUMN(),FALSE)</f>
        <v>70.739999999999995</v>
      </c>
      <c r="X295">
        <v>0.408982683982684</v>
      </c>
    </row>
    <row r="296" spans="1:24" x14ac:dyDescent="0.2">
      <c r="A296" t="s">
        <v>1533</v>
      </c>
      <c r="B296" t="s">
        <v>5018</v>
      </c>
      <c r="C296" t="s">
        <v>5326</v>
      </c>
      <c r="D296">
        <v>2</v>
      </c>
      <c r="E296">
        <v>2</v>
      </c>
      <c r="F296">
        <v>2</v>
      </c>
      <c r="G296" cm="1">
        <f t="array" ref="G296">VLOOKUP($A296,NIR_Algorithm_Cleaned!$A$2:$W$4887,COLUMN(),FALSE)</f>
        <v>81.25</v>
      </c>
      <c r="H296" cm="1">
        <f t="array" ref="H296">VLOOKUP($A296,NIR_Algorithm_Cleaned!$A$2:$W$4887,COLUMN(),FALSE)</f>
        <v>1.84</v>
      </c>
      <c r="I296" cm="1">
        <f t="array" ref="I296">VLOOKUP($A296,NIR_Algorithm_Cleaned!$A$2:$W$4887,COLUMN(),FALSE)</f>
        <v>1.35</v>
      </c>
      <c r="J296" cm="1">
        <f t="array" ref="J296">VLOOKUP($A296,NIR_Algorithm_Cleaned!$A$2:$W$4887,COLUMN(),FALSE)</f>
        <v>3.71</v>
      </c>
      <c r="K296" cm="1">
        <f t="array" ref="K296">VLOOKUP($A296,NIR_Algorithm_Cleaned!$A$2:$W$4887,COLUMN(),FALSE)</f>
        <v>1.9</v>
      </c>
      <c r="L296" cm="1">
        <f t="array" ref="L296">VLOOKUP($A296,NIR_Algorithm_Cleaned!$A$2:$W$4887,COLUMN(),FALSE)</f>
        <v>0.36</v>
      </c>
      <c r="M296" cm="1">
        <f t="array" ref="M296">VLOOKUP($A296,NIR_Algorithm_Cleaned!$A$2:$W$4887,COLUMN(),FALSE)</f>
        <v>0.32</v>
      </c>
      <c r="N296" cm="1">
        <f t="array" ref="N296">VLOOKUP($A296,NIR_Algorithm_Cleaned!$A$2:$W$4887,COLUMN(),FALSE)</f>
        <v>1.82</v>
      </c>
      <c r="O296" cm="1">
        <f t="array" ref="O296">VLOOKUP($A296,NIR_Algorithm_Cleaned!$A$2:$W$4887,COLUMN(),FALSE)</f>
        <v>1.81</v>
      </c>
      <c r="P296" cm="1">
        <f t="array" ref="P296">VLOOKUP($A296,NIR_Algorithm_Cleaned!$A$2:$W$4887,COLUMN(),FALSE)</f>
        <v>1.82</v>
      </c>
      <c r="Q296" cm="1">
        <f t="array" ref="Q296">VLOOKUP($A296,NIR_Algorithm_Cleaned!$A$2:$W$4887,COLUMN(),FALSE)</f>
        <v>2.16</v>
      </c>
      <c r="R296" cm="1">
        <f t="array" ref="R296">VLOOKUP($A296,NIR_Algorithm_Cleaned!$A$2:$W$4887,COLUMN(),FALSE)</f>
        <v>8.34</v>
      </c>
      <c r="S296" cm="1">
        <f t="array" ref="S296">VLOOKUP($A296,NIR_Algorithm_Cleaned!$A$2:$W$4887,COLUMN(),FALSE)</f>
        <v>12.69</v>
      </c>
      <c r="T296" cm="1">
        <f t="array" ref="T296">VLOOKUP($A296,NIR_Algorithm_Cleaned!$A$2:$W$4887,COLUMN(),FALSE)</f>
        <v>5.16</v>
      </c>
      <c r="U296" cm="1">
        <f t="array" ref="U296">VLOOKUP($A296,NIR_Algorithm_Cleaned!$A$2:$W$4887,COLUMN(),FALSE)</f>
        <v>1.61</v>
      </c>
      <c r="V296" cm="1">
        <f t="array" ref="V296">VLOOKUP($A296,NIR_Algorithm_Cleaned!$A$2:$W$4887,COLUMN(),FALSE)</f>
        <v>1.52</v>
      </c>
      <c r="W296" cm="1">
        <f t="array" ref="W296">VLOOKUP($A296,NIR_Algorithm_Cleaned!$A$2:$W$4887,COLUMN(),FALSE)</f>
        <v>71.53</v>
      </c>
      <c r="X296">
        <v>0.39605246071938727</v>
      </c>
    </row>
    <row r="297" spans="1:24" x14ac:dyDescent="0.2">
      <c r="A297" t="s">
        <v>1532</v>
      </c>
      <c r="B297" t="s">
        <v>5013</v>
      </c>
      <c r="C297" t="s">
        <v>5235</v>
      </c>
      <c r="D297">
        <v>2</v>
      </c>
      <c r="E297">
        <v>2</v>
      </c>
      <c r="F297">
        <v>2</v>
      </c>
      <c r="G297" cm="1">
        <f t="array" ref="G297">VLOOKUP($A297,NIR_Algorithm_Cleaned!$A$2:$W$4887,COLUMN(),FALSE)</f>
        <v>83.99</v>
      </c>
      <c r="H297" cm="1">
        <f t="array" ref="H297">VLOOKUP($A297,NIR_Algorithm_Cleaned!$A$2:$W$4887,COLUMN(),FALSE)</f>
        <v>1.75</v>
      </c>
      <c r="I297" cm="1">
        <f t="array" ref="I297">VLOOKUP($A297,NIR_Algorithm_Cleaned!$A$2:$W$4887,COLUMN(),FALSE)</f>
        <v>1.28</v>
      </c>
      <c r="J297" cm="1">
        <f t="array" ref="J297">VLOOKUP($A297,NIR_Algorithm_Cleaned!$A$2:$W$4887,COLUMN(),FALSE)</f>
        <v>3.08</v>
      </c>
      <c r="K297" cm="1">
        <f t="array" ref="K297">VLOOKUP($A297,NIR_Algorithm_Cleaned!$A$2:$W$4887,COLUMN(),FALSE)</f>
        <v>1.83</v>
      </c>
      <c r="L297" cm="1">
        <f t="array" ref="L297">VLOOKUP($A297,NIR_Algorithm_Cleaned!$A$2:$W$4887,COLUMN(),FALSE)</f>
        <v>0.37</v>
      </c>
      <c r="M297" cm="1">
        <f t="array" ref="M297">VLOOKUP($A297,NIR_Algorithm_Cleaned!$A$2:$W$4887,COLUMN(),FALSE)</f>
        <v>0.35</v>
      </c>
      <c r="N297" cm="1">
        <f t="array" ref="N297">VLOOKUP($A297,NIR_Algorithm_Cleaned!$A$2:$W$4887,COLUMN(),FALSE)</f>
        <v>1.61</v>
      </c>
      <c r="O297" cm="1">
        <f t="array" ref="O297">VLOOKUP($A297,NIR_Algorithm_Cleaned!$A$2:$W$4887,COLUMN(),FALSE)</f>
        <v>1.58</v>
      </c>
      <c r="P297" cm="1">
        <f t="array" ref="P297">VLOOKUP($A297,NIR_Algorithm_Cleaned!$A$2:$W$4887,COLUMN(),FALSE)</f>
        <v>1.79</v>
      </c>
      <c r="Q297" cm="1">
        <f t="array" ref="Q297">VLOOKUP($A297,NIR_Algorithm_Cleaned!$A$2:$W$4887,COLUMN(),FALSE)</f>
        <v>2.2000000000000002</v>
      </c>
      <c r="R297" cm="1">
        <f t="array" ref="R297">VLOOKUP($A297,NIR_Algorithm_Cleaned!$A$2:$W$4887,COLUMN(),FALSE)</f>
        <v>9.11</v>
      </c>
      <c r="S297" cm="1">
        <f t="array" ref="S297">VLOOKUP($A297,NIR_Algorithm_Cleaned!$A$2:$W$4887,COLUMN(),FALSE)</f>
        <v>11.48</v>
      </c>
      <c r="T297" cm="1">
        <f t="array" ref="T297">VLOOKUP($A297,NIR_Algorithm_Cleaned!$A$2:$W$4887,COLUMN(),FALSE)</f>
        <v>4.16</v>
      </c>
      <c r="U297" cm="1">
        <f t="array" ref="U297">VLOOKUP($A297,NIR_Algorithm_Cleaned!$A$2:$W$4887,COLUMN(),FALSE)</f>
        <v>1.51</v>
      </c>
      <c r="V297" cm="1">
        <f t="array" ref="V297">VLOOKUP($A297,NIR_Algorithm_Cleaned!$A$2:$W$4887,COLUMN(),FALSE)</f>
        <v>1.45</v>
      </c>
      <c r="W297" cm="1">
        <f t="array" ref="W297">VLOOKUP($A297,NIR_Algorithm_Cleaned!$A$2:$W$4887,COLUMN(),FALSE)</f>
        <v>71.150000000000006</v>
      </c>
      <c r="X297">
        <v>0.39203947368421049</v>
      </c>
    </row>
    <row r="298" spans="1:24" x14ac:dyDescent="0.2">
      <c r="A298" t="s">
        <v>1595</v>
      </c>
      <c r="B298" t="s">
        <v>5005</v>
      </c>
      <c r="C298" t="s">
        <v>5210</v>
      </c>
      <c r="D298">
        <v>2</v>
      </c>
      <c r="E298">
        <v>2</v>
      </c>
      <c r="F298">
        <v>2</v>
      </c>
      <c r="G298" cm="1">
        <f t="array" ref="G298">VLOOKUP($A298,NIR_Algorithm_Cleaned!$A$2:$W$4887,COLUMN(),FALSE)</f>
        <v>81.180000000000007</v>
      </c>
      <c r="H298" cm="1">
        <f t="array" ref="H298">VLOOKUP($A298,NIR_Algorithm_Cleaned!$A$2:$W$4887,COLUMN(),FALSE)</f>
        <v>1.89</v>
      </c>
      <c r="I298" cm="1">
        <f t="array" ref="I298">VLOOKUP($A298,NIR_Algorithm_Cleaned!$A$2:$W$4887,COLUMN(),FALSE)</f>
        <v>1.56</v>
      </c>
      <c r="J298" cm="1">
        <f t="array" ref="J298">VLOOKUP($A298,NIR_Algorithm_Cleaned!$A$2:$W$4887,COLUMN(),FALSE)</f>
        <v>4.1100000000000003</v>
      </c>
      <c r="K298" cm="1">
        <f t="array" ref="K298">VLOOKUP($A298,NIR_Algorithm_Cleaned!$A$2:$W$4887,COLUMN(),FALSE)</f>
        <v>1.89</v>
      </c>
      <c r="L298" cm="1">
        <f t="array" ref="L298">VLOOKUP($A298,NIR_Algorithm_Cleaned!$A$2:$W$4887,COLUMN(),FALSE)</f>
        <v>0.46</v>
      </c>
      <c r="M298" cm="1">
        <f t="array" ref="M298">VLOOKUP($A298,NIR_Algorithm_Cleaned!$A$2:$W$4887,COLUMN(),FALSE)</f>
        <v>0.44</v>
      </c>
      <c r="N298" cm="1">
        <f t="array" ref="N298">VLOOKUP($A298,NIR_Algorithm_Cleaned!$A$2:$W$4887,COLUMN(),FALSE)</f>
        <v>2.0699999999999998</v>
      </c>
      <c r="O298" cm="1">
        <f t="array" ref="O298">VLOOKUP($A298,NIR_Algorithm_Cleaned!$A$2:$W$4887,COLUMN(),FALSE)</f>
        <v>2.02</v>
      </c>
      <c r="P298" cm="1">
        <f t="array" ref="P298">VLOOKUP($A298,NIR_Algorithm_Cleaned!$A$2:$W$4887,COLUMN(),FALSE)</f>
        <v>1.96</v>
      </c>
      <c r="Q298" cm="1">
        <f t="array" ref="Q298">VLOOKUP($A298,NIR_Algorithm_Cleaned!$A$2:$W$4887,COLUMN(),FALSE)</f>
        <v>2.4300000000000002</v>
      </c>
      <c r="R298" cm="1">
        <f t="array" ref="R298">VLOOKUP($A298,NIR_Algorithm_Cleaned!$A$2:$W$4887,COLUMN(),FALSE)</f>
        <v>7.5</v>
      </c>
      <c r="S298" cm="1">
        <f t="array" ref="S298">VLOOKUP($A298,NIR_Algorithm_Cleaned!$A$2:$W$4887,COLUMN(),FALSE)</f>
        <v>15.11</v>
      </c>
      <c r="T298" cm="1">
        <f t="array" ref="T298">VLOOKUP($A298,NIR_Algorithm_Cleaned!$A$2:$W$4887,COLUMN(),FALSE)</f>
        <v>4.51</v>
      </c>
      <c r="U298" cm="1">
        <f t="array" ref="U298">VLOOKUP($A298,NIR_Algorithm_Cleaned!$A$2:$W$4887,COLUMN(),FALSE)</f>
        <v>1.42</v>
      </c>
      <c r="V298" cm="1">
        <f t="array" ref="V298">VLOOKUP($A298,NIR_Algorithm_Cleaned!$A$2:$W$4887,COLUMN(),FALSE)</f>
        <v>1.59</v>
      </c>
      <c r="W298" cm="1">
        <f t="array" ref="W298">VLOOKUP($A298,NIR_Algorithm_Cleaned!$A$2:$W$4887,COLUMN(),FALSE)</f>
        <v>71.08</v>
      </c>
      <c r="X298">
        <v>0.43261589403973477</v>
      </c>
    </row>
    <row r="299" spans="1:24" x14ac:dyDescent="0.2">
      <c r="A299" t="s">
        <v>1277</v>
      </c>
      <c r="B299" t="s">
        <v>5043</v>
      </c>
      <c r="C299" t="s">
        <v>5299</v>
      </c>
      <c r="D299">
        <v>2</v>
      </c>
      <c r="E299">
        <v>2</v>
      </c>
      <c r="F299">
        <v>2</v>
      </c>
      <c r="G299" cm="1">
        <f t="array" ref="G299">VLOOKUP($A299,NIR_Algorithm_Cleaned!$A$2:$W$4887,COLUMN(),FALSE)</f>
        <v>81.790000000000006</v>
      </c>
      <c r="H299" cm="1">
        <f t="array" ref="H299">VLOOKUP($A299,NIR_Algorithm_Cleaned!$A$2:$W$4887,COLUMN(),FALSE)</f>
        <v>1.99</v>
      </c>
      <c r="I299" cm="1">
        <f t="array" ref="I299">VLOOKUP($A299,NIR_Algorithm_Cleaned!$A$2:$W$4887,COLUMN(),FALSE)</f>
        <v>1.41</v>
      </c>
      <c r="J299" cm="1">
        <f t="array" ref="J299">VLOOKUP($A299,NIR_Algorithm_Cleaned!$A$2:$W$4887,COLUMN(),FALSE)</f>
        <v>3.78</v>
      </c>
      <c r="K299" cm="1">
        <f t="array" ref="K299">VLOOKUP($A299,NIR_Algorithm_Cleaned!$A$2:$W$4887,COLUMN(),FALSE)</f>
        <v>1.98</v>
      </c>
      <c r="L299" cm="1">
        <f t="array" ref="L299">VLOOKUP($A299,NIR_Algorithm_Cleaned!$A$2:$W$4887,COLUMN(),FALSE)</f>
        <v>0.35</v>
      </c>
      <c r="M299" cm="1">
        <f t="array" ref="M299">VLOOKUP($A299,NIR_Algorithm_Cleaned!$A$2:$W$4887,COLUMN(),FALSE)</f>
        <v>0.34</v>
      </c>
      <c r="N299" cm="1">
        <f t="array" ref="N299">VLOOKUP($A299,NIR_Algorithm_Cleaned!$A$2:$W$4887,COLUMN(),FALSE)</f>
        <v>1.77</v>
      </c>
      <c r="O299" cm="1">
        <f t="array" ref="O299">VLOOKUP($A299,NIR_Algorithm_Cleaned!$A$2:$W$4887,COLUMN(),FALSE)</f>
        <v>1.77</v>
      </c>
      <c r="P299" cm="1">
        <f t="array" ref="P299">VLOOKUP($A299,NIR_Algorithm_Cleaned!$A$2:$W$4887,COLUMN(),FALSE)</f>
        <v>1.74</v>
      </c>
      <c r="Q299" cm="1">
        <f t="array" ref="Q299">VLOOKUP($A299,NIR_Algorithm_Cleaned!$A$2:$W$4887,COLUMN(),FALSE)</f>
        <v>2.2000000000000002</v>
      </c>
      <c r="R299" cm="1">
        <f t="array" ref="R299">VLOOKUP($A299,NIR_Algorithm_Cleaned!$A$2:$W$4887,COLUMN(),FALSE)</f>
        <v>9</v>
      </c>
      <c r="S299" cm="1">
        <f t="array" ref="S299">VLOOKUP($A299,NIR_Algorithm_Cleaned!$A$2:$W$4887,COLUMN(),FALSE)</f>
        <v>12.55</v>
      </c>
      <c r="T299" cm="1">
        <f t="array" ref="T299">VLOOKUP($A299,NIR_Algorithm_Cleaned!$A$2:$W$4887,COLUMN(),FALSE)</f>
        <v>4.78</v>
      </c>
      <c r="U299" cm="1">
        <f t="array" ref="U299">VLOOKUP($A299,NIR_Algorithm_Cleaned!$A$2:$W$4887,COLUMN(),FALSE)</f>
        <v>1.76</v>
      </c>
      <c r="V299" cm="1">
        <f t="array" ref="V299">VLOOKUP($A299,NIR_Algorithm_Cleaned!$A$2:$W$4887,COLUMN(),FALSE)</f>
        <v>1.52</v>
      </c>
      <c r="W299" cm="1">
        <f t="array" ref="W299">VLOOKUP($A299,NIR_Algorithm_Cleaned!$A$2:$W$4887,COLUMN(),FALSE)</f>
        <v>70.400000000000006</v>
      </c>
      <c r="X299">
        <v>0.45257063276886372</v>
      </c>
    </row>
    <row r="300" spans="1:24" x14ac:dyDescent="0.2">
      <c r="A300" t="s">
        <v>1274</v>
      </c>
      <c r="B300" t="s">
        <v>5026</v>
      </c>
      <c r="C300" t="s">
        <v>5336</v>
      </c>
      <c r="D300">
        <v>2</v>
      </c>
      <c r="E300">
        <v>2</v>
      </c>
      <c r="F300">
        <v>2</v>
      </c>
      <c r="G300" cm="1">
        <f t="array" ref="G300">VLOOKUP($A300,NIR_Algorithm_Cleaned!$A$2:$W$4887,COLUMN(),FALSE)</f>
        <v>81.91</v>
      </c>
      <c r="H300" cm="1">
        <f t="array" ref="H300">VLOOKUP($A300,NIR_Algorithm_Cleaned!$A$2:$W$4887,COLUMN(),FALSE)</f>
        <v>1.86</v>
      </c>
      <c r="I300" cm="1">
        <f t="array" ref="I300">VLOOKUP($A300,NIR_Algorithm_Cleaned!$A$2:$W$4887,COLUMN(),FALSE)</f>
        <v>1.36</v>
      </c>
      <c r="J300" cm="1">
        <f t="array" ref="J300">VLOOKUP($A300,NIR_Algorithm_Cleaned!$A$2:$W$4887,COLUMN(),FALSE)</f>
        <v>3.13</v>
      </c>
      <c r="K300" cm="1">
        <f t="array" ref="K300">VLOOKUP($A300,NIR_Algorithm_Cleaned!$A$2:$W$4887,COLUMN(),FALSE)</f>
        <v>1.9</v>
      </c>
      <c r="L300" cm="1">
        <f t="array" ref="L300">VLOOKUP($A300,NIR_Algorithm_Cleaned!$A$2:$W$4887,COLUMN(),FALSE)</f>
        <v>0.39</v>
      </c>
      <c r="M300" cm="1">
        <f t="array" ref="M300">VLOOKUP($A300,NIR_Algorithm_Cleaned!$A$2:$W$4887,COLUMN(),FALSE)</f>
        <v>0.4</v>
      </c>
      <c r="N300" cm="1">
        <f t="array" ref="N300">VLOOKUP($A300,NIR_Algorithm_Cleaned!$A$2:$W$4887,COLUMN(),FALSE)</f>
        <v>1.82</v>
      </c>
      <c r="O300" cm="1">
        <f t="array" ref="O300">VLOOKUP($A300,NIR_Algorithm_Cleaned!$A$2:$W$4887,COLUMN(),FALSE)</f>
        <v>1.8</v>
      </c>
      <c r="P300" cm="1">
        <f t="array" ref="P300">VLOOKUP($A300,NIR_Algorithm_Cleaned!$A$2:$W$4887,COLUMN(),FALSE)</f>
        <v>1.78</v>
      </c>
      <c r="Q300" cm="1">
        <f t="array" ref="Q300">VLOOKUP($A300,NIR_Algorithm_Cleaned!$A$2:$W$4887,COLUMN(),FALSE)</f>
        <v>2.1800000000000002</v>
      </c>
      <c r="R300" cm="1">
        <f t="array" ref="R300">VLOOKUP($A300,NIR_Algorithm_Cleaned!$A$2:$W$4887,COLUMN(),FALSE)</f>
        <v>8.25</v>
      </c>
      <c r="S300" cm="1">
        <f t="array" ref="S300">VLOOKUP($A300,NIR_Algorithm_Cleaned!$A$2:$W$4887,COLUMN(),FALSE)</f>
        <v>12.85</v>
      </c>
      <c r="T300" cm="1">
        <f t="array" ref="T300">VLOOKUP($A300,NIR_Algorithm_Cleaned!$A$2:$W$4887,COLUMN(),FALSE)</f>
        <v>4.3099999999999996</v>
      </c>
      <c r="U300" cm="1">
        <f t="array" ref="U300">VLOOKUP($A300,NIR_Algorithm_Cleaned!$A$2:$W$4887,COLUMN(),FALSE)</f>
        <v>1.57</v>
      </c>
      <c r="V300" cm="1">
        <f t="array" ref="V300">VLOOKUP($A300,NIR_Algorithm_Cleaned!$A$2:$W$4887,COLUMN(),FALSE)</f>
        <v>1.55</v>
      </c>
      <c r="W300" cm="1">
        <f t="array" ref="W300">VLOOKUP($A300,NIR_Algorithm_Cleaned!$A$2:$W$4887,COLUMN(),FALSE)</f>
        <v>70.91</v>
      </c>
      <c r="X300">
        <v>0.37771545552174679</v>
      </c>
    </row>
    <row r="301" spans="1:24" x14ac:dyDescent="0.2">
      <c r="A301" t="s">
        <v>1817</v>
      </c>
      <c r="B301" t="s">
        <v>5000</v>
      </c>
      <c r="C301" t="s">
        <v>5238</v>
      </c>
      <c r="D301">
        <v>2</v>
      </c>
      <c r="E301">
        <v>2</v>
      </c>
      <c r="F301">
        <v>2</v>
      </c>
      <c r="G301" cm="1">
        <f t="array" ref="G301">VLOOKUP($A301,NIR_Algorithm_Cleaned!$A$2:$W$4887,COLUMN(),FALSE)</f>
        <v>84.12</v>
      </c>
      <c r="H301" cm="1">
        <f t="array" ref="H301">VLOOKUP($A301,NIR_Algorithm_Cleaned!$A$2:$W$4887,COLUMN(),FALSE)</f>
        <v>2.17</v>
      </c>
      <c r="I301" cm="1">
        <f t="array" ref="I301">VLOOKUP($A301,NIR_Algorithm_Cleaned!$A$2:$W$4887,COLUMN(),FALSE)</f>
        <v>1.28</v>
      </c>
      <c r="J301" cm="1">
        <f t="array" ref="J301">VLOOKUP($A301,NIR_Algorithm_Cleaned!$A$2:$W$4887,COLUMN(),FALSE)</f>
        <v>4.3600000000000003</v>
      </c>
      <c r="K301" cm="1">
        <f t="array" ref="K301">VLOOKUP($A301,NIR_Algorithm_Cleaned!$A$2:$W$4887,COLUMN(),FALSE)</f>
        <v>2.1800000000000002</v>
      </c>
      <c r="L301" cm="1">
        <f t="array" ref="L301">VLOOKUP($A301,NIR_Algorithm_Cleaned!$A$2:$W$4887,COLUMN(),FALSE)</f>
        <v>0.31</v>
      </c>
      <c r="M301" cm="1">
        <f t="array" ref="M301">VLOOKUP($A301,NIR_Algorithm_Cleaned!$A$2:$W$4887,COLUMN(),FALSE)</f>
        <v>0.22</v>
      </c>
      <c r="N301" cm="1">
        <f t="array" ref="N301">VLOOKUP($A301,NIR_Algorithm_Cleaned!$A$2:$W$4887,COLUMN(),FALSE)</f>
        <v>1.41</v>
      </c>
      <c r="O301" cm="1">
        <f t="array" ref="O301">VLOOKUP($A301,NIR_Algorithm_Cleaned!$A$2:$W$4887,COLUMN(),FALSE)</f>
        <v>1.44</v>
      </c>
      <c r="P301" cm="1">
        <f t="array" ref="P301">VLOOKUP($A301,NIR_Algorithm_Cleaned!$A$2:$W$4887,COLUMN(),FALSE)</f>
        <v>1.6</v>
      </c>
      <c r="Q301" cm="1">
        <f t="array" ref="Q301">VLOOKUP($A301,NIR_Algorithm_Cleaned!$A$2:$W$4887,COLUMN(),FALSE)</f>
        <v>1.74</v>
      </c>
      <c r="R301" cm="1">
        <f t="array" ref="R301">VLOOKUP($A301,NIR_Algorithm_Cleaned!$A$2:$W$4887,COLUMN(),FALSE)</f>
        <v>10.06</v>
      </c>
      <c r="S301" cm="1">
        <f t="array" ref="S301">VLOOKUP($A301,NIR_Algorithm_Cleaned!$A$2:$W$4887,COLUMN(),FALSE)</f>
        <v>9.86</v>
      </c>
      <c r="T301" cm="1">
        <f t="array" ref="T301">VLOOKUP($A301,NIR_Algorithm_Cleaned!$A$2:$W$4887,COLUMN(),FALSE)</f>
        <v>4.4800000000000004</v>
      </c>
      <c r="U301" cm="1">
        <f t="array" ref="U301">VLOOKUP($A301,NIR_Algorithm_Cleaned!$A$2:$W$4887,COLUMN(),FALSE)</f>
        <v>2.0299999999999998</v>
      </c>
      <c r="V301" cm="1">
        <f t="array" ref="V301">VLOOKUP($A301,NIR_Algorithm_Cleaned!$A$2:$W$4887,COLUMN(),FALSE)</f>
        <v>1.45</v>
      </c>
      <c r="W301" cm="1">
        <f t="array" ref="W301">VLOOKUP($A301,NIR_Algorithm_Cleaned!$A$2:$W$4887,COLUMN(),FALSE)</f>
        <v>68.75</v>
      </c>
      <c r="X301">
        <v>0.40199779249448125</v>
      </c>
    </row>
    <row r="302" spans="1:24" x14ac:dyDescent="0.2">
      <c r="A302" t="s">
        <v>1198</v>
      </c>
      <c r="B302" t="s">
        <v>4952</v>
      </c>
      <c r="C302" t="s">
        <v>5254</v>
      </c>
      <c r="D302">
        <v>2</v>
      </c>
      <c r="E302">
        <v>2</v>
      </c>
      <c r="F302">
        <v>2</v>
      </c>
      <c r="G302" cm="1">
        <f t="array" ref="G302">VLOOKUP($A302,NIR_Algorithm_Cleaned!$A$2:$W$4887,COLUMN(),FALSE)</f>
        <v>82.19</v>
      </c>
      <c r="H302" cm="1">
        <f t="array" ref="H302">VLOOKUP($A302,NIR_Algorithm_Cleaned!$A$2:$W$4887,COLUMN(),FALSE)</f>
        <v>1.74</v>
      </c>
      <c r="I302" cm="1">
        <f t="array" ref="I302">VLOOKUP($A302,NIR_Algorithm_Cleaned!$A$2:$W$4887,COLUMN(),FALSE)</f>
        <v>1.34</v>
      </c>
      <c r="J302" cm="1">
        <f t="array" ref="J302">VLOOKUP($A302,NIR_Algorithm_Cleaned!$A$2:$W$4887,COLUMN(),FALSE)</f>
        <v>3.5</v>
      </c>
      <c r="K302" cm="1">
        <f t="array" ref="K302">VLOOKUP($A302,NIR_Algorithm_Cleaned!$A$2:$W$4887,COLUMN(),FALSE)</f>
        <v>1.75</v>
      </c>
      <c r="L302" cm="1">
        <f t="array" ref="L302">VLOOKUP($A302,NIR_Algorithm_Cleaned!$A$2:$W$4887,COLUMN(),FALSE)</f>
        <v>0.44</v>
      </c>
      <c r="M302" cm="1">
        <f t="array" ref="M302">VLOOKUP($A302,NIR_Algorithm_Cleaned!$A$2:$W$4887,COLUMN(),FALSE)</f>
        <v>0.45</v>
      </c>
      <c r="N302" cm="1">
        <f t="array" ref="N302">VLOOKUP($A302,NIR_Algorithm_Cleaned!$A$2:$W$4887,COLUMN(),FALSE)</f>
        <v>1.6</v>
      </c>
      <c r="O302" cm="1">
        <f t="array" ref="O302">VLOOKUP($A302,NIR_Algorithm_Cleaned!$A$2:$W$4887,COLUMN(),FALSE)</f>
        <v>1.57</v>
      </c>
      <c r="P302" cm="1">
        <f t="array" ref="P302">VLOOKUP($A302,NIR_Algorithm_Cleaned!$A$2:$W$4887,COLUMN(),FALSE)</f>
        <v>1.9</v>
      </c>
      <c r="Q302" cm="1">
        <f t="array" ref="Q302">VLOOKUP($A302,NIR_Algorithm_Cleaned!$A$2:$W$4887,COLUMN(),FALSE)</f>
        <v>2.39</v>
      </c>
      <c r="R302" cm="1">
        <f t="array" ref="R302">VLOOKUP($A302,NIR_Algorithm_Cleaned!$A$2:$W$4887,COLUMN(),FALSE)</f>
        <v>8.5399999999999991</v>
      </c>
      <c r="S302" cm="1">
        <f t="array" ref="S302">VLOOKUP($A302,NIR_Algorithm_Cleaned!$A$2:$W$4887,COLUMN(),FALSE)</f>
        <v>11.48</v>
      </c>
      <c r="T302" cm="1">
        <f t="array" ref="T302">VLOOKUP($A302,NIR_Algorithm_Cleaned!$A$2:$W$4887,COLUMN(),FALSE)</f>
        <v>4.7699999999999996</v>
      </c>
      <c r="U302" cm="1">
        <f t="array" ref="U302">VLOOKUP($A302,NIR_Algorithm_Cleaned!$A$2:$W$4887,COLUMN(),FALSE)</f>
        <v>1.42</v>
      </c>
      <c r="V302" cm="1">
        <f t="array" ref="V302">VLOOKUP($A302,NIR_Algorithm_Cleaned!$A$2:$W$4887,COLUMN(),FALSE)</f>
        <v>1.43</v>
      </c>
      <c r="W302" cm="1">
        <f t="array" ref="W302">VLOOKUP($A302,NIR_Algorithm_Cleaned!$A$2:$W$4887,COLUMN(),FALSE)</f>
        <v>71.23</v>
      </c>
      <c r="X302">
        <v>0.41827298952078173</v>
      </c>
    </row>
    <row r="303" spans="1:24" x14ac:dyDescent="0.2">
      <c r="A303" t="s">
        <v>1343</v>
      </c>
      <c r="B303" t="s">
        <v>5142</v>
      </c>
      <c r="C303" t="s">
        <v>5204</v>
      </c>
      <c r="D303">
        <v>2</v>
      </c>
      <c r="E303">
        <v>2</v>
      </c>
      <c r="F303">
        <v>2</v>
      </c>
      <c r="G303" cm="1">
        <f t="array" ref="G303">VLOOKUP($A303,NIR_Algorithm_Cleaned!$A$2:$W$4887,COLUMN(),FALSE)</f>
        <v>87.63</v>
      </c>
      <c r="H303" cm="1">
        <f t="array" ref="H303">VLOOKUP($A303,NIR_Algorithm_Cleaned!$A$2:$W$4887,COLUMN(),FALSE)</f>
        <v>1.35</v>
      </c>
      <c r="I303" cm="1">
        <f t="array" ref="I303">VLOOKUP($A303,NIR_Algorithm_Cleaned!$A$2:$W$4887,COLUMN(),FALSE)</f>
        <v>1.06</v>
      </c>
      <c r="J303" cm="1">
        <f t="array" ref="J303">VLOOKUP($A303,NIR_Algorithm_Cleaned!$A$2:$W$4887,COLUMN(),FALSE)</f>
        <v>2.77</v>
      </c>
      <c r="K303" cm="1">
        <f t="array" ref="K303">VLOOKUP($A303,NIR_Algorithm_Cleaned!$A$2:$W$4887,COLUMN(),FALSE)</f>
        <v>1.89</v>
      </c>
      <c r="L303" cm="1">
        <f t="array" ref="L303">VLOOKUP($A303,NIR_Algorithm_Cleaned!$A$2:$W$4887,COLUMN(),FALSE)</f>
        <v>0.36</v>
      </c>
      <c r="M303" cm="1">
        <f t="array" ref="M303">VLOOKUP($A303,NIR_Algorithm_Cleaned!$A$2:$W$4887,COLUMN(),FALSE)</f>
        <v>0.42</v>
      </c>
      <c r="N303" cm="1">
        <f t="array" ref="N303">VLOOKUP($A303,NIR_Algorithm_Cleaned!$A$2:$W$4887,COLUMN(),FALSE)</f>
        <v>1.17</v>
      </c>
      <c r="O303" cm="1">
        <f t="array" ref="O303">VLOOKUP($A303,NIR_Algorithm_Cleaned!$A$2:$W$4887,COLUMN(),FALSE)</f>
        <v>1.1599999999999999</v>
      </c>
      <c r="P303" cm="1">
        <f t="array" ref="P303">VLOOKUP($A303,NIR_Algorithm_Cleaned!$A$2:$W$4887,COLUMN(),FALSE)</f>
        <v>2</v>
      </c>
      <c r="Q303" cm="1">
        <f t="array" ref="Q303">VLOOKUP($A303,NIR_Algorithm_Cleaned!$A$2:$W$4887,COLUMN(),FALSE)</f>
        <v>2.97</v>
      </c>
      <c r="R303" cm="1">
        <f t="array" ref="R303">VLOOKUP($A303,NIR_Algorithm_Cleaned!$A$2:$W$4887,COLUMN(),FALSE)</f>
        <v>10.25</v>
      </c>
      <c r="S303" cm="1">
        <f t="array" ref="S303">VLOOKUP($A303,NIR_Algorithm_Cleaned!$A$2:$W$4887,COLUMN(),FALSE)</f>
        <v>7.69</v>
      </c>
      <c r="T303" cm="1">
        <f t="array" ref="T303">VLOOKUP($A303,NIR_Algorithm_Cleaned!$A$2:$W$4887,COLUMN(),FALSE)</f>
        <v>4.8</v>
      </c>
      <c r="U303" cm="1">
        <f t="array" ref="U303">VLOOKUP($A303,NIR_Algorithm_Cleaned!$A$2:$W$4887,COLUMN(),FALSE)</f>
        <v>1.18</v>
      </c>
      <c r="V303" cm="1">
        <f t="array" ref="V303">VLOOKUP($A303,NIR_Algorithm_Cleaned!$A$2:$W$4887,COLUMN(),FALSE)</f>
        <v>1.2</v>
      </c>
      <c r="W303" cm="1">
        <f t="array" ref="W303">VLOOKUP($A303,NIR_Algorithm_Cleaned!$A$2:$W$4887,COLUMN(),FALSE)</f>
        <v>72.319999999999993</v>
      </c>
      <c r="X303">
        <v>0.38901190969638177</v>
      </c>
    </row>
    <row r="304" spans="1:24" x14ac:dyDescent="0.2">
      <c r="A304" t="s">
        <v>1831</v>
      </c>
      <c r="B304" t="s">
        <v>5190</v>
      </c>
      <c r="C304" t="s">
        <v>5319</v>
      </c>
      <c r="D304">
        <v>2</v>
      </c>
      <c r="E304">
        <v>2</v>
      </c>
      <c r="F304">
        <v>2</v>
      </c>
      <c r="G304" cm="1">
        <f t="array" ref="G304">VLOOKUP($A304,NIR_Algorithm_Cleaned!$A$2:$W$4887,COLUMN(),FALSE)</f>
        <v>80.67</v>
      </c>
      <c r="H304" cm="1">
        <f t="array" ref="H304">VLOOKUP($A304,NIR_Algorithm_Cleaned!$A$2:$W$4887,COLUMN(),FALSE)</f>
        <v>2.0499999999999998</v>
      </c>
      <c r="I304" cm="1">
        <f t="array" ref="I304">VLOOKUP($A304,NIR_Algorithm_Cleaned!$A$2:$W$4887,COLUMN(),FALSE)</f>
        <v>1.45</v>
      </c>
      <c r="J304" cm="1">
        <f t="array" ref="J304">VLOOKUP($A304,NIR_Algorithm_Cleaned!$A$2:$W$4887,COLUMN(),FALSE)</f>
        <v>5.31</v>
      </c>
      <c r="K304" cm="1">
        <f t="array" ref="K304">VLOOKUP($A304,NIR_Algorithm_Cleaned!$A$2:$W$4887,COLUMN(),FALSE)</f>
        <v>1.83</v>
      </c>
      <c r="L304" cm="1">
        <f t="array" ref="L304">VLOOKUP($A304,NIR_Algorithm_Cleaned!$A$2:$W$4887,COLUMN(),FALSE)</f>
        <v>0.33</v>
      </c>
      <c r="M304" cm="1">
        <f t="array" ref="M304">VLOOKUP($A304,NIR_Algorithm_Cleaned!$A$2:$W$4887,COLUMN(),FALSE)</f>
        <v>0.26</v>
      </c>
      <c r="N304" cm="1">
        <f t="array" ref="N304">VLOOKUP($A304,NIR_Algorithm_Cleaned!$A$2:$W$4887,COLUMN(),FALSE)</f>
        <v>1.78</v>
      </c>
      <c r="O304" cm="1">
        <f t="array" ref="O304">VLOOKUP($A304,NIR_Algorithm_Cleaned!$A$2:$W$4887,COLUMN(),FALSE)</f>
        <v>1.81</v>
      </c>
      <c r="P304" cm="1">
        <f t="array" ref="P304">VLOOKUP($A304,NIR_Algorithm_Cleaned!$A$2:$W$4887,COLUMN(),FALSE)</f>
        <v>1.59</v>
      </c>
      <c r="Q304" cm="1">
        <f t="array" ref="Q304">VLOOKUP($A304,NIR_Algorithm_Cleaned!$A$2:$W$4887,COLUMN(),FALSE)</f>
        <v>1.72</v>
      </c>
      <c r="R304" cm="1">
        <f t="array" ref="R304">VLOOKUP($A304,NIR_Algorithm_Cleaned!$A$2:$W$4887,COLUMN(),FALSE)</f>
        <v>10</v>
      </c>
      <c r="S304" cm="1">
        <f t="array" ref="S304">VLOOKUP($A304,NIR_Algorithm_Cleaned!$A$2:$W$4887,COLUMN(),FALSE)</f>
        <v>11.98</v>
      </c>
      <c r="T304" cm="1">
        <f t="array" ref="T304">VLOOKUP($A304,NIR_Algorithm_Cleaned!$A$2:$W$4887,COLUMN(),FALSE)</f>
        <v>6.19</v>
      </c>
      <c r="U304" cm="1">
        <f t="array" ref="U304">VLOOKUP($A304,NIR_Algorithm_Cleaned!$A$2:$W$4887,COLUMN(),FALSE)</f>
        <v>1.63</v>
      </c>
      <c r="V304" cm="1">
        <f t="array" ref="V304">VLOOKUP($A304,NIR_Algorithm_Cleaned!$A$2:$W$4887,COLUMN(),FALSE)</f>
        <v>1.57</v>
      </c>
      <c r="W304" cm="1">
        <f t="array" ref="W304">VLOOKUP($A304,NIR_Algorithm_Cleaned!$A$2:$W$4887,COLUMN(),FALSE)</f>
        <v>68.75</v>
      </c>
      <c r="X304">
        <v>0.44686403508771949</v>
      </c>
    </row>
    <row r="305" spans="1:24" x14ac:dyDescent="0.2">
      <c r="A305" t="s">
        <v>1157</v>
      </c>
      <c r="B305" t="s">
        <v>5198</v>
      </c>
      <c r="C305" t="s">
        <v>5311</v>
      </c>
      <c r="D305">
        <v>2</v>
      </c>
      <c r="E305">
        <v>2</v>
      </c>
      <c r="F305">
        <v>2</v>
      </c>
      <c r="G305" cm="1">
        <f t="array" ref="G305">VLOOKUP($A305,NIR_Algorithm_Cleaned!$A$2:$W$4887,COLUMN(),FALSE)</f>
        <v>84.33</v>
      </c>
      <c r="H305" cm="1">
        <f t="array" ref="H305">VLOOKUP($A305,NIR_Algorithm_Cleaned!$A$2:$W$4887,COLUMN(),FALSE)</f>
        <v>1.53</v>
      </c>
      <c r="I305" cm="1">
        <f t="array" ref="I305">VLOOKUP($A305,NIR_Algorithm_Cleaned!$A$2:$W$4887,COLUMN(),FALSE)</f>
        <v>1.28</v>
      </c>
      <c r="J305" cm="1">
        <f t="array" ref="J305">VLOOKUP($A305,NIR_Algorithm_Cleaned!$A$2:$W$4887,COLUMN(),FALSE)</f>
        <v>3.37</v>
      </c>
      <c r="K305" cm="1">
        <f t="array" ref="K305">VLOOKUP($A305,NIR_Algorithm_Cleaned!$A$2:$W$4887,COLUMN(),FALSE)</f>
        <v>1.68</v>
      </c>
      <c r="L305" cm="1">
        <f t="array" ref="L305">VLOOKUP($A305,NIR_Algorithm_Cleaned!$A$2:$W$4887,COLUMN(),FALSE)</f>
        <v>0.46</v>
      </c>
      <c r="M305" cm="1">
        <f t="array" ref="M305">VLOOKUP($A305,NIR_Algorithm_Cleaned!$A$2:$W$4887,COLUMN(),FALSE)</f>
        <v>0.47</v>
      </c>
      <c r="N305" cm="1">
        <f t="array" ref="N305">VLOOKUP($A305,NIR_Algorithm_Cleaned!$A$2:$W$4887,COLUMN(),FALSE)</f>
        <v>1.4</v>
      </c>
      <c r="O305" cm="1">
        <f t="array" ref="O305">VLOOKUP($A305,NIR_Algorithm_Cleaned!$A$2:$W$4887,COLUMN(),FALSE)</f>
        <v>1.4</v>
      </c>
      <c r="P305" cm="1">
        <f t="array" ref="P305">VLOOKUP($A305,NIR_Algorithm_Cleaned!$A$2:$W$4887,COLUMN(),FALSE)</f>
        <v>1.85</v>
      </c>
      <c r="Q305" cm="1">
        <f t="array" ref="Q305">VLOOKUP($A305,NIR_Algorithm_Cleaned!$A$2:$W$4887,COLUMN(),FALSE)</f>
        <v>2.52</v>
      </c>
      <c r="R305" cm="1">
        <f t="array" ref="R305">VLOOKUP($A305,NIR_Algorithm_Cleaned!$A$2:$W$4887,COLUMN(),FALSE)</f>
        <v>9.3000000000000007</v>
      </c>
      <c r="S305" cm="1">
        <f t="array" ref="S305">VLOOKUP($A305,NIR_Algorithm_Cleaned!$A$2:$W$4887,COLUMN(),FALSE)</f>
        <v>9.7799999999999994</v>
      </c>
      <c r="T305" cm="1">
        <f t="array" ref="T305">VLOOKUP($A305,NIR_Algorithm_Cleaned!$A$2:$W$4887,COLUMN(),FALSE)</f>
        <v>4</v>
      </c>
      <c r="U305" cm="1">
        <f t="array" ref="U305">VLOOKUP($A305,NIR_Algorithm_Cleaned!$A$2:$W$4887,COLUMN(),FALSE)</f>
        <v>1.32</v>
      </c>
      <c r="V305" cm="1">
        <f t="array" ref="V305">VLOOKUP($A305,NIR_Algorithm_Cleaned!$A$2:$W$4887,COLUMN(),FALSE)</f>
        <v>1.29</v>
      </c>
      <c r="W305" cm="1">
        <f t="array" ref="W305">VLOOKUP($A305,NIR_Algorithm_Cleaned!$A$2:$W$4887,COLUMN(),FALSE)</f>
        <v>71.08</v>
      </c>
      <c r="X305">
        <v>0.40492714588484624</v>
      </c>
    </row>
    <row r="306" spans="1:24" x14ac:dyDescent="0.2">
      <c r="A306" t="s">
        <v>1812</v>
      </c>
      <c r="B306" t="s">
        <v>4994</v>
      </c>
      <c r="C306" t="s">
        <v>5206</v>
      </c>
      <c r="D306">
        <v>2</v>
      </c>
      <c r="E306">
        <v>2</v>
      </c>
      <c r="F306">
        <v>2</v>
      </c>
      <c r="G306" cm="1">
        <f t="array" ref="G306">VLOOKUP($A306,NIR_Algorithm_Cleaned!$A$2:$W$4887,COLUMN(),FALSE)</f>
        <v>83.62</v>
      </c>
      <c r="H306" cm="1">
        <f t="array" ref="H306">VLOOKUP($A306,NIR_Algorithm_Cleaned!$A$2:$W$4887,COLUMN(),FALSE)</f>
        <v>1.92</v>
      </c>
      <c r="I306" cm="1">
        <f t="array" ref="I306">VLOOKUP($A306,NIR_Algorithm_Cleaned!$A$2:$W$4887,COLUMN(),FALSE)</f>
        <v>1.48</v>
      </c>
      <c r="J306" cm="1">
        <f t="array" ref="J306">VLOOKUP($A306,NIR_Algorithm_Cleaned!$A$2:$W$4887,COLUMN(),FALSE)</f>
        <v>4.12</v>
      </c>
      <c r="K306" cm="1">
        <f t="array" ref="K306">VLOOKUP($A306,NIR_Algorithm_Cleaned!$A$2:$W$4887,COLUMN(),FALSE)</f>
        <v>2.08</v>
      </c>
      <c r="L306" cm="1">
        <f t="array" ref="L306">VLOOKUP($A306,NIR_Algorithm_Cleaned!$A$2:$W$4887,COLUMN(),FALSE)</f>
        <v>0.33</v>
      </c>
      <c r="M306" cm="1">
        <f t="array" ref="M306">VLOOKUP($A306,NIR_Algorithm_Cleaned!$A$2:$W$4887,COLUMN(),FALSE)</f>
        <v>0.31</v>
      </c>
      <c r="N306" cm="1">
        <f t="array" ref="N306">VLOOKUP($A306,NIR_Algorithm_Cleaned!$A$2:$W$4887,COLUMN(),FALSE)</f>
        <v>1.83</v>
      </c>
      <c r="O306" cm="1">
        <f t="array" ref="O306">VLOOKUP($A306,NIR_Algorithm_Cleaned!$A$2:$W$4887,COLUMN(),FALSE)</f>
        <v>1.8</v>
      </c>
      <c r="P306" cm="1">
        <f t="array" ref="P306">VLOOKUP($A306,NIR_Algorithm_Cleaned!$A$2:$W$4887,COLUMN(),FALSE)</f>
        <v>1.47</v>
      </c>
      <c r="Q306" cm="1">
        <f t="array" ref="Q306">VLOOKUP($A306,NIR_Algorithm_Cleaned!$A$2:$W$4887,COLUMN(),FALSE)</f>
        <v>1.36</v>
      </c>
      <c r="R306" cm="1">
        <f t="array" ref="R306">VLOOKUP($A306,NIR_Algorithm_Cleaned!$A$2:$W$4887,COLUMN(),FALSE)</f>
        <v>8.99</v>
      </c>
      <c r="S306" cm="1">
        <f t="array" ref="S306">VLOOKUP($A306,NIR_Algorithm_Cleaned!$A$2:$W$4887,COLUMN(),FALSE)</f>
        <v>12.67</v>
      </c>
      <c r="T306" cm="1">
        <f t="array" ref="T306">VLOOKUP($A306,NIR_Algorithm_Cleaned!$A$2:$W$4887,COLUMN(),FALSE)</f>
        <v>4.17</v>
      </c>
      <c r="U306" cm="1">
        <f t="array" ref="U306">VLOOKUP($A306,NIR_Algorithm_Cleaned!$A$2:$W$4887,COLUMN(),FALSE)</f>
        <v>1.69</v>
      </c>
      <c r="V306" cm="1">
        <f t="array" ref="V306">VLOOKUP($A306,NIR_Algorithm_Cleaned!$A$2:$W$4887,COLUMN(),FALSE)</f>
        <v>1.51</v>
      </c>
      <c r="W306" cm="1">
        <f t="array" ref="W306">VLOOKUP($A306,NIR_Algorithm_Cleaned!$A$2:$W$4887,COLUMN(),FALSE)</f>
        <v>69.709999999999994</v>
      </c>
      <c r="X306">
        <v>0.49252759381898448</v>
      </c>
    </row>
    <row r="307" spans="1:24" x14ac:dyDescent="0.2">
      <c r="A307" t="s">
        <v>1181</v>
      </c>
      <c r="B307" t="s">
        <v>4996</v>
      </c>
      <c r="C307" t="s">
        <v>5279</v>
      </c>
      <c r="D307">
        <v>2</v>
      </c>
      <c r="E307">
        <v>2</v>
      </c>
      <c r="F307">
        <v>2</v>
      </c>
      <c r="G307" cm="1">
        <f t="array" ref="G307">VLOOKUP($A307,NIR_Algorithm_Cleaned!$A$2:$W$4887,COLUMN(),FALSE)</f>
        <v>83.65</v>
      </c>
      <c r="H307" cm="1">
        <f t="array" ref="H307">VLOOKUP($A307,NIR_Algorithm_Cleaned!$A$2:$W$4887,COLUMN(),FALSE)</f>
        <v>1.56</v>
      </c>
      <c r="I307" cm="1">
        <f t="array" ref="I307">VLOOKUP($A307,NIR_Algorithm_Cleaned!$A$2:$W$4887,COLUMN(),FALSE)</f>
        <v>1.27</v>
      </c>
      <c r="J307" cm="1">
        <f t="array" ref="J307">VLOOKUP($A307,NIR_Algorithm_Cleaned!$A$2:$W$4887,COLUMN(),FALSE)</f>
        <v>3.27</v>
      </c>
      <c r="K307" cm="1">
        <f t="array" ref="K307">VLOOKUP($A307,NIR_Algorithm_Cleaned!$A$2:$W$4887,COLUMN(),FALSE)</f>
        <v>1.66</v>
      </c>
      <c r="L307" cm="1">
        <f t="array" ref="L307">VLOOKUP($A307,NIR_Algorithm_Cleaned!$A$2:$W$4887,COLUMN(),FALSE)</f>
        <v>0.46</v>
      </c>
      <c r="M307" cm="1">
        <f t="array" ref="M307">VLOOKUP($A307,NIR_Algorithm_Cleaned!$A$2:$W$4887,COLUMN(),FALSE)</f>
        <v>0.56999999999999995</v>
      </c>
      <c r="N307" cm="1">
        <f t="array" ref="N307">VLOOKUP($A307,NIR_Algorithm_Cleaned!$A$2:$W$4887,COLUMN(),FALSE)</f>
        <v>1.37</v>
      </c>
      <c r="O307" cm="1">
        <f t="array" ref="O307">VLOOKUP($A307,NIR_Algorithm_Cleaned!$A$2:$W$4887,COLUMN(),FALSE)</f>
        <v>1.36</v>
      </c>
      <c r="P307" cm="1">
        <f t="array" ref="P307">VLOOKUP($A307,NIR_Algorithm_Cleaned!$A$2:$W$4887,COLUMN(),FALSE)</f>
        <v>1.99</v>
      </c>
      <c r="Q307" cm="1">
        <f t="array" ref="Q307">VLOOKUP($A307,NIR_Algorithm_Cleaned!$A$2:$W$4887,COLUMN(),FALSE)</f>
        <v>2.83</v>
      </c>
      <c r="R307" cm="1">
        <f t="array" ref="R307">VLOOKUP($A307,NIR_Algorithm_Cleaned!$A$2:$W$4887,COLUMN(),FALSE)</f>
        <v>10.19</v>
      </c>
      <c r="S307" cm="1">
        <f t="array" ref="S307">VLOOKUP($A307,NIR_Algorithm_Cleaned!$A$2:$W$4887,COLUMN(),FALSE)</f>
        <v>9.18</v>
      </c>
      <c r="T307" cm="1">
        <f t="array" ref="T307">VLOOKUP($A307,NIR_Algorithm_Cleaned!$A$2:$W$4887,COLUMN(),FALSE)</f>
        <v>4.18</v>
      </c>
      <c r="U307" cm="1">
        <f t="array" ref="U307">VLOOKUP($A307,NIR_Algorithm_Cleaned!$A$2:$W$4887,COLUMN(),FALSE)</f>
        <v>1.34</v>
      </c>
      <c r="V307" cm="1">
        <f t="array" ref="V307">VLOOKUP($A307,NIR_Algorithm_Cleaned!$A$2:$W$4887,COLUMN(),FALSE)</f>
        <v>1.33</v>
      </c>
      <c r="W307" cm="1">
        <f t="array" ref="W307">VLOOKUP($A307,NIR_Algorithm_Cleaned!$A$2:$W$4887,COLUMN(),FALSE)</f>
        <v>72.05</v>
      </c>
      <c r="X307">
        <v>0.46409395973154349</v>
      </c>
    </row>
    <row r="308" spans="1:24" x14ac:dyDescent="0.2">
      <c r="A308" t="s">
        <v>1155</v>
      </c>
      <c r="B308" t="s">
        <v>4956</v>
      </c>
      <c r="C308" t="s">
        <v>5287</v>
      </c>
      <c r="D308">
        <v>2</v>
      </c>
      <c r="E308">
        <v>2</v>
      </c>
      <c r="F308">
        <v>2</v>
      </c>
      <c r="G308" cm="1">
        <f t="array" ref="G308">VLOOKUP($A308,NIR_Algorithm_Cleaned!$A$2:$W$4887,COLUMN(),FALSE)</f>
        <v>83.41</v>
      </c>
      <c r="H308" cm="1">
        <f t="array" ref="H308">VLOOKUP($A308,NIR_Algorithm_Cleaned!$A$2:$W$4887,COLUMN(),FALSE)</f>
        <v>1.98</v>
      </c>
      <c r="I308" cm="1">
        <f t="array" ref="I308">VLOOKUP($A308,NIR_Algorithm_Cleaned!$A$2:$W$4887,COLUMN(),FALSE)</f>
        <v>1.45</v>
      </c>
      <c r="J308" cm="1">
        <f t="array" ref="J308">VLOOKUP($A308,NIR_Algorithm_Cleaned!$A$2:$W$4887,COLUMN(),FALSE)</f>
        <v>2.64</v>
      </c>
      <c r="K308" cm="1">
        <f t="array" ref="K308">VLOOKUP($A308,NIR_Algorithm_Cleaned!$A$2:$W$4887,COLUMN(),FALSE)</f>
        <v>2.29</v>
      </c>
      <c r="L308" cm="1">
        <f t="array" ref="L308">VLOOKUP($A308,NIR_Algorithm_Cleaned!$A$2:$W$4887,COLUMN(),FALSE)</f>
        <v>0.37</v>
      </c>
      <c r="M308" cm="1">
        <f t="array" ref="M308">VLOOKUP($A308,NIR_Algorithm_Cleaned!$A$2:$W$4887,COLUMN(),FALSE)</f>
        <v>0.39</v>
      </c>
      <c r="N308" cm="1">
        <f t="array" ref="N308">VLOOKUP($A308,NIR_Algorithm_Cleaned!$A$2:$W$4887,COLUMN(),FALSE)</f>
        <v>1.72</v>
      </c>
      <c r="O308" cm="1">
        <f t="array" ref="O308">VLOOKUP($A308,NIR_Algorithm_Cleaned!$A$2:$W$4887,COLUMN(),FALSE)</f>
        <v>1.7</v>
      </c>
      <c r="P308" cm="1">
        <f t="array" ref="P308">VLOOKUP($A308,NIR_Algorithm_Cleaned!$A$2:$W$4887,COLUMN(),FALSE)</f>
        <v>1.76</v>
      </c>
      <c r="Q308" cm="1">
        <f t="array" ref="Q308">VLOOKUP($A308,NIR_Algorithm_Cleaned!$A$2:$W$4887,COLUMN(),FALSE)</f>
        <v>2.33</v>
      </c>
      <c r="R308" cm="1">
        <f t="array" ref="R308">VLOOKUP($A308,NIR_Algorithm_Cleaned!$A$2:$W$4887,COLUMN(),FALSE)</f>
        <v>8.15</v>
      </c>
      <c r="S308" cm="1">
        <f t="array" ref="S308">VLOOKUP($A308,NIR_Algorithm_Cleaned!$A$2:$W$4887,COLUMN(),FALSE)</f>
        <v>12.06</v>
      </c>
      <c r="T308" cm="1">
        <f t="array" ref="T308">VLOOKUP($A308,NIR_Algorithm_Cleaned!$A$2:$W$4887,COLUMN(),FALSE)</f>
        <v>3.92</v>
      </c>
      <c r="U308" cm="1">
        <f t="array" ref="U308">VLOOKUP($A308,NIR_Algorithm_Cleaned!$A$2:$W$4887,COLUMN(),FALSE)</f>
        <v>1.77</v>
      </c>
      <c r="V308" cm="1">
        <f t="array" ref="V308">VLOOKUP($A308,NIR_Algorithm_Cleaned!$A$2:$W$4887,COLUMN(),FALSE)</f>
        <v>1.44</v>
      </c>
      <c r="W308" cm="1">
        <f t="array" ref="W308">VLOOKUP($A308,NIR_Algorithm_Cleaned!$A$2:$W$4887,COLUMN(),FALSE)</f>
        <v>71.739999999999995</v>
      </c>
      <c r="X308">
        <v>0.42668373955021777</v>
      </c>
    </row>
    <row r="309" spans="1:24" x14ac:dyDescent="0.2">
      <c r="A309" t="s">
        <v>1169</v>
      </c>
      <c r="B309" t="s">
        <v>5121</v>
      </c>
      <c r="C309" t="s">
        <v>5248</v>
      </c>
      <c r="D309">
        <v>2</v>
      </c>
      <c r="E309">
        <v>2</v>
      </c>
      <c r="F309">
        <v>2</v>
      </c>
      <c r="G309" cm="1">
        <f t="array" ref="G309">VLOOKUP($A309,NIR_Algorithm_Cleaned!$A$2:$W$4887,COLUMN(),FALSE)</f>
        <v>82.98</v>
      </c>
      <c r="H309" cm="1">
        <f t="array" ref="H309">VLOOKUP($A309,NIR_Algorithm_Cleaned!$A$2:$W$4887,COLUMN(),FALSE)</f>
        <v>1.76</v>
      </c>
      <c r="I309" cm="1">
        <f t="array" ref="I309">VLOOKUP($A309,NIR_Algorithm_Cleaned!$A$2:$W$4887,COLUMN(),FALSE)</f>
        <v>1.44</v>
      </c>
      <c r="J309" cm="1">
        <f t="array" ref="J309">VLOOKUP($A309,NIR_Algorithm_Cleaned!$A$2:$W$4887,COLUMN(),FALSE)</f>
        <v>3.84</v>
      </c>
      <c r="K309" cm="1">
        <f t="array" ref="K309">VLOOKUP($A309,NIR_Algorithm_Cleaned!$A$2:$W$4887,COLUMN(),FALSE)</f>
        <v>1.79</v>
      </c>
      <c r="L309" cm="1">
        <f t="array" ref="L309">VLOOKUP($A309,NIR_Algorithm_Cleaned!$A$2:$W$4887,COLUMN(),FALSE)</f>
        <v>0.44</v>
      </c>
      <c r="M309" cm="1">
        <f t="array" ref="M309">VLOOKUP($A309,NIR_Algorithm_Cleaned!$A$2:$W$4887,COLUMN(),FALSE)</f>
        <v>0.41</v>
      </c>
      <c r="N309" cm="1">
        <f t="array" ref="N309">VLOOKUP($A309,NIR_Algorithm_Cleaned!$A$2:$W$4887,COLUMN(),FALSE)</f>
        <v>1.66</v>
      </c>
      <c r="O309" cm="1">
        <f t="array" ref="O309">VLOOKUP($A309,NIR_Algorithm_Cleaned!$A$2:$W$4887,COLUMN(),FALSE)</f>
        <v>1.64</v>
      </c>
      <c r="P309" cm="1">
        <f t="array" ref="P309">VLOOKUP($A309,NIR_Algorithm_Cleaned!$A$2:$W$4887,COLUMN(),FALSE)</f>
        <v>1.9</v>
      </c>
      <c r="Q309" cm="1">
        <f t="array" ref="Q309">VLOOKUP($A309,NIR_Algorithm_Cleaned!$A$2:$W$4887,COLUMN(),FALSE)</f>
        <v>2.4</v>
      </c>
      <c r="R309" cm="1">
        <f t="array" ref="R309">VLOOKUP($A309,NIR_Algorithm_Cleaned!$A$2:$W$4887,COLUMN(),FALSE)</f>
        <v>9.08</v>
      </c>
      <c r="S309" cm="1">
        <f t="array" ref="S309">VLOOKUP($A309,NIR_Algorithm_Cleaned!$A$2:$W$4887,COLUMN(),FALSE)</f>
        <v>11.43</v>
      </c>
      <c r="T309" cm="1">
        <f t="array" ref="T309">VLOOKUP($A309,NIR_Algorithm_Cleaned!$A$2:$W$4887,COLUMN(),FALSE)</f>
        <v>4.6900000000000004</v>
      </c>
      <c r="U309" cm="1">
        <f t="array" ref="U309">VLOOKUP($A309,NIR_Algorithm_Cleaned!$A$2:$W$4887,COLUMN(),FALSE)</f>
        <v>1.43</v>
      </c>
      <c r="V309" cm="1">
        <f t="array" ref="V309">VLOOKUP($A309,NIR_Algorithm_Cleaned!$A$2:$W$4887,COLUMN(),FALSE)</f>
        <v>1.44</v>
      </c>
      <c r="W309" cm="1">
        <f t="array" ref="W309">VLOOKUP($A309,NIR_Algorithm_Cleaned!$A$2:$W$4887,COLUMN(),FALSE)</f>
        <v>71.16</v>
      </c>
      <c r="X309">
        <v>0.42236966087381678</v>
      </c>
    </row>
    <row r="310" spans="1:24" x14ac:dyDescent="0.2">
      <c r="A310" t="s">
        <v>1294</v>
      </c>
      <c r="B310" t="s">
        <v>5140</v>
      </c>
      <c r="C310" t="s">
        <v>5262</v>
      </c>
      <c r="D310">
        <v>2</v>
      </c>
      <c r="E310">
        <v>2</v>
      </c>
      <c r="F310">
        <v>2</v>
      </c>
      <c r="G310" cm="1">
        <f t="array" ref="G310">VLOOKUP($A310,NIR_Algorithm_Cleaned!$A$2:$W$4887,COLUMN(),FALSE)</f>
        <v>82.92</v>
      </c>
      <c r="H310" cm="1">
        <f t="array" ref="H310">VLOOKUP($A310,NIR_Algorithm_Cleaned!$A$2:$W$4887,COLUMN(),FALSE)</f>
        <v>1.72</v>
      </c>
      <c r="I310" cm="1">
        <f t="array" ref="I310">VLOOKUP($A310,NIR_Algorithm_Cleaned!$A$2:$W$4887,COLUMN(),FALSE)</f>
        <v>1.49</v>
      </c>
      <c r="J310" cm="1">
        <f t="array" ref="J310">VLOOKUP($A310,NIR_Algorithm_Cleaned!$A$2:$W$4887,COLUMN(),FALSE)</f>
        <v>3.54</v>
      </c>
      <c r="K310" cm="1">
        <f t="array" ref="K310">VLOOKUP($A310,NIR_Algorithm_Cleaned!$A$2:$W$4887,COLUMN(),FALSE)</f>
        <v>1.72</v>
      </c>
      <c r="L310" cm="1">
        <f t="array" ref="L310">VLOOKUP($A310,NIR_Algorithm_Cleaned!$A$2:$W$4887,COLUMN(),FALSE)</f>
        <v>0.42</v>
      </c>
      <c r="M310" cm="1">
        <f t="array" ref="M310">VLOOKUP($A310,NIR_Algorithm_Cleaned!$A$2:$W$4887,COLUMN(),FALSE)</f>
        <v>0.51</v>
      </c>
      <c r="N310" cm="1">
        <f t="array" ref="N310">VLOOKUP($A310,NIR_Algorithm_Cleaned!$A$2:$W$4887,COLUMN(),FALSE)</f>
        <v>1.79</v>
      </c>
      <c r="O310" cm="1">
        <f t="array" ref="O310">VLOOKUP($A310,NIR_Algorithm_Cleaned!$A$2:$W$4887,COLUMN(),FALSE)</f>
        <v>1.73</v>
      </c>
      <c r="P310" cm="1">
        <f t="array" ref="P310">VLOOKUP($A310,NIR_Algorithm_Cleaned!$A$2:$W$4887,COLUMN(),FALSE)</f>
        <v>1.75</v>
      </c>
      <c r="Q310" cm="1">
        <f t="array" ref="Q310">VLOOKUP($A310,NIR_Algorithm_Cleaned!$A$2:$W$4887,COLUMN(),FALSE)</f>
        <v>2.4</v>
      </c>
      <c r="R310" cm="1">
        <f t="array" ref="R310">VLOOKUP($A310,NIR_Algorithm_Cleaned!$A$2:$W$4887,COLUMN(),FALSE)</f>
        <v>10.44</v>
      </c>
      <c r="S310" cm="1">
        <f t="array" ref="S310">VLOOKUP($A310,NIR_Algorithm_Cleaned!$A$2:$W$4887,COLUMN(),FALSE)</f>
        <v>12.06</v>
      </c>
      <c r="T310" cm="1">
        <f t="array" ref="T310">VLOOKUP($A310,NIR_Algorithm_Cleaned!$A$2:$W$4887,COLUMN(),FALSE)</f>
        <v>3.93</v>
      </c>
      <c r="U310" cm="1">
        <f t="array" ref="U310">VLOOKUP($A310,NIR_Algorithm_Cleaned!$A$2:$W$4887,COLUMN(),FALSE)</f>
        <v>1.39</v>
      </c>
      <c r="V310" cm="1">
        <f t="array" ref="V310">VLOOKUP($A310,NIR_Algorithm_Cleaned!$A$2:$W$4887,COLUMN(),FALSE)</f>
        <v>1.47</v>
      </c>
      <c r="W310" cm="1">
        <f t="array" ref="W310">VLOOKUP($A310,NIR_Algorithm_Cleaned!$A$2:$W$4887,COLUMN(),FALSE)</f>
        <v>71.72</v>
      </c>
      <c r="X310">
        <v>0.48673274367749697</v>
      </c>
    </row>
    <row r="311" spans="1:24" x14ac:dyDescent="0.2">
      <c r="A311" t="s">
        <v>1111</v>
      </c>
      <c r="B311" t="s">
        <v>5090</v>
      </c>
      <c r="C311" t="s">
        <v>5282</v>
      </c>
      <c r="D311">
        <v>2</v>
      </c>
      <c r="E311">
        <v>2</v>
      </c>
      <c r="F311">
        <v>2</v>
      </c>
      <c r="G311" cm="1">
        <f t="array" ref="G311">VLOOKUP($A311,NIR_Algorithm_Cleaned!$A$2:$W$4887,COLUMN(),FALSE)</f>
        <v>86.64</v>
      </c>
      <c r="H311" cm="1">
        <f t="array" ref="H311">VLOOKUP($A311,NIR_Algorithm_Cleaned!$A$2:$W$4887,COLUMN(),FALSE)</f>
        <v>1.92</v>
      </c>
      <c r="I311" cm="1">
        <f t="array" ref="I311">VLOOKUP($A311,NIR_Algorithm_Cleaned!$A$2:$W$4887,COLUMN(),FALSE)</f>
        <v>1.55</v>
      </c>
      <c r="J311" cm="1">
        <f t="array" ref="J311">VLOOKUP($A311,NIR_Algorithm_Cleaned!$A$2:$W$4887,COLUMN(),FALSE)</f>
        <v>2.59</v>
      </c>
      <c r="K311" cm="1">
        <f t="array" ref="K311">VLOOKUP($A311,NIR_Algorithm_Cleaned!$A$2:$W$4887,COLUMN(),FALSE)</f>
        <v>2.27</v>
      </c>
      <c r="L311" cm="1">
        <f t="array" ref="L311">VLOOKUP($A311,NIR_Algorithm_Cleaned!$A$2:$W$4887,COLUMN(),FALSE)</f>
        <v>0.33</v>
      </c>
      <c r="M311" cm="1">
        <f t="array" ref="M311">VLOOKUP($A311,NIR_Algorithm_Cleaned!$A$2:$W$4887,COLUMN(),FALSE)</f>
        <v>0.36</v>
      </c>
      <c r="N311" cm="1">
        <f t="array" ref="N311">VLOOKUP($A311,NIR_Algorithm_Cleaned!$A$2:$W$4887,COLUMN(),FALSE)</f>
        <v>1.84</v>
      </c>
      <c r="O311" cm="1">
        <f t="array" ref="O311">VLOOKUP($A311,NIR_Algorithm_Cleaned!$A$2:$W$4887,COLUMN(),FALSE)</f>
        <v>1.79</v>
      </c>
      <c r="P311" cm="1">
        <f t="array" ref="P311">VLOOKUP($A311,NIR_Algorithm_Cleaned!$A$2:$W$4887,COLUMN(),FALSE)</f>
        <v>1.75</v>
      </c>
      <c r="Q311" cm="1">
        <f t="array" ref="Q311">VLOOKUP($A311,NIR_Algorithm_Cleaned!$A$2:$W$4887,COLUMN(),FALSE)</f>
        <v>2.16</v>
      </c>
      <c r="R311" cm="1">
        <f t="array" ref="R311">VLOOKUP($A311,NIR_Algorithm_Cleaned!$A$2:$W$4887,COLUMN(),FALSE)</f>
        <v>9.5299999999999994</v>
      </c>
      <c r="S311" cm="1">
        <f t="array" ref="S311">VLOOKUP($A311,NIR_Algorithm_Cleaned!$A$2:$W$4887,COLUMN(),FALSE)</f>
        <v>12.95</v>
      </c>
      <c r="T311" cm="1">
        <f t="array" ref="T311">VLOOKUP($A311,NIR_Algorithm_Cleaned!$A$2:$W$4887,COLUMN(),FALSE)</f>
        <v>3.72</v>
      </c>
      <c r="U311" cm="1">
        <f t="array" ref="U311">VLOOKUP($A311,NIR_Algorithm_Cleaned!$A$2:$W$4887,COLUMN(),FALSE)</f>
        <v>1.62</v>
      </c>
      <c r="V311" cm="1">
        <f t="array" ref="V311">VLOOKUP($A311,NIR_Algorithm_Cleaned!$A$2:$W$4887,COLUMN(),FALSE)</f>
        <v>1.52</v>
      </c>
      <c r="W311" cm="1">
        <f t="array" ref="W311">VLOOKUP($A311,NIR_Algorithm_Cleaned!$A$2:$W$4887,COLUMN(),FALSE)</f>
        <v>70.400000000000006</v>
      </c>
      <c r="X311">
        <v>0.49998888839503952</v>
      </c>
    </row>
    <row r="312" spans="1:24" x14ac:dyDescent="0.2">
      <c r="A312" t="s">
        <v>1156</v>
      </c>
      <c r="B312" t="s">
        <v>4964</v>
      </c>
      <c r="C312" t="s">
        <v>5256</v>
      </c>
      <c r="D312">
        <v>2</v>
      </c>
      <c r="E312">
        <v>2</v>
      </c>
      <c r="F312">
        <v>2</v>
      </c>
      <c r="G312" cm="1">
        <f t="array" ref="G312">VLOOKUP($A312,NIR_Algorithm_Cleaned!$A$2:$W$4887,COLUMN(),FALSE)</f>
        <v>84.99</v>
      </c>
      <c r="H312" cm="1">
        <f t="array" ref="H312">VLOOKUP($A312,NIR_Algorithm_Cleaned!$A$2:$W$4887,COLUMN(),FALSE)</f>
        <v>1.67</v>
      </c>
      <c r="I312" cm="1">
        <f t="array" ref="I312">VLOOKUP($A312,NIR_Algorithm_Cleaned!$A$2:$W$4887,COLUMN(),FALSE)</f>
        <v>1.44</v>
      </c>
      <c r="J312" cm="1">
        <f t="array" ref="J312">VLOOKUP($A312,NIR_Algorithm_Cleaned!$A$2:$W$4887,COLUMN(),FALSE)</f>
        <v>3.71</v>
      </c>
      <c r="K312" cm="1">
        <f t="array" ref="K312">VLOOKUP($A312,NIR_Algorithm_Cleaned!$A$2:$W$4887,COLUMN(),FALSE)</f>
        <v>1.75</v>
      </c>
      <c r="L312" cm="1">
        <f t="array" ref="L312">VLOOKUP($A312,NIR_Algorithm_Cleaned!$A$2:$W$4887,COLUMN(),FALSE)</f>
        <v>0.45</v>
      </c>
      <c r="M312" cm="1">
        <f t="array" ref="M312">VLOOKUP($A312,NIR_Algorithm_Cleaned!$A$2:$W$4887,COLUMN(),FALSE)</f>
        <v>0.52</v>
      </c>
      <c r="N312" cm="1">
        <f t="array" ref="N312">VLOOKUP($A312,NIR_Algorithm_Cleaned!$A$2:$W$4887,COLUMN(),FALSE)</f>
        <v>1.53</v>
      </c>
      <c r="O312" cm="1">
        <f t="array" ref="O312">VLOOKUP($A312,NIR_Algorithm_Cleaned!$A$2:$W$4887,COLUMN(),FALSE)</f>
        <v>1.47</v>
      </c>
      <c r="P312" cm="1">
        <f t="array" ref="P312">VLOOKUP($A312,NIR_Algorithm_Cleaned!$A$2:$W$4887,COLUMN(),FALSE)</f>
        <v>1.86</v>
      </c>
      <c r="Q312" cm="1">
        <f t="array" ref="Q312">VLOOKUP($A312,NIR_Algorithm_Cleaned!$A$2:$W$4887,COLUMN(),FALSE)</f>
        <v>2.4</v>
      </c>
      <c r="R312" cm="1">
        <f t="array" ref="R312">VLOOKUP($A312,NIR_Algorithm_Cleaned!$A$2:$W$4887,COLUMN(),FALSE)</f>
        <v>10.01</v>
      </c>
      <c r="S312" cm="1">
        <f t="array" ref="S312">VLOOKUP($A312,NIR_Algorithm_Cleaned!$A$2:$W$4887,COLUMN(),FALSE)</f>
        <v>10.77</v>
      </c>
      <c r="T312" cm="1">
        <f t="array" ref="T312">VLOOKUP($A312,NIR_Algorithm_Cleaned!$A$2:$W$4887,COLUMN(),FALSE)</f>
        <v>3.78</v>
      </c>
      <c r="U312" cm="1">
        <f t="array" ref="U312">VLOOKUP($A312,NIR_Algorithm_Cleaned!$A$2:$W$4887,COLUMN(),FALSE)</f>
        <v>1.34</v>
      </c>
      <c r="V312" cm="1">
        <f t="array" ref="V312">VLOOKUP($A312,NIR_Algorithm_Cleaned!$A$2:$W$4887,COLUMN(),FALSE)</f>
        <v>1.4</v>
      </c>
      <c r="W312" cm="1">
        <f t="array" ref="W312">VLOOKUP($A312,NIR_Algorithm_Cleaned!$A$2:$W$4887,COLUMN(),FALSE)</f>
        <v>70.569999999999993</v>
      </c>
      <c r="X312">
        <v>0.43124264099846898</v>
      </c>
    </row>
    <row r="313" spans="1:24" x14ac:dyDescent="0.2">
      <c r="A313" t="s">
        <v>1457</v>
      </c>
      <c r="B313" t="s">
        <v>5069</v>
      </c>
      <c r="C313" t="s">
        <v>5237</v>
      </c>
      <c r="D313">
        <v>2</v>
      </c>
      <c r="E313">
        <v>2</v>
      </c>
      <c r="F313">
        <v>2</v>
      </c>
      <c r="G313" cm="1">
        <f t="array" ref="G313">VLOOKUP($A313,NIR_Algorithm_Cleaned!$A$2:$W$4887,COLUMN(),FALSE)</f>
        <v>85.61</v>
      </c>
      <c r="H313" cm="1">
        <f t="array" ref="H313">VLOOKUP($A313,NIR_Algorithm_Cleaned!$A$2:$W$4887,COLUMN(),FALSE)</f>
        <v>1.5</v>
      </c>
      <c r="I313" cm="1">
        <f t="array" ref="I313">VLOOKUP($A313,NIR_Algorithm_Cleaned!$A$2:$W$4887,COLUMN(),FALSE)</f>
        <v>1.04</v>
      </c>
      <c r="J313" cm="1">
        <f t="array" ref="J313">VLOOKUP($A313,NIR_Algorithm_Cleaned!$A$2:$W$4887,COLUMN(),FALSE)</f>
        <v>3.04</v>
      </c>
      <c r="K313" cm="1">
        <f t="array" ref="K313">VLOOKUP($A313,NIR_Algorithm_Cleaned!$A$2:$W$4887,COLUMN(),FALSE)</f>
        <v>1.78</v>
      </c>
      <c r="L313" cm="1">
        <f t="array" ref="L313">VLOOKUP($A313,NIR_Algorithm_Cleaned!$A$2:$W$4887,COLUMN(),FALSE)</f>
        <v>0.41</v>
      </c>
      <c r="M313" cm="1">
        <f t="array" ref="M313">VLOOKUP($A313,NIR_Algorithm_Cleaned!$A$2:$W$4887,COLUMN(),FALSE)</f>
        <v>0.39</v>
      </c>
      <c r="N313" cm="1">
        <f t="array" ref="N313">VLOOKUP($A313,NIR_Algorithm_Cleaned!$A$2:$W$4887,COLUMN(),FALSE)</f>
        <v>1.1599999999999999</v>
      </c>
      <c r="O313" cm="1">
        <f t="array" ref="O313">VLOOKUP($A313,NIR_Algorithm_Cleaned!$A$2:$W$4887,COLUMN(),FALSE)</f>
        <v>1.1499999999999999</v>
      </c>
      <c r="P313" cm="1">
        <f t="array" ref="P313">VLOOKUP($A313,NIR_Algorithm_Cleaned!$A$2:$W$4887,COLUMN(),FALSE)</f>
        <v>1.99</v>
      </c>
      <c r="Q313" cm="1">
        <f t="array" ref="Q313">VLOOKUP($A313,NIR_Algorithm_Cleaned!$A$2:$W$4887,COLUMN(),FALSE)</f>
        <v>2.52</v>
      </c>
      <c r="R313" cm="1">
        <f t="array" ref="R313">VLOOKUP($A313,NIR_Algorithm_Cleaned!$A$2:$W$4887,COLUMN(),FALSE)</f>
        <v>10.029999999999999</v>
      </c>
      <c r="S313" cm="1">
        <f t="array" ref="S313">VLOOKUP($A313,NIR_Algorithm_Cleaned!$A$2:$W$4887,COLUMN(),FALSE)</f>
        <v>8.1</v>
      </c>
      <c r="T313" cm="1">
        <f t="array" ref="T313">VLOOKUP($A313,NIR_Algorithm_Cleaned!$A$2:$W$4887,COLUMN(),FALSE)</f>
        <v>4.53</v>
      </c>
      <c r="U313" cm="1">
        <f t="array" ref="U313">VLOOKUP($A313,NIR_Algorithm_Cleaned!$A$2:$W$4887,COLUMN(),FALSE)</f>
        <v>1.55</v>
      </c>
      <c r="V313" cm="1">
        <f t="array" ref="V313">VLOOKUP($A313,NIR_Algorithm_Cleaned!$A$2:$W$4887,COLUMN(),FALSE)</f>
        <v>1.27</v>
      </c>
      <c r="W313" cm="1">
        <f t="array" ref="W313">VLOOKUP($A313,NIR_Algorithm_Cleaned!$A$2:$W$4887,COLUMN(),FALSE)</f>
        <v>71.400000000000006</v>
      </c>
      <c r="X313">
        <v>0.40834237077203428</v>
      </c>
    </row>
    <row r="314" spans="1:24" x14ac:dyDescent="0.2">
      <c r="A314" t="s">
        <v>1486</v>
      </c>
      <c r="B314" t="s">
        <v>5180</v>
      </c>
      <c r="C314" t="s">
        <v>5334</v>
      </c>
      <c r="D314">
        <v>2</v>
      </c>
      <c r="E314">
        <v>2</v>
      </c>
      <c r="F314">
        <v>2</v>
      </c>
      <c r="G314" cm="1">
        <f t="array" ref="G314">VLOOKUP($A314,NIR_Algorithm_Cleaned!$A$2:$W$4887,COLUMN(),FALSE)</f>
        <v>89.1</v>
      </c>
      <c r="H314" cm="1">
        <f t="array" ref="H314">VLOOKUP($A314,NIR_Algorithm_Cleaned!$A$2:$W$4887,COLUMN(),FALSE)</f>
        <v>1.58</v>
      </c>
      <c r="I314" cm="1">
        <f t="array" ref="I314">VLOOKUP($A314,NIR_Algorithm_Cleaned!$A$2:$W$4887,COLUMN(),FALSE)</f>
        <v>1.37</v>
      </c>
      <c r="J314" cm="1">
        <f t="array" ref="J314">VLOOKUP($A314,NIR_Algorithm_Cleaned!$A$2:$W$4887,COLUMN(),FALSE)</f>
        <v>2.4</v>
      </c>
      <c r="K314" cm="1">
        <f t="array" ref="K314">VLOOKUP($A314,NIR_Algorithm_Cleaned!$A$2:$W$4887,COLUMN(),FALSE)</f>
        <v>2.23</v>
      </c>
      <c r="L314" cm="1">
        <f t="array" ref="L314">VLOOKUP($A314,NIR_Algorithm_Cleaned!$A$2:$W$4887,COLUMN(),FALSE)</f>
        <v>0.41</v>
      </c>
      <c r="M314" cm="1">
        <f t="array" ref="M314">VLOOKUP($A314,NIR_Algorithm_Cleaned!$A$2:$W$4887,COLUMN(),FALSE)</f>
        <v>0.37</v>
      </c>
      <c r="N314" cm="1">
        <f t="array" ref="N314">VLOOKUP($A314,NIR_Algorithm_Cleaned!$A$2:$W$4887,COLUMN(),FALSE)</f>
        <v>1.41</v>
      </c>
      <c r="O314" cm="1">
        <f t="array" ref="O314">VLOOKUP($A314,NIR_Algorithm_Cleaned!$A$2:$W$4887,COLUMN(),FALSE)</f>
        <v>1.37</v>
      </c>
      <c r="P314" cm="1">
        <f t="array" ref="P314">VLOOKUP($A314,NIR_Algorithm_Cleaned!$A$2:$W$4887,COLUMN(),FALSE)</f>
        <v>2.08</v>
      </c>
      <c r="Q314" cm="1">
        <f t="array" ref="Q314">VLOOKUP($A314,NIR_Algorithm_Cleaned!$A$2:$W$4887,COLUMN(),FALSE)</f>
        <v>2.78</v>
      </c>
      <c r="R314" cm="1">
        <f t="array" ref="R314">VLOOKUP($A314,NIR_Algorithm_Cleaned!$A$2:$W$4887,COLUMN(),FALSE)</f>
        <v>9.81</v>
      </c>
      <c r="S314" cm="1">
        <f t="array" ref="S314">VLOOKUP($A314,NIR_Algorithm_Cleaned!$A$2:$W$4887,COLUMN(),FALSE)</f>
        <v>9.67</v>
      </c>
      <c r="T314" cm="1">
        <f t="array" ref="T314">VLOOKUP($A314,NIR_Algorithm_Cleaned!$A$2:$W$4887,COLUMN(),FALSE)</f>
        <v>3.63</v>
      </c>
      <c r="U314" cm="1">
        <f t="array" ref="U314">VLOOKUP($A314,NIR_Algorithm_Cleaned!$A$2:$W$4887,COLUMN(),FALSE)</f>
        <v>1.35</v>
      </c>
      <c r="V314" cm="1">
        <f t="array" ref="V314">VLOOKUP($A314,NIR_Algorithm_Cleaned!$A$2:$W$4887,COLUMN(),FALSE)</f>
        <v>1.3</v>
      </c>
      <c r="W314" cm="1">
        <f t="array" ref="W314">VLOOKUP($A314,NIR_Algorithm_Cleaned!$A$2:$W$4887,COLUMN(),FALSE)</f>
        <v>71.349999999999994</v>
      </c>
      <c r="X314">
        <v>0.46177631578947376</v>
      </c>
    </row>
    <row r="315" spans="1:24" x14ac:dyDescent="0.2">
      <c r="A315" t="s">
        <v>1421</v>
      </c>
      <c r="B315" t="s">
        <v>4953</v>
      </c>
      <c r="C315" t="s">
        <v>5322</v>
      </c>
      <c r="D315">
        <v>2</v>
      </c>
      <c r="E315">
        <v>2</v>
      </c>
      <c r="F315">
        <v>2</v>
      </c>
      <c r="G315" cm="1">
        <f t="array" ref="G315">VLOOKUP($A315,NIR_Algorithm_Cleaned!$A$2:$W$4887,COLUMN(),FALSE)</f>
        <v>85.9</v>
      </c>
      <c r="H315" cm="1">
        <f t="array" ref="H315">VLOOKUP($A315,NIR_Algorithm_Cleaned!$A$2:$W$4887,COLUMN(),FALSE)</f>
        <v>1.56</v>
      </c>
      <c r="I315" cm="1">
        <f t="array" ref="I315">VLOOKUP($A315,NIR_Algorithm_Cleaned!$A$2:$W$4887,COLUMN(),FALSE)</f>
        <v>1.24</v>
      </c>
      <c r="J315" cm="1">
        <f t="array" ref="J315">VLOOKUP($A315,NIR_Algorithm_Cleaned!$A$2:$W$4887,COLUMN(),FALSE)</f>
        <v>2.73</v>
      </c>
      <c r="K315" cm="1">
        <f t="array" ref="K315">VLOOKUP($A315,NIR_Algorithm_Cleaned!$A$2:$W$4887,COLUMN(),FALSE)</f>
        <v>1.9</v>
      </c>
      <c r="L315" cm="1">
        <f t="array" ref="L315">VLOOKUP($A315,NIR_Algorithm_Cleaned!$A$2:$W$4887,COLUMN(),FALSE)</f>
        <v>0.42</v>
      </c>
      <c r="M315" cm="1">
        <f t="array" ref="M315">VLOOKUP($A315,NIR_Algorithm_Cleaned!$A$2:$W$4887,COLUMN(),FALSE)</f>
        <v>0.46</v>
      </c>
      <c r="N315" cm="1">
        <f t="array" ref="N315">VLOOKUP($A315,NIR_Algorithm_Cleaned!$A$2:$W$4887,COLUMN(),FALSE)</f>
        <v>1.43</v>
      </c>
      <c r="O315" cm="1">
        <f t="array" ref="O315">VLOOKUP($A315,NIR_Algorithm_Cleaned!$A$2:$W$4887,COLUMN(),FALSE)</f>
        <v>1.41</v>
      </c>
      <c r="P315" cm="1">
        <f t="array" ref="P315">VLOOKUP($A315,NIR_Algorithm_Cleaned!$A$2:$W$4887,COLUMN(),FALSE)</f>
        <v>1.96</v>
      </c>
      <c r="Q315" cm="1">
        <f t="array" ref="Q315">VLOOKUP($A315,NIR_Algorithm_Cleaned!$A$2:$W$4887,COLUMN(),FALSE)</f>
        <v>2.4</v>
      </c>
      <c r="R315" cm="1">
        <f t="array" ref="R315">VLOOKUP($A315,NIR_Algorithm_Cleaned!$A$2:$W$4887,COLUMN(),FALSE)</f>
        <v>10.01</v>
      </c>
      <c r="S315" cm="1">
        <f t="array" ref="S315">VLOOKUP($A315,NIR_Algorithm_Cleaned!$A$2:$W$4887,COLUMN(),FALSE)</f>
        <v>10.039999999999999</v>
      </c>
      <c r="T315" cm="1">
        <f t="array" ref="T315">VLOOKUP($A315,NIR_Algorithm_Cleaned!$A$2:$W$4887,COLUMN(),FALSE)</f>
        <v>4.0599999999999996</v>
      </c>
      <c r="U315" cm="1">
        <f t="array" ref="U315">VLOOKUP($A315,NIR_Algorithm_Cleaned!$A$2:$W$4887,COLUMN(),FALSE)</f>
        <v>1.4</v>
      </c>
      <c r="V315" cm="1">
        <f t="array" ref="V315">VLOOKUP($A315,NIR_Algorithm_Cleaned!$A$2:$W$4887,COLUMN(),FALSE)</f>
        <v>1.36</v>
      </c>
      <c r="W315" cm="1">
        <f t="array" ref="W315">VLOOKUP($A315,NIR_Algorithm_Cleaned!$A$2:$W$4887,COLUMN(),FALSE)</f>
        <v>71.989999999999995</v>
      </c>
      <c r="X315">
        <v>0.44721340467984749</v>
      </c>
    </row>
  </sheetData>
  <sortState xmlns:xlrd2="http://schemas.microsoft.com/office/spreadsheetml/2017/richdata2" ref="A2:X635">
    <sortCondition ref="A1"/>
  </sortState>
  <conditionalFormatting sqref="A1:A1048576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8AF3E-4E5D-FE44-BF55-7B1F7FE6D4C8}">
  <dimension ref="A1:I275"/>
  <sheetViews>
    <sheetView workbookViewId="0">
      <selection activeCell="H3" sqref="H3"/>
    </sheetView>
  </sheetViews>
  <sheetFormatPr baseColWidth="10" defaultRowHeight="16" x14ac:dyDescent="0.2"/>
  <cols>
    <col min="4" max="4" width="12.33203125" bestFit="1" customWidth="1"/>
    <col min="5" max="5" width="9.1640625" bestFit="1" customWidth="1"/>
    <col min="6" max="6" width="10.6640625" bestFit="1" customWidth="1"/>
    <col min="7" max="7" width="9.5" bestFit="1" customWidth="1"/>
    <col min="8" max="8" width="11.6640625" bestFit="1" customWidth="1"/>
    <col min="9" max="9" width="12.5" customWidth="1"/>
  </cols>
  <sheetData>
    <row r="1" spans="1:9" x14ac:dyDescent="0.2">
      <c r="A1" t="s">
        <v>0</v>
      </c>
      <c r="B1" t="s">
        <v>4703</v>
      </c>
      <c r="C1" t="s">
        <v>5200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5352</v>
      </c>
    </row>
    <row r="2" spans="1:9" x14ac:dyDescent="0.2">
      <c r="A2" t="s">
        <v>106</v>
      </c>
      <c r="B2" t="s">
        <v>4711</v>
      </c>
      <c r="C2" t="s">
        <v>5211</v>
      </c>
      <c r="D2">
        <f>VLOOKUP($A2,NIR_Algorithm_Cleaned!$A$2:$W$4887,19,FALSE)</f>
        <v>12.99</v>
      </c>
      <c r="E2">
        <f>VLOOKUP($A2,NIR_Algorithm_Cleaned!$A$2:$W$4887,20,FALSE)</f>
        <v>4.34</v>
      </c>
      <c r="F2">
        <f>VLOOKUP($A2,NIR_Algorithm_Cleaned!$A$2:$W$4887,21,FALSE)</f>
        <v>1.55</v>
      </c>
      <c r="G2">
        <f>VLOOKUP($A2,NIR_Algorithm_Cleaned!$A$2:$W$4887,22,FALSE)</f>
        <v>1.42</v>
      </c>
      <c r="H2">
        <f>VLOOKUP($A2,NIR_Algorithm_Cleaned!$A$2:$W$4887,23,FALSE)</f>
        <v>72.47</v>
      </c>
      <c r="I2">
        <v>0.40469781113078729</v>
      </c>
    </row>
    <row r="3" spans="1:9" x14ac:dyDescent="0.2">
      <c r="A3" t="s">
        <v>126</v>
      </c>
      <c r="B3" t="s">
        <v>4712</v>
      </c>
      <c r="C3" t="s">
        <v>5290</v>
      </c>
      <c r="D3">
        <f>VLOOKUP($A3,NIR_Algorithm_Cleaned!$A$2:$W$4887,19,FALSE)</f>
        <v>11.41</v>
      </c>
      <c r="E3">
        <f>VLOOKUP($A3,NIR_Algorithm_Cleaned!$A$2:$W$4887,20,FALSE)</f>
        <v>3.77</v>
      </c>
      <c r="F3">
        <f>VLOOKUP($A3,NIR_Algorithm_Cleaned!$A$2:$W$4887,21,FALSE)</f>
        <v>1.73</v>
      </c>
      <c r="G3">
        <f>VLOOKUP($A3,NIR_Algorithm_Cleaned!$A$2:$W$4887,22,FALSE)</f>
        <v>1.42</v>
      </c>
      <c r="H3">
        <f>VLOOKUP($A3,NIR_Algorithm_Cleaned!$A$2:$W$4887,23,FALSE)</f>
        <v>72.59</v>
      </c>
      <c r="I3">
        <v>0.4323529411764705</v>
      </c>
    </row>
    <row r="4" spans="1:9" x14ac:dyDescent="0.2">
      <c r="A4" t="s">
        <v>460</v>
      </c>
      <c r="B4" t="s">
        <v>4717</v>
      </c>
      <c r="C4" t="s">
        <v>5244</v>
      </c>
      <c r="D4">
        <f>VLOOKUP($A4,NIR_Algorithm_Cleaned!$A$2:$W$4887,19,FALSE)</f>
        <v>12.54</v>
      </c>
      <c r="E4">
        <f>VLOOKUP($A4,NIR_Algorithm_Cleaned!$A$2:$W$4887,20,FALSE)</f>
        <v>4.8099999999999996</v>
      </c>
      <c r="F4">
        <f>VLOOKUP($A4,NIR_Algorithm_Cleaned!$A$2:$W$4887,21,FALSE)</f>
        <v>1.56</v>
      </c>
      <c r="G4">
        <f>VLOOKUP($A4,NIR_Algorithm_Cleaned!$A$2:$W$4887,22,FALSE)</f>
        <v>1.46</v>
      </c>
      <c r="H4">
        <f>VLOOKUP($A4,NIR_Algorithm_Cleaned!$A$2:$W$4887,23,FALSE)</f>
        <v>72.41</v>
      </c>
      <c r="I4">
        <v>0.39738149180899274</v>
      </c>
    </row>
    <row r="5" spans="1:9" x14ac:dyDescent="0.2">
      <c r="A5" t="s">
        <v>120</v>
      </c>
      <c r="B5" t="s">
        <v>4721</v>
      </c>
      <c r="C5" t="s">
        <v>5209</v>
      </c>
      <c r="D5">
        <f>VLOOKUP($A5,NIR_Algorithm_Cleaned!$A$2:$W$4887,19,FALSE)</f>
        <v>12.54</v>
      </c>
      <c r="E5">
        <f>VLOOKUP($A5,NIR_Algorithm_Cleaned!$A$2:$W$4887,20,FALSE)</f>
        <v>4.9800000000000004</v>
      </c>
      <c r="F5">
        <f>VLOOKUP($A5,NIR_Algorithm_Cleaned!$A$2:$W$4887,21,FALSE)</f>
        <v>1.77</v>
      </c>
      <c r="G5">
        <f>VLOOKUP($A5,NIR_Algorithm_Cleaned!$A$2:$W$4887,22,FALSE)</f>
        <v>1.51</v>
      </c>
      <c r="H5">
        <f>VLOOKUP($A5,NIR_Algorithm_Cleaned!$A$2:$W$4887,23,FALSE)</f>
        <v>70.540000000000006</v>
      </c>
      <c r="I5">
        <v>0.41653407299102674</v>
      </c>
    </row>
    <row r="6" spans="1:9" x14ac:dyDescent="0.2">
      <c r="A6" t="s">
        <v>128</v>
      </c>
      <c r="B6" t="s">
        <v>4727</v>
      </c>
      <c r="C6" t="s">
        <v>5255</v>
      </c>
      <c r="D6">
        <f>VLOOKUP($A6,NIR_Algorithm_Cleaned!$A$2:$W$4887,19,FALSE)</f>
        <v>14.45</v>
      </c>
      <c r="E6">
        <f>VLOOKUP($A6,NIR_Algorithm_Cleaned!$A$2:$W$4887,20,FALSE)</f>
        <v>3.66</v>
      </c>
      <c r="F6">
        <f>VLOOKUP($A6,NIR_Algorithm_Cleaned!$A$2:$W$4887,21,FALSE)</f>
        <v>1.59</v>
      </c>
      <c r="G6">
        <f>VLOOKUP($A6,NIR_Algorithm_Cleaned!$A$2:$W$4887,22,FALSE)</f>
        <v>1.54</v>
      </c>
      <c r="H6">
        <f>VLOOKUP($A6,NIR_Algorithm_Cleaned!$A$2:$W$4887,23,FALSE)</f>
        <v>73.12</v>
      </c>
      <c r="I6">
        <v>0.43333333333333324</v>
      </c>
    </row>
    <row r="7" spans="1:9" x14ac:dyDescent="0.2">
      <c r="A7" t="s">
        <v>118</v>
      </c>
      <c r="B7" t="s">
        <v>4728</v>
      </c>
      <c r="C7" t="s">
        <v>5289</v>
      </c>
      <c r="D7">
        <f>VLOOKUP($A7,NIR_Algorithm_Cleaned!$A$2:$W$4887,19,FALSE)</f>
        <v>14.93</v>
      </c>
      <c r="E7">
        <f>VLOOKUP($A7,NIR_Algorithm_Cleaned!$A$2:$W$4887,20,FALSE)</f>
        <v>3.67</v>
      </c>
      <c r="F7">
        <f>VLOOKUP($A7,NIR_Algorithm_Cleaned!$A$2:$W$4887,21,FALSE)</f>
        <v>2.12</v>
      </c>
      <c r="G7">
        <f>VLOOKUP($A7,NIR_Algorithm_Cleaned!$A$2:$W$4887,22,FALSE)</f>
        <v>1.65</v>
      </c>
      <c r="H7">
        <f>VLOOKUP($A7,NIR_Algorithm_Cleaned!$A$2:$W$4887,23,FALSE)</f>
        <v>70.94</v>
      </c>
      <c r="I7">
        <v>0.42792005180737053</v>
      </c>
    </row>
    <row r="8" spans="1:9" x14ac:dyDescent="0.2">
      <c r="A8" t="s">
        <v>251</v>
      </c>
      <c r="B8" t="s">
        <v>4730</v>
      </c>
      <c r="C8" t="s">
        <v>5247</v>
      </c>
      <c r="D8">
        <f>VLOOKUP($A8,NIR_Algorithm_Cleaned!$A$2:$W$4887,19,FALSE)</f>
        <v>12.68</v>
      </c>
      <c r="E8">
        <f>VLOOKUP($A8,NIR_Algorithm_Cleaned!$A$2:$W$4887,20,FALSE)</f>
        <v>4.29</v>
      </c>
      <c r="F8">
        <f>VLOOKUP($A8,NIR_Algorithm_Cleaned!$A$2:$W$4887,21,FALSE)</f>
        <v>1.92</v>
      </c>
      <c r="G8">
        <f>VLOOKUP($A8,NIR_Algorithm_Cleaned!$A$2:$W$4887,22,FALSE)</f>
        <v>1.51</v>
      </c>
      <c r="H8">
        <f>VLOOKUP($A8,NIR_Algorithm_Cleaned!$A$2:$W$4887,23,FALSE)</f>
        <v>71.900000000000006</v>
      </c>
      <c r="I8">
        <v>0.43709567793656301</v>
      </c>
    </row>
    <row r="9" spans="1:9" x14ac:dyDescent="0.2">
      <c r="A9" t="s">
        <v>341</v>
      </c>
      <c r="B9" t="s">
        <v>4757</v>
      </c>
      <c r="C9" t="s">
        <v>5329</v>
      </c>
      <c r="D9">
        <f>VLOOKUP($A9,NIR_Algorithm_Cleaned!$A$2:$W$4887,19,FALSE)</f>
        <v>11.05</v>
      </c>
      <c r="E9">
        <f>VLOOKUP($A9,NIR_Algorithm_Cleaned!$A$2:$W$4887,20,FALSE)</f>
        <v>4.32</v>
      </c>
      <c r="F9">
        <f>VLOOKUP($A9,NIR_Algorithm_Cleaned!$A$2:$W$4887,21,FALSE)</f>
        <v>1.83</v>
      </c>
      <c r="G9">
        <f>VLOOKUP($A9,NIR_Algorithm_Cleaned!$A$2:$W$4887,22,FALSE)</f>
        <v>1.42</v>
      </c>
      <c r="H9">
        <f>VLOOKUP($A9,NIR_Algorithm_Cleaned!$A$2:$W$4887,23,FALSE)</f>
        <v>72.25</v>
      </c>
      <c r="I9">
        <v>0.40796909492273725</v>
      </c>
    </row>
    <row r="10" spans="1:9" x14ac:dyDescent="0.2">
      <c r="A10" t="s">
        <v>408</v>
      </c>
      <c r="B10" t="s">
        <v>4760</v>
      </c>
      <c r="C10" t="s">
        <v>5251</v>
      </c>
      <c r="D10">
        <f>VLOOKUP($A10,NIR_Algorithm_Cleaned!$A$2:$W$4887,19,FALSE)</f>
        <v>14.4</v>
      </c>
      <c r="E10">
        <f>VLOOKUP($A10,NIR_Algorithm_Cleaned!$A$2:$W$4887,20,FALSE)</f>
        <v>3.96</v>
      </c>
      <c r="F10">
        <f>VLOOKUP($A10,NIR_Algorithm_Cleaned!$A$2:$W$4887,21,FALSE)</f>
        <v>1.78</v>
      </c>
      <c r="G10">
        <f>VLOOKUP($A10,NIR_Algorithm_Cleaned!$A$2:$W$4887,22,FALSE)</f>
        <v>1.54</v>
      </c>
      <c r="H10">
        <f>VLOOKUP($A10,NIR_Algorithm_Cleaned!$A$2:$W$4887,23,FALSE)</f>
        <v>72.56</v>
      </c>
      <c r="I10">
        <v>0.41885964912280677</v>
      </c>
    </row>
    <row r="11" spans="1:9" x14ac:dyDescent="0.2">
      <c r="A11" t="s">
        <v>145</v>
      </c>
      <c r="B11" t="s">
        <v>4762</v>
      </c>
      <c r="C11" t="s">
        <v>5308</v>
      </c>
      <c r="D11">
        <f>VLOOKUP($A11,NIR_Algorithm_Cleaned!$A$2:$W$4887,19,FALSE)</f>
        <v>9.4</v>
      </c>
      <c r="E11">
        <f>VLOOKUP($A11,NIR_Algorithm_Cleaned!$A$2:$W$4887,20,FALSE)</f>
        <v>3.7</v>
      </c>
      <c r="F11">
        <f>VLOOKUP($A11,NIR_Algorithm_Cleaned!$A$2:$W$4887,21,FALSE)</f>
        <v>2.14</v>
      </c>
      <c r="G11">
        <f>VLOOKUP($A11,NIR_Algorithm_Cleaned!$A$2:$W$4887,22,FALSE)</f>
        <v>1.35</v>
      </c>
      <c r="H11">
        <f>VLOOKUP($A11,NIR_Algorithm_Cleaned!$A$2:$W$4887,23,FALSE)</f>
        <v>70.959999999999994</v>
      </c>
      <c r="I11">
        <v>0.40364043630697322</v>
      </c>
    </row>
    <row r="12" spans="1:9" x14ac:dyDescent="0.2">
      <c r="A12" t="s">
        <v>557</v>
      </c>
      <c r="B12" t="s">
        <v>4763</v>
      </c>
      <c r="C12" t="s">
        <v>5208</v>
      </c>
      <c r="D12">
        <f>VLOOKUP($A12,NIR_Algorithm_Cleaned!$A$2:$W$4887,19,FALSE)</f>
        <v>17.100000000000001</v>
      </c>
      <c r="E12">
        <f>VLOOKUP($A12,NIR_Algorithm_Cleaned!$A$2:$W$4887,20,FALSE)</f>
        <v>5.07</v>
      </c>
      <c r="F12">
        <f>VLOOKUP($A12,NIR_Algorithm_Cleaned!$A$2:$W$4887,21,FALSE)</f>
        <v>2.04</v>
      </c>
      <c r="G12">
        <f>VLOOKUP($A12,NIR_Algorithm_Cleaned!$A$2:$W$4887,22,FALSE)</f>
        <v>1.79</v>
      </c>
      <c r="H12">
        <f>VLOOKUP($A12,NIR_Algorithm_Cleaned!$A$2:$W$4887,23,FALSE)</f>
        <v>69.290000000000006</v>
      </c>
      <c r="I12">
        <v>0.46708333333333324</v>
      </c>
    </row>
    <row r="13" spans="1:9" x14ac:dyDescent="0.2">
      <c r="A13" t="s">
        <v>108</v>
      </c>
      <c r="B13" t="s">
        <v>4765</v>
      </c>
      <c r="C13" t="s">
        <v>5284</v>
      </c>
      <c r="D13">
        <f>VLOOKUP($A13,NIR_Algorithm_Cleaned!$A$2:$W$4887,19,FALSE)</f>
        <v>14.13</v>
      </c>
      <c r="E13">
        <f>VLOOKUP($A13,NIR_Algorithm_Cleaned!$A$2:$W$4887,20,FALSE)</f>
        <v>4.05</v>
      </c>
      <c r="F13">
        <f>VLOOKUP($A13,NIR_Algorithm_Cleaned!$A$2:$W$4887,21,FALSE)</f>
        <v>1.61</v>
      </c>
      <c r="G13">
        <f>VLOOKUP($A13,NIR_Algorithm_Cleaned!$A$2:$W$4887,22,FALSE)</f>
        <v>1.54</v>
      </c>
      <c r="H13">
        <f>VLOOKUP($A13,NIR_Algorithm_Cleaned!$A$2:$W$4887,23,FALSE)</f>
        <v>71.099999999999994</v>
      </c>
      <c r="I13">
        <v>0.44040708144533525</v>
      </c>
    </row>
    <row r="14" spans="1:9" x14ac:dyDescent="0.2">
      <c r="A14" t="s">
        <v>112</v>
      </c>
      <c r="B14" t="s">
        <v>4769</v>
      </c>
      <c r="C14" t="s">
        <v>5304</v>
      </c>
      <c r="D14">
        <f>VLOOKUP($A14,NIR_Algorithm_Cleaned!$A$2:$W$4887,19,FALSE)</f>
        <v>14.11</v>
      </c>
      <c r="E14">
        <f>VLOOKUP($A14,NIR_Algorithm_Cleaned!$A$2:$W$4887,20,FALSE)</f>
        <v>4.51</v>
      </c>
      <c r="F14">
        <f>VLOOKUP($A14,NIR_Algorithm_Cleaned!$A$2:$W$4887,21,FALSE)</f>
        <v>1.83</v>
      </c>
      <c r="G14">
        <f>VLOOKUP($A14,NIR_Algorithm_Cleaned!$A$2:$W$4887,22,FALSE)</f>
        <v>1.54</v>
      </c>
      <c r="H14">
        <f>VLOOKUP($A14,NIR_Algorithm_Cleaned!$A$2:$W$4887,23,FALSE)</f>
        <v>71.489999999999995</v>
      </c>
      <c r="I14">
        <v>0.40557040609900297</v>
      </c>
    </row>
    <row r="15" spans="1:9" x14ac:dyDescent="0.2">
      <c r="A15" t="s">
        <v>498</v>
      </c>
      <c r="B15">
        <v>1538</v>
      </c>
      <c r="C15" t="s">
        <v>5201</v>
      </c>
      <c r="D15">
        <f>VLOOKUP($A15,NIR_Algorithm_Cleaned!$A$2:$W$4887,19,FALSE)</f>
        <v>14</v>
      </c>
      <c r="E15">
        <f>VLOOKUP($A15,NIR_Algorithm_Cleaned!$A$2:$W$4887,20,FALSE)</f>
        <v>4.1900000000000004</v>
      </c>
      <c r="F15">
        <f>VLOOKUP($A15,NIR_Algorithm_Cleaned!$A$2:$W$4887,21,FALSE)</f>
        <v>1.56</v>
      </c>
      <c r="G15">
        <f>VLOOKUP($A15,NIR_Algorithm_Cleaned!$A$2:$W$4887,22,FALSE)</f>
        <v>1.55</v>
      </c>
      <c r="H15">
        <f>VLOOKUP($A15,NIR_Algorithm_Cleaned!$A$2:$W$4887,23,FALSE)</f>
        <v>71.430000000000007</v>
      </c>
      <c r="I15">
        <v>0.42972910216718252</v>
      </c>
    </row>
    <row r="16" spans="1:9" x14ac:dyDescent="0.2">
      <c r="A16" t="s">
        <v>399</v>
      </c>
      <c r="B16" t="s">
        <v>4774</v>
      </c>
      <c r="C16" t="s">
        <v>5259</v>
      </c>
      <c r="D16">
        <f>VLOOKUP($A16,NIR_Algorithm_Cleaned!$A$2:$W$4887,19,FALSE)</f>
        <v>10.45</v>
      </c>
      <c r="E16">
        <f>VLOOKUP($A16,NIR_Algorithm_Cleaned!$A$2:$W$4887,20,FALSE)</f>
        <v>4.1900000000000004</v>
      </c>
      <c r="F16">
        <f>VLOOKUP($A16,NIR_Algorithm_Cleaned!$A$2:$W$4887,21,FALSE)</f>
        <v>1.65</v>
      </c>
      <c r="G16">
        <f>VLOOKUP($A16,NIR_Algorithm_Cleaned!$A$2:$W$4887,22,FALSE)</f>
        <v>1.35</v>
      </c>
      <c r="H16">
        <f>VLOOKUP($A16,NIR_Algorithm_Cleaned!$A$2:$W$4887,23,FALSE)</f>
        <v>71.72</v>
      </c>
      <c r="I16">
        <v>0.41696467991170005</v>
      </c>
    </row>
    <row r="17" spans="1:9" x14ac:dyDescent="0.2">
      <c r="A17" t="s">
        <v>193</v>
      </c>
      <c r="B17" t="s">
        <v>4776</v>
      </c>
      <c r="C17" t="s">
        <v>5307</v>
      </c>
      <c r="D17">
        <f>VLOOKUP($A17,NIR_Algorithm_Cleaned!$A$2:$W$4887,19,FALSE)</f>
        <v>11.1</v>
      </c>
      <c r="E17">
        <f>VLOOKUP($A17,NIR_Algorithm_Cleaned!$A$2:$W$4887,20,FALSE)</f>
        <v>3.56</v>
      </c>
      <c r="F17">
        <f>VLOOKUP($A17,NIR_Algorithm_Cleaned!$A$2:$W$4887,21,FALSE)</f>
        <v>1.61</v>
      </c>
      <c r="G17">
        <f>VLOOKUP($A17,NIR_Algorithm_Cleaned!$A$2:$W$4887,22,FALSE)</f>
        <v>1.39</v>
      </c>
      <c r="H17">
        <f>VLOOKUP($A17,NIR_Algorithm_Cleaned!$A$2:$W$4887,23,FALSE)</f>
        <v>71.510000000000005</v>
      </c>
      <c r="I17">
        <v>0.42288529889636328</v>
      </c>
    </row>
    <row r="18" spans="1:9" x14ac:dyDescent="0.2">
      <c r="A18" t="s">
        <v>149</v>
      </c>
      <c r="B18" t="s">
        <v>4782</v>
      </c>
      <c r="C18" t="s">
        <v>5278</v>
      </c>
      <c r="D18">
        <f>VLOOKUP($A18,NIR_Algorithm_Cleaned!$A$2:$W$4887,19,FALSE)</f>
        <v>10.38</v>
      </c>
      <c r="E18">
        <f>VLOOKUP($A18,NIR_Algorithm_Cleaned!$A$2:$W$4887,20,FALSE)</f>
        <v>4.0199999999999996</v>
      </c>
      <c r="F18">
        <f>VLOOKUP($A18,NIR_Algorithm_Cleaned!$A$2:$W$4887,21,FALSE)</f>
        <v>1.79</v>
      </c>
      <c r="G18">
        <f>VLOOKUP($A18,NIR_Algorithm_Cleaned!$A$2:$W$4887,22,FALSE)</f>
        <v>1.36</v>
      </c>
      <c r="H18">
        <f>VLOOKUP($A18,NIR_Algorithm_Cleaned!$A$2:$W$4887,23,FALSE)</f>
        <v>71.95</v>
      </c>
      <c r="I18">
        <v>0.44881296407786497</v>
      </c>
    </row>
    <row r="19" spans="1:9" x14ac:dyDescent="0.2">
      <c r="A19" t="s">
        <v>697</v>
      </c>
      <c r="B19" t="s">
        <v>4796</v>
      </c>
      <c r="C19" t="s">
        <v>5281</v>
      </c>
      <c r="D19">
        <f>VLOOKUP($A19,NIR_Algorithm_Cleaned!$A$2:$W$4887,19,FALSE)</f>
        <v>15.29</v>
      </c>
      <c r="E19">
        <f>VLOOKUP($A19,NIR_Algorithm_Cleaned!$A$2:$W$4887,20,FALSE)</f>
        <v>4.92</v>
      </c>
      <c r="F19">
        <f>VLOOKUP($A19,NIR_Algorithm_Cleaned!$A$2:$W$4887,21,FALSE)</f>
        <v>1.89</v>
      </c>
      <c r="G19">
        <f>VLOOKUP($A19,NIR_Algorithm_Cleaned!$A$2:$W$4887,22,FALSE)</f>
        <v>1.63</v>
      </c>
      <c r="H19">
        <f>VLOOKUP($A19,NIR_Algorithm_Cleaned!$A$2:$W$4887,23,FALSE)</f>
        <v>71.25</v>
      </c>
      <c r="I19">
        <v>0.42246525286075853</v>
      </c>
    </row>
    <row r="20" spans="1:9" x14ac:dyDescent="0.2">
      <c r="A20" t="s">
        <v>665</v>
      </c>
      <c r="B20" t="s">
        <v>4800</v>
      </c>
      <c r="C20" t="s">
        <v>5228</v>
      </c>
      <c r="D20">
        <f>VLOOKUP($A20,NIR_Algorithm_Cleaned!$A$2:$W$4887,19,FALSE)</f>
        <v>11.93</v>
      </c>
      <c r="E20">
        <f>VLOOKUP($A20,NIR_Algorithm_Cleaned!$A$2:$W$4887,20,FALSE)</f>
        <v>3.15</v>
      </c>
      <c r="F20">
        <f>VLOOKUP($A20,NIR_Algorithm_Cleaned!$A$2:$W$4887,21,FALSE)</f>
        <v>1.65</v>
      </c>
      <c r="G20">
        <f>VLOOKUP($A20,NIR_Algorithm_Cleaned!$A$2:$W$4887,22,FALSE)</f>
        <v>1.4</v>
      </c>
      <c r="H20">
        <f>VLOOKUP($A20,NIR_Algorithm_Cleaned!$A$2:$W$4887,23,FALSE)</f>
        <v>72.92</v>
      </c>
      <c r="I20">
        <v>0.43025386313465774</v>
      </c>
    </row>
    <row r="21" spans="1:9" x14ac:dyDescent="0.2">
      <c r="A21" t="s">
        <v>693</v>
      </c>
      <c r="B21" t="s">
        <v>4802</v>
      </c>
      <c r="C21" t="s">
        <v>5243</v>
      </c>
      <c r="D21">
        <f>VLOOKUP($A21,NIR_Algorithm_Cleaned!$A$2:$W$4887,19,FALSE)</f>
        <v>14.4</v>
      </c>
      <c r="E21">
        <f>VLOOKUP($A21,NIR_Algorithm_Cleaned!$A$2:$W$4887,20,FALSE)</f>
        <v>5.33</v>
      </c>
      <c r="F21">
        <f>VLOOKUP($A21,NIR_Algorithm_Cleaned!$A$2:$W$4887,21,FALSE)</f>
        <v>1.88</v>
      </c>
      <c r="G21">
        <f>VLOOKUP($A21,NIR_Algorithm_Cleaned!$A$2:$W$4887,22,FALSE)</f>
        <v>1.57</v>
      </c>
      <c r="H21">
        <f>VLOOKUP($A21,NIR_Algorithm_Cleaned!$A$2:$W$4887,23,FALSE)</f>
        <v>71.25</v>
      </c>
      <c r="I21">
        <v>0.40333333333333327</v>
      </c>
    </row>
    <row r="22" spans="1:9" x14ac:dyDescent="0.2">
      <c r="A22" t="s">
        <v>673</v>
      </c>
      <c r="B22" t="s">
        <v>4803</v>
      </c>
      <c r="C22" t="s">
        <v>5283</v>
      </c>
      <c r="D22">
        <f>VLOOKUP($A22,NIR_Algorithm_Cleaned!$A$2:$W$4887,19,FALSE)</f>
        <v>15.79</v>
      </c>
      <c r="E22">
        <f>VLOOKUP($A22,NIR_Algorithm_Cleaned!$A$2:$W$4887,20,FALSE)</f>
        <v>5.88</v>
      </c>
      <c r="F22">
        <f>VLOOKUP($A22,NIR_Algorithm_Cleaned!$A$2:$W$4887,21,FALSE)</f>
        <v>1.83</v>
      </c>
      <c r="G22">
        <f>VLOOKUP($A22,NIR_Algorithm_Cleaned!$A$2:$W$4887,22,FALSE)</f>
        <v>1.64</v>
      </c>
      <c r="H22">
        <f>VLOOKUP($A22,NIR_Algorithm_Cleaned!$A$2:$W$4887,23,FALSE)</f>
        <v>70.180000000000007</v>
      </c>
      <c r="I22">
        <v>0.4148858487277795</v>
      </c>
    </row>
    <row r="23" spans="1:9" x14ac:dyDescent="0.2">
      <c r="A23" t="s">
        <v>288</v>
      </c>
      <c r="B23" t="s">
        <v>4815</v>
      </c>
      <c r="C23" t="s">
        <v>5214</v>
      </c>
      <c r="D23">
        <f>VLOOKUP($A23,NIR_Algorithm_Cleaned!$A$2:$W$4887,19,FALSE)</f>
        <v>14.9</v>
      </c>
      <c r="E23">
        <f>VLOOKUP($A23,NIR_Algorithm_Cleaned!$A$2:$W$4887,20,FALSE)</f>
        <v>5.17</v>
      </c>
      <c r="F23">
        <f>VLOOKUP($A23,NIR_Algorithm_Cleaned!$A$2:$W$4887,21,FALSE)</f>
        <v>1.64</v>
      </c>
      <c r="G23">
        <f>VLOOKUP($A23,NIR_Algorithm_Cleaned!$A$2:$W$4887,22,FALSE)</f>
        <v>1.62</v>
      </c>
      <c r="H23">
        <f>VLOOKUP($A23,NIR_Algorithm_Cleaned!$A$2:$W$4887,23,FALSE)</f>
        <v>71.05</v>
      </c>
      <c r="I23">
        <v>0.40002407980736154</v>
      </c>
    </row>
    <row r="24" spans="1:9" x14ac:dyDescent="0.2">
      <c r="A24" t="s">
        <v>200</v>
      </c>
      <c r="B24" t="s">
        <v>4829</v>
      </c>
      <c r="C24" t="s">
        <v>5212</v>
      </c>
      <c r="D24">
        <f>VLOOKUP($A24,NIR_Algorithm_Cleaned!$A$2:$W$4887,19,FALSE)</f>
        <v>15.61</v>
      </c>
      <c r="E24">
        <f>VLOOKUP($A24,NIR_Algorithm_Cleaned!$A$2:$W$4887,20,FALSE)</f>
        <v>5.65</v>
      </c>
      <c r="F24">
        <f>VLOOKUP($A24,NIR_Algorithm_Cleaned!$A$2:$W$4887,21,FALSE)</f>
        <v>2.13</v>
      </c>
      <c r="G24">
        <f>VLOOKUP($A24,NIR_Algorithm_Cleaned!$A$2:$W$4887,22,FALSE)</f>
        <v>1.67</v>
      </c>
      <c r="H24">
        <f>VLOOKUP($A24,NIR_Algorithm_Cleaned!$A$2:$W$4887,23,FALSE)</f>
        <v>71.180000000000007</v>
      </c>
      <c r="I24">
        <v>0.412607439339161</v>
      </c>
    </row>
    <row r="25" spans="1:9" x14ac:dyDescent="0.2">
      <c r="A25" t="s">
        <v>714</v>
      </c>
      <c r="B25" t="s">
        <v>4850</v>
      </c>
      <c r="C25" t="s">
        <v>5321</v>
      </c>
      <c r="D25">
        <f>VLOOKUP($A25,NIR_Algorithm_Cleaned!$A$2:$W$4887,19,FALSE)</f>
        <v>9.0299999999999994</v>
      </c>
      <c r="E25">
        <f>VLOOKUP($A25,NIR_Algorithm_Cleaned!$A$2:$W$4887,20,FALSE)</f>
        <v>3.5</v>
      </c>
      <c r="F25">
        <f>VLOOKUP($A25,NIR_Algorithm_Cleaned!$A$2:$W$4887,21,FALSE)</f>
        <v>1.9</v>
      </c>
      <c r="G25">
        <f>VLOOKUP($A25,NIR_Algorithm_Cleaned!$A$2:$W$4887,22,FALSE)</f>
        <v>1.3</v>
      </c>
      <c r="H25">
        <f>VLOOKUP($A25,NIR_Algorithm_Cleaned!$A$2:$W$4887,23,FALSE)</f>
        <v>70.680000000000007</v>
      </c>
      <c r="I25">
        <v>0.42361896991123171</v>
      </c>
    </row>
    <row r="26" spans="1:9" x14ac:dyDescent="0.2">
      <c r="A26" t="s">
        <v>284</v>
      </c>
      <c r="B26" t="s">
        <v>4870</v>
      </c>
      <c r="C26" t="s">
        <v>5253</v>
      </c>
      <c r="D26">
        <f>VLOOKUP($A26,NIR_Algorithm_Cleaned!$A$2:$W$4887,19,FALSE)</f>
        <v>11.15</v>
      </c>
      <c r="E26">
        <f>VLOOKUP($A26,NIR_Algorithm_Cleaned!$A$2:$W$4887,20,FALSE)</f>
        <v>3.94</v>
      </c>
      <c r="F26">
        <f>VLOOKUP($A26,NIR_Algorithm_Cleaned!$A$2:$W$4887,21,FALSE)</f>
        <v>1.56</v>
      </c>
      <c r="G26">
        <f>VLOOKUP($A26,NIR_Algorithm_Cleaned!$A$2:$W$4887,22,FALSE)</f>
        <v>1.4</v>
      </c>
      <c r="H26">
        <f>VLOOKUP($A26,NIR_Algorithm_Cleaned!$A$2:$W$4887,23,FALSE)</f>
        <v>71.790000000000006</v>
      </c>
      <c r="I26">
        <v>0.44590507726269324</v>
      </c>
    </row>
    <row r="27" spans="1:9" x14ac:dyDescent="0.2">
      <c r="A27" t="s">
        <v>493</v>
      </c>
      <c r="B27" t="s">
        <v>4883</v>
      </c>
      <c r="C27" t="s">
        <v>5310</v>
      </c>
      <c r="D27">
        <f>VLOOKUP($A27,NIR_Algorithm_Cleaned!$A$2:$W$4887,19,FALSE)</f>
        <v>11.36</v>
      </c>
      <c r="E27">
        <f>VLOOKUP($A27,NIR_Algorithm_Cleaned!$A$2:$W$4887,20,FALSE)</f>
        <v>3.94</v>
      </c>
      <c r="F27">
        <f>VLOOKUP($A27,NIR_Algorithm_Cleaned!$A$2:$W$4887,21,FALSE)</f>
        <v>1.96</v>
      </c>
      <c r="G27">
        <f>VLOOKUP($A27,NIR_Algorithm_Cleaned!$A$2:$W$4887,22,FALSE)</f>
        <v>1.47</v>
      </c>
      <c r="H27">
        <f>VLOOKUP($A27,NIR_Algorithm_Cleaned!$A$2:$W$4887,23,FALSE)</f>
        <v>70.62</v>
      </c>
      <c r="I27">
        <v>0.43188741721854296</v>
      </c>
    </row>
    <row r="28" spans="1:9" x14ac:dyDescent="0.2">
      <c r="A28" t="s">
        <v>617</v>
      </c>
      <c r="B28" t="s">
        <v>4911</v>
      </c>
      <c r="C28" t="s">
        <v>5229</v>
      </c>
      <c r="D28">
        <f>VLOOKUP($A28,NIR_Algorithm_Cleaned!$A$2:$W$4887,19,FALSE)</f>
        <v>11.14</v>
      </c>
      <c r="E28">
        <f>VLOOKUP($A28,NIR_Algorithm_Cleaned!$A$2:$W$4887,20,FALSE)</f>
        <v>4.2300000000000004</v>
      </c>
      <c r="F28">
        <f>VLOOKUP($A28,NIR_Algorithm_Cleaned!$A$2:$W$4887,21,FALSE)</f>
        <v>1.53</v>
      </c>
      <c r="G28">
        <f>VLOOKUP($A28,NIR_Algorithm_Cleaned!$A$2:$W$4887,22,FALSE)</f>
        <v>1.37</v>
      </c>
      <c r="H28">
        <f>VLOOKUP($A28,NIR_Algorithm_Cleaned!$A$2:$W$4887,23,FALSE)</f>
        <v>73.14</v>
      </c>
      <c r="I28">
        <v>0.41291201928662724</v>
      </c>
    </row>
    <row r="29" spans="1:9" x14ac:dyDescent="0.2">
      <c r="A29" t="s">
        <v>627</v>
      </c>
      <c r="B29" t="s">
        <v>4912</v>
      </c>
      <c r="C29" t="s">
        <v>5252</v>
      </c>
      <c r="D29">
        <f>VLOOKUP($A29,NIR_Algorithm_Cleaned!$A$2:$W$4887,19,FALSE)</f>
        <v>14.83</v>
      </c>
      <c r="E29">
        <f>VLOOKUP($A29,NIR_Algorithm_Cleaned!$A$2:$W$4887,20,FALSE)</f>
        <v>4.6900000000000004</v>
      </c>
      <c r="F29">
        <f>VLOOKUP($A29,NIR_Algorithm_Cleaned!$A$2:$W$4887,21,FALSE)</f>
        <v>1.79</v>
      </c>
      <c r="G29">
        <f>VLOOKUP($A29,NIR_Algorithm_Cleaned!$A$2:$W$4887,22,FALSE)</f>
        <v>1.6</v>
      </c>
      <c r="H29">
        <f>VLOOKUP($A29,NIR_Algorithm_Cleaned!$A$2:$W$4887,23,FALSE)</f>
        <v>71.89</v>
      </c>
      <c r="I29">
        <v>0.39998692924363877</v>
      </c>
    </row>
    <row r="30" spans="1:9" x14ac:dyDescent="0.2">
      <c r="A30" t="s">
        <v>624</v>
      </c>
      <c r="B30" t="s">
        <v>4914</v>
      </c>
      <c r="C30" t="s">
        <v>5215</v>
      </c>
      <c r="D30">
        <f>VLOOKUP($A30,NIR_Algorithm_Cleaned!$A$2:$W$4887,19,FALSE)</f>
        <v>14.33</v>
      </c>
      <c r="E30">
        <f>VLOOKUP($A30,NIR_Algorithm_Cleaned!$A$2:$W$4887,20,FALSE)</f>
        <v>4.6399999999999997</v>
      </c>
      <c r="F30">
        <f>VLOOKUP($A30,NIR_Algorithm_Cleaned!$A$2:$W$4887,21,FALSE)</f>
        <v>1.55</v>
      </c>
      <c r="G30">
        <f>VLOOKUP($A30,NIR_Algorithm_Cleaned!$A$2:$W$4887,22,FALSE)</f>
        <v>1.57</v>
      </c>
      <c r="H30">
        <f>VLOOKUP($A30,NIR_Algorithm_Cleaned!$A$2:$W$4887,23,FALSE)</f>
        <v>72.08</v>
      </c>
      <c r="I30">
        <v>0.41986170627191277</v>
      </c>
    </row>
    <row r="31" spans="1:9" x14ac:dyDescent="0.2">
      <c r="A31" t="s">
        <v>715</v>
      </c>
      <c r="B31" t="s">
        <v>4916</v>
      </c>
      <c r="C31" t="s">
        <v>5323</v>
      </c>
      <c r="D31">
        <f>VLOOKUP($A31,NIR_Algorithm_Cleaned!$A$2:$W$4887,19,FALSE)</f>
        <v>10.94</v>
      </c>
      <c r="E31">
        <f>VLOOKUP($A31,NIR_Algorithm_Cleaned!$A$2:$W$4887,20,FALSE)</f>
        <v>4.82</v>
      </c>
      <c r="F31">
        <f>VLOOKUP($A31,NIR_Algorithm_Cleaned!$A$2:$W$4887,21,FALSE)</f>
        <v>1.4</v>
      </c>
      <c r="G31">
        <f>VLOOKUP($A31,NIR_Algorithm_Cleaned!$A$2:$W$4887,22,FALSE)</f>
        <v>1.38</v>
      </c>
      <c r="H31">
        <f>VLOOKUP($A31,NIR_Algorithm_Cleaned!$A$2:$W$4887,23,FALSE)</f>
        <v>72.78</v>
      </c>
      <c r="I31">
        <v>0.39572583419332624</v>
      </c>
    </row>
    <row r="32" spans="1:9" x14ac:dyDescent="0.2">
      <c r="A32" t="s">
        <v>612</v>
      </c>
      <c r="B32" t="s">
        <v>4917</v>
      </c>
      <c r="C32" t="s">
        <v>5280</v>
      </c>
      <c r="D32">
        <f>VLOOKUP($A32,NIR_Algorithm_Cleaned!$A$2:$W$4887,19,FALSE)</f>
        <v>10.39</v>
      </c>
      <c r="E32">
        <f>VLOOKUP($A32,NIR_Algorithm_Cleaned!$A$2:$W$4887,20,FALSE)</f>
        <v>3.75</v>
      </c>
      <c r="F32">
        <f>VLOOKUP($A32,NIR_Algorithm_Cleaned!$A$2:$W$4887,21,FALSE)</f>
        <v>1.52</v>
      </c>
      <c r="G32">
        <f>VLOOKUP($A32,NIR_Algorithm_Cleaned!$A$2:$W$4887,22,FALSE)</f>
        <v>1.31</v>
      </c>
      <c r="H32">
        <f>VLOOKUP($A32,NIR_Algorithm_Cleaned!$A$2:$W$4887,23,FALSE)</f>
        <v>72.599999999999994</v>
      </c>
      <c r="I32">
        <v>0.40827407923782949</v>
      </c>
    </row>
    <row r="33" spans="1:9" x14ac:dyDescent="0.2">
      <c r="A33" t="s">
        <v>718</v>
      </c>
      <c r="B33" t="s">
        <v>4921</v>
      </c>
      <c r="C33" t="s">
        <v>5268</v>
      </c>
      <c r="D33">
        <f>VLOOKUP($A33,NIR_Algorithm_Cleaned!$A$2:$W$4887,19,FALSE)</f>
        <v>13.15</v>
      </c>
      <c r="E33">
        <f>VLOOKUP($A33,NIR_Algorithm_Cleaned!$A$2:$W$4887,20,FALSE)</f>
        <v>4.88</v>
      </c>
      <c r="F33">
        <f>VLOOKUP($A33,NIR_Algorithm_Cleaned!$A$2:$W$4887,21,FALSE)</f>
        <v>1.61</v>
      </c>
      <c r="G33">
        <f>VLOOKUP($A33,NIR_Algorithm_Cleaned!$A$2:$W$4887,22,FALSE)</f>
        <v>1.55</v>
      </c>
      <c r="H33">
        <f>VLOOKUP($A33,NIR_Algorithm_Cleaned!$A$2:$W$4887,23,FALSE)</f>
        <v>72.13</v>
      </c>
      <c r="I33">
        <v>0.39924157149789147</v>
      </c>
    </row>
    <row r="34" spans="1:9" x14ac:dyDescent="0.2">
      <c r="A34" t="s">
        <v>201</v>
      </c>
      <c r="B34" t="s">
        <v>4924</v>
      </c>
      <c r="C34" t="s">
        <v>5316</v>
      </c>
      <c r="D34">
        <f>VLOOKUP($A34,NIR_Algorithm_Cleaned!$A$2:$W$4887,19,FALSE)</f>
        <v>16.760000000000002</v>
      </c>
      <c r="E34">
        <f>VLOOKUP($A34,NIR_Algorithm_Cleaned!$A$2:$W$4887,20,FALSE)</f>
        <v>4.43</v>
      </c>
      <c r="F34">
        <f>VLOOKUP($A34,NIR_Algorithm_Cleaned!$A$2:$W$4887,21,FALSE)</f>
        <v>2.5299999999999998</v>
      </c>
      <c r="G34">
        <f>VLOOKUP($A34,NIR_Algorithm_Cleaned!$A$2:$W$4887,22,FALSE)</f>
        <v>1.81</v>
      </c>
      <c r="H34">
        <f>VLOOKUP($A34,NIR_Algorithm_Cleaned!$A$2:$W$4887,23,FALSE)</f>
        <v>69.59</v>
      </c>
      <c r="I34">
        <v>0.45543767100194321</v>
      </c>
    </row>
    <row r="35" spans="1:9" x14ac:dyDescent="0.2">
      <c r="A35" t="s">
        <v>630</v>
      </c>
      <c r="B35" t="s">
        <v>4927</v>
      </c>
      <c r="C35" t="s">
        <v>5317</v>
      </c>
      <c r="D35">
        <f>VLOOKUP($A35,NIR_Algorithm_Cleaned!$A$2:$W$4887,19,FALSE)</f>
        <v>12.89</v>
      </c>
      <c r="E35">
        <f>VLOOKUP($A35,NIR_Algorithm_Cleaned!$A$2:$W$4887,20,FALSE)</f>
        <v>4.3</v>
      </c>
      <c r="F35">
        <f>VLOOKUP($A35,NIR_Algorithm_Cleaned!$A$2:$W$4887,21,FALSE)</f>
        <v>1.62</v>
      </c>
      <c r="G35">
        <f>VLOOKUP($A35,NIR_Algorithm_Cleaned!$A$2:$W$4887,22,FALSE)</f>
        <v>1.5</v>
      </c>
      <c r="H35">
        <f>VLOOKUP($A35,NIR_Algorithm_Cleaned!$A$2:$W$4887,23,FALSE)</f>
        <v>71.760000000000005</v>
      </c>
      <c r="I35">
        <v>0.4179492403021815</v>
      </c>
    </row>
    <row r="36" spans="1:9" x14ac:dyDescent="0.2">
      <c r="A36" t="s">
        <v>154</v>
      </c>
      <c r="B36" t="s">
        <v>4928</v>
      </c>
      <c r="C36" t="s">
        <v>5293</v>
      </c>
      <c r="D36">
        <f>VLOOKUP($A36,NIR_Algorithm_Cleaned!$A$2:$W$4887,19,FALSE)</f>
        <v>13.25</v>
      </c>
      <c r="E36">
        <f>VLOOKUP($A36,NIR_Algorithm_Cleaned!$A$2:$W$4887,20,FALSE)</f>
        <v>4.59</v>
      </c>
      <c r="F36">
        <f>VLOOKUP($A36,NIR_Algorithm_Cleaned!$A$2:$W$4887,21,FALSE)</f>
        <v>1.75</v>
      </c>
      <c r="G36">
        <f>VLOOKUP($A36,NIR_Algorithm_Cleaned!$A$2:$W$4887,22,FALSE)</f>
        <v>1.51</v>
      </c>
      <c r="H36">
        <f>VLOOKUP($A36,NIR_Algorithm_Cleaned!$A$2:$W$4887,23,FALSE)</f>
        <v>71.87</v>
      </c>
      <c r="I36">
        <v>0.40899761821773006</v>
      </c>
    </row>
    <row r="37" spans="1:9" x14ac:dyDescent="0.2">
      <c r="A37" t="s">
        <v>560</v>
      </c>
      <c r="B37" t="s">
        <v>4932</v>
      </c>
      <c r="C37" t="s">
        <v>5267</v>
      </c>
      <c r="D37">
        <f>VLOOKUP($A37,NIR_Algorithm_Cleaned!$A$2:$W$4887,19,FALSE)</f>
        <v>13.38</v>
      </c>
      <c r="E37">
        <f>VLOOKUP($A37,NIR_Algorithm_Cleaned!$A$2:$W$4887,20,FALSE)</f>
        <v>3.58</v>
      </c>
      <c r="F37">
        <f>VLOOKUP($A37,NIR_Algorithm_Cleaned!$A$2:$W$4887,21,FALSE)</f>
        <v>2.0499999999999998</v>
      </c>
      <c r="G37">
        <f>VLOOKUP($A37,NIR_Algorithm_Cleaned!$A$2:$W$4887,22,FALSE)</f>
        <v>1.57</v>
      </c>
      <c r="H37">
        <f>VLOOKUP($A37,NIR_Algorithm_Cleaned!$A$2:$W$4887,23,FALSE)</f>
        <v>71.22</v>
      </c>
      <c r="I37">
        <v>0.42880340215556428</v>
      </c>
    </row>
    <row r="38" spans="1:9" x14ac:dyDescent="0.2">
      <c r="A38" t="s">
        <v>539</v>
      </c>
      <c r="B38" t="s">
        <v>4934</v>
      </c>
      <c r="C38" t="s">
        <v>5202</v>
      </c>
      <c r="D38">
        <f>VLOOKUP($A38,NIR_Algorithm_Cleaned!$A$2:$W$4887,19,FALSE)</f>
        <v>11.32</v>
      </c>
      <c r="E38">
        <f>VLOOKUP($A38,NIR_Algorithm_Cleaned!$A$2:$W$4887,20,FALSE)</f>
        <v>4.3499999999999996</v>
      </c>
      <c r="F38">
        <f>VLOOKUP($A38,NIR_Algorithm_Cleaned!$A$2:$W$4887,21,FALSE)</f>
        <v>1.69</v>
      </c>
      <c r="G38">
        <f>VLOOKUP($A38,NIR_Algorithm_Cleaned!$A$2:$W$4887,22,FALSE)</f>
        <v>1.42</v>
      </c>
      <c r="H38">
        <f>VLOOKUP($A38,NIR_Algorithm_Cleaned!$A$2:$W$4887,23,FALSE)</f>
        <v>72.28</v>
      </c>
      <c r="I38">
        <v>0.42094922737306828</v>
      </c>
    </row>
    <row r="39" spans="1:9" x14ac:dyDescent="0.2">
      <c r="A39" t="s">
        <v>561</v>
      </c>
      <c r="B39" t="s">
        <v>4941</v>
      </c>
      <c r="C39" t="s">
        <v>5257</v>
      </c>
      <c r="D39">
        <f>VLOOKUP($A39,NIR_Algorithm_Cleaned!$A$2:$W$4887,19,FALSE)</f>
        <v>13.03</v>
      </c>
      <c r="E39">
        <f>VLOOKUP($A39,NIR_Algorithm_Cleaned!$A$2:$W$4887,20,FALSE)</f>
        <v>3.68</v>
      </c>
      <c r="F39">
        <f>VLOOKUP($A39,NIR_Algorithm_Cleaned!$A$2:$W$4887,21,FALSE)</f>
        <v>1.94</v>
      </c>
      <c r="G39">
        <f>VLOOKUP($A39,NIR_Algorithm_Cleaned!$A$2:$W$4887,22,FALSE)</f>
        <v>1.52</v>
      </c>
      <c r="H39">
        <f>VLOOKUP($A39,NIR_Algorithm_Cleaned!$A$2:$W$4887,23,FALSE)</f>
        <v>71.180000000000007</v>
      </c>
      <c r="I39">
        <v>0.40298913674915748</v>
      </c>
    </row>
    <row r="40" spans="1:9" x14ac:dyDescent="0.2">
      <c r="A40" t="s">
        <v>575</v>
      </c>
      <c r="B40" t="s">
        <v>4953</v>
      </c>
      <c r="C40" t="s">
        <v>5322</v>
      </c>
      <c r="D40">
        <f>VLOOKUP($A40,NIR_Algorithm_Cleaned!$A$2:$W$4887,19,FALSE)</f>
        <v>12.08</v>
      </c>
      <c r="E40">
        <f>VLOOKUP($A40,NIR_Algorithm_Cleaned!$A$2:$W$4887,20,FALSE)</f>
        <v>4.87</v>
      </c>
      <c r="F40">
        <f>VLOOKUP($A40,NIR_Algorithm_Cleaned!$A$2:$W$4887,21,FALSE)</f>
        <v>2.1</v>
      </c>
      <c r="G40">
        <f>VLOOKUP($A40,NIR_Algorithm_Cleaned!$A$2:$W$4887,22,FALSE)</f>
        <v>1.56</v>
      </c>
      <c r="H40">
        <f>VLOOKUP($A40,NIR_Algorithm_Cleaned!$A$2:$W$4887,23,FALSE)</f>
        <v>69.95</v>
      </c>
      <c r="I40">
        <v>0.40300002904612525</v>
      </c>
    </row>
    <row r="41" spans="1:9" x14ac:dyDescent="0.2">
      <c r="A41" t="s">
        <v>289</v>
      </c>
      <c r="B41" t="s">
        <v>4955</v>
      </c>
      <c r="C41" t="s">
        <v>5288</v>
      </c>
      <c r="D41">
        <f>VLOOKUP($A41,NIR_Algorithm_Cleaned!$A$2:$W$4887,19,FALSE)</f>
        <v>13.9</v>
      </c>
      <c r="E41">
        <f>VLOOKUP($A41,NIR_Algorithm_Cleaned!$A$2:$W$4887,20,FALSE)</f>
        <v>4.25</v>
      </c>
      <c r="F41">
        <f>VLOOKUP($A41,NIR_Algorithm_Cleaned!$A$2:$W$4887,21,FALSE)</f>
        <v>2.0099999999999998</v>
      </c>
      <c r="G41">
        <f>VLOOKUP($A41,NIR_Algorithm_Cleaned!$A$2:$W$4887,22,FALSE)</f>
        <v>1.56</v>
      </c>
      <c r="H41">
        <f>VLOOKUP($A41,NIR_Algorithm_Cleaned!$A$2:$W$4887,23,FALSE)</f>
        <v>71.47</v>
      </c>
      <c r="I41">
        <v>0.40459244869087396</v>
      </c>
    </row>
    <row r="42" spans="1:9" x14ac:dyDescent="0.2">
      <c r="A42" t="s">
        <v>220</v>
      </c>
      <c r="B42" t="s">
        <v>4956</v>
      </c>
      <c r="C42" t="s">
        <v>5287</v>
      </c>
      <c r="D42">
        <f>VLOOKUP($A42,NIR_Algorithm_Cleaned!$A$2:$W$4887,19,FALSE)</f>
        <v>16.77</v>
      </c>
      <c r="E42">
        <f>VLOOKUP($A42,NIR_Algorithm_Cleaned!$A$2:$W$4887,20,FALSE)</f>
        <v>3.13</v>
      </c>
      <c r="F42">
        <f>VLOOKUP($A42,NIR_Algorithm_Cleaned!$A$2:$W$4887,21,FALSE)</f>
        <v>1.98</v>
      </c>
      <c r="G42">
        <f>VLOOKUP($A42,NIR_Algorithm_Cleaned!$A$2:$W$4887,22,FALSE)</f>
        <v>1.63</v>
      </c>
      <c r="H42">
        <f>VLOOKUP($A42,NIR_Algorithm_Cleaned!$A$2:$W$4887,23,FALSE)</f>
        <v>72.3</v>
      </c>
      <c r="I42">
        <v>0.41586789822237702</v>
      </c>
    </row>
    <row r="43" spans="1:9" x14ac:dyDescent="0.2">
      <c r="A43" t="s">
        <v>171</v>
      </c>
      <c r="B43" t="s">
        <v>4964</v>
      </c>
      <c r="C43" t="s">
        <v>5256</v>
      </c>
      <c r="D43">
        <f>VLOOKUP($A43,NIR_Algorithm_Cleaned!$A$2:$W$4887,19,FALSE)</f>
        <v>11.56</v>
      </c>
      <c r="E43">
        <f>VLOOKUP($A43,NIR_Algorithm_Cleaned!$A$2:$W$4887,20,FALSE)</f>
        <v>4.84</v>
      </c>
      <c r="F43">
        <f>VLOOKUP($A43,NIR_Algorithm_Cleaned!$A$2:$W$4887,21,FALSE)</f>
        <v>1.68</v>
      </c>
      <c r="G43">
        <f>VLOOKUP($A43,NIR_Algorithm_Cleaned!$A$2:$W$4887,22,FALSE)</f>
        <v>1.44</v>
      </c>
      <c r="H43">
        <f>VLOOKUP($A43,NIR_Algorithm_Cleaned!$A$2:$W$4887,23,FALSE)</f>
        <v>72.260000000000005</v>
      </c>
      <c r="I43">
        <v>0.39501681409004752</v>
      </c>
    </row>
    <row r="44" spans="1:9" x14ac:dyDescent="0.2">
      <c r="A44" t="s">
        <v>184</v>
      </c>
      <c r="B44" t="s">
        <v>4968</v>
      </c>
      <c r="C44" t="s">
        <v>5260</v>
      </c>
      <c r="D44">
        <f>VLOOKUP($A44,NIR_Algorithm_Cleaned!$A$2:$W$4887,19,FALSE)</f>
        <v>14.9</v>
      </c>
      <c r="E44">
        <f>VLOOKUP($A44,NIR_Algorithm_Cleaned!$A$2:$W$4887,20,FALSE)</f>
        <v>4.5999999999999996</v>
      </c>
      <c r="F44">
        <f>VLOOKUP($A44,NIR_Algorithm_Cleaned!$A$2:$W$4887,21,FALSE)</f>
        <v>1.86</v>
      </c>
      <c r="G44">
        <f>VLOOKUP($A44,NIR_Algorithm_Cleaned!$A$2:$W$4887,22,FALSE)</f>
        <v>1.59</v>
      </c>
      <c r="H44">
        <f>VLOOKUP($A44,NIR_Algorithm_Cleaned!$A$2:$W$4887,23,FALSE)</f>
        <v>72.150000000000006</v>
      </c>
      <c r="I44">
        <v>0.42550438596491225</v>
      </c>
    </row>
    <row r="45" spans="1:9" x14ac:dyDescent="0.2">
      <c r="A45" t="s">
        <v>177</v>
      </c>
      <c r="B45" t="s">
        <v>4975</v>
      </c>
      <c r="C45" t="s">
        <v>5325</v>
      </c>
      <c r="D45">
        <f>VLOOKUP($A45,NIR_Algorithm_Cleaned!$A$2:$W$4887,19,FALSE)</f>
        <v>15.17</v>
      </c>
      <c r="E45">
        <f>VLOOKUP($A45,NIR_Algorithm_Cleaned!$A$2:$W$4887,20,FALSE)</f>
        <v>4.67</v>
      </c>
      <c r="F45">
        <f>VLOOKUP($A45,NIR_Algorithm_Cleaned!$A$2:$W$4887,21,FALSE)</f>
        <v>2.14</v>
      </c>
      <c r="G45">
        <f>VLOOKUP($A45,NIR_Algorithm_Cleaned!$A$2:$W$4887,22,FALSE)</f>
        <v>1.69</v>
      </c>
      <c r="H45">
        <f>VLOOKUP($A45,NIR_Algorithm_Cleaned!$A$2:$W$4887,23,FALSE)</f>
        <v>71.27</v>
      </c>
      <c r="I45">
        <v>0.41195364238410603</v>
      </c>
    </row>
    <row r="46" spans="1:9" x14ac:dyDescent="0.2">
      <c r="A46" t="s">
        <v>276</v>
      </c>
      <c r="B46" t="s">
        <v>4994</v>
      </c>
      <c r="C46" t="s">
        <v>5206</v>
      </c>
      <c r="D46">
        <f>VLOOKUP($A46,NIR_Algorithm_Cleaned!$A$2:$W$4887,19,FALSE)</f>
        <v>14.9</v>
      </c>
      <c r="E46">
        <f>VLOOKUP($A46,NIR_Algorithm_Cleaned!$A$2:$W$4887,20,FALSE)</f>
        <v>4.34</v>
      </c>
      <c r="F46">
        <f>VLOOKUP($A46,NIR_Algorithm_Cleaned!$A$2:$W$4887,21,FALSE)</f>
        <v>1.59</v>
      </c>
      <c r="G46">
        <f>VLOOKUP($A46,NIR_Algorithm_Cleaned!$A$2:$W$4887,22,FALSE)</f>
        <v>1.58</v>
      </c>
      <c r="H46">
        <f>VLOOKUP($A46,NIR_Algorithm_Cleaned!$A$2:$W$4887,23,FALSE)</f>
        <v>72.040000000000006</v>
      </c>
      <c r="I46">
        <v>0.42639765398433099</v>
      </c>
    </row>
    <row r="47" spans="1:9" x14ac:dyDescent="0.2">
      <c r="A47" t="s">
        <v>830</v>
      </c>
      <c r="B47" t="s">
        <v>4996</v>
      </c>
      <c r="C47" t="s">
        <v>5279</v>
      </c>
      <c r="D47">
        <f>VLOOKUP($A47,NIR_Algorithm_Cleaned!$A$2:$W$4887,19,FALSE)</f>
        <v>10.039999999999999</v>
      </c>
      <c r="E47">
        <f>VLOOKUP($A47,NIR_Algorithm_Cleaned!$A$2:$W$4887,20,FALSE)</f>
        <v>4.2300000000000004</v>
      </c>
      <c r="F47">
        <f>VLOOKUP($A47,NIR_Algorithm_Cleaned!$A$2:$W$4887,21,FALSE)</f>
        <v>1.43</v>
      </c>
      <c r="G47">
        <f>VLOOKUP($A47,NIR_Algorithm_Cleaned!$A$2:$W$4887,22,FALSE)</f>
        <v>1.34</v>
      </c>
      <c r="H47">
        <f>VLOOKUP($A47,NIR_Algorithm_Cleaned!$A$2:$W$4887,23,FALSE)</f>
        <v>72.77</v>
      </c>
      <c r="I47">
        <v>0.43377192982456103</v>
      </c>
    </row>
    <row r="48" spans="1:9" x14ac:dyDescent="0.2">
      <c r="A48" t="s">
        <v>886</v>
      </c>
      <c r="B48" t="s">
        <v>5000</v>
      </c>
      <c r="C48" t="s">
        <v>5238</v>
      </c>
      <c r="D48">
        <f>VLOOKUP($A48,NIR_Algorithm_Cleaned!$A$2:$W$4887,19,FALSE)</f>
        <v>11.94</v>
      </c>
      <c r="E48">
        <f>VLOOKUP($A48,NIR_Algorithm_Cleaned!$A$2:$W$4887,20,FALSE)</f>
        <v>4.49</v>
      </c>
      <c r="F48">
        <f>VLOOKUP($A48,NIR_Algorithm_Cleaned!$A$2:$W$4887,21,FALSE)</f>
        <v>1.84</v>
      </c>
      <c r="G48">
        <f>VLOOKUP($A48,NIR_Algorithm_Cleaned!$A$2:$W$4887,22,FALSE)</f>
        <v>1.48</v>
      </c>
      <c r="H48">
        <f>VLOOKUP($A48,NIR_Algorithm_Cleaned!$A$2:$W$4887,23,FALSE)</f>
        <v>71.81</v>
      </c>
      <c r="I48">
        <v>0.39473228585032227</v>
      </c>
    </row>
    <row r="49" spans="1:9" x14ac:dyDescent="0.2">
      <c r="A49" t="s">
        <v>280</v>
      </c>
      <c r="B49" t="s">
        <v>5005</v>
      </c>
      <c r="C49" t="s">
        <v>5210</v>
      </c>
      <c r="D49">
        <f>VLOOKUP($A49,NIR_Algorithm_Cleaned!$A$2:$W$4887,19,FALSE)</f>
        <v>17.13</v>
      </c>
      <c r="E49">
        <f>VLOOKUP($A49,NIR_Algorithm_Cleaned!$A$2:$W$4887,20,FALSE)</f>
        <v>4.87</v>
      </c>
      <c r="F49">
        <f>VLOOKUP($A49,NIR_Algorithm_Cleaned!$A$2:$W$4887,21,FALSE)</f>
        <v>1.59</v>
      </c>
      <c r="G49">
        <f>VLOOKUP($A49,NIR_Algorithm_Cleaned!$A$2:$W$4887,22,FALSE)</f>
        <v>1.68</v>
      </c>
      <c r="H49">
        <f>VLOOKUP($A49,NIR_Algorithm_Cleaned!$A$2:$W$4887,23,FALSE)</f>
        <v>72.36</v>
      </c>
      <c r="I49">
        <v>0.421753795611847</v>
      </c>
    </row>
    <row r="50" spans="1:9" x14ac:dyDescent="0.2">
      <c r="A50" t="s">
        <v>155</v>
      </c>
      <c r="B50" t="s">
        <v>5018</v>
      </c>
      <c r="C50" t="s">
        <v>5326</v>
      </c>
      <c r="D50">
        <f>VLOOKUP($A50,NIR_Algorithm_Cleaned!$A$2:$W$4887,19,FALSE)</f>
        <v>15.36</v>
      </c>
      <c r="E50">
        <f>VLOOKUP($A50,NIR_Algorithm_Cleaned!$A$2:$W$4887,20,FALSE)</f>
        <v>4.34</v>
      </c>
      <c r="F50">
        <f>VLOOKUP($A50,NIR_Algorithm_Cleaned!$A$2:$W$4887,21,FALSE)</f>
        <v>1.51</v>
      </c>
      <c r="G50">
        <f>VLOOKUP($A50,NIR_Algorithm_Cleaned!$A$2:$W$4887,22,FALSE)</f>
        <v>1.57</v>
      </c>
      <c r="H50">
        <f>VLOOKUP($A50,NIR_Algorithm_Cleaned!$A$2:$W$4887,23,FALSE)</f>
        <v>72.319999999999993</v>
      </c>
      <c r="I50">
        <v>0.39934878587196476</v>
      </c>
    </row>
    <row r="51" spans="1:9" x14ac:dyDescent="0.2">
      <c r="A51" t="s">
        <v>415</v>
      </c>
      <c r="B51" t="s">
        <v>5022</v>
      </c>
      <c r="C51" t="s">
        <v>5275</v>
      </c>
      <c r="D51">
        <f>VLOOKUP($A51,NIR_Algorithm_Cleaned!$A$2:$W$4887,19,FALSE)</f>
        <v>13.14</v>
      </c>
      <c r="E51">
        <f>VLOOKUP($A51,NIR_Algorithm_Cleaned!$A$2:$W$4887,20,FALSE)</f>
        <v>4.78</v>
      </c>
      <c r="F51">
        <f>VLOOKUP($A51,NIR_Algorithm_Cleaned!$A$2:$W$4887,21,FALSE)</f>
        <v>1.74</v>
      </c>
      <c r="G51">
        <f>VLOOKUP($A51,NIR_Algorithm_Cleaned!$A$2:$W$4887,22,FALSE)</f>
        <v>1.49</v>
      </c>
      <c r="H51">
        <f>VLOOKUP($A51,NIR_Algorithm_Cleaned!$A$2:$W$4887,23,FALSE)</f>
        <v>71.42</v>
      </c>
      <c r="I51">
        <v>0.42361854553602551</v>
      </c>
    </row>
    <row r="52" spans="1:9" x14ac:dyDescent="0.2">
      <c r="A52" t="s">
        <v>304</v>
      </c>
      <c r="B52" t="s">
        <v>5026</v>
      </c>
      <c r="C52" t="s">
        <v>5336</v>
      </c>
      <c r="D52">
        <f>VLOOKUP($A52,NIR_Algorithm_Cleaned!$A$2:$W$4887,19,FALSE)</f>
        <v>15.7</v>
      </c>
      <c r="E52">
        <f>VLOOKUP($A52,NIR_Algorithm_Cleaned!$A$2:$W$4887,20,FALSE)</f>
        <v>4.58</v>
      </c>
      <c r="F52">
        <f>VLOOKUP($A52,NIR_Algorithm_Cleaned!$A$2:$W$4887,21,FALSE)</f>
        <v>1.85</v>
      </c>
      <c r="G52">
        <f>VLOOKUP($A52,NIR_Algorithm_Cleaned!$A$2:$W$4887,22,FALSE)</f>
        <v>1.71</v>
      </c>
      <c r="H52">
        <f>VLOOKUP($A52,NIR_Algorithm_Cleaned!$A$2:$W$4887,23,FALSE)</f>
        <v>69.86</v>
      </c>
      <c r="I52">
        <v>0.39901315789473674</v>
      </c>
    </row>
    <row r="53" spans="1:9" x14ac:dyDescent="0.2">
      <c r="A53" t="s">
        <v>510</v>
      </c>
      <c r="B53" t="s">
        <v>5043</v>
      </c>
      <c r="C53" t="s">
        <v>5299</v>
      </c>
      <c r="D53">
        <f>VLOOKUP($A53,NIR_Algorithm_Cleaned!$A$2:$W$4887,19,FALSE)</f>
        <v>15.07</v>
      </c>
      <c r="E53">
        <f>VLOOKUP($A53,NIR_Algorithm_Cleaned!$A$2:$W$4887,20,FALSE)</f>
        <v>5.1100000000000003</v>
      </c>
      <c r="F53">
        <f>VLOOKUP($A53,NIR_Algorithm_Cleaned!$A$2:$W$4887,21,FALSE)</f>
        <v>2.06</v>
      </c>
      <c r="G53">
        <f>VLOOKUP($A53,NIR_Algorithm_Cleaned!$A$2:$W$4887,22,FALSE)</f>
        <v>1.68</v>
      </c>
      <c r="H53">
        <f>VLOOKUP($A53,NIR_Algorithm_Cleaned!$A$2:$W$4887,23,FALSE)</f>
        <v>70.44</v>
      </c>
      <c r="I53">
        <v>0.42599445959399224</v>
      </c>
    </row>
    <row r="54" spans="1:9" x14ac:dyDescent="0.2">
      <c r="A54" t="s">
        <v>516</v>
      </c>
      <c r="B54" t="s">
        <v>5061</v>
      </c>
      <c r="C54" t="s">
        <v>5242</v>
      </c>
      <c r="D54">
        <f>VLOOKUP($A54,NIR_Algorithm_Cleaned!$A$2:$W$4887,19,FALSE)</f>
        <v>12.65</v>
      </c>
      <c r="E54">
        <f>VLOOKUP($A54,NIR_Algorithm_Cleaned!$A$2:$W$4887,20,FALSE)</f>
        <v>4.67</v>
      </c>
      <c r="F54">
        <f>VLOOKUP($A54,NIR_Algorithm_Cleaned!$A$2:$W$4887,21,FALSE)</f>
        <v>1.89</v>
      </c>
      <c r="G54">
        <f>VLOOKUP($A54,NIR_Algorithm_Cleaned!$A$2:$W$4887,22,FALSE)</f>
        <v>1.54</v>
      </c>
      <c r="H54">
        <f>VLOOKUP($A54,NIR_Algorithm_Cleaned!$A$2:$W$4887,23,FALSE)</f>
        <v>71.11</v>
      </c>
      <c r="I54">
        <v>0.42670573370512377</v>
      </c>
    </row>
    <row r="55" spans="1:9" x14ac:dyDescent="0.2">
      <c r="A55" t="s">
        <v>847</v>
      </c>
      <c r="B55" t="s">
        <v>5069</v>
      </c>
      <c r="C55" t="s">
        <v>5237</v>
      </c>
      <c r="D55">
        <f>VLOOKUP($A55,NIR_Algorithm_Cleaned!$A$2:$W$4887,19,FALSE)</f>
        <v>10.11</v>
      </c>
      <c r="E55">
        <f>VLOOKUP($A55,NIR_Algorithm_Cleaned!$A$2:$W$4887,20,FALSE)</f>
        <v>4.5199999999999996</v>
      </c>
      <c r="F55">
        <f>VLOOKUP($A55,NIR_Algorithm_Cleaned!$A$2:$W$4887,21,FALSE)</f>
        <v>1.64</v>
      </c>
      <c r="G55">
        <f>VLOOKUP($A55,NIR_Algorithm_Cleaned!$A$2:$W$4887,22,FALSE)</f>
        <v>1.4</v>
      </c>
      <c r="H55">
        <f>VLOOKUP($A55,NIR_Algorithm_Cleaned!$A$2:$W$4887,23,FALSE)</f>
        <v>72.61</v>
      </c>
      <c r="I55">
        <v>0.39538141146062022</v>
      </c>
    </row>
    <row r="56" spans="1:9" x14ac:dyDescent="0.2">
      <c r="A56" t="s">
        <v>536</v>
      </c>
      <c r="B56" t="s">
        <v>5090</v>
      </c>
      <c r="C56" t="s">
        <v>5282</v>
      </c>
      <c r="D56">
        <f>VLOOKUP($A56,NIR_Algorithm_Cleaned!$A$2:$W$4887,19,FALSE)</f>
        <v>14.53</v>
      </c>
      <c r="E56">
        <f>VLOOKUP($A56,NIR_Algorithm_Cleaned!$A$2:$W$4887,20,FALSE)</f>
        <v>3.86</v>
      </c>
      <c r="F56">
        <f>VLOOKUP($A56,NIR_Algorithm_Cleaned!$A$2:$W$4887,21,FALSE)</f>
        <v>1.99</v>
      </c>
      <c r="G56">
        <f>VLOOKUP($A56,NIR_Algorithm_Cleaned!$A$2:$W$4887,22,FALSE)</f>
        <v>1.61</v>
      </c>
      <c r="H56">
        <f>VLOOKUP($A56,NIR_Algorithm_Cleaned!$A$2:$W$4887,23,FALSE)</f>
        <v>70.819999999999993</v>
      </c>
      <c r="I56">
        <v>0.45108167770419427</v>
      </c>
    </row>
    <row r="57" spans="1:9" x14ac:dyDescent="0.2">
      <c r="A57" t="s">
        <v>580</v>
      </c>
      <c r="B57" t="s">
        <v>5092</v>
      </c>
      <c r="C57" t="s">
        <v>5261</v>
      </c>
      <c r="D57">
        <f>VLOOKUP($A57,NIR_Algorithm_Cleaned!$A$2:$W$4887,19,FALSE)</f>
        <v>12.09</v>
      </c>
      <c r="E57">
        <f>VLOOKUP($A57,NIR_Algorithm_Cleaned!$A$2:$W$4887,20,FALSE)</f>
        <v>4.59</v>
      </c>
      <c r="F57">
        <f>VLOOKUP($A57,NIR_Algorithm_Cleaned!$A$2:$W$4887,21,FALSE)</f>
        <v>1.99</v>
      </c>
      <c r="G57">
        <f>VLOOKUP($A57,NIR_Algorithm_Cleaned!$A$2:$W$4887,22,FALSE)</f>
        <v>1.47</v>
      </c>
      <c r="H57">
        <f>VLOOKUP($A57,NIR_Algorithm_Cleaned!$A$2:$W$4887,23,FALSE)</f>
        <v>71.599999999999994</v>
      </c>
      <c r="I57">
        <v>0.41958972348088774</v>
      </c>
    </row>
    <row r="58" spans="1:9" x14ac:dyDescent="0.2">
      <c r="A58" t="s">
        <v>337</v>
      </c>
      <c r="B58" t="s">
        <v>5121</v>
      </c>
      <c r="C58" t="s">
        <v>5248</v>
      </c>
      <c r="D58">
        <f>VLOOKUP($A58,NIR_Algorithm_Cleaned!$A$2:$W$4887,19,FALSE)</f>
        <v>12.05</v>
      </c>
      <c r="E58">
        <f>VLOOKUP($A58,NIR_Algorithm_Cleaned!$A$2:$W$4887,20,FALSE)</f>
        <v>5.32</v>
      </c>
      <c r="F58">
        <f>VLOOKUP($A58,NIR_Algorithm_Cleaned!$A$2:$W$4887,21,FALSE)</f>
        <v>1.8</v>
      </c>
      <c r="G58">
        <f>VLOOKUP($A58,NIR_Algorithm_Cleaned!$A$2:$W$4887,22,FALSE)</f>
        <v>1.49</v>
      </c>
      <c r="H58">
        <f>VLOOKUP($A58,NIR_Algorithm_Cleaned!$A$2:$W$4887,23,FALSE)</f>
        <v>71.040000000000006</v>
      </c>
      <c r="I58">
        <v>0.39930721858860874</v>
      </c>
    </row>
    <row r="59" spans="1:9" x14ac:dyDescent="0.2">
      <c r="A59" t="s">
        <v>671</v>
      </c>
      <c r="B59" t="s">
        <v>5150</v>
      </c>
      <c r="C59" t="s">
        <v>5291</v>
      </c>
      <c r="D59">
        <f>VLOOKUP($A59,NIR_Algorithm_Cleaned!$A$2:$W$4887,19,FALSE)</f>
        <v>11.5</v>
      </c>
      <c r="E59">
        <f>VLOOKUP($A59,NIR_Algorithm_Cleaned!$A$2:$W$4887,20,FALSE)</f>
        <v>4.57</v>
      </c>
      <c r="F59">
        <f>VLOOKUP($A59,NIR_Algorithm_Cleaned!$A$2:$W$4887,21,FALSE)</f>
        <v>1.86</v>
      </c>
      <c r="G59">
        <f>VLOOKUP($A59,NIR_Algorithm_Cleaned!$A$2:$W$4887,22,FALSE)</f>
        <v>1.44</v>
      </c>
      <c r="H59">
        <f>VLOOKUP($A59,NIR_Algorithm_Cleaned!$A$2:$W$4887,23,FALSE)</f>
        <v>72.13</v>
      </c>
      <c r="I59">
        <v>0.43143153828279279</v>
      </c>
    </row>
    <row r="60" spans="1:9" x14ac:dyDescent="0.2">
      <c r="A60" t="s">
        <v>277</v>
      </c>
      <c r="B60" t="s">
        <v>5160</v>
      </c>
      <c r="C60" t="s">
        <v>5276</v>
      </c>
      <c r="D60">
        <f>VLOOKUP($A60,NIR_Algorithm_Cleaned!$A$2:$W$4887,19,FALSE)</f>
        <v>9.0399999999999991</v>
      </c>
      <c r="E60">
        <f>VLOOKUP($A60,NIR_Algorithm_Cleaned!$A$2:$W$4887,20,FALSE)</f>
        <v>4.12</v>
      </c>
      <c r="F60">
        <f>VLOOKUP($A60,NIR_Algorithm_Cleaned!$A$2:$W$4887,21,FALSE)</f>
        <v>1.53</v>
      </c>
      <c r="G60">
        <f>VLOOKUP($A60,NIR_Algorithm_Cleaned!$A$2:$W$4887,22,FALSE)</f>
        <v>1.26</v>
      </c>
      <c r="H60">
        <f>VLOOKUP($A60,NIR_Algorithm_Cleaned!$A$2:$W$4887,23,FALSE)</f>
        <v>73.069999999999993</v>
      </c>
      <c r="I60">
        <v>0.39069318577901702</v>
      </c>
    </row>
    <row r="61" spans="1:9" x14ac:dyDescent="0.2">
      <c r="A61" t="s">
        <v>263</v>
      </c>
      <c r="B61" t="s">
        <v>5171</v>
      </c>
      <c r="C61" t="s">
        <v>5298</v>
      </c>
      <c r="D61">
        <f>VLOOKUP($A61,NIR_Algorithm_Cleaned!$A$2:$W$4887,19,FALSE)</f>
        <v>11.66</v>
      </c>
      <c r="E61">
        <f>VLOOKUP($A61,NIR_Algorithm_Cleaned!$A$2:$W$4887,20,FALSE)</f>
        <v>4.1500000000000004</v>
      </c>
      <c r="F61">
        <f>VLOOKUP($A61,NIR_Algorithm_Cleaned!$A$2:$W$4887,21,FALSE)</f>
        <v>1.86</v>
      </c>
      <c r="G61">
        <f>VLOOKUP($A61,NIR_Algorithm_Cleaned!$A$2:$W$4887,22,FALSE)</f>
        <v>1.41</v>
      </c>
      <c r="H61">
        <f>VLOOKUP($A61,NIR_Algorithm_Cleaned!$A$2:$W$4887,23,FALSE)</f>
        <v>70.37</v>
      </c>
      <c r="I61">
        <v>0.41254382547721075</v>
      </c>
    </row>
    <row r="62" spans="1:9" x14ac:dyDescent="0.2">
      <c r="A62" t="s">
        <v>325</v>
      </c>
      <c r="B62" t="s">
        <v>5176</v>
      </c>
      <c r="C62" t="s">
        <v>5234</v>
      </c>
      <c r="D62">
        <f>VLOOKUP($A62,NIR_Algorithm_Cleaned!$A$2:$W$4887,19,FALSE)</f>
        <v>12.42</v>
      </c>
      <c r="E62">
        <f>VLOOKUP($A62,NIR_Algorithm_Cleaned!$A$2:$W$4887,20,FALSE)</f>
        <v>4.66</v>
      </c>
      <c r="F62">
        <f>VLOOKUP($A62,NIR_Algorithm_Cleaned!$A$2:$W$4887,21,FALSE)</f>
        <v>1.62</v>
      </c>
      <c r="G62">
        <f>VLOOKUP($A62,NIR_Algorithm_Cleaned!$A$2:$W$4887,22,FALSE)</f>
        <v>1.51</v>
      </c>
      <c r="H62">
        <f>VLOOKUP($A62,NIR_Algorithm_Cleaned!$A$2:$W$4887,23,FALSE)</f>
        <v>69.819999999999993</v>
      </c>
      <c r="I62">
        <v>0.45246388028895801</v>
      </c>
    </row>
    <row r="63" spans="1:9" x14ac:dyDescent="0.2">
      <c r="A63" t="s">
        <v>565</v>
      </c>
      <c r="B63" t="s">
        <v>5180</v>
      </c>
      <c r="C63" t="s">
        <v>5334</v>
      </c>
      <c r="D63">
        <f>VLOOKUP($A63,NIR_Algorithm_Cleaned!$A$2:$W$4887,19,FALSE)</f>
        <v>11.07</v>
      </c>
      <c r="E63">
        <f>VLOOKUP($A63,NIR_Algorithm_Cleaned!$A$2:$W$4887,20,FALSE)</f>
        <v>3.28</v>
      </c>
      <c r="F63">
        <f>VLOOKUP($A63,NIR_Algorithm_Cleaned!$A$2:$W$4887,21,FALSE)</f>
        <v>1.63</v>
      </c>
      <c r="G63">
        <f>VLOOKUP($A63,NIR_Algorithm_Cleaned!$A$2:$W$4887,22,FALSE)</f>
        <v>1.37</v>
      </c>
      <c r="H63">
        <f>VLOOKUP($A63,NIR_Algorithm_Cleaned!$A$2:$W$4887,23,FALSE)</f>
        <v>71.28</v>
      </c>
      <c r="I63">
        <v>0.44379581695238701</v>
      </c>
    </row>
    <row r="64" spans="1:9" x14ac:dyDescent="0.2">
      <c r="A64" t="s">
        <v>426</v>
      </c>
      <c r="B64" t="s">
        <v>5197</v>
      </c>
      <c r="C64" t="s">
        <v>5294</v>
      </c>
      <c r="D64">
        <f>VLOOKUP($A64,NIR_Algorithm_Cleaned!$A$2:$W$4887,19,FALSE)</f>
        <v>14.68</v>
      </c>
      <c r="E64">
        <f>VLOOKUP($A64,NIR_Algorithm_Cleaned!$A$2:$W$4887,20,FALSE)</f>
        <v>3.83</v>
      </c>
      <c r="F64">
        <f>VLOOKUP($A64,NIR_Algorithm_Cleaned!$A$2:$W$4887,21,FALSE)</f>
        <v>1.73</v>
      </c>
      <c r="G64">
        <f>VLOOKUP($A64,NIR_Algorithm_Cleaned!$A$2:$W$4887,22,FALSE)</f>
        <v>1.56</v>
      </c>
      <c r="H64">
        <f>VLOOKUP($A64,NIR_Algorithm_Cleaned!$A$2:$W$4887,23,FALSE)</f>
        <v>71.87</v>
      </c>
      <c r="I64">
        <v>0.46286373670479652</v>
      </c>
    </row>
    <row r="65" spans="1:9" x14ac:dyDescent="0.2">
      <c r="A65" t="s">
        <v>365</v>
      </c>
      <c r="B65" t="s">
        <v>5198</v>
      </c>
      <c r="C65" t="s">
        <v>5311</v>
      </c>
      <c r="D65">
        <f>VLOOKUP($A65,NIR_Algorithm_Cleaned!$A$2:$W$4887,19,FALSE)</f>
        <v>9.7200000000000006</v>
      </c>
      <c r="E65">
        <f>VLOOKUP($A65,NIR_Algorithm_Cleaned!$A$2:$W$4887,20,FALSE)</f>
        <v>4.01</v>
      </c>
      <c r="F65">
        <f>VLOOKUP($A65,NIR_Algorithm_Cleaned!$A$2:$W$4887,21,FALSE)</f>
        <v>1.57</v>
      </c>
      <c r="G65">
        <f>VLOOKUP($A65,NIR_Algorithm_Cleaned!$A$2:$W$4887,22,FALSE)</f>
        <v>1.28</v>
      </c>
      <c r="H65">
        <f>VLOOKUP($A65,NIR_Algorithm_Cleaned!$A$2:$W$4887,23,FALSE)</f>
        <v>71.14</v>
      </c>
      <c r="I65">
        <v>0.40197167550121549</v>
      </c>
    </row>
    <row r="66" spans="1:9" x14ac:dyDescent="0.2">
      <c r="A66" t="s">
        <v>374</v>
      </c>
      <c r="B66" t="s">
        <v>4928</v>
      </c>
      <c r="C66" t="s">
        <v>5293</v>
      </c>
      <c r="D66">
        <f>VLOOKUP($A66,NIR_Algorithm_Cleaned!$A$2:$W$4887,19,FALSE)</f>
        <v>12.36</v>
      </c>
      <c r="E66">
        <f>VLOOKUP($A66,NIR_Algorithm_Cleaned!$A$2:$W$4887,20,FALSE)</f>
        <v>4.54</v>
      </c>
      <c r="F66">
        <f>VLOOKUP($A66,NIR_Algorithm_Cleaned!$A$2:$W$4887,21,FALSE)</f>
        <v>1.67</v>
      </c>
      <c r="G66">
        <f>VLOOKUP($A66,NIR_Algorithm_Cleaned!$A$2:$W$4887,22,FALSE)</f>
        <v>1.49</v>
      </c>
      <c r="H66">
        <f>VLOOKUP($A66,NIR_Algorithm_Cleaned!$A$2:$W$4887,23,FALSE)</f>
        <v>71.040000000000006</v>
      </c>
      <c r="I66">
        <v>0.39502846520274199</v>
      </c>
    </row>
    <row r="67" spans="1:9" x14ac:dyDescent="0.2">
      <c r="A67" t="s">
        <v>640</v>
      </c>
      <c r="B67" t="s">
        <v>4862</v>
      </c>
      <c r="C67" t="s">
        <v>5249</v>
      </c>
      <c r="D67">
        <f>VLOOKUP($A67,NIR_Algorithm_Cleaned!$A$2:$W$4887,19,FALSE)</f>
        <v>12.98</v>
      </c>
      <c r="E67">
        <f>VLOOKUP($A67,NIR_Algorithm_Cleaned!$A$2:$W$4887,20,FALSE)</f>
        <v>4.63</v>
      </c>
      <c r="F67">
        <f>VLOOKUP($A67,NIR_Algorithm_Cleaned!$A$2:$W$4887,21,FALSE)</f>
        <v>1.53</v>
      </c>
      <c r="G67">
        <f>VLOOKUP($A67,NIR_Algorithm_Cleaned!$A$2:$W$4887,22,FALSE)</f>
        <v>1.44</v>
      </c>
      <c r="H67">
        <f>VLOOKUP($A67,NIR_Algorithm_Cleaned!$A$2:$W$4887,23,FALSE)</f>
        <v>72.38</v>
      </c>
      <c r="I67">
        <v>0.42717265016846728</v>
      </c>
    </row>
    <row r="68" spans="1:9" x14ac:dyDescent="0.2">
      <c r="A68" t="s">
        <v>779</v>
      </c>
      <c r="B68" t="s">
        <v>4850</v>
      </c>
      <c r="C68" t="s">
        <v>5321</v>
      </c>
      <c r="D68">
        <f>VLOOKUP($A68,NIR_Algorithm_Cleaned!$A$2:$W$4887,19,FALSE)</f>
        <v>9.65</v>
      </c>
      <c r="E68">
        <f>VLOOKUP($A68,NIR_Algorithm_Cleaned!$A$2:$W$4887,20,FALSE)</f>
        <v>4.5</v>
      </c>
      <c r="F68">
        <f>VLOOKUP($A68,NIR_Algorithm_Cleaned!$A$2:$W$4887,21,FALSE)</f>
        <v>1.64</v>
      </c>
      <c r="G68">
        <f>VLOOKUP($A68,NIR_Algorithm_Cleaned!$A$2:$W$4887,22,FALSE)</f>
        <v>1.37</v>
      </c>
      <c r="H68">
        <f>VLOOKUP($A68,NIR_Algorithm_Cleaned!$A$2:$W$4887,23,FALSE)</f>
        <v>71.25</v>
      </c>
      <c r="I68">
        <v>0.41545716219459877</v>
      </c>
    </row>
    <row r="69" spans="1:9" x14ac:dyDescent="0.2">
      <c r="A69" t="s">
        <v>261</v>
      </c>
      <c r="B69" t="s">
        <v>4815</v>
      </c>
      <c r="C69" t="s">
        <v>5214</v>
      </c>
      <c r="D69">
        <f>VLOOKUP($A69,NIR_Algorithm_Cleaned!$A$2:$W$4887,19,FALSE)</f>
        <v>14.25</v>
      </c>
      <c r="E69">
        <f>VLOOKUP($A69,NIR_Algorithm_Cleaned!$A$2:$W$4887,20,FALSE)</f>
        <v>4.79</v>
      </c>
      <c r="F69">
        <f>VLOOKUP($A69,NIR_Algorithm_Cleaned!$A$2:$W$4887,21,FALSE)</f>
        <v>1.84</v>
      </c>
      <c r="G69">
        <f>VLOOKUP($A69,NIR_Algorithm_Cleaned!$A$2:$W$4887,22,FALSE)</f>
        <v>1.64</v>
      </c>
      <c r="H69">
        <f>VLOOKUP($A69,NIR_Algorithm_Cleaned!$A$2:$W$4887,23,FALSE)</f>
        <v>70.73</v>
      </c>
      <c r="I69">
        <v>0.40596284772768176</v>
      </c>
    </row>
    <row r="70" spans="1:9" x14ac:dyDescent="0.2">
      <c r="A70" t="s">
        <v>812</v>
      </c>
      <c r="B70" t="s">
        <v>4863</v>
      </c>
      <c r="C70" t="s">
        <v>5225</v>
      </c>
      <c r="D70">
        <f>VLOOKUP($A70,NIR_Algorithm_Cleaned!$A$2:$W$4887,19,FALSE)</f>
        <v>10.51</v>
      </c>
      <c r="E70">
        <f>VLOOKUP($A70,NIR_Algorithm_Cleaned!$A$2:$W$4887,20,FALSE)</f>
        <v>3.94</v>
      </c>
      <c r="F70">
        <f>VLOOKUP($A70,NIR_Algorithm_Cleaned!$A$2:$W$4887,21,FALSE)</f>
        <v>1.67</v>
      </c>
      <c r="G70">
        <f>VLOOKUP($A70,NIR_Algorithm_Cleaned!$A$2:$W$4887,22,FALSE)</f>
        <v>1.39</v>
      </c>
      <c r="H70">
        <f>VLOOKUP($A70,NIR_Algorithm_Cleaned!$A$2:$W$4887,23,FALSE)</f>
        <v>71.849999999999994</v>
      </c>
      <c r="I70">
        <v>0.46689607410293021</v>
      </c>
    </row>
    <row r="71" spans="1:9" x14ac:dyDescent="0.2">
      <c r="A71" t="s">
        <v>650</v>
      </c>
      <c r="B71" t="s">
        <v>4911</v>
      </c>
      <c r="C71" t="s">
        <v>5229</v>
      </c>
      <c r="D71">
        <f>VLOOKUP($A71,NIR_Algorithm_Cleaned!$A$2:$W$4887,19,FALSE)</f>
        <v>10.76</v>
      </c>
      <c r="E71">
        <f>VLOOKUP($A71,NIR_Algorithm_Cleaned!$A$2:$W$4887,20,FALSE)</f>
        <v>4.84</v>
      </c>
      <c r="F71">
        <f>VLOOKUP($A71,NIR_Algorithm_Cleaned!$A$2:$W$4887,21,FALSE)</f>
        <v>1.77</v>
      </c>
      <c r="G71">
        <f>VLOOKUP($A71,NIR_Algorithm_Cleaned!$A$2:$W$4887,22,FALSE)</f>
        <v>1.36</v>
      </c>
      <c r="H71">
        <f>VLOOKUP($A71,NIR_Algorithm_Cleaned!$A$2:$W$4887,23,FALSE)</f>
        <v>71.13</v>
      </c>
      <c r="I71">
        <v>0.42410087719298278</v>
      </c>
    </row>
    <row r="72" spans="1:9" x14ac:dyDescent="0.2">
      <c r="A72" t="s">
        <v>378</v>
      </c>
      <c r="B72">
        <v>1538</v>
      </c>
      <c r="C72" t="s">
        <v>5201</v>
      </c>
      <c r="D72">
        <f>VLOOKUP($A72,NIR_Algorithm_Cleaned!$A$2:$W$4887,19,FALSE)</f>
        <v>13.91</v>
      </c>
      <c r="E72">
        <f>VLOOKUP($A72,NIR_Algorithm_Cleaned!$A$2:$W$4887,20,FALSE)</f>
        <v>4.42</v>
      </c>
      <c r="F72">
        <f>VLOOKUP($A72,NIR_Algorithm_Cleaned!$A$2:$W$4887,21,FALSE)</f>
        <v>1.84</v>
      </c>
      <c r="G72">
        <f>VLOOKUP($A72,NIR_Algorithm_Cleaned!$A$2:$W$4887,22,FALSE)</f>
        <v>1.6</v>
      </c>
      <c r="H72">
        <f>VLOOKUP($A72,NIR_Algorithm_Cleaned!$A$2:$W$4887,23,FALSE)</f>
        <v>69.52</v>
      </c>
      <c r="I72">
        <v>0.42192330488383101</v>
      </c>
    </row>
    <row r="73" spans="1:9" x14ac:dyDescent="0.2">
      <c r="A73" t="s">
        <v>167</v>
      </c>
      <c r="B73" t="s">
        <v>4803</v>
      </c>
      <c r="C73" t="s">
        <v>5283</v>
      </c>
      <c r="D73">
        <f>VLOOKUP($A73,NIR_Algorithm_Cleaned!$A$2:$W$4887,19,FALSE)</f>
        <v>16.03</v>
      </c>
      <c r="E73">
        <f>VLOOKUP($A73,NIR_Algorithm_Cleaned!$A$2:$W$4887,20,FALSE)</f>
        <v>6.09</v>
      </c>
      <c r="F73">
        <f>VLOOKUP($A73,NIR_Algorithm_Cleaned!$A$2:$W$4887,21,FALSE)</f>
        <v>1.99</v>
      </c>
      <c r="G73">
        <f>VLOOKUP($A73,NIR_Algorithm_Cleaned!$A$2:$W$4887,22,FALSE)</f>
        <v>1.75</v>
      </c>
      <c r="H73">
        <f>VLOOKUP($A73,NIR_Algorithm_Cleaned!$A$2:$W$4887,23,FALSE)</f>
        <v>68.78</v>
      </c>
      <c r="I73">
        <v>0.41872549019607824</v>
      </c>
    </row>
    <row r="74" spans="1:9" x14ac:dyDescent="0.2">
      <c r="A74" t="s">
        <v>70</v>
      </c>
      <c r="B74" t="s">
        <v>4756</v>
      </c>
      <c r="C74" t="s">
        <v>5333</v>
      </c>
      <c r="D74">
        <f>VLOOKUP($A74,NIR_Algorithm_Cleaned!$A$2:$W$4887,19,FALSE)</f>
        <v>12.28</v>
      </c>
      <c r="E74">
        <f>VLOOKUP($A74,NIR_Algorithm_Cleaned!$A$2:$W$4887,20,FALSE)</f>
        <v>5.43</v>
      </c>
      <c r="F74">
        <f>VLOOKUP($A74,NIR_Algorithm_Cleaned!$A$2:$W$4887,21,FALSE)</f>
        <v>1.81</v>
      </c>
      <c r="G74">
        <f>VLOOKUP($A74,NIR_Algorithm_Cleaned!$A$2:$W$4887,22,FALSE)</f>
        <v>1.51</v>
      </c>
      <c r="H74">
        <f>VLOOKUP($A74,NIR_Algorithm_Cleaned!$A$2:$W$4887,23,FALSE)</f>
        <v>70.540000000000006</v>
      </c>
      <c r="I74">
        <v>0.4094389550078405</v>
      </c>
    </row>
    <row r="75" spans="1:9" x14ac:dyDescent="0.2">
      <c r="A75" t="s">
        <v>138</v>
      </c>
      <c r="B75" t="s">
        <v>4883</v>
      </c>
      <c r="C75" t="s">
        <v>5310</v>
      </c>
      <c r="D75">
        <f>VLOOKUP($A75,NIR_Algorithm_Cleaned!$A$2:$W$4887,19,FALSE)</f>
        <v>11.6</v>
      </c>
      <c r="E75">
        <f>VLOOKUP($A75,NIR_Algorithm_Cleaned!$A$2:$W$4887,20,FALSE)</f>
        <v>4.18</v>
      </c>
      <c r="F75">
        <f>VLOOKUP($A75,NIR_Algorithm_Cleaned!$A$2:$W$4887,21,FALSE)</f>
        <v>1.93</v>
      </c>
      <c r="G75">
        <f>VLOOKUP($A75,NIR_Algorithm_Cleaned!$A$2:$W$4887,22,FALSE)</f>
        <v>1.47</v>
      </c>
      <c r="H75">
        <f>VLOOKUP($A75,NIR_Algorithm_Cleaned!$A$2:$W$4887,23,FALSE)</f>
        <v>71.069999999999993</v>
      </c>
      <c r="I75">
        <v>0.427150720343906</v>
      </c>
    </row>
    <row r="76" spans="1:9" x14ac:dyDescent="0.2">
      <c r="A76" t="s">
        <v>491</v>
      </c>
      <c r="B76" t="s">
        <v>4712</v>
      </c>
      <c r="C76" t="s">
        <v>5290</v>
      </c>
      <c r="D76">
        <f>VLOOKUP($A76,NIR_Algorithm_Cleaned!$A$2:$W$4887,19,FALSE)</f>
        <v>10.050000000000001</v>
      </c>
      <c r="E76">
        <f>VLOOKUP($A76,NIR_Algorithm_Cleaned!$A$2:$W$4887,20,FALSE)</f>
        <v>4.01</v>
      </c>
      <c r="F76">
        <f>VLOOKUP($A76,NIR_Algorithm_Cleaned!$A$2:$W$4887,21,FALSE)</f>
        <v>1.47</v>
      </c>
      <c r="G76">
        <f>VLOOKUP($A76,NIR_Algorithm_Cleaned!$A$2:$W$4887,22,FALSE)</f>
        <v>1.31</v>
      </c>
      <c r="H76">
        <f>VLOOKUP($A76,NIR_Algorithm_Cleaned!$A$2:$W$4887,23,FALSE)</f>
        <v>72.150000000000006</v>
      </c>
      <c r="I76">
        <v>0.43666133238501648</v>
      </c>
    </row>
    <row r="77" spans="1:9" x14ac:dyDescent="0.2">
      <c r="A77" t="s">
        <v>838</v>
      </c>
      <c r="B77" t="s">
        <v>4895</v>
      </c>
      <c r="C77" t="s">
        <v>5272</v>
      </c>
      <c r="D77">
        <f>VLOOKUP($A77,NIR_Algorithm_Cleaned!$A$2:$W$4887,19,FALSE)</f>
        <v>11.36</v>
      </c>
      <c r="E77">
        <f>VLOOKUP($A77,NIR_Algorithm_Cleaned!$A$2:$W$4887,20,FALSE)</f>
        <v>5.04</v>
      </c>
      <c r="F77">
        <f>VLOOKUP($A77,NIR_Algorithm_Cleaned!$A$2:$W$4887,21,FALSE)</f>
        <v>1.45</v>
      </c>
      <c r="G77">
        <f>VLOOKUP($A77,NIR_Algorithm_Cleaned!$A$2:$W$4887,22,FALSE)</f>
        <v>1.43</v>
      </c>
      <c r="H77">
        <f>VLOOKUP($A77,NIR_Algorithm_Cleaned!$A$2:$W$4887,23,FALSE)</f>
        <v>72.41</v>
      </c>
      <c r="I77">
        <v>0.39767108167770399</v>
      </c>
    </row>
    <row r="78" spans="1:9" x14ac:dyDescent="0.2">
      <c r="A78" t="s">
        <v>306</v>
      </c>
      <c r="B78" t="s">
        <v>4842</v>
      </c>
      <c r="C78" t="s">
        <v>5203</v>
      </c>
      <c r="D78">
        <f>VLOOKUP($A78,NIR_Algorithm_Cleaned!$A$2:$W$4887,19,FALSE)</f>
        <v>12.49</v>
      </c>
      <c r="E78">
        <f>VLOOKUP($A78,NIR_Algorithm_Cleaned!$A$2:$W$4887,20,FALSE)</f>
        <v>4.74</v>
      </c>
      <c r="F78">
        <f>VLOOKUP($A78,NIR_Algorithm_Cleaned!$A$2:$W$4887,21,FALSE)</f>
        <v>1.57</v>
      </c>
      <c r="G78">
        <f>VLOOKUP($A78,NIR_Algorithm_Cleaned!$A$2:$W$4887,22,FALSE)</f>
        <v>1.49</v>
      </c>
      <c r="H78">
        <f>VLOOKUP($A78,NIR_Algorithm_Cleaned!$A$2:$W$4887,23,FALSE)</f>
        <v>71.2</v>
      </c>
      <c r="I78">
        <v>0.41156340769141403</v>
      </c>
    </row>
    <row r="79" spans="1:9" x14ac:dyDescent="0.2">
      <c r="A79" t="s">
        <v>850</v>
      </c>
      <c r="B79" t="s">
        <v>4934</v>
      </c>
      <c r="C79" t="s">
        <v>5202</v>
      </c>
      <c r="D79">
        <f>VLOOKUP($A79,NIR_Algorithm_Cleaned!$A$2:$W$4887,19,FALSE)</f>
        <v>10.050000000000001</v>
      </c>
      <c r="E79">
        <f>VLOOKUP($A79,NIR_Algorithm_Cleaned!$A$2:$W$4887,20,FALSE)</f>
        <v>4.33</v>
      </c>
      <c r="F79">
        <f>VLOOKUP($A79,NIR_Algorithm_Cleaned!$A$2:$W$4887,21,FALSE)</f>
        <v>1.41</v>
      </c>
      <c r="G79">
        <f>VLOOKUP($A79,NIR_Algorithm_Cleaned!$A$2:$W$4887,22,FALSE)</f>
        <v>1.36</v>
      </c>
      <c r="H79">
        <f>VLOOKUP($A79,NIR_Algorithm_Cleaned!$A$2:$W$4887,23,FALSE)</f>
        <v>72.39</v>
      </c>
      <c r="I79">
        <v>0.43160431716546277</v>
      </c>
    </row>
    <row r="80" spans="1:9" x14ac:dyDescent="0.2">
      <c r="A80" t="s">
        <v>803</v>
      </c>
      <c r="B80" t="s">
        <v>4829</v>
      </c>
      <c r="C80" t="s">
        <v>5212</v>
      </c>
      <c r="D80">
        <f>VLOOKUP($A80,NIR_Algorithm_Cleaned!$A$2:$W$4887,19,FALSE)</f>
        <v>14.65</v>
      </c>
      <c r="E80">
        <f>VLOOKUP($A80,NIR_Algorithm_Cleaned!$A$2:$W$4887,20,FALSE)</f>
        <v>5.53</v>
      </c>
      <c r="F80">
        <f>VLOOKUP($A80,NIR_Algorithm_Cleaned!$A$2:$W$4887,21,FALSE)</f>
        <v>1.83</v>
      </c>
      <c r="G80">
        <f>VLOOKUP($A80,NIR_Algorithm_Cleaned!$A$2:$W$4887,22,FALSE)</f>
        <v>1.67</v>
      </c>
      <c r="H80">
        <f>VLOOKUP($A80,NIR_Algorithm_Cleaned!$A$2:$W$4887,23,FALSE)</f>
        <v>70.23</v>
      </c>
      <c r="I80">
        <v>0.43026315789473679</v>
      </c>
    </row>
    <row r="81" spans="1:9" x14ac:dyDescent="0.2">
      <c r="A81" t="s">
        <v>303</v>
      </c>
      <c r="B81" t="s">
        <v>4737</v>
      </c>
      <c r="C81" t="s">
        <v>5303</v>
      </c>
      <c r="D81">
        <f>VLOOKUP($A81,NIR_Algorithm_Cleaned!$A$2:$W$4887,19,FALSE)</f>
        <v>12.49</v>
      </c>
      <c r="E81">
        <f>VLOOKUP($A81,NIR_Algorithm_Cleaned!$A$2:$W$4887,20,FALSE)</f>
        <v>4.54</v>
      </c>
      <c r="F81">
        <f>VLOOKUP($A81,NIR_Algorithm_Cleaned!$A$2:$W$4887,21,FALSE)</f>
        <v>1.65</v>
      </c>
      <c r="G81">
        <f>VLOOKUP($A81,NIR_Algorithm_Cleaned!$A$2:$W$4887,22,FALSE)</f>
        <v>1.48</v>
      </c>
      <c r="H81">
        <f>VLOOKUP($A81,NIR_Algorithm_Cleaned!$A$2:$W$4887,23,FALSE)</f>
        <v>72.34</v>
      </c>
      <c r="I81">
        <v>0.42383601551881822</v>
      </c>
    </row>
    <row r="82" spans="1:9" x14ac:dyDescent="0.2">
      <c r="A82" t="s">
        <v>179</v>
      </c>
      <c r="B82" t="s">
        <v>4727</v>
      </c>
      <c r="C82" t="s">
        <v>5255</v>
      </c>
      <c r="D82">
        <f>VLOOKUP($A82,NIR_Algorithm_Cleaned!$A$2:$W$4887,19,FALSE)</f>
        <v>13.45</v>
      </c>
      <c r="E82">
        <f>VLOOKUP($A82,NIR_Algorithm_Cleaned!$A$2:$W$4887,20,FALSE)</f>
        <v>4.3600000000000003</v>
      </c>
      <c r="F82">
        <f>VLOOKUP($A82,NIR_Algorithm_Cleaned!$A$2:$W$4887,21,FALSE)</f>
        <v>1.56</v>
      </c>
      <c r="G82">
        <f>VLOOKUP($A82,NIR_Algorithm_Cleaned!$A$2:$W$4887,22,FALSE)</f>
        <v>1.54</v>
      </c>
      <c r="H82">
        <f>VLOOKUP($A82,NIR_Algorithm_Cleaned!$A$2:$W$4887,23,FALSE)</f>
        <v>71.89</v>
      </c>
      <c r="I82">
        <v>0.42833345781672727</v>
      </c>
    </row>
    <row r="83" spans="1:9" x14ac:dyDescent="0.2">
      <c r="A83" t="s">
        <v>227</v>
      </c>
      <c r="B83" t="s">
        <v>4921</v>
      </c>
      <c r="C83" t="s">
        <v>5268</v>
      </c>
      <c r="D83">
        <f>VLOOKUP($A83,NIR_Algorithm_Cleaned!$A$2:$W$4887,19,FALSE)</f>
        <v>12.34</v>
      </c>
      <c r="E83">
        <f>VLOOKUP($A83,NIR_Algorithm_Cleaned!$A$2:$W$4887,20,FALSE)</f>
        <v>4.3899999999999997</v>
      </c>
      <c r="F83">
        <f>VLOOKUP($A83,NIR_Algorithm_Cleaned!$A$2:$W$4887,21,FALSE)</f>
        <v>1.88</v>
      </c>
      <c r="G83">
        <f>VLOOKUP($A83,NIR_Algorithm_Cleaned!$A$2:$W$4887,22,FALSE)</f>
        <v>1.49</v>
      </c>
      <c r="H83">
        <f>VLOOKUP($A83,NIR_Algorithm_Cleaned!$A$2:$W$4887,23,FALSE)</f>
        <v>70.02</v>
      </c>
      <c r="I83">
        <v>0.41444834004241876</v>
      </c>
    </row>
    <row r="84" spans="1:9" x14ac:dyDescent="0.2">
      <c r="A84" t="s">
        <v>217</v>
      </c>
      <c r="B84" t="s">
        <v>4802</v>
      </c>
      <c r="C84" t="s">
        <v>5243</v>
      </c>
      <c r="D84">
        <f>VLOOKUP($A84,NIR_Algorithm_Cleaned!$A$2:$W$4887,19,FALSE)</f>
        <v>13.4</v>
      </c>
      <c r="E84">
        <f>VLOOKUP($A84,NIR_Algorithm_Cleaned!$A$2:$W$4887,20,FALSE)</f>
        <v>4.41</v>
      </c>
      <c r="F84">
        <f>VLOOKUP($A84,NIR_Algorithm_Cleaned!$A$2:$W$4887,21,FALSE)</f>
        <v>1.99</v>
      </c>
      <c r="G84">
        <f>VLOOKUP($A84,NIR_Algorithm_Cleaned!$A$2:$W$4887,22,FALSE)</f>
        <v>1.57</v>
      </c>
      <c r="H84">
        <f>VLOOKUP($A84,NIR_Algorithm_Cleaned!$A$2:$W$4887,23,FALSE)</f>
        <v>70.739999999999995</v>
      </c>
      <c r="I84">
        <v>0.39502861043336801</v>
      </c>
    </row>
    <row r="85" spans="1:9" x14ac:dyDescent="0.2">
      <c r="A85" t="s">
        <v>124</v>
      </c>
      <c r="B85" t="s">
        <v>4776</v>
      </c>
      <c r="C85" t="s">
        <v>5307</v>
      </c>
      <c r="D85">
        <f>VLOOKUP($A85,NIR_Algorithm_Cleaned!$A$2:$W$4887,19,FALSE)</f>
        <v>9.86</v>
      </c>
      <c r="E85">
        <f>VLOOKUP($A85,NIR_Algorithm_Cleaned!$A$2:$W$4887,20,FALSE)</f>
        <v>3.7</v>
      </c>
      <c r="F85">
        <f>VLOOKUP($A85,NIR_Algorithm_Cleaned!$A$2:$W$4887,21,FALSE)</f>
        <v>1.61</v>
      </c>
      <c r="G85">
        <f>VLOOKUP($A85,NIR_Algorithm_Cleaned!$A$2:$W$4887,22,FALSE)</f>
        <v>1.32</v>
      </c>
      <c r="H85">
        <f>VLOOKUP($A85,NIR_Algorithm_Cleaned!$A$2:$W$4887,23,FALSE)</f>
        <v>70.7</v>
      </c>
      <c r="I85">
        <v>0.40574335794924021</v>
      </c>
    </row>
    <row r="86" spans="1:9" x14ac:dyDescent="0.2">
      <c r="A86" t="s">
        <v>124</v>
      </c>
      <c r="B86" t="s">
        <v>4776</v>
      </c>
      <c r="C86" t="s">
        <v>5307</v>
      </c>
      <c r="D86">
        <f>VLOOKUP($A86,NIR_Algorithm_Cleaned!$A$2:$W$4887,19,FALSE)</f>
        <v>9.86</v>
      </c>
      <c r="E86">
        <f>VLOOKUP($A86,NIR_Algorithm_Cleaned!$A$2:$W$4887,20,FALSE)</f>
        <v>3.7</v>
      </c>
      <c r="F86">
        <f>VLOOKUP($A86,NIR_Algorithm_Cleaned!$A$2:$W$4887,21,FALSE)</f>
        <v>1.61</v>
      </c>
      <c r="G86">
        <f>VLOOKUP($A86,NIR_Algorithm_Cleaned!$A$2:$W$4887,22,FALSE)</f>
        <v>1.32</v>
      </c>
      <c r="H86">
        <f>VLOOKUP($A86,NIR_Algorithm_Cleaned!$A$2:$W$4887,23,FALSE)</f>
        <v>70.7</v>
      </c>
      <c r="I86">
        <v>0.44995331465919697</v>
      </c>
    </row>
    <row r="87" spans="1:9" x14ac:dyDescent="0.2">
      <c r="A87" t="s">
        <v>754</v>
      </c>
      <c r="B87" t="s">
        <v>4917</v>
      </c>
      <c r="C87" t="s">
        <v>5280</v>
      </c>
      <c r="D87">
        <f>VLOOKUP($A87,NIR_Algorithm_Cleaned!$A$2:$W$4887,19,FALSE)</f>
        <v>8.27</v>
      </c>
      <c r="E87">
        <f>VLOOKUP($A87,NIR_Algorithm_Cleaned!$A$2:$W$4887,20,FALSE)</f>
        <v>4.0199999999999996</v>
      </c>
      <c r="F87">
        <f>VLOOKUP($A87,NIR_Algorithm_Cleaned!$A$2:$W$4887,21,FALSE)</f>
        <v>1.36</v>
      </c>
      <c r="G87">
        <f>VLOOKUP($A87,NIR_Algorithm_Cleaned!$A$2:$W$4887,22,FALSE)</f>
        <v>1.25</v>
      </c>
      <c r="H87">
        <f>VLOOKUP($A87,NIR_Algorithm_Cleaned!$A$2:$W$4887,23,FALSE)</f>
        <v>71.37</v>
      </c>
      <c r="I87">
        <v>0.41353179240791227</v>
      </c>
    </row>
    <row r="88" spans="1:9" x14ac:dyDescent="0.2">
      <c r="A88" t="s">
        <v>481</v>
      </c>
      <c r="B88" t="s">
        <v>4730</v>
      </c>
      <c r="C88" t="s">
        <v>5247</v>
      </c>
      <c r="D88">
        <f>VLOOKUP($A88,NIR_Algorithm_Cleaned!$A$2:$W$4887,19,FALSE)</f>
        <v>12.4</v>
      </c>
      <c r="E88">
        <f>VLOOKUP($A88,NIR_Algorithm_Cleaned!$A$2:$W$4887,20,FALSE)</f>
        <v>3.52</v>
      </c>
      <c r="F88">
        <f>VLOOKUP($A88,NIR_Algorithm_Cleaned!$A$2:$W$4887,21,FALSE)</f>
        <v>1.92</v>
      </c>
      <c r="G88">
        <f>VLOOKUP($A88,NIR_Algorithm_Cleaned!$A$2:$W$4887,22,FALSE)</f>
        <v>1.5</v>
      </c>
      <c r="H88">
        <f>VLOOKUP($A88,NIR_Algorithm_Cleaned!$A$2:$W$4887,23,FALSE)</f>
        <v>70.900000000000006</v>
      </c>
      <c r="I88">
        <v>0.4243160769171575</v>
      </c>
    </row>
    <row r="89" spans="1:9" x14ac:dyDescent="0.2">
      <c r="A89" t="s">
        <v>840</v>
      </c>
      <c r="B89" t="s">
        <v>4717</v>
      </c>
      <c r="C89" t="s">
        <v>5244</v>
      </c>
      <c r="D89">
        <f>VLOOKUP($A89,NIR_Algorithm_Cleaned!$A$2:$W$4887,19,FALSE)</f>
        <v>9.64</v>
      </c>
      <c r="E89">
        <f>VLOOKUP($A89,NIR_Algorithm_Cleaned!$A$2:$W$4887,20,FALSE)</f>
        <v>4.67</v>
      </c>
      <c r="F89">
        <f>VLOOKUP($A89,NIR_Algorithm_Cleaned!$A$2:$W$4887,21,FALSE)</f>
        <v>1.48</v>
      </c>
      <c r="G89">
        <f>VLOOKUP($A89,NIR_Algorithm_Cleaned!$A$2:$W$4887,22,FALSE)</f>
        <v>1.34</v>
      </c>
      <c r="H89">
        <f>VLOOKUP($A89,NIR_Algorithm_Cleaned!$A$2:$W$4887,23,FALSE)</f>
        <v>71.91</v>
      </c>
      <c r="I89">
        <v>0.43212593074312078</v>
      </c>
    </row>
    <row r="90" spans="1:9" x14ac:dyDescent="0.2">
      <c r="A90" t="s">
        <v>880</v>
      </c>
      <c r="B90" t="s">
        <v>4765</v>
      </c>
      <c r="C90" t="s">
        <v>5284</v>
      </c>
      <c r="D90">
        <f>VLOOKUP($A90,NIR_Algorithm_Cleaned!$A$2:$W$4887,19,FALSE)</f>
        <v>13.37</v>
      </c>
      <c r="E90">
        <f>VLOOKUP($A90,NIR_Algorithm_Cleaned!$A$2:$W$4887,20,FALSE)</f>
        <v>4.2300000000000004</v>
      </c>
      <c r="F90">
        <f>VLOOKUP($A90,NIR_Algorithm_Cleaned!$A$2:$W$4887,21,FALSE)</f>
        <v>1.26</v>
      </c>
      <c r="G90">
        <f>VLOOKUP($A90,NIR_Algorithm_Cleaned!$A$2:$W$4887,22,FALSE)</f>
        <v>1.47</v>
      </c>
      <c r="H90">
        <f>VLOOKUP($A90,NIR_Algorithm_Cleaned!$A$2:$W$4887,23,FALSE)</f>
        <v>72.73</v>
      </c>
      <c r="I90">
        <v>0.42383946206576051</v>
      </c>
    </row>
    <row r="91" spans="1:9" x14ac:dyDescent="0.2">
      <c r="A91" t="s">
        <v>266</v>
      </c>
      <c r="B91" t="s">
        <v>4732</v>
      </c>
      <c r="C91" t="s">
        <v>5220</v>
      </c>
      <c r="D91">
        <f>VLOOKUP($A91,NIR_Algorithm_Cleaned!$A$2:$W$4887,19,FALSE)</f>
        <v>12.79</v>
      </c>
      <c r="E91">
        <f>VLOOKUP($A91,NIR_Algorithm_Cleaned!$A$2:$W$4887,20,FALSE)</f>
        <v>4.38</v>
      </c>
      <c r="F91">
        <f>VLOOKUP($A91,NIR_Algorithm_Cleaned!$A$2:$W$4887,21,FALSE)</f>
        <v>1.55</v>
      </c>
      <c r="G91">
        <f>VLOOKUP($A91,NIR_Algorithm_Cleaned!$A$2:$W$4887,22,FALSE)</f>
        <v>1.49</v>
      </c>
      <c r="H91">
        <f>VLOOKUP($A91,NIR_Algorithm_Cleaned!$A$2:$W$4887,23,FALSE)</f>
        <v>70.989999999999995</v>
      </c>
      <c r="I91">
        <v>0.41082066124927924</v>
      </c>
    </row>
    <row r="92" spans="1:9" x14ac:dyDescent="0.2">
      <c r="A92" t="s">
        <v>877</v>
      </c>
      <c r="B92" t="s">
        <v>4846</v>
      </c>
      <c r="C92" t="s">
        <v>5286</v>
      </c>
      <c r="D92">
        <f>VLOOKUP($A92,NIR_Algorithm_Cleaned!$A$2:$W$4887,19,FALSE)</f>
        <v>9.44</v>
      </c>
      <c r="E92">
        <f>VLOOKUP($A92,NIR_Algorithm_Cleaned!$A$2:$W$4887,20,FALSE)</f>
        <v>4.5</v>
      </c>
      <c r="F92">
        <f>VLOOKUP($A92,NIR_Algorithm_Cleaned!$A$2:$W$4887,21,FALSE)</f>
        <v>1.46</v>
      </c>
      <c r="G92">
        <f>VLOOKUP($A92,NIR_Algorithm_Cleaned!$A$2:$W$4887,22,FALSE)</f>
        <v>1.37</v>
      </c>
      <c r="H92">
        <f>VLOOKUP($A92,NIR_Algorithm_Cleaned!$A$2:$W$4887,23,FALSE)</f>
        <v>72.23</v>
      </c>
      <c r="I92">
        <v>0.42950185895201576</v>
      </c>
    </row>
    <row r="93" spans="1:9" x14ac:dyDescent="0.2">
      <c r="A93" t="s">
        <v>882</v>
      </c>
      <c r="B93" t="s">
        <v>4941</v>
      </c>
      <c r="C93" t="s">
        <v>5257</v>
      </c>
      <c r="D93">
        <f>VLOOKUP($A93,NIR_Algorithm_Cleaned!$A$2:$W$4887,19,FALSE)</f>
        <v>12.07</v>
      </c>
      <c r="E93">
        <f>VLOOKUP($A93,NIR_Algorithm_Cleaned!$A$2:$W$4887,20,FALSE)</f>
        <v>4.25</v>
      </c>
      <c r="F93">
        <f>VLOOKUP($A93,NIR_Algorithm_Cleaned!$A$2:$W$4887,21,FALSE)</f>
        <v>1.57</v>
      </c>
      <c r="G93">
        <f>VLOOKUP($A93,NIR_Algorithm_Cleaned!$A$2:$W$4887,22,FALSE)</f>
        <v>1.48</v>
      </c>
      <c r="H93">
        <f>VLOOKUP($A93,NIR_Algorithm_Cleaned!$A$2:$W$4887,23,FALSE)</f>
        <v>73.08</v>
      </c>
      <c r="I93">
        <v>0.41057017543859653</v>
      </c>
    </row>
    <row r="94" spans="1:9" x14ac:dyDescent="0.2">
      <c r="A94" t="s">
        <v>735</v>
      </c>
      <c r="B94" t="s">
        <v>4718</v>
      </c>
      <c r="C94" t="s">
        <v>5327</v>
      </c>
      <c r="D94">
        <f>VLOOKUP($A94,NIR_Algorithm_Cleaned!$A$2:$W$4887,19,FALSE)</f>
        <v>13.29</v>
      </c>
      <c r="E94">
        <f>VLOOKUP($A94,NIR_Algorithm_Cleaned!$A$2:$W$4887,20,FALSE)</f>
        <v>4.99</v>
      </c>
      <c r="F94">
        <f>VLOOKUP($A94,NIR_Algorithm_Cleaned!$A$2:$W$4887,21,FALSE)</f>
        <v>1.83</v>
      </c>
      <c r="G94">
        <f>VLOOKUP($A94,NIR_Algorithm_Cleaned!$A$2:$W$4887,22,FALSE)</f>
        <v>1.62</v>
      </c>
      <c r="H94">
        <f>VLOOKUP($A94,NIR_Algorithm_Cleaned!$A$2:$W$4887,23,FALSE)</f>
        <v>71.400000000000006</v>
      </c>
      <c r="I94">
        <v>0.39737059951202502</v>
      </c>
    </row>
    <row r="95" spans="1:9" x14ac:dyDescent="0.2">
      <c r="A95" t="s">
        <v>738</v>
      </c>
      <c r="B95" t="s">
        <v>4757</v>
      </c>
      <c r="C95" t="s">
        <v>5329</v>
      </c>
      <c r="D95">
        <f>VLOOKUP($A95,NIR_Algorithm_Cleaned!$A$2:$W$4887,19,FALSE)</f>
        <v>11.04</v>
      </c>
      <c r="E95">
        <f>VLOOKUP($A95,NIR_Algorithm_Cleaned!$A$2:$W$4887,20,FALSE)</f>
        <v>5.21</v>
      </c>
      <c r="F95">
        <f>VLOOKUP($A95,NIR_Algorithm_Cleaned!$A$2:$W$4887,21,FALSE)</f>
        <v>1.47</v>
      </c>
      <c r="G95">
        <f>VLOOKUP($A95,NIR_Algorithm_Cleaned!$A$2:$W$4887,22,FALSE)</f>
        <v>1.44</v>
      </c>
      <c r="H95">
        <f>VLOOKUP($A95,NIR_Algorithm_Cleaned!$A$2:$W$4887,23,FALSE)</f>
        <v>72.11</v>
      </c>
      <c r="I95">
        <v>0.40932267749911677</v>
      </c>
    </row>
    <row r="96" spans="1:9" x14ac:dyDescent="0.2">
      <c r="A96" t="s">
        <v>808</v>
      </c>
      <c r="B96" t="s">
        <v>4762</v>
      </c>
      <c r="C96" t="s">
        <v>5308</v>
      </c>
      <c r="D96">
        <f>VLOOKUP($A96,NIR_Algorithm_Cleaned!$A$2:$W$4887,19,FALSE)</f>
        <v>9.73</v>
      </c>
      <c r="E96">
        <f>VLOOKUP($A96,NIR_Algorithm_Cleaned!$A$2:$W$4887,20,FALSE)</f>
        <v>4.6100000000000003</v>
      </c>
      <c r="F96">
        <f>VLOOKUP($A96,NIR_Algorithm_Cleaned!$A$2:$W$4887,21,FALSE)</f>
        <v>1.93</v>
      </c>
      <c r="G96">
        <f>VLOOKUP($A96,NIR_Algorithm_Cleaned!$A$2:$W$4887,22,FALSE)</f>
        <v>1.42</v>
      </c>
      <c r="H96">
        <f>VLOOKUP($A96,NIR_Algorithm_Cleaned!$A$2:$W$4887,23,FALSE)</f>
        <v>70.7</v>
      </c>
      <c r="I96">
        <v>0.40991881607993474</v>
      </c>
    </row>
    <row r="97" spans="1:9" x14ac:dyDescent="0.2">
      <c r="A97" t="s">
        <v>873</v>
      </c>
      <c r="B97" t="s">
        <v>4879</v>
      </c>
      <c r="C97" t="s">
        <v>5277</v>
      </c>
      <c r="D97">
        <f>VLOOKUP($A97,NIR_Algorithm_Cleaned!$A$2:$W$4887,19,FALSE)</f>
        <v>12</v>
      </c>
      <c r="E97">
        <f>VLOOKUP($A97,NIR_Algorithm_Cleaned!$A$2:$W$4887,20,FALSE)</f>
        <v>4.46</v>
      </c>
      <c r="F97">
        <f>VLOOKUP($A97,NIR_Algorithm_Cleaned!$A$2:$W$4887,21,FALSE)</f>
        <v>1.36</v>
      </c>
      <c r="G97">
        <f>VLOOKUP($A97,NIR_Algorithm_Cleaned!$A$2:$W$4887,22,FALSE)</f>
        <v>1.45</v>
      </c>
      <c r="H97">
        <f>VLOOKUP($A97,NIR_Algorithm_Cleaned!$A$2:$W$4887,23,FALSE)</f>
        <v>72.98</v>
      </c>
      <c r="I97">
        <v>0.42035210738181628</v>
      </c>
    </row>
    <row r="98" spans="1:9" x14ac:dyDescent="0.2">
      <c r="A98" t="s">
        <v>864</v>
      </c>
      <c r="B98" t="s">
        <v>4708</v>
      </c>
      <c r="C98" t="s">
        <v>5273</v>
      </c>
      <c r="D98">
        <f>VLOOKUP($A98,NIR_Algorithm_Cleaned!$A$2:$W$4887,19,FALSE)</f>
        <v>8</v>
      </c>
      <c r="E98">
        <f>VLOOKUP($A98,NIR_Algorithm_Cleaned!$A$2:$W$4887,20,FALSE)</f>
        <v>3.41</v>
      </c>
      <c r="F98">
        <f>VLOOKUP($A98,NIR_Algorithm_Cleaned!$A$2:$W$4887,21,FALSE)</f>
        <v>1.44</v>
      </c>
      <c r="G98">
        <f>VLOOKUP($A98,NIR_Algorithm_Cleaned!$A$2:$W$4887,22,FALSE)</f>
        <v>1.25</v>
      </c>
      <c r="H98">
        <f>VLOOKUP($A98,NIR_Algorithm_Cleaned!$A$2:$W$4887,23,FALSE)</f>
        <v>71.930000000000007</v>
      </c>
      <c r="I98">
        <v>0.43949227373068422</v>
      </c>
    </row>
    <row r="99" spans="1:9" x14ac:dyDescent="0.2">
      <c r="A99" t="s">
        <v>846</v>
      </c>
      <c r="B99" t="s">
        <v>4728</v>
      </c>
      <c r="C99" t="s">
        <v>5289</v>
      </c>
      <c r="D99">
        <f>VLOOKUP($A99,NIR_Algorithm_Cleaned!$A$2:$W$4887,19,FALSE)</f>
        <v>13.27</v>
      </c>
      <c r="E99">
        <f>VLOOKUP($A99,NIR_Algorithm_Cleaned!$A$2:$W$4887,20,FALSE)</f>
        <v>3.93</v>
      </c>
      <c r="F99">
        <f>VLOOKUP($A99,NIR_Algorithm_Cleaned!$A$2:$W$4887,21,FALSE)</f>
        <v>1.63</v>
      </c>
      <c r="G99">
        <f>VLOOKUP($A99,NIR_Algorithm_Cleaned!$A$2:$W$4887,22,FALSE)</f>
        <v>1.52</v>
      </c>
      <c r="H99">
        <f>VLOOKUP($A99,NIR_Algorithm_Cleaned!$A$2:$W$4887,23,FALSE)</f>
        <v>72.48</v>
      </c>
      <c r="I99">
        <v>0.41817532241199001</v>
      </c>
    </row>
    <row r="100" spans="1:9" x14ac:dyDescent="0.2">
      <c r="A100" t="s">
        <v>744</v>
      </c>
      <c r="B100" t="s">
        <v>4927</v>
      </c>
      <c r="C100" t="s">
        <v>5317</v>
      </c>
      <c r="D100">
        <f>VLOOKUP($A100,NIR_Algorithm_Cleaned!$A$2:$W$4887,19,FALSE)</f>
        <v>10</v>
      </c>
      <c r="E100">
        <f>VLOOKUP($A100,NIR_Algorithm_Cleaned!$A$2:$W$4887,20,FALSE)</f>
        <v>3.91</v>
      </c>
      <c r="F100">
        <f>VLOOKUP($A100,NIR_Algorithm_Cleaned!$A$2:$W$4887,21,FALSE)</f>
        <v>1.64</v>
      </c>
      <c r="G100">
        <f>VLOOKUP($A100,NIR_Algorithm_Cleaned!$A$2:$W$4887,22,FALSE)</f>
        <v>1.41</v>
      </c>
      <c r="H100">
        <f>VLOOKUP($A100,NIR_Algorithm_Cleaned!$A$2:$W$4887,23,FALSE)</f>
        <v>70.23</v>
      </c>
      <c r="I100">
        <v>0.42148658069013578</v>
      </c>
    </row>
    <row r="101" spans="1:9" x14ac:dyDescent="0.2">
      <c r="A101" t="s">
        <v>741</v>
      </c>
      <c r="B101" t="s">
        <v>4914</v>
      </c>
      <c r="C101" t="s">
        <v>5215</v>
      </c>
      <c r="D101">
        <f>VLOOKUP($A101,NIR_Algorithm_Cleaned!$A$2:$W$4887,19,FALSE)</f>
        <v>12.97</v>
      </c>
      <c r="E101">
        <f>VLOOKUP($A101,NIR_Algorithm_Cleaned!$A$2:$W$4887,20,FALSE)</f>
        <v>4.3899999999999997</v>
      </c>
      <c r="F101">
        <f>VLOOKUP($A101,NIR_Algorithm_Cleaned!$A$2:$W$4887,21,FALSE)</f>
        <v>1.53</v>
      </c>
      <c r="G101">
        <f>VLOOKUP($A101,NIR_Algorithm_Cleaned!$A$2:$W$4887,22,FALSE)</f>
        <v>1.54</v>
      </c>
      <c r="H101">
        <f>VLOOKUP($A101,NIR_Algorithm_Cleaned!$A$2:$W$4887,23,FALSE)</f>
        <v>71.95</v>
      </c>
      <c r="I101">
        <v>0.43189845474613697</v>
      </c>
    </row>
    <row r="102" spans="1:9" x14ac:dyDescent="0.2">
      <c r="A102" t="s">
        <v>349</v>
      </c>
      <c r="B102" t="s">
        <v>4932</v>
      </c>
      <c r="C102" t="s">
        <v>5267</v>
      </c>
      <c r="D102">
        <f>VLOOKUP($A102,NIR_Algorithm_Cleaned!$A$2:$W$4887,19,FALSE)</f>
        <v>13.03</v>
      </c>
      <c r="E102">
        <f>VLOOKUP($A102,NIR_Algorithm_Cleaned!$A$2:$W$4887,20,FALSE)</f>
        <v>4.21</v>
      </c>
      <c r="F102">
        <f>VLOOKUP($A102,NIR_Algorithm_Cleaned!$A$2:$W$4887,21,FALSE)</f>
        <v>1.82</v>
      </c>
      <c r="G102">
        <f>VLOOKUP($A102,NIR_Algorithm_Cleaned!$A$2:$W$4887,22,FALSE)</f>
        <v>1.54</v>
      </c>
      <c r="H102">
        <f>VLOOKUP($A102,NIR_Algorithm_Cleaned!$A$2:$W$4887,23,FALSE)</f>
        <v>71.010000000000005</v>
      </c>
      <c r="I102">
        <v>0.42315324735680249</v>
      </c>
    </row>
    <row r="103" spans="1:9" x14ac:dyDescent="0.2">
      <c r="A103" t="s">
        <v>64</v>
      </c>
      <c r="B103" t="s">
        <v>4769</v>
      </c>
      <c r="C103" t="s">
        <v>5304</v>
      </c>
      <c r="D103">
        <f>VLOOKUP($A103,NIR_Algorithm_Cleaned!$A$2:$W$4887,19,FALSE)</f>
        <v>13.46</v>
      </c>
      <c r="E103">
        <f>VLOOKUP($A103,NIR_Algorithm_Cleaned!$A$2:$W$4887,20,FALSE)</f>
        <v>4.3899999999999997</v>
      </c>
      <c r="F103">
        <f>VLOOKUP($A103,NIR_Algorithm_Cleaned!$A$2:$W$4887,21,FALSE)</f>
        <v>1.84</v>
      </c>
      <c r="G103">
        <f>VLOOKUP($A103,NIR_Algorithm_Cleaned!$A$2:$W$4887,22,FALSE)</f>
        <v>1.54</v>
      </c>
      <c r="H103">
        <f>VLOOKUP($A103,NIR_Algorithm_Cleaned!$A$2:$W$4887,23,FALSE)</f>
        <v>71.67</v>
      </c>
      <c r="I103">
        <v>0.42714734017227196</v>
      </c>
    </row>
    <row r="104" spans="1:9" x14ac:dyDescent="0.2">
      <c r="A104" t="s">
        <v>48</v>
      </c>
      <c r="B104" t="s">
        <v>4778</v>
      </c>
      <c r="C104" t="s">
        <v>5222</v>
      </c>
      <c r="D104">
        <f>VLOOKUP($A104,NIR_Algorithm_Cleaned!$A$2:$W$4887,19,FALSE)</f>
        <v>13.66</v>
      </c>
      <c r="E104">
        <f>VLOOKUP($A104,NIR_Algorithm_Cleaned!$A$2:$W$4887,20,FALSE)</f>
        <v>3.53</v>
      </c>
      <c r="F104">
        <f>VLOOKUP($A104,NIR_Algorithm_Cleaned!$A$2:$W$4887,21,FALSE)</f>
        <v>1.52</v>
      </c>
      <c r="G104">
        <f>VLOOKUP($A104,NIR_Algorithm_Cleaned!$A$2:$W$4887,22,FALSE)</f>
        <v>1.52</v>
      </c>
      <c r="H104">
        <f>VLOOKUP($A104,NIR_Algorithm_Cleaned!$A$2:$W$4887,23,FALSE)</f>
        <v>71.56</v>
      </c>
      <c r="I104">
        <v>0.42050612873242676</v>
      </c>
    </row>
    <row r="105" spans="1:9" x14ac:dyDescent="0.2">
      <c r="A105" t="s">
        <v>628</v>
      </c>
      <c r="B105" t="s">
        <v>4782</v>
      </c>
      <c r="C105" t="s">
        <v>5278</v>
      </c>
      <c r="D105">
        <f>VLOOKUP($A105,NIR_Algorithm_Cleaned!$A$2:$W$4887,19,FALSE)</f>
        <v>9.69</v>
      </c>
      <c r="E105">
        <f>VLOOKUP($A105,NIR_Algorithm_Cleaned!$A$2:$W$4887,20,FALSE)</f>
        <v>3.71</v>
      </c>
      <c r="F105">
        <f>VLOOKUP($A105,NIR_Algorithm_Cleaned!$A$2:$W$4887,21,FALSE)</f>
        <v>1.57</v>
      </c>
      <c r="G105">
        <f>VLOOKUP($A105,NIR_Algorithm_Cleaned!$A$2:$W$4887,22,FALSE)</f>
        <v>1.33</v>
      </c>
      <c r="H105">
        <f>VLOOKUP($A105,NIR_Algorithm_Cleaned!$A$2:$W$4887,23,FALSE)</f>
        <v>72.75</v>
      </c>
      <c r="I105">
        <v>0.44612452073893349</v>
      </c>
    </row>
    <row r="106" spans="1:9" x14ac:dyDescent="0.2">
      <c r="A106" t="s">
        <v>492</v>
      </c>
      <c r="B106" t="s">
        <v>4796</v>
      </c>
      <c r="C106" t="s">
        <v>5281</v>
      </c>
      <c r="D106">
        <f>VLOOKUP($A106,NIR_Algorithm_Cleaned!$A$2:$W$4887,19,FALSE)</f>
        <v>15.93</v>
      </c>
      <c r="E106">
        <f>VLOOKUP($A106,NIR_Algorithm_Cleaned!$A$2:$W$4887,20,FALSE)</f>
        <v>4.5999999999999996</v>
      </c>
      <c r="F106">
        <f>VLOOKUP($A106,NIR_Algorithm_Cleaned!$A$2:$W$4887,21,FALSE)</f>
        <v>2.0699999999999998</v>
      </c>
      <c r="G106">
        <f>VLOOKUP($A106,NIR_Algorithm_Cleaned!$A$2:$W$4887,22,FALSE)</f>
        <v>1.73</v>
      </c>
      <c r="H106">
        <f>VLOOKUP($A106,NIR_Algorithm_Cleaned!$A$2:$W$4887,23,FALSE)</f>
        <v>70.5</v>
      </c>
      <c r="I106">
        <v>0.43544004879749021</v>
      </c>
    </row>
    <row r="107" spans="1:9" x14ac:dyDescent="0.2">
      <c r="A107" t="s">
        <v>855</v>
      </c>
      <c r="B107" t="s">
        <v>4924</v>
      </c>
      <c r="C107" t="s">
        <v>5316</v>
      </c>
      <c r="D107">
        <f>VLOOKUP($A107,NIR_Algorithm_Cleaned!$A$2:$W$4887,19,FALSE)</f>
        <v>15.57</v>
      </c>
      <c r="E107">
        <f>VLOOKUP($A107,NIR_Algorithm_Cleaned!$A$2:$W$4887,20,FALSE)</f>
        <v>3.86</v>
      </c>
      <c r="F107">
        <f>VLOOKUP($A107,NIR_Algorithm_Cleaned!$A$2:$W$4887,21,FALSE)</f>
        <v>1.67</v>
      </c>
      <c r="G107">
        <f>VLOOKUP($A107,NIR_Algorithm_Cleaned!$A$2:$W$4887,22,FALSE)</f>
        <v>1.65</v>
      </c>
      <c r="H107">
        <f>VLOOKUP($A107,NIR_Algorithm_Cleaned!$A$2:$W$4887,23,FALSE)</f>
        <v>72.02</v>
      </c>
      <c r="I107">
        <v>0.45709524224468479</v>
      </c>
    </row>
    <row r="108" spans="1:9" x14ac:dyDescent="0.2">
      <c r="A108" t="s">
        <v>501</v>
      </c>
      <c r="B108" t="s">
        <v>4760</v>
      </c>
      <c r="C108" t="s">
        <v>5251</v>
      </c>
      <c r="D108">
        <f>VLOOKUP($A108,NIR_Algorithm_Cleaned!$A$2:$W$4887,19,FALSE)</f>
        <v>14.82</v>
      </c>
      <c r="E108">
        <f>VLOOKUP($A108,NIR_Algorithm_Cleaned!$A$2:$W$4887,20,FALSE)</f>
        <v>4.32</v>
      </c>
      <c r="F108">
        <f>VLOOKUP($A108,NIR_Algorithm_Cleaned!$A$2:$W$4887,21,FALSE)</f>
        <v>1.74</v>
      </c>
      <c r="G108">
        <f>VLOOKUP($A108,NIR_Algorithm_Cleaned!$A$2:$W$4887,22,FALSE)</f>
        <v>1.61</v>
      </c>
      <c r="H108">
        <f>VLOOKUP($A108,NIR_Algorithm_Cleaned!$A$2:$W$4887,23,FALSE)</f>
        <v>71.650000000000006</v>
      </c>
      <c r="I108">
        <v>0.44353070175438625</v>
      </c>
    </row>
    <row r="109" spans="1:9" x14ac:dyDescent="0.2">
      <c r="A109" t="s">
        <v>876</v>
      </c>
      <c r="B109" t="s">
        <v>4774</v>
      </c>
      <c r="C109" t="s">
        <v>5259</v>
      </c>
      <c r="D109">
        <f>VLOOKUP($A109,NIR_Algorithm_Cleaned!$A$2:$W$4887,19,FALSE)</f>
        <v>8.9499999999999993</v>
      </c>
      <c r="E109">
        <f>VLOOKUP($A109,NIR_Algorithm_Cleaned!$A$2:$W$4887,20,FALSE)</f>
        <v>4.54</v>
      </c>
      <c r="F109">
        <f>VLOOKUP($A109,NIR_Algorithm_Cleaned!$A$2:$W$4887,21,FALSE)</f>
        <v>1.44</v>
      </c>
      <c r="G109">
        <f>VLOOKUP($A109,NIR_Algorithm_Cleaned!$A$2:$W$4887,22,FALSE)</f>
        <v>1.31</v>
      </c>
      <c r="H109">
        <f>VLOOKUP($A109,NIR_Algorithm_Cleaned!$A$2:$W$4887,23,FALSE)</f>
        <v>72.22</v>
      </c>
      <c r="I109">
        <v>0.42668085655314753</v>
      </c>
    </row>
    <row r="110" spans="1:9" x14ac:dyDescent="0.2">
      <c r="A110" t="s">
        <v>477</v>
      </c>
      <c r="B110" t="s">
        <v>4923</v>
      </c>
      <c r="C110" t="s">
        <v>5320</v>
      </c>
      <c r="D110">
        <f>VLOOKUP($A110,NIR_Algorithm_Cleaned!$A$2:$W$4887,19,FALSE)</f>
        <v>11.62</v>
      </c>
      <c r="E110">
        <f>VLOOKUP($A110,NIR_Algorithm_Cleaned!$A$2:$W$4887,20,FALSE)</f>
        <v>5.1100000000000003</v>
      </c>
      <c r="F110">
        <f>VLOOKUP($A110,NIR_Algorithm_Cleaned!$A$2:$W$4887,21,FALSE)</f>
        <v>2.12</v>
      </c>
      <c r="G110">
        <f>VLOOKUP($A110,NIR_Algorithm_Cleaned!$A$2:$W$4887,22,FALSE)</f>
        <v>1.54</v>
      </c>
      <c r="H110">
        <f>VLOOKUP($A110,NIR_Algorithm_Cleaned!$A$2:$W$4887,23,FALSE)</f>
        <v>69.2</v>
      </c>
      <c r="I110">
        <v>0.40756578947368399</v>
      </c>
    </row>
    <row r="111" spans="1:9" x14ac:dyDescent="0.2">
      <c r="A111" t="s">
        <v>813</v>
      </c>
      <c r="B111" t="s">
        <v>4907</v>
      </c>
      <c r="C111" t="s">
        <v>5306</v>
      </c>
      <c r="D111">
        <f>VLOOKUP($A111,NIR_Algorithm_Cleaned!$A$2:$W$4887,19,FALSE)</f>
        <v>11.02</v>
      </c>
      <c r="E111">
        <f>VLOOKUP($A111,NIR_Algorithm_Cleaned!$A$2:$W$4887,20,FALSE)</f>
        <v>4.38</v>
      </c>
      <c r="F111">
        <f>VLOOKUP($A111,NIR_Algorithm_Cleaned!$A$2:$W$4887,21,FALSE)</f>
        <v>1.5</v>
      </c>
      <c r="G111">
        <f>VLOOKUP($A111,NIR_Algorithm_Cleaned!$A$2:$W$4887,22,FALSE)</f>
        <v>1.43</v>
      </c>
      <c r="H111">
        <f>VLOOKUP($A111,NIR_Algorithm_Cleaned!$A$2:$W$4887,23,FALSE)</f>
        <v>71.27</v>
      </c>
      <c r="I111">
        <v>0.43377192982456148</v>
      </c>
    </row>
    <row r="112" spans="1:9" x14ac:dyDescent="0.2">
      <c r="A112" t="s">
        <v>601</v>
      </c>
      <c r="B112" t="s">
        <v>4721</v>
      </c>
      <c r="C112" t="s">
        <v>5209</v>
      </c>
      <c r="D112">
        <f>VLOOKUP($A112,NIR_Algorithm_Cleaned!$A$2:$W$4887,19,FALSE)</f>
        <v>12.95</v>
      </c>
      <c r="E112">
        <f>VLOOKUP($A112,NIR_Algorithm_Cleaned!$A$2:$W$4887,20,FALSE)</f>
        <v>4.29</v>
      </c>
      <c r="F112">
        <f>VLOOKUP($A112,NIR_Algorithm_Cleaned!$A$2:$W$4887,21,FALSE)</f>
        <v>1.77</v>
      </c>
      <c r="G112">
        <f>VLOOKUP($A112,NIR_Algorithm_Cleaned!$A$2:$W$4887,22,FALSE)</f>
        <v>1.52</v>
      </c>
      <c r="H112">
        <f>VLOOKUP($A112,NIR_Algorithm_Cleaned!$A$2:$W$4887,23,FALSE)</f>
        <v>70.28</v>
      </c>
      <c r="I112">
        <v>0.420392156862745</v>
      </c>
    </row>
    <row r="113" spans="1:9" x14ac:dyDescent="0.2">
      <c r="A113" t="s">
        <v>723</v>
      </c>
      <c r="B113" t="s">
        <v>5091</v>
      </c>
      <c r="C113" t="s">
        <v>5312</v>
      </c>
      <c r="D113">
        <f>VLOOKUP($A113,NIR_Algorithm_Cleaned!$A$2:$W$4887,19,FALSE)</f>
        <v>11.52</v>
      </c>
      <c r="E113">
        <f>VLOOKUP($A113,NIR_Algorithm_Cleaned!$A$2:$W$4887,20,FALSE)</f>
        <v>3.45</v>
      </c>
      <c r="F113">
        <f>VLOOKUP($A113,NIR_Algorithm_Cleaned!$A$2:$W$4887,21,FALSE)</f>
        <v>1.63</v>
      </c>
      <c r="G113">
        <f>VLOOKUP($A113,NIR_Algorithm_Cleaned!$A$2:$W$4887,22,FALSE)</f>
        <v>1.5</v>
      </c>
      <c r="H113">
        <f>VLOOKUP($A113,NIR_Algorithm_Cleaned!$A$2:$W$4887,23,FALSE)</f>
        <v>72.099999999999994</v>
      </c>
      <c r="I113">
        <v>0.43787581699346401</v>
      </c>
    </row>
    <row r="114" spans="1:9" x14ac:dyDescent="0.2">
      <c r="A114" t="s">
        <v>730</v>
      </c>
      <c r="B114" t="s">
        <v>4956</v>
      </c>
      <c r="C114" t="s">
        <v>5287</v>
      </c>
      <c r="D114">
        <f>VLOOKUP($A114,NIR_Algorithm_Cleaned!$A$2:$W$4887,19,FALSE)</f>
        <v>15.23</v>
      </c>
      <c r="E114">
        <f>VLOOKUP($A114,NIR_Algorithm_Cleaned!$A$2:$W$4887,20,FALSE)</f>
        <v>4.0199999999999996</v>
      </c>
      <c r="F114">
        <f>VLOOKUP($A114,NIR_Algorithm_Cleaned!$A$2:$W$4887,21,FALSE)</f>
        <v>1.56</v>
      </c>
      <c r="G114">
        <f>VLOOKUP($A114,NIR_Algorithm_Cleaned!$A$2:$W$4887,22,FALSE)</f>
        <v>1.6</v>
      </c>
      <c r="H114">
        <f>VLOOKUP($A114,NIR_Algorithm_Cleaned!$A$2:$W$4887,23,FALSE)</f>
        <v>74.150000000000006</v>
      </c>
      <c r="I114">
        <v>0.41224976763099774</v>
      </c>
    </row>
    <row r="115" spans="1:9" x14ac:dyDescent="0.2">
      <c r="A115" t="s">
        <v>725</v>
      </c>
      <c r="B115" t="s">
        <v>5092</v>
      </c>
      <c r="C115" t="s">
        <v>5261</v>
      </c>
      <c r="D115">
        <f>VLOOKUP($A115,NIR_Algorithm_Cleaned!$A$2:$W$4887,19,FALSE)</f>
        <v>11.15</v>
      </c>
      <c r="E115">
        <f>VLOOKUP($A115,NIR_Algorithm_Cleaned!$A$2:$W$4887,20,FALSE)</f>
        <v>4.75</v>
      </c>
      <c r="F115">
        <f>VLOOKUP($A115,NIR_Algorithm_Cleaned!$A$2:$W$4887,21,FALSE)</f>
        <v>1.88</v>
      </c>
      <c r="G115">
        <f>VLOOKUP($A115,NIR_Algorithm_Cleaned!$A$2:$W$4887,22,FALSE)</f>
        <v>1.48</v>
      </c>
      <c r="H115">
        <f>VLOOKUP($A115,NIR_Algorithm_Cleaned!$A$2:$W$4887,23,FALSE)</f>
        <v>71.7</v>
      </c>
      <c r="I115">
        <v>0.42571901608325424</v>
      </c>
    </row>
    <row r="116" spans="1:9" x14ac:dyDescent="0.2">
      <c r="A116" t="s">
        <v>4707</v>
      </c>
      <c r="B116" t="s">
        <v>5022</v>
      </c>
      <c r="C116" t="s">
        <v>5275</v>
      </c>
      <c r="D116">
        <f>VLOOKUP($A116,NIR_Algorithm_Cleaned!$A$2:$W$4887,19,FALSE)</f>
        <v>11.22</v>
      </c>
      <c r="E116">
        <f>VLOOKUP($A116,NIR_Algorithm_Cleaned!$A$2:$W$4887,20,FALSE)</f>
        <v>4.16</v>
      </c>
      <c r="F116">
        <f>VLOOKUP($A116,NIR_Algorithm_Cleaned!$A$2:$W$4887,21,FALSE)</f>
        <v>1.86</v>
      </c>
      <c r="G116">
        <f>VLOOKUP($A116,NIR_Algorithm_Cleaned!$A$2:$W$4887,22,FALSE)</f>
        <v>1.41</v>
      </c>
      <c r="H116">
        <f>VLOOKUP($A116,NIR_Algorithm_Cleaned!$A$2:$W$4887,23,FALSE)</f>
        <v>70.790000000000006</v>
      </c>
      <c r="I116">
        <v>0.40861842105263152</v>
      </c>
    </row>
    <row r="117" spans="1:9" x14ac:dyDescent="0.2">
      <c r="A117" t="s">
        <v>210</v>
      </c>
      <c r="B117" t="s">
        <v>5090</v>
      </c>
      <c r="C117" t="s">
        <v>5282</v>
      </c>
      <c r="D117">
        <f>VLOOKUP($A117,NIR_Algorithm_Cleaned!$A$2:$W$4887,19,FALSE)</f>
        <v>13.16</v>
      </c>
      <c r="E117">
        <f>VLOOKUP($A117,NIR_Algorithm_Cleaned!$A$2:$W$4887,20,FALSE)</f>
        <v>3.72</v>
      </c>
      <c r="F117">
        <f>VLOOKUP($A117,NIR_Algorithm_Cleaned!$A$2:$W$4887,21,FALSE)</f>
        <v>1.96</v>
      </c>
      <c r="G117">
        <f>VLOOKUP($A117,NIR_Algorithm_Cleaned!$A$2:$W$4887,22,FALSE)</f>
        <v>1.51</v>
      </c>
      <c r="H117">
        <f>VLOOKUP($A117,NIR_Algorithm_Cleaned!$A$2:$W$4887,23,FALSE)</f>
        <v>70.680000000000007</v>
      </c>
      <c r="I117">
        <v>0.46557877536979697</v>
      </c>
    </row>
    <row r="118" spans="1:9" x14ac:dyDescent="0.2">
      <c r="A118" t="s">
        <v>761</v>
      </c>
      <c r="B118" t="s">
        <v>5000</v>
      </c>
      <c r="C118" t="s">
        <v>5238</v>
      </c>
      <c r="D118">
        <f>VLOOKUP($A118,NIR_Algorithm_Cleaned!$A$2:$W$4887,19,FALSE)</f>
        <v>10.8</v>
      </c>
      <c r="E118">
        <f>VLOOKUP($A118,NIR_Algorithm_Cleaned!$A$2:$W$4887,20,FALSE)</f>
        <v>4.49</v>
      </c>
      <c r="F118">
        <f>VLOOKUP($A118,NIR_Algorithm_Cleaned!$A$2:$W$4887,21,FALSE)</f>
        <v>1.64</v>
      </c>
      <c r="G118">
        <f>VLOOKUP($A118,NIR_Algorithm_Cleaned!$A$2:$W$4887,22,FALSE)</f>
        <v>1.4</v>
      </c>
      <c r="H118">
        <f>VLOOKUP($A118,NIR_Algorithm_Cleaned!$A$2:$W$4887,23,FALSE)</f>
        <v>71.349999999999994</v>
      </c>
      <c r="I118">
        <v>0.39500668060880673</v>
      </c>
    </row>
    <row r="119" spans="1:9" x14ac:dyDescent="0.2">
      <c r="A119" t="s">
        <v>471</v>
      </c>
      <c r="B119" t="s">
        <v>5171</v>
      </c>
      <c r="C119" t="s">
        <v>5298</v>
      </c>
      <c r="D119">
        <f>VLOOKUP($A119,NIR_Algorithm_Cleaned!$A$2:$W$4887,19,FALSE)</f>
        <v>11.69</v>
      </c>
      <c r="E119">
        <f>VLOOKUP($A119,NIR_Algorithm_Cleaned!$A$2:$W$4887,20,FALSE)</f>
        <v>3.89</v>
      </c>
      <c r="F119">
        <f>VLOOKUP($A119,NIR_Algorithm_Cleaned!$A$2:$W$4887,21,FALSE)</f>
        <v>1.64</v>
      </c>
      <c r="G119">
        <f>VLOOKUP($A119,NIR_Algorithm_Cleaned!$A$2:$W$4887,22,FALSE)</f>
        <v>1.38</v>
      </c>
      <c r="H119">
        <f>VLOOKUP($A119,NIR_Algorithm_Cleaned!$A$2:$W$4887,23,FALSE)</f>
        <v>72.73</v>
      </c>
      <c r="I119">
        <v>0.39354519652532871</v>
      </c>
    </row>
    <row r="120" spans="1:9" x14ac:dyDescent="0.2">
      <c r="A120" t="s">
        <v>806</v>
      </c>
      <c r="B120" t="s">
        <v>5043</v>
      </c>
      <c r="C120" t="s">
        <v>5299</v>
      </c>
      <c r="D120">
        <f>VLOOKUP($A120,NIR_Algorithm_Cleaned!$A$2:$W$4887,19,FALSE)</f>
        <v>14.97</v>
      </c>
      <c r="E120">
        <f>VLOOKUP($A120,NIR_Algorithm_Cleaned!$A$2:$W$4887,20,FALSE)</f>
        <v>4.83</v>
      </c>
      <c r="F120">
        <f>VLOOKUP($A120,NIR_Algorithm_Cleaned!$A$2:$W$4887,21,FALSE)</f>
        <v>1.87</v>
      </c>
      <c r="G120">
        <f>VLOOKUP($A120,NIR_Algorithm_Cleaned!$A$2:$W$4887,22,FALSE)</f>
        <v>1.65</v>
      </c>
      <c r="H120">
        <f>VLOOKUP($A120,NIR_Algorithm_Cleaned!$A$2:$W$4887,23,FALSE)</f>
        <v>70.739999999999995</v>
      </c>
      <c r="I120">
        <v>0.40560793144527324</v>
      </c>
    </row>
    <row r="121" spans="1:9" x14ac:dyDescent="0.2">
      <c r="A121" t="s">
        <v>818</v>
      </c>
      <c r="B121" t="s">
        <v>4955</v>
      </c>
      <c r="C121" t="s">
        <v>5288</v>
      </c>
      <c r="D121">
        <f>VLOOKUP($A121,NIR_Algorithm_Cleaned!$A$2:$W$4887,19,FALSE)</f>
        <v>12.44</v>
      </c>
      <c r="E121">
        <f>VLOOKUP($A121,NIR_Algorithm_Cleaned!$A$2:$W$4887,20,FALSE)</f>
        <v>4.62</v>
      </c>
      <c r="F121">
        <f>VLOOKUP($A121,NIR_Algorithm_Cleaned!$A$2:$W$4887,21,FALSE)</f>
        <v>1.68</v>
      </c>
      <c r="G121">
        <f>VLOOKUP($A121,NIR_Algorithm_Cleaned!$A$2:$W$4887,22,FALSE)</f>
        <v>1.49</v>
      </c>
      <c r="H121">
        <f>VLOOKUP($A121,NIR_Algorithm_Cleaned!$A$2:$W$4887,23,FALSE)</f>
        <v>72.34</v>
      </c>
      <c r="I121">
        <v>0.4053311258278145</v>
      </c>
    </row>
    <row r="122" spans="1:9" x14ac:dyDescent="0.2">
      <c r="A122" t="s">
        <v>543</v>
      </c>
      <c r="B122" t="s">
        <v>4958</v>
      </c>
      <c r="C122" t="s">
        <v>5300</v>
      </c>
      <c r="D122">
        <f>VLOOKUP($A122,NIR_Algorithm_Cleaned!$A$2:$W$4887,19,FALSE)</f>
        <v>11.76</v>
      </c>
      <c r="E122">
        <f>VLOOKUP($A122,NIR_Algorithm_Cleaned!$A$2:$W$4887,20,FALSE)</f>
        <v>4.62</v>
      </c>
      <c r="F122">
        <f>VLOOKUP($A122,NIR_Algorithm_Cleaned!$A$2:$W$4887,21,FALSE)</f>
        <v>1.75</v>
      </c>
      <c r="G122">
        <f>VLOOKUP($A122,NIR_Algorithm_Cleaned!$A$2:$W$4887,22,FALSE)</f>
        <v>1.45</v>
      </c>
      <c r="H122">
        <f>VLOOKUP($A122,NIR_Algorithm_Cleaned!$A$2:$W$4887,23,FALSE)</f>
        <v>71.77</v>
      </c>
      <c r="I122">
        <v>0.42209301822274148</v>
      </c>
    </row>
    <row r="123" spans="1:9" x14ac:dyDescent="0.2">
      <c r="A123" t="s">
        <v>530</v>
      </c>
      <c r="B123" t="s">
        <v>5180</v>
      </c>
      <c r="C123" t="s">
        <v>5334</v>
      </c>
      <c r="D123">
        <f>VLOOKUP($A123,NIR_Algorithm_Cleaned!$A$2:$W$4887,19,FALSE)</f>
        <v>11.05</v>
      </c>
      <c r="E123">
        <f>VLOOKUP($A123,NIR_Algorithm_Cleaned!$A$2:$W$4887,20,FALSE)</f>
        <v>3.08</v>
      </c>
      <c r="F123">
        <f>VLOOKUP($A123,NIR_Algorithm_Cleaned!$A$2:$W$4887,21,FALSE)</f>
        <v>1.55</v>
      </c>
      <c r="G123">
        <f>VLOOKUP($A123,NIR_Algorithm_Cleaned!$A$2:$W$4887,22,FALSE)</f>
        <v>1.35</v>
      </c>
      <c r="H123">
        <f>VLOOKUP($A123,NIR_Algorithm_Cleaned!$A$2:$W$4887,23,FALSE)</f>
        <v>71.48</v>
      </c>
      <c r="I123">
        <v>0.42572400214784301</v>
      </c>
    </row>
    <row r="124" spans="1:9" x14ac:dyDescent="0.2">
      <c r="A124" t="s">
        <v>383</v>
      </c>
      <c r="B124" t="s">
        <v>5140</v>
      </c>
      <c r="C124" t="s">
        <v>5262</v>
      </c>
      <c r="D124">
        <f>VLOOKUP($A124,NIR_Algorithm_Cleaned!$A$2:$W$4887,19,FALSE)</f>
        <v>14.41</v>
      </c>
      <c r="E124">
        <f>VLOOKUP($A124,NIR_Algorithm_Cleaned!$A$2:$W$4887,20,FALSE)</f>
        <v>4.62</v>
      </c>
      <c r="F124">
        <f>VLOOKUP($A124,NIR_Algorithm_Cleaned!$A$2:$W$4887,21,FALSE)</f>
        <v>1.77</v>
      </c>
      <c r="G124">
        <f>VLOOKUP($A124,NIR_Algorithm_Cleaned!$A$2:$W$4887,22,FALSE)</f>
        <v>1.57</v>
      </c>
      <c r="H124">
        <f>VLOOKUP($A124,NIR_Algorithm_Cleaned!$A$2:$W$4887,23,FALSE)</f>
        <v>71.41</v>
      </c>
      <c r="I124">
        <v>0.43067832954025098</v>
      </c>
    </row>
    <row r="125" spans="1:9" x14ac:dyDescent="0.2">
      <c r="A125" t="s">
        <v>449</v>
      </c>
      <c r="B125" t="s">
        <v>5150</v>
      </c>
      <c r="C125" t="s">
        <v>5291</v>
      </c>
      <c r="D125">
        <f>VLOOKUP($A125,NIR_Algorithm_Cleaned!$A$2:$W$4887,19,FALSE)</f>
        <v>11.99</v>
      </c>
      <c r="E125">
        <f>VLOOKUP($A125,NIR_Algorithm_Cleaned!$A$2:$W$4887,20,FALSE)</f>
        <v>3.85</v>
      </c>
      <c r="F125">
        <f>VLOOKUP($A125,NIR_Algorithm_Cleaned!$A$2:$W$4887,21,FALSE)</f>
        <v>1.94</v>
      </c>
      <c r="G125">
        <f>VLOOKUP($A125,NIR_Algorithm_Cleaned!$A$2:$W$4887,22,FALSE)</f>
        <v>1.45</v>
      </c>
      <c r="H125">
        <f>VLOOKUP($A125,NIR_Algorithm_Cleaned!$A$2:$W$4887,23,FALSE)</f>
        <v>72.959999999999994</v>
      </c>
      <c r="I125">
        <v>0.42572393195688873</v>
      </c>
    </row>
    <row r="126" spans="1:9" x14ac:dyDescent="0.2">
      <c r="A126" t="s">
        <v>929</v>
      </c>
      <c r="B126" t="s">
        <v>4952</v>
      </c>
      <c r="C126" t="s">
        <v>5254</v>
      </c>
      <c r="D126">
        <f>VLOOKUP($A126,NIR_Algorithm_Cleaned!$A$2:$W$4887,19,FALSE)</f>
        <v>11.28</v>
      </c>
      <c r="E126">
        <f>VLOOKUP($A126,NIR_Algorithm_Cleaned!$A$2:$W$4887,20,FALSE)</f>
        <v>5.26</v>
      </c>
      <c r="F126">
        <f>VLOOKUP($A126,NIR_Algorithm_Cleaned!$A$2:$W$4887,21,FALSE)</f>
        <v>1.32</v>
      </c>
      <c r="G126">
        <f>VLOOKUP($A126,NIR_Algorithm_Cleaned!$A$2:$W$4887,22,FALSE)</f>
        <v>1.49</v>
      </c>
      <c r="H126">
        <f>VLOOKUP($A126,NIR_Algorithm_Cleaned!$A$2:$W$4887,23,FALSE)</f>
        <v>72.06</v>
      </c>
      <c r="I126">
        <v>0.39665376566038801</v>
      </c>
    </row>
    <row r="127" spans="1:9" x14ac:dyDescent="0.2">
      <c r="A127" t="s">
        <v>50</v>
      </c>
      <c r="B127" t="s">
        <v>4968</v>
      </c>
      <c r="C127" t="s">
        <v>5260</v>
      </c>
      <c r="D127">
        <f>VLOOKUP($A127,NIR_Algorithm_Cleaned!$A$2:$W$4887,19,FALSE)</f>
        <v>13.6</v>
      </c>
      <c r="E127">
        <f>VLOOKUP($A127,NIR_Algorithm_Cleaned!$A$2:$W$4887,20,FALSE)</f>
        <v>3.8</v>
      </c>
      <c r="F127">
        <f>VLOOKUP($A127,NIR_Algorithm_Cleaned!$A$2:$W$4887,21,FALSE)</f>
        <v>1.8</v>
      </c>
      <c r="G127">
        <f>VLOOKUP($A127,NIR_Algorithm_Cleaned!$A$2:$W$4887,22,FALSE)</f>
        <v>1.51</v>
      </c>
      <c r="H127">
        <f>VLOOKUP($A127,NIR_Algorithm_Cleaned!$A$2:$W$4887,23,FALSE)</f>
        <v>72.510000000000005</v>
      </c>
      <c r="I127">
        <v>0.43630692390746928</v>
      </c>
    </row>
    <row r="128" spans="1:9" x14ac:dyDescent="0.2">
      <c r="A128" t="s">
        <v>49</v>
      </c>
      <c r="B128" t="s">
        <v>4994</v>
      </c>
      <c r="C128" t="s">
        <v>5206</v>
      </c>
      <c r="D128">
        <f>VLOOKUP($A128,NIR_Algorithm_Cleaned!$A$2:$W$4887,19,FALSE)</f>
        <v>15.01</v>
      </c>
      <c r="E128">
        <f>VLOOKUP($A128,NIR_Algorithm_Cleaned!$A$2:$W$4887,20,FALSE)</f>
        <v>5.0999999999999996</v>
      </c>
      <c r="F128">
        <f>VLOOKUP($A128,NIR_Algorithm_Cleaned!$A$2:$W$4887,21,FALSE)</f>
        <v>1.62</v>
      </c>
      <c r="G128">
        <f>VLOOKUP($A128,NIR_Algorithm_Cleaned!$A$2:$W$4887,22,FALSE)</f>
        <v>1.61</v>
      </c>
      <c r="H128">
        <f>VLOOKUP($A128,NIR_Algorithm_Cleaned!$A$2:$W$4887,23,FALSE)</f>
        <v>70.78</v>
      </c>
      <c r="I128">
        <v>0.41293423957244102</v>
      </c>
    </row>
    <row r="129" spans="1:9" x14ac:dyDescent="0.2">
      <c r="A129" t="s">
        <v>30</v>
      </c>
      <c r="B129" t="s">
        <v>5005</v>
      </c>
      <c r="C129" t="s">
        <v>5210</v>
      </c>
      <c r="D129">
        <f>VLOOKUP($A129,NIR_Algorithm_Cleaned!$A$2:$W$4887,19,FALSE)</f>
        <v>16.34</v>
      </c>
      <c r="E129">
        <f>VLOOKUP($A129,NIR_Algorithm_Cleaned!$A$2:$W$4887,20,FALSE)</f>
        <v>4.66</v>
      </c>
      <c r="F129">
        <f>VLOOKUP($A129,NIR_Algorithm_Cleaned!$A$2:$W$4887,21,FALSE)</f>
        <v>1.73</v>
      </c>
      <c r="G129">
        <f>VLOOKUP($A129,NIR_Algorithm_Cleaned!$A$2:$W$4887,22,FALSE)</f>
        <v>1.68</v>
      </c>
      <c r="H129">
        <f>VLOOKUP($A129,NIR_Algorithm_Cleaned!$A$2:$W$4887,23,FALSE)</f>
        <v>71.64</v>
      </c>
      <c r="I129">
        <v>0.42080210874869273</v>
      </c>
    </row>
    <row r="130" spans="1:9" x14ac:dyDescent="0.2">
      <c r="A130" t="s">
        <v>136</v>
      </c>
      <c r="B130" t="s">
        <v>5160</v>
      </c>
      <c r="C130" t="s">
        <v>5276</v>
      </c>
      <c r="D130">
        <f>VLOOKUP($A130,NIR_Algorithm_Cleaned!$A$2:$W$4887,19,FALSE)</f>
        <v>9.44</v>
      </c>
      <c r="E130">
        <f>VLOOKUP($A130,NIR_Algorithm_Cleaned!$A$2:$W$4887,20,FALSE)</f>
        <v>3.99</v>
      </c>
      <c r="F130">
        <f>VLOOKUP($A130,NIR_Algorithm_Cleaned!$A$2:$W$4887,21,FALSE)</f>
        <v>1.81</v>
      </c>
      <c r="G130">
        <f>VLOOKUP($A130,NIR_Algorithm_Cleaned!$A$2:$W$4887,22,FALSE)</f>
        <v>1.26</v>
      </c>
      <c r="H130">
        <f>VLOOKUP($A130,NIR_Algorithm_Cleaned!$A$2:$W$4887,23,FALSE)</f>
        <v>72.459999999999994</v>
      </c>
      <c r="I130">
        <v>0.39310667547858202</v>
      </c>
    </row>
    <row r="131" spans="1:9" x14ac:dyDescent="0.2">
      <c r="A131" t="s">
        <v>140</v>
      </c>
      <c r="B131" t="s">
        <v>5142</v>
      </c>
      <c r="C131" t="s">
        <v>5204</v>
      </c>
      <c r="D131">
        <f>VLOOKUP($A131,NIR_Algorithm_Cleaned!$A$2:$W$4887,19,FALSE)</f>
        <v>9.9499999999999993</v>
      </c>
      <c r="E131">
        <f>VLOOKUP($A131,NIR_Algorithm_Cleaned!$A$2:$W$4887,20,FALSE)</f>
        <v>4.13</v>
      </c>
      <c r="F131">
        <f>VLOOKUP($A131,NIR_Algorithm_Cleaned!$A$2:$W$4887,21,FALSE)</f>
        <v>1.77</v>
      </c>
      <c r="G131">
        <f>VLOOKUP($A131,NIR_Algorithm_Cleaned!$A$2:$W$4887,22,FALSE)</f>
        <v>1.3</v>
      </c>
      <c r="H131">
        <f>VLOOKUP($A131,NIR_Algorithm_Cleaned!$A$2:$W$4887,23,FALSE)</f>
        <v>72.650000000000006</v>
      </c>
      <c r="I131">
        <v>0.39766686998954326</v>
      </c>
    </row>
    <row r="132" spans="1:9" x14ac:dyDescent="0.2">
      <c r="A132" t="s">
        <v>674</v>
      </c>
      <c r="B132" t="s">
        <v>5121</v>
      </c>
      <c r="C132" t="s">
        <v>5248</v>
      </c>
      <c r="D132">
        <f>VLOOKUP($A132,NIR_Algorithm_Cleaned!$A$2:$W$4887,19,FALSE)</f>
        <v>11.9</v>
      </c>
      <c r="E132">
        <f>VLOOKUP($A132,NIR_Algorithm_Cleaned!$A$2:$W$4887,20,FALSE)</f>
        <v>5.15</v>
      </c>
      <c r="F132">
        <f>VLOOKUP($A132,NIR_Algorithm_Cleaned!$A$2:$W$4887,21,FALSE)</f>
        <v>1.96</v>
      </c>
      <c r="G132">
        <f>VLOOKUP($A132,NIR_Algorithm_Cleaned!$A$2:$W$4887,22,FALSE)</f>
        <v>1.47</v>
      </c>
      <c r="H132">
        <f>VLOOKUP($A132,NIR_Algorithm_Cleaned!$A$2:$W$4887,23,FALSE)</f>
        <v>71.010000000000005</v>
      </c>
      <c r="I132">
        <v>0.39963358313001052</v>
      </c>
    </row>
    <row r="133" spans="1:9" x14ac:dyDescent="0.2">
      <c r="A133" t="s">
        <v>41</v>
      </c>
      <c r="B133" t="s">
        <v>5198</v>
      </c>
      <c r="C133" t="s">
        <v>5311</v>
      </c>
      <c r="D133">
        <f>VLOOKUP($A133,NIR_Algorithm_Cleaned!$A$2:$W$4887,19,FALSE)</f>
        <v>10.050000000000001</v>
      </c>
      <c r="E133">
        <f>VLOOKUP($A133,NIR_Algorithm_Cleaned!$A$2:$W$4887,20,FALSE)</f>
        <v>3.69</v>
      </c>
      <c r="F133">
        <f>VLOOKUP($A133,NIR_Algorithm_Cleaned!$A$2:$W$4887,21,FALSE)</f>
        <v>1.87</v>
      </c>
      <c r="G133">
        <f>VLOOKUP($A133,NIR_Algorithm_Cleaned!$A$2:$W$4887,22,FALSE)</f>
        <v>1.32</v>
      </c>
      <c r="H133">
        <f>VLOOKUP($A133,NIR_Algorithm_Cleaned!$A$2:$W$4887,23,FALSE)</f>
        <v>70.38</v>
      </c>
      <c r="I133">
        <v>0.39111607173367774</v>
      </c>
    </row>
    <row r="134" spans="1:9" x14ac:dyDescent="0.2">
      <c r="A134" t="s">
        <v>654</v>
      </c>
      <c r="B134" t="s">
        <v>4996</v>
      </c>
      <c r="C134" t="s">
        <v>5279</v>
      </c>
      <c r="D134">
        <f>VLOOKUP($A134,NIR_Algorithm_Cleaned!$A$2:$W$4887,19,FALSE)</f>
        <v>11.62</v>
      </c>
      <c r="E134">
        <f>VLOOKUP($A134,NIR_Algorithm_Cleaned!$A$2:$W$4887,20,FALSE)</f>
        <v>4.3899999999999997</v>
      </c>
      <c r="F134">
        <f>VLOOKUP($A134,NIR_Algorithm_Cleaned!$A$2:$W$4887,21,FALSE)</f>
        <v>1.54</v>
      </c>
      <c r="G134">
        <f>VLOOKUP($A134,NIR_Algorithm_Cleaned!$A$2:$W$4887,22,FALSE)</f>
        <v>1.39</v>
      </c>
      <c r="H134">
        <f>VLOOKUP($A134,NIR_Algorithm_Cleaned!$A$2:$W$4887,23,FALSE)</f>
        <v>72.58</v>
      </c>
      <c r="I134">
        <v>0.42947559775756528</v>
      </c>
    </row>
    <row r="135" spans="1:9" x14ac:dyDescent="0.2">
      <c r="A135" t="s">
        <v>863</v>
      </c>
      <c r="B135" t="s">
        <v>5061</v>
      </c>
      <c r="C135" t="s">
        <v>5242</v>
      </c>
      <c r="D135">
        <f>VLOOKUP($A135,NIR_Algorithm_Cleaned!$A$2:$W$4887,19,FALSE)</f>
        <v>12.63</v>
      </c>
      <c r="E135">
        <f>VLOOKUP($A135,NIR_Algorithm_Cleaned!$A$2:$W$4887,20,FALSE)</f>
        <v>4.22</v>
      </c>
      <c r="F135">
        <f>VLOOKUP($A135,NIR_Algorithm_Cleaned!$A$2:$W$4887,21,FALSE)</f>
        <v>1.91</v>
      </c>
      <c r="G135">
        <f>VLOOKUP($A135,NIR_Algorithm_Cleaned!$A$2:$W$4887,22,FALSE)</f>
        <v>1.56</v>
      </c>
      <c r="H135">
        <f>VLOOKUP($A135,NIR_Algorithm_Cleaned!$A$2:$W$4887,23,FALSE)</f>
        <v>71.61</v>
      </c>
      <c r="I135">
        <v>0.432820087573972</v>
      </c>
    </row>
    <row r="136" spans="1:9" x14ac:dyDescent="0.2">
      <c r="A136" t="s">
        <v>65</v>
      </c>
      <c r="B136" t="s">
        <v>5018</v>
      </c>
      <c r="C136" t="s">
        <v>5326</v>
      </c>
      <c r="D136">
        <f>VLOOKUP($A136,NIR_Algorithm_Cleaned!$A$2:$W$4887,19,FALSE)</f>
        <v>15.8</v>
      </c>
      <c r="E136">
        <f>VLOOKUP($A136,NIR_Algorithm_Cleaned!$A$2:$W$4887,20,FALSE)</f>
        <v>4.24</v>
      </c>
      <c r="F136">
        <f>VLOOKUP($A136,NIR_Algorithm_Cleaned!$A$2:$W$4887,21,FALSE)</f>
        <v>1.8</v>
      </c>
      <c r="G136">
        <f>VLOOKUP($A136,NIR_Algorithm_Cleaned!$A$2:$W$4887,22,FALSE)</f>
        <v>1.58</v>
      </c>
      <c r="H136">
        <f>VLOOKUP($A136,NIR_Algorithm_Cleaned!$A$2:$W$4887,23,FALSE)</f>
        <v>72.150000000000006</v>
      </c>
      <c r="I136">
        <v>0.39171720692459622</v>
      </c>
    </row>
    <row r="137" spans="1:9" x14ac:dyDescent="0.2">
      <c r="A137" t="s">
        <v>783</v>
      </c>
      <c r="B137" t="s">
        <v>4953</v>
      </c>
      <c r="C137" t="s">
        <v>5322</v>
      </c>
      <c r="D137">
        <f>VLOOKUP($A137,NIR_Algorithm_Cleaned!$A$2:$W$4887,19,FALSE)</f>
        <v>12.51</v>
      </c>
      <c r="E137">
        <f>VLOOKUP($A137,NIR_Algorithm_Cleaned!$A$2:$W$4887,20,FALSE)</f>
        <v>4.16</v>
      </c>
      <c r="F137">
        <f>VLOOKUP($A137,NIR_Algorithm_Cleaned!$A$2:$W$4887,21,FALSE)</f>
        <v>1.56</v>
      </c>
      <c r="G137">
        <f>VLOOKUP($A137,NIR_Algorithm_Cleaned!$A$2:$W$4887,22,FALSE)</f>
        <v>1.48</v>
      </c>
      <c r="H137">
        <f>VLOOKUP($A137,NIR_Algorithm_Cleaned!$A$2:$W$4887,23,FALSE)</f>
        <v>71.78</v>
      </c>
      <c r="I137">
        <v>0.42132744423143947</v>
      </c>
    </row>
    <row r="138" spans="1:9" x14ac:dyDescent="0.2">
      <c r="A138" t="s">
        <v>646</v>
      </c>
      <c r="B138" t="s">
        <v>5013</v>
      </c>
      <c r="C138" t="s">
        <v>5235</v>
      </c>
      <c r="D138">
        <f>VLOOKUP($A138,NIR_Algorithm_Cleaned!$A$2:$W$4887,19,FALSE)</f>
        <v>13.52</v>
      </c>
      <c r="E138">
        <f>VLOOKUP($A138,NIR_Algorithm_Cleaned!$A$2:$W$4887,20,FALSE)</f>
        <v>4.0199999999999996</v>
      </c>
      <c r="F138">
        <f>VLOOKUP($A138,NIR_Algorithm_Cleaned!$A$2:$W$4887,21,FALSE)</f>
        <v>1.52</v>
      </c>
      <c r="G138">
        <f>VLOOKUP($A138,NIR_Algorithm_Cleaned!$A$2:$W$4887,22,FALSE)</f>
        <v>1.46</v>
      </c>
      <c r="H138">
        <f>VLOOKUP($A138,NIR_Algorithm_Cleaned!$A$2:$W$4887,23,FALSE)</f>
        <v>73.22</v>
      </c>
      <c r="I138">
        <v>0.41323021958870676</v>
      </c>
    </row>
    <row r="139" spans="1:9" x14ac:dyDescent="0.2">
      <c r="A139" t="s">
        <v>858</v>
      </c>
      <c r="B139" t="s">
        <v>5167</v>
      </c>
      <c r="C139" t="s">
        <v>5269</v>
      </c>
      <c r="D139">
        <f>VLOOKUP($A139,NIR_Algorithm_Cleaned!$A$2:$W$4887,19,FALSE)</f>
        <v>9.09</v>
      </c>
      <c r="E139">
        <f>VLOOKUP($A139,NIR_Algorithm_Cleaned!$A$2:$W$4887,20,FALSE)</f>
        <v>4.3600000000000003</v>
      </c>
      <c r="F139">
        <f>VLOOKUP($A139,NIR_Algorithm_Cleaned!$A$2:$W$4887,21,FALSE)</f>
        <v>1.51</v>
      </c>
      <c r="G139">
        <f>VLOOKUP($A139,NIR_Algorithm_Cleaned!$A$2:$W$4887,22,FALSE)</f>
        <v>1.34</v>
      </c>
      <c r="H139">
        <f>VLOOKUP($A139,NIR_Algorithm_Cleaned!$A$2:$W$4887,23,FALSE)</f>
        <v>72.98</v>
      </c>
      <c r="I139">
        <v>0.40984480431848824</v>
      </c>
    </row>
    <row r="140" spans="1:9" x14ac:dyDescent="0.2">
      <c r="A140" t="s">
        <v>994</v>
      </c>
      <c r="B140" t="s">
        <v>4756</v>
      </c>
      <c r="C140" t="s">
        <v>5333</v>
      </c>
      <c r="D140">
        <f>VLOOKUP($A140,NIR_Algorithm_Cleaned!$A$2:$W$4887,19,FALSE)</f>
        <v>11.09</v>
      </c>
      <c r="E140">
        <f>VLOOKUP($A140,NIR_Algorithm_Cleaned!$A$2:$W$4887,20,FALSE)</f>
        <v>4.74</v>
      </c>
      <c r="F140">
        <f>VLOOKUP($A140,NIR_Algorithm_Cleaned!$A$2:$W$4887,21,FALSE)</f>
        <v>1.6</v>
      </c>
      <c r="G140">
        <f>VLOOKUP($A140,NIR_Algorithm_Cleaned!$A$2:$W$4887,22,FALSE)</f>
        <v>1.41</v>
      </c>
      <c r="H140">
        <f>VLOOKUP($A140,NIR_Algorithm_Cleaned!$A$2:$W$4887,23,FALSE)</f>
        <v>69.930000000000007</v>
      </c>
      <c r="I140">
        <v>0.41648643545950947</v>
      </c>
    </row>
    <row r="141" spans="1:9" x14ac:dyDescent="0.2">
      <c r="A141" t="s">
        <v>1176</v>
      </c>
      <c r="B141" t="s">
        <v>4936</v>
      </c>
      <c r="C141" t="s">
        <v>5337</v>
      </c>
      <c r="D141">
        <f>VLOOKUP($A141,NIR_Algorithm_Cleaned!$A$2:$W$4887,19,FALSE)</f>
        <v>12.32</v>
      </c>
      <c r="E141">
        <f>VLOOKUP($A141,NIR_Algorithm_Cleaned!$A$2:$W$4887,20,FALSE)</f>
        <v>2.92</v>
      </c>
      <c r="F141">
        <f>VLOOKUP($A141,NIR_Algorithm_Cleaned!$A$2:$W$4887,21,FALSE)</f>
        <v>1.67</v>
      </c>
      <c r="G141">
        <f>VLOOKUP($A141,NIR_Algorithm_Cleaned!$A$2:$W$4887,22,FALSE)</f>
        <v>1.51</v>
      </c>
      <c r="H141">
        <f>VLOOKUP($A141,NIR_Algorithm_Cleaned!$A$2:$W$4887,23,FALSE)</f>
        <v>70.2</v>
      </c>
      <c r="I141">
        <v>0.413053691275168</v>
      </c>
    </row>
    <row r="142" spans="1:9" x14ac:dyDescent="0.2">
      <c r="A142" t="s">
        <v>1582</v>
      </c>
      <c r="B142" t="s">
        <v>4923</v>
      </c>
      <c r="C142" t="s">
        <v>5320</v>
      </c>
      <c r="D142">
        <f>VLOOKUP($A142,NIR_Algorithm_Cleaned!$A$2:$W$4887,19,FALSE)</f>
        <v>10.14</v>
      </c>
      <c r="E142">
        <f>VLOOKUP($A142,NIR_Algorithm_Cleaned!$A$2:$W$4887,20,FALSE)</f>
        <v>4.59</v>
      </c>
      <c r="F142">
        <f>VLOOKUP($A142,NIR_Algorithm_Cleaned!$A$2:$W$4887,21,FALSE)</f>
        <v>1.81</v>
      </c>
      <c r="G142">
        <f>VLOOKUP($A142,NIR_Algorithm_Cleaned!$A$2:$W$4887,22,FALSE)</f>
        <v>1.44</v>
      </c>
      <c r="H142">
        <f>VLOOKUP($A142,NIR_Algorithm_Cleaned!$A$2:$W$4887,23,FALSE)</f>
        <v>71.11</v>
      </c>
      <c r="I142">
        <v>0.40501995283874498</v>
      </c>
    </row>
    <row r="143" spans="1:9" x14ac:dyDescent="0.2">
      <c r="A143" t="s">
        <v>1558</v>
      </c>
      <c r="B143" t="s">
        <v>4921</v>
      </c>
      <c r="C143" t="s">
        <v>5268</v>
      </c>
      <c r="D143">
        <f>VLOOKUP($A143,NIR_Algorithm_Cleaned!$A$2:$W$4887,19,FALSE)</f>
        <v>9.1300000000000008</v>
      </c>
      <c r="E143">
        <f>VLOOKUP($A143,NIR_Algorithm_Cleaned!$A$2:$W$4887,20,FALSE)</f>
        <v>4.1399999999999997</v>
      </c>
      <c r="F143">
        <f>VLOOKUP($A143,NIR_Algorithm_Cleaned!$A$2:$W$4887,21,FALSE)</f>
        <v>1.41</v>
      </c>
      <c r="G143">
        <f>VLOOKUP($A143,NIR_Algorithm_Cleaned!$A$2:$W$4887,22,FALSE)</f>
        <v>1.31</v>
      </c>
      <c r="H143">
        <f>VLOOKUP($A143,NIR_Algorithm_Cleaned!$A$2:$W$4887,23,FALSE)</f>
        <v>71.27</v>
      </c>
      <c r="I143">
        <v>0.41665362905018</v>
      </c>
    </row>
    <row r="144" spans="1:9" x14ac:dyDescent="0.2">
      <c r="A144" t="s">
        <v>1583</v>
      </c>
      <c r="B144" t="s">
        <v>4800</v>
      </c>
      <c r="C144" t="s">
        <v>5228</v>
      </c>
      <c r="D144">
        <f>VLOOKUP($A144,NIR_Algorithm_Cleaned!$A$2:$W$4887,19,FALSE)</f>
        <v>10.039999999999999</v>
      </c>
      <c r="E144">
        <f>VLOOKUP($A144,NIR_Algorithm_Cleaned!$A$2:$W$4887,20,FALSE)</f>
        <v>4.28</v>
      </c>
      <c r="F144">
        <f>VLOOKUP($A144,NIR_Algorithm_Cleaned!$A$2:$W$4887,21,FALSE)</f>
        <v>1.46</v>
      </c>
      <c r="G144">
        <f>VLOOKUP($A144,NIR_Algorithm_Cleaned!$A$2:$W$4887,22,FALSE)</f>
        <v>1.41</v>
      </c>
      <c r="H144">
        <f>VLOOKUP($A144,NIR_Algorithm_Cleaned!$A$2:$W$4887,23,FALSE)</f>
        <v>71.7</v>
      </c>
      <c r="I144">
        <v>0.42333333333333351</v>
      </c>
    </row>
    <row r="145" spans="1:9" x14ac:dyDescent="0.2">
      <c r="A145" t="s">
        <v>1175</v>
      </c>
      <c r="B145" t="s">
        <v>4728</v>
      </c>
      <c r="C145" t="s">
        <v>5289</v>
      </c>
      <c r="D145">
        <f>VLOOKUP($A145,NIR_Algorithm_Cleaned!$A$2:$W$4887,19,FALSE)</f>
        <v>11.61</v>
      </c>
      <c r="E145">
        <f>VLOOKUP($A145,NIR_Algorithm_Cleaned!$A$2:$W$4887,20,FALSE)</f>
        <v>3.66</v>
      </c>
      <c r="F145">
        <f>VLOOKUP($A145,NIR_Algorithm_Cleaned!$A$2:$W$4887,21,FALSE)</f>
        <v>1.38</v>
      </c>
      <c r="G145">
        <f>VLOOKUP($A145,NIR_Algorithm_Cleaned!$A$2:$W$4887,22,FALSE)</f>
        <v>1.46</v>
      </c>
      <c r="H145">
        <f>VLOOKUP($A145,NIR_Algorithm_Cleaned!$A$2:$W$4887,23,FALSE)</f>
        <v>71.55</v>
      </c>
      <c r="I145">
        <v>0.41754531195538502</v>
      </c>
    </row>
    <row r="146" spans="1:9" x14ac:dyDescent="0.2">
      <c r="A146" t="s">
        <v>1577</v>
      </c>
      <c r="B146" t="s">
        <v>4815</v>
      </c>
      <c r="C146" t="s">
        <v>5214</v>
      </c>
      <c r="D146">
        <f>VLOOKUP($A146,NIR_Algorithm_Cleaned!$A$2:$W$4887,19,FALSE)</f>
        <v>11.71</v>
      </c>
      <c r="E146">
        <f>VLOOKUP($A146,NIR_Algorithm_Cleaned!$A$2:$W$4887,20,FALSE)</f>
        <v>4.26</v>
      </c>
      <c r="F146">
        <f>VLOOKUP($A146,NIR_Algorithm_Cleaned!$A$2:$W$4887,21,FALSE)</f>
        <v>1.34</v>
      </c>
      <c r="G146">
        <f>VLOOKUP($A146,NIR_Algorithm_Cleaned!$A$2:$W$4887,22,FALSE)</f>
        <v>1.42</v>
      </c>
      <c r="H146">
        <f>VLOOKUP($A146,NIR_Algorithm_Cleaned!$A$2:$W$4887,23,FALSE)</f>
        <v>70.930000000000007</v>
      </c>
      <c r="I146">
        <v>0.44742603374964801</v>
      </c>
    </row>
    <row r="147" spans="1:9" x14ac:dyDescent="0.2">
      <c r="A147" t="s">
        <v>1807</v>
      </c>
      <c r="B147" t="s">
        <v>4778</v>
      </c>
      <c r="C147" t="s">
        <v>5222</v>
      </c>
      <c r="D147">
        <f>VLOOKUP($A147,NIR_Algorithm_Cleaned!$A$2:$W$4887,19,FALSE)</f>
        <v>12.73</v>
      </c>
      <c r="E147">
        <f>VLOOKUP($A147,NIR_Algorithm_Cleaned!$A$2:$W$4887,20,FALSE)</f>
        <v>4.5199999999999996</v>
      </c>
      <c r="F147">
        <f>VLOOKUP($A147,NIR_Algorithm_Cleaned!$A$2:$W$4887,21,FALSE)</f>
        <v>1.4</v>
      </c>
      <c r="G147">
        <f>VLOOKUP($A147,NIR_Algorithm_Cleaned!$A$2:$W$4887,22,FALSE)</f>
        <v>1.52</v>
      </c>
      <c r="H147">
        <f>VLOOKUP($A147,NIR_Algorithm_Cleaned!$A$2:$W$4887,23,FALSE)</f>
        <v>70.599999999999994</v>
      </c>
      <c r="I147">
        <v>0.41688765996226074</v>
      </c>
    </row>
    <row r="148" spans="1:9" x14ac:dyDescent="0.2">
      <c r="A148" t="s">
        <v>1651</v>
      </c>
      <c r="B148" t="s">
        <v>4796</v>
      </c>
      <c r="C148" t="s">
        <v>5281</v>
      </c>
      <c r="D148">
        <f>VLOOKUP($A148,NIR_Algorithm_Cleaned!$A$2:$W$4887,19,FALSE)</f>
        <v>12.18</v>
      </c>
      <c r="E148">
        <f>VLOOKUP($A148,NIR_Algorithm_Cleaned!$A$2:$W$4887,20,FALSE)</f>
        <v>4.4800000000000004</v>
      </c>
      <c r="F148">
        <f>VLOOKUP($A148,NIR_Algorithm_Cleaned!$A$2:$W$4887,21,FALSE)</f>
        <v>1.54</v>
      </c>
      <c r="G148">
        <f>VLOOKUP($A148,NIR_Algorithm_Cleaned!$A$2:$W$4887,22,FALSE)</f>
        <v>1.52</v>
      </c>
      <c r="H148">
        <f>VLOOKUP($A148,NIR_Algorithm_Cleaned!$A$2:$W$4887,23,FALSE)</f>
        <v>69.12</v>
      </c>
      <c r="I148">
        <v>0.44606720240197822</v>
      </c>
    </row>
    <row r="149" spans="1:9" x14ac:dyDescent="0.2">
      <c r="A149" t="s">
        <v>1610</v>
      </c>
      <c r="B149" t="s">
        <v>4730</v>
      </c>
      <c r="C149" t="s">
        <v>5247</v>
      </c>
      <c r="D149">
        <f>VLOOKUP($A149,NIR_Algorithm_Cleaned!$A$2:$W$4887,19,FALSE)</f>
        <v>11.03</v>
      </c>
      <c r="E149">
        <f>VLOOKUP($A149,NIR_Algorithm_Cleaned!$A$2:$W$4887,20,FALSE)</f>
        <v>4.1900000000000004</v>
      </c>
      <c r="F149">
        <f>VLOOKUP($A149,NIR_Algorithm_Cleaned!$A$2:$W$4887,21,FALSE)</f>
        <v>1.59</v>
      </c>
      <c r="G149">
        <f>VLOOKUP($A149,NIR_Algorithm_Cleaned!$A$2:$W$4887,22,FALSE)</f>
        <v>1.39</v>
      </c>
      <c r="H149">
        <f>VLOOKUP($A149,NIR_Algorithm_Cleaned!$A$2:$W$4887,23,FALSE)</f>
        <v>71.25</v>
      </c>
      <c r="I149">
        <v>0.44260485651214121</v>
      </c>
    </row>
    <row r="150" spans="1:9" x14ac:dyDescent="0.2">
      <c r="A150" t="s">
        <v>1514</v>
      </c>
      <c r="B150" t="s">
        <v>4774</v>
      </c>
      <c r="C150" t="s">
        <v>5259</v>
      </c>
      <c r="D150">
        <f>VLOOKUP($A150,NIR_Algorithm_Cleaned!$A$2:$W$4887,19,FALSE)</f>
        <v>7.3</v>
      </c>
      <c r="E150">
        <f>VLOOKUP($A150,NIR_Algorithm_Cleaned!$A$2:$W$4887,20,FALSE)</f>
        <v>3.37</v>
      </c>
      <c r="F150">
        <f>VLOOKUP($A150,NIR_Algorithm_Cleaned!$A$2:$W$4887,21,FALSE)</f>
        <v>1.49</v>
      </c>
      <c r="G150">
        <f>VLOOKUP($A150,NIR_Algorithm_Cleaned!$A$2:$W$4887,22,FALSE)</f>
        <v>1.21</v>
      </c>
      <c r="H150">
        <f>VLOOKUP($A150,NIR_Algorithm_Cleaned!$A$2:$W$4887,23,FALSE)</f>
        <v>71.08</v>
      </c>
      <c r="I150">
        <v>0.44012231409313624</v>
      </c>
    </row>
    <row r="151" spans="1:9" x14ac:dyDescent="0.2">
      <c r="A151" t="s">
        <v>1376</v>
      </c>
      <c r="B151" t="s">
        <v>4937</v>
      </c>
      <c r="C151" t="s">
        <v>5314</v>
      </c>
      <c r="D151">
        <f>VLOOKUP($A151,NIR_Algorithm_Cleaned!$A$2:$W$4887,19,FALSE)</f>
        <v>9.07</v>
      </c>
      <c r="E151">
        <f>VLOOKUP($A151,NIR_Algorithm_Cleaned!$A$2:$W$4887,20,FALSE)</f>
        <v>4.49</v>
      </c>
      <c r="F151">
        <f>VLOOKUP($A151,NIR_Algorithm_Cleaned!$A$2:$W$4887,21,FALSE)</f>
        <v>1.51</v>
      </c>
      <c r="G151">
        <f>VLOOKUP($A151,NIR_Algorithm_Cleaned!$A$2:$W$4887,22,FALSE)</f>
        <v>1.32</v>
      </c>
      <c r="H151">
        <f>VLOOKUP($A151,NIR_Algorithm_Cleaned!$A$2:$W$4887,23,FALSE)</f>
        <v>72.22</v>
      </c>
      <c r="I151">
        <v>0.40099108108508524</v>
      </c>
    </row>
    <row r="152" spans="1:9" x14ac:dyDescent="0.2">
      <c r="A152" t="s">
        <v>1566</v>
      </c>
      <c r="B152" t="s">
        <v>4708</v>
      </c>
      <c r="C152" t="s">
        <v>5273</v>
      </c>
      <c r="D152">
        <f>VLOOKUP($A152,NIR_Algorithm_Cleaned!$A$2:$W$4887,19,FALSE)</f>
        <v>6.26</v>
      </c>
      <c r="E152">
        <f>VLOOKUP($A152,NIR_Algorithm_Cleaned!$A$2:$W$4887,20,FALSE)</f>
        <v>2.92</v>
      </c>
      <c r="F152">
        <f>VLOOKUP($A152,NIR_Algorithm_Cleaned!$A$2:$W$4887,21,FALSE)</f>
        <v>1.25</v>
      </c>
      <c r="G152">
        <f>VLOOKUP($A152,NIR_Algorithm_Cleaned!$A$2:$W$4887,22,FALSE)</f>
        <v>1.1100000000000001</v>
      </c>
      <c r="H152">
        <f>VLOOKUP($A152,NIR_Algorithm_Cleaned!$A$2:$W$4887,23,FALSE)</f>
        <v>71.36</v>
      </c>
      <c r="I152">
        <v>0.44917005180737102</v>
      </c>
    </row>
    <row r="153" spans="1:9" x14ac:dyDescent="0.2">
      <c r="A153" t="s">
        <v>1849</v>
      </c>
      <c r="B153" t="s">
        <v>4915</v>
      </c>
      <c r="C153" t="s">
        <v>5218</v>
      </c>
      <c r="D153">
        <f>VLOOKUP($A153,NIR_Algorithm_Cleaned!$A$2:$W$4887,19,FALSE)</f>
        <v>12.28</v>
      </c>
      <c r="E153">
        <f>VLOOKUP($A153,NIR_Algorithm_Cleaned!$A$2:$W$4887,20,FALSE)</f>
        <v>4.57</v>
      </c>
      <c r="F153">
        <f>VLOOKUP($A153,NIR_Algorithm_Cleaned!$A$2:$W$4887,21,FALSE)</f>
        <v>2.14</v>
      </c>
      <c r="G153">
        <f>VLOOKUP($A153,NIR_Algorithm_Cleaned!$A$2:$W$4887,22,FALSE)</f>
        <v>1.58</v>
      </c>
      <c r="H153">
        <f>VLOOKUP($A153,NIR_Algorithm_Cleaned!$A$2:$W$4887,23,FALSE)</f>
        <v>68.680000000000007</v>
      </c>
      <c r="I153">
        <v>0.45182119205298027</v>
      </c>
    </row>
    <row r="154" spans="1:9" x14ac:dyDescent="0.2">
      <c r="A154" t="s">
        <v>1855</v>
      </c>
      <c r="B154" t="s">
        <v>4802</v>
      </c>
      <c r="C154" t="s">
        <v>5243</v>
      </c>
      <c r="D154">
        <f>VLOOKUP($A154,NIR_Algorithm_Cleaned!$A$2:$W$4887,19,FALSE)</f>
        <v>11.42</v>
      </c>
      <c r="E154">
        <f>VLOOKUP($A154,NIR_Algorithm_Cleaned!$A$2:$W$4887,20,FALSE)</f>
        <v>4.4000000000000004</v>
      </c>
      <c r="F154">
        <f>VLOOKUP($A154,NIR_Algorithm_Cleaned!$A$2:$W$4887,21,FALSE)</f>
        <v>1.55</v>
      </c>
      <c r="G154">
        <f>VLOOKUP($A154,NIR_Algorithm_Cleaned!$A$2:$W$4887,22,FALSE)</f>
        <v>1.46</v>
      </c>
      <c r="H154">
        <f>VLOOKUP($A154,NIR_Algorithm_Cleaned!$A$2:$W$4887,23,FALSE)</f>
        <v>69.540000000000006</v>
      </c>
      <c r="I154">
        <v>0.41196467991169977</v>
      </c>
    </row>
    <row r="155" spans="1:9" x14ac:dyDescent="0.2">
      <c r="A155" t="s">
        <v>1707</v>
      </c>
      <c r="B155" t="s">
        <v>4895</v>
      </c>
      <c r="C155" t="s">
        <v>5272</v>
      </c>
      <c r="D155">
        <f>VLOOKUP($A155,NIR_Algorithm_Cleaned!$A$2:$W$4887,19,FALSE)</f>
        <v>9.15</v>
      </c>
      <c r="E155">
        <f>VLOOKUP($A155,NIR_Algorithm_Cleaned!$A$2:$W$4887,20,FALSE)</f>
        <v>4.76</v>
      </c>
      <c r="F155">
        <f>VLOOKUP($A155,NIR_Algorithm_Cleaned!$A$2:$W$4887,21,FALSE)</f>
        <v>1.35</v>
      </c>
      <c r="G155">
        <f>VLOOKUP($A155,NIR_Algorithm_Cleaned!$A$2:$W$4887,22,FALSE)</f>
        <v>1.31</v>
      </c>
      <c r="H155">
        <f>VLOOKUP($A155,NIR_Algorithm_Cleaned!$A$2:$W$4887,23,FALSE)</f>
        <v>70.5</v>
      </c>
      <c r="I155">
        <v>0.40502917346877076</v>
      </c>
    </row>
    <row r="156" spans="1:9" x14ac:dyDescent="0.2">
      <c r="A156" t="s">
        <v>1555</v>
      </c>
      <c r="B156" t="s">
        <v>4850</v>
      </c>
      <c r="C156" t="s">
        <v>5321</v>
      </c>
      <c r="D156">
        <f>VLOOKUP($A156,NIR_Algorithm_Cleaned!$A$2:$W$4887,19,FALSE)</f>
        <v>9.74</v>
      </c>
      <c r="E156">
        <f>VLOOKUP($A156,NIR_Algorithm_Cleaned!$A$2:$W$4887,20,FALSE)</f>
        <v>4.45</v>
      </c>
      <c r="F156">
        <f>VLOOKUP($A156,NIR_Algorithm_Cleaned!$A$2:$W$4887,21,FALSE)</f>
        <v>1.72</v>
      </c>
      <c r="G156">
        <f>VLOOKUP($A156,NIR_Algorithm_Cleaned!$A$2:$W$4887,22,FALSE)</f>
        <v>1.43</v>
      </c>
      <c r="H156">
        <f>VLOOKUP($A156,NIR_Algorithm_Cleaned!$A$2:$W$4887,23,FALSE)</f>
        <v>70.8</v>
      </c>
      <c r="I156">
        <v>0.42567895710279802</v>
      </c>
    </row>
    <row r="157" spans="1:9" x14ac:dyDescent="0.2">
      <c r="A157" t="s">
        <v>1470</v>
      </c>
      <c r="B157" t="s">
        <v>4934</v>
      </c>
      <c r="C157" t="s">
        <v>5202</v>
      </c>
      <c r="D157">
        <f>VLOOKUP($A157,NIR_Algorithm_Cleaned!$A$2:$W$4887,19,FALSE)</f>
        <v>9.76</v>
      </c>
      <c r="E157">
        <f>VLOOKUP($A157,NIR_Algorithm_Cleaned!$A$2:$W$4887,20,FALSE)</f>
        <v>4.24</v>
      </c>
      <c r="F157">
        <f>VLOOKUP($A157,NIR_Algorithm_Cleaned!$A$2:$W$4887,21,FALSE)</f>
        <v>1.34</v>
      </c>
      <c r="G157">
        <f>VLOOKUP($A157,NIR_Algorithm_Cleaned!$A$2:$W$4887,22,FALSE)</f>
        <v>1.31</v>
      </c>
      <c r="H157">
        <f>VLOOKUP($A157,NIR_Algorithm_Cleaned!$A$2:$W$4887,23,FALSE)</f>
        <v>72.599999999999994</v>
      </c>
      <c r="I157">
        <v>0.43781170976020001</v>
      </c>
    </row>
    <row r="158" spans="1:9" x14ac:dyDescent="0.2">
      <c r="A158" t="s">
        <v>1382</v>
      </c>
      <c r="B158" t="s">
        <v>4765</v>
      </c>
      <c r="C158" t="s">
        <v>5284</v>
      </c>
      <c r="D158">
        <f>VLOOKUP($A158,NIR_Algorithm_Cleaned!$A$2:$W$4887,19,FALSE)</f>
        <v>12.42</v>
      </c>
      <c r="E158">
        <f>VLOOKUP($A158,NIR_Algorithm_Cleaned!$A$2:$W$4887,20,FALSE)</f>
        <v>4.57</v>
      </c>
      <c r="F158">
        <f>VLOOKUP($A158,NIR_Algorithm_Cleaned!$A$2:$W$4887,21,FALSE)</f>
        <v>1.39</v>
      </c>
      <c r="G158">
        <f>VLOOKUP($A158,NIR_Algorithm_Cleaned!$A$2:$W$4887,22,FALSE)</f>
        <v>1.44</v>
      </c>
      <c r="H158">
        <f>VLOOKUP($A158,NIR_Algorithm_Cleaned!$A$2:$W$4887,23,FALSE)</f>
        <v>71.72</v>
      </c>
      <c r="I158">
        <v>0.40468680089485454</v>
      </c>
    </row>
    <row r="159" spans="1:9" x14ac:dyDescent="0.2">
      <c r="A159" t="s">
        <v>1860</v>
      </c>
      <c r="B159" t="s">
        <v>4945</v>
      </c>
      <c r="C159" t="s">
        <v>5292</v>
      </c>
      <c r="D159">
        <f>VLOOKUP($A159,NIR_Algorithm_Cleaned!$A$2:$W$4887,19,FALSE)</f>
        <v>12.64</v>
      </c>
      <c r="E159">
        <f>VLOOKUP($A159,NIR_Algorithm_Cleaned!$A$2:$W$4887,20,FALSE)</f>
        <v>4.22</v>
      </c>
      <c r="F159">
        <f>VLOOKUP($A159,NIR_Algorithm_Cleaned!$A$2:$W$4887,21,FALSE)</f>
        <v>1.49</v>
      </c>
      <c r="G159">
        <f>VLOOKUP($A159,NIR_Algorithm_Cleaned!$A$2:$W$4887,22,FALSE)</f>
        <v>1.49</v>
      </c>
      <c r="H159">
        <f>VLOOKUP($A159,NIR_Algorithm_Cleaned!$A$2:$W$4887,23,FALSE)</f>
        <v>70.930000000000007</v>
      </c>
      <c r="I159">
        <v>0.42931067404165324</v>
      </c>
    </row>
    <row r="160" spans="1:9" x14ac:dyDescent="0.2">
      <c r="A160" t="s">
        <v>1475</v>
      </c>
      <c r="B160" t="s">
        <v>4712</v>
      </c>
      <c r="C160" t="s">
        <v>5290</v>
      </c>
      <c r="D160">
        <f>VLOOKUP($A160,NIR_Algorithm_Cleaned!$A$2:$W$4887,19,FALSE)</f>
        <v>10.050000000000001</v>
      </c>
      <c r="E160">
        <f>VLOOKUP($A160,NIR_Algorithm_Cleaned!$A$2:$W$4887,20,FALSE)</f>
        <v>4.24</v>
      </c>
      <c r="F160">
        <f>VLOOKUP($A160,NIR_Algorithm_Cleaned!$A$2:$W$4887,21,FALSE)</f>
        <v>1.58</v>
      </c>
      <c r="G160">
        <f>VLOOKUP($A160,NIR_Algorithm_Cleaned!$A$2:$W$4887,22,FALSE)</f>
        <v>1.41</v>
      </c>
      <c r="H160">
        <f>VLOOKUP($A160,NIR_Algorithm_Cleaned!$A$2:$W$4887,23,FALSE)</f>
        <v>72.150000000000006</v>
      </c>
      <c r="I160">
        <v>0.45529801324503349</v>
      </c>
    </row>
    <row r="161" spans="1:9" x14ac:dyDescent="0.2">
      <c r="A161" t="s">
        <v>1828</v>
      </c>
      <c r="B161" t="s">
        <v>4827</v>
      </c>
      <c r="C161" t="s">
        <v>5296</v>
      </c>
      <c r="D161">
        <f>VLOOKUP($A161,NIR_Algorithm_Cleaned!$A$2:$W$4887,19,FALSE)</f>
        <v>12.8</v>
      </c>
      <c r="E161">
        <f>VLOOKUP($A161,NIR_Algorithm_Cleaned!$A$2:$W$4887,20,FALSE)</f>
        <v>4.93</v>
      </c>
      <c r="F161">
        <f>VLOOKUP($A161,NIR_Algorithm_Cleaned!$A$2:$W$4887,21,FALSE)</f>
        <v>1.56</v>
      </c>
      <c r="G161">
        <f>VLOOKUP($A161,NIR_Algorithm_Cleaned!$A$2:$W$4887,22,FALSE)</f>
        <v>1.52</v>
      </c>
      <c r="H161">
        <f>VLOOKUP($A161,NIR_Algorithm_Cleaned!$A$2:$W$4887,23,FALSE)</f>
        <v>70.290000000000006</v>
      </c>
      <c r="I161">
        <v>0.40598233995584976</v>
      </c>
    </row>
    <row r="162" spans="1:9" x14ac:dyDescent="0.2">
      <c r="A162" t="s">
        <v>1672</v>
      </c>
      <c r="B162" t="s">
        <v>4917</v>
      </c>
      <c r="C162" t="s">
        <v>5280</v>
      </c>
      <c r="D162">
        <f>VLOOKUP($A162,NIR_Algorithm_Cleaned!$A$2:$W$4887,19,FALSE)</f>
        <v>6.99</v>
      </c>
      <c r="E162">
        <f>VLOOKUP($A162,NIR_Algorithm_Cleaned!$A$2:$W$4887,20,FALSE)</f>
        <v>4.05</v>
      </c>
      <c r="F162">
        <f>VLOOKUP($A162,NIR_Algorithm_Cleaned!$A$2:$W$4887,21,FALSE)</f>
        <v>1.45</v>
      </c>
      <c r="G162">
        <f>VLOOKUP($A162,NIR_Algorithm_Cleaned!$A$2:$W$4887,22,FALSE)</f>
        <v>1.2</v>
      </c>
      <c r="H162">
        <f>VLOOKUP($A162,NIR_Algorithm_Cleaned!$A$2:$W$4887,23,FALSE)</f>
        <v>70.23</v>
      </c>
      <c r="I162">
        <v>0.44093562345460974</v>
      </c>
    </row>
    <row r="163" spans="1:9" x14ac:dyDescent="0.2">
      <c r="A163" t="s">
        <v>1716</v>
      </c>
      <c r="B163" t="s">
        <v>4842</v>
      </c>
      <c r="C163" t="s">
        <v>5203</v>
      </c>
      <c r="D163">
        <f>VLOOKUP($A163,NIR_Algorithm_Cleaned!$A$2:$W$4887,19,FALSE)</f>
        <v>9.6999999999999993</v>
      </c>
      <c r="E163">
        <f>VLOOKUP($A163,NIR_Algorithm_Cleaned!$A$2:$W$4887,20,FALSE)</f>
        <v>4.42</v>
      </c>
      <c r="F163">
        <f>VLOOKUP($A163,NIR_Algorithm_Cleaned!$A$2:$W$4887,21,FALSE)</f>
        <v>1.44</v>
      </c>
      <c r="G163">
        <f>VLOOKUP($A163,NIR_Algorithm_Cleaned!$A$2:$W$4887,22,FALSE)</f>
        <v>1.35</v>
      </c>
      <c r="H163">
        <f>VLOOKUP($A163,NIR_Algorithm_Cleaned!$A$2:$W$4887,23,FALSE)</f>
        <v>70.17</v>
      </c>
      <c r="I163">
        <v>0.44623735577682949</v>
      </c>
    </row>
    <row r="164" spans="1:9" x14ac:dyDescent="0.2">
      <c r="A164" t="s">
        <v>1681</v>
      </c>
      <c r="B164" t="s">
        <v>4916</v>
      </c>
      <c r="C164" t="s">
        <v>5323</v>
      </c>
      <c r="D164">
        <f>VLOOKUP($A164,NIR_Algorithm_Cleaned!$A$2:$W$4887,19,FALSE)</f>
        <v>10.14</v>
      </c>
      <c r="E164">
        <f>VLOOKUP($A164,NIR_Algorithm_Cleaned!$A$2:$W$4887,20,FALSE)</f>
        <v>4.8099999999999996</v>
      </c>
      <c r="F164">
        <f>VLOOKUP($A164,NIR_Algorithm_Cleaned!$A$2:$W$4887,21,FALSE)</f>
        <v>1.35</v>
      </c>
      <c r="G164">
        <f>VLOOKUP($A164,NIR_Algorithm_Cleaned!$A$2:$W$4887,22,FALSE)</f>
        <v>1.35</v>
      </c>
      <c r="H164">
        <f>VLOOKUP($A164,NIR_Algorithm_Cleaned!$A$2:$W$4887,23,FALSE)</f>
        <v>69.930000000000007</v>
      </c>
      <c r="I164">
        <v>0.39604391774137326</v>
      </c>
    </row>
    <row r="165" spans="1:9" x14ac:dyDescent="0.2">
      <c r="A165" t="s">
        <v>1669</v>
      </c>
      <c r="B165" t="s">
        <v>4776</v>
      </c>
      <c r="C165" t="s">
        <v>5307</v>
      </c>
      <c r="D165">
        <f>VLOOKUP($A165,NIR_Algorithm_Cleaned!$A$2:$W$4887,19,FALSE)</f>
        <v>8.8800000000000008</v>
      </c>
      <c r="E165">
        <f>VLOOKUP($A165,NIR_Algorithm_Cleaned!$A$2:$W$4887,20,FALSE)</f>
        <v>3.66</v>
      </c>
      <c r="F165">
        <f>VLOOKUP($A165,NIR_Algorithm_Cleaned!$A$2:$W$4887,21,FALSE)</f>
        <v>1.26</v>
      </c>
      <c r="G165">
        <f>VLOOKUP($A165,NIR_Algorithm_Cleaned!$A$2:$W$4887,22,FALSE)</f>
        <v>1.28</v>
      </c>
      <c r="H165">
        <f>VLOOKUP($A165,NIR_Algorithm_Cleaned!$A$2:$W$4887,23,FALSE)</f>
        <v>71.16</v>
      </c>
      <c r="I165">
        <v>0.43835400091855925</v>
      </c>
    </row>
    <row r="166" spans="1:9" x14ac:dyDescent="0.2">
      <c r="A166" t="s">
        <v>1664</v>
      </c>
      <c r="B166" t="s">
        <v>4782</v>
      </c>
      <c r="C166" t="s">
        <v>5278</v>
      </c>
      <c r="D166">
        <f>VLOOKUP($A166,NIR_Algorithm_Cleaned!$A$2:$W$4887,19,FALSE)</f>
        <v>8.44</v>
      </c>
      <c r="E166">
        <f>VLOOKUP($A166,NIR_Algorithm_Cleaned!$A$2:$W$4887,20,FALSE)</f>
        <v>3.94</v>
      </c>
      <c r="F166">
        <f>VLOOKUP($A166,NIR_Algorithm_Cleaned!$A$2:$W$4887,21,FALSE)</f>
        <v>1.25</v>
      </c>
      <c r="G166">
        <f>VLOOKUP($A166,NIR_Algorithm_Cleaned!$A$2:$W$4887,22,FALSE)</f>
        <v>1.26</v>
      </c>
      <c r="H166">
        <f>VLOOKUP($A166,NIR_Algorithm_Cleaned!$A$2:$W$4887,23,FALSE)</f>
        <v>70.27</v>
      </c>
      <c r="I166">
        <v>0.44435644508176952</v>
      </c>
    </row>
    <row r="167" spans="1:9" x14ac:dyDescent="0.2">
      <c r="A167" t="s">
        <v>1687</v>
      </c>
      <c r="B167" t="s">
        <v>4883</v>
      </c>
      <c r="C167" t="s">
        <v>5310</v>
      </c>
      <c r="D167">
        <f>VLOOKUP($A167,NIR_Algorithm_Cleaned!$A$2:$W$4887,19,FALSE)</f>
        <v>9.6</v>
      </c>
      <c r="E167">
        <f>VLOOKUP($A167,NIR_Algorithm_Cleaned!$A$2:$W$4887,20,FALSE)</f>
        <v>4.03</v>
      </c>
      <c r="F167">
        <f>VLOOKUP($A167,NIR_Algorithm_Cleaned!$A$2:$W$4887,21,FALSE)</f>
        <v>1.77</v>
      </c>
      <c r="G167">
        <f>VLOOKUP($A167,NIR_Algorithm_Cleaned!$A$2:$W$4887,22,FALSE)</f>
        <v>1.4</v>
      </c>
      <c r="H167">
        <f>VLOOKUP($A167,NIR_Algorithm_Cleaned!$A$2:$W$4887,23,FALSE)</f>
        <v>69.959999999999994</v>
      </c>
      <c r="I167">
        <v>0.44389377831997229</v>
      </c>
    </row>
    <row r="168" spans="1:9" x14ac:dyDescent="0.2">
      <c r="A168" t="s">
        <v>1675</v>
      </c>
      <c r="B168" t="s">
        <v>4737</v>
      </c>
      <c r="C168" t="s">
        <v>5303</v>
      </c>
      <c r="D168">
        <f>VLOOKUP($A168,NIR_Algorithm_Cleaned!$A$2:$W$4887,19,FALSE)</f>
        <v>10.27</v>
      </c>
      <c r="E168">
        <f>VLOOKUP($A168,NIR_Algorithm_Cleaned!$A$2:$W$4887,20,FALSE)</f>
        <v>4.7</v>
      </c>
      <c r="F168">
        <f>VLOOKUP($A168,NIR_Algorithm_Cleaned!$A$2:$W$4887,21,FALSE)</f>
        <v>1.61</v>
      </c>
      <c r="G168">
        <f>VLOOKUP($A168,NIR_Algorithm_Cleaned!$A$2:$W$4887,22,FALSE)</f>
        <v>1.42</v>
      </c>
      <c r="H168">
        <f>VLOOKUP($A168,NIR_Algorithm_Cleaned!$A$2:$W$4887,23,FALSE)</f>
        <v>69.819999999999993</v>
      </c>
      <c r="I168">
        <v>0.41287486753797226</v>
      </c>
    </row>
    <row r="169" spans="1:9" x14ac:dyDescent="0.2">
      <c r="A169" t="s">
        <v>1361</v>
      </c>
      <c r="B169" t="s">
        <v>4733</v>
      </c>
      <c r="C169" t="s">
        <v>5224</v>
      </c>
      <c r="D169">
        <f>VLOOKUP($A169,NIR_Algorithm_Cleaned!$A$2:$W$4887,19,FALSE)</f>
        <v>11.65</v>
      </c>
      <c r="E169">
        <f>VLOOKUP($A169,NIR_Algorithm_Cleaned!$A$2:$W$4887,20,FALSE)</f>
        <v>4.0999999999999996</v>
      </c>
      <c r="F169">
        <f>VLOOKUP($A169,NIR_Algorithm_Cleaned!$A$2:$W$4887,21,FALSE)</f>
        <v>1.54</v>
      </c>
      <c r="G169">
        <f>VLOOKUP($A169,NIR_Algorithm_Cleaned!$A$2:$W$4887,22,FALSE)</f>
        <v>1.46</v>
      </c>
      <c r="H169">
        <f>VLOOKUP($A169,NIR_Algorithm_Cleaned!$A$2:$W$4887,23,FALSE)</f>
        <v>70.599999999999994</v>
      </c>
      <c r="I169">
        <v>0.45256070640176604</v>
      </c>
    </row>
    <row r="170" spans="1:9" x14ac:dyDescent="0.2">
      <c r="A170" t="s">
        <v>1375</v>
      </c>
      <c r="B170" t="s">
        <v>4743</v>
      </c>
      <c r="C170" t="s">
        <v>5332</v>
      </c>
      <c r="D170">
        <f>VLOOKUP($A170,NIR_Algorithm_Cleaned!$A$2:$W$4887,19,FALSE)</f>
        <v>11.89</v>
      </c>
      <c r="E170">
        <f>VLOOKUP($A170,NIR_Algorithm_Cleaned!$A$2:$W$4887,20,FALSE)</f>
        <v>4.6500000000000004</v>
      </c>
      <c r="F170">
        <f>VLOOKUP($A170,NIR_Algorithm_Cleaned!$A$2:$W$4887,21,FALSE)</f>
        <v>1.61</v>
      </c>
      <c r="G170">
        <f>VLOOKUP($A170,NIR_Algorithm_Cleaned!$A$2:$W$4887,22,FALSE)</f>
        <v>1.46</v>
      </c>
      <c r="H170">
        <f>VLOOKUP($A170,NIR_Algorithm_Cleaned!$A$2:$W$4887,23,FALSE)</f>
        <v>72.099999999999994</v>
      </c>
      <c r="I170">
        <v>0.421568473533113</v>
      </c>
    </row>
    <row r="171" spans="1:9" x14ac:dyDescent="0.2">
      <c r="A171" t="s">
        <v>1623</v>
      </c>
      <c r="B171" t="s">
        <v>4912</v>
      </c>
      <c r="C171" t="s">
        <v>5252</v>
      </c>
      <c r="D171">
        <f>VLOOKUP($A171,NIR_Algorithm_Cleaned!$A$2:$W$4887,19,FALSE)</f>
        <v>10.45</v>
      </c>
      <c r="E171">
        <f>VLOOKUP($A171,NIR_Algorithm_Cleaned!$A$2:$W$4887,20,FALSE)</f>
        <v>4.3600000000000003</v>
      </c>
      <c r="F171">
        <f>VLOOKUP($A171,NIR_Algorithm_Cleaned!$A$2:$W$4887,21,FALSE)</f>
        <v>1.72</v>
      </c>
      <c r="G171">
        <f>VLOOKUP($A171,NIR_Algorithm_Cleaned!$A$2:$W$4887,22,FALSE)</f>
        <v>1.44</v>
      </c>
      <c r="H171">
        <f>VLOOKUP($A171,NIR_Algorithm_Cleaned!$A$2:$W$4887,23,FALSE)</f>
        <v>69.44</v>
      </c>
      <c r="I171">
        <v>0.44425777110561648</v>
      </c>
    </row>
    <row r="172" spans="1:9" x14ac:dyDescent="0.2">
      <c r="A172" t="s">
        <v>936</v>
      </c>
      <c r="B172" t="s">
        <v>4932</v>
      </c>
      <c r="C172" t="s">
        <v>5267</v>
      </c>
      <c r="D172">
        <f>VLOOKUP($A172,NIR_Algorithm_Cleaned!$A$2:$W$4887,19,FALSE)</f>
        <v>12.82</v>
      </c>
      <c r="E172">
        <f>VLOOKUP($A172,NIR_Algorithm_Cleaned!$A$2:$W$4887,20,FALSE)</f>
        <v>3.95</v>
      </c>
      <c r="F172">
        <f>VLOOKUP($A172,NIR_Algorithm_Cleaned!$A$2:$W$4887,21,FALSE)</f>
        <v>1.8</v>
      </c>
      <c r="G172">
        <f>VLOOKUP($A172,NIR_Algorithm_Cleaned!$A$2:$W$4887,22,FALSE)</f>
        <v>1.52</v>
      </c>
      <c r="H172">
        <f>VLOOKUP($A172,NIR_Algorithm_Cleaned!$A$2:$W$4887,23,FALSE)</f>
        <v>71.05</v>
      </c>
      <c r="I172">
        <v>0.44705152782618796</v>
      </c>
    </row>
    <row r="173" spans="1:9" x14ac:dyDescent="0.2">
      <c r="A173" t="s">
        <v>955</v>
      </c>
      <c r="B173" t="s">
        <v>4769</v>
      </c>
      <c r="C173" t="s">
        <v>5304</v>
      </c>
      <c r="D173">
        <f>VLOOKUP($A173,NIR_Algorithm_Cleaned!$A$2:$W$4887,19,FALSE)</f>
        <v>11</v>
      </c>
      <c r="E173">
        <f>VLOOKUP($A173,NIR_Algorithm_Cleaned!$A$2:$W$4887,20,FALSE)</f>
        <v>4.2699999999999996</v>
      </c>
      <c r="F173">
        <f>VLOOKUP($A173,NIR_Algorithm_Cleaned!$A$2:$W$4887,21,FALSE)</f>
        <v>1.92</v>
      </c>
      <c r="G173">
        <f>VLOOKUP($A173,NIR_Algorithm_Cleaned!$A$2:$W$4887,22,FALSE)</f>
        <v>1.47</v>
      </c>
      <c r="H173">
        <f>VLOOKUP($A173,NIR_Algorithm_Cleaned!$A$2:$W$4887,23,FALSE)</f>
        <v>70.81</v>
      </c>
      <c r="I173">
        <v>0.44850877192982475</v>
      </c>
    </row>
    <row r="174" spans="1:9" x14ac:dyDescent="0.2">
      <c r="A174" t="s">
        <v>1673</v>
      </c>
      <c r="B174" t="s">
        <v>4928</v>
      </c>
      <c r="C174" t="s">
        <v>5293</v>
      </c>
      <c r="D174">
        <f>VLOOKUP($A174,NIR_Algorithm_Cleaned!$A$2:$W$4887,19,FALSE)</f>
        <v>10.5</v>
      </c>
      <c r="E174">
        <f>VLOOKUP($A174,NIR_Algorithm_Cleaned!$A$2:$W$4887,20,FALSE)</f>
        <v>3.71</v>
      </c>
      <c r="F174">
        <f>VLOOKUP($A174,NIR_Algorithm_Cleaned!$A$2:$W$4887,21,FALSE)</f>
        <v>1.35</v>
      </c>
      <c r="G174">
        <f>VLOOKUP($A174,NIR_Algorithm_Cleaned!$A$2:$W$4887,22,FALSE)</f>
        <v>1.39</v>
      </c>
      <c r="H174">
        <f>VLOOKUP($A174,NIR_Algorithm_Cleaned!$A$2:$W$4887,23,FALSE)</f>
        <v>69.56</v>
      </c>
      <c r="I174">
        <v>0.43959731543624148</v>
      </c>
    </row>
    <row r="175" spans="1:9" x14ac:dyDescent="0.2">
      <c r="A175" t="s">
        <v>1645</v>
      </c>
      <c r="B175" t="s">
        <v>4711</v>
      </c>
      <c r="C175" t="s">
        <v>5211</v>
      </c>
      <c r="D175">
        <f>VLOOKUP($A175,NIR_Algorithm_Cleaned!$A$2:$W$4887,19,FALSE)</f>
        <v>10.57</v>
      </c>
      <c r="E175">
        <f>VLOOKUP($A175,NIR_Algorithm_Cleaned!$A$2:$W$4887,20,FALSE)</f>
        <v>4.32</v>
      </c>
      <c r="F175">
        <f>VLOOKUP($A175,NIR_Algorithm_Cleaned!$A$2:$W$4887,21,FALSE)</f>
        <v>1.43</v>
      </c>
      <c r="G175">
        <f>VLOOKUP($A175,NIR_Algorithm_Cleaned!$A$2:$W$4887,22,FALSE)</f>
        <v>1.38</v>
      </c>
      <c r="H175">
        <f>VLOOKUP($A175,NIR_Algorithm_Cleaned!$A$2:$W$4887,23,FALSE)</f>
        <v>70.34</v>
      </c>
      <c r="I175">
        <v>0.41370150867144601</v>
      </c>
    </row>
    <row r="176" spans="1:9" x14ac:dyDescent="0.2">
      <c r="A176" t="s">
        <v>1368</v>
      </c>
      <c r="B176" t="s">
        <v>4846</v>
      </c>
      <c r="C176" t="s">
        <v>5286</v>
      </c>
      <c r="D176">
        <f>VLOOKUP($A176,NIR_Algorithm_Cleaned!$A$2:$W$4887,19,FALSE)</f>
        <v>8.9</v>
      </c>
      <c r="E176">
        <f>VLOOKUP($A176,NIR_Algorithm_Cleaned!$A$2:$W$4887,20,FALSE)</f>
        <v>3.74</v>
      </c>
      <c r="F176">
        <f>VLOOKUP($A176,NIR_Algorithm_Cleaned!$A$2:$W$4887,21,FALSE)</f>
        <v>1.36</v>
      </c>
      <c r="G176">
        <f>VLOOKUP($A176,NIR_Algorithm_Cleaned!$A$2:$W$4887,22,FALSE)</f>
        <v>1.32</v>
      </c>
      <c r="H176">
        <f>VLOOKUP($A176,NIR_Algorithm_Cleaned!$A$2:$W$4887,23,FALSE)</f>
        <v>71.900000000000006</v>
      </c>
      <c r="I176">
        <v>0.46355263157894755</v>
      </c>
    </row>
    <row r="177" spans="1:9" x14ac:dyDescent="0.2">
      <c r="A177" t="s">
        <v>1273</v>
      </c>
      <c r="B177" t="s">
        <v>4732</v>
      </c>
      <c r="C177" t="s">
        <v>5220</v>
      </c>
      <c r="D177">
        <f>VLOOKUP($A177,NIR_Algorithm_Cleaned!$A$2:$W$4887,19,FALSE)</f>
        <v>10.48</v>
      </c>
      <c r="E177">
        <f>VLOOKUP($A177,NIR_Algorithm_Cleaned!$A$2:$W$4887,20,FALSE)</f>
        <v>3.55</v>
      </c>
      <c r="F177">
        <f>VLOOKUP($A177,NIR_Algorithm_Cleaned!$A$2:$W$4887,21,FALSE)</f>
        <v>1.55</v>
      </c>
      <c r="G177">
        <f>VLOOKUP($A177,NIR_Algorithm_Cleaned!$A$2:$W$4887,22,FALSE)</f>
        <v>1.4</v>
      </c>
      <c r="H177">
        <f>VLOOKUP($A177,NIR_Algorithm_Cleaned!$A$2:$W$4887,23,FALSE)</f>
        <v>70.430000000000007</v>
      </c>
      <c r="I177">
        <v>0.45194825958170876</v>
      </c>
    </row>
    <row r="178" spans="1:9" x14ac:dyDescent="0.2">
      <c r="A178" t="s">
        <v>1287</v>
      </c>
      <c r="B178" t="s">
        <v>4879</v>
      </c>
      <c r="C178" t="s">
        <v>5277</v>
      </c>
      <c r="D178">
        <f>VLOOKUP($A178,NIR_Algorithm_Cleaned!$A$2:$W$4887,19,FALSE)</f>
        <v>10.35</v>
      </c>
      <c r="E178">
        <f>VLOOKUP($A178,NIR_Algorithm_Cleaned!$A$2:$W$4887,20,FALSE)</f>
        <v>3.84</v>
      </c>
      <c r="F178">
        <f>VLOOKUP($A178,NIR_Algorithm_Cleaned!$A$2:$W$4887,21,FALSE)</f>
        <v>1.36</v>
      </c>
      <c r="G178">
        <f>VLOOKUP($A178,NIR_Algorithm_Cleaned!$A$2:$W$4887,22,FALSE)</f>
        <v>1.36</v>
      </c>
      <c r="H178">
        <f>VLOOKUP($A178,NIR_Algorithm_Cleaned!$A$2:$W$4887,23,FALSE)</f>
        <v>71.78</v>
      </c>
      <c r="I178">
        <v>0.44666555550617071</v>
      </c>
    </row>
    <row r="179" spans="1:9" x14ac:dyDescent="0.2">
      <c r="A179" t="s">
        <v>1490</v>
      </c>
      <c r="B179" t="s">
        <v>4956</v>
      </c>
      <c r="C179" t="s">
        <v>5287</v>
      </c>
      <c r="D179">
        <f>VLOOKUP($A179,NIR_Algorithm_Cleaned!$A$2:$W$4887,19,FALSE)</f>
        <v>11.89</v>
      </c>
      <c r="E179">
        <f>VLOOKUP($A179,NIR_Algorithm_Cleaned!$A$2:$W$4887,20,FALSE)</f>
        <v>3.87</v>
      </c>
      <c r="F179">
        <f>VLOOKUP($A179,NIR_Algorithm_Cleaned!$A$2:$W$4887,21,FALSE)</f>
        <v>1.67</v>
      </c>
      <c r="G179">
        <f>VLOOKUP($A179,NIR_Algorithm_Cleaned!$A$2:$W$4887,22,FALSE)</f>
        <v>1.43</v>
      </c>
      <c r="H179">
        <f>VLOOKUP($A179,NIR_Algorithm_Cleaned!$A$2:$W$4887,23,FALSE)</f>
        <v>72.16</v>
      </c>
      <c r="I179">
        <v>0.41903436549131923</v>
      </c>
    </row>
    <row r="180" spans="1:9" x14ac:dyDescent="0.2">
      <c r="A180" t="s">
        <v>1504</v>
      </c>
      <c r="B180" t="s">
        <v>5171</v>
      </c>
      <c r="C180" t="s">
        <v>5298</v>
      </c>
      <c r="D180">
        <f>VLOOKUP($A180,NIR_Algorithm_Cleaned!$A$2:$W$4887,19,FALSE)</f>
        <v>12.9</v>
      </c>
      <c r="E180">
        <f>VLOOKUP($A180,NIR_Algorithm_Cleaned!$A$2:$W$4887,20,FALSE)</f>
        <v>4.09</v>
      </c>
      <c r="F180">
        <f>VLOOKUP($A180,NIR_Algorithm_Cleaned!$A$2:$W$4887,21,FALSE)</f>
        <v>1.7</v>
      </c>
      <c r="G180">
        <f>VLOOKUP($A180,NIR_Algorithm_Cleaned!$A$2:$W$4887,22,FALSE)</f>
        <v>1.48</v>
      </c>
      <c r="H180">
        <f>VLOOKUP($A180,NIR_Algorithm_Cleaned!$A$2:$W$4887,23,FALSE)</f>
        <v>70.989999999999995</v>
      </c>
      <c r="I180">
        <v>0.42919817386225551</v>
      </c>
    </row>
    <row r="181" spans="1:9" x14ac:dyDescent="0.2">
      <c r="A181" t="s">
        <v>1252</v>
      </c>
      <c r="B181" t="s">
        <v>5013</v>
      </c>
      <c r="C181" t="s">
        <v>5235</v>
      </c>
      <c r="D181">
        <f>VLOOKUP($A181,NIR_Algorithm_Cleaned!$A$2:$W$4887,19,FALSE)</f>
        <v>11.37</v>
      </c>
      <c r="E181">
        <f>VLOOKUP($A181,NIR_Algorithm_Cleaned!$A$2:$W$4887,20,FALSE)</f>
        <v>3.95</v>
      </c>
      <c r="F181">
        <f>VLOOKUP($A181,NIR_Algorithm_Cleaned!$A$2:$W$4887,21,FALSE)</f>
        <v>1.21</v>
      </c>
      <c r="G181">
        <f>VLOOKUP($A181,NIR_Algorithm_Cleaned!$A$2:$W$4887,22,FALSE)</f>
        <v>1.4</v>
      </c>
      <c r="H181">
        <f>VLOOKUP($A181,NIR_Algorithm_Cleaned!$A$2:$W$4887,23,FALSE)</f>
        <v>71.64</v>
      </c>
      <c r="I181">
        <v>0.41901395617583004</v>
      </c>
    </row>
    <row r="182" spans="1:9" x14ac:dyDescent="0.2">
      <c r="A182" t="s">
        <v>1813</v>
      </c>
      <c r="B182" t="s">
        <v>5034</v>
      </c>
      <c r="C182" t="s">
        <v>5266</v>
      </c>
      <c r="D182">
        <f>VLOOKUP($A182,NIR_Algorithm_Cleaned!$A$2:$W$4887,19,FALSE)</f>
        <v>8.66</v>
      </c>
      <c r="E182">
        <f>VLOOKUP($A182,NIR_Algorithm_Cleaned!$A$2:$W$4887,20,FALSE)</f>
        <v>4.26</v>
      </c>
      <c r="F182">
        <f>VLOOKUP($A182,NIR_Algorithm_Cleaned!$A$2:$W$4887,21,FALSE)</f>
        <v>1.63</v>
      </c>
      <c r="G182">
        <f>VLOOKUP($A182,NIR_Algorithm_Cleaned!$A$2:$W$4887,22,FALSE)</f>
        <v>1.4</v>
      </c>
      <c r="H182">
        <f>VLOOKUP($A182,NIR_Algorithm_Cleaned!$A$2:$W$4887,23,FALSE)</f>
        <v>70.540000000000006</v>
      </c>
      <c r="I182">
        <v>0.45272525270128972</v>
      </c>
    </row>
    <row r="183" spans="1:9" x14ac:dyDescent="0.2">
      <c r="A183" t="s">
        <v>1265</v>
      </c>
      <c r="B183" t="s">
        <v>5069</v>
      </c>
      <c r="C183" t="s">
        <v>5237</v>
      </c>
      <c r="D183">
        <f>VLOOKUP($A183,NIR_Algorithm_Cleaned!$A$2:$W$4887,19,FALSE)</f>
        <v>7.92</v>
      </c>
      <c r="E183">
        <f>VLOOKUP($A183,NIR_Algorithm_Cleaned!$A$2:$W$4887,20,FALSE)</f>
        <v>4.34</v>
      </c>
      <c r="F183">
        <f>VLOOKUP($A183,NIR_Algorithm_Cleaned!$A$2:$W$4887,21,FALSE)</f>
        <v>1.41</v>
      </c>
      <c r="G183">
        <f>VLOOKUP($A183,NIR_Algorithm_Cleaned!$A$2:$W$4887,22,FALSE)</f>
        <v>1.25</v>
      </c>
      <c r="H183">
        <f>VLOOKUP($A183,NIR_Algorithm_Cleaned!$A$2:$W$4887,23,FALSE)</f>
        <v>70.83</v>
      </c>
      <c r="I183">
        <v>0.40024422296119749</v>
      </c>
    </row>
    <row r="184" spans="1:9" x14ac:dyDescent="0.2">
      <c r="A184" t="s">
        <v>996</v>
      </c>
      <c r="B184" t="s">
        <v>5061</v>
      </c>
      <c r="C184" t="s">
        <v>5242</v>
      </c>
      <c r="D184">
        <f>VLOOKUP($A184,NIR_Algorithm_Cleaned!$A$2:$W$4887,19,FALSE)</f>
        <v>13.68</v>
      </c>
      <c r="E184">
        <f>VLOOKUP($A184,NIR_Algorithm_Cleaned!$A$2:$W$4887,20,FALSE)</f>
        <v>4.54</v>
      </c>
      <c r="F184">
        <f>VLOOKUP($A184,NIR_Algorithm_Cleaned!$A$2:$W$4887,21,FALSE)</f>
        <v>1.94</v>
      </c>
      <c r="G184">
        <f>VLOOKUP($A184,NIR_Algorithm_Cleaned!$A$2:$W$4887,22,FALSE)</f>
        <v>1.6</v>
      </c>
      <c r="H184">
        <f>VLOOKUP($A184,NIR_Algorithm_Cleaned!$A$2:$W$4887,23,FALSE)</f>
        <v>69.849999999999994</v>
      </c>
      <c r="I184">
        <v>0.45261522734343773</v>
      </c>
    </row>
    <row r="185" spans="1:9" x14ac:dyDescent="0.2">
      <c r="A185" t="s">
        <v>1519</v>
      </c>
      <c r="B185" t="s">
        <v>5198</v>
      </c>
      <c r="C185" t="s">
        <v>5311</v>
      </c>
      <c r="D185">
        <f>VLOOKUP($A185,NIR_Algorithm_Cleaned!$A$2:$W$4887,19,FALSE)</f>
        <v>9.17</v>
      </c>
      <c r="E185">
        <f>VLOOKUP($A185,NIR_Algorithm_Cleaned!$A$2:$W$4887,20,FALSE)</f>
        <v>3.53</v>
      </c>
      <c r="F185">
        <f>VLOOKUP($A185,NIR_Algorithm_Cleaned!$A$2:$W$4887,21,FALSE)</f>
        <v>1.66</v>
      </c>
      <c r="G185">
        <f>VLOOKUP($A185,NIR_Algorithm_Cleaned!$A$2:$W$4887,22,FALSE)</f>
        <v>1.3</v>
      </c>
      <c r="H185">
        <f>VLOOKUP($A185,NIR_Algorithm_Cleaned!$A$2:$W$4887,23,FALSE)</f>
        <v>71.36</v>
      </c>
      <c r="I185">
        <v>0.41559428372255125</v>
      </c>
    </row>
    <row r="186" spans="1:9" x14ac:dyDescent="0.2">
      <c r="A186" t="s">
        <v>1246</v>
      </c>
      <c r="B186" t="s">
        <v>5160</v>
      </c>
      <c r="C186" t="s">
        <v>5276</v>
      </c>
      <c r="D186">
        <f>VLOOKUP($A186,NIR_Algorithm_Cleaned!$A$2:$W$4887,19,FALSE)</f>
        <v>6.44</v>
      </c>
      <c r="E186">
        <f>VLOOKUP($A186,NIR_Algorithm_Cleaned!$A$2:$W$4887,20,FALSE)</f>
        <v>3.15</v>
      </c>
      <c r="F186">
        <f>VLOOKUP($A186,NIR_Algorithm_Cleaned!$A$2:$W$4887,21,FALSE)</f>
        <v>1.54</v>
      </c>
      <c r="G186">
        <f>VLOOKUP($A186,NIR_Algorithm_Cleaned!$A$2:$W$4887,22,FALSE)</f>
        <v>1.19</v>
      </c>
      <c r="H186">
        <f>VLOOKUP($A186,NIR_Algorithm_Cleaned!$A$2:$W$4887,23,FALSE)</f>
        <v>70.010000000000005</v>
      </c>
      <c r="I186">
        <v>0.431631850304458</v>
      </c>
    </row>
    <row r="187" spans="1:9" x14ac:dyDescent="0.2">
      <c r="A187" t="s">
        <v>1776</v>
      </c>
      <c r="B187" t="s">
        <v>4953</v>
      </c>
      <c r="C187" t="s">
        <v>5322</v>
      </c>
      <c r="D187">
        <f>VLOOKUP($A187,NIR_Algorithm_Cleaned!$A$2:$W$4887,19,FALSE)</f>
        <v>9.94</v>
      </c>
      <c r="E187">
        <f>VLOOKUP($A187,NIR_Algorithm_Cleaned!$A$2:$W$4887,20,FALSE)</f>
        <v>4.21</v>
      </c>
      <c r="F187">
        <f>VLOOKUP($A187,NIR_Algorithm_Cleaned!$A$2:$W$4887,21,FALSE)</f>
        <v>1.34</v>
      </c>
      <c r="G187">
        <f>VLOOKUP($A187,NIR_Algorithm_Cleaned!$A$2:$W$4887,22,FALSE)</f>
        <v>1.37</v>
      </c>
      <c r="H187">
        <f>VLOOKUP($A187,NIR_Algorithm_Cleaned!$A$2:$W$4887,23,FALSE)</f>
        <v>70.900000000000006</v>
      </c>
      <c r="I187">
        <v>0.46016231601635404</v>
      </c>
    </row>
    <row r="188" spans="1:9" x14ac:dyDescent="0.2">
      <c r="A188" t="s">
        <v>901</v>
      </c>
      <c r="B188" t="s">
        <v>4964</v>
      </c>
      <c r="C188" t="s">
        <v>5256</v>
      </c>
      <c r="D188">
        <f>VLOOKUP($A188,NIR_Algorithm_Cleaned!$A$2:$W$4887,19,FALSE)</f>
        <v>9.93</v>
      </c>
      <c r="E188">
        <f>VLOOKUP($A188,NIR_Algorithm_Cleaned!$A$2:$W$4887,20,FALSE)</f>
        <v>4.2699999999999996</v>
      </c>
      <c r="F188">
        <f>VLOOKUP($A188,NIR_Algorithm_Cleaned!$A$2:$W$4887,21,FALSE)</f>
        <v>1.31</v>
      </c>
      <c r="G188">
        <f>VLOOKUP($A188,NIR_Algorithm_Cleaned!$A$2:$W$4887,22,FALSE)</f>
        <v>1.37</v>
      </c>
      <c r="H188">
        <f>VLOOKUP($A188,NIR_Algorithm_Cleaned!$A$2:$W$4887,23,FALSE)</f>
        <v>71.92</v>
      </c>
      <c r="I188">
        <v>0.43354821617802897</v>
      </c>
    </row>
    <row r="189" spans="1:9" x14ac:dyDescent="0.2">
      <c r="A189" t="s">
        <v>1256</v>
      </c>
      <c r="B189" t="s">
        <v>4975</v>
      </c>
      <c r="C189" t="s">
        <v>5325</v>
      </c>
      <c r="D189">
        <f>VLOOKUP($A189,NIR_Algorithm_Cleaned!$A$2:$W$4887,19,FALSE)</f>
        <v>12.68</v>
      </c>
      <c r="E189">
        <f>VLOOKUP($A189,NIR_Algorithm_Cleaned!$A$2:$W$4887,20,FALSE)</f>
        <v>3.64</v>
      </c>
      <c r="F189">
        <f>VLOOKUP($A189,NIR_Algorithm_Cleaned!$A$2:$W$4887,21,FALSE)</f>
        <v>1.7</v>
      </c>
      <c r="G189">
        <f>VLOOKUP($A189,NIR_Algorithm_Cleaned!$A$2:$W$4887,22,FALSE)</f>
        <v>1.54</v>
      </c>
      <c r="H189">
        <f>VLOOKUP($A189,NIR_Algorithm_Cleaned!$A$2:$W$4887,23,FALSE)</f>
        <v>69.48</v>
      </c>
      <c r="I189">
        <v>0.43926048565121401</v>
      </c>
    </row>
    <row r="190" spans="1:9" x14ac:dyDescent="0.2">
      <c r="A190" t="s">
        <v>1442</v>
      </c>
      <c r="B190" t="s">
        <v>4958</v>
      </c>
      <c r="C190" t="s">
        <v>5300</v>
      </c>
      <c r="D190">
        <f>VLOOKUP($A190,NIR_Algorithm_Cleaned!$A$2:$W$4887,19,FALSE)</f>
        <v>11.39</v>
      </c>
      <c r="E190">
        <f>VLOOKUP($A190,NIR_Algorithm_Cleaned!$A$2:$W$4887,20,FALSE)</f>
        <v>5.24</v>
      </c>
      <c r="F190">
        <f>VLOOKUP($A190,NIR_Algorithm_Cleaned!$A$2:$W$4887,21,FALSE)</f>
        <v>1.63</v>
      </c>
      <c r="G190">
        <f>VLOOKUP($A190,NIR_Algorithm_Cleaned!$A$2:$W$4887,22,FALSE)</f>
        <v>1.44</v>
      </c>
      <c r="H190">
        <f>VLOOKUP($A190,NIR_Algorithm_Cleaned!$A$2:$W$4887,23,FALSE)</f>
        <v>69.959999999999994</v>
      </c>
      <c r="I190">
        <v>0.42025386313465773</v>
      </c>
    </row>
    <row r="191" spans="1:9" x14ac:dyDescent="0.2">
      <c r="A191" t="s">
        <v>1746</v>
      </c>
      <c r="B191" t="s">
        <v>5091</v>
      </c>
      <c r="C191" t="s">
        <v>5312</v>
      </c>
      <c r="D191">
        <f>VLOOKUP($A191,NIR_Algorithm_Cleaned!$A$2:$W$4887,19,FALSE)</f>
        <v>9.52</v>
      </c>
      <c r="E191">
        <f>VLOOKUP($A191,NIR_Algorithm_Cleaned!$A$2:$W$4887,20,FALSE)</f>
        <v>3.99</v>
      </c>
      <c r="F191">
        <f>VLOOKUP($A191,NIR_Algorithm_Cleaned!$A$2:$W$4887,21,FALSE)</f>
        <v>1.66</v>
      </c>
      <c r="G191">
        <f>VLOOKUP($A191,NIR_Algorithm_Cleaned!$A$2:$W$4887,22,FALSE)</f>
        <v>1.4</v>
      </c>
      <c r="H191">
        <f>VLOOKUP($A191,NIR_Algorithm_Cleaned!$A$2:$W$4887,23,FALSE)</f>
        <v>69.13</v>
      </c>
      <c r="I191">
        <v>0.42069351230425078</v>
      </c>
    </row>
    <row r="192" spans="1:9" x14ac:dyDescent="0.2">
      <c r="A192" t="s">
        <v>1668</v>
      </c>
      <c r="B192" t="s">
        <v>4952</v>
      </c>
      <c r="C192" t="s">
        <v>5254</v>
      </c>
      <c r="D192">
        <f>VLOOKUP($A192,NIR_Algorithm_Cleaned!$A$2:$W$4887,19,FALSE)</f>
        <v>10.65</v>
      </c>
      <c r="E192">
        <f>VLOOKUP($A192,NIR_Algorithm_Cleaned!$A$2:$W$4887,20,FALSE)</f>
        <v>5.09</v>
      </c>
      <c r="F192">
        <f>VLOOKUP($A192,NIR_Algorithm_Cleaned!$A$2:$W$4887,21,FALSE)</f>
        <v>1.61</v>
      </c>
      <c r="G192">
        <f>VLOOKUP($A192,NIR_Algorithm_Cleaned!$A$2:$W$4887,22,FALSE)</f>
        <v>1.44</v>
      </c>
      <c r="H192">
        <f>VLOOKUP($A192,NIR_Algorithm_Cleaned!$A$2:$W$4887,23,FALSE)</f>
        <v>69.739999999999995</v>
      </c>
      <c r="I192">
        <v>0.42165377720491304</v>
      </c>
    </row>
    <row r="193" spans="1:9" x14ac:dyDescent="0.2">
      <c r="A193" t="s">
        <v>1409</v>
      </c>
      <c r="B193" t="s">
        <v>4996</v>
      </c>
      <c r="C193" t="s">
        <v>5279</v>
      </c>
      <c r="D193">
        <f>VLOOKUP($A193,NIR_Algorithm_Cleaned!$A$2:$W$4887,19,FALSE)</f>
        <v>9.26</v>
      </c>
      <c r="E193">
        <f>VLOOKUP($A193,NIR_Algorithm_Cleaned!$A$2:$W$4887,20,FALSE)</f>
        <v>4.24</v>
      </c>
      <c r="F193">
        <f>VLOOKUP($A193,NIR_Algorithm_Cleaned!$A$2:$W$4887,21,FALSE)</f>
        <v>1.28</v>
      </c>
      <c r="G193">
        <f>VLOOKUP($A193,NIR_Algorithm_Cleaned!$A$2:$W$4887,22,FALSE)</f>
        <v>1.29</v>
      </c>
      <c r="H193">
        <f>VLOOKUP($A193,NIR_Algorithm_Cleaned!$A$2:$W$4887,23,FALSE)</f>
        <v>70.58</v>
      </c>
      <c r="I193">
        <v>0.45986221562431395</v>
      </c>
    </row>
    <row r="194" spans="1:9" x14ac:dyDescent="0.2">
      <c r="A194" t="s">
        <v>1649</v>
      </c>
      <c r="B194" t="s">
        <v>5022</v>
      </c>
      <c r="C194" t="s">
        <v>5275</v>
      </c>
      <c r="D194">
        <f>VLOOKUP($A194,NIR_Algorithm_Cleaned!$A$2:$W$4887,19,FALSE)</f>
        <v>9.5399999999999991</v>
      </c>
      <c r="E194">
        <f>VLOOKUP($A194,NIR_Algorithm_Cleaned!$A$2:$W$4887,20,FALSE)</f>
        <v>4.46</v>
      </c>
      <c r="F194">
        <f>VLOOKUP($A194,NIR_Algorithm_Cleaned!$A$2:$W$4887,21,FALSE)</f>
        <v>1.38</v>
      </c>
      <c r="G194">
        <f>VLOOKUP($A194,NIR_Algorithm_Cleaned!$A$2:$W$4887,22,FALSE)</f>
        <v>1.35</v>
      </c>
      <c r="H194">
        <f>VLOOKUP($A194,NIR_Algorithm_Cleaned!$A$2:$W$4887,23,FALSE)</f>
        <v>70.040000000000006</v>
      </c>
      <c r="I194">
        <v>0.43160655688801375</v>
      </c>
    </row>
    <row r="195" spans="1:9" x14ac:dyDescent="0.2">
      <c r="A195" t="s">
        <v>1167</v>
      </c>
      <c r="B195" t="s">
        <v>5018</v>
      </c>
      <c r="C195" t="s">
        <v>5326</v>
      </c>
      <c r="D195">
        <f>VLOOKUP($A195,NIR_Algorithm_Cleaned!$A$2:$W$4887,19,FALSE)</f>
        <v>13.6</v>
      </c>
      <c r="E195">
        <f>VLOOKUP($A195,NIR_Algorithm_Cleaned!$A$2:$W$4887,20,FALSE)</f>
        <v>4.2300000000000004</v>
      </c>
      <c r="F195">
        <f>VLOOKUP($A195,NIR_Algorithm_Cleaned!$A$2:$W$4887,21,FALSE)</f>
        <v>1.43</v>
      </c>
      <c r="G195">
        <f>VLOOKUP($A195,NIR_Algorithm_Cleaned!$A$2:$W$4887,22,FALSE)</f>
        <v>1.57</v>
      </c>
      <c r="H195">
        <f>VLOOKUP($A195,NIR_Algorithm_Cleaned!$A$2:$W$4887,23,FALSE)</f>
        <v>71.48</v>
      </c>
      <c r="I195">
        <v>0.39399084403751272</v>
      </c>
    </row>
    <row r="196" spans="1:9" x14ac:dyDescent="0.2">
      <c r="A196" t="s">
        <v>1688</v>
      </c>
      <c r="B196" t="s">
        <v>4955</v>
      </c>
      <c r="C196" t="s">
        <v>5288</v>
      </c>
      <c r="D196">
        <f>VLOOKUP($A196,NIR_Algorithm_Cleaned!$A$2:$W$4887,19,FALSE)</f>
        <v>12.13</v>
      </c>
      <c r="E196">
        <f>VLOOKUP($A196,NIR_Algorithm_Cleaned!$A$2:$W$4887,20,FALSE)</f>
        <v>4.45</v>
      </c>
      <c r="F196">
        <f>VLOOKUP($A196,NIR_Algorithm_Cleaned!$A$2:$W$4887,21,FALSE)</f>
        <v>1.47</v>
      </c>
      <c r="G196">
        <f>VLOOKUP($A196,NIR_Algorithm_Cleaned!$A$2:$W$4887,22,FALSE)</f>
        <v>1.44</v>
      </c>
      <c r="H196">
        <f>VLOOKUP($A196,NIR_Algorithm_Cleaned!$A$2:$W$4887,23,FALSE)</f>
        <v>70.709999999999994</v>
      </c>
      <c r="I196">
        <v>0.4086158341930205</v>
      </c>
    </row>
    <row r="197" spans="1:9" x14ac:dyDescent="0.2">
      <c r="A197" t="s">
        <v>1697</v>
      </c>
      <c r="B197" t="s">
        <v>5000</v>
      </c>
      <c r="C197" t="s">
        <v>5238</v>
      </c>
      <c r="D197">
        <f>VLOOKUP($A197,NIR_Algorithm_Cleaned!$A$2:$W$4887,19,FALSE)</f>
        <v>10.220000000000001</v>
      </c>
      <c r="E197">
        <f>VLOOKUP($A197,NIR_Algorithm_Cleaned!$A$2:$W$4887,20,FALSE)</f>
        <v>4.62</v>
      </c>
      <c r="F197">
        <f>VLOOKUP($A197,NIR_Algorithm_Cleaned!$A$2:$W$4887,21,FALSE)</f>
        <v>1.74</v>
      </c>
      <c r="G197">
        <f>VLOOKUP($A197,NIR_Algorithm_Cleaned!$A$2:$W$4887,22,FALSE)</f>
        <v>1.41</v>
      </c>
      <c r="H197">
        <f>VLOOKUP($A197,NIR_Algorithm_Cleaned!$A$2:$W$4887,23,FALSE)</f>
        <v>69.63</v>
      </c>
      <c r="I197">
        <v>0.41563785291042149</v>
      </c>
    </row>
    <row r="198" spans="1:9" x14ac:dyDescent="0.2">
      <c r="A198" t="s">
        <v>1706</v>
      </c>
      <c r="B198" t="s">
        <v>5092</v>
      </c>
      <c r="C198" t="s">
        <v>5261</v>
      </c>
      <c r="D198">
        <f>VLOOKUP($A198,NIR_Algorithm_Cleaned!$A$2:$W$4887,19,FALSE)</f>
        <v>13.2</v>
      </c>
      <c r="E198">
        <f>VLOOKUP($A198,NIR_Algorithm_Cleaned!$A$2:$W$4887,20,FALSE)</f>
        <v>5.01</v>
      </c>
      <c r="F198">
        <f>VLOOKUP($A198,NIR_Algorithm_Cleaned!$A$2:$W$4887,21,FALSE)</f>
        <v>1.88</v>
      </c>
      <c r="G198">
        <f>VLOOKUP($A198,NIR_Algorithm_Cleaned!$A$2:$W$4887,22,FALSE)</f>
        <v>1.56</v>
      </c>
      <c r="H198">
        <f>VLOOKUP($A198,NIR_Algorithm_Cleaned!$A$2:$W$4887,23,FALSE)</f>
        <v>69.62</v>
      </c>
      <c r="I198">
        <v>0.44005349268894178</v>
      </c>
    </row>
    <row r="199" spans="1:9" x14ac:dyDescent="0.2">
      <c r="A199" t="s">
        <v>1823</v>
      </c>
      <c r="B199" t="s">
        <v>5026</v>
      </c>
      <c r="C199" t="s">
        <v>5336</v>
      </c>
      <c r="D199">
        <f>VLOOKUP($A199,NIR_Algorithm_Cleaned!$A$2:$W$4887,19,FALSE)</f>
        <v>12.13</v>
      </c>
      <c r="E199">
        <f>VLOOKUP($A199,NIR_Algorithm_Cleaned!$A$2:$W$4887,20,FALSE)</f>
        <v>4.5999999999999996</v>
      </c>
      <c r="F199">
        <f>VLOOKUP($A199,NIR_Algorithm_Cleaned!$A$2:$W$4887,21,FALSE)</f>
        <v>1.99</v>
      </c>
      <c r="G199">
        <f>VLOOKUP($A199,NIR_Algorithm_Cleaned!$A$2:$W$4887,22,FALSE)</f>
        <v>1.6</v>
      </c>
      <c r="H199">
        <f>VLOOKUP($A199,NIR_Algorithm_Cleaned!$A$2:$W$4887,23,FALSE)</f>
        <v>68.72</v>
      </c>
      <c r="I199">
        <v>0.39563758389261772</v>
      </c>
    </row>
    <row r="200" spans="1:9" x14ac:dyDescent="0.2">
      <c r="A200" t="s">
        <v>1441</v>
      </c>
      <c r="B200" t="s">
        <v>5121</v>
      </c>
      <c r="C200" t="s">
        <v>5248</v>
      </c>
      <c r="D200">
        <f>VLOOKUP($A200,NIR_Algorithm_Cleaned!$A$2:$W$4887,19,FALSE)</f>
        <v>10.8</v>
      </c>
      <c r="E200">
        <f>VLOOKUP($A200,NIR_Algorithm_Cleaned!$A$2:$W$4887,20,FALSE)</f>
        <v>4.79</v>
      </c>
      <c r="F200">
        <f>VLOOKUP($A200,NIR_Algorithm_Cleaned!$A$2:$W$4887,21,FALSE)</f>
        <v>1.78</v>
      </c>
      <c r="G200">
        <f>VLOOKUP($A200,NIR_Algorithm_Cleaned!$A$2:$W$4887,22,FALSE)</f>
        <v>1.42</v>
      </c>
      <c r="H200">
        <f>VLOOKUP($A200,NIR_Algorithm_Cleaned!$A$2:$W$4887,23,FALSE)</f>
        <v>70.680000000000007</v>
      </c>
      <c r="I200">
        <v>0.41258792788451404</v>
      </c>
    </row>
    <row r="201" spans="1:9" x14ac:dyDescent="0.2">
      <c r="A201" t="s">
        <v>1272</v>
      </c>
      <c r="B201" t="s">
        <v>5190</v>
      </c>
      <c r="C201" t="s">
        <v>5319</v>
      </c>
      <c r="D201">
        <f>VLOOKUP($A201,NIR_Algorithm_Cleaned!$A$2:$W$4887,19,FALSE)</f>
        <v>12.25</v>
      </c>
      <c r="E201">
        <f>VLOOKUP($A201,NIR_Algorithm_Cleaned!$A$2:$W$4887,20,FALSE)</f>
        <v>5.98</v>
      </c>
      <c r="F201">
        <f>VLOOKUP($A201,NIR_Algorithm_Cleaned!$A$2:$W$4887,21,FALSE)</f>
        <v>1.8</v>
      </c>
      <c r="G201">
        <f>VLOOKUP($A201,NIR_Algorithm_Cleaned!$A$2:$W$4887,22,FALSE)</f>
        <v>1.57</v>
      </c>
      <c r="H201">
        <f>VLOOKUP($A201,NIR_Algorithm_Cleaned!$A$2:$W$4887,23,FALSE)</f>
        <v>69.14</v>
      </c>
      <c r="I201">
        <v>0.45681921243283324</v>
      </c>
    </row>
    <row r="202" spans="1:9" x14ac:dyDescent="0.2">
      <c r="A202" t="s">
        <v>1431</v>
      </c>
      <c r="B202" t="s">
        <v>5140</v>
      </c>
      <c r="C202" t="s">
        <v>5262</v>
      </c>
      <c r="D202">
        <f>VLOOKUP($A202,NIR_Algorithm_Cleaned!$A$2:$W$4887,19,FALSE)</f>
        <v>11.6</v>
      </c>
      <c r="E202">
        <f>VLOOKUP($A202,NIR_Algorithm_Cleaned!$A$2:$W$4887,20,FALSE)</f>
        <v>4.1100000000000003</v>
      </c>
      <c r="F202">
        <f>VLOOKUP($A202,NIR_Algorithm_Cleaned!$A$2:$W$4887,21,FALSE)</f>
        <v>1.54</v>
      </c>
      <c r="G202">
        <f>VLOOKUP($A202,NIR_Algorithm_Cleaned!$A$2:$W$4887,22,FALSE)</f>
        <v>1.43</v>
      </c>
      <c r="H202">
        <f>VLOOKUP($A202,NIR_Algorithm_Cleaned!$A$2:$W$4887,23,FALSE)</f>
        <v>70.91</v>
      </c>
      <c r="I202">
        <v>0.46744884957849975</v>
      </c>
    </row>
    <row r="203" spans="1:9" x14ac:dyDescent="0.2">
      <c r="A203" t="s">
        <v>1139</v>
      </c>
      <c r="B203" t="s">
        <v>5142</v>
      </c>
      <c r="C203" t="s">
        <v>5204</v>
      </c>
      <c r="D203">
        <f>VLOOKUP($A203,NIR_Algorithm_Cleaned!$A$2:$W$4887,19,FALSE)</f>
        <v>8.8800000000000008</v>
      </c>
      <c r="E203">
        <f>VLOOKUP($A203,NIR_Algorithm_Cleaned!$A$2:$W$4887,20,FALSE)</f>
        <v>4.66</v>
      </c>
      <c r="F203">
        <f>VLOOKUP($A203,NIR_Algorithm_Cleaned!$A$2:$W$4887,21,FALSE)</f>
        <v>1.34</v>
      </c>
      <c r="G203">
        <f>VLOOKUP($A203,NIR_Algorithm_Cleaned!$A$2:$W$4887,22,FALSE)</f>
        <v>1.29</v>
      </c>
      <c r="H203">
        <f>VLOOKUP($A203,NIR_Algorithm_Cleaned!$A$2:$W$4887,23,FALSE)</f>
        <v>71.739999999999995</v>
      </c>
      <c r="I203">
        <v>0.39866445916114773</v>
      </c>
    </row>
    <row r="204" spans="1:9" x14ac:dyDescent="0.2">
      <c r="A204" t="s">
        <v>1657</v>
      </c>
      <c r="B204" t="s">
        <v>4945</v>
      </c>
      <c r="C204" t="s">
        <v>5292</v>
      </c>
      <c r="D204">
        <f>VLOOKUP($A204,NIR_Algorithm_Cleaned!$A$2:$W$4887,19,FALSE)</f>
        <v>13.26</v>
      </c>
      <c r="E204">
        <f>VLOOKUP($A204,NIR_Algorithm_Cleaned!$A$2:$W$4887,20,FALSE)</f>
        <v>3.92</v>
      </c>
      <c r="F204">
        <f>VLOOKUP($A204,NIR_Algorithm_Cleaned!$A$2:$W$4887,21,FALSE)</f>
        <v>1.65</v>
      </c>
      <c r="G204">
        <f>VLOOKUP($A204,NIR_Algorithm_Cleaned!$A$2:$W$4887,22,FALSE)</f>
        <v>1.59</v>
      </c>
      <c r="H204">
        <f>VLOOKUP($A204,NIR_Algorithm_Cleaned!$A$2:$W$4887,23,FALSE)</f>
        <v>70.34</v>
      </c>
      <c r="I204">
        <v>0.42571251715291453</v>
      </c>
    </row>
    <row r="205" spans="1:9" x14ac:dyDescent="0.2">
      <c r="A205" t="s">
        <v>1270</v>
      </c>
      <c r="B205" t="s">
        <v>4756</v>
      </c>
      <c r="C205" t="s">
        <v>5333</v>
      </c>
      <c r="D205">
        <f>VLOOKUP($A205,NIR_Algorithm_Cleaned!$A$2:$W$4887,19,FALSE)</f>
        <v>11.08</v>
      </c>
      <c r="E205">
        <f>VLOOKUP($A205,NIR_Algorithm_Cleaned!$A$2:$W$4887,20,FALSE)</f>
        <v>5.26</v>
      </c>
      <c r="F205">
        <f>VLOOKUP($A205,NIR_Algorithm_Cleaned!$A$2:$W$4887,21,FALSE)</f>
        <v>1.49</v>
      </c>
      <c r="G205">
        <f>VLOOKUP($A205,NIR_Algorithm_Cleaned!$A$2:$W$4887,22,FALSE)</f>
        <v>1.4</v>
      </c>
      <c r="H205">
        <f>VLOOKUP($A205,NIR_Algorithm_Cleaned!$A$2:$W$4887,23,FALSE)</f>
        <v>70.44</v>
      </c>
      <c r="I205">
        <v>0.4264119419965412</v>
      </c>
    </row>
    <row r="206" spans="1:9" x14ac:dyDescent="0.2">
      <c r="A206" t="s">
        <v>889</v>
      </c>
      <c r="B206" t="s">
        <v>4907</v>
      </c>
      <c r="C206" t="s">
        <v>5306</v>
      </c>
      <c r="D206">
        <f>VLOOKUP($A206,NIR_Algorithm_Cleaned!$A$2:$W$4887,19,FALSE)</f>
        <v>10.07</v>
      </c>
      <c r="E206">
        <f>VLOOKUP($A206,NIR_Algorithm_Cleaned!$A$2:$W$4887,20,FALSE)</f>
        <v>4.63</v>
      </c>
      <c r="F206">
        <f>VLOOKUP($A206,NIR_Algorithm_Cleaned!$A$2:$W$4887,21,FALSE)</f>
        <v>1.63</v>
      </c>
      <c r="G206">
        <f>VLOOKUP($A206,NIR_Algorithm_Cleaned!$A$2:$W$4887,22,FALSE)</f>
        <v>1.39</v>
      </c>
      <c r="H206">
        <f>VLOOKUP($A206,NIR_Algorithm_Cleaned!$A$2:$W$4887,23,FALSE)</f>
        <v>71.94</v>
      </c>
      <c r="I206">
        <v>0.44187637969094923</v>
      </c>
    </row>
    <row r="207" spans="1:9" x14ac:dyDescent="0.2">
      <c r="A207" t="s">
        <v>1158</v>
      </c>
      <c r="B207" t="s">
        <v>4711</v>
      </c>
      <c r="C207" t="s">
        <v>5211</v>
      </c>
      <c r="D207">
        <f>VLOOKUP($A207,NIR_Algorithm_Cleaned!$A$2:$W$4887,19,FALSE)</f>
        <v>10.99</v>
      </c>
      <c r="E207">
        <f>VLOOKUP($A207,NIR_Algorithm_Cleaned!$A$2:$W$4887,20,FALSE)</f>
        <v>3.78</v>
      </c>
      <c r="F207">
        <f>VLOOKUP($A207,NIR_Algorithm_Cleaned!$A$2:$W$4887,21,FALSE)</f>
        <v>1.44</v>
      </c>
      <c r="G207">
        <f>VLOOKUP($A207,NIR_Algorithm_Cleaned!$A$2:$W$4887,22,FALSE)</f>
        <v>1.42</v>
      </c>
      <c r="H207">
        <f>VLOOKUP($A207,NIR_Algorithm_Cleaned!$A$2:$W$4887,23,FALSE)</f>
        <v>70.67</v>
      </c>
      <c r="I207">
        <v>0.42383946206576073</v>
      </c>
    </row>
    <row r="208" spans="1:9" x14ac:dyDescent="0.2">
      <c r="A208" t="s">
        <v>909</v>
      </c>
      <c r="B208" t="s">
        <v>4718</v>
      </c>
      <c r="C208" t="s">
        <v>5327</v>
      </c>
      <c r="D208">
        <f>VLOOKUP($A208,NIR_Algorithm_Cleaned!$A$2:$W$4887,19,FALSE)</f>
        <v>11.57</v>
      </c>
      <c r="E208">
        <f>VLOOKUP($A208,NIR_Algorithm_Cleaned!$A$2:$W$4887,20,FALSE)</f>
        <v>4.0599999999999996</v>
      </c>
      <c r="F208">
        <f>VLOOKUP($A208,NIR_Algorithm_Cleaned!$A$2:$W$4887,21,FALSE)</f>
        <v>1.57</v>
      </c>
      <c r="G208">
        <f>VLOOKUP($A208,NIR_Algorithm_Cleaned!$A$2:$W$4887,22,FALSE)</f>
        <v>1.47</v>
      </c>
      <c r="H208">
        <f>VLOOKUP($A208,NIR_Algorithm_Cleaned!$A$2:$W$4887,23,FALSE)</f>
        <v>70.92</v>
      </c>
      <c r="I208">
        <v>0.40395787960946428</v>
      </c>
    </row>
    <row r="209" spans="1:9" x14ac:dyDescent="0.2">
      <c r="A209" t="s">
        <v>1046</v>
      </c>
      <c r="B209" t="s">
        <v>4927</v>
      </c>
      <c r="C209" t="s">
        <v>5317</v>
      </c>
      <c r="D209">
        <f>VLOOKUP($A209,NIR_Algorithm_Cleaned!$A$2:$W$4887,19,FALSE)</f>
        <v>9.42</v>
      </c>
      <c r="E209">
        <f>VLOOKUP($A209,NIR_Algorithm_Cleaned!$A$2:$W$4887,20,FALSE)</f>
        <v>4.46</v>
      </c>
      <c r="F209">
        <f>VLOOKUP($A209,NIR_Algorithm_Cleaned!$A$2:$W$4887,21,FALSE)</f>
        <v>1.49</v>
      </c>
      <c r="G209">
        <f>VLOOKUP($A209,NIR_Algorithm_Cleaned!$A$2:$W$4887,22,FALSE)</f>
        <v>1.33</v>
      </c>
      <c r="H209">
        <f>VLOOKUP($A209,NIR_Algorithm_Cleaned!$A$2:$W$4887,23,FALSE)</f>
        <v>69.510000000000005</v>
      </c>
      <c r="I209">
        <v>0.43500822258767052</v>
      </c>
    </row>
    <row r="210" spans="1:9" x14ac:dyDescent="0.2">
      <c r="A210" t="s">
        <v>1007</v>
      </c>
      <c r="B210">
        <v>1538</v>
      </c>
      <c r="C210" t="s">
        <v>5201</v>
      </c>
      <c r="D210">
        <f>VLOOKUP($A210,NIR_Algorithm_Cleaned!$A$2:$W$4887,19,FALSE)</f>
        <v>10.07</v>
      </c>
      <c r="E210">
        <f>VLOOKUP($A210,NIR_Algorithm_Cleaned!$A$2:$W$4887,20,FALSE)</f>
        <v>4.5199999999999996</v>
      </c>
      <c r="F210">
        <f>VLOOKUP($A210,NIR_Algorithm_Cleaned!$A$2:$W$4887,21,FALSE)</f>
        <v>1.64</v>
      </c>
      <c r="G210">
        <f>VLOOKUP($A210,NIR_Algorithm_Cleaned!$A$2:$W$4887,22,FALSE)</f>
        <v>1.42</v>
      </c>
      <c r="H210">
        <f>VLOOKUP($A210,NIR_Algorithm_Cleaned!$A$2:$W$4887,23,FALSE)</f>
        <v>68.510000000000005</v>
      </c>
      <c r="I210">
        <v>0.44463445451376804</v>
      </c>
    </row>
    <row r="211" spans="1:9" x14ac:dyDescent="0.2">
      <c r="A211" t="s">
        <v>1041</v>
      </c>
      <c r="B211" t="s">
        <v>4879</v>
      </c>
      <c r="C211" t="s">
        <v>5277</v>
      </c>
      <c r="D211">
        <f>VLOOKUP($A211,NIR_Algorithm_Cleaned!$A$2:$W$4887,19,FALSE)</f>
        <v>9.7200000000000006</v>
      </c>
      <c r="E211">
        <f>VLOOKUP($A211,NIR_Algorithm_Cleaned!$A$2:$W$4887,20,FALSE)</f>
        <v>4.55</v>
      </c>
      <c r="F211">
        <f>VLOOKUP($A211,NIR_Algorithm_Cleaned!$A$2:$W$4887,21,FALSE)</f>
        <v>1.56</v>
      </c>
      <c r="G211">
        <f>VLOOKUP($A211,NIR_Algorithm_Cleaned!$A$2:$W$4887,22,FALSE)</f>
        <v>1.35</v>
      </c>
      <c r="H211">
        <f>VLOOKUP($A211,NIR_Algorithm_Cleaned!$A$2:$W$4887,23,FALSE)</f>
        <v>69.900000000000006</v>
      </c>
      <c r="I211">
        <v>0.42951928582446797</v>
      </c>
    </row>
    <row r="212" spans="1:9" x14ac:dyDescent="0.2">
      <c r="A212" t="s">
        <v>1005</v>
      </c>
      <c r="B212" t="s">
        <v>4717</v>
      </c>
      <c r="C212" t="s">
        <v>5244</v>
      </c>
      <c r="D212">
        <f>VLOOKUP($A212,NIR_Algorithm_Cleaned!$A$2:$W$4887,19,FALSE)</f>
        <v>9.19</v>
      </c>
      <c r="E212">
        <f>VLOOKUP($A212,NIR_Algorithm_Cleaned!$A$2:$W$4887,20,FALSE)</f>
        <v>4.0999999999999996</v>
      </c>
      <c r="F212">
        <f>VLOOKUP($A212,NIR_Algorithm_Cleaned!$A$2:$W$4887,21,FALSE)</f>
        <v>1.4</v>
      </c>
      <c r="G212">
        <f>VLOOKUP($A212,NIR_Algorithm_Cleaned!$A$2:$W$4887,22,FALSE)</f>
        <v>1.29</v>
      </c>
      <c r="H212">
        <f>VLOOKUP($A212,NIR_Algorithm_Cleaned!$A$2:$W$4887,23,FALSE)</f>
        <v>70.03</v>
      </c>
      <c r="I212">
        <v>0.46939142102757225</v>
      </c>
    </row>
    <row r="213" spans="1:9" x14ac:dyDescent="0.2">
      <c r="A213" t="s">
        <v>908</v>
      </c>
      <c r="B213" t="s">
        <v>4800</v>
      </c>
      <c r="C213" t="s">
        <v>5228</v>
      </c>
      <c r="D213">
        <f>VLOOKUP($A213,NIR_Algorithm_Cleaned!$A$2:$W$4887,19,FALSE)</f>
        <v>9.6</v>
      </c>
      <c r="E213">
        <f>VLOOKUP($A213,NIR_Algorithm_Cleaned!$A$2:$W$4887,20,FALSE)</f>
        <v>3.93</v>
      </c>
      <c r="F213">
        <f>VLOOKUP($A213,NIR_Algorithm_Cleaned!$A$2:$W$4887,21,FALSE)</f>
        <v>1.58</v>
      </c>
      <c r="G213">
        <f>VLOOKUP($A213,NIR_Algorithm_Cleaned!$A$2:$W$4887,22,FALSE)</f>
        <v>1.38</v>
      </c>
      <c r="H213">
        <f>VLOOKUP($A213,NIR_Algorithm_Cleaned!$A$2:$W$4887,23,FALSE)</f>
        <v>71.5</v>
      </c>
      <c r="I213">
        <v>0.3913970006854105</v>
      </c>
    </row>
    <row r="214" spans="1:9" x14ac:dyDescent="0.2">
      <c r="A214" t="s">
        <v>997</v>
      </c>
      <c r="B214" t="s">
        <v>4708</v>
      </c>
      <c r="C214" t="s">
        <v>5273</v>
      </c>
      <c r="D214">
        <f>VLOOKUP($A214,NIR_Algorithm_Cleaned!$A$2:$W$4887,19,FALSE)</f>
        <v>5.75</v>
      </c>
      <c r="E214">
        <f>VLOOKUP($A214,NIR_Algorithm_Cleaned!$A$2:$W$4887,20,FALSE)</f>
        <v>3.39</v>
      </c>
      <c r="F214">
        <f>VLOOKUP($A214,NIR_Algorithm_Cleaned!$A$2:$W$4887,21,FALSE)</f>
        <v>1.35</v>
      </c>
      <c r="G214">
        <f>VLOOKUP($A214,NIR_Algorithm_Cleaned!$A$2:$W$4887,22,FALSE)</f>
        <v>1.1200000000000001</v>
      </c>
      <c r="H214">
        <f>VLOOKUP($A214,NIR_Algorithm_Cleaned!$A$2:$W$4887,23,FALSE)</f>
        <v>68.989999999999995</v>
      </c>
      <c r="I214">
        <v>0.45152125279642097</v>
      </c>
    </row>
    <row r="215" spans="1:9" x14ac:dyDescent="0.2">
      <c r="A215" t="s">
        <v>1647</v>
      </c>
      <c r="B215" t="s">
        <v>4737</v>
      </c>
      <c r="C215" t="s">
        <v>5303</v>
      </c>
      <c r="D215">
        <f>VLOOKUP($A215,NIR_Algorithm_Cleaned!$A$2:$W$4887,19,FALSE)</f>
        <v>10</v>
      </c>
      <c r="E215">
        <f>VLOOKUP($A215,NIR_Algorithm_Cleaned!$A$2:$W$4887,20,FALSE)</f>
        <v>4.22</v>
      </c>
      <c r="F215">
        <f>VLOOKUP($A215,NIR_Algorithm_Cleaned!$A$2:$W$4887,21,FALSE)</f>
        <v>1.41</v>
      </c>
      <c r="G215">
        <f>VLOOKUP($A215,NIR_Algorithm_Cleaned!$A$2:$W$4887,22,FALSE)</f>
        <v>1.37</v>
      </c>
      <c r="H215">
        <f>VLOOKUP($A215,NIR_Algorithm_Cleaned!$A$2:$W$4887,23,FALSE)</f>
        <v>71.19</v>
      </c>
      <c r="I215">
        <v>0.4266729954079832</v>
      </c>
    </row>
    <row r="216" spans="1:9" x14ac:dyDescent="0.2">
      <c r="A216" t="s">
        <v>1630</v>
      </c>
      <c r="B216" t="s">
        <v>4883</v>
      </c>
      <c r="C216" t="s">
        <v>5310</v>
      </c>
      <c r="D216">
        <f>VLOOKUP($A216,NIR_Algorithm_Cleaned!$A$2:$W$4887,19,FALSE)</f>
        <v>9.67</v>
      </c>
      <c r="E216">
        <f>VLOOKUP($A216,NIR_Algorithm_Cleaned!$A$2:$W$4887,20,FALSE)</f>
        <v>4.24</v>
      </c>
      <c r="F216">
        <f>VLOOKUP($A216,NIR_Algorithm_Cleaned!$A$2:$W$4887,21,FALSE)</f>
        <v>1.79</v>
      </c>
      <c r="G216">
        <f>VLOOKUP($A216,NIR_Algorithm_Cleaned!$A$2:$W$4887,22,FALSE)</f>
        <v>1.44</v>
      </c>
      <c r="H216">
        <f>VLOOKUP($A216,NIR_Algorithm_Cleaned!$A$2:$W$4887,23,FALSE)</f>
        <v>69.540000000000006</v>
      </c>
      <c r="I216">
        <v>0.44256917461438827</v>
      </c>
    </row>
    <row r="217" spans="1:9" x14ac:dyDescent="0.2">
      <c r="A217" t="s">
        <v>1677</v>
      </c>
      <c r="B217" t="s">
        <v>4932</v>
      </c>
      <c r="C217" t="s">
        <v>5267</v>
      </c>
      <c r="D217">
        <f>VLOOKUP($A217,NIR_Algorithm_Cleaned!$A$2:$W$4887,19,FALSE)</f>
        <v>11.1</v>
      </c>
      <c r="E217">
        <f>VLOOKUP($A217,NIR_Algorithm_Cleaned!$A$2:$W$4887,20,FALSE)</f>
        <v>4.55</v>
      </c>
      <c r="F217">
        <f>VLOOKUP($A217,NIR_Algorithm_Cleaned!$A$2:$W$4887,21,FALSE)</f>
        <v>1.74</v>
      </c>
      <c r="G217">
        <f>VLOOKUP($A217,NIR_Algorithm_Cleaned!$A$2:$W$4887,22,FALSE)</f>
        <v>1.49</v>
      </c>
      <c r="H217">
        <f>VLOOKUP($A217,NIR_Algorithm_Cleaned!$A$2:$W$4887,23,FALSE)</f>
        <v>70.16</v>
      </c>
      <c r="I217">
        <v>0.44846491228070196</v>
      </c>
    </row>
    <row r="218" spans="1:9" x14ac:dyDescent="0.2">
      <c r="A218" t="s">
        <v>1674</v>
      </c>
      <c r="B218" t="s">
        <v>4846</v>
      </c>
      <c r="C218" t="s">
        <v>5286</v>
      </c>
      <c r="D218">
        <f>VLOOKUP($A218,NIR_Algorithm_Cleaned!$A$2:$W$4887,19,FALSE)</f>
        <v>7.91</v>
      </c>
      <c r="E218">
        <f>VLOOKUP($A218,NIR_Algorithm_Cleaned!$A$2:$W$4887,20,FALSE)</f>
        <v>3.96</v>
      </c>
      <c r="F218">
        <f>VLOOKUP($A218,NIR_Algorithm_Cleaned!$A$2:$W$4887,21,FALSE)</f>
        <v>1.42</v>
      </c>
      <c r="G218">
        <f>VLOOKUP($A218,NIR_Algorithm_Cleaned!$A$2:$W$4887,22,FALSE)</f>
        <v>1.27</v>
      </c>
      <c r="H218">
        <f>VLOOKUP($A218,NIR_Algorithm_Cleaned!$A$2:$W$4887,23,FALSE)</f>
        <v>69.33</v>
      </c>
      <c r="I218">
        <v>0.45337666859267822</v>
      </c>
    </row>
    <row r="219" spans="1:9" x14ac:dyDescent="0.2">
      <c r="A219" t="s">
        <v>1016</v>
      </c>
      <c r="B219" t="s">
        <v>4762</v>
      </c>
      <c r="C219" t="s">
        <v>5308</v>
      </c>
      <c r="D219">
        <f>VLOOKUP($A219,NIR_Algorithm_Cleaned!$A$2:$W$4887,19,FALSE)</f>
        <v>7.99</v>
      </c>
      <c r="E219">
        <f>VLOOKUP($A219,NIR_Algorithm_Cleaned!$A$2:$W$4887,20,FALSE)</f>
        <v>3.86</v>
      </c>
      <c r="F219">
        <f>VLOOKUP($A219,NIR_Algorithm_Cleaned!$A$2:$W$4887,21,FALSE)</f>
        <v>1.53</v>
      </c>
      <c r="G219">
        <f>VLOOKUP($A219,NIR_Algorithm_Cleaned!$A$2:$W$4887,22,FALSE)</f>
        <v>1.28</v>
      </c>
      <c r="H219">
        <f>VLOOKUP($A219,NIR_Algorithm_Cleaned!$A$2:$W$4887,23,FALSE)</f>
        <v>69.83</v>
      </c>
      <c r="I219">
        <v>0.44925937449071801</v>
      </c>
    </row>
    <row r="220" spans="1:9" x14ac:dyDescent="0.2">
      <c r="A220" t="s">
        <v>1009</v>
      </c>
      <c r="B220" t="s">
        <v>4802</v>
      </c>
      <c r="C220" t="s">
        <v>5243</v>
      </c>
      <c r="D220">
        <f>VLOOKUP($A220,NIR_Algorithm_Cleaned!$A$2:$W$4887,19,FALSE)</f>
        <v>11.74</v>
      </c>
      <c r="E220">
        <f>VLOOKUP($A220,NIR_Algorithm_Cleaned!$A$2:$W$4887,20,FALSE)</f>
        <v>4.83</v>
      </c>
      <c r="F220">
        <f>VLOOKUP($A220,NIR_Algorithm_Cleaned!$A$2:$W$4887,21,FALSE)</f>
        <v>1.71</v>
      </c>
      <c r="G220">
        <f>VLOOKUP($A220,NIR_Algorithm_Cleaned!$A$2:$W$4887,22,FALSE)</f>
        <v>1.52</v>
      </c>
      <c r="H220">
        <f>VLOOKUP($A220,NIR_Algorithm_Cleaned!$A$2:$W$4887,23,FALSE)</f>
        <v>69.28</v>
      </c>
      <c r="I220">
        <v>0.40994248867201122</v>
      </c>
    </row>
    <row r="221" spans="1:9" x14ac:dyDescent="0.2">
      <c r="A221" t="s">
        <v>1296</v>
      </c>
      <c r="B221" t="s">
        <v>4760</v>
      </c>
      <c r="C221" t="s">
        <v>5251</v>
      </c>
      <c r="D221">
        <f>VLOOKUP($A221,NIR_Algorithm_Cleaned!$A$2:$W$4887,19,FALSE)</f>
        <v>12.05</v>
      </c>
      <c r="E221">
        <f>VLOOKUP($A221,NIR_Algorithm_Cleaned!$A$2:$W$4887,20,FALSE)</f>
        <v>4.1100000000000003</v>
      </c>
      <c r="F221">
        <f>VLOOKUP($A221,NIR_Algorithm_Cleaned!$A$2:$W$4887,21,FALSE)</f>
        <v>1.5</v>
      </c>
      <c r="G221">
        <f>VLOOKUP($A221,NIR_Algorithm_Cleaned!$A$2:$W$4887,22,FALSE)</f>
        <v>1.44</v>
      </c>
      <c r="H221">
        <f>VLOOKUP($A221,NIR_Algorithm_Cleaned!$A$2:$W$4887,23,FALSE)</f>
        <v>71.17</v>
      </c>
      <c r="I221">
        <v>0.43430322829162804</v>
      </c>
    </row>
    <row r="222" spans="1:9" x14ac:dyDescent="0.2">
      <c r="A222" t="s">
        <v>1310</v>
      </c>
      <c r="B222" t="s">
        <v>4862</v>
      </c>
      <c r="C222" t="s">
        <v>5249</v>
      </c>
      <c r="D222">
        <f>VLOOKUP($A222,NIR_Algorithm_Cleaned!$A$2:$W$4887,19,FALSE)</f>
        <v>10.74</v>
      </c>
      <c r="E222">
        <f>VLOOKUP($A222,NIR_Algorithm_Cleaned!$A$2:$W$4887,20,FALSE)</f>
        <v>3.62</v>
      </c>
      <c r="F222">
        <f>VLOOKUP($A222,NIR_Algorithm_Cleaned!$A$2:$W$4887,21,FALSE)</f>
        <v>1.36</v>
      </c>
      <c r="G222">
        <f>VLOOKUP($A222,NIR_Algorithm_Cleaned!$A$2:$W$4887,22,FALSE)</f>
        <v>1.37</v>
      </c>
      <c r="H222">
        <f>VLOOKUP($A222,NIR_Algorithm_Cleaned!$A$2:$W$4887,23,FALSE)</f>
        <v>71.5</v>
      </c>
      <c r="I222">
        <v>0.444666114790287</v>
      </c>
    </row>
    <row r="223" spans="1:9" x14ac:dyDescent="0.2">
      <c r="A223" t="s">
        <v>1835</v>
      </c>
      <c r="B223" t="s">
        <v>4912</v>
      </c>
      <c r="C223" t="s">
        <v>5252</v>
      </c>
      <c r="D223">
        <f>VLOOKUP($A223,NIR_Algorithm_Cleaned!$A$2:$W$4887,19,FALSE)</f>
        <v>13.08</v>
      </c>
      <c r="E223">
        <f>VLOOKUP($A223,NIR_Algorithm_Cleaned!$A$2:$W$4887,20,FALSE)</f>
        <v>4.5999999999999996</v>
      </c>
      <c r="F223">
        <f>VLOOKUP($A223,NIR_Algorithm_Cleaned!$A$2:$W$4887,21,FALSE)</f>
        <v>1.87</v>
      </c>
      <c r="G223">
        <f>VLOOKUP($A223,NIR_Algorithm_Cleaned!$A$2:$W$4887,22,FALSE)</f>
        <v>1.6</v>
      </c>
      <c r="H223">
        <f>VLOOKUP($A223,NIR_Algorithm_Cleaned!$A$2:$W$4887,23,FALSE)</f>
        <v>70.569999999999993</v>
      </c>
      <c r="I223">
        <v>0.44444812362030928</v>
      </c>
    </row>
    <row r="224" spans="1:9" x14ac:dyDescent="0.2">
      <c r="A224" t="s">
        <v>1415</v>
      </c>
      <c r="B224" t="s">
        <v>4915</v>
      </c>
      <c r="C224" t="s">
        <v>5218</v>
      </c>
      <c r="D224">
        <f>VLOOKUP($A224,NIR_Algorithm_Cleaned!$A$2:$W$4887,19,FALSE)</f>
        <v>14.36</v>
      </c>
      <c r="E224">
        <f>VLOOKUP($A224,NIR_Algorithm_Cleaned!$A$2:$W$4887,20,FALSE)</f>
        <v>4.9400000000000004</v>
      </c>
      <c r="F224">
        <f>VLOOKUP($A224,NIR_Algorithm_Cleaned!$A$2:$W$4887,21,FALSE)</f>
        <v>2.12</v>
      </c>
      <c r="G224">
        <f>VLOOKUP($A224,NIR_Algorithm_Cleaned!$A$2:$W$4887,22,FALSE)</f>
        <v>1.71</v>
      </c>
      <c r="H224">
        <f>VLOOKUP($A224,NIR_Algorithm_Cleaned!$A$2:$W$4887,23,FALSE)</f>
        <v>69.739999999999995</v>
      </c>
      <c r="I224">
        <v>0.44542538855031177</v>
      </c>
    </row>
    <row r="225" spans="1:9" x14ac:dyDescent="0.2">
      <c r="A225" t="s">
        <v>1844</v>
      </c>
      <c r="B225" t="s">
        <v>4778</v>
      </c>
      <c r="C225" t="s">
        <v>5222</v>
      </c>
      <c r="D225">
        <f>VLOOKUP($A225,NIR_Algorithm_Cleaned!$A$2:$W$4887,19,FALSE)</f>
        <v>12.35</v>
      </c>
      <c r="E225">
        <f>VLOOKUP($A225,NIR_Algorithm_Cleaned!$A$2:$W$4887,20,FALSE)</f>
        <v>4.76</v>
      </c>
      <c r="F225">
        <f>VLOOKUP($A225,NIR_Algorithm_Cleaned!$A$2:$W$4887,21,FALSE)</f>
        <v>1.4</v>
      </c>
      <c r="G225">
        <f>VLOOKUP($A225,NIR_Algorithm_Cleaned!$A$2:$W$4887,22,FALSE)</f>
        <v>1.52</v>
      </c>
      <c r="H225">
        <f>VLOOKUP($A225,NIR_Algorithm_Cleaned!$A$2:$W$4887,23,FALSE)</f>
        <v>71.22</v>
      </c>
      <c r="I225">
        <v>0.41985110158853822</v>
      </c>
    </row>
    <row r="226" spans="1:9" x14ac:dyDescent="0.2">
      <c r="A226" t="s">
        <v>1418</v>
      </c>
      <c r="B226" t="s">
        <v>4796</v>
      </c>
      <c r="C226" t="s">
        <v>5281</v>
      </c>
      <c r="D226">
        <f>VLOOKUP($A226,NIR_Algorithm_Cleaned!$A$2:$W$4887,19,FALSE)</f>
        <v>13.84</v>
      </c>
      <c r="E226">
        <f>VLOOKUP($A226,NIR_Algorithm_Cleaned!$A$2:$W$4887,20,FALSE)</f>
        <v>4.58</v>
      </c>
      <c r="F226">
        <f>VLOOKUP($A226,NIR_Algorithm_Cleaned!$A$2:$W$4887,21,FALSE)</f>
        <v>1.75</v>
      </c>
      <c r="G226">
        <f>VLOOKUP($A226,NIR_Algorithm_Cleaned!$A$2:$W$4887,22,FALSE)</f>
        <v>1.62</v>
      </c>
      <c r="H226">
        <f>VLOOKUP($A226,NIR_Algorithm_Cleaned!$A$2:$W$4887,23,FALSE)</f>
        <v>70.84</v>
      </c>
      <c r="I226">
        <v>0.4340492170022372</v>
      </c>
    </row>
    <row r="227" spans="1:9" x14ac:dyDescent="0.2">
      <c r="A227" t="s">
        <v>952</v>
      </c>
      <c r="B227" t="s">
        <v>4934</v>
      </c>
      <c r="C227" t="s">
        <v>5202</v>
      </c>
      <c r="D227">
        <f>VLOOKUP($A227,NIR_Algorithm_Cleaned!$A$2:$W$4887,19,FALSE)</f>
        <v>9.67</v>
      </c>
      <c r="E227">
        <f>VLOOKUP($A227,NIR_Algorithm_Cleaned!$A$2:$W$4887,20,FALSE)</f>
        <v>3.99</v>
      </c>
      <c r="F227">
        <f>VLOOKUP($A227,NIR_Algorithm_Cleaned!$A$2:$W$4887,21,FALSE)</f>
        <v>1.45</v>
      </c>
      <c r="G227">
        <f>VLOOKUP($A227,NIR_Algorithm_Cleaned!$A$2:$W$4887,22,FALSE)</f>
        <v>1.31</v>
      </c>
      <c r="H227">
        <f>VLOOKUP($A227,NIR_Algorithm_Cleaned!$A$2:$W$4887,23,FALSE)</f>
        <v>72.400000000000006</v>
      </c>
      <c r="I227">
        <v>0.44904719288825223</v>
      </c>
    </row>
    <row r="228" spans="1:9" x14ac:dyDescent="0.2">
      <c r="A228" t="s">
        <v>1848</v>
      </c>
      <c r="B228" t="s">
        <v>4936</v>
      </c>
      <c r="C228" t="s">
        <v>5337</v>
      </c>
      <c r="D228">
        <f>VLOOKUP($A228,NIR_Algorithm_Cleaned!$A$2:$W$4887,19,FALSE)</f>
        <v>12.36</v>
      </c>
      <c r="E228">
        <f>VLOOKUP($A228,NIR_Algorithm_Cleaned!$A$2:$W$4887,20,FALSE)</f>
        <v>4.03</v>
      </c>
      <c r="F228">
        <f>VLOOKUP($A228,NIR_Algorithm_Cleaned!$A$2:$W$4887,21,FALSE)</f>
        <v>1.59</v>
      </c>
      <c r="G228">
        <f>VLOOKUP($A228,NIR_Algorithm_Cleaned!$A$2:$W$4887,22,FALSE)</f>
        <v>1.52</v>
      </c>
      <c r="H228">
        <f>VLOOKUP($A228,NIR_Algorithm_Cleaned!$A$2:$W$4887,23,FALSE)</f>
        <v>69.900000000000006</v>
      </c>
      <c r="I228">
        <v>0.43476218162248648</v>
      </c>
    </row>
    <row r="229" spans="1:9" x14ac:dyDescent="0.2">
      <c r="A229" t="s">
        <v>1522</v>
      </c>
      <c r="B229" t="s">
        <v>4921</v>
      </c>
      <c r="C229" t="s">
        <v>5268</v>
      </c>
      <c r="D229">
        <f>VLOOKUP($A229,NIR_Algorithm_Cleaned!$A$2:$W$4887,19,FALSE)</f>
        <v>9</v>
      </c>
      <c r="E229">
        <f>VLOOKUP($A229,NIR_Algorithm_Cleaned!$A$2:$W$4887,20,FALSE)</f>
        <v>4.09</v>
      </c>
      <c r="F229">
        <f>VLOOKUP($A229,NIR_Algorithm_Cleaned!$A$2:$W$4887,21,FALSE)</f>
        <v>1.64</v>
      </c>
      <c r="G229">
        <f>VLOOKUP($A229,NIR_Algorithm_Cleaned!$A$2:$W$4887,22,FALSE)</f>
        <v>1.36</v>
      </c>
      <c r="H229">
        <f>VLOOKUP($A229,NIR_Algorithm_Cleaned!$A$2:$W$4887,23,FALSE)</f>
        <v>71.02</v>
      </c>
      <c r="I229">
        <v>0.40829615429301747</v>
      </c>
    </row>
    <row r="230" spans="1:9" x14ac:dyDescent="0.2">
      <c r="A230" t="s">
        <v>1535</v>
      </c>
      <c r="B230" t="s">
        <v>4895</v>
      </c>
      <c r="C230" t="s">
        <v>5272</v>
      </c>
      <c r="D230">
        <f>VLOOKUP($A230,NIR_Algorithm_Cleaned!$A$2:$W$4887,19,FALSE)</f>
        <v>9.7100000000000009</v>
      </c>
      <c r="E230">
        <f>VLOOKUP($A230,NIR_Algorithm_Cleaned!$A$2:$W$4887,20,FALSE)</f>
        <v>4.62</v>
      </c>
      <c r="F230">
        <f>VLOOKUP($A230,NIR_Algorithm_Cleaned!$A$2:$W$4887,21,FALSE)</f>
        <v>1.33</v>
      </c>
      <c r="G230">
        <f>VLOOKUP($A230,NIR_Algorithm_Cleaned!$A$2:$W$4887,22,FALSE)</f>
        <v>1.31</v>
      </c>
      <c r="H230">
        <f>VLOOKUP($A230,NIR_Algorithm_Cleaned!$A$2:$W$4887,23,FALSE)</f>
        <v>71.44</v>
      </c>
      <c r="I230">
        <v>0.41557017543859653</v>
      </c>
    </row>
    <row r="231" spans="1:9" x14ac:dyDescent="0.2">
      <c r="A231" t="s">
        <v>1305</v>
      </c>
      <c r="B231" t="s">
        <v>4928</v>
      </c>
      <c r="C231" t="s">
        <v>5293</v>
      </c>
      <c r="D231">
        <f>VLOOKUP($A231,NIR_Algorithm_Cleaned!$A$2:$W$4887,19,FALSE)</f>
        <v>11.68</v>
      </c>
      <c r="E231">
        <f>VLOOKUP($A231,NIR_Algorithm_Cleaned!$A$2:$W$4887,20,FALSE)</f>
        <v>4</v>
      </c>
      <c r="F231">
        <f>VLOOKUP($A231,NIR_Algorithm_Cleaned!$A$2:$W$4887,21,FALSE)</f>
        <v>1.43</v>
      </c>
      <c r="G231">
        <f>VLOOKUP($A231,NIR_Algorithm_Cleaned!$A$2:$W$4887,22,FALSE)</f>
        <v>1.48</v>
      </c>
      <c r="H231">
        <f>VLOOKUP($A231,NIR_Algorithm_Cleaned!$A$2:$W$4887,23,FALSE)</f>
        <v>71.7</v>
      </c>
      <c r="I231">
        <v>0.41915554433998226</v>
      </c>
    </row>
    <row r="232" spans="1:9" x14ac:dyDescent="0.2">
      <c r="A232" t="s">
        <v>931</v>
      </c>
      <c r="B232" t="s">
        <v>4769</v>
      </c>
      <c r="C232" t="s">
        <v>5304</v>
      </c>
      <c r="D232">
        <f>VLOOKUP($A232,NIR_Algorithm_Cleaned!$A$2:$W$4887,19,FALSE)</f>
        <v>12.94</v>
      </c>
      <c r="E232">
        <f>VLOOKUP($A232,NIR_Algorithm_Cleaned!$A$2:$W$4887,20,FALSE)</f>
        <v>4.8099999999999996</v>
      </c>
      <c r="F232">
        <f>VLOOKUP($A232,NIR_Algorithm_Cleaned!$A$2:$W$4887,21,FALSE)</f>
        <v>1.76</v>
      </c>
      <c r="G232">
        <f>VLOOKUP($A232,NIR_Algorithm_Cleaned!$A$2:$W$4887,22,FALSE)</f>
        <v>1.53</v>
      </c>
      <c r="H232">
        <f>VLOOKUP($A232,NIR_Algorithm_Cleaned!$A$2:$W$4887,23,FALSE)</f>
        <v>70.73</v>
      </c>
      <c r="I232">
        <v>0.42289183222958049</v>
      </c>
    </row>
    <row r="233" spans="1:9" x14ac:dyDescent="0.2">
      <c r="A233" t="s">
        <v>975</v>
      </c>
      <c r="B233" t="s">
        <v>4815</v>
      </c>
      <c r="C233" t="s">
        <v>5214</v>
      </c>
      <c r="D233">
        <f>VLOOKUP($A233,NIR_Algorithm_Cleaned!$A$2:$W$4887,19,FALSE)</f>
        <v>14.48</v>
      </c>
      <c r="E233">
        <f>VLOOKUP($A233,NIR_Algorithm_Cleaned!$A$2:$W$4887,20,FALSE)</f>
        <v>5.12</v>
      </c>
      <c r="F233">
        <f>VLOOKUP($A233,NIR_Algorithm_Cleaned!$A$2:$W$4887,21,FALSE)</f>
        <v>1.53</v>
      </c>
      <c r="G233">
        <f>VLOOKUP($A233,NIR_Algorithm_Cleaned!$A$2:$W$4887,22,FALSE)</f>
        <v>1.59</v>
      </c>
      <c r="H233">
        <f>VLOOKUP($A233,NIR_Algorithm_Cleaned!$A$2:$W$4887,23,FALSE)</f>
        <v>70</v>
      </c>
      <c r="I233">
        <v>0.42000933374816674</v>
      </c>
    </row>
    <row r="234" spans="1:9" x14ac:dyDescent="0.2">
      <c r="A234" t="s">
        <v>1271</v>
      </c>
      <c r="B234" t="s">
        <v>4911</v>
      </c>
      <c r="C234" t="s">
        <v>5229</v>
      </c>
      <c r="D234">
        <f>VLOOKUP($A234,NIR_Algorithm_Cleaned!$A$2:$W$4887,19,FALSE)</f>
        <v>10.44</v>
      </c>
      <c r="E234">
        <f>VLOOKUP($A234,NIR_Algorithm_Cleaned!$A$2:$W$4887,20,FALSE)</f>
        <v>4.43</v>
      </c>
      <c r="F234">
        <f>VLOOKUP($A234,NIR_Algorithm_Cleaned!$A$2:$W$4887,21,FALSE)</f>
        <v>1.55</v>
      </c>
      <c r="G234">
        <f>VLOOKUP($A234,NIR_Algorithm_Cleaned!$A$2:$W$4887,22,FALSE)</f>
        <v>1.41</v>
      </c>
      <c r="H234">
        <f>VLOOKUP($A234,NIR_Algorithm_Cleaned!$A$2:$W$4887,23,FALSE)</f>
        <v>70.16</v>
      </c>
      <c r="I234">
        <v>0.43335414907329195</v>
      </c>
    </row>
    <row r="235" spans="1:9" x14ac:dyDescent="0.2">
      <c r="A235" t="s">
        <v>1232</v>
      </c>
      <c r="B235" t="s">
        <v>4728</v>
      </c>
      <c r="C235" t="s">
        <v>5289</v>
      </c>
      <c r="D235">
        <f>VLOOKUP($A235,NIR_Algorithm_Cleaned!$A$2:$W$4887,19,FALSE)</f>
        <v>12.42</v>
      </c>
      <c r="E235">
        <f>VLOOKUP($A235,NIR_Algorithm_Cleaned!$A$2:$W$4887,20,FALSE)</f>
        <v>3.78</v>
      </c>
      <c r="F235">
        <f>VLOOKUP($A235,NIR_Algorithm_Cleaned!$A$2:$W$4887,21,FALSE)</f>
        <v>1.3</v>
      </c>
      <c r="G235">
        <f>VLOOKUP($A235,NIR_Algorithm_Cleaned!$A$2:$W$4887,22,FALSE)</f>
        <v>1.44</v>
      </c>
      <c r="H235">
        <f>VLOOKUP($A235,NIR_Algorithm_Cleaned!$A$2:$W$4887,23,FALSE)</f>
        <v>71.87</v>
      </c>
      <c r="I235">
        <v>0.43357615894039725</v>
      </c>
    </row>
    <row r="236" spans="1:9" x14ac:dyDescent="0.2">
      <c r="A236" t="s">
        <v>1269</v>
      </c>
      <c r="B236" t="s">
        <v>4765</v>
      </c>
      <c r="C236" t="s">
        <v>5284</v>
      </c>
      <c r="D236">
        <f>VLOOKUP($A236,NIR_Algorithm_Cleaned!$A$2:$W$4887,19,FALSE)</f>
        <v>10.97</v>
      </c>
      <c r="E236">
        <f>VLOOKUP($A236,NIR_Algorithm_Cleaned!$A$2:$W$4887,20,FALSE)</f>
        <v>4.57</v>
      </c>
      <c r="F236">
        <f>VLOOKUP($A236,NIR_Algorithm_Cleaned!$A$2:$W$4887,21,FALSE)</f>
        <v>1.48</v>
      </c>
      <c r="G236">
        <f>VLOOKUP($A236,NIR_Algorithm_Cleaned!$A$2:$W$4887,22,FALSE)</f>
        <v>1.41</v>
      </c>
      <c r="H236">
        <f>VLOOKUP($A236,NIR_Algorithm_Cleaned!$A$2:$W$4887,23,FALSE)</f>
        <v>70.8</v>
      </c>
      <c r="I236">
        <v>0.42856512141280323</v>
      </c>
    </row>
    <row r="237" spans="1:9" x14ac:dyDescent="0.2">
      <c r="A237" t="s">
        <v>1267</v>
      </c>
      <c r="B237" t="s">
        <v>4917</v>
      </c>
      <c r="C237" t="s">
        <v>5280</v>
      </c>
      <c r="D237">
        <f>VLOOKUP($A237,NIR_Algorithm_Cleaned!$A$2:$W$4887,19,FALSE)</f>
        <v>7.52</v>
      </c>
      <c r="E237">
        <f>VLOOKUP($A237,NIR_Algorithm_Cleaned!$A$2:$W$4887,20,FALSE)</f>
        <v>4.12</v>
      </c>
      <c r="F237">
        <f>VLOOKUP($A237,NIR_Algorithm_Cleaned!$A$2:$W$4887,21,FALSE)</f>
        <v>1.57</v>
      </c>
      <c r="G237">
        <f>VLOOKUP($A237,NIR_Algorithm_Cleaned!$A$2:$W$4887,22,FALSE)</f>
        <v>1.26</v>
      </c>
      <c r="H237">
        <f>VLOOKUP($A237,NIR_Algorithm_Cleaned!$A$2:$W$4887,23,FALSE)</f>
        <v>70.72</v>
      </c>
      <c r="I237">
        <v>0.44594332587621149</v>
      </c>
    </row>
    <row r="238" spans="1:9" x14ac:dyDescent="0.2">
      <c r="A238" t="s">
        <v>976</v>
      </c>
      <c r="B238" t="s">
        <v>4850</v>
      </c>
      <c r="C238" t="s">
        <v>5321</v>
      </c>
      <c r="D238">
        <f>VLOOKUP($A238,NIR_Algorithm_Cleaned!$A$2:$W$4887,19,FALSE)</f>
        <v>9.3699999999999992</v>
      </c>
      <c r="E238">
        <f>VLOOKUP($A238,NIR_Algorithm_Cleaned!$A$2:$W$4887,20,FALSE)</f>
        <v>4.49</v>
      </c>
      <c r="F238">
        <f>VLOOKUP($A238,NIR_Algorithm_Cleaned!$A$2:$W$4887,21,FALSE)</f>
        <v>1.75</v>
      </c>
      <c r="G238">
        <f>VLOOKUP($A238,NIR_Algorithm_Cleaned!$A$2:$W$4887,22,FALSE)</f>
        <v>1.37</v>
      </c>
      <c r="H238">
        <f>VLOOKUP($A238,NIR_Algorithm_Cleaned!$A$2:$W$4887,23,FALSE)</f>
        <v>70.75</v>
      </c>
      <c r="I238">
        <v>0.42931111265763849</v>
      </c>
    </row>
    <row r="239" spans="1:9" x14ac:dyDescent="0.2">
      <c r="A239" t="s">
        <v>1834</v>
      </c>
      <c r="B239" t="s">
        <v>4712</v>
      </c>
      <c r="C239" t="s">
        <v>5290</v>
      </c>
      <c r="D239">
        <f>VLOOKUP($A239,NIR_Algorithm_Cleaned!$A$2:$W$4887,19,FALSE)</f>
        <v>8.9700000000000006</v>
      </c>
      <c r="E239">
        <f>VLOOKUP($A239,NIR_Algorithm_Cleaned!$A$2:$W$4887,20,FALSE)</f>
        <v>4.0999999999999996</v>
      </c>
      <c r="F239">
        <f>VLOOKUP($A239,NIR_Algorithm_Cleaned!$A$2:$W$4887,21,FALSE)</f>
        <v>1.31</v>
      </c>
      <c r="G239">
        <f>VLOOKUP($A239,NIR_Algorithm_Cleaned!$A$2:$W$4887,22,FALSE)</f>
        <v>1.32</v>
      </c>
      <c r="H239">
        <f>VLOOKUP($A239,NIR_Algorithm_Cleaned!$A$2:$W$4887,23,FALSE)</f>
        <v>71.650000000000006</v>
      </c>
      <c r="I239">
        <v>0.44769102310979902</v>
      </c>
    </row>
    <row r="240" spans="1:9" x14ac:dyDescent="0.2">
      <c r="A240" t="s">
        <v>991</v>
      </c>
      <c r="B240" t="s">
        <v>4774</v>
      </c>
      <c r="C240" t="s">
        <v>5259</v>
      </c>
      <c r="D240">
        <f>VLOOKUP($A240,NIR_Algorithm_Cleaned!$A$2:$W$4887,19,FALSE)</f>
        <v>8.1199999999999992</v>
      </c>
      <c r="E240">
        <f>VLOOKUP($A240,NIR_Algorithm_Cleaned!$A$2:$W$4887,20,FALSE)</f>
        <v>3.44</v>
      </c>
      <c r="F240">
        <f>VLOOKUP($A240,NIR_Algorithm_Cleaned!$A$2:$W$4887,21,FALSE)</f>
        <v>1.45</v>
      </c>
      <c r="G240">
        <f>VLOOKUP($A240,NIR_Algorithm_Cleaned!$A$2:$W$4887,22,FALSE)</f>
        <v>1.27</v>
      </c>
      <c r="H240">
        <f>VLOOKUP($A240,NIR_Algorithm_Cleaned!$A$2:$W$4887,23,FALSE)</f>
        <v>71.67</v>
      </c>
      <c r="I240">
        <v>0.44684936614466797</v>
      </c>
    </row>
    <row r="241" spans="1:9" x14ac:dyDescent="0.2">
      <c r="A241" t="s">
        <v>939</v>
      </c>
      <c r="B241" t="s">
        <v>4782</v>
      </c>
      <c r="C241" t="s">
        <v>5278</v>
      </c>
      <c r="D241">
        <f>VLOOKUP($A241,NIR_Algorithm_Cleaned!$A$2:$W$4887,19,FALSE)</f>
        <v>9.27</v>
      </c>
      <c r="E241">
        <f>VLOOKUP($A241,NIR_Algorithm_Cleaned!$A$2:$W$4887,20,FALSE)</f>
        <v>3.62</v>
      </c>
      <c r="F241">
        <f>VLOOKUP($A241,NIR_Algorithm_Cleaned!$A$2:$W$4887,21,FALSE)</f>
        <v>1.37</v>
      </c>
      <c r="G241">
        <f>VLOOKUP($A241,NIR_Algorithm_Cleaned!$A$2:$W$4887,22,FALSE)</f>
        <v>1.3</v>
      </c>
      <c r="H241">
        <f>VLOOKUP($A241,NIR_Algorithm_Cleaned!$A$2:$W$4887,23,FALSE)</f>
        <v>71.900000000000006</v>
      </c>
      <c r="I241">
        <v>0.44647651006711397</v>
      </c>
    </row>
    <row r="242" spans="1:9" x14ac:dyDescent="0.2">
      <c r="A242" t="s">
        <v>978</v>
      </c>
      <c r="B242" t="s">
        <v>4733</v>
      </c>
      <c r="C242" t="s">
        <v>5224</v>
      </c>
      <c r="D242">
        <f>VLOOKUP($A242,NIR_Algorithm_Cleaned!$A$2:$W$4887,19,FALSE)</f>
        <v>11.41</v>
      </c>
      <c r="E242">
        <f>VLOOKUP($A242,NIR_Algorithm_Cleaned!$A$2:$W$4887,20,FALSE)</f>
        <v>4.12</v>
      </c>
      <c r="F242">
        <f>VLOOKUP($A242,NIR_Algorithm_Cleaned!$A$2:$W$4887,21,FALSE)</f>
        <v>1.74</v>
      </c>
      <c r="G242">
        <f>VLOOKUP($A242,NIR_Algorithm_Cleaned!$A$2:$W$4887,22,FALSE)</f>
        <v>1.44</v>
      </c>
      <c r="H242">
        <f>VLOOKUP($A242,NIR_Algorithm_Cleaned!$A$2:$W$4887,23,FALSE)</f>
        <v>70.41</v>
      </c>
      <c r="I242">
        <v>0.44759154597904177</v>
      </c>
    </row>
    <row r="243" spans="1:9" x14ac:dyDescent="0.2">
      <c r="A243" t="s">
        <v>1072</v>
      </c>
      <c r="B243" t="s">
        <v>4727</v>
      </c>
      <c r="C243" t="s">
        <v>5255</v>
      </c>
      <c r="D243">
        <f>VLOOKUP($A243,NIR_Algorithm_Cleaned!$A$2:$W$4887,19,FALSE)</f>
        <v>12.28</v>
      </c>
      <c r="E243">
        <f>VLOOKUP($A243,NIR_Algorithm_Cleaned!$A$2:$W$4887,20,FALSE)</f>
        <v>4.29</v>
      </c>
      <c r="F243">
        <f>VLOOKUP($A243,NIR_Algorithm_Cleaned!$A$2:$W$4887,21,FALSE)</f>
        <v>1.25</v>
      </c>
      <c r="G243">
        <f>VLOOKUP($A243,NIR_Algorithm_Cleaned!$A$2:$W$4887,22,FALSE)</f>
        <v>1.46</v>
      </c>
      <c r="H243">
        <f>VLOOKUP($A243,NIR_Algorithm_Cleaned!$A$2:$W$4887,23,FALSE)</f>
        <v>70.91</v>
      </c>
      <c r="I243">
        <v>0.46780013759889927</v>
      </c>
    </row>
    <row r="244" spans="1:9" x14ac:dyDescent="0.2">
      <c r="A244" t="s">
        <v>1820</v>
      </c>
      <c r="B244" t="s">
        <v>4827</v>
      </c>
      <c r="C244" t="s">
        <v>5296</v>
      </c>
      <c r="D244">
        <f>VLOOKUP($A244,NIR_Algorithm_Cleaned!$A$2:$W$4887,19,FALSE)</f>
        <v>12.27</v>
      </c>
      <c r="E244">
        <f>VLOOKUP($A244,NIR_Algorithm_Cleaned!$A$2:$W$4887,20,FALSE)</f>
        <v>5.45</v>
      </c>
      <c r="F244">
        <f>VLOOKUP($A244,NIR_Algorithm_Cleaned!$A$2:$W$4887,21,FALSE)</f>
        <v>1.76</v>
      </c>
      <c r="G244">
        <f>VLOOKUP($A244,NIR_Algorithm_Cleaned!$A$2:$W$4887,22,FALSE)</f>
        <v>1.56</v>
      </c>
      <c r="H244">
        <f>VLOOKUP($A244,NIR_Algorithm_Cleaned!$A$2:$W$4887,23,FALSE)</f>
        <v>69.17</v>
      </c>
      <c r="I244">
        <v>0.40298013245033099</v>
      </c>
    </row>
    <row r="245" spans="1:9" x14ac:dyDescent="0.2">
      <c r="A245" t="s">
        <v>1224</v>
      </c>
      <c r="B245" t="s">
        <v>4730</v>
      </c>
      <c r="C245" t="s">
        <v>5247</v>
      </c>
      <c r="D245">
        <f>VLOOKUP($A245,NIR_Algorithm_Cleaned!$A$2:$W$4887,19,FALSE)</f>
        <v>11.36</v>
      </c>
      <c r="E245">
        <f>VLOOKUP($A245,NIR_Algorithm_Cleaned!$A$2:$W$4887,20,FALSE)</f>
        <v>4.59</v>
      </c>
      <c r="F245">
        <f>VLOOKUP($A245,NIR_Algorithm_Cleaned!$A$2:$W$4887,21,FALSE)</f>
        <v>1.44</v>
      </c>
      <c r="G245">
        <f>VLOOKUP($A245,NIR_Algorithm_Cleaned!$A$2:$W$4887,22,FALSE)</f>
        <v>1.41</v>
      </c>
      <c r="H245">
        <f>VLOOKUP($A245,NIR_Algorithm_Cleaned!$A$2:$W$4887,23,FALSE)</f>
        <v>71.319999999999993</v>
      </c>
      <c r="I245">
        <v>0.430451086325084</v>
      </c>
    </row>
    <row r="246" spans="1:9" x14ac:dyDescent="0.2">
      <c r="A246" t="s">
        <v>1827</v>
      </c>
      <c r="B246" t="s">
        <v>4829</v>
      </c>
      <c r="C246" t="s">
        <v>5212</v>
      </c>
      <c r="D246">
        <f>VLOOKUP($A246,NIR_Algorithm_Cleaned!$A$2:$W$4887,19,FALSE)</f>
        <v>12.67</v>
      </c>
      <c r="E246">
        <f>VLOOKUP($A246,NIR_Algorithm_Cleaned!$A$2:$W$4887,20,FALSE)</f>
        <v>5.57</v>
      </c>
      <c r="F246">
        <f>VLOOKUP($A246,NIR_Algorithm_Cleaned!$A$2:$W$4887,21,FALSE)</f>
        <v>2</v>
      </c>
      <c r="G246">
        <f>VLOOKUP($A246,NIR_Algorithm_Cleaned!$A$2:$W$4887,22,FALSE)</f>
        <v>1.6</v>
      </c>
      <c r="H246">
        <f>VLOOKUP($A246,NIR_Algorithm_Cleaned!$A$2:$W$4887,23,FALSE)</f>
        <v>68.900000000000006</v>
      </c>
      <c r="I246">
        <v>0.43615894039735098</v>
      </c>
    </row>
    <row r="247" spans="1:9" x14ac:dyDescent="0.2">
      <c r="A247" t="s">
        <v>1781</v>
      </c>
      <c r="B247" t="s">
        <v>4776</v>
      </c>
      <c r="C247" t="s">
        <v>5307</v>
      </c>
      <c r="D247">
        <f>VLOOKUP($A247,NIR_Algorithm_Cleaned!$A$2:$W$4887,19,FALSE)</f>
        <v>8.23</v>
      </c>
      <c r="E247">
        <f>VLOOKUP($A247,NIR_Algorithm_Cleaned!$A$2:$W$4887,20,FALSE)</f>
        <v>2.85</v>
      </c>
      <c r="F247">
        <f>VLOOKUP($A247,NIR_Algorithm_Cleaned!$A$2:$W$4887,21,FALSE)</f>
        <v>1.47</v>
      </c>
      <c r="G247">
        <f>VLOOKUP($A247,NIR_Algorithm_Cleaned!$A$2:$W$4887,22,FALSE)</f>
        <v>1.25</v>
      </c>
      <c r="H247">
        <f>VLOOKUP($A247,NIR_Algorithm_Cleaned!$A$2:$W$4887,23,FALSE)</f>
        <v>71.239999999999995</v>
      </c>
      <c r="I247">
        <v>0.46858481582478451</v>
      </c>
    </row>
    <row r="248" spans="1:9" x14ac:dyDescent="0.2">
      <c r="A248" t="s">
        <v>1127</v>
      </c>
      <c r="B248" t="s">
        <v>4842</v>
      </c>
      <c r="C248" t="s">
        <v>5203</v>
      </c>
      <c r="D248">
        <f>VLOOKUP($A248,NIR_Algorithm_Cleaned!$A$2:$W$4887,19,FALSE)</f>
        <v>10.42</v>
      </c>
      <c r="E248">
        <f>VLOOKUP($A248,NIR_Algorithm_Cleaned!$A$2:$W$4887,20,FALSE)</f>
        <v>4.49</v>
      </c>
      <c r="F248">
        <f>VLOOKUP($A248,NIR_Algorithm_Cleaned!$A$2:$W$4887,21,FALSE)</f>
        <v>1.46</v>
      </c>
      <c r="G248">
        <f>VLOOKUP($A248,NIR_Algorithm_Cleaned!$A$2:$W$4887,22,FALSE)</f>
        <v>1.37</v>
      </c>
      <c r="H248">
        <f>VLOOKUP($A248,NIR_Algorithm_Cleaned!$A$2:$W$4887,23,FALSE)</f>
        <v>69.569999999999993</v>
      </c>
      <c r="I248">
        <v>0.44132319623562227</v>
      </c>
    </row>
    <row r="249" spans="1:9" x14ac:dyDescent="0.2">
      <c r="A249" t="s">
        <v>1743</v>
      </c>
      <c r="B249" t="s">
        <v>4937</v>
      </c>
      <c r="C249" t="s">
        <v>5314</v>
      </c>
      <c r="D249">
        <f>VLOOKUP($A249,NIR_Algorithm_Cleaned!$A$2:$W$4887,19,FALSE)</f>
        <v>8.75</v>
      </c>
      <c r="E249">
        <f>VLOOKUP($A249,NIR_Algorithm_Cleaned!$A$2:$W$4887,20,FALSE)</f>
        <v>4.01</v>
      </c>
      <c r="F249">
        <f>VLOOKUP($A249,NIR_Algorithm_Cleaned!$A$2:$W$4887,21,FALSE)</f>
        <v>1.54</v>
      </c>
      <c r="G249">
        <f>VLOOKUP($A249,NIR_Algorithm_Cleaned!$A$2:$W$4887,22,FALSE)</f>
        <v>1.3</v>
      </c>
      <c r="H249">
        <f>VLOOKUP($A249,NIR_Algorithm_Cleaned!$A$2:$W$4887,23,FALSE)</f>
        <v>70.48</v>
      </c>
      <c r="I249">
        <v>0.407215427707042</v>
      </c>
    </row>
    <row r="250" spans="1:9" x14ac:dyDescent="0.2">
      <c r="A250" t="s">
        <v>1266</v>
      </c>
      <c r="B250" t="s">
        <v>5171</v>
      </c>
      <c r="C250" t="s">
        <v>5298</v>
      </c>
      <c r="D250">
        <f>VLOOKUP($A250,NIR_Algorithm_Cleaned!$A$2:$W$4887,19,FALSE)</f>
        <v>10.43</v>
      </c>
      <c r="E250">
        <f>VLOOKUP($A250,NIR_Algorithm_Cleaned!$A$2:$W$4887,20,FALSE)</f>
        <v>4.42</v>
      </c>
      <c r="F250">
        <f>VLOOKUP($A250,NIR_Algorithm_Cleaned!$A$2:$W$4887,21,FALSE)</f>
        <v>1.44</v>
      </c>
      <c r="G250">
        <f>VLOOKUP($A250,NIR_Algorithm_Cleaned!$A$2:$W$4887,22,FALSE)</f>
        <v>1.37</v>
      </c>
      <c r="H250">
        <f>VLOOKUP($A250,NIR_Algorithm_Cleaned!$A$2:$W$4887,23,FALSE)</f>
        <v>70.459999999999994</v>
      </c>
      <c r="I250">
        <v>0.4283429633909655</v>
      </c>
    </row>
    <row r="251" spans="1:9" x14ac:dyDescent="0.2">
      <c r="A251" t="s">
        <v>1837</v>
      </c>
      <c r="B251" t="s">
        <v>4989</v>
      </c>
      <c r="C251" t="s">
        <v>5240</v>
      </c>
      <c r="D251">
        <f>VLOOKUP($A251,NIR_Algorithm_Cleaned!$A$2:$W$4887,19,FALSE)</f>
        <v>13.57</v>
      </c>
      <c r="E251">
        <f>VLOOKUP($A251,NIR_Algorithm_Cleaned!$A$2:$W$4887,20,FALSE)</f>
        <v>4.93</v>
      </c>
      <c r="F251">
        <f>VLOOKUP($A251,NIR_Algorithm_Cleaned!$A$2:$W$4887,21,FALSE)</f>
        <v>1.66</v>
      </c>
      <c r="G251">
        <f>VLOOKUP($A251,NIR_Algorithm_Cleaned!$A$2:$W$4887,22,FALSE)</f>
        <v>1.59</v>
      </c>
      <c r="H251">
        <f>VLOOKUP($A251,NIR_Algorithm_Cleaned!$A$2:$W$4887,23,FALSE)</f>
        <v>69.569999999999993</v>
      </c>
      <c r="I251">
        <v>0.40034872894935675</v>
      </c>
    </row>
    <row r="252" spans="1:9" x14ac:dyDescent="0.2">
      <c r="A252" t="s">
        <v>1388</v>
      </c>
      <c r="B252" t="s">
        <v>5167</v>
      </c>
      <c r="C252" t="s">
        <v>5269</v>
      </c>
      <c r="D252">
        <f>VLOOKUP($A252,NIR_Algorithm_Cleaned!$A$2:$W$4887,19,FALSE)</f>
        <v>8.7899999999999991</v>
      </c>
      <c r="E252">
        <f>VLOOKUP($A252,NIR_Algorithm_Cleaned!$A$2:$W$4887,20,FALSE)</f>
        <v>4.68</v>
      </c>
      <c r="F252">
        <f>VLOOKUP($A252,NIR_Algorithm_Cleaned!$A$2:$W$4887,21,FALSE)</f>
        <v>1.76</v>
      </c>
      <c r="G252">
        <f>VLOOKUP($A252,NIR_Algorithm_Cleaned!$A$2:$W$4887,22,FALSE)</f>
        <v>1.41</v>
      </c>
      <c r="H252">
        <f>VLOOKUP($A252,NIR_Algorithm_Cleaned!$A$2:$W$4887,23,FALSE)</f>
        <v>69.59</v>
      </c>
      <c r="I252">
        <v>0.42715860470991696</v>
      </c>
    </row>
    <row r="253" spans="1:9" x14ac:dyDescent="0.2">
      <c r="A253" t="s">
        <v>1332</v>
      </c>
      <c r="B253" t="s">
        <v>5092</v>
      </c>
      <c r="C253" t="s">
        <v>5261</v>
      </c>
      <c r="D253">
        <f>VLOOKUP($A253,NIR_Algorithm_Cleaned!$A$2:$W$4887,19,FALSE)</f>
        <v>12.67</v>
      </c>
      <c r="E253">
        <f>VLOOKUP($A253,NIR_Algorithm_Cleaned!$A$2:$W$4887,20,FALSE)</f>
        <v>4.57</v>
      </c>
      <c r="F253">
        <f>VLOOKUP($A253,NIR_Algorithm_Cleaned!$A$2:$W$4887,21,FALSE)</f>
        <v>1.85</v>
      </c>
      <c r="G253">
        <f>VLOOKUP($A253,NIR_Algorithm_Cleaned!$A$2:$W$4887,22,FALSE)</f>
        <v>1.5</v>
      </c>
      <c r="H253">
        <f>VLOOKUP($A253,NIR_Algorithm_Cleaned!$A$2:$W$4887,23,FALSE)</f>
        <v>70.45</v>
      </c>
      <c r="I253">
        <v>0.42143033372289329</v>
      </c>
    </row>
    <row r="254" spans="1:9" x14ac:dyDescent="0.2">
      <c r="A254" t="s">
        <v>1338</v>
      </c>
      <c r="B254" t="s">
        <v>5034</v>
      </c>
      <c r="C254" t="s">
        <v>5266</v>
      </c>
      <c r="D254">
        <f>VLOOKUP($A254,NIR_Algorithm_Cleaned!$A$2:$W$4887,19,FALSE)</f>
        <v>8.9600000000000009</v>
      </c>
      <c r="E254">
        <f>VLOOKUP($A254,NIR_Algorithm_Cleaned!$A$2:$W$4887,20,FALSE)</f>
        <v>4.09</v>
      </c>
      <c r="F254">
        <f>VLOOKUP($A254,NIR_Algorithm_Cleaned!$A$2:$W$4887,21,FALSE)</f>
        <v>1.41</v>
      </c>
      <c r="G254">
        <f>VLOOKUP($A254,NIR_Algorithm_Cleaned!$A$2:$W$4887,22,FALSE)</f>
        <v>1.3</v>
      </c>
      <c r="H254">
        <f>VLOOKUP($A254,NIR_Algorithm_Cleaned!$A$2:$W$4887,23,FALSE)</f>
        <v>71.64</v>
      </c>
      <c r="I254">
        <v>0.42362790295553099</v>
      </c>
    </row>
    <row r="255" spans="1:9" x14ac:dyDescent="0.2">
      <c r="A255" t="s">
        <v>1063</v>
      </c>
      <c r="B255" t="s">
        <v>4958</v>
      </c>
      <c r="C255" t="s">
        <v>5300</v>
      </c>
      <c r="D255">
        <f>VLOOKUP($A255,NIR_Algorithm_Cleaned!$A$2:$W$4887,19,FALSE)</f>
        <v>10.73</v>
      </c>
      <c r="E255">
        <f>VLOOKUP($A255,NIR_Algorithm_Cleaned!$A$2:$W$4887,20,FALSE)</f>
        <v>5.15</v>
      </c>
      <c r="F255">
        <f>VLOOKUP($A255,NIR_Algorithm_Cleaned!$A$2:$W$4887,21,FALSE)</f>
        <v>1.53</v>
      </c>
      <c r="G255">
        <f>VLOOKUP($A255,NIR_Algorithm_Cleaned!$A$2:$W$4887,22,FALSE)</f>
        <v>1.37</v>
      </c>
      <c r="H255">
        <f>VLOOKUP($A255,NIR_Algorithm_Cleaned!$A$2:$W$4887,23,FALSE)</f>
        <v>70.42</v>
      </c>
      <c r="I255">
        <v>0.41413477235624874</v>
      </c>
    </row>
    <row r="256" spans="1:9" x14ac:dyDescent="0.2">
      <c r="A256" t="s">
        <v>1137</v>
      </c>
      <c r="B256" t="s">
        <v>5061</v>
      </c>
      <c r="C256" t="s">
        <v>5242</v>
      </c>
      <c r="D256">
        <f>VLOOKUP($A256,NIR_Algorithm_Cleaned!$A$2:$W$4887,19,FALSE)</f>
        <v>12.82</v>
      </c>
      <c r="E256">
        <f>VLOOKUP($A256,NIR_Algorithm_Cleaned!$A$2:$W$4887,20,FALSE)</f>
        <v>4.5199999999999996</v>
      </c>
      <c r="F256">
        <f>VLOOKUP($A256,NIR_Algorithm_Cleaned!$A$2:$W$4887,21,FALSE)</f>
        <v>1.88</v>
      </c>
      <c r="G256">
        <f>VLOOKUP($A256,NIR_Algorithm_Cleaned!$A$2:$W$4887,22,FALSE)</f>
        <v>1.59</v>
      </c>
      <c r="H256">
        <f>VLOOKUP($A256,NIR_Algorithm_Cleaned!$A$2:$W$4887,23,FALSE)</f>
        <v>70.5</v>
      </c>
      <c r="I256">
        <v>0.44221476510067126</v>
      </c>
    </row>
    <row r="257" spans="1:9" x14ac:dyDescent="0.2">
      <c r="A257" t="s">
        <v>1521</v>
      </c>
      <c r="B257" t="s">
        <v>4955</v>
      </c>
      <c r="C257" t="s">
        <v>5288</v>
      </c>
      <c r="D257">
        <f>VLOOKUP($A257,NIR_Algorithm_Cleaned!$A$2:$W$4887,19,FALSE)</f>
        <v>12.4</v>
      </c>
      <c r="E257">
        <f>VLOOKUP($A257,NIR_Algorithm_Cleaned!$A$2:$W$4887,20,FALSE)</f>
        <v>4.04</v>
      </c>
      <c r="F257">
        <f>VLOOKUP($A257,NIR_Algorithm_Cleaned!$A$2:$W$4887,21,FALSE)</f>
        <v>1.67</v>
      </c>
      <c r="G257">
        <f>VLOOKUP($A257,NIR_Algorithm_Cleaned!$A$2:$W$4887,22,FALSE)</f>
        <v>1.46</v>
      </c>
      <c r="H257">
        <f>VLOOKUP($A257,NIR_Algorithm_Cleaned!$A$2:$W$4887,23,FALSE)</f>
        <v>71.069999999999993</v>
      </c>
      <c r="I257">
        <v>0.413053691275168</v>
      </c>
    </row>
    <row r="258" spans="1:9" x14ac:dyDescent="0.2">
      <c r="A258" t="s">
        <v>1050</v>
      </c>
      <c r="B258" t="s">
        <v>5160</v>
      </c>
      <c r="C258" t="s">
        <v>5276</v>
      </c>
      <c r="D258">
        <f>VLOOKUP($A258,NIR_Algorithm_Cleaned!$A$2:$W$4887,19,FALSE)</f>
        <v>7.18</v>
      </c>
      <c r="E258">
        <f>VLOOKUP($A258,NIR_Algorithm_Cleaned!$A$2:$W$4887,20,FALSE)</f>
        <v>4.1399999999999997</v>
      </c>
      <c r="F258">
        <f>VLOOKUP($A258,NIR_Algorithm_Cleaned!$A$2:$W$4887,21,FALSE)</f>
        <v>1.58</v>
      </c>
      <c r="G258">
        <f>VLOOKUP($A258,NIR_Algorithm_Cleaned!$A$2:$W$4887,22,FALSE)</f>
        <v>1.24</v>
      </c>
      <c r="H258">
        <f>VLOOKUP($A258,NIR_Algorithm_Cleaned!$A$2:$W$4887,23,FALSE)</f>
        <v>70.709999999999994</v>
      </c>
      <c r="I258">
        <v>0.42950185895201554</v>
      </c>
    </row>
    <row r="259" spans="1:9" x14ac:dyDescent="0.2">
      <c r="A259" t="s">
        <v>1116</v>
      </c>
      <c r="B259" t="s">
        <v>4975</v>
      </c>
      <c r="C259" t="s">
        <v>5325</v>
      </c>
      <c r="D259">
        <f>VLOOKUP($A259,NIR_Algorithm_Cleaned!$A$2:$W$4887,19,FALSE)</f>
        <v>13.67</v>
      </c>
      <c r="E259">
        <f>VLOOKUP($A259,NIR_Algorithm_Cleaned!$A$2:$W$4887,20,FALSE)</f>
        <v>5.16</v>
      </c>
      <c r="F259">
        <f>VLOOKUP($A259,NIR_Algorithm_Cleaned!$A$2:$W$4887,21,FALSE)</f>
        <v>1.83</v>
      </c>
      <c r="G259">
        <f>VLOOKUP($A259,NIR_Algorithm_Cleaned!$A$2:$W$4887,22,FALSE)</f>
        <v>1.61</v>
      </c>
      <c r="H259">
        <f>VLOOKUP($A259,NIR_Algorithm_Cleaned!$A$2:$W$4887,23,FALSE)</f>
        <v>68.540000000000006</v>
      </c>
      <c r="I259">
        <v>0.40536701130660846</v>
      </c>
    </row>
    <row r="260" spans="1:9" x14ac:dyDescent="0.2">
      <c r="A260" t="s">
        <v>1604</v>
      </c>
      <c r="B260" t="s">
        <v>5022</v>
      </c>
      <c r="C260" t="s">
        <v>5275</v>
      </c>
      <c r="D260">
        <f>VLOOKUP($A260,NIR_Algorithm_Cleaned!$A$2:$W$4887,19,FALSE)</f>
        <v>10.210000000000001</v>
      </c>
      <c r="E260">
        <f>VLOOKUP($A260,NIR_Algorithm_Cleaned!$A$2:$W$4887,20,FALSE)</f>
        <v>4.5599999999999996</v>
      </c>
      <c r="F260">
        <f>VLOOKUP($A260,NIR_Algorithm_Cleaned!$A$2:$W$4887,21,FALSE)</f>
        <v>1.45</v>
      </c>
      <c r="G260">
        <f>VLOOKUP($A260,NIR_Algorithm_Cleaned!$A$2:$W$4887,22,FALSE)</f>
        <v>1.36</v>
      </c>
      <c r="H260">
        <f>VLOOKUP($A260,NIR_Algorithm_Cleaned!$A$2:$W$4887,23,FALSE)</f>
        <v>70.739999999999995</v>
      </c>
      <c r="I260">
        <v>0.408982683982684</v>
      </c>
    </row>
    <row r="261" spans="1:9" x14ac:dyDescent="0.2">
      <c r="A261" t="s">
        <v>1533</v>
      </c>
      <c r="B261" t="s">
        <v>5018</v>
      </c>
      <c r="C261" t="s">
        <v>5326</v>
      </c>
      <c r="D261">
        <f>VLOOKUP($A261,NIR_Algorithm_Cleaned!$A$2:$W$4887,19,FALSE)</f>
        <v>12.69</v>
      </c>
      <c r="E261">
        <f>VLOOKUP($A261,NIR_Algorithm_Cleaned!$A$2:$W$4887,20,FALSE)</f>
        <v>5.16</v>
      </c>
      <c r="F261">
        <f>VLOOKUP($A261,NIR_Algorithm_Cleaned!$A$2:$W$4887,21,FALSE)</f>
        <v>1.61</v>
      </c>
      <c r="G261">
        <f>VLOOKUP($A261,NIR_Algorithm_Cleaned!$A$2:$W$4887,22,FALSE)</f>
        <v>1.52</v>
      </c>
      <c r="H261">
        <f>VLOOKUP($A261,NIR_Algorithm_Cleaned!$A$2:$W$4887,23,FALSE)</f>
        <v>71.53</v>
      </c>
      <c r="I261">
        <v>0.39605246071938727</v>
      </c>
    </row>
    <row r="262" spans="1:9" x14ac:dyDescent="0.2">
      <c r="A262" t="s">
        <v>1532</v>
      </c>
      <c r="B262" t="s">
        <v>5013</v>
      </c>
      <c r="C262" t="s">
        <v>5235</v>
      </c>
      <c r="D262">
        <f>VLOOKUP($A262,NIR_Algorithm_Cleaned!$A$2:$W$4887,19,FALSE)</f>
        <v>11.48</v>
      </c>
      <c r="E262">
        <f>VLOOKUP($A262,NIR_Algorithm_Cleaned!$A$2:$W$4887,20,FALSE)</f>
        <v>4.16</v>
      </c>
      <c r="F262">
        <f>VLOOKUP($A262,NIR_Algorithm_Cleaned!$A$2:$W$4887,21,FALSE)</f>
        <v>1.51</v>
      </c>
      <c r="G262">
        <f>VLOOKUP($A262,NIR_Algorithm_Cleaned!$A$2:$W$4887,22,FALSE)</f>
        <v>1.45</v>
      </c>
      <c r="H262">
        <f>VLOOKUP($A262,NIR_Algorithm_Cleaned!$A$2:$W$4887,23,FALSE)</f>
        <v>71.150000000000006</v>
      </c>
      <c r="I262">
        <v>0.39203947368421049</v>
      </c>
    </row>
    <row r="263" spans="1:9" x14ac:dyDescent="0.2">
      <c r="A263" t="s">
        <v>1595</v>
      </c>
      <c r="B263" t="s">
        <v>5005</v>
      </c>
      <c r="C263" t="s">
        <v>5210</v>
      </c>
      <c r="D263">
        <f>VLOOKUP($A263,NIR_Algorithm_Cleaned!$A$2:$W$4887,19,FALSE)</f>
        <v>15.11</v>
      </c>
      <c r="E263">
        <f>VLOOKUP($A263,NIR_Algorithm_Cleaned!$A$2:$W$4887,20,FALSE)</f>
        <v>4.51</v>
      </c>
      <c r="F263">
        <f>VLOOKUP($A263,NIR_Algorithm_Cleaned!$A$2:$W$4887,21,FALSE)</f>
        <v>1.42</v>
      </c>
      <c r="G263">
        <f>VLOOKUP($A263,NIR_Algorithm_Cleaned!$A$2:$W$4887,22,FALSE)</f>
        <v>1.59</v>
      </c>
      <c r="H263">
        <f>VLOOKUP($A263,NIR_Algorithm_Cleaned!$A$2:$W$4887,23,FALSE)</f>
        <v>71.08</v>
      </c>
      <c r="I263">
        <v>0.43261589403973477</v>
      </c>
    </row>
    <row r="264" spans="1:9" x14ac:dyDescent="0.2">
      <c r="A264" t="s">
        <v>1277</v>
      </c>
      <c r="B264" t="s">
        <v>5043</v>
      </c>
      <c r="C264" t="s">
        <v>5299</v>
      </c>
      <c r="D264">
        <f>VLOOKUP($A264,NIR_Algorithm_Cleaned!$A$2:$W$4887,19,FALSE)</f>
        <v>12.55</v>
      </c>
      <c r="E264">
        <f>VLOOKUP($A264,NIR_Algorithm_Cleaned!$A$2:$W$4887,20,FALSE)</f>
        <v>4.78</v>
      </c>
      <c r="F264">
        <f>VLOOKUP($A264,NIR_Algorithm_Cleaned!$A$2:$W$4887,21,FALSE)</f>
        <v>1.76</v>
      </c>
      <c r="G264">
        <f>VLOOKUP($A264,NIR_Algorithm_Cleaned!$A$2:$W$4887,22,FALSE)</f>
        <v>1.52</v>
      </c>
      <c r="H264">
        <f>VLOOKUP($A264,NIR_Algorithm_Cleaned!$A$2:$W$4887,23,FALSE)</f>
        <v>70.400000000000006</v>
      </c>
      <c r="I264">
        <v>0.45257063276886372</v>
      </c>
    </row>
    <row r="265" spans="1:9" x14ac:dyDescent="0.2">
      <c r="A265" t="s">
        <v>1817</v>
      </c>
      <c r="B265" t="s">
        <v>5000</v>
      </c>
      <c r="C265" t="s">
        <v>5238</v>
      </c>
      <c r="D265">
        <f>VLOOKUP($A265,NIR_Algorithm_Cleaned!$A$2:$W$4887,19,FALSE)</f>
        <v>9.86</v>
      </c>
      <c r="E265">
        <f>VLOOKUP($A265,NIR_Algorithm_Cleaned!$A$2:$W$4887,20,FALSE)</f>
        <v>4.4800000000000004</v>
      </c>
      <c r="F265">
        <f>VLOOKUP($A265,NIR_Algorithm_Cleaned!$A$2:$W$4887,21,FALSE)</f>
        <v>2.0299999999999998</v>
      </c>
      <c r="G265">
        <f>VLOOKUP($A265,NIR_Algorithm_Cleaned!$A$2:$W$4887,22,FALSE)</f>
        <v>1.45</v>
      </c>
      <c r="H265">
        <f>VLOOKUP($A265,NIR_Algorithm_Cleaned!$A$2:$W$4887,23,FALSE)</f>
        <v>68.75</v>
      </c>
      <c r="I265">
        <v>0.40199779249448125</v>
      </c>
    </row>
    <row r="266" spans="1:9" x14ac:dyDescent="0.2">
      <c r="A266" t="s">
        <v>1198</v>
      </c>
      <c r="B266" t="s">
        <v>4952</v>
      </c>
      <c r="C266" t="s">
        <v>5254</v>
      </c>
      <c r="D266">
        <f>VLOOKUP($A266,NIR_Algorithm_Cleaned!$A$2:$W$4887,19,FALSE)</f>
        <v>11.48</v>
      </c>
      <c r="E266">
        <f>VLOOKUP($A266,NIR_Algorithm_Cleaned!$A$2:$W$4887,20,FALSE)</f>
        <v>4.7699999999999996</v>
      </c>
      <c r="F266">
        <f>VLOOKUP($A266,NIR_Algorithm_Cleaned!$A$2:$W$4887,21,FALSE)</f>
        <v>1.42</v>
      </c>
      <c r="G266">
        <f>VLOOKUP($A266,NIR_Algorithm_Cleaned!$A$2:$W$4887,22,FALSE)</f>
        <v>1.43</v>
      </c>
      <c r="H266">
        <f>VLOOKUP($A266,NIR_Algorithm_Cleaned!$A$2:$W$4887,23,FALSE)</f>
        <v>71.23</v>
      </c>
      <c r="I266">
        <v>0.41827298952078173</v>
      </c>
    </row>
    <row r="267" spans="1:9" x14ac:dyDescent="0.2">
      <c r="A267" t="s">
        <v>1831</v>
      </c>
      <c r="B267" t="s">
        <v>5190</v>
      </c>
      <c r="C267" t="s">
        <v>5319</v>
      </c>
      <c r="D267">
        <f>VLOOKUP($A267,NIR_Algorithm_Cleaned!$A$2:$W$4887,19,FALSE)</f>
        <v>11.98</v>
      </c>
      <c r="E267">
        <f>VLOOKUP($A267,NIR_Algorithm_Cleaned!$A$2:$W$4887,20,FALSE)</f>
        <v>6.19</v>
      </c>
      <c r="F267">
        <f>VLOOKUP($A267,NIR_Algorithm_Cleaned!$A$2:$W$4887,21,FALSE)</f>
        <v>1.63</v>
      </c>
      <c r="G267">
        <f>VLOOKUP($A267,NIR_Algorithm_Cleaned!$A$2:$W$4887,22,FALSE)</f>
        <v>1.57</v>
      </c>
      <c r="H267">
        <f>VLOOKUP($A267,NIR_Algorithm_Cleaned!$A$2:$W$4887,23,FALSE)</f>
        <v>68.75</v>
      </c>
      <c r="I267">
        <v>0.44686403508771949</v>
      </c>
    </row>
    <row r="268" spans="1:9" x14ac:dyDescent="0.2">
      <c r="A268" t="s">
        <v>1157</v>
      </c>
      <c r="B268" t="s">
        <v>5198</v>
      </c>
      <c r="C268" t="s">
        <v>5311</v>
      </c>
      <c r="D268">
        <f>VLOOKUP($A268,NIR_Algorithm_Cleaned!$A$2:$W$4887,19,FALSE)</f>
        <v>9.7799999999999994</v>
      </c>
      <c r="E268">
        <f>VLOOKUP($A268,NIR_Algorithm_Cleaned!$A$2:$W$4887,20,FALSE)</f>
        <v>4</v>
      </c>
      <c r="F268">
        <f>VLOOKUP($A268,NIR_Algorithm_Cleaned!$A$2:$W$4887,21,FALSE)</f>
        <v>1.32</v>
      </c>
      <c r="G268">
        <f>VLOOKUP($A268,NIR_Algorithm_Cleaned!$A$2:$W$4887,22,FALSE)</f>
        <v>1.29</v>
      </c>
      <c r="H268">
        <f>VLOOKUP($A268,NIR_Algorithm_Cleaned!$A$2:$W$4887,23,FALSE)</f>
        <v>71.08</v>
      </c>
      <c r="I268">
        <v>0.40492714588484624</v>
      </c>
    </row>
    <row r="269" spans="1:9" x14ac:dyDescent="0.2">
      <c r="A269" t="s">
        <v>1181</v>
      </c>
      <c r="B269" t="s">
        <v>4996</v>
      </c>
      <c r="C269" t="s">
        <v>5279</v>
      </c>
      <c r="D269">
        <f>VLOOKUP($A269,NIR_Algorithm_Cleaned!$A$2:$W$4887,19,FALSE)</f>
        <v>9.18</v>
      </c>
      <c r="E269">
        <f>VLOOKUP($A269,NIR_Algorithm_Cleaned!$A$2:$W$4887,20,FALSE)</f>
        <v>4.18</v>
      </c>
      <c r="F269">
        <f>VLOOKUP($A269,NIR_Algorithm_Cleaned!$A$2:$W$4887,21,FALSE)</f>
        <v>1.34</v>
      </c>
      <c r="G269">
        <f>VLOOKUP($A269,NIR_Algorithm_Cleaned!$A$2:$W$4887,22,FALSE)</f>
        <v>1.33</v>
      </c>
      <c r="H269">
        <f>VLOOKUP($A269,NIR_Algorithm_Cleaned!$A$2:$W$4887,23,FALSE)</f>
        <v>72.05</v>
      </c>
      <c r="I269">
        <v>0.46409395973154349</v>
      </c>
    </row>
    <row r="270" spans="1:9" x14ac:dyDescent="0.2">
      <c r="A270" t="s">
        <v>1155</v>
      </c>
      <c r="B270" t="s">
        <v>4956</v>
      </c>
      <c r="C270" t="s">
        <v>5287</v>
      </c>
      <c r="D270">
        <f>VLOOKUP($A270,NIR_Algorithm_Cleaned!$A$2:$W$4887,19,FALSE)</f>
        <v>12.06</v>
      </c>
      <c r="E270">
        <f>VLOOKUP($A270,NIR_Algorithm_Cleaned!$A$2:$W$4887,20,FALSE)</f>
        <v>3.92</v>
      </c>
      <c r="F270">
        <f>VLOOKUP($A270,NIR_Algorithm_Cleaned!$A$2:$W$4887,21,FALSE)</f>
        <v>1.77</v>
      </c>
      <c r="G270">
        <f>VLOOKUP($A270,NIR_Algorithm_Cleaned!$A$2:$W$4887,22,FALSE)</f>
        <v>1.44</v>
      </c>
      <c r="H270">
        <f>VLOOKUP($A270,NIR_Algorithm_Cleaned!$A$2:$W$4887,23,FALSE)</f>
        <v>71.739999999999995</v>
      </c>
      <c r="I270">
        <v>0.42668373955021777</v>
      </c>
    </row>
    <row r="271" spans="1:9" x14ac:dyDescent="0.2">
      <c r="A271" t="s">
        <v>1169</v>
      </c>
      <c r="B271" t="s">
        <v>5121</v>
      </c>
      <c r="C271" t="s">
        <v>5248</v>
      </c>
      <c r="D271">
        <f>VLOOKUP($A271,NIR_Algorithm_Cleaned!$A$2:$W$4887,19,FALSE)</f>
        <v>11.43</v>
      </c>
      <c r="E271">
        <f>VLOOKUP($A271,NIR_Algorithm_Cleaned!$A$2:$W$4887,20,FALSE)</f>
        <v>4.6900000000000004</v>
      </c>
      <c r="F271">
        <f>VLOOKUP($A271,NIR_Algorithm_Cleaned!$A$2:$W$4887,21,FALSE)</f>
        <v>1.43</v>
      </c>
      <c r="G271">
        <f>VLOOKUP($A271,NIR_Algorithm_Cleaned!$A$2:$W$4887,22,FALSE)</f>
        <v>1.44</v>
      </c>
      <c r="H271">
        <f>VLOOKUP($A271,NIR_Algorithm_Cleaned!$A$2:$W$4887,23,FALSE)</f>
        <v>71.16</v>
      </c>
      <c r="I271">
        <v>0.42236966087381678</v>
      </c>
    </row>
    <row r="272" spans="1:9" x14ac:dyDescent="0.2">
      <c r="A272" t="s">
        <v>1156</v>
      </c>
      <c r="B272" t="s">
        <v>4964</v>
      </c>
      <c r="C272" t="s">
        <v>5256</v>
      </c>
      <c r="D272">
        <f>VLOOKUP($A272,NIR_Algorithm_Cleaned!$A$2:$W$4887,19,FALSE)</f>
        <v>10.77</v>
      </c>
      <c r="E272">
        <f>VLOOKUP($A272,NIR_Algorithm_Cleaned!$A$2:$W$4887,20,FALSE)</f>
        <v>3.78</v>
      </c>
      <c r="F272">
        <f>VLOOKUP($A272,NIR_Algorithm_Cleaned!$A$2:$W$4887,21,FALSE)</f>
        <v>1.34</v>
      </c>
      <c r="G272">
        <f>VLOOKUP($A272,NIR_Algorithm_Cleaned!$A$2:$W$4887,22,FALSE)</f>
        <v>1.4</v>
      </c>
      <c r="H272">
        <f>VLOOKUP($A272,NIR_Algorithm_Cleaned!$A$2:$W$4887,23,FALSE)</f>
        <v>70.569999999999993</v>
      </c>
      <c r="I272">
        <v>0.43124264099846898</v>
      </c>
    </row>
    <row r="273" spans="1:9" x14ac:dyDescent="0.2">
      <c r="A273" t="s">
        <v>1457</v>
      </c>
      <c r="B273" t="s">
        <v>5069</v>
      </c>
      <c r="C273" t="s">
        <v>5237</v>
      </c>
      <c r="D273">
        <f>VLOOKUP($A273,NIR_Algorithm_Cleaned!$A$2:$W$4887,19,FALSE)</f>
        <v>8.1</v>
      </c>
      <c r="E273">
        <f>VLOOKUP($A273,NIR_Algorithm_Cleaned!$A$2:$W$4887,20,FALSE)</f>
        <v>4.53</v>
      </c>
      <c r="F273">
        <f>VLOOKUP($A273,NIR_Algorithm_Cleaned!$A$2:$W$4887,21,FALSE)</f>
        <v>1.55</v>
      </c>
      <c r="G273">
        <f>VLOOKUP($A273,NIR_Algorithm_Cleaned!$A$2:$W$4887,22,FALSE)</f>
        <v>1.27</v>
      </c>
      <c r="H273">
        <f>VLOOKUP($A273,NIR_Algorithm_Cleaned!$A$2:$W$4887,23,FALSE)</f>
        <v>71.400000000000006</v>
      </c>
      <c r="I273">
        <v>0.40834237077203428</v>
      </c>
    </row>
    <row r="274" spans="1:9" x14ac:dyDescent="0.2">
      <c r="A274" t="s">
        <v>1486</v>
      </c>
      <c r="B274" t="s">
        <v>5180</v>
      </c>
      <c r="C274" t="s">
        <v>5334</v>
      </c>
      <c r="D274">
        <f>VLOOKUP($A274,NIR_Algorithm_Cleaned!$A$2:$W$4887,19,FALSE)</f>
        <v>9.67</v>
      </c>
      <c r="E274">
        <f>VLOOKUP($A274,NIR_Algorithm_Cleaned!$A$2:$W$4887,20,FALSE)</f>
        <v>3.63</v>
      </c>
      <c r="F274">
        <f>VLOOKUP($A274,NIR_Algorithm_Cleaned!$A$2:$W$4887,21,FALSE)</f>
        <v>1.35</v>
      </c>
      <c r="G274">
        <f>VLOOKUP($A274,NIR_Algorithm_Cleaned!$A$2:$W$4887,22,FALSE)</f>
        <v>1.3</v>
      </c>
      <c r="H274">
        <f>VLOOKUP($A274,NIR_Algorithm_Cleaned!$A$2:$W$4887,23,FALSE)</f>
        <v>71.349999999999994</v>
      </c>
      <c r="I274">
        <v>0.46177631578947376</v>
      </c>
    </row>
    <row r="275" spans="1:9" x14ac:dyDescent="0.2">
      <c r="A275" t="s">
        <v>1421</v>
      </c>
      <c r="B275" t="s">
        <v>4953</v>
      </c>
      <c r="C275" t="s">
        <v>5322</v>
      </c>
      <c r="D275">
        <f>VLOOKUP($A275,NIR_Algorithm_Cleaned!$A$2:$W$4887,19,FALSE)</f>
        <v>10.039999999999999</v>
      </c>
      <c r="E275">
        <f>VLOOKUP($A275,NIR_Algorithm_Cleaned!$A$2:$W$4887,20,FALSE)</f>
        <v>4.0599999999999996</v>
      </c>
      <c r="F275">
        <f>VLOOKUP($A275,NIR_Algorithm_Cleaned!$A$2:$W$4887,21,FALSE)</f>
        <v>1.4</v>
      </c>
      <c r="G275">
        <f>VLOOKUP($A275,NIR_Algorithm_Cleaned!$A$2:$W$4887,22,FALSE)</f>
        <v>1.36</v>
      </c>
      <c r="H275">
        <f>VLOOKUP($A275,NIR_Algorithm_Cleaned!$A$2:$W$4887,23,FALSE)</f>
        <v>71.989999999999995</v>
      </c>
      <c r="I275">
        <v>0.44721340467984749</v>
      </c>
    </row>
  </sheetData>
  <sortState xmlns:xlrd2="http://schemas.microsoft.com/office/spreadsheetml/2017/richdata2" ref="A2:I275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2CF9-AE0F-0343-8E07-4DC5D50ACC14}">
  <dimension ref="A1:K350"/>
  <sheetViews>
    <sheetView workbookViewId="0">
      <selection activeCell="E21" sqref="E21"/>
    </sheetView>
  </sheetViews>
  <sheetFormatPr baseColWidth="10" defaultRowHeight="16" x14ac:dyDescent="0.2"/>
  <cols>
    <col min="2" max="2" width="12" bestFit="1" customWidth="1"/>
    <col min="5" max="5" width="12.5" bestFit="1" customWidth="1"/>
  </cols>
  <sheetData>
    <row r="1" spans="1:11" x14ac:dyDescent="0.2">
      <c r="A1" t="s">
        <v>0</v>
      </c>
      <c r="B1" t="s">
        <v>4703</v>
      </c>
      <c r="C1" t="s">
        <v>5200</v>
      </c>
      <c r="D1" t="s">
        <v>5360</v>
      </c>
      <c r="E1" t="s">
        <v>6330</v>
      </c>
      <c r="F1" t="s">
        <v>5364</v>
      </c>
      <c r="G1" t="s">
        <v>6333</v>
      </c>
      <c r="H1" t="s">
        <v>6334</v>
      </c>
      <c r="I1" t="s">
        <v>5371</v>
      </c>
      <c r="J1" t="s">
        <v>5372</v>
      </c>
      <c r="K1" t="s">
        <v>5352</v>
      </c>
    </row>
    <row r="2" spans="1:11" x14ac:dyDescent="0.2">
      <c r="A2" t="s">
        <v>1587</v>
      </c>
      <c r="B2" t="s">
        <v>4870</v>
      </c>
      <c r="C2" t="s">
        <v>5253</v>
      </c>
      <c r="D2">
        <v>100</v>
      </c>
      <c r="E2" t="s">
        <v>4994</v>
      </c>
      <c r="F2">
        <v>4</v>
      </c>
      <c r="G2">
        <v>1.5972222222222193E-2</v>
      </c>
      <c r="H2">
        <v>0.66041666666666665</v>
      </c>
      <c r="I2">
        <v>12.3</v>
      </c>
      <c r="J2" t="s">
        <v>4994</v>
      </c>
      <c r="K2">
        <v>0.50834451901566002</v>
      </c>
    </row>
    <row r="3" spans="1:11" x14ac:dyDescent="0.2">
      <c r="A3" t="s">
        <v>1847</v>
      </c>
      <c r="B3" t="s">
        <v>4914</v>
      </c>
      <c r="C3" t="s">
        <v>5215</v>
      </c>
      <c r="D3">
        <v>100.1</v>
      </c>
      <c r="E3" t="s">
        <v>4994</v>
      </c>
      <c r="F3">
        <v>3</v>
      </c>
      <c r="G3">
        <v>1.6666666666666691E-2</v>
      </c>
      <c r="H3">
        <v>0.71736111111111112</v>
      </c>
      <c r="I3">
        <v>12.29</v>
      </c>
      <c r="J3" t="s">
        <v>5342</v>
      </c>
      <c r="K3">
        <v>0.5</v>
      </c>
    </row>
    <row r="4" spans="1:11" x14ac:dyDescent="0.2">
      <c r="A4" t="s">
        <v>1111</v>
      </c>
      <c r="B4" t="s">
        <v>5090</v>
      </c>
      <c r="C4" t="s">
        <v>5282</v>
      </c>
      <c r="D4">
        <v>100</v>
      </c>
      <c r="E4" t="s">
        <v>4994</v>
      </c>
      <c r="F4">
        <v>1</v>
      </c>
      <c r="G4">
        <v>1.5972222222222221E-2</v>
      </c>
      <c r="H4">
        <v>0.68055555555555558</v>
      </c>
      <c r="I4">
        <v>12.34</v>
      </c>
      <c r="J4" t="s">
        <v>4994</v>
      </c>
      <c r="K4">
        <v>0.49998888839503952</v>
      </c>
    </row>
    <row r="5" spans="1:11" x14ac:dyDescent="0.2">
      <c r="A5" t="s">
        <v>1862</v>
      </c>
      <c r="B5" t="s">
        <v>4763</v>
      </c>
      <c r="C5" t="s">
        <v>5208</v>
      </c>
      <c r="D5">
        <v>100</v>
      </c>
      <c r="E5" t="s">
        <v>4994</v>
      </c>
      <c r="F5">
        <v>3</v>
      </c>
      <c r="G5">
        <v>1.5972222222222249E-2</v>
      </c>
      <c r="H5">
        <v>0.67638888888888893</v>
      </c>
      <c r="I5">
        <v>12.22</v>
      </c>
      <c r="J5" t="s">
        <v>4994</v>
      </c>
      <c r="K5">
        <v>0.49665562913907302</v>
      </c>
    </row>
    <row r="6" spans="1:11" x14ac:dyDescent="0.2">
      <c r="A6" t="s">
        <v>1814</v>
      </c>
      <c r="B6" t="s">
        <v>4968</v>
      </c>
      <c r="C6" t="s">
        <v>5260</v>
      </c>
      <c r="D6">
        <v>100</v>
      </c>
      <c r="E6" t="s">
        <v>4994</v>
      </c>
      <c r="F6">
        <v>1</v>
      </c>
      <c r="G6">
        <v>1.5972222222222193E-2</v>
      </c>
      <c r="H6">
        <v>0.67291666666666672</v>
      </c>
      <c r="I6">
        <v>12.33</v>
      </c>
      <c r="J6" t="s">
        <v>5342</v>
      </c>
      <c r="K6">
        <v>0.49337719298245603</v>
      </c>
    </row>
    <row r="7" spans="1:11" x14ac:dyDescent="0.2">
      <c r="A7" t="s">
        <v>1549</v>
      </c>
      <c r="B7" t="s">
        <v>4870</v>
      </c>
      <c r="C7" t="s">
        <v>5253</v>
      </c>
      <c r="D7">
        <v>100.2</v>
      </c>
      <c r="E7" t="s">
        <v>4994</v>
      </c>
      <c r="F7">
        <v>1</v>
      </c>
      <c r="G7">
        <v>1.6666666666666663E-2</v>
      </c>
      <c r="H7">
        <v>0.6875</v>
      </c>
      <c r="I7">
        <v>12.34</v>
      </c>
      <c r="J7" t="s">
        <v>5342</v>
      </c>
      <c r="K7">
        <v>0.49336637183874849</v>
      </c>
    </row>
    <row r="8" spans="1:11" x14ac:dyDescent="0.2">
      <c r="A8" t="s">
        <v>1722</v>
      </c>
      <c r="B8" t="s">
        <v>4717</v>
      </c>
      <c r="C8" t="s">
        <v>5244</v>
      </c>
      <c r="D8">
        <v>100</v>
      </c>
      <c r="E8" t="s">
        <v>4994</v>
      </c>
      <c r="F8">
        <v>3</v>
      </c>
      <c r="G8">
        <v>1.5277777777777807E-2</v>
      </c>
      <c r="H8">
        <v>0.71319444444444446</v>
      </c>
      <c r="I8">
        <v>12.2</v>
      </c>
      <c r="K8">
        <v>0.49260405916752648</v>
      </c>
    </row>
    <row r="9" spans="1:11" x14ac:dyDescent="0.2">
      <c r="A9" t="s">
        <v>1399</v>
      </c>
      <c r="B9" t="s">
        <v>5197</v>
      </c>
      <c r="C9" t="s">
        <v>5294</v>
      </c>
      <c r="D9">
        <v>100</v>
      </c>
      <c r="E9" t="s">
        <v>4994</v>
      </c>
      <c r="F9">
        <v>2</v>
      </c>
      <c r="G9">
        <v>1.6666666666666635E-2</v>
      </c>
      <c r="H9">
        <v>0.65</v>
      </c>
      <c r="I9">
        <v>12.31</v>
      </c>
      <c r="J9" t="s">
        <v>5342</v>
      </c>
      <c r="K9">
        <v>0.49006622516556297</v>
      </c>
    </row>
    <row r="10" spans="1:11" x14ac:dyDescent="0.2">
      <c r="A10" t="s">
        <v>1381</v>
      </c>
      <c r="B10" t="s">
        <v>5150</v>
      </c>
      <c r="C10" t="s">
        <v>5291</v>
      </c>
      <c r="D10">
        <v>100</v>
      </c>
      <c r="E10" t="s">
        <v>5342</v>
      </c>
      <c r="F10">
        <v>1</v>
      </c>
      <c r="G10">
        <v>1.3888888888888867E-2</v>
      </c>
      <c r="H10">
        <v>0.68194444444444446</v>
      </c>
      <c r="I10">
        <v>12.21</v>
      </c>
      <c r="J10" t="s">
        <v>5342</v>
      </c>
      <c r="K10">
        <v>0.48849673202614402</v>
      </c>
    </row>
    <row r="11" spans="1:11" x14ac:dyDescent="0.2">
      <c r="A11" t="s">
        <v>1812</v>
      </c>
      <c r="B11" t="s">
        <v>4994</v>
      </c>
      <c r="C11" t="s">
        <v>5206</v>
      </c>
      <c r="D11">
        <v>100.1</v>
      </c>
      <c r="E11" t="s">
        <v>4994</v>
      </c>
      <c r="F11">
        <v>1</v>
      </c>
      <c r="G11">
        <v>1.7361111111111077E-2</v>
      </c>
      <c r="H11">
        <v>0.66944444444444451</v>
      </c>
      <c r="I11">
        <v>12.32</v>
      </c>
      <c r="J11" t="s">
        <v>5342</v>
      </c>
      <c r="K11">
        <v>0.488366445916115</v>
      </c>
    </row>
    <row r="12" spans="1:11" x14ac:dyDescent="0.2">
      <c r="A12" t="s">
        <v>989</v>
      </c>
      <c r="B12" t="s">
        <v>4924</v>
      </c>
      <c r="C12" t="s">
        <v>5316</v>
      </c>
      <c r="D12">
        <v>100</v>
      </c>
      <c r="E12" t="s">
        <v>5342</v>
      </c>
      <c r="F12">
        <v>3</v>
      </c>
      <c r="G12">
        <v>1.5972222222222249E-2</v>
      </c>
      <c r="H12">
        <v>0.66874999999999996</v>
      </c>
      <c r="I12">
        <v>12.26</v>
      </c>
      <c r="J12" t="s">
        <v>5342</v>
      </c>
      <c r="K12">
        <v>0.48582729895207799</v>
      </c>
    </row>
    <row r="13" spans="1:11" x14ac:dyDescent="0.2">
      <c r="A13" t="s">
        <v>1822</v>
      </c>
      <c r="B13" t="s">
        <v>4994</v>
      </c>
      <c r="C13" t="s">
        <v>5206</v>
      </c>
      <c r="D13">
        <v>100</v>
      </c>
      <c r="E13" t="s">
        <v>5342</v>
      </c>
      <c r="F13">
        <v>3</v>
      </c>
      <c r="G13">
        <v>1.5277777777777751E-2</v>
      </c>
      <c r="H13">
        <v>0.65486111111111112</v>
      </c>
      <c r="I13">
        <v>12.35</v>
      </c>
      <c r="J13" t="s">
        <v>5342</v>
      </c>
      <c r="K13">
        <v>0.48516469153015002</v>
      </c>
    </row>
    <row r="14" spans="1:11" x14ac:dyDescent="0.2">
      <c r="A14" t="s">
        <v>1539</v>
      </c>
      <c r="B14" t="s">
        <v>4721</v>
      </c>
      <c r="C14" t="s">
        <v>5209</v>
      </c>
      <c r="D14">
        <v>100.1</v>
      </c>
      <c r="E14" t="s">
        <v>4994</v>
      </c>
      <c r="F14">
        <v>4</v>
      </c>
      <c r="G14">
        <v>1.5277777777777751E-2</v>
      </c>
      <c r="H14">
        <v>0.66874999999999996</v>
      </c>
      <c r="I14">
        <v>12.26</v>
      </c>
      <c r="J14" t="s">
        <v>5342</v>
      </c>
      <c r="K14">
        <v>0.48505518763796901</v>
      </c>
    </row>
    <row r="15" spans="1:11" x14ac:dyDescent="0.2">
      <c r="A15" t="s">
        <v>1810</v>
      </c>
      <c r="B15" t="s">
        <v>4911</v>
      </c>
      <c r="C15" t="s">
        <v>5229</v>
      </c>
      <c r="D15">
        <v>100.2</v>
      </c>
      <c r="E15" t="s">
        <v>4994</v>
      </c>
      <c r="F15">
        <v>3</v>
      </c>
      <c r="G15">
        <v>1.5972222222222221E-2</v>
      </c>
      <c r="H15">
        <v>0.66249999999999998</v>
      </c>
      <c r="I15">
        <v>12.27</v>
      </c>
      <c r="J15" t="s">
        <v>5342</v>
      </c>
      <c r="K15">
        <v>0.48336592737454998</v>
      </c>
    </row>
    <row r="16" spans="1:11" x14ac:dyDescent="0.2">
      <c r="A16" t="s">
        <v>1805</v>
      </c>
      <c r="B16" t="s">
        <v>5090</v>
      </c>
      <c r="C16" t="s">
        <v>5282</v>
      </c>
      <c r="D16">
        <v>100.1</v>
      </c>
      <c r="E16" t="s">
        <v>4994</v>
      </c>
      <c r="F16">
        <v>4</v>
      </c>
      <c r="G16">
        <v>1.5972222222222221E-2</v>
      </c>
      <c r="H16">
        <v>0.69791666666666663</v>
      </c>
      <c r="I16">
        <v>12.15</v>
      </c>
      <c r="J16" t="s">
        <v>4994</v>
      </c>
      <c r="K16">
        <v>0.48271265158682397</v>
      </c>
    </row>
    <row r="17" spans="1:11" x14ac:dyDescent="0.2">
      <c r="A17" t="s">
        <v>1078</v>
      </c>
      <c r="B17" t="s">
        <v>4968</v>
      </c>
      <c r="C17" t="s">
        <v>5260</v>
      </c>
      <c r="D17">
        <v>100.1</v>
      </c>
      <c r="E17" t="s">
        <v>5342</v>
      </c>
      <c r="F17">
        <v>2</v>
      </c>
      <c r="G17">
        <v>1.5277777777777751E-2</v>
      </c>
      <c r="H17">
        <v>0.69097222222222221</v>
      </c>
      <c r="I17">
        <v>12.19</v>
      </c>
      <c r="J17" t="s">
        <v>4994</v>
      </c>
      <c r="K17">
        <v>0.48266876064422548</v>
      </c>
    </row>
    <row r="18" spans="1:11" x14ac:dyDescent="0.2">
      <c r="A18" t="s">
        <v>862</v>
      </c>
      <c r="B18" t="s">
        <v>4763</v>
      </c>
      <c r="C18" t="s">
        <v>5208</v>
      </c>
      <c r="D18">
        <v>100.2</v>
      </c>
      <c r="E18" t="s">
        <v>5342</v>
      </c>
      <c r="F18">
        <v>4</v>
      </c>
      <c r="G18">
        <v>1.6666666666666691E-2</v>
      </c>
      <c r="H18">
        <v>0.68333333333333335</v>
      </c>
      <c r="I18">
        <v>12.26</v>
      </c>
      <c r="J18" t="s">
        <v>4994</v>
      </c>
      <c r="K18">
        <v>0.48179897176716646</v>
      </c>
    </row>
    <row r="19" spans="1:11" x14ac:dyDescent="0.2">
      <c r="A19" t="s">
        <v>655</v>
      </c>
      <c r="B19" t="s">
        <v>5197</v>
      </c>
      <c r="C19" t="s">
        <v>5294</v>
      </c>
      <c r="D19">
        <v>100.2</v>
      </c>
      <c r="E19" t="s">
        <v>5342</v>
      </c>
      <c r="F19">
        <v>4</v>
      </c>
      <c r="G19">
        <v>3.2638888888888912E-2</v>
      </c>
      <c r="H19">
        <v>0.67500000000000004</v>
      </c>
      <c r="I19">
        <v>11.95</v>
      </c>
      <c r="J19" t="s">
        <v>4994</v>
      </c>
      <c r="K19">
        <v>0.48086092715231799</v>
      </c>
    </row>
    <row r="20" spans="1:11" x14ac:dyDescent="0.2">
      <c r="A20" t="s">
        <v>947</v>
      </c>
      <c r="B20" t="s">
        <v>4907</v>
      </c>
      <c r="C20" t="s">
        <v>5306</v>
      </c>
      <c r="D20">
        <v>100</v>
      </c>
      <c r="E20" t="s">
        <v>5342</v>
      </c>
      <c r="F20">
        <v>4</v>
      </c>
      <c r="G20">
        <v>1.5277777777777807E-2</v>
      </c>
      <c r="H20">
        <v>0.64027777777777772</v>
      </c>
      <c r="I20">
        <v>12.27</v>
      </c>
      <c r="J20" t="s">
        <v>5342</v>
      </c>
      <c r="K20">
        <v>0.47843267108167797</v>
      </c>
    </row>
    <row r="21" spans="1:11" x14ac:dyDescent="0.2">
      <c r="A21" t="s">
        <v>1294</v>
      </c>
      <c r="B21" t="s">
        <v>5140</v>
      </c>
      <c r="C21" t="s">
        <v>5262</v>
      </c>
      <c r="D21">
        <v>100.1</v>
      </c>
      <c r="E21" t="s">
        <v>4994</v>
      </c>
      <c r="F21">
        <v>3</v>
      </c>
      <c r="G21">
        <v>1.6666666666666691E-2</v>
      </c>
      <c r="H21">
        <v>0.64166666666666661</v>
      </c>
      <c r="I21">
        <v>12.13</v>
      </c>
      <c r="J21" t="s">
        <v>5342</v>
      </c>
      <c r="K21">
        <v>0.47682119205298001</v>
      </c>
    </row>
    <row r="22" spans="1:11" x14ac:dyDescent="0.2">
      <c r="A22" t="s">
        <v>922</v>
      </c>
      <c r="B22" t="s">
        <v>5150</v>
      </c>
      <c r="C22" t="s">
        <v>5291</v>
      </c>
      <c r="D22">
        <v>100.1</v>
      </c>
      <c r="E22" t="s">
        <v>4994</v>
      </c>
      <c r="F22">
        <v>4</v>
      </c>
      <c r="G22">
        <v>1.5972222222222193E-2</v>
      </c>
      <c r="H22">
        <v>0.66250000000000009</v>
      </c>
      <c r="I22">
        <v>12.15</v>
      </c>
      <c r="J22" t="s">
        <v>5342</v>
      </c>
      <c r="K22">
        <v>0.476486486486487</v>
      </c>
    </row>
    <row r="23" spans="1:11" x14ac:dyDescent="0.2">
      <c r="A23" t="s">
        <v>1826</v>
      </c>
      <c r="B23" t="s">
        <v>4763</v>
      </c>
      <c r="C23" t="s">
        <v>5208</v>
      </c>
      <c r="D23">
        <v>99.9</v>
      </c>
      <c r="E23" t="s">
        <v>4994</v>
      </c>
      <c r="F23">
        <v>3</v>
      </c>
      <c r="G23">
        <v>1.5277777777777807E-2</v>
      </c>
      <c r="H23">
        <v>0.68125000000000002</v>
      </c>
      <c r="I23">
        <v>12.19</v>
      </c>
      <c r="J23" t="s">
        <v>5342</v>
      </c>
      <c r="K23">
        <v>0.47507726269315698</v>
      </c>
    </row>
    <row r="24" spans="1:11" x14ac:dyDescent="0.2">
      <c r="A24" t="s">
        <v>5226</v>
      </c>
      <c r="B24" t="s">
        <v>4863</v>
      </c>
      <c r="C24" t="s">
        <v>5225</v>
      </c>
      <c r="D24">
        <v>100.2</v>
      </c>
      <c r="E24" t="s">
        <v>4994</v>
      </c>
      <c r="F24">
        <v>2</v>
      </c>
      <c r="G24">
        <v>1.5972222222222221E-2</v>
      </c>
      <c r="H24">
        <v>0.71736111111111112</v>
      </c>
      <c r="I24">
        <v>11.81</v>
      </c>
      <c r="J24" t="s">
        <v>5342</v>
      </c>
      <c r="K24">
        <v>0.472015265436318</v>
      </c>
    </row>
    <row r="25" spans="1:11" x14ac:dyDescent="0.2">
      <c r="A25" t="s">
        <v>1653</v>
      </c>
      <c r="B25" t="s">
        <v>4927</v>
      </c>
      <c r="C25" t="s">
        <v>5317</v>
      </c>
      <c r="D25">
        <v>100.2</v>
      </c>
      <c r="E25" t="s">
        <v>5342</v>
      </c>
      <c r="F25">
        <v>3</v>
      </c>
      <c r="G25">
        <v>1.4583333333333309E-2</v>
      </c>
      <c r="H25">
        <v>0.64930555555555558</v>
      </c>
      <c r="I25">
        <v>12.27</v>
      </c>
      <c r="J25" t="s">
        <v>5342</v>
      </c>
      <c r="K25">
        <v>0.471532068091915</v>
      </c>
    </row>
    <row r="26" spans="1:11" x14ac:dyDescent="0.2">
      <c r="A26" t="s">
        <v>1190</v>
      </c>
      <c r="B26" t="s">
        <v>5167</v>
      </c>
      <c r="C26" t="s">
        <v>5269</v>
      </c>
      <c r="D26">
        <v>100.1</v>
      </c>
      <c r="E26" t="s">
        <v>4994</v>
      </c>
      <c r="F26">
        <v>3</v>
      </c>
      <c r="G26">
        <v>1.5972222222222221E-2</v>
      </c>
      <c r="H26">
        <v>0.67569444444444449</v>
      </c>
      <c r="I26">
        <v>12.28</v>
      </c>
      <c r="J26" t="s">
        <v>5342</v>
      </c>
      <c r="K26">
        <v>0.47104740327640299</v>
      </c>
    </row>
    <row r="27" spans="1:11" x14ac:dyDescent="0.2">
      <c r="A27" t="s">
        <v>1005</v>
      </c>
      <c r="B27" t="s">
        <v>4717</v>
      </c>
      <c r="C27" t="s">
        <v>5244</v>
      </c>
      <c r="D27">
        <v>100</v>
      </c>
      <c r="E27" t="s">
        <v>5342</v>
      </c>
      <c r="F27">
        <v>3</v>
      </c>
      <c r="G27">
        <v>1.5972222222222221E-2</v>
      </c>
      <c r="H27">
        <v>0.69652777777777775</v>
      </c>
      <c r="I27">
        <v>12.32</v>
      </c>
      <c r="J27" t="s">
        <v>5342</v>
      </c>
      <c r="K27">
        <v>0.46939142102757203</v>
      </c>
    </row>
    <row r="28" spans="1:11" x14ac:dyDescent="0.2">
      <c r="A28" t="s">
        <v>1781</v>
      </c>
      <c r="B28" t="s">
        <v>4776</v>
      </c>
      <c r="C28" t="s">
        <v>5307</v>
      </c>
      <c r="D28">
        <v>100</v>
      </c>
      <c r="E28" t="s">
        <v>4994</v>
      </c>
      <c r="F28">
        <v>2</v>
      </c>
      <c r="G28">
        <v>1.5277777777777807E-2</v>
      </c>
      <c r="H28">
        <v>0.71319444444444446</v>
      </c>
      <c r="I28">
        <v>12.19</v>
      </c>
      <c r="K28">
        <v>0.46858481582478451</v>
      </c>
    </row>
    <row r="29" spans="1:11" x14ac:dyDescent="0.2">
      <c r="A29" t="s">
        <v>1072</v>
      </c>
      <c r="B29" t="s">
        <v>4727</v>
      </c>
      <c r="C29" t="s">
        <v>5255</v>
      </c>
      <c r="D29">
        <v>100</v>
      </c>
      <c r="E29" t="s">
        <v>4994</v>
      </c>
      <c r="F29">
        <v>2</v>
      </c>
      <c r="G29">
        <v>1.5972222222222221E-2</v>
      </c>
      <c r="H29">
        <v>0.69791666666666663</v>
      </c>
      <c r="I29">
        <v>12.26</v>
      </c>
      <c r="J29" t="s">
        <v>4994</v>
      </c>
      <c r="K29">
        <v>0.46780013759889949</v>
      </c>
    </row>
    <row r="30" spans="1:11" x14ac:dyDescent="0.2">
      <c r="A30" t="s">
        <v>1431</v>
      </c>
      <c r="B30" t="s">
        <v>5140</v>
      </c>
      <c r="C30" t="s">
        <v>5262</v>
      </c>
      <c r="D30">
        <v>100</v>
      </c>
      <c r="E30" t="s">
        <v>4994</v>
      </c>
      <c r="F30">
        <v>3</v>
      </c>
      <c r="G30">
        <v>1.5972222222222221E-2</v>
      </c>
      <c r="H30">
        <v>0.71111111111111114</v>
      </c>
      <c r="I30">
        <v>12.23</v>
      </c>
      <c r="J30" t="s">
        <v>4994</v>
      </c>
      <c r="K30">
        <v>0.46744884957849997</v>
      </c>
    </row>
    <row r="31" spans="1:11" x14ac:dyDescent="0.2">
      <c r="A31" t="s">
        <v>557</v>
      </c>
      <c r="B31" t="s">
        <v>4763</v>
      </c>
      <c r="C31" t="s">
        <v>5208</v>
      </c>
      <c r="D31">
        <v>100.1</v>
      </c>
      <c r="E31" t="s">
        <v>5342</v>
      </c>
      <c r="F31">
        <v>4</v>
      </c>
      <c r="G31">
        <v>1.7361111111111105E-2</v>
      </c>
      <c r="H31">
        <v>0.68819444444444444</v>
      </c>
      <c r="I31">
        <v>12.23</v>
      </c>
      <c r="J31" t="s">
        <v>5342</v>
      </c>
      <c r="K31">
        <v>0.46708333333333352</v>
      </c>
    </row>
    <row r="32" spans="1:11" x14ac:dyDescent="0.2">
      <c r="A32" t="s">
        <v>812</v>
      </c>
      <c r="B32" t="s">
        <v>4863</v>
      </c>
      <c r="C32" t="s">
        <v>5225</v>
      </c>
      <c r="D32">
        <v>100.1</v>
      </c>
      <c r="E32" t="s">
        <v>4994</v>
      </c>
      <c r="F32">
        <v>3</v>
      </c>
      <c r="G32">
        <v>1.4583333333333337E-2</v>
      </c>
      <c r="H32">
        <v>0.71319444444444446</v>
      </c>
      <c r="I32">
        <v>11.79</v>
      </c>
      <c r="J32" t="s">
        <v>5342</v>
      </c>
      <c r="K32">
        <v>0.46689607410293049</v>
      </c>
    </row>
    <row r="33" spans="1:11" x14ac:dyDescent="0.2">
      <c r="A33" t="s">
        <v>210</v>
      </c>
      <c r="B33" t="s">
        <v>5090</v>
      </c>
      <c r="C33" t="s">
        <v>5282</v>
      </c>
      <c r="D33">
        <v>100.2</v>
      </c>
      <c r="E33" t="s">
        <v>5342</v>
      </c>
      <c r="F33">
        <v>1</v>
      </c>
      <c r="G33">
        <v>1.6666666666666663E-2</v>
      </c>
      <c r="H33">
        <v>0.69097222222222221</v>
      </c>
      <c r="I33">
        <v>12.27</v>
      </c>
      <c r="J33" t="s">
        <v>5342</v>
      </c>
      <c r="K33">
        <v>0.46557877536979703</v>
      </c>
    </row>
    <row r="34" spans="1:11" x14ac:dyDescent="0.2">
      <c r="A34" t="s">
        <v>1361</v>
      </c>
      <c r="B34" t="s">
        <v>4733</v>
      </c>
      <c r="C34" t="s">
        <v>5224</v>
      </c>
      <c r="D34">
        <v>100</v>
      </c>
      <c r="E34" t="s">
        <v>5342</v>
      </c>
      <c r="F34">
        <v>1</v>
      </c>
      <c r="G34">
        <v>1.5972222222222249E-2</v>
      </c>
      <c r="H34">
        <v>0.62986111111111109</v>
      </c>
      <c r="I34">
        <v>12.28</v>
      </c>
      <c r="J34" t="s">
        <v>5342</v>
      </c>
      <c r="K34">
        <v>0.46512141280353198</v>
      </c>
    </row>
    <row r="35" spans="1:11" x14ac:dyDescent="0.2">
      <c r="A35" t="s">
        <v>1181</v>
      </c>
      <c r="B35" t="s">
        <v>4996</v>
      </c>
      <c r="C35" t="s">
        <v>5279</v>
      </c>
      <c r="D35">
        <v>100</v>
      </c>
      <c r="E35" t="s">
        <v>4994</v>
      </c>
      <c r="F35">
        <v>2</v>
      </c>
      <c r="G35">
        <v>1.4583333333333309E-2</v>
      </c>
      <c r="H35">
        <v>0.6791666666666667</v>
      </c>
      <c r="I35">
        <v>12.35</v>
      </c>
      <c r="J35" t="s">
        <v>4994</v>
      </c>
      <c r="K35">
        <v>0.46409395973154349</v>
      </c>
    </row>
    <row r="36" spans="1:11" x14ac:dyDescent="0.2">
      <c r="A36" t="s">
        <v>1368</v>
      </c>
      <c r="B36" t="s">
        <v>4846</v>
      </c>
      <c r="C36" t="s">
        <v>5286</v>
      </c>
      <c r="D36">
        <v>100</v>
      </c>
      <c r="E36" t="s">
        <v>4994</v>
      </c>
      <c r="F36">
        <v>3</v>
      </c>
      <c r="G36">
        <v>1.6666666666666635E-2</v>
      </c>
      <c r="H36">
        <v>0.65</v>
      </c>
      <c r="I36">
        <v>12.29</v>
      </c>
      <c r="J36" t="s">
        <v>5342</v>
      </c>
      <c r="K36">
        <v>0.46355263157894699</v>
      </c>
    </row>
    <row r="37" spans="1:11" x14ac:dyDescent="0.2">
      <c r="A37" t="s">
        <v>426</v>
      </c>
      <c r="B37" t="s">
        <v>5197</v>
      </c>
      <c r="C37" t="s">
        <v>5294</v>
      </c>
      <c r="D37">
        <v>100</v>
      </c>
      <c r="E37" t="s">
        <v>4994</v>
      </c>
      <c r="F37">
        <v>3</v>
      </c>
      <c r="G37">
        <v>1.5277777777777779E-2</v>
      </c>
      <c r="H37">
        <v>0.68958333333333333</v>
      </c>
      <c r="I37">
        <v>11.88</v>
      </c>
      <c r="J37" t="s">
        <v>5342</v>
      </c>
      <c r="K37">
        <v>0.46286373670479652</v>
      </c>
    </row>
    <row r="38" spans="1:11" x14ac:dyDescent="0.2">
      <c r="A38" t="s">
        <v>1486</v>
      </c>
      <c r="B38" t="s">
        <v>5180</v>
      </c>
      <c r="C38" t="s">
        <v>5334</v>
      </c>
      <c r="D38">
        <v>100.2</v>
      </c>
      <c r="E38" t="s">
        <v>5342</v>
      </c>
      <c r="F38">
        <v>2</v>
      </c>
      <c r="G38">
        <v>1.6666666666666635E-2</v>
      </c>
      <c r="H38">
        <v>0.68402777777777779</v>
      </c>
      <c r="I38">
        <v>12.41</v>
      </c>
      <c r="J38" t="s">
        <v>4994</v>
      </c>
      <c r="K38">
        <v>0.46177631578947398</v>
      </c>
    </row>
    <row r="39" spans="1:11" x14ac:dyDescent="0.2">
      <c r="A39" t="s">
        <v>1776</v>
      </c>
      <c r="B39" t="s">
        <v>4953</v>
      </c>
      <c r="C39" t="s">
        <v>5322</v>
      </c>
      <c r="D39">
        <v>100</v>
      </c>
      <c r="E39" t="s">
        <v>5342</v>
      </c>
      <c r="F39">
        <v>4</v>
      </c>
      <c r="G39">
        <v>1.4583333333333337E-2</v>
      </c>
      <c r="H39">
        <v>0.66736111111111107</v>
      </c>
      <c r="I39">
        <v>12.33</v>
      </c>
      <c r="J39" t="s">
        <v>5342</v>
      </c>
      <c r="K39">
        <v>0.46016231601635404</v>
      </c>
    </row>
    <row r="40" spans="1:11" x14ac:dyDescent="0.2">
      <c r="A40" t="s">
        <v>1409</v>
      </c>
      <c r="B40" t="s">
        <v>4996</v>
      </c>
      <c r="C40" t="s">
        <v>5279</v>
      </c>
      <c r="D40">
        <v>100</v>
      </c>
      <c r="E40" t="s">
        <v>4994</v>
      </c>
      <c r="F40">
        <v>4</v>
      </c>
      <c r="G40">
        <v>1.5972222222222221E-2</v>
      </c>
      <c r="H40">
        <v>0.6958333333333333</v>
      </c>
      <c r="I40">
        <v>12.3</v>
      </c>
      <c r="J40" t="s">
        <v>4994</v>
      </c>
      <c r="K40">
        <v>0.45986221562431395</v>
      </c>
    </row>
    <row r="41" spans="1:11" x14ac:dyDescent="0.2">
      <c r="A41" t="s">
        <v>5330</v>
      </c>
      <c r="B41" t="s">
        <v>4757</v>
      </c>
      <c r="C41" t="s">
        <v>5329</v>
      </c>
      <c r="D41">
        <v>100.2</v>
      </c>
      <c r="E41" t="s">
        <v>5342</v>
      </c>
      <c r="F41">
        <v>4</v>
      </c>
      <c r="G41">
        <v>1.5277777777777751E-2</v>
      </c>
      <c r="H41">
        <v>0.65486111111111112</v>
      </c>
      <c r="I41">
        <v>12.3</v>
      </c>
      <c r="J41" t="s">
        <v>5342</v>
      </c>
      <c r="K41">
        <v>0.4583213327999765</v>
      </c>
    </row>
    <row r="42" spans="1:11" x14ac:dyDescent="0.2">
      <c r="A42" t="s">
        <v>855</v>
      </c>
      <c r="B42" t="s">
        <v>4924</v>
      </c>
      <c r="C42" t="s">
        <v>5316</v>
      </c>
      <c r="D42">
        <v>100.3</v>
      </c>
      <c r="E42" t="s">
        <v>4994</v>
      </c>
      <c r="F42">
        <v>1</v>
      </c>
      <c r="G42">
        <v>1.5972222222222221E-2</v>
      </c>
      <c r="H42">
        <v>0.70138888888888884</v>
      </c>
      <c r="I42">
        <v>11.88</v>
      </c>
      <c r="J42" t="s">
        <v>5342</v>
      </c>
      <c r="K42">
        <v>0.45709524224468451</v>
      </c>
    </row>
    <row r="43" spans="1:11" x14ac:dyDescent="0.2">
      <c r="A43" t="s">
        <v>5216</v>
      </c>
      <c r="B43" t="s">
        <v>4914</v>
      </c>
      <c r="C43" t="s">
        <v>5215</v>
      </c>
      <c r="D43">
        <v>100</v>
      </c>
      <c r="E43" t="s">
        <v>4994</v>
      </c>
      <c r="F43">
        <v>4</v>
      </c>
      <c r="G43">
        <v>1.4583333333333309E-2</v>
      </c>
      <c r="H43">
        <v>0.6791666666666667</v>
      </c>
      <c r="I43">
        <v>12.36</v>
      </c>
      <c r="J43" t="s">
        <v>4994</v>
      </c>
      <c r="K43">
        <v>0.45649806658073699</v>
      </c>
    </row>
    <row r="44" spans="1:11" x14ac:dyDescent="0.2">
      <c r="A44" t="s">
        <v>5233</v>
      </c>
      <c r="B44" t="s">
        <v>5176</v>
      </c>
      <c r="C44" t="s">
        <v>5234</v>
      </c>
      <c r="D44">
        <v>100</v>
      </c>
      <c r="E44" t="s">
        <v>4994</v>
      </c>
      <c r="F44">
        <v>1</v>
      </c>
      <c r="G44">
        <v>2.7083333333333348E-2</v>
      </c>
      <c r="H44">
        <v>0.68402777777777779</v>
      </c>
      <c r="I44">
        <v>11.8</v>
      </c>
      <c r="J44" t="s">
        <v>4994</v>
      </c>
      <c r="K44">
        <v>0.456202073893343</v>
      </c>
    </row>
    <row r="45" spans="1:11" x14ac:dyDescent="0.2">
      <c r="A45" t="s">
        <v>1272</v>
      </c>
      <c r="B45" t="s">
        <v>5190</v>
      </c>
      <c r="C45" t="s">
        <v>5319</v>
      </c>
      <c r="D45">
        <v>100.1</v>
      </c>
      <c r="E45" t="s">
        <v>4994</v>
      </c>
      <c r="F45">
        <v>4</v>
      </c>
      <c r="G45">
        <v>1.6666666666666691E-2</v>
      </c>
      <c r="H45">
        <v>0.71736111111111112</v>
      </c>
      <c r="I45">
        <v>12.24</v>
      </c>
      <c r="J45" t="s">
        <v>5342</v>
      </c>
      <c r="K45">
        <v>0.45545050540257898</v>
      </c>
    </row>
    <row r="46" spans="1:11" x14ac:dyDescent="0.2">
      <c r="A46" t="s">
        <v>201</v>
      </c>
      <c r="B46" t="s">
        <v>4924</v>
      </c>
      <c r="C46" t="s">
        <v>5316</v>
      </c>
      <c r="D46">
        <v>100</v>
      </c>
      <c r="E46" t="s">
        <v>5342</v>
      </c>
      <c r="F46">
        <v>3</v>
      </c>
      <c r="G46">
        <v>1.6666666666666691E-2</v>
      </c>
      <c r="H46">
        <v>0.68333333333333335</v>
      </c>
      <c r="I46">
        <v>12.23</v>
      </c>
      <c r="J46" t="s">
        <v>4994</v>
      </c>
      <c r="K46">
        <v>0.45543767100194349</v>
      </c>
    </row>
    <row r="47" spans="1:11" x14ac:dyDescent="0.2">
      <c r="A47" t="s">
        <v>1475</v>
      </c>
      <c r="B47" t="s">
        <v>4712</v>
      </c>
      <c r="C47" t="s">
        <v>5290</v>
      </c>
      <c r="D47">
        <v>100.2</v>
      </c>
      <c r="E47" t="s">
        <v>4994</v>
      </c>
      <c r="F47">
        <v>4</v>
      </c>
      <c r="G47">
        <v>1.6666666666666635E-2</v>
      </c>
      <c r="H47">
        <v>0.66874999999999996</v>
      </c>
      <c r="I47">
        <v>12.12</v>
      </c>
      <c r="J47" t="s">
        <v>5342</v>
      </c>
      <c r="K47">
        <v>0.45529801324503349</v>
      </c>
    </row>
    <row r="48" spans="1:11" x14ac:dyDescent="0.2">
      <c r="A48" t="s">
        <v>1674</v>
      </c>
      <c r="B48" t="s">
        <v>4846</v>
      </c>
      <c r="C48" t="s">
        <v>5286</v>
      </c>
      <c r="D48">
        <v>100.1</v>
      </c>
      <c r="E48" t="s">
        <v>5342</v>
      </c>
      <c r="F48">
        <v>4</v>
      </c>
      <c r="G48">
        <v>1.5277777777777807E-2</v>
      </c>
      <c r="H48">
        <v>0.67291666666666672</v>
      </c>
      <c r="I48">
        <v>12.35</v>
      </c>
      <c r="J48" t="s">
        <v>4994</v>
      </c>
      <c r="K48">
        <v>0.453376668592678</v>
      </c>
    </row>
    <row r="49" spans="1:11" x14ac:dyDescent="0.2">
      <c r="A49" t="s">
        <v>1813</v>
      </c>
      <c r="B49" t="s">
        <v>5034</v>
      </c>
      <c r="C49" t="s">
        <v>5266</v>
      </c>
      <c r="D49">
        <v>100</v>
      </c>
      <c r="E49" t="s">
        <v>5342</v>
      </c>
      <c r="F49">
        <v>1</v>
      </c>
      <c r="G49">
        <v>1.3888888888888867E-2</v>
      </c>
      <c r="H49">
        <v>0.65972222222222232</v>
      </c>
      <c r="I49">
        <v>12.36</v>
      </c>
      <c r="J49" t="s">
        <v>4994</v>
      </c>
      <c r="K49">
        <v>0.45272525270128999</v>
      </c>
    </row>
    <row r="50" spans="1:11" x14ac:dyDescent="0.2">
      <c r="A50" t="s">
        <v>996</v>
      </c>
      <c r="B50" t="s">
        <v>5061</v>
      </c>
      <c r="C50" t="s">
        <v>5242</v>
      </c>
      <c r="D50">
        <v>100</v>
      </c>
      <c r="E50" t="s">
        <v>5342</v>
      </c>
      <c r="F50">
        <v>1</v>
      </c>
      <c r="G50">
        <v>1.4583333333333365E-2</v>
      </c>
      <c r="H50">
        <v>0.6777777777777777</v>
      </c>
      <c r="I50">
        <v>12.32</v>
      </c>
      <c r="J50" t="s">
        <v>4994</v>
      </c>
      <c r="K50">
        <v>0.45261522734343751</v>
      </c>
    </row>
    <row r="51" spans="1:11" x14ac:dyDescent="0.2">
      <c r="A51" t="s">
        <v>1277</v>
      </c>
      <c r="B51" t="s">
        <v>5043</v>
      </c>
      <c r="C51" t="s">
        <v>5299</v>
      </c>
      <c r="D51">
        <v>100.1</v>
      </c>
      <c r="E51" t="s">
        <v>5342</v>
      </c>
      <c r="F51">
        <v>1</v>
      </c>
      <c r="G51">
        <v>1.5972222222222249E-2</v>
      </c>
      <c r="H51">
        <v>0.64027777777777772</v>
      </c>
      <c r="I51">
        <v>12.29</v>
      </c>
      <c r="J51" t="s">
        <v>5342</v>
      </c>
      <c r="K51">
        <v>0.45257063276886345</v>
      </c>
    </row>
    <row r="52" spans="1:11" x14ac:dyDescent="0.2">
      <c r="A52" t="s">
        <v>325</v>
      </c>
      <c r="B52" t="s">
        <v>5176</v>
      </c>
      <c r="C52" t="s">
        <v>5234</v>
      </c>
      <c r="D52">
        <v>100</v>
      </c>
      <c r="E52" t="s">
        <v>5342</v>
      </c>
      <c r="F52">
        <v>4</v>
      </c>
      <c r="G52">
        <v>1.9444444444444459E-2</v>
      </c>
      <c r="H52">
        <v>0.67152777777777783</v>
      </c>
      <c r="I52">
        <v>12.19</v>
      </c>
      <c r="J52" t="s">
        <v>4994</v>
      </c>
      <c r="K52">
        <v>0.45246388028895801</v>
      </c>
    </row>
    <row r="53" spans="1:11" x14ac:dyDescent="0.2">
      <c r="A53" t="s">
        <v>1273</v>
      </c>
      <c r="B53" t="s">
        <v>4732</v>
      </c>
      <c r="C53" t="s">
        <v>5220</v>
      </c>
      <c r="D53">
        <v>100.1</v>
      </c>
      <c r="E53" t="s">
        <v>4994</v>
      </c>
      <c r="F53">
        <v>1</v>
      </c>
      <c r="G53">
        <v>1.5972222222222221E-2</v>
      </c>
      <c r="H53">
        <v>0.66666666666666663</v>
      </c>
      <c r="I53">
        <v>12.12</v>
      </c>
      <c r="J53" t="s">
        <v>5342</v>
      </c>
      <c r="K53">
        <v>0.45194825958170848</v>
      </c>
    </row>
    <row r="54" spans="1:11" x14ac:dyDescent="0.2">
      <c r="A54" t="s">
        <v>1849</v>
      </c>
      <c r="B54" t="s">
        <v>4915</v>
      </c>
      <c r="C54" t="s">
        <v>5218</v>
      </c>
      <c r="D54">
        <v>100</v>
      </c>
      <c r="E54" t="s">
        <v>5342</v>
      </c>
      <c r="F54">
        <v>3</v>
      </c>
      <c r="G54">
        <v>1.4583333333333365E-2</v>
      </c>
      <c r="H54">
        <v>0.6777777777777777</v>
      </c>
      <c r="I54">
        <v>12.22</v>
      </c>
      <c r="J54" t="s">
        <v>4994</v>
      </c>
      <c r="K54">
        <v>0.45182119205297999</v>
      </c>
    </row>
    <row r="55" spans="1:11" x14ac:dyDescent="0.2">
      <c r="A55" t="s">
        <v>997</v>
      </c>
      <c r="B55" t="s">
        <v>4708</v>
      </c>
      <c r="C55" t="s">
        <v>5273</v>
      </c>
      <c r="D55">
        <v>100.1</v>
      </c>
      <c r="E55" t="s">
        <v>5342</v>
      </c>
      <c r="F55">
        <v>4</v>
      </c>
      <c r="G55">
        <v>1.5972222222222249E-2</v>
      </c>
      <c r="H55">
        <v>0.64583333333333326</v>
      </c>
      <c r="I55">
        <v>12.25</v>
      </c>
      <c r="J55" t="s">
        <v>5342</v>
      </c>
      <c r="K55">
        <v>0.45152125279642102</v>
      </c>
    </row>
    <row r="56" spans="1:11" x14ac:dyDescent="0.2">
      <c r="A56" t="s">
        <v>536</v>
      </c>
      <c r="B56" t="s">
        <v>5090</v>
      </c>
      <c r="C56" t="s">
        <v>5282</v>
      </c>
      <c r="D56">
        <v>100.1</v>
      </c>
      <c r="E56" t="s">
        <v>4994</v>
      </c>
      <c r="F56">
        <v>2</v>
      </c>
      <c r="G56">
        <v>1.5972222222222221E-2</v>
      </c>
      <c r="H56">
        <v>0.70902777777777781</v>
      </c>
      <c r="I56">
        <v>11.95</v>
      </c>
      <c r="J56" t="s">
        <v>4994</v>
      </c>
      <c r="K56">
        <v>0.45108167770419449</v>
      </c>
    </row>
    <row r="57" spans="1:11" x14ac:dyDescent="0.2">
      <c r="A57" t="s">
        <v>1623</v>
      </c>
      <c r="B57" t="s">
        <v>4912</v>
      </c>
      <c r="C57" t="s">
        <v>5252</v>
      </c>
      <c r="D57">
        <v>100</v>
      </c>
      <c r="E57" t="s">
        <v>5342</v>
      </c>
      <c r="F57">
        <v>2</v>
      </c>
      <c r="G57">
        <v>1.5972222222222249E-2</v>
      </c>
      <c r="H57">
        <v>0.66874999999999996</v>
      </c>
      <c r="I57">
        <v>12.37</v>
      </c>
      <c r="J57" t="s">
        <v>5342</v>
      </c>
      <c r="K57">
        <v>0.45039473684210501</v>
      </c>
    </row>
    <row r="58" spans="1:11" x14ac:dyDescent="0.2">
      <c r="A58" t="s">
        <v>936</v>
      </c>
      <c r="B58" t="s">
        <v>4932</v>
      </c>
      <c r="C58" t="s">
        <v>5267</v>
      </c>
      <c r="D58">
        <v>100.1</v>
      </c>
      <c r="E58" t="s">
        <v>4994</v>
      </c>
      <c r="F58">
        <v>1</v>
      </c>
      <c r="G58">
        <v>1.5277777777777807E-2</v>
      </c>
      <c r="H58">
        <v>0.69375000000000009</v>
      </c>
      <c r="I58">
        <v>12.27</v>
      </c>
      <c r="J58" t="s">
        <v>4994</v>
      </c>
      <c r="K58">
        <v>0.45033112582781498</v>
      </c>
    </row>
    <row r="59" spans="1:11" x14ac:dyDescent="0.2">
      <c r="A59" t="s">
        <v>124</v>
      </c>
      <c r="B59" t="s">
        <v>4776</v>
      </c>
      <c r="C59" t="s">
        <v>5307</v>
      </c>
      <c r="D59">
        <v>100.1</v>
      </c>
      <c r="E59" t="s">
        <v>4994</v>
      </c>
      <c r="F59">
        <v>3</v>
      </c>
      <c r="G59">
        <v>1.4583333333333337E-2</v>
      </c>
      <c r="H59">
        <v>0.65833333333333333</v>
      </c>
      <c r="I59">
        <v>12.29</v>
      </c>
      <c r="J59" t="s">
        <v>4994</v>
      </c>
      <c r="K59">
        <v>0.44995331465919697</v>
      </c>
    </row>
    <row r="60" spans="1:11" x14ac:dyDescent="0.2">
      <c r="A60" t="s">
        <v>1016</v>
      </c>
      <c r="B60" t="s">
        <v>4762</v>
      </c>
      <c r="C60" t="s">
        <v>5308</v>
      </c>
      <c r="D60">
        <v>100</v>
      </c>
      <c r="E60" t="s">
        <v>4994</v>
      </c>
      <c r="F60">
        <v>2</v>
      </c>
      <c r="G60">
        <v>1.5972222222222221E-2</v>
      </c>
      <c r="H60">
        <v>0.69652777777777775</v>
      </c>
      <c r="I60">
        <v>12.34</v>
      </c>
      <c r="J60" t="s">
        <v>4994</v>
      </c>
      <c r="K60">
        <v>0.44925937449071801</v>
      </c>
    </row>
    <row r="61" spans="1:11" x14ac:dyDescent="0.2">
      <c r="A61" t="s">
        <v>1566</v>
      </c>
      <c r="B61" t="s">
        <v>4708</v>
      </c>
      <c r="C61" t="s">
        <v>5273</v>
      </c>
      <c r="D61">
        <v>100</v>
      </c>
      <c r="E61" t="s">
        <v>4994</v>
      </c>
      <c r="F61">
        <v>2</v>
      </c>
      <c r="G61">
        <v>1.5277777777777779E-2</v>
      </c>
      <c r="H61">
        <v>0.67083333333333339</v>
      </c>
      <c r="I61">
        <v>12.32</v>
      </c>
      <c r="J61" t="s">
        <v>5342</v>
      </c>
      <c r="K61">
        <v>0.44917005180737102</v>
      </c>
    </row>
    <row r="62" spans="1:11" x14ac:dyDescent="0.2">
      <c r="A62" t="s">
        <v>952</v>
      </c>
      <c r="B62" t="s">
        <v>4934</v>
      </c>
      <c r="C62" t="s">
        <v>5202</v>
      </c>
      <c r="D62">
        <v>100.1</v>
      </c>
      <c r="E62" t="s">
        <v>5342</v>
      </c>
      <c r="F62">
        <v>3</v>
      </c>
      <c r="G62">
        <v>1.5277777777777807E-2</v>
      </c>
      <c r="H62">
        <v>0.64027777777777772</v>
      </c>
      <c r="I62">
        <v>12.31</v>
      </c>
      <c r="J62" t="s">
        <v>5342</v>
      </c>
      <c r="K62">
        <v>0.44904719288825246</v>
      </c>
    </row>
    <row r="63" spans="1:11" x14ac:dyDescent="0.2">
      <c r="A63" t="s">
        <v>149</v>
      </c>
      <c r="B63" t="s">
        <v>4782</v>
      </c>
      <c r="C63" t="s">
        <v>5278</v>
      </c>
      <c r="D63">
        <v>100.1</v>
      </c>
      <c r="E63" t="s">
        <v>4994</v>
      </c>
      <c r="F63">
        <v>4</v>
      </c>
      <c r="G63">
        <v>1.5972222222222221E-2</v>
      </c>
      <c r="H63">
        <v>0.6958333333333333</v>
      </c>
      <c r="I63">
        <v>11.84</v>
      </c>
      <c r="J63" t="s">
        <v>4994</v>
      </c>
      <c r="K63">
        <v>0.44881296407786497</v>
      </c>
    </row>
    <row r="64" spans="1:11" x14ac:dyDescent="0.2">
      <c r="A64" t="s">
        <v>955</v>
      </c>
      <c r="B64" t="s">
        <v>4769</v>
      </c>
      <c r="C64" t="s">
        <v>5304</v>
      </c>
      <c r="D64">
        <v>100</v>
      </c>
      <c r="E64" t="s">
        <v>5342</v>
      </c>
      <c r="F64">
        <v>4</v>
      </c>
      <c r="G64">
        <v>1.5277777777777751E-2</v>
      </c>
      <c r="H64">
        <v>0.69097222222222221</v>
      </c>
      <c r="I64">
        <v>12.21</v>
      </c>
      <c r="J64" t="s">
        <v>4994</v>
      </c>
      <c r="K64">
        <v>0.44850877192982497</v>
      </c>
    </row>
    <row r="65" spans="1:11" x14ac:dyDescent="0.2">
      <c r="A65" t="s">
        <v>1677</v>
      </c>
      <c r="B65" t="s">
        <v>4932</v>
      </c>
      <c r="C65" t="s">
        <v>5267</v>
      </c>
      <c r="D65">
        <v>100.1</v>
      </c>
      <c r="E65" t="s">
        <v>4994</v>
      </c>
      <c r="F65">
        <v>3</v>
      </c>
      <c r="G65">
        <v>1.6666666666666691E-2</v>
      </c>
      <c r="H65">
        <v>0.71111111111111114</v>
      </c>
      <c r="I65">
        <v>12.4</v>
      </c>
      <c r="J65" t="s">
        <v>4994</v>
      </c>
      <c r="K65">
        <v>0.44846491228070151</v>
      </c>
    </row>
    <row r="66" spans="1:11" x14ac:dyDescent="0.2">
      <c r="A66" t="s">
        <v>1834</v>
      </c>
      <c r="B66" t="s">
        <v>4712</v>
      </c>
      <c r="C66" t="s">
        <v>5290</v>
      </c>
      <c r="D66">
        <v>100.1</v>
      </c>
      <c r="E66" t="s">
        <v>4994</v>
      </c>
      <c r="F66">
        <v>3</v>
      </c>
      <c r="G66">
        <v>1.5972222222222249E-2</v>
      </c>
      <c r="H66">
        <v>0.6958333333333333</v>
      </c>
      <c r="I66">
        <v>12.31</v>
      </c>
      <c r="J66" t="s">
        <v>4994</v>
      </c>
      <c r="K66">
        <v>0.44769102310979902</v>
      </c>
    </row>
    <row r="67" spans="1:11" x14ac:dyDescent="0.2">
      <c r="A67" t="s">
        <v>978</v>
      </c>
      <c r="B67" t="s">
        <v>4733</v>
      </c>
      <c r="C67" t="s">
        <v>5224</v>
      </c>
      <c r="D67">
        <v>100.1</v>
      </c>
      <c r="E67" t="s">
        <v>4994</v>
      </c>
      <c r="F67">
        <v>4</v>
      </c>
      <c r="G67">
        <v>1.5277777777777807E-2</v>
      </c>
      <c r="H67">
        <v>0.6875</v>
      </c>
      <c r="I67">
        <v>12.31</v>
      </c>
      <c r="J67" t="s">
        <v>5342</v>
      </c>
      <c r="K67">
        <v>0.44759154597904149</v>
      </c>
    </row>
    <row r="68" spans="1:11" x14ac:dyDescent="0.2">
      <c r="A68" t="s">
        <v>1577</v>
      </c>
      <c r="B68" t="s">
        <v>4815</v>
      </c>
      <c r="C68" t="s">
        <v>5214</v>
      </c>
      <c r="D68">
        <v>100</v>
      </c>
      <c r="E68" t="s">
        <v>5342</v>
      </c>
      <c r="F68">
        <v>1</v>
      </c>
      <c r="G68">
        <v>1.6666666666666663E-2</v>
      </c>
      <c r="H68">
        <v>0.67222222222222228</v>
      </c>
      <c r="I68">
        <v>12.42</v>
      </c>
      <c r="J68" t="s">
        <v>4994</v>
      </c>
      <c r="K68">
        <v>0.44742603374964801</v>
      </c>
    </row>
    <row r="69" spans="1:11" x14ac:dyDescent="0.2">
      <c r="A69" t="s">
        <v>1421</v>
      </c>
      <c r="B69" t="s">
        <v>4953</v>
      </c>
      <c r="C69" t="s">
        <v>5322</v>
      </c>
      <c r="D69">
        <v>100</v>
      </c>
      <c r="E69" t="s">
        <v>4994</v>
      </c>
      <c r="F69">
        <v>1</v>
      </c>
      <c r="G69">
        <v>1.5277777777777751E-2</v>
      </c>
      <c r="H69">
        <v>0.67361111111111116</v>
      </c>
      <c r="I69">
        <v>12.29</v>
      </c>
      <c r="J69" t="s">
        <v>4994</v>
      </c>
      <c r="K69">
        <v>0.44721340467984749</v>
      </c>
    </row>
    <row r="70" spans="1:11" x14ac:dyDescent="0.2">
      <c r="A70" t="s">
        <v>1831</v>
      </c>
      <c r="B70" t="s">
        <v>5190</v>
      </c>
      <c r="C70" t="s">
        <v>5319</v>
      </c>
      <c r="D70">
        <v>100.2</v>
      </c>
      <c r="E70" t="s">
        <v>4994</v>
      </c>
      <c r="F70">
        <v>2</v>
      </c>
      <c r="G70">
        <v>1.5277777777777807E-2</v>
      </c>
      <c r="H70">
        <v>0.68125000000000002</v>
      </c>
      <c r="I70">
        <v>12.22</v>
      </c>
      <c r="J70" t="s">
        <v>5342</v>
      </c>
      <c r="K70">
        <v>0.44686403508771955</v>
      </c>
    </row>
    <row r="71" spans="1:11" x14ac:dyDescent="0.2">
      <c r="A71" t="s">
        <v>991</v>
      </c>
      <c r="B71" t="s">
        <v>4774</v>
      </c>
      <c r="C71" t="s">
        <v>5259</v>
      </c>
      <c r="D71">
        <v>100</v>
      </c>
      <c r="E71" t="s">
        <v>4994</v>
      </c>
      <c r="F71">
        <v>1</v>
      </c>
      <c r="G71">
        <v>1.6666666666666691E-2</v>
      </c>
      <c r="H71">
        <v>0.67986111111111114</v>
      </c>
      <c r="I71">
        <v>12.24</v>
      </c>
      <c r="J71" t="s">
        <v>4994</v>
      </c>
      <c r="K71">
        <v>0.44684936614466853</v>
      </c>
    </row>
    <row r="72" spans="1:11" x14ac:dyDescent="0.2">
      <c r="A72" t="s">
        <v>1669</v>
      </c>
      <c r="B72" t="s">
        <v>4776</v>
      </c>
      <c r="C72" t="s">
        <v>5307</v>
      </c>
      <c r="D72">
        <v>100</v>
      </c>
      <c r="E72" t="s">
        <v>5342</v>
      </c>
      <c r="F72">
        <v>2</v>
      </c>
      <c r="G72">
        <v>1.4583333333333337E-2</v>
      </c>
      <c r="H72">
        <v>0.68888888888888888</v>
      </c>
      <c r="I72">
        <v>12.3</v>
      </c>
      <c r="J72" t="s">
        <v>4994</v>
      </c>
      <c r="K72">
        <v>0.44666666666666699</v>
      </c>
    </row>
    <row r="73" spans="1:11" x14ac:dyDescent="0.2">
      <c r="A73" t="s">
        <v>1287</v>
      </c>
      <c r="B73" t="s">
        <v>4879</v>
      </c>
      <c r="C73" t="s">
        <v>5277</v>
      </c>
      <c r="D73">
        <v>100</v>
      </c>
      <c r="E73" t="s">
        <v>5342</v>
      </c>
      <c r="F73">
        <v>4</v>
      </c>
      <c r="G73">
        <v>1.5972222222222193E-2</v>
      </c>
      <c r="H73">
        <v>0.67708333333333337</v>
      </c>
      <c r="I73">
        <v>12.21</v>
      </c>
      <c r="J73" t="s">
        <v>4994</v>
      </c>
      <c r="K73">
        <v>0.44666555550617049</v>
      </c>
    </row>
    <row r="74" spans="1:11" x14ac:dyDescent="0.2">
      <c r="A74" t="s">
        <v>939</v>
      </c>
      <c r="B74" t="s">
        <v>4782</v>
      </c>
      <c r="C74" t="s">
        <v>5278</v>
      </c>
      <c r="D74">
        <v>100</v>
      </c>
      <c r="E74" t="s">
        <v>5342</v>
      </c>
      <c r="F74">
        <v>4</v>
      </c>
      <c r="G74">
        <v>1.5277777777777779E-2</v>
      </c>
      <c r="H74">
        <v>0.64236111111111116</v>
      </c>
      <c r="I74">
        <v>12.22</v>
      </c>
      <c r="J74" t="s">
        <v>5342</v>
      </c>
      <c r="K74">
        <v>0.44647651006711397</v>
      </c>
    </row>
    <row r="75" spans="1:11" x14ac:dyDescent="0.2">
      <c r="A75" t="s">
        <v>1716</v>
      </c>
      <c r="B75" t="s">
        <v>4842</v>
      </c>
      <c r="C75" t="s">
        <v>5203</v>
      </c>
      <c r="D75">
        <v>100.1</v>
      </c>
      <c r="E75" t="s">
        <v>5342</v>
      </c>
      <c r="F75">
        <v>3</v>
      </c>
      <c r="G75">
        <v>1.3888888888888923E-2</v>
      </c>
      <c r="H75">
        <v>0.65069444444444435</v>
      </c>
      <c r="I75">
        <v>12.34</v>
      </c>
      <c r="J75" t="s">
        <v>5342</v>
      </c>
      <c r="K75">
        <v>0.44623735577682949</v>
      </c>
    </row>
    <row r="76" spans="1:11" x14ac:dyDescent="0.2">
      <c r="A76" t="s">
        <v>628</v>
      </c>
      <c r="B76" t="s">
        <v>4782</v>
      </c>
      <c r="C76" t="s">
        <v>5278</v>
      </c>
      <c r="D76">
        <v>100.2</v>
      </c>
      <c r="E76" t="s">
        <v>4994</v>
      </c>
      <c r="F76">
        <v>4</v>
      </c>
      <c r="G76">
        <v>1.4583333333333337E-2</v>
      </c>
      <c r="H76">
        <v>0.69027777777777777</v>
      </c>
      <c r="I76">
        <v>11.76</v>
      </c>
      <c r="J76" t="s">
        <v>5342</v>
      </c>
      <c r="K76">
        <v>0.44612452073893349</v>
      </c>
    </row>
    <row r="77" spans="1:11" x14ac:dyDescent="0.2">
      <c r="A77" t="s">
        <v>1651</v>
      </c>
      <c r="B77" t="s">
        <v>4796</v>
      </c>
      <c r="C77" t="s">
        <v>5281</v>
      </c>
      <c r="D77">
        <v>100.1</v>
      </c>
      <c r="E77" t="s">
        <v>5342</v>
      </c>
      <c r="F77">
        <v>1</v>
      </c>
      <c r="G77">
        <v>1.3888888888888923E-2</v>
      </c>
      <c r="H77">
        <v>0.65069444444444435</v>
      </c>
      <c r="I77">
        <v>12.3</v>
      </c>
      <c r="J77" t="s">
        <v>5342</v>
      </c>
      <c r="K77">
        <v>0.446067202401978</v>
      </c>
    </row>
    <row r="78" spans="1:11" x14ac:dyDescent="0.2">
      <c r="A78" t="s">
        <v>284</v>
      </c>
      <c r="B78" t="s">
        <v>4870</v>
      </c>
      <c r="C78" t="s">
        <v>5253</v>
      </c>
      <c r="D78">
        <v>100.2</v>
      </c>
      <c r="E78" t="s">
        <v>5342</v>
      </c>
      <c r="F78">
        <v>1</v>
      </c>
      <c r="G78">
        <v>1.5972222222222193E-2</v>
      </c>
      <c r="H78">
        <v>0.63402777777777786</v>
      </c>
      <c r="I78">
        <v>12.3</v>
      </c>
      <c r="J78" t="s">
        <v>4994</v>
      </c>
      <c r="K78">
        <v>0.44590507726269302</v>
      </c>
    </row>
    <row r="79" spans="1:11" x14ac:dyDescent="0.2">
      <c r="A79" t="s">
        <v>1415</v>
      </c>
      <c r="B79" t="s">
        <v>4915</v>
      </c>
      <c r="C79" t="s">
        <v>5218</v>
      </c>
      <c r="D79">
        <v>100</v>
      </c>
      <c r="E79" t="s">
        <v>4994</v>
      </c>
      <c r="F79">
        <v>2</v>
      </c>
      <c r="G79">
        <v>1.6666666666666663E-2</v>
      </c>
      <c r="H79">
        <v>0.6875</v>
      </c>
      <c r="I79">
        <v>12.32</v>
      </c>
      <c r="J79" t="s">
        <v>5342</v>
      </c>
      <c r="K79">
        <v>0.4454253885503115</v>
      </c>
    </row>
    <row r="80" spans="1:11" x14ac:dyDescent="0.2">
      <c r="A80" t="s">
        <v>1310</v>
      </c>
      <c r="B80" t="s">
        <v>4862</v>
      </c>
      <c r="C80" t="s">
        <v>5249</v>
      </c>
      <c r="D80">
        <v>100.2</v>
      </c>
      <c r="E80" t="s">
        <v>4994</v>
      </c>
      <c r="F80">
        <v>4</v>
      </c>
      <c r="G80">
        <v>1.6666666666666691E-2</v>
      </c>
      <c r="H80">
        <v>0.71111111111111114</v>
      </c>
      <c r="I80">
        <v>12.32</v>
      </c>
      <c r="J80" t="s">
        <v>4994</v>
      </c>
      <c r="K80">
        <v>0.444666114790287</v>
      </c>
    </row>
    <row r="81" spans="1:11" x14ac:dyDescent="0.2">
      <c r="A81" t="s">
        <v>1007</v>
      </c>
      <c r="B81">
        <v>1538</v>
      </c>
      <c r="C81" t="s">
        <v>5201</v>
      </c>
      <c r="D81">
        <v>100.1</v>
      </c>
      <c r="E81" t="s">
        <v>4994</v>
      </c>
      <c r="F81">
        <v>2</v>
      </c>
      <c r="G81">
        <v>1.5972222222222221E-2</v>
      </c>
      <c r="H81">
        <v>0.68055555555555558</v>
      </c>
      <c r="I81">
        <v>12.37</v>
      </c>
      <c r="J81" t="s">
        <v>4994</v>
      </c>
      <c r="K81">
        <v>0.44463445451376749</v>
      </c>
    </row>
    <row r="82" spans="1:11" x14ac:dyDescent="0.2">
      <c r="A82" t="s">
        <v>1835</v>
      </c>
      <c r="B82" t="s">
        <v>4912</v>
      </c>
      <c r="C82" t="s">
        <v>5252</v>
      </c>
      <c r="D82">
        <v>100</v>
      </c>
      <c r="E82" t="s">
        <v>4994</v>
      </c>
      <c r="F82">
        <v>1</v>
      </c>
      <c r="G82">
        <v>1.5972222222222249E-2</v>
      </c>
      <c r="H82">
        <v>0.6958333333333333</v>
      </c>
      <c r="I82">
        <v>12.41</v>
      </c>
      <c r="J82" t="s">
        <v>4994</v>
      </c>
      <c r="K82">
        <v>0.444448123620309</v>
      </c>
    </row>
    <row r="83" spans="1:11" x14ac:dyDescent="0.2">
      <c r="A83" t="s">
        <v>1687</v>
      </c>
      <c r="B83" t="s">
        <v>4883</v>
      </c>
      <c r="C83" t="s">
        <v>5310</v>
      </c>
      <c r="D83">
        <v>100</v>
      </c>
      <c r="E83" t="s">
        <v>5342</v>
      </c>
      <c r="F83">
        <v>2</v>
      </c>
      <c r="G83">
        <v>1.5972222222222221E-2</v>
      </c>
      <c r="H83">
        <v>0.69652777777777775</v>
      </c>
      <c r="I83">
        <v>12.27</v>
      </c>
      <c r="J83" t="s">
        <v>5342</v>
      </c>
      <c r="K83">
        <v>0.44389377831997201</v>
      </c>
    </row>
    <row r="84" spans="1:11" x14ac:dyDescent="0.2">
      <c r="A84" t="s">
        <v>565</v>
      </c>
      <c r="B84" t="s">
        <v>5180</v>
      </c>
      <c r="C84" t="s">
        <v>5334</v>
      </c>
      <c r="D84">
        <v>100</v>
      </c>
      <c r="E84" t="s">
        <v>4994</v>
      </c>
      <c r="F84">
        <v>1</v>
      </c>
      <c r="G84">
        <v>1.5972222222222249E-2</v>
      </c>
      <c r="H84">
        <v>0.69444444444444442</v>
      </c>
      <c r="I84">
        <v>12.33</v>
      </c>
      <c r="J84" t="s">
        <v>4994</v>
      </c>
      <c r="K84">
        <v>0.44379581695238701</v>
      </c>
    </row>
    <row r="85" spans="1:11" x14ac:dyDescent="0.2">
      <c r="A85" t="s">
        <v>501</v>
      </c>
      <c r="B85" t="s">
        <v>4760</v>
      </c>
      <c r="C85" t="s">
        <v>5251</v>
      </c>
      <c r="D85">
        <v>100.1</v>
      </c>
      <c r="E85" t="s">
        <v>4994</v>
      </c>
      <c r="F85">
        <v>4</v>
      </c>
      <c r="G85">
        <v>1.6666666666666663E-2</v>
      </c>
      <c r="H85">
        <v>0.70277777777777772</v>
      </c>
      <c r="I85">
        <v>12.09</v>
      </c>
      <c r="J85" t="s">
        <v>4994</v>
      </c>
      <c r="K85">
        <v>0.44353070175438603</v>
      </c>
    </row>
    <row r="86" spans="1:11" x14ac:dyDescent="0.2">
      <c r="A86" t="s">
        <v>1630</v>
      </c>
      <c r="B86" t="s">
        <v>4883</v>
      </c>
      <c r="C86" t="s">
        <v>5310</v>
      </c>
      <c r="D86">
        <v>100.1</v>
      </c>
      <c r="E86" t="s">
        <v>4994</v>
      </c>
      <c r="F86">
        <v>3</v>
      </c>
      <c r="G86">
        <v>1.4583333333333309E-2</v>
      </c>
      <c r="H86">
        <v>0.6791666666666667</v>
      </c>
      <c r="I86">
        <v>12.3</v>
      </c>
      <c r="J86" t="s">
        <v>4994</v>
      </c>
      <c r="K86">
        <v>0.44256917461438799</v>
      </c>
    </row>
    <row r="87" spans="1:11" x14ac:dyDescent="0.2">
      <c r="A87" t="s">
        <v>1267</v>
      </c>
      <c r="B87" t="s">
        <v>4917</v>
      </c>
      <c r="C87" t="s">
        <v>5280</v>
      </c>
      <c r="D87">
        <v>100.1</v>
      </c>
      <c r="E87" t="s">
        <v>5342</v>
      </c>
      <c r="F87">
        <v>1</v>
      </c>
      <c r="G87">
        <v>1.5972222222222221E-2</v>
      </c>
      <c r="H87">
        <v>0.69652777777777775</v>
      </c>
      <c r="I87">
        <v>12.31</v>
      </c>
      <c r="J87" t="s">
        <v>5342</v>
      </c>
      <c r="K87">
        <v>0.44222222222222202</v>
      </c>
    </row>
    <row r="88" spans="1:11" x14ac:dyDescent="0.2">
      <c r="A88" t="s">
        <v>1137</v>
      </c>
      <c r="B88" t="s">
        <v>5061</v>
      </c>
      <c r="C88" t="s">
        <v>5242</v>
      </c>
      <c r="D88">
        <v>100.1</v>
      </c>
      <c r="E88" t="s">
        <v>5342</v>
      </c>
      <c r="F88">
        <v>3</v>
      </c>
      <c r="G88">
        <v>1.4583333333333309E-2</v>
      </c>
      <c r="H88">
        <v>0.67777777777777781</v>
      </c>
      <c r="I88">
        <v>12.28</v>
      </c>
      <c r="J88" t="s">
        <v>4994</v>
      </c>
      <c r="K88">
        <v>0.44221476510067148</v>
      </c>
    </row>
    <row r="89" spans="1:11" x14ac:dyDescent="0.2">
      <c r="A89" t="s">
        <v>889</v>
      </c>
      <c r="B89" t="s">
        <v>4907</v>
      </c>
      <c r="C89" t="s">
        <v>5306</v>
      </c>
      <c r="D89">
        <v>100.1</v>
      </c>
      <c r="E89" t="s">
        <v>5342</v>
      </c>
      <c r="F89">
        <v>1</v>
      </c>
      <c r="G89">
        <v>1.5972222222222193E-2</v>
      </c>
      <c r="H89">
        <v>0.66666666666666674</v>
      </c>
      <c r="I89">
        <v>12.42</v>
      </c>
      <c r="J89" t="s">
        <v>5342</v>
      </c>
      <c r="K89">
        <v>0.44187637969094951</v>
      </c>
    </row>
    <row r="90" spans="1:11" x14ac:dyDescent="0.2">
      <c r="A90" t="s">
        <v>1672</v>
      </c>
      <c r="B90" t="s">
        <v>4917</v>
      </c>
      <c r="C90" t="s">
        <v>5280</v>
      </c>
      <c r="D90">
        <v>100</v>
      </c>
      <c r="E90" t="s">
        <v>5342</v>
      </c>
      <c r="F90">
        <v>2</v>
      </c>
      <c r="G90">
        <v>1.3888888888888923E-2</v>
      </c>
      <c r="H90">
        <v>0.63749999999999996</v>
      </c>
      <c r="I90">
        <v>12.34</v>
      </c>
      <c r="J90" t="s">
        <v>4994</v>
      </c>
      <c r="K90">
        <v>0.44147651006711403</v>
      </c>
    </row>
    <row r="91" spans="1:11" x14ac:dyDescent="0.2">
      <c r="A91" t="s">
        <v>1127</v>
      </c>
      <c r="B91" t="s">
        <v>4842</v>
      </c>
      <c r="C91" t="s">
        <v>5203</v>
      </c>
      <c r="D91">
        <v>100</v>
      </c>
      <c r="E91" t="s">
        <v>5342</v>
      </c>
      <c r="F91">
        <v>2</v>
      </c>
      <c r="G91">
        <v>1.5972222222222249E-2</v>
      </c>
      <c r="H91">
        <v>0.69097222222222221</v>
      </c>
      <c r="I91">
        <v>12.29</v>
      </c>
      <c r="K91">
        <v>0.44132319623562249</v>
      </c>
    </row>
    <row r="92" spans="1:11" x14ac:dyDescent="0.2">
      <c r="A92" t="s">
        <v>108</v>
      </c>
      <c r="B92" t="s">
        <v>4765</v>
      </c>
      <c r="C92" t="s">
        <v>5284</v>
      </c>
      <c r="D92">
        <v>100.2</v>
      </c>
      <c r="E92" t="s">
        <v>4994</v>
      </c>
      <c r="F92">
        <v>3</v>
      </c>
      <c r="G92">
        <v>1.5972222222222221E-2</v>
      </c>
      <c r="H92">
        <v>0.71736111111111112</v>
      </c>
      <c r="I92">
        <v>11.91</v>
      </c>
      <c r="J92" t="s">
        <v>5342</v>
      </c>
      <c r="K92">
        <v>0.44040708144533552</v>
      </c>
    </row>
    <row r="93" spans="1:11" x14ac:dyDescent="0.2">
      <c r="A93" t="s">
        <v>1514</v>
      </c>
      <c r="B93" t="s">
        <v>4774</v>
      </c>
      <c r="C93" t="s">
        <v>5259</v>
      </c>
      <c r="D93">
        <v>100</v>
      </c>
      <c r="E93" t="s">
        <v>4994</v>
      </c>
      <c r="F93">
        <v>2</v>
      </c>
      <c r="G93">
        <v>1.5972222222222221E-2</v>
      </c>
      <c r="H93">
        <v>0.67569444444444449</v>
      </c>
      <c r="I93">
        <v>12.35</v>
      </c>
      <c r="J93" t="s">
        <v>5342</v>
      </c>
      <c r="K93">
        <v>0.44012231409313651</v>
      </c>
    </row>
    <row r="94" spans="1:11" x14ac:dyDescent="0.2">
      <c r="A94" t="s">
        <v>1706</v>
      </c>
      <c r="B94" t="s">
        <v>5092</v>
      </c>
      <c r="C94" t="s">
        <v>5261</v>
      </c>
      <c r="D94">
        <v>100.2</v>
      </c>
      <c r="E94" t="s">
        <v>4994</v>
      </c>
      <c r="F94">
        <v>1</v>
      </c>
      <c r="G94">
        <v>1.5277777777777807E-2</v>
      </c>
      <c r="H94">
        <v>0.71319444444444446</v>
      </c>
      <c r="I94">
        <v>12.13</v>
      </c>
      <c r="K94">
        <v>0.44005349268894151</v>
      </c>
    </row>
    <row r="95" spans="1:11" x14ac:dyDescent="0.2">
      <c r="A95" t="s">
        <v>1673</v>
      </c>
      <c r="B95" t="s">
        <v>4928</v>
      </c>
      <c r="C95" t="s">
        <v>5293</v>
      </c>
      <c r="D95">
        <v>100.2</v>
      </c>
      <c r="E95" t="s">
        <v>5342</v>
      </c>
      <c r="F95">
        <v>2</v>
      </c>
      <c r="G95">
        <v>1.5972222222222249E-2</v>
      </c>
      <c r="H95">
        <v>0.67152777777777772</v>
      </c>
      <c r="I95">
        <v>12.33</v>
      </c>
      <c r="J95" t="s">
        <v>4994</v>
      </c>
      <c r="K95">
        <v>0.43959731543624198</v>
      </c>
    </row>
    <row r="96" spans="1:11" x14ac:dyDescent="0.2">
      <c r="A96" t="s">
        <v>864</v>
      </c>
      <c r="B96" t="s">
        <v>4708</v>
      </c>
      <c r="C96" t="s">
        <v>5273</v>
      </c>
      <c r="D96">
        <v>100.1</v>
      </c>
      <c r="E96" t="s">
        <v>4994</v>
      </c>
      <c r="F96">
        <v>2</v>
      </c>
      <c r="G96">
        <v>1.5972222222222221E-2</v>
      </c>
      <c r="H96">
        <v>0.70625000000000004</v>
      </c>
      <c r="I96">
        <v>11.98</v>
      </c>
      <c r="J96" t="s">
        <v>5342</v>
      </c>
      <c r="K96">
        <v>0.439492273730684</v>
      </c>
    </row>
    <row r="97" spans="1:11" x14ac:dyDescent="0.2">
      <c r="A97" t="s">
        <v>5309</v>
      </c>
      <c r="B97" t="s">
        <v>4762</v>
      </c>
      <c r="C97" t="s">
        <v>5308</v>
      </c>
      <c r="D97">
        <v>100.1</v>
      </c>
      <c r="E97" t="s">
        <v>5342</v>
      </c>
      <c r="F97">
        <v>2</v>
      </c>
      <c r="G97">
        <v>1.5972222222222221E-2</v>
      </c>
      <c r="H97">
        <v>0.64930555555555558</v>
      </c>
      <c r="I97">
        <v>12.27</v>
      </c>
      <c r="J97" t="s">
        <v>5342</v>
      </c>
      <c r="K97">
        <v>0.43943606947833147</v>
      </c>
    </row>
    <row r="98" spans="1:11" x14ac:dyDescent="0.2">
      <c r="A98" t="s">
        <v>1256</v>
      </c>
      <c r="B98" t="s">
        <v>4975</v>
      </c>
      <c r="C98" t="s">
        <v>5325</v>
      </c>
      <c r="D98">
        <v>100</v>
      </c>
      <c r="E98" t="s">
        <v>4994</v>
      </c>
      <c r="F98">
        <v>4</v>
      </c>
      <c r="G98">
        <v>1.5972222222222221E-2</v>
      </c>
      <c r="H98">
        <v>0.71111111111111114</v>
      </c>
      <c r="I98">
        <v>12.19</v>
      </c>
      <c r="J98" t="s">
        <v>4994</v>
      </c>
      <c r="K98">
        <v>0.43926048565121401</v>
      </c>
    </row>
    <row r="99" spans="1:11" x14ac:dyDescent="0.2">
      <c r="A99" t="s">
        <v>783</v>
      </c>
      <c r="B99" t="s">
        <v>4953</v>
      </c>
      <c r="C99" t="s">
        <v>5322</v>
      </c>
      <c r="D99">
        <v>100.1</v>
      </c>
      <c r="E99" t="s">
        <v>4994</v>
      </c>
      <c r="F99">
        <v>2</v>
      </c>
      <c r="G99">
        <v>2.0138888888888873E-2</v>
      </c>
      <c r="H99">
        <v>0.68958333333333333</v>
      </c>
      <c r="I99">
        <v>11.84</v>
      </c>
      <c r="J99" t="s">
        <v>5342</v>
      </c>
      <c r="K99">
        <v>0.43854304635761598</v>
      </c>
    </row>
    <row r="100" spans="1:11" x14ac:dyDescent="0.2">
      <c r="A100" t="s">
        <v>5219</v>
      </c>
      <c r="B100" t="s">
        <v>4915</v>
      </c>
      <c r="C100" t="s">
        <v>5218</v>
      </c>
      <c r="D100">
        <v>100.1</v>
      </c>
      <c r="E100" t="s">
        <v>4994</v>
      </c>
      <c r="F100">
        <v>1</v>
      </c>
      <c r="G100">
        <v>1.5972222222222221E-2</v>
      </c>
      <c r="H100">
        <v>0.71736111111111112</v>
      </c>
      <c r="I100">
        <v>11.81</v>
      </c>
      <c r="J100" t="s">
        <v>5342</v>
      </c>
      <c r="K100">
        <v>0.43852097130242801</v>
      </c>
    </row>
    <row r="101" spans="1:11" x14ac:dyDescent="0.2">
      <c r="A101" t="s">
        <v>1266</v>
      </c>
      <c r="B101" t="s">
        <v>5171</v>
      </c>
      <c r="C101" t="s">
        <v>5298</v>
      </c>
      <c r="D101">
        <v>100</v>
      </c>
      <c r="E101" t="s">
        <v>5342</v>
      </c>
      <c r="F101">
        <v>3</v>
      </c>
      <c r="G101">
        <v>1.6666666666666663E-2</v>
      </c>
      <c r="H101">
        <v>0.67222222222222228</v>
      </c>
      <c r="I101">
        <v>12.38</v>
      </c>
      <c r="J101" t="s">
        <v>4994</v>
      </c>
      <c r="K101">
        <v>0.43812080536912801</v>
      </c>
    </row>
    <row r="102" spans="1:11" x14ac:dyDescent="0.2">
      <c r="A102" t="s">
        <v>723</v>
      </c>
      <c r="B102" t="s">
        <v>5091</v>
      </c>
      <c r="C102" t="s">
        <v>5312</v>
      </c>
      <c r="D102">
        <v>100.3</v>
      </c>
      <c r="E102" t="s">
        <v>5342</v>
      </c>
      <c r="F102">
        <v>2</v>
      </c>
      <c r="G102">
        <v>1.5277777777777751E-2</v>
      </c>
      <c r="H102">
        <v>0.67500000000000004</v>
      </c>
      <c r="I102">
        <v>12.24</v>
      </c>
      <c r="J102" t="s">
        <v>4994</v>
      </c>
      <c r="K102">
        <v>0.43787581699346401</v>
      </c>
    </row>
    <row r="103" spans="1:11" x14ac:dyDescent="0.2">
      <c r="A103" t="s">
        <v>1470</v>
      </c>
      <c r="B103" t="s">
        <v>4934</v>
      </c>
      <c r="C103" t="s">
        <v>5202</v>
      </c>
      <c r="D103">
        <v>100.1</v>
      </c>
      <c r="E103" t="s">
        <v>4994</v>
      </c>
      <c r="F103">
        <v>2</v>
      </c>
      <c r="G103">
        <v>1.5277777777777807E-2</v>
      </c>
      <c r="H103">
        <v>0.6875</v>
      </c>
      <c r="I103">
        <v>12.34</v>
      </c>
      <c r="J103" t="s">
        <v>5342</v>
      </c>
      <c r="K103">
        <v>0.43781170976020001</v>
      </c>
    </row>
    <row r="104" spans="1:11" x14ac:dyDescent="0.2">
      <c r="A104" t="s">
        <v>5274</v>
      </c>
      <c r="B104" t="s">
        <v>4708</v>
      </c>
      <c r="C104" t="s">
        <v>5273</v>
      </c>
      <c r="D104">
        <v>100.1</v>
      </c>
      <c r="E104" t="s">
        <v>4994</v>
      </c>
      <c r="F104">
        <v>1</v>
      </c>
      <c r="G104">
        <v>1.5277777777777779E-2</v>
      </c>
      <c r="H104">
        <v>0.68958333333333333</v>
      </c>
      <c r="I104">
        <v>11.88</v>
      </c>
      <c r="J104" t="s">
        <v>5342</v>
      </c>
      <c r="K104">
        <v>0.43759381898454752</v>
      </c>
    </row>
    <row r="105" spans="1:11" x14ac:dyDescent="0.2">
      <c r="A105" t="s">
        <v>251</v>
      </c>
      <c r="B105" t="s">
        <v>4730</v>
      </c>
      <c r="C105" t="s">
        <v>5247</v>
      </c>
      <c r="D105">
        <v>100.2</v>
      </c>
      <c r="E105" t="s">
        <v>4994</v>
      </c>
      <c r="F105">
        <v>1</v>
      </c>
      <c r="G105">
        <v>1.6666666666666663E-2</v>
      </c>
      <c r="H105">
        <v>0.70625000000000004</v>
      </c>
      <c r="I105">
        <v>11.67</v>
      </c>
      <c r="J105" t="s">
        <v>4994</v>
      </c>
      <c r="K105">
        <v>0.43709567793656301</v>
      </c>
    </row>
    <row r="106" spans="1:11" x14ac:dyDescent="0.2">
      <c r="A106" t="s">
        <v>491</v>
      </c>
      <c r="B106" t="s">
        <v>4712</v>
      </c>
      <c r="C106" t="s">
        <v>5290</v>
      </c>
      <c r="D106">
        <v>100.2</v>
      </c>
      <c r="E106" t="s">
        <v>4994</v>
      </c>
      <c r="F106">
        <v>3</v>
      </c>
      <c r="G106">
        <v>1.5972222222222221E-2</v>
      </c>
      <c r="H106">
        <v>0.70763888888888893</v>
      </c>
      <c r="I106">
        <v>12.28</v>
      </c>
      <c r="J106" t="s">
        <v>5342</v>
      </c>
      <c r="K106">
        <v>0.43666133238501648</v>
      </c>
    </row>
    <row r="107" spans="1:11" x14ac:dyDescent="0.2">
      <c r="A107" t="s">
        <v>50</v>
      </c>
      <c r="B107" t="s">
        <v>4968</v>
      </c>
      <c r="C107" t="s">
        <v>5260</v>
      </c>
      <c r="D107">
        <v>100.2</v>
      </c>
      <c r="E107" t="s">
        <v>5342</v>
      </c>
      <c r="F107">
        <v>4</v>
      </c>
      <c r="G107">
        <v>1.3888888888888895E-2</v>
      </c>
      <c r="H107">
        <v>8.7929166666666667</v>
      </c>
      <c r="I107">
        <v>12.25</v>
      </c>
      <c r="J107" t="s">
        <v>4994</v>
      </c>
      <c r="K107">
        <v>0.4363069239074695</v>
      </c>
    </row>
    <row r="108" spans="1:11" x14ac:dyDescent="0.2">
      <c r="A108" t="s">
        <v>1827</v>
      </c>
      <c r="B108" t="s">
        <v>4829</v>
      </c>
      <c r="C108" t="s">
        <v>5212</v>
      </c>
      <c r="D108">
        <v>100</v>
      </c>
      <c r="E108" t="s">
        <v>4994</v>
      </c>
      <c r="F108">
        <v>1</v>
      </c>
      <c r="G108">
        <v>1.7361111111111133E-2</v>
      </c>
      <c r="H108">
        <v>0.67013888888888884</v>
      </c>
      <c r="I108">
        <v>12.44</v>
      </c>
      <c r="J108" t="s">
        <v>4994</v>
      </c>
      <c r="K108">
        <v>0.43615894039735098</v>
      </c>
    </row>
    <row r="109" spans="1:11" x14ac:dyDescent="0.2">
      <c r="A109" t="s">
        <v>492</v>
      </c>
      <c r="B109" t="s">
        <v>4796</v>
      </c>
      <c r="C109" t="s">
        <v>5281</v>
      </c>
      <c r="D109">
        <v>100.2</v>
      </c>
      <c r="E109" t="s">
        <v>4994</v>
      </c>
      <c r="F109">
        <v>3</v>
      </c>
      <c r="G109">
        <v>1.3888888888888895E-2</v>
      </c>
      <c r="H109">
        <v>0.69861111111111107</v>
      </c>
      <c r="I109">
        <v>12.27</v>
      </c>
      <c r="J109" t="s">
        <v>5342</v>
      </c>
      <c r="K109">
        <v>0.43544004879749049</v>
      </c>
    </row>
    <row r="110" spans="1:11" x14ac:dyDescent="0.2">
      <c r="A110" t="s">
        <v>1610</v>
      </c>
      <c r="B110" t="s">
        <v>4730</v>
      </c>
      <c r="C110" t="s">
        <v>5247</v>
      </c>
      <c r="D110">
        <v>100</v>
      </c>
      <c r="E110" t="s">
        <v>4994</v>
      </c>
      <c r="F110">
        <v>3</v>
      </c>
      <c r="G110">
        <v>1.5277777777777751E-2</v>
      </c>
      <c r="H110">
        <v>0.65416666666666667</v>
      </c>
      <c r="I110">
        <v>12.26</v>
      </c>
      <c r="J110" t="s">
        <v>4994</v>
      </c>
      <c r="K110">
        <v>0.43520971302428302</v>
      </c>
    </row>
    <row r="111" spans="1:11" x14ac:dyDescent="0.2">
      <c r="A111" t="s">
        <v>1046</v>
      </c>
      <c r="B111" t="s">
        <v>4927</v>
      </c>
      <c r="C111" t="s">
        <v>5317</v>
      </c>
      <c r="D111">
        <v>100.2</v>
      </c>
      <c r="E111" t="s">
        <v>4994</v>
      </c>
      <c r="F111">
        <v>1</v>
      </c>
      <c r="G111">
        <v>1.6666666666666691E-2</v>
      </c>
      <c r="H111">
        <v>0.68888888888888888</v>
      </c>
      <c r="I111">
        <v>12.41</v>
      </c>
      <c r="J111" t="s">
        <v>5342</v>
      </c>
      <c r="K111">
        <v>0.43500822258767047</v>
      </c>
    </row>
    <row r="112" spans="1:11" x14ac:dyDescent="0.2">
      <c r="A112" t="s">
        <v>1848</v>
      </c>
      <c r="B112" t="s">
        <v>4936</v>
      </c>
      <c r="C112" t="s">
        <v>5337</v>
      </c>
      <c r="D112">
        <v>100.1</v>
      </c>
      <c r="E112" t="s">
        <v>5342</v>
      </c>
      <c r="F112">
        <v>3</v>
      </c>
      <c r="G112">
        <v>1.5277777777777779E-2</v>
      </c>
      <c r="H112">
        <v>0.6430555555555556</v>
      </c>
      <c r="I112">
        <v>12.21</v>
      </c>
      <c r="J112" t="s">
        <v>5342</v>
      </c>
      <c r="K112">
        <v>0.43476218162248648</v>
      </c>
    </row>
    <row r="113" spans="1:11" x14ac:dyDescent="0.2">
      <c r="A113" t="s">
        <v>1296</v>
      </c>
      <c r="B113" t="s">
        <v>4760</v>
      </c>
      <c r="C113" t="s">
        <v>5251</v>
      </c>
      <c r="D113">
        <v>100.1</v>
      </c>
      <c r="E113" t="s">
        <v>4994</v>
      </c>
      <c r="F113">
        <v>1</v>
      </c>
      <c r="G113">
        <v>1.6666666666666691E-2</v>
      </c>
      <c r="H113">
        <v>0.71111111111111114</v>
      </c>
      <c r="I113">
        <v>12.27</v>
      </c>
      <c r="J113" t="s">
        <v>4994</v>
      </c>
      <c r="K113">
        <v>0.43430322829162749</v>
      </c>
    </row>
    <row r="114" spans="1:11" x14ac:dyDescent="0.2">
      <c r="A114" t="s">
        <v>1418</v>
      </c>
      <c r="B114" t="s">
        <v>4796</v>
      </c>
      <c r="C114" t="s">
        <v>5281</v>
      </c>
      <c r="D114">
        <v>100</v>
      </c>
      <c r="E114" t="s">
        <v>4994</v>
      </c>
      <c r="F114">
        <v>3</v>
      </c>
      <c r="G114">
        <v>1.5972222222222221E-2</v>
      </c>
      <c r="H114">
        <v>0.69652777777777775</v>
      </c>
      <c r="I114">
        <v>12.32</v>
      </c>
      <c r="J114" t="s">
        <v>4994</v>
      </c>
      <c r="K114">
        <v>0.43404921700223698</v>
      </c>
    </row>
    <row r="115" spans="1:11" x14ac:dyDescent="0.2">
      <c r="A115" t="s">
        <v>813</v>
      </c>
      <c r="B115" t="s">
        <v>4907</v>
      </c>
      <c r="C115" t="s">
        <v>5306</v>
      </c>
      <c r="D115">
        <v>100.1</v>
      </c>
      <c r="E115" t="s">
        <v>5342</v>
      </c>
      <c r="F115">
        <v>4</v>
      </c>
      <c r="G115">
        <v>1.8055555555555575E-2</v>
      </c>
      <c r="H115">
        <v>0.6875</v>
      </c>
      <c r="I115">
        <v>12.31</v>
      </c>
      <c r="J115" t="s">
        <v>5342</v>
      </c>
      <c r="K115">
        <v>0.43377192982456103</v>
      </c>
    </row>
    <row r="116" spans="1:11" x14ac:dyDescent="0.2">
      <c r="A116" t="s">
        <v>830</v>
      </c>
      <c r="B116" t="s">
        <v>4996</v>
      </c>
      <c r="C116" t="s">
        <v>5279</v>
      </c>
      <c r="D116">
        <v>100.1</v>
      </c>
      <c r="E116" t="s">
        <v>4994</v>
      </c>
      <c r="F116">
        <v>1</v>
      </c>
      <c r="G116">
        <v>1.3888888888888895E-2</v>
      </c>
      <c r="H116">
        <v>0.70555555555555549</v>
      </c>
      <c r="I116">
        <v>11.89</v>
      </c>
      <c r="J116" t="s">
        <v>4994</v>
      </c>
      <c r="K116">
        <v>0.43377192982456098</v>
      </c>
    </row>
    <row r="117" spans="1:11" x14ac:dyDescent="0.2">
      <c r="A117" t="s">
        <v>1232</v>
      </c>
      <c r="B117" t="s">
        <v>4728</v>
      </c>
      <c r="C117" t="s">
        <v>5289</v>
      </c>
      <c r="D117">
        <v>100</v>
      </c>
      <c r="E117" t="s">
        <v>5342</v>
      </c>
      <c r="F117">
        <v>1</v>
      </c>
      <c r="G117">
        <v>1.5972222222222193E-2</v>
      </c>
      <c r="H117">
        <v>0.6611111111111112</v>
      </c>
      <c r="I117">
        <v>12.22</v>
      </c>
      <c r="J117" t="s">
        <v>5342</v>
      </c>
      <c r="K117">
        <v>0.43357615894039747</v>
      </c>
    </row>
    <row r="118" spans="1:11" x14ac:dyDescent="0.2">
      <c r="A118" t="s">
        <v>901</v>
      </c>
      <c r="B118" t="s">
        <v>4964</v>
      </c>
      <c r="C118" t="s">
        <v>5256</v>
      </c>
      <c r="D118">
        <v>100.1</v>
      </c>
      <c r="E118" t="s">
        <v>5342</v>
      </c>
      <c r="F118">
        <v>2</v>
      </c>
      <c r="G118">
        <v>1.4583333333333365E-2</v>
      </c>
      <c r="H118">
        <v>0.6777777777777777</v>
      </c>
      <c r="I118">
        <v>12.33</v>
      </c>
      <c r="J118" t="s">
        <v>4994</v>
      </c>
      <c r="K118">
        <v>0.43354821617802897</v>
      </c>
    </row>
    <row r="119" spans="1:11" x14ac:dyDescent="0.2">
      <c r="A119" t="s">
        <v>1271</v>
      </c>
      <c r="B119" t="s">
        <v>4911</v>
      </c>
      <c r="C119" t="s">
        <v>5229</v>
      </c>
      <c r="D119">
        <v>100</v>
      </c>
      <c r="E119" t="s">
        <v>4994</v>
      </c>
      <c r="F119">
        <v>3</v>
      </c>
      <c r="G119">
        <v>1.4583333333333337E-2</v>
      </c>
      <c r="H119">
        <v>0.65972222222222221</v>
      </c>
      <c r="I119">
        <v>12.24</v>
      </c>
      <c r="J119" t="s">
        <v>5342</v>
      </c>
      <c r="K119">
        <v>0.43335414907329201</v>
      </c>
    </row>
    <row r="120" spans="1:11" x14ac:dyDescent="0.2">
      <c r="A120" t="s">
        <v>128</v>
      </c>
      <c r="B120" t="s">
        <v>4727</v>
      </c>
      <c r="C120" t="s">
        <v>5255</v>
      </c>
      <c r="D120">
        <v>100.2</v>
      </c>
      <c r="E120" t="s">
        <v>4994</v>
      </c>
      <c r="F120">
        <v>2</v>
      </c>
      <c r="G120">
        <v>1.5972222222222221E-2</v>
      </c>
      <c r="H120">
        <v>0.70138888888888884</v>
      </c>
      <c r="I120">
        <v>11.98</v>
      </c>
      <c r="J120" t="s">
        <v>5342</v>
      </c>
      <c r="K120">
        <v>0.43333333333333302</v>
      </c>
    </row>
    <row r="121" spans="1:11" x14ac:dyDescent="0.2">
      <c r="A121" t="s">
        <v>863</v>
      </c>
      <c r="B121" t="s">
        <v>5061</v>
      </c>
      <c r="C121" t="s">
        <v>5242</v>
      </c>
      <c r="D121">
        <v>100.2</v>
      </c>
      <c r="E121" t="s">
        <v>4994</v>
      </c>
      <c r="F121">
        <v>2</v>
      </c>
      <c r="G121">
        <v>1.7361111111111133E-2</v>
      </c>
      <c r="H121">
        <v>0.69513888888888886</v>
      </c>
      <c r="I121">
        <v>11.93</v>
      </c>
      <c r="J121" t="s">
        <v>5342</v>
      </c>
      <c r="K121">
        <v>0.432820087573972</v>
      </c>
    </row>
    <row r="122" spans="1:11" x14ac:dyDescent="0.2">
      <c r="A122" t="s">
        <v>1595</v>
      </c>
      <c r="B122" t="s">
        <v>5005</v>
      </c>
      <c r="C122" t="s">
        <v>5210</v>
      </c>
      <c r="D122">
        <v>100</v>
      </c>
      <c r="E122" t="s">
        <v>5342</v>
      </c>
      <c r="F122">
        <v>1</v>
      </c>
      <c r="G122">
        <v>1.5972222222222249E-2</v>
      </c>
      <c r="H122">
        <v>0.67152777777777772</v>
      </c>
      <c r="I122">
        <v>12.34</v>
      </c>
      <c r="J122" t="s">
        <v>4994</v>
      </c>
      <c r="K122">
        <v>0.43261589403973499</v>
      </c>
    </row>
    <row r="123" spans="1:11" x14ac:dyDescent="0.2">
      <c r="A123" t="s">
        <v>126</v>
      </c>
      <c r="B123" t="s">
        <v>4712</v>
      </c>
      <c r="C123" t="s">
        <v>5290</v>
      </c>
      <c r="D123">
        <v>100.3</v>
      </c>
      <c r="E123" t="s">
        <v>5342</v>
      </c>
      <c r="F123">
        <v>3</v>
      </c>
      <c r="G123">
        <v>1.7361111111111133E-2</v>
      </c>
      <c r="H123">
        <v>0.68263888888888891</v>
      </c>
      <c r="I123">
        <v>12.19</v>
      </c>
      <c r="J123" t="s">
        <v>5342</v>
      </c>
      <c r="K123">
        <v>0.432352941176471</v>
      </c>
    </row>
    <row r="124" spans="1:11" x14ac:dyDescent="0.2">
      <c r="A124" t="s">
        <v>754</v>
      </c>
      <c r="B124" t="s">
        <v>4917</v>
      </c>
      <c r="C124" t="s">
        <v>5280</v>
      </c>
      <c r="D124">
        <v>100</v>
      </c>
      <c r="E124" t="s">
        <v>5342</v>
      </c>
      <c r="F124">
        <v>1</v>
      </c>
      <c r="H124">
        <v>0.67847222222222225</v>
      </c>
      <c r="I124">
        <v>12.18</v>
      </c>
      <c r="J124" t="s">
        <v>4994</v>
      </c>
      <c r="K124">
        <v>0.432352941176471</v>
      </c>
    </row>
    <row r="125" spans="1:11" x14ac:dyDescent="0.2">
      <c r="A125" t="s">
        <v>1664</v>
      </c>
      <c r="B125" t="s">
        <v>4782</v>
      </c>
      <c r="C125" t="s">
        <v>5278</v>
      </c>
      <c r="D125">
        <v>100.1</v>
      </c>
      <c r="E125" t="s">
        <v>5342</v>
      </c>
      <c r="F125">
        <v>4</v>
      </c>
      <c r="G125">
        <v>1.5277777777777779E-2</v>
      </c>
      <c r="H125">
        <v>0.65694444444444444</v>
      </c>
      <c r="I125">
        <v>12.29</v>
      </c>
      <c r="J125" t="s">
        <v>4994</v>
      </c>
      <c r="K125">
        <v>0.43233705123736499</v>
      </c>
    </row>
    <row r="126" spans="1:11" x14ac:dyDescent="0.2">
      <c r="A126" t="s">
        <v>840</v>
      </c>
      <c r="B126" t="s">
        <v>4717</v>
      </c>
      <c r="C126" t="s">
        <v>5244</v>
      </c>
      <c r="D126">
        <v>100</v>
      </c>
      <c r="E126" t="s">
        <v>4994</v>
      </c>
      <c r="F126">
        <v>4</v>
      </c>
      <c r="G126">
        <v>1.5972222222222221E-2</v>
      </c>
      <c r="H126">
        <v>0.70138888888888884</v>
      </c>
      <c r="I126">
        <v>11.96</v>
      </c>
      <c r="J126" t="s">
        <v>5342</v>
      </c>
      <c r="K126">
        <v>0.432125930743121</v>
      </c>
    </row>
    <row r="127" spans="1:11" x14ac:dyDescent="0.2">
      <c r="A127" t="s">
        <v>5217</v>
      </c>
      <c r="B127" t="s">
        <v>4915</v>
      </c>
      <c r="C127" t="s">
        <v>5218</v>
      </c>
      <c r="D127">
        <v>100</v>
      </c>
      <c r="E127" t="s">
        <v>4994</v>
      </c>
      <c r="F127">
        <v>4</v>
      </c>
      <c r="G127">
        <v>1.5972222222222249E-2</v>
      </c>
      <c r="H127">
        <v>0.70416666666666661</v>
      </c>
      <c r="I127">
        <v>11.75</v>
      </c>
      <c r="J127" t="s">
        <v>4994</v>
      </c>
      <c r="K127">
        <v>0.43208333333333349</v>
      </c>
    </row>
    <row r="128" spans="1:11" x14ac:dyDescent="0.2">
      <c r="A128" t="s">
        <v>741</v>
      </c>
      <c r="B128" t="s">
        <v>4914</v>
      </c>
      <c r="C128" t="s">
        <v>5215</v>
      </c>
      <c r="D128">
        <v>100.1</v>
      </c>
      <c r="E128" t="s">
        <v>4994</v>
      </c>
      <c r="F128">
        <v>3</v>
      </c>
      <c r="G128">
        <v>2.430555555555558E-2</v>
      </c>
      <c r="H128">
        <v>0.68958333333333333</v>
      </c>
      <c r="I128">
        <v>12.29</v>
      </c>
      <c r="J128" t="s">
        <v>5342</v>
      </c>
      <c r="K128">
        <v>0.43189845474613697</v>
      </c>
    </row>
    <row r="129" spans="1:11" x14ac:dyDescent="0.2">
      <c r="A129" t="s">
        <v>493</v>
      </c>
      <c r="B129" t="s">
        <v>4883</v>
      </c>
      <c r="C129" t="s">
        <v>5310</v>
      </c>
      <c r="D129">
        <v>100.1</v>
      </c>
      <c r="E129" t="s">
        <v>5342</v>
      </c>
      <c r="F129">
        <v>3</v>
      </c>
      <c r="G129">
        <v>1.5972222222222221E-2</v>
      </c>
      <c r="H129">
        <v>0.65625</v>
      </c>
      <c r="I129">
        <v>12.33</v>
      </c>
      <c r="J129" t="s">
        <v>5342</v>
      </c>
      <c r="K129">
        <v>0.43188741721854296</v>
      </c>
    </row>
    <row r="130" spans="1:11" x14ac:dyDescent="0.2">
      <c r="A130" t="s">
        <v>1246</v>
      </c>
      <c r="B130" t="s">
        <v>5160</v>
      </c>
      <c r="C130" t="s">
        <v>5276</v>
      </c>
      <c r="D130">
        <v>100</v>
      </c>
      <c r="E130" t="s">
        <v>4994</v>
      </c>
      <c r="F130">
        <v>4</v>
      </c>
      <c r="G130">
        <v>1.7361111111111133E-2</v>
      </c>
      <c r="H130">
        <v>0.67013888888888884</v>
      </c>
      <c r="I130">
        <v>12.33</v>
      </c>
      <c r="J130" t="s">
        <v>4994</v>
      </c>
      <c r="K130">
        <v>0.431631850304458</v>
      </c>
    </row>
    <row r="131" spans="1:11" x14ac:dyDescent="0.2">
      <c r="A131" t="s">
        <v>1649</v>
      </c>
      <c r="B131" t="s">
        <v>5022</v>
      </c>
      <c r="C131" t="s">
        <v>5275</v>
      </c>
      <c r="D131">
        <v>100.1</v>
      </c>
      <c r="E131" t="s">
        <v>4994</v>
      </c>
      <c r="F131">
        <v>2</v>
      </c>
      <c r="G131">
        <v>1.5972222222222221E-2</v>
      </c>
      <c r="H131">
        <v>0.66666666666666663</v>
      </c>
      <c r="I131">
        <v>12.14</v>
      </c>
      <c r="J131" t="s">
        <v>5342</v>
      </c>
      <c r="K131">
        <v>0.43160655688801397</v>
      </c>
    </row>
    <row r="132" spans="1:11" x14ac:dyDescent="0.2">
      <c r="A132" t="s">
        <v>850</v>
      </c>
      <c r="B132" t="s">
        <v>4934</v>
      </c>
      <c r="C132" t="s">
        <v>5202</v>
      </c>
      <c r="D132">
        <v>100.2</v>
      </c>
      <c r="E132" t="s">
        <v>4994</v>
      </c>
      <c r="F132">
        <v>4</v>
      </c>
      <c r="G132">
        <v>1.4583333333333309E-2</v>
      </c>
      <c r="H132">
        <v>0.67500000000000004</v>
      </c>
      <c r="I132">
        <v>11.58</v>
      </c>
      <c r="J132" t="s">
        <v>4994</v>
      </c>
      <c r="K132">
        <v>0.43160431716546299</v>
      </c>
    </row>
    <row r="133" spans="1:11" x14ac:dyDescent="0.2">
      <c r="A133" t="s">
        <v>5302</v>
      </c>
      <c r="B133" t="s">
        <v>4737</v>
      </c>
      <c r="C133" t="s">
        <v>5303</v>
      </c>
      <c r="D133">
        <v>100.2</v>
      </c>
      <c r="E133" t="s">
        <v>5342</v>
      </c>
      <c r="F133">
        <v>2</v>
      </c>
      <c r="G133">
        <v>1.6666666666666691E-2</v>
      </c>
      <c r="H133">
        <v>0.66041666666666665</v>
      </c>
      <c r="I133">
        <v>12.24</v>
      </c>
      <c r="J133" t="s">
        <v>5342</v>
      </c>
      <c r="K133">
        <v>0.431595181134655</v>
      </c>
    </row>
    <row r="134" spans="1:11" x14ac:dyDescent="0.2">
      <c r="A134" t="s">
        <v>671</v>
      </c>
      <c r="B134" t="s">
        <v>5150</v>
      </c>
      <c r="C134" t="s">
        <v>5291</v>
      </c>
      <c r="D134">
        <v>100</v>
      </c>
      <c r="E134" t="s">
        <v>4994</v>
      </c>
      <c r="F134">
        <v>2</v>
      </c>
      <c r="G134">
        <v>1.8055555555555547E-2</v>
      </c>
      <c r="H134">
        <v>0.70972222222222225</v>
      </c>
      <c r="I134">
        <v>11.6</v>
      </c>
      <c r="J134" t="s">
        <v>5342</v>
      </c>
      <c r="K134">
        <v>0.43143153828279301</v>
      </c>
    </row>
    <row r="135" spans="1:11" x14ac:dyDescent="0.2">
      <c r="A135" t="s">
        <v>1156</v>
      </c>
      <c r="B135" t="s">
        <v>4964</v>
      </c>
      <c r="C135" t="s">
        <v>5256</v>
      </c>
      <c r="D135">
        <v>100</v>
      </c>
      <c r="E135" t="s">
        <v>5342</v>
      </c>
      <c r="F135">
        <v>1</v>
      </c>
      <c r="G135">
        <v>1.5972222222222221E-2</v>
      </c>
      <c r="H135">
        <v>0.64930555555555558</v>
      </c>
      <c r="I135">
        <v>12.36</v>
      </c>
      <c r="J135" t="s">
        <v>4994</v>
      </c>
      <c r="K135">
        <v>0.43124264099846954</v>
      </c>
    </row>
    <row r="136" spans="1:11" x14ac:dyDescent="0.2">
      <c r="A136" t="s">
        <v>383</v>
      </c>
      <c r="B136" t="s">
        <v>5140</v>
      </c>
      <c r="C136" t="s">
        <v>5262</v>
      </c>
      <c r="D136">
        <v>100</v>
      </c>
      <c r="E136" t="s">
        <v>4994</v>
      </c>
      <c r="F136">
        <v>3</v>
      </c>
      <c r="G136">
        <v>1.4583333333333309E-2</v>
      </c>
      <c r="H136">
        <v>0.70277777777777772</v>
      </c>
      <c r="I136">
        <v>11.8</v>
      </c>
      <c r="J136" t="s">
        <v>5342</v>
      </c>
      <c r="K136">
        <v>0.43067832954025098</v>
      </c>
    </row>
    <row r="137" spans="1:11" x14ac:dyDescent="0.2">
      <c r="A137" t="s">
        <v>1224</v>
      </c>
      <c r="B137" t="s">
        <v>4730</v>
      </c>
      <c r="C137" t="s">
        <v>5247</v>
      </c>
      <c r="D137">
        <v>100.1</v>
      </c>
      <c r="E137" t="s">
        <v>4994</v>
      </c>
      <c r="F137">
        <v>4</v>
      </c>
      <c r="G137">
        <v>1.5972222222222249E-2</v>
      </c>
      <c r="H137">
        <v>0.67638888888888893</v>
      </c>
      <c r="I137">
        <v>12.2</v>
      </c>
      <c r="J137" t="s">
        <v>4994</v>
      </c>
      <c r="K137">
        <v>0.4304510863250845</v>
      </c>
    </row>
    <row r="138" spans="1:11" x14ac:dyDescent="0.2">
      <c r="A138" t="s">
        <v>803</v>
      </c>
      <c r="B138" t="s">
        <v>4829</v>
      </c>
      <c r="C138" t="s">
        <v>5212</v>
      </c>
      <c r="D138">
        <v>100.2</v>
      </c>
      <c r="E138" t="s">
        <v>5342</v>
      </c>
      <c r="F138">
        <v>1</v>
      </c>
      <c r="G138">
        <v>1.9444444444444459E-2</v>
      </c>
      <c r="H138">
        <v>0.68263888888888891</v>
      </c>
      <c r="I138">
        <v>12.11</v>
      </c>
      <c r="J138" t="s">
        <v>4994</v>
      </c>
      <c r="K138">
        <v>0.43026315789473701</v>
      </c>
    </row>
    <row r="139" spans="1:11" x14ac:dyDescent="0.2">
      <c r="A139" t="s">
        <v>665</v>
      </c>
      <c r="B139" t="s">
        <v>4800</v>
      </c>
      <c r="C139" t="s">
        <v>5228</v>
      </c>
      <c r="D139">
        <v>100</v>
      </c>
      <c r="E139" t="s">
        <v>4994</v>
      </c>
      <c r="F139">
        <v>4</v>
      </c>
      <c r="G139">
        <v>1.6666666666666691E-2</v>
      </c>
      <c r="H139">
        <v>0.68472222222222223</v>
      </c>
      <c r="I139">
        <v>12.25</v>
      </c>
      <c r="J139" t="s">
        <v>5342</v>
      </c>
      <c r="K139">
        <v>0.43025386313465797</v>
      </c>
    </row>
    <row r="140" spans="1:11" x14ac:dyDescent="0.2">
      <c r="A140" t="s">
        <v>498</v>
      </c>
      <c r="B140">
        <v>1538</v>
      </c>
      <c r="C140" t="s">
        <v>5201</v>
      </c>
      <c r="D140">
        <v>100.1</v>
      </c>
      <c r="E140" t="s">
        <v>5342</v>
      </c>
      <c r="F140">
        <v>1</v>
      </c>
      <c r="G140">
        <v>1.5972222222222221E-2</v>
      </c>
      <c r="H140">
        <v>0.67847222222222225</v>
      </c>
      <c r="I140">
        <v>12.28</v>
      </c>
      <c r="J140" t="s">
        <v>5342</v>
      </c>
      <c r="K140">
        <v>0.42972910216718302</v>
      </c>
    </row>
    <row r="141" spans="1:11" x14ac:dyDescent="0.2">
      <c r="A141" t="s">
        <v>1041</v>
      </c>
      <c r="B141" t="s">
        <v>4879</v>
      </c>
      <c r="C141" t="s">
        <v>5277</v>
      </c>
      <c r="D141">
        <v>100.1</v>
      </c>
      <c r="E141" t="s">
        <v>5342</v>
      </c>
      <c r="F141">
        <v>3</v>
      </c>
      <c r="G141">
        <v>1.5277777777777807E-2</v>
      </c>
      <c r="H141">
        <v>0.65069444444444446</v>
      </c>
      <c r="I141">
        <v>12.4</v>
      </c>
      <c r="J141" t="s">
        <v>4994</v>
      </c>
      <c r="K141">
        <v>0.42951928582446797</v>
      </c>
    </row>
    <row r="142" spans="1:11" x14ac:dyDescent="0.2">
      <c r="A142" t="s">
        <v>1050</v>
      </c>
      <c r="B142" t="s">
        <v>5160</v>
      </c>
      <c r="C142" t="s">
        <v>5276</v>
      </c>
      <c r="D142">
        <v>100</v>
      </c>
      <c r="E142" t="s">
        <v>4994</v>
      </c>
      <c r="F142">
        <v>4</v>
      </c>
      <c r="G142">
        <v>1.5277777777777807E-2</v>
      </c>
      <c r="H142">
        <v>0.71319444444444446</v>
      </c>
      <c r="I142">
        <v>12.21</v>
      </c>
      <c r="K142">
        <v>0.42950185895201598</v>
      </c>
    </row>
    <row r="143" spans="1:11" x14ac:dyDescent="0.2">
      <c r="A143" t="s">
        <v>654</v>
      </c>
      <c r="B143" t="s">
        <v>4996</v>
      </c>
      <c r="C143" t="s">
        <v>5279</v>
      </c>
      <c r="D143">
        <v>100.2</v>
      </c>
      <c r="E143" t="s">
        <v>5342</v>
      </c>
      <c r="F143">
        <v>2</v>
      </c>
      <c r="G143">
        <v>1.4583333333333309E-2</v>
      </c>
      <c r="H143">
        <v>0.6381944444444444</v>
      </c>
      <c r="I143">
        <v>12.3</v>
      </c>
      <c r="J143" t="s">
        <v>4994</v>
      </c>
      <c r="K143">
        <v>0.4294755977575655</v>
      </c>
    </row>
    <row r="144" spans="1:11" x14ac:dyDescent="0.2">
      <c r="A144" t="s">
        <v>976</v>
      </c>
      <c r="B144" t="s">
        <v>4850</v>
      </c>
      <c r="C144" t="s">
        <v>5321</v>
      </c>
      <c r="D144">
        <v>100.2</v>
      </c>
      <c r="E144" t="s">
        <v>5342</v>
      </c>
      <c r="F144">
        <v>2</v>
      </c>
      <c r="G144">
        <v>1.5972222222222193E-2</v>
      </c>
      <c r="H144">
        <v>0.6611111111111112</v>
      </c>
      <c r="I144">
        <v>12.2</v>
      </c>
      <c r="J144" t="s">
        <v>5342</v>
      </c>
      <c r="K144">
        <v>0.42931111265763899</v>
      </c>
    </row>
    <row r="145" spans="1:11" x14ac:dyDescent="0.2">
      <c r="A145" t="s">
        <v>1860</v>
      </c>
      <c r="B145" t="s">
        <v>4945</v>
      </c>
      <c r="C145" t="s">
        <v>5292</v>
      </c>
      <c r="D145">
        <v>100.1</v>
      </c>
      <c r="E145" t="s">
        <v>5342</v>
      </c>
      <c r="F145">
        <v>4</v>
      </c>
      <c r="G145">
        <v>1.4583333333333365E-2</v>
      </c>
      <c r="H145">
        <v>0.6777777777777777</v>
      </c>
      <c r="I145">
        <v>12.3</v>
      </c>
      <c r="J145" t="s">
        <v>4994</v>
      </c>
      <c r="K145">
        <v>0.42931067404165346</v>
      </c>
    </row>
    <row r="146" spans="1:11" x14ac:dyDescent="0.2">
      <c r="A146" t="s">
        <v>560</v>
      </c>
      <c r="B146" t="s">
        <v>4932</v>
      </c>
      <c r="C146" t="s">
        <v>5267</v>
      </c>
      <c r="D146">
        <v>100.2</v>
      </c>
      <c r="E146" t="s">
        <v>4994</v>
      </c>
      <c r="F146">
        <v>4</v>
      </c>
      <c r="G146">
        <v>1.5972222222222221E-2</v>
      </c>
      <c r="H146">
        <v>0.70763888888888893</v>
      </c>
      <c r="I146">
        <v>12.24</v>
      </c>
      <c r="J146" t="s">
        <v>5342</v>
      </c>
      <c r="K146">
        <v>0.42880340215556401</v>
      </c>
    </row>
    <row r="147" spans="1:11" x14ac:dyDescent="0.2">
      <c r="A147" t="s">
        <v>877</v>
      </c>
      <c r="B147" t="s">
        <v>4846</v>
      </c>
      <c r="C147" t="s">
        <v>5286</v>
      </c>
      <c r="D147">
        <v>100.1</v>
      </c>
      <c r="E147" t="s">
        <v>4994</v>
      </c>
      <c r="F147">
        <v>2</v>
      </c>
      <c r="G147">
        <v>1.5972222222222249E-2</v>
      </c>
      <c r="H147">
        <v>0.68125000000000002</v>
      </c>
      <c r="I147">
        <v>11.88</v>
      </c>
      <c r="J147" t="s">
        <v>5342</v>
      </c>
      <c r="K147">
        <v>0.42856512141280401</v>
      </c>
    </row>
    <row r="148" spans="1:11" x14ac:dyDescent="0.2">
      <c r="A148" t="s">
        <v>1269</v>
      </c>
      <c r="B148" t="s">
        <v>4765</v>
      </c>
      <c r="C148" t="s">
        <v>5284</v>
      </c>
      <c r="D148">
        <v>100.1</v>
      </c>
      <c r="E148" t="s">
        <v>5342</v>
      </c>
      <c r="F148">
        <v>4</v>
      </c>
      <c r="G148">
        <v>1.5972222222222249E-2</v>
      </c>
      <c r="H148">
        <v>0.62986111111111109</v>
      </c>
      <c r="I148">
        <v>12.27</v>
      </c>
      <c r="J148" t="s">
        <v>5342</v>
      </c>
      <c r="K148">
        <v>0.42856512141280345</v>
      </c>
    </row>
    <row r="149" spans="1:11" x14ac:dyDescent="0.2">
      <c r="A149" t="s">
        <v>179</v>
      </c>
      <c r="B149" t="s">
        <v>4727</v>
      </c>
      <c r="C149" t="s">
        <v>5255</v>
      </c>
      <c r="D149">
        <v>100.1</v>
      </c>
      <c r="E149" t="s">
        <v>5342</v>
      </c>
      <c r="F149">
        <v>4</v>
      </c>
      <c r="G149">
        <v>1.6666666666666691E-2</v>
      </c>
      <c r="H149">
        <v>0.66874999999999996</v>
      </c>
      <c r="I149">
        <v>11.9</v>
      </c>
      <c r="J149" t="s">
        <v>5342</v>
      </c>
      <c r="K149">
        <v>0.42833345781672699</v>
      </c>
    </row>
    <row r="150" spans="1:11" x14ac:dyDescent="0.2">
      <c r="A150" t="s">
        <v>1338</v>
      </c>
      <c r="B150" t="s">
        <v>5034</v>
      </c>
      <c r="C150" t="s">
        <v>5266</v>
      </c>
      <c r="D150">
        <v>100</v>
      </c>
      <c r="E150" t="s">
        <v>4994</v>
      </c>
      <c r="F150">
        <v>2</v>
      </c>
      <c r="G150">
        <v>1.4583333333333337E-2</v>
      </c>
      <c r="H150">
        <v>0.65972222222222221</v>
      </c>
      <c r="I150">
        <v>12.2</v>
      </c>
      <c r="J150" t="s">
        <v>5342</v>
      </c>
      <c r="K150">
        <v>0.428098434004474</v>
      </c>
    </row>
    <row r="151" spans="1:11" x14ac:dyDescent="0.2">
      <c r="A151" t="s">
        <v>118</v>
      </c>
      <c r="B151" t="s">
        <v>4728</v>
      </c>
      <c r="C151" t="s">
        <v>5289</v>
      </c>
      <c r="D151">
        <v>100.4</v>
      </c>
      <c r="E151" t="s">
        <v>5342</v>
      </c>
      <c r="F151">
        <v>1</v>
      </c>
      <c r="G151">
        <v>3.7499999999999978E-2</v>
      </c>
      <c r="H151">
        <v>0.67638888888888893</v>
      </c>
      <c r="I151">
        <v>11.91</v>
      </c>
      <c r="J151" t="s">
        <v>5342</v>
      </c>
      <c r="K151">
        <v>0.42792005180737047</v>
      </c>
    </row>
    <row r="152" spans="1:11" x14ac:dyDescent="0.2">
      <c r="A152" t="s">
        <v>640</v>
      </c>
      <c r="B152" t="s">
        <v>4862</v>
      </c>
      <c r="C152" t="s">
        <v>5249</v>
      </c>
      <c r="D152">
        <v>100.2</v>
      </c>
      <c r="E152" t="s">
        <v>4994</v>
      </c>
      <c r="F152">
        <v>4</v>
      </c>
      <c r="G152">
        <v>2.430555555555558E-2</v>
      </c>
      <c r="H152">
        <v>0.68958333333333333</v>
      </c>
      <c r="I152">
        <v>12.13</v>
      </c>
      <c r="J152" t="s">
        <v>5342</v>
      </c>
      <c r="K152">
        <v>0.4271726501684675</v>
      </c>
    </row>
    <row r="153" spans="1:11" x14ac:dyDescent="0.2">
      <c r="A153" t="s">
        <v>1388</v>
      </c>
      <c r="B153" t="s">
        <v>5167</v>
      </c>
      <c r="C153" t="s">
        <v>5269</v>
      </c>
      <c r="D153">
        <v>100</v>
      </c>
      <c r="E153" t="s">
        <v>4994</v>
      </c>
      <c r="F153">
        <v>1</v>
      </c>
      <c r="G153">
        <v>1.5972222222222193E-2</v>
      </c>
      <c r="H153">
        <v>0.66250000000000009</v>
      </c>
      <c r="I153">
        <v>12.13</v>
      </c>
      <c r="J153" t="s">
        <v>5342</v>
      </c>
      <c r="K153">
        <v>0.42715860470991696</v>
      </c>
    </row>
    <row r="154" spans="1:11" x14ac:dyDescent="0.2">
      <c r="A154" t="s">
        <v>138</v>
      </c>
      <c r="B154" t="s">
        <v>4883</v>
      </c>
      <c r="C154" t="s">
        <v>5310</v>
      </c>
      <c r="D154">
        <v>100.2</v>
      </c>
      <c r="E154" t="s">
        <v>4994</v>
      </c>
      <c r="F154">
        <v>4</v>
      </c>
      <c r="G154">
        <v>1.6666666666666663E-2</v>
      </c>
      <c r="H154">
        <v>0.70625000000000004</v>
      </c>
      <c r="I154">
        <v>11.69</v>
      </c>
      <c r="J154" t="s">
        <v>4994</v>
      </c>
      <c r="K154">
        <v>0.427150720343906</v>
      </c>
    </row>
    <row r="155" spans="1:11" x14ac:dyDescent="0.2">
      <c r="A155" t="s">
        <v>64</v>
      </c>
      <c r="B155" t="s">
        <v>4769</v>
      </c>
      <c r="C155" t="s">
        <v>5304</v>
      </c>
      <c r="D155">
        <v>100</v>
      </c>
      <c r="E155" t="s">
        <v>5342</v>
      </c>
      <c r="F155">
        <v>1</v>
      </c>
      <c r="G155">
        <v>1.5972222222222221E-2</v>
      </c>
      <c r="H155">
        <v>0.65625</v>
      </c>
      <c r="I155">
        <v>12.3</v>
      </c>
      <c r="J155" t="s">
        <v>5342</v>
      </c>
      <c r="K155">
        <v>0.42714734017227202</v>
      </c>
    </row>
    <row r="156" spans="1:11" x14ac:dyDescent="0.2">
      <c r="A156" t="s">
        <v>516</v>
      </c>
      <c r="B156" t="s">
        <v>5061</v>
      </c>
      <c r="C156" t="s">
        <v>5242</v>
      </c>
      <c r="D156">
        <v>100.1</v>
      </c>
      <c r="E156" t="s">
        <v>5342</v>
      </c>
      <c r="F156">
        <v>1</v>
      </c>
      <c r="G156">
        <v>2.8472222222222232E-2</v>
      </c>
      <c r="H156">
        <v>0.67361111111111116</v>
      </c>
      <c r="I156">
        <v>12</v>
      </c>
      <c r="J156" t="s">
        <v>5342</v>
      </c>
      <c r="K156">
        <v>0.42670573370512399</v>
      </c>
    </row>
    <row r="157" spans="1:11" x14ac:dyDescent="0.2">
      <c r="A157" t="s">
        <v>1155</v>
      </c>
      <c r="B157" t="s">
        <v>4956</v>
      </c>
      <c r="C157" t="s">
        <v>5287</v>
      </c>
      <c r="D157">
        <v>100</v>
      </c>
      <c r="E157" t="s">
        <v>4994</v>
      </c>
      <c r="F157">
        <v>1</v>
      </c>
      <c r="G157">
        <v>1.5972222222222221E-2</v>
      </c>
      <c r="H157">
        <v>0.71111111111111114</v>
      </c>
      <c r="I157">
        <v>12.32</v>
      </c>
      <c r="J157" t="s">
        <v>4994</v>
      </c>
      <c r="K157">
        <v>0.42668373955021749</v>
      </c>
    </row>
    <row r="158" spans="1:11" x14ac:dyDescent="0.2">
      <c r="A158" t="s">
        <v>876</v>
      </c>
      <c r="B158" t="s">
        <v>4774</v>
      </c>
      <c r="C158" t="s">
        <v>5259</v>
      </c>
      <c r="D158">
        <v>100.2</v>
      </c>
      <c r="E158" t="s">
        <v>4994</v>
      </c>
      <c r="F158">
        <v>3</v>
      </c>
      <c r="G158">
        <v>1.8055555555555547E-2</v>
      </c>
      <c r="H158">
        <v>0.70972222222222225</v>
      </c>
      <c r="I158">
        <v>11.7</v>
      </c>
      <c r="J158" t="s">
        <v>5342</v>
      </c>
      <c r="K158">
        <v>0.42668085655314747</v>
      </c>
    </row>
    <row r="159" spans="1:11" x14ac:dyDescent="0.2">
      <c r="A159" t="s">
        <v>1647</v>
      </c>
      <c r="B159" t="s">
        <v>4737</v>
      </c>
      <c r="C159" t="s">
        <v>5303</v>
      </c>
      <c r="D159">
        <v>100</v>
      </c>
      <c r="E159" t="s">
        <v>5342</v>
      </c>
      <c r="F159">
        <v>1</v>
      </c>
      <c r="G159">
        <v>1.5277777777777807E-2</v>
      </c>
      <c r="H159">
        <v>0.64027777777777772</v>
      </c>
      <c r="I159">
        <v>12.31</v>
      </c>
      <c r="J159" t="s">
        <v>5342</v>
      </c>
      <c r="K159">
        <v>0.42667299540798354</v>
      </c>
    </row>
    <row r="160" spans="1:11" x14ac:dyDescent="0.2">
      <c r="A160" t="s">
        <v>1270</v>
      </c>
      <c r="B160" t="s">
        <v>4756</v>
      </c>
      <c r="C160" t="s">
        <v>5333</v>
      </c>
      <c r="D160">
        <v>100.2</v>
      </c>
      <c r="E160" t="s">
        <v>4994</v>
      </c>
      <c r="F160">
        <v>2</v>
      </c>
      <c r="G160">
        <v>1.5972222222222249E-2</v>
      </c>
      <c r="H160">
        <v>0.67638888888888893</v>
      </c>
      <c r="I160">
        <v>12.24</v>
      </c>
      <c r="J160" t="s">
        <v>4994</v>
      </c>
      <c r="K160">
        <v>0.42641194199654098</v>
      </c>
    </row>
    <row r="161" spans="1:11" x14ac:dyDescent="0.2">
      <c r="A161" t="s">
        <v>276</v>
      </c>
      <c r="B161" t="s">
        <v>4994</v>
      </c>
      <c r="C161" t="s">
        <v>5206</v>
      </c>
      <c r="D161">
        <v>100.1</v>
      </c>
      <c r="E161" t="s">
        <v>4994</v>
      </c>
      <c r="F161">
        <v>4</v>
      </c>
      <c r="G161">
        <v>1.8055555555555575E-2</v>
      </c>
      <c r="H161">
        <v>0.6958333333333333</v>
      </c>
      <c r="I161">
        <v>11.88</v>
      </c>
      <c r="J161" t="s">
        <v>4994</v>
      </c>
      <c r="K161">
        <v>0.42639765398433099</v>
      </c>
    </row>
    <row r="162" spans="1:11" x14ac:dyDescent="0.2">
      <c r="A162" t="s">
        <v>510</v>
      </c>
      <c r="B162" t="s">
        <v>5043</v>
      </c>
      <c r="C162" t="s">
        <v>5299</v>
      </c>
      <c r="D162">
        <v>100.2</v>
      </c>
      <c r="E162" t="s">
        <v>4994</v>
      </c>
      <c r="F162">
        <v>4</v>
      </c>
      <c r="G162">
        <v>1.6666666666666691E-2</v>
      </c>
      <c r="H162">
        <v>0.67847222222222214</v>
      </c>
      <c r="I162">
        <v>12.36</v>
      </c>
      <c r="J162" t="s">
        <v>4994</v>
      </c>
      <c r="K162">
        <v>0.42599445959399201</v>
      </c>
    </row>
    <row r="163" spans="1:11" x14ac:dyDescent="0.2">
      <c r="A163" t="s">
        <v>530</v>
      </c>
      <c r="B163" t="s">
        <v>5180</v>
      </c>
      <c r="C163" t="s">
        <v>5334</v>
      </c>
      <c r="D163">
        <v>100.1</v>
      </c>
      <c r="E163" t="s">
        <v>5342</v>
      </c>
      <c r="F163">
        <v>2</v>
      </c>
      <c r="G163">
        <v>1.4583333333333337E-2</v>
      </c>
      <c r="H163">
        <v>0.68194444444444446</v>
      </c>
      <c r="I163">
        <v>12.28</v>
      </c>
      <c r="J163" t="s">
        <v>5342</v>
      </c>
      <c r="K163">
        <v>0.42572400214784301</v>
      </c>
    </row>
    <row r="164" spans="1:11" x14ac:dyDescent="0.2">
      <c r="A164" t="s">
        <v>449</v>
      </c>
      <c r="B164" t="s">
        <v>5150</v>
      </c>
      <c r="C164" t="s">
        <v>5291</v>
      </c>
      <c r="D164">
        <v>100.1</v>
      </c>
      <c r="E164" t="s">
        <v>4994</v>
      </c>
      <c r="F164">
        <v>4</v>
      </c>
      <c r="G164">
        <v>1.5277777777777807E-2</v>
      </c>
      <c r="H164">
        <v>0.68055555555555558</v>
      </c>
      <c r="I164">
        <v>12.24</v>
      </c>
      <c r="J164" t="s">
        <v>5342</v>
      </c>
      <c r="K164">
        <v>0.42572393195688851</v>
      </c>
    </row>
    <row r="165" spans="1:11" x14ac:dyDescent="0.2">
      <c r="A165" t="s">
        <v>725</v>
      </c>
      <c r="B165" t="s">
        <v>5092</v>
      </c>
      <c r="C165" t="s">
        <v>5261</v>
      </c>
      <c r="D165">
        <v>100.2</v>
      </c>
      <c r="E165" t="s">
        <v>4994</v>
      </c>
      <c r="F165">
        <v>3</v>
      </c>
      <c r="G165">
        <v>2.0138888888888873E-2</v>
      </c>
      <c r="H165">
        <v>0.68958333333333333</v>
      </c>
      <c r="I165">
        <v>11.83</v>
      </c>
      <c r="J165" t="s">
        <v>5342</v>
      </c>
      <c r="K165">
        <v>0.42571901608325402</v>
      </c>
    </row>
    <row r="166" spans="1:11" x14ac:dyDescent="0.2">
      <c r="A166" t="s">
        <v>1657</v>
      </c>
      <c r="B166" t="s">
        <v>4945</v>
      </c>
      <c r="C166" t="s">
        <v>5292</v>
      </c>
      <c r="D166">
        <v>100.3</v>
      </c>
      <c r="E166" t="s">
        <v>4994</v>
      </c>
      <c r="F166">
        <v>4</v>
      </c>
      <c r="G166">
        <v>1.5972222222222249E-2</v>
      </c>
      <c r="H166">
        <v>0.67708333333333326</v>
      </c>
      <c r="I166">
        <v>12.24</v>
      </c>
      <c r="J166" t="s">
        <v>5342</v>
      </c>
      <c r="K166">
        <v>0.42571251715291447</v>
      </c>
    </row>
    <row r="167" spans="1:11" x14ac:dyDescent="0.2">
      <c r="A167" t="s">
        <v>1555</v>
      </c>
      <c r="B167" t="s">
        <v>4850</v>
      </c>
      <c r="C167" t="s">
        <v>5321</v>
      </c>
      <c r="D167">
        <v>100.1</v>
      </c>
      <c r="E167" t="s">
        <v>4994</v>
      </c>
      <c r="F167">
        <v>1</v>
      </c>
      <c r="G167">
        <v>1.6666666666666691E-2</v>
      </c>
      <c r="H167">
        <v>0.66874999999999996</v>
      </c>
      <c r="I167">
        <v>12.33</v>
      </c>
      <c r="J167" t="s">
        <v>5342</v>
      </c>
      <c r="K167">
        <v>0.42567895710279802</v>
      </c>
    </row>
    <row r="168" spans="1:11" x14ac:dyDescent="0.2">
      <c r="A168" t="s">
        <v>184</v>
      </c>
      <c r="B168" t="s">
        <v>4968</v>
      </c>
      <c r="C168" t="s">
        <v>5260</v>
      </c>
      <c r="D168">
        <v>100</v>
      </c>
      <c r="E168" t="s">
        <v>5342</v>
      </c>
      <c r="F168">
        <v>3</v>
      </c>
      <c r="G168">
        <v>1.5972222222222221E-2</v>
      </c>
      <c r="H168">
        <v>0.69236111111111109</v>
      </c>
      <c r="I168">
        <v>11.73</v>
      </c>
      <c r="J168" t="s">
        <v>4994</v>
      </c>
      <c r="K168">
        <v>0.42550438596491247</v>
      </c>
    </row>
    <row r="169" spans="1:11" x14ac:dyDescent="0.2">
      <c r="A169" t="s">
        <v>5263</v>
      </c>
      <c r="B169" t="s">
        <v>5140</v>
      </c>
      <c r="C169" t="s">
        <v>5262</v>
      </c>
      <c r="D169">
        <v>100</v>
      </c>
      <c r="E169" t="s">
        <v>4994</v>
      </c>
      <c r="F169">
        <v>3</v>
      </c>
      <c r="G169">
        <v>1.6666666666666663E-2</v>
      </c>
      <c r="H169">
        <v>0.70625000000000004</v>
      </c>
      <c r="I169">
        <v>11.69</v>
      </c>
      <c r="J169" t="s">
        <v>4994</v>
      </c>
      <c r="K169">
        <v>0.4252428256070635</v>
      </c>
    </row>
    <row r="170" spans="1:11" x14ac:dyDescent="0.2">
      <c r="A170" t="s">
        <v>5258</v>
      </c>
      <c r="B170" t="s">
        <v>4941</v>
      </c>
      <c r="C170" t="s">
        <v>5257</v>
      </c>
      <c r="D170">
        <v>100</v>
      </c>
      <c r="E170" t="s">
        <v>4994</v>
      </c>
      <c r="F170">
        <v>2</v>
      </c>
      <c r="G170">
        <v>1.5972222222222249E-2</v>
      </c>
      <c r="H170">
        <v>0.6958333333333333</v>
      </c>
      <c r="I170">
        <v>12.35</v>
      </c>
      <c r="J170" t="s">
        <v>4994</v>
      </c>
      <c r="K170">
        <v>0.424544014821711</v>
      </c>
    </row>
    <row r="171" spans="1:11" x14ac:dyDescent="0.2">
      <c r="A171" t="s">
        <v>481</v>
      </c>
      <c r="B171" t="s">
        <v>4730</v>
      </c>
      <c r="C171" t="s">
        <v>5247</v>
      </c>
      <c r="D171">
        <v>100.1</v>
      </c>
      <c r="E171" t="s">
        <v>4994</v>
      </c>
      <c r="F171">
        <v>3</v>
      </c>
      <c r="G171">
        <v>1.8749999999999989E-2</v>
      </c>
      <c r="H171">
        <v>0.68680555555555556</v>
      </c>
      <c r="I171">
        <v>12.04</v>
      </c>
      <c r="J171" t="s">
        <v>5342</v>
      </c>
      <c r="K171">
        <v>0.424316076917157</v>
      </c>
    </row>
    <row r="172" spans="1:11" x14ac:dyDescent="0.2">
      <c r="A172" t="s">
        <v>650</v>
      </c>
      <c r="B172" t="s">
        <v>4911</v>
      </c>
      <c r="C172" t="s">
        <v>5229</v>
      </c>
      <c r="D172">
        <v>100.1</v>
      </c>
      <c r="E172" t="s">
        <v>4994</v>
      </c>
      <c r="F172">
        <v>1</v>
      </c>
      <c r="G172">
        <v>1.6666666666666663E-2</v>
      </c>
      <c r="H172">
        <v>0.68819444444444444</v>
      </c>
      <c r="I172">
        <v>11.87</v>
      </c>
      <c r="J172" t="s">
        <v>4994</v>
      </c>
      <c r="K172">
        <v>0.42410087719298251</v>
      </c>
    </row>
    <row r="173" spans="1:11" x14ac:dyDescent="0.2">
      <c r="A173" t="s">
        <v>880</v>
      </c>
      <c r="B173" t="s">
        <v>4765</v>
      </c>
      <c r="C173" t="s">
        <v>5284</v>
      </c>
      <c r="D173">
        <v>100.1</v>
      </c>
      <c r="E173" t="s">
        <v>5342</v>
      </c>
      <c r="F173">
        <v>3</v>
      </c>
      <c r="G173">
        <v>1.5972222222222249E-2</v>
      </c>
      <c r="H173">
        <v>8.8445833333333326</v>
      </c>
      <c r="I173">
        <v>12.35</v>
      </c>
      <c r="J173" t="s">
        <v>5342</v>
      </c>
      <c r="K173">
        <v>0.42383946206576051</v>
      </c>
    </row>
    <row r="174" spans="1:11" x14ac:dyDescent="0.2">
      <c r="A174" t="s">
        <v>1158</v>
      </c>
      <c r="B174" t="s">
        <v>4711</v>
      </c>
      <c r="C174" t="s">
        <v>5211</v>
      </c>
      <c r="D174">
        <v>100</v>
      </c>
      <c r="E174" t="s">
        <v>4994</v>
      </c>
      <c r="F174">
        <v>4</v>
      </c>
      <c r="G174">
        <v>1.6666666666666691E-2</v>
      </c>
      <c r="H174">
        <v>0.67083333333333339</v>
      </c>
      <c r="I174">
        <v>12.35</v>
      </c>
      <c r="J174" t="s">
        <v>4994</v>
      </c>
      <c r="K174">
        <v>0.42383946206576051</v>
      </c>
    </row>
    <row r="175" spans="1:11" x14ac:dyDescent="0.2">
      <c r="A175" t="s">
        <v>303</v>
      </c>
      <c r="B175" t="s">
        <v>4737</v>
      </c>
      <c r="C175" t="s">
        <v>5303</v>
      </c>
      <c r="D175">
        <v>100.2</v>
      </c>
      <c r="E175" t="s">
        <v>4994</v>
      </c>
      <c r="F175">
        <v>4</v>
      </c>
      <c r="G175">
        <v>1.5972222222222249E-2</v>
      </c>
      <c r="H175">
        <v>0.69444444444444442</v>
      </c>
      <c r="I175">
        <v>12.29</v>
      </c>
      <c r="J175" t="s">
        <v>4994</v>
      </c>
      <c r="K175">
        <v>0.4238360155188185</v>
      </c>
    </row>
    <row r="176" spans="1:11" x14ac:dyDescent="0.2">
      <c r="A176" t="s">
        <v>714</v>
      </c>
      <c r="B176" t="s">
        <v>4850</v>
      </c>
      <c r="C176" t="s">
        <v>5321</v>
      </c>
      <c r="D176">
        <v>100.3</v>
      </c>
      <c r="E176" t="s">
        <v>5342</v>
      </c>
      <c r="F176">
        <v>2</v>
      </c>
      <c r="G176">
        <v>1.7361111111111133E-2</v>
      </c>
      <c r="H176">
        <v>0.68263888888888891</v>
      </c>
      <c r="I176">
        <v>12.2</v>
      </c>
      <c r="J176" t="s">
        <v>5342</v>
      </c>
      <c r="K176">
        <v>0.42361896991123199</v>
      </c>
    </row>
    <row r="177" spans="1:11" x14ac:dyDescent="0.2">
      <c r="A177" t="s">
        <v>415</v>
      </c>
      <c r="B177" t="s">
        <v>5022</v>
      </c>
      <c r="C177" t="s">
        <v>5275</v>
      </c>
      <c r="D177">
        <v>100.1</v>
      </c>
      <c r="E177" t="s">
        <v>4994</v>
      </c>
      <c r="F177">
        <v>2</v>
      </c>
      <c r="G177">
        <v>1.4583333333333337E-2</v>
      </c>
      <c r="H177">
        <v>0.65833333333333333</v>
      </c>
      <c r="I177">
        <v>12.29</v>
      </c>
      <c r="J177" t="s">
        <v>4994</v>
      </c>
      <c r="K177">
        <v>0.42361854553602551</v>
      </c>
    </row>
    <row r="178" spans="1:11" x14ac:dyDescent="0.2">
      <c r="A178" t="s">
        <v>1583</v>
      </c>
      <c r="B178" t="s">
        <v>4800</v>
      </c>
      <c r="C178" t="s">
        <v>5228</v>
      </c>
      <c r="D178">
        <v>100</v>
      </c>
      <c r="E178" t="s">
        <v>5342</v>
      </c>
      <c r="F178">
        <v>4</v>
      </c>
      <c r="G178">
        <v>1.6666666666666663E-2</v>
      </c>
      <c r="H178">
        <v>0.67222222222222228</v>
      </c>
      <c r="I178">
        <v>12.34</v>
      </c>
      <c r="J178" t="s">
        <v>4994</v>
      </c>
      <c r="K178">
        <v>0.42333333333333301</v>
      </c>
    </row>
    <row r="179" spans="1:11" x14ac:dyDescent="0.2">
      <c r="A179" t="s">
        <v>349</v>
      </c>
      <c r="B179" t="s">
        <v>4932</v>
      </c>
      <c r="C179" t="s">
        <v>5267</v>
      </c>
      <c r="D179">
        <v>100.2</v>
      </c>
      <c r="E179" t="s">
        <v>4994</v>
      </c>
      <c r="F179">
        <v>4</v>
      </c>
      <c r="G179">
        <v>1.4583333333333337E-2</v>
      </c>
      <c r="H179">
        <v>0.65833333333333333</v>
      </c>
      <c r="I179">
        <v>12.28</v>
      </c>
      <c r="J179" t="s">
        <v>4994</v>
      </c>
      <c r="K179">
        <v>0.42315324735680249</v>
      </c>
    </row>
    <row r="180" spans="1:11" x14ac:dyDescent="0.2">
      <c r="A180" t="s">
        <v>931</v>
      </c>
      <c r="B180" t="s">
        <v>4769</v>
      </c>
      <c r="C180" t="s">
        <v>5304</v>
      </c>
      <c r="D180">
        <v>100.1</v>
      </c>
      <c r="E180" t="s">
        <v>4994</v>
      </c>
      <c r="F180">
        <v>1</v>
      </c>
      <c r="G180">
        <v>1.5277777777777779E-2</v>
      </c>
      <c r="H180">
        <v>0.67083333333333339</v>
      </c>
      <c r="I180">
        <v>12.32</v>
      </c>
      <c r="J180" t="s">
        <v>5342</v>
      </c>
      <c r="K180">
        <v>0.42289183222958049</v>
      </c>
    </row>
    <row r="181" spans="1:11" x14ac:dyDescent="0.2">
      <c r="A181" t="s">
        <v>193</v>
      </c>
      <c r="B181" t="s">
        <v>4776</v>
      </c>
      <c r="C181" t="s">
        <v>5307</v>
      </c>
      <c r="D181">
        <v>100.1</v>
      </c>
      <c r="E181" t="s">
        <v>4994</v>
      </c>
      <c r="F181">
        <v>1</v>
      </c>
      <c r="G181">
        <v>1.5972222222222221E-2</v>
      </c>
      <c r="H181">
        <v>0.70902777777777781</v>
      </c>
      <c r="I181">
        <v>11.99</v>
      </c>
      <c r="J181" t="s">
        <v>4994</v>
      </c>
      <c r="K181">
        <v>0.422885298896363</v>
      </c>
    </row>
    <row r="182" spans="1:11" x14ac:dyDescent="0.2">
      <c r="A182" t="s">
        <v>697</v>
      </c>
      <c r="B182" t="s">
        <v>4796</v>
      </c>
      <c r="C182" t="s">
        <v>5281</v>
      </c>
      <c r="D182">
        <v>100.2</v>
      </c>
      <c r="E182" t="s">
        <v>5342</v>
      </c>
      <c r="F182">
        <v>3</v>
      </c>
      <c r="G182">
        <v>1.7361111111111133E-2</v>
      </c>
      <c r="H182">
        <v>0.67708333333333326</v>
      </c>
      <c r="I182">
        <v>12.16</v>
      </c>
      <c r="J182" t="s">
        <v>5342</v>
      </c>
      <c r="K182">
        <v>0.42246525286075853</v>
      </c>
    </row>
    <row r="183" spans="1:11" x14ac:dyDescent="0.2">
      <c r="A183" t="s">
        <v>1169</v>
      </c>
      <c r="B183" t="s">
        <v>5121</v>
      </c>
      <c r="C183" t="s">
        <v>5248</v>
      </c>
      <c r="D183">
        <v>100</v>
      </c>
      <c r="E183" t="s">
        <v>5342</v>
      </c>
      <c r="F183">
        <v>3</v>
      </c>
      <c r="G183">
        <v>1.6666666666666691E-2</v>
      </c>
      <c r="H183">
        <v>0.62222222222222223</v>
      </c>
      <c r="I183">
        <v>12.34</v>
      </c>
      <c r="J183" t="s">
        <v>5342</v>
      </c>
      <c r="K183">
        <v>0.422369660873817</v>
      </c>
    </row>
    <row r="184" spans="1:11" x14ac:dyDescent="0.2">
      <c r="A184" t="s">
        <v>543</v>
      </c>
      <c r="B184" t="s">
        <v>4958</v>
      </c>
      <c r="C184" t="s">
        <v>5300</v>
      </c>
      <c r="D184">
        <v>100.3</v>
      </c>
      <c r="E184" t="s">
        <v>4994</v>
      </c>
      <c r="F184">
        <v>3</v>
      </c>
      <c r="G184">
        <v>1.5972222222222221E-2</v>
      </c>
      <c r="H184">
        <v>0.70625000000000004</v>
      </c>
      <c r="I184">
        <v>11.94</v>
      </c>
      <c r="J184" t="s">
        <v>5342</v>
      </c>
      <c r="K184">
        <v>0.42209301822274148</v>
      </c>
    </row>
    <row r="185" spans="1:11" x14ac:dyDescent="0.2">
      <c r="A185" t="s">
        <v>154</v>
      </c>
      <c r="B185" t="s">
        <v>4928</v>
      </c>
      <c r="C185" t="s">
        <v>5293</v>
      </c>
      <c r="D185">
        <v>100.2</v>
      </c>
      <c r="E185" t="s">
        <v>4994</v>
      </c>
      <c r="F185">
        <v>2</v>
      </c>
      <c r="G185">
        <v>1.5972222222222249E-2</v>
      </c>
      <c r="H185">
        <v>0.68333333333333335</v>
      </c>
      <c r="I185">
        <v>12.25</v>
      </c>
      <c r="J185" t="s">
        <v>4994</v>
      </c>
      <c r="K185">
        <v>0.42194260485651203</v>
      </c>
    </row>
    <row r="186" spans="1:11" x14ac:dyDescent="0.2">
      <c r="A186" t="s">
        <v>378</v>
      </c>
      <c r="B186">
        <v>1538</v>
      </c>
      <c r="C186" t="s">
        <v>5201</v>
      </c>
      <c r="D186">
        <v>102</v>
      </c>
      <c r="E186" t="s">
        <v>5342</v>
      </c>
      <c r="F186">
        <v>4</v>
      </c>
      <c r="G186">
        <v>1.5972222222222249E-2</v>
      </c>
      <c r="H186">
        <v>0.66180555555555554</v>
      </c>
      <c r="I186">
        <v>12.26</v>
      </c>
      <c r="J186" t="s">
        <v>4994</v>
      </c>
      <c r="K186">
        <v>0.42192330488383151</v>
      </c>
    </row>
    <row r="187" spans="1:11" x14ac:dyDescent="0.2">
      <c r="A187" t="s">
        <v>280</v>
      </c>
      <c r="B187" t="s">
        <v>5005</v>
      </c>
      <c r="C187" t="s">
        <v>5210</v>
      </c>
      <c r="D187">
        <v>100.4</v>
      </c>
      <c r="E187" t="s">
        <v>4994</v>
      </c>
      <c r="F187">
        <v>1</v>
      </c>
      <c r="G187">
        <v>1.5972222222222221E-2</v>
      </c>
      <c r="H187">
        <v>0.7104166666666667</v>
      </c>
      <c r="I187">
        <v>12.25</v>
      </c>
      <c r="J187" t="s">
        <v>5342</v>
      </c>
      <c r="K187">
        <v>0.421753795611847</v>
      </c>
    </row>
    <row r="188" spans="1:11" x14ac:dyDescent="0.2">
      <c r="A188" t="s">
        <v>1668</v>
      </c>
      <c r="B188" t="s">
        <v>4952</v>
      </c>
      <c r="C188" t="s">
        <v>5254</v>
      </c>
      <c r="D188">
        <v>100</v>
      </c>
      <c r="E188" t="s">
        <v>5342</v>
      </c>
      <c r="F188">
        <v>4</v>
      </c>
      <c r="G188">
        <v>1.4583333333333365E-2</v>
      </c>
      <c r="H188">
        <v>0.64722222222222225</v>
      </c>
      <c r="I188">
        <v>12.3</v>
      </c>
      <c r="J188" t="s">
        <v>5342</v>
      </c>
      <c r="K188">
        <v>0.42165377720491248</v>
      </c>
    </row>
    <row r="189" spans="1:11" x14ac:dyDescent="0.2">
      <c r="A189" t="s">
        <v>1375</v>
      </c>
      <c r="B189" t="s">
        <v>4743</v>
      </c>
      <c r="C189" t="s">
        <v>5332</v>
      </c>
      <c r="D189">
        <v>100.1</v>
      </c>
      <c r="E189" t="s">
        <v>5342</v>
      </c>
      <c r="F189">
        <v>4</v>
      </c>
      <c r="G189">
        <v>1.5972222222222249E-2</v>
      </c>
      <c r="H189">
        <v>0.66874999999999996</v>
      </c>
      <c r="I189">
        <v>12.26</v>
      </c>
      <c r="J189" t="s">
        <v>5342</v>
      </c>
      <c r="K189">
        <v>0.421568473533113</v>
      </c>
    </row>
    <row r="190" spans="1:11" x14ac:dyDescent="0.2">
      <c r="A190" t="s">
        <v>744</v>
      </c>
      <c r="B190" t="s">
        <v>4927</v>
      </c>
      <c r="C190" t="s">
        <v>5317</v>
      </c>
      <c r="D190">
        <v>100.2</v>
      </c>
      <c r="E190" t="s">
        <v>4994</v>
      </c>
      <c r="F190">
        <v>2</v>
      </c>
      <c r="G190">
        <v>1.5972222222222249E-2</v>
      </c>
      <c r="H190">
        <v>0.70416666666666661</v>
      </c>
      <c r="I190">
        <v>11.89</v>
      </c>
      <c r="J190" t="s">
        <v>4994</v>
      </c>
      <c r="K190">
        <v>0.421486580690136</v>
      </c>
    </row>
    <row r="191" spans="1:11" x14ac:dyDescent="0.2">
      <c r="A191" t="s">
        <v>1332</v>
      </c>
      <c r="B191" t="s">
        <v>5092</v>
      </c>
      <c r="C191" t="s">
        <v>5261</v>
      </c>
      <c r="D191">
        <v>100</v>
      </c>
      <c r="E191" t="s">
        <v>4994</v>
      </c>
      <c r="F191">
        <v>2</v>
      </c>
      <c r="G191">
        <v>1.4583333333333309E-2</v>
      </c>
      <c r="H191">
        <v>0.69930555555555562</v>
      </c>
      <c r="I191">
        <v>12.16</v>
      </c>
      <c r="J191" t="s">
        <v>5342</v>
      </c>
      <c r="K191">
        <v>0.42143033372289351</v>
      </c>
    </row>
    <row r="192" spans="1:11" x14ac:dyDescent="0.2">
      <c r="A192" t="s">
        <v>539</v>
      </c>
      <c r="B192" t="s">
        <v>4934</v>
      </c>
      <c r="C192" t="s">
        <v>5202</v>
      </c>
      <c r="D192">
        <v>100.1</v>
      </c>
      <c r="E192" t="s">
        <v>4994</v>
      </c>
      <c r="F192">
        <v>3</v>
      </c>
      <c r="G192">
        <v>1.3888888888888867E-2</v>
      </c>
      <c r="H192">
        <v>0.66736111111111118</v>
      </c>
      <c r="I192">
        <v>12.29</v>
      </c>
      <c r="J192" t="s">
        <v>5342</v>
      </c>
      <c r="K192">
        <v>0.4209492273730685</v>
      </c>
    </row>
    <row r="193" spans="1:11" x14ac:dyDescent="0.2">
      <c r="A193" t="s">
        <v>30</v>
      </c>
      <c r="B193" t="s">
        <v>5005</v>
      </c>
      <c r="C193" t="s">
        <v>5210</v>
      </c>
      <c r="D193">
        <v>100.2</v>
      </c>
      <c r="E193" t="s">
        <v>4994</v>
      </c>
      <c r="F193">
        <v>2</v>
      </c>
      <c r="G193">
        <v>1.6666666666666663E-2</v>
      </c>
      <c r="H193">
        <v>0.69097222222222232</v>
      </c>
      <c r="I193">
        <v>12.28</v>
      </c>
      <c r="J193" t="s">
        <v>4994</v>
      </c>
      <c r="K193">
        <v>0.420802108748693</v>
      </c>
    </row>
    <row r="194" spans="1:11" x14ac:dyDescent="0.2">
      <c r="A194" t="s">
        <v>1746</v>
      </c>
      <c r="B194" t="s">
        <v>5091</v>
      </c>
      <c r="C194" t="s">
        <v>5312</v>
      </c>
      <c r="D194">
        <v>100.2</v>
      </c>
      <c r="E194" t="s">
        <v>4994</v>
      </c>
      <c r="F194">
        <v>4</v>
      </c>
      <c r="G194">
        <v>1.6666666666666663E-2</v>
      </c>
      <c r="H194">
        <v>0.69444444444444442</v>
      </c>
      <c r="I194">
        <v>12.31</v>
      </c>
      <c r="J194" t="s">
        <v>4994</v>
      </c>
      <c r="K194">
        <v>0.42069351230425051</v>
      </c>
    </row>
    <row r="195" spans="1:11" x14ac:dyDescent="0.2">
      <c r="A195" t="s">
        <v>48</v>
      </c>
      <c r="B195" t="s">
        <v>4778</v>
      </c>
      <c r="C195" t="s">
        <v>5222</v>
      </c>
      <c r="D195">
        <v>100.2</v>
      </c>
      <c r="E195" t="s">
        <v>4994</v>
      </c>
      <c r="F195">
        <v>1</v>
      </c>
      <c r="G195">
        <v>1.5277777777777779E-2</v>
      </c>
      <c r="H195">
        <v>0.69652777777777786</v>
      </c>
      <c r="I195">
        <v>12.32</v>
      </c>
      <c r="J195" t="s">
        <v>5342</v>
      </c>
      <c r="K195">
        <v>0.42050612873242699</v>
      </c>
    </row>
    <row r="196" spans="1:11" x14ac:dyDescent="0.2">
      <c r="A196" t="s">
        <v>601</v>
      </c>
      <c r="B196" t="s">
        <v>4721</v>
      </c>
      <c r="C196" t="s">
        <v>5209</v>
      </c>
      <c r="D196">
        <v>100.3</v>
      </c>
      <c r="E196" t="s">
        <v>5342</v>
      </c>
      <c r="F196">
        <v>4</v>
      </c>
      <c r="G196">
        <v>2.8472222222222232E-2</v>
      </c>
      <c r="H196">
        <v>0.67361111111111116</v>
      </c>
      <c r="I196">
        <v>11.98</v>
      </c>
      <c r="J196" t="s">
        <v>5342</v>
      </c>
      <c r="K196">
        <v>0.420392156862745</v>
      </c>
    </row>
    <row r="197" spans="1:11" x14ac:dyDescent="0.2">
      <c r="A197" t="s">
        <v>873</v>
      </c>
      <c r="B197" t="s">
        <v>4879</v>
      </c>
      <c r="C197" t="s">
        <v>5277</v>
      </c>
      <c r="D197">
        <v>100.2</v>
      </c>
      <c r="E197" t="s">
        <v>4994</v>
      </c>
      <c r="F197">
        <v>4</v>
      </c>
      <c r="G197">
        <v>1.6666666666666691E-2</v>
      </c>
      <c r="H197">
        <v>0.70000000000000007</v>
      </c>
      <c r="I197">
        <v>11.81</v>
      </c>
      <c r="J197" t="s">
        <v>4994</v>
      </c>
      <c r="K197">
        <v>0.420352107381816</v>
      </c>
    </row>
    <row r="198" spans="1:11" x14ac:dyDescent="0.2">
      <c r="A198" t="s">
        <v>1442</v>
      </c>
      <c r="B198" t="s">
        <v>4958</v>
      </c>
      <c r="C198" t="s">
        <v>5300</v>
      </c>
      <c r="D198">
        <v>100</v>
      </c>
      <c r="E198" t="s">
        <v>4994</v>
      </c>
      <c r="F198">
        <v>3</v>
      </c>
      <c r="G198">
        <v>1.5972222222222249E-2</v>
      </c>
      <c r="H198">
        <v>0.67708333333333326</v>
      </c>
      <c r="I198">
        <v>12.23</v>
      </c>
      <c r="J198" t="s">
        <v>5342</v>
      </c>
      <c r="K198">
        <v>0.42025386313465801</v>
      </c>
    </row>
    <row r="199" spans="1:11" x14ac:dyDescent="0.2">
      <c r="A199" t="s">
        <v>975</v>
      </c>
      <c r="B199" t="s">
        <v>4815</v>
      </c>
      <c r="C199" t="s">
        <v>5214</v>
      </c>
      <c r="D199">
        <v>100.1</v>
      </c>
      <c r="E199" t="s">
        <v>4994</v>
      </c>
      <c r="F199">
        <v>4</v>
      </c>
      <c r="G199">
        <v>1.5972222222222249E-2</v>
      </c>
      <c r="H199">
        <v>0.70833333333333326</v>
      </c>
      <c r="I199">
        <v>12.31</v>
      </c>
      <c r="J199" t="s">
        <v>4994</v>
      </c>
      <c r="K199">
        <v>0.42000933374816651</v>
      </c>
    </row>
    <row r="200" spans="1:11" x14ac:dyDescent="0.2">
      <c r="A200" t="s">
        <v>5221</v>
      </c>
      <c r="B200" t="s">
        <v>4732</v>
      </c>
      <c r="C200" t="s">
        <v>5220</v>
      </c>
      <c r="D200">
        <v>100</v>
      </c>
      <c r="E200" t="s">
        <v>4994</v>
      </c>
      <c r="F200">
        <v>3</v>
      </c>
      <c r="G200">
        <v>1.3888888888888895E-2</v>
      </c>
      <c r="H200">
        <v>0.70555555555555549</v>
      </c>
      <c r="I200">
        <v>11.95</v>
      </c>
      <c r="J200" t="s">
        <v>4994</v>
      </c>
      <c r="K200">
        <v>0.41986377367259198</v>
      </c>
    </row>
    <row r="201" spans="1:11" x14ac:dyDescent="0.2">
      <c r="A201" t="s">
        <v>624</v>
      </c>
      <c r="B201" t="s">
        <v>4914</v>
      </c>
      <c r="C201" t="s">
        <v>5215</v>
      </c>
      <c r="D201">
        <v>100.2</v>
      </c>
      <c r="E201" t="s">
        <v>5342</v>
      </c>
      <c r="F201">
        <v>2</v>
      </c>
      <c r="G201">
        <v>1.5972222222222193E-2</v>
      </c>
      <c r="H201">
        <v>0.63402777777777786</v>
      </c>
      <c r="I201">
        <v>12.3</v>
      </c>
      <c r="J201" t="s">
        <v>4994</v>
      </c>
      <c r="K201">
        <v>0.41986170627191249</v>
      </c>
    </row>
    <row r="202" spans="1:11" x14ac:dyDescent="0.2">
      <c r="A202" t="s">
        <v>1844</v>
      </c>
      <c r="B202" t="s">
        <v>4778</v>
      </c>
      <c r="C202" t="s">
        <v>5222</v>
      </c>
      <c r="D202">
        <v>100</v>
      </c>
      <c r="E202" t="s">
        <v>5342</v>
      </c>
      <c r="F202">
        <v>1</v>
      </c>
      <c r="G202">
        <v>1.5277777777777751E-2</v>
      </c>
      <c r="H202">
        <v>0.69097222222222221</v>
      </c>
      <c r="I202">
        <v>12.26</v>
      </c>
      <c r="J202" t="s">
        <v>4994</v>
      </c>
      <c r="K202">
        <v>0.4198511015885385</v>
      </c>
    </row>
    <row r="203" spans="1:11" x14ac:dyDescent="0.2">
      <c r="A203" t="s">
        <v>580</v>
      </c>
      <c r="B203" t="s">
        <v>5092</v>
      </c>
      <c r="C203" t="s">
        <v>5261</v>
      </c>
      <c r="D203">
        <v>100.2</v>
      </c>
      <c r="E203" t="s">
        <v>4994</v>
      </c>
      <c r="F203">
        <v>2</v>
      </c>
      <c r="G203">
        <v>1.6666666666666663E-2</v>
      </c>
      <c r="H203">
        <v>0.69236111111111109</v>
      </c>
      <c r="I203">
        <v>11.81</v>
      </c>
      <c r="J203" t="s">
        <v>4994</v>
      </c>
      <c r="K203">
        <v>0.41958972348088752</v>
      </c>
    </row>
    <row r="204" spans="1:11" x14ac:dyDescent="0.2">
      <c r="A204" t="s">
        <v>5213</v>
      </c>
      <c r="B204" t="s">
        <v>4829</v>
      </c>
      <c r="C204" t="s">
        <v>5212</v>
      </c>
      <c r="D204">
        <v>100</v>
      </c>
      <c r="E204" t="s">
        <v>4994</v>
      </c>
      <c r="F204">
        <v>2</v>
      </c>
      <c r="G204">
        <v>1.6666666666666691E-2</v>
      </c>
      <c r="H204">
        <v>0.68888888888888888</v>
      </c>
      <c r="I204">
        <v>12.37</v>
      </c>
      <c r="J204" t="s">
        <v>5342</v>
      </c>
      <c r="K204">
        <v>0.41929174629983551</v>
      </c>
    </row>
    <row r="205" spans="1:11" x14ac:dyDescent="0.2">
      <c r="A205" t="s">
        <v>124</v>
      </c>
      <c r="B205" t="s">
        <v>4776</v>
      </c>
      <c r="C205" t="s">
        <v>5307</v>
      </c>
      <c r="D205">
        <v>100.1</v>
      </c>
      <c r="E205" t="s">
        <v>5342</v>
      </c>
      <c r="F205">
        <v>2</v>
      </c>
      <c r="G205">
        <v>1.6666666666666691E-2</v>
      </c>
      <c r="H205">
        <v>0.66874999999999996</v>
      </c>
      <c r="I205">
        <v>12.09</v>
      </c>
      <c r="J205" t="s">
        <v>5342</v>
      </c>
      <c r="K205">
        <v>0.41920995670995653</v>
      </c>
    </row>
    <row r="206" spans="1:11" x14ac:dyDescent="0.2">
      <c r="A206" t="s">
        <v>1305</v>
      </c>
      <c r="B206" t="s">
        <v>4928</v>
      </c>
      <c r="C206" t="s">
        <v>5293</v>
      </c>
      <c r="D206">
        <v>100.2</v>
      </c>
      <c r="E206" t="s">
        <v>4994</v>
      </c>
      <c r="F206">
        <v>1</v>
      </c>
      <c r="G206">
        <v>1.5277777777777779E-2</v>
      </c>
      <c r="H206">
        <v>0.68263888888888891</v>
      </c>
      <c r="I206">
        <v>12.28</v>
      </c>
      <c r="J206" t="s">
        <v>4994</v>
      </c>
      <c r="K206">
        <v>0.41915554433998203</v>
      </c>
    </row>
    <row r="207" spans="1:11" x14ac:dyDescent="0.2">
      <c r="A207" t="s">
        <v>1490</v>
      </c>
      <c r="B207" t="s">
        <v>4956</v>
      </c>
      <c r="C207" t="s">
        <v>5287</v>
      </c>
      <c r="D207">
        <v>100.2</v>
      </c>
      <c r="E207" t="s">
        <v>5342</v>
      </c>
      <c r="F207">
        <v>3</v>
      </c>
      <c r="G207">
        <v>1.5972222222222249E-2</v>
      </c>
      <c r="H207">
        <v>0.64861111111111103</v>
      </c>
      <c r="I207">
        <v>12.32</v>
      </c>
      <c r="J207" t="s">
        <v>5342</v>
      </c>
      <c r="K207">
        <v>0.41903436549131901</v>
      </c>
    </row>
    <row r="208" spans="1:11" x14ac:dyDescent="0.2">
      <c r="A208" t="s">
        <v>5301</v>
      </c>
      <c r="B208" t="s">
        <v>4958</v>
      </c>
      <c r="C208" t="s">
        <v>5300</v>
      </c>
      <c r="D208">
        <v>100.3</v>
      </c>
      <c r="E208" t="s">
        <v>4994</v>
      </c>
      <c r="F208">
        <v>3</v>
      </c>
      <c r="G208">
        <v>1.6666666666666663E-2</v>
      </c>
      <c r="H208">
        <v>0.69097222222222232</v>
      </c>
      <c r="I208">
        <v>12.28</v>
      </c>
      <c r="J208" t="s">
        <v>4994</v>
      </c>
      <c r="K208">
        <v>0.4189421905627595</v>
      </c>
    </row>
    <row r="209" spans="1:11" x14ac:dyDescent="0.2">
      <c r="A209" t="s">
        <v>408</v>
      </c>
      <c r="B209" t="s">
        <v>4760</v>
      </c>
      <c r="C209" t="s">
        <v>5251</v>
      </c>
      <c r="D209">
        <v>100.2</v>
      </c>
      <c r="E209" t="s">
        <v>5342</v>
      </c>
      <c r="F209">
        <v>1</v>
      </c>
      <c r="G209">
        <v>3.125E-2</v>
      </c>
      <c r="H209">
        <v>0.67222222222222228</v>
      </c>
      <c r="I209">
        <v>11.91</v>
      </c>
      <c r="J209" t="s">
        <v>4994</v>
      </c>
      <c r="K209">
        <v>0.41885964912280704</v>
      </c>
    </row>
    <row r="210" spans="1:11" x14ac:dyDescent="0.2">
      <c r="A210" t="s">
        <v>167</v>
      </c>
      <c r="B210" t="s">
        <v>4803</v>
      </c>
      <c r="C210" t="s">
        <v>5283</v>
      </c>
      <c r="D210">
        <v>100.2</v>
      </c>
      <c r="E210" t="s">
        <v>4994</v>
      </c>
      <c r="F210">
        <v>3</v>
      </c>
      <c r="G210">
        <v>1.5277777777777807E-2</v>
      </c>
      <c r="H210">
        <v>0.68055555555555558</v>
      </c>
      <c r="I210">
        <v>12.31</v>
      </c>
      <c r="J210" t="s">
        <v>5342</v>
      </c>
      <c r="K210">
        <v>0.41872549019607797</v>
      </c>
    </row>
    <row r="211" spans="1:11" x14ac:dyDescent="0.2">
      <c r="A211" t="s">
        <v>1198</v>
      </c>
      <c r="B211" t="s">
        <v>4952</v>
      </c>
      <c r="C211" t="s">
        <v>5254</v>
      </c>
      <c r="D211">
        <v>100</v>
      </c>
      <c r="E211" t="s">
        <v>5342</v>
      </c>
      <c r="F211">
        <v>4</v>
      </c>
      <c r="G211">
        <v>1.5972222222222221E-2</v>
      </c>
      <c r="H211">
        <v>0.69652777777777775</v>
      </c>
      <c r="I211">
        <v>12.32</v>
      </c>
      <c r="J211" t="s">
        <v>5342</v>
      </c>
      <c r="K211">
        <v>0.41827298952078196</v>
      </c>
    </row>
    <row r="212" spans="1:11" x14ac:dyDescent="0.2">
      <c r="A212" t="s">
        <v>846</v>
      </c>
      <c r="B212" t="s">
        <v>4728</v>
      </c>
      <c r="C212" t="s">
        <v>5289</v>
      </c>
      <c r="D212">
        <v>100.4</v>
      </c>
      <c r="E212" t="s">
        <v>5342</v>
      </c>
      <c r="F212">
        <v>4</v>
      </c>
      <c r="G212">
        <v>1.6666666666666691E-2</v>
      </c>
      <c r="H212">
        <v>0.65069444444444446</v>
      </c>
      <c r="I212">
        <v>12.38</v>
      </c>
      <c r="J212" t="s">
        <v>5342</v>
      </c>
      <c r="K212">
        <v>0.41817532241199051</v>
      </c>
    </row>
    <row r="213" spans="1:11" x14ac:dyDescent="0.2">
      <c r="A213" t="s">
        <v>1504</v>
      </c>
      <c r="B213" t="s">
        <v>5171</v>
      </c>
      <c r="C213" t="s">
        <v>5298</v>
      </c>
      <c r="D213">
        <v>100.1</v>
      </c>
      <c r="E213" t="s">
        <v>4994</v>
      </c>
      <c r="F213">
        <v>2</v>
      </c>
      <c r="G213">
        <v>1.5972222222222249E-2</v>
      </c>
      <c r="H213">
        <v>0.67708333333333326</v>
      </c>
      <c r="I213">
        <v>12.21</v>
      </c>
      <c r="J213" t="s">
        <v>5342</v>
      </c>
      <c r="K213">
        <v>0.41800161088240601</v>
      </c>
    </row>
    <row r="214" spans="1:11" x14ac:dyDescent="0.2">
      <c r="A214" t="s">
        <v>630</v>
      </c>
      <c r="B214" t="s">
        <v>4927</v>
      </c>
      <c r="C214" t="s">
        <v>5317</v>
      </c>
      <c r="D214">
        <v>100.2</v>
      </c>
      <c r="E214" t="s">
        <v>5342</v>
      </c>
      <c r="F214">
        <v>3</v>
      </c>
      <c r="H214">
        <v>0.67847222222222225</v>
      </c>
      <c r="I214">
        <v>12.18</v>
      </c>
      <c r="J214" t="s">
        <v>4994</v>
      </c>
      <c r="K214">
        <v>0.4179492403021815</v>
      </c>
    </row>
    <row r="215" spans="1:11" x14ac:dyDescent="0.2">
      <c r="A215" t="s">
        <v>1175</v>
      </c>
      <c r="B215" t="s">
        <v>4728</v>
      </c>
      <c r="C215" t="s">
        <v>5289</v>
      </c>
      <c r="D215">
        <v>100.1</v>
      </c>
      <c r="E215" t="s">
        <v>4994</v>
      </c>
      <c r="F215">
        <v>1</v>
      </c>
      <c r="G215">
        <v>1.5277777777777779E-2</v>
      </c>
      <c r="H215">
        <v>0.64583333333333326</v>
      </c>
      <c r="I215">
        <v>12.38</v>
      </c>
      <c r="J215" t="s">
        <v>5342</v>
      </c>
      <c r="K215">
        <v>0.41754531195538502</v>
      </c>
    </row>
    <row r="216" spans="1:11" x14ac:dyDescent="0.2">
      <c r="A216" t="s">
        <v>399</v>
      </c>
      <c r="B216" t="s">
        <v>4774</v>
      </c>
      <c r="C216" t="s">
        <v>5259</v>
      </c>
      <c r="D216">
        <v>100.2</v>
      </c>
      <c r="E216" t="s">
        <v>4994</v>
      </c>
      <c r="F216">
        <v>2</v>
      </c>
      <c r="G216">
        <v>1.5972222222222221E-2</v>
      </c>
      <c r="H216">
        <v>0.70763888888888893</v>
      </c>
      <c r="I216">
        <v>12.31</v>
      </c>
      <c r="J216" t="s">
        <v>5342</v>
      </c>
      <c r="K216">
        <v>0.4169646799116995</v>
      </c>
    </row>
    <row r="217" spans="1:11" x14ac:dyDescent="0.2">
      <c r="A217" t="s">
        <v>1807</v>
      </c>
      <c r="B217" t="s">
        <v>4778</v>
      </c>
      <c r="C217" t="s">
        <v>5222</v>
      </c>
      <c r="D217">
        <v>100</v>
      </c>
      <c r="E217" t="s">
        <v>5342</v>
      </c>
      <c r="F217">
        <v>3</v>
      </c>
      <c r="G217">
        <v>1.5277777777777751E-2</v>
      </c>
      <c r="H217">
        <v>0.69097222222222221</v>
      </c>
      <c r="I217">
        <v>12.26</v>
      </c>
      <c r="J217" t="s">
        <v>4994</v>
      </c>
      <c r="K217">
        <v>0.41688765996226096</v>
      </c>
    </row>
    <row r="218" spans="1:11" x14ac:dyDescent="0.2">
      <c r="A218" t="s">
        <v>120</v>
      </c>
      <c r="B218" t="s">
        <v>4721</v>
      </c>
      <c r="C218" t="s">
        <v>5209</v>
      </c>
      <c r="D218">
        <v>100.1</v>
      </c>
      <c r="E218" t="s">
        <v>4994</v>
      </c>
      <c r="F218">
        <v>1</v>
      </c>
      <c r="G218">
        <v>1.5972222222222221E-2</v>
      </c>
      <c r="H218">
        <v>0.70625000000000004</v>
      </c>
      <c r="I218">
        <v>11.97</v>
      </c>
      <c r="J218" t="s">
        <v>5342</v>
      </c>
      <c r="K218">
        <v>0.41666666666666702</v>
      </c>
    </row>
    <row r="219" spans="1:11" x14ac:dyDescent="0.2">
      <c r="A219" t="s">
        <v>1558</v>
      </c>
      <c r="B219" t="s">
        <v>4921</v>
      </c>
      <c r="C219" t="s">
        <v>5268</v>
      </c>
      <c r="D219">
        <v>100</v>
      </c>
      <c r="E219" t="s">
        <v>4994</v>
      </c>
      <c r="F219">
        <v>1</v>
      </c>
      <c r="G219">
        <v>1.5972222222222221E-2</v>
      </c>
      <c r="H219">
        <v>0.67569444444444449</v>
      </c>
      <c r="I219">
        <v>12.38</v>
      </c>
      <c r="J219" t="s">
        <v>5342</v>
      </c>
      <c r="K219">
        <v>0.41665362905018</v>
      </c>
    </row>
    <row r="220" spans="1:11" x14ac:dyDescent="0.2">
      <c r="A220" t="s">
        <v>1252</v>
      </c>
      <c r="B220" t="s">
        <v>5013</v>
      </c>
      <c r="C220" t="s">
        <v>5235</v>
      </c>
      <c r="D220">
        <v>100</v>
      </c>
      <c r="E220" t="s">
        <v>5342</v>
      </c>
      <c r="F220">
        <v>3</v>
      </c>
      <c r="G220">
        <v>1.5277777777777779E-2</v>
      </c>
      <c r="H220">
        <v>0.65694444444444444</v>
      </c>
      <c r="I220">
        <v>12.34</v>
      </c>
      <c r="J220" t="s">
        <v>4994</v>
      </c>
      <c r="K220">
        <v>0.416618516378506</v>
      </c>
    </row>
    <row r="221" spans="1:11" x14ac:dyDescent="0.2">
      <c r="A221" t="s">
        <v>994</v>
      </c>
      <c r="B221" t="s">
        <v>4756</v>
      </c>
      <c r="C221" t="s">
        <v>5333</v>
      </c>
      <c r="D221">
        <v>100</v>
      </c>
      <c r="E221" t="s">
        <v>5342</v>
      </c>
      <c r="F221">
        <v>4</v>
      </c>
      <c r="G221">
        <v>1.5972222222222249E-2</v>
      </c>
      <c r="H221">
        <v>0.65902777777777777</v>
      </c>
      <c r="I221">
        <v>12.34</v>
      </c>
      <c r="J221" t="s">
        <v>4994</v>
      </c>
      <c r="K221">
        <v>0.41648643545951003</v>
      </c>
    </row>
    <row r="222" spans="1:11" x14ac:dyDescent="0.2">
      <c r="A222" t="s">
        <v>5305</v>
      </c>
      <c r="B222" t="s">
        <v>4907</v>
      </c>
      <c r="C222" t="s">
        <v>5306</v>
      </c>
      <c r="D222">
        <v>100.2</v>
      </c>
      <c r="E222" t="s">
        <v>5342</v>
      </c>
      <c r="F222">
        <v>3</v>
      </c>
      <c r="G222">
        <v>1.9444444444444459E-2</v>
      </c>
      <c r="H222">
        <v>0.68263888888888891</v>
      </c>
      <c r="I222">
        <v>12.11</v>
      </c>
      <c r="J222" t="s">
        <v>4994</v>
      </c>
      <c r="K222">
        <v>0.41619045544324351</v>
      </c>
    </row>
    <row r="223" spans="1:11" x14ac:dyDescent="0.2">
      <c r="A223" t="s">
        <v>220</v>
      </c>
      <c r="B223" t="s">
        <v>4956</v>
      </c>
      <c r="C223" t="s">
        <v>5287</v>
      </c>
      <c r="D223">
        <v>100.1</v>
      </c>
      <c r="E223" t="s">
        <v>5342</v>
      </c>
      <c r="F223">
        <v>2</v>
      </c>
      <c r="G223">
        <v>1.9444444444444459E-2</v>
      </c>
      <c r="H223">
        <v>0.68263888888888891</v>
      </c>
      <c r="I223">
        <v>12.12</v>
      </c>
      <c r="J223" t="s">
        <v>4994</v>
      </c>
      <c r="K223">
        <v>0.41586789822237702</v>
      </c>
    </row>
    <row r="224" spans="1:11" x14ac:dyDescent="0.2">
      <c r="A224" t="s">
        <v>1697</v>
      </c>
      <c r="B224" t="s">
        <v>5000</v>
      </c>
      <c r="C224" t="s">
        <v>5238</v>
      </c>
      <c r="D224">
        <v>100.1</v>
      </c>
      <c r="E224" t="s">
        <v>5342</v>
      </c>
      <c r="F224">
        <v>3</v>
      </c>
      <c r="G224">
        <v>1.5972222222222249E-2</v>
      </c>
      <c r="H224">
        <v>0.65902777777777777</v>
      </c>
      <c r="I224">
        <v>12.33</v>
      </c>
      <c r="J224" t="s">
        <v>4994</v>
      </c>
      <c r="K224">
        <v>0.41563785291042149</v>
      </c>
    </row>
    <row r="225" spans="1:11" x14ac:dyDescent="0.2">
      <c r="A225" t="s">
        <v>1519</v>
      </c>
      <c r="B225" t="s">
        <v>5198</v>
      </c>
      <c r="C225" t="s">
        <v>5311</v>
      </c>
      <c r="D225">
        <v>100</v>
      </c>
      <c r="E225" t="s">
        <v>4994</v>
      </c>
      <c r="F225">
        <v>4</v>
      </c>
      <c r="G225">
        <v>1.5972222222222221E-2</v>
      </c>
      <c r="H225">
        <v>0.69652777777777775</v>
      </c>
      <c r="I225">
        <v>12.35</v>
      </c>
      <c r="J225" t="s">
        <v>4994</v>
      </c>
      <c r="K225">
        <v>0.41559428372255147</v>
      </c>
    </row>
    <row r="226" spans="1:11" x14ac:dyDescent="0.2">
      <c r="A226" t="s">
        <v>1535</v>
      </c>
      <c r="B226" t="s">
        <v>4895</v>
      </c>
      <c r="C226" t="s">
        <v>5272</v>
      </c>
      <c r="D226">
        <v>100.2</v>
      </c>
      <c r="E226" t="s">
        <v>5342</v>
      </c>
      <c r="F226">
        <v>4</v>
      </c>
      <c r="G226">
        <v>1.3888888888888923E-2</v>
      </c>
      <c r="H226">
        <v>0.66041666666666665</v>
      </c>
      <c r="I226">
        <v>11.82</v>
      </c>
      <c r="J226" t="s">
        <v>4994</v>
      </c>
      <c r="K226">
        <v>0.41557017543859653</v>
      </c>
    </row>
    <row r="227" spans="1:11" x14ac:dyDescent="0.2">
      <c r="A227" t="s">
        <v>779</v>
      </c>
      <c r="B227" t="s">
        <v>4850</v>
      </c>
      <c r="C227" t="s">
        <v>5321</v>
      </c>
      <c r="D227">
        <v>100.3</v>
      </c>
      <c r="E227" t="s">
        <v>5342</v>
      </c>
      <c r="F227">
        <v>1</v>
      </c>
      <c r="G227">
        <v>1.6666666666666691E-2</v>
      </c>
      <c r="H227">
        <v>0.67291666666666672</v>
      </c>
      <c r="I227">
        <v>12.3</v>
      </c>
      <c r="J227" t="s">
        <v>4994</v>
      </c>
      <c r="K227">
        <v>0.41545716219459905</v>
      </c>
    </row>
    <row r="228" spans="1:11" x14ac:dyDescent="0.2">
      <c r="A228" t="s">
        <v>5223</v>
      </c>
      <c r="B228" t="s">
        <v>4733</v>
      </c>
      <c r="C228" t="s">
        <v>5224</v>
      </c>
      <c r="D228">
        <v>100.3</v>
      </c>
      <c r="E228" t="s">
        <v>4994</v>
      </c>
      <c r="F228">
        <v>4</v>
      </c>
      <c r="G228">
        <v>1.5277777777777779E-2</v>
      </c>
      <c r="H228">
        <v>0.69652777777777786</v>
      </c>
      <c r="I228">
        <v>12.26</v>
      </c>
      <c r="J228" t="s">
        <v>5342</v>
      </c>
      <c r="K228">
        <v>0.41527593818984554</v>
      </c>
    </row>
    <row r="229" spans="1:11" x14ac:dyDescent="0.2">
      <c r="A229" t="s">
        <v>673</v>
      </c>
      <c r="B229" t="s">
        <v>4803</v>
      </c>
      <c r="C229" t="s">
        <v>5283</v>
      </c>
      <c r="D229">
        <v>100.1</v>
      </c>
      <c r="E229" t="s">
        <v>4994</v>
      </c>
      <c r="F229">
        <v>4</v>
      </c>
      <c r="G229">
        <v>1.3888888888888867E-2</v>
      </c>
      <c r="H229">
        <v>0.66736111111111118</v>
      </c>
      <c r="I229">
        <v>12.27</v>
      </c>
      <c r="J229" t="s">
        <v>5342</v>
      </c>
      <c r="K229">
        <v>0.4148858487277795</v>
      </c>
    </row>
    <row r="230" spans="1:11" x14ac:dyDescent="0.2">
      <c r="A230" t="s">
        <v>227</v>
      </c>
      <c r="B230" t="s">
        <v>4921</v>
      </c>
      <c r="C230" t="s">
        <v>5268</v>
      </c>
      <c r="D230">
        <v>100.3</v>
      </c>
      <c r="E230" t="s">
        <v>5342</v>
      </c>
      <c r="F230">
        <v>3</v>
      </c>
      <c r="G230">
        <v>1.9444444444444459E-2</v>
      </c>
      <c r="H230">
        <v>0.67152777777777783</v>
      </c>
      <c r="I230">
        <v>12.27</v>
      </c>
      <c r="J230" t="s">
        <v>4994</v>
      </c>
      <c r="K230">
        <v>0.41444834004241848</v>
      </c>
    </row>
    <row r="231" spans="1:11" x14ac:dyDescent="0.2">
      <c r="A231" t="s">
        <v>1063</v>
      </c>
      <c r="B231" t="s">
        <v>4958</v>
      </c>
      <c r="C231" t="s">
        <v>5300</v>
      </c>
      <c r="D231">
        <v>100.3</v>
      </c>
      <c r="E231" t="s">
        <v>4994</v>
      </c>
      <c r="F231">
        <v>4</v>
      </c>
      <c r="G231">
        <v>1.4583333333333337E-2</v>
      </c>
      <c r="H231">
        <v>0.65972222222222221</v>
      </c>
      <c r="I231">
        <v>12.24</v>
      </c>
      <c r="J231" t="s">
        <v>5342</v>
      </c>
      <c r="K231">
        <v>0.41413477235624852</v>
      </c>
    </row>
    <row r="232" spans="1:11" x14ac:dyDescent="0.2">
      <c r="A232" t="s">
        <v>1645</v>
      </c>
      <c r="B232" t="s">
        <v>4711</v>
      </c>
      <c r="C232" t="s">
        <v>5211</v>
      </c>
      <c r="D232">
        <v>100</v>
      </c>
      <c r="E232" t="s">
        <v>5342</v>
      </c>
      <c r="F232">
        <v>3</v>
      </c>
      <c r="G232">
        <v>1.5972222222222193E-2</v>
      </c>
      <c r="H232">
        <v>0.66666666666666674</v>
      </c>
      <c r="I232">
        <v>12.44</v>
      </c>
      <c r="J232" t="s">
        <v>5342</v>
      </c>
      <c r="K232">
        <v>0.41370150867144551</v>
      </c>
    </row>
    <row r="233" spans="1:11" x14ac:dyDescent="0.2">
      <c r="A233" t="s">
        <v>5232</v>
      </c>
      <c r="B233" t="s">
        <v>4943</v>
      </c>
      <c r="C233" t="s">
        <v>5231</v>
      </c>
      <c r="D233">
        <v>100.3</v>
      </c>
      <c r="E233" t="s">
        <v>5342</v>
      </c>
      <c r="F233">
        <v>2</v>
      </c>
      <c r="G233">
        <v>1.7361111111111105E-2</v>
      </c>
      <c r="H233">
        <v>0.68819444444444444</v>
      </c>
      <c r="I233">
        <v>12.21</v>
      </c>
      <c r="J233" t="s">
        <v>5342</v>
      </c>
      <c r="K233">
        <v>0.41362030905077252</v>
      </c>
    </row>
    <row r="234" spans="1:11" x14ac:dyDescent="0.2">
      <c r="A234" t="s">
        <v>646</v>
      </c>
      <c r="B234" t="s">
        <v>5013</v>
      </c>
      <c r="C234" t="s">
        <v>5235</v>
      </c>
      <c r="D234">
        <v>100</v>
      </c>
      <c r="E234" t="s">
        <v>4994</v>
      </c>
      <c r="F234">
        <v>4</v>
      </c>
      <c r="G234">
        <v>1.6666666666666663E-2</v>
      </c>
      <c r="H234">
        <v>0.68819444444444444</v>
      </c>
      <c r="I234">
        <v>11.88</v>
      </c>
      <c r="J234" t="s">
        <v>4994</v>
      </c>
      <c r="K234">
        <v>0.41323021958870698</v>
      </c>
    </row>
    <row r="235" spans="1:11" x14ac:dyDescent="0.2">
      <c r="A235" t="s">
        <v>1176</v>
      </c>
      <c r="B235" t="s">
        <v>4936</v>
      </c>
      <c r="C235" t="s">
        <v>5337</v>
      </c>
      <c r="D235">
        <v>100.1</v>
      </c>
      <c r="E235" t="s">
        <v>4994</v>
      </c>
      <c r="F235">
        <v>1</v>
      </c>
      <c r="G235">
        <v>1.6666666666666691E-2</v>
      </c>
      <c r="H235">
        <v>0.67083333333333339</v>
      </c>
      <c r="I235">
        <v>12.2</v>
      </c>
      <c r="J235" t="s">
        <v>4994</v>
      </c>
      <c r="K235">
        <v>0.413053691275168</v>
      </c>
    </row>
    <row r="236" spans="1:11" x14ac:dyDescent="0.2">
      <c r="A236" t="s">
        <v>1521</v>
      </c>
      <c r="B236" t="s">
        <v>4955</v>
      </c>
      <c r="C236" t="s">
        <v>5288</v>
      </c>
      <c r="D236">
        <v>100.1</v>
      </c>
      <c r="E236" t="s">
        <v>4994</v>
      </c>
      <c r="F236">
        <v>2</v>
      </c>
      <c r="G236">
        <v>1.7361111111111105E-2</v>
      </c>
      <c r="H236">
        <v>0.7006944444444444</v>
      </c>
      <c r="I236">
        <v>12.31</v>
      </c>
      <c r="J236" t="s">
        <v>4994</v>
      </c>
      <c r="K236">
        <v>0.413053691275168</v>
      </c>
    </row>
    <row r="237" spans="1:11" x14ac:dyDescent="0.2">
      <c r="A237" t="s">
        <v>49</v>
      </c>
      <c r="B237" t="s">
        <v>4994</v>
      </c>
      <c r="C237" t="s">
        <v>5206</v>
      </c>
      <c r="D237">
        <v>100</v>
      </c>
      <c r="E237" t="s">
        <v>4994</v>
      </c>
      <c r="F237">
        <v>1</v>
      </c>
      <c r="G237">
        <v>1.5972222222222221E-2</v>
      </c>
      <c r="H237">
        <v>0.6923611111111112</v>
      </c>
      <c r="I237">
        <v>12.52</v>
      </c>
      <c r="J237" t="s">
        <v>4994</v>
      </c>
      <c r="K237">
        <v>0.41293423957244102</v>
      </c>
    </row>
    <row r="238" spans="1:11" x14ac:dyDescent="0.2">
      <c r="A238" t="s">
        <v>617</v>
      </c>
      <c r="B238" t="s">
        <v>4911</v>
      </c>
      <c r="C238" t="s">
        <v>5229</v>
      </c>
      <c r="D238">
        <v>100.3</v>
      </c>
      <c r="E238" t="s">
        <v>4994</v>
      </c>
      <c r="F238">
        <v>1</v>
      </c>
      <c r="G238">
        <v>1.5277777777777807E-2</v>
      </c>
      <c r="H238">
        <v>0.68055555555555558</v>
      </c>
      <c r="I238">
        <v>12.35</v>
      </c>
      <c r="J238" t="s">
        <v>5342</v>
      </c>
      <c r="K238">
        <v>0.41291201928662752</v>
      </c>
    </row>
    <row r="239" spans="1:11" x14ac:dyDescent="0.2">
      <c r="A239" t="s">
        <v>1675</v>
      </c>
      <c r="B239" t="s">
        <v>4737</v>
      </c>
      <c r="C239" t="s">
        <v>5303</v>
      </c>
      <c r="D239">
        <v>100.1</v>
      </c>
      <c r="E239" t="s">
        <v>5342</v>
      </c>
      <c r="F239">
        <v>1</v>
      </c>
      <c r="G239">
        <v>1.5972222222222249E-2</v>
      </c>
      <c r="H239">
        <v>0.65902777777777777</v>
      </c>
      <c r="I239">
        <v>12.37</v>
      </c>
      <c r="J239" t="s">
        <v>4994</v>
      </c>
      <c r="K239">
        <v>0.41287486753797253</v>
      </c>
    </row>
    <row r="240" spans="1:11" x14ac:dyDescent="0.2">
      <c r="A240" t="s">
        <v>200</v>
      </c>
      <c r="B240" t="s">
        <v>4829</v>
      </c>
      <c r="C240" t="s">
        <v>5212</v>
      </c>
      <c r="D240">
        <v>100.2</v>
      </c>
      <c r="E240" t="s">
        <v>5342</v>
      </c>
      <c r="F240">
        <v>4</v>
      </c>
      <c r="G240">
        <v>1.6666666666666691E-2</v>
      </c>
      <c r="H240">
        <v>0.66041666666666665</v>
      </c>
      <c r="I240">
        <v>12.24</v>
      </c>
      <c r="J240" t="s">
        <v>5342</v>
      </c>
      <c r="K240">
        <v>0.41260743933916055</v>
      </c>
    </row>
    <row r="241" spans="1:11" x14ac:dyDescent="0.2">
      <c r="A241" t="s">
        <v>1441</v>
      </c>
      <c r="B241" t="s">
        <v>5121</v>
      </c>
      <c r="C241" t="s">
        <v>5248</v>
      </c>
      <c r="D241">
        <v>100</v>
      </c>
      <c r="E241" t="s">
        <v>4994</v>
      </c>
      <c r="F241">
        <v>3</v>
      </c>
      <c r="G241">
        <v>1.6666666666666691E-2</v>
      </c>
      <c r="H241">
        <v>0.68888888888888888</v>
      </c>
      <c r="I241">
        <v>12.34</v>
      </c>
      <c r="J241" t="s">
        <v>5342</v>
      </c>
      <c r="K241">
        <v>0.41258792788451448</v>
      </c>
    </row>
    <row r="242" spans="1:11" x14ac:dyDescent="0.2">
      <c r="A242" t="s">
        <v>263</v>
      </c>
      <c r="B242" t="s">
        <v>5171</v>
      </c>
      <c r="C242" t="s">
        <v>5298</v>
      </c>
      <c r="D242">
        <v>100</v>
      </c>
      <c r="E242" t="s">
        <v>4994</v>
      </c>
      <c r="F242">
        <v>2</v>
      </c>
      <c r="G242">
        <v>1.7361111111111105E-2</v>
      </c>
      <c r="H242">
        <v>8.8633333333333333</v>
      </c>
      <c r="I242">
        <v>12.29</v>
      </c>
      <c r="J242" t="s">
        <v>5342</v>
      </c>
      <c r="K242">
        <v>0.41254382547721047</v>
      </c>
    </row>
    <row r="243" spans="1:11" x14ac:dyDescent="0.2">
      <c r="A243" t="s">
        <v>730</v>
      </c>
      <c r="B243" t="s">
        <v>4956</v>
      </c>
      <c r="C243" t="s">
        <v>5287</v>
      </c>
      <c r="D243">
        <v>100.2</v>
      </c>
      <c r="E243" t="s">
        <v>4994</v>
      </c>
      <c r="F243">
        <v>3</v>
      </c>
      <c r="G243">
        <v>1.5972222222222221E-2</v>
      </c>
      <c r="H243">
        <v>0.6958333333333333</v>
      </c>
      <c r="I243">
        <v>11.86</v>
      </c>
      <c r="J243" t="s">
        <v>4994</v>
      </c>
      <c r="K243">
        <v>0.41224976763099797</v>
      </c>
    </row>
    <row r="244" spans="1:11" x14ac:dyDescent="0.2">
      <c r="A244" t="s">
        <v>341</v>
      </c>
      <c r="B244" t="s">
        <v>4757</v>
      </c>
      <c r="C244" t="s">
        <v>5329</v>
      </c>
      <c r="D244">
        <v>100.2</v>
      </c>
      <c r="E244" t="s">
        <v>4994</v>
      </c>
      <c r="F244">
        <v>1</v>
      </c>
      <c r="G244">
        <v>1.8749999999999989E-2</v>
      </c>
      <c r="H244">
        <v>0.68680555555555556</v>
      </c>
      <c r="I244">
        <v>11.98</v>
      </c>
      <c r="J244" t="s">
        <v>5342</v>
      </c>
      <c r="K244">
        <v>0.41196467991169999</v>
      </c>
    </row>
    <row r="245" spans="1:11" x14ac:dyDescent="0.2">
      <c r="A245" t="s">
        <v>1855</v>
      </c>
      <c r="B245" t="s">
        <v>4802</v>
      </c>
      <c r="C245" t="s">
        <v>5243</v>
      </c>
      <c r="D245">
        <v>100.1</v>
      </c>
      <c r="E245" t="s">
        <v>5342</v>
      </c>
      <c r="F245">
        <v>2</v>
      </c>
      <c r="G245">
        <v>1.5972222222222249E-2</v>
      </c>
      <c r="H245">
        <v>0.64583333333333326</v>
      </c>
      <c r="I245">
        <v>12.17</v>
      </c>
      <c r="J245" t="s">
        <v>5342</v>
      </c>
      <c r="K245">
        <v>0.41196467991169949</v>
      </c>
    </row>
    <row r="246" spans="1:11" x14ac:dyDescent="0.2">
      <c r="A246" t="s">
        <v>177</v>
      </c>
      <c r="B246" t="s">
        <v>4975</v>
      </c>
      <c r="C246" t="s">
        <v>5325</v>
      </c>
      <c r="D246">
        <v>100</v>
      </c>
      <c r="E246" t="s">
        <v>4994</v>
      </c>
      <c r="F246">
        <v>1</v>
      </c>
      <c r="G246">
        <v>1.4583333333333337E-2</v>
      </c>
      <c r="H246">
        <v>0.71319444444444446</v>
      </c>
      <c r="I246">
        <v>11.76</v>
      </c>
      <c r="J246" t="s">
        <v>5342</v>
      </c>
      <c r="K246">
        <v>0.41195364238410548</v>
      </c>
    </row>
    <row r="247" spans="1:11" x14ac:dyDescent="0.2">
      <c r="A247" t="s">
        <v>306</v>
      </c>
      <c r="B247" t="s">
        <v>4842</v>
      </c>
      <c r="C247" t="s">
        <v>5203</v>
      </c>
      <c r="D247">
        <v>100.1</v>
      </c>
      <c r="E247" t="s">
        <v>4994</v>
      </c>
      <c r="F247">
        <v>3</v>
      </c>
      <c r="G247">
        <v>1.7361111111111105E-2</v>
      </c>
      <c r="H247">
        <v>0.70486111111111116</v>
      </c>
      <c r="I247">
        <v>12.32</v>
      </c>
      <c r="J247" t="s">
        <v>4994</v>
      </c>
      <c r="K247">
        <v>0.41156340769141397</v>
      </c>
    </row>
    <row r="248" spans="1:11" x14ac:dyDescent="0.2">
      <c r="A248" t="s">
        <v>5271</v>
      </c>
      <c r="B248" t="s">
        <v>4895</v>
      </c>
      <c r="C248" t="s">
        <v>5272</v>
      </c>
      <c r="D248">
        <v>100.1</v>
      </c>
      <c r="E248" t="s">
        <v>4994</v>
      </c>
      <c r="F248">
        <v>4</v>
      </c>
      <c r="G248">
        <v>1.4583333333333337E-2</v>
      </c>
      <c r="H248">
        <v>0.71319444444444446</v>
      </c>
      <c r="I248">
        <v>11.82</v>
      </c>
      <c r="J248" t="s">
        <v>5342</v>
      </c>
      <c r="K248">
        <v>0.41118036618620946</v>
      </c>
    </row>
    <row r="249" spans="1:11" x14ac:dyDescent="0.2">
      <c r="A249" t="s">
        <v>5328</v>
      </c>
      <c r="B249" t="s">
        <v>4718</v>
      </c>
      <c r="C249" t="s">
        <v>5327</v>
      </c>
      <c r="D249">
        <v>100</v>
      </c>
      <c r="E249" t="s">
        <v>4994</v>
      </c>
      <c r="F249">
        <v>1</v>
      </c>
      <c r="G249">
        <v>1.4583333333333309E-2</v>
      </c>
      <c r="H249">
        <v>0.69930555555555562</v>
      </c>
      <c r="I249">
        <v>12.24</v>
      </c>
      <c r="J249" t="s">
        <v>5342</v>
      </c>
      <c r="K249">
        <v>0.41090780532033899</v>
      </c>
    </row>
    <row r="250" spans="1:11" x14ac:dyDescent="0.2">
      <c r="A250" t="s">
        <v>266</v>
      </c>
      <c r="B250" t="s">
        <v>4732</v>
      </c>
      <c r="C250" t="s">
        <v>5220</v>
      </c>
      <c r="D250">
        <v>100.1</v>
      </c>
      <c r="E250" t="s">
        <v>5342</v>
      </c>
      <c r="F250">
        <v>4</v>
      </c>
      <c r="G250">
        <v>1.5972222222222221E-2</v>
      </c>
      <c r="H250">
        <v>0.67847222222222225</v>
      </c>
      <c r="I250">
        <v>12.26</v>
      </c>
      <c r="J250" t="s">
        <v>5342</v>
      </c>
      <c r="K250">
        <v>0.41082066124927952</v>
      </c>
    </row>
    <row r="251" spans="1:11" x14ac:dyDescent="0.2">
      <c r="A251" t="s">
        <v>882</v>
      </c>
      <c r="B251" t="s">
        <v>4941</v>
      </c>
      <c r="C251" t="s">
        <v>5257</v>
      </c>
      <c r="D251">
        <v>100.3</v>
      </c>
      <c r="E251" t="s">
        <v>4994</v>
      </c>
      <c r="F251">
        <v>2</v>
      </c>
      <c r="G251">
        <v>1.5277777777777807E-2</v>
      </c>
      <c r="H251">
        <v>0.68055555555555558</v>
      </c>
      <c r="I251">
        <v>12.29</v>
      </c>
      <c r="J251" t="s">
        <v>5342</v>
      </c>
      <c r="K251">
        <v>0.41057017543859653</v>
      </c>
    </row>
    <row r="252" spans="1:11" x14ac:dyDescent="0.2">
      <c r="A252" t="s">
        <v>5270</v>
      </c>
      <c r="B252" t="s">
        <v>5167</v>
      </c>
      <c r="C252" t="s">
        <v>5269</v>
      </c>
      <c r="D252">
        <v>100.2</v>
      </c>
      <c r="E252" t="s">
        <v>4994</v>
      </c>
      <c r="F252">
        <v>2</v>
      </c>
      <c r="G252">
        <v>1.5972222222222221E-2</v>
      </c>
      <c r="H252">
        <v>0.69722222222222219</v>
      </c>
      <c r="I252">
        <v>12.19</v>
      </c>
      <c r="J252" t="s">
        <v>5342</v>
      </c>
      <c r="K252">
        <v>0.41025234817988998</v>
      </c>
    </row>
    <row r="253" spans="1:11" x14ac:dyDescent="0.2">
      <c r="A253" t="s">
        <v>1009</v>
      </c>
      <c r="B253" t="s">
        <v>4802</v>
      </c>
      <c r="C253" t="s">
        <v>5243</v>
      </c>
      <c r="D253">
        <v>100.1</v>
      </c>
      <c r="E253" t="s">
        <v>4994</v>
      </c>
      <c r="F253">
        <v>2</v>
      </c>
      <c r="G253">
        <v>1.5972222222222249E-2</v>
      </c>
      <c r="H253">
        <v>0.70833333333333326</v>
      </c>
      <c r="I253">
        <v>12.25</v>
      </c>
      <c r="J253" t="s">
        <v>4994</v>
      </c>
      <c r="K253">
        <v>0.409942488672011</v>
      </c>
    </row>
    <row r="254" spans="1:11" x14ac:dyDescent="0.2">
      <c r="A254" t="s">
        <v>808</v>
      </c>
      <c r="B254" t="s">
        <v>4762</v>
      </c>
      <c r="C254" t="s">
        <v>5308</v>
      </c>
      <c r="D254">
        <v>100.1</v>
      </c>
      <c r="E254" t="s">
        <v>5342</v>
      </c>
      <c r="F254">
        <v>2</v>
      </c>
      <c r="G254">
        <v>1.9444444444444459E-2</v>
      </c>
      <c r="H254">
        <v>0.67152777777777783</v>
      </c>
      <c r="I254">
        <v>12.45</v>
      </c>
      <c r="J254" t="s">
        <v>4994</v>
      </c>
      <c r="K254">
        <v>0.40991881607993497</v>
      </c>
    </row>
    <row r="255" spans="1:11" x14ac:dyDescent="0.2">
      <c r="A255" t="s">
        <v>5295</v>
      </c>
      <c r="B255" t="s">
        <v>4827</v>
      </c>
      <c r="C255" t="s">
        <v>5296</v>
      </c>
      <c r="D255">
        <v>100.3</v>
      </c>
      <c r="E255" t="s">
        <v>4994</v>
      </c>
      <c r="F255">
        <v>1</v>
      </c>
      <c r="G255">
        <v>1.7361111111111105E-2</v>
      </c>
      <c r="H255">
        <v>8.8633333333333333</v>
      </c>
      <c r="I255">
        <v>12.29</v>
      </c>
      <c r="J255" t="s">
        <v>5342</v>
      </c>
      <c r="K255">
        <v>0.4099186708493085</v>
      </c>
    </row>
    <row r="256" spans="1:11" x14ac:dyDescent="0.2">
      <c r="A256" t="s">
        <v>858</v>
      </c>
      <c r="B256" t="s">
        <v>5167</v>
      </c>
      <c r="C256" t="s">
        <v>5269</v>
      </c>
      <c r="D256">
        <v>100.2</v>
      </c>
      <c r="E256" t="s">
        <v>5342</v>
      </c>
      <c r="F256">
        <v>1</v>
      </c>
      <c r="G256">
        <v>1.3888888888888895E-2</v>
      </c>
      <c r="H256">
        <v>8.7929166666666667</v>
      </c>
      <c r="I256">
        <v>12.23</v>
      </c>
      <c r="J256" t="s">
        <v>4994</v>
      </c>
      <c r="K256">
        <v>0.40984480431848846</v>
      </c>
    </row>
    <row r="257" spans="1:11" x14ac:dyDescent="0.2">
      <c r="A257" t="s">
        <v>70</v>
      </c>
      <c r="B257" t="s">
        <v>4756</v>
      </c>
      <c r="C257" t="s">
        <v>5333</v>
      </c>
      <c r="D257">
        <v>100.2</v>
      </c>
      <c r="E257" t="s">
        <v>4994</v>
      </c>
      <c r="F257">
        <v>4</v>
      </c>
      <c r="G257">
        <v>1.5277777777777779E-2</v>
      </c>
      <c r="H257">
        <v>8.8102777777777792</v>
      </c>
      <c r="I257">
        <v>12.18</v>
      </c>
      <c r="J257" t="s">
        <v>4994</v>
      </c>
      <c r="K257">
        <v>0.4094389550078405</v>
      </c>
    </row>
    <row r="258" spans="1:11" x14ac:dyDescent="0.2">
      <c r="A258" t="s">
        <v>738</v>
      </c>
      <c r="B258" t="s">
        <v>4757</v>
      </c>
      <c r="C258" t="s">
        <v>5329</v>
      </c>
      <c r="D258">
        <v>100.2</v>
      </c>
      <c r="E258" t="s">
        <v>4994</v>
      </c>
      <c r="F258">
        <v>2</v>
      </c>
      <c r="G258">
        <v>1.5972222222222193E-2</v>
      </c>
      <c r="H258">
        <v>0.66666666666666674</v>
      </c>
      <c r="I258">
        <v>12.29</v>
      </c>
      <c r="J258" t="s">
        <v>5342</v>
      </c>
      <c r="K258">
        <v>0.40932267749911699</v>
      </c>
    </row>
    <row r="259" spans="1:11" x14ac:dyDescent="0.2">
      <c r="A259" t="s">
        <v>1604</v>
      </c>
      <c r="B259" t="s">
        <v>5022</v>
      </c>
      <c r="C259" t="s">
        <v>5275</v>
      </c>
      <c r="D259">
        <v>100</v>
      </c>
      <c r="E259" t="s">
        <v>4994</v>
      </c>
      <c r="F259">
        <v>3</v>
      </c>
      <c r="G259">
        <v>1.5277777777777779E-2</v>
      </c>
      <c r="H259">
        <v>0.68263888888888891</v>
      </c>
      <c r="I259">
        <v>12.35</v>
      </c>
      <c r="J259" t="s">
        <v>4994</v>
      </c>
      <c r="K259">
        <v>0.408982683982684</v>
      </c>
    </row>
    <row r="260" spans="1:11" x14ac:dyDescent="0.2">
      <c r="A260" t="s">
        <v>5315</v>
      </c>
      <c r="B260" t="s">
        <v>4937</v>
      </c>
      <c r="C260" t="s">
        <v>5314</v>
      </c>
      <c r="D260">
        <v>100.2</v>
      </c>
      <c r="E260" t="s">
        <v>4994</v>
      </c>
      <c r="F260">
        <v>1</v>
      </c>
      <c r="G260">
        <v>2.430555555555558E-2</v>
      </c>
      <c r="H260">
        <v>0.68958333333333333</v>
      </c>
      <c r="I260">
        <v>12.31</v>
      </c>
      <c r="J260" t="s">
        <v>5342</v>
      </c>
      <c r="K260">
        <v>0.4089492564191935</v>
      </c>
    </row>
    <row r="261" spans="1:11" x14ac:dyDescent="0.2">
      <c r="A261" t="s">
        <v>4707</v>
      </c>
      <c r="B261" t="s">
        <v>5022</v>
      </c>
      <c r="C261" t="s">
        <v>5275</v>
      </c>
      <c r="D261">
        <v>100.1</v>
      </c>
      <c r="E261" t="s">
        <v>5342</v>
      </c>
      <c r="F261">
        <v>1</v>
      </c>
      <c r="G261">
        <v>3.2638888888888912E-2</v>
      </c>
      <c r="H261">
        <v>0.67500000000000004</v>
      </c>
      <c r="I261">
        <v>11.86</v>
      </c>
      <c r="J261" t="s">
        <v>4994</v>
      </c>
      <c r="K261">
        <v>0.40861842105263146</v>
      </c>
    </row>
    <row r="262" spans="1:11" x14ac:dyDescent="0.2">
      <c r="A262" t="s">
        <v>1688</v>
      </c>
      <c r="B262" t="s">
        <v>4955</v>
      </c>
      <c r="C262" t="s">
        <v>5288</v>
      </c>
      <c r="D262">
        <v>100.2</v>
      </c>
      <c r="E262" t="s">
        <v>4994</v>
      </c>
      <c r="F262">
        <v>4</v>
      </c>
      <c r="G262">
        <v>1.4583333333333365E-2</v>
      </c>
      <c r="H262">
        <v>0.67013888888888884</v>
      </c>
      <c r="I262">
        <v>12.26</v>
      </c>
      <c r="J262" t="s">
        <v>5342</v>
      </c>
      <c r="K262">
        <v>0.4086158341930205</v>
      </c>
    </row>
    <row r="263" spans="1:11" x14ac:dyDescent="0.2">
      <c r="A263" t="s">
        <v>5250</v>
      </c>
      <c r="B263" t="s">
        <v>4862</v>
      </c>
      <c r="C263" t="s">
        <v>5249</v>
      </c>
      <c r="D263">
        <v>100.2</v>
      </c>
      <c r="E263" t="s">
        <v>4994</v>
      </c>
      <c r="F263">
        <v>4</v>
      </c>
      <c r="G263">
        <v>1.8749999999999989E-2</v>
      </c>
      <c r="H263">
        <v>0.68680555555555556</v>
      </c>
      <c r="I263">
        <v>12.02</v>
      </c>
      <c r="J263" t="s">
        <v>5342</v>
      </c>
      <c r="K263">
        <v>0.40859649122807051</v>
      </c>
    </row>
    <row r="264" spans="1:11" x14ac:dyDescent="0.2">
      <c r="A264" t="s">
        <v>1457</v>
      </c>
      <c r="B264" t="s">
        <v>5069</v>
      </c>
      <c r="C264" t="s">
        <v>5237</v>
      </c>
      <c r="D264">
        <v>100.1</v>
      </c>
      <c r="E264" t="s">
        <v>4994</v>
      </c>
      <c r="F264">
        <v>1</v>
      </c>
      <c r="G264">
        <v>1.5972222222222249E-2</v>
      </c>
      <c r="H264">
        <v>0.70833333333333326</v>
      </c>
      <c r="I264">
        <v>12.28</v>
      </c>
      <c r="J264" t="s">
        <v>4994</v>
      </c>
      <c r="K264">
        <v>0.408342370772034</v>
      </c>
    </row>
    <row r="265" spans="1:11" x14ac:dyDescent="0.2">
      <c r="A265" t="s">
        <v>1522</v>
      </c>
      <c r="B265" t="s">
        <v>4921</v>
      </c>
      <c r="C265" t="s">
        <v>5268</v>
      </c>
      <c r="D265">
        <v>100.1</v>
      </c>
      <c r="E265" t="s">
        <v>4994</v>
      </c>
      <c r="F265">
        <v>2</v>
      </c>
      <c r="G265">
        <v>1.5972222222222221E-2</v>
      </c>
      <c r="H265">
        <v>0.71111111111111114</v>
      </c>
      <c r="I265">
        <v>12.28</v>
      </c>
      <c r="J265" t="s">
        <v>4994</v>
      </c>
      <c r="K265">
        <v>0.40829615429301702</v>
      </c>
    </row>
    <row r="266" spans="1:11" x14ac:dyDescent="0.2">
      <c r="A266" t="s">
        <v>612</v>
      </c>
      <c r="B266" t="s">
        <v>4917</v>
      </c>
      <c r="C266" t="s">
        <v>5280</v>
      </c>
      <c r="D266">
        <v>100.2</v>
      </c>
      <c r="E266" t="s">
        <v>4994</v>
      </c>
      <c r="F266">
        <v>2</v>
      </c>
      <c r="G266">
        <v>1.4583333333333309E-2</v>
      </c>
      <c r="H266">
        <v>0.70763888888888893</v>
      </c>
      <c r="I266">
        <v>12.29</v>
      </c>
      <c r="J266" t="s">
        <v>5342</v>
      </c>
      <c r="K266">
        <v>0.40827407923782949</v>
      </c>
    </row>
    <row r="267" spans="1:11" x14ac:dyDescent="0.2">
      <c r="A267" t="s">
        <v>477</v>
      </c>
      <c r="B267" t="s">
        <v>4923</v>
      </c>
      <c r="C267" t="s">
        <v>5320</v>
      </c>
      <c r="D267">
        <v>100.2</v>
      </c>
      <c r="E267" t="s">
        <v>4994</v>
      </c>
      <c r="F267">
        <v>1</v>
      </c>
      <c r="G267">
        <v>1.6666666666666691E-2</v>
      </c>
      <c r="H267">
        <v>0.67847222222222214</v>
      </c>
      <c r="I267">
        <v>12.38</v>
      </c>
      <c r="J267" t="s">
        <v>4994</v>
      </c>
      <c r="K267">
        <v>0.40756578947368399</v>
      </c>
    </row>
    <row r="268" spans="1:11" x14ac:dyDescent="0.2">
      <c r="A268" t="s">
        <v>5285</v>
      </c>
      <c r="B268" t="s">
        <v>4846</v>
      </c>
      <c r="C268" t="s">
        <v>5286</v>
      </c>
      <c r="D268">
        <v>100.1</v>
      </c>
      <c r="E268" t="s">
        <v>5342</v>
      </c>
      <c r="F268">
        <v>1</v>
      </c>
      <c r="G268">
        <v>1.7361111111111105E-2</v>
      </c>
      <c r="H268">
        <v>0.68819444444444444</v>
      </c>
      <c r="I268">
        <v>12.23</v>
      </c>
      <c r="J268" t="s">
        <v>5342</v>
      </c>
      <c r="K268">
        <v>0.40730263157894753</v>
      </c>
    </row>
    <row r="269" spans="1:11" x14ac:dyDescent="0.2">
      <c r="A269" t="s">
        <v>1743</v>
      </c>
      <c r="B269" t="s">
        <v>4937</v>
      </c>
      <c r="C269" t="s">
        <v>5314</v>
      </c>
      <c r="D269">
        <v>100.1</v>
      </c>
      <c r="E269" t="s">
        <v>5342</v>
      </c>
      <c r="F269">
        <v>4</v>
      </c>
      <c r="G269">
        <v>1.6666666666666691E-2</v>
      </c>
      <c r="H269">
        <v>0.62222222222222223</v>
      </c>
      <c r="I269">
        <v>12.38</v>
      </c>
      <c r="J269" t="s">
        <v>5342</v>
      </c>
      <c r="K269">
        <v>0.407215427707042</v>
      </c>
    </row>
    <row r="270" spans="1:11" x14ac:dyDescent="0.2">
      <c r="A270" t="s">
        <v>5241</v>
      </c>
      <c r="B270" t="s">
        <v>4989</v>
      </c>
      <c r="C270" t="s">
        <v>5240</v>
      </c>
      <c r="D270">
        <v>100.1</v>
      </c>
      <c r="E270" t="s">
        <v>4994</v>
      </c>
      <c r="F270">
        <v>2</v>
      </c>
      <c r="G270">
        <v>1.5277777777777751E-2</v>
      </c>
      <c r="H270">
        <v>0.67361111111111116</v>
      </c>
      <c r="I270">
        <v>12.27</v>
      </c>
      <c r="J270" t="s">
        <v>4994</v>
      </c>
      <c r="K270">
        <v>0.40666451842304102</v>
      </c>
    </row>
    <row r="271" spans="1:11" x14ac:dyDescent="0.2">
      <c r="A271" t="s">
        <v>1828</v>
      </c>
      <c r="B271" t="s">
        <v>4827</v>
      </c>
      <c r="C271" t="s">
        <v>5296</v>
      </c>
      <c r="D271">
        <v>100.1</v>
      </c>
      <c r="E271" t="s">
        <v>5342</v>
      </c>
      <c r="F271">
        <v>1</v>
      </c>
      <c r="G271">
        <v>1.5972222222222249E-2</v>
      </c>
      <c r="H271">
        <v>0.69097222222222221</v>
      </c>
      <c r="I271">
        <v>12.28</v>
      </c>
      <c r="K271">
        <v>0.40598233995584998</v>
      </c>
    </row>
    <row r="272" spans="1:11" x14ac:dyDescent="0.2">
      <c r="A272" t="s">
        <v>261</v>
      </c>
      <c r="B272" t="s">
        <v>4815</v>
      </c>
      <c r="C272" t="s">
        <v>5214</v>
      </c>
      <c r="D272">
        <v>100.3</v>
      </c>
      <c r="E272" t="s">
        <v>4994</v>
      </c>
      <c r="F272">
        <v>2</v>
      </c>
      <c r="G272">
        <v>1.6666666666666691E-2</v>
      </c>
      <c r="H272">
        <v>0.70000000000000007</v>
      </c>
      <c r="I272">
        <v>11.86</v>
      </c>
      <c r="J272" t="s">
        <v>4994</v>
      </c>
      <c r="K272">
        <v>0.40596284772768199</v>
      </c>
    </row>
    <row r="273" spans="1:11" x14ac:dyDescent="0.2">
      <c r="A273" t="s">
        <v>5318</v>
      </c>
      <c r="B273" t="s">
        <v>5190</v>
      </c>
      <c r="C273" t="s">
        <v>5319</v>
      </c>
      <c r="D273">
        <v>100</v>
      </c>
      <c r="E273" t="s">
        <v>4994</v>
      </c>
      <c r="F273">
        <v>2</v>
      </c>
      <c r="G273">
        <v>1.8055555555555575E-2</v>
      </c>
      <c r="H273">
        <v>0.6958333333333333</v>
      </c>
      <c r="I273">
        <v>11.79</v>
      </c>
      <c r="J273" t="s">
        <v>4994</v>
      </c>
      <c r="K273">
        <v>0.40595590798187497</v>
      </c>
    </row>
    <row r="274" spans="1:11" x14ac:dyDescent="0.2">
      <c r="A274" t="s">
        <v>374</v>
      </c>
      <c r="B274" t="s">
        <v>4928</v>
      </c>
      <c r="C274" t="s">
        <v>5293</v>
      </c>
      <c r="D274">
        <v>100</v>
      </c>
      <c r="E274" t="s">
        <v>4994</v>
      </c>
      <c r="F274">
        <v>4</v>
      </c>
      <c r="G274">
        <v>1.4583333333333309E-2</v>
      </c>
      <c r="H274">
        <v>0.70277777777777772</v>
      </c>
      <c r="I274">
        <v>11.83</v>
      </c>
      <c r="J274" t="s">
        <v>5342</v>
      </c>
      <c r="K274">
        <v>0.40593412338793999</v>
      </c>
    </row>
    <row r="275" spans="1:11" x14ac:dyDescent="0.2">
      <c r="A275" t="s">
        <v>806</v>
      </c>
      <c r="B275" t="s">
        <v>5043</v>
      </c>
      <c r="C275" t="s">
        <v>5299</v>
      </c>
      <c r="D275">
        <v>100.2</v>
      </c>
      <c r="E275" t="s">
        <v>4994</v>
      </c>
      <c r="F275">
        <v>4</v>
      </c>
      <c r="G275">
        <v>1.5972222222222193E-2</v>
      </c>
      <c r="H275">
        <v>0.66666666666666674</v>
      </c>
      <c r="I275">
        <v>12.29</v>
      </c>
      <c r="J275" t="s">
        <v>5342</v>
      </c>
      <c r="K275">
        <v>0.40560793144527352</v>
      </c>
    </row>
    <row r="276" spans="1:11" x14ac:dyDescent="0.2">
      <c r="A276" t="s">
        <v>112</v>
      </c>
      <c r="B276" t="s">
        <v>4769</v>
      </c>
      <c r="C276" t="s">
        <v>5304</v>
      </c>
      <c r="D276">
        <v>100.2</v>
      </c>
      <c r="E276" t="s">
        <v>4994</v>
      </c>
      <c r="F276">
        <v>1</v>
      </c>
      <c r="G276">
        <v>1.7361111111111133E-2</v>
      </c>
      <c r="H276">
        <v>0.69513888888888886</v>
      </c>
      <c r="I276">
        <v>11.88</v>
      </c>
      <c r="J276" t="s">
        <v>5342</v>
      </c>
      <c r="K276">
        <v>0.40557040609900297</v>
      </c>
    </row>
    <row r="277" spans="1:11" x14ac:dyDescent="0.2">
      <c r="A277" t="s">
        <v>1116</v>
      </c>
      <c r="B277" t="s">
        <v>4975</v>
      </c>
      <c r="C277" t="s">
        <v>5325</v>
      </c>
      <c r="D277">
        <v>100</v>
      </c>
      <c r="E277" t="s">
        <v>4994</v>
      </c>
      <c r="F277">
        <v>2</v>
      </c>
      <c r="G277">
        <v>1.4583333333333365E-2</v>
      </c>
      <c r="H277">
        <v>0.67013888888888884</v>
      </c>
      <c r="I277">
        <v>12.28</v>
      </c>
      <c r="J277" t="s">
        <v>5342</v>
      </c>
      <c r="K277">
        <v>0.40536701130660846</v>
      </c>
    </row>
    <row r="278" spans="1:11" x14ac:dyDescent="0.2">
      <c r="A278" t="s">
        <v>818</v>
      </c>
      <c r="B278" t="s">
        <v>4955</v>
      </c>
      <c r="C278" t="s">
        <v>5288</v>
      </c>
      <c r="D278">
        <v>100</v>
      </c>
      <c r="E278" t="s">
        <v>4994</v>
      </c>
      <c r="F278">
        <v>3</v>
      </c>
      <c r="G278">
        <v>1.5972222222222221E-2</v>
      </c>
      <c r="H278">
        <v>0.70138888888888884</v>
      </c>
      <c r="I278">
        <v>11.95</v>
      </c>
      <c r="J278" t="s">
        <v>5342</v>
      </c>
      <c r="K278">
        <v>0.4053311258278145</v>
      </c>
    </row>
    <row r="279" spans="1:11" x14ac:dyDescent="0.2">
      <c r="A279" t="s">
        <v>1707</v>
      </c>
      <c r="B279" t="s">
        <v>4895</v>
      </c>
      <c r="C279" t="s">
        <v>5272</v>
      </c>
      <c r="D279">
        <v>100.1</v>
      </c>
      <c r="E279" t="s">
        <v>5342</v>
      </c>
      <c r="F279">
        <v>1</v>
      </c>
      <c r="G279">
        <v>1.4583333333333365E-2</v>
      </c>
      <c r="H279">
        <v>0.64375000000000004</v>
      </c>
      <c r="I279">
        <v>12.27</v>
      </c>
      <c r="J279" t="s">
        <v>5342</v>
      </c>
      <c r="K279">
        <v>0.40502917346877099</v>
      </c>
    </row>
    <row r="280" spans="1:11" x14ac:dyDescent="0.2">
      <c r="A280" t="s">
        <v>1582</v>
      </c>
      <c r="B280" t="s">
        <v>4923</v>
      </c>
      <c r="C280" t="s">
        <v>5320</v>
      </c>
      <c r="D280">
        <v>100</v>
      </c>
      <c r="E280" t="s">
        <v>4994</v>
      </c>
      <c r="F280">
        <v>3</v>
      </c>
      <c r="G280">
        <v>1.6666666666666691E-2</v>
      </c>
      <c r="H280">
        <v>0.66874999999999996</v>
      </c>
      <c r="I280">
        <v>12.22</v>
      </c>
      <c r="J280" t="s">
        <v>5342</v>
      </c>
      <c r="K280">
        <v>0.40501995283874448</v>
      </c>
    </row>
    <row r="281" spans="1:11" x14ac:dyDescent="0.2">
      <c r="A281" t="s">
        <v>1157</v>
      </c>
      <c r="B281" t="s">
        <v>5198</v>
      </c>
      <c r="C281" t="s">
        <v>5311</v>
      </c>
      <c r="D281">
        <v>100</v>
      </c>
      <c r="E281" t="s">
        <v>4994</v>
      </c>
      <c r="F281">
        <v>4</v>
      </c>
      <c r="G281">
        <v>1.5972222222222221E-2</v>
      </c>
      <c r="H281">
        <v>0.68055555555555558</v>
      </c>
      <c r="I281">
        <v>12.31</v>
      </c>
      <c r="J281" t="s">
        <v>4994</v>
      </c>
      <c r="K281">
        <v>0.40492714588484602</v>
      </c>
    </row>
    <row r="282" spans="1:11" x14ac:dyDescent="0.2">
      <c r="A282" t="s">
        <v>106</v>
      </c>
      <c r="B282" t="s">
        <v>4711</v>
      </c>
      <c r="C282" t="s">
        <v>5211</v>
      </c>
      <c r="D282">
        <v>100.1</v>
      </c>
      <c r="E282" t="s">
        <v>4994</v>
      </c>
      <c r="F282">
        <v>1</v>
      </c>
      <c r="G282">
        <v>2.4999999999999994E-2</v>
      </c>
      <c r="H282">
        <v>0.67222222222222228</v>
      </c>
      <c r="I282">
        <v>12.41</v>
      </c>
      <c r="J282" t="s">
        <v>5342</v>
      </c>
      <c r="K282">
        <v>0.40469781113078751</v>
      </c>
    </row>
    <row r="283" spans="1:11" x14ac:dyDescent="0.2">
      <c r="A283" t="s">
        <v>1382</v>
      </c>
      <c r="B283" t="s">
        <v>4765</v>
      </c>
      <c r="C283" t="s">
        <v>5284</v>
      </c>
      <c r="D283">
        <v>100.1</v>
      </c>
      <c r="E283" t="s">
        <v>4994</v>
      </c>
      <c r="F283">
        <v>3</v>
      </c>
      <c r="G283">
        <v>1.5277777777777751E-2</v>
      </c>
      <c r="H283">
        <v>0.67708333333333337</v>
      </c>
      <c r="I283">
        <v>11.88</v>
      </c>
      <c r="J283" t="s">
        <v>4994</v>
      </c>
      <c r="K283">
        <v>0.40468680089485448</v>
      </c>
    </row>
    <row r="284" spans="1:11" x14ac:dyDescent="0.2">
      <c r="A284" t="s">
        <v>289</v>
      </c>
      <c r="B284" t="s">
        <v>4955</v>
      </c>
      <c r="C284" t="s">
        <v>5288</v>
      </c>
      <c r="D284">
        <v>104.7</v>
      </c>
      <c r="E284" t="s">
        <v>5342</v>
      </c>
      <c r="F284">
        <v>3</v>
      </c>
      <c r="G284">
        <v>1.3888888888888895E-2</v>
      </c>
      <c r="H284">
        <v>8.7929166666666667</v>
      </c>
      <c r="I284">
        <v>12.22</v>
      </c>
      <c r="J284" t="s">
        <v>4994</v>
      </c>
      <c r="K284">
        <v>0.40459244869087396</v>
      </c>
    </row>
    <row r="285" spans="1:11" x14ac:dyDescent="0.2">
      <c r="A285" t="s">
        <v>886</v>
      </c>
      <c r="B285" t="s">
        <v>5000</v>
      </c>
      <c r="C285" t="s">
        <v>5238</v>
      </c>
      <c r="D285">
        <v>100.1</v>
      </c>
      <c r="E285" t="s">
        <v>5342</v>
      </c>
      <c r="F285">
        <v>1</v>
      </c>
      <c r="G285">
        <v>1.7361111111111133E-2</v>
      </c>
      <c r="H285">
        <v>0.67708333333333326</v>
      </c>
      <c r="I285">
        <v>12.22</v>
      </c>
      <c r="J285" t="s">
        <v>5342</v>
      </c>
      <c r="K285">
        <v>0.40455784962991798</v>
      </c>
    </row>
    <row r="286" spans="1:11" x14ac:dyDescent="0.2">
      <c r="A286" t="s">
        <v>5313</v>
      </c>
      <c r="B286" t="s">
        <v>5091</v>
      </c>
      <c r="C286" t="s">
        <v>5312</v>
      </c>
      <c r="D286">
        <v>100.1</v>
      </c>
      <c r="E286" t="s">
        <v>5342</v>
      </c>
      <c r="F286">
        <v>1</v>
      </c>
      <c r="G286">
        <v>1.6666666666666663E-2</v>
      </c>
      <c r="H286">
        <v>0.65069444444444446</v>
      </c>
      <c r="I286">
        <v>12.32</v>
      </c>
      <c r="J286" t="s">
        <v>5342</v>
      </c>
      <c r="K286">
        <v>0.40399143665644399</v>
      </c>
    </row>
    <row r="287" spans="1:11" x14ac:dyDescent="0.2">
      <c r="A287" t="s">
        <v>460</v>
      </c>
      <c r="B287" t="s">
        <v>4717</v>
      </c>
      <c r="C287" t="s">
        <v>5244</v>
      </c>
      <c r="D287">
        <v>100.1</v>
      </c>
      <c r="E287" t="s">
        <v>5342</v>
      </c>
      <c r="F287">
        <v>1</v>
      </c>
      <c r="G287">
        <v>1.5972222222222249E-2</v>
      </c>
      <c r="H287">
        <v>8.8445833333333326</v>
      </c>
      <c r="I287">
        <v>12.31</v>
      </c>
      <c r="J287" t="s">
        <v>5342</v>
      </c>
      <c r="K287">
        <v>0.40397350993377501</v>
      </c>
    </row>
    <row r="288" spans="1:11" x14ac:dyDescent="0.2">
      <c r="A288" t="s">
        <v>909</v>
      </c>
      <c r="B288" t="s">
        <v>4718</v>
      </c>
      <c r="C288" t="s">
        <v>5327</v>
      </c>
      <c r="D288">
        <v>100</v>
      </c>
      <c r="E288" t="s">
        <v>4994</v>
      </c>
      <c r="F288">
        <v>3</v>
      </c>
      <c r="G288">
        <v>1.5277777777777751E-2</v>
      </c>
      <c r="H288">
        <v>0.67361111111111116</v>
      </c>
      <c r="I288">
        <v>12.2</v>
      </c>
      <c r="J288" t="s">
        <v>4994</v>
      </c>
      <c r="K288">
        <v>0.403957879609464</v>
      </c>
    </row>
    <row r="289" spans="1:11" x14ac:dyDescent="0.2">
      <c r="A289" t="s">
        <v>145</v>
      </c>
      <c r="B289" t="s">
        <v>4762</v>
      </c>
      <c r="C289" t="s">
        <v>5308</v>
      </c>
      <c r="D289">
        <v>100</v>
      </c>
      <c r="E289" t="s">
        <v>5342</v>
      </c>
      <c r="F289">
        <v>2</v>
      </c>
      <c r="G289">
        <v>1.5972222222222221E-2</v>
      </c>
      <c r="H289">
        <v>0.69236111111111109</v>
      </c>
      <c r="I289">
        <v>11.72</v>
      </c>
      <c r="J289" t="s">
        <v>4994</v>
      </c>
      <c r="K289">
        <v>0.40364043630697299</v>
      </c>
    </row>
    <row r="290" spans="1:11" x14ac:dyDescent="0.2">
      <c r="A290" t="s">
        <v>693</v>
      </c>
      <c r="B290" t="s">
        <v>4802</v>
      </c>
      <c r="C290" t="s">
        <v>5243</v>
      </c>
      <c r="D290">
        <v>100.2</v>
      </c>
      <c r="E290" t="s">
        <v>4994</v>
      </c>
      <c r="F290">
        <v>4</v>
      </c>
      <c r="G290">
        <v>1.5277777777777751E-2</v>
      </c>
      <c r="H290">
        <v>0.6875</v>
      </c>
      <c r="I290">
        <v>11.7</v>
      </c>
      <c r="J290" t="s">
        <v>5342</v>
      </c>
      <c r="K290">
        <v>0.40333333333333349</v>
      </c>
    </row>
    <row r="291" spans="1:11" x14ac:dyDescent="0.2">
      <c r="A291" t="s">
        <v>575</v>
      </c>
      <c r="B291" t="s">
        <v>4953</v>
      </c>
      <c r="C291" t="s">
        <v>5322</v>
      </c>
      <c r="D291">
        <v>100</v>
      </c>
      <c r="E291" t="s">
        <v>5342</v>
      </c>
      <c r="F291">
        <v>2</v>
      </c>
      <c r="G291">
        <v>2.8472222222222232E-2</v>
      </c>
      <c r="H291">
        <v>0.67361111111111116</v>
      </c>
      <c r="I291">
        <v>11.98</v>
      </c>
      <c r="J291" t="s">
        <v>5342</v>
      </c>
      <c r="K291">
        <v>0.40300002904612497</v>
      </c>
    </row>
    <row r="292" spans="1:11" x14ac:dyDescent="0.2">
      <c r="A292" t="s">
        <v>561</v>
      </c>
      <c r="B292" t="s">
        <v>4941</v>
      </c>
      <c r="C292" t="s">
        <v>5257</v>
      </c>
      <c r="D292">
        <v>100.2</v>
      </c>
      <c r="E292" t="s">
        <v>4994</v>
      </c>
      <c r="F292">
        <v>2</v>
      </c>
      <c r="G292">
        <v>1.5277777777777779E-2</v>
      </c>
      <c r="H292">
        <v>0.69791666666666663</v>
      </c>
      <c r="I292">
        <v>12.29</v>
      </c>
      <c r="J292" t="s">
        <v>4994</v>
      </c>
      <c r="K292">
        <v>0.40298913674915748</v>
      </c>
    </row>
    <row r="293" spans="1:11" x14ac:dyDescent="0.2">
      <c r="A293" t="s">
        <v>1820</v>
      </c>
      <c r="B293" t="s">
        <v>4827</v>
      </c>
      <c r="C293" t="s">
        <v>5296</v>
      </c>
      <c r="D293">
        <v>100</v>
      </c>
      <c r="E293" t="s">
        <v>4994</v>
      </c>
      <c r="F293">
        <v>3</v>
      </c>
      <c r="G293">
        <v>1.5972222222222249E-2</v>
      </c>
      <c r="H293">
        <v>0.70833333333333326</v>
      </c>
      <c r="I293">
        <v>12.3</v>
      </c>
      <c r="J293" t="s">
        <v>4994</v>
      </c>
      <c r="K293">
        <v>0.40298013245033104</v>
      </c>
    </row>
    <row r="294" spans="1:11" x14ac:dyDescent="0.2">
      <c r="A294" t="s">
        <v>5264</v>
      </c>
      <c r="B294" t="s">
        <v>5105</v>
      </c>
      <c r="C294" t="s">
        <v>5265</v>
      </c>
      <c r="D294">
        <v>100.1</v>
      </c>
      <c r="E294" t="s">
        <v>4994</v>
      </c>
      <c r="F294">
        <v>1</v>
      </c>
      <c r="G294">
        <v>1.5972222222222221E-2</v>
      </c>
      <c r="H294">
        <v>0.70763888888888893</v>
      </c>
      <c r="I294">
        <v>12.3</v>
      </c>
      <c r="J294" t="s">
        <v>5342</v>
      </c>
      <c r="K294">
        <v>0.40264900662251646</v>
      </c>
    </row>
    <row r="295" spans="1:11" x14ac:dyDescent="0.2">
      <c r="A295" t="s">
        <v>1817</v>
      </c>
      <c r="B295" t="s">
        <v>5000</v>
      </c>
      <c r="C295" t="s">
        <v>5238</v>
      </c>
      <c r="D295">
        <v>100.1</v>
      </c>
      <c r="E295" t="s">
        <v>4994</v>
      </c>
      <c r="F295">
        <v>1</v>
      </c>
      <c r="G295">
        <v>1.5277777777777751E-2</v>
      </c>
      <c r="H295">
        <v>0.65416666666666667</v>
      </c>
      <c r="I295">
        <v>12.26</v>
      </c>
      <c r="J295" t="s">
        <v>4994</v>
      </c>
      <c r="K295">
        <v>0.40199779249448098</v>
      </c>
    </row>
    <row r="296" spans="1:11" x14ac:dyDescent="0.2">
      <c r="A296" t="s">
        <v>365</v>
      </c>
      <c r="B296" t="s">
        <v>5198</v>
      </c>
      <c r="C296" t="s">
        <v>5311</v>
      </c>
      <c r="D296">
        <v>100</v>
      </c>
      <c r="E296" t="s">
        <v>4994</v>
      </c>
      <c r="F296">
        <v>1</v>
      </c>
      <c r="G296">
        <v>1.3888888888888895E-2</v>
      </c>
      <c r="H296">
        <v>0.7270833333333333</v>
      </c>
      <c r="I296">
        <v>11.89</v>
      </c>
      <c r="J296" t="s">
        <v>4994</v>
      </c>
      <c r="K296">
        <v>0.40197167550121549</v>
      </c>
    </row>
    <row r="297" spans="1:11" x14ac:dyDescent="0.2">
      <c r="A297" t="s">
        <v>1376</v>
      </c>
      <c r="B297" t="s">
        <v>4937</v>
      </c>
      <c r="C297" t="s">
        <v>5314</v>
      </c>
      <c r="D297">
        <v>100.2</v>
      </c>
      <c r="E297" t="s">
        <v>4994</v>
      </c>
      <c r="F297">
        <v>4</v>
      </c>
      <c r="G297">
        <v>1.5277777777777751E-2</v>
      </c>
      <c r="H297">
        <v>0.67361111111111116</v>
      </c>
      <c r="I297">
        <v>12.27</v>
      </c>
      <c r="J297" t="s">
        <v>4994</v>
      </c>
      <c r="K297">
        <v>0.40099108108508502</v>
      </c>
    </row>
    <row r="298" spans="1:11" x14ac:dyDescent="0.2">
      <c r="A298" t="s">
        <v>1837</v>
      </c>
      <c r="B298" t="s">
        <v>4989</v>
      </c>
      <c r="C298" t="s">
        <v>5240</v>
      </c>
      <c r="D298">
        <v>100</v>
      </c>
      <c r="E298" t="s">
        <v>4994</v>
      </c>
      <c r="F298">
        <v>3</v>
      </c>
      <c r="G298">
        <v>1.7361111111111077E-2</v>
      </c>
      <c r="H298">
        <v>0.66944444444444451</v>
      </c>
      <c r="I298">
        <v>12.3</v>
      </c>
      <c r="J298" t="s">
        <v>5342</v>
      </c>
      <c r="K298">
        <v>0.40034872894935702</v>
      </c>
    </row>
    <row r="299" spans="1:11" x14ac:dyDescent="0.2">
      <c r="A299" t="s">
        <v>5236</v>
      </c>
      <c r="B299" t="s">
        <v>5069</v>
      </c>
      <c r="C299" t="s">
        <v>5237</v>
      </c>
      <c r="D299">
        <v>100.1</v>
      </c>
      <c r="E299" t="s">
        <v>5342</v>
      </c>
      <c r="F299">
        <v>4</v>
      </c>
      <c r="G299">
        <v>1.9444444444444459E-2</v>
      </c>
      <c r="H299">
        <v>0.68263888888888891</v>
      </c>
      <c r="I299">
        <v>12.17</v>
      </c>
      <c r="J299" t="s">
        <v>4994</v>
      </c>
      <c r="K299">
        <v>0.40033112582781449</v>
      </c>
    </row>
    <row r="300" spans="1:11" x14ac:dyDescent="0.2">
      <c r="A300" t="s">
        <v>1265</v>
      </c>
      <c r="B300" t="s">
        <v>5069</v>
      </c>
      <c r="C300" t="s">
        <v>5237</v>
      </c>
      <c r="D300">
        <v>100.1</v>
      </c>
      <c r="E300" t="s">
        <v>4994</v>
      </c>
      <c r="F300">
        <v>1</v>
      </c>
      <c r="G300">
        <v>1.6666666666666691E-2</v>
      </c>
      <c r="H300">
        <v>0.71736111111111112</v>
      </c>
      <c r="I300">
        <v>12.33</v>
      </c>
      <c r="J300" t="s">
        <v>5342</v>
      </c>
      <c r="K300">
        <v>0.40024422296119749</v>
      </c>
    </row>
    <row r="301" spans="1:11" x14ac:dyDescent="0.2">
      <c r="A301" t="s">
        <v>288</v>
      </c>
      <c r="B301" t="s">
        <v>4815</v>
      </c>
      <c r="C301" t="s">
        <v>5214</v>
      </c>
      <c r="D301">
        <v>100.2</v>
      </c>
      <c r="E301" t="s">
        <v>4994</v>
      </c>
      <c r="F301">
        <v>3</v>
      </c>
      <c r="G301">
        <v>1.6666666666666663E-2</v>
      </c>
      <c r="H301">
        <v>0.68819444444444444</v>
      </c>
      <c r="I301">
        <v>11.86</v>
      </c>
      <c r="J301" t="s">
        <v>4994</v>
      </c>
      <c r="K301">
        <v>0.40002407980736149</v>
      </c>
    </row>
    <row r="302" spans="1:11" x14ac:dyDescent="0.2">
      <c r="A302" t="s">
        <v>627</v>
      </c>
      <c r="B302" t="s">
        <v>4912</v>
      </c>
      <c r="C302" t="s">
        <v>5252</v>
      </c>
      <c r="D302">
        <v>100.1</v>
      </c>
      <c r="E302" t="s">
        <v>5342</v>
      </c>
      <c r="F302">
        <v>2</v>
      </c>
      <c r="G302">
        <v>3.7499999999999978E-2</v>
      </c>
      <c r="H302">
        <v>0.67638888888888893</v>
      </c>
      <c r="I302">
        <v>11.89</v>
      </c>
      <c r="J302" t="s">
        <v>5342</v>
      </c>
      <c r="K302">
        <v>0.39998692924363899</v>
      </c>
    </row>
    <row r="303" spans="1:11" x14ac:dyDescent="0.2">
      <c r="A303" t="s">
        <v>674</v>
      </c>
      <c r="B303" t="s">
        <v>5121</v>
      </c>
      <c r="C303" t="s">
        <v>5248</v>
      </c>
      <c r="D303">
        <v>100.2</v>
      </c>
      <c r="E303" t="s">
        <v>4994</v>
      </c>
      <c r="F303">
        <v>2</v>
      </c>
      <c r="G303">
        <v>1.4583333333333351E-2</v>
      </c>
      <c r="H303">
        <v>0.73819444444444438</v>
      </c>
      <c r="I303">
        <v>11.81</v>
      </c>
      <c r="J303" t="s">
        <v>4994</v>
      </c>
      <c r="K303">
        <v>0.39963358313001052</v>
      </c>
    </row>
    <row r="304" spans="1:11" x14ac:dyDescent="0.2">
      <c r="A304" t="s">
        <v>155</v>
      </c>
      <c r="B304" t="s">
        <v>5018</v>
      </c>
      <c r="C304" t="s">
        <v>5326</v>
      </c>
      <c r="D304">
        <v>100.3</v>
      </c>
      <c r="E304" t="s">
        <v>4994</v>
      </c>
      <c r="F304">
        <v>2</v>
      </c>
      <c r="H304">
        <v>0.69513888888888897</v>
      </c>
      <c r="I304">
        <v>12.2</v>
      </c>
      <c r="J304" t="s">
        <v>4994</v>
      </c>
      <c r="K304">
        <v>0.39934878587196498</v>
      </c>
    </row>
    <row r="305" spans="1:11" x14ac:dyDescent="0.2">
      <c r="A305" t="s">
        <v>337</v>
      </c>
      <c r="B305" t="s">
        <v>5121</v>
      </c>
      <c r="C305" t="s">
        <v>5248</v>
      </c>
      <c r="D305">
        <v>100.3</v>
      </c>
      <c r="E305" t="s">
        <v>4994</v>
      </c>
      <c r="F305">
        <v>2</v>
      </c>
      <c r="G305">
        <v>1.6666666666666663E-2</v>
      </c>
      <c r="H305">
        <v>0.70277777777777772</v>
      </c>
      <c r="I305">
        <v>12.13</v>
      </c>
      <c r="J305" t="s">
        <v>4994</v>
      </c>
      <c r="K305">
        <v>0.39930721858860851</v>
      </c>
    </row>
    <row r="306" spans="1:11" x14ac:dyDescent="0.2">
      <c r="A306" t="s">
        <v>718</v>
      </c>
      <c r="B306" t="s">
        <v>4921</v>
      </c>
      <c r="C306" t="s">
        <v>5268</v>
      </c>
      <c r="D306">
        <v>100.2</v>
      </c>
      <c r="E306" t="s">
        <v>4994</v>
      </c>
      <c r="F306">
        <v>4</v>
      </c>
      <c r="G306">
        <v>1.5972222222222221E-2</v>
      </c>
      <c r="H306">
        <v>0.70625000000000004</v>
      </c>
      <c r="I306">
        <v>11.94</v>
      </c>
      <c r="J306" t="s">
        <v>5342</v>
      </c>
      <c r="K306">
        <v>0.39924157149789152</v>
      </c>
    </row>
    <row r="307" spans="1:11" x14ac:dyDescent="0.2">
      <c r="A307" t="s">
        <v>304</v>
      </c>
      <c r="B307" t="s">
        <v>5026</v>
      </c>
      <c r="C307" t="s">
        <v>5336</v>
      </c>
      <c r="D307">
        <v>100.2</v>
      </c>
      <c r="E307" t="s">
        <v>5342</v>
      </c>
      <c r="F307">
        <v>4</v>
      </c>
      <c r="G307">
        <v>3.7499999999999978E-2</v>
      </c>
      <c r="H307">
        <v>0.67638888888888893</v>
      </c>
      <c r="I307">
        <v>11.9</v>
      </c>
      <c r="J307" t="s">
        <v>5342</v>
      </c>
      <c r="K307">
        <v>0.39901315789473701</v>
      </c>
    </row>
    <row r="308" spans="1:11" x14ac:dyDescent="0.2">
      <c r="A308" t="s">
        <v>1139</v>
      </c>
      <c r="B308" t="s">
        <v>5142</v>
      </c>
      <c r="C308" t="s">
        <v>5204</v>
      </c>
      <c r="D308">
        <v>100</v>
      </c>
      <c r="E308" t="s">
        <v>4994</v>
      </c>
      <c r="F308">
        <v>2</v>
      </c>
      <c r="G308">
        <v>1.6666666666666691E-2</v>
      </c>
      <c r="H308">
        <v>0.66874999999999996</v>
      </c>
      <c r="I308">
        <v>12.32</v>
      </c>
      <c r="J308" t="s">
        <v>5342</v>
      </c>
      <c r="K308">
        <v>0.39866445916114801</v>
      </c>
    </row>
    <row r="309" spans="1:11" x14ac:dyDescent="0.2">
      <c r="A309" t="s">
        <v>838</v>
      </c>
      <c r="B309" t="s">
        <v>4895</v>
      </c>
      <c r="C309" t="s">
        <v>5272</v>
      </c>
      <c r="D309">
        <v>100.2</v>
      </c>
      <c r="E309" t="s">
        <v>4994</v>
      </c>
      <c r="F309">
        <v>1</v>
      </c>
      <c r="G309">
        <v>1.3888888888888895E-2</v>
      </c>
      <c r="H309">
        <v>0.69861111111111107</v>
      </c>
      <c r="I309">
        <v>12.37</v>
      </c>
      <c r="J309" t="s">
        <v>5342</v>
      </c>
      <c r="K309">
        <v>0.39767108167770449</v>
      </c>
    </row>
    <row r="310" spans="1:11" x14ac:dyDescent="0.2">
      <c r="A310" t="s">
        <v>5297</v>
      </c>
      <c r="B310" t="s">
        <v>4827</v>
      </c>
      <c r="C310" t="s">
        <v>5296</v>
      </c>
      <c r="D310">
        <v>100</v>
      </c>
      <c r="E310" t="s">
        <v>4994</v>
      </c>
      <c r="F310">
        <v>2</v>
      </c>
      <c r="G310">
        <v>1.5972222222222221E-2</v>
      </c>
      <c r="H310">
        <v>0.6923611111111112</v>
      </c>
      <c r="I310">
        <v>12.44</v>
      </c>
      <c r="J310" t="s">
        <v>4994</v>
      </c>
      <c r="K310">
        <v>0.39767108167770399</v>
      </c>
    </row>
    <row r="311" spans="1:11" x14ac:dyDescent="0.2">
      <c r="A311" t="s">
        <v>140</v>
      </c>
      <c r="B311" t="s">
        <v>5142</v>
      </c>
      <c r="C311" t="s">
        <v>5204</v>
      </c>
      <c r="D311">
        <v>100.3</v>
      </c>
      <c r="E311" t="s">
        <v>5342</v>
      </c>
      <c r="F311">
        <v>3</v>
      </c>
      <c r="G311">
        <v>3.7499999999999978E-2</v>
      </c>
      <c r="H311">
        <v>0.67638888888888893</v>
      </c>
      <c r="I311">
        <v>11.91</v>
      </c>
      <c r="J311" t="s">
        <v>5342</v>
      </c>
      <c r="K311">
        <v>0.39766686998954348</v>
      </c>
    </row>
    <row r="312" spans="1:11" x14ac:dyDescent="0.2">
      <c r="A312" t="s">
        <v>735</v>
      </c>
      <c r="B312" t="s">
        <v>4718</v>
      </c>
      <c r="C312" t="s">
        <v>5327</v>
      </c>
      <c r="D312">
        <v>100.1</v>
      </c>
      <c r="E312" t="s">
        <v>4994</v>
      </c>
      <c r="F312">
        <v>4</v>
      </c>
      <c r="G312">
        <v>1.3888888888888895E-2</v>
      </c>
      <c r="H312">
        <v>0.69861111111111107</v>
      </c>
      <c r="I312">
        <v>12.21</v>
      </c>
      <c r="J312" t="s">
        <v>5342</v>
      </c>
      <c r="K312">
        <v>0.39737059951202502</v>
      </c>
    </row>
    <row r="313" spans="1:11" x14ac:dyDescent="0.2">
      <c r="A313" t="s">
        <v>111</v>
      </c>
      <c r="B313" t="s">
        <v>5034</v>
      </c>
      <c r="C313" t="s">
        <v>5266</v>
      </c>
      <c r="D313">
        <v>100.1</v>
      </c>
      <c r="E313" t="s">
        <v>4994</v>
      </c>
      <c r="F313">
        <v>3</v>
      </c>
      <c r="G313">
        <v>1.3888888888888895E-2</v>
      </c>
      <c r="H313">
        <v>0.7270833333333333</v>
      </c>
      <c r="I313">
        <v>12.1</v>
      </c>
      <c r="J313" t="s">
        <v>4994</v>
      </c>
      <c r="K313">
        <v>0.39735099337748397</v>
      </c>
    </row>
    <row r="314" spans="1:11" x14ac:dyDescent="0.2">
      <c r="A314" t="s">
        <v>5331</v>
      </c>
      <c r="B314" t="s">
        <v>4743</v>
      </c>
      <c r="C314" t="s">
        <v>5332</v>
      </c>
      <c r="D314">
        <v>100.2</v>
      </c>
      <c r="E314" t="s">
        <v>5342</v>
      </c>
      <c r="F314">
        <v>2</v>
      </c>
      <c r="G314">
        <v>1.6666666666666691E-2</v>
      </c>
      <c r="H314">
        <v>0.68333333333333335</v>
      </c>
      <c r="I314">
        <v>12.24</v>
      </c>
      <c r="J314" t="s">
        <v>4994</v>
      </c>
      <c r="K314">
        <v>0.39703511676542347</v>
      </c>
    </row>
    <row r="315" spans="1:11" x14ac:dyDescent="0.2">
      <c r="A315" t="s">
        <v>929</v>
      </c>
      <c r="B315" t="s">
        <v>4952</v>
      </c>
      <c r="C315" t="s">
        <v>5254</v>
      </c>
      <c r="D315">
        <v>100.3</v>
      </c>
      <c r="E315" t="s">
        <v>5342</v>
      </c>
      <c r="F315">
        <v>1</v>
      </c>
      <c r="G315">
        <v>1.5972222222222221E-2</v>
      </c>
      <c r="H315">
        <v>0.69236111111111109</v>
      </c>
      <c r="I315">
        <v>11.72</v>
      </c>
      <c r="J315" t="s">
        <v>4994</v>
      </c>
      <c r="K315">
        <v>0.39665376566038801</v>
      </c>
    </row>
    <row r="316" spans="1:11" x14ac:dyDescent="0.2">
      <c r="A316" t="s">
        <v>1681</v>
      </c>
      <c r="B316" t="s">
        <v>4916</v>
      </c>
      <c r="C316" t="s">
        <v>5323</v>
      </c>
      <c r="D316">
        <v>100</v>
      </c>
      <c r="E316" t="s">
        <v>5342</v>
      </c>
      <c r="F316">
        <v>2</v>
      </c>
      <c r="G316">
        <v>1.4583333333333309E-2</v>
      </c>
      <c r="H316">
        <v>0.66041666666666665</v>
      </c>
      <c r="I316">
        <v>12.32</v>
      </c>
      <c r="J316" t="s">
        <v>4994</v>
      </c>
      <c r="K316">
        <v>0.39604391774137349</v>
      </c>
    </row>
    <row r="317" spans="1:11" x14ac:dyDescent="0.2">
      <c r="A317" t="s">
        <v>715</v>
      </c>
      <c r="B317" t="s">
        <v>4916</v>
      </c>
      <c r="C317" t="s">
        <v>5323</v>
      </c>
      <c r="D317">
        <v>100.3</v>
      </c>
      <c r="E317" t="s">
        <v>4994</v>
      </c>
      <c r="F317">
        <v>3</v>
      </c>
      <c r="G317">
        <v>1.5972222222222249E-2</v>
      </c>
      <c r="H317">
        <v>0.70416666666666661</v>
      </c>
      <c r="I317">
        <v>11.87</v>
      </c>
      <c r="J317" t="s">
        <v>4994</v>
      </c>
      <c r="K317">
        <v>0.39572583419332652</v>
      </c>
    </row>
    <row r="318" spans="1:11" x14ac:dyDescent="0.2">
      <c r="A318" t="s">
        <v>1823</v>
      </c>
      <c r="B318" t="s">
        <v>5026</v>
      </c>
      <c r="C318" t="s">
        <v>5336</v>
      </c>
      <c r="D318">
        <v>100.1</v>
      </c>
      <c r="E318" t="s">
        <v>5342</v>
      </c>
      <c r="F318">
        <v>4</v>
      </c>
      <c r="G318">
        <v>1.5277777777777779E-2</v>
      </c>
      <c r="H318">
        <v>0.6430555555555556</v>
      </c>
      <c r="I318">
        <v>12.22</v>
      </c>
      <c r="J318" t="s">
        <v>5342</v>
      </c>
      <c r="K318">
        <v>0.39563758389261749</v>
      </c>
    </row>
    <row r="319" spans="1:11" x14ac:dyDescent="0.2">
      <c r="A319" t="s">
        <v>847</v>
      </c>
      <c r="B319" t="s">
        <v>5069</v>
      </c>
      <c r="C319" t="s">
        <v>5237</v>
      </c>
      <c r="D319">
        <v>100.2</v>
      </c>
      <c r="E319" t="s">
        <v>4994</v>
      </c>
      <c r="F319">
        <v>3</v>
      </c>
      <c r="G319">
        <v>1.8055555555555575E-2</v>
      </c>
      <c r="H319">
        <v>0.68124999999999991</v>
      </c>
      <c r="I319">
        <v>12.22</v>
      </c>
      <c r="J319" t="s">
        <v>5342</v>
      </c>
      <c r="K319">
        <v>0.39538141146062</v>
      </c>
    </row>
    <row r="320" spans="1:11" x14ac:dyDescent="0.2">
      <c r="A320" t="s">
        <v>217</v>
      </c>
      <c r="B320" t="s">
        <v>4802</v>
      </c>
      <c r="C320" t="s">
        <v>5243</v>
      </c>
      <c r="D320">
        <v>100.2</v>
      </c>
      <c r="E320" t="s">
        <v>4994</v>
      </c>
      <c r="F320">
        <v>4</v>
      </c>
      <c r="G320">
        <v>1.7361111111111105E-2</v>
      </c>
      <c r="H320">
        <v>8.8633333333333333</v>
      </c>
      <c r="I320">
        <v>12.22</v>
      </c>
      <c r="J320" t="s">
        <v>5342</v>
      </c>
      <c r="K320">
        <v>0.39502861043336801</v>
      </c>
    </row>
    <row r="321" spans="1:11" x14ac:dyDescent="0.2">
      <c r="A321" t="s">
        <v>171</v>
      </c>
      <c r="B321" t="s">
        <v>4964</v>
      </c>
      <c r="C321" t="s">
        <v>5256</v>
      </c>
      <c r="D321">
        <v>100.1</v>
      </c>
      <c r="E321" t="s">
        <v>4994</v>
      </c>
      <c r="F321">
        <v>2</v>
      </c>
      <c r="G321">
        <v>1.5972222222222249E-2</v>
      </c>
      <c r="H321">
        <v>0.69444444444444442</v>
      </c>
      <c r="I321">
        <v>12.32</v>
      </c>
      <c r="J321" t="s">
        <v>4994</v>
      </c>
      <c r="K321">
        <v>0.39501681409004702</v>
      </c>
    </row>
    <row r="322" spans="1:11" x14ac:dyDescent="0.2">
      <c r="A322" t="s">
        <v>761</v>
      </c>
      <c r="B322" t="s">
        <v>5000</v>
      </c>
      <c r="C322" t="s">
        <v>5238</v>
      </c>
      <c r="D322">
        <v>100.2</v>
      </c>
      <c r="E322" t="s">
        <v>4994</v>
      </c>
      <c r="F322">
        <v>1</v>
      </c>
      <c r="G322">
        <v>1.5277777777777779E-2</v>
      </c>
      <c r="H322">
        <v>0.71111111111111114</v>
      </c>
      <c r="I322">
        <v>11.69</v>
      </c>
      <c r="J322" t="s">
        <v>4994</v>
      </c>
      <c r="K322">
        <v>0.3950066806088065</v>
      </c>
    </row>
    <row r="323" spans="1:11" x14ac:dyDescent="0.2">
      <c r="A323" t="s">
        <v>5245</v>
      </c>
      <c r="B323" t="s">
        <v>5115</v>
      </c>
      <c r="C323" t="s">
        <v>5246</v>
      </c>
      <c r="D323">
        <v>100.2</v>
      </c>
      <c r="E323" t="s">
        <v>4994</v>
      </c>
      <c r="F323">
        <v>2</v>
      </c>
      <c r="G323">
        <v>1.8749999999999989E-2</v>
      </c>
      <c r="H323">
        <v>0.68680555555555556</v>
      </c>
      <c r="I323">
        <v>12.06</v>
      </c>
      <c r="J323" t="s">
        <v>5342</v>
      </c>
      <c r="K323">
        <v>0.39403508771929802</v>
      </c>
    </row>
    <row r="324" spans="1:11" x14ac:dyDescent="0.2">
      <c r="A324" t="s">
        <v>1167</v>
      </c>
      <c r="B324" t="s">
        <v>5018</v>
      </c>
      <c r="C324" t="s">
        <v>5326</v>
      </c>
      <c r="D324">
        <v>100.3</v>
      </c>
      <c r="E324" t="s">
        <v>4994</v>
      </c>
      <c r="F324">
        <v>2</v>
      </c>
      <c r="G324">
        <v>1.5277777777777779E-2</v>
      </c>
      <c r="H324">
        <v>0.68263888888888891</v>
      </c>
      <c r="I324">
        <v>12.34</v>
      </c>
      <c r="J324" t="s">
        <v>4994</v>
      </c>
      <c r="K324">
        <v>0.3939908440375125</v>
      </c>
    </row>
    <row r="325" spans="1:11" x14ac:dyDescent="0.2">
      <c r="A325" t="s">
        <v>471</v>
      </c>
      <c r="B325" t="s">
        <v>5171</v>
      </c>
      <c r="C325" t="s">
        <v>5298</v>
      </c>
      <c r="D325">
        <v>100.3</v>
      </c>
      <c r="E325" t="s">
        <v>4994</v>
      </c>
      <c r="F325">
        <v>4</v>
      </c>
      <c r="G325">
        <v>1.7361111111111133E-2</v>
      </c>
      <c r="H325">
        <v>0.69513888888888886</v>
      </c>
      <c r="I325">
        <v>12.02</v>
      </c>
      <c r="J325" t="s">
        <v>5342</v>
      </c>
      <c r="K325">
        <v>0.39354519652532904</v>
      </c>
    </row>
    <row r="326" spans="1:11" x14ac:dyDescent="0.2">
      <c r="A326" t="s">
        <v>136</v>
      </c>
      <c r="B326" t="s">
        <v>5160</v>
      </c>
      <c r="C326" t="s">
        <v>5276</v>
      </c>
      <c r="D326">
        <v>100.2</v>
      </c>
      <c r="E326" t="s">
        <v>4994</v>
      </c>
      <c r="F326">
        <v>4</v>
      </c>
      <c r="G326">
        <v>1.5972222222222221E-2</v>
      </c>
      <c r="H326">
        <v>0.69722222222222219</v>
      </c>
      <c r="I326">
        <v>12.19</v>
      </c>
      <c r="J326" t="s">
        <v>5342</v>
      </c>
      <c r="K326">
        <v>0.39310667547858202</v>
      </c>
    </row>
    <row r="327" spans="1:11" x14ac:dyDescent="0.2">
      <c r="A327" t="s">
        <v>5205</v>
      </c>
      <c r="B327" t="s">
        <v>5142</v>
      </c>
      <c r="C327" t="s">
        <v>5204</v>
      </c>
      <c r="D327">
        <v>100</v>
      </c>
      <c r="E327" t="s">
        <v>5342</v>
      </c>
      <c r="F327">
        <v>2</v>
      </c>
      <c r="H327">
        <v>0.69444444444444442</v>
      </c>
      <c r="I327">
        <v>12.38</v>
      </c>
      <c r="J327" t="s">
        <v>4994</v>
      </c>
      <c r="K327">
        <v>0.39279962383677547</v>
      </c>
    </row>
    <row r="328" spans="1:11" x14ac:dyDescent="0.2">
      <c r="A328" t="s">
        <v>398</v>
      </c>
      <c r="B328" t="s">
        <v>4756</v>
      </c>
      <c r="C328" t="s">
        <v>5333</v>
      </c>
      <c r="D328">
        <v>100.2</v>
      </c>
      <c r="E328" t="s">
        <v>5342</v>
      </c>
      <c r="F328">
        <v>2</v>
      </c>
      <c r="G328">
        <v>1.8055555555555575E-2</v>
      </c>
      <c r="H328">
        <v>0.6875</v>
      </c>
      <c r="I328">
        <v>12.31</v>
      </c>
      <c r="J328" t="s">
        <v>5342</v>
      </c>
      <c r="K328">
        <v>0.392130895420369</v>
      </c>
    </row>
    <row r="329" spans="1:11" x14ac:dyDescent="0.2">
      <c r="A329" t="s">
        <v>1532</v>
      </c>
      <c r="B329" t="s">
        <v>5013</v>
      </c>
      <c r="C329" t="s">
        <v>5235</v>
      </c>
      <c r="D329">
        <v>100.1</v>
      </c>
      <c r="E329" t="s">
        <v>4994</v>
      </c>
      <c r="F329">
        <v>1</v>
      </c>
      <c r="G329">
        <v>1.5972222222222249E-2</v>
      </c>
      <c r="H329">
        <v>0.67638888888888893</v>
      </c>
      <c r="I329">
        <v>12.34</v>
      </c>
      <c r="J329" t="s">
        <v>4994</v>
      </c>
      <c r="K329">
        <v>0.39203947368421049</v>
      </c>
    </row>
    <row r="330" spans="1:11" x14ac:dyDescent="0.2">
      <c r="A330" t="s">
        <v>65</v>
      </c>
      <c r="B330" t="s">
        <v>5018</v>
      </c>
      <c r="C330" t="s">
        <v>5326</v>
      </c>
      <c r="D330">
        <v>100.2</v>
      </c>
      <c r="E330" t="s">
        <v>5342</v>
      </c>
      <c r="F330">
        <v>3</v>
      </c>
      <c r="G330">
        <v>2.8472222222222232E-2</v>
      </c>
      <c r="H330">
        <v>0.67361111111111116</v>
      </c>
      <c r="I330">
        <v>11.96</v>
      </c>
      <c r="J330" t="s">
        <v>5342</v>
      </c>
      <c r="K330">
        <v>0.391717206924596</v>
      </c>
    </row>
    <row r="331" spans="1:11" x14ac:dyDescent="0.2">
      <c r="A331" t="s">
        <v>908</v>
      </c>
      <c r="B331" t="s">
        <v>4800</v>
      </c>
      <c r="C331" t="s">
        <v>5228</v>
      </c>
      <c r="D331">
        <v>100.1</v>
      </c>
      <c r="E331" t="s">
        <v>5342</v>
      </c>
      <c r="F331">
        <v>1</v>
      </c>
      <c r="G331">
        <v>1.5277777777777779E-2</v>
      </c>
      <c r="H331">
        <v>0.65694444444444444</v>
      </c>
      <c r="I331">
        <v>12.28</v>
      </c>
      <c r="J331" t="s">
        <v>4994</v>
      </c>
      <c r="K331">
        <v>0.3913970006854105</v>
      </c>
    </row>
    <row r="332" spans="1:11" x14ac:dyDescent="0.2">
      <c r="A332" t="s">
        <v>41</v>
      </c>
      <c r="B332" t="s">
        <v>5198</v>
      </c>
      <c r="C332" t="s">
        <v>5311</v>
      </c>
      <c r="D332">
        <v>100.1</v>
      </c>
      <c r="E332" t="s">
        <v>4994</v>
      </c>
      <c r="F332">
        <v>2</v>
      </c>
      <c r="G332">
        <v>1.3888888888888895E-2</v>
      </c>
      <c r="H332">
        <v>0.70555555555555549</v>
      </c>
      <c r="I332">
        <v>11.87</v>
      </c>
      <c r="J332" t="s">
        <v>4994</v>
      </c>
      <c r="K332">
        <v>0.39111607173367802</v>
      </c>
    </row>
    <row r="333" spans="1:11" x14ac:dyDescent="0.2">
      <c r="A333" t="s">
        <v>277</v>
      </c>
      <c r="B333" t="s">
        <v>5160</v>
      </c>
      <c r="C333" t="s">
        <v>5276</v>
      </c>
      <c r="D333">
        <v>100.1</v>
      </c>
      <c r="E333" t="s">
        <v>4994</v>
      </c>
      <c r="F333">
        <v>3</v>
      </c>
      <c r="G333">
        <v>1.6666666666666663E-2</v>
      </c>
      <c r="H333">
        <v>0.70277777777777772</v>
      </c>
      <c r="I333">
        <v>12.1</v>
      </c>
      <c r="J333" t="s">
        <v>4994</v>
      </c>
      <c r="K333">
        <v>0.39069318577901702</v>
      </c>
    </row>
    <row r="334" spans="1:11" x14ac:dyDescent="0.2">
      <c r="A334" t="s">
        <v>1343</v>
      </c>
      <c r="B334" t="s">
        <v>5142</v>
      </c>
      <c r="C334" t="s">
        <v>5204</v>
      </c>
      <c r="D334">
        <v>100.1</v>
      </c>
      <c r="E334" t="s">
        <v>5342</v>
      </c>
      <c r="F334">
        <v>2</v>
      </c>
      <c r="G334">
        <v>1.5277777777777779E-2</v>
      </c>
      <c r="H334">
        <v>0.65694444444444444</v>
      </c>
      <c r="I334">
        <v>12.32</v>
      </c>
      <c r="J334" t="s">
        <v>4994</v>
      </c>
      <c r="K334">
        <v>0.3890119096963815</v>
      </c>
    </row>
    <row r="335" spans="1:11" x14ac:dyDescent="0.2">
      <c r="A335" t="s">
        <v>1533</v>
      </c>
      <c r="B335" t="s">
        <v>5018</v>
      </c>
      <c r="C335" t="s">
        <v>5326</v>
      </c>
      <c r="D335">
        <v>100</v>
      </c>
      <c r="E335" t="s">
        <v>5342</v>
      </c>
      <c r="F335">
        <v>1</v>
      </c>
      <c r="G335">
        <v>1.5277777777777751E-2</v>
      </c>
      <c r="H335">
        <v>0.65486111111111112</v>
      </c>
      <c r="I335">
        <v>12.35</v>
      </c>
      <c r="J335" t="s">
        <v>5342</v>
      </c>
      <c r="K335">
        <v>0.38813141150499902</v>
      </c>
    </row>
    <row r="336" spans="1:11" x14ac:dyDescent="0.2">
      <c r="A336" t="s">
        <v>172</v>
      </c>
      <c r="B336" t="s">
        <v>4711</v>
      </c>
      <c r="C336" t="s">
        <v>5211</v>
      </c>
      <c r="D336">
        <v>100</v>
      </c>
      <c r="E336" t="s">
        <v>4994</v>
      </c>
      <c r="F336">
        <v>2</v>
      </c>
      <c r="G336">
        <v>1.3888888888888895E-2</v>
      </c>
      <c r="H336">
        <v>0.7270833333333333</v>
      </c>
      <c r="I336">
        <v>11.99</v>
      </c>
      <c r="J336" t="s">
        <v>4994</v>
      </c>
      <c r="K336">
        <v>0.38688940488476098</v>
      </c>
    </row>
    <row r="337" spans="1:11" x14ac:dyDescent="0.2">
      <c r="A337" t="s">
        <v>1859</v>
      </c>
      <c r="B337" t="s">
        <v>4743</v>
      </c>
      <c r="C337" t="s">
        <v>5332</v>
      </c>
      <c r="D337">
        <v>100.1</v>
      </c>
      <c r="E337" t="s">
        <v>5342</v>
      </c>
      <c r="F337">
        <v>1</v>
      </c>
      <c r="G337">
        <v>1.4583333333333309E-2</v>
      </c>
      <c r="H337">
        <v>0.64930555555555558</v>
      </c>
      <c r="I337">
        <v>12.22</v>
      </c>
      <c r="J337" t="s">
        <v>5342</v>
      </c>
      <c r="K337">
        <v>0.38666422211357498</v>
      </c>
    </row>
    <row r="338" spans="1:11" x14ac:dyDescent="0.2">
      <c r="A338" t="s">
        <v>5324</v>
      </c>
      <c r="B338" t="s">
        <v>4916</v>
      </c>
      <c r="C338" t="s">
        <v>5323</v>
      </c>
      <c r="D338">
        <v>100.2</v>
      </c>
      <c r="E338" t="s">
        <v>4994</v>
      </c>
      <c r="F338">
        <v>4</v>
      </c>
      <c r="G338">
        <v>1.4583333333333309E-2</v>
      </c>
      <c r="H338">
        <v>0.70763888888888893</v>
      </c>
      <c r="I338">
        <v>12.24</v>
      </c>
      <c r="J338" t="s">
        <v>5342</v>
      </c>
      <c r="K338">
        <v>0.3857591204833275</v>
      </c>
    </row>
    <row r="339" spans="1:11" x14ac:dyDescent="0.2">
      <c r="A339" t="s">
        <v>920</v>
      </c>
      <c r="B339" t="s">
        <v>4923</v>
      </c>
      <c r="C339" t="s">
        <v>5320</v>
      </c>
      <c r="D339">
        <v>100.1</v>
      </c>
      <c r="E339" t="s">
        <v>5342</v>
      </c>
      <c r="F339">
        <v>3</v>
      </c>
      <c r="G339">
        <v>1.5277777777777779E-2</v>
      </c>
      <c r="H339">
        <v>0.65277777777777779</v>
      </c>
      <c r="I339">
        <v>12.2</v>
      </c>
      <c r="J339" t="s">
        <v>4994</v>
      </c>
      <c r="K339">
        <v>0.38565721439471401</v>
      </c>
    </row>
    <row r="340" spans="1:11" x14ac:dyDescent="0.2">
      <c r="A340" t="s">
        <v>742</v>
      </c>
      <c r="B340" t="s">
        <v>5026</v>
      </c>
      <c r="C340" t="s">
        <v>5336</v>
      </c>
      <c r="D340">
        <v>100.1</v>
      </c>
      <c r="E340" t="s">
        <v>5342</v>
      </c>
      <c r="F340">
        <v>2</v>
      </c>
      <c r="G340">
        <v>1.6666666666666691E-2</v>
      </c>
      <c r="H340">
        <v>0.67500000000000004</v>
      </c>
      <c r="I340">
        <v>12.23</v>
      </c>
      <c r="J340" t="s">
        <v>4994</v>
      </c>
      <c r="K340">
        <v>0.38522058823529448</v>
      </c>
    </row>
    <row r="341" spans="1:11" x14ac:dyDescent="0.2">
      <c r="A341" t="s">
        <v>1525</v>
      </c>
      <c r="B341" t="s">
        <v>4941</v>
      </c>
      <c r="C341" t="s">
        <v>5257</v>
      </c>
      <c r="D341">
        <v>100.1</v>
      </c>
      <c r="E341" t="s">
        <v>4994</v>
      </c>
      <c r="F341">
        <v>3</v>
      </c>
      <c r="G341">
        <v>1.6666666666666663E-2</v>
      </c>
      <c r="H341">
        <v>0.6875</v>
      </c>
      <c r="I341">
        <v>12.34</v>
      </c>
      <c r="J341" t="s">
        <v>5342</v>
      </c>
      <c r="K341">
        <v>0.38286988531906296</v>
      </c>
    </row>
    <row r="342" spans="1:11" x14ac:dyDescent="0.2">
      <c r="A342" t="s">
        <v>5239</v>
      </c>
      <c r="B342" t="s">
        <v>4989</v>
      </c>
      <c r="C342" t="s">
        <v>5240</v>
      </c>
      <c r="D342">
        <v>100.1</v>
      </c>
      <c r="E342" t="s">
        <v>4994</v>
      </c>
      <c r="F342">
        <v>1</v>
      </c>
      <c r="G342">
        <v>1.8055555555555547E-2</v>
      </c>
      <c r="H342">
        <v>0.70972222222222225</v>
      </c>
      <c r="I342">
        <v>11.59</v>
      </c>
      <c r="J342" t="s">
        <v>5342</v>
      </c>
      <c r="K342">
        <v>0.38243421052631554</v>
      </c>
    </row>
    <row r="343" spans="1:11" x14ac:dyDescent="0.2">
      <c r="A343" t="s">
        <v>815</v>
      </c>
      <c r="B343" t="s">
        <v>4964</v>
      </c>
      <c r="C343" t="s">
        <v>5256</v>
      </c>
      <c r="D343">
        <v>100.1</v>
      </c>
      <c r="E343" t="s">
        <v>4994</v>
      </c>
      <c r="F343">
        <v>4</v>
      </c>
      <c r="G343">
        <v>1.6666666666666663E-2</v>
      </c>
      <c r="H343">
        <v>0.69236111111111109</v>
      </c>
      <c r="I343">
        <v>11.92</v>
      </c>
      <c r="J343" t="s">
        <v>4994</v>
      </c>
      <c r="K343">
        <v>0.38174034574696847</v>
      </c>
    </row>
    <row r="344" spans="1:11" x14ac:dyDescent="0.2">
      <c r="A344" t="s">
        <v>5230</v>
      </c>
      <c r="B344" t="s">
        <v>4943</v>
      </c>
      <c r="C344" t="s">
        <v>5231</v>
      </c>
      <c r="D344">
        <v>100.2</v>
      </c>
      <c r="E344" t="s">
        <v>4994</v>
      </c>
      <c r="F344">
        <v>3</v>
      </c>
      <c r="G344">
        <v>1.6666666666666691E-2</v>
      </c>
      <c r="H344">
        <v>0.70000000000000007</v>
      </c>
      <c r="I344">
        <v>11.81</v>
      </c>
      <c r="J344" t="s">
        <v>4994</v>
      </c>
      <c r="K344">
        <v>0.38159546379258102</v>
      </c>
    </row>
    <row r="345" spans="1:11" x14ac:dyDescent="0.2">
      <c r="A345" t="s">
        <v>525</v>
      </c>
      <c r="B345" t="s">
        <v>5034</v>
      </c>
      <c r="C345" t="s">
        <v>5266</v>
      </c>
      <c r="D345">
        <v>100.1</v>
      </c>
      <c r="E345" t="s">
        <v>4994</v>
      </c>
      <c r="F345">
        <v>4</v>
      </c>
      <c r="G345">
        <v>1.5277777777777779E-2</v>
      </c>
      <c r="H345">
        <v>0.68958333333333333</v>
      </c>
      <c r="I345">
        <v>11.87</v>
      </c>
      <c r="J345" t="s">
        <v>5342</v>
      </c>
      <c r="K345">
        <v>0.38083594748460547</v>
      </c>
    </row>
    <row r="346" spans="1:11" x14ac:dyDescent="0.2">
      <c r="A346" t="s">
        <v>207</v>
      </c>
      <c r="B346" t="s">
        <v>4923</v>
      </c>
      <c r="C346" t="s">
        <v>5320</v>
      </c>
      <c r="D346">
        <v>100.3</v>
      </c>
      <c r="E346" t="s">
        <v>4994</v>
      </c>
      <c r="F346">
        <v>1</v>
      </c>
      <c r="G346">
        <v>1.4583333333333337E-2</v>
      </c>
      <c r="H346">
        <v>0.65833333333333333</v>
      </c>
      <c r="I346">
        <v>12.3</v>
      </c>
      <c r="J346" t="s">
        <v>4994</v>
      </c>
      <c r="K346">
        <v>0.38077001278029499</v>
      </c>
    </row>
    <row r="347" spans="1:11" x14ac:dyDescent="0.2">
      <c r="A347" t="s">
        <v>562</v>
      </c>
      <c r="B347" t="s">
        <v>4937</v>
      </c>
      <c r="C347" t="s">
        <v>5314</v>
      </c>
      <c r="D347">
        <v>100.2</v>
      </c>
      <c r="E347" t="s">
        <v>4994</v>
      </c>
      <c r="F347">
        <v>4</v>
      </c>
      <c r="G347">
        <v>2.0138888888888873E-2</v>
      </c>
      <c r="H347">
        <v>0.68819444444444444</v>
      </c>
      <c r="I347">
        <v>11.94</v>
      </c>
      <c r="J347" t="s">
        <v>5342</v>
      </c>
      <c r="K347">
        <v>0.37977924944812402</v>
      </c>
    </row>
    <row r="348" spans="1:11" x14ac:dyDescent="0.2">
      <c r="A348" t="s">
        <v>1274</v>
      </c>
      <c r="B348" t="s">
        <v>5026</v>
      </c>
      <c r="C348" t="s">
        <v>5336</v>
      </c>
      <c r="D348">
        <v>100</v>
      </c>
      <c r="E348" t="s">
        <v>4994</v>
      </c>
      <c r="F348">
        <v>4</v>
      </c>
      <c r="G348">
        <v>1.4583333333333309E-2</v>
      </c>
      <c r="H348">
        <v>0.66527777777777786</v>
      </c>
      <c r="I348">
        <v>12.22</v>
      </c>
      <c r="J348" t="s">
        <v>5342</v>
      </c>
      <c r="K348">
        <v>0.37771545552174701</v>
      </c>
    </row>
    <row r="349" spans="1:11" x14ac:dyDescent="0.2">
      <c r="A349" t="s">
        <v>895</v>
      </c>
      <c r="B349" t="s">
        <v>4980</v>
      </c>
      <c r="C349" t="s">
        <v>5335</v>
      </c>
      <c r="D349">
        <v>100</v>
      </c>
      <c r="E349" t="s">
        <v>5342</v>
      </c>
      <c r="F349">
        <v>1</v>
      </c>
      <c r="G349">
        <v>1.5972222222222249E-2</v>
      </c>
      <c r="H349">
        <v>0.64861111111111103</v>
      </c>
      <c r="I349">
        <v>12.33</v>
      </c>
      <c r="J349" t="s">
        <v>5342</v>
      </c>
      <c r="K349">
        <v>0.37751405768184298</v>
      </c>
    </row>
    <row r="350" spans="1:11" x14ac:dyDescent="0.2">
      <c r="A350" t="s">
        <v>988</v>
      </c>
      <c r="B350" t="s">
        <v>4916</v>
      </c>
      <c r="C350" t="s">
        <v>5323</v>
      </c>
      <c r="D350">
        <v>100</v>
      </c>
      <c r="E350" t="s">
        <v>4994</v>
      </c>
      <c r="F350">
        <v>4</v>
      </c>
      <c r="G350">
        <v>1.5277777777777779E-2</v>
      </c>
      <c r="H350">
        <v>0.67083333333333339</v>
      </c>
      <c r="I350">
        <v>12.29</v>
      </c>
      <c r="J350" t="s">
        <v>5342</v>
      </c>
      <c r="K350">
        <v>0.37124703540377546</v>
      </c>
    </row>
  </sheetData>
  <sortState xmlns:xlrd2="http://schemas.microsoft.com/office/spreadsheetml/2017/richdata2" ref="A2:K351">
    <sortCondition descending="1" ref="K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C34B7-CBA2-CC4A-B5C1-A0E07CE4045C}">
  <dimension ref="A1:G318"/>
  <sheetViews>
    <sheetView workbookViewId="0">
      <selection activeCell="D1" sqref="D1:F1048576"/>
    </sheetView>
  </sheetViews>
  <sheetFormatPr baseColWidth="10" defaultRowHeight="16" x14ac:dyDescent="0.2"/>
  <cols>
    <col min="4" max="6" width="10.6640625" style="6" customWidth="1"/>
    <col min="7" max="7" width="12.5" bestFit="1" customWidth="1"/>
  </cols>
  <sheetData>
    <row r="1" spans="1:7" x14ac:dyDescent="0.2">
      <c r="A1" t="s">
        <v>0</v>
      </c>
      <c r="B1" t="s">
        <v>4703</v>
      </c>
      <c r="C1" t="s">
        <v>5200</v>
      </c>
      <c r="D1" s="6" t="s">
        <v>4706</v>
      </c>
      <c r="E1" s="6" t="s">
        <v>4705</v>
      </c>
      <c r="F1" s="6" t="s">
        <v>4704</v>
      </c>
      <c r="G1" t="s">
        <v>5352</v>
      </c>
    </row>
    <row r="2" spans="1:7" x14ac:dyDescent="0.2">
      <c r="A2" t="s">
        <v>106</v>
      </c>
      <c r="B2" t="s">
        <v>4711</v>
      </c>
      <c r="C2" t="s">
        <v>5211</v>
      </c>
      <c r="D2">
        <v>1</v>
      </c>
      <c r="E2">
        <v>1</v>
      </c>
      <c r="F2">
        <v>1</v>
      </c>
      <c r="G2">
        <v>0.40469781113078729</v>
      </c>
    </row>
    <row r="3" spans="1:7" x14ac:dyDescent="0.2">
      <c r="A3" t="s">
        <v>126</v>
      </c>
      <c r="B3" t="s">
        <v>4712</v>
      </c>
      <c r="C3" t="s">
        <v>5290</v>
      </c>
      <c r="D3">
        <v>1</v>
      </c>
      <c r="E3">
        <v>1</v>
      </c>
      <c r="F3">
        <v>1</v>
      </c>
      <c r="G3">
        <v>0.4323529411764705</v>
      </c>
    </row>
    <row r="4" spans="1:7" x14ac:dyDescent="0.2">
      <c r="A4" t="s">
        <v>460</v>
      </c>
      <c r="B4" t="s">
        <v>4717</v>
      </c>
      <c r="C4" t="s">
        <v>5244</v>
      </c>
      <c r="D4">
        <v>1</v>
      </c>
      <c r="E4">
        <v>1</v>
      </c>
      <c r="F4">
        <v>1</v>
      </c>
      <c r="G4">
        <v>0.40397350993377501</v>
      </c>
    </row>
    <row r="5" spans="1:7" x14ac:dyDescent="0.2">
      <c r="A5" t="s">
        <v>120</v>
      </c>
      <c r="B5" t="s">
        <v>4721</v>
      </c>
      <c r="C5" t="s">
        <v>5209</v>
      </c>
      <c r="D5">
        <v>1</v>
      </c>
      <c r="E5">
        <v>1</v>
      </c>
      <c r="F5">
        <v>1</v>
      </c>
      <c r="G5">
        <v>0.41666666666666652</v>
      </c>
    </row>
    <row r="6" spans="1:7" x14ac:dyDescent="0.2">
      <c r="A6" t="s">
        <v>128</v>
      </c>
      <c r="B6" t="s">
        <v>4727</v>
      </c>
      <c r="C6" t="s">
        <v>5255</v>
      </c>
      <c r="D6">
        <v>1</v>
      </c>
      <c r="E6">
        <v>1</v>
      </c>
      <c r="F6">
        <v>1</v>
      </c>
      <c r="G6">
        <v>0.43333333333333324</v>
      </c>
    </row>
    <row r="7" spans="1:7" x14ac:dyDescent="0.2">
      <c r="A7" t="s">
        <v>118</v>
      </c>
      <c r="B7" t="s">
        <v>4728</v>
      </c>
      <c r="C7" t="s">
        <v>5289</v>
      </c>
      <c r="D7">
        <v>1</v>
      </c>
      <c r="E7">
        <v>1</v>
      </c>
      <c r="F7">
        <v>1</v>
      </c>
      <c r="G7">
        <v>0.42792005180737053</v>
      </c>
    </row>
    <row r="8" spans="1:7" x14ac:dyDescent="0.2">
      <c r="A8" t="s">
        <v>251</v>
      </c>
      <c r="B8" t="s">
        <v>4730</v>
      </c>
      <c r="C8" t="s">
        <v>5247</v>
      </c>
      <c r="D8">
        <v>1</v>
      </c>
      <c r="E8">
        <v>1</v>
      </c>
      <c r="F8">
        <v>1</v>
      </c>
      <c r="G8">
        <v>0.43709567793656301</v>
      </c>
    </row>
    <row r="9" spans="1:7" x14ac:dyDescent="0.2">
      <c r="A9" t="s">
        <v>398</v>
      </c>
      <c r="B9" t="s">
        <v>4756</v>
      </c>
      <c r="C9" t="s">
        <v>5333</v>
      </c>
      <c r="D9">
        <v>1</v>
      </c>
      <c r="E9">
        <v>1</v>
      </c>
      <c r="F9">
        <v>1</v>
      </c>
      <c r="G9">
        <v>0.392130895420369</v>
      </c>
    </row>
    <row r="10" spans="1:7" x14ac:dyDescent="0.2">
      <c r="A10" t="s">
        <v>341</v>
      </c>
      <c r="B10" t="s">
        <v>4757</v>
      </c>
      <c r="C10" t="s">
        <v>5329</v>
      </c>
      <c r="D10">
        <v>1</v>
      </c>
      <c r="E10">
        <v>1</v>
      </c>
      <c r="F10">
        <v>1</v>
      </c>
      <c r="G10">
        <v>0.41196467991169949</v>
      </c>
    </row>
    <row r="11" spans="1:7" x14ac:dyDescent="0.2">
      <c r="A11" t="s">
        <v>408</v>
      </c>
      <c r="B11" t="s">
        <v>4760</v>
      </c>
      <c r="C11" t="s">
        <v>5251</v>
      </c>
      <c r="D11">
        <v>1</v>
      </c>
      <c r="E11">
        <v>1</v>
      </c>
      <c r="F11">
        <v>1</v>
      </c>
      <c r="G11">
        <v>0.41885964912280677</v>
      </c>
    </row>
    <row r="12" spans="1:7" x14ac:dyDescent="0.2">
      <c r="A12" t="s">
        <v>145</v>
      </c>
      <c r="B12" t="s">
        <v>4762</v>
      </c>
      <c r="C12" t="s">
        <v>5308</v>
      </c>
      <c r="D12">
        <v>1</v>
      </c>
      <c r="E12">
        <v>1</v>
      </c>
      <c r="F12">
        <v>1</v>
      </c>
      <c r="G12">
        <v>0.40364043630697322</v>
      </c>
    </row>
    <row r="13" spans="1:7" x14ac:dyDescent="0.2">
      <c r="A13" t="s">
        <v>557</v>
      </c>
      <c r="B13" t="s">
        <v>4763</v>
      </c>
      <c r="C13" t="s">
        <v>5208</v>
      </c>
      <c r="D13">
        <v>1</v>
      </c>
      <c r="E13">
        <v>1</v>
      </c>
      <c r="F13">
        <v>1</v>
      </c>
      <c r="G13">
        <v>0.46708333333333324</v>
      </c>
    </row>
    <row r="14" spans="1:7" x14ac:dyDescent="0.2">
      <c r="A14" t="s">
        <v>108</v>
      </c>
      <c r="B14" t="s">
        <v>4765</v>
      </c>
      <c r="C14" t="s">
        <v>5284</v>
      </c>
      <c r="D14">
        <v>1</v>
      </c>
      <c r="E14">
        <v>1</v>
      </c>
      <c r="F14">
        <v>1</v>
      </c>
      <c r="G14">
        <v>0.44040708144533525</v>
      </c>
    </row>
    <row r="15" spans="1:7" x14ac:dyDescent="0.2">
      <c r="A15" t="s">
        <v>112</v>
      </c>
      <c r="B15" t="s">
        <v>4769</v>
      </c>
      <c r="C15" t="s">
        <v>5304</v>
      </c>
      <c r="D15">
        <v>1</v>
      </c>
      <c r="E15">
        <v>1</v>
      </c>
      <c r="F15">
        <v>1</v>
      </c>
      <c r="G15">
        <v>0.40557040609900297</v>
      </c>
    </row>
    <row r="16" spans="1:7" x14ac:dyDescent="0.2">
      <c r="A16" t="s">
        <v>498</v>
      </c>
      <c r="B16">
        <v>1538</v>
      </c>
      <c r="C16" t="s">
        <v>5201</v>
      </c>
      <c r="D16">
        <v>1</v>
      </c>
      <c r="E16">
        <v>1</v>
      </c>
      <c r="F16">
        <v>1</v>
      </c>
      <c r="G16">
        <v>0.42972910216718252</v>
      </c>
    </row>
    <row r="17" spans="1:7" x14ac:dyDescent="0.2">
      <c r="A17" t="s">
        <v>399</v>
      </c>
      <c r="B17" t="s">
        <v>4774</v>
      </c>
      <c r="C17" t="s">
        <v>5259</v>
      </c>
      <c r="D17">
        <v>1</v>
      </c>
      <c r="E17">
        <v>1</v>
      </c>
      <c r="F17">
        <v>1</v>
      </c>
      <c r="G17">
        <v>0.41696467991170005</v>
      </c>
    </row>
    <row r="18" spans="1:7" x14ac:dyDescent="0.2">
      <c r="A18" t="s">
        <v>193</v>
      </c>
      <c r="B18" t="s">
        <v>4776</v>
      </c>
      <c r="C18" t="s">
        <v>5307</v>
      </c>
      <c r="D18">
        <v>1</v>
      </c>
      <c r="E18">
        <v>1</v>
      </c>
      <c r="F18">
        <v>1</v>
      </c>
      <c r="G18">
        <v>0.42288529889636328</v>
      </c>
    </row>
    <row r="19" spans="1:7" x14ac:dyDescent="0.2">
      <c r="A19" t="s">
        <v>149</v>
      </c>
      <c r="B19" t="s">
        <v>4782</v>
      </c>
      <c r="C19" t="s">
        <v>5278</v>
      </c>
      <c r="D19">
        <v>1</v>
      </c>
      <c r="E19">
        <v>1</v>
      </c>
      <c r="F19">
        <v>1</v>
      </c>
      <c r="G19">
        <v>0.44881296407786497</v>
      </c>
    </row>
    <row r="20" spans="1:7" x14ac:dyDescent="0.2">
      <c r="A20" t="s">
        <v>697</v>
      </c>
      <c r="B20" t="s">
        <v>4796</v>
      </c>
      <c r="C20" t="s">
        <v>5281</v>
      </c>
      <c r="D20">
        <v>1</v>
      </c>
      <c r="E20">
        <v>1</v>
      </c>
      <c r="F20">
        <v>1</v>
      </c>
      <c r="G20">
        <v>0.42246525286075853</v>
      </c>
    </row>
    <row r="21" spans="1:7" x14ac:dyDescent="0.2">
      <c r="A21" t="s">
        <v>665</v>
      </c>
      <c r="B21" t="s">
        <v>4800</v>
      </c>
      <c r="C21" t="s">
        <v>5228</v>
      </c>
      <c r="D21">
        <v>1</v>
      </c>
      <c r="E21">
        <v>1</v>
      </c>
      <c r="F21">
        <v>1</v>
      </c>
      <c r="G21">
        <v>0.43025386313465774</v>
      </c>
    </row>
    <row r="22" spans="1:7" x14ac:dyDescent="0.2">
      <c r="A22" t="s">
        <v>693</v>
      </c>
      <c r="B22" t="s">
        <v>4802</v>
      </c>
      <c r="C22" t="s">
        <v>5243</v>
      </c>
      <c r="D22">
        <v>1</v>
      </c>
      <c r="E22">
        <v>1</v>
      </c>
      <c r="F22">
        <v>1</v>
      </c>
      <c r="G22">
        <v>0.40333333333333327</v>
      </c>
    </row>
    <row r="23" spans="1:7" x14ac:dyDescent="0.2">
      <c r="A23" t="s">
        <v>673</v>
      </c>
      <c r="B23" t="s">
        <v>4803</v>
      </c>
      <c r="C23" t="s">
        <v>5283</v>
      </c>
      <c r="D23">
        <v>1</v>
      </c>
      <c r="E23">
        <v>1</v>
      </c>
      <c r="F23">
        <v>1</v>
      </c>
      <c r="G23">
        <v>0.4148858487277795</v>
      </c>
    </row>
    <row r="24" spans="1:7" x14ac:dyDescent="0.2">
      <c r="A24" t="s">
        <v>288</v>
      </c>
      <c r="B24" t="s">
        <v>4815</v>
      </c>
      <c r="C24" t="s">
        <v>5214</v>
      </c>
      <c r="D24">
        <v>1</v>
      </c>
      <c r="E24">
        <v>1</v>
      </c>
      <c r="F24">
        <v>1</v>
      </c>
      <c r="G24">
        <v>0.40002407980736154</v>
      </c>
    </row>
    <row r="25" spans="1:7" x14ac:dyDescent="0.2">
      <c r="A25" t="s">
        <v>200</v>
      </c>
      <c r="B25" t="s">
        <v>4829</v>
      </c>
      <c r="C25" t="s">
        <v>5212</v>
      </c>
      <c r="D25">
        <v>1</v>
      </c>
      <c r="E25">
        <v>1</v>
      </c>
      <c r="F25">
        <v>1</v>
      </c>
      <c r="G25">
        <v>0.412607439339161</v>
      </c>
    </row>
    <row r="26" spans="1:7" x14ac:dyDescent="0.2">
      <c r="A26" t="s">
        <v>714</v>
      </c>
      <c r="B26" t="s">
        <v>4850</v>
      </c>
      <c r="C26" t="s">
        <v>5321</v>
      </c>
      <c r="D26">
        <v>1</v>
      </c>
      <c r="E26">
        <v>1</v>
      </c>
      <c r="F26">
        <v>1</v>
      </c>
      <c r="G26">
        <v>0.42361896991123171</v>
      </c>
    </row>
    <row r="27" spans="1:7" x14ac:dyDescent="0.2">
      <c r="A27" t="s">
        <v>284</v>
      </c>
      <c r="B27" t="s">
        <v>4870</v>
      </c>
      <c r="C27" t="s">
        <v>5253</v>
      </c>
      <c r="D27">
        <v>1</v>
      </c>
      <c r="E27">
        <v>1</v>
      </c>
      <c r="F27">
        <v>1</v>
      </c>
      <c r="G27">
        <v>0.44590507726269324</v>
      </c>
    </row>
    <row r="28" spans="1:7" x14ac:dyDescent="0.2">
      <c r="A28" t="s">
        <v>493</v>
      </c>
      <c r="B28" t="s">
        <v>4883</v>
      </c>
      <c r="C28" t="s">
        <v>5310</v>
      </c>
      <c r="D28">
        <v>1</v>
      </c>
      <c r="E28">
        <v>1</v>
      </c>
      <c r="F28">
        <v>1</v>
      </c>
      <c r="G28">
        <v>0.43188741721854296</v>
      </c>
    </row>
    <row r="29" spans="1:7" x14ac:dyDescent="0.2">
      <c r="A29" t="s">
        <v>617</v>
      </c>
      <c r="B29" t="s">
        <v>4911</v>
      </c>
      <c r="C29" t="s">
        <v>5229</v>
      </c>
      <c r="D29">
        <v>1</v>
      </c>
      <c r="E29">
        <v>1</v>
      </c>
      <c r="F29">
        <v>1</v>
      </c>
      <c r="G29">
        <v>0.41291201928662724</v>
      </c>
    </row>
    <row r="30" spans="1:7" x14ac:dyDescent="0.2">
      <c r="A30" t="s">
        <v>627</v>
      </c>
      <c r="B30" t="s">
        <v>4912</v>
      </c>
      <c r="C30" t="s">
        <v>5252</v>
      </c>
      <c r="D30">
        <v>1</v>
      </c>
      <c r="E30">
        <v>1</v>
      </c>
      <c r="F30">
        <v>1</v>
      </c>
      <c r="G30">
        <v>0.39998692924363877</v>
      </c>
    </row>
    <row r="31" spans="1:7" x14ac:dyDescent="0.2">
      <c r="A31" t="s">
        <v>624</v>
      </c>
      <c r="B31" t="s">
        <v>4914</v>
      </c>
      <c r="C31" t="s">
        <v>5215</v>
      </c>
      <c r="D31">
        <v>1</v>
      </c>
      <c r="E31">
        <v>1</v>
      </c>
      <c r="F31">
        <v>1</v>
      </c>
      <c r="G31">
        <v>0.41986170627191277</v>
      </c>
    </row>
    <row r="32" spans="1:7" x14ac:dyDescent="0.2">
      <c r="A32" t="s">
        <v>715</v>
      </c>
      <c r="B32" t="s">
        <v>4916</v>
      </c>
      <c r="C32" t="s">
        <v>5323</v>
      </c>
      <c r="D32">
        <v>1</v>
      </c>
      <c r="E32">
        <v>1</v>
      </c>
      <c r="F32">
        <v>1</v>
      </c>
      <c r="G32">
        <v>0.39572583419332624</v>
      </c>
    </row>
    <row r="33" spans="1:7" x14ac:dyDescent="0.2">
      <c r="A33" t="s">
        <v>612</v>
      </c>
      <c r="B33" t="s">
        <v>4917</v>
      </c>
      <c r="C33" t="s">
        <v>5280</v>
      </c>
      <c r="D33">
        <v>1</v>
      </c>
      <c r="E33">
        <v>1</v>
      </c>
      <c r="F33">
        <v>1</v>
      </c>
      <c r="G33">
        <v>0.40827407923782949</v>
      </c>
    </row>
    <row r="34" spans="1:7" x14ac:dyDescent="0.2">
      <c r="A34" t="s">
        <v>718</v>
      </c>
      <c r="B34" t="s">
        <v>4921</v>
      </c>
      <c r="C34" t="s">
        <v>5268</v>
      </c>
      <c r="D34">
        <v>1</v>
      </c>
      <c r="E34">
        <v>1</v>
      </c>
      <c r="F34">
        <v>1</v>
      </c>
      <c r="G34">
        <v>0.39924157149789147</v>
      </c>
    </row>
    <row r="35" spans="1:7" x14ac:dyDescent="0.2">
      <c r="A35" t="s">
        <v>207</v>
      </c>
      <c r="B35" t="s">
        <v>4923</v>
      </c>
      <c r="C35" t="s">
        <v>5320</v>
      </c>
      <c r="D35">
        <v>1</v>
      </c>
      <c r="E35">
        <v>1</v>
      </c>
      <c r="F35">
        <v>1</v>
      </c>
      <c r="G35">
        <v>0.38077001278029521</v>
      </c>
    </row>
    <row r="36" spans="1:7" x14ac:dyDescent="0.2">
      <c r="A36" t="s">
        <v>201</v>
      </c>
      <c r="B36" t="s">
        <v>4924</v>
      </c>
      <c r="C36" t="s">
        <v>5316</v>
      </c>
      <c r="D36">
        <v>1</v>
      </c>
      <c r="E36">
        <v>1</v>
      </c>
      <c r="F36">
        <v>1</v>
      </c>
      <c r="G36">
        <v>0.45543767100194321</v>
      </c>
    </row>
    <row r="37" spans="1:7" x14ac:dyDescent="0.2">
      <c r="A37" t="s">
        <v>630</v>
      </c>
      <c r="B37" t="s">
        <v>4927</v>
      </c>
      <c r="C37" t="s">
        <v>5317</v>
      </c>
      <c r="D37">
        <v>1</v>
      </c>
      <c r="E37">
        <v>1</v>
      </c>
      <c r="F37">
        <v>1</v>
      </c>
      <c r="G37">
        <v>0.4179492403021815</v>
      </c>
    </row>
    <row r="38" spans="1:7" x14ac:dyDescent="0.2">
      <c r="A38" t="s">
        <v>154</v>
      </c>
      <c r="B38" t="s">
        <v>4928</v>
      </c>
      <c r="C38" t="s">
        <v>5293</v>
      </c>
      <c r="D38">
        <v>1</v>
      </c>
      <c r="E38">
        <v>1</v>
      </c>
      <c r="F38">
        <v>1</v>
      </c>
      <c r="G38">
        <v>0.42194260485651253</v>
      </c>
    </row>
    <row r="39" spans="1:7" x14ac:dyDescent="0.2">
      <c r="A39" t="s">
        <v>560</v>
      </c>
      <c r="B39" t="s">
        <v>4932</v>
      </c>
      <c r="C39" t="s">
        <v>5267</v>
      </c>
      <c r="D39">
        <v>1</v>
      </c>
      <c r="E39">
        <v>1</v>
      </c>
      <c r="F39">
        <v>1</v>
      </c>
      <c r="G39">
        <v>0.42880340215556428</v>
      </c>
    </row>
    <row r="40" spans="1:7" x14ac:dyDescent="0.2">
      <c r="A40" t="s">
        <v>539</v>
      </c>
      <c r="B40" t="s">
        <v>4934</v>
      </c>
      <c r="C40" t="s">
        <v>5202</v>
      </c>
      <c r="D40">
        <v>1</v>
      </c>
      <c r="E40">
        <v>1</v>
      </c>
      <c r="F40">
        <v>1</v>
      </c>
      <c r="G40">
        <v>0.42094922737306828</v>
      </c>
    </row>
    <row r="41" spans="1:7" x14ac:dyDescent="0.2">
      <c r="A41" t="s">
        <v>562</v>
      </c>
      <c r="B41" t="s">
        <v>4937</v>
      </c>
      <c r="C41" t="s">
        <v>5314</v>
      </c>
      <c r="D41">
        <v>1</v>
      </c>
      <c r="E41">
        <v>1</v>
      </c>
      <c r="F41">
        <v>1</v>
      </c>
      <c r="G41">
        <v>0.37977924944812375</v>
      </c>
    </row>
    <row r="42" spans="1:7" x14ac:dyDescent="0.2">
      <c r="A42" t="s">
        <v>561</v>
      </c>
      <c r="B42" t="s">
        <v>4941</v>
      </c>
      <c r="C42" t="s">
        <v>5257</v>
      </c>
      <c r="D42">
        <v>1</v>
      </c>
      <c r="E42">
        <v>1</v>
      </c>
      <c r="F42">
        <v>1</v>
      </c>
      <c r="G42">
        <v>0.40298913674915748</v>
      </c>
    </row>
    <row r="43" spans="1:7" x14ac:dyDescent="0.2">
      <c r="A43" t="s">
        <v>575</v>
      </c>
      <c r="B43" t="s">
        <v>4953</v>
      </c>
      <c r="C43" t="s">
        <v>5322</v>
      </c>
      <c r="D43">
        <v>1</v>
      </c>
      <c r="E43">
        <v>1</v>
      </c>
      <c r="F43">
        <v>2</v>
      </c>
      <c r="G43">
        <v>0.40300002904612525</v>
      </c>
    </row>
    <row r="44" spans="1:7" x14ac:dyDescent="0.2">
      <c r="A44" t="s">
        <v>289</v>
      </c>
      <c r="B44" t="s">
        <v>4955</v>
      </c>
      <c r="C44" t="s">
        <v>5288</v>
      </c>
      <c r="D44">
        <v>1</v>
      </c>
      <c r="E44">
        <v>1</v>
      </c>
      <c r="F44">
        <v>2</v>
      </c>
      <c r="G44">
        <v>0.40459244869087396</v>
      </c>
    </row>
    <row r="45" spans="1:7" x14ac:dyDescent="0.2">
      <c r="A45" t="s">
        <v>220</v>
      </c>
      <c r="B45" t="s">
        <v>4956</v>
      </c>
      <c r="C45" t="s">
        <v>5287</v>
      </c>
      <c r="D45">
        <v>1</v>
      </c>
      <c r="E45">
        <v>1</v>
      </c>
      <c r="F45">
        <v>2</v>
      </c>
      <c r="G45">
        <v>0.41586789822237702</v>
      </c>
    </row>
    <row r="46" spans="1:7" x14ac:dyDescent="0.2">
      <c r="A46" t="s">
        <v>171</v>
      </c>
      <c r="B46" t="s">
        <v>4964</v>
      </c>
      <c r="C46" t="s">
        <v>5256</v>
      </c>
      <c r="D46">
        <v>1</v>
      </c>
      <c r="E46">
        <v>1</v>
      </c>
      <c r="F46">
        <v>2</v>
      </c>
      <c r="G46">
        <v>0.39501681409004752</v>
      </c>
    </row>
    <row r="47" spans="1:7" x14ac:dyDescent="0.2">
      <c r="A47" t="s">
        <v>184</v>
      </c>
      <c r="B47" t="s">
        <v>4968</v>
      </c>
      <c r="C47" t="s">
        <v>5260</v>
      </c>
      <c r="D47">
        <v>1</v>
      </c>
      <c r="E47">
        <v>1</v>
      </c>
      <c r="F47">
        <v>2</v>
      </c>
      <c r="G47">
        <v>0.42550438596491225</v>
      </c>
    </row>
    <row r="48" spans="1:7" x14ac:dyDescent="0.2">
      <c r="A48" t="s">
        <v>177</v>
      </c>
      <c r="B48" t="s">
        <v>4975</v>
      </c>
      <c r="C48" t="s">
        <v>5325</v>
      </c>
      <c r="D48">
        <v>1</v>
      </c>
      <c r="E48">
        <v>1</v>
      </c>
      <c r="F48">
        <v>2</v>
      </c>
      <c r="G48">
        <v>0.41195364238410603</v>
      </c>
    </row>
    <row r="49" spans="1:7" x14ac:dyDescent="0.2">
      <c r="A49" t="s">
        <v>276</v>
      </c>
      <c r="B49" t="s">
        <v>4994</v>
      </c>
      <c r="C49" t="s">
        <v>5206</v>
      </c>
      <c r="D49">
        <v>1</v>
      </c>
      <c r="E49">
        <v>1</v>
      </c>
      <c r="F49">
        <v>2</v>
      </c>
      <c r="G49">
        <v>0.42639765398433099</v>
      </c>
    </row>
    <row r="50" spans="1:7" x14ac:dyDescent="0.2">
      <c r="A50" t="s">
        <v>830</v>
      </c>
      <c r="B50" t="s">
        <v>4996</v>
      </c>
      <c r="C50" t="s">
        <v>5279</v>
      </c>
      <c r="D50">
        <v>1</v>
      </c>
      <c r="E50">
        <v>1</v>
      </c>
      <c r="F50">
        <v>2</v>
      </c>
      <c r="G50">
        <v>0.43377192982456103</v>
      </c>
    </row>
    <row r="51" spans="1:7" x14ac:dyDescent="0.2">
      <c r="A51" t="s">
        <v>886</v>
      </c>
      <c r="B51" t="s">
        <v>5000</v>
      </c>
      <c r="C51" t="s">
        <v>5238</v>
      </c>
      <c r="D51">
        <v>1</v>
      </c>
      <c r="E51">
        <v>1</v>
      </c>
      <c r="F51">
        <v>2</v>
      </c>
      <c r="G51">
        <v>0.40455784962991798</v>
      </c>
    </row>
    <row r="52" spans="1:7" x14ac:dyDescent="0.2">
      <c r="A52" t="s">
        <v>280</v>
      </c>
      <c r="B52" t="s">
        <v>5005</v>
      </c>
      <c r="C52" t="s">
        <v>5210</v>
      </c>
      <c r="D52">
        <v>1</v>
      </c>
      <c r="E52">
        <v>1</v>
      </c>
      <c r="F52">
        <v>2</v>
      </c>
      <c r="G52">
        <v>0.421753795611847</v>
      </c>
    </row>
    <row r="53" spans="1:7" x14ac:dyDescent="0.2">
      <c r="A53" t="s">
        <v>155</v>
      </c>
      <c r="B53" t="s">
        <v>5018</v>
      </c>
      <c r="C53" t="s">
        <v>5326</v>
      </c>
      <c r="D53">
        <v>1</v>
      </c>
      <c r="E53">
        <v>1</v>
      </c>
      <c r="F53">
        <v>2</v>
      </c>
      <c r="G53">
        <v>0.39934878587196476</v>
      </c>
    </row>
    <row r="54" spans="1:7" x14ac:dyDescent="0.2">
      <c r="A54" t="s">
        <v>415</v>
      </c>
      <c r="B54" t="s">
        <v>5022</v>
      </c>
      <c r="C54" t="s">
        <v>5275</v>
      </c>
      <c r="D54">
        <v>1</v>
      </c>
      <c r="E54">
        <v>1</v>
      </c>
      <c r="F54">
        <v>2</v>
      </c>
      <c r="G54">
        <v>0.42361854553602551</v>
      </c>
    </row>
    <row r="55" spans="1:7" x14ac:dyDescent="0.2">
      <c r="A55" t="s">
        <v>304</v>
      </c>
      <c r="B55" t="s">
        <v>5026</v>
      </c>
      <c r="C55" t="s">
        <v>5336</v>
      </c>
      <c r="D55">
        <v>1</v>
      </c>
      <c r="E55">
        <v>1</v>
      </c>
      <c r="F55">
        <v>2</v>
      </c>
      <c r="G55">
        <v>0.39901315789473674</v>
      </c>
    </row>
    <row r="56" spans="1:7" x14ac:dyDescent="0.2">
      <c r="A56" t="s">
        <v>525</v>
      </c>
      <c r="B56" t="s">
        <v>5034</v>
      </c>
      <c r="C56" t="s">
        <v>5266</v>
      </c>
      <c r="D56">
        <v>1</v>
      </c>
      <c r="E56">
        <v>1</v>
      </c>
      <c r="F56">
        <v>2</v>
      </c>
      <c r="G56">
        <v>0.38083594748460547</v>
      </c>
    </row>
    <row r="57" spans="1:7" x14ac:dyDescent="0.2">
      <c r="A57" t="s">
        <v>510</v>
      </c>
      <c r="B57" t="s">
        <v>5043</v>
      </c>
      <c r="C57" t="s">
        <v>5299</v>
      </c>
      <c r="D57">
        <v>1</v>
      </c>
      <c r="E57">
        <v>1</v>
      </c>
      <c r="F57">
        <v>2</v>
      </c>
      <c r="G57">
        <v>0.42599445959399224</v>
      </c>
    </row>
    <row r="58" spans="1:7" x14ac:dyDescent="0.2">
      <c r="A58" t="s">
        <v>516</v>
      </c>
      <c r="B58" t="s">
        <v>5061</v>
      </c>
      <c r="C58" t="s">
        <v>5242</v>
      </c>
      <c r="D58">
        <v>1</v>
      </c>
      <c r="E58">
        <v>1</v>
      </c>
      <c r="F58">
        <v>2</v>
      </c>
      <c r="G58">
        <v>0.42670573370512377</v>
      </c>
    </row>
    <row r="59" spans="1:7" x14ac:dyDescent="0.2">
      <c r="A59" t="s">
        <v>847</v>
      </c>
      <c r="B59" t="s">
        <v>5069</v>
      </c>
      <c r="C59" t="s">
        <v>5237</v>
      </c>
      <c r="D59">
        <v>1</v>
      </c>
      <c r="E59">
        <v>1</v>
      </c>
      <c r="F59">
        <v>2</v>
      </c>
      <c r="G59">
        <v>0.39538141146062022</v>
      </c>
    </row>
    <row r="60" spans="1:7" x14ac:dyDescent="0.2">
      <c r="A60" t="s">
        <v>536</v>
      </c>
      <c r="B60" t="s">
        <v>5090</v>
      </c>
      <c r="C60" t="s">
        <v>5282</v>
      </c>
      <c r="D60">
        <v>1</v>
      </c>
      <c r="E60">
        <v>1</v>
      </c>
      <c r="F60">
        <v>2</v>
      </c>
      <c r="G60">
        <v>0.45108167770419427</v>
      </c>
    </row>
    <row r="61" spans="1:7" x14ac:dyDescent="0.2">
      <c r="A61" t="s">
        <v>580</v>
      </c>
      <c r="B61" t="s">
        <v>5092</v>
      </c>
      <c r="C61" t="s">
        <v>5261</v>
      </c>
      <c r="D61">
        <v>1</v>
      </c>
      <c r="E61">
        <v>1</v>
      </c>
      <c r="F61">
        <v>2</v>
      </c>
      <c r="G61">
        <v>0.41958972348088774</v>
      </c>
    </row>
    <row r="62" spans="1:7" x14ac:dyDescent="0.2">
      <c r="A62" t="s">
        <v>337</v>
      </c>
      <c r="B62" t="s">
        <v>5121</v>
      </c>
      <c r="C62" t="s">
        <v>5248</v>
      </c>
      <c r="D62">
        <v>1</v>
      </c>
      <c r="E62">
        <v>1</v>
      </c>
      <c r="F62">
        <v>2</v>
      </c>
      <c r="G62">
        <v>0.39930721858860874</v>
      </c>
    </row>
    <row r="63" spans="1:7" x14ac:dyDescent="0.2">
      <c r="A63" t="s">
        <v>671</v>
      </c>
      <c r="B63" t="s">
        <v>5150</v>
      </c>
      <c r="C63" t="s">
        <v>5291</v>
      </c>
      <c r="D63">
        <v>1</v>
      </c>
      <c r="E63">
        <v>1</v>
      </c>
      <c r="F63">
        <v>2</v>
      </c>
      <c r="G63">
        <v>0.43143153828279279</v>
      </c>
    </row>
    <row r="64" spans="1:7" x14ac:dyDescent="0.2">
      <c r="A64" t="s">
        <v>277</v>
      </c>
      <c r="B64" t="s">
        <v>5160</v>
      </c>
      <c r="C64" t="s">
        <v>5276</v>
      </c>
      <c r="D64">
        <v>1</v>
      </c>
      <c r="E64">
        <v>1</v>
      </c>
      <c r="F64">
        <v>2</v>
      </c>
      <c r="G64">
        <v>0.39069318577901702</v>
      </c>
    </row>
    <row r="65" spans="1:7" x14ac:dyDescent="0.2">
      <c r="A65" t="s">
        <v>263</v>
      </c>
      <c r="B65" t="s">
        <v>5171</v>
      </c>
      <c r="C65" t="s">
        <v>5298</v>
      </c>
      <c r="D65">
        <v>1</v>
      </c>
      <c r="E65">
        <v>1</v>
      </c>
      <c r="F65">
        <v>2</v>
      </c>
      <c r="G65">
        <v>0.41254382547721075</v>
      </c>
    </row>
    <row r="66" spans="1:7" x14ac:dyDescent="0.2">
      <c r="A66" t="s">
        <v>325</v>
      </c>
      <c r="B66" t="s">
        <v>5176</v>
      </c>
      <c r="C66" t="s">
        <v>5234</v>
      </c>
      <c r="D66">
        <v>1</v>
      </c>
      <c r="E66">
        <v>1</v>
      </c>
      <c r="F66">
        <v>2</v>
      </c>
      <c r="G66">
        <v>0.45246388028895801</v>
      </c>
    </row>
    <row r="67" spans="1:7" x14ac:dyDescent="0.2">
      <c r="A67" t="s">
        <v>565</v>
      </c>
      <c r="B67" t="s">
        <v>5180</v>
      </c>
      <c r="C67" t="s">
        <v>5334</v>
      </c>
      <c r="D67">
        <v>1</v>
      </c>
      <c r="E67">
        <v>1</v>
      </c>
      <c r="F67">
        <v>2</v>
      </c>
      <c r="G67">
        <v>0.44379581695238701</v>
      </c>
    </row>
    <row r="68" spans="1:7" x14ac:dyDescent="0.2">
      <c r="A68" t="s">
        <v>426</v>
      </c>
      <c r="B68" t="s">
        <v>5197</v>
      </c>
      <c r="C68" t="s">
        <v>5294</v>
      </c>
      <c r="D68">
        <v>1</v>
      </c>
      <c r="E68">
        <v>1</v>
      </c>
      <c r="F68">
        <v>2</v>
      </c>
      <c r="G68">
        <v>0.46286373670479652</v>
      </c>
    </row>
    <row r="69" spans="1:7" x14ac:dyDescent="0.2">
      <c r="A69" t="s">
        <v>365</v>
      </c>
      <c r="B69" t="s">
        <v>5198</v>
      </c>
      <c r="C69" t="s">
        <v>5311</v>
      </c>
      <c r="D69">
        <v>1</v>
      </c>
      <c r="E69">
        <v>1</v>
      </c>
      <c r="F69">
        <v>2</v>
      </c>
      <c r="G69">
        <v>0.40197167550121549</v>
      </c>
    </row>
    <row r="70" spans="1:7" x14ac:dyDescent="0.2">
      <c r="A70" t="s">
        <v>374</v>
      </c>
      <c r="B70" t="s">
        <v>4928</v>
      </c>
      <c r="C70" t="s">
        <v>5293</v>
      </c>
      <c r="D70">
        <v>1</v>
      </c>
      <c r="E70">
        <v>2</v>
      </c>
      <c r="F70">
        <v>1</v>
      </c>
      <c r="G70">
        <v>0.40593412338793999</v>
      </c>
    </row>
    <row r="71" spans="1:7" x14ac:dyDescent="0.2">
      <c r="A71" t="s">
        <v>640</v>
      </c>
      <c r="B71" t="s">
        <v>4862</v>
      </c>
      <c r="C71" t="s">
        <v>5249</v>
      </c>
      <c r="D71">
        <v>1</v>
      </c>
      <c r="E71">
        <v>2</v>
      </c>
      <c r="F71">
        <v>1</v>
      </c>
      <c r="G71">
        <v>0.42717265016846728</v>
      </c>
    </row>
    <row r="72" spans="1:7" x14ac:dyDescent="0.2">
      <c r="A72" t="s">
        <v>779</v>
      </c>
      <c r="B72" t="s">
        <v>4850</v>
      </c>
      <c r="C72" t="s">
        <v>5321</v>
      </c>
      <c r="D72">
        <v>1</v>
      </c>
      <c r="E72">
        <v>2</v>
      </c>
      <c r="F72">
        <v>1</v>
      </c>
      <c r="G72">
        <v>0.41545716219459877</v>
      </c>
    </row>
    <row r="73" spans="1:7" x14ac:dyDescent="0.2">
      <c r="A73" t="s">
        <v>261</v>
      </c>
      <c r="B73" t="s">
        <v>4815</v>
      </c>
      <c r="C73" t="s">
        <v>5214</v>
      </c>
      <c r="D73">
        <v>1</v>
      </c>
      <c r="E73">
        <v>2</v>
      </c>
      <c r="F73">
        <v>1</v>
      </c>
      <c r="G73">
        <v>0.40596284772768176</v>
      </c>
    </row>
    <row r="74" spans="1:7" x14ac:dyDescent="0.2">
      <c r="A74" t="s">
        <v>812</v>
      </c>
      <c r="B74" t="s">
        <v>4863</v>
      </c>
      <c r="C74" t="s">
        <v>5225</v>
      </c>
      <c r="D74">
        <v>1</v>
      </c>
      <c r="E74">
        <v>2</v>
      </c>
      <c r="F74">
        <v>1</v>
      </c>
      <c r="G74">
        <v>0.46689607410293021</v>
      </c>
    </row>
    <row r="75" spans="1:7" x14ac:dyDescent="0.2">
      <c r="A75" t="s">
        <v>650</v>
      </c>
      <c r="B75" t="s">
        <v>4911</v>
      </c>
      <c r="C75" t="s">
        <v>5229</v>
      </c>
      <c r="D75">
        <v>1</v>
      </c>
      <c r="E75">
        <v>2</v>
      </c>
      <c r="F75">
        <v>1</v>
      </c>
      <c r="G75">
        <v>0.42410087719298278</v>
      </c>
    </row>
    <row r="76" spans="1:7" x14ac:dyDescent="0.2">
      <c r="A76" t="s">
        <v>862</v>
      </c>
      <c r="B76" t="s">
        <v>4763</v>
      </c>
      <c r="C76" t="s">
        <v>5208</v>
      </c>
      <c r="D76">
        <v>1</v>
      </c>
      <c r="E76">
        <v>2</v>
      </c>
      <c r="F76">
        <v>1</v>
      </c>
      <c r="G76">
        <v>0.48179897176716624</v>
      </c>
    </row>
    <row r="77" spans="1:7" x14ac:dyDescent="0.2">
      <c r="A77" t="s">
        <v>378</v>
      </c>
      <c r="B77">
        <v>1538</v>
      </c>
      <c r="C77" t="s">
        <v>5201</v>
      </c>
      <c r="D77">
        <v>1</v>
      </c>
      <c r="E77">
        <v>2</v>
      </c>
      <c r="F77">
        <v>1</v>
      </c>
      <c r="G77">
        <v>0.42192330488383101</v>
      </c>
    </row>
    <row r="78" spans="1:7" x14ac:dyDescent="0.2">
      <c r="A78" t="s">
        <v>167</v>
      </c>
      <c r="B78" t="s">
        <v>4803</v>
      </c>
      <c r="C78" t="s">
        <v>5283</v>
      </c>
      <c r="D78">
        <v>1</v>
      </c>
      <c r="E78">
        <v>2</v>
      </c>
      <c r="F78">
        <v>1</v>
      </c>
      <c r="G78">
        <v>0.41872549019607824</v>
      </c>
    </row>
    <row r="79" spans="1:7" x14ac:dyDescent="0.2">
      <c r="A79" t="s">
        <v>70</v>
      </c>
      <c r="B79" t="s">
        <v>4756</v>
      </c>
      <c r="C79" t="s">
        <v>5333</v>
      </c>
      <c r="D79">
        <v>1</v>
      </c>
      <c r="E79">
        <v>2</v>
      </c>
      <c r="F79">
        <v>1</v>
      </c>
      <c r="G79">
        <v>0.4094389550078405</v>
      </c>
    </row>
    <row r="80" spans="1:7" x14ac:dyDescent="0.2">
      <c r="A80" t="s">
        <v>138</v>
      </c>
      <c r="B80" t="s">
        <v>4883</v>
      </c>
      <c r="C80" t="s">
        <v>5310</v>
      </c>
      <c r="D80">
        <v>1</v>
      </c>
      <c r="E80">
        <v>2</v>
      </c>
      <c r="F80">
        <v>1</v>
      </c>
      <c r="G80">
        <v>0.427150720343906</v>
      </c>
    </row>
    <row r="81" spans="1:7" x14ac:dyDescent="0.2">
      <c r="A81" t="s">
        <v>491</v>
      </c>
      <c r="B81" t="s">
        <v>4712</v>
      </c>
      <c r="C81" t="s">
        <v>5290</v>
      </c>
      <c r="D81">
        <v>1</v>
      </c>
      <c r="E81">
        <v>2</v>
      </c>
      <c r="F81">
        <v>1</v>
      </c>
      <c r="G81">
        <v>0.43666133238501648</v>
      </c>
    </row>
    <row r="82" spans="1:7" x14ac:dyDescent="0.2">
      <c r="A82" t="s">
        <v>838</v>
      </c>
      <c r="B82" t="s">
        <v>4895</v>
      </c>
      <c r="C82" t="s">
        <v>5272</v>
      </c>
      <c r="D82">
        <v>1</v>
      </c>
      <c r="E82">
        <v>2</v>
      </c>
      <c r="F82">
        <v>1</v>
      </c>
      <c r="G82">
        <v>0.39767108167770399</v>
      </c>
    </row>
    <row r="83" spans="1:7" x14ac:dyDescent="0.2">
      <c r="A83" t="s">
        <v>306</v>
      </c>
      <c r="B83" t="s">
        <v>4842</v>
      </c>
      <c r="C83" t="s">
        <v>5203</v>
      </c>
      <c r="D83">
        <v>1</v>
      </c>
      <c r="E83">
        <v>2</v>
      </c>
      <c r="F83">
        <v>1</v>
      </c>
      <c r="G83">
        <v>0.41156340769141403</v>
      </c>
    </row>
    <row r="84" spans="1:7" x14ac:dyDescent="0.2">
      <c r="A84" t="s">
        <v>850</v>
      </c>
      <c r="B84" t="s">
        <v>4934</v>
      </c>
      <c r="C84" t="s">
        <v>5202</v>
      </c>
      <c r="D84">
        <v>1</v>
      </c>
      <c r="E84">
        <v>2</v>
      </c>
      <c r="F84">
        <v>1</v>
      </c>
      <c r="G84">
        <v>0.43160431716546277</v>
      </c>
    </row>
    <row r="85" spans="1:7" x14ac:dyDescent="0.2">
      <c r="A85" t="s">
        <v>803</v>
      </c>
      <c r="B85" t="s">
        <v>4829</v>
      </c>
      <c r="C85" t="s">
        <v>5212</v>
      </c>
      <c r="D85">
        <v>1</v>
      </c>
      <c r="E85">
        <v>2</v>
      </c>
      <c r="F85">
        <v>1</v>
      </c>
      <c r="G85">
        <v>0.43026315789473679</v>
      </c>
    </row>
    <row r="86" spans="1:7" x14ac:dyDescent="0.2">
      <c r="A86" t="s">
        <v>303</v>
      </c>
      <c r="B86" t="s">
        <v>4737</v>
      </c>
      <c r="C86" t="s">
        <v>5303</v>
      </c>
      <c r="D86">
        <v>1</v>
      </c>
      <c r="E86">
        <v>2</v>
      </c>
      <c r="F86">
        <v>1</v>
      </c>
      <c r="G86">
        <v>0.42383601551881822</v>
      </c>
    </row>
    <row r="87" spans="1:7" x14ac:dyDescent="0.2">
      <c r="A87" t="s">
        <v>172</v>
      </c>
      <c r="B87" t="s">
        <v>4711</v>
      </c>
      <c r="C87" t="s">
        <v>5211</v>
      </c>
      <c r="D87">
        <v>1</v>
      </c>
      <c r="E87">
        <v>2</v>
      </c>
      <c r="F87">
        <v>1</v>
      </c>
      <c r="G87">
        <v>0.38688940488476098</v>
      </c>
    </row>
    <row r="88" spans="1:7" x14ac:dyDescent="0.2">
      <c r="A88" t="s">
        <v>179</v>
      </c>
      <c r="B88" t="s">
        <v>4727</v>
      </c>
      <c r="C88" t="s">
        <v>5255</v>
      </c>
      <c r="D88">
        <v>1</v>
      </c>
      <c r="E88">
        <v>2</v>
      </c>
      <c r="F88">
        <v>1</v>
      </c>
      <c r="G88">
        <v>0.42833345781672727</v>
      </c>
    </row>
    <row r="89" spans="1:7" x14ac:dyDescent="0.2">
      <c r="A89" t="s">
        <v>227</v>
      </c>
      <c r="B89" t="s">
        <v>4921</v>
      </c>
      <c r="C89" t="s">
        <v>5268</v>
      </c>
      <c r="D89">
        <v>1</v>
      </c>
      <c r="E89">
        <v>2</v>
      </c>
      <c r="F89">
        <v>1</v>
      </c>
      <c r="G89">
        <v>0.41444834004241876</v>
      </c>
    </row>
    <row r="90" spans="1:7" x14ac:dyDescent="0.2">
      <c r="A90" t="s">
        <v>217</v>
      </c>
      <c r="B90" t="s">
        <v>4802</v>
      </c>
      <c r="C90" t="s">
        <v>5243</v>
      </c>
      <c r="D90">
        <v>1</v>
      </c>
      <c r="E90">
        <v>2</v>
      </c>
      <c r="F90">
        <v>1</v>
      </c>
      <c r="G90">
        <v>0.39502861043336801</v>
      </c>
    </row>
    <row r="91" spans="1:7" x14ac:dyDescent="0.2">
      <c r="A91" t="s">
        <v>124</v>
      </c>
      <c r="B91" t="s">
        <v>4776</v>
      </c>
      <c r="C91" t="s">
        <v>5307</v>
      </c>
      <c r="D91">
        <v>1</v>
      </c>
      <c r="E91">
        <v>2</v>
      </c>
      <c r="F91">
        <v>1</v>
      </c>
      <c r="G91">
        <v>0.40574335794924021</v>
      </c>
    </row>
    <row r="92" spans="1:7" x14ac:dyDescent="0.2">
      <c r="A92" t="s">
        <v>124</v>
      </c>
      <c r="B92" t="s">
        <v>4776</v>
      </c>
      <c r="C92" t="s">
        <v>5307</v>
      </c>
      <c r="D92">
        <v>1</v>
      </c>
      <c r="E92">
        <v>2</v>
      </c>
      <c r="F92">
        <v>1</v>
      </c>
      <c r="G92">
        <v>0.44995331465919697</v>
      </c>
    </row>
    <row r="93" spans="1:7" x14ac:dyDescent="0.2">
      <c r="A93" t="s">
        <v>754</v>
      </c>
      <c r="B93" t="s">
        <v>4917</v>
      </c>
      <c r="C93" t="s">
        <v>5280</v>
      </c>
      <c r="D93">
        <v>1</v>
      </c>
      <c r="E93">
        <v>2</v>
      </c>
      <c r="F93">
        <v>1</v>
      </c>
      <c r="G93">
        <v>0.4323529411764705</v>
      </c>
    </row>
    <row r="94" spans="1:7" x14ac:dyDescent="0.2">
      <c r="A94" t="s">
        <v>481</v>
      </c>
      <c r="B94" t="s">
        <v>4730</v>
      </c>
      <c r="C94" t="s">
        <v>5247</v>
      </c>
      <c r="D94">
        <v>1</v>
      </c>
      <c r="E94">
        <v>2</v>
      </c>
      <c r="F94">
        <v>1</v>
      </c>
      <c r="G94">
        <v>0.4243160769171575</v>
      </c>
    </row>
    <row r="95" spans="1:7" x14ac:dyDescent="0.2">
      <c r="A95" t="s">
        <v>840</v>
      </c>
      <c r="B95" t="s">
        <v>4717</v>
      </c>
      <c r="C95" t="s">
        <v>5244</v>
      </c>
      <c r="D95">
        <v>1</v>
      </c>
      <c r="E95">
        <v>2</v>
      </c>
      <c r="F95">
        <v>1</v>
      </c>
      <c r="G95">
        <v>0.43212593074312078</v>
      </c>
    </row>
    <row r="96" spans="1:7" x14ac:dyDescent="0.2">
      <c r="A96" t="s">
        <v>880</v>
      </c>
      <c r="B96" t="s">
        <v>4765</v>
      </c>
      <c r="C96" t="s">
        <v>5284</v>
      </c>
      <c r="D96">
        <v>1</v>
      </c>
      <c r="E96">
        <v>2</v>
      </c>
      <c r="F96">
        <v>1</v>
      </c>
      <c r="G96">
        <v>0.42383946206576051</v>
      </c>
    </row>
    <row r="97" spans="1:7" x14ac:dyDescent="0.2">
      <c r="A97" t="s">
        <v>266</v>
      </c>
      <c r="B97" t="s">
        <v>4732</v>
      </c>
      <c r="C97" t="s">
        <v>5220</v>
      </c>
      <c r="D97">
        <v>1</v>
      </c>
      <c r="E97">
        <v>2</v>
      </c>
      <c r="F97">
        <v>1</v>
      </c>
      <c r="G97">
        <v>0.41082066124927924</v>
      </c>
    </row>
    <row r="98" spans="1:7" x14ac:dyDescent="0.2">
      <c r="A98" t="s">
        <v>877</v>
      </c>
      <c r="B98" t="s">
        <v>4846</v>
      </c>
      <c r="C98" t="s">
        <v>5286</v>
      </c>
      <c r="D98">
        <v>1</v>
      </c>
      <c r="E98">
        <v>2</v>
      </c>
      <c r="F98">
        <v>1</v>
      </c>
      <c r="G98">
        <v>0.42950185895201576</v>
      </c>
    </row>
    <row r="99" spans="1:7" x14ac:dyDescent="0.2">
      <c r="A99" t="s">
        <v>882</v>
      </c>
      <c r="B99" t="s">
        <v>4941</v>
      </c>
      <c r="C99" t="s">
        <v>5257</v>
      </c>
      <c r="D99">
        <v>1</v>
      </c>
      <c r="E99">
        <v>2</v>
      </c>
      <c r="F99">
        <v>1</v>
      </c>
      <c r="G99">
        <v>0.41057017543859653</v>
      </c>
    </row>
    <row r="100" spans="1:7" x14ac:dyDescent="0.2">
      <c r="A100" t="s">
        <v>735</v>
      </c>
      <c r="B100" t="s">
        <v>4718</v>
      </c>
      <c r="C100" t="s">
        <v>5327</v>
      </c>
      <c r="D100">
        <v>1</v>
      </c>
      <c r="E100">
        <v>2</v>
      </c>
      <c r="F100">
        <v>1</v>
      </c>
      <c r="G100">
        <v>0.39737059951202502</v>
      </c>
    </row>
    <row r="101" spans="1:7" x14ac:dyDescent="0.2">
      <c r="A101" t="s">
        <v>738</v>
      </c>
      <c r="B101" t="s">
        <v>4757</v>
      </c>
      <c r="C101" t="s">
        <v>5329</v>
      </c>
      <c r="D101">
        <v>1</v>
      </c>
      <c r="E101">
        <v>2</v>
      </c>
      <c r="F101">
        <v>1</v>
      </c>
      <c r="G101">
        <v>0.40932267749911677</v>
      </c>
    </row>
    <row r="102" spans="1:7" x14ac:dyDescent="0.2">
      <c r="A102" t="s">
        <v>808</v>
      </c>
      <c r="B102" t="s">
        <v>4762</v>
      </c>
      <c r="C102" t="s">
        <v>5308</v>
      </c>
      <c r="D102">
        <v>1</v>
      </c>
      <c r="E102">
        <v>2</v>
      </c>
      <c r="F102">
        <v>1</v>
      </c>
      <c r="G102">
        <v>0.40991881607993474</v>
      </c>
    </row>
    <row r="103" spans="1:7" x14ac:dyDescent="0.2">
      <c r="A103" t="s">
        <v>873</v>
      </c>
      <c r="B103" t="s">
        <v>4879</v>
      </c>
      <c r="C103" t="s">
        <v>5277</v>
      </c>
      <c r="D103">
        <v>1</v>
      </c>
      <c r="E103">
        <v>2</v>
      </c>
      <c r="F103">
        <v>1</v>
      </c>
      <c r="G103">
        <v>0.42035210738181628</v>
      </c>
    </row>
    <row r="104" spans="1:7" x14ac:dyDescent="0.2">
      <c r="A104" t="s">
        <v>864</v>
      </c>
      <c r="B104" t="s">
        <v>4708</v>
      </c>
      <c r="C104" t="s">
        <v>5273</v>
      </c>
      <c r="D104">
        <v>1</v>
      </c>
      <c r="E104">
        <v>2</v>
      </c>
      <c r="F104">
        <v>1</v>
      </c>
      <c r="G104">
        <v>0.43949227373068422</v>
      </c>
    </row>
    <row r="105" spans="1:7" x14ac:dyDescent="0.2">
      <c r="A105" t="s">
        <v>846</v>
      </c>
      <c r="B105" t="s">
        <v>4728</v>
      </c>
      <c r="C105" t="s">
        <v>5289</v>
      </c>
      <c r="D105">
        <v>1</v>
      </c>
      <c r="E105">
        <v>2</v>
      </c>
      <c r="F105">
        <v>1</v>
      </c>
      <c r="G105">
        <v>0.41817532241199001</v>
      </c>
    </row>
    <row r="106" spans="1:7" x14ac:dyDescent="0.2">
      <c r="A106" t="s">
        <v>744</v>
      </c>
      <c r="B106" t="s">
        <v>4927</v>
      </c>
      <c r="C106" t="s">
        <v>5317</v>
      </c>
      <c r="D106">
        <v>1</v>
      </c>
      <c r="E106">
        <v>2</v>
      </c>
      <c r="F106">
        <v>1</v>
      </c>
      <c r="G106">
        <v>0.42148658069013578</v>
      </c>
    </row>
    <row r="107" spans="1:7" x14ac:dyDescent="0.2">
      <c r="A107" t="s">
        <v>741</v>
      </c>
      <c r="B107" t="s">
        <v>4914</v>
      </c>
      <c r="C107" t="s">
        <v>5215</v>
      </c>
      <c r="D107">
        <v>1</v>
      </c>
      <c r="E107">
        <v>2</v>
      </c>
      <c r="F107">
        <v>1</v>
      </c>
      <c r="G107">
        <v>0.43189845474613697</v>
      </c>
    </row>
    <row r="108" spans="1:7" x14ac:dyDescent="0.2">
      <c r="A108" t="s">
        <v>349</v>
      </c>
      <c r="B108" t="s">
        <v>4932</v>
      </c>
      <c r="C108" t="s">
        <v>5267</v>
      </c>
      <c r="D108">
        <v>1</v>
      </c>
      <c r="E108">
        <v>2</v>
      </c>
      <c r="F108">
        <v>1</v>
      </c>
      <c r="G108">
        <v>0.42315324735680249</v>
      </c>
    </row>
    <row r="109" spans="1:7" x14ac:dyDescent="0.2">
      <c r="A109" t="s">
        <v>64</v>
      </c>
      <c r="B109" t="s">
        <v>4769</v>
      </c>
      <c r="C109" t="s">
        <v>5304</v>
      </c>
      <c r="D109">
        <v>1</v>
      </c>
      <c r="E109">
        <v>2</v>
      </c>
      <c r="F109">
        <v>1</v>
      </c>
      <c r="G109">
        <v>0.42714734017227196</v>
      </c>
    </row>
    <row r="110" spans="1:7" x14ac:dyDescent="0.2">
      <c r="A110" t="s">
        <v>48</v>
      </c>
      <c r="B110" t="s">
        <v>4778</v>
      </c>
      <c r="C110" t="s">
        <v>5222</v>
      </c>
      <c r="D110">
        <v>1</v>
      </c>
      <c r="E110">
        <v>2</v>
      </c>
      <c r="F110">
        <v>1</v>
      </c>
      <c r="G110">
        <v>0.42050612873242676</v>
      </c>
    </row>
    <row r="111" spans="1:7" x14ac:dyDescent="0.2">
      <c r="A111" t="s">
        <v>628</v>
      </c>
      <c r="B111" t="s">
        <v>4782</v>
      </c>
      <c r="C111" t="s">
        <v>5278</v>
      </c>
      <c r="D111">
        <v>1</v>
      </c>
      <c r="E111">
        <v>2</v>
      </c>
      <c r="F111">
        <v>1</v>
      </c>
      <c r="G111">
        <v>0.44612452073893349</v>
      </c>
    </row>
    <row r="112" spans="1:7" x14ac:dyDescent="0.2">
      <c r="A112" t="s">
        <v>492</v>
      </c>
      <c r="B112" t="s">
        <v>4796</v>
      </c>
      <c r="C112" t="s">
        <v>5281</v>
      </c>
      <c r="D112">
        <v>1</v>
      </c>
      <c r="E112">
        <v>2</v>
      </c>
      <c r="F112">
        <v>1</v>
      </c>
      <c r="G112">
        <v>0.43544004879749021</v>
      </c>
    </row>
    <row r="113" spans="1:7" x14ac:dyDescent="0.2">
      <c r="A113" t="s">
        <v>855</v>
      </c>
      <c r="B113" t="s">
        <v>4924</v>
      </c>
      <c r="C113" t="s">
        <v>5316</v>
      </c>
      <c r="D113">
        <v>1</v>
      </c>
      <c r="E113">
        <v>2</v>
      </c>
      <c r="F113">
        <v>1</v>
      </c>
      <c r="G113">
        <v>0.45709524224468479</v>
      </c>
    </row>
    <row r="114" spans="1:7" x14ac:dyDescent="0.2">
      <c r="A114" t="s">
        <v>501</v>
      </c>
      <c r="B114" t="s">
        <v>4760</v>
      </c>
      <c r="C114" t="s">
        <v>5251</v>
      </c>
      <c r="D114">
        <v>1</v>
      </c>
      <c r="E114">
        <v>2</v>
      </c>
      <c r="F114">
        <v>1</v>
      </c>
      <c r="G114">
        <v>0.44353070175438625</v>
      </c>
    </row>
    <row r="115" spans="1:7" x14ac:dyDescent="0.2">
      <c r="A115" t="s">
        <v>876</v>
      </c>
      <c r="B115" t="s">
        <v>4774</v>
      </c>
      <c r="C115" t="s">
        <v>5259</v>
      </c>
      <c r="D115">
        <v>1</v>
      </c>
      <c r="E115">
        <v>2</v>
      </c>
      <c r="F115">
        <v>1</v>
      </c>
      <c r="G115">
        <v>0.42668085655314753</v>
      </c>
    </row>
    <row r="116" spans="1:7" x14ac:dyDescent="0.2">
      <c r="A116" t="s">
        <v>477</v>
      </c>
      <c r="B116" t="s">
        <v>4923</v>
      </c>
      <c r="C116" t="s">
        <v>5320</v>
      </c>
      <c r="D116">
        <v>1</v>
      </c>
      <c r="E116">
        <v>2</v>
      </c>
      <c r="F116">
        <v>1</v>
      </c>
      <c r="G116">
        <v>0.40756578947368399</v>
      </c>
    </row>
    <row r="117" spans="1:7" x14ac:dyDescent="0.2">
      <c r="A117" t="s">
        <v>813</v>
      </c>
      <c r="B117" t="s">
        <v>4907</v>
      </c>
      <c r="C117" t="s">
        <v>5306</v>
      </c>
      <c r="D117">
        <v>1</v>
      </c>
      <c r="E117">
        <v>2</v>
      </c>
      <c r="F117">
        <v>1</v>
      </c>
      <c r="G117">
        <v>0.43377192982456148</v>
      </c>
    </row>
    <row r="118" spans="1:7" x14ac:dyDescent="0.2">
      <c r="A118" t="s">
        <v>601</v>
      </c>
      <c r="B118" t="s">
        <v>4721</v>
      </c>
      <c r="C118" t="s">
        <v>5209</v>
      </c>
      <c r="D118">
        <v>1</v>
      </c>
      <c r="E118">
        <v>2</v>
      </c>
      <c r="F118">
        <v>1</v>
      </c>
      <c r="G118">
        <v>0.420392156862745</v>
      </c>
    </row>
    <row r="119" spans="1:7" x14ac:dyDescent="0.2">
      <c r="A119" t="s">
        <v>723</v>
      </c>
      <c r="B119" t="s">
        <v>5091</v>
      </c>
      <c r="C119" t="s">
        <v>5312</v>
      </c>
      <c r="D119">
        <v>1</v>
      </c>
      <c r="E119">
        <v>2</v>
      </c>
      <c r="F119">
        <v>2</v>
      </c>
      <c r="G119">
        <v>0.43787581699346401</v>
      </c>
    </row>
    <row r="120" spans="1:7" x14ac:dyDescent="0.2">
      <c r="A120" t="s">
        <v>730</v>
      </c>
      <c r="B120" t="s">
        <v>4956</v>
      </c>
      <c r="C120" t="s">
        <v>5287</v>
      </c>
      <c r="D120">
        <v>1</v>
      </c>
      <c r="E120">
        <v>2</v>
      </c>
      <c r="F120">
        <v>2</v>
      </c>
      <c r="G120">
        <v>0.41224976763099774</v>
      </c>
    </row>
    <row r="121" spans="1:7" x14ac:dyDescent="0.2">
      <c r="A121" t="s">
        <v>725</v>
      </c>
      <c r="B121" t="s">
        <v>5092</v>
      </c>
      <c r="C121" t="s">
        <v>5261</v>
      </c>
      <c r="D121">
        <v>1</v>
      </c>
      <c r="E121">
        <v>2</v>
      </c>
      <c r="F121">
        <v>2</v>
      </c>
      <c r="G121">
        <v>0.42571901608325424</v>
      </c>
    </row>
    <row r="122" spans="1:7" x14ac:dyDescent="0.2">
      <c r="A122" t="s">
        <v>4707</v>
      </c>
      <c r="B122" t="s">
        <v>5022</v>
      </c>
      <c r="C122" t="s">
        <v>5275</v>
      </c>
      <c r="D122">
        <v>1</v>
      </c>
      <c r="E122">
        <v>2</v>
      </c>
      <c r="F122">
        <v>2</v>
      </c>
      <c r="G122">
        <v>0.40861842105263152</v>
      </c>
    </row>
    <row r="123" spans="1:7" x14ac:dyDescent="0.2">
      <c r="A123" t="s">
        <v>210</v>
      </c>
      <c r="B123" t="s">
        <v>5090</v>
      </c>
      <c r="C123" t="s">
        <v>5282</v>
      </c>
      <c r="D123">
        <v>1</v>
      </c>
      <c r="E123">
        <v>2</v>
      </c>
      <c r="F123">
        <v>2</v>
      </c>
      <c r="G123">
        <v>0.46557877536979697</v>
      </c>
    </row>
    <row r="124" spans="1:7" x14ac:dyDescent="0.2">
      <c r="A124" t="s">
        <v>761</v>
      </c>
      <c r="B124" t="s">
        <v>5000</v>
      </c>
      <c r="C124" t="s">
        <v>5238</v>
      </c>
      <c r="D124">
        <v>1</v>
      </c>
      <c r="E124">
        <v>2</v>
      </c>
      <c r="F124">
        <v>2</v>
      </c>
      <c r="G124">
        <v>0.39500668060880673</v>
      </c>
    </row>
    <row r="125" spans="1:7" x14ac:dyDescent="0.2">
      <c r="A125" t="s">
        <v>471</v>
      </c>
      <c r="B125" t="s">
        <v>5171</v>
      </c>
      <c r="C125" t="s">
        <v>5298</v>
      </c>
      <c r="D125">
        <v>1</v>
      </c>
      <c r="E125">
        <v>2</v>
      </c>
      <c r="F125">
        <v>2</v>
      </c>
      <c r="G125">
        <v>0.39354519652532871</v>
      </c>
    </row>
    <row r="126" spans="1:7" x14ac:dyDescent="0.2">
      <c r="A126" t="s">
        <v>806</v>
      </c>
      <c r="B126" t="s">
        <v>5043</v>
      </c>
      <c r="C126" t="s">
        <v>5299</v>
      </c>
      <c r="D126">
        <v>1</v>
      </c>
      <c r="E126">
        <v>2</v>
      </c>
      <c r="F126">
        <v>2</v>
      </c>
      <c r="G126">
        <v>0.40560793144527324</v>
      </c>
    </row>
    <row r="127" spans="1:7" x14ac:dyDescent="0.2">
      <c r="A127" t="s">
        <v>815</v>
      </c>
      <c r="B127" t="s">
        <v>4964</v>
      </c>
      <c r="C127" t="s">
        <v>5256</v>
      </c>
      <c r="D127">
        <v>1</v>
      </c>
      <c r="E127">
        <v>2</v>
      </c>
      <c r="F127">
        <v>2</v>
      </c>
      <c r="G127">
        <v>0.38174034574696825</v>
      </c>
    </row>
    <row r="128" spans="1:7" x14ac:dyDescent="0.2">
      <c r="A128" t="s">
        <v>818</v>
      </c>
      <c r="B128" t="s">
        <v>4955</v>
      </c>
      <c r="C128" t="s">
        <v>5288</v>
      </c>
      <c r="D128">
        <v>1</v>
      </c>
      <c r="E128">
        <v>2</v>
      </c>
      <c r="F128">
        <v>2</v>
      </c>
      <c r="G128">
        <v>0.4053311258278145</v>
      </c>
    </row>
    <row r="129" spans="1:7" x14ac:dyDescent="0.2">
      <c r="A129" t="s">
        <v>543</v>
      </c>
      <c r="B129" t="s">
        <v>4958</v>
      </c>
      <c r="C129" t="s">
        <v>5300</v>
      </c>
      <c r="D129">
        <v>1</v>
      </c>
      <c r="E129">
        <v>2</v>
      </c>
      <c r="F129">
        <v>2</v>
      </c>
      <c r="G129">
        <v>0.42209301822274148</v>
      </c>
    </row>
    <row r="130" spans="1:7" x14ac:dyDescent="0.2">
      <c r="A130" t="s">
        <v>530</v>
      </c>
      <c r="B130" t="s">
        <v>5180</v>
      </c>
      <c r="C130" t="s">
        <v>5334</v>
      </c>
      <c r="D130">
        <v>1</v>
      </c>
      <c r="E130">
        <v>2</v>
      </c>
      <c r="F130">
        <v>2</v>
      </c>
      <c r="G130">
        <v>0.42572400214784301</v>
      </c>
    </row>
    <row r="131" spans="1:7" x14ac:dyDescent="0.2">
      <c r="A131" t="s">
        <v>383</v>
      </c>
      <c r="B131" t="s">
        <v>5140</v>
      </c>
      <c r="C131" t="s">
        <v>5262</v>
      </c>
      <c r="D131">
        <v>1</v>
      </c>
      <c r="E131">
        <v>2</v>
      </c>
      <c r="F131">
        <v>2</v>
      </c>
      <c r="G131">
        <v>0.43067832954025098</v>
      </c>
    </row>
    <row r="132" spans="1:7" x14ac:dyDescent="0.2">
      <c r="A132" t="s">
        <v>449</v>
      </c>
      <c r="B132" t="s">
        <v>5150</v>
      </c>
      <c r="C132" t="s">
        <v>5291</v>
      </c>
      <c r="D132">
        <v>1</v>
      </c>
      <c r="E132">
        <v>2</v>
      </c>
      <c r="F132">
        <v>2</v>
      </c>
      <c r="G132">
        <v>0.42572393195688873</v>
      </c>
    </row>
    <row r="133" spans="1:7" x14ac:dyDescent="0.2">
      <c r="A133" t="s">
        <v>929</v>
      </c>
      <c r="B133" t="s">
        <v>4952</v>
      </c>
      <c r="C133" t="s">
        <v>5254</v>
      </c>
      <c r="D133">
        <v>1</v>
      </c>
      <c r="E133">
        <v>2</v>
      </c>
      <c r="F133">
        <v>2</v>
      </c>
      <c r="G133">
        <v>0.39665376566038801</v>
      </c>
    </row>
    <row r="134" spans="1:7" x14ac:dyDescent="0.2">
      <c r="A134" t="s">
        <v>50</v>
      </c>
      <c r="B134" t="s">
        <v>4968</v>
      </c>
      <c r="C134" t="s">
        <v>5260</v>
      </c>
      <c r="D134">
        <v>1</v>
      </c>
      <c r="E134">
        <v>2</v>
      </c>
      <c r="F134">
        <v>2</v>
      </c>
      <c r="G134">
        <v>0.43630692390746928</v>
      </c>
    </row>
    <row r="135" spans="1:7" x14ac:dyDescent="0.2">
      <c r="A135" t="s">
        <v>49</v>
      </c>
      <c r="B135" t="s">
        <v>4994</v>
      </c>
      <c r="C135" t="s">
        <v>5206</v>
      </c>
      <c r="D135">
        <v>1</v>
      </c>
      <c r="E135">
        <v>2</v>
      </c>
      <c r="F135">
        <v>2</v>
      </c>
      <c r="G135">
        <v>0.41293423957244102</v>
      </c>
    </row>
    <row r="136" spans="1:7" x14ac:dyDescent="0.2">
      <c r="A136" t="s">
        <v>742</v>
      </c>
      <c r="B136" t="s">
        <v>5026</v>
      </c>
      <c r="C136" t="s">
        <v>5336</v>
      </c>
      <c r="D136">
        <v>1</v>
      </c>
      <c r="E136">
        <v>2</v>
      </c>
      <c r="F136">
        <v>2</v>
      </c>
      <c r="G136">
        <v>0.38522058823529398</v>
      </c>
    </row>
    <row r="137" spans="1:7" x14ac:dyDescent="0.2">
      <c r="A137" t="s">
        <v>655</v>
      </c>
      <c r="B137" t="s">
        <v>5197</v>
      </c>
      <c r="C137" t="s">
        <v>5294</v>
      </c>
      <c r="D137">
        <v>1</v>
      </c>
      <c r="E137">
        <v>2</v>
      </c>
      <c r="F137">
        <v>2</v>
      </c>
      <c r="G137">
        <v>0.48086092715231776</v>
      </c>
    </row>
    <row r="138" spans="1:7" x14ac:dyDescent="0.2">
      <c r="A138" t="s">
        <v>30</v>
      </c>
      <c r="B138" t="s">
        <v>5005</v>
      </c>
      <c r="C138" t="s">
        <v>5210</v>
      </c>
      <c r="D138">
        <v>1</v>
      </c>
      <c r="E138">
        <v>2</v>
      </c>
      <c r="F138">
        <v>2</v>
      </c>
      <c r="G138">
        <v>0.42080210874869273</v>
      </c>
    </row>
    <row r="139" spans="1:7" x14ac:dyDescent="0.2">
      <c r="A139" t="s">
        <v>136</v>
      </c>
      <c r="B139" t="s">
        <v>5160</v>
      </c>
      <c r="C139" t="s">
        <v>5276</v>
      </c>
      <c r="D139">
        <v>1</v>
      </c>
      <c r="E139">
        <v>2</v>
      </c>
      <c r="F139">
        <v>2</v>
      </c>
      <c r="G139">
        <v>0.39310667547858202</v>
      </c>
    </row>
    <row r="140" spans="1:7" x14ac:dyDescent="0.2">
      <c r="A140" t="s">
        <v>111</v>
      </c>
      <c r="B140" t="s">
        <v>5034</v>
      </c>
      <c r="C140" t="s">
        <v>5266</v>
      </c>
      <c r="D140">
        <v>1</v>
      </c>
      <c r="E140">
        <v>2</v>
      </c>
      <c r="F140">
        <v>2</v>
      </c>
      <c r="G140">
        <v>0.39735099337748347</v>
      </c>
    </row>
    <row r="141" spans="1:7" x14ac:dyDescent="0.2">
      <c r="A141" t="s">
        <v>140</v>
      </c>
      <c r="B141" t="s">
        <v>5142</v>
      </c>
      <c r="C141" t="s">
        <v>5204</v>
      </c>
      <c r="D141">
        <v>1</v>
      </c>
      <c r="E141">
        <v>2</v>
      </c>
      <c r="F141">
        <v>2</v>
      </c>
      <c r="G141">
        <v>0.39766686998954326</v>
      </c>
    </row>
    <row r="142" spans="1:7" x14ac:dyDescent="0.2">
      <c r="A142" t="s">
        <v>674</v>
      </c>
      <c r="B142" t="s">
        <v>5121</v>
      </c>
      <c r="C142" t="s">
        <v>5248</v>
      </c>
      <c r="D142">
        <v>1</v>
      </c>
      <c r="E142">
        <v>2</v>
      </c>
      <c r="F142">
        <v>2</v>
      </c>
      <c r="G142">
        <v>0.39963358313001052</v>
      </c>
    </row>
    <row r="143" spans="1:7" x14ac:dyDescent="0.2">
      <c r="A143" t="s">
        <v>41</v>
      </c>
      <c r="B143" t="s">
        <v>5198</v>
      </c>
      <c r="C143" t="s">
        <v>5311</v>
      </c>
      <c r="D143">
        <v>1</v>
      </c>
      <c r="E143">
        <v>2</v>
      </c>
      <c r="F143">
        <v>2</v>
      </c>
      <c r="G143">
        <v>0.39111607173367774</v>
      </c>
    </row>
    <row r="144" spans="1:7" x14ac:dyDescent="0.2">
      <c r="A144" t="s">
        <v>654</v>
      </c>
      <c r="B144" t="s">
        <v>4996</v>
      </c>
      <c r="C144" t="s">
        <v>5279</v>
      </c>
      <c r="D144">
        <v>1</v>
      </c>
      <c r="E144">
        <v>2</v>
      </c>
      <c r="F144">
        <v>2</v>
      </c>
      <c r="G144">
        <v>0.42947559775756528</v>
      </c>
    </row>
    <row r="145" spans="1:7" x14ac:dyDescent="0.2">
      <c r="A145" t="s">
        <v>863</v>
      </c>
      <c r="B145" t="s">
        <v>5061</v>
      </c>
      <c r="C145" t="s">
        <v>5242</v>
      </c>
      <c r="D145">
        <v>1</v>
      </c>
      <c r="E145">
        <v>2</v>
      </c>
      <c r="F145">
        <v>2</v>
      </c>
      <c r="G145">
        <v>0.432820087573972</v>
      </c>
    </row>
    <row r="146" spans="1:7" x14ac:dyDescent="0.2">
      <c r="A146" t="s">
        <v>65</v>
      </c>
      <c r="B146" t="s">
        <v>5018</v>
      </c>
      <c r="C146" t="s">
        <v>5326</v>
      </c>
      <c r="D146">
        <v>1</v>
      </c>
      <c r="E146">
        <v>2</v>
      </c>
      <c r="F146">
        <v>2</v>
      </c>
      <c r="G146">
        <v>0.39171720692459622</v>
      </c>
    </row>
    <row r="147" spans="1:7" x14ac:dyDescent="0.2">
      <c r="A147" t="s">
        <v>783</v>
      </c>
      <c r="B147" t="s">
        <v>4953</v>
      </c>
      <c r="C147" t="s">
        <v>5322</v>
      </c>
      <c r="D147">
        <v>1</v>
      </c>
      <c r="E147">
        <v>2</v>
      </c>
      <c r="F147">
        <v>2</v>
      </c>
      <c r="G147">
        <v>0.43854304635761598</v>
      </c>
    </row>
    <row r="148" spans="1:7" x14ac:dyDescent="0.2">
      <c r="A148" t="s">
        <v>646</v>
      </c>
      <c r="B148" t="s">
        <v>5013</v>
      </c>
      <c r="C148" t="s">
        <v>5235</v>
      </c>
      <c r="D148">
        <v>1</v>
      </c>
      <c r="E148">
        <v>2</v>
      </c>
      <c r="F148">
        <v>2</v>
      </c>
      <c r="G148">
        <v>0.41323021958870676</v>
      </c>
    </row>
    <row r="149" spans="1:7" x14ac:dyDescent="0.2">
      <c r="A149" t="s">
        <v>858</v>
      </c>
      <c r="B149" t="s">
        <v>5167</v>
      </c>
      <c r="C149" t="s">
        <v>5269</v>
      </c>
      <c r="D149">
        <v>1</v>
      </c>
      <c r="E149">
        <v>2</v>
      </c>
      <c r="F149">
        <v>2</v>
      </c>
      <c r="G149">
        <v>0.40984480431848824</v>
      </c>
    </row>
    <row r="150" spans="1:7" x14ac:dyDescent="0.2">
      <c r="A150" t="s">
        <v>994</v>
      </c>
      <c r="B150" t="s">
        <v>4756</v>
      </c>
      <c r="C150" t="s">
        <v>5333</v>
      </c>
      <c r="D150">
        <v>2</v>
      </c>
      <c r="E150">
        <v>1</v>
      </c>
      <c r="F150">
        <v>1</v>
      </c>
      <c r="G150">
        <v>0.41648643545950947</v>
      </c>
    </row>
    <row r="151" spans="1:7" x14ac:dyDescent="0.2">
      <c r="A151" t="s">
        <v>1176</v>
      </c>
      <c r="B151" t="s">
        <v>4936</v>
      </c>
      <c r="C151" t="s">
        <v>5337</v>
      </c>
      <c r="D151">
        <v>2</v>
      </c>
      <c r="E151">
        <v>1</v>
      </c>
      <c r="F151">
        <v>1</v>
      </c>
      <c r="G151">
        <v>0.413053691275168</v>
      </c>
    </row>
    <row r="152" spans="1:7" x14ac:dyDescent="0.2">
      <c r="A152" t="s">
        <v>1801</v>
      </c>
      <c r="B152" t="s">
        <v>4924</v>
      </c>
      <c r="C152" t="s">
        <v>5316</v>
      </c>
      <c r="D152">
        <v>2</v>
      </c>
      <c r="E152">
        <v>1</v>
      </c>
      <c r="F152">
        <v>1</v>
      </c>
      <c r="G152">
        <v>0.52980132450331097</v>
      </c>
    </row>
    <row r="153" spans="1:7" x14ac:dyDescent="0.2">
      <c r="A153" t="s">
        <v>1582</v>
      </c>
      <c r="B153" t="s">
        <v>4923</v>
      </c>
      <c r="C153" t="s">
        <v>5320</v>
      </c>
      <c r="D153">
        <v>2</v>
      </c>
      <c r="E153">
        <v>1</v>
      </c>
      <c r="F153">
        <v>1</v>
      </c>
      <c r="G153">
        <v>0.40501995283874498</v>
      </c>
    </row>
    <row r="154" spans="1:7" x14ac:dyDescent="0.2">
      <c r="A154" t="s">
        <v>1558</v>
      </c>
      <c r="B154" t="s">
        <v>4921</v>
      </c>
      <c r="C154" t="s">
        <v>5268</v>
      </c>
      <c r="D154">
        <v>2</v>
      </c>
      <c r="E154">
        <v>1</v>
      </c>
      <c r="F154">
        <v>1</v>
      </c>
      <c r="G154">
        <v>0.41665362905018</v>
      </c>
    </row>
    <row r="155" spans="1:7" x14ac:dyDescent="0.2">
      <c r="A155" t="s">
        <v>1583</v>
      </c>
      <c r="B155" t="s">
        <v>4800</v>
      </c>
      <c r="C155" t="s">
        <v>5228</v>
      </c>
      <c r="D155">
        <v>2</v>
      </c>
      <c r="E155">
        <v>1</v>
      </c>
      <c r="F155">
        <v>1</v>
      </c>
      <c r="G155">
        <v>0.42333333333333351</v>
      </c>
    </row>
    <row r="156" spans="1:7" x14ac:dyDescent="0.2">
      <c r="A156" t="s">
        <v>1175</v>
      </c>
      <c r="B156" t="s">
        <v>4728</v>
      </c>
      <c r="C156" t="s">
        <v>5289</v>
      </c>
      <c r="D156">
        <v>2</v>
      </c>
      <c r="E156">
        <v>1</v>
      </c>
      <c r="F156">
        <v>1</v>
      </c>
      <c r="G156">
        <v>0.41754531195538502</v>
      </c>
    </row>
    <row r="157" spans="1:7" x14ac:dyDescent="0.2">
      <c r="A157" t="s">
        <v>1577</v>
      </c>
      <c r="B157" t="s">
        <v>4815</v>
      </c>
      <c r="C157" t="s">
        <v>5214</v>
      </c>
      <c r="D157">
        <v>2</v>
      </c>
      <c r="E157">
        <v>1</v>
      </c>
      <c r="F157">
        <v>1</v>
      </c>
      <c r="G157">
        <v>0.44742603374964801</v>
      </c>
    </row>
    <row r="158" spans="1:7" x14ac:dyDescent="0.2">
      <c r="A158" t="s">
        <v>1807</v>
      </c>
      <c r="B158" t="s">
        <v>4778</v>
      </c>
      <c r="C158" t="s">
        <v>5222</v>
      </c>
      <c r="D158">
        <v>2</v>
      </c>
      <c r="E158">
        <v>1</v>
      </c>
      <c r="F158">
        <v>1</v>
      </c>
      <c r="G158">
        <v>0.41688765996226074</v>
      </c>
    </row>
    <row r="159" spans="1:7" x14ac:dyDescent="0.2">
      <c r="A159" t="s">
        <v>1651</v>
      </c>
      <c r="B159" t="s">
        <v>4796</v>
      </c>
      <c r="C159" t="s">
        <v>5281</v>
      </c>
      <c r="D159">
        <v>2</v>
      </c>
      <c r="E159">
        <v>1</v>
      </c>
      <c r="F159">
        <v>1</v>
      </c>
      <c r="G159">
        <v>0.44606720240197822</v>
      </c>
    </row>
    <row r="160" spans="1:7" x14ac:dyDescent="0.2">
      <c r="A160" t="s">
        <v>1610</v>
      </c>
      <c r="B160" t="s">
        <v>4730</v>
      </c>
      <c r="C160" t="s">
        <v>5247</v>
      </c>
      <c r="D160">
        <v>2</v>
      </c>
      <c r="E160">
        <v>1</v>
      </c>
      <c r="F160">
        <v>1</v>
      </c>
      <c r="G160">
        <v>0.44260485651214121</v>
      </c>
    </row>
    <row r="161" spans="1:7" x14ac:dyDescent="0.2">
      <c r="A161" t="s">
        <v>1514</v>
      </c>
      <c r="B161" t="s">
        <v>4774</v>
      </c>
      <c r="C161" t="s">
        <v>5259</v>
      </c>
      <c r="D161">
        <v>2</v>
      </c>
      <c r="E161">
        <v>1</v>
      </c>
      <c r="F161">
        <v>1</v>
      </c>
      <c r="G161">
        <v>0.44012231409313624</v>
      </c>
    </row>
    <row r="162" spans="1:7" x14ac:dyDescent="0.2">
      <c r="A162" t="s">
        <v>1376</v>
      </c>
      <c r="B162" t="s">
        <v>4937</v>
      </c>
      <c r="C162" t="s">
        <v>5314</v>
      </c>
      <c r="D162">
        <v>2</v>
      </c>
      <c r="E162">
        <v>1</v>
      </c>
      <c r="F162">
        <v>1</v>
      </c>
      <c r="G162">
        <v>0.40099108108508524</v>
      </c>
    </row>
    <row r="163" spans="1:7" x14ac:dyDescent="0.2">
      <c r="A163" t="s">
        <v>1549</v>
      </c>
      <c r="B163" t="s">
        <v>4870</v>
      </c>
      <c r="C163" t="s">
        <v>5253</v>
      </c>
      <c r="D163">
        <v>2</v>
      </c>
      <c r="E163">
        <v>1</v>
      </c>
      <c r="F163">
        <v>1</v>
      </c>
      <c r="G163">
        <v>0.49336637183874799</v>
      </c>
    </row>
    <row r="164" spans="1:7" x14ac:dyDescent="0.2">
      <c r="A164" t="s">
        <v>1539</v>
      </c>
      <c r="B164" t="s">
        <v>4721</v>
      </c>
      <c r="C164" t="s">
        <v>5209</v>
      </c>
      <c r="D164">
        <v>2</v>
      </c>
      <c r="E164">
        <v>1</v>
      </c>
      <c r="F164">
        <v>1</v>
      </c>
      <c r="G164">
        <v>0.48756070640176596</v>
      </c>
    </row>
    <row r="165" spans="1:7" x14ac:dyDescent="0.2">
      <c r="A165" t="s">
        <v>1566</v>
      </c>
      <c r="B165" t="s">
        <v>4708</v>
      </c>
      <c r="C165" t="s">
        <v>5273</v>
      </c>
      <c r="D165">
        <v>2</v>
      </c>
      <c r="E165">
        <v>1</v>
      </c>
      <c r="F165">
        <v>1</v>
      </c>
      <c r="G165">
        <v>0.44917005180737102</v>
      </c>
    </row>
    <row r="166" spans="1:7" x14ac:dyDescent="0.2">
      <c r="A166" t="s">
        <v>1849</v>
      </c>
      <c r="B166" t="s">
        <v>4915</v>
      </c>
      <c r="C166" t="s">
        <v>5218</v>
      </c>
      <c r="D166">
        <v>2</v>
      </c>
      <c r="E166">
        <v>1</v>
      </c>
      <c r="F166">
        <v>1</v>
      </c>
      <c r="G166">
        <v>0.45182119205298027</v>
      </c>
    </row>
    <row r="167" spans="1:7" x14ac:dyDescent="0.2">
      <c r="A167" t="s">
        <v>1855</v>
      </c>
      <c r="B167" t="s">
        <v>4802</v>
      </c>
      <c r="C167" t="s">
        <v>5243</v>
      </c>
      <c r="D167">
        <v>2</v>
      </c>
      <c r="E167">
        <v>1</v>
      </c>
      <c r="F167">
        <v>1</v>
      </c>
      <c r="G167">
        <v>0.41196467991169977</v>
      </c>
    </row>
    <row r="168" spans="1:7" x14ac:dyDescent="0.2">
      <c r="A168" t="s">
        <v>1707</v>
      </c>
      <c r="B168" t="s">
        <v>4895</v>
      </c>
      <c r="C168" t="s">
        <v>5272</v>
      </c>
      <c r="D168">
        <v>2</v>
      </c>
      <c r="E168">
        <v>1</v>
      </c>
      <c r="F168">
        <v>1</v>
      </c>
      <c r="G168">
        <v>0.40502917346877076</v>
      </c>
    </row>
    <row r="169" spans="1:7" x14ac:dyDescent="0.2">
      <c r="A169" t="s">
        <v>1555</v>
      </c>
      <c r="B169" t="s">
        <v>4850</v>
      </c>
      <c r="C169" t="s">
        <v>5321</v>
      </c>
      <c r="D169">
        <v>2</v>
      </c>
      <c r="E169">
        <v>1</v>
      </c>
      <c r="F169">
        <v>1</v>
      </c>
      <c r="G169">
        <v>0.42567895710279802</v>
      </c>
    </row>
    <row r="170" spans="1:7" x14ac:dyDescent="0.2">
      <c r="A170" t="s">
        <v>1858</v>
      </c>
      <c r="B170" t="s">
        <v>4862</v>
      </c>
      <c r="C170" t="s">
        <v>5249</v>
      </c>
      <c r="D170">
        <v>2</v>
      </c>
      <c r="E170">
        <v>1</v>
      </c>
      <c r="F170">
        <v>1</v>
      </c>
      <c r="G170">
        <v>0.50657894736842102</v>
      </c>
    </row>
    <row r="171" spans="1:7" x14ac:dyDescent="0.2">
      <c r="A171" t="s">
        <v>1470</v>
      </c>
      <c r="B171" t="s">
        <v>4934</v>
      </c>
      <c r="C171" t="s">
        <v>5202</v>
      </c>
      <c r="D171">
        <v>2</v>
      </c>
      <c r="E171">
        <v>1</v>
      </c>
      <c r="F171">
        <v>1</v>
      </c>
      <c r="G171">
        <v>0.43781170976020001</v>
      </c>
    </row>
    <row r="172" spans="1:7" x14ac:dyDescent="0.2">
      <c r="A172" t="s">
        <v>1382</v>
      </c>
      <c r="B172" t="s">
        <v>4765</v>
      </c>
      <c r="C172" t="s">
        <v>5284</v>
      </c>
      <c r="D172">
        <v>2</v>
      </c>
      <c r="E172">
        <v>1</v>
      </c>
      <c r="F172">
        <v>1</v>
      </c>
      <c r="G172">
        <v>0.40468680089485454</v>
      </c>
    </row>
    <row r="173" spans="1:7" x14ac:dyDescent="0.2">
      <c r="A173" t="s">
        <v>1860</v>
      </c>
      <c r="B173" t="s">
        <v>4945</v>
      </c>
      <c r="C173" t="s">
        <v>5292</v>
      </c>
      <c r="D173">
        <v>2</v>
      </c>
      <c r="E173">
        <v>1</v>
      </c>
      <c r="F173">
        <v>1</v>
      </c>
      <c r="G173">
        <v>0.42931067404165324</v>
      </c>
    </row>
    <row r="174" spans="1:7" x14ac:dyDescent="0.2">
      <c r="A174" t="s">
        <v>1475</v>
      </c>
      <c r="B174" t="s">
        <v>4712</v>
      </c>
      <c r="C174" t="s">
        <v>5290</v>
      </c>
      <c r="D174">
        <v>2</v>
      </c>
      <c r="E174">
        <v>1</v>
      </c>
      <c r="F174">
        <v>1</v>
      </c>
      <c r="G174">
        <v>0.45529801324503349</v>
      </c>
    </row>
    <row r="175" spans="1:7" x14ac:dyDescent="0.2">
      <c r="A175" t="s">
        <v>1828</v>
      </c>
      <c r="B175" t="s">
        <v>4827</v>
      </c>
      <c r="C175" t="s">
        <v>5296</v>
      </c>
      <c r="D175">
        <v>2</v>
      </c>
      <c r="E175">
        <v>1</v>
      </c>
      <c r="F175">
        <v>1</v>
      </c>
      <c r="G175">
        <v>0.40598233995584976</v>
      </c>
    </row>
    <row r="176" spans="1:7" x14ac:dyDescent="0.2">
      <c r="A176" t="s">
        <v>1826</v>
      </c>
      <c r="B176" t="s">
        <v>4763</v>
      </c>
      <c r="C176" t="s">
        <v>5208</v>
      </c>
      <c r="D176">
        <v>2</v>
      </c>
      <c r="E176">
        <v>1</v>
      </c>
      <c r="F176">
        <v>1</v>
      </c>
      <c r="G176">
        <v>0.47507726269315653</v>
      </c>
    </row>
    <row r="177" spans="1:7" x14ac:dyDescent="0.2">
      <c r="A177" t="s">
        <v>1672</v>
      </c>
      <c r="B177" t="s">
        <v>4917</v>
      </c>
      <c r="C177" t="s">
        <v>5280</v>
      </c>
      <c r="D177">
        <v>2</v>
      </c>
      <c r="E177">
        <v>1</v>
      </c>
      <c r="F177">
        <v>1</v>
      </c>
      <c r="G177">
        <v>0.44147651006711397</v>
      </c>
    </row>
    <row r="178" spans="1:7" x14ac:dyDescent="0.2">
      <c r="A178" t="s">
        <v>1716</v>
      </c>
      <c r="B178" t="s">
        <v>4842</v>
      </c>
      <c r="C178" t="s">
        <v>5203</v>
      </c>
      <c r="D178">
        <v>2</v>
      </c>
      <c r="E178">
        <v>1</v>
      </c>
      <c r="F178">
        <v>1</v>
      </c>
      <c r="G178">
        <v>0.44623735577682949</v>
      </c>
    </row>
    <row r="179" spans="1:7" x14ac:dyDescent="0.2">
      <c r="A179" t="s">
        <v>1722</v>
      </c>
      <c r="B179" t="s">
        <v>4717</v>
      </c>
      <c r="C179" t="s">
        <v>5244</v>
      </c>
      <c r="D179">
        <v>2</v>
      </c>
      <c r="E179">
        <v>1</v>
      </c>
      <c r="F179">
        <v>1</v>
      </c>
      <c r="G179">
        <v>0.49260405916752675</v>
      </c>
    </row>
    <row r="180" spans="1:7" x14ac:dyDescent="0.2">
      <c r="A180" t="s">
        <v>1681</v>
      </c>
      <c r="B180" t="s">
        <v>4916</v>
      </c>
      <c r="C180" t="s">
        <v>5323</v>
      </c>
      <c r="D180">
        <v>2</v>
      </c>
      <c r="E180">
        <v>1</v>
      </c>
      <c r="F180">
        <v>1</v>
      </c>
      <c r="G180">
        <v>0.39604391774137326</v>
      </c>
    </row>
    <row r="181" spans="1:7" x14ac:dyDescent="0.2">
      <c r="A181" t="s">
        <v>1669</v>
      </c>
      <c r="B181" t="s">
        <v>4776</v>
      </c>
      <c r="C181" t="s">
        <v>5307</v>
      </c>
      <c r="D181">
        <v>2</v>
      </c>
      <c r="E181">
        <v>1</v>
      </c>
      <c r="F181">
        <v>1</v>
      </c>
      <c r="G181">
        <v>0.44666666666666649</v>
      </c>
    </row>
    <row r="182" spans="1:7" x14ac:dyDescent="0.2">
      <c r="A182" t="s">
        <v>1664</v>
      </c>
      <c r="B182" t="s">
        <v>4782</v>
      </c>
      <c r="C182" t="s">
        <v>5278</v>
      </c>
      <c r="D182">
        <v>2</v>
      </c>
      <c r="E182">
        <v>1</v>
      </c>
      <c r="F182">
        <v>1</v>
      </c>
      <c r="G182">
        <v>0.43233705123736499</v>
      </c>
    </row>
    <row r="183" spans="1:7" x14ac:dyDescent="0.2">
      <c r="A183" t="s">
        <v>1687</v>
      </c>
      <c r="B183" t="s">
        <v>4883</v>
      </c>
      <c r="C183" t="s">
        <v>5310</v>
      </c>
      <c r="D183">
        <v>2</v>
      </c>
      <c r="E183">
        <v>1</v>
      </c>
      <c r="F183">
        <v>1</v>
      </c>
      <c r="G183">
        <v>0.44389377831997229</v>
      </c>
    </row>
    <row r="184" spans="1:7" x14ac:dyDescent="0.2">
      <c r="A184" t="s">
        <v>1675</v>
      </c>
      <c r="B184" t="s">
        <v>4737</v>
      </c>
      <c r="C184" t="s">
        <v>5303</v>
      </c>
      <c r="D184">
        <v>2</v>
      </c>
      <c r="E184">
        <v>1</v>
      </c>
      <c r="F184">
        <v>1</v>
      </c>
      <c r="G184">
        <v>0.41287486753797226</v>
      </c>
    </row>
    <row r="185" spans="1:7" x14ac:dyDescent="0.2">
      <c r="A185" t="s">
        <v>1361</v>
      </c>
      <c r="B185" t="s">
        <v>4733</v>
      </c>
      <c r="C185" t="s">
        <v>5224</v>
      </c>
      <c r="D185">
        <v>2</v>
      </c>
      <c r="E185">
        <v>1</v>
      </c>
      <c r="F185">
        <v>1</v>
      </c>
      <c r="G185">
        <v>0.45256070640176604</v>
      </c>
    </row>
    <row r="186" spans="1:7" x14ac:dyDescent="0.2">
      <c r="A186" t="s">
        <v>1375</v>
      </c>
      <c r="B186" t="s">
        <v>4743</v>
      </c>
      <c r="C186" t="s">
        <v>5332</v>
      </c>
      <c r="D186">
        <v>2</v>
      </c>
      <c r="E186">
        <v>1</v>
      </c>
      <c r="F186">
        <v>1</v>
      </c>
      <c r="G186">
        <v>0.421568473533113</v>
      </c>
    </row>
    <row r="187" spans="1:7" x14ac:dyDescent="0.2">
      <c r="A187" t="s">
        <v>947</v>
      </c>
      <c r="B187" t="s">
        <v>4907</v>
      </c>
      <c r="C187" t="s">
        <v>5306</v>
      </c>
      <c r="D187">
        <v>2</v>
      </c>
      <c r="E187">
        <v>1</v>
      </c>
      <c r="F187">
        <v>1</v>
      </c>
      <c r="G187">
        <v>0.47100441501103751</v>
      </c>
    </row>
    <row r="188" spans="1:7" x14ac:dyDescent="0.2">
      <c r="A188" t="s">
        <v>1623</v>
      </c>
      <c r="B188" t="s">
        <v>4912</v>
      </c>
      <c r="C188" t="s">
        <v>5252</v>
      </c>
      <c r="D188">
        <v>2</v>
      </c>
      <c r="E188">
        <v>1</v>
      </c>
      <c r="F188">
        <v>1</v>
      </c>
      <c r="G188">
        <v>0.45039473684210551</v>
      </c>
    </row>
    <row r="189" spans="1:7" x14ac:dyDescent="0.2">
      <c r="A189" t="s">
        <v>936</v>
      </c>
      <c r="B189" t="s">
        <v>4932</v>
      </c>
      <c r="C189" t="s">
        <v>5267</v>
      </c>
      <c r="D189">
        <v>2</v>
      </c>
      <c r="E189">
        <v>1</v>
      </c>
      <c r="F189">
        <v>1</v>
      </c>
      <c r="G189">
        <v>0.44705152782618796</v>
      </c>
    </row>
    <row r="190" spans="1:7" x14ac:dyDescent="0.2">
      <c r="A190" t="s">
        <v>1653</v>
      </c>
      <c r="B190" t="s">
        <v>4927</v>
      </c>
      <c r="C190" t="s">
        <v>5317</v>
      </c>
      <c r="D190">
        <v>2</v>
      </c>
      <c r="E190">
        <v>1</v>
      </c>
      <c r="F190">
        <v>1</v>
      </c>
      <c r="G190">
        <v>0.4715320680919155</v>
      </c>
    </row>
    <row r="191" spans="1:7" x14ac:dyDescent="0.2">
      <c r="A191" t="s">
        <v>1810</v>
      </c>
      <c r="B191" t="s">
        <v>4911</v>
      </c>
      <c r="C191" t="s">
        <v>5229</v>
      </c>
      <c r="D191">
        <v>2</v>
      </c>
      <c r="E191">
        <v>1</v>
      </c>
      <c r="F191">
        <v>1</v>
      </c>
      <c r="G191">
        <v>0.48336592737454975</v>
      </c>
    </row>
    <row r="192" spans="1:7" x14ac:dyDescent="0.2">
      <c r="A192" t="s">
        <v>955</v>
      </c>
      <c r="B192" t="s">
        <v>4769</v>
      </c>
      <c r="C192" t="s">
        <v>5304</v>
      </c>
      <c r="D192">
        <v>2</v>
      </c>
      <c r="E192">
        <v>1</v>
      </c>
      <c r="F192">
        <v>1</v>
      </c>
      <c r="G192">
        <v>0.44850877192982475</v>
      </c>
    </row>
    <row r="193" spans="1:7" x14ac:dyDescent="0.2">
      <c r="A193" t="s">
        <v>1673</v>
      </c>
      <c r="B193" t="s">
        <v>4928</v>
      </c>
      <c r="C193" t="s">
        <v>5293</v>
      </c>
      <c r="D193">
        <v>2</v>
      </c>
      <c r="E193">
        <v>1</v>
      </c>
      <c r="F193">
        <v>1</v>
      </c>
      <c r="G193">
        <v>0.43959731543624148</v>
      </c>
    </row>
    <row r="194" spans="1:7" x14ac:dyDescent="0.2">
      <c r="A194" t="s">
        <v>1645</v>
      </c>
      <c r="B194" t="s">
        <v>4711</v>
      </c>
      <c r="C194" t="s">
        <v>5211</v>
      </c>
      <c r="D194">
        <v>2</v>
      </c>
      <c r="E194">
        <v>1</v>
      </c>
      <c r="F194">
        <v>1</v>
      </c>
      <c r="G194">
        <v>0.41370150867144601</v>
      </c>
    </row>
    <row r="195" spans="1:7" x14ac:dyDescent="0.2">
      <c r="A195" t="s">
        <v>1368</v>
      </c>
      <c r="B195" t="s">
        <v>4846</v>
      </c>
      <c r="C195" t="s">
        <v>5286</v>
      </c>
      <c r="D195">
        <v>2</v>
      </c>
      <c r="E195">
        <v>1</v>
      </c>
      <c r="F195">
        <v>1</v>
      </c>
      <c r="G195">
        <v>0.46355263157894755</v>
      </c>
    </row>
    <row r="196" spans="1:7" x14ac:dyDescent="0.2">
      <c r="A196" t="s">
        <v>1273</v>
      </c>
      <c r="B196" t="s">
        <v>4732</v>
      </c>
      <c r="C196" t="s">
        <v>5220</v>
      </c>
      <c r="D196">
        <v>2</v>
      </c>
      <c r="E196">
        <v>1</v>
      </c>
      <c r="F196">
        <v>1</v>
      </c>
      <c r="G196">
        <v>0.45194825958170876</v>
      </c>
    </row>
    <row r="197" spans="1:7" x14ac:dyDescent="0.2">
      <c r="A197" t="s">
        <v>1287</v>
      </c>
      <c r="B197" t="s">
        <v>4879</v>
      </c>
      <c r="C197" t="s">
        <v>5277</v>
      </c>
      <c r="D197">
        <v>2</v>
      </c>
      <c r="E197">
        <v>1</v>
      </c>
      <c r="F197">
        <v>1</v>
      </c>
      <c r="G197">
        <v>0.44666555550617071</v>
      </c>
    </row>
    <row r="198" spans="1:7" x14ac:dyDescent="0.2">
      <c r="A198" t="s">
        <v>1490</v>
      </c>
      <c r="B198" t="s">
        <v>4956</v>
      </c>
      <c r="C198" t="s">
        <v>5287</v>
      </c>
      <c r="D198">
        <v>2</v>
      </c>
      <c r="E198">
        <v>1</v>
      </c>
      <c r="F198">
        <v>2</v>
      </c>
      <c r="G198">
        <v>0.41903436549131923</v>
      </c>
    </row>
    <row r="199" spans="1:7" x14ac:dyDescent="0.2">
      <c r="A199" t="s">
        <v>1504</v>
      </c>
      <c r="B199" t="s">
        <v>5171</v>
      </c>
      <c r="C199" t="s">
        <v>5298</v>
      </c>
      <c r="D199">
        <v>2</v>
      </c>
      <c r="E199">
        <v>1</v>
      </c>
      <c r="F199">
        <v>2</v>
      </c>
      <c r="G199">
        <v>0.41800161088240551</v>
      </c>
    </row>
    <row r="200" spans="1:7" x14ac:dyDescent="0.2">
      <c r="A200" t="s">
        <v>1252</v>
      </c>
      <c r="B200" t="s">
        <v>5013</v>
      </c>
      <c r="C200" t="s">
        <v>5235</v>
      </c>
      <c r="D200">
        <v>2</v>
      </c>
      <c r="E200">
        <v>1</v>
      </c>
      <c r="F200">
        <v>2</v>
      </c>
      <c r="G200">
        <v>0.4166185163785055</v>
      </c>
    </row>
    <row r="201" spans="1:7" x14ac:dyDescent="0.2">
      <c r="A201" t="s">
        <v>1813</v>
      </c>
      <c r="B201" t="s">
        <v>5034</v>
      </c>
      <c r="C201" t="s">
        <v>5266</v>
      </c>
      <c r="D201">
        <v>2</v>
      </c>
      <c r="E201">
        <v>1</v>
      </c>
      <c r="F201">
        <v>2</v>
      </c>
      <c r="G201">
        <v>0.45272525270128972</v>
      </c>
    </row>
    <row r="202" spans="1:7" x14ac:dyDescent="0.2">
      <c r="A202" t="s">
        <v>1265</v>
      </c>
      <c r="B202" t="s">
        <v>5069</v>
      </c>
      <c r="C202" t="s">
        <v>5237</v>
      </c>
      <c r="D202">
        <v>2</v>
      </c>
      <c r="E202">
        <v>1</v>
      </c>
      <c r="F202">
        <v>2</v>
      </c>
      <c r="G202">
        <v>0.40024422296119749</v>
      </c>
    </row>
    <row r="203" spans="1:7" x14ac:dyDescent="0.2">
      <c r="A203" t="s">
        <v>996</v>
      </c>
      <c r="B203" t="s">
        <v>5061</v>
      </c>
      <c r="C203" t="s">
        <v>5242</v>
      </c>
      <c r="D203">
        <v>2</v>
      </c>
      <c r="E203">
        <v>1</v>
      </c>
      <c r="F203">
        <v>2</v>
      </c>
      <c r="G203">
        <v>0.45261522734343773</v>
      </c>
    </row>
    <row r="204" spans="1:7" x14ac:dyDescent="0.2">
      <c r="A204" t="s">
        <v>1519</v>
      </c>
      <c r="B204" t="s">
        <v>5198</v>
      </c>
      <c r="C204" t="s">
        <v>5311</v>
      </c>
      <c r="D204">
        <v>2</v>
      </c>
      <c r="E204">
        <v>1</v>
      </c>
      <c r="F204">
        <v>2</v>
      </c>
      <c r="G204">
        <v>0.41559428372255125</v>
      </c>
    </row>
    <row r="205" spans="1:7" x14ac:dyDescent="0.2">
      <c r="A205" t="s">
        <v>1246</v>
      </c>
      <c r="B205" t="s">
        <v>5160</v>
      </c>
      <c r="C205" t="s">
        <v>5276</v>
      </c>
      <c r="D205">
        <v>2</v>
      </c>
      <c r="E205">
        <v>1</v>
      </c>
      <c r="F205">
        <v>2</v>
      </c>
      <c r="G205">
        <v>0.431631850304458</v>
      </c>
    </row>
    <row r="206" spans="1:7" x14ac:dyDescent="0.2">
      <c r="A206" t="s">
        <v>894</v>
      </c>
      <c r="B206" t="s">
        <v>5197</v>
      </c>
      <c r="C206" t="s">
        <v>5294</v>
      </c>
      <c r="D206">
        <v>2</v>
      </c>
      <c r="E206">
        <v>1</v>
      </c>
      <c r="F206">
        <v>2</v>
      </c>
      <c r="G206">
        <v>0.50331125827814605</v>
      </c>
    </row>
    <row r="207" spans="1:7" x14ac:dyDescent="0.2">
      <c r="A207" t="s">
        <v>1814</v>
      </c>
      <c r="B207" t="s">
        <v>4968</v>
      </c>
      <c r="C207" t="s">
        <v>5260</v>
      </c>
      <c r="D207">
        <v>2</v>
      </c>
      <c r="E207">
        <v>1</v>
      </c>
      <c r="F207">
        <v>2</v>
      </c>
      <c r="G207">
        <v>0.49668859649122798</v>
      </c>
    </row>
    <row r="208" spans="1:7" x14ac:dyDescent="0.2">
      <c r="A208" t="s">
        <v>1776</v>
      </c>
      <c r="B208" t="s">
        <v>4953</v>
      </c>
      <c r="C208" t="s">
        <v>5322</v>
      </c>
      <c r="D208">
        <v>2</v>
      </c>
      <c r="E208">
        <v>1</v>
      </c>
      <c r="F208">
        <v>2</v>
      </c>
      <c r="G208">
        <v>0.46016231601635404</v>
      </c>
    </row>
    <row r="209" spans="1:7" x14ac:dyDescent="0.2">
      <c r="A209" t="s">
        <v>901</v>
      </c>
      <c r="B209" t="s">
        <v>4964</v>
      </c>
      <c r="C209" t="s">
        <v>5256</v>
      </c>
      <c r="D209">
        <v>2</v>
      </c>
      <c r="E209">
        <v>1</v>
      </c>
      <c r="F209">
        <v>2</v>
      </c>
      <c r="G209">
        <v>0.43354821617802897</v>
      </c>
    </row>
    <row r="210" spans="1:7" x14ac:dyDescent="0.2">
      <c r="A210" t="s">
        <v>1190</v>
      </c>
      <c r="B210" t="s">
        <v>5167</v>
      </c>
      <c r="C210" t="s">
        <v>5269</v>
      </c>
      <c r="D210">
        <v>2</v>
      </c>
      <c r="E210">
        <v>1</v>
      </c>
      <c r="F210">
        <v>2</v>
      </c>
      <c r="G210">
        <v>0.47104740327640304</v>
      </c>
    </row>
    <row r="211" spans="1:7" x14ac:dyDescent="0.2">
      <c r="A211" t="s">
        <v>1256</v>
      </c>
      <c r="B211" t="s">
        <v>4975</v>
      </c>
      <c r="C211" t="s">
        <v>5325</v>
      </c>
      <c r="D211">
        <v>2</v>
      </c>
      <c r="E211">
        <v>1</v>
      </c>
      <c r="F211">
        <v>2</v>
      </c>
      <c r="G211">
        <v>0.43926048565121401</v>
      </c>
    </row>
    <row r="212" spans="1:7" x14ac:dyDescent="0.2">
      <c r="A212" t="s">
        <v>1442</v>
      </c>
      <c r="B212" t="s">
        <v>4958</v>
      </c>
      <c r="C212" t="s">
        <v>5300</v>
      </c>
      <c r="D212">
        <v>2</v>
      </c>
      <c r="E212">
        <v>1</v>
      </c>
      <c r="F212">
        <v>2</v>
      </c>
      <c r="G212">
        <v>0.42025386313465773</v>
      </c>
    </row>
    <row r="213" spans="1:7" x14ac:dyDescent="0.2">
      <c r="A213" t="s">
        <v>1746</v>
      </c>
      <c r="B213" t="s">
        <v>5091</v>
      </c>
      <c r="C213" t="s">
        <v>5312</v>
      </c>
      <c r="D213">
        <v>2</v>
      </c>
      <c r="E213">
        <v>1</v>
      </c>
      <c r="F213">
        <v>2</v>
      </c>
      <c r="G213">
        <v>0.42069351230425078</v>
      </c>
    </row>
    <row r="214" spans="1:7" x14ac:dyDescent="0.2">
      <c r="A214" t="s">
        <v>1668</v>
      </c>
      <c r="B214" t="s">
        <v>4952</v>
      </c>
      <c r="C214" t="s">
        <v>5254</v>
      </c>
      <c r="D214">
        <v>2</v>
      </c>
      <c r="E214">
        <v>1</v>
      </c>
      <c r="F214">
        <v>2</v>
      </c>
      <c r="G214">
        <v>0.42165377720491304</v>
      </c>
    </row>
    <row r="215" spans="1:7" x14ac:dyDescent="0.2">
      <c r="A215" t="s">
        <v>1409</v>
      </c>
      <c r="B215" t="s">
        <v>4996</v>
      </c>
      <c r="C215" t="s">
        <v>5279</v>
      </c>
      <c r="D215">
        <v>2</v>
      </c>
      <c r="E215">
        <v>1</v>
      </c>
      <c r="F215">
        <v>2</v>
      </c>
      <c r="G215">
        <v>0.45986221562431395</v>
      </c>
    </row>
    <row r="216" spans="1:7" x14ac:dyDescent="0.2">
      <c r="A216" t="s">
        <v>1649</v>
      </c>
      <c r="B216" t="s">
        <v>5022</v>
      </c>
      <c r="C216" t="s">
        <v>5275</v>
      </c>
      <c r="D216">
        <v>2</v>
      </c>
      <c r="E216">
        <v>1</v>
      </c>
      <c r="F216">
        <v>2</v>
      </c>
      <c r="G216">
        <v>0.43160655688801375</v>
      </c>
    </row>
    <row r="217" spans="1:7" x14ac:dyDescent="0.2">
      <c r="A217" t="s">
        <v>1167</v>
      </c>
      <c r="B217" t="s">
        <v>5018</v>
      </c>
      <c r="C217" t="s">
        <v>5326</v>
      </c>
      <c r="D217">
        <v>2</v>
      </c>
      <c r="E217">
        <v>1</v>
      </c>
      <c r="F217">
        <v>2</v>
      </c>
      <c r="G217">
        <v>0.39399084403751272</v>
      </c>
    </row>
    <row r="218" spans="1:7" x14ac:dyDescent="0.2">
      <c r="A218" t="s">
        <v>1688</v>
      </c>
      <c r="B218" t="s">
        <v>4955</v>
      </c>
      <c r="C218" t="s">
        <v>5288</v>
      </c>
      <c r="D218">
        <v>2</v>
      </c>
      <c r="E218">
        <v>1</v>
      </c>
      <c r="F218">
        <v>2</v>
      </c>
      <c r="G218">
        <v>0.4086158341930205</v>
      </c>
    </row>
    <row r="219" spans="1:7" x14ac:dyDescent="0.2">
      <c r="A219" t="s">
        <v>1697</v>
      </c>
      <c r="B219" t="s">
        <v>5000</v>
      </c>
      <c r="C219" t="s">
        <v>5238</v>
      </c>
      <c r="D219">
        <v>2</v>
      </c>
      <c r="E219">
        <v>1</v>
      </c>
      <c r="F219">
        <v>2</v>
      </c>
      <c r="G219">
        <v>0.41563785291042149</v>
      </c>
    </row>
    <row r="220" spans="1:7" x14ac:dyDescent="0.2">
      <c r="A220" t="s">
        <v>1706</v>
      </c>
      <c r="B220" t="s">
        <v>5092</v>
      </c>
      <c r="C220" t="s">
        <v>5261</v>
      </c>
      <c r="D220">
        <v>2</v>
      </c>
      <c r="E220">
        <v>1</v>
      </c>
      <c r="F220">
        <v>2</v>
      </c>
      <c r="G220">
        <v>0.44005349268894178</v>
      </c>
    </row>
    <row r="221" spans="1:7" x14ac:dyDescent="0.2">
      <c r="A221" t="s">
        <v>1822</v>
      </c>
      <c r="B221" t="s">
        <v>4994</v>
      </c>
      <c r="C221" t="s">
        <v>5206</v>
      </c>
      <c r="D221">
        <v>2</v>
      </c>
      <c r="E221">
        <v>1</v>
      </c>
      <c r="F221">
        <v>2</v>
      </c>
      <c r="G221">
        <v>0.48516469153014996</v>
      </c>
    </row>
    <row r="222" spans="1:7" x14ac:dyDescent="0.2">
      <c r="A222" t="s">
        <v>1823</v>
      </c>
      <c r="B222" t="s">
        <v>5026</v>
      </c>
      <c r="C222" t="s">
        <v>5336</v>
      </c>
      <c r="D222">
        <v>2</v>
      </c>
      <c r="E222">
        <v>1</v>
      </c>
      <c r="F222">
        <v>2</v>
      </c>
      <c r="G222">
        <v>0.39563758389261772</v>
      </c>
    </row>
    <row r="223" spans="1:7" x14ac:dyDescent="0.2">
      <c r="A223" t="s">
        <v>1441</v>
      </c>
      <c r="B223" t="s">
        <v>5121</v>
      </c>
      <c r="C223" t="s">
        <v>5248</v>
      </c>
      <c r="D223">
        <v>2</v>
      </c>
      <c r="E223">
        <v>1</v>
      </c>
      <c r="F223">
        <v>2</v>
      </c>
      <c r="G223">
        <v>0.41258792788451404</v>
      </c>
    </row>
    <row r="224" spans="1:7" x14ac:dyDescent="0.2">
      <c r="A224" t="s">
        <v>1272</v>
      </c>
      <c r="B224" t="s">
        <v>5190</v>
      </c>
      <c r="C224" t="s">
        <v>5319</v>
      </c>
      <c r="D224">
        <v>2</v>
      </c>
      <c r="E224">
        <v>1</v>
      </c>
      <c r="F224">
        <v>2</v>
      </c>
      <c r="G224">
        <v>0.45545050540257948</v>
      </c>
    </row>
    <row r="225" spans="1:7" x14ac:dyDescent="0.2">
      <c r="A225" t="s">
        <v>1431</v>
      </c>
      <c r="B225" t="s">
        <v>5140</v>
      </c>
      <c r="C225" t="s">
        <v>5262</v>
      </c>
      <c r="D225">
        <v>2</v>
      </c>
      <c r="E225">
        <v>1</v>
      </c>
      <c r="F225">
        <v>2</v>
      </c>
      <c r="G225">
        <v>0.46744884957849975</v>
      </c>
    </row>
    <row r="226" spans="1:7" x14ac:dyDescent="0.2">
      <c r="A226" t="s">
        <v>895</v>
      </c>
      <c r="B226" t="s">
        <v>4980</v>
      </c>
      <c r="C226" t="s">
        <v>5335</v>
      </c>
      <c r="D226">
        <v>2</v>
      </c>
      <c r="E226">
        <v>1</v>
      </c>
      <c r="F226">
        <v>2</v>
      </c>
      <c r="G226">
        <v>0.37751405768184321</v>
      </c>
    </row>
    <row r="227" spans="1:7" x14ac:dyDescent="0.2">
      <c r="A227" t="s">
        <v>922</v>
      </c>
      <c r="B227" t="s">
        <v>5150</v>
      </c>
      <c r="C227" t="s">
        <v>5291</v>
      </c>
      <c r="D227">
        <v>2</v>
      </c>
      <c r="E227">
        <v>1</v>
      </c>
      <c r="F227">
        <v>2</v>
      </c>
      <c r="G227">
        <v>0.4764864864864865</v>
      </c>
    </row>
    <row r="228" spans="1:7" x14ac:dyDescent="0.2">
      <c r="A228" t="s">
        <v>1805</v>
      </c>
      <c r="B228" t="s">
        <v>5090</v>
      </c>
      <c r="C228" t="s">
        <v>5282</v>
      </c>
      <c r="D228">
        <v>2</v>
      </c>
      <c r="E228">
        <v>1</v>
      </c>
      <c r="F228">
        <v>2</v>
      </c>
      <c r="G228">
        <v>0.48271265158682353</v>
      </c>
    </row>
    <row r="229" spans="1:7" x14ac:dyDescent="0.2">
      <c r="A229" t="s">
        <v>1139</v>
      </c>
      <c r="B229" t="s">
        <v>5142</v>
      </c>
      <c r="C229" t="s">
        <v>5204</v>
      </c>
      <c r="D229">
        <v>2</v>
      </c>
      <c r="E229">
        <v>1</v>
      </c>
      <c r="F229">
        <v>2</v>
      </c>
      <c r="G229">
        <v>0.39866445916114773</v>
      </c>
    </row>
    <row r="230" spans="1:7" x14ac:dyDescent="0.2">
      <c r="A230" t="s">
        <v>1657</v>
      </c>
      <c r="B230" t="s">
        <v>4945</v>
      </c>
      <c r="C230" t="s">
        <v>5292</v>
      </c>
      <c r="D230">
        <v>2</v>
      </c>
      <c r="E230">
        <v>2</v>
      </c>
      <c r="F230">
        <v>1</v>
      </c>
      <c r="G230">
        <v>0.42571251715291453</v>
      </c>
    </row>
    <row r="231" spans="1:7" x14ac:dyDescent="0.2">
      <c r="A231" t="s">
        <v>1862</v>
      </c>
      <c r="B231" t="s">
        <v>4763</v>
      </c>
      <c r="C231" t="s">
        <v>5208</v>
      </c>
      <c r="D231">
        <v>2</v>
      </c>
      <c r="E231">
        <v>2</v>
      </c>
      <c r="F231">
        <v>1</v>
      </c>
      <c r="G231">
        <v>0.49665562913907302</v>
      </c>
    </row>
    <row r="232" spans="1:7" x14ac:dyDescent="0.2">
      <c r="A232" t="s">
        <v>1270</v>
      </c>
      <c r="B232" t="s">
        <v>4756</v>
      </c>
      <c r="C232" t="s">
        <v>5333</v>
      </c>
      <c r="D232">
        <v>2</v>
      </c>
      <c r="E232">
        <v>2</v>
      </c>
      <c r="F232">
        <v>1</v>
      </c>
      <c r="G232">
        <v>0.4264119419965412</v>
      </c>
    </row>
    <row r="233" spans="1:7" x14ac:dyDescent="0.2">
      <c r="A233" t="s">
        <v>889</v>
      </c>
      <c r="B233" t="s">
        <v>4907</v>
      </c>
      <c r="C233" t="s">
        <v>5306</v>
      </c>
      <c r="D233">
        <v>2</v>
      </c>
      <c r="E233">
        <v>2</v>
      </c>
      <c r="F233">
        <v>1</v>
      </c>
      <c r="G233">
        <v>0.44187637969094923</v>
      </c>
    </row>
    <row r="234" spans="1:7" x14ac:dyDescent="0.2">
      <c r="A234" t="s">
        <v>1158</v>
      </c>
      <c r="B234" t="s">
        <v>4711</v>
      </c>
      <c r="C234" t="s">
        <v>5211</v>
      </c>
      <c r="D234">
        <v>2</v>
      </c>
      <c r="E234">
        <v>2</v>
      </c>
      <c r="F234">
        <v>1</v>
      </c>
      <c r="G234">
        <v>0.42383946206576073</v>
      </c>
    </row>
    <row r="235" spans="1:7" x14ac:dyDescent="0.2">
      <c r="A235" t="s">
        <v>909</v>
      </c>
      <c r="B235" t="s">
        <v>4718</v>
      </c>
      <c r="C235" t="s">
        <v>5327</v>
      </c>
      <c r="D235">
        <v>2</v>
      </c>
      <c r="E235">
        <v>2</v>
      </c>
      <c r="F235">
        <v>1</v>
      </c>
      <c r="G235">
        <v>0.40395787960946428</v>
      </c>
    </row>
    <row r="236" spans="1:7" x14ac:dyDescent="0.2">
      <c r="A236" t="s">
        <v>920</v>
      </c>
      <c r="B236" t="s">
        <v>4923</v>
      </c>
      <c r="C236" t="s">
        <v>5320</v>
      </c>
      <c r="D236">
        <v>2</v>
      </c>
      <c r="E236">
        <v>2</v>
      </c>
      <c r="F236">
        <v>1</v>
      </c>
      <c r="G236">
        <v>0.38565721439471373</v>
      </c>
    </row>
    <row r="237" spans="1:7" x14ac:dyDescent="0.2">
      <c r="A237" t="s">
        <v>1046</v>
      </c>
      <c r="B237" t="s">
        <v>4927</v>
      </c>
      <c r="C237" t="s">
        <v>5317</v>
      </c>
      <c r="D237">
        <v>2</v>
      </c>
      <c r="E237">
        <v>2</v>
      </c>
      <c r="F237">
        <v>1</v>
      </c>
      <c r="G237">
        <v>0.43500822258767052</v>
      </c>
    </row>
    <row r="238" spans="1:7" x14ac:dyDescent="0.2">
      <c r="A238" t="s">
        <v>1859</v>
      </c>
      <c r="B238" t="s">
        <v>4743</v>
      </c>
      <c r="C238" t="s">
        <v>5332</v>
      </c>
      <c r="D238">
        <v>2</v>
      </c>
      <c r="E238">
        <v>2</v>
      </c>
      <c r="F238">
        <v>1</v>
      </c>
      <c r="G238">
        <v>0.38666422211357548</v>
      </c>
    </row>
    <row r="239" spans="1:7" x14ac:dyDescent="0.2">
      <c r="A239" t="s">
        <v>1007</v>
      </c>
      <c r="B239">
        <v>1538</v>
      </c>
      <c r="C239" t="s">
        <v>5201</v>
      </c>
      <c r="D239">
        <v>2</v>
      </c>
      <c r="E239">
        <v>2</v>
      </c>
      <c r="F239">
        <v>1</v>
      </c>
      <c r="G239">
        <v>0.44463445451376804</v>
      </c>
    </row>
    <row r="240" spans="1:7" x14ac:dyDescent="0.2">
      <c r="A240" t="s">
        <v>1041</v>
      </c>
      <c r="B240" t="s">
        <v>4879</v>
      </c>
      <c r="C240" t="s">
        <v>5277</v>
      </c>
      <c r="D240">
        <v>2</v>
      </c>
      <c r="E240">
        <v>2</v>
      </c>
      <c r="F240">
        <v>1</v>
      </c>
      <c r="G240">
        <v>0.42951928582446797</v>
      </c>
    </row>
    <row r="241" spans="1:7" x14ac:dyDescent="0.2">
      <c r="A241" t="s">
        <v>1005</v>
      </c>
      <c r="B241" t="s">
        <v>4717</v>
      </c>
      <c r="C241" t="s">
        <v>5244</v>
      </c>
      <c r="D241">
        <v>2</v>
      </c>
      <c r="E241">
        <v>2</v>
      </c>
      <c r="F241">
        <v>1</v>
      </c>
      <c r="G241">
        <v>0.46939142102757225</v>
      </c>
    </row>
    <row r="242" spans="1:7" x14ac:dyDescent="0.2">
      <c r="A242" t="s">
        <v>908</v>
      </c>
      <c r="B242" t="s">
        <v>4800</v>
      </c>
      <c r="C242" t="s">
        <v>5228</v>
      </c>
      <c r="D242">
        <v>2</v>
      </c>
      <c r="E242">
        <v>2</v>
      </c>
      <c r="F242">
        <v>1</v>
      </c>
      <c r="G242">
        <v>0.3913970006854105</v>
      </c>
    </row>
    <row r="243" spans="1:7" x14ac:dyDescent="0.2">
      <c r="A243" t="s">
        <v>997</v>
      </c>
      <c r="B243" t="s">
        <v>4708</v>
      </c>
      <c r="C243" t="s">
        <v>5273</v>
      </c>
      <c r="D243">
        <v>2</v>
      </c>
      <c r="E243">
        <v>2</v>
      </c>
      <c r="F243">
        <v>1</v>
      </c>
      <c r="G243">
        <v>0.45152125279642097</v>
      </c>
    </row>
    <row r="244" spans="1:7" x14ac:dyDescent="0.2">
      <c r="A244" t="s">
        <v>1001</v>
      </c>
      <c r="B244" t="s">
        <v>4863</v>
      </c>
      <c r="C244" t="s">
        <v>5225</v>
      </c>
      <c r="D244">
        <v>2</v>
      </c>
      <c r="E244">
        <v>2</v>
      </c>
      <c r="F244">
        <v>1</v>
      </c>
      <c r="G244">
        <v>0.51633986928104603</v>
      </c>
    </row>
    <row r="245" spans="1:7" x14ac:dyDescent="0.2">
      <c r="A245" t="s">
        <v>1847</v>
      </c>
      <c r="B245" t="s">
        <v>4914</v>
      </c>
      <c r="C245" t="s">
        <v>5215</v>
      </c>
      <c r="D245">
        <v>2</v>
      </c>
      <c r="E245">
        <v>2</v>
      </c>
      <c r="F245">
        <v>1</v>
      </c>
      <c r="G245">
        <v>0.5</v>
      </c>
    </row>
    <row r="246" spans="1:7" x14ac:dyDescent="0.2">
      <c r="A246" t="s">
        <v>1647</v>
      </c>
      <c r="B246" t="s">
        <v>4737</v>
      </c>
      <c r="C246" t="s">
        <v>5303</v>
      </c>
      <c r="D246">
        <v>2</v>
      </c>
      <c r="E246">
        <v>2</v>
      </c>
      <c r="F246">
        <v>1</v>
      </c>
      <c r="G246">
        <v>0.4266729954079832</v>
      </c>
    </row>
    <row r="247" spans="1:7" x14ac:dyDescent="0.2">
      <c r="A247" t="s">
        <v>1630</v>
      </c>
      <c r="B247" t="s">
        <v>4883</v>
      </c>
      <c r="C247" t="s">
        <v>5310</v>
      </c>
      <c r="D247">
        <v>2</v>
      </c>
      <c r="E247">
        <v>2</v>
      </c>
      <c r="F247">
        <v>1</v>
      </c>
      <c r="G247">
        <v>0.44256917461438827</v>
      </c>
    </row>
    <row r="248" spans="1:7" x14ac:dyDescent="0.2">
      <c r="A248" t="s">
        <v>1677</v>
      </c>
      <c r="B248" t="s">
        <v>4932</v>
      </c>
      <c r="C248" t="s">
        <v>5267</v>
      </c>
      <c r="D248">
        <v>2</v>
      </c>
      <c r="E248">
        <v>2</v>
      </c>
      <c r="F248">
        <v>1</v>
      </c>
      <c r="G248">
        <v>0.44846491228070196</v>
      </c>
    </row>
    <row r="249" spans="1:7" x14ac:dyDescent="0.2">
      <c r="A249" t="s">
        <v>1674</v>
      </c>
      <c r="B249" t="s">
        <v>4846</v>
      </c>
      <c r="C249" t="s">
        <v>5286</v>
      </c>
      <c r="D249">
        <v>2</v>
      </c>
      <c r="E249">
        <v>2</v>
      </c>
      <c r="F249">
        <v>1</v>
      </c>
      <c r="G249">
        <v>0.45337666859267822</v>
      </c>
    </row>
    <row r="250" spans="1:7" x14ac:dyDescent="0.2">
      <c r="A250" t="s">
        <v>1016</v>
      </c>
      <c r="B250" t="s">
        <v>4762</v>
      </c>
      <c r="C250" t="s">
        <v>5308</v>
      </c>
      <c r="D250">
        <v>2</v>
      </c>
      <c r="E250">
        <v>2</v>
      </c>
      <c r="F250">
        <v>1</v>
      </c>
      <c r="G250">
        <v>0.44925937449071801</v>
      </c>
    </row>
    <row r="251" spans="1:7" x14ac:dyDescent="0.2">
      <c r="A251" t="s">
        <v>1009</v>
      </c>
      <c r="B251" t="s">
        <v>4802</v>
      </c>
      <c r="C251" t="s">
        <v>5243</v>
      </c>
      <c r="D251">
        <v>2</v>
      </c>
      <c r="E251">
        <v>2</v>
      </c>
      <c r="F251">
        <v>1</v>
      </c>
      <c r="G251">
        <v>0.40994248867201122</v>
      </c>
    </row>
    <row r="252" spans="1:7" x14ac:dyDescent="0.2">
      <c r="A252" t="s">
        <v>1296</v>
      </c>
      <c r="B252" t="s">
        <v>4760</v>
      </c>
      <c r="C252" t="s">
        <v>5251</v>
      </c>
      <c r="D252">
        <v>2</v>
      </c>
      <c r="E252">
        <v>2</v>
      </c>
      <c r="F252">
        <v>1</v>
      </c>
      <c r="G252">
        <v>0.43430322829162804</v>
      </c>
    </row>
    <row r="253" spans="1:7" x14ac:dyDescent="0.2">
      <c r="A253" t="s">
        <v>1310</v>
      </c>
      <c r="B253" t="s">
        <v>4862</v>
      </c>
      <c r="C253" t="s">
        <v>5249</v>
      </c>
      <c r="D253">
        <v>2</v>
      </c>
      <c r="E253">
        <v>2</v>
      </c>
      <c r="F253">
        <v>1</v>
      </c>
      <c r="G253">
        <v>0.444666114790287</v>
      </c>
    </row>
    <row r="254" spans="1:7" x14ac:dyDescent="0.2">
      <c r="A254" t="s">
        <v>1835</v>
      </c>
      <c r="B254" t="s">
        <v>4912</v>
      </c>
      <c r="C254" t="s">
        <v>5252</v>
      </c>
      <c r="D254">
        <v>2</v>
      </c>
      <c r="E254">
        <v>2</v>
      </c>
      <c r="F254">
        <v>1</v>
      </c>
      <c r="G254">
        <v>0.44444812362030928</v>
      </c>
    </row>
    <row r="255" spans="1:7" x14ac:dyDescent="0.2">
      <c r="A255" t="s">
        <v>1415</v>
      </c>
      <c r="B255" t="s">
        <v>4915</v>
      </c>
      <c r="C255" t="s">
        <v>5218</v>
      </c>
      <c r="D255">
        <v>2</v>
      </c>
      <c r="E255">
        <v>2</v>
      </c>
      <c r="F255">
        <v>1</v>
      </c>
      <c r="G255">
        <v>0.44542538855031177</v>
      </c>
    </row>
    <row r="256" spans="1:7" x14ac:dyDescent="0.2">
      <c r="A256" t="s">
        <v>1844</v>
      </c>
      <c r="B256" t="s">
        <v>4778</v>
      </c>
      <c r="C256" t="s">
        <v>5222</v>
      </c>
      <c r="D256">
        <v>2</v>
      </c>
      <c r="E256">
        <v>2</v>
      </c>
      <c r="F256">
        <v>1</v>
      </c>
      <c r="G256">
        <v>0.41985110158853822</v>
      </c>
    </row>
    <row r="257" spans="1:7" x14ac:dyDescent="0.2">
      <c r="A257" t="s">
        <v>1418</v>
      </c>
      <c r="B257" t="s">
        <v>4796</v>
      </c>
      <c r="C257" t="s">
        <v>5281</v>
      </c>
      <c r="D257">
        <v>2</v>
      </c>
      <c r="E257">
        <v>2</v>
      </c>
      <c r="F257">
        <v>1</v>
      </c>
      <c r="G257">
        <v>0.4340492170022372</v>
      </c>
    </row>
    <row r="258" spans="1:7" x14ac:dyDescent="0.2">
      <c r="A258" t="s">
        <v>952</v>
      </c>
      <c r="B258" t="s">
        <v>4934</v>
      </c>
      <c r="C258" t="s">
        <v>5202</v>
      </c>
      <c r="D258">
        <v>2</v>
      </c>
      <c r="E258">
        <v>2</v>
      </c>
      <c r="F258">
        <v>1</v>
      </c>
      <c r="G258">
        <v>0.44904719288825223</v>
      </c>
    </row>
    <row r="259" spans="1:7" x14ac:dyDescent="0.2">
      <c r="A259" t="s">
        <v>989</v>
      </c>
      <c r="B259" t="s">
        <v>4924</v>
      </c>
      <c r="C259" t="s">
        <v>5316</v>
      </c>
      <c r="D259">
        <v>2</v>
      </c>
      <c r="E259">
        <v>2</v>
      </c>
      <c r="F259">
        <v>1</v>
      </c>
      <c r="G259">
        <v>0.48582729895207799</v>
      </c>
    </row>
    <row r="260" spans="1:7" x14ac:dyDescent="0.2">
      <c r="A260" t="s">
        <v>1587</v>
      </c>
      <c r="B260" t="s">
        <v>4870</v>
      </c>
      <c r="C260" t="s">
        <v>5253</v>
      </c>
      <c r="D260">
        <v>2</v>
      </c>
      <c r="E260">
        <v>2</v>
      </c>
      <c r="F260">
        <v>1</v>
      </c>
      <c r="G260">
        <v>0.50585011185682294</v>
      </c>
    </row>
    <row r="261" spans="1:7" x14ac:dyDescent="0.2">
      <c r="A261" t="s">
        <v>1848</v>
      </c>
      <c r="B261" t="s">
        <v>4936</v>
      </c>
      <c r="C261" t="s">
        <v>5337</v>
      </c>
      <c r="D261">
        <v>2</v>
      </c>
      <c r="E261">
        <v>2</v>
      </c>
      <c r="F261">
        <v>1</v>
      </c>
      <c r="G261">
        <v>0.43476218162248648</v>
      </c>
    </row>
    <row r="262" spans="1:7" x14ac:dyDescent="0.2">
      <c r="A262" t="s">
        <v>1525</v>
      </c>
      <c r="B262" t="s">
        <v>4941</v>
      </c>
      <c r="C262" t="s">
        <v>5257</v>
      </c>
      <c r="D262">
        <v>2</v>
      </c>
      <c r="E262">
        <v>2</v>
      </c>
      <c r="F262">
        <v>1</v>
      </c>
      <c r="G262">
        <v>0.38286988531906324</v>
      </c>
    </row>
    <row r="263" spans="1:7" x14ac:dyDescent="0.2">
      <c r="A263" t="s">
        <v>1522</v>
      </c>
      <c r="B263" t="s">
        <v>4921</v>
      </c>
      <c r="C263" t="s">
        <v>5268</v>
      </c>
      <c r="D263">
        <v>2</v>
      </c>
      <c r="E263">
        <v>2</v>
      </c>
      <c r="F263">
        <v>1</v>
      </c>
      <c r="G263">
        <v>0.40829615429301747</v>
      </c>
    </row>
    <row r="264" spans="1:7" x14ac:dyDescent="0.2">
      <c r="A264" t="s">
        <v>1535</v>
      </c>
      <c r="B264" t="s">
        <v>4895</v>
      </c>
      <c r="C264" t="s">
        <v>5272</v>
      </c>
      <c r="D264">
        <v>2</v>
      </c>
      <c r="E264">
        <v>2</v>
      </c>
      <c r="F264">
        <v>1</v>
      </c>
      <c r="G264">
        <v>0.41557017543859653</v>
      </c>
    </row>
    <row r="265" spans="1:7" x14ac:dyDescent="0.2">
      <c r="A265" t="s">
        <v>1305</v>
      </c>
      <c r="B265" t="s">
        <v>4928</v>
      </c>
      <c r="C265" t="s">
        <v>5293</v>
      </c>
      <c r="D265">
        <v>2</v>
      </c>
      <c r="E265">
        <v>2</v>
      </c>
      <c r="F265">
        <v>1</v>
      </c>
      <c r="G265">
        <v>0.41915554433998226</v>
      </c>
    </row>
    <row r="266" spans="1:7" x14ac:dyDescent="0.2">
      <c r="A266" t="s">
        <v>931</v>
      </c>
      <c r="B266" t="s">
        <v>4769</v>
      </c>
      <c r="C266" t="s">
        <v>5304</v>
      </c>
      <c r="D266">
        <v>2</v>
      </c>
      <c r="E266">
        <v>2</v>
      </c>
      <c r="F266">
        <v>1</v>
      </c>
      <c r="G266">
        <v>0.42289183222958049</v>
      </c>
    </row>
    <row r="267" spans="1:7" x14ac:dyDescent="0.2">
      <c r="A267" t="s">
        <v>975</v>
      </c>
      <c r="B267" t="s">
        <v>4815</v>
      </c>
      <c r="C267" t="s">
        <v>5214</v>
      </c>
      <c r="D267">
        <v>2</v>
      </c>
      <c r="E267">
        <v>2</v>
      </c>
      <c r="F267">
        <v>1</v>
      </c>
      <c r="G267">
        <v>0.42000933374816674</v>
      </c>
    </row>
    <row r="268" spans="1:7" x14ac:dyDescent="0.2">
      <c r="A268" t="s">
        <v>1271</v>
      </c>
      <c r="B268" t="s">
        <v>4911</v>
      </c>
      <c r="C268" t="s">
        <v>5229</v>
      </c>
      <c r="D268">
        <v>2</v>
      </c>
      <c r="E268">
        <v>2</v>
      </c>
      <c r="F268">
        <v>1</v>
      </c>
      <c r="G268">
        <v>0.43335414907329195</v>
      </c>
    </row>
    <row r="269" spans="1:7" x14ac:dyDescent="0.2">
      <c r="A269" t="s">
        <v>1232</v>
      </c>
      <c r="B269" t="s">
        <v>4728</v>
      </c>
      <c r="C269" t="s">
        <v>5289</v>
      </c>
      <c r="D269">
        <v>2</v>
      </c>
      <c r="E269">
        <v>2</v>
      </c>
      <c r="F269">
        <v>1</v>
      </c>
      <c r="G269">
        <v>0.43357615894039725</v>
      </c>
    </row>
    <row r="270" spans="1:7" x14ac:dyDescent="0.2">
      <c r="A270" t="s">
        <v>1269</v>
      </c>
      <c r="B270" t="s">
        <v>4765</v>
      </c>
      <c r="C270" t="s">
        <v>5284</v>
      </c>
      <c r="D270">
        <v>2</v>
      </c>
      <c r="E270">
        <v>2</v>
      </c>
      <c r="F270">
        <v>1</v>
      </c>
      <c r="G270">
        <v>0.42856512141280323</v>
      </c>
    </row>
    <row r="271" spans="1:7" x14ac:dyDescent="0.2">
      <c r="A271" t="s">
        <v>1267</v>
      </c>
      <c r="B271" t="s">
        <v>4917</v>
      </c>
      <c r="C271" t="s">
        <v>5280</v>
      </c>
      <c r="D271">
        <v>2</v>
      </c>
      <c r="E271">
        <v>2</v>
      </c>
      <c r="F271">
        <v>1</v>
      </c>
      <c r="G271">
        <v>0.44594332587621149</v>
      </c>
    </row>
    <row r="272" spans="1:7" x14ac:dyDescent="0.2">
      <c r="A272" t="s">
        <v>976</v>
      </c>
      <c r="B272" t="s">
        <v>4850</v>
      </c>
      <c r="C272" t="s">
        <v>5321</v>
      </c>
      <c r="D272">
        <v>2</v>
      </c>
      <c r="E272">
        <v>2</v>
      </c>
      <c r="F272">
        <v>1</v>
      </c>
      <c r="G272">
        <v>0.42931111265763849</v>
      </c>
    </row>
    <row r="273" spans="1:7" x14ac:dyDescent="0.2">
      <c r="A273" t="s">
        <v>1834</v>
      </c>
      <c r="B273" t="s">
        <v>4712</v>
      </c>
      <c r="C273" t="s">
        <v>5290</v>
      </c>
      <c r="D273">
        <v>2</v>
      </c>
      <c r="E273">
        <v>2</v>
      </c>
      <c r="F273">
        <v>1</v>
      </c>
      <c r="G273">
        <v>0.44769102310979902</v>
      </c>
    </row>
    <row r="274" spans="1:7" x14ac:dyDescent="0.2">
      <c r="A274" t="s">
        <v>991</v>
      </c>
      <c r="B274" t="s">
        <v>4774</v>
      </c>
      <c r="C274" t="s">
        <v>5259</v>
      </c>
      <c r="D274">
        <v>2</v>
      </c>
      <c r="E274">
        <v>2</v>
      </c>
      <c r="F274">
        <v>1</v>
      </c>
      <c r="G274">
        <v>0.44684936614466797</v>
      </c>
    </row>
    <row r="275" spans="1:7" x14ac:dyDescent="0.2">
      <c r="A275" t="s">
        <v>939</v>
      </c>
      <c r="B275" t="s">
        <v>4782</v>
      </c>
      <c r="C275" t="s">
        <v>5278</v>
      </c>
      <c r="D275">
        <v>2</v>
      </c>
      <c r="E275">
        <v>2</v>
      </c>
      <c r="F275">
        <v>1</v>
      </c>
      <c r="G275">
        <v>0.44647651006711397</v>
      </c>
    </row>
    <row r="276" spans="1:7" x14ac:dyDescent="0.2">
      <c r="A276" t="s">
        <v>978</v>
      </c>
      <c r="B276" t="s">
        <v>4733</v>
      </c>
      <c r="C276" t="s">
        <v>5224</v>
      </c>
      <c r="D276">
        <v>2</v>
      </c>
      <c r="E276">
        <v>2</v>
      </c>
      <c r="F276">
        <v>1</v>
      </c>
      <c r="G276">
        <v>0.44759154597904177</v>
      </c>
    </row>
    <row r="277" spans="1:7" x14ac:dyDescent="0.2">
      <c r="A277" t="s">
        <v>1072</v>
      </c>
      <c r="B277" t="s">
        <v>4727</v>
      </c>
      <c r="C277" t="s">
        <v>5255</v>
      </c>
      <c r="D277">
        <v>2</v>
      </c>
      <c r="E277">
        <v>2</v>
      </c>
      <c r="F277">
        <v>1</v>
      </c>
      <c r="G277">
        <v>0.46780013759889927</v>
      </c>
    </row>
    <row r="278" spans="1:7" x14ac:dyDescent="0.2">
      <c r="A278" t="s">
        <v>1820</v>
      </c>
      <c r="B278" t="s">
        <v>4827</v>
      </c>
      <c r="C278" t="s">
        <v>5296</v>
      </c>
      <c r="D278">
        <v>2</v>
      </c>
      <c r="E278">
        <v>2</v>
      </c>
      <c r="F278">
        <v>1</v>
      </c>
      <c r="G278">
        <v>0.40298013245033099</v>
      </c>
    </row>
    <row r="279" spans="1:7" x14ac:dyDescent="0.2">
      <c r="A279" t="s">
        <v>1224</v>
      </c>
      <c r="B279" t="s">
        <v>4730</v>
      </c>
      <c r="C279" t="s">
        <v>5247</v>
      </c>
      <c r="D279">
        <v>2</v>
      </c>
      <c r="E279">
        <v>2</v>
      </c>
      <c r="F279">
        <v>1</v>
      </c>
      <c r="G279">
        <v>0.430451086325084</v>
      </c>
    </row>
    <row r="280" spans="1:7" x14ac:dyDescent="0.2">
      <c r="A280" t="s">
        <v>1827</v>
      </c>
      <c r="B280" t="s">
        <v>4829</v>
      </c>
      <c r="C280" t="s">
        <v>5212</v>
      </c>
      <c r="D280">
        <v>2</v>
      </c>
      <c r="E280">
        <v>2</v>
      </c>
      <c r="F280">
        <v>1</v>
      </c>
      <c r="G280">
        <v>0.43615894039735098</v>
      </c>
    </row>
    <row r="281" spans="1:7" x14ac:dyDescent="0.2">
      <c r="A281" t="s">
        <v>988</v>
      </c>
      <c r="B281" t="s">
        <v>4916</v>
      </c>
      <c r="C281" t="s">
        <v>5323</v>
      </c>
      <c r="D281">
        <v>2</v>
      </c>
      <c r="E281">
        <v>2</v>
      </c>
      <c r="F281">
        <v>1</v>
      </c>
      <c r="G281">
        <v>0.37124703540377602</v>
      </c>
    </row>
    <row r="282" spans="1:7" x14ac:dyDescent="0.2">
      <c r="A282" t="s">
        <v>1781</v>
      </c>
      <c r="B282" t="s">
        <v>4776</v>
      </c>
      <c r="C282" t="s">
        <v>5307</v>
      </c>
      <c r="D282">
        <v>2</v>
      </c>
      <c r="E282">
        <v>2</v>
      </c>
      <c r="F282">
        <v>1</v>
      </c>
      <c r="G282">
        <v>0.46858481582478451</v>
      </c>
    </row>
    <row r="283" spans="1:7" x14ac:dyDescent="0.2">
      <c r="A283" t="s">
        <v>1127</v>
      </c>
      <c r="B283" t="s">
        <v>4842</v>
      </c>
      <c r="C283" t="s">
        <v>5203</v>
      </c>
      <c r="D283">
        <v>2</v>
      </c>
      <c r="E283">
        <v>2</v>
      </c>
      <c r="F283">
        <v>1</v>
      </c>
      <c r="G283">
        <v>0.44132319623562227</v>
      </c>
    </row>
    <row r="284" spans="1:7" x14ac:dyDescent="0.2">
      <c r="A284" t="s">
        <v>1743</v>
      </c>
      <c r="B284" t="s">
        <v>4937</v>
      </c>
      <c r="C284" t="s">
        <v>5314</v>
      </c>
      <c r="D284">
        <v>2</v>
      </c>
      <c r="E284">
        <v>2</v>
      </c>
      <c r="F284">
        <v>1</v>
      </c>
      <c r="G284">
        <v>0.407215427707042</v>
      </c>
    </row>
    <row r="285" spans="1:7" x14ac:dyDescent="0.2">
      <c r="A285" t="s">
        <v>1266</v>
      </c>
      <c r="B285" t="s">
        <v>5171</v>
      </c>
      <c r="C285" t="s">
        <v>5298</v>
      </c>
      <c r="D285">
        <v>2</v>
      </c>
      <c r="E285">
        <v>2</v>
      </c>
      <c r="F285">
        <v>2</v>
      </c>
      <c r="G285">
        <v>0.43812080536912751</v>
      </c>
    </row>
    <row r="286" spans="1:7" x14ac:dyDescent="0.2">
      <c r="A286" t="s">
        <v>1837</v>
      </c>
      <c r="B286" t="s">
        <v>4989</v>
      </c>
      <c r="C286" t="s">
        <v>5240</v>
      </c>
      <c r="D286">
        <v>2</v>
      </c>
      <c r="E286">
        <v>2</v>
      </c>
      <c r="F286">
        <v>2</v>
      </c>
      <c r="G286">
        <v>0.40034872894935675</v>
      </c>
    </row>
    <row r="287" spans="1:7" x14ac:dyDescent="0.2">
      <c r="A287" t="s">
        <v>1399</v>
      </c>
      <c r="B287" t="s">
        <v>5197</v>
      </c>
      <c r="C287" t="s">
        <v>5294</v>
      </c>
      <c r="D287">
        <v>2</v>
      </c>
      <c r="E287">
        <v>2</v>
      </c>
      <c r="F287">
        <v>2</v>
      </c>
      <c r="G287">
        <v>0.49503311258278149</v>
      </c>
    </row>
    <row r="288" spans="1:7" x14ac:dyDescent="0.2">
      <c r="A288" t="s">
        <v>1388</v>
      </c>
      <c r="B288" t="s">
        <v>5167</v>
      </c>
      <c r="C288" t="s">
        <v>5269</v>
      </c>
      <c r="D288">
        <v>2</v>
      </c>
      <c r="E288">
        <v>2</v>
      </c>
      <c r="F288">
        <v>2</v>
      </c>
      <c r="G288">
        <v>0.42715860470991696</v>
      </c>
    </row>
    <row r="289" spans="1:7" x14ac:dyDescent="0.2">
      <c r="A289" t="s">
        <v>1332</v>
      </c>
      <c r="B289" t="s">
        <v>5092</v>
      </c>
      <c r="C289" t="s">
        <v>5261</v>
      </c>
      <c r="D289">
        <v>2</v>
      </c>
      <c r="E289">
        <v>2</v>
      </c>
      <c r="F289">
        <v>2</v>
      </c>
      <c r="G289">
        <v>0.42143033372289329</v>
      </c>
    </row>
    <row r="290" spans="1:7" x14ac:dyDescent="0.2">
      <c r="A290" t="s">
        <v>1338</v>
      </c>
      <c r="B290" t="s">
        <v>5034</v>
      </c>
      <c r="C290" t="s">
        <v>5266</v>
      </c>
      <c r="D290">
        <v>2</v>
      </c>
      <c r="E290">
        <v>2</v>
      </c>
      <c r="F290">
        <v>2</v>
      </c>
      <c r="G290">
        <v>0.42362790295553099</v>
      </c>
    </row>
    <row r="291" spans="1:7" x14ac:dyDescent="0.2">
      <c r="A291" t="s">
        <v>1381</v>
      </c>
      <c r="B291" t="s">
        <v>5150</v>
      </c>
      <c r="C291" t="s">
        <v>5291</v>
      </c>
      <c r="D291">
        <v>2</v>
      </c>
      <c r="E291">
        <v>2</v>
      </c>
      <c r="F291">
        <v>2</v>
      </c>
      <c r="G291">
        <v>0.48849673202614352</v>
      </c>
    </row>
    <row r="292" spans="1:7" x14ac:dyDescent="0.2">
      <c r="A292" t="s">
        <v>1063</v>
      </c>
      <c r="B292" t="s">
        <v>4958</v>
      </c>
      <c r="C292" t="s">
        <v>5300</v>
      </c>
      <c r="D292">
        <v>2</v>
      </c>
      <c r="E292">
        <v>2</v>
      </c>
      <c r="F292">
        <v>2</v>
      </c>
      <c r="G292">
        <v>0.41413477235624874</v>
      </c>
    </row>
    <row r="293" spans="1:7" x14ac:dyDescent="0.2">
      <c r="A293" t="s">
        <v>1137</v>
      </c>
      <c r="B293" t="s">
        <v>5061</v>
      </c>
      <c r="C293" t="s">
        <v>5242</v>
      </c>
      <c r="D293">
        <v>2</v>
      </c>
      <c r="E293">
        <v>2</v>
      </c>
      <c r="F293">
        <v>2</v>
      </c>
      <c r="G293">
        <v>0.44221476510067126</v>
      </c>
    </row>
    <row r="294" spans="1:7" x14ac:dyDescent="0.2">
      <c r="A294" t="s">
        <v>1078</v>
      </c>
      <c r="B294" t="s">
        <v>4968</v>
      </c>
      <c r="C294" t="s">
        <v>5260</v>
      </c>
      <c r="D294">
        <v>2</v>
      </c>
      <c r="E294">
        <v>2</v>
      </c>
      <c r="F294">
        <v>2</v>
      </c>
      <c r="G294">
        <v>0.48266876064422576</v>
      </c>
    </row>
    <row r="295" spans="1:7" x14ac:dyDescent="0.2">
      <c r="A295" t="s">
        <v>1521</v>
      </c>
      <c r="B295" t="s">
        <v>4955</v>
      </c>
      <c r="C295" t="s">
        <v>5288</v>
      </c>
      <c r="D295">
        <v>2</v>
      </c>
      <c r="E295">
        <v>2</v>
      </c>
      <c r="F295">
        <v>2</v>
      </c>
      <c r="G295">
        <v>0.413053691275168</v>
      </c>
    </row>
    <row r="296" spans="1:7" x14ac:dyDescent="0.2">
      <c r="A296" t="s">
        <v>1050</v>
      </c>
      <c r="B296" t="s">
        <v>5160</v>
      </c>
      <c r="C296" t="s">
        <v>5276</v>
      </c>
      <c r="D296">
        <v>2</v>
      </c>
      <c r="E296">
        <v>2</v>
      </c>
      <c r="F296">
        <v>2</v>
      </c>
      <c r="G296">
        <v>0.42950185895201554</v>
      </c>
    </row>
    <row r="297" spans="1:7" x14ac:dyDescent="0.2">
      <c r="A297" t="s">
        <v>1116</v>
      </c>
      <c r="B297" t="s">
        <v>4975</v>
      </c>
      <c r="C297" t="s">
        <v>5325</v>
      </c>
      <c r="D297">
        <v>2</v>
      </c>
      <c r="E297">
        <v>2</v>
      </c>
      <c r="F297">
        <v>2</v>
      </c>
      <c r="G297">
        <v>0.40536701130660846</v>
      </c>
    </row>
    <row r="298" spans="1:7" x14ac:dyDescent="0.2">
      <c r="A298" t="s">
        <v>1604</v>
      </c>
      <c r="B298" t="s">
        <v>5022</v>
      </c>
      <c r="C298" t="s">
        <v>5275</v>
      </c>
      <c r="D298">
        <v>2</v>
      </c>
      <c r="E298">
        <v>2</v>
      </c>
      <c r="F298">
        <v>2</v>
      </c>
      <c r="G298">
        <v>0.408982683982684</v>
      </c>
    </row>
    <row r="299" spans="1:7" x14ac:dyDescent="0.2">
      <c r="A299" t="s">
        <v>1533</v>
      </c>
      <c r="B299" t="s">
        <v>5018</v>
      </c>
      <c r="C299" t="s">
        <v>5326</v>
      </c>
      <c r="D299">
        <v>2</v>
      </c>
      <c r="E299">
        <v>2</v>
      </c>
      <c r="F299">
        <v>2</v>
      </c>
      <c r="G299">
        <v>0.38813141150499952</v>
      </c>
    </row>
    <row r="300" spans="1:7" x14ac:dyDescent="0.2">
      <c r="A300" t="s">
        <v>1532</v>
      </c>
      <c r="B300" t="s">
        <v>5013</v>
      </c>
      <c r="C300" t="s">
        <v>5235</v>
      </c>
      <c r="D300">
        <v>2</v>
      </c>
      <c r="E300">
        <v>2</v>
      </c>
      <c r="F300">
        <v>2</v>
      </c>
      <c r="G300">
        <v>0.39203947368421049</v>
      </c>
    </row>
    <row r="301" spans="1:7" x14ac:dyDescent="0.2">
      <c r="A301" t="s">
        <v>1595</v>
      </c>
      <c r="B301" t="s">
        <v>5005</v>
      </c>
      <c r="C301" t="s">
        <v>5210</v>
      </c>
      <c r="D301">
        <v>2</v>
      </c>
      <c r="E301">
        <v>2</v>
      </c>
      <c r="F301">
        <v>2</v>
      </c>
      <c r="G301">
        <v>0.43261589403973477</v>
      </c>
    </row>
    <row r="302" spans="1:7" x14ac:dyDescent="0.2">
      <c r="A302" t="s">
        <v>1277</v>
      </c>
      <c r="B302" t="s">
        <v>5043</v>
      </c>
      <c r="C302" t="s">
        <v>5299</v>
      </c>
      <c r="D302">
        <v>2</v>
      </c>
      <c r="E302">
        <v>2</v>
      </c>
      <c r="F302">
        <v>2</v>
      </c>
      <c r="G302">
        <v>0.45257063276886372</v>
      </c>
    </row>
    <row r="303" spans="1:7" x14ac:dyDescent="0.2">
      <c r="A303" t="s">
        <v>1274</v>
      </c>
      <c r="B303" t="s">
        <v>5026</v>
      </c>
      <c r="C303" t="s">
        <v>5336</v>
      </c>
      <c r="D303">
        <v>2</v>
      </c>
      <c r="E303">
        <v>2</v>
      </c>
      <c r="F303">
        <v>2</v>
      </c>
      <c r="G303">
        <v>0.37771545552174679</v>
      </c>
    </row>
    <row r="304" spans="1:7" x14ac:dyDescent="0.2">
      <c r="A304" t="s">
        <v>1817</v>
      </c>
      <c r="B304" t="s">
        <v>5000</v>
      </c>
      <c r="C304" t="s">
        <v>5238</v>
      </c>
      <c r="D304">
        <v>2</v>
      </c>
      <c r="E304">
        <v>2</v>
      </c>
      <c r="F304">
        <v>2</v>
      </c>
      <c r="G304">
        <v>0.40199779249448125</v>
      </c>
    </row>
    <row r="305" spans="1:7" x14ac:dyDescent="0.2">
      <c r="A305" t="s">
        <v>1198</v>
      </c>
      <c r="B305" t="s">
        <v>4952</v>
      </c>
      <c r="C305" t="s">
        <v>5254</v>
      </c>
      <c r="D305">
        <v>2</v>
      </c>
      <c r="E305">
        <v>2</v>
      </c>
      <c r="F305">
        <v>2</v>
      </c>
      <c r="G305">
        <v>0.41827298952078173</v>
      </c>
    </row>
    <row r="306" spans="1:7" x14ac:dyDescent="0.2">
      <c r="A306" t="s">
        <v>1343</v>
      </c>
      <c r="B306" t="s">
        <v>5142</v>
      </c>
      <c r="C306" t="s">
        <v>5204</v>
      </c>
      <c r="D306">
        <v>2</v>
      </c>
      <c r="E306">
        <v>2</v>
      </c>
      <c r="F306">
        <v>2</v>
      </c>
      <c r="G306">
        <v>0.38901190969638177</v>
      </c>
    </row>
    <row r="307" spans="1:7" x14ac:dyDescent="0.2">
      <c r="A307" t="s">
        <v>1831</v>
      </c>
      <c r="B307" t="s">
        <v>5190</v>
      </c>
      <c r="C307" t="s">
        <v>5319</v>
      </c>
      <c r="D307">
        <v>2</v>
      </c>
      <c r="E307">
        <v>2</v>
      </c>
      <c r="F307">
        <v>2</v>
      </c>
      <c r="G307">
        <v>0.44686403508771949</v>
      </c>
    </row>
    <row r="308" spans="1:7" x14ac:dyDescent="0.2">
      <c r="A308" t="s">
        <v>1157</v>
      </c>
      <c r="B308" t="s">
        <v>5198</v>
      </c>
      <c r="C308" t="s">
        <v>5311</v>
      </c>
      <c r="D308">
        <v>2</v>
      </c>
      <c r="E308">
        <v>2</v>
      </c>
      <c r="F308">
        <v>2</v>
      </c>
      <c r="G308">
        <v>0.40492714588484624</v>
      </c>
    </row>
    <row r="309" spans="1:7" x14ac:dyDescent="0.2">
      <c r="A309" t="s">
        <v>1812</v>
      </c>
      <c r="B309" t="s">
        <v>4994</v>
      </c>
      <c r="C309" t="s">
        <v>5206</v>
      </c>
      <c r="D309">
        <v>2</v>
      </c>
      <c r="E309">
        <v>2</v>
      </c>
      <c r="F309">
        <v>2</v>
      </c>
      <c r="G309">
        <v>0.49252759381898448</v>
      </c>
    </row>
    <row r="310" spans="1:7" x14ac:dyDescent="0.2">
      <c r="A310" t="s">
        <v>1181</v>
      </c>
      <c r="B310" t="s">
        <v>4996</v>
      </c>
      <c r="C310" t="s">
        <v>5279</v>
      </c>
      <c r="D310">
        <v>2</v>
      </c>
      <c r="E310">
        <v>2</v>
      </c>
      <c r="F310">
        <v>2</v>
      </c>
      <c r="G310">
        <v>0.46409395973154349</v>
      </c>
    </row>
    <row r="311" spans="1:7" x14ac:dyDescent="0.2">
      <c r="A311" t="s">
        <v>1155</v>
      </c>
      <c r="B311" t="s">
        <v>4956</v>
      </c>
      <c r="C311" t="s">
        <v>5287</v>
      </c>
      <c r="D311">
        <v>2</v>
      </c>
      <c r="E311">
        <v>2</v>
      </c>
      <c r="F311">
        <v>2</v>
      </c>
      <c r="G311">
        <v>0.42668373955021777</v>
      </c>
    </row>
    <row r="312" spans="1:7" x14ac:dyDescent="0.2">
      <c r="A312" t="s">
        <v>1169</v>
      </c>
      <c r="B312" t="s">
        <v>5121</v>
      </c>
      <c r="C312" t="s">
        <v>5248</v>
      </c>
      <c r="D312">
        <v>2</v>
      </c>
      <c r="E312">
        <v>2</v>
      </c>
      <c r="F312">
        <v>2</v>
      </c>
      <c r="G312">
        <v>0.42236966087381678</v>
      </c>
    </row>
    <row r="313" spans="1:7" x14ac:dyDescent="0.2">
      <c r="A313" t="s">
        <v>1294</v>
      </c>
      <c r="B313" t="s">
        <v>5140</v>
      </c>
      <c r="C313" t="s">
        <v>5262</v>
      </c>
      <c r="D313">
        <v>2</v>
      </c>
      <c r="E313">
        <v>2</v>
      </c>
      <c r="F313">
        <v>2</v>
      </c>
      <c r="G313">
        <v>0.48673274367749697</v>
      </c>
    </row>
    <row r="314" spans="1:7" x14ac:dyDescent="0.2">
      <c r="A314" t="s">
        <v>1111</v>
      </c>
      <c r="B314" t="s">
        <v>5090</v>
      </c>
      <c r="C314" t="s">
        <v>5282</v>
      </c>
      <c r="D314">
        <v>2</v>
      </c>
      <c r="E314">
        <v>2</v>
      </c>
      <c r="F314">
        <v>2</v>
      </c>
      <c r="G314">
        <v>0.49998888839503952</v>
      </c>
    </row>
    <row r="315" spans="1:7" x14ac:dyDescent="0.2">
      <c r="A315" t="s">
        <v>1156</v>
      </c>
      <c r="B315" t="s">
        <v>4964</v>
      </c>
      <c r="C315" t="s">
        <v>5256</v>
      </c>
      <c r="D315">
        <v>2</v>
      </c>
      <c r="E315">
        <v>2</v>
      </c>
      <c r="F315">
        <v>2</v>
      </c>
      <c r="G315">
        <v>0.43124264099846898</v>
      </c>
    </row>
    <row r="316" spans="1:7" x14ac:dyDescent="0.2">
      <c r="A316" t="s">
        <v>1457</v>
      </c>
      <c r="B316" t="s">
        <v>5069</v>
      </c>
      <c r="C316" t="s">
        <v>5237</v>
      </c>
      <c r="D316">
        <v>2</v>
      </c>
      <c r="E316">
        <v>2</v>
      </c>
      <c r="F316">
        <v>2</v>
      </c>
      <c r="G316">
        <v>0.40834237077203428</v>
      </c>
    </row>
    <row r="317" spans="1:7" x14ac:dyDescent="0.2">
      <c r="A317" t="s">
        <v>1486</v>
      </c>
      <c r="B317" t="s">
        <v>5180</v>
      </c>
      <c r="C317" t="s">
        <v>5334</v>
      </c>
      <c r="D317">
        <v>2</v>
      </c>
      <c r="E317">
        <v>2</v>
      </c>
      <c r="F317">
        <v>2</v>
      </c>
      <c r="G317">
        <v>0.46177631578947376</v>
      </c>
    </row>
    <row r="318" spans="1:7" x14ac:dyDescent="0.2">
      <c r="A318" t="s">
        <v>1421</v>
      </c>
      <c r="B318" t="s">
        <v>4953</v>
      </c>
      <c r="C318" t="s">
        <v>5322</v>
      </c>
      <c r="D318">
        <v>2</v>
      </c>
      <c r="E318">
        <v>2</v>
      </c>
      <c r="F318">
        <v>2</v>
      </c>
      <c r="G318">
        <v>0.44721340467984749</v>
      </c>
    </row>
  </sheetData>
  <sortState xmlns:xlrd2="http://schemas.microsoft.com/office/spreadsheetml/2017/richdata2" ref="A2:G318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11A6-5CCB-6545-AB64-C6339FE649E6}">
  <dimension ref="A1:AW703"/>
  <sheetViews>
    <sheetView workbookViewId="0">
      <selection activeCell="G1" sqref="G1:G1048576"/>
    </sheetView>
  </sheetViews>
  <sheetFormatPr baseColWidth="10" defaultRowHeight="16" x14ac:dyDescent="0.2"/>
  <sheetData>
    <row r="1" spans="1:49" x14ac:dyDescent="0.2">
      <c r="B1" t="s">
        <v>5353</v>
      </c>
      <c r="C1" t="s">
        <v>5354</v>
      </c>
      <c r="D1" t="s">
        <v>5355</v>
      </c>
      <c r="E1" t="s">
        <v>5356</v>
      </c>
      <c r="F1" t="s">
        <v>5357</v>
      </c>
      <c r="G1" t="s">
        <v>5358</v>
      </c>
      <c r="H1" t="s">
        <v>5359</v>
      </c>
      <c r="I1" t="s">
        <v>5200</v>
      </c>
      <c r="J1" t="s">
        <v>5360</v>
      </c>
      <c r="K1" t="s">
        <v>5361</v>
      </c>
      <c r="L1" t="s">
        <v>5362</v>
      </c>
      <c r="M1" t="s">
        <v>5363</v>
      </c>
      <c r="N1" t="s">
        <v>5364</v>
      </c>
      <c r="O1" t="s">
        <v>5365</v>
      </c>
      <c r="P1" t="s">
        <v>5366</v>
      </c>
      <c r="Q1" t="s">
        <v>6333</v>
      </c>
      <c r="R1" t="s">
        <v>5367</v>
      </c>
      <c r="S1" t="s">
        <v>5368</v>
      </c>
      <c r="T1" t="s">
        <v>5369</v>
      </c>
      <c r="U1" t="s">
        <v>5370</v>
      </c>
      <c r="V1" t="s">
        <v>6335</v>
      </c>
      <c r="W1" t="s">
        <v>6336</v>
      </c>
      <c r="X1" t="s">
        <v>6334</v>
      </c>
      <c r="Y1" t="s">
        <v>5371</v>
      </c>
      <c r="Z1" t="s">
        <v>5372</v>
      </c>
      <c r="AA1" t="s">
        <v>5373</v>
      </c>
      <c r="AB1" t="s">
        <v>5374</v>
      </c>
      <c r="AC1" t="s">
        <v>5375</v>
      </c>
      <c r="AD1" t="s">
        <v>5376</v>
      </c>
      <c r="AE1" t="s">
        <v>5377</v>
      </c>
      <c r="AF1" t="s">
        <v>5378</v>
      </c>
      <c r="AG1" t="s">
        <v>5379</v>
      </c>
      <c r="AH1" t="s">
        <v>5380</v>
      </c>
      <c r="AI1" t="s">
        <v>5381</v>
      </c>
      <c r="AJ1" t="s">
        <v>5382</v>
      </c>
      <c r="AK1" t="s">
        <v>5383</v>
      </c>
      <c r="AL1" t="s">
        <v>5384</v>
      </c>
      <c r="AM1" t="s">
        <v>5385</v>
      </c>
      <c r="AN1" t="s">
        <v>5386</v>
      </c>
      <c r="AO1" t="s">
        <v>5387</v>
      </c>
      <c r="AP1" t="s">
        <v>5388</v>
      </c>
      <c r="AQ1" t="s">
        <v>5389</v>
      </c>
      <c r="AR1" t="s">
        <v>5390</v>
      </c>
      <c r="AS1" t="s">
        <v>5391</v>
      </c>
      <c r="AT1" t="s">
        <v>5340</v>
      </c>
      <c r="AU1" t="s">
        <v>5392</v>
      </c>
      <c r="AV1" t="s">
        <v>5393</v>
      </c>
      <c r="AW1" t="s">
        <v>5394</v>
      </c>
    </row>
    <row r="2" spans="1:49" x14ac:dyDescent="0.2">
      <c r="A2">
        <v>128</v>
      </c>
      <c r="B2">
        <v>117</v>
      </c>
      <c r="C2" t="s">
        <v>5563</v>
      </c>
      <c r="D2">
        <v>8</v>
      </c>
      <c r="E2">
        <v>1</v>
      </c>
      <c r="F2">
        <v>2017</v>
      </c>
      <c r="G2" t="s">
        <v>5274</v>
      </c>
      <c r="H2" t="s">
        <v>4708</v>
      </c>
      <c r="I2" t="s">
        <v>5273</v>
      </c>
      <c r="J2">
        <v>100.1</v>
      </c>
      <c r="K2">
        <v>12.6</v>
      </c>
      <c r="L2" s="11">
        <v>42948</v>
      </c>
      <c r="M2" t="s">
        <v>4994</v>
      </c>
      <c r="N2">
        <v>1</v>
      </c>
      <c r="O2" s="12">
        <v>0.15069444444444444</v>
      </c>
      <c r="P2" t="s">
        <v>5564</v>
      </c>
      <c r="Q2" s="12">
        <f>R2-O2</f>
        <v>1.5277777777777779E-2</v>
      </c>
      <c r="R2" s="12">
        <v>0.16597222222222222</v>
      </c>
      <c r="T2" s="11">
        <v>42949</v>
      </c>
      <c r="U2" s="12">
        <v>0.35555555555555557</v>
      </c>
      <c r="V2" s="12">
        <f>U2-R2</f>
        <v>0.18958333333333335</v>
      </c>
      <c r="W2" s="12">
        <v>0.5</v>
      </c>
      <c r="X2" s="12">
        <f>V2+W2</f>
        <v>0.68958333333333333</v>
      </c>
      <c r="Y2">
        <v>11.88</v>
      </c>
      <c r="Z2" t="s">
        <v>5342</v>
      </c>
      <c r="AA2">
        <v>11.9</v>
      </c>
      <c r="AB2">
        <v>11.6</v>
      </c>
      <c r="AC2">
        <v>11.6</v>
      </c>
      <c r="AD2">
        <v>15.1</v>
      </c>
      <c r="AE2">
        <v>16.399999999999999</v>
      </c>
      <c r="AF2">
        <v>15</v>
      </c>
      <c r="AG2">
        <v>16.399999999999999</v>
      </c>
      <c r="AI2" s="11">
        <v>42951</v>
      </c>
      <c r="AJ2">
        <v>13.4</v>
      </c>
      <c r="AK2">
        <v>14.7</v>
      </c>
      <c r="AL2">
        <v>16.100000000000001</v>
      </c>
      <c r="AN2" s="11">
        <v>42956</v>
      </c>
      <c r="AO2">
        <v>9.6999999999999993</v>
      </c>
      <c r="AP2">
        <v>9.6999999999999993</v>
      </c>
      <c r="AR2" t="s">
        <v>5207</v>
      </c>
      <c r="AS2">
        <v>9.0909090910000004E-2</v>
      </c>
      <c r="AT2" t="s">
        <v>5341</v>
      </c>
      <c r="AU2">
        <v>0.443708609271523</v>
      </c>
      <c r="AV2">
        <v>0.44666666666666699</v>
      </c>
      <c r="AW2">
        <v>0.445187637969095</v>
      </c>
    </row>
    <row r="3" spans="1:49" x14ac:dyDescent="0.2">
      <c r="A3">
        <v>267</v>
      </c>
      <c r="B3">
        <v>259</v>
      </c>
      <c r="C3" t="s">
        <v>5756</v>
      </c>
      <c r="D3">
        <v>9</v>
      </c>
      <c r="E3">
        <v>5</v>
      </c>
      <c r="F3">
        <v>2017</v>
      </c>
      <c r="G3" t="s">
        <v>5274</v>
      </c>
      <c r="H3" t="s">
        <v>4708</v>
      </c>
      <c r="I3" t="s">
        <v>5273</v>
      </c>
      <c r="J3">
        <v>100.1</v>
      </c>
      <c r="K3">
        <v>11.7</v>
      </c>
      <c r="L3" s="11">
        <v>42983</v>
      </c>
      <c r="M3" t="s">
        <v>5342</v>
      </c>
      <c r="N3">
        <v>3</v>
      </c>
      <c r="O3" s="12">
        <v>0.20625000000000002</v>
      </c>
      <c r="P3" t="s">
        <v>5753</v>
      </c>
      <c r="Q3" s="12">
        <f t="shared" ref="Q3:Q66" si="0">R3-O3</f>
        <v>1.5972222222222193E-2</v>
      </c>
      <c r="R3" s="12">
        <v>0.22222222222222221</v>
      </c>
      <c r="S3" t="s">
        <v>5754</v>
      </c>
      <c r="T3" s="11">
        <v>42984</v>
      </c>
      <c r="U3" s="12">
        <v>0.35625000000000001</v>
      </c>
      <c r="V3" s="12">
        <f t="shared" ref="V3:V4" si="1">U3-R3</f>
        <v>0.1340277777777778</v>
      </c>
      <c r="W3" s="12">
        <v>0.5</v>
      </c>
      <c r="X3" s="12">
        <f t="shared" ref="X3:X4" si="2">V3+W3</f>
        <v>0.63402777777777786</v>
      </c>
      <c r="Y3">
        <v>12.27</v>
      </c>
      <c r="Z3" t="s">
        <v>4994</v>
      </c>
      <c r="AA3">
        <v>12.5</v>
      </c>
      <c r="AB3">
        <v>14.3</v>
      </c>
      <c r="AC3">
        <v>13.8</v>
      </c>
      <c r="AD3">
        <v>15</v>
      </c>
      <c r="AE3">
        <v>16.100000000000001</v>
      </c>
      <c r="AF3">
        <v>15</v>
      </c>
      <c r="AG3">
        <v>16.100000000000001</v>
      </c>
      <c r="AI3" s="11">
        <v>42986</v>
      </c>
      <c r="AJ3">
        <v>16.100000000000001</v>
      </c>
      <c r="AK3">
        <v>17.3</v>
      </c>
      <c r="AL3">
        <v>16.2</v>
      </c>
      <c r="AN3" s="11">
        <v>42993</v>
      </c>
      <c r="AO3">
        <v>9.6999999999999993</v>
      </c>
      <c r="AP3">
        <v>9.6</v>
      </c>
      <c r="AR3" t="s">
        <v>5207</v>
      </c>
      <c r="AS3">
        <v>8.9910089910000004E-2</v>
      </c>
      <c r="AT3" t="s">
        <v>5341</v>
      </c>
      <c r="AU3">
        <v>0.42666666666666703</v>
      </c>
      <c r="AV3">
        <v>0.43333333333333302</v>
      </c>
      <c r="AW3">
        <v>0.43</v>
      </c>
    </row>
    <row r="4" spans="1:49" x14ac:dyDescent="0.2">
      <c r="A4">
        <v>314</v>
      </c>
      <c r="B4">
        <v>309</v>
      </c>
      <c r="C4" t="s">
        <v>5818</v>
      </c>
      <c r="D4">
        <v>9</v>
      </c>
      <c r="E4">
        <v>19</v>
      </c>
      <c r="F4">
        <v>2017</v>
      </c>
      <c r="G4" t="s">
        <v>106</v>
      </c>
      <c r="H4" t="s">
        <v>4711</v>
      </c>
      <c r="I4" t="s">
        <v>5211</v>
      </c>
      <c r="J4">
        <v>100.1</v>
      </c>
      <c r="K4">
        <v>13.2</v>
      </c>
      <c r="L4" s="11">
        <v>42997</v>
      </c>
      <c r="M4" t="s">
        <v>4994</v>
      </c>
      <c r="N4">
        <v>1</v>
      </c>
      <c r="O4" s="12">
        <v>0.16041666666666668</v>
      </c>
      <c r="P4" t="s">
        <v>5819</v>
      </c>
      <c r="Q4" s="12">
        <f t="shared" si="0"/>
        <v>2.4999999999999994E-2</v>
      </c>
      <c r="R4" s="12">
        <v>0.18541666666666667</v>
      </c>
      <c r="S4" t="s">
        <v>5820</v>
      </c>
      <c r="T4" s="11">
        <v>42998</v>
      </c>
      <c r="U4" s="12">
        <v>0.3576388888888889</v>
      </c>
      <c r="V4" s="12">
        <f t="shared" si="1"/>
        <v>0.17222222222222222</v>
      </c>
      <c r="W4" s="12">
        <v>0.5</v>
      </c>
      <c r="X4" s="12">
        <f t="shared" si="2"/>
        <v>0.67222222222222228</v>
      </c>
      <c r="Y4">
        <v>12.41</v>
      </c>
      <c r="Z4" t="s">
        <v>5342</v>
      </c>
      <c r="AA4">
        <v>12.8</v>
      </c>
      <c r="AB4">
        <v>12.9</v>
      </c>
      <c r="AC4">
        <v>13.4</v>
      </c>
      <c r="AD4">
        <v>15.1</v>
      </c>
      <c r="AE4">
        <v>16.3</v>
      </c>
      <c r="AF4">
        <v>14.9</v>
      </c>
      <c r="AG4">
        <v>16.100000000000001</v>
      </c>
      <c r="AI4" s="11">
        <v>43000</v>
      </c>
      <c r="AJ4">
        <v>16.8</v>
      </c>
      <c r="AK4">
        <v>15.8</v>
      </c>
      <c r="AL4">
        <v>15.6</v>
      </c>
      <c r="AN4" s="11">
        <v>43007</v>
      </c>
      <c r="AO4">
        <v>10</v>
      </c>
      <c r="AP4">
        <v>9.9</v>
      </c>
      <c r="AR4" t="s">
        <v>5207</v>
      </c>
      <c r="AS4">
        <v>9.0909090910000004E-2</v>
      </c>
      <c r="AT4" t="s">
        <v>5341</v>
      </c>
      <c r="AU4">
        <v>0.41721854304635803</v>
      </c>
      <c r="AV4">
        <v>0.41610738255033602</v>
      </c>
      <c r="AW4">
        <v>0.41666296279834703</v>
      </c>
    </row>
    <row r="5" spans="1:49" x14ac:dyDescent="0.2">
      <c r="A5">
        <v>345</v>
      </c>
      <c r="B5">
        <v>341</v>
      </c>
      <c r="C5" t="s">
        <v>5859</v>
      </c>
      <c r="D5">
        <v>9</v>
      </c>
      <c r="E5">
        <v>27</v>
      </c>
      <c r="F5">
        <v>2017</v>
      </c>
      <c r="G5" t="s">
        <v>106</v>
      </c>
      <c r="H5" t="s">
        <v>4711</v>
      </c>
      <c r="I5" t="s">
        <v>5211</v>
      </c>
      <c r="J5">
        <v>100</v>
      </c>
      <c r="K5">
        <v>12.5</v>
      </c>
      <c r="L5" s="11">
        <v>43005</v>
      </c>
      <c r="M5" t="s">
        <v>4994</v>
      </c>
      <c r="N5">
        <v>1</v>
      </c>
      <c r="O5" s="12">
        <v>0.17222222222222225</v>
      </c>
      <c r="P5" t="s">
        <v>5860</v>
      </c>
      <c r="Q5" s="12">
        <f t="shared" si="0"/>
        <v>1.5972222222222193E-2</v>
      </c>
      <c r="R5" s="12">
        <v>0.18819444444444444</v>
      </c>
      <c r="T5" s="11">
        <v>43006</v>
      </c>
      <c r="U5" s="12">
        <v>0.35486111111111113</v>
      </c>
      <c r="V5" s="12">
        <f>U5-R5</f>
        <v>0.16666666666666669</v>
      </c>
      <c r="W5" s="12">
        <v>0.5</v>
      </c>
      <c r="X5" s="12">
        <f>V5+W5</f>
        <v>0.66666666666666674</v>
      </c>
      <c r="Y5">
        <v>12.35</v>
      </c>
      <c r="Z5" t="s">
        <v>5342</v>
      </c>
      <c r="AA5">
        <v>12.7</v>
      </c>
      <c r="AB5">
        <v>12.3</v>
      </c>
      <c r="AC5">
        <v>12.4</v>
      </c>
      <c r="AD5">
        <v>15.1</v>
      </c>
      <c r="AE5">
        <v>16.3</v>
      </c>
      <c r="AF5">
        <v>15.2</v>
      </c>
      <c r="AG5">
        <v>16.399999999999999</v>
      </c>
      <c r="AI5" s="11">
        <v>43011</v>
      </c>
      <c r="AJ5">
        <v>14.3</v>
      </c>
      <c r="AK5">
        <v>17</v>
      </c>
      <c r="AL5">
        <v>15</v>
      </c>
      <c r="AN5" s="11">
        <v>43014</v>
      </c>
      <c r="AO5">
        <v>10.4</v>
      </c>
      <c r="AP5">
        <v>10.4</v>
      </c>
      <c r="AR5" t="s">
        <v>5207</v>
      </c>
      <c r="AS5">
        <v>8.8999999999999996E-2</v>
      </c>
      <c r="AT5" t="s">
        <v>5341</v>
      </c>
      <c r="AU5">
        <v>0.39072847682119199</v>
      </c>
      <c r="AV5">
        <v>0.394736842105263</v>
      </c>
      <c r="AW5">
        <v>0.392732659463228</v>
      </c>
    </row>
    <row r="6" spans="1:49" x14ac:dyDescent="0.2">
      <c r="A6">
        <v>226</v>
      </c>
      <c r="B6">
        <v>218</v>
      </c>
      <c r="C6" t="s">
        <v>5703</v>
      </c>
      <c r="D6">
        <v>8</v>
      </c>
      <c r="E6">
        <v>24</v>
      </c>
      <c r="F6">
        <v>2017</v>
      </c>
      <c r="G6" t="s">
        <v>126</v>
      </c>
      <c r="H6" t="s">
        <v>4712</v>
      </c>
      <c r="I6" t="s">
        <v>5290</v>
      </c>
      <c r="J6">
        <v>100.1</v>
      </c>
      <c r="K6">
        <v>11.2</v>
      </c>
      <c r="L6" s="11">
        <v>42971</v>
      </c>
      <c r="M6" t="s">
        <v>4994</v>
      </c>
      <c r="N6">
        <v>2</v>
      </c>
      <c r="O6" s="12">
        <v>0.14722222222222223</v>
      </c>
      <c r="P6" t="s">
        <v>5700</v>
      </c>
      <c r="Q6" s="12">
        <f t="shared" si="0"/>
        <v>1.3888888888888895E-2</v>
      </c>
      <c r="R6" s="12">
        <v>0.16111111111111112</v>
      </c>
      <c r="T6" s="11">
        <v>42972</v>
      </c>
      <c r="U6" s="12">
        <v>0.35972222222222222</v>
      </c>
      <c r="V6" s="12">
        <f t="shared" ref="V6:V11" si="3">U6-R6</f>
        <v>0.1986111111111111</v>
      </c>
      <c r="W6" s="12">
        <v>0.5</v>
      </c>
      <c r="X6" s="12">
        <f t="shared" ref="X6:X11" si="4">V6+W6</f>
        <v>0.69861111111111107</v>
      </c>
      <c r="Y6">
        <v>12.29</v>
      </c>
      <c r="Z6" t="s">
        <v>5342</v>
      </c>
      <c r="AA6">
        <v>12.8</v>
      </c>
      <c r="AB6">
        <v>12.7</v>
      </c>
      <c r="AC6">
        <v>12.6</v>
      </c>
      <c r="AD6">
        <v>15.3</v>
      </c>
      <c r="AE6">
        <v>16.3</v>
      </c>
      <c r="AF6">
        <v>15</v>
      </c>
      <c r="AG6">
        <v>16.100000000000001</v>
      </c>
      <c r="AH6" t="s">
        <v>5701</v>
      </c>
      <c r="AI6" s="11">
        <v>42977</v>
      </c>
      <c r="AJ6">
        <v>16.899999999999999</v>
      </c>
      <c r="AK6">
        <v>16.100000000000001</v>
      </c>
      <c r="AL6">
        <v>14.8</v>
      </c>
      <c r="AM6" t="s">
        <v>5702</v>
      </c>
      <c r="AN6" s="11">
        <v>42979</v>
      </c>
      <c r="AO6">
        <v>9.6999999999999993</v>
      </c>
      <c r="AP6">
        <v>9.6</v>
      </c>
      <c r="AR6" t="s">
        <v>5207</v>
      </c>
      <c r="AS6">
        <v>9.6903096899999999E-2</v>
      </c>
      <c r="AT6" t="s">
        <v>5341</v>
      </c>
      <c r="AU6">
        <v>0.43137254901960798</v>
      </c>
      <c r="AV6">
        <v>0.43333333333333302</v>
      </c>
      <c r="AW6">
        <v>0.432352941176471</v>
      </c>
    </row>
    <row r="7" spans="1:49" x14ac:dyDescent="0.2">
      <c r="A7">
        <v>263</v>
      </c>
      <c r="B7">
        <v>255</v>
      </c>
      <c r="C7" t="s">
        <v>5750</v>
      </c>
      <c r="D7">
        <v>8</v>
      </c>
      <c r="E7">
        <v>31</v>
      </c>
      <c r="F7">
        <v>2017</v>
      </c>
      <c r="G7" t="s">
        <v>126</v>
      </c>
      <c r="H7" t="s">
        <v>4712</v>
      </c>
      <c r="I7" t="s">
        <v>5290</v>
      </c>
      <c r="J7">
        <v>100.3</v>
      </c>
      <c r="K7">
        <v>11.4</v>
      </c>
      <c r="L7" s="11">
        <v>42978</v>
      </c>
      <c r="M7" t="s">
        <v>5342</v>
      </c>
      <c r="N7">
        <v>3</v>
      </c>
      <c r="O7" s="12">
        <v>0.16666666666666666</v>
      </c>
      <c r="P7" t="s">
        <v>5748</v>
      </c>
      <c r="Q7" s="12">
        <f t="shared" si="0"/>
        <v>1.7361111111111133E-2</v>
      </c>
      <c r="R7" s="12">
        <v>0.18402777777777779</v>
      </c>
      <c r="T7" s="11">
        <v>42979</v>
      </c>
      <c r="U7" s="12">
        <v>0.3666666666666667</v>
      </c>
      <c r="V7" s="12">
        <f t="shared" si="3"/>
        <v>0.18263888888888891</v>
      </c>
      <c r="W7" s="12">
        <v>0.5</v>
      </c>
      <c r="X7" s="12">
        <f t="shared" si="4"/>
        <v>0.68263888888888891</v>
      </c>
      <c r="Y7">
        <v>12.19</v>
      </c>
      <c r="Z7" t="s">
        <v>5342</v>
      </c>
      <c r="AA7">
        <v>13</v>
      </c>
      <c r="AB7">
        <v>13.6</v>
      </c>
      <c r="AC7">
        <v>13.3</v>
      </c>
      <c r="AD7">
        <v>15.3</v>
      </c>
      <c r="AE7">
        <v>16.399999999999999</v>
      </c>
      <c r="AF7">
        <v>15</v>
      </c>
      <c r="AG7">
        <v>16.100000000000001</v>
      </c>
      <c r="AI7" s="11">
        <v>42985</v>
      </c>
      <c r="AJ7">
        <v>18.600000000000001</v>
      </c>
      <c r="AK7">
        <v>15</v>
      </c>
      <c r="AL7">
        <v>15.7</v>
      </c>
      <c r="AN7" s="11">
        <v>42991</v>
      </c>
      <c r="AO7">
        <v>9.8000000000000007</v>
      </c>
      <c r="AP7">
        <v>9.6</v>
      </c>
      <c r="AR7" t="s">
        <v>5207</v>
      </c>
      <c r="AS7">
        <v>9.3718843469999993E-2</v>
      </c>
      <c r="AT7" t="s">
        <v>5341</v>
      </c>
      <c r="AU7">
        <v>0.43137254901960798</v>
      </c>
      <c r="AV7">
        <v>0.43333333333333302</v>
      </c>
      <c r="AW7">
        <v>0.432352941176471</v>
      </c>
    </row>
    <row r="8" spans="1:49" x14ac:dyDescent="0.2">
      <c r="A8">
        <v>245</v>
      </c>
      <c r="B8">
        <v>237</v>
      </c>
      <c r="C8" t="s">
        <v>5726</v>
      </c>
      <c r="D8">
        <v>8</v>
      </c>
      <c r="E8">
        <v>29</v>
      </c>
      <c r="F8">
        <v>2017</v>
      </c>
      <c r="G8" t="s">
        <v>460</v>
      </c>
      <c r="H8" t="s">
        <v>4717</v>
      </c>
      <c r="I8" t="s">
        <v>5244</v>
      </c>
      <c r="J8">
        <v>100.1</v>
      </c>
      <c r="K8">
        <v>12</v>
      </c>
      <c r="L8" s="11">
        <v>42976</v>
      </c>
      <c r="M8" t="s">
        <v>5342</v>
      </c>
      <c r="N8">
        <v>1</v>
      </c>
      <c r="O8" s="12">
        <v>0.16944444444444443</v>
      </c>
      <c r="P8" t="s">
        <v>5727</v>
      </c>
      <c r="Q8" s="12">
        <f t="shared" si="0"/>
        <v>1.5972222222222249E-2</v>
      </c>
      <c r="R8" s="12">
        <v>0.18541666666666667</v>
      </c>
      <c r="T8" s="11">
        <v>42977</v>
      </c>
      <c r="U8">
        <v>8.5299999999999994</v>
      </c>
      <c r="V8" s="12">
        <f t="shared" si="3"/>
        <v>8.3445833333333326</v>
      </c>
      <c r="W8" s="12">
        <v>0.5</v>
      </c>
      <c r="X8" s="12">
        <f t="shared" si="4"/>
        <v>8.8445833333333326</v>
      </c>
      <c r="Y8">
        <v>12.31</v>
      </c>
      <c r="Z8" t="s">
        <v>5342</v>
      </c>
      <c r="AA8">
        <v>12.6</v>
      </c>
      <c r="AB8">
        <v>12.8</v>
      </c>
      <c r="AC8">
        <v>13</v>
      </c>
      <c r="AD8">
        <v>15.1</v>
      </c>
      <c r="AE8">
        <v>16.3</v>
      </c>
      <c r="AF8">
        <v>15.1</v>
      </c>
      <c r="AG8">
        <v>16.100000000000001</v>
      </c>
      <c r="AI8" s="11">
        <v>42979</v>
      </c>
      <c r="AJ8">
        <v>15.2</v>
      </c>
      <c r="AK8">
        <v>17.899999999999999</v>
      </c>
      <c r="AL8">
        <v>14.9</v>
      </c>
      <c r="AN8" s="11">
        <v>42985</v>
      </c>
      <c r="AO8">
        <v>10.1</v>
      </c>
      <c r="AP8">
        <v>10.1</v>
      </c>
      <c r="AR8" t="s">
        <v>5207</v>
      </c>
      <c r="AS8">
        <v>9.59040959E-2</v>
      </c>
      <c r="AT8" t="s">
        <v>5341</v>
      </c>
      <c r="AU8">
        <v>0.41059602649006599</v>
      </c>
      <c r="AV8">
        <v>0.39735099337748397</v>
      </c>
      <c r="AW8">
        <v>0.40397350993377501</v>
      </c>
    </row>
    <row r="9" spans="1:49" x14ac:dyDescent="0.2">
      <c r="A9">
        <v>281</v>
      </c>
      <c r="B9">
        <v>276</v>
      </c>
      <c r="C9" t="s">
        <v>5776</v>
      </c>
      <c r="D9">
        <v>9</v>
      </c>
      <c r="E9">
        <v>7</v>
      </c>
      <c r="F9">
        <v>2017</v>
      </c>
      <c r="G9" t="s">
        <v>460</v>
      </c>
      <c r="H9" t="s">
        <v>4717</v>
      </c>
      <c r="I9" t="s">
        <v>5244</v>
      </c>
      <c r="J9">
        <v>100.2</v>
      </c>
      <c r="K9">
        <v>11.8</v>
      </c>
      <c r="L9" s="11">
        <v>42985</v>
      </c>
      <c r="M9" t="s">
        <v>5342</v>
      </c>
      <c r="N9">
        <v>4</v>
      </c>
      <c r="O9" s="12">
        <v>0.19513888888888889</v>
      </c>
      <c r="P9" t="s">
        <v>5773</v>
      </c>
      <c r="Q9" s="12">
        <f t="shared" si="0"/>
        <v>1.6666666666666663E-2</v>
      </c>
      <c r="R9" s="12">
        <v>0.21180555555555555</v>
      </c>
      <c r="S9" t="s">
        <v>5774</v>
      </c>
      <c r="T9" s="11">
        <v>42986</v>
      </c>
      <c r="U9" s="12">
        <v>0.38611111111111113</v>
      </c>
      <c r="V9" s="12">
        <f t="shared" si="3"/>
        <v>0.17430555555555557</v>
      </c>
      <c r="W9" s="12">
        <v>0.5</v>
      </c>
      <c r="X9" s="12">
        <f t="shared" si="4"/>
        <v>0.6743055555555556</v>
      </c>
      <c r="Y9" t="s">
        <v>5207</v>
      </c>
      <c r="Z9" t="s">
        <v>4994</v>
      </c>
      <c r="AA9">
        <v>12.9</v>
      </c>
      <c r="AB9">
        <v>13.4</v>
      </c>
      <c r="AC9">
        <v>13.2</v>
      </c>
      <c r="AD9">
        <v>15</v>
      </c>
      <c r="AE9">
        <v>16.2</v>
      </c>
      <c r="AF9">
        <v>15.2</v>
      </c>
      <c r="AG9">
        <v>16.3</v>
      </c>
      <c r="AI9" s="11">
        <v>42992</v>
      </c>
      <c r="AJ9">
        <v>14.9</v>
      </c>
      <c r="AK9">
        <v>16.3</v>
      </c>
      <c r="AL9">
        <v>18.100000000000001</v>
      </c>
      <c r="AN9" s="11">
        <v>42998</v>
      </c>
      <c r="AO9">
        <v>10.199999999999999</v>
      </c>
      <c r="AP9">
        <v>10.5</v>
      </c>
      <c r="AR9" t="s">
        <v>5207</v>
      </c>
      <c r="AS9">
        <v>9.7804391219999995E-2</v>
      </c>
      <c r="AT9" t="s">
        <v>5341</v>
      </c>
      <c r="AU9">
        <v>0.4</v>
      </c>
      <c r="AV9">
        <v>0.38157894736842102</v>
      </c>
      <c r="AW9">
        <v>0.39078947368421102</v>
      </c>
    </row>
    <row r="10" spans="1:49" x14ac:dyDescent="0.2">
      <c r="A10">
        <v>12</v>
      </c>
      <c r="B10">
        <v>1</v>
      </c>
      <c r="C10" t="s">
        <v>5411</v>
      </c>
      <c r="D10">
        <v>6</v>
      </c>
      <c r="E10">
        <v>14</v>
      </c>
      <c r="F10">
        <v>2017</v>
      </c>
      <c r="G10" t="s">
        <v>120</v>
      </c>
      <c r="H10" t="s">
        <v>4721</v>
      </c>
      <c r="I10" t="s">
        <v>5209</v>
      </c>
      <c r="J10">
        <v>100.1</v>
      </c>
      <c r="K10">
        <v>10.1</v>
      </c>
      <c r="L10" s="11">
        <v>42900</v>
      </c>
      <c r="M10" t="s">
        <v>4994</v>
      </c>
      <c r="N10">
        <v>1</v>
      </c>
      <c r="O10" s="12">
        <v>0.13680555555555554</v>
      </c>
      <c r="P10" t="s">
        <v>5412</v>
      </c>
      <c r="Q10" s="12">
        <f t="shared" si="0"/>
        <v>1.5972222222222221E-2</v>
      </c>
      <c r="R10" s="12">
        <v>0.15277777777777776</v>
      </c>
      <c r="S10" t="s">
        <v>5413</v>
      </c>
      <c r="T10" s="11">
        <v>42901</v>
      </c>
      <c r="U10" s="12">
        <v>0.35902777777777778</v>
      </c>
      <c r="V10" s="12">
        <f t="shared" si="3"/>
        <v>0.20625000000000002</v>
      </c>
      <c r="W10" s="12">
        <v>0.5</v>
      </c>
      <c r="X10" s="12">
        <f t="shared" si="4"/>
        <v>0.70625000000000004</v>
      </c>
      <c r="Y10">
        <v>11.97</v>
      </c>
      <c r="Z10" t="s">
        <v>5342</v>
      </c>
      <c r="AA10">
        <v>11.4</v>
      </c>
      <c r="AB10">
        <v>11.6</v>
      </c>
      <c r="AC10">
        <v>11.5</v>
      </c>
      <c r="AD10">
        <v>15</v>
      </c>
      <c r="AE10">
        <v>16.399999999999999</v>
      </c>
      <c r="AF10">
        <v>15</v>
      </c>
      <c r="AG10">
        <v>16.3</v>
      </c>
      <c r="AI10" s="11">
        <v>42906</v>
      </c>
      <c r="AJ10">
        <v>16.2</v>
      </c>
      <c r="AK10">
        <v>13.1</v>
      </c>
      <c r="AL10">
        <v>13.3</v>
      </c>
      <c r="AN10" s="11">
        <v>42908</v>
      </c>
      <c r="AO10">
        <v>10.1</v>
      </c>
      <c r="AP10">
        <v>10.1</v>
      </c>
      <c r="AR10" t="s">
        <v>5207</v>
      </c>
      <c r="AS10">
        <v>8.0919080919999997E-2</v>
      </c>
      <c r="AT10" t="s">
        <v>5341</v>
      </c>
      <c r="AU10">
        <v>0.42</v>
      </c>
      <c r="AV10">
        <v>0.413333333333333</v>
      </c>
      <c r="AW10">
        <v>0.41666666666666702</v>
      </c>
    </row>
    <row r="11" spans="1:49" x14ac:dyDescent="0.2">
      <c r="A11">
        <v>296</v>
      </c>
      <c r="B11">
        <v>291</v>
      </c>
      <c r="C11" t="s">
        <v>5795</v>
      </c>
      <c r="D11">
        <v>9</v>
      </c>
      <c r="E11">
        <v>13</v>
      </c>
      <c r="F11">
        <v>2017</v>
      </c>
      <c r="G11" t="s">
        <v>120</v>
      </c>
      <c r="H11" t="s">
        <v>4721</v>
      </c>
      <c r="I11" t="s">
        <v>5209</v>
      </c>
      <c r="J11">
        <v>100.1</v>
      </c>
      <c r="K11">
        <v>10.5</v>
      </c>
      <c r="L11" s="11">
        <v>42991</v>
      </c>
      <c r="M11" t="s">
        <v>5342</v>
      </c>
      <c r="N11">
        <v>3</v>
      </c>
      <c r="O11" s="12">
        <v>0.18819444444444444</v>
      </c>
      <c r="P11" t="s">
        <v>5793</v>
      </c>
      <c r="Q11" s="12">
        <f t="shared" si="0"/>
        <v>1.6666666666666691E-2</v>
      </c>
      <c r="R11" s="12">
        <v>0.20486111111111113</v>
      </c>
      <c r="T11" s="11">
        <v>42992</v>
      </c>
      <c r="U11" s="12">
        <v>0.39027777777777778</v>
      </c>
      <c r="V11" s="12">
        <f t="shared" si="3"/>
        <v>0.18541666666666665</v>
      </c>
      <c r="W11" s="12">
        <v>0.5</v>
      </c>
      <c r="X11" s="12">
        <f t="shared" si="4"/>
        <v>0.68541666666666667</v>
      </c>
      <c r="Y11" t="s">
        <v>5207</v>
      </c>
      <c r="Z11" t="s">
        <v>4994</v>
      </c>
      <c r="AA11">
        <v>12.7</v>
      </c>
      <c r="AB11">
        <v>12.7</v>
      </c>
      <c r="AC11">
        <v>12.4</v>
      </c>
      <c r="AD11">
        <v>15.1</v>
      </c>
      <c r="AE11">
        <v>16.2</v>
      </c>
      <c r="AF11">
        <v>15.4</v>
      </c>
      <c r="AG11">
        <v>16.5</v>
      </c>
      <c r="AI11" s="11">
        <v>42997</v>
      </c>
      <c r="AJ11">
        <v>16.899999999999999</v>
      </c>
      <c r="AK11">
        <v>14.8</v>
      </c>
      <c r="AL11">
        <v>14.7</v>
      </c>
      <c r="AN11" s="11">
        <v>43000</v>
      </c>
      <c r="AO11">
        <v>9.9</v>
      </c>
      <c r="AP11">
        <v>10.1</v>
      </c>
      <c r="AR11" t="s">
        <v>5207</v>
      </c>
      <c r="AS11">
        <v>8.5914085909999993E-2</v>
      </c>
      <c r="AT11" t="s">
        <v>5341</v>
      </c>
      <c r="AU11">
        <v>0.41721854304635803</v>
      </c>
      <c r="AV11">
        <v>0.415584415584416</v>
      </c>
      <c r="AW11">
        <v>0.41640147931538701</v>
      </c>
    </row>
    <row r="12" spans="1:49" x14ac:dyDescent="0.2">
      <c r="A12">
        <v>45</v>
      </c>
      <c r="B12">
        <v>34</v>
      </c>
      <c r="C12" t="s">
        <v>5455</v>
      </c>
      <c r="D12">
        <v>6</v>
      </c>
      <c r="E12">
        <v>21</v>
      </c>
      <c r="F12">
        <v>2017</v>
      </c>
      <c r="G12" t="s">
        <v>128</v>
      </c>
      <c r="H12" t="s">
        <v>4727</v>
      </c>
      <c r="I12" t="s">
        <v>5255</v>
      </c>
      <c r="J12">
        <v>100.2</v>
      </c>
      <c r="K12">
        <v>9.9</v>
      </c>
      <c r="L12" s="11">
        <v>42907</v>
      </c>
      <c r="M12" t="s">
        <v>4994</v>
      </c>
      <c r="N12">
        <v>2</v>
      </c>
      <c r="O12" s="12">
        <v>0.14375000000000002</v>
      </c>
      <c r="P12" t="s">
        <v>5454</v>
      </c>
      <c r="Q12" s="12">
        <f t="shared" si="0"/>
        <v>1.5972222222222221E-2</v>
      </c>
      <c r="R12" s="12">
        <v>0.15972222222222224</v>
      </c>
      <c r="T12" s="11">
        <v>42908</v>
      </c>
      <c r="U12" s="12">
        <v>0.3611111111111111</v>
      </c>
      <c r="V12" s="12">
        <f t="shared" ref="V12:V75" si="5">U12-R12</f>
        <v>0.20138888888888887</v>
      </c>
      <c r="W12" s="12">
        <v>0.5</v>
      </c>
      <c r="X12" s="12">
        <f t="shared" ref="X12:X75" si="6">V12+W12</f>
        <v>0.70138888888888884</v>
      </c>
      <c r="Y12">
        <v>11.98</v>
      </c>
      <c r="Z12" t="s">
        <v>5342</v>
      </c>
      <c r="AA12">
        <v>11.2</v>
      </c>
      <c r="AB12">
        <v>11.6</v>
      </c>
      <c r="AC12">
        <v>11.2</v>
      </c>
      <c r="AD12">
        <v>15.3</v>
      </c>
      <c r="AE12">
        <v>16.5</v>
      </c>
      <c r="AF12">
        <v>15.3</v>
      </c>
      <c r="AG12">
        <v>16.600000000000001</v>
      </c>
      <c r="AI12" s="11">
        <v>42913</v>
      </c>
      <c r="AJ12">
        <v>13.1</v>
      </c>
      <c r="AK12">
        <v>14.9</v>
      </c>
      <c r="AL12">
        <v>13.4</v>
      </c>
      <c r="AN12" s="11">
        <v>42915</v>
      </c>
      <c r="AO12">
        <v>9.6</v>
      </c>
      <c r="AP12">
        <v>9.9</v>
      </c>
      <c r="AR12" t="s">
        <v>5207</v>
      </c>
      <c r="AS12">
        <v>7.3852295410000005E-2</v>
      </c>
      <c r="AT12" t="s">
        <v>5341</v>
      </c>
      <c r="AU12">
        <v>0.45098039215686297</v>
      </c>
      <c r="AV12">
        <v>0.43790849673202598</v>
      </c>
      <c r="AW12">
        <v>0.44444444444444398</v>
      </c>
    </row>
    <row r="13" spans="1:49" x14ac:dyDescent="0.2">
      <c r="A13">
        <v>179</v>
      </c>
      <c r="B13">
        <v>169</v>
      </c>
      <c r="C13" t="s">
        <v>5635</v>
      </c>
      <c r="D13">
        <v>8</v>
      </c>
      <c r="E13">
        <v>15</v>
      </c>
      <c r="F13">
        <v>2017</v>
      </c>
      <c r="G13" t="s">
        <v>128</v>
      </c>
      <c r="H13" t="s">
        <v>4727</v>
      </c>
      <c r="I13" t="s">
        <v>5255</v>
      </c>
      <c r="J13">
        <v>100</v>
      </c>
      <c r="K13">
        <v>12.6</v>
      </c>
      <c r="L13" s="11">
        <v>42962</v>
      </c>
      <c r="M13" t="s">
        <v>4994</v>
      </c>
      <c r="N13">
        <v>1</v>
      </c>
      <c r="O13" s="12">
        <v>0.14652777777777778</v>
      </c>
      <c r="P13" t="s">
        <v>5636</v>
      </c>
      <c r="Q13" s="12">
        <f t="shared" si="0"/>
        <v>1.5972222222222221E-2</v>
      </c>
      <c r="R13" s="12">
        <v>0.16250000000000001</v>
      </c>
      <c r="T13" s="11">
        <v>42963</v>
      </c>
      <c r="U13" s="12">
        <v>0.35972222222222222</v>
      </c>
      <c r="V13" s="12">
        <f t="shared" si="5"/>
        <v>0.19722222222222222</v>
      </c>
      <c r="W13" s="12">
        <v>0.5</v>
      </c>
      <c r="X13" s="12">
        <f t="shared" si="6"/>
        <v>0.69722222222222219</v>
      </c>
      <c r="Y13">
        <v>12.3</v>
      </c>
      <c r="Z13" t="s">
        <v>5342</v>
      </c>
      <c r="AA13">
        <v>11.4</v>
      </c>
      <c r="AB13">
        <v>11.7</v>
      </c>
      <c r="AC13">
        <v>11.5</v>
      </c>
      <c r="AD13">
        <v>15.3</v>
      </c>
      <c r="AE13">
        <v>16.600000000000001</v>
      </c>
      <c r="AF13">
        <v>15</v>
      </c>
      <c r="AG13">
        <v>15.8</v>
      </c>
      <c r="AI13" s="11">
        <v>42965</v>
      </c>
      <c r="AJ13">
        <v>13.6</v>
      </c>
      <c r="AK13">
        <v>13.6</v>
      </c>
      <c r="AL13">
        <v>15.4</v>
      </c>
      <c r="AN13" s="11">
        <v>42971</v>
      </c>
      <c r="AO13">
        <v>9.8000000000000007</v>
      </c>
      <c r="AP13">
        <v>9.8000000000000007</v>
      </c>
      <c r="AQ13" t="s">
        <v>5637</v>
      </c>
      <c r="AR13" t="s">
        <v>5207</v>
      </c>
      <c r="AS13">
        <v>0.08</v>
      </c>
      <c r="AT13" t="s">
        <v>5341</v>
      </c>
      <c r="AU13">
        <v>0.44444444444444398</v>
      </c>
      <c r="AV13">
        <v>0.4</v>
      </c>
      <c r="AW13">
        <v>0.422222222222222</v>
      </c>
    </row>
    <row r="14" spans="1:49" x14ac:dyDescent="0.2">
      <c r="A14">
        <v>32</v>
      </c>
      <c r="B14">
        <v>21</v>
      </c>
      <c r="C14" t="s">
        <v>5437</v>
      </c>
      <c r="D14">
        <v>6</v>
      </c>
      <c r="E14">
        <v>19</v>
      </c>
      <c r="F14">
        <v>2017</v>
      </c>
      <c r="G14" t="s">
        <v>118</v>
      </c>
      <c r="H14" t="s">
        <v>4728</v>
      </c>
      <c r="I14" t="s">
        <v>5289</v>
      </c>
      <c r="J14">
        <v>100.4</v>
      </c>
      <c r="K14">
        <v>11</v>
      </c>
      <c r="L14" s="11">
        <v>42905</v>
      </c>
      <c r="M14" t="s">
        <v>5342</v>
      </c>
      <c r="N14">
        <v>1</v>
      </c>
      <c r="O14" s="12">
        <v>0.15347222222222223</v>
      </c>
      <c r="P14" t="s">
        <v>5438</v>
      </c>
      <c r="Q14" s="12">
        <f t="shared" si="0"/>
        <v>3.7499999999999978E-2</v>
      </c>
      <c r="R14" s="12">
        <v>0.19097222222222221</v>
      </c>
      <c r="S14" t="s">
        <v>5439</v>
      </c>
      <c r="T14" s="11">
        <v>42906</v>
      </c>
      <c r="U14" s="12">
        <v>0.36736111111111108</v>
      </c>
      <c r="V14" s="12">
        <f t="shared" si="5"/>
        <v>0.17638888888888887</v>
      </c>
      <c r="W14" s="12">
        <v>0.5</v>
      </c>
      <c r="X14" s="12">
        <f t="shared" si="6"/>
        <v>0.67638888888888893</v>
      </c>
      <c r="Y14">
        <v>11.91</v>
      </c>
      <c r="Z14" t="s">
        <v>5342</v>
      </c>
      <c r="AA14">
        <v>11.3</v>
      </c>
      <c r="AB14">
        <v>11.6</v>
      </c>
      <c r="AC14">
        <v>11.3</v>
      </c>
      <c r="AD14">
        <v>15.2</v>
      </c>
      <c r="AE14">
        <v>16.399999999999999</v>
      </c>
      <c r="AF14">
        <v>15.2</v>
      </c>
      <c r="AG14">
        <v>16.5</v>
      </c>
      <c r="AI14" s="11">
        <v>42908</v>
      </c>
      <c r="AJ14">
        <v>13.5</v>
      </c>
      <c r="AK14">
        <v>16</v>
      </c>
      <c r="AL14">
        <v>12.9</v>
      </c>
      <c r="AN14" s="11">
        <v>42913</v>
      </c>
      <c r="AO14">
        <v>10</v>
      </c>
      <c r="AP14">
        <v>10.1</v>
      </c>
      <c r="AR14" t="s">
        <v>5207</v>
      </c>
      <c r="AS14">
        <v>8.1673306769999995E-2</v>
      </c>
      <c r="AT14" t="s">
        <v>5341</v>
      </c>
      <c r="AU14">
        <v>0.42105263157894701</v>
      </c>
      <c r="AV14">
        <v>0.42105263157894701</v>
      </c>
      <c r="AW14">
        <v>0.42105263157894701</v>
      </c>
    </row>
    <row r="15" spans="1:49" x14ac:dyDescent="0.2">
      <c r="A15">
        <v>326</v>
      </c>
      <c r="B15">
        <v>321</v>
      </c>
      <c r="C15" t="s">
        <v>5834</v>
      </c>
      <c r="D15">
        <v>9</v>
      </c>
      <c r="E15">
        <v>20</v>
      </c>
      <c r="F15">
        <v>2017</v>
      </c>
      <c r="G15" t="s">
        <v>118</v>
      </c>
      <c r="H15" t="s">
        <v>4728</v>
      </c>
      <c r="I15" t="s">
        <v>5289</v>
      </c>
      <c r="J15">
        <v>100.3</v>
      </c>
      <c r="K15">
        <v>12.5</v>
      </c>
      <c r="L15" s="11">
        <v>42998</v>
      </c>
      <c r="M15" t="s">
        <v>5342</v>
      </c>
      <c r="N15">
        <v>1</v>
      </c>
      <c r="O15" s="12">
        <v>0.18680555555555556</v>
      </c>
      <c r="P15" t="s">
        <v>5835</v>
      </c>
      <c r="Q15" s="12">
        <f t="shared" si="0"/>
        <v>1.5277777777777751E-2</v>
      </c>
      <c r="R15" s="12">
        <v>0.20208333333333331</v>
      </c>
      <c r="T15" s="11">
        <v>42999</v>
      </c>
      <c r="U15" s="12">
        <v>0.37708333333333338</v>
      </c>
      <c r="V15" s="12">
        <f t="shared" si="5"/>
        <v>0.17500000000000007</v>
      </c>
      <c r="W15" s="12">
        <v>0.5</v>
      </c>
      <c r="X15" s="12">
        <f t="shared" si="6"/>
        <v>0.67500000000000004</v>
      </c>
      <c r="Y15">
        <v>12.32</v>
      </c>
      <c r="Z15" t="s">
        <v>4994</v>
      </c>
      <c r="AA15">
        <v>12.5</v>
      </c>
      <c r="AB15">
        <v>12.9</v>
      </c>
      <c r="AC15">
        <v>13.1</v>
      </c>
      <c r="AD15">
        <v>14.9</v>
      </c>
      <c r="AE15">
        <v>16</v>
      </c>
      <c r="AF15">
        <v>15</v>
      </c>
      <c r="AG15">
        <v>16.3</v>
      </c>
      <c r="AI15" s="11">
        <v>43004</v>
      </c>
      <c r="AJ15">
        <v>15.5</v>
      </c>
      <c r="AK15">
        <v>17</v>
      </c>
      <c r="AL15">
        <v>14.4</v>
      </c>
      <c r="AN15" s="11">
        <v>43011</v>
      </c>
      <c r="AO15">
        <v>9.5</v>
      </c>
      <c r="AP15">
        <v>9.8000000000000007</v>
      </c>
      <c r="AR15" t="s">
        <v>5207</v>
      </c>
      <c r="AS15">
        <v>8.3748753740000001E-2</v>
      </c>
      <c r="AT15" t="s">
        <v>5341</v>
      </c>
      <c r="AU15">
        <v>0.43624161073825501</v>
      </c>
      <c r="AV15">
        <v>0.43333333333333302</v>
      </c>
      <c r="AW15">
        <v>0.43478747203579399</v>
      </c>
    </row>
    <row r="16" spans="1:49" x14ac:dyDescent="0.2">
      <c r="A16">
        <v>119</v>
      </c>
      <c r="B16">
        <v>108</v>
      </c>
      <c r="C16" t="s">
        <v>5552</v>
      </c>
      <c r="D16">
        <v>7</v>
      </c>
      <c r="E16">
        <v>26</v>
      </c>
      <c r="F16">
        <v>2017</v>
      </c>
      <c r="G16" t="s">
        <v>251</v>
      </c>
      <c r="H16" t="s">
        <v>4730</v>
      </c>
      <c r="I16" t="s">
        <v>5247</v>
      </c>
      <c r="J16">
        <v>100</v>
      </c>
      <c r="K16">
        <v>11.9</v>
      </c>
      <c r="L16" s="11">
        <v>42942</v>
      </c>
      <c r="M16" t="s">
        <v>4994</v>
      </c>
      <c r="N16">
        <v>4</v>
      </c>
      <c r="O16" s="12">
        <v>0.14930555555555555</v>
      </c>
      <c r="P16" t="s">
        <v>5548</v>
      </c>
      <c r="Q16" s="12">
        <f t="shared" si="0"/>
        <v>2.7083333333333348E-2</v>
      </c>
      <c r="R16" s="12">
        <v>0.1763888888888889</v>
      </c>
      <c r="S16" t="s">
        <v>5549</v>
      </c>
      <c r="T16" s="11">
        <v>42943</v>
      </c>
      <c r="U16" s="12">
        <v>0.36041666666666666</v>
      </c>
      <c r="V16" s="12">
        <f t="shared" si="5"/>
        <v>0.18402777777777776</v>
      </c>
      <c r="W16" s="12">
        <v>0.5</v>
      </c>
      <c r="X16" s="12">
        <f t="shared" si="6"/>
        <v>0.68402777777777779</v>
      </c>
      <c r="Y16">
        <v>11.86</v>
      </c>
      <c r="Z16" t="s">
        <v>4994</v>
      </c>
      <c r="AA16">
        <v>11.3</v>
      </c>
      <c r="AB16">
        <v>11.3</v>
      </c>
      <c r="AC16">
        <v>11.5</v>
      </c>
      <c r="AD16">
        <v>15.1</v>
      </c>
      <c r="AE16">
        <v>16.399999999999999</v>
      </c>
      <c r="AF16">
        <v>15.2</v>
      </c>
      <c r="AG16">
        <v>16.5</v>
      </c>
      <c r="AI16" s="11">
        <v>42948</v>
      </c>
      <c r="AJ16">
        <v>13.8</v>
      </c>
      <c r="AK16">
        <v>13.4</v>
      </c>
      <c r="AL16">
        <v>16.7</v>
      </c>
      <c r="AN16" s="11">
        <v>42950</v>
      </c>
      <c r="AO16">
        <v>9.6999999999999993</v>
      </c>
      <c r="AP16">
        <v>9.9</v>
      </c>
      <c r="AR16" t="s">
        <v>5207</v>
      </c>
      <c r="AS16">
        <v>9.8000000000000004E-2</v>
      </c>
      <c r="AT16" t="s">
        <v>5341</v>
      </c>
      <c r="AU16">
        <v>0.443708609271523</v>
      </c>
      <c r="AV16">
        <v>0.43421052631578899</v>
      </c>
      <c r="AW16">
        <v>0.43895956779365602</v>
      </c>
    </row>
    <row r="17" spans="1:49" x14ac:dyDescent="0.2">
      <c r="A17">
        <v>124</v>
      </c>
      <c r="B17">
        <v>113</v>
      </c>
      <c r="C17" t="s">
        <v>5558</v>
      </c>
      <c r="D17">
        <v>7</v>
      </c>
      <c r="E17">
        <v>31</v>
      </c>
      <c r="F17">
        <v>2017</v>
      </c>
      <c r="G17" t="s">
        <v>251</v>
      </c>
      <c r="H17" t="s">
        <v>4730</v>
      </c>
      <c r="I17" t="s">
        <v>5247</v>
      </c>
      <c r="J17">
        <v>100.2</v>
      </c>
      <c r="K17">
        <v>11.1</v>
      </c>
      <c r="L17" s="11">
        <v>42947</v>
      </c>
      <c r="M17" t="s">
        <v>4994</v>
      </c>
      <c r="N17">
        <v>1</v>
      </c>
      <c r="O17" s="12">
        <v>0.12986111111111112</v>
      </c>
      <c r="P17" t="s">
        <v>5559</v>
      </c>
      <c r="Q17" s="12">
        <f t="shared" si="0"/>
        <v>1.6666666666666663E-2</v>
      </c>
      <c r="R17" s="12">
        <v>0.14652777777777778</v>
      </c>
      <c r="T17" s="11">
        <v>42948</v>
      </c>
      <c r="U17" s="12">
        <v>0.3527777777777778</v>
      </c>
      <c r="V17" s="12">
        <f t="shared" si="5"/>
        <v>0.20625000000000002</v>
      </c>
      <c r="W17" s="12">
        <v>0.5</v>
      </c>
      <c r="X17" s="12">
        <f t="shared" si="6"/>
        <v>0.70625000000000004</v>
      </c>
      <c r="Y17">
        <v>11.67</v>
      </c>
      <c r="Z17" t="s">
        <v>4994</v>
      </c>
      <c r="AA17">
        <v>11.9</v>
      </c>
      <c r="AB17">
        <v>11.6</v>
      </c>
      <c r="AC17">
        <v>11.6</v>
      </c>
      <c r="AD17">
        <v>15</v>
      </c>
      <c r="AE17">
        <v>16.3</v>
      </c>
      <c r="AF17">
        <v>15.1</v>
      </c>
      <c r="AG17">
        <v>16.5</v>
      </c>
      <c r="AI17" s="11">
        <v>42950</v>
      </c>
      <c r="AJ17">
        <v>13.7</v>
      </c>
      <c r="AK17">
        <v>14.2</v>
      </c>
      <c r="AL17">
        <v>17.399999999999999</v>
      </c>
      <c r="AN17" s="11">
        <v>42955</v>
      </c>
      <c r="AO17">
        <v>9.6999999999999993</v>
      </c>
      <c r="AP17">
        <v>10</v>
      </c>
      <c r="AR17" t="s">
        <v>5207</v>
      </c>
      <c r="AS17">
        <v>0.10179640719999999</v>
      </c>
      <c r="AT17" t="s">
        <v>5341</v>
      </c>
      <c r="AU17">
        <v>0.44</v>
      </c>
      <c r="AV17">
        <v>0.43046357615893999</v>
      </c>
      <c r="AW17">
        <v>0.43523178807946999</v>
      </c>
    </row>
    <row r="18" spans="1:49" x14ac:dyDescent="0.2">
      <c r="A18">
        <v>50</v>
      </c>
      <c r="B18">
        <v>39</v>
      </c>
      <c r="C18" t="s">
        <v>5461</v>
      </c>
      <c r="D18">
        <v>6</v>
      </c>
      <c r="E18">
        <v>22</v>
      </c>
      <c r="F18">
        <v>2017</v>
      </c>
      <c r="G18" t="s">
        <v>5221</v>
      </c>
      <c r="H18" t="s">
        <v>4732</v>
      </c>
      <c r="I18" t="s">
        <v>5220</v>
      </c>
      <c r="J18">
        <v>100</v>
      </c>
      <c r="K18">
        <v>12.2</v>
      </c>
      <c r="L18" s="11">
        <v>42908</v>
      </c>
      <c r="M18" t="s">
        <v>4994</v>
      </c>
      <c r="N18">
        <v>3</v>
      </c>
      <c r="O18" s="12">
        <v>0.14097222222222222</v>
      </c>
      <c r="P18" t="s">
        <v>5459</v>
      </c>
      <c r="Q18" s="12">
        <f t="shared" si="0"/>
        <v>1.3888888888888895E-2</v>
      </c>
      <c r="R18" s="12">
        <v>0.15486111111111112</v>
      </c>
      <c r="T18" s="11">
        <v>42909</v>
      </c>
      <c r="U18" s="12">
        <v>0.36041666666666666</v>
      </c>
      <c r="V18" s="12">
        <f t="shared" si="5"/>
        <v>0.20555555555555555</v>
      </c>
      <c r="W18" s="12">
        <v>0.5</v>
      </c>
      <c r="X18" s="12">
        <f t="shared" si="6"/>
        <v>0.70555555555555549</v>
      </c>
      <c r="Y18">
        <v>11.95</v>
      </c>
      <c r="Z18" t="s">
        <v>4994</v>
      </c>
      <c r="AA18">
        <v>11.1</v>
      </c>
      <c r="AB18">
        <v>11.1</v>
      </c>
      <c r="AC18">
        <v>11.4</v>
      </c>
      <c r="AD18">
        <v>15</v>
      </c>
      <c r="AE18">
        <v>16</v>
      </c>
      <c r="AF18">
        <v>15.1</v>
      </c>
      <c r="AG18">
        <v>16.2</v>
      </c>
      <c r="AI18" s="11">
        <v>42914</v>
      </c>
      <c r="AJ18">
        <v>13.9</v>
      </c>
      <c r="AK18">
        <v>15.2</v>
      </c>
      <c r="AL18">
        <v>13.5</v>
      </c>
      <c r="AN18" s="11">
        <v>42916</v>
      </c>
      <c r="AO18">
        <v>9.6</v>
      </c>
      <c r="AP18">
        <v>9.8000000000000007</v>
      </c>
      <c r="AR18" t="s">
        <v>5207</v>
      </c>
      <c r="AS18">
        <v>0.09</v>
      </c>
      <c r="AT18" t="s">
        <v>5341</v>
      </c>
      <c r="AU18">
        <v>0.42666666666666703</v>
      </c>
      <c r="AV18">
        <v>0.42384105960264901</v>
      </c>
      <c r="AW18">
        <v>0.42525386313465802</v>
      </c>
    </row>
    <row r="19" spans="1:49" x14ac:dyDescent="0.2">
      <c r="A19">
        <v>132</v>
      </c>
      <c r="B19">
        <v>121</v>
      </c>
      <c r="C19" t="s">
        <v>5569</v>
      </c>
      <c r="D19">
        <v>8</v>
      </c>
      <c r="E19">
        <v>2</v>
      </c>
      <c r="F19">
        <v>2017</v>
      </c>
      <c r="G19" t="s">
        <v>5221</v>
      </c>
      <c r="H19" t="s">
        <v>4732</v>
      </c>
      <c r="I19" t="s">
        <v>5220</v>
      </c>
      <c r="J19">
        <v>100</v>
      </c>
      <c r="K19">
        <v>12.5</v>
      </c>
      <c r="L19" s="11">
        <v>42949</v>
      </c>
      <c r="M19" t="s">
        <v>4994</v>
      </c>
      <c r="N19">
        <v>1</v>
      </c>
      <c r="O19" s="12">
        <v>0.14166666666666666</v>
      </c>
      <c r="P19" t="s">
        <v>5570</v>
      </c>
      <c r="Q19" s="12">
        <f t="shared" si="0"/>
        <v>1.8055555555555575E-2</v>
      </c>
      <c r="R19" s="12">
        <v>0.15972222222222224</v>
      </c>
      <c r="T19" s="11">
        <v>42950</v>
      </c>
      <c r="U19" s="12">
        <v>0.35555555555555557</v>
      </c>
      <c r="V19" s="12">
        <f t="shared" si="5"/>
        <v>0.19583333333333333</v>
      </c>
      <c r="W19" s="12">
        <v>0.5</v>
      </c>
      <c r="X19" s="12">
        <f t="shared" si="6"/>
        <v>0.6958333333333333</v>
      </c>
      <c r="Y19">
        <v>11.9</v>
      </c>
      <c r="Z19" t="s">
        <v>4994</v>
      </c>
      <c r="AA19">
        <v>11.5</v>
      </c>
      <c r="AB19">
        <v>11.7</v>
      </c>
      <c r="AC19">
        <v>11.4</v>
      </c>
      <c r="AD19">
        <v>15.2</v>
      </c>
      <c r="AE19">
        <v>16.5</v>
      </c>
      <c r="AF19">
        <v>15.2</v>
      </c>
      <c r="AG19">
        <v>16.5</v>
      </c>
      <c r="AI19" s="11">
        <v>42955</v>
      </c>
      <c r="AJ19">
        <v>13.3</v>
      </c>
      <c r="AK19">
        <v>14.1</v>
      </c>
      <c r="AL19">
        <v>16.2</v>
      </c>
      <c r="AN19" s="11">
        <v>42957</v>
      </c>
      <c r="AO19">
        <v>10.199999999999999</v>
      </c>
      <c r="AP19">
        <v>10.199999999999999</v>
      </c>
      <c r="AR19" t="s">
        <v>5207</v>
      </c>
      <c r="AS19">
        <v>0.09</v>
      </c>
      <c r="AT19" t="s">
        <v>5341</v>
      </c>
      <c r="AU19">
        <v>0.41447368421052599</v>
      </c>
      <c r="AV19">
        <v>0.41447368421052599</v>
      </c>
      <c r="AW19">
        <v>0.41447368421052599</v>
      </c>
    </row>
    <row r="20" spans="1:49" x14ac:dyDescent="0.2">
      <c r="A20">
        <v>28</v>
      </c>
      <c r="B20">
        <v>17</v>
      </c>
      <c r="C20" t="s">
        <v>5432</v>
      </c>
      <c r="D20">
        <v>6</v>
      </c>
      <c r="E20">
        <v>19</v>
      </c>
      <c r="F20">
        <v>2017</v>
      </c>
      <c r="G20" t="s">
        <v>5223</v>
      </c>
      <c r="H20" t="s">
        <v>4733</v>
      </c>
      <c r="I20" t="s">
        <v>5224</v>
      </c>
      <c r="J20">
        <v>100</v>
      </c>
      <c r="K20">
        <v>11.2</v>
      </c>
      <c r="L20" s="11">
        <v>42905</v>
      </c>
      <c r="M20" t="s">
        <v>4994</v>
      </c>
      <c r="N20">
        <v>1</v>
      </c>
      <c r="O20" s="12">
        <v>0.13541666666666666</v>
      </c>
      <c r="P20" t="s">
        <v>5433</v>
      </c>
      <c r="Q20" s="12">
        <f t="shared" si="0"/>
        <v>1.3888888888888895E-2</v>
      </c>
      <c r="R20" s="12">
        <v>0.14930555555555555</v>
      </c>
      <c r="T20" s="11">
        <v>42906</v>
      </c>
      <c r="U20" s="12">
        <v>0.36736111111111108</v>
      </c>
      <c r="V20" s="12">
        <f t="shared" si="5"/>
        <v>0.21805555555555553</v>
      </c>
      <c r="W20" s="12">
        <v>0.5</v>
      </c>
      <c r="X20" s="12">
        <f t="shared" si="6"/>
        <v>0.71805555555555556</v>
      </c>
      <c r="Y20">
        <v>11.98</v>
      </c>
      <c r="Z20" t="s">
        <v>5342</v>
      </c>
      <c r="AA20">
        <v>11.4</v>
      </c>
      <c r="AB20">
        <v>11.3</v>
      </c>
      <c r="AC20">
        <v>11.4</v>
      </c>
      <c r="AD20">
        <v>15</v>
      </c>
      <c r="AE20">
        <v>16.3</v>
      </c>
      <c r="AF20">
        <v>15.1</v>
      </c>
      <c r="AG20">
        <v>16.3</v>
      </c>
      <c r="AI20" s="11">
        <v>42908</v>
      </c>
      <c r="AJ20">
        <v>17.5</v>
      </c>
      <c r="AK20">
        <v>13.1</v>
      </c>
      <c r="AL20">
        <v>13.2</v>
      </c>
      <c r="AN20" s="11">
        <v>42913</v>
      </c>
      <c r="AO20">
        <v>10</v>
      </c>
      <c r="AP20">
        <v>10</v>
      </c>
      <c r="AR20" t="s">
        <v>5207</v>
      </c>
      <c r="AS20">
        <v>9.7000000000000003E-2</v>
      </c>
      <c r="AT20" t="s">
        <v>5341</v>
      </c>
      <c r="AU20">
        <v>0.42</v>
      </c>
      <c r="AV20">
        <v>0.41721854304635803</v>
      </c>
      <c r="AW20">
        <v>0.41860927152317901</v>
      </c>
    </row>
    <row r="21" spans="1:49" x14ac:dyDescent="0.2">
      <c r="A21">
        <v>166</v>
      </c>
      <c r="B21">
        <v>156</v>
      </c>
      <c r="C21" t="s">
        <v>5617</v>
      </c>
      <c r="D21">
        <v>8</v>
      </c>
      <c r="E21">
        <v>10</v>
      </c>
      <c r="F21">
        <v>2017</v>
      </c>
      <c r="G21" t="s">
        <v>5223</v>
      </c>
      <c r="H21" t="s">
        <v>4733</v>
      </c>
      <c r="I21" t="s">
        <v>5224</v>
      </c>
      <c r="J21">
        <v>100.3</v>
      </c>
      <c r="K21">
        <v>11.8</v>
      </c>
      <c r="L21" s="11">
        <v>42957</v>
      </c>
      <c r="M21" t="s">
        <v>4994</v>
      </c>
      <c r="N21">
        <v>4</v>
      </c>
      <c r="O21" s="12">
        <v>0.1423611111111111</v>
      </c>
      <c r="P21" t="s">
        <v>5614</v>
      </c>
      <c r="Q21" s="12">
        <f t="shared" si="0"/>
        <v>1.5277777777777779E-2</v>
      </c>
      <c r="R21" s="12">
        <v>0.15763888888888888</v>
      </c>
      <c r="T21" s="11">
        <v>42958</v>
      </c>
      <c r="U21" s="12">
        <v>0.35416666666666669</v>
      </c>
      <c r="V21" s="12">
        <f t="shared" si="5"/>
        <v>0.1965277777777778</v>
      </c>
      <c r="W21" s="12">
        <v>0.5</v>
      </c>
      <c r="X21" s="12">
        <f t="shared" si="6"/>
        <v>0.69652777777777786</v>
      </c>
      <c r="Y21">
        <v>12.26</v>
      </c>
      <c r="Z21" t="s">
        <v>5342</v>
      </c>
      <c r="AA21">
        <v>11.2</v>
      </c>
      <c r="AB21">
        <v>11.5</v>
      </c>
      <c r="AC21">
        <v>11.4</v>
      </c>
      <c r="AD21">
        <v>15.1</v>
      </c>
      <c r="AE21">
        <v>16.5</v>
      </c>
      <c r="AF21">
        <v>15</v>
      </c>
      <c r="AG21">
        <v>16.3</v>
      </c>
      <c r="AI21" s="11">
        <v>42963</v>
      </c>
      <c r="AJ21">
        <v>13.7</v>
      </c>
      <c r="AK21">
        <v>14.1</v>
      </c>
      <c r="AL21">
        <v>16.3</v>
      </c>
      <c r="AN21" s="11">
        <v>42965</v>
      </c>
      <c r="AO21">
        <v>10.199999999999999</v>
      </c>
      <c r="AP21">
        <v>10.199999999999999</v>
      </c>
      <c r="AR21" t="s">
        <v>5207</v>
      </c>
      <c r="AS21">
        <v>9.9700897309999995E-2</v>
      </c>
      <c r="AT21" t="s">
        <v>5341</v>
      </c>
      <c r="AU21">
        <v>0.41721854304635803</v>
      </c>
      <c r="AV21">
        <v>0.40666666666666701</v>
      </c>
      <c r="AW21">
        <v>0.41194260485651202</v>
      </c>
    </row>
    <row r="22" spans="1:49" x14ac:dyDescent="0.2">
      <c r="A22">
        <v>79</v>
      </c>
      <c r="B22">
        <v>68</v>
      </c>
      <c r="C22" t="s">
        <v>5500</v>
      </c>
      <c r="D22">
        <v>7</v>
      </c>
      <c r="E22">
        <v>10</v>
      </c>
      <c r="F22">
        <v>2017</v>
      </c>
      <c r="G22" t="s">
        <v>5302</v>
      </c>
      <c r="H22" t="s">
        <v>4737</v>
      </c>
      <c r="I22" t="s">
        <v>5303</v>
      </c>
      <c r="J22">
        <v>100.1</v>
      </c>
      <c r="K22">
        <v>12.1</v>
      </c>
      <c r="L22" s="11">
        <v>42926</v>
      </c>
      <c r="M22" t="s">
        <v>4994</v>
      </c>
      <c r="N22">
        <v>4</v>
      </c>
      <c r="O22" s="12">
        <v>0.13819444444444443</v>
      </c>
      <c r="P22" t="s">
        <v>5495</v>
      </c>
      <c r="Q22" s="12">
        <f t="shared" si="0"/>
        <v>1.5277777777777807E-2</v>
      </c>
      <c r="R22" s="12">
        <v>0.15347222222222223</v>
      </c>
      <c r="S22" t="s">
        <v>5498</v>
      </c>
      <c r="T22" s="11">
        <v>42927</v>
      </c>
      <c r="U22" s="12">
        <v>0.34583333333333338</v>
      </c>
      <c r="V22" s="12">
        <f t="shared" si="5"/>
        <v>0.19236111111111115</v>
      </c>
      <c r="W22" s="12">
        <v>0.5</v>
      </c>
      <c r="X22" s="12">
        <f t="shared" si="6"/>
        <v>0.6923611111111112</v>
      </c>
      <c r="Y22">
        <v>11.82</v>
      </c>
      <c r="Z22" t="s">
        <v>4994</v>
      </c>
      <c r="AA22">
        <v>11</v>
      </c>
      <c r="AB22">
        <v>11.2</v>
      </c>
      <c r="AC22">
        <v>11.1</v>
      </c>
      <c r="AD22">
        <v>15.4</v>
      </c>
      <c r="AE22">
        <v>16.600000000000001</v>
      </c>
      <c r="AF22">
        <v>15</v>
      </c>
      <c r="AG22">
        <v>16.2</v>
      </c>
      <c r="AI22" s="11">
        <v>42929</v>
      </c>
      <c r="AJ22">
        <v>15.1</v>
      </c>
      <c r="AK22">
        <v>13.1</v>
      </c>
      <c r="AL22">
        <v>13.6</v>
      </c>
      <c r="AN22" s="11">
        <v>42934</v>
      </c>
      <c r="AO22">
        <v>9.9</v>
      </c>
      <c r="AP22">
        <v>9.6</v>
      </c>
      <c r="AR22" t="s">
        <v>5207</v>
      </c>
      <c r="AS22">
        <v>8.4915084919999995E-2</v>
      </c>
      <c r="AT22" t="s">
        <v>5341</v>
      </c>
      <c r="AU22">
        <v>0.43506493506493499</v>
      </c>
      <c r="AV22">
        <v>0.44</v>
      </c>
      <c r="AW22">
        <v>0.43753246753246799</v>
      </c>
    </row>
    <row r="23" spans="1:49" x14ac:dyDescent="0.2">
      <c r="A23">
        <v>287</v>
      </c>
      <c r="B23">
        <v>282</v>
      </c>
      <c r="C23" t="s">
        <v>5784</v>
      </c>
      <c r="D23">
        <v>9</v>
      </c>
      <c r="E23">
        <v>12</v>
      </c>
      <c r="F23">
        <v>2017</v>
      </c>
      <c r="G23" t="s">
        <v>5302</v>
      </c>
      <c r="H23" t="s">
        <v>4737</v>
      </c>
      <c r="I23" t="s">
        <v>5303</v>
      </c>
      <c r="J23">
        <v>100.2</v>
      </c>
      <c r="K23">
        <v>12</v>
      </c>
      <c r="L23" s="11">
        <v>42990</v>
      </c>
      <c r="M23" t="s">
        <v>5342</v>
      </c>
      <c r="N23">
        <v>2</v>
      </c>
      <c r="O23" s="12">
        <v>0.19305555555555554</v>
      </c>
      <c r="P23" t="s">
        <v>5783</v>
      </c>
      <c r="Q23" s="12">
        <f t="shared" si="0"/>
        <v>1.6666666666666691E-2</v>
      </c>
      <c r="R23" s="12">
        <v>0.20972222222222223</v>
      </c>
      <c r="T23" s="11">
        <v>42991</v>
      </c>
      <c r="U23" s="12">
        <v>0.37013888888888885</v>
      </c>
      <c r="V23" s="12">
        <f t="shared" si="5"/>
        <v>0.16041666666666662</v>
      </c>
      <c r="W23" s="12">
        <v>0.5</v>
      </c>
      <c r="X23" s="12">
        <f t="shared" si="6"/>
        <v>0.66041666666666665</v>
      </c>
      <c r="Y23">
        <v>12.24</v>
      </c>
      <c r="Z23" t="s">
        <v>5342</v>
      </c>
      <c r="AA23">
        <v>12.9</v>
      </c>
      <c r="AB23">
        <v>13.1</v>
      </c>
      <c r="AC23">
        <v>12.9</v>
      </c>
      <c r="AD23">
        <v>15.2</v>
      </c>
      <c r="AE23">
        <v>16.399999999999999</v>
      </c>
      <c r="AF23">
        <v>15.2</v>
      </c>
      <c r="AG23">
        <v>16.34</v>
      </c>
      <c r="AI23" s="11">
        <v>42993</v>
      </c>
      <c r="AJ23">
        <v>17.3</v>
      </c>
      <c r="AK23">
        <v>14.9</v>
      </c>
      <c r="AL23">
        <v>15.5</v>
      </c>
      <c r="AN23" s="11">
        <v>42999</v>
      </c>
      <c r="AO23">
        <v>9.9</v>
      </c>
      <c r="AP23">
        <v>9.9</v>
      </c>
      <c r="AR23" t="s">
        <v>5207</v>
      </c>
      <c r="AS23">
        <v>8.7824351300000006E-2</v>
      </c>
      <c r="AT23" t="s">
        <v>5341</v>
      </c>
      <c r="AU23">
        <v>0.42763157894736797</v>
      </c>
      <c r="AV23">
        <v>0.423684210526316</v>
      </c>
      <c r="AW23">
        <v>0.42565789473684201</v>
      </c>
    </row>
    <row r="24" spans="1:49" x14ac:dyDescent="0.2">
      <c r="A24">
        <v>85</v>
      </c>
      <c r="B24">
        <v>74</v>
      </c>
      <c r="C24" t="s">
        <v>5508</v>
      </c>
      <c r="D24">
        <v>7</v>
      </c>
      <c r="E24">
        <v>12</v>
      </c>
      <c r="F24">
        <v>2017</v>
      </c>
      <c r="G24" t="s">
        <v>5331</v>
      </c>
      <c r="H24" t="s">
        <v>4743</v>
      </c>
      <c r="I24" t="s">
        <v>5332</v>
      </c>
      <c r="J24">
        <v>100.1</v>
      </c>
      <c r="K24">
        <v>11.7</v>
      </c>
      <c r="L24" s="11">
        <v>42928</v>
      </c>
      <c r="M24" t="s">
        <v>4994</v>
      </c>
      <c r="N24">
        <v>2</v>
      </c>
      <c r="O24" s="12">
        <v>0.14930555555555555</v>
      </c>
      <c r="P24" t="s">
        <v>5507</v>
      </c>
      <c r="Q24" s="12">
        <f t="shared" si="0"/>
        <v>1.5972222222222221E-2</v>
      </c>
      <c r="R24" s="12">
        <v>0.16527777777777777</v>
      </c>
      <c r="T24" s="11">
        <v>42929</v>
      </c>
      <c r="U24" s="12">
        <v>0.3611111111111111</v>
      </c>
      <c r="V24" s="12">
        <f t="shared" si="5"/>
        <v>0.19583333333333333</v>
      </c>
      <c r="W24" s="12">
        <v>0.5</v>
      </c>
      <c r="X24" s="12">
        <f t="shared" si="6"/>
        <v>0.6958333333333333</v>
      </c>
      <c r="Y24">
        <v>11.84</v>
      </c>
      <c r="Z24" t="s">
        <v>4994</v>
      </c>
      <c r="AA24">
        <v>11.6</v>
      </c>
      <c r="AB24">
        <v>11.6</v>
      </c>
      <c r="AC24">
        <v>11.1</v>
      </c>
      <c r="AD24">
        <v>15.2</v>
      </c>
      <c r="AE24">
        <v>16.399999999999999</v>
      </c>
      <c r="AF24">
        <v>15.2</v>
      </c>
      <c r="AG24">
        <v>16.600000000000001</v>
      </c>
      <c r="AI24" s="11">
        <v>42934</v>
      </c>
      <c r="AJ24">
        <v>13.8</v>
      </c>
      <c r="AK24">
        <v>17</v>
      </c>
      <c r="AL24">
        <v>14.2</v>
      </c>
      <c r="AN24" s="11">
        <v>42936</v>
      </c>
      <c r="AO24">
        <v>10.4</v>
      </c>
      <c r="AP24">
        <v>10.5</v>
      </c>
      <c r="AR24" t="s">
        <v>5207</v>
      </c>
      <c r="AS24">
        <v>0.10689310690000001</v>
      </c>
      <c r="AT24" t="s">
        <v>5341</v>
      </c>
      <c r="AU24">
        <v>0.394736842105263</v>
      </c>
      <c r="AV24">
        <v>0.40131578947368401</v>
      </c>
      <c r="AW24">
        <v>0.39802631578947401</v>
      </c>
    </row>
    <row r="25" spans="1:49" x14ac:dyDescent="0.2">
      <c r="A25">
        <v>238</v>
      </c>
      <c r="B25">
        <v>230</v>
      </c>
      <c r="C25" t="s">
        <v>5718</v>
      </c>
      <c r="D25">
        <v>8</v>
      </c>
      <c r="E25">
        <v>28</v>
      </c>
      <c r="F25">
        <v>2017</v>
      </c>
      <c r="G25" t="s">
        <v>5331</v>
      </c>
      <c r="H25" t="s">
        <v>4743</v>
      </c>
      <c r="I25" t="s">
        <v>5332</v>
      </c>
      <c r="J25">
        <v>100.2</v>
      </c>
      <c r="K25">
        <v>12.4</v>
      </c>
      <c r="L25" s="11">
        <v>42975</v>
      </c>
      <c r="M25" t="s">
        <v>5342</v>
      </c>
      <c r="N25">
        <v>2</v>
      </c>
      <c r="O25" s="12">
        <v>0.16944444444444443</v>
      </c>
      <c r="P25" t="s">
        <v>5717</v>
      </c>
      <c r="Q25" s="12">
        <f t="shared" si="0"/>
        <v>1.6666666666666691E-2</v>
      </c>
      <c r="R25" s="12">
        <v>0.18611111111111112</v>
      </c>
      <c r="T25" s="11">
        <v>42976</v>
      </c>
      <c r="U25" s="12">
        <v>0.36944444444444446</v>
      </c>
      <c r="V25" s="12">
        <f t="shared" si="5"/>
        <v>0.18333333333333335</v>
      </c>
      <c r="W25" s="12">
        <v>0.5</v>
      </c>
      <c r="X25" s="12">
        <f t="shared" si="6"/>
        <v>0.68333333333333335</v>
      </c>
      <c r="Y25">
        <v>12.24</v>
      </c>
      <c r="Z25" t="s">
        <v>4994</v>
      </c>
      <c r="AA25">
        <v>12.8</v>
      </c>
      <c r="AB25">
        <v>12.6</v>
      </c>
      <c r="AC25">
        <v>12.4</v>
      </c>
      <c r="AD25">
        <v>15.2</v>
      </c>
      <c r="AE25">
        <v>16.2</v>
      </c>
      <c r="AF25">
        <v>15.1</v>
      </c>
      <c r="AG25">
        <v>16.100000000000001</v>
      </c>
      <c r="AI25" s="11">
        <v>42978</v>
      </c>
      <c r="AJ25">
        <v>15.2</v>
      </c>
      <c r="AK25">
        <v>15.8</v>
      </c>
      <c r="AL25">
        <v>17.7</v>
      </c>
      <c r="AN25" s="11">
        <v>42984</v>
      </c>
      <c r="AO25">
        <v>10.199999999999999</v>
      </c>
      <c r="AP25">
        <v>10.1</v>
      </c>
      <c r="AR25" t="s">
        <v>5207</v>
      </c>
      <c r="AS25">
        <v>0.10878243510000001</v>
      </c>
      <c r="AT25" t="s">
        <v>5341</v>
      </c>
      <c r="AU25">
        <v>0.394736842105263</v>
      </c>
      <c r="AV25">
        <v>0.39735099337748397</v>
      </c>
      <c r="AW25">
        <v>0.39604391774137299</v>
      </c>
    </row>
    <row r="26" spans="1:49" x14ac:dyDescent="0.2">
      <c r="A26">
        <v>200</v>
      </c>
      <c r="B26">
        <v>190</v>
      </c>
      <c r="C26" t="s">
        <v>5663</v>
      </c>
      <c r="D26">
        <v>8</v>
      </c>
      <c r="E26">
        <v>17</v>
      </c>
      <c r="F26">
        <v>2017</v>
      </c>
      <c r="G26" t="s">
        <v>398</v>
      </c>
      <c r="H26" t="s">
        <v>4756</v>
      </c>
      <c r="I26" t="s">
        <v>5333</v>
      </c>
      <c r="J26">
        <v>100.2</v>
      </c>
      <c r="K26">
        <v>13.5</v>
      </c>
      <c r="L26" s="11">
        <v>42964</v>
      </c>
      <c r="M26" t="s">
        <v>5342</v>
      </c>
      <c r="N26">
        <v>2</v>
      </c>
      <c r="O26" s="12">
        <v>0.15833333333333333</v>
      </c>
      <c r="P26" t="s">
        <v>5662</v>
      </c>
      <c r="Q26" s="12">
        <f t="shared" si="0"/>
        <v>1.8055555555555575E-2</v>
      </c>
      <c r="R26" s="12">
        <v>0.1763888888888889</v>
      </c>
      <c r="T26" s="11">
        <v>42965</v>
      </c>
      <c r="U26" s="12">
        <v>0.36388888888888887</v>
      </c>
      <c r="V26" s="12">
        <f t="shared" si="5"/>
        <v>0.18749999999999997</v>
      </c>
      <c r="W26" s="12">
        <v>0.5</v>
      </c>
      <c r="X26" s="12">
        <f t="shared" si="6"/>
        <v>0.6875</v>
      </c>
      <c r="Y26">
        <v>12.31</v>
      </c>
      <c r="Z26" t="s">
        <v>5342</v>
      </c>
      <c r="AA26">
        <v>11.8</v>
      </c>
      <c r="AB26">
        <v>11.3</v>
      </c>
      <c r="AC26">
        <v>11.6</v>
      </c>
      <c r="AD26">
        <v>15.2</v>
      </c>
      <c r="AE26">
        <v>16.3</v>
      </c>
      <c r="AF26">
        <v>15.4</v>
      </c>
      <c r="AG26">
        <v>16.600000000000001</v>
      </c>
      <c r="AI26" s="11">
        <v>42971</v>
      </c>
      <c r="AJ26">
        <v>17</v>
      </c>
      <c r="AK26">
        <v>13.8</v>
      </c>
      <c r="AL26">
        <v>13.8</v>
      </c>
      <c r="AM26" t="s">
        <v>5637</v>
      </c>
      <c r="AN26" s="11">
        <v>42975</v>
      </c>
      <c r="AO26">
        <v>10.4</v>
      </c>
      <c r="AP26">
        <v>10.5</v>
      </c>
      <c r="AQ26" t="s">
        <v>5637</v>
      </c>
      <c r="AR26" t="s">
        <v>5207</v>
      </c>
      <c r="AS26">
        <v>9.8802395210000005E-2</v>
      </c>
      <c r="AT26" t="s">
        <v>5341</v>
      </c>
      <c r="AU26">
        <v>0.38815789473684198</v>
      </c>
      <c r="AV26">
        <v>0.39610389610389601</v>
      </c>
      <c r="AW26">
        <v>0.392130895420369</v>
      </c>
    </row>
    <row r="27" spans="1:49" x14ac:dyDescent="0.2">
      <c r="A27">
        <v>297</v>
      </c>
      <c r="B27">
        <v>292</v>
      </c>
      <c r="C27" t="s">
        <v>5796</v>
      </c>
      <c r="D27">
        <v>9</v>
      </c>
      <c r="E27">
        <v>13</v>
      </c>
      <c r="F27">
        <v>2017</v>
      </c>
      <c r="G27" t="s">
        <v>398</v>
      </c>
      <c r="H27" t="s">
        <v>4756</v>
      </c>
      <c r="I27" t="s">
        <v>5333</v>
      </c>
      <c r="J27">
        <v>100</v>
      </c>
      <c r="K27">
        <v>12</v>
      </c>
      <c r="L27" s="11">
        <v>42991</v>
      </c>
      <c r="M27" t="s">
        <v>5342</v>
      </c>
      <c r="N27">
        <v>4</v>
      </c>
      <c r="O27" s="12">
        <v>0.18819444444444444</v>
      </c>
      <c r="P27" t="s">
        <v>5793</v>
      </c>
      <c r="Q27" s="12">
        <f t="shared" si="0"/>
        <v>1.6666666666666691E-2</v>
      </c>
      <c r="R27" s="12">
        <v>0.20486111111111113</v>
      </c>
      <c r="T27" s="11">
        <v>42992</v>
      </c>
      <c r="U27" s="12">
        <v>0.39027777777777778</v>
      </c>
      <c r="V27" s="12">
        <f t="shared" si="5"/>
        <v>0.18541666666666665</v>
      </c>
      <c r="W27" s="12">
        <v>0.5</v>
      </c>
      <c r="X27" s="12">
        <f t="shared" si="6"/>
        <v>0.68541666666666667</v>
      </c>
      <c r="Y27" t="s">
        <v>5207</v>
      </c>
      <c r="Z27" t="s">
        <v>4994</v>
      </c>
      <c r="AA27">
        <v>12.8</v>
      </c>
      <c r="AB27">
        <v>12.8</v>
      </c>
      <c r="AC27">
        <v>12.9</v>
      </c>
      <c r="AD27">
        <v>15.1</v>
      </c>
      <c r="AE27">
        <v>16.3</v>
      </c>
      <c r="AF27">
        <v>15.3</v>
      </c>
      <c r="AG27">
        <v>16.5</v>
      </c>
      <c r="AI27" s="11">
        <v>42997</v>
      </c>
      <c r="AJ27">
        <v>16.2</v>
      </c>
      <c r="AK27">
        <v>15.5</v>
      </c>
      <c r="AL27">
        <v>16.7</v>
      </c>
      <c r="AN27" s="11">
        <v>43000</v>
      </c>
      <c r="AO27">
        <v>10.6</v>
      </c>
      <c r="AP27">
        <v>10.8</v>
      </c>
      <c r="AR27" t="s">
        <v>5207</v>
      </c>
      <c r="AS27">
        <v>9.9000000000000005E-2</v>
      </c>
      <c r="AT27" t="s">
        <v>5341</v>
      </c>
      <c r="AU27">
        <v>0.37748344370860898</v>
      </c>
      <c r="AV27">
        <v>0.37254901960784298</v>
      </c>
      <c r="AW27">
        <v>0.37501623165822601</v>
      </c>
    </row>
    <row r="28" spans="1:49" x14ac:dyDescent="0.2">
      <c r="A28">
        <v>148</v>
      </c>
      <c r="B28">
        <v>137</v>
      </c>
      <c r="C28" t="s">
        <v>5590</v>
      </c>
      <c r="D28">
        <v>8</v>
      </c>
      <c r="E28">
        <v>8</v>
      </c>
      <c r="F28">
        <v>2017</v>
      </c>
      <c r="G28" t="s">
        <v>341</v>
      </c>
      <c r="H28" t="s">
        <v>4757</v>
      </c>
      <c r="I28" t="s">
        <v>5329</v>
      </c>
      <c r="J28">
        <v>100.2</v>
      </c>
      <c r="K28">
        <v>12.7</v>
      </c>
      <c r="L28" s="11">
        <v>42955</v>
      </c>
      <c r="M28" t="s">
        <v>4994</v>
      </c>
      <c r="N28">
        <v>1</v>
      </c>
      <c r="O28" s="12">
        <v>0.15138888888888888</v>
      </c>
      <c r="P28" t="s">
        <v>5591</v>
      </c>
      <c r="Q28" s="12">
        <f t="shared" si="0"/>
        <v>1.8749999999999989E-2</v>
      </c>
      <c r="R28" s="12">
        <v>0.17013888888888887</v>
      </c>
      <c r="S28" t="s">
        <v>5592</v>
      </c>
      <c r="T28" s="11">
        <v>42956</v>
      </c>
      <c r="U28" s="12">
        <v>0.35694444444444445</v>
      </c>
      <c r="V28" s="12">
        <f t="shared" si="5"/>
        <v>0.18680555555555559</v>
      </c>
      <c r="W28" s="12">
        <v>0.5</v>
      </c>
      <c r="X28" s="12">
        <f t="shared" si="6"/>
        <v>0.68680555555555556</v>
      </c>
      <c r="Y28">
        <v>11.98</v>
      </c>
      <c r="Z28" t="s">
        <v>5342</v>
      </c>
      <c r="AA28">
        <v>11.3</v>
      </c>
      <c r="AB28">
        <v>11.3</v>
      </c>
      <c r="AC28">
        <v>11.3</v>
      </c>
      <c r="AD28">
        <v>15</v>
      </c>
      <c r="AE28">
        <v>16.3</v>
      </c>
      <c r="AF28">
        <v>15.1</v>
      </c>
      <c r="AG28">
        <v>16.399999999999999</v>
      </c>
      <c r="AH28" t="s">
        <v>5593</v>
      </c>
      <c r="AI28" s="11">
        <v>42958</v>
      </c>
      <c r="AJ28">
        <v>13.5</v>
      </c>
      <c r="AK28">
        <v>16.5</v>
      </c>
      <c r="AL28">
        <v>13.3</v>
      </c>
      <c r="AN28" s="11">
        <v>42598</v>
      </c>
      <c r="AO28">
        <v>10.1</v>
      </c>
      <c r="AP28">
        <v>10.199999999999999</v>
      </c>
      <c r="AR28" t="s">
        <v>5207</v>
      </c>
      <c r="AS28">
        <v>9.3812375249999996E-2</v>
      </c>
      <c r="AT28" t="s">
        <v>5341</v>
      </c>
      <c r="AU28">
        <v>0.413333333333333</v>
      </c>
      <c r="AV28">
        <v>0.41059602649006599</v>
      </c>
      <c r="AW28">
        <v>0.41196467991169999</v>
      </c>
    </row>
    <row r="29" spans="1:49" x14ac:dyDescent="0.2">
      <c r="A29">
        <v>294</v>
      </c>
      <c r="B29">
        <v>289</v>
      </c>
      <c r="C29" t="s">
        <v>5792</v>
      </c>
      <c r="D29">
        <v>9</v>
      </c>
      <c r="E29">
        <v>13</v>
      </c>
      <c r="F29">
        <v>2017</v>
      </c>
      <c r="G29" t="s">
        <v>341</v>
      </c>
      <c r="H29" t="s">
        <v>4757</v>
      </c>
      <c r="I29" t="s">
        <v>5329</v>
      </c>
      <c r="J29">
        <v>100.1</v>
      </c>
      <c r="K29">
        <v>12.9</v>
      </c>
      <c r="L29" s="11">
        <v>42991</v>
      </c>
      <c r="M29" t="s">
        <v>5342</v>
      </c>
      <c r="N29">
        <v>1</v>
      </c>
      <c r="O29" s="12">
        <v>0.18819444444444444</v>
      </c>
      <c r="P29" t="s">
        <v>5793</v>
      </c>
      <c r="Q29" s="12">
        <f t="shared" si="0"/>
        <v>1.6666666666666691E-2</v>
      </c>
      <c r="R29" s="12">
        <v>0.20486111111111113</v>
      </c>
      <c r="T29" s="11">
        <v>42992</v>
      </c>
      <c r="U29" s="12">
        <v>0.39027777777777778</v>
      </c>
      <c r="V29" s="12">
        <f t="shared" si="5"/>
        <v>0.18541666666666665</v>
      </c>
      <c r="W29" s="12">
        <v>0.5</v>
      </c>
      <c r="X29" s="12">
        <f t="shared" si="6"/>
        <v>0.68541666666666667</v>
      </c>
      <c r="Y29" t="s">
        <v>5207</v>
      </c>
      <c r="Z29" t="s">
        <v>4994</v>
      </c>
      <c r="AA29">
        <v>13</v>
      </c>
      <c r="AB29">
        <v>12.4</v>
      </c>
      <c r="AC29">
        <v>12.3</v>
      </c>
      <c r="AD29">
        <v>15.1</v>
      </c>
      <c r="AE29">
        <v>16.2</v>
      </c>
      <c r="AF29">
        <v>15.1</v>
      </c>
      <c r="AG29">
        <v>16.2</v>
      </c>
      <c r="AI29" s="11">
        <v>42997</v>
      </c>
      <c r="AJ29">
        <v>16.600000000000001</v>
      </c>
      <c r="AK29">
        <v>15.3</v>
      </c>
      <c r="AL29">
        <v>15.6</v>
      </c>
      <c r="AN29" s="11">
        <v>43000</v>
      </c>
      <c r="AO29">
        <v>10.1</v>
      </c>
      <c r="AP29">
        <v>10.1</v>
      </c>
      <c r="AR29" t="s">
        <v>5207</v>
      </c>
      <c r="AS29">
        <v>9.7902097899999999E-2</v>
      </c>
      <c r="AT29" t="s">
        <v>5341</v>
      </c>
      <c r="AU29">
        <v>0.40397350993377501</v>
      </c>
      <c r="AV29">
        <v>0.40397350993377501</v>
      </c>
      <c r="AW29">
        <v>0.40397350993377501</v>
      </c>
    </row>
    <row r="30" spans="1:49" x14ac:dyDescent="0.2">
      <c r="A30">
        <v>24</v>
      </c>
      <c r="B30">
        <v>13</v>
      </c>
      <c r="C30" t="s">
        <v>5427</v>
      </c>
      <c r="D30">
        <v>6</v>
      </c>
      <c r="E30">
        <v>15</v>
      </c>
      <c r="F30">
        <v>2017</v>
      </c>
      <c r="G30" t="s">
        <v>408</v>
      </c>
      <c r="H30" t="s">
        <v>4760</v>
      </c>
      <c r="I30" t="s">
        <v>5251</v>
      </c>
      <c r="J30">
        <v>100.2</v>
      </c>
      <c r="K30">
        <v>10.9</v>
      </c>
      <c r="L30" s="11">
        <v>42901</v>
      </c>
      <c r="M30" t="s">
        <v>5342</v>
      </c>
      <c r="N30">
        <v>1</v>
      </c>
      <c r="O30" s="12">
        <v>0.15486111111111112</v>
      </c>
      <c r="P30" t="s">
        <v>5428</v>
      </c>
      <c r="Q30" s="12">
        <f t="shared" si="0"/>
        <v>3.125E-2</v>
      </c>
      <c r="R30" s="12">
        <v>0.18611111111111112</v>
      </c>
      <c r="T30" s="11">
        <v>42902</v>
      </c>
      <c r="U30" s="12">
        <v>0.35833333333333334</v>
      </c>
      <c r="V30" s="12">
        <f t="shared" si="5"/>
        <v>0.17222222222222222</v>
      </c>
      <c r="W30" s="12">
        <v>0.5</v>
      </c>
      <c r="X30" s="12">
        <f t="shared" si="6"/>
        <v>0.67222222222222228</v>
      </c>
      <c r="Y30">
        <v>11.91</v>
      </c>
      <c r="Z30" t="s">
        <v>4994</v>
      </c>
      <c r="AA30">
        <v>11.7</v>
      </c>
      <c r="AB30">
        <v>11.7</v>
      </c>
      <c r="AC30">
        <v>11.7</v>
      </c>
      <c r="AD30">
        <v>15</v>
      </c>
      <c r="AE30">
        <v>16.100000000000001</v>
      </c>
      <c r="AF30">
        <v>15</v>
      </c>
      <c r="AG30">
        <v>16.100000000000001</v>
      </c>
      <c r="AI30" s="11">
        <v>42907</v>
      </c>
      <c r="AJ30">
        <v>16.7</v>
      </c>
      <c r="AK30">
        <v>14.2</v>
      </c>
      <c r="AL30">
        <v>14.4</v>
      </c>
      <c r="AN30" s="11">
        <v>42909</v>
      </c>
      <c r="AO30">
        <v>9.8000000000000007</v>
      </c>
      <c r="AP30">
        <v>9.9</v>
      </c>
      <c r="AR30" t="s">
        <v>5207</v>
      </c>
      <c r="AS30">
        <v>0.10179640719999999</v>
      </c>
      <c r="AT30" t="s">
        <v>5341</v>
      </c>
      <c r="AU30">
        <v>0.42</v>
      </c>
      <c r="AV30">
        <v>0.413333333333333</v>
      </c>
      <c r="AW30">
        <v>0.41666666666666702</v>
      </c>
    </row>
    <row r="31" spans="1:49" x14ac:dyDescent="0.2">
      <c r="A31">
        <v>246</v>
      </c>
      <c r="B31">
        <v>238</v>
      </c>
      <c r="C31" t="s">
        <v>5728</v>
      </c>
      <c r="D31">
        <v>8</v>
      </c>
      <c r="E31">
        <v>29</v>
      </c>
      <c r="F31">
        <v>2017</v>
      </c>
      <c r="G31" t="s">
        <v>408</v>
      </c>
      <c r="H31" t="s">
        <v>4760</v>
      </c>
      <c r="I31" t="s">
        <v>5251</v>
      </c>
      <c r="J31">
        <v>100.1</v>
      </c>
      <c r="K31">
        <v>12.6</v>
      </c>
      <c r="L31" s="11">
        <v>42976</v>
      </c>
      <c r="M31" t="s">
        <v>5342</v>
      </c>
      <c r="N31">
        <v>2</v>
      </c>
      <c r="O31" s="12">
        <v>0.16944444444444443</v>
      </c>
      <c r="P31" t="s">
        <v>5727</v>
      </c>
      <c r="Q31" s="12">
        <f t="shared" si="0"/>
        <v>1.5972222222222249E-2</v>
      </c>
      <c r="R31" s="12">
        <v>0.18541666666666667</v>
      </c>
      <c r="T31" s="11">
        <v>42977</v>
      </c>
      <c r="U31">
        <v>8.5299999999999994</v>
      </c>
      <c r="V31" s="12">
        <f t="shared" si="5"/>
        <v>8.3445833333333326</v>
      </c>
      <c r="W31" s="12">
        <v>0.5</v>
      </c>
      <c r="X31" s="12">
        <f t="shared" si="6"/>
        <v>8.8445833333333326</v>
      </c>
      <c r="Y31">
        <v>12.3</v>
      </c>
      <c r="Z31" t="s">
        <v>5342</v>
      </c>
      <c r="AA31">
        <v>12.8</v>
      </c>
      <c r="AB31">
        <v>12.7</v>
      </c>
      <c r="AC31">
        <v>12.7</v>
      </c>
      <c r="AD31">
        <v>15.2</v>
      </c>
      <c r="AE31">
        <v>16.3</v>
      </c>
      <c r="AF31">
        <v>15.2</v>
      </c>
      <c r="AG31">
        <v>16.2</v>
      </c>
      <c r="AI31" s="11">
        <v>42979</v>
      </c>
      <c r="AJ31">
        <v>17.899999999999999</v>
      </c>
      <c r="AK31">
        <v>15.2</v>
      </c>
      <c r="AL31">
        <v>15.3</v>
      </c>
      <c r="AN31" s="11">
        <v>42985</v>
      </c>
      <c r="AO31">
        <v>9.8000000000000007</v>
      </c>
      <c r="AP31">
        <v>9.9</v>
      </c>
      <c r="AR31" t="s">
        <v>5207</v>
      </c>
      <c r="AS31">
        <v>0.1018981019</v>
      </c>
      <c r="AT31" t="s">
        <v>5341</v>
      </c>
      <c r="AU31">
        <v>0.42763157894736797</v>
      </c>
      <c r="AV31">
        <v>0.41447368421052599</v>
      </c>
      <c r="AW31">
        <v>0.42105263157894701</v>
      </c>
    </row>
    <row r="32" spans="1:49" x14ac:dyDescent="0.2">
      <c r="A32">
        <v>145</v>
      </c>
      <c r="B32">
        <v>134</v>
      </c>
      <c r="C32" t="s">
        <v>5587</v>
      </c>
      <c r="D32">
        <v>8</v>
      </c>
      <c r="E32">
        <v>7</v>
      </c>
      <c r="F32">
        <v>2017</v>
      </c>
      <c r="G32" t="s">
        <v>145</v>
      </c>
      <c r="H32" t="s">
        <v>4762</v>
      </c>
      <c r="I32" t="s">
        <v>5308</v>
      </c>
      <c r="J32">
        <v>100</v>
      </c>
      <c r="K32">
        <v>13.3</v>
      </c>
      <c r="L32" s="11">
        <v>42954</v>
      </c>
      <c r="M32" t="s">
        <v>5342</v>
      </c>
      <c r="N32">
        <v>2</v>
      </c>
      <c r="O32" s="12">
        <v>0.15277777777777776</v>
      </c>
      <c r="P32" t="s">
        <v>5586</v>
      </c>
      <c r="Q32" s="12">
        <f t="shared" si="0"/>
        <v>1.5972222222222221E-2</v>
      </c>
      <c r="R32" s="12">
        <v>0.16874999999999998</v>
      </c>
      <c r="T32" s="11">
        <v>42955</v>
      </c>
      <c r="U32" s="12">
        <v>0.3611111111111111</v>
      </c>
      <c r="V32" s="12">
        <f t="shared" si="5"/>
        <v>0.19236111111111112</v>
      </c>
      <c r="W32" s="12">
        <v>0.5</v>
      </c>
      <c r="X32" s="12">
        <f t="shared" si="6"/>
        <v>0.69236111111111109</v>
      </c>
      <c r="Y32">
        <v>11.72</v>
      </c>
      <c r="Z32" t="s">
        <v>4994</v>
      </c>
      <c r="AA32">
        <v>11.2</v>
      </c>
      <c r="AB32">
        <v>11.3</v>
      </c>
      <c r="AC32">
        <v>11.4</v>
      </c>
      <c r="AD32">
        <v>15.3</v>
      </c>
      <c r="AE32">
        <v>16.7</v>
      </c>
      <c r="AF32">
        <v>15</v>
      </c>
      <c r="AG32">
        <v>16.5</v>
      </c>
      <c r="AI32" s="11">
        <v>42957</v>
      </c>
      <c r="AJ32">
        <v>13.8</v>
      </c>
      <c r="AK32">
        <v>13.4</v>
      </c>
      <c r="AL32">
        <v>16.2</v>
      </c>
      <c r="AN32" s="11">
        <v>42962</v>
      </c>
      <c r="AO32">
        <v>10.6</v>
      </c>
      <c r="AP32">
        <v>10.4</v>
      </c>
      <c r="AR32" t="s">
        <v>5207</v>
      </c>
      <c r="AS32">
        <v>9.5000000000000001E-2</v>
      </c>
      <c r="AT32" t="s">
        <v>5341</v>
      </c>
      <c r="AU32">
        <v>0.39869281045751598</v>
      </c>
      <c r="AV32">
        <v>0.40666666666666701</v>
      </c>
      <c r="AW32">
        <v>0.40267973856209099</v>
      </c>
    </row>
    <row r="33" spans="1:49" x14ac:dyDescent="0.2">
      <c r="A33">
        <v>232</v>
      </c>
      <c r="B33">
        <v>224</v>
      </c>
      <c r="C33" t="s">
        <v>5710</v>
      </c>
      <c r="D33">
        <v>8</v>
      </c>
      <c r="E33">
        <v>24</v>
      </c>
      <c r="F33">
        <v>2017</v>
      </c>
      <c r="G33" t="s">
        <v>145</v>
      </c>
      <c r="H33" t="s">
        <v>4762</v>
      </c>
      <c r="I33" t="s">
        <v>5308</v>
      </c>
      <c r="J33">
        <v>100</v>
      </c>
      <c r="K33">
        <v>13.8</v>
      </c>
      <c r="L33" s="11">
        <v>42971</v>
      </c>
      <c r="M33" t="s">
        <v>5342</v>
      </c>
      <c r="N33">
        <v>4</v>
      </c>
      <c r="O33" s="12">
        <v>0.16319444444444445</v>
      </c>
      <c r="P33" t="s">
        <v>5707</v>
      </c>
      <c r="Q33" s="12">
        <f t="shared" si="0"/>
        <v>1.4583333333333337E-2</v>
      </c>
      <c r="R33" s="12">
        <v>0.17777777777777778</v>
      </c>
      <c r="T33" s="11">
        <v>42972</v>
      </c>
      <c r="U33" s="12">
        <v>0.35972222222222222</v>
      </c>
      <c r="V33" s="12">
        <f t="shared" si="5"/>
        <v>0.18194444444444444</v>
      </c>
      <c r="W33" s="12">
        <v>0.5</v>
      </c>
      <c r="X33" s="12">
        <f t="shared" si="6"/>
        <v>0.68194444444444446</v>
      </c>
      <c r="Y33">
        <v>12.25</v>
      </c>
      <c r="Z33" t="s">
        <v>5342</v>
      </c>
      <c r="AA33">
        <v>12.8</v>
      </c>
      <c r="AB33">
        <v>12.7</v>
      </c>
      <c r="AC33">
        <v>12.8</v>
      </c>
      <c r="AD33">
        <v>15.1</v>
      </c>
      <c r="AE33">
        <v>16.2</v>
      </c>
      <c r="AF33">
        <v>15.3</v>
      </c>
      <c r="AG33">
        <v>16.399999999999999</v>
      </c>
      <c r="AH33" t="s">
        <v>5701</v>
      </c>
      <c r="AI33" s="11">
        <v>42977</v>
      </c>
      <c r="AJ33">
        <v>15.6</v>
      </c>
      <c r="AK33">
        <v>17.5</v>
      </c>
      <c r="AL33">
        <v>15.1</v>
      </c>
      <c r="AM33" t="s">
        <v>5702</v>
      </c>
      <c r="AN33" s="11">
        <v>42979</v>
      </c>
      <c r="AO33">
        <v>10.1</v>
      </c>
      <c r="AP33">
        <v>10.199999999999999</v>
      </c>
      <c r="AR33" t="s">
        <v>5207</v>
      </c>
      <c r="AS33">
        <v>9.9000000000000005E-2</v>
      </c>
      <c r="AT33" t="s">
        <v>5341</v>
      </c>
      <c r="AU33">
        <v>0.40397350993377501</v>
      </c>
      <c r="AV33">
        <v>0.40522875816993498</v>
      </c>
      <c r="AW33">
        <v>0.40460113405185499</v>
      </c>
    </row>
    <row r="34" spans="1:49" x14ac:dyDescent="0.2">
      <c r="A34">
        <v>217</v>
      </c>
      <c r="B34">
        <v>208</v>
      </c>
      <c r="C34" t="s">
        <v>5688</v>
      </c>
      <c r="D34">
        <v>8</v>
      </c>
      <c r="E34">
        <v>22</v>
      </c>
      <c r="F34">
        <v>2017</v>
      </c>
      <c r="G34" t="s">
        <v>557</v>
      </c>
      <c r="H34" t="s">
        <v>4763</v>
      </c>
      <c r="I34" t="s">
        <v>5208</v>
      </c>
      <c r="J34">
        <v>100.1</v>
      </c>
      <c r="K34">
        <v>10.1</v>
      </c>
      <c r="L34" s="11">
        <v>42969</v>
      </c>
      <c r="M34" t="s">
        <v>5342</v>
      </c>
      <c r="N34">
        <v>4</v>
      </c>
      <c r="O34" s="12">
        <v>0.16111111111111112</v>
      </c>
      <c r="P34" t="s">
        <v>5685</v>
      </c>
      <c r="Q34" s="12">
        <f t="shared" si="0"/>
        <v>1.7361111111111105E-2</v>
      </c>
      <c r="R34" s="12">
        <v>0.17847222222222223</v>
      </c>
      <c r="S34" t="s">
        <v>5686</v>
      </c>
      <c r="T34" s="11">
        <v>42970</v>
      </c>
      <c r="U34" s="12">
        <v>0.3666666666666667</v>
      </c>
      <c r="V34" s="12">
        <f t="shared" si="5"/>
        <v>0.18819444444444447</v>
      </c>
      <c r="W34" s="12">
        <v>0.5</v>
      </c>
      <c r="X34" s="12">
        <f t="shared" si="6"/>
        <v>0.68819444444444444</v>
      </c>
      <c r="Y34">
        <v>12.23</v>
      </c>
      <c r="Z34" t="s">
        <v>5342</v>
      </c>
      <c r="AA34">
        <v>12.4</v>
      </c>
      <c r="AB34">
        <v>12.3</v>
      </c>
      <c r="AC34">
        <v>12.4</v>
      </c>
      <c r="AD34">
        <v>15.2</v>
      </c>
      <c r="AE34">
        <v>15.9</v>
      </c>
      <c r="AF34">
        <v>15.2</v>
      </c>
      <c r="AG34">
        <v>15.9</v>
      </c>
      <c r="AH34" t="s">
        <v>5679</v>
      </c>
      <c r="AI34" s="11">
        <v>42975</v>
      </c>
      <c r="AJ34">
        <v>14.5</v>
      </c>
      <c r="AK34">
        <v>16.8</v>
      </c>
      <c r="AL34">
        <v>15</v>
      </c>
      <c r="AM34" t="s">
        <v>5680</v>
      </c>
      <c r="AN34" s="11">
        <v>42978</v>
      </c>
      <c r="AO34">
        <v>9.3000000000000007</v>
      </c>
      <c r="AP34">
        <v>9.1</v>
      </c>
      <c r="AQ34" t="s">
        <v>5680</v>
      </c>
      <c r="AR34" t="s">
        <v>5207</v>
      </c>
      <c r="AS34">
        <v>9.1908091910000003E-2</v>
      </c>
      <c r="AT34" t="s">
        <v>5341</v>
      </c>
      <c r="AU34">
        <v>0.43421052631578899</v>
      </c>
      <c r="AV34">
        <v>0.44736842105263203</v>
      </c>
      <c r="AW34">
        <v>0.44078947368421101</v>
      </c>
    </row>
    <row r="35" spans="1:49" x14ac:dyDescent="0.2">
      <c r="A35">
        <v>334</v>
      </c>
      <c r="B35">
        <v>330</v>
      </c>
      <c r="C35" t="s">
        <v>5845</v>
      </c>
      <c r="D35">
        <v>9</v>
      </c>
      <c r="E35">
        <v>21</v>
      </c>
      <c r="F35">
        <v>2017</v>
      </c>
      <c r="G35" t="s">
        <v>557</v>
      </c>
      <c r="H35" t="s">
        <v>4763</v>
      </c>
      <c r="I35" t="s">
        <v>5208</v>
      </c>
      <c r="J35">
        <v>100.1</v>
      </c>
      <c r="K35">
        <v>10</v>
      </c>
      <c r="L35" s="11">
        <v>42999</v>
      </c>
      <c r="M35" t="s">
        <v>5342</v>
      </c>
      <c r="N35">
        <v>2</v>
      </c>
      <c r="O35" s="12">
        <v>0.18263888888888891</v>
      </c>
      <c r="P35" t="s">
        <v>5844</v>
      </c>
      <c r="Q35" s="12">
        <f t="shared" si="0"/>
        <v>1.5277777777777751E-2</v>
      </c>
      <c r="R35" s="12">
        <v>0.19791666666666666</v>
      </c>
      <c r="T35" s="11">
        <v>43000</v>
      </c>
      <c r="U35" s="12">
        <v>0.35694444444444445</v>
      </c>
      <c r="V35" s="12">
        <f t="shared" si="5"/>
        <v>0.1590277777777778</v>
      </c>
      <c r="W35" s="12">
        <v>0.5</v>
      </c>
      <c r="X35" s="12">
        <f t="shared" si="6"/>
        <v>0.65902777777777777</v>
      </c>
      <c r="Y35">
        <v>12.27</v>
      </c>
      <c r="Z35" t="s">
        <v>5342</v>
      </c>
      <c r="AA35">
        <v>12.5</v>
      </c>
      <c r="AB35">
        <v>12.5</v>
      </c>
      <c r="AC35">
        <v>12.5</v>
      </c>
      <c r="AD35">
        <v>15</v>
      </c>
      <c r="AE35">
        <v>16.2</v>
      </c>
      <c r="AF35">
        <v>15.2</v>
      </c>
      <c r="AG35">
        <v>16.3</v>
      </c>
      <c r="AI35" s="11">
        <v>43006</v>
      </c>
      <c r="AJ35">
        <v>17.2</v>
      </c>
      <c r="AK35">
        <v>15.3</v>
      </c>
      <c r="AL35">
        <v>14.6</v>
      </c>
      <c r="AN35" s="11">
        <v>43012</v>
      </c>
      <c r="AO35">
        <v>8.8000000000000007</v>
      </c>
      <c r="AP35">
        <v>8.8000000000000007</v>
      </c>
      <c r="AR35" t="s">
        <v>5207</v>
      </c>
      <c r="AS35">
        <v>9.59040959E-2</v>
      </c>
      <c r="AT35" t="s">
        <v>5341</v>
      </c>
      <c r="AU35">
        <v>0.49333333333333301</v>
      </c>
      <c r="AV35">
        <v>0.49342105263157898</v>
      </c>
      <c r="AW35">
        <v>0.49337719298245603</v>
      </c>
    </row>
    <row r="36" spans="1:49" x14ac:dyDescent="0.2">
      <c r="A36">
        <v>82</v>
      </c>
      <c r="B36">
        <v>71</v>
      </c>
      <c r="C36" t="s">
        <v>5504</v>
      </c>
      <c r="D36">
        <v>7</v>
      </c>
      <c r="E36">
        <v>11</v>
      </c>
      <c r="F36">
        <v>2017</v>
      </c>
      <c r="G36" t="s">
        <v>108</v>
      </c>
      <c r="H36" t="s">
        <v>4765</v>
      </c>
      <c r="I36" t="s">
        <v>5284</v>
      </c>
      <c r="J36">
        <v>100.2</v>
      </c>
      <c r="K36">
        <v>12.3</v>
      </c>
      <c r="L36" s="11">
        <v>42927</v>
      </c>
      <c r="M36" t="s">
        <v>4994</v>
      </c>
      <c r="N36">
        <v>3</v>
      </c>
      <c r="O36" s="12">
        <v>0.13125000000000001</v>
      </c>
      <c r="P36" t="s">
        <v>5502</v>
      </c>
      <c r="Q36" s="12">
        <f t="shared" si="0"/>
        <v>1.5972222222222221E-2</v>
      </c>
      <c r="R36" s="12">
        <v>0.14722222222222223</v>
      </c>
      <c r="T36" s="11">
        <v>42928</v>
      </c>
      <c r="U36" s="12">
        <v>0.36458333333333331</v>
      </c>
      <c r="V36" s="12">
        <f t="shared" si="5"/>
        <v>0.21736111111111109</v>
      </c>
      <c r="W36" s="12">
        <v>0.5</v>
      </c>
      <c r="X36" s="12">
        <f t="shared" si="6"/>
        <v>0.71736111111111112</v>
      </c>
      <c r="Y36">
        <v>11.91</v>
      </c>
      <c r="Z36" t="s">
        <v>5342</v>
      </c>
      <c r="AA36">
        <v>11.2</v>
      </c>
      <c r="AB36">
        <v>11.5</v>
      </c>
      <c r="AC36">
        <v>11.2</v>
      </c>
      <c r="AD36">
        <v>15.2</v>
      </c>
      <c r="AE36">
        <v>16.399999999999999</v>
      </c>
      <c r="AF36">
        <v>15</v>
      </c>
      <c r="AG36">
        <v>16.2</v>
      </c>
      <c r="AI36" s="11">
        <v>42930</v>
      </c>
      <c r="AJ36">
        <v>13.4</v>
      </c>
      <c r="AK36">
        <v>14.6</v>
      </c>
      <c r="AL36">
        <v>13.9</v>
      </c>
      <c r="AN36" s="11">
        <v>42935</v>
      </c>
      <c r="AO36">
        <v>9.6999999999999993</v>
      </c>
      <c r="AP36">
        <v>9.5</v>
      </c>
      <c r="AR36" t="s">
        <v>5207</v>
      </c>
      <c r="AS36">
        <v>7.9840319359999995E-2</v>
      </c>
      <c r="AT36" t="s">
        <v>5341</v>
      </c>
      <c r="AU36">
        <v>0.44078947368421101</v>
      </c>
      <c r="AV36">
        <v>0.44666666666666699</v>
      </c>
      <c r="AW36">
        <v>0.44372807017543903</v>
      </c>
    </row>
    <row r="37" spans="1:49" x14ac:dyDescent="0.2">
      <c r="A37">
        <v>91</v>
      </c>
      <c r="B37">
        <v>80</v>
      </c>
      <c r="C37" t="s">
        <v>5515</v>
      </c>
      <c r="D37">
        <v>7</v>
      </c>
      <c r="E37">
        <v>13</v>
      </c>
      <c r="F37">
        <v>2017</v>
      </c>
      <c r="G37" t="s">
        <v>108</v>
      </c>
      <c r="H37" t="s">
        <v>4765</v>
      </c>
      <c r="I37" t="s">
        <v>5284</v>
      </c>
      <c r="J37">
        <v>100.1</v>
      </c>
      <c r="K37">
        <v>10.4</v>
      </c>
      <c r="L37" s="11">
        <v>42929</v>
      </c>
      <c r="M37" t="s">
        <v>4994</v>
      </c>
      <c r="N37">
        <v>4</v>
      </c>
      <c r="O37" s="12">
        <v>0.1277777777777778</v>
      </c>
      <c r="P37" t="s">
        <v>5512</v>
      </c>
      <c r="Q37" s="12">
        <f t="shared" si="0"/>
        <v>1.8055555555555547E-2</v>
      </c>
      <c r="R37" s="12">
        <v>0.14583333333333334</v>
      </c>
      <c r="T37" s="11">
        <v>42930</v>
      </c>
      <c r="U37" s="12">
        <v>0.35555555555555557</v>
      </c>
      <c r="V37" s="12">
        <f t="shared" si="5"/>
        <v>0.20972222222222223</v>
      </c>
      <c r="W37" s="12">
        <v>0.5</v>
      </c>
      <c r="X37" s="12">
        <f t="shared" si="6"/>
        <v>0.70972222222222225</v>
      </c>
      <c r="Y37">
        <v>11.75</v>
      </c>
      <c r="Z37" t="s">
        <v>5342</v>
      </c>
      <c r="AA37">
        <v>12.2</v>
      </c>
      <c r="AB37">
        <v>12.4</v>
      </c>
      <c r="AC37">
        <v>11.9</v>
      </c>
      <c r="AD37">
        <v>15.1</v>
      </c>
      <c r="AE37">
        <v>16.3</v>
      </c>
      <c r="AF37">
        <v>15.1</v>
      </c>
      <c r="AG37">
        <v>16.2</v>
      </c>
      <c r="AI37" s="11">
        <v>42935</v>
      </c>
      <c r="AJ37">
        <v>13.8</v>
      </c>
      <c r="AK37">
        <v>16.899999999999999</v>
      </c>
      <c r="AL37">
        <v>13.7</v>
      </c>
      <c r="AN37" s="11">
        <v>42936</v>
      </c>
      <c r="AO37">
        <v>9.6</v>
      </c>
      <c r="AP37">
        <v>9.6999999999999993</v>
      </c>
      <c r="AR37" t="s">
        <v>5207</v>
      </c>
      <c r="AS37">
        <v>7.8921078919999998E-2</v>
      </c>
      <c r="AT37" t="s">
        <v>5341</v>
      </c>
      <c r="AU37">
        <v>0.443708609271523</v>
      </c>
      <c r="AV37">
        <v>0.43046357615893999</v>
      </c>
      <c r="AW37">
        <v>0.43708609271523202</v>
      </c>
    </row>
    <row r="38" spans="1:49" x14ac:dyDescent="0.2">
      <c r="A38">
        <v>120</v>
      </c>
      <c r="B38">
        <v>109</v>
      </c>
      <c r="C38" t="s">
        <v>5553</v>
      </c>
      <c r="D38">
        <v>7</v>
      </c>
      <c r="E38">
        <v>27</v>
      </c>
      <c r="F38">
        <v>2017</v>
      </c>
      <c r="G38" t="s">
        <v>112</v>
      </c>
      <c r="H38" t="s">
        <v>4769</v>
      </c>
      <c r="I38" t="s">
        <v>5304</v>
      </c>
      <c r="J38">
        <v>100.2</v>
      </c>
      <c r="K38">
        <v>11.6</v>
      </c>
      <c r="L38" s="11">
        <v>42943</v>
      </c>
      <c r="M38" t="s">
        <v>4994</v>
      </c>
      <c r="N38">
        <v>1</v>
      </c>
      <c r="O38" s="12">
        <v>0.13680555555555554</v>
      </c>
      <c r="P38" t="s">
        <v>5554</v>
      </c>
      <c r="Q38" s="12">
        <f t="shared" si="0"/>
        <v>1.7361111111111133E-2</v>
      </c>
      <c r="R38" s="12">
        <v>0.15416666666666667</v>
      </c>
      <c r="T38" s="11">
        <v>42944</v>
      </c>
      <c r="U38" s="12">
        <v>0.34930555555555554</v>
      </c>
      <c r="V38" s="12">
        <f t="shared" si="5"/>
        <v>0.19513888888888886</v>
      </c>
      <c r="W38" s="12">
        <v>0.5</v>
      </c>
      <c r="X38" s="12">
        <f t="shared" si="6"/>
        <v>0.69513888888888886</v>
      </c>
      <c r="Y38">
        <v>11.88</v>
      </c>
      <c r="Z38" t="s">
        <v>5342</v>
      </c>
      <c r="AA38">
        <v>11.5</v>
      </c>
      <c r="AB38">
        <v>11.4</v>
      </c>
      <c r="AC38">
        <v>11.5</v>
      </c>
      <c r="AD38">
        <v>15.3</v>
      </c>
      <c r="AE38">
        <v>16.5</v>
      </c>
      <c r="AF38">
        <v>15.2</v>
      </c>
      <c r="AG38">
        <v>16.600000000000001</v>
      </c>
      <c r="AH38" t="s">
        <v>5538</v>
      </c>
      <c r="AI38" s="11">
        <v>42949</v>
      </c>
      <c r="AJ38">
        <v>13.9</v>
      </c>
      <c r="AK38">
        <v>13.9</v>
      </c>
      <c r="AL38">
        <v>13.9</v>
      </c>
      <c r="AN38" s="11">
        <v>42951</v>
      </c>
      <c r="AO38">
        <v>10.1</v>
      </c>
      <c r="AP38">
        <v>10.1</v>
      </c>
      <c r="AR38" t="s">
        <v>5207</v>
      </c>
      <c r="AS38">
        <v>7.2854291419999995E-2</v>
      </c>
      <c r="AT38" t="s">
        <v>5341</v>
      </c>
      <c r="AU38">
        <v>0.41830065359477098</v>
      </c>
      <c r="AV38">
        <v>0.42763157894736897</v>
      </c>
      <c r="AW38">
        <v>0.42296611627107</v>
      </c>
    </row>
    <row r="39" spans="1:49" x14ac:dyDescent="0.2">
      <c r="A39">
        <v>224</v>
      </c>
      <c r="B39">
        <v>216</v>
      </c>
      <c r="C39" t="s">
        <v>5698</v>
      </c>
      <c r="D39">
        <v>8</v>
      </c>
      <c r="E39">
        <v>23</v>
      </c>
      <c r="F39">
        <v>2017</v>
      </c>
      <c r="G39" t="s">
        <v>112</v>
      </c>
      <c r="H39" t="s">
        <v>4769</v>
      </c>
      <c r="I39" t="s">
        <v>5304</v>
      </c>
      <c r="J39">
        <v>100</v>
      </c>
      <c r="K39">
        <v>11.9</v>
      </c>
      <c r="L39" s="11">
        <v>42970</v>
      </c>
      <c r="M39" t="s">
        <v>5342</v>
      </c>
      <c r="N39">
        <v>4</v>
      </c>
      <c r="O39" s="12">
        <v>0.16597222222222222</v>
      </c>
      <c r="P39" t="s">
        <v>5695</v>
      </c>
      <c r="Q39" s="12">
        <f t="shared" si="0"/>
        <v>1.6666666666666691E-2</v>
      </c>
      <c r="R39" s="12">
        <v>0.18263888888888891</v>
      </c>
      <c r="T39" s="11">
        <v>42971</v>
      </c>
      <c r="U39" s="12">
        <v>0.3576388888888889</v>
      </c>
      <c r="V39" s="12">
        <f t="shared" si="5"/>
        <v>0.17499999999999999</v>
      </c>
      <c r="W39" s="12">
        <v>0.5</v>
      </c>
      <c r="X39" s="12">
        <f t="shared" si="6"/>
        <v>0.67500000000000004</v>
      </c>
      <c r="Y39">
        <v>12.24</v>
      </c>
      <c r="Z39" t="s">
        <v>4994</v>
      </c>
      <c r="AA39">
        <v>12.6</v>
      </c>
      <c r="AB39">
        <v>12.9</v>
      </c>
      <c r="AC39">
        <v>13</v>
      </c>
      <c r="AD39">
        <v>15.3</v>
      </c>
      <c r="AE39">
        <v>16.399999999999999</v>
      </c>
      <c r="AF39">
        <v>15.1</v>
      </c>
      <c r="AG39">
        <v>16.2</v>
      </c>
      <c r="AI39" s="11">
        <v>42976</v>
      </c>
      <c r="AJ39">
        <v>14.8</v>
      </c>
      <c r="AK39">
        <v>15.6</v>
      </c>
      <c r="AL39">
        <v>17.3</v>
      </c>
      <c r="AN39" s="11">
        <v>42979</v>
      </c>
      <c r="AO39">
        <v>10.5</v>
      </c>
      <c r="AP39">
        <v>10.3</v>
      </c>
      <c r="AR39" t="s">
        <v>5207</v>
      </c>
      <c r="AS39">
        <v>9.1999999999999998E-2</v>
      </c>
      <c r="AT39" t="s">
        <v>5341</v>
      </c>
      <c r="AU39">
        <v>0.38562091503267998</v>
      </c>
      <c r="AV39">
        <v>0.39072847682119199</v>
      </c>
      <c r="AW39">
        <v>0.38817469592693599</v>
      </c>
    </row>
    <row r="40" spans="1:49" x14ac:dyDescent="0.2">
      <c r="A40">
        <v>167</v>
      </c>
      <c r="B40">
        <v>157</v>
      </c>
      <c r="C40" t="s">
        <v>5618</v>
      </c>
      <c r="D40">
        <v>8</v>
      </c>
      <c r="E40">
        <v>10</v>
      </c>
      <c r="F40">
        <v>2017</v>
      </c>
      <c r="G40" t="s">
        <v>498</v>
      </c>
      <c r="H40">
        <v>1538</v>
      </c>
      <c r="I40" t="s">
        <v>5201</v>
      </c>
      <c r="J40">
        <v>100.1</v>
      </c>
      <c r="K40">
        <v>11.1</v>
      </c>
      <c r="L40" s="11">
        <v>42957</v>
      </c>
      <c r="M40" t="s">
        <v>5342</v>
      </c>
      <c r="N40">
        <v>1</v>
      </c>
      <c r="O40" s="12">
        <v>0.15972222222222224</v>
      </c>
      <c r="P40" t="s">
        <v>5619</v>
      </c>
      <c r="Q40" s="12">
        <f t="shared" si="0"/>
        <v>1.5972222222222221E-2</v>
      </c>
      <c r="R40" s="12">
        <v>0.17569444444444446</v>
      </c>
      <c r="T40" s="11">
        <v>42958</v>
      </c>
      <c r="U40" s="12">
        <v>0.35416666666666669</v>
      </c>
      <c r="V40" s="12">
        <f t="shared" si="5"/>
        <v>0.17847222222222223</v>
      </c>
      <c r="W40" s="12">
        <v>0.5</v>
      </c>
      <c r="X40" s="12">
        <f t="shared" si="6"/>
        <v>0.67847222222222225</v>
      </c>
      <c r="Y40">
        <v>12.28</v>
      </c>
      <c r="Z40" t="s">
        <v>5342</v>
      </c>
      <c r="AA40">
        <v>11.6</v>
      </c>
      <c r="AB40">
        <v>11.4</v>
      </c>
      <c r="AC40">
        <v>11.7</v>
      </c>
      <c r="AD40">
        <v>15</v>
      </c>
      <c r="AE40">
        <v>16.2</v>
      </c>
      <c r="AF40">
        <v>15</v>
      </c>
      <c r="AG40">
        <v>16.3</v>
      </c>
      <c r="AI40" s="11">
        <v>42963</v>
      </c>
      <c r="AJ40">
        <v>13.2</v>
      </c>
      <c r="AK40">
        <v>13.8</v>
      </c>
      <c r="AL40">
        <v>15</v>
      </c>
      <c r="AN40" s="11">
        <v>42965</v>
      </c>
      <c r="AO40">
        <v>9.9</v>
      </c>
      <c r="AP40">
        <v>9.8000000000000007</v>
      </c>
      <c r="AR40" t="s">
        <v>5207</v>
      </c>
      <c r="AS40">
        <v>7.2927072930000003E-2</v>
      </c>
      <c r="AT40" t="s">
        <v>5341</v>
      </c>
      <c r="AU40">
        <v>0.42</v>
      </c>
      <c r="AV40">
        <v>0.43333333333333302</v>
      </c>
      <c r="AW40">
        <v>0.42666666666666703</v>
      </c>
    </row>
    <row r="41" spans="1:49" x14ac:dyDescent="0.2">
      <c r="A41">
        <v>304</v>
      </c>
      <c r="B41">
        <v>299</v>
      </c>
      <c r="C41" t="s">
        <v>5805</v>
      </c>
      <c r="D41">
        <v>9</v>
      </c>
      <c r="E41">
        <v>14</v>
      </c>
      <c r="F41">
        <v>2017</v>
      </c>
      <c r="G41" t="s">
        <v>498</v>
      </c>
      <c r="H41">
        <v>1538</v>
      </c>
      <c r="I41" t="s">
        <v>5201</v>
      </c>
      <c r="J41">
        <v>100</v>
      </c>
      <c r="K41">
        <v>11.9</v>
      </c>
      <c r="L41" s="11">
        <v>42992</v>
      </c>
      <c r="M41" t="s">
        <v>5342</v>
      </c>
      <c r="N41">
        <v>3</v>
      </c>
      <c r="O41" s="12">
        <v>0.18124999999999999</v>
      </c>
      <c r="P41" t="s">
        <v>5803</v>
      </c>
      <c r="Q41" s="12">
        <f t="shared" si="0"/>
        <v>1.6666666666666663E-2</v>
      </c>
      <c r="R41" s="12">
        <v>0.19791666666666666</v>
      </c>
      <c r="T41" s="11">
        <v>42993</v>
      </c>
      <c r="U41" s="12">
        <v>0.3888888888888889</v>
      </c>
      <c r="V41" s="12">
        <f t="shared" si="5"/>
        <v>0.19097222222222224</v>
      </c>
      <c r="W41" s="12">
        <v>0.5</v>
      </c>
      <c r="X41" s="12">
        <f t="shared" si="6"/>
        <v>0.69097222222222221</v>
      </c>
      <c r="Y41">
        <v>12.32</v>
      </c>
      <c r="Z41" t="s">
        <v>5342</v>
      </c>
      <c r="AA41">
        <v>12.8</v>
      </c>
      <c r="AB41">
        <v>12.6</v>
      </c>
      <c r="AC41">
        <v>12.8</v>
      </c>
      <c r="AD41">
        <v>15.3</v>
      </c>
      <c r="AE41">
        <v>16.399999999999999</v>
      </c>
      <c r="AF41">
        <v>15.2</v>
      </c>
      <c r="AG41">
        <v>16.399999999999999</v>
      </c>
      <c r="AI41" s="11">
        <v>42998</v>
      </c>
      <c r="AJ41">
        <v>14.7</v>
      </c>
      <c r="AK41">
        <v>14.9</v>
      </c>
      <c r="AL41">
        <v>16.8</v>
      </c>
      <c r="AN41" s="11">
        <v>43004</v>
      </c>
      <c r="AO41">
        <v>9.8000000000000007</v>
      </c>
      <c r="AP41">
        <v>9.8000000000000007</v>
      </c>
      <c r="AR41" t="s">
        <v>5207</v>
      </c>
      <c r="AS41">
        <v>8.2000000000000003E-2</v>
      </c>
      <c r="AT41" t="s">
        <v>5341</v>
      </c>
      <c r="AU41">
        <v>0.43137254901960798</v>
      </c>
      <c r="AV41">
        <v>0.43421052631578899</v>
      </c>
      <c r="AW41">
        <v>0.43279153766769901</v>
      </c>
    </row>
    <row r="42" spans="1:49" x14ac:dyDescent="0.2">
      <c r="A42">
        <v>196</v>
      </c>
      <c r="B42">
        <v>186</v>
      </c>
      <c r="C42" t="s">
        <v>5658</v>
      </c>
      <c r="D42">
        <v>8</v>
      </c>
      <c r="E42">
        <v>17</v>
      </c>
      <c r="F42">
        <v>2017</v>
      </c>
      <c r="G42" t="s">
        <v>399</v>
      </c>
      <c r="H42" t="s">
        <v>4774</v>
      </c>
      <c r="I42" t="s">
        <v>5259</v>
      </c>
      <c r="J42">
        <v>100.2</v>
      </c>
      <c r="K42">
        <v>11.7</v>
      </c>
      <c r="L42" s="11">
        <v>42964</v>
      </c>
      <c r="M42" t="s">
        <v>4994</v>
      </c>
      <c r="N42">
        <v>2</v>
      </c>
      <c r="O42" s="12">
        <v>0.14027777777777778</v>
      </c>
      <c r="P42" t="s">
        <v>5657</v>
      </c>
      <c r="Q42" s="12">
        <f t="shared" si="0"/>
        <v>1.5972222222222221E-2</v>
      </c>
      <c r="R42" s="12">
        <v>0.15625</v>
      </c>
      <c r="T42" s="11">
        <v>42965</v>
      </c>
      <c r="U42" s="12">
        <v>0.36388888888888887</v>
      </c>
      <c r="V42" s="12">
        <f t="shared" si="5"/>
        <v>0.20763888888888887</v>
      </c>
      <c r="W42" s="12">
        <v>0.5</v>
      </c>
      <c r="X42" s="12">
        <f t="shared" si="6"/>
        <v>0.70763888888888893</v>
      </c>
      <c r="Y42">
        <v>12.31</v>
      </c>
      <c r="Z42" t="s">
        <v>5342</v>
      </c>
      <c r="AA42">
        <v>11.7</v>
      </c>
      <c r="AB42">
        <v>11.4</v>
      </c>
      <c r="AC42">
        <v>11.4</v>
      </c>
      <c r="AD42">
        <v>15</v>
      </c>
      <c r="AE42">
        <v>16.100000000000001</v>
      </c>
      <c r="AF42">
        <v>15</v>
      </c>
      <c r="AG42">
        <v>16.100000000000001</v>
      </c>
      <c r="AI42" s="11">
        <v>42971</v>
      </c>
      <c r="AJ42">
        <v>14.5</v>
      </c>
      <c r="AK42">
        <v>13.6</v>
      </c>
      <c r="AL42">
        <v>16.3</v>
      </c>
      <c r="AM42" t="s">
        <v>5637</v>
      </c>
      <c r="AN42" s="11">
        <v>42975</v>
      </c>
      <c r="AO42">
        <v>9.6999999999999993</v>
      </c>
      <c r="AP42">
        <v>9.8000000000000007</v>
      </c>
      <c r="AQ42" t="s">
        <v>5637</v>
      </c>
      <c r="AR42" t="s">
        <v>5207</v>
      </c>
      <c r="AS42">
        <v>9.8802395210000005E-2</v>
      </c>
      <c r="AT42" t="s">
        <v>5341</v>
      </c>
      <c r="AU42">
        <v>0.42666666666666703</v>
      </c>
      <c r="AV42">
        <v>0.42</v>
      </c>
      <c r="AW42">
        <v>0.42333333333333301</v>
      </c>
    </row>
    <row r="43" spans="1:49" x14ac:dyDescent="0.2">
      <c r="A43">
        <v>213</v>
      </c>
      <c r="B43">
        <v>203</v>
      </c>
      <c r="C43" t="s">
        <v>5682</v>
      </c>
      <c r="D43">
        <v>8</v>
      </c>
      <c r="E43">
        <v>22</v>
      </c>
      <c r="F43">
        <v>2017</v>
      </c>
      <c r="G43" t="s">
        <v>399</v>
      </c>
      <c r="H43" t="s">
        <v>4774</v>
      </c>
      <c r="I43" t="s">
        <v>5259</v>
      </c>
      <c r="J43">
        <v>100</v>
      </c>
      <c r="K43">
        <v>12</v>
      </c>
      <c r="L43" s="11">
        <v>42969</v>
      </c>
      <c r="M43" t="s">
        <v>4994</v>
      </c>
      <c r="N43">
        <v>3</v>
      </c>
      <c r="O43" s="12">
        <v>0.14444444444444446</v>
      </c>
      <c r="P43" t="s">
        <v>5678</v>
      </c>
      <c r="Q43" s="12">
        <f t="shared" si="0"/>
        <v>1.4583333333333309E-2</v>
      </c>
      <c r="R43" s="12">
        <v>0.15902777777777777</v>
      </c>
      <c r="T43" s="11">
        <v>42970</v>
      </c>
      <c r="U43" s="12">
        <v>0.3666666666666667</v>
      </c>
      <c r="V43" s="12">
        <f t="shared" si="5"/>
        <v>0.20763888888888893</v>
      </c>
      <c r="W43" s="12">
        <v>0.5</v>
      </c>
      <c r="X43" s="12">
        <f t="shared" si="6"/>
        <v>0.70763888888888893</v>
      </c>
      <c r="Y43">
        <v>12.24</v>
      </c>
      <c r="Z43" t="s">
        <v>5342</v>
      </c>
      <c r="AA43">
        <v>12.6</v>
      </c>
      <c r="AB43">
        <v>12.8</v>
      </c>
      <c r="AC43">
        <v>12.9</v>
      </c>
      <c r="AD43">
        <v>15.1</v>
      </c>
      <c r="AE43">
        <v>16.8</v>
      </c>
      <c r="AF43">
        <v>15.1</v>
      </c>
      <c r="AG43">
        <v>16.3</v>
      </c>
      <c r="AH43" t="s">
        <v>5679</v>
      </c>
      <c r="AI43" s="11">
        <v>42975</v>
      </c>
      <c r="AJ43">
        <v>16.3</v>
      </c>
      <c r="AK43">
        <v>15.1</v>
      </c>
      <c r="AL43">
        <v>15.1</v>
      </c>
      <c r="AM43" t="s">
        <v>5680</v>
      </c>
      <c r="AN43" s="11">
        <v>42978</v>
      </c>
      <c r="AO43">
        <v>10.5</v>
      </c>
      <c r="AP43">
        <v>10.199999999999999</v>
      </c>
      <c r="AQ43" t="s">
        <v>5680</v>
      </c>
      <c r="AR43" t="s">
        <v>5207</v>
      </c>
      <c r="AS43">
        <v>8.2000000000000003E-2</v>
      </c>
      <c r="AT43" t="s">
        <v>5341</v>
      </c>
      <c r="AU43">
        <v>0.41721854304635803</v>
      </c>
      <c r="AV43">
        <v>0.40397350993377501</v>
      </c>
      <c r="AW43">
        <v>0.41059602649006599</v>
      </c>
    </row>
    <row r="44" spans="1:49" x14ac:dyDescent="0.2">
      <c r="A44">
        <v>36</v>
      </c>
      <c r="B44">
        <v>25</v>
      </c>
      <c r="C44" t="s">
        <v>5443</v>
      </c>
      <c r="D44">
        <v>6</v>
      </c>
      <c r="E44">
        <v>20</v>
      </c>
      <c r="F44">
        <v>2017</v>
      </c>
      <c r="G44" t="s">
        <v>193</v>
      </c>
      <c r="H44" t="s">
        <v>4776</v>
      </c>
      <c r="I44" t="s">
        <v>5307</v>
      </c>
      <c r="J44">
        <v>100.1</v>
      </c>
      <c r="K44">
        <v>11.8</v>
      </c>
      <c r="L44" s="11">
        <v>42906</v>
      </c>
      <c r="M44" t="s">
        <v>4994</v>
      </c>
      <c r="N44">
        <v>1</v>
      </c>
      <c r="O44" s="12">
        <v>0.13263888888888889</v>
      </c>
      <c r="P44" t="s">
        <v>5444</v>
      </c>
      <c r="Q44" s="12">
        <f t="shared" si="0"/>
        <v>1.5972222222222221E-2</v>
      </c>
      <c r="R44" s="12">
        <v>0.14861111111111111</v>
      </c>
      <c r="T44" s="11">
        <v>42907</v>
      </c>
      <c r="U44" s="12">
        <v>0.3576388888888889</v>
      </c>
      <c r="V44" s="12">
        <f t="shared" si="5"/>
        <v>0.20902777777777778</v>
      </c>
      <c r="W44" s="12">
        <v>0.5</v>
      </c>
      <c r="X44" s="12">
        <f t="shared" si="6"/>
        <v>0.70902777777777781</v>
      </c>
      <c r="Y44">
        <v>11.99</v>
      </c>
      <c r="Z44" t="s">
        <v>4994</v>
      </c>
      <c r="AA44">
        <v>11.8</v>
      </c>
      <c r="AB44">
        <v>11.4</v>
      </c>
      <c r="AC44">
        <v>11.5</v>
      </c>
      <c r="AD44">
        <v>15.3</v>
      </c>
      <c r="AE44">
        <v>16.5</v>
      </c>
      <c r="AF44">
        <v>15</v>
      </c>
      <c r="AG44">
        <v>16.2</v>
      </c>
      <c r="AI44" s="11">
        <v>42909</v>
      </c>
      <c r="AJ44">
        <v>13.6</v>
      </c>
      <c r="AK44">
        <v>16.899999999999999</v>
      </c>
      <c r="AL44">
        <v>13.4</v>
      </c>
      <c r="AN44" s="11">
        <v>42914</v>
      </c>
      <c r="AO44">
        <v>10</v>
      </c>
      <c r="AP44">
        <v>10</v>
      </c>
      <c r="AR44" t="s">
        <v>5207</v>
      </c>
      <c r="AS44">
        <v>9.1908091910000003E-2</v>
      </c>
      <c r="AT44" t="s">
        <v>5341</v>
      </c>
      <c r="AU44">
        <v>0.42483660130718898</v>
      </c>
      <c r="AV44">
        <v>0.413333333333333</v>
      </c>
      <c r="AW44">
        <v>0.41908496732026101</v>
      </c>
    </row>
    <row r="45" spans="1:49" x14ac:dyDescent="0.2">
      <c r="A45">
        <v>340</v>
      </c>
      <c r="B45">
        <v>336</v>
      </c>
      <c r="C45" t="s">
        <v>5852</v>
      </c>
      <c r="D45">
        <v>9</v>
      </c>
      <c r="E45">
        <v>25</v>
      </c>
      <c r="F45">
        <v>2017</v>
      </c>
      <c r="G45" t="s">
        <v>193</v>
      </c>
      <c r="H45" t="s">
        <v>4776</v>
      </c>
      <c r="I45" t="s">
        <v>5307</v>
      </c>
      <c r="J45">
        <v>100</v>
      </c>
      <c r="K45">
        <v>11.9</v>
      </c>
      <c r="L45" s="11">
        <v>43003</v>
      </c>
      <c r="M45" t="s">
        <v>4994</v>
      </c>
      <c r="N45">
        <v>4</v>
      </c>
      <c r="O45" s="12">
        <v>0.17152777777777775</v>
      </c>
      <c r="P45" t="s">
        <v>5849</v>
      </c>
      <c r="Q45" s="12">
        <f t="shared" si="0"/>
        <v>1.5972222222222249E-2</v>
      </c>
      <c r="R45" s="12">
        <v>0.1875</v>
      </c>
      <c r="S45" t="s">
        <v>5774</v>
      </c>
      <c r="T45" s="11">
        <v>43004</v>
      </c>
      <c r="U45" s="12">
        <v>0.37083333333333335</v>
      </c>
      <c r="V45" s="12">
        <f t="shared" si="5"/>
        <v>0.18333333333333335</v>
      </c>
      <c r="W45" s="12">
        <v>0.5</v>
      </c>
      <c r="X45" s="12">
        <f t="shared" si="6"/>
        <v>0.68333333333333335</v>
      </c>
      <c r="Y45">
        <v>12.22</v>
      </c>
      <c r="Z45" t="s">
        <v>4994</v>
      </c>
      <c r="AA45">
        <v>12.2</v>
      </c>
      <c r="AB45">
        <v>12.1</v>
      </c>
      <c r="AC45">
        <v>12.4</v>
      </c>
      <c r="AD45">
        <v>14.9</v>
      </c>
      <c r="AE45">
        <v>16</v>
      </c>
      <c r="AF45">
        <v>15.1</v>
      </c>
      <c r="AG45">
        <v>16.2</v>
      </c>
      <c r="AI45" s="11">
        <v>43007</v>
      </c>
      <c r="AJ45">
        <v>15.8</v>
      </c>
      <c r="AK45">
        <v>14.1</v>
      </c>
      <c r="AL45">
        <v>12.1</v>
      </c>
      <c r="AN45" s="11">
        <v>43013</v>
      </c>
      <c r="AO45">
        <v>9.6</v>
      </c>
      <c r="AP45">
        <v>9.8000000000000007</v>
      </c>
      <c r="AR45" t="s">
        <v>5207</v>
      </c>
      <c r="AS45">
        <v>5.2999999999999999E-2</v>
      </c>
      <c r="AT45" t="s">
        <v>5341</v>
      </c>
      <c r="AU45">
        <v>0.42953020134228198</v>
      </c>
      <c r="AV45">
        <v>0.42384105960264901</v>
      </c>
      <c r="AW45">
        <v>0.42668563047246499</v>
      </c>
    </row>
    <row r="46" spans="1:49" x14ac:dyDescent="0.2">
      <c r="A46">
        <v>87</v>
      </c>
      <c r="B46">
        <v>76</v>
      </c>
      <c r="C46" t="s">
        <v>5510</v>
      </c>
      <c r="D46">
        <v>7</v>
      </c>
      <c r="E46">
        <v>12</v>
      </c>
      <c r="F46">
        <v>2017</v>
      </c>
      <c r="G46" t="s">
        <v>149</v>
      </c>
      <c r="H46" t="s">
        <v>4782</v>
      </c>
      <c r="I46" t="s">
        <v>5278</v>
      </c>
      <c r="J46">
        <v>100.1</v>
      </c>
      <c r="K46">
        <v>12.4</v>
      </c>
      <c r="L46" s="11">
        <v>42928</v>
      </c>
      <c r="M46" t="s">
        <v>4994</v>
      </c>
      <c r="N46">
        <v>4</v>
      </c>
      <c r="O46" s="12">
        <v>0.14930555555555555</v>
      </c>
      <c r="P46" t="s">
        <v>5507</v>
      </c>
      <c r="Q46" s="12">
        <f t="shared" si="0"/>
        <v>1.5972222222222221E-2</v>
      </c>
      <c r="R46" s="12">
        <v>0.16527777777777777</v>
      </c>
      <c r="T46" s="11">
        <v>42929</v>
      </c>
      <c r="U46" s="12">
        <v>0.3611111111111111</v>
      </c>
      <c r="V46" s="12">
        <f t="shared" si="5"/>
        <v>0.19583333333333333</v>
      </c>
      <c r="W46" s="12">
        <v>0.5</v>
      </c>
      <c r="X46" s="12">
        <f t="shared" si="6"/>
        <v>0.6958333333333333</v>
      </c>
      <c r="Y46">
        <v>11.84</v>
      </c>
      <c r="Z46" t="s">
        <v>4994</v>
      </c>
      <c r="AA46">
        <v>11.6</v>
      </c>
      <c r="AB46">
        <v>11.7</v>
      </c>
      <c r="AC46">
        <v>12.1</v>
      </c>
      <c r="AD46">
        <v>15</v>
      </c>
      <c r="AE46">
        <v>16.3</v>
      </c>
      <c r="AF46">
        <v>15.1</v>
      </c>
      <c r="AG46">
        <v>16.5</v>
      </c>
      <c r="AI46" s="11">
        <v>42934</v>
      </c>
      <c r="AJ46">
        <v>14.4</v>
      </c>
      <c r="AK46">
        <v>15.8</v>
      </c>
      <c r="AL46">
        <v>13.5</v>
      </c>
      <c r="AN46" s="11">
        <v>42936</v>
      </c>
      <c r="AO46">
        <v>9.6</v>
      </c>
      <c r="AP46">
        <v>9.8000000000000007</v>
      </c>
      <c r="AR46" t="s">
        <v>5207</v>
      </c>
      <c r="AS46">
        <v>8.2917082919999996E-2</v>
      </c>
      <c r="AT46" t="s">
        <v>5341</v>
      </c>
      <c r="AU46">
        <v>0.44666666666666699</v>
      </c>
      <c r="AV46">
        <v>0.443708609271523</v>
      </c>
      <c r="AW46">
        <v>0.445187637969095</v>
      </c>
    </row>
    <row r="47" spans="1:49" x14ac:dyDescent="0.2">
      <c r="A47">
        <v>194</v>
      </c>
      <c r="B47">
        <v>184</v>
      </c>
      <c r="C47" t="s">
        <v>5655</v>
      </c>
      <c r="D47">
        <v>8</v>
      </c>
      <c r="E47">
        <v>16</v>
      </c>
      <c r="F47">
        <v>2017</v>
      </c>
      <c r="G47" t="s">
        <v>149</v>
      </c>
      <c r="H47" t="s">
        <v>4782</v>
      </c>
      <c r="I47" t="s">
        <v>5278</v>
      </c>
      <c r="J47">
        <v>100.1</v>
      </c>
      <c r="K47">
        <v>12.4</v>
      </c>
      <c r="L47" s="11">
        <v>42963</v>
      </c>
      <c r="M47" t="s">
        <v>5342</v>
      </c>
      <c r="N47">
        <v>4</v>
      </c>
      <c r="P47" t="s">
        <v>5652</v>
      </c>
      <c r="Q47" s="12"/>
      <c r="R47" s="12">
        <v>0.17291666666666669</v>
      </c>
      <c r="T47" s="11">
        <v>42964</v>
      </c>
      <c r="U47" s="12">
        <v>0.35138888888888892</v>
      </c>
      <c r="V47" s="12">
        <f t="shared" si="5"/>
        <v>0.17847222222222223</v>
      </c>
      <c r="W47" s="12">
        <v>0.5</v>
      </c>
      <c r="X47" s="12">
        <f t="shared" si="6"/>
        <v>0.67847222222222225</v>
      </c>
      <c r="Y47">
        <v>12.2</v>
      </c>
      <c r="Z47" t="s">
        <v>4994</v>
      </c>
      <c r="AA47">
        <v>11.4</v>
      </c>
      <c r="AB47">
        <v>11.5</v>
      </c>
      <c r="AC47">
        <v>11.6</v>
      </c>
      <c r="AD47">
        <v>15.4</v>
      </c>
      <c r="AE47">
        <v>16.600000000000001</v>
      </c>
      <c r="AF47">
        <v>15.1</v>
      </c>
      <c r="AG47">
        <v>16.3</v>
      </c>
      <c r="AI47" s="11">
        <v>42969</v>
      </c>
      <c r="AJ47">
        <v>13.7</v>
      </c>
      <c r="AK47">
        <v>13.4</v>
      </c>
      <c r="AL47">
        <v>14.8</v>
      </c>
      <c r="AN47" s="11">
        <v>42971</v>
      </c>
      <c r="AO47">
        <v>9.6</v>
      </c>
      <c r="AP47">
        <v>9.5</v>
      </c>
      <c r="AR47" t="s">
        <v>5207</v>
      </c>
      <c r="AS47">
        <v>7.3926073930000002E-2</v>
      </c>
      <c r="AT47" t="s">
        <v>5341</v>
      </c>
      <c r="AU47">
        <v>0.45454545454545497</v>
      </c>
      <c r="AV47">
        <v>0.45033112582781498</v>
      </c>
      <c r="AW47">
        <v>0.45243829018663501</v>
      </c>
    </row>
    <row r="48" spans="1:49" x14ac:dyDescent="0.2">
      <c r="A48">
        <v>100</v>
      </c>
      <c r="B48">
        <v>89</v>
      </c>
      <c r="C48" t="s">
        <v>5526</v>
      </c>
      <c r="D48">
        <v>7</v>
      </c>
      <c r="E48">
        <v>19</v>
      </c>
      <c r="F48">
        <v>2017</v>
      </c>
      <c r="G48" t="s">
        <v>697</v>
      </c>
      <c r="H48" t="s">
        <v>4796</v>
      </c>
      <c r="I48" t="s">
        <v>5281</v>
      </c>
      <c r="J48">
        <v>100.2</v>
      </c>
      <c r="K48">
        <v>12.3</v>
      </c>
      <c r="L48" s="11">
        <v>42935</v>
      </c>
      <c r="M48" t="s">
        <v>4994</v>
      </c>
      <c r="N48">
        <v>1</v>
      </c>
      <c r="O48" s="12">
        <v>0.15625</v>
      </c>
      <c r="P48" t="s">
        <v>5527</v>
      </c>
      <c r="Q48" s="12">
        <f t="shared" si="0"/>
        <v>1.4583333333333309E-2</v>
      </c>
      <c r="R48" s="12">
        <v>0.17083333333333331</v>
      </c>
      <c r="T48" s="11">
        <v>42936</v>
      </c>
      <c r="U48" s="12">
        <v>0.34583333333333338</v>
      </c>
      <c r="V48" s="12">
        <f t="shared" si="5"/>
        <v>0.17500000000000007</v>
      </c>
      <c r="W48" s="12">
        <v>0.5</v>
      </c>
      <c r="X48" s="12">
        <f t="shared" si="6"/>
        <v>0.67500000000000004</v>
      </c>
      <c r="Y48">
        <v>11.56</v>
      </c>
      <c r="Z48" t="s">
        <v>4994</v>
      </c>
      <c r="AA48">
        <v>11.8</v>
      </c>
      <c r="AB48">
        <v>11.5</v>
      </c>
      <c r="AC48">
        <v>11.5</v>
      </c>
      <c r="AD48">
        <v>15.3</v>
      </c>
      <c r="AE48">
        <v>16.399999999999999</v>
      </c>
      <c r="AF48">
        <v>15.1</v>
      </c>
      <c r="AG48">
        <v>16.399999999999999</v>
      </c>
      <c r="AI48" s="13">
        <v>43671</v>
      </c>
      <c r="AJ48">
        <v>14.3</v>
      </c>
      <c r="AK48">
        <v>14.4</v>
      </c>
      <c r="AL48">
        <v>15.4</v>
      </c>
      <c r="AN48" s="11">
        <v>42943</v>
      </c>
      <c r="AO48">
        <v>10</v>
      </c>
      <c r="AP48">
        <v>10</v>
      </c>
      <c r="AR48" t="s">
        <v>5207</v>
      </c>
      <c r="AS48">
        <v>9.281437126E-2</v>
      </c>
      <c r="AT48" t="s">
        <v>5341</v>
      </c>
      <c r="AU48">
        <v>0.41830065359477098</v>
      </c>
      <c r="AV48">
        <v>0.42384105960264901</v>
      </c>
      <c r="AW48">
        <v>0.42107085659871002</v>
      </c>
    </row>
    <row r="49" spans="1:49" x14ac:dyDescent="0.2">
      <c r="A49">
        <v>185</v>
      </c>
      <c r="B49">
        <v>175</v>
      </c>
      <c r="C49" t="s">
        <v>5644</v>
      </c>
      <c r="D49">
        <v>8</v>
      </c>
      <c r="E49">
        <v>15</v>
      </c>
      <c r="F49">
        <v>2017</v>
      </c>
      <c r="G49" t="s">
        <v>697</v>
      </c>
      <c r="H49" t="s">
        <v>4796</v>
      </c>
      <c r="I49" t="s">
        <v>5281</v>
      </c>
      <c r="J49">
        <v>100.2</v>
      </c>
      <c r="K49">
        <v>12.4</v>
      </c>
      <c r="L49" s="11">
        <v>42962</v>
      </c>
      <c r="M49" t="s">
        <v>5342</v>
      </c>
      <c r="N49">
        <v>3</v>
      </c>
      <c r="O49" s="12">
        <v>0.16527777777777777</v>
      </c>
      <c r="P49" t="s">
        <v>5642</v>
      </c>
      <c r="Q49" s="12">
        <f t="shared" si="0"/>
        <v>1.7361111111111133E-2</v>
      </c>
      <c r="R49" s="12">
        <v>0.18263888888888891</v>
      </c>
      <c r="T49" s="11">
        <v>42963</v>
      </c>
      <c r="U49" s="12">
        <v>0.35972222222222222</v>
      </c>
      <c r="V49" s="12">
        <f t="shared" si="5"/>
        <v>0.17708333333333331</v>
      </c>
      <c r="W49" s="12">
        <v>0.5</v>
      </c>
      <c r="X49" s="12">
        <f t="shared" si="6"/>
        <v>0.67708333333333326</v>
      </c>
      <c r="Y49">
        <v>12.16</v>
      </c>
      <c r="Z49" t="s">
        <v>5342</v>
      </c>
      <c r="AA49">
        <v>11.6</v>
      </c>
      <c r="AB49">
        <v>11.9</v>
      </c>
      <c r="AC49">
        <v>11.7</v>
      </c>
      <c r="AD49">
        <v>15</v>
      </c>
      <c r="AE49">
        <v>16.3</v>
      </c>
      <c r="AF49">
        <v>15.2</v>
      </c>
      <c r="AG49">
        <v>16.399999999999999</v>
      </c>
      <c r="AI49" s="11">
        <v>42965</v>
      </c>
      <c r="AJ49">
        <v>14.6</v>
      </c>
      <c r="AK49">
        <v>15.3</v>
      </c>
      <c r="AL49">
        <v>14.5</v>
      </c>
      <c r="AN49" s="11">
        <v>42971</v>
      </c>
      <c r="AO49">
        <v>9.9</v>
      </c>
      <c r="AP49">
        <v>10</v>
      </c>
      <c r="AQ49" t="s">
        <v>5637</v>
      </c>
      <c r="AR49" t="s">
        <v>5207</v>
      </c>
      <c r="AS49">
        <v>9.1816367270000004E-2</v>
      </c>
      <c r="AT49" t="s">
        <v>5341</v>
      </c>
      <c r="AU49">
        <v>0.42666666666666703</v>
      </c>
      <c r="AV49">
        <v>0.42105263157894701</v>
      </c>
      <c r="AW49">
        <v>0.42385964912280699</v>
      </c>
    </row>
    <row r="50" spans="1:49" x14ac:dyDescent="0.2">
      <c r="A50">
        <v>153</v>
      </c>
      <c r="B50">
        <v>143</v>
      </c>
      <c r="C50" t="s">
        <v>5600</v>
      </c>
      <c r="D50">
        <v>8</v>
      </c>
      <c r="E50">
        <v>8</v>
      </c>
      <c r="F50">
        <v>2017</v>
      </c>
      <c r="G50" t="s">
        <v>665</v>
      </c>
      <c r="H50" t="s">
        <v>4800</v>
      </c>
      <c r="I50" t="s">
        <v>5228</v>
      </c>
      <c r="J50">
        <v>100</v>
      </c>
      <c r="K50">
        <v>11.7</v>
      </c>
      <c r="L50" s="11">
        <v>42955</v>
      </c>
      <c r="M50" t="s">
        <v>5342</v>
      </c>
      <c r="N50">
        <v>3</v>
      </c>
      <c r="O50" s="12">
        <v>0.17152777777777775</v>
      </c>
      <c r="P50" t="s">
        <v>5598</v>
      </c>
      <c r="Q50" s="12">
        <f t="shared" si="0"/>
        <v>1.6666666666666691E-2</v>
      </c>
      <c r="R50" s="12">
        <v>0.18819444444444444</v>
      </c>
      <c r="S50" t="s">
        <v>5599</v>
      </c>
      <c r="T50" s="11">
        <v>42956</v>
      </c>
      <c r="U50" s="12">
        <v>0.35694444444444445</v>
      </c>
      <c r="V50" s="12">
        <f t="shared" si="5"/>
        <v>0.16875000000000001</v>
      </c>
      <c r="W50" s="12">
        <v>0.5</v>
      </c>
      <c r="X50" s="12">
        <f t="shared" si="6"/>
        <v>0.66874999999999996</v>
      </c>
      <c r="Y50">
        <v>11.88</v>
      </c>
      <c r="Z50" t="s">
        <v>5342</v>
      </c>
      <c r="AA50">
        <v>11.4</v>
      </c>
      <c r="AB50">
        <v>11.3</v>
      </c>
      <c r="AC50">
        <v>11.4</v>
      </c>
      <c r="AD50">
        <v>15.1</v>
      </c>
      <c r="AE50">
        <v>16.3</v>
      </c>
      <c r="AF50">
        <v>15.1</v>
      </c>
      <c r="AG50">
        <v>16.399999999999999</v>
      </c>
      <c r="AI50" s="11">
        <v>42958</v>
      </c>
      <c r="AJ50">
        <v>14</v>
      </c>
      <c r="AK50">
        <v>15.4</v>
      </c>
      <c r="AL50">
        <v>13.6</v>
      </c>
      <c r="AN50" s="11">
        <v>42598</v>
      </c>
      <c r="AO50">
        <v>9.9</v>
      </c>
      <c r="AP50">
        <v>10</v>
      </c>
      <c r="AR50" t="s">
        <v>5207</v>
      </c>
      <c r="AS50">
        <v>8.8999999999999996E-2</v>
      </c>
      <c r="AT50" t="s">
        <v>5341</v>
      </c>
      <c r="AU50">
        <v>0.42384105960264901</v>
      </c>
      <c r="AV50">
        <v>0.42384105960264901</v>
      </c>
      <c r="AW50">
        <v>0.42384105960264901</v>
      </c>
    </row>
    <row r="51" spans="1:49" x14ac:dyDescent="0.2">
      <c r="A51">
        <v>332</v>
      </c>
      <c r="B51">
        <v>328</v>
      </c>
      <c r="C51" t="s">
        <v>5842</v>
      </c>
      <c r="D51">
        <v>9</v>
      </c>
      <c r="E51">
        <v>21</v>
      </c>
      <c r="F51">
        <v>2017</v>
      </c>
      <c r="G51" t="s">
        <v>665</v>
      </c>
      <c r="H51" t="s">
        <v>4800</v>
      </c>
      <c r="I51" t="s">
        <v>5228</v>
      </c>
      <c r="J51">
        <v>100</v>
      </c>
      <c r="K51">
        <v>11.8</v>
      </c>
      <c r="L51" s="11">
        <v>42999</v>
      </c>
      <c r="M51" t="s">
        <v>4994</v>
      </c>
      <c r="N51">
        <v>4</v>
      </c>
      <c r="O51" s="12">
        <v>0.15555555555555556</v>
      </c>
      <c r="P51" t="s">
        <v>5839</v>
      </c>
      <c r="Q51" s="12">
        <f t="shared" si="0"/>
        <v>1.6666666666666691E-2</v>
      </c>
      <c r="R51" s="12">
        <v>0.17222222222222225</v>
      </c>
      <c r="T51" s="11">
        <v>43000</v>
      </c>
      <c r="U51" s="12">
        <v>0.35694444444444445</v>
      </c>
      <c r="V51" s="12">
        <f t="shared" si="5"/>
        <v>0.1847222222222222</v>
      </c>
      <c r="W51" s="12">
        <v>0.5</v>
      </c>
      <c r="X51" s="12">
        <f t="shared" si="6"/>
        <v>0.68472222222222223</v>
      </c>
      <c r="Y51">
        <v>12.25</v>
      </c>
      <c r="Z51" t="s">
        <v>5342</v>
      </c>
      <c r="AA51">
        <v>12.8</v>
      </c>
      <c r="AB51">
        <v>12.4</v>
      </c>
      <c r="AC51">
        <v>12.9</v>
      </c>
      <c r="AD51">
        <v>15</v>
      </c>
      <c r="AE51">
        <v>16.100000000000001</v>
      </c>
      <c r="AF51">
        <v>15</v>
      </c>
      <c r="AG51">
        <v>16.2</v>
      </c>
      <c r="AI51" s="11">
        <v>43006</v>
      </c>
      <c r="AJ51">
        <v>16.5</v>
      </c>
      <c r="AK51">
        <v>15.6</v>
      </c>
      <c r="AL51">
        <v>15.6</v>
      </c>
      <c r="AN51" s="11">
        <v>43012</v>
      </c>
      <c r="AO51">
        <v>9.5</v>
      </c>
      <c r="AP51">
        <v>9.6999999999999993</v>
      </c>
      <c r="AR51" t="s">
        <v>5207</v>
      </c>
      <c r="AS51">
        <v>9.6000000000000002E-2</v>
      </c>
      <c r="AT51" t="s">
        <v>5341</v>
      </c>
      <c r="AU51">
        <v>0.44</v>
      </c>
      <c r="AV51">
        <v>0.43333333333333302</v>
      </c>
      <c r="AW51">
        <v>0.43666666666666698</v>
      </c>
    </row>
    <row r="52" spans="1:49" x14ac:dyDescent="0.2">
      <c r="A52">
        <v>139</v>
      </c>
      <c r="B52">
        <v>128</v>
      </c>
      <c r="C52" t="s">
        <v>5579</v>
      </c>
      <c r="D52">
        <v>8</v>
      </c>
      <c r="E52">
        <v>3</v>
      </c>
      <c r="F52">
        <v>2017</v>
      </c>
      <c r="G52" t="s">
        <v>693</v>
      </c>
      <c r="H52" t="s">
        <v>4802</v>
      </c>
      <c r="I52" t="s">
        <v>5243</v>
      </c>
      <c r="J52">
        <v>100.2</v>
      </c>
      <c r="K52">
        <v>13.1</v>
      </c>
      <c r="L52" s="11">
        <v>42950</v>
      </c>
      <c r="M52" t="s">
        <v>4994</v>
      </c>
      <c r="N52">
        <v>4</v>
      </c>
      <c r="O52" s="12">
        <v>0.15347222222222223</v>
      </c>
      <c r="P52" t="s">
        <v>5576</v>
      </c>
      <c r="Q52" s="12">
        <f t="shared" si="0"/>
        <v>1.5277777777777751E-2</v>
      </c>
      <c r="R52" s="12">
        <v>0.16874999999999998</v>
      </c>
      <c r="T52" s="11">
        <v>42951</v>
      </c>
      <c r="U52" s="12">
        <v>0.35625000000000001</v>
      </c>
      <c r="V52" s="12">
        <f t="shared" si="5"/>
        <v>0.18750000000000003</v>
      </c>
      <c r="W52" s="12">
        <v>0.5</v>
      </c>
      <c r="X52" s="12">
        <f t="shared" si="6"/>
        <v>0.6875</v>
      </c>
      <c r="Y52">
        <v>11.7</v>
      </c>
      <c r="Z52" t="s">
        <v>5342</v>
      </c>
      <c r="AA52">
        <v>11.5</v>
      </c>
      <c r="AB52">
        <v>11.5</v>
      </c>
      <c r="AC52">
        <v>11.4</v>
      </c>
      <c r="AD52">
        <v>15</v>
      </c>
      <c r="AE52">
        <v>16.3</v>
      </c>
      <c r="AF52">
        <v>15</v>
      </c>
      <c r="AG52">
        <v>16.2</v>
      </c>
      <c r="AI52" s="11">
        <v>42956</v>
      </c>
      <c r="AJ52">
        <v>13.5</v>
      </c>
      <c r="AK52">
        <v>13.7</v>
      </c>
      <c r="AL52">
        <v>16.899999999999999</v>
      </c>
      <c r="AN52" s="11">
        <v>42957</v>
      </c>
      <c r="AO52">
        <v>10.3</v>
      </c>
      <c r="AP52">
        <v>10.3</v>
      </c>
      <c r="AR52" t="s">
        <v>5207</v>
      </c>
      <c r="AS52">
        <v>9.6806387229999999E-2</v>
      </c>
      <c r="AT52" t="s">
        <v>5341</v>
      </c>
      <c r="AU52">
        <v>0.4</v>
      </c>
      <c r="AV52">
        <v>0.39333333333333298</v>
      </c>
      <c r="AW52">
        <v>0.396666666666667</v>
      </c>
    </row>
    <row r="53" spans="1:49" x14ac:dyDescent="0.2">
      <c r="A53">
        <v>187</v>
      </c>
      <c r="B53">
        <v>177</v>
      </c>
      <c r="C53" t="s">
        <v>5646</v>
      </c>
      <c r="D53">
        <v>8</v>
      </c>
      <c r="E53">
        <v>16</v>
      </c>
      <c r="F53">
        <v>2017</v>
      </c>
      <c r="G53" t="s">
        <v>693</v>
      </c>
      <c r="H53" t="s">
        <v>4802</v>
      </c>
      <c r="I53" t="s">
        <v>5243</v>
      </c>
      <c r="J53">
        <v>100.1</v>
      </c>
      <c r="K53">
        <v>13.8</v>
      </c>
      <c r="L53" s="11">
        <v>42963</v>
      </c>
      <c r="M53" t="s">
        <v>4994</v>
      </c>
      <c r="N53">
        <v>1</v>
      </c>
      <c r="P53" t="s">
        <v>5647</v>
      </c>
      <c r="Q53" s="12"/>
      <c r="R53" s="12">
        <v>0.15625</v>
      </c>
      <c r="T53" s="11">
        <v>42964</v>
      </c>
      <c r="U53" s="12">
        <v>0.35138888888888892</v>
      </c>
      <c r="V53" s="12">
        <f t="shared" si="5"/>
        <v>0.19513888888888892</v>
      </c>
      <c r="W53" s="12">
        <v>0.5</v>
      </c>
      <c r="X53" s="12">
        <f t="shared" si="6"/>
        <v>0.69513888888888897</v>
      </c>
      <c r="Y53">
        <v>12.17</v>
      </c>
      <c r="Z53" t="s">
        <v>4994</v>
      </c>
      <c r="AA53">
        <v>11.4</v>
      </c>
      <c r="AB53">
        <v>11.4</v>
      </c>
      <c r="AC53">
        <v>11.6</v>
      </c>
      <c r="AD53">
        <v>15</v>
      </c>
      <c r="AE53">
        <v>16.2</v>
      </c>
      <c r="AF53">
        <v>15</v>
      </c>
      <c r="AG53">
        <v>16.3</v>
      </c>
      <c r="AI53" s="11">
        <v>42969</v>
      </c>
      <c r="AJ53">
        <v>13.8</v>
      </c>
      <c r="AK53">
        <v>16.600000000000001</v>
      </c>
      <c r="AL53">
        <v>14.2</v>
      </c>
      <c r="AN53" s="11">
        <v>42971</v>
      </c>
      <c r="AO53">
        <v>10.1</v>
      </c>
      <c r="AP53">
        <v>10.1</v>
      </c>
      <c r="AR53" t="s">
        <v>5207</v>
      </c>
      <c r="AS53">
        <v>0.1018981019</v>
      </c>
      <c r="AT53" t="s">
        <v>5341</v>
      </c>
      <c r="AU53">
        <v>0.40666666666666701</v>
      </c>
      <c r="AV53">
        <v>0.413333333333333</v>
      </c>
      <c r="AW53">
        <v>0.41</v>
      </c>
    </row>
    <row r="54" spans="1:49" x14ac:dyDescent="0.2">
      <c r="A54">
        <v>10</v>
      </c>
      <c r="B54">
        <v>731</v>
      </c>
      <c r="C54" t="s">
        <v>5408</v>
      </c>
      <c r="D54">
        <v>2</v>
      </c>
      <c r="E54">
        <v>19</v>
      </c>
      <c r="F54">
        <v>2018</v>
      </c>
      <c r="G54" t="s">
        <v>673</v>
      </c>
      <c r="H54" t="s">
        <v>4803</v>
      </c>
      <c r="I54" t="s">
        <v>5283</v>
      </c>
      <c r="J54">
        <v>100.1</v>
      </c>
      <c r="K54">
        <v>6.3</v>
      </c>
      <c r="L54" s="11">
        <v>43150</v>
      </c>
      <c r="M54" t="s">
        <v>4994</v>
      </c>
      <c r="N54">
        <v>4</v>
      </c>
      <c r="O54" s="12">
        <v>0.18541666666666667</v>
      </c>
      <c r="P54" t="s">
        <v>5405</v>
      </c>
      <c r="Q54" s="12">
        <f t="shared" si="0"/>
        <v>1.3888888888888867E-2</v>
      </c>
      <c r="R54" s="12">
        <v>0.19930555555555554</v>
      </c>
      <c r="S54" t="s">
        <v>5397</v>
      </c>
      <c r="T54" s="11">
        <v>43151</v>
      </c>
      <c r="U54" s="12">
        <v>0.3666666666666667</v>
      </c>
      <c r="V54" s="12">
        <f t="shared" si="5"/>
        <v>0.16736111111111115</v>
      </c>
      <c r="W54" s="12">
        <v>0.5</v>
      </c>
      <c r="X54" s="12">
        <f t="shared" si="6"/>
        <v>0.66736111111111118</v>
      </c>
      <c r="Y54">
        <v>12.27</v>
      </c>
      <c r="Z54" t="s">
        <v>5342</v>
      </c>
      <c r="AA54">
        <v>11.3</v>
      </c>
      <c r="AB54">
        <v>11.4</v>
      </c>
      <c r="AC54">
        <v>11.1</v>
      </c>
      <c r="AD54">
        <v>15.2</v>
      </c>
      <c r="AE54">
        <v>16.5</v>
      </c>
      <c r="AF54">
        <v>15.2</v>
      </c>
      <c r="AG54">
        <v>16.399999999999999</v>
      </c>
      <c r="AI54" s="11">
        <v>43154</v>
      </c>
      <c r="AJ54">
        <v>13.4</v>
      </c>
      <c r="AK54">
        <v>13.9</v>
      </c>
      <c r="AL54">
        <v>15.3</v>
      </c>
      <c r="AN54" s="11">
        <v>43159</v>
      </c>
      <c r="AO54">
        <v>10.199999999999999</v>
      </c>
      <c r="AP54">
        <v>10.1</v>
      </c>
      <c r="AR54" t="s">
        <v>5207</v>
      </c>
      <c r="AS54">
        <v>8.7912087910000006E-2</v>
      </c>
      <c r="AT54" t="s">
        <v>5341</v>
      </c>
      <c r="AU54">
        <v>0.41447368421052599</v>
      </c>
      <c r="AV54">
        <v>0.41447368421052599</v>
      </c>
      <c r="AW54">
        <v>0.41447368421052599</v>
      </c>
    </row>
    <row r="55" spans="1:49" x14ac:dyDescent="0.2">
      <c r="A55">
        <v>301</v>
      </c>
      <c r="B55">
        <v>296</v>
      </c>
      <c r="C55" t="s">
        <v>5801</v>
      </c>
      <c r="D55">
        <v>9</v>
      </c>
      <c r="E55">
        <v>14</v>
      </c>
      <c r="F55">
        <v>2017</v>
      </c>
      <c r="G55" t="s">
        <v>673</v>
      </c>
      <c r="H55" t="s">
        <v>4803</v>
      </c>
      <c r="I55" t="s">
        <v>5283</v>
      </c>
      <c r="J55">
        <v>100</v>
      </c>
      <c r="K55">
        <v>11.6</v>
      </c>
      <c r="L55" s="11">
        <v>42992</v>
      </c>
      <c r="M55" t="s">
        <v>4994</v>
      </c>
      <c r="N55">
        <v>4</v>
      </c>
      <c r="O55" s="12">
        <v>0.16250000000000001</v>
      </c>
      <c r="P55" t="s">
        <v>5798</v>
      </c>
      <c r="Q55" s="12">
        <f t="shared" si="0"/>
        <v>1.5972222222222221E-2</v>
      </c>
      <c r="R55" s="12">
        <v>0.17847222222222223</v>
      </c>
      <c r="S55" t="s">
        <v>5774</v>
      </c>
      <c r="T55" s="11">
        <v>42993</v>
      </c>
      <c r="U55" s="12">
        <v>0.3888888888888889</v>
      </c>
      <c r="V55" s="12">
        <f t="shared" si="5"/>
        <v>0.21041666666666667</v>
      </c>
      <c r="W55" s="12">
        <v>0.5</v>
      </c>
      <c r="X55" s="12">
        <f t="shared" si="6"/>
        <v>0.7104166666666667</v>
      </c>
      <c r="Y55">
        <v>21.26</v>
      </c>
      <c r="Z55" t="s">
        <v>5342</v>
      </c>
      <c r="AA55">
        <v>13.1</v>
      </c>
      <c r="AB55">
        <v>12.7</v>
      </c>
      <c r="AC55">
        <v>12.8</v>
      </c>
      <c r="AD55">
        <v>15</v>
      </c>
      <c r="AE55">
        <v>16.2</v>
      </c>
      <c r="AF55">
        <v>15.1</v>
      </c>
      <c r="AG55">
        <v>16.2</v>
      </c>
      <c r="AI55" s="11">
        <v>42998</v>
      </c>
      <c r="AJ55">
        <v>15.2</v>
      </c>
      <c r="AK55">
        <v>15.3</v>
      </c>
      <c r="AL55">
        <v>16.7</v>
      </c>
      <c r="AN55" s="11">
        <v>43004</v>
      </c>
      <c r="AO55">
        <v>9.9</v>
      </c>
      <c r="AP55">
        <v>10</v>
      </c>
      <c r="AR55" t="s">
        <v>5207</v>
      </c>
      <c r="AS55">
        <v>8.5914085909999993E-2</v>
      </c>
      <c r="AT55" t="s">
        <v>5341</v>
      </c>
      <c r="AU55">
        <v>0.42</v>
      </c>
      <c r="AV55">
        <v>0.41059602649006599</v>
      </c>
      <c r="AW55">
        <v>0.41529801324503302</v>
      </c>
    </row>
    <row r="56" spans="1:49" x14ac:dyDescent="0.2">
      <c r="A56">
        <v>66</v>
      </c>
      <c r="B56">
        <v>55</v>
      </c>
      <c r="C56" t="s">
        <v>5482</v>
      </c>
      <c r="D56">
        <v>6</v>
      </c>
      <c r="E56">
        <v>29</v>
      </c>
      <c r="F56">
        <v>2017</v>
      </c>
      <c r="G56" t="s">
        <v>288</v>
      </c>
      <c r="H56" t="s">
        <v>4815</v>
      </c>
      <c r="I56" t="s">
        <v>5214</v>
      </c>
      <c r="J56">
        <v>100.2</v>
      </c>
      <c r="K56">
        <v>10</v>
      </c>
      <c r="L56" s="11">
        <v>42915</v>
      </c>
      <c r="M56" t="s">
        <v>4994</v>
      </c>
      <c r="N56">
        <v>3</v>
      </c>
      <c r="O56" s="12">
        <v>0.14791666666666667</v>
      </c>
      <c r="P56" t="s">
        <v>5479</v>
      </c>
      <c r="Q56" s="12">
        <f t="shared" si="0"/>
        <v>1.6666666666666663E-2</v>
      </c>
      <c r="R56" s="12">
        <v>0.16458333333333333</v>
      </c>
      <c r="T56" s="11">
        <v>42916</v>
      </c>
      <c r="U56" s="12">
        <v>0.3527777777777778</v>
      </c>
      <c r="V56" s="12">
        <f t="shared" si="5"/>
        <v>0.18819444444444447</v>
      </c>
      <c r="W56" s="12">
        <v>0.5</v>
      </c>
      <c r="X56" s="12">
        <f t="shared" si="6"/>
        <v>0.68819444444444444</v>
      </c>
      <c r="Y56">
        <v>11.86</v>
      </c>
      <c r="Z56" t="s">
        <v>4994</v>
      </c>
      <c r="AA56">
        <v>11.5</v>
      </c>
      <c r="AB56">
        <v>11.1</v>
      </c>
      <c r="AC56">
        <v>11.2</v>
      </c>
      <c r="AD56">
        <v>15.2</v>
      </c>
      <c r="AE56">
        <v>16.399999999999999</v>
      </c>
      <c r="AF56">
        <v>15.3</v>
      </c>
      <c r="AG56">
        <v>16.5</v>
      </c>
      <c r="AI56" s="11">
        <v>42923</v>
      </c>
      <c r="AJ56">
        <v>13</v>
      </c>
      <c r="AK56">
        <v>15.4</v>
      </c>
      <c r="AL56">
        <v>13.1</v>
      </c>
      <c r="AN56" s="11">
        <v>42922</v>
      </c>
      <c r="AO56">
        <v>10.4</v>
      </c>
      <c r="AP56">
        <v>10.4</v>
      </c>
      <c r="AQ56" t="s">
        <v>5480</v>
      </c>
      <c r="AR56" t="s">
        <v>5207</v>
      </c>
      <c r="AS56">
        <v>7.6846307389999993E-2</v>
      </c>
      <c r="AT56" t="s">
        <v>5341</v>
      </c>
      <c r="AU56">
        <v>0.394736842105263</v>
      </c>
      <c r="AV56">
        <v>0.39869281045751598</v>
      </c>
      <c r="AW56">
        <v>0.39671482628138999</v>
      </c>
    </row>
    <row r="57" spans="1:49" x14ac:dyDescent="0.2">
      <c r="A57">
        <v>97</v>
      </c>
      <c r="B57">
        <v>86</v>
      </c>
      <c r="C57" t="s">
        <v>5523</v>
      </c>
      <c r="D57">
        <v>7</v>
      </c>
      <c r="E57">
        <v>18</v>
      </c>
      <c r="F57">
        <v>2017</v>
      </c>
      <c r="G57" t="s">
        <v>288</v>
      </c>
      <c r="H57" t="s">
        <v>4815</v>
      </c>
      <c r="I57" t="s">
        <v>5214</v>
      </c>
      <c r="J57">
        <v>100</v>
      </c>
      <c r="K57">
        <v>11.5</v>
      </c>
      <c r="L57" s="11">
        <v>42934</v>
      </c>
      <c r="M57" t="s">
        <v>4994</v>
      </c>
      <c r="N57">
        <v>2</v>
      </c>
      <c r="O57" s="12">
        <v>0.15</v>
      </c>
      <c r="P57" t="s">
        <v>5522</v>
      </c>
      <c r="Q57" s="12">
        <f t="shared" si="0"/>
        <v>1.4583333333333337E-2</v>
      </c>
      <c r="R57" s="12">
        <v>0.16458333333333333</v>
      </c>
      <c r="T57" s="11">
        <v>42935</v>
      </c>
      <c r="U57" s="12">
        <v>0.35486111111111113</v>
      </c>
      <c r="V57" s="12">
        <f t="shared" si="5"/>
        <v>0.1902777777777778</v>
      </c>
      <c r="W57" s="12">
        <v>0.5</v>
      </c>
      <c r="X57" s="12">
        <f t="shared" si="6"/>
        <v>0.69027777777777777</v>
      </c>
      <c r="Y57">
        <v>11.81</v>
      </c>
      <c r="Z57" t="s">
        <v>5342</v>
      </c>
      <c r="AA57">
        <v>11.2</v>
      </c>
      <c r="AB57">
        <v>11.5</v>
      </c>
      <c r="AC57">
        <v>11.7</v>
      </c>
      <c r="AD57">
        <v>15</v>
      </c>
      <c r="AE57">
        <v>16.399999999999999</v>
      </c>
      <c r="AF57">
        <v>15</v>
      </c>
      <c r="AG57">
        <v>16.3</v>
      </c>
      <c r="AI57" s="11">
        <v>42937</v>
      </c>
      <c r="AJ57">
        <v>12.9</v>
      </c>
      <c r="AK57">
        <v>13.5</v>
      </c>
      <c r="AL57">
        <v>16</v>
      </c>
      <c r="AN57" s="11">
        <v>42942</v>
      </c>
      <c r="AO57">
        <v>10.3</v>
      </c>
      <c r="AP57">
        <v>10.3</v>
      </c>
      <c r="AR57" t="s">
        <v>5207</v>
      </c>
      <c r="AS57">
        <v>0.08</v>
      </c>
      <c r="AT57" t="s">
        <v>5341</v>
      </c>
      <c r="AU57">
        <v>0.40666666666666701</v>
      </c>
      <c r="AV57">
        <v>0.4</v>
      </c>
      <c r="AW57">
        <v>0.40333333333333299</v>
      </c>
    </row>
    <row r="58" spans="1:49" x14ac:dyDescent="0.2">
      <c r="A58">
        <v>56</v>
      </c>
      <c r="B58">
        <v>45</v>
      </c>
      <c r="C58" t="s">
        <v>5468</v>
      </c>
      <c r="D58">
        <v>6</v>
      </c>
      <c r="E58">
        <v>27</v>
      </c>
      <c r="F58">
        <v>2017</v>
      </c>
      <c r="G58" t="s">
        <v>5295</v>
      </c>
      <c r="H58" t="s">
        <v>4827</v>
      </c>
      <c r="I58" t="s">
        <v>5296</v>
      </c>
      <c r="J58">
        <v>100.1</v>
      </c>
      <c r="K58">
        <v>10.8</v>
      </c>
      <c r="L58" s="11">
        <v>42913</v>
      </c>
      <c r="M58" t="s">
        <v>4994</v>
      </c>
      <c r="N58">
        <v>1</v>
      </c>
      <c r="O58" s="12">
        <v>0.15208333333333332</v>
      </c>
      <c r="P58" t="s">
        <v>5469</v>
      </c>
      <c r="Q58" s="12">
        <f t="shared" si="0"/>
        <v>1.6666666666666663E-2</v>
      </c>
      <c r="R58" s="12">
        <v>0.16874999999999998</v>
      </c>
      <c r="T58" s="11">
        <v>42914</v>
      </c>
      <c r="U58" s="12">
        <v>0.3611111111111111</v>
      </c>
      <c r="V58" s="12">
        <f t="shared" si="5"/>
        <v>0.19236111111111112</v>
      </c>
      <c r="W58" s="12">
        <v>0.5</v>
      </c>
      <c r="X58" s="12">
        <f t="shared" si="6"/>
        <v>0.69236111111111109</v>
      </c>
      <c r="Y58">
        <v>11.83</v>
      </c>
      <c r="Z58" t="s">
        <v>4994</v>
      </c>
      <c r="AA58">
        <v>11.4</v>
      </c>
      <c r="AB58">
        <v>11.9</v>
      </c>
      <c r="AC58">
        <v>11.8</v>
      </c>
      <c r="AD58">
        <v>15</v>
      </c>
      <c r="AE58">
        <v>16.2</v>
      </c>
      <c r="AF58">
        <v>15.1</v>
      </c>
      <c r="AG58">
        <v>16.399999999999999</v>
      </c>
      <c r="AI58" s="11">
        <v>42916</v>
      </c>
      <c r="AJ58">
        <v>14.9</v>
      </c>
      <c r="AK58">
        <v>11.2</v>
      </c>
      <c r="AL58">
        <v>14.2</v>
      </c>
      <c r="AN58" s="11">
        <v>42922</v>
      </c>
      <c r="AO58">
        <v>10.1</v>
      </c>
      <c r="AP58">
        <v>10.1</v>
      </c>
      <c r="AR58" t="s">
        <v>5207</v>
      </c>
      <c r="AS58">
        <v>5.1948051949999997E-2</v>
      </c>
      <c r="AT58" t="s">
        <v>5341</v>
      </c>
      <c r="AU58">
        <v>0.40666666666666701</v>
      </c>
      <c r="AV58">
        <v>0.41721854304635803</v>
      </c>
      <c r="AW58">
        <v>0.41194260485651202</v>
      </c>
    </row>
    <row r="59" spans="1:49" x14ac:dyDescent="0.2">
      <c r="A59">
        <v>241</v>
      </c>
      <c r="B59">
        <v>233</v>
      </c>
      <c r="C59" t="s">
        <v>5721</v>
      </c>
      <c r="D59">
        <v>8</v>
      </c>
      <c r="E59">
        <v>29</v>
      </c>
      <c r="F59">
        <v>2017</v>
      </c>
      <c r="G59" t="s">
        <v>5295</v>
      </c>
      <c r="H59" t="s">
        <v>4827</v>
      </c>
      <c r="I59" t="s">
        <v>5296</v>
      </c>
      <c r="J59">
        <v>100.3</v>
      </c>
      <c r="K59">
        <v>12.1</v>
      </c>
      <c r="L59" s="11">
        <v>42976</v>
      </c>
      <c r="M59" t="s">
        <v>4994</v>
      </c>
      <c r="N59">
        <v>1</v>
      </c>
      <c r="O59" s="12">
        <v>0.14930555555555555</v>
      </c>
      <c r="P59" t="s">
        <v>5722</v>
      </c>
      <c r="Q59" s="12">
        <f t="shared" si="0"/>
        <v>1.7361111111111105E-2</v>
      </c>
      <c r="R59" s="12">
        <v>0.16666666666666666</v>
      </c>
      <c r="T59" s="11">
        <v>42977</v>
      </c>
      <c r="U59">
        <v>8.5299999999999994</v>
      </c>
      <c r="V59" s="12">
        <f t="shared" si="5"/>
        <v>8.3633333333333333</v>
      </c>
      <c r="W59" s="12">
        <v>0.5</v>
      </c>
      <c r="X59" s="12">
        <f t="shared" si="6"/>
        <v>8.8633333333333333</v>
      </c>
      <c r="Y59">
        <v>12.29</v>
      </c>
      <c r="Z59" t="s">
        <v>5342</v>
      </c>
      <c r="AA59">
        <v>12.8</v>
      </c>
      <c r="AB59">
        <v>12.7</v>
      </c>
      <c r="AC59">
        <v>13.1</v>
      </c>
      <c r="AD59">
        <v>15.2</v>
      </c>
      <c r="AE59">
        <v>16.2</v>
      </c>
      <c r="AF59">
        <v>15.2</v>
      </c>
      <c r="AG59">
        <v>16.3</v>
      </c>
      <c r="AI59" s="11">
        <v>42979</v>
      </c>
      <c r="AJ59">
        <v>15.6</v>
      </c>
      <c r="AK59">
        <v>15.8</v>
      </c>
      <c r="AL59">
        <v>19.2</v>
      </c>
      <c r="AN59" s="11">
        <v>42985</v>
      </c>
      <c r="AO59">
        <v>10</v>
      </c>
      <c r="AP59">
        <v>10.1</v>
      </c>
      <c r="AR59" t="s">
        <v>5207</v>
      </c>
      <c r="AS59">
        <v>0.1196410768</v>
      </c>
      <c r="AT59" t="s">
        <v>5341</v>
      </c>
      <c r="AU59">
        <v>0.40789473684210498</v>
      </c>
      <c r="AV59">
        <v>0.40789473684210498</v>
      </c>
      <c r="AW59">
        <v>0.40789473684210498</v>
      </c>
    </row>
    <row r="60" spans="1:49" x14ac:dyDescent="0.2">
      <c r="A60">
        <v>289</v>
      </c>
      <c r="B60">
        <v>284</v>
      </c>
      <c r="C60" t="s">
        <v>5786</v>
      </c>
      <c r="D60">
        <v>9</v>
      </c>
      <c r="E60">
        <v>12</v>
      </c>
      <c r="F60">
        <v>2017</v>
      </c>
      <c r="G60" t="s">
        <v>200</v>
      </c>
      <c r="H60" t="s">
        <v>4829</v>
      </c>
      <c r="I60" t="s">
        <v>5212</v>
      </c>
      <c r="J60">
        <v>100.2</v>
      </c>
      <c r="K60">
        <v>12.4</v>
      </c>
      <c r="L60" s="11">
        <v>42990</v>
      </c>
      <c r="M60" t="s">
        <v>5342</v>
      </c>
      <c r="N60">
        <v>4</v>
      </c>
      <c r="O60" s="12">
        <v>0.19305555555555554</v>
      </c>
      <c r="P60" t="s">
        <v>5783</v>
      </c>
      <c r="Q60" s="12">
        <f t="shared" si="0"/>
        <v>1.6666666666666691E-2</v>
      </c>
      <c r="R60" s="12">
        <v>0.20972222222222223</v>
      </c>
      <c r="T60" s="11">
        <v>42991</v>
      </c>
      <c r="U60" s="12">
        <v>0.37013888888888885</v>
      </c>
      <c r="V60" s="12">
        <f t="shared" si="5"/>
        <v>0.16041666666666662</v>
      </c>
      <c r="W60" s="12">
        <v>0.5</v>
      </c>
      <c r="X60" s="12">
        <f t="shared" si="6"/>
        <v>0.66041666666666665</v>
      </c>
      <c r="Y60">
        <v>12.24</v>
      </c>
      <c r="Z60" t="s">
        <v>5342</v>
      </c>
      <c r="AA60">
        <v>12.6</v>
      </c>
      <c r="AB60">
        <v>13</v>
      </c>
      <c r="AC60">
        <v>14.2</v>
      </c>
      <c r="AD60">
        <v>15.1</v>
      </c>
      <c r="AE60">
        <v>16.2</v>
      </c>
      <c r="AF60">
        <v>15</v>
      </c>
      <c r="AG60">
        <v>16.100000000000001</v>
      </c>
      <c r="AI60" s="11">
        <v>42993</v>
      </c>
      <c r="AJ60">
        <v>16.3</v>
      </c>
      <c r="AK60">
        <v>16.2</v>
      </c>
      <c r="AL60">
        <v>15.7</v>
      </c>
      <c r="AN60" s="11">
        <v>42999</v>
      </c>
      <c r="AO60">
        <v>9.9</v>
      </c>
      <c r="AP60">
        <v>9.6999999999999993</v>
      </c>
      <c r="AR60" t="s">
        <v>5207</v>
      </c>
      <c r="AS60">
        <v>8.3832335329999993E-2</v>
      </c>
      <c r="AT60" t="s">
        <v>5341</v>
      </c>
      <c r="AU60">
        <v>0.41721854304635803</v>
      </c>
      <c r="AV60">
        <v>0.42666666666666703</v>
      </c>
      <c r="AW60">
        <v>0.42194260485651203</v>
      </c>
    </row>
    <row r="61" spans="1:49" x14ac:dyDescent="0.2">
      <c r="A61">
        <v>317</v>
      </c>
      <c r="B61">
        <v>312</v>
      </c>
      <c r="C61" t="s">
        <v>5823</v>
      </c>
      <c r="D61">
        <v>9</v>
      </c>
      <c r="E61">
        <v>19</v>
      </c>
      <c r="F61">
        <v>2017</v>
      </c>
      <c r="G61" t="s">
        <v>200</v>
      </c>
      <c r="H61" t="s">
        <v>4829</v>
      </c>
      <c r="I61" t="s">
        <v>5212</v>
      </c>
      <c r="J61">
        <v>100.1</v>
      </c>
      <c r="K61">
        <v>12.7</v>
      </c>
      <c r="L61" s="11">
        <v>42997</v>
      </c>
      <c r="M61" t="s">
        <v>4994</v>
      </c>
      <c r="N61">
        <v>4</v>
      </c>
      <c r="O61" s="12">
        <v>0.16041666666666668</v>
      </c>
      <c r="P61" t="s">
        <v>5819</v>
      </c>
      <c r="Q61" s="12">
        <f t="shared" si="0"/>
        <v>2.4999999999999994E-2</v>
      </c>
      <c r="R61" s="12">
        <v>0.18541666666666667</v>
      </c>
      <c r="S61" t="s">
        <v>5820</v>
      </c>
      <c r="T61" s="11">
        <v>42998</v>
      </c>
      <c r="U61" s="12">
        <v>0.3576388888888889</v>
      </c>
      <c r="V61" s="12">
        <f t="shared" si="5"/>
        <v>0.17222222222222222</v>
      </c>
      <c r="W61" s="12">
        <v>0.5</v>
      </c>
      <c r="X61" s="12">
        <f t="shared" si="6"/>
        <v>0.67222222222222228</v>
      </c>
      <c r="Y61">
        <v>12.38</v>
      </c>
      <c r="Z61" t="s">
        <v>5342</v>
      </c>
      <c r="AA61">
        <v>13.1</v>
      </c>
      <c r="AB61">
        <v>13.2</v>
      </c>
      <c r="AC61">
        <v>13</v>
      </c>
      <c r="AD61">
        <v>15.2</v>
      </c>
      <c r="AE61">
        <v>16.399999999999999</v>
      </c>
      <c r="AF61">
        <v>15.3</v>
      </c>
      <c r="AG61">
        <v>16.5</v>
      </c>
      <c r="AI61" s="11">
        <v>43000</v>
      </c>
      <c r="AJ61">
        <v>15.5</v>
      </c>
      <c r="AK61">
        <v>16.8</v>
      </c>
      <c r="AL61">
        <v>15.7</v>
      </c>
      <c r="AN61" s="11">
        <v>43007</v>
      </c>
      <c r="AO61">
        <v>10.3</v>
      </c>
      <c r="AP61">
        <v>10.3</v>
      </c>
      <c r="AR61" t="s">
        <v>5207</v>
      </c>
      <c r="AS61">
        <v>8.6913086910000006E-2</v>
      </c>
      <c r="AT61" t="s">
        <v>5341</v>
      </c>
      <c r="AU61">
        <v>0.40131578947368401</v>
      </c>
      <c r="AV61">
        <v>0.40522875816993498</v>
      </c>
      <c r="AW61">
        <v>0.40327227382180902</v>
      </c>
    </row>
    <row r="62" spans="1:49" x14ac:dyDescent="0.2">
      <c r="A62">
        <v>72</v>
      </c>
      <c r="B62">
        <v>61</v>
      </c>
      <c r="C62" t="s">
        <v>5489</v>
      </c>
      <c r="D62">
        <v>7</v>
      </c>
      <c r="E62">
        <v>6</v>
      </c>
      <c r="F62">
        <v>2017</v>
      </c>
      <c r="G62" t="s">
        <v>5285</v>
      </c>
      <c r="H62" t="s">
        <v>4846</v>
      </c>
      <c r="I62" t="s">
        <v>5286</v>
      </c>
      <c r="J62">
        <v>100</v>
      </c>
      <c r="K62">
        <v>12.2</v>
      </c>
      <c r="L62" s="11">
        <v>42922</v>
      </c>
      <c r="M62" t="s">
        <v>4994</v>
      </c>
      <c r="N62">
        <v>1</v>
      </c>
      <c r="O62" s="12">
        <v>0.1173611111111111</v>
      </c>
      <c r="P62" t="s">
        <v>5490</v>
      </c>
      <c r="Q62" s="12">
        <f t="shared" si="0"/>
        <v>1.4583333333333351E-2</v>
      </c>
      <c r="R62" s="12">
        <v>0.13194444444444445</v>
      </c>
      <c r="T62" s="11">
        <v>42922</v>
      </c>
      <c r="U62" s="12">
        <v>0.37013888888888885</v>
      </c>
      <c r="V62" s="12">
        <f t="shared" si="5"/>
        <v>0.2381944444444444</v>
      </c>
      <c r="W62" s="12">
        <v>0.5</v>
      </c>
      <c r="X62" s="12">
        <f t="shared" si="6"/>
        <v>0.73819444444444438</v>
      </c>
      <c r="Y62">
        <v>11.8</v>
      </c>
      <c r="Z62" t="s">
        <v>4994</v>
      </c>
      <c r="AA62">
        <v>11.4</v>
      </c>
      <c r="AB62">
        <v>11.5</v>
      </c>
      <c r="AC62">
        <v>11.3</v>
      </c>
      <c r="AD62">
        <v>15.2</v>
      </c>
      <c r="AE62">
        <v>16.5</v>
      </c>
      <c r="AF62">
        <v>15</v>
      </c>
      <c r="AG62">
        <v>16.100000000000001</v>
      </c>
      <c r="AI62" s="11">
        <v>42928</v>
      </c>
      <c r="AJ62">
        <v>17.2</v>
      </c>
      <c r="AK62">
        <v>13.8</v>
      </c>
      <c r="AL62">
        <v>13.5</v>
      </c>
      <c r="AN62" s="11">
        <v>42930</v>
      </c>
      <c r="AO62">
        <v>10.199999999999999</v>
      </c>
      <c r="AP62">
        <v>9.8000000000000007</v>
      </c>
      <c r="AR62" t="s">
        <v>5207</v>
      </c>
      <c r="AS62">
        <v>0.10299999999999999</v>
      </c>
      <c r="AT62" t="s">
        <v>5341</v>
      </c>
      <c r="AU62">
        <v>0.41447368421052599</v>
      </c>
      <c r="AV62">
        <v>0.42</v>
      </c>
      <c r="AW62">
        <v>0.41723684210526302</v>
      </c>
    </row>
    <row r="63" spans="1:49" x14ac:dyDescent="0.2">
      <c r="A63">
        <v>215</v>
      </c>
      <c r="B63">
        <v>205</v>
      </c>
      <c r="C63" t="s">
        <v>5684</v>
      </c>
      <c r="D63">
        <v>8</v>
      </c>
      <c r="E63">
        <v>22</v>
      </c>
      <c r="F63">
        <v>2017</v>
      </c>
      <c r="G63" t="s">
        <v>5285</v>
      </c>
      <c r="H63" t="s">
        <v>4846</v>
      </c>
      <c r="I63" t="s">
        <v>5286</v>
      </c>
      <c r="J63">
        <v>100.1</v>
      </c>
      <c r="K63">
        <v>13</v>
      </c>
      <c r="L63" s="11">
        <v>42969</v>
      </c>
      <c r="M63" t="s">
        <v>5342</v>
      </c>
      <c r="N63">
        <v>1</v>
      </c>
      <c r="O63" s="12">
        <v>0.16111111111111112</v>
      </c>
      <c r="P63" t="s">
        <v>5685</v>
      </c>
      <c r="Q63" s="12">
        <f t="shared" si="0"/>
        <v>1.7361111111111105E-2</v>
      </c>
      <c r="R63" s="12">
        <v>0.17847222222222223</v>
      </c>
      <c r="S63" t="s">
        <v>5686</v>
      </c>
      <c r="T63" s="11">
        <v>42970</v>
      </c>
      <c r="U63" s="12">
        <v>0.3666666666666667</v>
      </c>
      <c r="V63" s="12">
        <f t="shared" si="5"/>
        <v>0.18819444444444447</v>
      </c>
      <c r="W63" s="12">
        <v>0.5</v>
      </c>
      <c r="X63" s="12">
        <f t="shared" si="6"/>
        <v>0.68819444444444444</v>
      </c>
      <c r="Y63">
        <v>12.23</v>
      </c>
      <c r="Z63" t="s">
        <v>5342</v>
      </c>
      <c r="AA63">
        <v>12.3</v>
      </c>
      <c r="AB63">
        <v>12.9</v>
      </c>
      <c r="AC63">
        <v>12.6</v>
      </c>
      <c r="AD63">
        <v>15.2</v>
      </c>
      <c r="AE63">
        <v>16.3</v>
      </c>
      <c r="AF63">
        <v>15</v>
      </c>
      <c r="AG63">
        <v>16.100000000000001</v>
      </c>
      <c r="AH63" t="s">
        <v>5679</v>
      </c>
      <c r="AI63" s="11">
        <v>42975</v>
      </c>
      <c r="AJ63">
        <v>15.5</v>
      </c>
      <c r="AK63">
        <v>17.2</v>
      </c>
      <c r="AL63">
        <v>15</v>
      </c>
      <c r="AM63" t="s">
        <v>5680</v>
      </c>
      <c r="AN63" s="11">
        <v>42978</v>
      </c>
      <c r="AO63">
        <v>10.3</v>
      </c>
      <c r="AP63">
        <v>10.1</v>
      </c>
      <c r="AQ63" t="s">
        <v>5680</v>
      </c>
      <c r="AR63" t="s">
        <v>5207</v>
      </c>
      <c r="AS63">
        <v>9.8901098899999998E-2</v>
      </c>
      <c r="AT63" t="s">
        <v>5341</v>
      </c>
      <c r="AU63">
        <v>0.394736842105263</v>
      </c>
      <c r="AV63">
        <v>0.4</v>
      </c>
      <c r="AW63">
        <v>0.39736842105263198</v>
      </c>
    </row>
    <row r="64" spans="1:49" x14ac:dyDescent="0.2">
      <c r="A64">
        <v>206</v>
      </c>
      <c r="B64">
        <v>196</v>
      </c>
      <c r="C64" t="s">
        <v>5670</v>
      </c>
      <c r="D64">
        <v>8</v>
      </c>
      <c r="E64">
        <v>21</v>
      </c>
      <c r="F64">
        <v>2017</v>
      </c>
      <c r="G64" t="s">
        <v>714</v>
      </c>
      <c r="H64" t="s">
        <v>4850</v>
      </c>
      <c r="I64" t="s">
        <v>5321</v>
      </c>
      <c r="J64">
        <v>100.1</v>
      </c>
      <c r="K64">
        <v>12.8</v>
      </c>
      <c r="L64" s="11">
        <v>42968</v>
      </c>
      <c r="M64" t="s">
        <v>4994</v>
      </c>
      <c r="N64">
        <v>4</v>
      </c>
      <c r="O64" s="12">
        <v>0.13958333333333334</v>
      </c>
      <c r="P64" t="s">
        <v>5667</v>
      </c>
      <c r="Q64" s="12">
        <f t="shared" si="0"/>
        <v>1.6666666666666663E-2</v>
      </c>
      <c r="R64" s="12">
        <v>0.15625</v>
      </c>
      <c r="T64" s="11">
        <v>42969</v>
      </c>
      <c r="U64" s="12">
        <v>0.34722222222222227</v>
      </c>
      <c r="V64" s="12">
        <f t="shared" si="5"/>
        <v>0.19097222222222227</v>
      </c>
      <c r="W64" s="12">
        <v>0.5</v>
      </c>
      <c r="X64" s="12">
        <f t="shared" si="6"/>
        <v>0.69097222222222232</v>
      </c>
      <c r="Y64">
        <v>12.3</v>
      </c>
      <c r="Z64" t="s">
        <v>4994</v>
      </c>
      <c r="AA64">
        <v>12.4</v>
      </c>
      <c r="AB64">
        <v>12.3</v>
      </c>
      <c r="AC64">
        <v>12.8</v>
      </c>
      <c r="AD64">
        <v>15.1</v>
      </c>
      <c r="AE64">
        <v>16.2</v>
      </c>
      <c r="AF64">
        <v>15.4</v>
      </c>
      <c r="AG64">
        <v>16.5</v>
      </c>
      <c r="AI64" s="11">
        <v>42971</v>
      </c>
      <c r="AJ64">
        <v>16.399999999999999</v>
      </c>
      <c r="AK64">
        <v>14.4</v>
      </c>
      <c r="AL64">
        <v>15.1</v>
      </c>
      <c r="AN64" s="11">
        <v>42976</v>
      </c>
      <c r="AO64">
        <v>9.6999999999999993</v>
      </c>
      <c r="AP64">
        <v>9.8000000000000007</v>
      </c>
      <c r="AR64" t="s">
        <v>5207</v>
      </c>
      <c r="AS64">
        <v>8.3916083919999995E-2</v>
      </c>
      <c r="AT64" t="s">
        <v>5341</v>
      </c>
      <c r="AU64">
        <v>0.43046357615893999</v>
      </c>
      <c r="AV64">
        <v>0.43506493506493499</v>
      </c>
      <c r="AW64">
        <v>0.43276425561193799</v>
      </c>
    </row>
    <row r="65" spans="1:49" x14ac:dyDescent="0.2">
      <c r="A65">
        <v>262</v>
      </c>
      <c r="B65">
        <v>254</v>
      </c>
      <c r="C65" t="s">
        <v>5749</v>
      </c>
      <c r="D65">
        <v>8</v>
      </c>
      <c r="E65">
        <v>31</v>
      </c>
      <c r="F65">
        <v>2017</v>
      </c>
      <c r="G65" t="s">
        <v>714</v>
      </c>
      <c r="H65" t="s">
        <v>4850</v>
      </c>
      <c r="I65" t="s">
        <v>5321</v>
      </c>
      <c r="J65">
        <v>100.3</v>
      </c>
      <c r="K65">
        <v>12.6</v>
      </c>
      <c r="L65" s="11">
        <v>42978</v>
      </c>
      <c r="M65" t="s">
        <v>5342</v>
      </c>
      <c r="N65">
        <v>2</v>
      </c>
      <c r="O65" s="12">
        <v>0.16666666666666666</v>
      </c>
      <c r="P65" t="s">
        <v>5748</v>
      </c>
      <c r="Q65" s="12">
        <f t="shared" si="0"/>
        <v>1.7361111111111133E-2</v>
      </c>
      <c r="R65" s="12">
        <v>0.18402777777777779</v>
      </c>
      <c r="T65" s="11">
        <v>42979</v>
      </c>
      <c r="U65" s="12">
        <v>0.3666666666666667</v>
      </c>
      <c r="V65" s="12">
        <f t="shared" si="5"/>
        <v>0.18263888888888891</v>
      </c>
      <c r="W65" s="12">
        <v>0.5</v>
      </c>
      <c r="X65" s="12">
        <f t="shared" si="6"/>
        <v>0.68263888888888891</v>
      </c>
      <c r="Y65">
        <v>12.2</v>
      </c>
      <c r="Z65" t="s">
        <v>5342</v>
      </c>
      <c r="AA65">
        <v>13.3</v>
      </c>
      <c r="AB65">
        <v>13.5</v>
      </c>
      <c r="AC65">
        <v>13.6</v>
      </c>
      <c r="AD65">
        <v>15.2</v>
      </c>
      <c r="AE65">
        <v>16.3</v>
      </c>
      <c r="AF65">
        <v>15.2</v>
      </c>
      <c r="AG65">
        <v>16.399999999999999</v>
      </c>
      <c r="AI65" s="11">
        <v>42985</v>
      </c>
      <c r="AJ65">
        <v>18.100000000000001</v>
      </c>
      <c r="AK65">
        <v>15.9</v>
      </c>
      <c r="AL65">
        <v>16</v>
      </c>
      <c r="AN65" s="11">
        <v>42991</v>
      </c>
      <c r="AO65">
        <v>10</v>
      </c>
      <c r="AP65">
        <v>10.1</v>
      </c>
      <c r="AR65" t="s">
        <v>5207</v>
      </c>
      <c r="AS65">
        <v>9.5712861420000003E-2</v>
      </c>
      <c r="AT65" t="s">
        <v>5341</v>
      </c>
      <c r="AU65">
        <v>0.41447368421052599</v>
      </c>
      <c r="AV65">
        <v>0.41447368421052599</v>
      </c>
      <c r="AW65">
        <v>0.41447368421052599</v>
      </c>
    </row>
    <row r="66" spans="1:49" x14ac:dyDescent="0.2">
      <c r="A66">
        <v>151</v>
      </c>
      <c r="B66">
        <v>140</v>
      </c>
      <c r="C66" t="s">
        <v>5596</v>
      </c>
      <c r="D66">
        <v>8</v>
      </c>
      <c r="E66">
        <v>8</v>
      </c>
      <c r="F66">
        <v>2017</v>
      </c>
      <c r="G66" t="s">
        <v>5250</v>
      </c>
      <c r="H66" t="s">
        <v>4862</v>
      </c>
      <c r="I66" t="s">
        <v>5249</v>
      </c>
      <c r="J66">
        <v>100.2</v>
      </c>
      <c r="K66">
        <v>12.8</v>
      </c>
      <c r="L66" s="11">
        <v>42955</v>
      </c>
      <c r="M66" t="s">
        <v>4994</v>
      </c>
      <c r="N66">
        <v>4</v>
      </c>
      <c r="O66" s="12">
        <v>0.15138888888888888</v>
      </c>
      <c r="P66" t="s">
        <v>5591</v>
      </c>
      <c r="Q66" s="12">
        <f t="shared" si="0"/>
        <v>1.8749999999999989E-2</v>
      </c>
      <c r="R66" s="12">
        <v>0.17013888888888887</v>
      </c>
      <c r="S66" t="s">
        <v>5592</v>
      </c>
      <c r="T66" s="11">
        <v>42956</v>
      </c>
      <c r="U66" s="12">
        <v>0.35694444444444445</v>
      </c>
      <c r="V66" s="12">
        <f t="shared" si="5"/>
        <v>0.18680555555555559</v>
      </c>
      <c r="W66" s="12">
        <v>0.5</v>
      </c>
      <c r="X66" s="12">
        <f t="shared" si="6"/>
        <v>0.68680555555555556</v>
      </c>
      <c r="Y66">
        <v>12.02</v>
      </c>
      <c r="Z66" t="s">
        <v>5342</v>
      </c>
      <c r="AA66">
        <v>11.7</v>
      </c>
      <c r="AB66">
        <v>11.7</v>
      </c>
      <c r="AC66">
        <v>11.6</v>
      </c>
      <c r="AD66">
        <v>15</v>
      </c>
      <c r="AE66">
        <v>16.3</v>
      </c>
      <c r="AF66">
        <v>15</v>
      </c>
      <c r="AG66">
        <v>15.8</v>
      </c>
      <c r="AH66" t="s">
        <v>5593</v>
      </c>
      <c r="AI66" s="11">
        <v>42958</v>
      </c>
      <c r="AJ66">
        <v>13.7</v>
      </c>
      <c r="AK66">
        <v>16.899999999999999</v>
      </c>
      <c r="AL66">
        <v>13.7</v>
      </c>
      <c r="AN66" s="11">
        <v>42598</v>
      </c>
      <c r="AO66">
        <v>10.3</v>
      </c>
      <c r="AP66">
        <v>9.9</v>
      </c>
      <c r="AR66" t="s">
        <v>5207</v>
      </c>
      <c r="AS66">
        <v>9.281437126E-2</v>
      </c>
      <c r="AT66" t="s">
        <v>5341</v>
      </c>
      <c r="AU66">
        <v>0.4</v>
      </c>
      <c r="AV66">
        <v>0.39333333333333298</v>
      </c>
      <c r="AW66">
        <v>0.396666666666667</v>
      </c>
    </row>
    <row r="67" spans="1:49" x14ac:dyDescent="0.2">
      <c r="A67">
        <v>234</v>
      </c>
      <c r="B67">
        <v>226</v>
      </c>
      <c r="C67" t="s">
        <v>5713</v>
      </c>
      <c r="D67">
        <v>8</v>
      </c>
      <c r="E67">
        <v>28</v>
      </c>
      <c r="F67">
        <v>2017</v>
      </c>
      <c r="G67" t="s">
        <v>5250</v>
      </c>
      <c r="H67" t="s">
        <v>4862</v>
      </c>
      <c r="I67" t="s">
        <v>5249</v>
      </c>
      <c r="J67">
        <v>100.1</v>
      </c>
      <c r="K67">
        <v>13</v>
      </c>
      <c r="L67" s="11">
        <v>42975</v>
      </c>
      <c r="M67" t="s">
        <v>4994</v>
      </c>
      <c r="N67">
        <v>2</v>
      </c>
      <c r="O67" s="12">
        <v>0.14722222222222223</v>
      </c>
      <c r="P67" t="s">
        <v>5712</v>
      </c>
      <c r="Q67" s="12">
        <f t="shared" ref="Q67:Q130" si="7">R67-O67</f>
        <v>1.7361111111111105E-2</v>
      </c>
      <c r="R67" s="12">
        <v>0.16458333333333333</v>
      </c>
      <c r="T67" s="11">
        <v>42976</v>
      </c>
      <c r="U67" s="12">
        <v>0.36944444444444446</v>
      </c>
      <c r="V67" s="12">
        <f t="shared" si="5"/>
        <v>0.20486111111111113</v>
      </c>
      <c r="W67" s="12">
        <v>0.5</v>
      </c>
      <c r="X67" s="12">
        <f t="shared" si="6"/>
        <v>0.70486111111111116</v>
      </c>
      <c r="Y67">
        <v>12.3</v>
      </c>
      <c r="Z67" t="s">
        <v>4994</v>
      </c>
      <c r="AA67">
        <v>12.4</v>
      </c>
      <c r="AB67">
        <v>12.7</v>
      </c>
      <c r="AC67">
        <v>12.3</v>
      </c>
      <c r="AD67">
        <v>15.2</v>
      </c>
      <c r="AE67">
        <v>16.3</v>
      </c>
      <c r="AF67">
        <v>15</v>
      </c>
      <c r="AG67">
        <v>16</v>
      </c>
      <c r="AI67" s="11">
        <v>42978</v>
      </c>
      <c r="AJ67">
        <v>14.2</v>
      </c>
      <c r="AK67">
        <v>15.7</v>
      </c>
      <c r="AL67">
        <v>17.3</v>
      </c>
      <c r="AN67" s="11">
        <v>42984</v>
      </c>
      <c r="AO67">
        <v>9.9</v>
      </c>
      <c r="AP67">
        <v>9.6999999999999993</v>
      </c>
      <c r="AR67" t="s">
        <v>5207</v>
      </c>
      <c r="AS67">
        <v>9.7902097899999999E-2</v>
      </c>
      <c r="AT67" t="s">
        <v>5341</v>
      </c>
      <c r="AU67">
        <v>0.42105263157894701</v>
      </c>
      <c r="AV67">
        <v>0.42</v>
      </c>
      <c r="AW67">
        <v>0.42052631578947403</v>
      </c>
    </row>
    <row r="68" spans="1:49" x14ac:dyDescent="0.2">
      <c r="A68">
        <v>81</v>
      </c>
      <c r="B68">
        <v>70</v>
      </c>
      <c r="C68" t="s">
        <v>5503</v>
      </c>
      <c r="D68">
        <v>7</v>
      </c>
      <c r="E68">
        <v>11</v>
      </c>
      <c r="F68">
        <v>2017</v>
      </c>
      <c r="G68" t="s">
        <v>5226</v>
      </c>
      <c r="H68" t="s">
        <v>4863</v>
      </c>
      <c r="I68" t="s">
        <v>5225</v>
      </c>
      <c r="J68">
        <v>100.2</v>
      </c>
      <c r="K68">
        <v>10.4</v>
      </c>
      <c r="L68" s="11">
        <v>42927</v>
      </c>
      <c r="M68" t="s">
        <v>4994</v>
      </c>
      <c r="N68">
        <v>2</v>
      </c>
      <c r="O68" s="12">
        <v>0.13125000000000001</v>
      </c>
      <c r="P68" t="s">
        <v>5502</v>
      </c>
      <c r="Q68" s="12">
        <f t="shared" si="7"/>
        <v>1.5972222222222221E-2</v>
      </c>
      <c r="R68" s="12">
        <v>0.14722222222222223</v>
      </c>
      <c r="T68" s="11">
        <v>42928</v>
      </c>
      <c r="U68" s="12">
        <v>0.36458333333333331</v>
      </c>
      <c r="V68" s="12">
        <f t="shared" si="5"/>
        <v>0.21736111111111109</v>
      </c>
      <c r="W68" s="12">
        <v>0.5</v>
      </c>
      <c r="X68" s="12">
        <f t="shared" si="6"/>
        <v>0.71736111111111112</v>
      </c>
      <c r="Y68">
        <v>11.81</v>
      </c>
      <c r="Z68" t="s">
        <v>5342</v>
      </c>
      <c r="AA68">
        <v>11.3</v>
      </c>
      <c r="AB68">
        <v>11.3</v>
      </c>
      <c r="AC68">
        <v>11.4</v>
      </c>
      <c r="AD68">
        <v>15</v>
      </c>
      <c r="AE68">
        <v>16.2</v>
      </c>
      <c r="AF68">
        <v>15.2</v>
      </c>
      <c r="AG68">
        <v>16.399999999999999</v>
      </c>
      <c r="AI68" s="11">
        <v>42930</v>
      </c>
      <c r="AJ68">
        <v>17</v>
      </c>
      <c r="AK68">
        <v>13.9</v>
      </c>
      <c r="AL68">
        <v>14</v>
      </c>
      <c r="AN68" s="11">
        <v>42935</v>
      </c>
      <c r="AO68">
        <v>9.1999999999999993</v>
      </c>
      <c r="AP68">
        <v>9.1999999999999993</v>
      </c>
      <c r="AR68" t="s">
        <v>5207</v>
      </c>
      <c r="AS68">
        <v>0.10878243510000001</v>
      </c>
      <c r="AT68" t="s">
        <v>5341</v>
      </c>
      <c r="AU68">
        <v>0.46666666666666701</v>
      </c>
      <c r="AV68">
        <v>0.47368421052631599</v>
      </c>
      <c r="AW68">
        <v>0.47017543859649102</v>
      </c>
    </row>
    <row r="69" spans="1:49" x14ac:dyDescent="0.2">
      <c r="A69">
        <v>251</v>
      </c>
      <c r="B69">
        <v>243</v>
      </c>
      <c r="C69" t="s">
        <v>5734</v>
      </c>
      <c r="D69">
        <v>8</v>
      </c>
      <c r="E69">
        <v>30</v>
      </c>
      <c r="F69">
        <v>2017</v>
      </c>
      <c r="G69" t="s">
        <v>5226</v>
      </c>
      <c r="H69" t="s">
        <v>4863</v>
      </c>
      <c r="I69" t="s">
        <v>5225</v>
      </c>
      <c r="J69">
        <v>100.1</v>
      </c>
      <c r="K69">
        <v>11.5</v>
      </c>
      <c r="L69" s="11">
        <v>42977</v>
      </c>
      <c r="M69" t="s">
        <v>4994</v>
      </c>
      <c r="N69">
        <v>3</v>
      </c>
      <c r="O69" s="12">
        <v>0.14444444444444446</v>
      </c>
      <c r="P69" t="s">
        <v>5732</v>
      </c>
      <c r="Q69" s="12">
        <f t="shared" si="7"/>
        <v>1.5277777777777779E-2</v>
      </c>
      <c r="R69" s="12">
        <v>0.15972222222222224</v>
      </c>
      <c r="T69" s="11">
        <v>42978</v>
      </c>
      <c r="U69">
        <v>8.4700000000000006</v>
      </c>
      <c r="V69" s="12">
        <f t="shared" si="5"/>
        <v>8.3102777777777792</v>
      </c>
      <c r="W69" s="12">
        <v>0.5</v>
      </c>
      <c r="X69" s="12">
        <f t="shared" si="6"/>
        <v>8.8102777777777792</v>
      </c>
      <c r="Y69">
        <v>12.21</v>
      </c>
      <c r="Z69" t="s">
        <v>4994</v>
      </c>
      <c r="AA69">
        <v>12.8</v>
      </c>
      <c r="AB69">
        <v>12.5</v>
      </c>
      <c r="AC69">
        <v>12.8</v>
      </c>
      <c r="AD69">
        <v>15.4</v>
      </c>
      <c r="AE69">
        <v>16.600000000000001</v>
      </c>
      <c r="AF69">
        <v>15.2</v>
      </c>
      <c r="AG69">
        <v>16.399999999999999</v>
      </c>
      <c r="AI69" s="11">
        <v>42984</v>
      </c>
      <c r="AJ69">
        <v>17.5</v>
      </c>
      <c r="AK69">
        <v>15.7</v>
      </c>
      <c r="AL69">
        <v>15.1</v>
      </c>
      <c r="AN69" s="11">
        <v>42986</v>
      </c>
      <c r="AO69">
        <v>9.3000000000000007</v>
      </c>
      <c r="AP69">
        <v>9.1999999999999993</v>
      </c>
      <c r="AR69" t="s">
        <v>5207</v>
      </c>
      <c r="AS69">
        <v>0.1018981019</v>
      </c>
      <c r="AT69" t="s">
        <v>5341</v>
      </c>
      <c r="AU69">
        <v>0.47402597402597402</v>
      </c>
      <c r="AV69">
        <v>0.47368421052631599</v>
      </c>
      <c r="AW69">
        <v>0.47385509227614497</v>
      </c>
    </row>
    <row r="70" spans="1:49" x14ac:dyDescent="0.2">
      <c r="A70">
        <v>30</v>
      </c>
      <c r="B70">
        <v>19</v>
      </c>
      <c r="C70" t="s">
        <v>5435</v>
      </c>
      <c r="D70">
        <v>6</v>
      </c>
      <c r="E70">
        <v>19</v>
      </c>
      <c r="F70">
        <v>2017</v>
      </c>
      <c r="G70" t="s">
        <v>284</v>
      </c>
      <c r="H70" t="s">
        <v>4870</v>
      </c>
      <c r="I70" t="s">
        <v>5253</v>
      </c>
      <c r="J70">
        <v>100</v>
      </c>
      <c r="K70">
        <v>11.6</v>
      </c>
      <c r="L70" s="11">
        <v>42905</v>
      </c>
      <c r="M70" t="s">
        <v>4994</v>
      </c>
      <c r="N70">
        <v>3</v>
      </c>
      <c r="O70" s="12">
        <v>0.13541666666666666</v>
      </c>
      <c r="P70" t="s">
        <v>5433</v>
      </c>
      <c r="Q70" s="12">
        <f t="shared" si="7"/>
        <v>1.3888888888888895E-2</v>
      </c>
      <c r="R70" s="12">
        <v>0.14930555555555555</v>
      </c>
      <c r="T70" s="11">
        <v>42906</v>
      </c>
      <c r="U70" s="12">
        <v>0.36736111111111108</v>
      </c>
      <c r="V70" s="12">
        <f t="shared" si="5"/>
        <v>0.21805555555555553</v>
      </c>
      <c r="W70" s="12">
        <v>0.5</v>
      </c>
      <c r="X70" s="12">
        <f t="shared" si="6"/>
        <v>0.71805555555555556</v>
      </c>
      <c r="Y70">
        <v>11.98</v>
      </c>
      <c r="Z70" t="s">
        <v>5342</v>
      </c>
      <c r="AA70">
        <v>11.2</v>
      </c>
      <c r="AB70">
        <v>11.3</v>
      </c>
      <c r="AC70">
        <v>11.3</v>
      </c>
      <c r="AD70">
        <v>15</v>
      </c>
      <c r="AE70">
        <v>16.100000000000001</v>
      </c>
      <c r="AF70">
        <v>15.1</v>
      </c>
      <c r="AG70">
        <v>16.5</v>
      </c>
      <c r="AI70" s="11">
        <v>42908</v>
      </c>
      <c r="AJ70">
        <v>13</v>
      </c>
      <c r="AK70">
        <v>16.7</v>
      </c>
      <c r="AL70">
        <v>13.3</v>
      </c>
      <c r="AN70" s="11">
        <v>42913</v>
      </c>
      <c r="AO70">
        <v>9.4</v>
      </c>
      <c r="AP70">
        <v>9.6</v>
      </c>
      <c r="AR70" t="s">
        <v>5207</v>
      </c>
      <c r="AS70">
        <v>9.1999999999999998E-2</v>
      </c>
      <c r="AT70" t="s">
        <v>5341</v>
      </c>
      <c r="AU70">
        <v>0.44666666666666699</v>
      </c>
      <c r="AV70">
        <v>0.45695364238410602</v>
      </c>
      <c r="AW70">
        <v>0.45181015452538598</v>
      </c>
    </row>
    <row r="71" spans="1:49" x14ac:dyDescent="0.2">
      <c r="A71">
        <v>265</v>
      </c>
      <c r="B71">
        <v>257</v>
      </c>
      <c r="C71" t="s">
        <v>5752</v>
      </c>
      <c r="D71">
        <v>9</v>
      </c>
      <c r="E71">
        <v>5</v>
      </c>
      <c r="F71">
        <v>2017</v>
      </c>
      <c r="G71" t="s">
        <v>284</v>
      </c>
      <c r="H71" t="s">
        <v>4870</v>
      </c>
      <c r="I71" t="s">
        <v>5253</v>
      </c>
      <c r="J71">
        <v>100.2</v>
      </c>
      <c r="K71">
        <v>11.6</v>
      </c>
      <c r="L71" s="11">
        <v>42983</v>
      </c>
      <c r="M71" t="s">
        <v>5342</v>
      </c>
      <c r="N71">
        <v>1</v>
      </c>
      <c r="O71" s="12">
        <v>0.20625000000000002</v>
      </c>
      <c r="P71" t="s">
        <v>5753</v>
      </c>
      <c r="Q71" s="12">
        <f t="shared" si="7"/>
        <v>1.5972222222222193E-2</v>
      </c>
      <c r="R71" s="12">
        <v>0.22222222222222221</v>
      </c>
      <c r="S71" t="s">
        <v>5754</v>
      </c>
      <c r="T71" s="11">
        <v>42984</v>
      </c>
      <c r="U71" s="12">
        <v>0.35625000000000001</v>
      </c>
      <c r="V71" s="12">
        <f t="shared" si="5"/>
        <v>0.1340277777777778</v>
      </c>
      <c r="W71" s="12">
        <v>0.5</v>
      </c>
      <c r="X71" s="12">
        <f t="shared" si="6"/>
        <v>0.63402777777777786</v>
      </c>
      <c r="Y71">
        <v>12.3</v>
      </c>
      <c r="Z71" t="s">
        <v>4994</v>
      </c>
      <c r="AA71">
        <v>14</v>
      </c>
      <c r="AB71">
        <v>13.7</v>
      </c>
      <c r="AC71">
        <v>13.7</v>
      </c>
      <c r="AD71">
        <v>15</v>
      </c>
      <c r="AE71">
        <v>16.100000000000001</v>
      </c>
      <c r="AF71">
        <v>15</v>
      </c>
      <c r="AG71">
        <v>16.100000000000001</v>
      </c>
      <c r="AI71" s="11">
        <v>42986</v>
      </c>
      <c r="AJ71">
        <v>18.399999999999999</v>
      </c>
      <c r="AK71">
        <v>15.6</v>
      </c>
      <c r="AL71">
        <v>16.7</v>
      </c>
      <c r="AN71" s="11">
        <v>42993</v>
      </c>
      <c r="AO71">
        <v>9.5</v>
      </c>
      <c r="AP71">
        <v>9.5</v>
      </c>
      <c r="AR71" t="s">
        <v>5207</v>
      </c>
      <c r="AS71">
        <v>9.281437126E-2</v>
      </c>
      <c r="AT71" t="s">
        <v>5341</v>
      </c>
      <c r="AU71">
        <v>0.44</v>
      </c>
      <c r="AV71">
        <v>0.44</v>
      </c>
      <c r="AW71">
        <v>0.44</v>
      </c>
    </row>
    <row r="72" spans="1:49" x14ac:dyDescent="0.2">
      <c r="A72">
        <v>55</v>
      </c>
      <c r="B72">
        <v>44</v>
      </c>
      <c r="C72" t="s">
        <v>5467</v>
      </c>
      <c r="D72">
        <v>6</v>
      </c>
      <c r="E72">
        <v>26</v>
      </c>
      <c r="F72">
        <v>2017</v>
      </c>
      <c r="G72" t="s">
        <v>493</v>
      </c>
      <c r="H72" t="s">
        <v>4883</v>
      </c>
      <c r="I72" t="s">
        <v>5310</v>
      </c>
      <c r="J72">
        <v>100</v>
      </c>
      <c r="K72">
        <v>11.8</v>
      </c>
      <c r="L72" s="11">
        <v>42912</v>
      </c>
      <c r="M72" t="s">
        <v>4994</v>
      </c>
      <c r="N72">
        <v>4</v>
      </c>
      <c r="O72" s="12">
        <v>0.14305555555555557</v>
      </c>
      <c r="P72" t="s">
        <v>5464</v>
      </c>
      <c r="Q72" s="12">
        <f t="shared" si="7"/>
        <v>2.0138888888888873E-2</v>
      </c>
      <c r="R72" s="12">
        <v>0.16319444444444445</v>
      </c>
      <c r="T72" s="11">
        <v>42913</v>
      </c>
      <c r="U72" s="12">
        <v>0.3527777777777778</v>
      </c>
      <c r="V72" s="12">
        <f t="shared" si="5"/>
        <v>0.18958333333333335</v>
      </c>
      <c r="W72" s="12">
        <v>0.5</v>
      </c>
      <c r="X72" s="12">
        <f t="shared" si="6"/>
        <v>0.68958333333333333</v>
      </c>
      <c r="Y72">
        <v>11.88</v>
      </c>
      <c r="Z72" t="s">
        <v>5342</v>
      </c>
      <c r="AA72">
        <v>11.3</v>
      </c>
      <c r="AB72">
        <v>12</v>
      </c>
      <c r="AC72">
        <v>11.4</v>
      </c>
      <c r="AD72">
        <v>15</v>
      </c>
      <c r="AE72">
        <v>16.3</v>
      </c>
      <c r="AF72">
        <v>15.1</v>
      </c>
      <c r="AG72">
        <v>16.399999999999999</v>
      </c>
      <c r="AI72" s="11">
        <v>42915</v>
      </c>
      <c r="AJ72">
        <v>15</v>
      </c>
      <c r="AK72">
        <v>15.1</v>
      </c>
      <c r="AL72">
        <v>14.3</v>
      </c>
      <c r="AN72" s="11">
        <v>42922</v>
      </c>
      <c r="AO72">
        <v>10</v>
      </c>
      <c r="AP72">
        <v>9.9</v>
      </c>
      <c r="AR72" t="s">
        <v>5207</v>
      </c>
      <c r="AS72">
        <v>9.7000000000000003E-2</v>
      </c>
      <c r="AT72" t="s">
        <v>5341</v>
      </c>
      <c r="AU72">
        <v>0.42</v>
      </c>
      <c r="AV72">
        <v>0.43046357615893999</v>
      </c>
      <c r="AW72">
        <v>0.42523178807946999</v>
      </c>
    </row>
    <row r="73" spans="1:49" x14ac:dyDescent="0.2">
      <c r="A73">
        <v>275</v>
      </c>
      <c r="B73">
        <v>267</v>
      </c>
      <c r="C73" t="s">
        <v>5766</v>
      </c>
      <c r="D73">
        <v>9</v>
      </c>
      <c r="E73">
        <v>6</v>
      </c>
      <c r="F73">
        <v>2017</v>
      </c>
      <c r="G73" t="s">
        <v>493</v>
      </c>
      <c r="H73" t="s">
        <v>4883</v>
      </c>
      <c r="I73" t="s">
        <v>5310</v>
      </c>
      <c r="J73">
        <v>100.1</v>
      </c>
      <c r="K73">
        <v>11.2</v>
      </c>
      <c r="L73" s="11">
        <v>42984</v>
      </c>
      <c r="M73" t="s">
        <v>5342</v>
      </c>
      <c r="N73">
        <v>3</v>
      </c>
      <c r="O73" s="12">
        <v>0.19236111111111112</v>
      </c>
      <c r="P73" t="s">
        <v>5764</v>
      </c>
      <c r="Q73" s="12">
        <f t="shared" si="7"/>
        <v>1.5972222222222221E-2</v>
      </c>
      <c r="R73" s="12">
        <v>0.20833333333333334</v>
      </c>
      <c r="T73" s="11">
        <v>42985</v>
      </c>
      <c r="U73" s="12">
        <v>0.36458333333333331</v>
      </c>
      <c r="V73" s="12">
        <f t="shared" si="5"/>
        <v>0.15624999999999997</v>
      </c>
      <c r="W73" s="12">
        <v>0.5</v>
      </c>
      <c r="X73" s="12">
        <f t="shared" si="6"/>
        <v>0.65625</v>
      </c>
      <c r="Y73">
        <v>12.33</v>
      </c>
      <c r="Z73" t="s">
        <v>5342</v>
      </c>
      <c r="AA73">
        <v>12.6</v>
      </c>
      <c r="AB73">
        <v>12.8</v>
      </c>
      <c r="AC73">
        <v>12.8</v>
      </c>
      <c r="AD73">
        <v>15.1</v>
      </c>
      <c r="AE73">
        <v>16.2</v>
      </c>
      <c r="AF73">
        <v>15</v>
      </c>
      <c r="AG73">
        <v>16.100000000000001</v>
      </c>
      <c r="AI73" s="11">
        <v>42991</v>
      </c>
      <c r="AJ73">
        <v>16.600000000000001</v>
      </c>
      <c r="AK73">
        <v>15.2</v>
      </c>
      <c r="AL73">
        <v>15.5</v>
      </c>
      <c r="AN73" s="11">
        <v>42997</v>
      </c>
      <c r="AO73">
        <v>9.6</v>
      </c>
      <c r="AP73">
        <v>9.5</v>
      </c>
      <c r="AR73" t="s">
        <v>5207</v>
      </c>
      <c r="AS73">
        <v>9.0909090910000004E-2</v>
      </c>
      <c r="AT73" t="s">
        <v>5341</v>
      </c>
      <c r="AU73">
        <v>0.43708609271523202</v>
      </c>
      <c r="AV73">
        <v>0.44</v>
      </c>
      <c r="AW73">
        <v>0.43854304635761598</v>
      </c>
    </row>
    <row r="74" spans="1:49" x14ac:dyDescent="0.2">
      <c r="A74">
        <v>71</v>
      </c>
      <c r="B74">
        <v>60</v>
      </c>
      <c r="C74" t="s">
        <v>5488</v>
      </c>
      <c r="D74">
        <v>7</v>
      </c>
      <c r="E74">
        <v>5</v>
      </c>
      <c r="F74">
        <v>2017</v>
      </c>
      <c r="G74" t="s">
        <v>5271</v>
      </c>
      <c r="H74" t="s">
        <v>4895</v>
      </c>
      <c r="I74" t="s">
        <v>5272</v>
      </c>
      <c r="J74">
        <v>100.1</v>
      </c>
      <c r="K74">
        <v>13.7</v>
      </c>
      <c r="L74" s="11">
        <v>42921</v>
      </c>
      <c r="M74" t="s">
        <v>4994</v>
      </c>
      <c r="N74">
        <v>4</v>
      </c>
      <c r="O74" s="12">
        <v>0.12708333333333333</v>
      </c>
      <c r="P74" t="s">
        <v>5485</v>
      </c>
      <c r="Q74" s="12">
        <f t="shared" si="7"/>
        <v>1.4583333333333337E-2</v>
      </c>
      <c r="R74" s="12">
        <v>0.14166666666666666</v>
      </c>
      <c r="T74" s="11">
        <v>42922</v>
      </c>
      <c r="U74" s="12">
        <v>0.35486111111111113</v>
      </c>
      <c r="V74" s="12">
        <f t="shared" si="5"/>
        <v>0.21319444444444446</v>
      </c>
      <c r="W74" s="12">
        <v>0.5</v>
      </c>
      <c r="X74" s="12">
        <f t="shared" si="6"/>
        <v>0.71319444444444446</v>
      </c>
      <c r="Y74">
        <v>11.82</v>
      </c>
      <c r="Z74" t="s">
        <v>5342</v>
      </c>
      <c r="AA74">
        <v>11</v>
      </c>
      <c r="AB74">
        <v>11.1</v>
      </c>
      <c r="AC74">
        <v>11.1</v>
      </c>
      <c r="AD74">
        <v>15.1</v>
      </c>
      <c r="AE74">
        <v>16.399999999999999</v>
      </c>
      <c r="AF74">
        <v>15.1</v>
      </c>
      <c r="AG74">
        <v>16.399999999999999</v>
      </c>
      <c r="AI74" s="11">
        <v>42927</v>
      </c>
      <c r="AJ74">
        <v>14.2</v>
      </c>
      <c r="AK74">
        <v>13.2</v>
      </c>
      <c r="AL74">
        <v>13.9</v>
      </c>
      <c r="AN74" s="11">
        <v>42929</v>
      </c>
      <c r="AO74">
        <v>10.1</v>
      </c>
      <c r="AP74">
        <v>10.3</v>
      </c>
      <c r="AR74" t="s">
        <v>5207</v>
      </c>
      <c r="AS74">
        <v>8.0919080919999997E-2</v>
      </c>
      <c r="AT74" t="s">
        <v>5341</v>
      </c>
      <c r="AU74">
        <v>0.41721854304635803</v>
      </c>
      <c r="AV74">
        <v>0.40397350993377501</v>
      </c>
      <c r="AW74">
        <v>0.41059602649006599</v>
      </c>
    </row>
    <row r="75" spans="1:49" x14ac:dyDescent="0.2">
      <c r="A75">
        <v>76</v>
      </c>
      <c r="B75">
        <v>65</v>
      </c>
      <c r="C75" t="s">
        <v>5494</v>
      </c>
      <c r="D75">
        <v>7</v>
      </c>
      <c r="E75">
        <v>10</v>
      </c>
      <c r="F75">
        <v>2017</v>
      </c>
      <c r="G75" t="s">
        <v>5271</v>
      </c>
      <c r="H75" t="s">
        <v>4895</v>
      </c>
      <c r="I75" t="s">
        <v>5272</v>
      </c>
      <c r="J75">
        <v>100</v>
      </c>
      <c r="K75">
        <v>13.5</v>
      </c>
      <c r="L75" s="11">
        <v>42926</v>
      </c>
      <c r="M75" t="s">
        <v>4994</v>
      </c>
      <c r="N75">
        <v>1</v>
      </c>
      <c r="O75" s="12">
        <v>0.13819444444444443</v>
      </c>
      <c r="P75" t="s">
        <v>5495</v>
      </c>
      <c r="Q75" s="12">
        <f t="shared" si="7"/>
        <v>1.5277777777777807E-2</v>
      </c>
      <c r="R75" s="12">
        <v>0.15347222222222223</v>
      </c>
      <c r="S75" t="s">
        <v>5496</v>
      </c>
      <c r="T75" s="11">
        <v>42927</v>
      </c>
      <c r="U75" s="12">
        <v>0.34583333333333338</v>
      </c>
      <c r="V75" s="12">
        <f t="shared" si="5"/>
        <v>0.19236111111111115</v>
      </c>
      <c r="W75" s="12">
        <v>0.5</v>
      </c>
      <c r="X75" s="12">
        <f t="shared" si="6"/>
        <v>0.6923611111111112</v>
      </c>
      <c r="Y75">
        <v>11.86</v>
      </c>
      <c r="Z75" t="s">
        <v>4994</v>
      </c>
      <c r="AA75">
        <v>11.2</v>
      </c>
      <c r="AB75">
        <v>11.1</v>
      </c>
      <c r="AC75">
        <v>11</v>
      </c>
      <c r="AD75">
        <v>15.3</v>
      </c>
      <c r="AE75">
        <v>16.600000000000001</v>
      </c>
      <c r="AF75">
        <v>15.3</v>
      </c>
      <c r="AG75">
        <v>16.600000000000001</v>
      </c>
      <c r="AI75" s="11">
        <v>42929</v>
      </c>
      <c r="AJ75">
        <v>13.6</v>
      </c>
      <c r="AK75">
        <v>14.5</v>
      </c>
      <c r="AL75">
        <v>13.6</v>
      </c>
      <c r="AN75" s="11">
        <v>42934</v>
      </c>
      <c r="AO75">
        <v>10.3</v>
      </c>
      <c r="AP75">
        <v>10.3</v>
      </c>
      <c r="AR75" t="s">
        <v>5207</v>
      </c>
      <c r="AS75">
        <v>8.4000000000000005E-2</v>
      </c>
      <c r="AT75" t="s">
        <v>5341</v>
      </c>
      <c r="AU75">
        <v>0.41176470588235298</v>
      </c>
      <c r="AV75">
        <v>0.41176470588235298</v>
      </c>
      <c r="AW75">
        <v>0.41176470588235298</v>
      </c>
    </row>
    <row r="76" spans="1:49" x14ac:dyDescent="0.2">
      <c r="A76">
        <v>104</v>
      </c>
      <c r="B76">
        <v>93</v>
      </c>
      <c r="C76" t="s">
        <v>5531</v>
      </c>
      <c r="D76">
        <v>7</v>
      </c>
      <c r="E76">
        <v>20</v>
      </c>
      <c r="F76">
        <v>2017</v>
      </c>
      <c r="G76" t="s">
        <v>5305</v>
      </c>
      <c r="H76" t="s">
        <v>4907</v>
      </c>
      <c r="I76" t="s">
        <v>5306</v>
      </c>
      <c r="J76">
        <v>100</v>
      </c>
      <c r="K76">
        <v>13.1</v>
      </c>
      <c r="L76" s="11">
        <v>42936</v>
      </c>
      <c r="M76" t="s">
        <v>4994</v>
      </c>
      <c r="N76">
        <v>1</v>
      </c>
      <c r="O76" s="12">
        <v>0.15763888888888888</v>
      </c>
      <c r="P76" t="s">
        <v>5532</v>
      </c>
      <c r="Q76" s="12">
        <f t="shared" si="7"/>
        <v>1.5972222222222249E-2</v>
      </c>
      <c r="R76" s="12">
        <v>0.17361111111111113</v>
      </c>
      <c r="T76" s="11">
        <v>42937</v>
      </c>
      <c r="U76" s="12">
        <v>0.35486111111111113</v>
      </c>
      <c r="V76" s="12">
        <f t="shared" ref="V76:V139" si="8">U76-R76</f>
        <v>0.18124999999999999</v>
      </c>
      <c r="W76" s="12">
        <v>0.5</v>
      </c>
      <c r="X76" s="12">
        <f t="shared" ref="X76:X139" si="9">V76+W76</f>
        <v>0.68125000000000002</v>
      </c>
      <c r="Y76">
        <v>11.91</v>
      </c>
      <c r="Z76" t="s">
        <v>5342</v>
      </c>
      <c r="AA76">
        <v>11.3</v>
      </c>
      <c r="AB76">
        <v>11.3</v>
      </c>
      <c r="AC76">
        <v>11.3</v>
      </c>
      <c r="AD76">
        <v>15</v>
      </c>
      <c r="AE76">
        <v>16.2</v>
      </c>
      <c r="AF76">
        <v>15</v>
      </c>
      <c r="AG76">
        <v>16.3</v>
      </c>
      <c r="AI76" s="11">
        <v>42942</v>
      </c>
      <c r="AJ76">
        <v>13.2</v>
      </c>
      <c r="AK76">
        <v>14.3</v>
      </c>
      <c r="AL76">
        <v>16.36</v>
      </c>
      <c r="AN76" s="11">
        <v>42944</v>
      </c>
      <c r="AO76">
        <v>10.199999999999999</v>
      </c>
      <c r="AP76">
        <v>10.199999999999999</v>
      </c>
      <c r="AR76" t="s">
        <v>5207</v>
      </c>
      <c r="AS76">
        <v>9.9599999999999994E-2</v>
      </c>
      <c r="AT76" t="s">
        <v>5341</v>
      </c>
      <c r="AU76">
        <v>0.4</v>
      </c>
      <c r="AV76">
        <v>0.40666666666666701</v>
      </c>
      <c r="AW76">
        <v>0.40333333333333299</v>
      </c>
    </row>
    <row r="77" spans="1:49" x14ac:dyDescent="0.2">
      <c r="A77">
        <v>161</v>
      </c>
      <c r="B77">
        <v>151</v>
      </c>
      <c r="C77" t="s">
        <v>5611</v>
      </c>
      <c r="D77">
        <v>8</v>
      </c>
      <c r="E77">
        <v>9</v>
      </c>
      <c r="F77">
        <v>2017</v>
      </c>
      <c r="G77" t="s">
        <v>5305</v>
      </c>
      <c r="H77" t="s">
        <v>4907</v>
      </c>
      <c r="I77" t="s">
        <v>5306</v>
      </c>
      <c r="J77">
        <v>100.2</v>
      </c>
      <c r="K77">
        <v>13</v>
      </c>
      <c r="L77" s="11">
        <v>42956</v>
      </c>
      <c r="M77" t="s">
        <v>5342</v>
      </c>
      <c r="N77">
        <v>3</v>
      </c>
      <c r="O77" s="12">
        <v>0.15694444444444444</v>
      </c>
      <c r="P77" t="s">
        <v>5608</v>
      </c>
      <c r="Q77" s="12">
        <f t="shared" si="7"/>
        <v>1.9444444444444459E-2</v>
      </c>
      <c r="R77" s="12">
        <v>0.1763888888888889</v>
      </c>
      <c r="S77" t="s">
        <v>5609</v>
      </c>
      <c r="T77" s="11">
        <v>42957</v>
      </c>
      <c r="U77" s="12">
        <v>0.35902777777777778</v>
      </c>
      <c r="V77" s="12">
        <f t="shared" si="8"/>
        <v>0.18263888888888888</v>
      </c>
      <c r="W77" s="12">
        <v>0.5</v>
      </c>
      <c r="X77" s="12">
        <f t="shared" si="9"/>
        <v>0.68263888888888891</v>
      </c>
      <c r="Y77">
        <v>12.11</v>
      </c>
      <c r="Z77" t="s">
        <v>4994</v>
      </c>
      <c r="AA77">
        <v>11.4</v>
      </c>
      <c r="AB77">
        <v>11.3</v>
      </c>
      <c r="AC77">
        <v>11.6</v>
      </c>
      <c r="AD77">
        <v>15.1</v>
      </c>
      <c r="AE77">
        <v>16.3</v>
      </c>
      <c r="AF77">
        <v>15.2</v>
      </c>
      <c r="AG77">
        <v>16.399999999999999</v>
      </c>
      <c r="AI77" s="11">
        <v>42962</v>
      </c>
      <c r="AJ77">
        <v>15.5</v>
      </c>
      <c r="AK77">
        <v>13.7</v>
      </c>
      <c r="AL77">
        <v>14.5</v>
      </c>
      <c r="AN77" s="11">
        <v>42964</v>
      </c>
      <c r="AO77">
        <v>9.8000000000000007</v>
      </c>
      <c r="AP77">
        <v>9.9</v>
      </c>
      <c r="AR77" t="s">
        <v>5207</v>
      </c>
      <c r="AS77">
        <v>9.3812375249999996E-2</v>
      </c>
      <c r="AT77" t="s">
        <v>5341</v>
      </c>
      <c r="AU77">
        <v>0.43046357615893999</v>
      </c>
      <c r="AV77">
        <v>0.42763157894736797</v>
      </c>
      <c r="AW77">
        <v>0.42904757755315398</v>
      </c>
    </row>
    <row r="78" spans="1:49" x14ac:dyDescent="0.2">
      <c r="A78">
        <v>96</v>
      </c>
      <c r="B78">
        <v>85</v>
      </c>
      <c r="C78" t="s">
        <v>5521</v>
      </c>
      <c r="D78">
        <v>7</v>
      </c>
      <c r="E78">
        <v>18</v>
      </c>
      <c r="F78">
        <v>2017</v>
      </c>
      <c r="G78" t="s">
        <v>617</v>
      </c>
      <c r="H78" t="s">
        <v>4911</v>
      </c>
      <c r="I78" t="s">
        <v>5229</v>
      </c>
      <c r="J78">
        <v>100.2</v>
      </c>
      <c r="K78">
        <v>12.1</v>
      </c>
      <c r="L78" s="11">
        <v>42934</v>
      </c>
      <c r="M78" t="s">
        <v>4994</v>
      </c>
      <c r="N78">
        <v>1</v>
      </c>
      <c r="O78" s="12">
        <v>0.15</v>
      </c>
      <c r="P78" t="s">
        <v>5522</v>
      </c>
      <c r="Q78" s="12">
        <f t="shared" si="7"/>
        <v>1.4583333333333337E-2</v>
      </c>
      <c r="R78" s="12">
        <v>0.16458333333333333</v>
      </c>
      <c r="T78" s="11">
        <v>42935</v>
      </c>
      <c r="U78" s="12">
        <v>0.35486111111111113</v>
      </c>
      <c r="V78" s="12">
        <f t="shared" si="8"/>
        <v>0.1902777777777778</v>
      </c>
      <c r="W78" s="12">
        <v>0.5</v>
      </c>
      <c r="X78" s="12">
        <f t="shared" si="9"/>
        <v>0.69027777777777777</v>
      </c>
      <c r="Y78">
        <v>11.71</v>
      </c>
      <c r="Z78" t="s">
        <v>5342</v>
      </c>
      <c r="AA78">
        <v>11.2</v>
      </c>
      <c r="AB78">
        <v>11.3</v>
      </c>
      <c r="AC78">
        <v>11.7</v>
      </c>
      <c r="AD78">
        <v>15</v>
      </c>
      <c r="AE78">
        <v>16.5</v>
      </c>
      <c r="AF78">
        <v>15</v>
      </c>
      <c r="AG78">
        <v>16.399999999999999</v>
      </c>
      <c r="AI78" s="11">
        <v>42937</v>
      </c>
      <c r="AJ78">
        <v>13.5</v>
      </c>
      <c r="AK78">
        <v>13.7</v>
      </c>
      <c r="AL78">
        <v>15.9</v>
      </c>
      <c r="AN78" s="11">
        <v>42942</v>
      </c>
      <c r="AO78">
        <v>10.4</v>
      </c>
      <c r="AP78">
        <v>10.3</v>
      </c>
      <c r="AR78" t="s">
        <v>5207</v>
      </c>
      <c r="AS78">
        <v>8.8822355290000002E-2</v>
      </c>
      <c r="AT78" t="s">
        <v>5341</v>
      </c>
      <c r="AU78">
        <v>0.40666666666666701</v>
      </c>
      <c r="AV78">
        <v>0.40666666666666701</v>
      </c>
      <c r="AW78">
        <v>0.40666666666666701</v>
      </c>
    </row>
    <row r="79" spans="1:49" x14ac:dyDescent="0.2">
      <c r="A79">
        <v>269</v>
      </c>
      <c r="B79">
        <v>261</v>
      </c>
      <c r="C79" t="s">
        <v>5758</v>
      </c>
      <c r="D79">
        <v>9</v>
      </c>
      <c r="E79">
        <v>6</v>
      </c>
      <c r="F79">
        <v>2017</v>
      </c>
      <c r="G79" t="s">
        <v>617</v>
      </c>
      <c r="H79" t="s">
        <v>4911</v>
      </c>
      <c r="I79" t="s">
        <v>5229</v>
      </c>
      <c r="J79">
        <v>100.3</v>
      </c>
      <c r="K79">
        <v>12.3</v>
      </c>
      <c r="L79" s="11">
        <v>42984</v>
      </c>
      <c r="M79" t="s">
        <v>4994</v>
      </c>
      <c r="N79">
        <v>1</v>
      </c>
      <c r="O79" s="12">
        <v>0.16874999999999998</v>
      </c>
      <c r="P79" t="s">
        <v>5759</v>
      </c>
      <c r="Q79" s="12">
        <f t="shared" si="7"/>
        <v>1.5277777777777807E-2</v>
      </c>
      <c r="R79" s="12">
        <v>0.18402777777777779</v>
      </c>
      <c r="T79" s="11">
        <v>42985</v>
      </c>
      <c r="U79" s="12">
        <v>0.36458333333333331</v>
      </c>
      <c r="V79" s="12">
        <f t="shared" si="8"/>
        <v>0.18055555555555552</v>
      </c>
      <c r="W79" s="12">
        <v>0.5</v>
      </c>
      <c r="X79" s="12">
        <f t="shared" si="9"/>
        <v>0.68055555555555558</v>
      </c>
      <c r="Y79">
        <v>12.35</v>
      </c>
      <c r="Z79" t="s">
        <v>5342</v>
      </c>
      <c r="AA79">
        <v>12.5</v>
      </c>
      <c r="AB79">
        <v>12.7</v>
      </c>
      <c r="AC79">
        <v>12.5</v>
      </c>
      <c r="AD79">
        <v>15.1</v>
      </c>
      <c r="AE79">
        <v>16.2</v>
      </c>
      <c r="AF79">
        <v>15.2</v>
      </c>
      <c r="AG79">
        <v>16.2</v>
      </c>
      <c r="AI79" s="11">
        <v>42991</v>
      </c>
      <c r="AJ79">
        <v>14.7</v>
      </c>
      <c r="AK79">
        <v>14.9</v>
      </c>
      <c r="AL79">
        <v>17.100000000000001</v>
      </c>
      <c r="AN79" s="11">
        <v>42997</v>
      </c>
      <c r="AO79">
        <v>9.8000000000000007</v>
      </c>
      <c r="AP79">
        <v>9.9</v>
      </c>
      <c r="AR79" t="s">
        <v>5207</v>
      </c>
      <c r="AS79">
        <v>8.9730807580000002E-2</v>
      </c>
      <c r="AT79" t="s">
        <v>5341</v>
      </c>
      <c r="AU79">
        <v>0.42384105960264901</v>
      </c>
      <c r="AV79">
        <v>0.41447368421052599</v>
      </c>
      <c r="AW79">
        <v>0.41915737190658803</v>
      </c>
    </row>
    <row r="80" spans="1:49" x14ac:dyDescent="0.2">
      <c r="A80">
        <v>25</v>
      </c>
      <c r="B80">
        <v>14</v>
      </c>
      <c r="C80" t="s">
        <v>5429</v>
      </c>
      <c r="D80">
        <v>6</v>
      </c>
      <c r="E80">
        <v>15</v>
      </c>
      <c r="F80">
        <v>2017</v>
      </c>
      <c r="G80" t="s">
        <v>627</v>
      </c>
      <c r="H80" t="s">
        <v>4912</v>
      </c>
      <c r="I80" t="s">
        <v>5252</v>
      </c>
      <c r="J80">
        <v>100.1</v>
      </c>
      <c r="K80">
        <v>11.7</v>
      </c>
      <c r="L80" s="11">
        <v>42901</v>
      </c>
      <c r="M80" t="s">
        <v>5342</v>
      </c>
      <c r="N80">
        <v>2</v>
      </c>
      <c r="O80" s="12">
        <v>0.15486111111111112</v>
      </c>
      <c r="P80" t="s">
        <v>5428</v>
      </c>
      <c r="Q80" s="12">
        <f t="shared" si="7"/>
        <v>3.125E-2</v>
      </c>
      <c r="R80" s="12">
        <v>0.18611111111111112</v>
      </c>
      <c r="T80" s="11">
        <v>42902</v>
      </c>
      <c r="U80" s="12">
        <v>0.35833333333333334</v>
      </c>
      <c r="V80" s="12">
        <f t="shared" si="8"/>
        <v>0.17222222222222222</v>
      </c>
      <c r="W80" s="12">
        <v>0.5</v>
      </c>
      <c r="X80" s="12">
        <f t="shared" si="9"/>
        <v>0.67222222222222228</v>
      </c>
      <c r="Y80">
        <v>11.91</v>
      </c>
      <c r="Z80" t="s">
        <v>4994</v>
      </c>
      <c r="AA80">
        <v>11.5</v>
      </c>
      <c r="AB80">
        <v>11.7</v>
      </c>
      <c r="AC80">
        <v>11.6</v>
      </c>
      <c r="AD80">
        <v>15.1</v>
      </c>
      <c r="AE80">
        <v>16.3</v>
      </c>
      <c r="AF80">
        <v>15.1</v>
      </c>
      <c r="AG80">
        <v>16.399999999999999</v>
      </c>
      <c r="AI80" s="11">
        <v>42907</v>
      </c>
      <c r="AJ80">
        <v>11.5</v>
      </c>
      <c r="AK80">
        <v>14.3</v>
      </c>
      <c r="AL80">
        <v>14</v>
      </c>
      <c r="AN80" s="11">
        <v>42909</v>
      </c>
      <c r="AO80">
        <v>10.4</v>
      </c>
      <c r="AP80">
        <v>10.4</v>
      </c>
      <c r="AR80" t="s">
        <v>5207</v>
      </c>
      <c r="AS80">
        <v>4.9950049949999999E-2</v>
      </c>
      <c r="AT80" t="s">
        <v>5341</v>
      </c>
      <c r="AU80">
        <v>0.39072847682119199</v>
      </c>
      <c r="AV80">
        <v>0.39735099337748297</v>
      </c>
      <c r="AW80">
        <v>0.39403973509933798</v>
      </c>
    </row>
    <row r="81" spans="1:49" x14ac:dyDescent="0.2">
      <c r="A81">
        <v>33</v>
      </c>
      <c r="B81">
        <v>22</v>
      </c>
      <c r="C81" t="s">
        <v>5440</v>
      </c>
      <c r="D81">
        <v>6</v>
      </c>
      <c r="E81">
        <v>19</v>
      </c>
      <c r="F81">
        <v>2017</v>
      </c>
      <c r="G81" t="s">
        <v>627</v>
      </c>
      <c r="H81" t="s">
        <v>4912</v>
      </c>
      <c r="I81" t="s">
        <v>5252</v>
      </c>
      <c r="J81">
        <v>100.1</v>
      </c>
      <c r="K81">
        <v>11.7</v>
      </c>
      <c r="L81" s="11">
        <v>42905</v>
      </c>
      <c r="M81" t="s">
        <v>5342</v>
      </c>
      <c r="N81">
        <v>2</v>
      </c>
      <c r="O81" s="12">
        <v>0.15347222222222223</v>
      </c>
      <c r="P81" t="s">
        <v>5438</v>
      </c>
      <c r="Q81" s="12">
        <f t="shared" si="7"/>
        <v>3.7499999999999978E-2</v>
      </c>
      <c r="R81" s="12">
        <v>0.19097222222222221</v>
      </c>
      <c r="S81" t="s">
        <v>5439</v>
      </c>
      <c r="T81" s="11">
        <v>42906</v>
      </c>
      <c r="U81" s="12">
        <v>0.36736111111111108</v>
      </c>
      <c r="V81" s="12">
        <f t="shared" si="8"/>
        <v>0.17638888888888887</v>
      </c>
      <c r="W81" s="12">
        <v>0.5</v>
      </c>
      <c r="X81" s="12">
        <f t="shared" si="9"/>
        <v>0.67638888888888893</v>
      </c>
      <c r="Y81">
        <v>11.89</v>
      </c>
      <c r="Z81" t="s">
        <v>5342</v>
      </c>
      <c r="AA81">
        <v>11.4</v>
      </c>
      <c r="AB81">
        <v>11.3</v>
      </c>
      <c r="AC81">
        <v>11.4</v>
      </c>
      <c r="AD81">
        <v>15.2</v>
      </c>
      <c r="AE81">
        <v>16.399999999999999</v>
      </c>
      <c r="AF81">
        <v>15.1</v>
      </c>
      <c r="AG81">
        <v>16.399999999999999</v>
      </c>
      <c r="AI81" s="11">
        <v>42908</v>
      </c>
      <c r="AJ81">
        <v>14</v>
      </c>
      <c r="AK81">
        <v>13.4</v>
      </c>
      <c r="AL81">
        <v>16.399999999999999</v>
      </c>
      <c r="AN81" s="11">
        <v>42913</v>
      </c>
      <c r="AO81">
        <v>10.199999999999999</v>
      </c>
      <c r="AP81">
        <v>10.3</v>
      </c>
      <c r="AR81" t="s">
        <v>5207</v>
      </c>
      <c r="AS81">
        <v>9.6903096899999999E-2</v>
      </c>
      <c r="AT81" t="s">
        <v>5341</v>
      </c>
      <c r="AU81">
        <v>0.40789473684210498</v>
      </c>
      <c r="AV81">
        <v>0.40397350993377501</v>
      </c>
      <c r="AW81">
        <v>0.40593412338793999</v>
      </c>
    </row>
    <row r="82" spans="1:49" x14ac:dyDescent="0.2">
      <c r="A82">
        <v>266</v>
      </c>
      <c r="B82">
        <v>258</v>
      </c>
      <c r="C82" t="s">
        <v>5755</v>
      </c>
      <c r="D82">
        <v>9</v>
      </c>
      <c r="E82">
        <v>5</v>
      </c>
      <c r="F82">
        <v>2017</v>
      </c>
      <c r="G82" t="s">
        <v>624</v>
      </c>
      <c r="H82" t="s">
        <v>4914</v>
      </c>
      <c r="I82" t="s">
        <v>5215</v>
      </c>
      <c r="J82">
        <v>100.2</v>
      </c>
      <c r="K82">
        <v>11.7</v>
      </c>
      <c r="L82" s="11">
        <v>42983</v>
      </c>
      <c r="M82" t="s">
        <v>5342</v>
      </c>
      <c r="N82">
        <v>2</v>
      </c>
      <c r="O82" s="12">
        <v>0.20625000000000002</v>
      </c>
      <c r="P82" t="s">
        <v>5753</v>
      </c>
      <c r="Q82" s="12">
        <f t="shared" si="7"/>
        <v>1.5972222222222193E-2</v>
      </c>
      <c r="R82" s="12">
        <v>0.22222222222222221</v>
      </c>
      <c r="S82" t="s">
        <v>5754</v>
      </c>
      <c r="T82" s="11">
        <v>42984</v>
      </c>
      <c r="U82" s="12">
        <v>0.35625000000000001</v>
      </c>
      <c r="V82" s="12">
        <f t="shared" si="8"/>
        <v>0.1340277777777778</v>
      </c>
      <c r="W82" s="12">
        <v>0.5</v>
      </c>
      <c r="X82" s="12">
        <f t="shared" si="9"/>
        <v>0.63402777777777786</v>
      </c>
      <c r="Y82">
        <v>12.3</v>
      </c>
      <c r="Z82" t="s">
        <v>4994</v>
      </c>
      <c r="AA82">
        <v>14</v>
      </c>
      <c r="AB82">
        <v>14.1</v>
      </c>
      <c r="AC82">
        <v>13.8</v>
      </c>
      <c r="AD82">
        <v>15.3</v>
      </c>
      <c r="AE82">
        <v>16.399999999999999</v>
      </c>
      <c r="AF82">
        <v>15</v>
      </c>
      <c r="AG82">
        <v>16.100000000000001</v>
      </c>
      <c r="AI82" s="11">
        <v>42986</v>
      </c>
      <c r="AJ82">
        <v>17.2</v>
      </c>
      <c r="AK82">
        <v>16</v>
      </c>
      <c r="AL82">
        <v>16.5</v>
      </c>
      <c r="AN82" s="11">
        <v>42993</v>
      </c>
      <c r="AO82">
        <v>10.1</v>
      </c>
      <c r="AP82">
        <v>9.8000000000000007</v>
      </c>
      <c r="AR82" t="s">
        <v>5207</v>
      </c>
      <c r="AS82">
        <v>7.7844311380000003E-2</v>
      </c>
      <c r="AT82" t="s">
        <v>5341</v>
      </c>
      <c r="AU82">
        <v>0.41176470588235298</v>
      </c>
      <c r="AV82">
        <v>0.42</v>
      </c>
      <c r="AW82">
        <v>0.41588235294117598</v>
      </c>
    </row>
    <row r="83" spans="1:49" x14ac:dyDescent="0.2">
      <c r="A83">
        <v>316</v>
      </c>
      <c r="B83">
        <v>311</v>
      </c>
      <c r="C83" t="s">
        <v>5822</v>
      </c>
      <c r="D83">
        <v>9</v>
      </c>
      <c r="E83">
        <v>19</v>
      </c>
      <c r="F83">
        <v>2017</v>
      </c>
      <c r="G83" t="s">
        <v>624</v>
      </c>
      <c r="H83" t="s">
        <v>4914</v>
      </c>
      <c r="I83" t="s">
        <v>5215</v>
      </c>
      <c r="J83">
        <v>100.1</v>
      </c>
      <c r="K83">
        <v>12.3</v>
      </c>
      <c r="L83" s="11">
        <v>42997</v>
      </c>
      <c r="M83" t="s">
        <v>4994</v>
      </c>
      <c r="N83">
        <v>3</v>
      </c>
      <c r="O83" s="12">
        <v>0.16041666666666668</v>
      </c>
      <c r="P83" t="s">
        <v>5819</v>
      </c>
      <c r="Q83" s="12">
        <f t="shared" si="7"/>
        <v>2.4999999999999994E-2</v>
      </c>
      <c r="R83" s="12">
        <v>0.18541666666666667</v>
      </c>
      <c r="S83" t="s">
        <v>5820</v>
      </c>
      <c r="T83" s="11">
        <v>42998</v>
      </c>
      <c r="U83" s="12">
        <v>0.3576388888888889</v>
      </c>
      <c r="V83" s="12">
        <f t="shared" si="8"/>
        <v>0.17222222222222222</v>
      </c>
      <c r="W83" s="12">
        <v>0.5</v>
      </c>
      <c r="X83" s="12">
        <f t="shared" si="9"/>
        <v>0.67222222222222228</v>
      </c>
      <c r="Y83">
        <v>12.41</v>
      </c>
      <c r="Z83" t="s">
        <v>5342</v>
      </c>
      <c r="AA83">
        <v>12.7</v>
      </c>
      <c r="AB83">
        <v>12.9</v>
      </c>
      <c r="AC83">
        <v>13</v>
      </c>
      <c r="AD83">
        <v>15.1</v>
      </c>
      <c r="AE83">
        <v>16.3</v>
      </c>
      <c r="AF83">
        <v>15.1</v>
      </c>
      <c r="AG83">
        <v>16.399999999999999</v>
      </c>
      <c r="AI83" s="11">
        <v>43000</v>
      </c>
      <c r="AJ83">
        <v>14.7</v>
      </c>
      <c r="AK83">
        <v>15.7</v>
      </c>
      <c r="AL83">
        <v>16.3</v>
      </c>
      <c r="AN83" s="11">
        <v>43007</v>
      </c>
      <c r="AO83">
        <v>10</v>
      </c>
      <c r="AP83">
        <v>9.9</v>
      </c>
      <c r="AR83" t="s">
        <v>5207</v>
      </c>
      <c r="AS83">
        <v>8.0919080919999997E-2</v>
      </c>
      <c r="AT83" t="s">
        <v>5341</v>
      </c>
      <c r="AU83">
        <v>0.41721854304635803</v>
      </c>
      <c r="AV83">
        <v>0.43046357615893999</v>
      </c>
      <c r="AW83">
        <v>0.42384105960264901</v>
      </c>
    </row>
    <row r="84" spans="1:49" x14ac:dyDescent="0.2">
      <c r="A84">
        <v>80</v>
      </c>
      <c r="B84">
        <v>69</v>
      </c>
      <c r="C84" t="s">
        <v>5501</v>
      </c>
      <c r="D84">
        <v>7</v>
      </c>
      <c r="E84">
        <v>11</v>
      </c>
      <c r="F84">
        <v>2017</v>
      </c>
      <c r="G84" t="s">
        <v>5219</v>
      </c>
      <c r="H84" t="s">
        <v>4915</v>
      </c>
      <c r="I84" t="s">
        <v>5218</v>
      </c>
      <c r="J84">
        <v>100.1</v>
      </c>
      <c r="K84">
        <v>12.6</v>
      </c>
      <c r="L84" s="11">
        <v>42927</v>
      </c>
      <c r="M84" t="s">
        <v>4994</v>
      </c>
      <c r="N84">
        <v>1</v>
      </c>
      <c r="O84" s="12">
        <v>0.13125000000000001</v>
      </c>
      <c r="P84" t="s">
        <v>5502</v>
      </c>
      <c r="Q84" s="12">
        <f t="shared" si="7"/>
        <v>1.5972222222222221E-2</v>
      </c>
      <c r="R84" s="12">
        <v>0.14722222222222223</v>
      </c>
      <c r="T84" s="11">
        <v>42928</v>
      </c>
      <c r="U84" s="12">
        <v>0.36458333333333331</v>
      </c>
      <c r="V84" s="12">
        <f t="shared" si="8"/>
        <v>0.21736111111111109</v>
      </c>
      <c r="W84" s="12">
        <v>0.5</v>
      </c>
      <c r="X84" s="12">
        <f t="shared" si="9"/>
        <v>0.71736111111111112</v>
      </c>
      <c r="Y84">
        <v>11.81</v>
      </c>
      <c r="Z84" t="s">
        <v>5342</v>
      </c>
      <c r="AA84">
        <v>11.5</v>
      </c>
      <c r="AB84">
        <v>11.2</v>
      </c>
      <c r="AC84">
        <v>11.4</v>
      </c>
      <c r="AD84">
        <v>15.1</v>
      </c>
      <c r="AE84">
        <v>16.399999999999999</v>
      </c>
      <c r="AF84">
        <v>15</v>
      </c>
      <c r="AG84">
        <v>16.3</v>
      </c>
      <c r="AI84" s="11">
        <v>42930</v>
      </c>
      <c r="AJ84">
        <v>13.7</v>
      </c>
      <c r="AK84">
        <v>17.399999999999999</v>
      </c>
      <c r="AL84">
        <v>13.7</v>
      </c>
      <c r="AN84" s="11">
        <v>42935</v>
      </c>
      <c r="AO84">
        <v>9.6999999999999993</v>
      </c>
      <c r="AP84">
        <v>9.8000000000000007</v>
      </c>
      <c r="AR84" t="s">
        <v>5207</v>
      </c>
      <c r="AS84">
        <v>0.10689310690000001</v>
      </c>
      <c r="AT84" t="s">
        <v>5341</v>
      </c>
      <c r="AU84">
        <v>0.443708609271523</v>
      </c>
      <c r="AV84">
        <v>0.43333333333333302</v>
      </c>
      <c r="AW84">
        <v>0.43852097130242801</v>
      </c>
    </row>
    <row r="85" spans="1:49" x14ac:dyDescent="0.2">
      <c r="A85">
        <v>220</v>
      </c>
      <c r="B85">
        <v>211</v>
      </c>
      <c r="C85" t="s">
        <v>5692</v>
      </c>
      <c r="D85">
        <v>8</v>
      </c>
      <c r="E85">
        <v>23</v>
      </c>
      <c r="F85">
        <v>2017</v>
      </c>
      <c r="G85" t="s">
        <v>5219</v>
      </c>
      <c r="H85" t="s">
        <v>4915</v>
      </c>
      <c r="I85" t="s">
        <v>5218</v>
      </c>
      <c r="J85">
        <v>100.2</v>
      </c>
      <c r="K85">
        <v>11.9</v>
      </c>
      <c r="L85" s="11">
        <v>42970</v>
      </c>
      <c r="M85" t="s">
        <v>4994</v>
      </c>
      <c r="N85">
        <v>3</v>
      </c>
      <c r="O85" s="12">
        <v>0.14444444444444446</v>
      </c>
      <c r="P85" t="s">
        <v>5690</v>
      </c>
      <c r="Q85" s="12">
        <f t="shared" si="7"/>
        <v>1.5277777777777779E-2</v>
      </c>
      <c r="R85" s="12">
        <v>0.15972222222222224</v>
      </c>
      <c r="T85" s="11">
        <v>42971</v>
      </c>
      <c r="U85" s="12">
        <v>0.3576388888888889</v>
      </c>
      <c r="V85" s="12">
        <f t="shared" si="8"/>
        <v>0.19791666666666666</v>
      </c>
      <c r="W85" s="12">
        <v>0.5</v>
      </c>
      <c r="X85" s="12">
        <f t="shared" si="9"/>
        <v>0.69791666666666663</v>
      </c>
      <c r="Y85">
        <v>12.26</v>
      </c>
      <c r="Z85" t="s">
        <v>4994</v>
      </c>
      <c r="AA85">
        <v>12.8</v>
      </c>
      <c r="AB85">
        <v>13</v>
      </c>
      <c r="AC85">
        <v>12.8</v>
      </c>
      <c r="AD85">
        <v>15.1</v>
      </c>
      <c r="AE85">
        <v>16.5</v>
      </c>
      <c r="AF85">
        <v>15.1</v>
      </c>
      <c r="AG85">
        <v>16.3</v>
      </c>
      <c r="AI85" s="11">
        <v>42976</v>
      </c>
      <c r="AJ85">
        <v>16.100000000000001</v>
      </c>
      <c r="AK85">
        <v>16.5</v>
      </c>
      <c r="AL85">
        <v>15.8</v>
      </c>
      <c r="AN85" s="11">
        <v>42979</v>
      </c>
      <c r="AO85" t="s">
        <v>5207</v>
      </c>
      <c r="AP85">
        <v>9.8000000000000007</v>
      </c>
      <c r="AQ85" t="s">
        <v>5693</v>
      </c>
      <c r="AR85" t="s">
        <v>5207</v>
      </c>
      <c r="AS85">
        <v>9.8802395210000005E-2</v>
      </c>
      <c r="AT85" t="s">
        <v>5341</v>
      </c>
      <c r="AU85" t="s">
        <v>5207</v>
      </c>
      <c r="AV85">
        <v>0.43046357615893999</v>
      </c>
      <c r="AW85" t="s">
        <v>5207</v>
      </c>
    </row>
    <row r="86" spans="1:49" x14ac:dyDescent="0.2">
      <c r="A86">
        <v>22</v>
      </c>
      <c r="B86">
        <v>11</v>
      </c>
      <c r="C86" t="s">
        <v>5425</v>
      </c>
      <c r="D86">
        <v>6</v>
      </c>
      <c r="E86">
        <v>15</v>
      </c>
      <c r="F86">
        <v>2017</v>
      </c>
      <c r="G86" t="s">
        <v>715</v>
      </c>
      <c r="H86" t="s">
        <v>4916</v>
      </c>
      <c r="I86" t="s">
        <v>5323</v>
      </c>
      <c r="J86">
        <v>100.3</v>
      </c>
      <c r="K86">
        <v>11.9</v>
      </c>
      <c r="L86" s="11">
        <v>42901</v>
      </c>
      <c r="M86" t="s">
        <v>4994</v>
      </c>
      <c r="N86">
        <v>3</v>
      </c>
      <c r="O86" s="12">
        <v>0.13819444444444443</v>
      </c>
      <c r="P86" t="s">
        <v>5423</v>
      </c>
      <c r="Q86" s="12">
        <f t="shared" si="7"/>
        <v>1.5972222222222249E-2</v>
      </c>
      <c r="R86" s="12">
        <v>0.15416666666666667</v>
      </c>
      <c r="T86" s="11">
        <v>42902</v>
      </c>
      <c r="U86" s="12">
        <v>0.35833333333333334</v>
      </c>
      <c r="V86" s="12">
        <f t="shared" si="8"/>
        <v>0.20416666666666666</v>
      </c>
      <c r="W86" s="12">
        <v>0.5</v>
      </c>
      <c r="X86" s="12">
        <f t="shared" si="9"/>
        <v>0.70416666666666661</v>
      </c>
      <c r="Y86">
        <v>11.87</v>
      </c>
      <c r="Z86" t="s">
        <v>4994</v>
      </c>
      <c r="AA86">
        <v>11.7</v>
      </c>
      <c r="AB86">
        <v>11.4</v>
      </c>
      <c r="AC86">
        <v>11.3</v>
      </c>
      <c r="AD86">
        <v>15.2</v>
      </c>
      <c r="AE86">
        <v>16.5</v>
      </c>
      <c r="AF86">
        <v>15.3</v>
      </c>
      <c r="AG86">
        <v>16.600000000000001</v>
      </c>
      <c r="AI86" s="11">
        <v>42907</v>
      </c>
      <c r="AJ86">
        <v>14</v>
      </c>
      <c r="AK86">
        <v>15.4</v>
      </c>
      <c r="AL86">
        <v>13.2</v>
      </c>
      <c r="AN86" s="11">
        <v>42909</v>
      </c>
      <c r="AO86">
        <v>10.4</v>
      </c>
      <c r="AP86">
        <v>10.5</v>
      </c>
      <c r="AR86" t="s">
        <v>5207</v>
      </c>
      <c r="AS86">
        <v>8.1754735790000005E-2</v>
      </c>
      <c r="AT86" t="s">
        <v>5341</v>
      </c>
      <c r="AU86">
        <v>0.40131578947368401</v>
      </c>
      <c r="AV86">
        <v>0.39869281045751598</v>
      </c>
      <c r="AW86">
        <v>0.4000042999656</v>
      </c>
    </row>
    <row r="87" spans="1:49" x14ac:dyDescent="0.2">
      <c r="A87">
        <v>264</v>
      </c>
      <c r="B87">
        <v>256</v>
      </c>
      <c r="C87" t="s">
        <v>5751</v>
      </c>
      <c r="D87">
        <v>8</v>
      </c>
      <c r="E87">
        <v>31</v>
      </c>
      <c r="F87">
        <v>2017</v>
      </c>
      <c r="G87" t="s">
        <v>715</v>
      </c>
      <c r="H87" t="s">
        <v>4916</v>
      </c>
      <c r="I87" t="s">
        <v>5323</v>
      </c>
      <c r="J87">
        <v>100.2</v>
      </c>
      <c r="K87">
        <v>12.3</v>
      </c>
      <c r="L87" s="11">
        <v>42978</v>
      </c>
      <c r="M87" t="s">
        <v>5342</v>
      </c>
      <c r="N87">
        <v>4</v>
      </c>
      <c r="O87" s="12">
        <v>0.16666666666666666</v>
      </c>
      <c r="P87" t="s">
        <v>5748</v>
      </c>
      <c r="Q87" s="12">
        <f t="shared" si="7"/>
        <v>1.7361111111111133E-2</v>
      </c>
      <c r="R87" s="12">
        <v>0.18402777777777779</v>
      </c>
      <c r="T87" s="11">
        <v>42979</v>
      </c>
      <c r="U87" s="12">
        <v>0.3666666666666667</v>
      </c>
      <c r="V87" s="12">
        <f t="shared" si="8"/>
        <v>0.18263888888888891</v>
      </c>
      <c r="W87" s="12">
        <v>0.5</v>
      </c>
      <c r="X87" s="12">
        <f t="shared" si="9"/>
        <v>0.68263888888888891</v>
      </c>
      <c r="Y87">
        <v>12.16</v>
      </c>
      <c r="Z87" t="s">
        <v>5342</v>
      </c>
      <c r="AA87">
        <v>13.4</v>
      </c>
      <c r="AB87">
        <v>13.5</v>
      </c>
      <c r="AC87">
        <v>13</v>
      </c>
      <c r="AD87">
        <v>15.2</v>
      </c>
      <c r="AE87">
        <v>16.3</v>
      </c>
      <c r="AF87">
        <v>15.2</v>
      </c>
      <c r="AG87">
        <v>16.3</v>
      </c>
      <c r="AI87" s="11">
        <v>42985</v>
      </c>
      <c r="AJ87">
        <v>18.2</v>
      </c>
      <c r="AK87">
        <v>15.6</v>
      </c>
      <c r="AL87">
        <v>14.8</v>
      </c>
      <c r="AN87" s="11">
        <v>42991</v>
      </c>
      <c r="AO87">
        <v>10.3</v>
      </c>
      <c r="AP87">
        <v>10.4</v>
      </c>
      <c r="AR87" t="s">
        <v>5207</v>
      </c>
      <c r="AS87">
        <v>8.6826347309999996E-2</v>
      </c>
      <c r="AT87" t="s">
        <v>5341</v>
      </c>
      <c r="AU87">
        <v>0.394736842105263</v>
      </c>
      <c r="AV87">
        <v>0.38815789473684198</v>
      </c>
      <c r="AW87">
        <v>0.39144736842105299</v>
      </c>
    </row>
    <row r="88" spans="1:49" x14ac:dyDescent="0.2">
      <c r="A88">
        <v>212</v>
      </c>
      <c r="B88">
        <v>202</v>
      </c>
      <c r="C88" t="s">
        <v>5681</v>
      </c>
      <c r="D88">
        <v>8</v>
      </c>
      <c r="E88">
        <v>22</v>
      </c>
      <c r="F88">
        <v>2017</v>
      </c>
      <c r="G88" t="s">
        <v>612</v>
      </c>
      <c r="H88" t="s">
        <v>4917</v>
      </c>
      <c r="I88" t="s">
        <v>5280</v>
      </c>
      <c r="J88">
        <v>100.2</v>
      </c>
      <c r="K88">
        <v>13.1</v>
      </c>
      <c r="L88" s="11">
        <v>42969</v>
      </c>
      <c r="M88" t="s">
        <v>4994</v>
      </c>
      <c r="N88">
        <v>2</v>
      </c>
      <c r="O88" s="12">
        <v>0.14444444444444446</v>
      </c>
      <c r="P88" t="s">
        <v>5678</v>
      </c>
      <c r="Q88" s="12">
        <f t="shared" si="7"/>
        <v>1.4583333333333309E-2</v>
      </c>
      <c r="R88" s="12">
        <v>0.15902777777777777</v>
      </c>
      <c r="T88" s="11">
        <v>42970</v>
      </c>
      <c r="U88" s="12">
        <v>0.3666666666666667</v>
      </c>
      <c r="V88" s="12">
        <f t="shared" si="8"/>
        <v>0.20763888888888893</v>
      </c>
      <c r="W88" s="12">
        <v>0.5</v>
      </c>
      <c r="X88" s="12">
        <f t="shared" si="9"/>
        <v>0.70763888888888893</v>
      </c>
      <c r="Y88">
        <v>12.29</v>
      </c>
      <c r="Z88" t="s">
        <v>5342</v>
      </c>
      <c r="AA88">
        <v>12.5</v>
      </c>
      <c r="AB88">
        <v>12.6</v>
      </c>
      <c r="AC88">
        <v>12.5</v>
      </c>
      <c r="AD88">
        <v>15</v>
      </c>
      <c r="AE88">
        <v>16.2</v>
      </c>
      <c r="AF88">
        <v>15.2</v>
      </c>
      <c r="AG88">
        <v>16.399999999999999</v>
      </c>
      <c r="AH88" t="s">
        <v>5679</v>
      </c>
      <c r="AI88" s="11">
        <v>42975</v>
      </c>
      <c r="AJ88">
        <v>14.9</v>
      </c>
      <c r="AK88">
        <v>14.4</v>
      </c>
      <c r="AL88">
        <v>16</v>
      </c>
      <c r="AM88" t="s">
        <v>5680</v>
      </c>
      <c r="AN88" s="11">
        <v>42978</v>
      </c>
      <c r="AO88">
        <v>10</v>
      </c>
      <c r="AP88">
        <v>10.199999999999999</v>
      </c>
      <c r="AQ88" t="s">
        <v>5680</v>
      </c>
      <c r="AR88" t="s">
        <v>5207</v>
      </c>
      <c r="AS88">
        <v>7.6846307389999993E-2</v>
      </c>
      <c r="AT88" t="s">
        <v>5341</v>
      </c>
      <c r="AU88">
        <v>0.413333333333333</v>
      </c>
      <c r="AV88">
        <v>0.40789473684210498</v>
      </c>
      <c r="AW88">
        <v>0.41061403508771899</v>
      </c>
    </row>
    <row r="89" spans="1:49" x14ac:dyDescent="0.2">
      <c r="A89">
        <v>320</v>
      </c>
      <c r="B89">
        <v>315</v>
      </c>
      <c r="C89" t="s">
        <v>5827</v>
      </c>
      <c r="D89">
        <v>9</v>
      </c>
      <c r="E89">
        <v>19</v>
      </c>
      <c r="F89">
        <v>2017</v>
      </c>
      <c r="G89" t="s">
        <v>612</v>
      </c>
      <c r="H89" t="s">
        <v>4917</v>
      </c>
      <c r="I89" t="s">
        <v>5280</v>
      </c>
      <c r="J89">
        <v>100.1</v>
      </c>
      <c r="K89">
        <v>11.1</v>
      </c>
      <c r="L89" s="11">
        <v>42997</v>
      </c>
      <c r="M89" t="s">
        <v>5342</v>
      </c>
      <c r="N89">
        <v>3</v>
      </c>
      <c r="O89" s="12">
        <v>0.19027777777777777</v>
      </c>
      <c r="P89" t="s">
        <v>5825</v>
      </c>
      <c r="Q89" s="12">
        <f t="shared" si="7"/>
        <v>1.6666666666666691E-2</v>
      </c>
      <c r="R89" s="12">
        <v>0.20694444444444446</v>
      </c>
      <c r="S89" t="s">
        <v>5774</v>
      </c>
      <c r="T89" s="11">
        <v>42998</v>
      </c>
      <c r="U89" s="12">
        <v>0.3576388888888889</v>
      </c>
      <c r="V89" s="12">
        <f t="shared" si="8"/>
        <v>0.15069444444444444</v>
      </c>
      <c r="W89" s="12">
        <v>0.5</v>
      </c>
      <c r="X89" s="12">
        <f t="shared" si="9"/>
        <v>0.65069444444444446</v>
      </c>
      <c r="Y89">
        <v>12.35</v>
      </c>
      <c r="Z89" t="s">
        <v>5342</v>
      </c>
      <c r="AA89">
        <v>13</v>
      </c>
      <c r="AB89">
        <v>12.7</v>
      </c>
      <c r="AC89">
        <v>12.7</v>
      </c>
      <c r="AD89">
        <v>15.1</v>
      </c>
      <c r="AE89">
        <v>16.3</v>
      </c>
      <c r="AF89">
        <v>15.2</v>
      </c>
      <c r="AG89">
        <v>16.399999999999999</v>
      </c>
      <c r="AI89" s="11">
        <v>43000</v>
      </c>
      <c r="AJ89">
        <v>14.5</v>
      </c>
      <c r="AK89">
        <v>14.6</v>
      </c>
      <c r="AL89">
        <v>16.8</v>
      </c>
      <c r="AN89" s="11">
        <v>43007</v>
      </c>
      <c r="AO89">
        <v>10.199999999999999</v>
      </c>
      <c r="AP89">
        <v>10.199999999999999</v>
      </c>
      <c r="AR89" t="s">
        <v>5207</v>
      </c>
      <c r="AS89">
        <v>7.4925074930000002E-2</v>
      </c>
      <c r="AT89" t="s">
        <v>5341</v>
      </c>
      <c r="AU89">
        <v>0.40397350993377501</v>
      </c>
      <c r="AV89">
        <v>0.40789473684210498</v>
      </c>
      <c r="AW89">
        <v>0.40593412338793999</v>
      </c>
    </row>
    <row r="90" spans="1:49" x14ac:dyDescent="0.2">
      <c r="A90">
        <v>15</v>
      </c>
      <c r="B90">
        <v>4</v>
      </c>
      <c r="C90" t="s">
        <v>5416</v>
      </c>
      <c r="D90">
        <v>6</v>
      </c>
      <c r="E90">
        <v>14</v>
      </c>
      <c r="F90">
        <v>2017</v>
      </c>
      <c r="G90" t="s">
        <v>718</v>
      </c>
      <c r="H90" t="s">
        <v>4921</v>
      </c>
      <c r="I90" t="s">
        <v>5268</v>
      </c>
      <c r="J90">
        <v>100.2</v>
      </c>
      <c r="K90">
        <v>11.8</v>
      </c>
      <c r="L90" s="11">
        <v>42900</v>
      </c>
      <c r="M90" t="s">
        <v>4994</v>
      </c>
      <c r="N90">
        <v>4</v>
      </c>
      <c r="O90" s="12">
        <v>0.13680555555555554</v>
      </c>
      <c r="P90" t="s">
        <v>5412</v>
      </c>
      <c r="Q90" s="12">
        <f t="shared" si="7"/>
        <v>1.5972222222222221E-2</v>
      </c>
      <c r="R90" s="12">
        <v>0.15277777777777776</v>
      </c>
      <c r="S90" t="s">
        <v>5413</v>
      </c>
      <c r="T90" s="11">
        <v>42901</v>
      </c>
      <c r="U90" s="12">
        <v>0.35902777777777778</v>
      </c>
      <c r="V90" s="12">
        <f t="shared" si="8"/>
        <v>0.20625000000000002</v>
      </c>
      <c r="W90" s="12">
        <v>0.5</v>
      </c>
      <c r="X90" s="12">
        <f t="shared" si="9"/>
        <v>0.70625000000000004</v>
      </c>
      <c r="Y90">
        <v>11.94</v>
      </c>
      <c r="Z90" t="s">
        <v>5342</v>
      </c>
      <c r="AA90">
        <v>11.7</v>
      </c>
      <c r="AB90">
        <v>11.9</v>
      </c>
      <c r="AC90">
        <v>11.7</v>
      </c>
      <c r="AD90">
        <v>15.2</v>
      </c>
      <c r="AE90">
        <v>16.399999999999999</v>
      </c>
      <c r="AF90">
        <v>15</v>
      </c>
      <c r="AG90">
        <v>16</v>
      </c>
      <c r="AI90" s="11">
        <v>42906</v>
      </c>
      <c r="AJ90">
        <v>13.7</v>
      </c>
      <c r="AK90">
        <v>13.2</v>
      </c>
      <c r="AL90">
        <v>17.100000000000001</v>
      </c>
      <c r="AN90" s="11">
        <v>42908</v>
      </c>
      <c r="AO90">
        <v>10.199999999999999</v>
      </c>
      <c r="AP90">
        <v>10.4</v>
      </c>
      <c r="AR90" t="s">
        <v>5207</v>
      </c>
      <c r="AS90">
        <v>8.6826347309999996E-2</v>
      </c>
      <c r="AT90" t="s">
        <v>5341</v>
      </c>
      <c r="AU90">
        <v>0.40789473684210498</v>
      </c>
      <c r="AV90">
        <v>0.37333333333333302</v>
      </c>
      <c r="AW90">
        <v>0.39061403508771902</v>
      </c>
    </row>
    <row r="91" spans="1:49" x14ac:dyDescent="0.2">
      <c r="A91">
        <v>101</v>
      </c>
      <c r="B91">
        <v>90</v>
      </c>
      <c r="C91" t="s">
        <v>5528</v>
      </c>
      <c r="D91">
        <v>7</v>
      </c>
      <c r="E91">
        <v>19</v>
      </c>
      <c r="F91">
        <v>2017</v>
      </c>
      <c r="G91" t="s">
        <v>718</v>
      </c>
      <c r="H91" t="s">
        <v>4921</v>
      </c>
      <c r="I91" t="s">
        <v>5268</v>
      </c>
      <c r="J91">
        <v>100.2</v>
      </c>
      <c r="K91">
        <v>12.5</v>
      </c>
      <c r="L91" s="11">
        <v>42935</v>
      </c>
      <c r="M91" t="s">
        <v>4994</v>
      </c>
      <c r="N91">
        <v>2</v>
      </c>
      <c r="O91" s="12">
        <v>0.15625</v>
      </c>
      <c r="P91" t="s">
        <v>5527</v>
      </c>
      <c r="Q91" s="12">
        <f t="shared" si="7"/>
        <v>1.4583333333333309E-2</v>
      </c>
      <c r="R91" s="12">
        <v>0.17083333333333331</v>
      </c>
      <c r="T91" s="11">
        <v>42936</v>
      </c>
      <c r="U91" s="12">
        <v>0.34583333333333338</v>
      </c>
      <c r="V91" s="12">
        <f t="shared" si="8"/>
        <v>0.17500000000000007</v>
      </c>
      <c r="W91" s="12">
        <v>0.5</v>
      </c>
      <c r="X91" s="12">
        <f t="shared" si="9"/>
        <v>0.67500000000000004</v>
      </c>
      <c r="Y91">
        <v>11.68</v>
      </c>
      <c r="Z91" t="s">
        <v>4994</v>
      </c>
      <c r="AA91">
        <v>11.8</v>
      </c>
      <c r="AB91">
        <v>12.3</v>
      </c>
      <c r="AC91">
        <v>12</v>
      </c>
      <c r="AD91">
        <v>15.3</v>
      </c>
      <c r="AE91">
        <v>16.600000000000001</v>
      </c>
      <c r="AF91">
        <v>15.1</v>
      </c>
      <c r="AG91">
        <v>16.3</v>
      </c>
      <c r="AI91" s="13">
        <v>43671</v>
      </c>
      <c r="AJ91">
        <v>14.9</v>
      </c>
      <c r="AK91">
        <v>15.4</v>
      </c>
      <c r="AL91">
        <v>14.4</v>
      </c>
      <c r="AN91" s="11">
        <v>42943</v>
      </c>
      <c r="AO91">
        <v>10.3</v>
      </c>
      <c r="AP91">
        <v>10.199999999999999</v>
      </c>
      <c r="AR91" t="s">
        <v>5207</v>
      </c>
      <c r="AS91">
        <v>8.5828343309999999E-2</v>
      </c>
      <c r="AT91" t="s">
        <v>5341</v>
      </c>
      <c r="AU91">
        <v>0.41176470588235298</v>
      </c>
      <c r="AV91">
        <v>0.40397350993377501</v>
      </c>
      <c r="AW91">
        <v>0.40786910790806402</v>
      </c>
    </row>
    <row r="92" spans="1:49" x14ac:dyDescent="0.2">
      <c r="A92">
        <v>1</v>
      </c>
      <c r="B92">
        <v>720</v>
      </c>
      <c r="C92" t="s">
        <v>5395</v>
      </c>
      <c r="D92">
        <v>2</v>
      </c>
      <c r="E92">
        <v>14</v>
      </c>
      <c r="F92">
        <v>2018</v>
      </c>
      <c r="G92" t="s">
        <v>207</v>
      </c>
      <c r="H92" t="s">
        <v>4923</v>
      </c>
      <c r="I92" t="s">
        <v>5320</v>
      </c>
      <c r="J92">
        <v>100.3</v>
      </c>
      <c r="K92">
        <v>8.3000000000000007</v>
      </c>
      <c r="L92" s="11">
        <v>43145</v>
      </c>
      <c r="M92" t="s">
        <v>4994</v>
      </c>
      <c r="N92">
        <v>1</v>
      </c>
      <c r="O92" s="12">
        <v>0.19444444444444445</v>
      </c>
      <c r="P92" t="s">
        <v>5396</v>
      </c>
      <c r="Q92" s="12">
        <f t="shared" si="7"/>
        <v>1.4583333333333337E-2</v>
      </c>
      <c r="R92" s="12">
        <v>0.20902777777777778</v>
      </c>
      <c r="S92" t="s">
        <v>5397</v>
      </c>
      <c r="T92" s="11">
        <v>43146</v>
      </c>
      <c r="U92" s="12">
        <v>0.36736111111111108</v>
      </c>
      <c r="V92" s="12">
        <f t="shared" si="8"/>
        <v>0.1583333333333333</v>
      </c>
      <c r="W92" s="12">
        <v>0.5</v>
      </c>
      <c r="X92" s="12">
        <f t="shared" si="9"/>
        <v>0.65833333333333333</v>
      </c>
      <c r="Y92">
        <v>12.3</v>
      </c>
      <c r="Z92" t="s">
        <v>4994</v>
      </c>
      <c r="AA92">
        <v>11.3</v>
      </c>
      <c r="AB92">
        <v>11.5</v>
      </c>
      <c r="AC92">
        <v>11.1</v>
      </c>
      <c r="AD92">
        <v>15.1</v>
      </c>
      <c r="AE92">
        <v>16.3</v>
      </c>
      <c r="AF92">
        <v>15.1</v>
      </c>
      <c r="AG92">
        <v>16.3</v>
      </c>
      <c r="AI92" s="11">
        <v>43154</v>
      </c>
      <c r="AJ92">
        <v>15.5</v>
      </c>
      <c r="AK92">
        <v>13.2</v>
      </c>
      <c r="AL92">
        <v>15.5</v>
      </c>
      <c r="AN92" s="11">
        <v>43154</v>
      </c>
      <c r="AO92">
        <v>10.4</v>
      </c>
      <c r="AP92">
        <v>10.5</v>
      </c>
      <c r="AR92" t="s">
        <v>5207</v>
      </c>
      <c r="AS92">
        <v>0.10269192420000001</v>
      </c>
      <c r="AT92" t="s">
        <v>5341</v>
      </c>
      <c r="AU92">
        <v>0.39072847682119199</v>
      </c>
      <c r="AV92">
        <v>0.38410596026490101</v>
      </c>
      <c r="AW92">
        <v>0.387417218543046</v>
      </c>
    </row>
    <row r="93" spans="1:49" x14ac:dyDescent="0.2">
      <c r="A93">
        <v>122</v>
      </c>
      <c r="B93">
        <v>111</v>
      </c>
      <c r="C93" t="s">
        <v>5556</v>
      </c>
      <c r="D93">
        <v>7</v>
      </c>
      <c r="E93">
        <v>27</v>
      </c>
      <c r="F93">
        <v>2017</v>
      </c>
      <c r="G93" t="s">
        <v>207</v>
      </c>
      <c r="H93" t="s">
        <v>4923</v>
      </c>
      <c r="I93" t="s">
        <v>5320</v>
      </c>
      <c r="J93">
        <v>100.2</v>
      </c>
      <c r="K93">
        <v>12.9</v>
      </c>
      <c r="L93" s="11">
        <v>42943</v>
      </c>
      <c r="M93" t="s">
        <v>4994</v>
      </c>
      <c r="N93">
        <v>3</v>
      </c>
      <c r="O93" s="12">
        <v>0.13680555555555554</v>
      </c>
      <c r="P93" t="s">
        <v>5554</v>
      </c>
      <c r="Q93" s="12">
        <f t="shared" si="7"/>
        <v>1.7361111111111133E-2</v>
      </c>
      <c r="R93" s="12">
        <v>0.15416666666666667</v>
      </c>
      <c r="T93" s="11">
        <v>42944</v>
      </c>
      <c r="U93" s="12">
        <v>0.34930555555555554</v>
      </c>
      <c r="V93" s="12">
        <f t="shared" si="8"/>
        <v>0.19513888888888886</v>
      </c>
      <c r="W93" s="12">
        <v>0.5</v>
      </c>
      <c r="X93" s="12">
        <f t="shared" si="9"/>
        <v>0.69513888888888886</v>
      </c>
      <c r="Y93">
        <v>11.96</v>
      </c>
      <c r="Z93" t="s">
        <v>5342</v>
      </c>
      <c r="AA93">
        <v>11.7</v>
      </c>
      <c r="AB93">
        <v>11.6</v>
      </c>
      <c r="AC93">
        <v>11.8</v>
      </c>
      <c r="AD93">
        <v>15</v>
      </c>
      <c r="AE93">
        <v>16.399999999999999</v>
      </c>
      <c r="AF93">
        <v>15.2</v>
      </c>
      <c r="AG93">
        <v>16.399999999999999</v>
      </c>
      <c r="AH93" t="s">
        <v>5538</v>
      </c>
      <c r="AI93" s="11">
        <v>42949</v>
      </c>
      <c r="AJ93">
        <v>13.4</v>
      </c>
      <c r="AK93">
        <v>14.7</v>
      </c>
      <c r="AL93">
        <v>15</v>
      </c>
      <c r="AN93" s="11">
        <v>42951</v>
      </c>
      <c r="AO93">
        <v>10.9</v>
      </c>
      <c r="AP93">
        <v>10.6</v>
      </c>
      <c r="AR93" t="s">
        <v>5207</v>
      </c>
      <c r="AS93">
        <v>7.9840319359999995E-2</v>
      </c>
      <c r="AT93" t="s">
        <v>5341</v>
      </c>
      <c r="AU93">
        <v>0.36666666666666697</v>
      </c>
      <c r="AV93">
        <v>0.38157894736842102</v>
      </c>
      <c r="AW93">
        <v>0.37412280701754402</v>
      </c>
    </row>
    <row r="94" spans="1:49" x14ac:dyDescent="0.2">
      <c r="A94">
        <v>239</v>
      </c>
      <c r="B94">
        <v>231</v>
      </c>
      <c r="C94" t="s">
        <v>5719</v>
      </c>
      <c r="D94">
        <v>8</v>
      </c>
      <c r="E94">
        <v>28</v>
      </c>
      <c r="F94">
        <v>2017</v>
      </c>
      <c r="G94" t="s">
        <v>201</v>
      </c>
      <c r="H94" t="s">
        <v>4924</v>
      </c>
      <c r="I94" t="s">
        <v>5316</v>
      </c>
      <c r="J94">
        <v>100</v>
      </c>
      <c r="K94">
        <v>10.8</v>
      </c>
      <c r="L94" s="11">
        <v>42975</v>
      </c>
      <c r="M94" t="s">
        <v>5342</v>
      </c>
      <c r="N94">
        <v>3</v>
      </c>
      <c r="O94" s="12">
        <v>0.16944444444444443</v>
      </c>
      <c r="P94" t="s">
        <v>5717</v>
      </c>
      <c r="Q94" s="12">
        <f t="shared" si="7"/>
        <v>1.6666666666666691E-2</v>
      </c>
      <c r="R94" s="12">
        <v>0.18611111111111112</v>
      </c>
      <c r="T94" s="11">
        <v>42976</v>
      </c>
      <c r="U94" s="12">
        <v>0.36944444444444446</v>
      </c>
      <c r="V94" s="12">
        <f t="shared" si="8"/>
        <v>0.18333333333333335</v>
      </c>
      <c r="W94" s="12">
        <v>0.5</v>
      </c>
      <c r="X94" s="12">
        <f t="shared" si="9"/>
        <v>0.68333333333333335</v>
      </c>
      <c r="Y94">
        <v>12.23</v>
      </c>
      <c r="Z94" t="s">
        <v>4994</v>
      </c>
      <c r="AA94">
        <v>12.6</v>
      </c>
      <c r="AB94">
        <v>12.6</v>
      </c>
      <c r="AC94">
        <v>12.6</v>
      </c>
      <c r="AD94">
        <v>15.3</v>
      </c>
      <c r="AE94">
        <v>16.399999999999999</v>
      </c>
      <c r="AF94">
        <v>15.2</v>
      </c>
      <c r="AG94">
        <v>16.3</v>
      </c>
      <c r="AI94" s="11">
        <v>42978</v>
      </c>
      <c r="AJ94">
        <v>15.9</v>
      </c>
      <c r="AK94">
        <v>15</v>
      </c>
      <c r="AL94">
        <v>18</v>
      </c>
      <c r="AN94" s="11">
        <v>42984</v>
      </c>
      <c r="AO94">
        <v>9.4</v>
      </c>
      <c r="AP94">
        <v>9.4</v>
      </c>
      <c r="AR94" t="s">
        <v>5207</v>
      </c>
      <c r="AS94">
        <v>0.111</v>
      </c>
      <c r="AT94" t="s">
        <v>5341</v>
      </c>
      <c r="AU94">
        <v>0.45751633986928097</v>
      </c>
      <c r="AV94">
        <v>0.45394736842105299</v>
      </c>
      <c r="AW94">
        <v>0.45573185414516698</v>
      </c>
    </row>
    <row r="95" spans="1:49" x14ac:dyDescent="0.2">
      <c r="A95">
        <v>261</v>
      </c>
      <c r="B95">
        <v>253</v>
      </c>
      <c r="C95" t="s">
        <v>5747</v>
      </c>
      <c r="D95">
        <v>8</v>
      </c>
      <c r="E95">
        <v>31</v>
      </c>
      <c r="F95">
        <v>2017</v>
      </c>
      <c r="G95" t="s">
        <v>201</v>
      </c>
      <c r="H95" t="s">
        <v>4924</v>
      </c>
      <c r="I95" t="s">
        <v>5316</v>
      </c>
      <c r="J95">
        <v>100</v>
      </c>
      <c r="K95">
        <v>10.3</v>
      </c>
      <c r="L95" s="11">
        <v>42978</v>
      </c>
      <c r="M95" t="s">
        <v>5342</v>
      </c>
      <c r="N95">
        <v>1</v>
      </c>
      <c r="O95" s="12">
        <v>0.16666666666666666</v>
      </c>
      <c r="P95" t="s">
        <v>5748</v>
      </c>
      <c r="Q95" s="12">
        <f t="shared" si="7"/>
        <v>1.7361111111111133E-2</v>
      </c>
      <c r="R95" s="12">
        <v>0.18402777777777779</v>
      </c>
      <c r="T95" s="11">
        <v>42979</v>
      </c>
      <c r="U95" s="12">
        <v>0.3666666666666667</v>
      </c>
      <c r="V95" s="12">
        <f t="shared" si="8"/>
        <v>0.18263888888888891</v>
      </c>
      <c r="W95" s="12">
        <v>0.5</v>
      </c>
      <c r="X95" s="12">
        <f t="shared" si="9"/>
        <v>0.68263888888888891</v>
      </c>
      <c r="Y95">
        <v>12.17</v>
      </c>
      <c r="Z95" t="s">
        <v>5342</v>
      </c>
      <c r="AA95">
        <v>13.5</v>
      </c>
      <c r="AB95">
        <v>13.5</v>
      </c>
      <c r="AC95">
        <v>13.2</v>
      </c>
      <c r="AD95">
        <v>15</v>
      </c>
      <c r="AE95">
        <v>16.100000000000001</v>
      </c>
      <c r="AF95">
        <v>15.1</v>
      </c>
      <c r="AG95">
        <v>16.100000000000001</v>
      </c>
      <c r="AI95" s="11">
        <v>42985</v>
      </c>
      <c r="AJ95">
        <v>19.399999999999999</v>
      </c>
      <c r="AK95">
        <v>15.7</v>
      </c>
      <c r="AL95">
        <v>16.3</v>
      </c>
      <c r="AN95" s="11">
        <v>42991</v>
      </c>
      <c r="AO95">
        <v>9.3000000000000007</v>
      </c>
      <c r="AP95">
        <v>9.1999999999999993</v>
      </c>
      <c r="AR95" t="s">
        <v>5207</v>
      </c>
      <c r="AS95">
        <v>0.112</v>
      </c>
      <c r="AT95" t="s">
        <v>5341</v>
      </c>
      <c r="AU95">
        <v>0.45333333333333298</v>
      </c>
      <c r="AV95">
        <v>0.45695364238410602</v>
      </c>
      <c r="AW95">
        <v>0.45514348785872</v>
      </c>
    </row>
    <row r="96" spans="1:49" x14ac:dyDescent="0.2">
      <c r="A96">
        <v>193</v>
      </c>
      <c r="B96">
        <v>183</v>
      </c>
      <c r="C96" t="s">
        <v>5654</v>
      </c>
      <c r="D96">
        <v>8</v>
      </c>
      <c r="E96">
        <v>16</v>
      </c>
      <c r="F96">
        <v>2017</v>
      </c>
      <c r="G96" t="s">
        <v>630</v>
      </c>
      <c r="H96" t="s">
        <v>4927</v>
      </c>
      <c r="I96" t="s">
        <v>5317</v>
      </c>
      <c r="J96">
        <v>100.2</v>
      </c>
      <c r="K96">
        <v>10.3</v>
      </c>
      <c r="L96" s="11">
        <v>42963</v>
      </c>
      <c r="M96" t="s">
        <v>5342</v>
      </c>
      <c r="N96">
        <v>3</v>
      </c>
      <c r="P96" t="s">
        <v>5652</v>
      </c>
      <c r="Q96" s="12"/>
      <c r="R96" s="12">
        <v>0.17291666666666669</v>
      </c>
      <c r="T96" s="11">
        <v>42964</v>
      </c>
      <c r="U96" s="12">
        <v>0.35138888888888892</v>
      </c>
      <c r="V96" s="12">
        <f t="shared" si="8"/>
        <v>0.17847222222222223</v>
      </c>
      <c r="W96" s="12">
        <v>0.5</v>
      </c>
      <c r="X96" s="12">
        <f t="shared" si="9"/>
        <v>0.67847222222222225</v>
      </c>
      <c r="Y96">
        <v>12.18</v>
      </c>
      <c r="Z96" t="s">
        <v>4994</v>
      </c>
      <c r="AA96">
        <v>11.5</v>
      </c>
      <c r="AB96">
        <v>11.5</v>
      </c>
      <c r="AC96">
        <v>11.4</v>
      </c>
      <c r="AD96">
        <v>15.3</v>
      </c>
      <c r="AE96">
        <v>16.600000000000001</v>
      </c>
      <c r="AF96">
        <v>15.4</v>
      </c>
      <c r="AG96">
        <v>16.600000000000001</v>
      </c>
      <c r="AI96" s="11">
        <v>42969</v>
      </c>
      <c r="AJ96">
        <v>13.8</v>
      </c>
      <c r="AK96">
        <v>12.9</v>
      </c>
      <c r="AL96">
        <v>14.8</v>
      </c>
      <c r="AN96" s="11">
        <v>42971</v>
      </c>
      <c r="AO96">
        <v>10</v>
      </c>
      <c r="AP96">
        <v>9.9</v>
      </c>
      <c r="AR96" t="s">
        <v>5207</v>
      </c>
      <c r="AS96">
        <v>7.0858283430000002E-2</v>
      </c>
      <c r="AT96" t="s">
        <v>5341</v>
      </c>
      <c r="AU96">
        <v>0.43137254901960798</v>
      </c>
      <c r="AV96">
        <v>0.43506493506493499</v>
      </c>
      <c r="AW96">
        <v>0.43321874204227201</v>
      </c>
    </row>
    <row r="97" spans="1:49" x14ac:dyDescent="0.2">
      <c r="A97">
        <v>209</v>
      </c>
      <c r="B97">
        <v>199</v>
      </c>
      <c r="C97" t="s">
        <v>5675</v>
      </c>
      <c r="D97">
        <v>8</v>
      </c>
      <c r="E97">
        <v>21</v>
      </c>
      <c r="F97">
        <v>2017</v>
      </c>
      <c r="G97" t="s">
        <v>630</v>
      </c>
      <c r="H97" t="s">
        <v>4927</v>
      </c>
      <c r="I97" t="s">
        <v>5317</v>
      </c>
      <c r="J97">
        <v>100.2</v>
      </c>
      <c r="K97">
        <v>11.5</v>
      </c>
      <c r="L97" s="11">
        <v>42968</v>
      </c>
      <c r="M97" t="s">
        <v>5342</v>
      </c>
      <c r="N97">
        <v>3</v>
      </c>
      <c r="O97" s="12">
        <v>0.15763888888888888</v>
      </c>
      <c r="P97" t="s">
        <v>5672</v>
      </c>
      <c r="Q97" s="12">
        <f t="shared" si="7"/>
        <v>1.6666666666666691E-2</v>
      </c>
      <c r="R97" s="12">
        <v>0.17430555555555557</v>
      </c>
      <c r="S97" t="s">
        <v>5673</v>
      </c>
      <c r="T97" s="11">
        <v>42969</v>
      </c>
      <c r="U97" s="12">
        <v>0.34722222222222227</v>
      </c>
      <c r="V97" s="12">
        <f t="shared" si="8"/>
        <v>0.17291666666666669</v>
      </c>
      <c r="W97" s="12">
        <v>0.5</v>
      </c>
      <c r="X97" s="12">
        <f t="shared" si="9"/>
        <v>0.67291666666666672</v>
      </c>
      <c r="Y97">
        <v>12.28</v>
      </c>
      <c r="Z97" t="s">
        <v>4994</v>
      </c>
      <c r="AA97">
        <v>12.5</v>
      </c>
      <c r="AB97">
        <v>12.4</v>
      </c>
      <c r="AC97">
        <v>12.7</v>
      </c>
      <c r="AD97">
        <v>15.3</v>
      </c>
      <c r="AE97">
        <v>16.2</v>
      </c>
      <c r="AF97">
        <v>15</v>
      </c>
      <c r="AG97">
        <v>15.9</v>
      </c>
      <c r="AI97" s="11">
        <v>42971</v>
      </c>
      <c r="AJ97">
        <v>15.1</v>
      </c>
      <c r="AK97">
        <v>17.399999999999999</v>
      </c>
      <c r="AL97">
        <v>14.2</v>
      </c>
      <c r="AN97" s="11">
        <v>42976</v>
      </c>
      <c r="AO97">
        <v>10.1</v>
      </c>
      <c r="AP97">
        <v>9.8000000000000007</v>
      </c>
      <c r="AR97" t="s">
        <v>5207</v>
      </c>
      <c r="AS97">
        <v>9.0818363269999994E-2</v>
      </c>
      <c r="AT97" t="s">
        <v>5341</v>
      </c>
      <c r="AU97">
        <v>0.39869281045751598</v>
      </c>
      <c r="AV97">
        <v>0.40666666666666701</v>
      </c>
      <c r="AW97">
        <v>0.40267973856209099</v>
      </c>
    </row>
    <row r="98" spans="1:49" x14ac:dyDescent="0.2">
      <c r="A98">
        <v>277</v>
      </c>
      <c r="B98">
        <v>270</v>
      </c>
      <c r="C98" t="s">
        <v>5768</v>
      </c>
      <c r="D98">
        <v>9</v>
      </c>
      <c r="E98">
        <v>7</v>
      </c>
      <c r="F98">
        <v>2017</v>
      </c>
      <c r="G98" t="s">
        <v>154</v>
      </c>
      <c r="H98" t="s">
        <v>4928</v>
      </c>
      <c r="I98" t="s">
        <v>5293</v>
      </c>
      <c r="J98">
        <v>100.1</v>
      </c>
      <c r="K98">
        <v>11.2</v>
      </c>
      <c r="L98" s="11">
        <v>42985</v>
      </c>
      <c r="M98" t="s">
        <v>4994</v>
      </c>
      <c r="N98">
        <v>2</v>
      </c>
      <c r="O98" s="12">
        <v>0.17222222222222225</v>
      </c>
      <c r="P98" t="s">
        <v>5769</v>
      </c>
      <c r="Q98" s="12">
        <f t="shared" si="7"/>
        <v>1.8055555555555519E-2</v>
      </c>
      <c r="R98" s="12">
        <v>0.19027777777777777</v>
      </c>
      <c r="S98" t="s">
        <v>5770</v>
      </c>
      <c r="T98" s="11">
        <v>42986</v>
      </c>
      <c r="U98" s="12">
        <v>0.38611111111111113</v>
      </c>
      <c r="V98" s="12">
        <f t="shared" si="8"/>
        <v>0.19583333333333336</v>
      </c>
      <c r="W98" s="12">
        <v>0.5</v>
      </c>
      <c r="X98" s="12">
        <f t="shared" si="9"/>
        <v>0.6958333333333333</v>
      </c>
      <c r="Y98" t="s">
        <v>5207</v>
      </c>
      <c r="Z98" t="s">
        <v>4994</v>
      </c>
      <c r="AA98">
        <v>12.9</v>
      </c>
      <c r="AB98">
        <v>13.2</v>
      </c>
      <c r="AC98">
        <v>12.8</v>
      </c>
      <c r="AD98">
        <v>15.2</v>
      </c>
      <c r="AE98">
        <v>16.399999999999999</v>
      </c>
      <c r="AF98">
        <v>15.2</v>
      </c>
      <c r="AG98">
        <v>16.399999999999999</v>
      </c>
      <c r="AI98" s="11">
        <v>42992</v>
      </c>
      <c r="AJ98">
        <v>15.3</v>
      </c>
      <c r="AK98">
        <v>15.2</v>
      </c>
      <c r="AL98">
        <v>18.100000000000001</v>
      </c>
      <c r="AN98" s="11">
        <v>42998</v>
      </c>
      <c r="AO98">
        <v>10.6</v>
      </c>
      <c r="AP98">
        <v>10.16</v>
      </c>
      <c r="AR98" t="s">
        <v>5207</v>
      </c>
      <c r="AS98">
        <v>9.6903096899999999E-2</v>
      </c>
      <c r="AT98" t="s">
        <v>5341</v>
      </c>
      <c r="AU98">
        <v>0.38157894736842102</v>
      </c>
      <c r="AV98">
        <v>0.41052631578947402</v>
      </c>
      <c r="AW98">
        <v>0.39605263157894699</v>
      </c>
    </row>
    <row r="99" spans="1:49" x14ac:dyDescent="0.2">
      <c r="A99">
        <v>338</v>
      </c>
      <c r="B99">
        <v>334</v>
      </c>
      <c r="C99" t="s">
        <v>5850</v>
      </c>
      <c r="D99">
        <v>9</v>
      </c>
      <c r="E99">
        <v>25</v>
      </c>
      <c r="F99">
        <v>2017</v>
      </c>
      <c r="G99" t="s">
        <v>154</v>
      </c>
      <c r="H99" t="s">
        <v>4928</v>
      </c>
      <c r="I99" t="s">
        <v>5293</v>
      </c>
      <c r="J99">
        <v>100.2</v>
      </c>
      <c r="K99">
        <v>11.5</v>
      </c>
      <c r="L99" s="11">
        <v>43003</v>
      </c>
      <c r="M99" t="s">
        <v>4994</v>
      </c>
      <c r="N99">
        <v>2</v>
      </c>
      <c r="O99" s="12">
        <v>0.17152777777777775</v>
      </c>
      <c r="P99" t="s">
        <v>5849</v>
      </c>
      <c r="Q99" s="12">
        <f t="shared" si="7"/>
        <v>1.5972222222222249E-2</v>
      </c>
      <c r="R99" s="12">
        <v>0.1875</v>
      </c>
      <c r="S99" t="s">
        <v>5774</v>
      </c>
      <c r="T99" s="11">
        <v>43004</v>
      </c>
      <c r="U99" s="12">
        <v>0.37083333333333335</v>
      </c>
      <c r="V99" s="12">
        <f t="shared" si="8"/>
        <v>0.18333333333333335</v>
      </c>
      <c r="W99" s="12">
        <v>0.5</v>
      </c>
      <c r="X99" s="12">
        <f t="shared" si="9"/>
        <v>0.68333333333333335</v>
      </c>
      <c r="Y99">
        <v>12.25</v>
      </c>
      <c r="Z99" t="s">
        <v>4994</v>
      </c>
      <c r="AA99">
        <v>12.4</v>
      </c>
      <c r="AB99">
        <v>12.1</v>
      </c>
      <c r="AC99">
        <v>12.6</v>
      </c>
      <c r="AD99">
        <v>15</v>
      </c>
      <c r="AE99">
        <v>16.2</v>
      </c>
      <c r="AF99">
        <v>15.1</v>
      </c>
      <c r="AG99">
        <v>16.2</v>
      </c>
      <c r="AI99" s="11">
        <v>43007</v>
      </c>
      <c r="AJ99">
        <v>14.2</v>
      </c>
      <c r="AK99">
        <v>14.3</v>
      </c>
      <c r="AL99">
        <v>17.100000000000001</v>
      </c>
      <c r="AN99" s="11">
        <v>43013</v>
      </c>
      <c r="AO99">
        <v>9.8000000000000007</v>
      </c>
      <c r="AP99">
        <v>9.9</v>
      </c>
      <c r="AR99" t="s">
        <v>5207</v>
      </c>
      <c r="AS99">
        <v>8.4830339320000003E-2</v>
      </c>
      <c r="AT99" t="s">
        <v>5341</v>
      </c>
      <c r="AU99">
        <v>0.42666666666666703</v>
      </c>
      <c r="AV99">
        <v>0.41721854304635803</v>
      </c>
      <c r="AW99">
        <v>0.42194260485651203</v>
      </c>
    </row>
    <row r="100" spans="1:49" x14ac:dyDescent="0.2">
      <c r="A100">
        <v>198</v>
      </c>
      <c r="B100">
        <v>188</v>
      </c>
      <c r="C100" t="s">
        <v>5660</v>
      </c>
      <c r="D100">
        <v>8</v>
      </c>
      <c r="E100">
        <v>17</v>
      </c>
      <c r="F100">
        <v>2017</v>
      </c>
      <c r="G100" t="s">
        <v>560</v>
      </c>
      <c r="H100" t="s">
        <v>4932</v>
      </c>
      <c r="I100" t="s">
        <v>5267</v>
      </c>
      <c r="J100">
        <v>100.2</v>
      </c>
      <c r="K100">
        <v>11.9</v>
      </c>
      <c r="L100" s="11">
        <v>42964</v>
      </c>
      <c r="M100" t="s">
        <v>4994</v>
      </c>
      <c r="N100">
        <v>4</v>
      </c>
      <c r="O100" s="12">
        <v>0.14027777777777778</v>
      </c>
      <c r="P100" t="s">
        <v>5657</v>
      </c>
      <c r="Q100" s="12">
        <f t="shared" si="7"/>
        <v>1.5972222222222221E-2</v>
      </c>
      <c r="R100" s="12">
        <v>0.15625</v>
      </c>
      <c r="T100" s="11">
        <v>42965</v>
      </c>
      <c r="U100" s="12">
        <v>0.36388888888888887</v>
      </c>
      <c r="V100" s="12">
        <f t="shared" si="8"/>
        <v>0.20763888888888887</v>
      </c>
      <c r="W100" s="12">
        <v>0.5</v>
      </c>
      <c r="X100" s="12">
        <f t="shared" si="9"/>
        <v>0.70763888888888893</v>
      </c>
      <c r="Y100">
        <v>12.24</v>
      </c>
      <c r="Z100" t="s">
        <v>5342</v>
      </c>
      <c r="AA100">
        <v>11.4</v>
      </c>
      <c r="AB100">
        <v>11.5</v>
      </c>
      <c r="AC100">
        <v>11.7</v>
      </c>
      <c r="AD100">
        <v>15</v>
      </c>
      <c r="AE100">
        <v>16.2</v>
      </c>
      <c r="AF100">
        <v>15</v>
      </c>
      <c r="AG100">
        <v>16</v>
      </c>
      <c r="AI100" s="11">
        <v>42971</v>
      </c>
      <c r="AJ100">
        <v>14.5</v>
      </c>
      <c r="AK100">
        <v>14.1</v>
      </c>
      <c r="AL100">
        <v>16.3</v>
      </c>
      <c r="AM100" t="s">
        <v>5637</v>
      </c>
      <c r="AN100" s="11">
        <v>42975</v>
      </c>
      <c r="AO100">
        <v>9.8000000000000007</v>
      </c>
      <c r="AP100">
        <v>9.5</v>
      </c>
      <c r="AQ100" t="s">
        <v>5637</v>
      </c>
      <c r="AR100" t="s">
        <v>5207</v>
      </c>
      <c r="AS100">
        <v>0.1027944112</v>
      </c>
      <c r="AT100" t="s">
        <v>5341</v>
      </c>
      <c r="AU100">
        <v>0.42666666666666703</v>
      </c>
      <c r="AV100">
        <v>0.43333333333333302</v>
      </c>
      <c r="AW100">
        <v>0.43</v>
      </c>
    </row>
    <row r="101" spans="1:49" x14ac:dyDescent="0.2">
      <c r="A101">
        <v>283</v>
      </c>
      <c r="B101">
        <v>278</v>
      </c>
      <c r="C101" t="s">
        <v>5779</v>
      </c>
      <c r="D101">
        <v>9</v>
      </c>
      <c r="E101">
        <v>12</v>
      </c>
      <c r="F101">
        <v>2017</v>
      </c>
      <c r="G101" t="s">
        <v>560</v>
      </c>
      <c r="H101" t="s">
        <v>4932</v>
      </c>
      <c r="I101" t="s">
        <v>5267</v>
      </c>
      <c r="J101">
        <v>100.1</v>
      </c>
      <c r="K101">
        <v>10.9</v>
      </c>
      <c r="L101" s="11">
        <v>42990</v>
      </c>
      <c r="M101" t="s">
        <v>4994</v>
      </c>
      <c r="N101">
        <v>2</v>
      </c>
      <c r="O101" s="12">
        <v>0.17083333333333331</v>
      </c>
      <c r="P101" t="s">
        <v>5778</v>
      </c>
      <c r="Q101" s="12">
        <f t="shared" si="7"/>
        <v>1.8055555555555575E-2</v>
      </c>
      <c r="R101" s="12">
        <v>0.18888888888888888</v>
      </c>
      <c r="S101" t="s">
        <v>5774</v>
      </c>
      <c r="T101" s="11">
        <v>42991</v>
      </c>
      <c r="U101" s="12">
        <v>0.37013888888888885</v>
      </c>
      <c r="V101" s="12">
        <f t="shared" si="8"/>
        <v>0.18124999999999997</v>
      </c>
      <c r="W101" s="12">
        <v>0.5</v>
      </c>
      <c r="X101" s="12">
        <f t="shared" si="9"/>
        <v>0.68124999999999991</v>
      </c>
      <c r="Y101">
        <v>12.23</v>
      </c>
      <c r="Z101" t="s">
        <v>5342</v>
      </c>
      <c r="AA101">
        <v>13</v>
      </c>
      <c r="AB101">
        <v>13.1</v>
      </c>
      <c r="AC101">
        <v>13.2</v>
      </c>
      <c r="AD101">
        <v>15.1</v>
      </c>
      <c r="AE101">
        <v>16.2</v>
      </c>
      <c r="AF101">
        <v>15.3</v>
      </c>
      <c r="AG101">
        <v>16.5</v>
      </c>
      <c r="AI101" s="11">
        <v>42993</v>
      </c>
      <c r="AJ101">
        <v>15.1</v>
      </c>
      <c r="AK101">
        <v>17.600000000000001</v>
      </c>
      <c r="AL101">
        <v>15.9</v>
      </c>
      <c r="AN101" s="11">
        <v>42999</v>
      </c>
      <c r="AO101">
        <v>9.8000000000000007</v>
      </c>
      <c r="AP101">
        <v>9.9</v>
      </c>
      <c r="AR101" t="s">
        <v>5207</v>
      </c>
      <c r="AS101">
        <v>9.2907092910000003E-2</v>
      </c>
      <c r="AT101" t="s">
        <v>5341</v>
      </c>
      <c r="AU101">
        <v>0.42384105960264901</v>
      </c>
      <c r="AV101">
        <v>0.43137254901960798</v>
      </c>
      <c r="AW101">
        <v>0.42760680431112802</v>
      </c>
    </row>
    <row r="102" spans="1:49" x14ac:dyDescent="0.2">
      <c r="A102">
        <v>9</v>
      </c>
      <c r="B102">
        <v>730</v>
      </c>
      <c r="C102" t="s">
        <v>5407</v>
      </c>
      <c r="D102">
        <v>2</v>
      </c>
      <c r="E102">
        <v>19</v>
      </c>
      <c r="F102">
        <v>2018</v>
      </c>
      <c r="G102" t="s">
        <v>539</v>
      </c>
      <c r="H102" t="s">
        <v>4934</v>
      </c>
      <c r="I102" t="s">
        <v>5202</v>
      </c>
      <c r="J102">
        <v>100.1</v>
      </c>
      <c r="K102">
        <v>9</v>
      </c>
      <c r="L102" s="11">
        <v>43150</v>
      </c>
      <c r="M102" t="s">
        <v>4994</v>
      </c>
      <c r="N102">
        <v>3</v>
      </c>
      <c r="O102" s="12">
        <v>0.18541666666666667</v>
      </c>
      <c r="P102" t="s">
        <v>5405</v>
      </c>
      <c r="Q102" s="12">
        <f t="shared" si="7"/>
        <v>1.3888888888888867E-2</v>
      </c>
      <c r="R102" s="12">
        <v>0.19930555555555554</v>
      </c>
      <c r="S102" t="s">
        <v>5397</v>
      </c>
      <c r="T102" s="11">
        <v>43151</v>
      </c>
      <c r="U102" s="12">
        <v>0.3666666666666667</v>
      </c>
      <c r="V102" s="12">
        <f t="shared" si="8"/>
        <v>0.16736111111111115</v>
      </c>
      <c r="W102" s="12">
        <v>0.5</v>
      </c>
      <c r="X102" s="12">
        <f t="shared" si="9"/>
        <v>0.66736111111111118</v>
      </c>
      <c r="Y102">
        <v>12.29</v>
      </c>
      <c r="Z102" t="s">
        <v>5342</v>
      </c>
      <c r="AA102">
        <v>11.2</v>
      </c>
      <c r="AB102">
        <v>11.2</v>
      </c>
      <c r="AC102">
        <v>11.6</v>
      </c>
      <c r="AD102">
        <v>15.1</v>
      </c>
      <c r="AE102">
        <v>16.399999999999999</v>
      </c>
      <c r="AF102">
        <v>15</v>
      </c>
      <c r="AG102">
        <v>16.2</v>
      </c>
      <c r="AI102" s="11">
        <v>43154</v>
      </c>
      <c r="AJ102">
        <v>13.7</v>
      </c>
      <c r="AK102">
        <v>12.9</v>
      </c>
      <c r="AL102">
        <v>15.1</v>
      </c>
      <c r="AN102" s="11">
        <v>43159</v>
      </c>
      <c r="AO102">
        <v>9.9</v>
      </c>
      <c r="AP102">
        <v>9.9</v>
      </c>
      <c r="AR102" t="s">
        <v>5207</v>
      </c>
      <c r="AS102">
        <v>7.692307692E-2</v>
      </c>
      <c r="AT102" t="s">
        <v>5341</v>
      </c>
      <c r="AU102">
        <v>0.43046357615893999</v>
      </c>
      <c r="AV102">
        <v>0.42</v>
      </c>
      <c r="AW102">
        <v>0.42523178807946999</v>
      </c>
    </row>
    <row r="103" spans="1:49" x14ac:dyDescent="0.2">
      <c r="A103">
        <v>319</v>
      </c>
      <c r="B103">
        <v>314</v>
      </c>
      <c r="C103" t="s">
        <v>5826</v>
      </c>
      <c r="D103">
        <v>9</v>
      </c>
      <c r="E103">
        <v>19</v>
      </c>
      <c r="F103">
        <v>2017</v>
      </c>
      <c r="G103" t="s">
        <v>539</v>
      </c>
      <c r="H103" t="s">
        <v>4934</v>
      </c>
      <c r="I103" t="s">
        <v>5202</v>
      </c>
      <c r="J103">
        <v>100.1</v>
      </c>
      <c r="K103">
        <v>13.5</v>
      </c>
      <c r="L103" s="11">
        <v>42997</v>
      </c>
      <c r="M103" t="s">
        <v>5342</v>
      </c>
      <c r="N103">
        <v>2</v>
      </c>
      <c r="O103" s="12">
        <v>0.19027777777777777</v>
      </c>
      <c r="P103" t="s">
        <v>5825</v>
      </c>
      <c r="Q103" s="12">
        <f t="shared" si="7"/>
        <v>1.6666666666666691E-2</v>
      </c>
      <c r="R103" s="12">
        <v>0.20694444444444446</v>
      </c>
      <c r="S103" t="s">
        <v>5774</v>
      </c>
      <c r="T103" s="11">
        <v>42998</v>
      </c>
      <c r="U103" s="12">
        <v>0.3576388888888889</v>
      </c>
      <c r="V103" s="12">
        <f t="shared" si="8"/>
        <v>0.15069444444444444</v>
      </c>
      <c r="W103" s="12">
        <v>0.5</v>
      </c>
      <c r="X103" s="12">
        <f t="shared" si="9"/>
        <v>0.65069444444444446</v>
      </c>
      <c r="Y103">
        <v>12.3</v>
      </c>
      <c r="Z103" t="s">
        <v>5342</v>
      </c>
      <c r="AA103">
        <v>12.7</v>
      </c>
      <c r="AB103">
        <v>12.5</v>
      </c>
      <c r="AC103">
        <v>12.6</v>
      </c>
      <c r="AD103">
        <v>15</v>
      </c>
      <c r="AE103">
        <v>16.2</v>
      </c>
      <c r="AF103">
        <v>15</v>
      </c>
      <c r="AG103">
        <v>16.2</v>
      </c>
      <c r="AI103" s="11">
        <v>43000</v>
      </c>
      <c r="AJ103">
        <v>14.4</v>
      </c>
      <c r="AK103">
        <v>16.8</v>
      </c>
      <c r="AL103">
        <v>14.5</v>
      </c>
      <c r="AN103" s="11">
        <v>43007</v>
      </c>
      <c r="AO103">
        <v>9.9</v>
      </c>
      <c r="AP103">
        <v>10</v>
      </c>
      <c r="AR103" t="s">
        <v>5207</v>
      </c>
      <c r="AS103">
        <v>7.8921078919999998E-2</v>
      </c>
      <c r="AT103" t="s">
        <v>5341</v>
      </c>
      <c r="AU103">
        <v>0.42</v>
      </c>
      <c r="AV103">
        <v>0.413333333333333</v>
      </c>
      <c r="AW103">
        <v>0.41666666666666702</v>
      </c>
    </row>
    <row r="104" spans="1:49" x14ac:dyDescent="0.2">
      <c r="A104">
        <v>38</v>
      </c>
      <c r="B104">
        <v>27</v>
      </c>
      <c r="C104" t="s">
        <v>5446</v>
      </c>
      <c r="D104">
        <v>6</v>
      </c>
      <c r="E104">
        <v>20</v>
      </c>
      <c r="F104">
        <v>2017</v>
      </c>
      <c r="G104" t="s">
        <v>562</v>
      </c>
      <c r="H104" t="s">
        <v>4937</v>
      </c>
      <c r="I104" t="s">
        <v>5314</v>
      </c>
      <c r="J104">
        <v>100</v>
      </c>
      <c r="K104">
        <v>11.1</v>
      </c>
      <c r="L104" s="11">
        <v>42906</v>
      </c>
      <c r="M104" t="s">
        <v>4994</v>
      </c>
      <c r="N104">
        <v>3</v>
      </c>
      <c r="O104" s="12">
        <v>0.13263888888888889</v>
      </c>
      <c r="P104" t="s">
        <v>5444</v>
      </c>
      <c r="Q104" s="12">
        <f t="shared" si="7"/>
        <v>1.5972222222222221E-2</v>
      </c>
      <c r="R104" s="12">
        <v>0.14861111111111111</v>
      </c>
      <c r="T104" s="11">
        <v>42907</v>
      </c>
      <c r="U104" s="12">
        <v>0.3576388888888889</v>
      </c>
      <c r="V104" s="12">
        <f t="shared" si="8"/>
        <v>0.20902777777777778</v>
      </c>
      <c r="W104" s="12">
        <v>0.5</v>
      </c>
      <c r="X104" s="12">
        <f t="shared" si="9"/>
        <v>0.70902777777777781</v>
      </c>
      <c r="Y104">
        <v>11.93</v>
      </c>
      <c r="Z104" t="s">
        <v>4994</v>
      </c>
      <c r="AA104">
        <v>11.7</v>
      </c>
      <c r="AB104">
        <v>11.3</v>
      </c>
      <c r="AC104">
        <v>11.4</v>
      </c>
      <c r="AD104">
        <v>15.1</v>
      </c>
      <c r="AE104">
        <v>16.399999999999999</v>
      </c>
      <c r="AF104">
        <v>15.1</v>
      </c>
      <c r="AG104">
        <v>16.3</v>
      </c>
      <c r="AI104" s="11">
        <v>42909</v>
      </c>
      <c r="AJ104">
        <v>14.2</v>
      </c>
      <c r="AK104">
        <v>16.100000000000001</v>
      </c>
      <c r="AL104">
        <v>13.6</v>
      </c>
      <c r="AN104" s="11">
        <v>42914</v>
      </c>
      <c r="AO104">
        <v>10.7</v>
      </c>
      <c r="AP104">
        <v>10.7</v>
      </c>
      <c r="AR104" t="s">
        <v>5207</v>
      </c>
      <c r="AS104">
        <v>9.5000000000000001E-2</v>
      </c>
      <c r="AT104" t="s">
        <v>5341</v>
      </c>
      <c r="AU104">
        <v>0.37748344370860898</v>
      </c>
      <c r="AV104">
        <v>0.370860927152318</v>
      </c>
      <c r="AW104">
        <v>0.37417218543046399</v>
      </c>
    </row>
    <row r="105" spans="1:49" x14ac:dyDescent="0.2">
      <c r="A105">
        <v>63</v>
      </c>
      <c r="B105">
        <v>52</v>
      </c>
      <c r="C105" t="s">
        <v>5477</v>
      </c>
      <c r="D105">
        <v>6</v>
      </c>
      <c r="E105">
        <v>28</v>
      </c>
      <c r="F105">
        <v>2017</v>
      </c>
      <c r="G105" t="s">
        <v>562</v>
      </c>
      <c r="H105" t="s">
        <v>4937</v>
      </c>
      <c r="I105" t="s">
        <v>5314</v>
      </c>
      <c r="J105">
        <v>100.2</v>
      </c>
      <c r="K105">
        <v>11.7</v>
      </c>
      <c r="L105" s="11">
        <v>42914</v>
      </c>
      <c r="M105" t="s">
        <v>4994</v>
      </c>
      <c r="N105">
        <v>4</v>
      </c>
      <c r="O105" s="12">
        <v>0.14722222222222223</v>
      </c>
      <c r="P105" t="s">
        <v>5474</v>
      </c>
      <c r="Q105" s="12">
        <f t="shared" si="7"/>
        <v>2.0138888888888873E-2</v>
      </c>
      <c r="R105" s="12">
        <v>0.1673611111111111</v>
      </c>
      <c r="T105" s="11">
        <v>42915</v>
      </c>
      <c r="U105" s="12">
        <v>0.35555555555555557</v>
      </c>
      <c r="V105" s="12">
        <f t="shared" si="8"/>
        <v>0.18819444444444447</v>
      </c>
      <c r="W105" s="12">
        <v>0.5</v>
      </c>
      <c r="X105" s="12">
        <f t="shared" si="9"/>
        <v>0.68819444444444444</v>
      </c>
      <c r="Y105">
        <v>11.94</v>
      </c>
      <c r="Z105" t="s">
        <v>5342</v>
      </c>
      <c r="AA105">
        <v>11.4</v>
      </c>
      <c r="AB105">
        <v>11.4</v>
      </c>
      <c r="AC105">
        <v>11.2</v>
      </c>
      <c r="AD105">
        <v>15</v>
      </c>
      <c r="AE105">
        <v>16.399999999999999</v>
      </c>
      <c r="AF105">
        <v>15.1</v>
      </c>
      <c r="AG105">
        <v>16.399999999999999</v>
      </c>
      <c r="AI105" s="11">
        <v>42922</v>
      </c>
      <c r="AJ105">
        <v>13.8</v>
      </c>
      <c r="AK105">
        <v>15.8</v>
      </c>
      <c r="AL105">
        <v>13.6</v>
      </c>
      <c r="AN105" s="11">
        <v>42922</v>
      </c>
      <c r="AO105">
        <v>10.6</v>
      </c>
      <c r="AP105">
        <v>10.6</v>
      </c>
      <c r="AR105" t="s">
        <v>5207</v>
      </c>
      <c r="AS105">
        <v>9.1816367270000004E-2</v>
      </c>
      <c r="AT105" t="s">
        <v>5341</v>
      </c>
      <c r="AU105">
        <v>0.38666666666666699</v>
      </c>
      <c r="AV105">
        <v>0.38410596026490101</v>
      </c>
      <c r="AW105">
        <v>0.385386313465784</v>
      </c>
    </row>
    <row r="106" spans="1:49" x14ac:dyDescent="0.2">
      <c r="A106">
        <v>186</v>
      </c>
      <c r="B106">
        <v>176</v>
      </c>
      <c r="C106" t="s">
        <v>5645</v>
      </c>
      <c r="D106">
        <v>8</v>
      </c>
      <c r="E106">
        <v>15</v>
      </c>
      <c r="F106">
        <v>2017</v>
      </c>
      <c r="G106" t="s">
        <v>561</v>
      </c>
      <c r="H106" t="s">
        <v>4941</v>
      </c>
      <c r="I106" t="s">
        <v>5257</v>
      </c>
      <c r="J106">
        <v>100.1</v>
      </c>
      <c r="K106">
        <v>12.6</v>
      </c>
      <c r="L106" s="11">
        <v>42962</v>
      </c>
      <c r="M106" t="s">
        <v>5342</v>
      </c>
      <c r="N106">
        <v>4</v>
      </c>
      <c r="O106" s="12">
        <v>0.16527777777777777</v>
      </c>
      <c r="P106" t="s">
        <v>5642</v>
      </c>
      <c r="Q106" s="12">
        <f t="shared" si="7"/>
        <v>1.7361111111111133E-2</v>
      </c>
      <c r="R106" s="12">
        <v>0.18263888888888891</v>
      </c>
      <c r="T106" s="11">
        <v>42963</v>
      </c>
      <c r="U106" s="12">
        <v>0.35972222222222222</v>
      </c>
      <c r="V106" s="12">
        <f t="shared" si="8"/>
        <v>0.17708333333333331</v>
      </c>
      <c r="W106" s="12">
        <v>0.5</v>
      </c>
      <c r="X106" s="12">
        <f t="shared" si="9"/>
        <v>0.67708333333333326</v>
      </c>
      <c r="Y106">
        <v>12.21</v>
      </c>
      <c r="Z106" t="s">
        <v>5342</v>
      </c>
      <c r="AA106">
        <v>12</v>
      </c>
      <c r="AB106">
        <v>11.8</v>
      </c>
      <c r="AC106">
        <v>11.8</v>
      </c>
      <c r="AD106">
        <v>15.2</v>
      </c>
      <c r="AE106">
        <v>16.5</v>
      </c>
      <c r="AF106">
        <v>15</v>
      </c>
      <c r="AG106">
        <v>16.399999999999999</v>
      </c>
      <c r="AI106" s="11">
        <v>42965</v>
      </c>
      <c r="AJ106">
        <v>15</v>
      </c>
      <c r="AK106">
        <v>14.9</v>
      </c>
      <c r="AL106">
        <v>14.9</v>
      </c>
      <c r="AN106" s="11">
        <v>42971</v>
      </c>
      <c r="AO106">
        <v>10.3</v>
      </c>
      <c r="AP106">
        <v>10.199999999999999</v>
      </c>
      <c r="AQ106" t="s">
        <v>5637</v>
      </c>
      <c r="AR106" t="s">
        <v>5207</v>
      </c>
      <c r="AS106">
        <v>9.1908091910000003E-2</v>
      </c>
      <c r="AT106" t="s">
        <v>5341</v>
      </c>
      <c r="AU106">
        <v>0.40789473684210498</v>
      </c>
      <c r="AV106">
        <v>0.413333333333333</v>
      </c>
      <c r="AW106">
        <v>0.41061403508771899</v>
      </c>
    </row>
    <row r="107" spans="1:49" x14ac:dyDescent="0.2">
      <c r="A107">
        <v>219</v>
      </c>
      <c r="B107">
        <v>210</v>
      </c>
      <c r="C107" t="s">
        <v>5691</v>
      </c>
      <c r="D107">
        <v>8</v>
      </c>
      <c r="E107">
        <v>23</v>
      </c>
      <c r="F107">
        <v>2017</v>
      </c>
      <c r="G107" t="s">
        <v>561</v>
      </c>
      <c r="H107" t="s">
        <v>4941</v>
      </c>
      <c r="I107" t="s">
        <v>5257</v>
      </c>
      <c r="J107">
        <v>100.2</v>
      </c>
      <c r="K107">
        <v>12.3</v>
      </c>
      <c r="L107" s="11">
        <v>42970</v>
      </c>
      <c r="M107" t="s">
        <v>4994</v>
      </c>
      <c r="N107">
        <v>2</v>
      </c>
      <c r="O107" s="12">
        <v>0.14444444444444446</v>
      </c>
      <c r="P107" t="s">
        <v>5690</v>
      </c>
      <c r="Q107" s="12">
        <f t="shared" si="7"/>
        <v>1.5277777777777779E-2</v>
      </c>
      <c r="R107" s="12">
        <v>0.15972222222222224</v>
      </c>
      <c r="T107" s="11">
        <v>42971</v>
      </c>
      <c r="U107" s="12">
        <v>0.3576388888888889</v>
      </c>
      <c r="V107" s="12">
        <f t="shared" si="8"/>
        <v>0.19791666666666666</v>
      </c>
      <c r="W107" s="12">
        <v>0.5</v>
      </c>
      <c r="X107" s="12">
        <f t="shared" si="9"/>
        <v>0.69791666666666663</v>
      </c>
      <c r="Y107">
        <v>12.29</v>
      </c>
      <c r="Z107" t="s">
        <v>4994</v>
      </c>
      <c r="AA107">
        <v>12.9</v>
      </c>
      <c r="AB107">
        <v>12.9</v>
      </c>
      <c r="AC107">
        <v>12.9</v>
      </c>
      <c r="AD107">
        <v>15.1</v>
      </c>
      <c r="AE107">
        <v>16.2</v>
      </c>
      <c r="AF107">
        <v>15</v>
      </c>
      <c r="AG107">
        <v>16.2</v>
      </c>
      <c r="AI107" s="11">
        <v>42976</v>
      </c>
      <c r="AJ107">
        <v>16.5</v>
      </c>
      <c r="AK107">
        <v>15.6</v>
      </c>
      <c r="AL107">
        <v>15.7</v>
      </c>
      <c r="AN107" s="11">
        <v>42979</v>
      </c>
      <c r="AO107">
        <v>10.3</v>
      </c>
      <c r="AP107">
        <v>10.199999999999999</v>
      </c>
      <c r="AR107" t="s">
        <v>5207</v>
      </c>
      <c r="AS107">
        <v>8.7824351300000006E-2</v>
      </c>
      <c r="AT107" t="s">
        <v>5341</v>
      </c>
      <c r="AU107">
        <v>0.39072847682119199</v>
      </c>
      <c r="AV107">
        <v>0.4</v>
      </c>
      <c r="AW107">
        <v>0.39536423841059598</v>
      </c>
    </row>
    <row r="108" spans="1:49" x14ac:dyDescent="0.2">
      <c r="A108">
        <v>94</v>
      </c>
      <c r="B108">
        <v>83</v>
      </c>
      <c r="C108" t="s">
        <v>5519</v>
      </c>
      <c r="D108">
        <v>7</v>
      </c>
      <c r="E108">
        <v>17</v>
      </c>
      <c r="F108">
        <v>2017</v>
      </c>
      <c r="G108" t="s">
        <v>5230</v>
      </c>
      <c r="H108" t="s">
        <v>4943</v>
      </c>
      <c r="I108" t="s">
        <v>5231</v>
      </c>
      <c r="J108">
        <v>100.2</v>
      </c>
      <c r="K108">
        <v>14.5</v>
      </c>
      <c r="L108" s="11">
        <v>42933</v>
      </c>
      <c r="M108" t="s">
        <v>4994</v>
      </c>
      <c r="N108">
        <v>3</v>
      </c>
      <c r="O108" s="12">
        <v>0.15902777777777777</v>
      </c>
      <c r="P108" t="s">
        <v>5517</v>
      </c>
      <c r="Q108" s="12">
        <f t="shared" si="7"/>
        <v>1.6666666666666691E-2</v>
      </c>
      <c r="R108" s="12">
        <v>0.17569444444444446</v>
      </c>
      <c r="T108" s="11">
        <v>42934</v>
      </c>
      <c r="U108" s="12">
        <v>0.3756944444444445</v>
      </c>
      <c r="V108" s="12">
        <f t="shared" si="8"/>
        <v>0.20000000000000004</v>
      </c>
      <c r="W108" s="12">
        <v>0.5</v>
      </c>
      <c r="X108" s="12">
        <f t="shared" si="9"/>
        <v>0.70000000000000007</v>
      </c>
      <c r="Y108">
        <v>11.81</v>
      </c>
      <c r="Z108" t="s">
        <v>4994</v>
      </c>
      <c r="AA108">
        <v>11.4</v>
      </c>
      <c r="AB108">
        <v>11.7</v>
      </c>
      <c r="AC108">
        <v>11.3</v>
      </c>
      <c r="AD108">
        <v>15.3</v>
      </c>
      <c r="AE108">
        <v>16.7</v>
      </c>
      <c r="AF108">
        <v>15.1</v>
      </c>
      <c r="AG108">
        <v>16.5</v>
      </c>
      <c r="AI108" s="11">
        <v>42936</v>
      </c>
      <c r="AJ108">
        <v>14.1</v>
      </c>
      <c r="AK108">
        <v>17.399999999999999</v>
      </c>
      <c r="AL108">
        <v>13.9</v>
      </c>
      <c r="AN108" s="11">
        <v>42941</v>
      </c>
      <c r="AO108">
        <v>10.9</v>
      </c>
      <c r="AP108">
        <v>10.7</v>
      </c>
      <c r="AR108" t="s">
        <v>5207</v>
      </c>
      <c r="AS108">
        <v>0.1097804391</v>
      </c>
      <c r="AT108" t="s">
        <v>5341</v>
      </c>
      <c r="AU108">
        <v>0.37908496732026098</v>
      </c>
      <c r="AV108">
        <v>0.38410596026490101</v>
      </c>
      <c r="AW108">
        <v>0.38159546379258102</v>
      </c>
    </row>
    <row r="109" spans="1:49" x14ac:dyDescent="0.2">
      <c r="A109">
        <v>293</v>
      </c>
      <c r="B109">
        <v>288</v>
      </c>
      <c r="C109" t="s">
        <v>5791</v>
      </c>
      <c r="D109">
        <v>9</v>
      </c>
      <c r="E109">
        <v>13</v>
      </c>
      <c r="F109">
        <v>2017</v>
      </c>
      <c r="G109" t="s">
        <v>5230</v>
      </c>
      <c r="H109" t="s">
        <v>4943</v>
      </c>
      <c r="I109" t="s">
        <v>5231</v>
      </c>
      <c r="J109">
        <v>100.1</v>
      </c>
      <c r="K109">
        <v>14.4</v>
      </c>
      <c r="L109" s="11">
        <v>42991</v>
      </c>
      <c r="M109" t="s">
        <v>4994</v>
      </c>
      <c r="N109">
        <v>4</v>
      </c>
      <c r="O109" s="12">
        <v>0.17013888888888887</v>
      </c>
      <c r="P109" t="s">
        <v>5788</v>
      </c>
      <c r="Q109" s="12">
        <f t="shared" si="7"/>
        <v>1.4583333333333365E-2</v>
      </c>
      <c r="R109" s="12">
        <v>0.18472222222222223</v>
      </c>
      <c r="T109" s="11">
        <v>42992</v>
      </c>
      <c r="U109" s="12">
        <v>0.39027777777777778</v>
      </c>
      <c r="V109" s="12">
        <f t="shared" si="8"/>
        <v>0.20555555555555555</v>
      </c>
      <c r="W109" s="12">
        <v>0.5</v>
      </c>
      <c r="X109" s="12">
        <f t="shared" si="9"/>
        <v>0.70555555555555549</v>
      </c>
      <c r="Y109" t="s">
        <v>5207</v>
      </c>
      <c r="Z109" t="s">
        <v>4994</v>
      </c>
      <c r="AA109">
        <v>12.4</v>
      </c>
      <c r="AB109">
        <v>12.2</v>
      </c>
      <c r="AC109">
        <v>12.6</v>
      </c>
      <c r="AD109">
        <v>15</v>
      </c>
      <c r="AE109">
        <v>16.2</v>
      </c>
      <c r="AF109">
        <v>15</v>
      </c>
      <c r="AG109">
        <v>16.100000000000001</v>
      </c>
      <c r="AI109" s="11">
        <v>42997</v>
      </c>
      <c r="AJ109">
        <v>15.7</v>
      </c>
      <c r="AK109">
        <v>18.5</v>
      </c>
      <c r="AL109">
        <v>14.8</v>
      </c>
      <c r="AN109" s="11">
        <v>43000</v>
      </c>
      <c r="AO109">
        <v>10.8</v>
      </c>
      <c r="AP109">
        <v>10.8</v>
      </c>
      <c r="AR109" t="s">
        <v>5207</v>
      </c>
      <c r="AS109">
        <v>0.1178821179</v>
      </c>
      <c r="AT109" t="s">
        <v>5341</v>
      </c>
      <c r="AU109">
        <v>0.36</v>
      </c>
      <c r="AV109">
        <v>0.353333333333333</v>
      </c>
      <c r="AW109">
        <v>0.35666666666666702</v>
      </c>
    </row>
    <row r="110" spans="1:49" x14ac:dyDescent="0.2">
      <c r="A110">
        <v>17</v>
      </c>
      <c r="B110">
        <v>6</v>
      </c>
      <c r="C110" t="s">
        <v>5419</v>
      </c>
      <c r="D110">
        <v>6</v>
      </c>
      <c r="E110">
        <v>14</v>
      </c>
      <c r="F110">
        <v>2017</v>
      </c>
      <c r="G110" t="s">
        <v>575</v>
      </c>
      <c r="H110" t="s">
        <v>4953</v>
      </c>
      <c r="I110" t="s">
        <v>5322</v>
      </c>
      <c r="J110">
        <v>100</v>
      </c>
      <c r="K110">
        <v>10.9</v>
      </c>
      <c r="L110" s="11">
        <v>42900</v>
      </c>
      <c r="M110" t="s">
        <v>5342</v>
      </c>
      <c r="N110">
        <v>2</v>
      </c>
      <c r="O110" s="12">
        <v>0.15694444444444444</v>
      </c>
      <c r="P110" t="s">
        <v>5418</v>
      </c>
      <c r="Q110" s="12">
        <f t="shared" si="7"/>
        <v>2.8472222222222232E-2</v>
      </c>
      <c r="R110" s="12">
        <v>0.18541666666666667</v>
      </c>
      <c r="T110" s="11">
        <v>42901</v>
      </c>
      <c r="U110" s="12">
        <v>0.35902777777777778</v>
      </c>
      <c r="V110" s="12">
        <f t="shared" si="8"/>
        <v>0.1736111111111111</v>
      </c>
      <c r="W110" s="12">
        <v>0.5</v>
      </c>
      <c r="X110" s="12">
        <f t="shared" si="9"/>
        <v>0.67361111111111116</v>
      </c>
      <c r="Y110">
        <v>11.98</v>
      </c>
      <c r="Z110" t="s">
        <v>5342</v>
      </c>
      <c r="AA110">
        <v>11.7</v>
      </c>
      <c r="AB110">
        <v>11.6</v>
      </c>
      <c r="AC110">
        <v>11.8</v>
      </c>
      <c r="AD110">
        <v>15</v>
      </c>
      <c r="AE110">
        <v>16.5</v>
      </c>
      <c r="AF110">
        <v>15.2</v>
      </c>
      <c r="AG110">
        <v>16.600000000000001</v>
      </c>
      <c r="AI110" s="11">
        <v>42906</v>
      </c>
      <c r="AJ110">
        <v>14.5</v>
      </c>
      <c r="AK110">
        <v>16</v>
      </c>
      <c r="AL110">
        <v>14.9</v>
      </c>
      <c r="AN110" s="11">
        <v>42908</v>
      </c>
      <c r="AO110">
        <v>10.4</v>
      </c>
      <c r="AP110">
        <v>10.5</v>
      </c>
      <c r="AR110" t="s">
        <v>5207</v>
      </c>
      <c r="AS110">
        <v>0.10299999999999999</v>
      </c>
      <c r="AT110" t="s">
        <v>5341</v>
      </c>
      <c r="AU110">
        <v>0.40666666666666701</v>
      </c>
      <c r="AV110">
        <v>0.40131578947368401</v>
      </c>
      <c r="AW110">
        <v>0.40399122807017501</v>
      </c>
    </row>
    <row r="111" spans="1:49" x14ac:dyDescent="0.2">
      <c r="A111">
        <v>288</v>
      </c>
      <c r="B111">
        <v>283</v>
      </c>
      <c r="C111" t="s">
        <v>5785</v>
      </c>
      <c r="D111">
        <v>9</v>
      </c>
      <c r="E111">
        <v>12</v>
      </c>
      <c r="F111">
        <v>2017</v>
      </c>
      <c r="G111" t="s">
        <v>575</v>
      </c>
      <c r="H111" t="s">
        <v>4953</v>
      </c>
      <c r="I111" t="s">
        <v>5322</v>
      </c>
      <c r="J111">
        <v>100</v>
      </c>
      <c r="K111">
        <v>12</v>
      </c>
      <c r="L111" s="11">
        <v>42990</v>
      </c>
      <c r="M111" t="s">
        <v>5342</v>
      </c>
      <c r="N111">
        <v>3</v>
      </c>
      <c r="O111" s="12">
        <v>0.19305555555555554</v>
      </c>
      <c r="P111" t="s">
        <v>5783</v>
      </c>
      <c r="Q111" s="12">
        <f t="shared" si="7"/>
        <v>1.6666666666666691E-2</v>
      </c>
      <c r="R111" s="12">
        <v>0.20972222222222223</v>
      </c>
      <c r="T111" s="11">
        <v>42991</v>
      </c>
      <c r="U111" s="12">
        <v>0.37013888888888885</v>
      </c>
      <c r="V111" s="12">
        <f t="shared" si="8"/>
        <v>0.16041666666666662</v>
      </c>
      <c r="W111" s="12">
        <v>0.5</v>
      </c>
      <c r="X111" s="12">
        <f t="shared" si="9"/>
        <v>0.66041666666666665</v>
      </c>
      <c r="Y111">
        <v>12.26</v>
      </c>
      <c r="Z111" t="s">
        <v>5342</v>
      </c>
      <c r="AA111">
        <v>12.9</v>
      </c>
      <c r="AB111">
        <v>12.7</v>
      </c>
      <c r="AC111">
        <v>12.8</v>
      </c>
      <c r="AD111">
        <v>15</v>
      </c>
      <c r="AE111">
        <v>16.2</v>
      </c>
      <c r="AF111">
        <v>15.1</v>
      </c>
      <c r="AG111">
        <v>16.2</v>
      </c>
      <c r="AI111" s="11">
        <v>42993</v>
      </c>
      <c r="AJ111">
        <v>17.899999999999999</v>
      </c>
      <c r="AK111">
        <v>15.1</v>
      </c>
      <c r="AL111">
        <v>15.5</v>
      </c>
      <c r="AN111" s="11">
        <v>42999</v>
      </c>
      <c r="AO111">
        <v>10.1</v>
      </c>
      <c r="AP111">
        <v>10.199999999999999</v>
      </c>
      <c r="AR111" t="s">
        <v>5207</v>
      </c>
      <c r="AS111">
        <v>0.10100000000000001</v>
      </c>
      <c r="AT111" t="s">
        <v>5341</v>
      </c>
      <c r="AU111">
        <v>0.40666666666666701</v>
      </c>
      <c r="AV111">
        <v>0.39735099337748297</v>
      </c>
      <c r="AW111">
        <v>0.40200883002207499</v>
      </c>
    </row>
    <row r="112" spans="1:49" x14ac:dyDescent="0.2">
      <c r="A112">
        <v>201</v>
      </c>
      <c r="B112">
        <v>191</v>
      </c>
      <c r="C112" t="s">
        <v>5664</v>
      </c>
      <c r="D112">
        <v>8</v>
      </c>
      <c r="E112">
        <v>17</v>
      </c>
      <c r="F112">
        <v>2017</v>
      </c>
      <c r="G112" t="s">
        <v>289</v>
      </c>
      <c r="H112" t="s">
        <v>4955</v>
      </c>
      <c r="I112" t="s">
        <v>5288</v>
      </c>
      <c r="J112">
        <v>100</v>
      </c>
      <c r="K112">
        <v>13.4</v>
      </c>
      <c r="L112" s="11">
        <v>42964</v>
      </c>
      <c r="M112" t="s">
        <v>5342</v>
      </c>
      <c r="N112">
        <v>3</v>
      </c>
      <c r="O112" s="12">
        <v>0.15833333333333333</v>
      </c>
      <c r="P112" t="s">
        <v>5662</v>
      </c>
      <c r="Q112" s="12">
        <f t="shared" si="7"/>
        <v>1.8055555555555575E-2</v>
      </c>
      <c r="R112" s="12">
        <v>0.1763888888888889</v>
      </c>
      <c r="T112" s="11">
        <v>42965</v>
      </c>
      <c r="U112" s="12">
        <v>0.36388888888888887</v>
      </c>
      <c r="V112" s="12">
        <f t="shared" si="8"/>
        <v>0.18749999999999997</v>
      </c>
      <c r="W112" s="12">
        <v>0.5</v>
      </c>
      <c r="X112" s="12">
        <f t="shared" si="9"/>
        <v>0.6875</v>
      </c>
      <c r="Y112">
        <v>12.32</v>
      </c>
      <c r="Z112" t="s">
        <v>5342</v>
      </c>
      <c r="AA112">
        <v>11.5</v>
      </c>
      <c r="AB112">
        <v>11.6</v>
      </c>
      <c r="AC112">
        <v>11.4</v>
      </c>
      <c r="AD112">
        <v>15.2</v>
      </c>
      <c r="AE112">
        <v>16.5</v>
      </c>
      <c r="AF112">
        <v>15.1</v>
      </c>
      <c r="AG112">
        <v>16.3</v>
      </c>
      <c r="AI112" s="11">
        <v>42971</v>
      </c>
      <c r="AJ112">
        <v>14.9</v>
      </c>
      <c r="AK112">
        <v>15.7</v>
      </c>
      <c r="AL112">
        <v>14.1</v>
      </c>
      <c r="AM112" t="s">
        <v>5637</v>
      </c>
      <c r="AN112" s="11">
        <v>42975</v>
      </c>
      <c r="AO112">
        <v>10.4</v>
      </c>
      <c r="AP112">
        <v>10.199999999999999</v>
      </c>
      <c r="AQ112" t="s">
        <v>5637</v>
      </c>
      <c r="AR112" t="s">
        <v>5207</v>
      </c>
      <c r="AS112">
        <v>0.10199999999999999</v>
      </c>
      <c r="AT112" t="s">
        <v>5341</v>
      </c>
      <c r="AU112">
        <v>0.40131578947368401</v>
      </c>
      <c r="AV112">
        <v>0.40397350993377501</v>
      </c>
      <c r="AW112">
        <v>0.40264464970372998</v>
      </c>
    </row>
    <row r="113" spans="1:49" x14ac:dyDescent="0.2">
      <c r="A113">
        <v>255</v>
      </c>
      <c r="B113">
        <v>247</v>
      </c>
      <c r="C113" t="s">
        <v>5739</v>
      </c>
      <c r="D113">
        <v>8</v>
      </c>
      <c r="E113">
        <v>30</v>
      </c>
      <c r="F113">
        <v>2017</v>
      </c>
      <c r="G113" t="s">
        <v>289</v>
      </c>
      <c r="H113" t="s">
        <v>4955</v>
      </c>
      <c r="I113" t="s">
        <v>5288</v>
      </c>
      <c r="J113">
        <v>104.7</v>
      </c>
      <c r="K113">
        <v>12.8</v>
      </c>
      <c r="L113" s="11">
        <v>42977</v>
      </c>
      <c r="M113" t="s">
        <v>5342</v>
      </c>
      <c r="N113">
        <v>3</v>
      </c>
      <c r="O113" s="12">
        <v>0.16319444444444445</v>
      </c>
      <c r="P113" t="s">
        <v>5737</v>
      </c>
      <c r="Q113" s="12">
        <f t="shared" si="7"/>
        <v>1.3888888888888895E-2</v>
      </c>
      <c r="R113" s="12">
        <v>0.17708333333333334</v>
      </c>
      <c r="S113" t="s">
        <v>5740</v>
      </c>
      <c r="T113" s="11">
        <v>42978</v>
      </c>
      <c r="U113">
        <v>8.4700000000000006</v>
      </c>
      <c r="V113" s="12">
        <f t="shared" si="8"/>
        <v>8.2929166666666667</v>
      </c>
      <c r="W113" s="12">
        <v>0.5</v>
      </c>
      <c r="X113" s="12">
        <f t="shared" si="9"/>
        <v>8.7929166666666667</v>
      </c>
      <c r="Y113">
        <v>12.22</v>
      </c>
      <c r="Z113" t="s">
        <v>4994</v>
      </c>
      <c r="AA113">
        <v>12.5</v>
      </c>
      <c r="AB113">
        <v>12.6</v>
      </c>
      <c r="AC113">
        <v>12.6</v>
      </c>
      <c r="AD113">
        <v>15.2</v>
      </c>
      <c r="AE113">
        <v>15.9</v>
      </c>
      <c r="AF113">
        <v>15.3</v>
      </c>
      <c r="AG113">
        <v>16.399999999999999</v>
      </c>
      <c r="AI113" s="11">
        <v>42984</v>
      </c>
      <c r="AJ113">
        <v>14.9</v>
      </c>
      <c r="AK113">
        <v>15.2</v>
      </c>
      <c r="AL113">
        <v>16.7</v>
      </c>
      <c r="AN113" s="11">
        <v>42986</v>
      </c>
      <c r="AO113">
        <v>9.8000000000000007</v>
      </c>
      <c r="AP113">
        <v>10.1</v>
      </c>
      <c r="AR113" t="s">
        <v>5207</v>
      </c>
      <c r="AS113">
        <v>8.6914995219999999E-2</v>
      </c>
      <c r="AT113" t="s">
        <v>5341</v>
      </c>
      <c r="AU113">
        <v>0.40131578947368401</v>
      </c>
      <c r="AV113">
        <v>0.41176470588235298</v>
      </c>
      <c r="AW113">
        <v>0.406540247678018</v>
      </c>
    </row>
    <row r="114" spans="1:49" x14ac:dyDescent="0.2">
      <c r="A114">
        <v>160</v>
      </c>
      <c r="B114">
        <v>150</v>
      </c>
      <c r="C114" t="s">
        <v>5610</v>
      </c>
      <c r="D114">
        <v>8</v>
      </c>
      <c r="E114">
        <v>9</v>
      </c>
      <c r="F114">
        <v>2017</v>
      </c>
      <c r="G114" t="s">
        <v>220</v>
      </c>
      <c r="H114" t="s">
        <v>4956</v>
      </c>
      <c r="I114" t="s">
        <v>5287</v>
      </c>
      <c r="J114">
        <v>100.1</v>
      </c>
      <c r="K114">
        <v>13.5</v>
      </c>
      <c r="L114" s="11">
        <v>42956</v>
      </c>
      <c r="M114" t="s">
        <v>5342</v>
      </c>
      <c r="N114">
        <v>2</v>
      </c>
      <c r="O114" s="12">
        <v>0.15694444444444444</v>
      </c>
      <c r="P114" t="s">
        <v>5608</v>
      </c>
      <c r="Q114" s="12">
        <f t="shared" si="7"/>
        <v>1.9444444444444459E-2</v>
      </c>
      <c r="R114" s="12">
        <v>0.1763888888888889</v>
      </c>
      <c r="S114" t="s">
        <v>5609</v>
      </c>
      <c r="T114" s="11">
        <v>42957</v>
      </c>
      <c r="U114" s="12">
        <v>0.35902777777777778</v>
      </c>
      <c r="V114" s="12">
        <f t="shared" si="8"/>
        <v>0.18263888888888888</v>
      </c>
      <c r="W114" s="12">
        <v>0.5</v>
      </c>
      <c r="X114" s="12">
        <f t="shared" si="9"/>
        <v>0.68263888888888891</v>
      </c>
      <c r="Y114">
        <v>12.12</v>
      </c>
      <c r="Z114" t="s">
        <v>4994</v>
      </c>
      <c r="AA114">
        <v>11.7</v>
      </c>
      <c r="AB114">
        <v>11.8</v>
      </c>
      <c r="AC114">
        <v>11.8</v>
      </c>
      <c r="AD114">
        <v>15.1</v>
      </c>
      <c r="AE114">
        <v>16.399999999999999</v>
      </c>
      <c r="AF114">
        <v>15.2</v>
      </c>
      <c r="AG114">
        <v>16.399999999999999</v>
      </c>
      <c r="AI114" s="11">
        <v>42962</v>
      </c>
      <c r="AJ114">
        <v>14.7</v>
      </c>
      <c r="AK114">
        <v>15.4</v>
      </c>
      <c r="AL114">
        <v>14.7</v>
      </c>
      <c r="AN114" s="11">
        <v>42964</v>
      </c>
      <c r="AO114">
        <v>10</v>
      </c>
      <c r="AP114">
        <v>10.199999999999999</v>
      </c>
      <c r="AR114" t="s">
        <v>5207</v>
      </c>
      <c r="AS114">
        <v>9.4905094910000001E-2</v>
      </c>
      <c r="AT114" t="s">
        <v>5341</v>
      </c>
      <c r="AU114">
        <v>0.42384105960264901</v>
      </c>
      <c r="AV114">
        <v>0.40789473684210498</v>
      </c>
      <c r="AW114">
        <v>0.41586789822237702</v>
      </c>
    </row>
    <row r="115" spans="1:49" x14ac:dyDescent="0.2">
      <c r="A115">
        <v>205</v>
      </c>
      <c r="B115">
        <v>195</v>
      </c>
      <c r="C115" t="s">
        <v>5669</v>
      </c>
      <c r="D115">
        <v>8</v>
      </c>
      <c r="E115">
        <v>21</v>
      </c>
      <c r="F115">
        <v>2017</v>
      </c>
      <c r="G115" t="s">
        <v>5301</v>
      </c>
      <c r="H115" t="s">
        <v>4958</v>
      </c>
      <c r="I115" t="s">
        <v>5300</v>
      </c>
      <c r="J115">
        <v>100.3</v>
      </c>
      <c r="K115">
        <v>13.1</v>
      </c>
      <c r="L115" s="11">
        <v>42968</v>
      </c>
      <c r="M115" t="s">
        <v>4994</v>
      </c>
      <c r="N115">
        <v>3</v>
      </c>
      <c r="O115" s="12">
        <v>0.13958333333333334</v>
      </c>
      <c r="P115" t="s">
        <v>5667</v>
      </c>
      <c r="Q115" s="12">
        <f t="shared" si="7"/>
        <v>1.6666666666666663E-2</v>
      </c>
      <c r="R115" s="12">
        <v>0.15625</v>
      </c>
      <c r="T115" s="11">
        <v>42969</v>
      </c>
      <c r="U115" s="12">
        <v>0.34722222222222227</v>
      </c>
      <c r="V115" s="12">
        <f t="shared" si="8"/>
        <v>0.19097222222222227</v>
      </c>
      <c r="W115" s="12">
        <v>0.5</v>
      </c>
      <c r="X115" s="12">
        <f t="shared" si="9"/>
        <v>0.69097222222222232</v>
      </c>
      <c r="Y115">
        <v>12.28</v>
      </c>
      <c r="Z115" t="s">
        <v>4994</v>
      </c>
      <c r="AA115">
        <v>12.5</v>
      </c>
      <c r="AB115">
        <v>12.4</v>
      </c>
      <c r="AC115">
        <v>12.6</v>
      </c>
      <c r="AD115">
        <v>15.4</v>
      </c>
      <c r="AE115">
        <v>16.600000000000001</v>
      </c>
      <c r="AF115">
        <v>15.3</v>
      </c>
      <c r="AG115">
        <v>16.399999999999999</v>
      </c>
      <c r="AI115" s="11">
        <v>42971</v>
      </c>
      <c r="AJ115">
        <v>14.7</v>
      </c>
      <c r="AK115">
        <v>16.100000000000001</v>
      </c>
      <c r="AL115">
        <v>14.9</v>
      </c>
      <c r="AN115" s="11">
        <v>42976</v>
      </c>
      <c r="AO115">
        <v>10</v>
      </c>
      <c r="AP115">
        <v>9.9</v>
      </c>
      <c r="AR115" t="s">
        <v>5207</v>
      </c>
      <c r="AS115">
        <v>8.1754735790000005E-2</v>
      </c>
      <c r="AT115" t="s">
        <v>5341</v>
      </c>
      <c r="AU115">
        <v>0.42857142857142899</v>
      </c>
      <c r="AV115">
        <v>0.42483660130718898</v>
      </c>
      <c r="AW115">
        <v>0.42670401493930898</v>
      </c>
    </row>
    <row r="116" spans="1:49" x14ac:dyDescent="0.2">
      <c r="A116">
        <v>208</v>
      </c>
      <c r="B116">
        <v>198</v>
      </c>
      <c r="C116" t="s">
        <v>5674</v>
      </c>
      <c r="D116">
        <v>8</v>
      </c>
      <c r="E116">
        <v>21</v>
      </c>
      <c r="F116">
        <v>2017</v>
      </c>
      <c r="G116" t="s">
        <v>5301</v>
      </c>
      <c r="H116" t="s">
        <v>4958</v>
      </c>
      <c r="I116" t="s">
        <v>5300</v>
      </c>
      <c r="J116">
        <v>100</v>
      </c>
      <c r="K116">
        <v>12.7</v>
      </c>
      <c r="L116" s="11">
        <v>42968</v>
      </c>
      <c r="M116" t="s">
        <v>5342</v>
      </c>
      <c r="N116">
        <v>2</v>
      </c>
      <c r="O116" s="12">
        <v>0.15763888888888888</v>
      </c>
      <c r="P116" t="s">
        <v>5672</v>
      </c>
      <c r="Q116" s="12">
        <f t="shared" si="7"/>
        <v>1.6666666666666691E-2</v>
      </c>
      <c r="R116" s="12">
        <v>0.17430555555555557</v>
      </c>
      <c r="S116" t="s">
        <v>5673</v>
      </c>
      <c r="T116" s="11">
        <v>42969</v>
      </c>
      <c r="U116" s="12">
        <v>0.34722222222222227</v>
      </c>
      <c r="V116" s="12">
        <f t="shared" si="8"/>
        <v>0.17291666666666669</v>
      </c>
      <c r="W116" s="12">
        <v>0.5</v>
      </c>
      <c r="X116" s="12">
        <f t="shared" si="9"/>
        <v>0.67291666666666672</v>
      </c>
      <c r="Y116">
        <v>12.28</v>
      </c>
      <c r="Z116" t="s">
        <v>4994</v>
      </c>
      <c r="AA116">
        <v>12.4</v>
      </c>
      <c r="AB116">
        <v>12.1</v>
      </c>
      <c r="AC116">
        <v>12.2</v>
      </c>
      <c r="AD116">
        <v>15.3</v>
      </c>
      <c r="AE116">
        <v>16.600000000000001</v>
      </c>
      <c r="AF116">
        <v>15.1</v>
      </c>
      <c r="AG116">
        <v>16.399999999999999</v>
      </c>
      <c r="AI116" s="11">
        <v>42971</v>
      </c>
      <c r="AJ116">
        <v>14.4</v>
      </c>
      <c r="AK116">
        <v>17</v>
      </c>
      <c r="AL116">
        <v>14</v>
      </c>
      <c r="AN116" s="11">
        <v>42976</v>
      </c>
      <c r="AO116">
        <v>10.3</v>
      </c>
      <c r="AP116">
        <v>10.199999999999999</v>
      </c>
      <c r="AR116" t="s">
        <v>5207</v>
      </c>
      <c r="AS116">
        <v>8.6999999999999994E-2</v>
      </c>
      <c r="AT116" t="s">
        <v>5341</v>
      </c>
      <c r="AU116">
        <v>0.41176470588235298</v>
      </c>
      <c r="AV116">
        <v>0.41059602649006599</v>
      </c>
      <c r="AW116">
        <v>0.41118036618621001</v>
      </c>
    </row>
    <row r="117" spans="1:49" x14ac:dyDescent="0.2">
      <c r="A117">
        <v>323</v>
      </c>
      <c r="B117">
        <v>318</v>
      </c>
      <c r="C117" t="s">
        <v>5831</v>
      </c>
      <c r="D117">
        <v>9</v>
      </c>
      <c r="E117">
        <v>20</v>
      </c>
      <c r="F117">
        <v>2017</v>
      </c>
      <c r="G117" t="s">
        <v>171</v>
      </c>
      <c r="H117" t="s">
        <v>4964</v>
      </c>
      <c r="I117" t="s">
        <v>5256</v>
      </c>
      <c r="J117">
        <v>100.1</v>
      </c>
      <c r="K117">
        <v>12.7</v>
      </c>
      <c r="L117" s="11">
        <v>42998</v>
      </c>
      <c r="M117" t="s">
        <v>4994</v>
      </c>
      <c r="N117">
        <v>2</v>
      </c>
      <c r="O117" s="12">
        <v>0.16666666666666666</v>
      </c>
      <c r="P117" t="s">
        <v>5830</v>
      </c>
      <c r="Q117" s="12">
        <f t="shared" si="7"/>
        <v>1.5972222222222249E-2</v>
      </c>
      <c r="R117" s="12">
        <v>0.18263888888888891</v>
      </c>
      <c r="S117" t="s">
        <v>5774</v>
      </c>
      <c r="T117" s="11">
        <v>42999</v>
      </c>
      <c r="U117" s="12">
        <v>0.37708333333333338</v>
      </c>
      <c r="V117" s="12">
        <f t="shared" si="8"/>
        <v>0.19444444444444448</v>
      </c>
      <c r="W117" s="12">
        <v>0.5</v>
      </c>
      <c r="X117" s="12">
        <f t="shared" si="9"/>
        <v>0.69444444444444442</v>
      </c>
      <c r="Y117">
        <v>12.32</v>
      </c>
      <c r="Z117" t="s">
        <v>4994</v>
      </c>
      <c r="AA117">
        <v>12.5</v>
      </c>
      <c r="AB117">
        <v>12.7</v>
      </c>
      <c r="AC117">
        <v>12.2</v>
      </c>
      <c r="AD117">
        <v>15.3</v>
      </c>
      <c r="AE117">
        <v>16.5</v>
      </c>
      <c r="AF117">
        <v>14.9</v>
      </c>
      <c r="AG117">
        <v>16.100000000000001</v>
      </c>
      <c r="AI117" s="11">
        <v>43004</v>
      </c>
      <c r="AJ117">
        <v>15.1</v>
      </c>
      <c r="AK117">
        <v>14.9</v>
      </c>
      <c r="AL117">
        <v>16.7</v>
      </c>
      <c r="AN117" s="11">
        <v>43011</v>
      </c>
      <c r="AO117">
        <v>10.5</v>
      </c>
      <c r="AP117">
        <v>10.3</v>
      </c>
      <c r="AR117" t="s">
        <v>5207</v>
      </c>
      <c r="AS117">
        <v>9.2907092910000003E-2</v>
      </c>
      <c r="AT117" t="s">
        <v>5341</v>
      </c>
      <c r="AU117">
        <v>0.39215686274509798</v>
      </c>
      <c r="AV117">
        <v>0.389261744966443</v>
      </c>
      <c r="AW117">
        <v>0.39070930385577002</v>
      </c>
    </row>
    <row r="118" spans="1:49" x14ac:dyDescent="0.2">
      <c r="A118">
        <v>339</v>
      </c>
      <c r="B118">
        <v>335</v>
      </c>
      <c r="C118" t="s">
        <v>5851</v>
      </c>
      <c r="D118">
        <v>9</v>
      </c>
      <c r="E118">
        <v>25</v>
      </c>
      <c r="F118">
        <v>2017</v>
      </c>
      <c r="G118" t="s">
        <v>171</v>
      </c>
      <c r="H118" t="s">
        <v>4964</v>
      </c>
      <c r="I118" t="s">
        <v>5256</v>
      </c>
      <c r="J118">
        <v>100</v>
      </c>
      <c r="K118">
        <v>13.5</v>
      </c>
      <c r="L118" s="11">
        <v>43003</v>
      </c>
      <c r="M118" t="s">
        <v>4994</v>
      </c>
      <c r="N118">
        <v>3</v>
      </c>
      <c r="O118" s="12">
        <v>0.17152777777777775</v>
      </c>
      <c r="P118" t="s">
        <v>5849</v>
      </c>
      <c r="Q118" s="12">
        <f t="shared" si="7"/>
        <v>1.5972222222222249E-2</v>
      </c>
      <c r="R118" s="12">
        <v>0.1875</v>
      </c>
      <c r="S118" t="s">
        <v>5774</v>
      </c>
      <c r="T118" s="11">
        <v>43004</v>
      </c>
      <c r="U118" s="12">
        <v>0.37083333333333335</v>
      </c>
      <c r="V118" s="12">
        <f t="shared" si="8"/>
        <v>0.18333333333333335</v>
      </c>
      <c r="W118" s="12">
        <v>0.5</v>
      </c>
      <c r="X118" s="12">
        <f t="shared" si="9"/>
        <v>0.68333333333333335</v>
      </c>
      <c r="Y118">
        <v>12.27</v>
      </c>
      <c r="Z118" t="s">
        <v>4994</v>
      </c>
      <c r="AA118">
        <v>12.4</v>
      </c>
      <c r="AB118">
        <v>12.5</v>
      </c>
      <c r="AC118">
        <v>12.4</v>
      </c>
      <c r="AD118">
        <v>14.8</v>
      </c>
      <c r="AE118">
        <v>15.9</v>
      </c>
      <c r="AF118">
        <v>15</v>
      </c>
      <c r="AG118">
        <v>16.3</v>
      </c>
      <c r="AI118" s="11">
        <v>43007</v>
      </c>
      <c r="AJ118">
        <v>14.3</v>
      </c>
      <c r="AK118">
        <v>16.8</v>
      </c>
      <c r="AL118">
        <v>12.1</v>
      </c>
      <c r="AN118" s="11">
        <v>43013</v>
      </c>
      <c r="AO118">
        <v>10</v>
      </c>
      <c r="AP118">
        <v>10.3</v>
      </c>
      <c r="AR118" t="s">
        <v>5207</v>
      </c>
      <c r="AS118">
        <v>5.8999999999999997E-2</v>
      </c>
      <c r="AT118" t="s">
        <v>5341</v>
      </c>
      <c r="AU118">
        <v>0.39864864864864902</v>
      </c>
      <c r="AV118">
        <v>0.4</v>
      </c>
      <c r="AW118">
        <v>0.39932432432432402</v>
      </c>
    </row>
    <row r="119" spans="1:49" x14ac:dyDescent="0.2">
      <c r="A119">
        <v>146</v>
      </c>
      <c r="B119">
        <v>135</v>
      </c>
      <c r="C119" t="s">
        <v>5588</v>
      </c>
      <c r="D119">
        <v>8</v>
      </c>
      <c r="E119">
        <v>7</v>
      </c>
      <c r="F119">
        <v>2017</v>
      </c>
      <c r="G119" t="s">
        <v>184</v>
      </c>
      <c r="H119" t="s">
        <v>4968</v>
      </c>
      <c r="I119" t="s">
        <v>5260</v>
      </c>
      <c r="J119">
        <v>100</v>
      </c>
      <c r="K119">
        <v>11.9</v>
      </c>
      <c r="L119" s="11">
        <v>42954</v>
      </c>
      <c r="M119" t="s">
        <v>5342</v>
      </c>
      <c r="N119">
        <v>3</v>
      </c>
      <c r="O119" s="12">
        <v>0.15277777777777776</v>
      </c>
      <c r="P119" t="s">
        <v>5586</v>
      </c>
      <c r="Q119" s="12">
        <f t="shared" si="7"/>
        <v>1.5972222222222221E-2</v>
      </c>
      <c r="R119" s="12">
        <v>0.16874999999999998</v>
      </c>
      <c r="T119" s="11">
        <v>42955</v>
      </c>
      <c r="U119" s="12">
        <v>0.3611111111111111</v>
      </c>
      <c r="V119" s="12">
        <f t="shared" si="8"/>
        <v>0.19236111111111112</v>
      </c>
      <c r="W119" s="12">
        <v>0.5</v>
      </c>
      <c r="X119" s="12">
        <f t="shared" si="9"/>
        <v>0.69236111111111109</v>
      </c>
      <c r="Y119">
        <v>11.73</v>
      </c>
      <c r="Z119" t="s">
        <v>4994</v>
      </c>
      <c r="AA119">
        <v>11.1</v>
      </c>
      <c r="AB119">
        <v>11.2</v>
      </c>
      <c r="AC119">
        <v>11</v>
      </c>
      <c r="AD119">
        <v>15</v>
      </c>
      <c r="AE119">
        <v>16.399999999999999</v>
      </c>
      <c r="AF119">
        <v>15.2</v>
      </c>
      <c r="AG119">
        <v>16.5</v>
      </c>
      <c r="AI119" s="11">
        <v>42957</v>
      </c>
      <c r="AJ119">
        <v>13.8</v>
      </c>
      <c r="AK119">
        <v>14.8</v>
      </c>
      <c r="AL119">
        <v>13.2</v>
      </c>
      <c r="AN119" s="11">
        <v>42962</v>
      </c>
      <c r="AO119">
        <v>10</v>
      </c>
      <c r="AP119">
        <v>10.1</v>
      </c>
      <c r="AR119" t="s">
        <v>5207</v>
      </c>
      <c r="AS119">
        <v>8.5000000000000006E-2</v>
      </c>
      <c r="AT119" t="s">
        <v>5341</v>
      </c>
      <c r="AU119">
        <v>0.42666666666666703</v>
      </c>
      <c r="AV119">
        <v>0.42105263157894701</v>
      </c>
      <c r="AW119">
        <v>0.42385964912280699</v>
      </c>
    </row>
    <row r="120" spans="1:49" x14ac:dyDescent="0.2">
      <c r="A120">
        <v>274</v>
      </c>
      <c r="B120">
        <v>266</v>
      </c>
      <c r="C120" t="s">
        <v>5765</v>
      </c>
      <c r="D120">
        <v>9</v>
      </c>
      <c r="E120">
        <v>6</v>
      </c>
      <c r="F120">
        <v>2017</v>
      </c>
      <c r="G120" t="s">
        <v>184</v>
      </c>
      <c r="H120" t="s">
        <v>4968</v>
      </c>
      <c r="I120" t="s">
        <v>5260</v>
      </c>
      <c r="J120">
        <v>100</v>
      </c>
      <c r="K120">
        <v>12.1</v>
      </c>
      <c r="L120" s="11">
        <v>42984</v>
      </c>
      <c r="M120" t="s">
        <v>5342</v>
      </c>
      <c r="N120">
        <v>2</v>
      </c>
      <c r="O120" s="12">
        <v>0.19236111111111112</v>
      </c>
      <c r="P120" t="s">
        <v>5764</v>
      </c>
      <c r="Q120" s="12">
        <f t="shared" si="7"/>
        <v>1.5972222222222221E-2</v>
      </c>
      <c r="R120" s="12">
        <v>0.20833333333333334</v>
      </c>
      <c r="T120" s="11">
        <v>42985</v>
      </c>
      <c r="U120" s="12">
        <v>0.36458333333333331</v>
      </c>
      <c r="V120" s="12">
        <f t="shared" si="8"/>
        <v>0.15624999999999997</v>
      </c>
      <c r="W120" s="12">
        <v>0.5</v>
      </c>
      <c r="X120" s="12">
        <f t="shared" si="9"/>
        <v>0.65625</v>
      </c>
      <c r="Y120">
        <v>12.33</v>
      </c>
      <c r="Z120" t="s">
        <v>5342</v>
      </c>
      <c r="AA120">
        <v>12.8</v>
      </c>
      <c r="AB120">
        <v>12.8</v>
      </c>
      <c r="AC120">
        <v>12.5</v>
      </c>
      <c r="AD120">
        <v>15</v>
      </c>
      <c r="AE120">
        <v>16.100000000000001</v>
      </c>
      <c r="AF120">
        <v>15.2</v>
      </c>
      <c r="AG120">
        <v>16.3</v>
      </c>
      <c r="AI120" s="11">
        <v>42991</v>
      </c>
      <c r="AJ120">
        <v>15.5</v>
      </c>
      <c r="AK120">
        <v>15.7</v>
      </c>
      <c r="AL120">
        <v>15.1</v>
      </c>
      <c r="AN120" s="11">
        <v>42997</v>
      </c>
      <c r="AO120">
        <v>9.6999999999999993</v>
      </c>
      <c r="AP120">
        <v>9.8000000000000007</v>
      </c>
      <c r="AR120" t="s">
        <v>5207</v>
      </c>
      <c r="AS120">
        <v>8.2000000000000003E-2</v>
      </c>
      <c r="AT120" t="s">
        <v>5341</v>
      </c>
      <c r="AU120">
        <v>0.42666666666666703</v>
      </c>
      <c r="AV120">
        <v>0.42763157894736797</v>
      </c>
      <c r="AW120">
        <v>0.427149122807018</v>
      </c>
    </row>
    <row r="121" spans="1:49" x14ac:dyDescent="0.2">
      <c r="A121">
        <v>68</v>
      </c>
      <c r="B121">
        <v>57</v>
      </c>
      <c r="C121" t="s">
        <v>5484</v>
      </c>
      <c r="D121">
        <v>7</v>
      </c>
      <c r="E121">
        <v>5</v>
      </c>
      <c r="F121">
        <v>2017</v>
      </c>
      <c r="G121" t="s">
        <v>177</v>
      </c>
      <c r="H121" t="s">
        <v>4975</v>
      </c>
      <c r="I121" t="s">
        <v>5325</v>
      </c>
      <c r="J121">
        <v>100</v>
      </c>
      <c r="K121">
        <v>11.1</v>
      </c>
      <c r="L121" s="11">
        <v>42921</v>
      </c>
      <c r="M121" t="s">
        <v>4994</v>
      </c>
      <c r="N121">
        <v>1</v>
      </c>
      <c r="O121" s="12">
        <v>0.12708333333333333</v>
      </c>
      <c r="P121" t="s">
        <v>5485</v>
      </c>
      <c r="Q121" s="12">
        <f t="shared" si="7"/>
        <v>1.4583333333333337E-2</v>
      </c>
      <c r="R121" s="12">
        <v>0.14166666666666666</v>
      </c>
      <c r="T121" s="11">
        <v>42922</v>
      </c>
      <c r="U121" s="12">
        <v>0.35486111111111113</v>
      </c>
      <c r="V121" s="12">
        <f t="shared" si="8"/>
        <v>0.21319444444444446</v>
      </c>
      <c r="W121" s="12">
        <v>0.5</v>
      </c>
      <c r="X121" s="12">
        <f t="shared" si="9"/>
        <v>0.71319444444444446</v>
      </c>
      <c r="Y121">
        <v>11.76</v>
      </c>
      <c r="Z121" t="s">
        <v>5342</v>
      </c>
      <c r="AA121">
        <v>11.3</v>
      </c>
      <c r="AB121">
        <v>11.2</v>
      </c>
      <c r="AC121">
        <v>11</v>
      </c>
      <c r="AD121">
        <v>15</v>
      </c>
      <c r="AE121">
        <v>16.3</v>
      </c>
      <c r="AF121">
        <v>15.1</v>
      </c>
      <c r="AG121">
        <v>16.399999999999999</v>
      </c>
      <c r="AI121" s="11">
        <v>42927</v>
      </c>
      <c r="AJ121">
        <v>13.7</v>
      </c>
      <c r="AK121">
        <v>14.6</v>
      </c>
      <c r="AL121">
        <v>13.6</v>
      </c>
      <c r="AN121" s="11">
        <v>42929</v>
      </c>
      <c r="AO121">
        <v>10</v>
      </c>
      <c r="AP121">
        <v>10</v>
      </c>
      <c r="AR121" t="s">
        <v>5207</v>
      </c>
      <c r="AS121">
        <v>8.4000000000000005E-2</v>
      </c>
      <c r="AT121" t="s">
        <v>5341</v>
      </c>
      <c r="AU121">
        <v>0.42</v>
      </c>
      <c r="AV121">
        <v>0.42384105960264901</v>
      </c>
      <c r="AW121">
        <v>0.421920529801324</v>
      </c>
    </row>
    <row r="122" spans="1:49" x14ac:dyDescent="0.2">
      <c r="A122">
        <v>221</v>
      </c>
      <c r="B122">
        <v>213</v>
      </c>
      <c r="C122" t="s">
        <v>5694</v>
      </c>
      <c r="D122">
        <v>8</v>
      </c>
      <c r="E122">
        <v>23</v>
      </c>
      <c r="F122">
        <v>2017</v>
      </c>
      <c r="G122" t="s">
        <v>177</v>
      </c>
      <c r="H122" t="s">
        <v>4975</v>
      </c>
      <c r="I122" t="s">
        <v>5325</v>
      </c>
      <c r="J122">
        <v>100</v>
      </c>
      <c r="K122">
        <v>11.6</v>
      </c>
      <c r="L122" s="11">
        <v>42970</v>
      </c>
      <c r="M122" t="s">
        <v>5342</v>
      </c>
      <c r="N122">
        <v>1</v>
      </c>
      <c r="O122" s="12">
        <v>0.16597222222222222</v>
      </c>
      <c r="P122" t="s">
        <v>5695</v>
      </c>
      <c r="Q122" s="12">
        <f t="shared" si="7"/>
        <v>1.6666666666666691E-2</v>
      </c>
      <c r="R122" s="12">
        <v>0.18263888888888891</v>
      </c>
      <c r="T122" s="11">
        <v>42971</v>
      </c>
      <c r="U122" s="12">
        <v>0.3576388888888889</v>
      </c>
      <c r="V122" s="12">
        <f t="shared" si="8"/>
        <v>0.17499999999999999</v>
      </c>
      <c r="W122" s="12">
        <v>0.5</v>
      </c>
      <c r="X122" s="12">
        <f t="shared" si="9"/>
        <v>0.67500000000000004</v>
      </c>
      <c r="Y122">
        <v>12.28</v>
      </c>
      <c r="Z122" t="s">
        <v>4994</v>
      </c>
      <c r="AA122">
        <v>13.2</v>
      </c>
      <c r="AB122">
        <v>13</v>
      </c>
      <c r="AC122">
        <v>12.8</v>
      </c>
      <c r="AD122">
        <v>15.1</v>
      </c>
      <c r="AE122">
        <v>16.3</v>
      </c>
      <c r="AF122">
        <v>15</v>
      </c>
      <c r="AG122">
        <v>16.2</v>
      </c>
      <c r="AI122" s="11">
        <v>42976</v>
      </c>
      <c r="AJ122">
        <v>14.6</v>
      </c>
      <c r="AK122">
        <v>17.8</v>
      </c>
      <c r="AL122">
        <v>15.1</v>
      </c>
      <c r="AN122" s="11">
        <v>42979</v>
      </c>
      <c r="AO122">
        <v>10.199999999999999</v>
      </c>
      <c r="AP122">
        <v>10.199999999999999</v>
      </c>
      <c r="AR122" t="s">
        <v>5207</v>
      </c>
      <c r="AS122">
        <v>8.5000000000000006E-2</v>
      </c>
      <c r="AT122" t="s">
        <v>5341</v>
      </c>
      <c r="AU122">
        <v>0.40397350993377501</v>
      </c>
      <c r="AV122">
        <v>0.4</v>
      </c>
      <c r="AW122">
        <v>0.40198675496688702</v>
      </c>
    </row>
    <row r="123" spans="1:49" x14ac:dyDescent="0.2">
      <c r="A123">
        <v>135</v>
      </c>
      <c r="B123">
        <v>124</v>
      </c>
      <c r="C123" t="s">
        <v>5574</v>
      </c>
      <c r="D123">
        <v>8</v>
      </c>
      <c r="E123">
        <v>2</v>
      </c>
      <c r="F123">
        <v>2017</v>
      </c>
      <c r="G123" t="s">
        <v>276</v>
      </c>
      <c r="H123" t="s">
        <v>4994</v>
      </c>
      <c r="I123" t="s">
        <v>5206</v>
      </c>
      <c r="J123">
        <v>100.1</v>
      </c>
      <c r="K123">
        <v>11.8</v>
      </c>
      <c r="L123" s="11">
        <v>42949</v>
      </c>
      <c r="M123" t="s">
        <v>4994</v>
      </c>
      <c r="N123">
        <v>4</v>
      </c>
      <c r="O123" s="12">
        <v>0.14166666666666666</v>
      </c>
      <c r="P123" t="s">
        <v>5570</v>
      </c>
      <c r="Q123" s="12">
        <f t="shared" si="7"/>
        <v>1.8055555555555575E-2</v>
      </c>
      <c r="R123" s="12">
        <v>0.15972222222222224</v>
      </c>
      <c r="T123" s="11">
        <v>42950</v>
      </c>
      <c r="U123" s="12">
        <v>0.35555555555555557</v>
      </c>
      <c r="V123" s="12">
        <f t="shared" si="8"/>
        <v>0.19583333333333333</v>
      </c>
      <c r="W123" s="12">
        <v>0.5</v>
      </c>
      <c r="X123" s="12">
        <f t="shared" si="9"/>
        <v>0.6958333333333333</v>
      </c>
      <c r="Y123">
        <v>11.88</v>
      </c>
      <c r="Z123" t="s">
        <v>4994</v>
      </c>
      <c r="AA123">
        <v>11.3</v>
      </c>
      <c r="AB123">
        <v>11.4</v>
      </c>
      <c r="AC123">
        <v>11.4</v>
      </c>
      <c r="AD123">
        <v>15</v>
      </c>
      <c r="AE123">
        <v>16.3</v>
      </c>
      <c r="AF123">
        <v>15.3</v>
      </c>
      <c r="AG123">
        <v>16.7</v>
      </c>
      <c r="AI123" s="11">
        <v>42955</v>
      </c>
      <c r="AJ123">
        <v>13</v>
      </c>
      <c r="AK123">
        <v>13.9</v>
      </c>
      <c r="AL123">
        <v>14.9</v>
      </c>
      <c r="AN123" s="11">
        <v>42957</v>
      </c>
      <c r="AO123">
        <v>10</v>
      </c>
      <c r="AP123">
        <v>10</v>
      </c>
      <c r="AR123" t="s">
        <v>5207</v>
      </c>
      <c r="AS123">
        <v>7.692307692E-2</v>
      </c>
      <c r="AT123" t="s">
        <v>5341</v>
      </c>
      <c r="AU123">
        <v>0.42</v>
      </c>
      <c r="AV123">
        <v>0.43790849673202598</v>
      </c>
      <c r="AW123">
        <v>0.42895424836601298</v>
      </c>
    </row>
    <row r="124" spans="1:49" x14ac:dyDescent="0.2">
      <c r="A124">
        <v>175</v>
      </c>
      <c r="B124">
        <v>165</v>
      </c>
      <c r="C124" t="s">
        <v>5629</v>
      </c>
      <c r="D124">
        <v>8</v>
      </c>
      <c r="E124">
        <v>14</v>
      </c>
      <c r="F124">
        <v>2017</v>
      </c>
      <c r="G124" t="s">
        <v>276</v>
      </c>
      <c r="H124" t="s">
        <v>4994</v>
      </c>
      <c r="I124" t="s">
        <v>5206</v>
      </c>
      <c r="J124">
        <v>100.1</v>
      </c>
      <c r="K124">
        <v>11.7</v>
      </c>
      <c r="L124" s="11">
        <v>42961</v>
      </c>
      <c r="M124" t="s">
        <v>5342</v>
      </c>
      <c r="N124">
        <v>1</v>
      </c>
      <c r="O124" s="12">
        <v>0.15902777777777777</v>
      </c>
      <c r="P124" t="s">
        <v>5630</v>
      </c>
      <c r="Q124" s="12">
        <f t="shared" si="7"/>
        <v>1.9444444444444459E-2</v>
      </c>
      <c r="R124" s="12">
        <v>0.17847222222222223</v>
      </c>
      <c r="S124" t="s">
        <v>5631</v>
      </c>
      <c r="T124" s="11">
        <v>42962</v>
      </c>
      <c r="U124" s="12">
        <v>0.35000000000000003</v>
      </c>
      <c r="V124" s="12">
        <f t="shared" si="8"/>
        <v>0.17152777777777781</v>
      </c>
      <c r="W124" s="12">
        <v>0.5</v>
      </c>
      <c r="X124" s="12">
        <f t="shared" si="9"/>
        <v>0.67152777777777783</v>
      </c>
      <c r="Y124">
        <v>12.47</v>
      </c>
      <c r="Z124" t="s">
        <v>4994</v>
      </c>
      <c r="AA124">
        <v>11.7</v>
      </c>
      <c r="AB124">
        <v>11.7</v>
      </c>
      <c r="AC124">
        <v>11.3</v>
      </c>
      <c r="AD124">
        <v>15.1</v>
      </c>
      <c r="AE124">
        <v>16.399999999999999</v>
      </c>
      <c r="AF124">
        <v>15.1</v>
      </c>
      <c r="AG124">
        <v>16.399999999999999</v>
      </c>
      <c r="AH124" t="s">
        <v>5625</v>
      </c>
      <c r="AI124" s="11">
        <v>42964</v>
      </c>
      <c r="AJ124">
        <v>13.6</v>
      </c>
      <c r="AK124">
        <v>15.8</v>
      </c>
      <c r="AL124">
        <v>13</v>
      </c>
      <c r="AN124" s="11">
        <v>42969</v>
      </c>
      <c r="AO124">
        <v>10</v>
      </c>
      <c r="AP124">
        <v>10</v>
      </c>
      <c r="AR124" t="s">
        <v>5207</v>
      </c>
      <c r="AS124">
        <v>7.692307692E-2</v>
      </c>
      <c r="AT124" t="s">
        <v>5341</v>
      </c>
      <c r="AU124">
        <v>0.42384105960264901</v>
      </c>
      <c r="AV124">
        <v>0.42384105960264901</v>
      </c>
      <c r="AW124">
        <v>0.42384105960264901</v>
      </c>
    </row>
    <row r="125" spans="1:49" x14ac:dyDescent="0.2">
      <c r="A125">
        <v>48</v>
      </c>
      <c r="B125">
        <v>37</v>
      </c>
      <c r="C125" t="s">
        <v>5458</v>
      </c>
      <c r="D125">
        <v>6</v>
      </c>
      <c r="E125">
        <v>22</v>
      </c>
      <c r="F125">
        <v>2017</v>
      </c>
      <c r="G125" t="s">
        <v>830</v>
      </c>
      <c r="H125" t="s">
        <v>4996</v>
      </c>
      <c r="I125" t="s">
        <v>5279</v>
      </c>
      <c r="J125">
        <v>100.1</v>
      </c>
      <c r="K125">
        <v>11.9</v>
      </c>
      <c r="L125" s="11">
        <v>42908</v>
      </c>
      <c r="M125" t="s">
        <v>4994</v>
      </c>
      <c r="N125">
        <v>1</v>
      </c>
      <c r="O125" s="12">
        <v>0.14097222222222222</v>
      </c>
      <c r="P125" t="s">
        <v>5459</v>
      </c>
      <c r="Q125" s="12">
        <f t="shared" si="7"/>
        <v>1.3888888888888895E-2</v>
      </c>
      <c r="R125" s="12">
        <v>0.15486111111111112</v>
      </c>
      <c r="T125" s="11">
        <v>42909</v>
      </c>
      <c r="U125" s="12">
        <v>0.36041666666666666</v>
      </c>
      <c r="V125" s="12">
        <f t="shared" si="8"/>
        <v>0.20555555555555555</v>
      </c>
      <c r="W125" s="12">
        <v>0.5</v>
      </c>
      <c r="X125" s="12">
        <f t="shared" si="9"/>
        <v>0.70555555555555549</v>
      </c>
      <c r="Y125">
        <v>11.89</v>
      </c>
      <c r="Z125" t="s">
        <v>4994</v>
      </c>
      <c r="AA125">
        <v>11.2</v>
      </c>
      <c r="AB125">
        <v>11</v>
      </c>
      <c r="AC125">
        <v>11.3</v>
      </c>
      <c r="AD125">
        <v>15.2</v>
      </c>
      <c r="AE125">
        <v>16.399999999999999</v>
      </c>
      <c r="AF125">
        <v>15</v>
      </c>
      <c r="AG125">
        <v>16.3</v>
      </c>
      <c r="AI125" s="11">
        <v>42914</v>
      </c>
      <c r="AJ125">
        <v>13.8</v>
      </c>
      <c r="AK125">
        <v>14.7</v>
      </c>
      <c r="AL125">
        <v>13.4</v>
      </c>
      <c r="AN125" s="11">
        <v>42916</v>
      </c>
      <c r="AO125">
        <v>9.8000000000000007</v>
      </c>
      <c r="AP125">
        <v>9.8000000000000007</v>
      </c>
      <c r="AR125" t="s">
        <v>5207</v>
      </c>
      <c r="AS125">
        <v>8.3916083919999995E-2</v>
      </c>
      <c r="AT125" t="s">
        <v>5341</v>
      </c>
      <c r="AU125">
        <v>0.43421052631578899</v>
      </c>
      <c r="AV125">
        <v>0.43333333333333302</v>
      </c>
      <c r="AW125">
        <v>0.43377192982456098</v>
      </c>
    </row>
    <row r="126" spans="1:49" x14ac:dyDescent="0.2">
      <c r="A126">
        <v>249</v>
      </c>
      <c r="B126">
        <v>241</v>
      </c>
      <c r="C126" t="s">
        <v>5731</v>
      </c>
      <c r="D126">
        <v>8</v>
      </c>
      <c r="E126">
        <v>30</v>
      </c>
      <c r="F126">
        <v>2017</v>
      </c>
      <c r="G126" t="s">
        <v>830</v>
      </c>
      <c r="H126" t="s">
        <v>4996</v>
      </c>
      <c r="I126" t="s">
        <v>5279</v>
      </c>
      <c r="J126">
        <v>100</v>
      </c>
      <c r="K126">
        <v>12.7</v>
      </c>
      <c r="L126" s="11">
        <v>42977</v>
      </c>
      <c r="M126" t="s">
        <v>4994</v>
      </c>
      <c r="N126">
        <v>1</v>
      </c>
      <c r="O126" s="12">
        <v>0.14444444444444446</v>
      </c>
      <c r="P126" t="s">
        <v>5732</v>
      </c>
      <c r="Q126" s="12">
        <f t="shared" si="7"/>
        <v>1.5277777777777779E-2</v>
      </c>
      <c r="R126" s="12">
        <v>0.15972222222222224</v>
      </c>
      <c r="T126" s="11">
        <v>42978</v>
      </c>
      <c r="U126">
        <v>8.4700000000000006</v>
      </c>
      <c r="V126" s="12">
        <f t="shared" si="8"/>
        <v>8.3102777777777792</v>
      </c>
      <c r="W126" s="12">
        <v>0.5</v>
      </c>
      <c r="X126" s="12">
        <f t="shared" si="9"/>
        <v>8.8102777777777792</v>
      </c>
      <c r="Y126">
        <v>12.28</v>
      </c>
      <c r="Z126" t="s">
        <v>4994</v>
      </c>
      <c r="AA126">
        <v>12.6</v>
      </c>
      <c r="AB126">
        <v>12.6</v>
      </c>
      <c r="AC126">
        <v>12.3</v>
      </c>
      <c r="AD126">
        <v>15</v>
      </c>
      <c r="AE126">
        <v>16.100000000000001</v>
      </c>
      <c r="AF126">
        <v>15.2</v>
      </c>
      <c r="AG126">
        <v>16.399999999999999</v>
      </c>
      <c r="AI126" s="11">
        <v>42984</v>
      </c>
      <c r="AJ126">
        <v>14.7</v>
      </c>
      <c r="AK126">
        <v>14.8</v>
      </c>
      <c r="AL126">
        <v>16.7</v>
      </c>
      <c r="AN126" s="11">
        <v>42986</v>
      </c>
      <c r="AO126">
        <v>9.6</v>
      </c>
      <c r="AP126">
        <v>9.8000000000000007</v>
      </c>
      <c r="AR126" t="s">
        <v>5207</v>
      </c>
      <c r="AS126">
        <v>8.6999999999999994E-2</v>
      </c>
      <c r="AT126" t="s">
        <v>5341</v>
      </c>
      <c r="AU126">
        <v>0.43333333333333302</v>
      </c>
      <c r="AV126">
        <v>0.43421052631578899</v>
      </c>
      <c r="AW126">
        <v>0.43377192982456098</v>
      </c>
    </row>
    <row r="127" spans="1:49" x14ac:dyDescent="0.2">
      <c r="A127">
        <v>183</v>
      </c>
      <c r="B127">
        <v>173</v>
      </c>
      <c r="C127" t="s">
        <v>5641</v>
      </c>
      <c r="D127">
        <v>8</v>
      </c>
      <c r="E127">
        <v>15</v>
      </c>
      <c r="F127">
        <v>2017</v>
      </c>
      <c r="G127" t="s">
        <v>886</v>
      </c>
      <c r="H127" t="s">
        <v>5000</v>
      </c>
      <c r="I127" t="s">
        <v>5238</v>
      </c>
      <c r="J127">
        <v>100.1</v>
      </c>
      <c r="K127">
        <v>12.6</v>
      </c>
      <c r="L127" s="11">
        <v>42962</v>
      </c>
      <c r="M127" t="s">
        <v>5342</v>
      </c>
      <c r="N127">
        <v>1</v>
      </c>
      <c r="O127" s="12">
        <v>0.16527777777777777</v>
      </c>
      <c r="P127" t="s">
        <v>5642</v>
      </c>
      <c r="Q127" s="12">
        <f t="shared" si="7"/>
        <v>1.7361111111111133E-2</v>
      </c>
      <c r="R127" s="12">
        <v>0.18263888888888891</v>
      </c>
      <c r="T127" s="11">
        <v>42963</v>
      </c>
      <c r="U127" s="12">
        <v>0.35972222222222222</v>
      </c>
      <c r="V127" s="12">
        <f t="shared" si="8"/>
        <v>0.17708333333333331</v>
      </c>
      <c r="W127" s="12">
        <v>0.5</v>
      </c>
      <c r="X127" s="12">
        <f t="shared" si="9"/>
        <v>0.67708333333333326</v>
      </c>
      <c r="Y127">
        <v>12.22</v>
      </c>
      <c r="Z127" t="s">
        <v>5342</v>
      </c>
      <c r="AA127">
        <v>11.6</v>
      </c>
      <c r="AB127">
        <v>11.9</v>
      </c>
      <c r="AC127">
        <v>11.7</v>
      </c>
      <c r="AD127">
        <v>15.3</v>
      </c>
      <c r="AE127">
        <v>16.600000000000001</v>
      </c>
      <c r="AF127">
        <v>15.1</v>
      </c>
      <c r="AG127">
        <v>16.399999999999999</v>
      </c>
      <c r="AI127" s="11">
        <v>42965</v>
      </c>
      <c r="AJ127">
        <v>14.9</v>
      </c>
      <c r="AK127">
        <v>14.2</v>
      </c>
      <c r="AL127">
        <v>15.7</v>
      </c>
      <c r="AN127" s="11">
        <v>42971</v>
      </c>
      <c r="AO127">
        <v>10.3</v>
      </c>
      <c r="AP127">
        <v>10.4</v>
      </c>
      <c r="AQ127" t="s">
        <v>5637</v>
      </c>
      <c r="AR127" t="s">
        <v>5207</v>
      </c>
      <c r="AS127">
        <v>9.59040959E-2</v>
      </c>
      <c r="AT127" t="s">
        <v>5341</v>
      </c>
      <c r="AU127">
        <v>0.41176470588235298</v>
      </c>
      <c r="AV127">
        <v>0.39735099337748297</v>
      </c>
      <c r="AW127">
        <v>0.40455784962991798</v>
      </c>
    </row>
    <row r="128" spans="1:49" x14ac:dyDescent="0.2">
      <c r="A128">
        <v>292</v>
      </c>
      <c r="B128">
        <v>287</v>
      </c>
      <c r="C128" t="s">
        <v>5790</v>
      </c>
      <c r="D128">
        <v>9</v>
      </c>
      <c r="E128">
        <v>13</v>
      </c>
      <c r="F128">
        <v>2017</v>
      </c>
      <c r="G128" t="s">
        <v>886</v>
      </c>
      <c r="H128" t="s">
        <v>5000</v>
      </c>
      <c r="I128" t="s">
        <v>5238</v>
      </c>
      <c r="J128">
        <v>100</v>
      </c>
      <c r="K128">
        <v>12.6</v>
      </c>
      <c r="L128" s="11">
        <v>42991</v>
      </c>
      <c r="M128" t="s">
        <v>4994</v>
      </c>
      <c r="N128">
        <v>3</v>
      </c>
      <c r="O128" s="12">
        <v>0.17013888888888887</v>
      </c>
      <c r="P128" t="s">
        <v>5788</v>
      </c>
      <c r="Q128" s="12">
        <f t="shared" si="7"/>
        <v>1.4583333333333365E-2</v>
      </c>
      <c r="R128" s="12">
        <v>0.18472222222222223</v>
      </c>
      <c r="T128" s="11">
        <v>42992</v>
      </c>
      <c r="U128" s="12">
        <v>0.39027777777777778</v>
      </c>
      <c r="V128" s="12">
        <f t="shared" si="8"/>
        <v>0.20555555555555555</v>
      </c>
      <c r="W128" s="12">
        <v>0.5</v>
      </c>
      <c r="X128" s="12">
        <f t="shared" si="9"/>
        <v>0.70555555555555549</v>
      </c>
      <c r="Y128" t="s">
        <v>5207</v>
      </c>
      <c r="Z128" t="s">
        <v>4994</v>
      </c>
      <c r="AA128">
        <v>12.2</v>
      </c>
      <c r="AB128">
        <v>13</v>
      </c>
      <c r="AC128">
        <v>12.8</v>
      </c>
      <c r="AD128">
        <v>15.1</v>
      </c>
      <c r="AE128">
        <v>16.3</v>
      </c>
      <c r="AF128">
        <v>15.3</v>
      </c>
      <c r="AG128">
        <v>16.399999999999999</v>
      </c>
      <c r="AI128" s="11">
        <v>42997</v>
      </c>
      <c r="AJ128">
        <v>17.100000000000001</v>
      </c>
      <c r="AK128">
        <v>14.9</v>
      </c>
      <c r="AL128">
        <v>16.3</v>
      </c>
      <c r="AN128" s="11">
        <v>43000</v>
      </c>
      <c r="AO128">
        <v>10.4</v>
      </c>
      <c r="AP128">
        <v>10.6</v>
      </c>
      <c r="AR128" t="s">
        <v>5207</v>
      </c>
      <c r="AS128">
        <v>0.10299999999999999</v>
      </c>
      <c r="AT128" t="s">
        <v>5341</v>
      </c>
      <c r="AU128">
        <v>0.39072847682119199</v>
      </c>
      <c r="AV128">
        <v>0.37908496732026098</v>
      </c>
      <c r="AW128">
        <v>0.38490672207072701</v>
      </c>
    </row>
    <row r="129" spans="1:49" x14ac:dyDescent="0.2">
      <c r="A129">
        <v>192</v>
      </c>
      <c r="B129">
        <v>182</v>
      </c>
      <c r="C129" t="s">
        <v>5653</v>
      </c>
      <c r="D129">
        <v>8</v>
      </c>
      <c r="E129">
        <v>16</v>
      </c>
      <c r="F129">
        <v>2017</v>
      </c>
      <c r="G129" t="s">
        <v>280</v>
      </c>
      <c r="H129" t="s">
        <v>5005</v>
      </c>
      <c r="I129" t="s">
        <v>5210</v>
      </c>
      <c r="J129">
        <v>100.3</v>
      </c>
      <c r="K129">
        <v>12.6</v>
      </c>
      <c r="L129" s="11">
        <v>42963</v>
      </c>
      <c r="M129" t="s">
        <v>5342</v>
      </c>
      <c r="N129">
        <v>2</v>
      </c>
      <c r="P129" t="s">
        <v>5652</v>
      </c>
      <c r="Q129" s="12"/>
      <c r="R129" s="12">
        <v>0.17291666666666669</v>
      </c>
      <c r="T129" s="11">
        <v>42964</v>
      </c>
      <c r="U129" s="12">
        <v>0.35138888888888892</v>
      </c>
      <c r="V129" s="12">
        <f t="shared" si="8"/>
        <v>0.17847222222222223</v>
      </c>
      <c r="W129" s="12">
        <v>0.5</v>
      </c>
      <c r="X129" s="12">
        <f t="shared" si="9"/>
        <v>0.67847222222222225</v>
      </c>
      <c r="Y129">
        <v>12.14</v>
      </c>
      <c r="Z129" t="s">
        <v>4994</v>
      </c>
      <c r="AA129">
        <v>11.3</v>
      </c>
      <c r="AB129">
        <v>11.5</v>
      </c>
      <c r="AC129">
        <v>11.5</v>
      </c>
      <c r="AD129">
        <v>15.4</v>
      </c>
      <c r="AE129">
        <v>16.600000000000001</v>
      </c>
      <c r="AF129">
        <v>15</v>
      </c>
      <c r="AG129">
        <v>16.100000000000001</v>
      </c>
      <c r="AI129" s="11">
        <v>42969</v>
      </c>
      <c r="AJ129">
        <v>14.2</v>
      </c>
      <c r="AK129">
        <v>14.2</v>
      </c>
      <c r="AL129">
        <v>14.1</v>
      </c>
      <c r="AN129" s="11">
        <v>42971</v>
      </c>
      <c r="AO129">
        <v>10.1</v>
      </c>
      <c r="AP129">
        <v>9.8000000000000007</v>
      </c>
      <c r="AR129" t="s">
        <v>5207</v>
      </c>
      <c r="AS129">
        <v>8.1754735790000005E-2</v>
      </c>
      <c r="AT129" t="s">
        <v>5341</v>
      </c>
      <c r="AU129">
        <v>0.422077922077922</v>
      </c>
      <c r="AV129">
        <v>0.42</v>
      </c>
      <c r="AW129">
        <v>0.42103896103896099</v>
      </c>
    </row>
    <row r="130" spans="1:49" x14ac:dyDescent="0.2">
      <c r="A130">
        <v>298</v>
      </c>
      <c r="B130">
        <v>293</v>
      </c>
      <c r="C130" t="s">
        <v>5797</v>
      </c>
      <c r="D130">
        <v>9</v>
      </c>
      <c r="E130">
        <v>14</v>
      </c>
      <c r="F130">
        <v>2017</v>
      </c>
      <c r="G130" t="s">
        <v>280</v>
      </c>
      <c r="H130" t="s">
        <v>5005</v>
      </c>
      <c r="I130" t="s">
        <v>5210</v>
      </c>
      <c r="J130">
        <v>100.4</v>
      </c>
      <c r="K130">
        <v>12.2</v>
      </c>
      <c r="L130" s="11">
        <v>42992</v>
      </c>
      <c r="M130" t="s">
        <v>4994</v>
      </c>
      <c r="N130">
        <v>1</v>
      </c>
      <c r="O130" s="12">
        <v>0.16250000000000001</v>
      </c>
      <c r="P130" t="s">
        <v>5798</v>
      </c>
      <c r="Q130" s="12">
        <f t="shared" si="7"/>
        <v>1.5972222222222221E-2</v>
      </c>
      <c r="R130" s="12">
        <v>0.17847222222222223</v>
      </c>
      <c r="S130" t="s">
        <v>5774</v>
      </c>
      <c r="T130" s="11">
        <v>42993</v>
      </c>
      <c r="U130" s="12">
        <v>0.3888888888888889</v>
      </c>
      <c r="V130" s="12">
        <f t="shared" si="8"/>
        <v>0.21041666666666667</v>
      </c>
      <c r="W130" s="12">
        <v>0.5</v>
      </c>
      <c r="X130" s="12">
        <f t="shared" si="9"/>
        <v>0.7104166666666667</v>
      </c>
      <c r="Y130">
        <v>12.25</v>
      </c>
      <c r="Z130" t="s">
        <v>5342</v>
      </c>
      <c r="AA130">
        <v>12.7</v>
      </c>
      <c r="AB130">
        <v>12.8</v>
      </c>
      <c r="AC130">
        <v>13.1</v>
      </c>
      <c r="AD130">
        <v>15.1</v>
      </c>
      <c r="AE130">
        <v>16.3</v>
      </c>
      <c r="AF130">
        <v>15.2</v>
      </c>
      <c r="AG130">
        <v>16.3</v>
      </c>
      <c r="AI130" s="11">
        <v>42998</v>
      </c>
      <c r="AJ130">
        <v>15.3</v>
      </c>
      <c r="AK130">
        <v>16</v>
      </c>
      <c r="AL130">
        <v>16.600000000000001</v>
      </c>
      <c r="AN130" s="11">
        <v>43004</v>
      </c>
      <c r="AO130">
        <v>9.8000000000000007</v>
      </c>
      <c r="AP130">
        <v>10</v>
      </c>
      <c r="AR130" t="s">
        <v>5207</v>
      </c>
      <c r="AS130">
        <v>9.281437126E-2</v>
      </c>
      <c r="AT130" t="s">
        <v>5341</v>
      </c>
      <c r="AU130">
        <v>0.43046357615893999</v>
      </c>
      <c r="AV130">
        <v>0.41447368421052599</v>
      </c>
      <c r="AW130">
        <v>0.42246863018473302</v>
      </c>
    </row>
    <row r="131" spans="1:49" x14ac:dyDescent="0.2">
      <c r="A131">
        <v>169</v>
      </c>
      <c r="B131">
        <v>159</v>
      </c>
      <c r="C131" t="s">
        <v>5621</v>
      </c>
      <c r="D131">
        <v>8</v>
      </c>
      <c r="E131">
        <v>10</v>
      </c>
      <c r="F131">
        <v>2017</v>
      </c>
      <c r="G131" t="s">
        <v>155</v>
      </c>
      <c r="H131" t="s">
        <v>5018</v>
      </c>
      <c r="I131" t="s">
        <v>5326</v>
      </c>
      <c r="J131">
        <v>100.2</v>
      </c>
      <c r="K131">
        <v>12</v>
      </c>
      <c r="L131" s="11">
        <v>42957</v>
      </c>
      <c r="M131" t="s">
        <v>5342</v>
      </c>
      <c r="N131">
        <v>3</v>
      </c>
      <c r="O131" s="12">
        <v>0.15972222222222224</v>
      </c>
      <c r="P131" t="s">
        <v>5619</v>
      </c>
      <c r="Q131" s="12">
        <f t="shared" ref="Q131:Q194" si="10">R131-O131</f>
        <v>1.5972222222222221E-2</v>
      </c>
      <c r="R131" s="12">
        <v>0.17569444444444446</v>
      </c>
      <c r="T131" s="11">
        <v>42958</v>
      </c>
      <c r="U131" s="12">
        <v>0.35416666666666669</v>
      </c>
      <c r="V131" s="12">
        <f t="shared" si="8"/>
        <v>0.17847222222222223</v>
      </c>
      <c r="W131" s="12">
        <v>0.5</v>
      </c>
      <c r="X131" s="12">
        <f t="shared" si="9"/>
        <v>0.67847222222222225</v>
      </c>
      <c r="Y131">
        <v>12.22</v>
      </c>
      <c r="Z131" t="s">
        <v>5342</v>
      </c>
      <c r="AA131">
        <v>11.4</v>
      </c>
      <c r="AB131">
        <v>11.2</v>
      </c>
      <c r="AC131">
        <v>11.4</v>
      </c>
      <c r="AD131">
        <v>15.1</v>
      </c>
      <c r="AE131">
        <v>16.2</v>
      </c>
      <c r="AF131">
        <v>15</v>
      </c>
      <c r="AG131">
        <v>16.3</v>
      </c>
      <c r="AI131" s="11">
        <v>42963</v>
      </c>
      <c r="AJ131">
        <v>14.4</v>
      </c>
      <c r="AK131">
        <v>14.6</v>
      </c>
      <c r="AL131">
        <v>14.5</v>
      </c>
      <c r="AN131" s="11">
        <v>42965</v>
      </c>
      <c r="AO131">
        <v>10.3</v>
      </c>
      <c r="AP131">
        <v>10.4</v>
      </c>
      <c r="AR131" t="s">
        <v>5207</v>
      </c>
      <c r="AS131">
        <v>9.4810379240000006E-2</v>
      </c>
      <c r="AT131" t="s">
        <v>5341</v>
      </c>
      <c r="AU131">
        <v>0.39072847682119199</v>
      </c>
      <c r="AV131">
        <v>0.39333333333333298</v>
      </c>
      <c r="AW131">
        <v>0.39203090507726301</v>
      </c>
    </row>
    <row r="132" spans="1:49" x14ac:dyDescent="0.2">
      <c r="A132">
        <v>188</v>
      </c>
      <c r="B132">
        <v>178</v>
      </c>
      <c r="C132" t="s">
        <v>5648</v>
      </c>
      <c r="D132">
        <v>8</v>
      </c>
      <c r="E132">
        <v>16</v>
      </c>
      <c r="F132">
        <v>2017</v>
      </c>
      <c r="G132" t="s">
        <v>155</v>
      </c>
      <c r="H132" t="s">
        <v>5018</v>
      </c>
      <c r="I132" t="s">
        <v>5326</v>
      </c>
      <c r="J132">
        <v>100.3</v>
      </c>
      <c r="K132">
        <v>12.6</v>
      </c>
      <c r="L132" s="11">
        <v>42963</v>
      </c>
      <c r="M132" t="s">
        <v>4994</v>
      </c>
      <c r="N132">
        <v>2</v>
      </c>
      <c r="P132" t="s">
        <v>5647</v>
      </c>
      <c r="Q132" s="12"/>
      <c r="R132" s="12">
        <v>0.15625</v>
      </c>
      <c r="T132" s="11">
        <v>42964</v>
      </c>
      <c r="U132" s="12">
        <v>0.35138888888888892</v>
      </c>
      <c r="V132" s="12">
        <f t="shared" si="8"/>
        <v>0.19513888888888892</v>
      </c>
      <c r="W132" s="12">
        <v>0.5</v>
      </c>
      <c r="X132" s="12">
        <f t="shared" si="9"/>
        <v>0.69513888888888897</v>
      </c>
      <c r="Y132">
        <v>12.2</v>
      </c>
      <c r="Z132" t="s">
        <v>4994</v>
      </c>
      <c r="AA132">
        <v>11.5</v>
      </c>
      <c r="AB132">
        <v>11.7</v>
      </c>
      <c r="AC132">
        <v>11.7</v>
      </c>
      <c r="AD132">
        <v>15</v>
      </c>
      <c r="AE132">
        <v>16.2</v>
      </c>
      <c r="AF132">
        <v>15</v>
      </c>
      <c r="AG132">
        <v>16.2</v>
      </c>
      <c r="AI132" s="11">
        <v>42969</v>
      </c>
      <c r="AJ132">
        <v>13.7</v>
      </c>
      <c r="AK132">
        <v>14.3</v>
      </c>
      <c r="AL132">
        <v>16.5</v>
      </c>
      <c r="AN132" s="11">
        <v>42971</v>
      </c>
      <c r="AO132">
        <v>10.1</v>
      </c>
      <c r="AP132">
        <v>10.1</v>
      </c>
      <c r="AR132" t="s">
        <v>5207</v>
      </c>
      <c r="AS132">
        <v>9.5712861420000003E-2</v>
      </c>
      <c r="AT132" t="s">
        <v>5341</v>
      </c>
      <c r="AU132">
        <v>0.40666666666666701</v>
      </c>
      <c r="AV132">
        <v>0.40666666666666701</v>
      </c>
      <c r="AW132">
        <v>0.40666666666666701</v>
      </c>
    </row>
    <row r="133" spans="1:49" x14ac:dyDescent="0.2">
      <c r="A133">
        <v>2</v>
      </c>
      <c r="B133">
        <v>721</v>
      </c>
      <c r="C133" t="s">
        <v>5398</v>
      </c>
      <c r="D133">
        <v>2</v>
      </c>
      <c r="E133">
        <v>14</v>
      </c>
      <c r="F133">
        <v>2018</v>
      </c>
      <c r="G133" t="s">
        <v>415</v>
      </c>
      <c r="H133" t="s">
        <v>5022</v>
      </c>
      <c r="I133" t="s">
        <v>5275</v>
      </c>
      <c r="J133">
        <v>100.1</v>
      </c>
      <c r="K133">
        <v>9.1999999999999993</v>
      </c>
      <c r="L133" s="11">
        <v>43145</v>
      </c>
      <c r="M133" t="s">
        <v>4994</v>
      </c>
      <c r="N133">
        <v>2</v>
      </c>
      <c r="O133" s="12">
        <v>0.19444444444444445</v>
      </c>
      <c r="P133" t="s">
        <v>5396</v>
      </c>
      <c r="Q133" s="12">
        <f t="shared" si="10"/>
        <v>1.4583333333333337E-2</v>
      </c>
      <c r="R133" s="12">
        <v>0.20902777777777778</v>
      </c>
      <c r="S133" t="s">
        <v>5397</v>
      </c>
      <c r="T133" s="11">
        <v>43146</v>
      </c>
      <c r="U133" s="12">
        <v>0.36736111111111108</v>
      </c>
      <c r="V133" s="12">
        <f t="shared" si="8"/>
        <v>0.1583333333333333</v>
      </c>
      <c r="W133" s="12">
        <v>0.5</v>
      </c>
      <c r="X133" s="12">
        <f t="shared" si="9"/>
        <v>0.65833333333333333</v>
      </c>
      <c r="Y133">
        <v>12.29</v>
      </c>
      <c r="Z133" t="s">
        <v>4994</v>
      </c>
      <c r="AA133">
        <v>11.2</v>
      </c>
      <c r="AB133">
        <v>11.1</v>
      </c>
      <c r="AC133">
        <v>11.1</v>
      </c>
      <c r="AD133">
        <v>15.1</v>
      </c>
      <c r="AE133">
        <v>16.5</v>
      </c>
      <c r="AF133">
        <v>15.2</v>
      </c>
      <c r="AG133">
        <v>16.5</v>
      </c>
      <c r="AI133" s="11">
        <v>43154</v>
      </c>
      <c r="AJ133">
        <v>13.9</v>
      </c>
      <c r="AK133">
        <v>13</v>
      </c>
      <c r="AL133">
        <v>14.7</v>
      </c>
      <c r="AN133" s="11">
        <v>43154</v>
      </c>
      <c r="AO133">
        <v>10.199999999999999</v>
      </c>
      <c r="AP133">
        <v>10.199999999999999</v>
      </c>
      <c r="AR133" t="s">
        <v>5207</v>
      </c>
      <c r="AS133">
        <v>8.1918081919999997E-2</v>
      </c>
      <c r="AT133" t="s">
        <v>5341</v>
      </c>
      <c r="AU133">
        <v>0.41721854304635803</v>
      </c>
      <c r="AV133">
        <v>0.41447368421052599</v>
      </c>
      <c r="AW133">
        <v>0.41584611362844198</v>
      </c>
    </row>
    <row r="134" spans="1:49" x14ac:dyDescent="0.2">
      <c r="A134">
        <v>313</v>
      </c>
      <c r="B134">
        <v>308</v>
      </c>
      <c r="C134" t="s">
        <v>5817</v>
      </c>
      <c r="D134">
        <v>9</v>
      </c>
      <c r="E134">
        <v>18</v>
      </c>
      <c r="F134">
        <v>2017</v>
      </c>
      <c r="G134" t="s">
        <v>415</v>
      </c>
      <c r="H134" t="s">
        <v>5022</v>
      </c>
      <c r="I134" t="s">
        <v>5275</v>
      </c>
      <c r="J134">
        <v>100</v>
      </c>
      <c r="K134">
        <v>12.7</v>
      </c>
      <c r="L134" s="11">
        <v>42996</v>
      </c>
      <c r="M134" t="s">
        <v>5342</v>
      </c>
      <c r="N134">
        <v>4</v>
      </c>
      <c r="O134" s="12">
        <v>0.19652777777777777</v>
      </c>
      <c r="P134" t="s">
        <v>5813</v>
      </c>
      <c r="Q134" s="12"/>
      <c r="R134" s="12">
        <v>0.17013888888888887</v>
      </c>
      <c r="S134" t="s">
        <v>5816</v>
      </c>
      <c r="T134" s="11">
        <v>42997</v>
      </c>
      <c r="U134" s="12">
        <v>0.36458333333333331</v>
      </c>
      <c r="V134" s="12">
        <f t="shared" si="8"/>
        <v>0.19444444444444445</v>
      </c>
      <c r="W134" s="12">
        <v>0.5</v>
      </c>
      <c r="X134" s="12">
        <f t="shared" si="9"/>
        <v>0.69444444444444442</v>
      </c>
      <c r="Y134">
        <v>12.35</v>
      </c>
      <c r="Z134" t="s">
        <v>4994</v>
      </c>
      <c r="AA134">
        <v>12.8</v>
      </c>
      <c r="AB134">
        <v>12.5</v>
      </c>
      <c r="AC134">
        <v>12.8</v>
      </c>
      <c r="AD134">
        <v>15.4</v>
      </c>
      <c r="AE134">
        <v>16.5</v>
      </c>
      <c r="AF134">
        <v>15.2</v>
      </c>
      <c r="AG134">
        <v>16.3</v>
      </c>
      <c r="AI134" s="11">
        <v>42999</v>
      </c>
      <c r="AJ134">
        <v>14.2</v>
      </c>
      <c r="AK134">
        <v>16</v>
      </c>
      <c r="AL134">
        <v>14.7</v>
      </c>
      <c r="AN134" s="11">
        <v>43006</v>
      </c>
      <c r="AO134">
        <v>9.9</v>
      </c>
      <c r="AP134">
        <v>9.6999999999999993</v>
      </c>
      <c r="AR134" t="s">
        <v>5207</v>
      </c>
      <c r="AS134">
        <v>6.8000000000000005E-2</v>
      </c>
      <c r="AT134" t="s">
        <v>5341</v>
      </c>
      <c r="AU134">
        <v>0.42857142857142799</v>
      </c>
      <c r="AV134">
        <v>0.43421052631578999</v>
      </c>
      <c r="AW134">
        <v>0.43139097744360899</v>
      </c>
    </row>
    <row r="135" spans="1:49" x14ac:dyDescent="0.2">
      <c r="A135">
        <v>35</v>
      </c>
      <c r="B135">
        <v>24</v>
      </c>
      <c r="C135" t="s">
        <v>5442</v>
      </c>
      <c r="D135">
        <v>6</v>
      </c>
      <c r="E135">
        <v>19</v>
      </c>
      <c r="F135">
        <v>2017</v>
      </c>
      <c r="G135" t="s">
        <v>304</v>
      </c>
      <c r="H135" t="s">
        <v>5026</v>
      </c>
      <c r="I135" t="s">
        <v>5336</v>
      </c>
      <c r="J135">
        <v>100.2</v>
      </c>
      <c r="K135">
        <v>12.2</v>
      </c>
      <c r="L135" s="11">
        <v>42905</v>
      </c>
      <c r="M135" t="s">
        <v>5342</v>
      </c>
      <c r="N135">
        <v>4</v>
      </c>
      <c r="O135" s="12">
        <v>0.15347222222222223</v>
      </c>
      <c r="P135" t="s">
        <v>5438</v>
      </c>
      <c r="Q135" s="12">
        <f t="shared" si="10"/>
        <v>3.7499999999999978E-2</v>
      </c>
      <c r="R135" s="12">
        <v>0.19097222222222221</v>
      </c>
      <c r="S135" t="s">
        <v>5439</v>
      </c>
      <c r="T135" s="11">
        <v>42906</v>
      </c>
      <c r="U135" s="12">
        <v>0.36736111111111108</v>
      </c>
      <c r="V135" s="12">
        <f t="shared" si="8"/>
        <v>0.17638888888888887</v>
      </c>
      <c r="W135" s="12">
        <v>0.5</v>
      </c>
      <c r="X135" s="12">
        <f t="shared" si="9"/>
        <v>0.67638888888888893</v>
      </c>
      <c r="Y135">
        <v>11.9</v>
      </c>
      <c r="Z135" t="s">
        <v>5342</v>
      </c>
      <c r="AA135">
        <v>11.2</v>
      </c>
      <c r="AB135">
        <v>11.2</v>
      </c>
      <c r="AC135">
        <v>11.3</v>
      </c>
      <c r="AD135">
        <v>15.2</v>
      </c>
      <c r="AE135">
        <v>16.399999999999999</v>
      </c>
      <c r="AF135">
        <v>15</v>
      </c>
      <c r="AG135">
        <v>16.3</v>
      </c>
      <c r="AI135" s="11">
        <v>42908</v>
      </c>
      <c r="AJ135">
        <v>14.1</v>
      </c>
      <c r="AK135">
        <v>16.2</v>
      </c>
      <c r="AL135">
        <v>13.4</v>
      </c>
      <c r="AN135" s="11">
        <v>42913</v>
      </c>
      <c r="AO135">
        <v>10.4</v>
      </c>
      <c r="AP135">
        <v>10.3</v>
      </c>
      <c r="AR135" t="s">
        <v>5207</v>
      </c>
      <c r="AS135">
        <v>9.9800399200000001E-2</v>
      </c>
      <c r="AT135" t="s">
        <v>5341</v>
      </c>
      <c r="AU135">
        <v>0.394736842105263</v>
      </c>
      <c r="AV135">
        <v>0.4</v>
      </c>
      <c r="AW135">
        <v>0.39736842105263198</v>
      </c>
    </row>
    <row r="136" spans="1:49" x14ac:dyDescent="0.2">
      <c r="A136">
        <v>312</v>
      </c>
      <c r="B136">
        <v>307</v>
      </c>
      <c r="C136" t="s">
        <v>5815</v>
      </c>
      <c r="D136">
        <v>9</v>
      </c>
      <c r="E136">
        <v>18</v>
      </c>
      <c r="F136">
        <v>2017</v>
      </c>
      <c r="G136" t="s">
        <v>304</v>
      </c>
      <c r="H136" t="s">
        <v>5026</v>
      </c>
      <c r="I136" t="s">
        <v>5336</v>
      </c>
      <c r="J136">
        <v>100.1</v>
      </c>
      <c r="K136">
        <v>12.6</v>
      </c>
      <c r="L136" s="11">
        <v>42996</v>
      </c>
      <c r="M136" t="s">
        <v>5342</v>
      </c>
      <c r="N136">
        <v>3</v>
      </c>
      <c r="O136" s="12">
        <v>0.19652777777777777</v>
      </c>
      <c r="P136" t="s">
        <v>5813</v>
      </c>
      <c r="Q136" s="12"/>
      <c r="R136" s="12">
        <v>0.17013888888888887</v>
      </c>
      <c r="S136" t="s">
        <v>5816</v>
      </c>
      <c r="T136" s="11">
        <v>42997</v>
      </c>
      <c r="U136" s="12">
        <v>0.36458333333333331</v>
      </c>
      <c r="V136" s="12">
        <f t="shared" si="8"/>
        <v>0.19444444444444445</v>
      </c>
      <c r="W136" s="12">
        <v>0.5</v>
      </c>
      <c r="X136" s="12">
        <f t="shared" si="9"/>
        <v>0.69444444444444442</v>
      </c>
      <c r="Y136">
        <v>12.33</v>
      </c>
      <c r="Z136" t="s">
        <v>4994</v>
      </c>
      <c r="AA136">
        <v>12.7</v>
      </c>
      <c r="AB136">
        <v>12.6</v>
      </c>
      <c r="AC136">
        <v>12.3</v>
      </c>
      <c r="AD136">
        <v>15.2</v>
      </c>
      <c r="AE136">
        <v>16.399999999999999</v>
      </c>
      <c r="AF136">
        <v>15</v>
      </c>
      <c r="AG136">
        <v>16.2</v>
      </c>
      <c r="AI136" s="11">
        <v>42999</v>
      </c>
      <c r="AJ136">
        <v>15.6</v>
      </c>
      <c r="AK136">
        <v>16.100000000000001</v>
      </c>
      <c r="AL136">
        <v>15.2</v>
      </c>
      <c r="AN136" s="11">
        <v>43006</v>
      </c>
      <c r="AO136">
        <v>10.3</v>
      </c>
      <c r="AP136">
        <v>10.199999999999999</v>
      </c>
      <c r="AR136" t="s">
        <v>5207</v>
      </c>
      <c r="AS136">
        <v>9.2907092910000003E-2</v>
      </c>
      <c r="AT136" t="s">
        <v>5341</v>
      </c>
      <c r="AU136">
        <v>0.40131578947368401</v>
      </c>
      <c r="AV136">
        <v>0.4</v>
      </c>
      <c r="AW136">
        <v>0.40065789473684199</v>
      </c>
    </row>
    <row r="137" spans="1:49" x14ac:dyDescent="0.2">
      <c r="A137">
        <v>131</v>
      </c>
      <c r="B137">
        <v>120</v>
      </c>
      <c r="C137" t="s">
        <v>5567</v>
      </c>
      <c r="D137">
        <v>8</v>
      </c>
      <c r="E137">
        <v>1</v>
      </c>
      <c r="F137">
        <v>2017</v>
      </c>
      <c r="G137" t="s">
        <v>525</v>
      </c>
      <c r="H137" t="s">
        <v>5034</v>
      </c>
      <c r="I137" t="s">
        <v>5266</v>
      </c>
      <c r="J137">
        <v>100.1</v>
      </c>
      <c r="K137">
        <v>13.3</v>
      </c>
      <c r="L137" s="11">
        <v>42948</v>
      </c>
      <c r="M137" t="s">
        <v>4994</v>
      </c>
      <c r="N137">
        <v>4</v>
      </c>
      <c r="O137" s="12">
        <v>0.15069444444444444</v>
      </c>
      <c r="P137" t="s">
        <v>5564</v>
      </c>
      <c r="Q137" s="12">
        <f t="shared" si="10"/>
        <v>1.5277777777777779E-2</v>
      </c>
      <c r="R137" s="12">
        <v>0.16597222222222222</v>
      </c>
      <c r="T137" s="11">
        <v>42949</v>
      </c>
      <c r="U137" s="12">
        <v>0.35555555555555557</v>
      </c>
      <c r="V137" s="12">
        <f t="shared" si="8"/>
        <v>0.18958333333333335</v>
      </c>
      <c r="W137" s="12">
        <v>0.5</v>
      </c>
      <c r="X137" s="12">
        <f t="shared" si="9"/>
        <v>0.68958333333333333</v>
      </c>
      <c r="Y137">
        <v>11.87</v>
      </c>
      <c r="Z137" t="s">
        <v>5342</v>
      </c>
      <c r="AA137">
        <v>11.9</v>
      </c>
      <c r="AB137">
        <v>11.7</v>
      </c>
      <c r="AC137">
        <v>11.4</v>
      </c>
      <c r="AD137">
        <v>15</v>
      </c>
      <c r="AE137">
        <v>16.5</v>
      </c>
      <c r="AF137">
        <v>15.1</v>
      </c>
      <c r="AG137">
        <v>16.399999999999999</v>
      </c>
      <c r="AH137" t="s">
        <v>5568</v>
      </c>
      <c r="AI137" s="11">
        <v>42951</v>
      </c>
      <c r="AJ137">
        <v>13.6</v>
      </c>
      <c r="AK137">
        <v>14.5</v>
      </c>
      <c r="AL137">
        <v>14.8</v>
      </c>
      <c r="AN137" s="11">
        <v>42956</v>
      </c>
      <c r="AO137">
        <v>10.6</v>
      </c>
      <c r="AP137">
        <v>10.5</v>
      </c>
      <c r="AR137" t="s">
        <v>5207</v>
      </c>
      <c r="AS137">
        <v>7.8921078919999998E-2</v>
      </c>
      <c r="AT137" t="s">
        <v>5341</v>
      </c>
      <c r="AU137">
        <v>0.39333333333333298</v>
      </c>
      <c r="AV137">
        <v>0.39072847682119199</v>
      </c>
      <c r="AW137">
        <v>0.39203090507726301</v>
      </c>
    </row>
    <row r="138" spans="1:49" x14ac:dyDescent="0.2">
      <c r="A138">
        <v>136</v>
      </c>
      <c r="B138">
        <v>125</v>
      </c>
      <c r="C138" t="s">
        <v>5575</v>
      </c>
      <c r="D138">
        <v>8</v>
      </c>
      <c r="E138">
        <v>3</v>
      </c>
      <c r="F138">
        <v>2017</v>
      </c>
      <c r="G138" t="s">
        <v>525</v>
      </c>
      <c r="H138" t="s">
        <v>5034</v>
      </c>
      <c r="I138" t="s">
        <v>5266</v>
      </c>
      <c r="J138">
        <v>100</v>
      </c>
      <c r="K138">
        <v>13</v>
      </c>
      <c r="L138" s="11">
        <v>42950</v>
      </c>
      <c r="M138" t="s">
        <v>4994</v>
      </c>
      <c r="N138">
        <v>1</v>
      </c>
      <c r="O138" s="12">
        <v>0.15347222222222223</v>
      </c>
      <c r="P138" t="s">
        <v>5576</v>
      </c>
      <c r="Q138" s="12">
        <f t="shared" si="10"/>
        <v>1.5277777777777751E-2</v>
      </c>
      <c r="R138" s="12">
        <v>0.16874999999999998</v>
      </c>
      <c r="T138" s="11">
        <v>42951</v>
      </c>
      <c r="U138" s="12">
        <v>0.35625000000000001</v>
      </c>
      <c r="V138" s="12">
        <f t="shared" si="8"/>
        <v>0.18750000000000003</v>
      </c>
      <c r="W138" s="12">
        <v>0.5</v>
      </c>
      <c r="X138" s="12">
        <f t="shared" si="9"/>
        <v>0.6875</v>
      </c>
      <c r="Y138">
        <v>11.78</v>
      </c>
      <c r="Z138" t="s">
        <v>5342</v>
      </c>
      <c r="AA138">
        <v>11.4</v>
      </c>
      <c r="AB138">
        <v>11.3</v>
      </c>
      <c r="AC138">
        <v>11.6</v>
      </c>
      <c r="AD138">
        <v>15.2</v>
      </c>
      <c r="AE138">
        <v>16.399999999999999</v>
      </c>
      <c r="AF138">
        <v>15.1</v>
      </c>
      <c r="AG138">
        <v>16.2</v>
      </c>
      <c r="AI138" s="11">
        <v>42956</v>
      </c>
      <c r="AJ138">
        <v>13.1</v>
      </c>
      <c r="AK138">
        <v>13.6</v>
      </c>
      <c r="AL138">
        <v>15.8</v>
      </c>
      <c r="AN138" s="11">
        <v>42957</v>
      </c>
      <c r="AO138">
        <v>10.8</v>
      </c>
      <c r="AP138">
        <v>10.6</v>
      </c>
      <c r="AR138" t="s">
        <v>5207</v>
      </c>
      <c r="AS138">
        <v>8.2000000000000003E-2</v>
      </c>
      <c r="AT138" t="s">
        <v>5341</v>
      </c>
      <c r="AU138">
        <v>0.36842105263157898</v>
      </c>
      <c r="AV138">
        <v>0.370860927152318</v>
      </c>
      <c r="AW138">
        <v>0.36964098989194799</v>
      </c>
    </row>
    <row r="139" spans="1:49" x14ac:dyDescent="0.2">
      <c r="A139">
        <v>286</v>
      </c>
      <c r="B139">
        <v>281</v>
      </c>
      <c r="C139" t="s">
        <v>5782</v>
      </c>
      <c r="D139">
        <v>9</v>
      </c>
      <c r="E139">
        <v>12</v>
      </c>
      <c r="F139">
        <v>2017</v>
      </c>
      <c r="G139" t="s">
        <v>510</v>
      </c>
      <c r="H139" t="s">
        <v>5043</v>
      </c>
      <c r="I139" t="s">
        <v>5299</v>
      </c>
      <c r="J139">
        <v>100</v>
      </c>
      <c r="K139">
        <v>12.2</v>
      </c>
      <c r="L139" s="11">
        <v>42990</v>
      </c>
      <c r="M139" t="s">
        <v>5342</v>
      </c>
      <c r="N139">
        <v>1</v>
      </c>
      <c r="O139" s="12">
        <v>0.19305555555555554</v>
      </c>
      <c r="P139" t="s">
        <v>5783</v>
      </c>
      <c r="Q139" s="12">
        <f t="shared" si="10"/>
        <v>1.6666666666666691E-2</v>
      </c>
      <c r="R139" s="12">
        <v>0.20972222222222223</v>
      </c>
      <c r="T139" s="11">
        <v>42991</v>
      </c>
      <c r="U139" s="12">
        <v>0.37013888888888885</v>
      </c>
      <c r="V139" s="12">
        <f t="shared" si="8"/>
        <v>0.16041666666666662</v>
      </c>
      <c r="W139" s="12">
        <v>0.5</v>
      </c>
      <c r="X139" s="12">
        <f t="shared" si="9"/>
        <v>0.66041666666666665</v>
      </c>
      <c r="Y139">
        <v>12.25</v>
      </c>
      <c r="Z139" t="s">
        <v>5342</v>
      </c>
      <c r="AA139">
        <v>12.8</v>
      </c>
      <c r="AB139">
        <v>12.9</v>
      </c>
      <c r="AC139">
        <v>12.7</v>
      </c>
      <c r="AD139">
        <v>15.1</v>
      </c>
      <c r="AE139">
        <v>16.2</v>
      </c>
      <c r="AF139">
        <v>15.3</v>
      </c>
      <c r="AG139">
        <v>16.3</v>
      </c>
      <c r="AI139" s="11">
        <v>42993</v>
      </c>
      <c r="AJ139">
        <v>17</v>
      </c>
      <c r="AK139">
        <v>15</v>
      </c>
      <c r="AL139">
        <v>15.5</v>
      </c>
      <c r="AN139" s="11">
        <v>42999</v>
      </c>
      <c r="AO139">
        <v>9.9</v>
      </c>
      <c r="AP139">
        <v>10</v>
      </c>
      <c r="AR139" t="s">
        <v>5207</v>
      </c>
      <c r="AS139">
        <v>9.0999999999999998E-2</v>
      </c>
      <c r="AT139" t="s">
        <v>5341</v>
      </c>
      <c r="AU139">
        <v>0.41721854304635803</v>
      </c>
      <c r="AV139">
        <v>0.41176470588235298</v>
      </c>
      <c r="AW139">
        <v>0.414491624464355</v>
      </c>
    </row>
    <row r="140" spans="1:49" x14ac:dyDescent="0.2">
      <c r="A140">
        <v>309</v>
      </c>
      <c r="B140">
        <v>304</v>
      </c>
      <c r="C140" t="s">
        <v>5811</v>
      </c>
      <c r="D140">
        <v>9</v>
      </c>
      <c r="E140">
        <v>18</v>
      </c>
      <c r="F140">
        <v>2017</v>
      </c>
      <c r="G140" t="s">
        <v>510</v>
      </c>
      <c r="H140" t="s">
        <v>5043</v>
      </c>
      <c r="I140" t="s">
        <v>5299</v>
      </c>
      <c r="J140">
        <v>100.2</v>
      </c>
      <c r="K140">
        <v>10.5</v>
      </c>
      <c r="L140" s="11">
        <v>42996</v>
      </c>
      <c r="M140" t="s">
        <v>4994</v>
      </c>
      <c r="N140">
        <v>4</v>
      </c>
      <c r="O140" s="12">
        <v>0.16944444444444443</v>
      </c>
      <c r="P140" t="s">
        <v>5808</v>
      </c>
      <c r="Q140" s="12">
        <f t="shared" si="10"/>
        <v>1.6666666666666691E-2</v>
      </c>
      <c r="R140" s="12">
        <v>0.18611111111111112</v>
      </c>
      <c r="T140" s="11">
        <v>42997</v>
      </c>
      <c r="U140" s="12">
        <v>0.36458333333333331</v>
      </c>
      <c r="V140" s="12">
        <f t="shared" ref="V140:V203" si="11">U140-R140</f>
        <v>0.1784722222222222</v>
      </c>
      <c r="W140" s="12">
        <v>0.5</v>
      </c>
      <c r="X140" s="12">
        <f t="shared" ref="X140:X203" si="12">V140+W140</f>
        <v>0.67847222222222214</v>
      </c>
      <c r="Y140">
        <v>12.36</v>
      </c>
      <c r="Z140" t="s">
        <v>4994</v>
      </c>
      <c r="AA140">
        <v>12.7</v>
      </c>
      <c r="AB140">
        <v>12.8</v>
      </c>
      <c r="AC140">
        <v>12.9</v>
      </c>
      <c r="AD140">
        <v>15.1</v>
      </c>
      <c r="AE140">
        <v>16.399999999999999</v>
      </c>
      <c r="AF140">
        <v>15.3</v>
      </c>
      <c r="AG140">
        <v>16.5</v>
      </c>
      <c r="AI140" s="11">
        <v>42999</v>
      </c>
      <c r="AJ140">
        <v>15</v>
      </c>
      <c r="AK140">
        <v>14.9</v>
      </c>
      <c r="AL140">
        <v>17.3</v>
      </c>
      <c r="AN140" s="11">
        <v>43006</v>
      </c>
      <c r="AO140">
        <v>9.8000000000000007</v>
      </c>
      <c r="AP140">
        <v>9.8000000000000007</v>
      </c>
      <c r="AR140" t="s">
        <v>5207</v>
      </c>
      <c r="AS140">
        <v>8.7824351300000006E-2</v>
      </c>
      <c r="AT140" t="s">
        <v>5341</v>
      </c>
      <c r="AU140">
        <v>0.43708609271523202</v>
      </c>
      <c r="AV140">
        <v>0.43790849673202598</v>
      </c>
      <c r="AW140">
        <v>0.43749729472362903</v>
      </c>
    </row>
    <row r="141" spans="1:49" x14ac:dyDescent="0.2">
      <c r="A141">
        <v>16</v>
      </c>
      <c r="B141">
        <v>5</v>
      </c>
      <c r="C141" t="s">
        <v>5417</v>
      </c>
      <c r="D141">
        <v>6</v>
      </c>
      <c r="E141">
        <v>14</v>
      </c>
      <c r="F141">
        <v>2017</v>
      </c>
      <c r="G141" t="s">
        <v>516</v>
      </c>
      <c r="H141" t="s">
        <v>5061</v>
      </c>
      <c r="I141" t="s">
        <v>5242</v>
      </c>
      <c r="J141">
        <v>100.1</v>
      </c>
      <c r="K141">
        <v>11.5</v>
      </c>
      <c r="L141" s="11">
        <v>42900</v>
      </c>
      <c r="M141" t="s">
        <v>5342</v>
      </c>
      <c r="N141">
        <v>1</v>
      </c>
      <c r="O141" s="12">
        <v>0.15694444444444444</v>
      </c>
      <c r="P141" t="s">
        <v>5418</v>
      </c>
      <c r="Q141" s="12">
        <f t="shared" si="10"/>
        <v>2.8472222222222232E-2</v>
      </c>
      <c r="R141" s="12">
        <v>0.18541666666666667</v>
      </c>
      <c r="T141" s="11">
        <v>42901</v>
      </c>
      <c r="U141" s="12">
        <v>0.35902777777777778</v>
      </c>
      <c r="V141" s="12">
        <f t="shared" si="11"/>
        <v>0.1736111111111111</v>
      </c>
      <c r="W141" s="12">
        <v>0.5</v>
      </c>
      <c r="X141" s="12">
        <f t="shared" si="12"/>
        <v>0.67361111111111116</v>
      </c>
      <c r="Y141">
        <v>12</v>
      </c>
      <c r="Z141" t="s">
        <v>5342</v>
      </c>
      <c r="AA141">
        <v>11.9</v>
      </c>
      <c r="AB141">
        <v>11.3</v>
      </c>
      <c r="AC141">
        <v>11.7</v>
      </c>
      <c r="AD141">
        <v>15.2</v>
      </c>
      <c r="AE141">
        <v>16.399999999999999</v>
      </c>
      <c r="AF141">
        <v>15.2</v>
      </c>
      <c r="AG141">
        <v>16.600000000000001</v>
      </c>
      <c r="AI141" s="11">
        <v>42906</v>
      </c>
      <c r="AJ141">
        <v>14.6</v>
      </c>
      <c r="AK141">
        <v>15.5</v>
      </c>
      <c r="AL141">
        <v>14.9</v>
      </c>
      <c r="AN141" s="11">
        <v>42908</v>
      </c>
      <c r="AO141">
        <v>10.1</v>
      </c>
      <c r="AP141">
        <v>10.199999999999999</v>
      </c>
      <c r="AR141" t="s">
        <v>5207</v>
      </c>
      <c r="AS141">
        <v>0.1008991009</v>
      </c>
      <c r="AT141" t="s">
        <v>5341</v>
      </c>
      <c r="AU141">
        <v>0.41447368421052599</v>
      </c>
      <c r="AV141">
        <v>0.42105263157894801</v>
      </c>
      <c r="AW141">
        <v>0.417763157894737</v>
      </c>
    </row>
    <row r="142" spans="1:49" x14ac:dyDescent="0.2">
      <c r="A142">
        <v>203</v>
      </c>
      <c r="B142">
        <v>193</v>
      </c>
      <c r="C142" t="s">
        <v>5666</v>
      </c>
      <c r="D142">
        <v>8</v>
      </c>
      <c r="E142">
        <v>21</v>
      </c>
      <c r="F142">
        <v>2017</v>
      </c>
      <c r="G142" t="s">
        <v>516</v>
      </c>
      <c r="H142" t="s">
        <v>5061</v>
      </c>
      <c r="I142" t="s">
        <v>5242</v>
      </c>
      <c r="J142">
        <v>100</v>
      </c>
      <c r="K142">
        <v>12</v>
      </c>
      <c r="L142" s="11">
        <v>42968</v>
      </c>
      <c r="M142" t="s">
        <v>4994</v>
      </c>
      <c r="N142">
        <v>1</v>
      </c>
      <c r="O142" s="12">
        <v>0.13958333333333334</v>
      </c>
      <c r="P142" t="s">
        <v>5667</v>
      </c>
      <c r="Q142" s="12">
        <f t="shared" si="10"/>
        <v>1.6666666666666663E-2</v>
      </c>
      <c r="R142" s="12">
        <v>0.15625</v>
      </c>
      <c r="T142" s="11">
        <v>42969</v>
      </c>
      <c r="U142" s="12">
        <v>0.34722222222222227</v>
      </c>
      <c r="V142" s="12">
        <f t="shared" si="11"/>
        <v>0.19097222222222227</v>
      </c>
      <c r="W142" s="12">
        <v>0.5</v>
      </c>
      <c r="X142" s="12">
        <f t="shared" si="12"/>
        <v>0.69097222222222232</v>
      </c>
      <c r="Y142">
        <v>12.27</v>
      </c>
      <c r="Z142" t="s">
        <v>4994</v>
      </c>
      <c r="AA142">
        <v>12.8</v>
      </c>
      <c r="AB142">
        <v>12.7</v>
      </c>
      <c r="AC142">
        <v>12.8</v>
      </c>
      <c r="AD142">
        <v>15.1</v>
      </c>
      <c r="AE142">
        <v>16.3</v>
      </c>
      <c r="AF142">
        <v>15.2</v>
      </c>
      <c r="AG142">
        <v>16.5</v>
      </c>
      <c r="AI142" s="11">
        <v>42971</v>
      </c>
      <c r="AJ142">
        <v>15</v>
      </c>
      <c r="AK142">
        <v>15.1</v>
      </c>
      <c r="AL142">
        <v>16.899999999999999</v>
      </c>
      <c r="AN142" s="11">
        <v>42976</v>
      </c>
      <c r="AO142">
        <v>9.6999999999999993</v>
      </c>
      <c r="AP142">
        <v>9.9</v>
      </c>
      <c r="AR142" t="s">
        <v>5207</v>
      </c>
      <c r="AS142">
        <v>8.6999999999999994E-2</v>
      </c>
      <c r="AT142" t="s">
        <v>5341</v>
      </c>
      <c r="AU142">
        <v>0.43708609271523202</v>
      </c>
      <c r="AV142">
        <v>0.43421052631578899</v>
      </c>
      <c r="AW142">
        <v>0.43564830951551098</v>
      </c>
    </row>
    <row r="143" spans="1:49" x14ac:dyDescent="0.2">
      <c r="A143">
        <v>284</v>
      </c>
      <c r="B143">
        <v>279</v>
      </c>
      <c r="C143" t="s">
        <v>5780</v>
      </c>
      <c r="D143">
        <v>9</v>
      </c>
      <c r="E143">
        <v>12</v>
      </c>
      <c r="F143">
        <v>2017</v>
      </c>
      <c r="G143" t="s">
        <v>847</v>
      </c>
      <c r="H143" t="s">
        <v>5069</v>
      </c>
      <c r="I143" t="s">
        <v>5237</v>
      </c>
      <c r="J143">
        <v>100.2</v>
      </c>
      <c r="K143">
        <v>12.7</v>
      </c>
      <c r="L143" s="11">
        <v>42990</v>
      </c>
      <c r="M143" t="s">
        <v>4994</v>
      </c>
      <c r="N143">
        <v>3</v>
      </c>
      <c r="O143" s="12">
        <v>0.17083333333333331</v>
      </c>
      <c r="P143" t="s">
        <v>5778</v>
      </c>
      <c r="Q143" s="12">
        <f t="shared" si="10"/>
        <v>1.8055555555555575E-2</v>
      </c>
      <c r="R143" s="12">
        <v>0.18888888888888888</v>
      </c>
      <c r="S143" t="s">
        <v>5774</v>
      </c>
      <c r="T143" s="11">
        <v>42991</v>
      </c>
      <c r="U143" s="12">
        <v>0.37013888888888885</v>
      </c>
      <c r="V143" s="12">
        <f t="shared" si="11"/>
        <v>0.18124999999999997</v>
      </c>
      <c r="W143" s="12">
        <v>0.5</v>
      </c>
      <c r="X143" s="12">
        <f t="shared" si="12"/>
        <v>0.68124999999999991</v>
      </c>
      <c r="Y143">
        <v>12.22</v>
      </c>
      <c r="Z143" t="s">
        <v>5342</v>
      </c>
      <c r="AA143">
        <v>13.1</v>
      </c>
      <c r="AB143">
        <v>13</v>
      </c>
      <c r="AC143">
        <v>13</v>
      </c>
      <c r="AD143">
        <v>15.4</v>
      </c>
      <c r="AE143">
        <v>16.5</v>
      </c>
      <c r="AF143">
        <v>15</v>
      </c>
      <c r="AG143">
        <v>16.2</v>
      </c>
      <c r="AI143" s="11">
        <v>42993</v>
      </c>
      <c r="AJ143">
        <v>15.3</v>
      </c>
      <c r="AK143">
        <v>17.600000000000001</v>
      </c>
      <c r="AL143">
        <v>15.6</v>
      </c>
      <c r="AN143" s="11">
        <v>42999</v>
      </c>
      <c r="AO143">
        <v>10.4</v>
      </c>
      <c r="AP143">
        <v>10.199999999999999</v>
      </c>
      <c r="AR143" t="s">
        <v>5207</v>
      </c>
      <c r="AS143">
        <v>9.3812375249999996E-2</v>
      </c>
      <c r="AT143" t="s">
        <v>5341</v>
      </c>
      <c r="AU143">
        <v>0.39610389610389601</v>
      </c>
      <c r="AV143">
        <v>0.4</v>
      </c>
      <c r="AW143">
        <v>0.39805194805194799</v>
      </c>
    </row>
    <row r="144" spans="1:49" x14ac:dyDescent="0.2">
      <c r="A144">
        <v>337</v>
      </c>
      <c r="B144">
        <v>333</v>
      </c>
      <c r="C144" t="s">
        <v>5848</v>
      </c>
      <c r="D144">
        <v>9</v>
      </c>
      <c r="E144">
        <v>25</v>
      </c>
      <c r="F144">
        <v>2017</v>
      </c>
      <c r="G144" t="s">
        <v>847</v>
      </c>
      <c r="H144" t="s">
        <v>5069</v>
      </c>
      <c r="I144" t="s">
        <v>5237</v>
      </c>
      <c r="J144">
        <v>100</v>
      </c>
      <c r="K144">
        <v>13.6</v>
      </c>
      <c r="L144" s="11">
        <v>43003</v>
      </c>
      <c r="M144" t="s">
        <v>4994</v>
      </c>
      <c r="N144">
        <v>1</v>
      </c>
      <c r="O144" s="12">
        <v>0.17152777777777775</v>
      </c>
      <c r="P144" t="s">
        <v>5849</v>
      </c>
      <c r="Q144" s="12">
        <f t="shared" si="10"/>
        <v>1.5972222222222249E-2</v>
      </c>
      <c r="R144" s="12">
        <v>0.1875</v>
      </c>
      <c r="S144" t="s">
        <v>5774</v>
      </c>
      <c r="T144" s="11">
        <v>43004</v>
      </c>
      <c r="U144" s="12">
        <v>0.37083333333333335</v>
      </c>
      <c r="V144" s="12">
        <f t="shared" si="11"/>
        <v>0.18333333333333335</v>
      </c>
      <c r="W144" s="12">
        <v>0.5</v>
      </c>
      <c r="X144" s="12">
        <f t="shared" si="12"/>
        <v>0.68333333333333335</v>
      </c>
      <c r="Y144">
        <v>12.29</v>
      </c>
      <c r="Z144" t="s">
        <v>4994</v>
      </c>
      <c r="AA144">
        <v>12.6</v>
      </c>
      <c r="AB144">
        <v>12.3</v>
      </c>
      <c r="AC144">
        <v>12.3</v>
      </c>
      <c r="AD144">
        <v>15.2</v>
      </c>
      <c r="AE144">
        <v>16.5</v>
      </c>
      <c r="AF144">
        <v>15.1</v>
      </c>
      <c r="AG144">
        <v>16.2</v>
      </c>
      <c r="AI144" s="11">
        <v>43007</v>
      </c>
      <c r="AJ144">
        <v>14.4</v>
      </c>
      <c r="AK144">
        <v>13.3</v>
      </c>
      <c r="AL144">
        <v>16.600000000000001</v>
      </c>
      <c r="AN144" s="11">
        <v>43013</v>
      </c>
      <c r="AO144">
        <v>10.4</v>
      </c>
      <c r="AP144">
        <v>10.4</v>
      </c>
      <c r="AR144" t="s">
        <v>5207</v>
      </c>
      <c r="AS144">
        <v>7.0999999999999994E-2</v>
      </c>
      <c r="AT144" t="s">
        <v>5341</v>
      </c>
      <c r="AU144">
        <v>0.40131578947368401</v>
      </c>
      <c r="AV144">
        <v>0.38410596026490101</v>
      </c>
      <c r="AW144">
        <v>0.39271087486929201</v>
      </c>
    </row>
    <row r="145" spans="1:49" x14ac:dyDescent="0.2">
      <c r="A145">
        <v>37</v>
      </c>
      <c r="B145">
        <v>26</v>
      </c>
      <c r="C145" t="s">
        <v>5445</v>
      </c>
      <c r="D145">
        <v>6</v>
      </c>
      <c r="E145">
        <v>20</v>
      </c>
      <c r="F145">
        <v>2017</v>
      </c>
      <c r="G145" t="s">
        <v>536</v>
      </c>
      <c r="H145" t="s">
        <v>5090</v>
      </c>
      <c r="I145" t="s">
        <v>5282</v>
      </c>
      <c r="J145">
        <v>100.1</v>
      </c>
      <c r="K145">
        <v>11.5</v>
      </c>
      <c r="L145" s="11">
        <v>42906</v>
      </c>
      <c r="M145" t="s">
        <v>4994</v>
      </c>
      <c r="N145">
        <v>2</v>
      </c>
      <c r="O145" s="12">
        <v>0.13263888888888889</v>
      </c>
      <c r="P145" t="s">
        <v>5444</v>
      </c>
      <c r="Q145" s="12">
        <f t="shared" si="10"/>
        <v>1.5972222222222221E-2</v>
      </c>
      <c r="R145" s="12">
        <v>0.14861111111111111</v>
      </c>
      <c r="T145" s="11">
        <v>42907</v>
      </c>
      <c r="U145" s="12">
        <v>0.3576388888888889</v>
      </c>
      <c r="V145" s="12">
        <f t="shared" si="11"/>
        <v>0.20902777777777778</v>
      </c>
      <c r="W145" s="12">
        <v>0.5</v>
      </c>
      <c r="X145" s="12">
        <f t="shared" si="12"/>
        <v>0.70902777777777781</v>
      </c>
      <c r="Y145">
        <v>11.95</v>
      </c>
      <c r="Z145" t="s">
        <v>4994</v>
      </c>
      <c r="AA145">
        <v>11.9</v>
      </c>
      <c r="AB145">
        <v>11.4</v>
      </c>
      <c r="AC145">
        <v>11.7</v>
      </c>
      <c r="AD145">
        <v>15.1</v>
      </c>
      <c r="AE145">
        <v>16.5</v>
      </c>
      <c r="AF145">
        <v>15.1</v>
      </c>
      <c r="AG145">
        <v>16.399999999999999</v>
      </c>
      <c r="AI145" s="11">
        <v>42909</v>
      </c>
      <c r="AJ145">
        <v>13.5</v>
      </c>
      <c r="AK145">
        <v>16.7</v>
      </c>
      <c r="AL145">
        <v>13.7</v>
      </c>
      <c r="AN145" s="11">
        <v>42914</v>
      </c>
      <c r="AO145">
        <v>9.8000000000000007</v>
      </c>
      <c r="AP145">
        <v>9.6</v>
      </c>
      <c r="AR145" t="s">
        <v>5207</v>
      </c>
      <c r="AS145">
        <v>8.8911088910000005E-2</v>
      </c>
      <c r="AT145" t="s">
        <v>5341</v>
      </c>
      <c r="AU145">
        <v>0.443708609271523</v>
      </c>
      <c r="AV145">
        <v>0.45033112582781498</v>
      </c>
      <c r="AW145">
        <v>0.44701986754966899</v>
      </c>
    </row>
    <row r="146" spans="1:49" x14ac:dyDescent="0.2">
      <c r="A146">
        <v>184</v>
      </c>
      <c r="B146">
        <v>174</v>
      </c>
      <c r="C146" t="s">
        <v>5643</v>
      </c>
      <c r="D146">
        <v>8</v>
      </c>
      <c r="E146">
        <v>15</v>
      </c>
      <c r="F146">
        <v>2017</v>
      </c>
      <c r="G146" t="s">
        <v>536</v>
      </c>
      <c r="H146" t="s">
        <v>5090</v>
      </c>
      <c r="I146" t="s">
        <v>5282</v>
      </c>
      <c r="J146">
        <v>100</v>
      </c>
      <c r="K146">
        <v>12.5</v>
      </c>
      <c r="L146" s="11">
        <v>42962</v>
      </c>
      <c r="M146" t="s">
        <v>5342</v>
      </c>
      <c r="N146">
        <v>2</v>
      </c>
      <c r="O146" s="12">
        <v>0.16527777777777777</v>
      </c>
      <c r="P146" t="s">
        <v>5642</v>
      </c>
      <c r="Q146" s="12">
        <f t="shared" si="10"/>
        <v>1.7361111111111133E-2</v>
      </c>
      <c r="R146" s="12">
        <v>0.18263888888888891</v>
      </c>
      <c r="T146" s="11">
        <v>42963</v>
      </c>
      <c r="U146" s="12">
        <v>0.35972222222222222</v>
      </c>
      <c r="V146" s="12">
        <f t="shared" si="11"/>
        <v>0.17708333333333331</v>
      </c>
      <c r="W146" s="12">
        <v>0.5</v>
      </c>
      <c r="X146" s="12">
        <f t="shared" si="12"/>
        <v>0.67708333333333326</v>
      </c>
      <c r="Y146">
        <v>12.25</v>
      </c>
      <c r="Z146" t="s">
        <v>5342</v>
      </c>
      <c r="AA146">
        <v>12.2</v>
      </c>
      <c r="AB146">
        <v>11.7</v>
      </c>
      <c r="AC146">
        <v>11.9</v>
      </c>
      <c r="AD146">
        <v>15</v>
      </c>
      <c r="AE146">
        <v>16.2</v>
      </c>
      <c r="AF146">
        <v>15.1</v>
      </c>
      <c r="AG146">
        <v>16.5</v>
      </c>
      <c r="AI146" s="11">
        <v>42965</v>
      </c>
      <c r="AJ146">
        <v>16.100000000000001</v>
      </c>
      <c r="AK146">
        <v>14</v>
      </c>
      <c r="AL146">
        <v>14.3</v>
      </c>
      <c r="AN146" s="11">
        <v>42971</v>
      </c>
      <c r="AO146">
        <v>9.4</v>
      </c>
      <c r="AP146">
        <v>9.6</v>
      </c>
      <c r="AQ146" t="s">
        <v>5637</v>
      </c>
      <c r="AR146" t="s">
        <v>5207</v>
      </c>
      <c r="AS146">
        <v>8.5999999999999993E-2</v>
      </c>
      <c r="AT146" t="s">
        <v>5341</v>
      </c>
      <c r="AU146">
        <v>0.45333333333333298</v>
      </c>
      <c r="AV146">
        <v>0.45695364238410602</v>
      </c>
      <c r="AW146">
        <v>0.45514348785872</v>
      </c>
    </row>
    <row r="147" spans="1:49" x14ac:dyDescent="0.2">
      <c r="A147">
        <v>57</v>
      </c>
      <c r="B147">
        <v>46</v>
      </c>
      <c r="C147" t="s">
        <v>5470</v>
      </c>
      <c r="D147">
        <v>6</v>
      </c>
      <c r="E147">
        <v>27</v>
      </c>
      <c r="F147">
        <v>2017</v>
      </c>
      <c r="G147" t="s">
        <v>580</v>
      </c>
      <c r="H147" t="s">
        <v>5092</v>
      </c>
      <c r="I147" t="s">
        <v>5261</v>
      </c>
      <c r="J147">
        <v>100.2</v>
      </c>
      <c r="K147">
        <v>11</v>
      </c>
      <c r="L147" s="11">
        <v>42913</v>
      </c>
      <c r="M147" t="s">
        <v>4994</v>
      </c>
      <c r="N147">
        <v>2</v>
      </c>
      <c r="O147" s="12">
        <v>0.15208333333333332</v>
      </c>
      <c r="P147" t="s">
        <v>5469</v>
      </c>
      <c r="Q147" s="12">
        <f t="shared" si="10"/>
        <v>1.6666666666666663E-2</v>
      </c>
      <c r="R147" s="12">
        <v>0.16874999999999998</v>
      </c>
      <c r="T147" s="11">
        <v>42914</v>
      </c>
      <c r="U147" s="12">
        <v>0.3611111111111111</v>
      </c>
      <c r="V147" s="12">
        <f t="shared" si="11"/>
        <v>0.19236111111111112</v>
      </c>
      <c r="W147" s="12">
        <v>0.5</v>
      </c>
      <c r="X147" s="12">
        <f t="shared" si="12"/>
        <v>0.69236111111111109</v>
      </c>
      <c r="Y147">
        <v>11.81</v>
      </c>
      <c r="Z147" t="s">
        <v>4994</v>
      </c>
      <c r="AA147">
        <v>11.1</v>
      </c>
      <c r="AB147">
        <v>11.7</v>
      </c>
      <c r="AC147">
        <v>11.5</v>
      </c>
      <c r="AD147">
        <v>15.2</v>
      </c>
      <c r="AE147">
        <v>16.399999999999999</v>
      </c>
      <c r="AF147">
        <v>15.1</v>
      </c>
      <c r="AG147">
        <v>16.3</v>
      </c>
      <c r="AI147" s="11">
        <v>42916</v>
      </c>
      <c r="AJ147">
        <v>14.1</v>
      </c>
      <c r="AK147">
        <v>15.1</v>
      </c>
      <c r="AL147">
        <v>15</v>
      </c>
      <c r="AN147" s="11">
        <v>42922</v>
      </c>
      <c r="AO147">
        <v>10.1</v>
      </c>
      <c r="AP147">
        <v>10</v>
      </c>
      <c r="AR147" t="s">
        <v>5207</v>
      </c>
      <c r="AS147">
        <v>9.8802395210000005E-2</v>
      </c>
      <c r="AT147" t="s">
        <v>5341</v>
      </c>
      <c r="AU147">
        <v>0.41447368421052599</v>
      </c>
      <c r="AV147">
        <v>0.41721854304635803</v>
      </c>
      <c r="AW147">
        <v>0.41584611362844198</v>
      </c>
    </row>
    <row r="148" spans="1:49" x14ac:dyDescent="0.2">
      <c r="A148">
        <v>330</v>
      </c>
      <c r="B148">
        <v>326</v>
      </c>
      <c r="C148" t="s">
        <v>5840</v>
      </c>
      <c r="D148">
        <v>9</v>
      </c>
      <c r="E148">
        <v>21</v>
      </c>
      <c r="F148">
        <v>2017</v>
      </c>
      <c r="G148" t="s">
        <v>580</v>
      </c>
      <c r="H148" t="s">
        <v>5092</v>
      </c>
      <c r="I148" t="s">
        <v>5261</v>
      </c>
      <c r="J148">
        <v>100.1</v>
      </c>
      <c r="K148">
        <v>13.2</v>
      </c>
      <c r="L148" s="11">
        <v>42999</v>
      </c>
      <c r="M148" t="s">
        <v>4994</v>
      </c>
      <c r="N148">
        <v>2</v>
      </c>
      <c r="O148" s="12">
        <v>0.15555555555555556</v>
      </c>
      <c r="P148" t="s">
        <v>5839</v>
      </c>
      <c r="Q148" s="12">
        <f t="shared" si="10"/>
        <v>1.6666666666666691E-2</v>
      </c>
      <c r="R148" s="12">
        <v>0.17222222222222225</v>
      </c>
      <c r="T148" s="11">
        <v>43000</v>
      </c>
      <c r="U148" s="12">
        <v>0.35694444444444445</v>
      </c>
      <c r="V148" s="12">
        <f t="shared" si="11"/>
        <v>0.1847222222222222</v>
      </c>
      <c r="W148" s="12">
        <v>0.5</v>
      </c>
      <c r="X148" s="12">
        <f t="shared" si="12"/>
        <v>0.68472222222222223</v>
      </c>
      <c r="Y148">
        <v>12.23</v>
      </c>
      <c r="Z148" t="s">
        <v>5342</v>
      </c>
      <c r="AA148">
        <v>13.4</v>
      </c>
      <c r="AB148">
        <v>13.3</v>
      </c>
      <c r="AC148">
        <v>12.5</v>
      </c>
      <c r="AD148">
        <v>15</v>
      </c>
      <c r="AE148">
        <v>16.100000000000001</v>
      </c>
      <c r="AF148">
        <v>15</v>
      </c>
      <c r="AG148">
        <v>16.2</v>
      </c>
      <c r="AI148" s="11">
        <v>43006</v>
      </c>
      <c r="AJ148">
        <v>18.100000000000001</v>
      </c>
      <c r="AK148">
        <v>14.5</v>
      </c>
      <c r="AL148">
        <v>15.7</v>
      </c>
      <c r="AN148" s="11">
        <v>43012</v>
      </c>
      <c r="AO148">
        <v>9.8000000000000007</v>
      </c>
      <c r="AP148">
        <v>9.8000000000000007</v>
      </c>
      <c r="AR148" t="s">
        <v>5207</v>
      </c>
      <c r="AS148">
        <v>9.0909090910000004E-2</v>
      </c>
      <c r="AT148" t="s">
        <v>5341</v>
      </c>
      <c r="AU148">
        <v>0.42</v>
      </c>
      <c r="AV148">
        <v>0.42666666666666703</v>
      </c>
      <c r="AW148">
        <v>0.42333333333333301</v>
      </c>
    </row>
    <row r="149" spans="1:49" x14ac:dyDescent="0.2">
      <c r="A149">
        <v>149</v>
      </c>
      <c r="B149">
        <v>138</v>
      </c>
      <c r="C149" t="s">
        <v>5594</v>
      </c>
      <c r="D149">
        <v>8</v>
      </c>
      <c r="E149">
        <v>8</v>
      </c>
      <c r="F149">
        <v>2017</v>
      </c>
      <c r="G149" t="s">
        <v>5245</v>
      </c>
      <c r="H149" t="s">
        <v>5115</v>
      </c>
      <c r="I149" t="s">
        <v>5246</v>
      </c>
      <c r="J149">
        <v>100.2</v>
      </c>
      <c r="K149">
        <v>9.6</v>
      </c>
      <c r="L149" s="11">
        <v>42955</v>
      </c>
      <c r="M149" t="s">
        <v>4994</v>
      </c>
      <c r="N149">
        <v>2</v>
      </c>
      <c r="O149" s="12">
        <v>0.15138888888888888</v>
      </c>
      <c r="P149" t="s">
        <v>5591</v>
      </c>
      <c r="Q149" s="12">
        <f t="shared" si="10"/>
        <v>1.8749999999999989E-2</v>
      </c>
      <c r="R149" s="12">
        <v>0.17013888888888887</v>
      </c>
      <c r="S149" t="s">
        <v>5592</v>
      </c>
      <c r="T149" s="11">
        <v>42956</v>
      </c>
      <c r="U149" s="12">
        <v>0.35694444444444445</v>
      </c>
      <c r="V149" s="12">
        <f t="shared" si="11"/>
        <v>0.18680555555555559</v>
      </c>
      <c r="W149" s="12">
        <v>0.5</v>
      </c>
      <c r="X149" s="12">
        <f t="shared" si="12"/>
        <v>0.68680555555555556</v>
      </c>
      <c r="Y149">
        <v>12.06</v>
      </c>
      <c r="Z149" t="s">
        <v>5342</v>
      </c>
      <c r="AA149">
        <v>11.6</v>
      </c>
      <c r="AB149">
        <v>11.7</v>
      </c>
      <c r="AC149">
        <v>11.6</v>
      </c>
      <c r="AD149">
        <v>15.2</v>
      </c>
      <c r="AE149">
        <v>16.5</v>
      </c>
      <c r="AF149">
        <v>15</v>
      </c>
      <c r="AG149">
        <v>16.3</v>
      </c>
      <c r="AH149" t="s">
        <v>5593</v>
      </c>
      <c r="AI149" s="11">
        <v>42958</v>
      </c>
      <c r="AJ149">
        <v>16.2</v>
      </c>
      <c r="AK149">
        <v>13.6</v>
      </c>
      <c r="AL149">
        <v>13.6</v>
      </c>
      <c r="AN149" s="11">
        <v>42598</v>
      </c>
      <c r="AO149">
        <v>10.5</v>
      </c>
      <c r="AP149">
        <v>10.4</v>
      </c>
      <c r="AR149" t="s">
        <v>5207</v>
      </c>
      <c r="AS149">
        <v>8.4830339320000003E-2</v>
      </c>
      <c r="AT149" t="s">
        <v>5341</v>
      </c>
      <c r="AU149">
        <v>0.394736842105263</v>
      </c>
      <c r="AV149">
        <v>0.39333333333333298</v>
      </c>
      <c r="AW149">
        <v>0.39403508771929802</v>
      </c>
    </row>
    <row r="150" spans="1:49" x14ac:dyDescent="0.2">
      <c r="A150">
        <v>278</v>
      </c>
      <c r="B150">
        <v>271</v>
      </c>
      <c r="C150" t="s">
        <v>5771</v>
      </c>
      <c r="D150">
        <v>9</v>
      </c>
      <c r="E150">
        <v>7</v>
      </c>
      <c r="F150">
        <v>2017</v>
      </c>
      <c r="G150" t="s">
        <v>5245</v>
      </c>
      <c r="H150" t="s">
        <v>5115</v>
      </c>
      <c r="I150" t="s">
        <v>5246</v>
      </c>
      <c r="J150">
        <v>100</v>
      </c>
      <c r="K150">
        <v>11.2</v>
      </c>
      <c r="L150" s="11">
        <v>42985</v>
      </c>
      <c r="M150" t="s">
        <v>4994</v>
      </c>
      <c r="N150">
        <v>3</v>
      </c>
      <c r="O150" s="12">
        <v>0.17222222222222225</v>
      </c>
      <c r="P150" t="s">
        <v>5769</v>
      </c>
      <c r="Q150" s="12">
        <f t="shared" si="10"/>
        <v>1.8055555555555519E-2</v>
      </c>
      <c r="R150" s="12">
        <v>0.19027777777777777</v>
      </c>
      <c r="S150" t="s">
        <v>5770</v>
      </c>
      <c r="T150" s="11">
        <v>42986</v>
      </c>
      <c r="U150" s="12">
        <v>0.38611111111111113</v>
      </c>
      <c r="V150" s="12">
        <f t="shared" si="11"/>
        <v>0.19583333333333336</v>
      </c>
      <c r="W150" s="12">
        <v>0.5</v>
      </c>
      <c r="X150" s="12">
        <f t="shared" si="12"/>
        <v>0.6958333333333333</v>
      </c>
      <c r="Y150" t="s">
        <v>5207</v>
      </c>
      <c r="Z150" t="s">
        <v>4994</v>
      </c>
      <c r="AA150">
        <v>13</v>
      </c>
      <c r="AB150">
        <v>13.1</v>
      </c>
      <c r="AC150">
        <v>12.8</v>
      </c>
      <c r="AD150">
        <v>15</v>
      </c>
      <c r="AE150">
        <v>16.2</v>
      </c>
      <c r="AF150">
        <v>15</v>
      </c>
      <c r="AG150">
        <v>16.100000000000001</v>
      </c>
      <c r="AI150" s="11">
        <v>42992</v>
      </c>
      <c r="AJ150">
        <v>15</v>
      </c>
      <c r="AK150">
        <v>17.8</v>
      </c>
      <c r="AL150">
        <v>15</v>
      </c>
      <c r="AN150" s="11">
        <v>42998</v>
      </c>
      <c r="AO150">
        <v>10.199999999999999</v>
      </c>
      <c r="AP150">
        <v>10.199999999999999</v>
      </c>
      <c r="AR150" t="s">
        <v>5207</v>
      </c>
      <c r="AS150">
        <v>8.8999999999999996E-2</v>
      </c>
      <c r="AT150" t="s">
        <v>5341</v>
      </c>
      <c r="AU150">
        <v>0.4</v>
      </c>
      <c r="AV150">
        <v>0.39333333333333298</v>
      </c>
      <c r="AW150">
        <v>0.396666666666667</v>
      </c>
    </row>
    <row r="151" spans="1:49" x14ac:dyDescent="0.2">
      <c r="A151">
        <v>75</v>
      </c>
      <c r="B151">
        <v>64</v>
      </c>
      <c r="C151" t="s">
        <v>5493</v>
      </c>
      <c r="D151">
        <v>7</v>
      </c>
      <c r="E151">
        <v>6</v>
      </c>
      <c r="F151">
        <v>2017</v>
      </c>
      <c r="G151" t="s">
        <v>337</v>
      </c>
      <c r="H151" t="s">
        <v>5121</v>
      </c>
      <c r="I151" t="s">
        <v>5248</v>
      </c>
      <c r="J151">
        <v>100</v>
      </c>
      <c r="K151">
        <v>11.8</v>
      </c>
      <c r="L151" s="11">
        <v>42922</v>
      </c>
      <c r="M151" t="s">
        <v>4994</v>
      </c>
      <c r="N151">
        <v>4</v>
      </c>
      <c r="O151" s="12">
        <v>0.1173611111111111</v>
      </c>
      <c r="P151" t="s">
        <v>5490</v>
      </c>
      <c r="Q151" s="12">
        <f t="shared" si="10"/>
        <v>1.4583333333333351E-2</v>
      </c>
      <c r="R151" s="12">
        <v>0.13194444444444445</v>
      </c>
      <c r="T151" s="11">
        <v>42922</v>
      </c>
      <c r="U151" s="12">
        <v>0.37013888888888885</v>
      </c>
      <c r="V151" s="12">
        <f t="shared" si="11"/>
        <v>0.2381944444444444</v>
      </c>
      <c r="W151" s="12">
        <v>0.5</v>
      </c>
      <c r="X151" s="12">
        <f t="shared" si="12"/>
        <v>0.73819444444444438</v>
      </c>
      <c r="Y151">
        <v>11.84</v>
      </c>
      <c r="Z151" t="s">
        <v>4994</v>
      </c>
      <c r="AA151">
        <v>11.2</v>
      </c>
      <c r="AB151">
        <v>11.4</v>
      </c>
      <c r="AC151">
        <v>11.6</v>
      </c>
      <c r="AD151">
        <v>15.3</v>
      </c>
      <c r="AE151">
        <v>16.600000000000001</v>
      </c>
      <c r="AF151">
        <v>15.2</v>
      </c>
      <c r="AG151">
        <v>16.3</v>
      </c>
      <c r="AI151" s="11">
        <v>42928</v>
      </c>
      <c r="AJ151">
        <v>15.6</v>
      </c>
      <c r="AK151">
        <v>13.8</v>
      </c>
      <c r="AL151">
        <v>13.2</v>
      </c>
      <c r="AN151" s="11">
        <v>42930</v>
      </c>
      <c r="AO151">
        <v>10.4</v>
      </c>
      <c r="AP151">
        <v>10.199999999999999</v>
      </c>
      <c r="AR151" t="s">
        <v>5207</v>
      </c>
      <c r="AS151">
        <v>8.4000000000000005E-2</v>
      </c>
      <c r="AT151" t="s">
        <v>5341</v>
      </c>
      <c r="AU151">
        <v>0.40522875816993498</v>
      </c>
      <c r="AV151">
        <v>0.40131578947368401</v>
      </c>
      <c r="AW151">
        <v>0.40327227382180902</v>
      </c>
    </row>
    <row r="152" spans="1:49" x14ac:dyDescent="0.2">
      <c r="A152">
        <v>156</v>
      </c>
      <c r="B152">
        <v>146</v>
      </c>
      <c r="C152" t="s">
        <v>5604</v>
      </c>
      <c r="D152">
        <v>8</v>
      </c>
      <c r="E152">
        <v>9</v>
      </c>
      <c r="F152">
        <v>2017</v>
      </c>
      <c r="G152" t="s">
        <v>337</v>
      </c>
      <c r="H152" t="s">
        <v>5121</v>
      </c>
      <c r="I152" t="s">
        <v>5248</v>
      </c>
      <c r="J152">
        <v>100.3</v>
      </c>
      <c r="K152">
        <v>12</v>
      </c>
      <c r="L152" s="11">
        <v>42956</v>
      </c>
      <c r="M152" t="s">
        <v>4994</v>
      </c>
      <c r="N152">
        <v>2</v>
      </c>
      <c r="O152" s="12">
        <v>0.13958333333333334</v>
      </c>
      <c r="P152" t="s">
        <v>5603</v>
      </c>
      <c r="Q152" s="12">
        <f t="shared" si="10"/>
        <v>1.6666666666666663E-2</v>
      </c>
      <c r="R152" s="12">
        <v>0.15625</v>
      </c>
      <c r="T152" s="11">
        <v>42957</v>
      </c>
      <c r="U152" s="12">
        <v>0.35902777777777778</v>
      </c>
      <c r="V152" s="12">
        <f t="shared" si="11"/>
        <v>0.20277777777777778</v>
      </c>
      <c r="W152" s="12">
        <v>0.5</v>
      </c>
      <c r="X152" s="12">
        <f t="shared" si="12"/>
        <v>0.70277777777777772</v>
      </c>
      <c r="Y152">
        <v>12.13</v>
      </c>
      <c r="Z152" t="s">
        <v>4994</v>
      </c>
      <c r="AA152">
        <v>11.3</v>
      </c>
      <c r="AB152">
        <v>11.6</v>
      </c>
      <c r="AC152">
        <v>11.7</v>
      </c>
      <c r="AD152">
        <v>15</v>
      </c>
      <c r="AE152">
        <v>16.100000000000001</v>
      </c>
      <c r="AF152">
        <v>15.1</v>
      </c>
      <c r="AG152">
        <v>16.3</v>
      </c>
      <c r="AI152" s="11">
        <v>42962</v>
      </c>
      <c r="AJ152">
        <v>14.1</v>
      </c>
      <c r="AK152">
        <v>15.8</v>
      </c>
      <c r="AL152">
        <v>14</v>
      </c>
      <c r="AN152" s="11">
        <v>42964</v>
      </c>
      <c r="AO152">
        <v>10.199999999999999</v>
      </c>
      <c r="AP152">
        <v>10.3</v>
      </c>
      <c r="AR152" t="s">
        <v>5207</v>
      </c>
      <c r="AS152">
        <v>9.2721834500000003E-2</v>
      </c>
      <c r="AT152" t="s">
        <v>5341</v>
      </c>
      <c r="AU152">
        <v>0.39333333333333298</v>
      </c>
      <c r="AV152">
        <v>0.39735099337748297</v>
      </c>
      <c r="AW152">
        <v>0.39534216335540801</v>
      </c>
    </row>
    <row r="153" spans="1:49" x14ac:dyDescent="0.2">
      <c r="A153">
        <v>60</v>
      </c>
      <c r="B153">
        <v>49</v>
      </c>
      <c r="C153" t="s">
        <v>5473</v>
      </c>
      <c r="D153">
        <v>6</v>
      </c>
      <c r="E153">
        <v>28</v>
      </c>
      <c r="F153">
        <v>2017</v>
      </c>
      <c r="G153" t="s">
        <v>5263</v>
      </c>
      <c r="H153" t="s">
        <v>5140</v>
      </c>
      <c r="I153" t="s">
        <v>5262</v>
      </c>
      <c r="J153">
        <v>100</v>
      </c>
      <c r="K153">
        <v>11.5</v>
      </c>
      <c r="L153" s="11">
        <v>42914</v>
      </c>
      <c r="M153" t="s">
        <v>4994</v>
      </c>
      <c r="N153">
        <v>1</v>
      </c>
      <c r="O153" s="12">
        <v>0.14722222222222223</v>
      </c>
      <c r="P153" t="s">
        <v>5474</v>
      </c>
      <c r="Q153" s="12">
        <f t="shared" si="10"/>
        <v>2.0138888888888873E-2</v>
      </c>
      <c r="R153" s="12">
        <v>0.1673611111111111</v>
      </c>
      <c r="T153" s="11">
        <v>42915</v>
      </c>
      <c r="U153" s="12">
        <v>0.35555555555555557</v>
      </c>
      <c r="V153" s="12">
        <f t="shared" si="11"/>
        <v>0.18819444444444447</v>
      </c>
      <c r="W153" s="12">
        <v>0.5</v>
      </c>
      <c r="X153" s="12">
        <f t="shared" si="12"/>
        <v>0.68819444444444444</v>
      </c>
      <c r="Y153">
        <v>11.89</v>
      </c>
      <c r="Z153" t="s">
        <v>5342</v>
      </c>
      <c r="AA153">
        <v>11.1</v>
      </c>
      <c r="AB153">
        <v>11</v>
      </c>
      <c r="AC153">
        <v>11.1</v>
      </c>
      <c r="AD153">
        <v>15.1</v>
      </c>
      <c r="AE153">
        <v>16.3</v>
      </c>
      <c r="AF153">
        <v>15</v>
      </c>
      <c r="AG153">
        <v>16.2</v>
      </c>
      <c r="AI153" s="11">
        <v>42922</v>
      </c>
      <c r="AJ153">
        <v>13.6</v>
      </c>
      <c r="AK153">
        <v>15.4</v>
      </c>
      <c r="AL153">
        <v>13.1</v>
      </c>
      <c r="AN153" s="11">
        <v>42922</v>
      </c>
      <c r="AO153">
        <v>9.8000000000000007</v>
      </c>
      <c r="AP153">
        <v>9.8000000000000007</v>
      </c>
      <c r="AR153" t="s">
        <v>5207</v>
      </c>
      <c r="AS153">
        <v>8.8999999999999996E-2</v>
      </c>
      <c r="AT153" t="s">
        <v>5341</v>
      </c>
      <c r="AU153">
        <v>0.43046357615893999</v>
      </c>
      <c r="AV153">
        <v>0.42666666666666703</v>
      </c>
      <c r="AW153">
        <v>0.42856512141280301</v>
      </c>
    </row>
    <row r="154" spans="1:49" x14ac:dyDescent="0.2">
      <c r="A154">
        <v>126</v>
      </c>
      <c r="B154">
        <v>115</v>
      </c>
      <c r="C154" t="s">
        <v>5561</v>
      </c>
      <c r="D154">
        <v>7</v>
      </c>
      <c r="E154">
        <v>31</v>
      </c>
      <c r="F154">
        <v>2017</v>
      </c>
      <c r="G154" t="s">
        <v>5263</v>
      </c>
      <c r="H154" t="s">
        <v>5140</v>
      </c>
      <c r="I154" t="s">
        <v>5262</v>
      </c>
      <c r="J154">
        <v>100</v>
      </c>
      <c r="K154">
        <v>11.9</v>
      </c>
      <c r="L154" s="11">
        <v>42947</v>
      </c>
      <c r="M154" t="s">
        <v>4994</v>
      </c>
      <c r="N154">
        <v>3</v>
      </c>
      <c r="O154" s="12">
        <v>0.12986111111111112</v>
      </c>
      <c r="P154" t="s">
        <v>5559</v>
      </c>
      <c r="Q154" s="12">
        <f t="shared" si="10"/>
        <v>1.6666666666666663E-2</v>
      </c>
      <c r="R154" s="12">
        <v>0.14652777777777778</v>
      </c>
      <c r="T154" s="11">
        <v>42948</v>
      </c>
      <c r="U154" s="12">
        <v>0.3527777777777778</v>
      </c>
      <c r="V154" s="12">
        <f t="shared" si="11"/>
        <v>0.20625000000000002</v>
      </c>
      <c r="W154" s="12">
        <v>0.5</v>
      </c>
      <c r="X154" s="12">
        <f t="shared" si="12"/>
        <v>0.70625000000000004</v>
      </c>
      <c r="Y154">
        <v>11.69</v>
      </c>
      <c r="Z154" t="s">
        <v>4994</v>
      </c>
      <c r="AA154">
        <v>11.6</v>
      </c>
      <c r="AB154">
        <v>11.3</v>
      </c>
      <c r="AC154">
        <v>11.4</v>
      </c>
      <c r="AD154">
        <v>15</v>
      </c>
      <c r="AE154">
        <v>16.399999999999999</v>
      </c>
      <c r="AF154">
        <v>15.1</v>
      </c>
      <c r="AG154">
        <v>16.7</v>
      </c>
      <c r="AI154" s="11">
        <v>42950</v>
      </c>
      <c r="AJ154">
        <v>13.4</v>
      </c>
      <c r="AK154">
        <v>13.5</v>
      </c>
      <c r="AL154">
        <v>16.3</v>
      </c>
      <c r="AN154" s="11">
        <v>42955</v>
      </c>
      <c r="AO154">
        <v>10.1</v>
      </c>
      <c r="AP154">
        <v>10.3</v>
      </c>
      <c r="AR154" t="s">
        <v>5207</v>
      </c>
      <c r="AS154">
        <v>8.8999999999999996E-2</v>
      </c>
      <c r="AT154" t="s">
        <v>5341</v>
      </c>
      <c r="AU154">
        <v>0.42</v>
      </c>
      <c r="AV154">
        <v>0.42384105960264901</v>
      </c>
      <c r="AW154">
        <v>0.421920529801324</v>
      </c>
    </row>
    <row r="155" spans="1:49" x14ac:dyDescent="0.2">
      <c r="A155">
        <v>147</v>
      </c>
      <c r="B155">
        <v>136</v>
      </c>
      <c r="C155" t="s">
        <v>5589</v>
      </c>
      <c r="D155">
        <v>8</v>
      </c>
      <c r="E155">
        <v>7</v>
      </c>
      <c r="F155">
        <v>2017</v>
      </c>
      <c r="G155" t="s">
        <v>5205</v>
      </c>
      <c r="H155" t="s">
        <v>5142</v>
      </c>
      <c r="I155" t="s">
        <v>5204</v>
      </c>
      <c r="J155">
        <v>100</v>
      </c>
      <c r="K155">
        <v>12.7</v>
      </c>
      <c r="L155" s="11">
        <v>42954</v>
      </c>
      <c r="M155" t="s">
        <v>5342</v>
      </c>
      <c r="N155">
        <v>4</v>
      </c>
      <c r="O155" s="12">
        <v>0.15277777777777776</v>
      </c>
      <c r="P155" t="s">
        <v>5586</v>
      </c>
      <c r="Q155" s="12">
        <f t="shared" si="10"/>
        <v>1.5972222222222221E-2</v>
      </c>
      <c r="R155" s="12">
        <v>0.16874999999999998</v>
      </c>
      <c r="T155" s="11">
        <v>42955</v>
      </c>
      <c r="U155" s="12">
        <v>0.3611111111111111</v>
      </c>
      <c r="V155" s="12">
        <f t="shared" si="11"/>
        <v>0.19236111111111112</v>
      </c>
      <c r="W155" s="12">
        <v>0.5</v>
      </c>
      <c r="X155" s="12">
        <f t="shared" si="12"/>
        <v>0.69236111111111109</v>
      </c>
      <c r="Y155">
        <v>11.74</v>
      </c>
      <c r="Z155" t="s">
        <v>4994</v>
      </c>
      <c r="AA155">
        <v>11.6</v>
      </c>
      <c r="AB155">
        <v>11.6</v>
      </c>
      <c r="AC155">
        <v>11.6</v>
      </c>
      <c r="AD155">
        <v>15.2</v>
      </c>
      <c r="AE155">
        <v>16.399999999999999</v>
      </c>
      <c r="AF155">
        <v>15.3</v>
      </c>
      <c r="AG155">
        <v>16.600000000000001</v>
      </c>
      <c r="AI155" s="11">
        <v>42957</v>
      </c>
      <c r="AJ155">
        <v>16.100000000000001</v>
      </c>
      <c r="AK155">
        <v>13.7</v>
      </c>
      <c r="AL155">
        <v>13.9</v>
      </c>
      <c r="AN155" s="11">
        <v>42962</v>
      </c>
      <c r="AO155">
        <v>10.5</v>
      </c>
      <c r="AP155">
        <v>10.7</v>
      </c>
      <c r="AR155" t="s">
        <v>5207</v>
      </c>
      <c r="AS155">
        <v>8.8999999999999996E-2</v>
      </c>
      <c r="AT155" t="s">
        <v>5341</v>
      </c>
      <c r="AU155">
        <v>0.38815789473684198</v>
      </c>
      <c r="AV155">
        <v>0.38562091503267998</v>
      </c>
      <c r="AW155">
        <v>0.38688940488476098</v>
      </c>
    </row>
    <row r="156" spans="1:49" x14ac:dyDescent="0.2">
      <c r="A156">
        <v>311</v>
      </c>
      <c r="B156">
        <v>306</v>
      </c>
      <c r="C156" t="s">
        <v>5814</v>
      </c>
      <c r="D156">
        <v>9</v>
      </c>
      <c r="E156">
        <v>18</v>
      </c>
      <c r="F156">
        <v>2017</v>
      </c>
      <c r="G156" t="s">
        <v>5205</v>
      </c>
      <c r="H156" t="s">
        <v>5142</v>
      </c>
      <c r="I156" t="s">
        <v>5204</v>
      </c>
      <c r="J156">
        <v>100</v>
      </c>
      <c r="K156">
        <v>13.9</v>
      </c>
      <c r="L156" s="11">
        <v>42996</v>
      </c>
      <c r="M156" t="s">
        <v>5342</v>
      </c>
      <c r="N156">
        <v>2</v>
      </c>
      <c r="O156" s="12">
        <v>0.19652777777777777</v>
      </c>
      <c r="P156" t="s">
        <v>5813</v>
      </c>
      <c r="Q156" s="12"/>
      <c r="R156" s="12">
        <v>0.17013888888888887</v>
      </c>
      <c r="T156" s="11">
        <v>42997</v>
      </c>
      <c r="U156" s="12">
        <v>0.36458333333333331</v>
      </c>
      <c r="V156" s="12">
        <f t="shared" si="11"/>
        <v>0.19444444444444445</v>
      </c>
      <c r="W156" s="12">
        <v>0.5</v>
      </c>
      <c r="X156" s="12">
        <f t="shared" si="12"/>
        <v>0.69444444444444442</v>
      </c>
      <c r="Y156">
        <v>12.38</v>
      </c>
      <c r="Z156" t="s">
        <v>4994</v>
      </c>
      <c r="AA156">
        <v>12.8</v>
      </c>
      <c r="AB156">
        <v>12.6</v>
      </c>
      <c r="AC156">
        <v>12.7</v>
      </c>
      <c r="AD156">
        <v>15.4</v>
      </c>
      <c r="AE156">
        <v>16.600000000000001</v>
      </c>
      <c r="AF156">
        <v>15.2</v>
      </c>
      <c r="AG156">
        <v>16.399999999999999</v>
      </c>
      <c r="AI156" s="11">
        <v>42999</v>
      </c>
      <c r="AJ156">
        <v>15.6</v>
      </c>
      <c r="AK156">
        <v>15</v>
      </c>
      <c r="AL156">
        <v>16.3</v>
      </c>
      <c r="AN156" s="11">
        <v>43006</v>
      </c>
      <c r="AO156">
        <v>10.5</v>
      </c>
      <c r="AP156">
        <v>10.3</v>
      </c>
      <c r="AR156" t="s">
        <v>5207</v>
      </c>
      <c r="AS156">
        <v>8.7999999999999995E-2</v>
      </c>
      <c r="AT156" t="s">
        <v>5341</v>
      </c>
      <c r="AU156">
        <v>0.39610389610389601</v>
      </c>
      <c r="AV156">
        <v>0.40131578947368401</v>
      </c>
      <c r="AW156">
        <v>0.39870984278879001</v>
      </c>
    </row>
    <row r="157" spans="1:49" x14ac:dyDescent="0.2">
      <c r="A157">
        <v>61</v>
      </c>
      <c r="B157">
        <v>50</v>
      </c>
      <c r="C157" t="s">
        <v>5475</v>
      </c>
      <c r="D157">
        <v>6</v>
      </c>
      <c r="E157">
        <v>28</v>
      </c>
      <c r="F157">
        <v>2017</v>
      </c>
      <c r="G157" t="s">
        <v>671</v>
      </c>
      <c r="H157" t="s">
        <v>5150</v>
      </c>
      <c r="I157" t="s">
        <v>5291</v>
      </c>
      <c r="J157">
        <v>100</v>
      </c>
      <c r="K157">
        <v>11.7</v>
      </c>
      <c r="L157" s="11">
        <v>42914</v>
      </c>
      <c r="M157" t="s">
        <v>4994</v>
      </c>
      <c r="N157">
        <v>2</v>
      </c>
      <c r="O157" s="12">
        <v>0.14722222222222223</v>
      </c>
      <c r="P157" t="s">
        <v>5474</v>
      </c>
      <c r="Q157" s="12">
        <f t="shared" si="10"/>
        <v>2.0138888888888873E-2</v>
      </c>
      <c r="R157" s="12">
        <v>0.1673611111111111</v>
      </c>
      <c r="T157" s="11">
        <v>42915</v>
      </c>
      <c r="U157" s="12">
        <v>0.35555555555555557</v>
      </c>
      <c r="V157" s="12">
        <f t="shared" si="11"/>
        <v>0.18819444444444447</v>
      </c>
      <c r="W157" s="12">
        <v>0.5</v>
      </c>
      <c r="X157" s="12">
        <f t="shared" si="12"/>
        <v>0.68819444444444444</v>
      </c>
      <c r="Y157">
        <v>11.89</v>
      </c>
      <c r="Z157" t="s">
        <v>5342</v>
      </c>
      <c r="AA157">
        <v>11.1</v>
      </c>
      <c r="AB157">
        <v>11.4</v>
      </c>
      <c r="AC157">
        <v>11.2</v>
      </c>
      <c r="AD157">
        <v>15.1</v>
      </c>
      <c r="AE157">
        <v>16.399999999999999</v>
      </c>
      <c r="AF157">
        <v>15</v>
      </c>
      <c r="AG157">
        <v>16.3</v>
      </c>
      <c r="AI157" s="11">
        <v>42922</v>
      </c>
      <c r="AJ157">
        <v>13.8</v>
      </c>
      <c r="AK157">
        <v>13.3</v>
      </c>
      <c r="AL157">
        <v>16.2</v>
      </c>
      <c r="AN157" s="11">
        <v>42922</v>
      </c>
      <c r="AO157">
        <v>9.6999999999999993</v>
      </c>
      <c r="AP157">
        <v>9.8000000000000007</v>
      </c>
      <c r="AR157" t="s">
        <v>5207</v>
      </c>
      <c r="AS157">
        <v>9.6000000000000002E-2</v>
      </c>
      <c r="AT157" t="s">
        <v>5341</v>
      </c>
      <c r="AU157">
        <v>0.443708609271523</v>
      </c>
      <c r="AV157">
        <v>0.43333333333333302</v>
      </c>
      <c r="AW157">
        <v>0.43852097130242801</v>
      </c>
    </row>
    <row r="158" spans="1:49" x14ac:dyDescent="0.2">
      <c r="A158">
        <v>89</v>
      </c>
      <c r="B158">
        <v>78</v>
      </c>
      <c r="C158" t="s">
        <v>5513</v>
      </c>
      <c r="D158">
        <v>7</v>
      </c>
      <c r="E158">
        <v>13</v>
      </c>
      <c r="F158">
        <v>2017</v>
      </c>
      <c r="G158" t="s">
        <v>671</v>
      </c>
      <c r="H158" t="s">
        <v>5150</v>
      </c>
      <c r="I158" t="s">
        <v>5291</v>
      </c>
      <c r="J158">
        <v>100</v>
      </c>
      <c r="K158">
        <v>12.9</v>
      </c>
      <c r="L158" s="11">
        <v>42929</v>
      </c>
      <c r="M158" t="s">
        <v>4994</v>
      </c>
      <c r="N158">
        <v>2</v>
      </c>
      <c r="O158" s="12">
        <v>0.1277777777777778</v>
      </c>
      <c r="P158" t="s">
        <v>5512</v>
      </c>
      <c r="Q158" s="12">
        <f t="shared" si="10"/>
        <v>1.8055555555555547E-2</v>
      </c>
      <c r="R158" s="12">
        <v>0.14583333333333334</v>
      </c>
      <c r="T158" s="11">
        <v>42930</v>
      </c>
      <c r="U158" s="12">
        <v>0.35555555555555557</v>
      </c>
      <c r="V158" s="12">
        <f t="shared" si="11"/>
        <v>0.20972222222222223</v>
      </c>
      <c r="W158" s="12">
        <v>0.5</v>
      </c>
      <c r="X158" s="12">
        <f t="shared" si="12"/>
        <v>0.70972222222222225</v>
      </c>
      <c r="Y158">
        <v>11.6</v>
      </c>
      <c r="Z158" t="s">
        <v>5342</v>
      </c>
      <c r="AA158">
        <v>12</v>
      </c>
      <c r="AB158">
        <v>12.3</v>
      </c>
      <c r="AC158">
        <v>12.5</v>
      </c>
      <c r="AD158">
        <v>15.2</v>
      </c>
      <c r="AE158">
        <v>16.399999999999999</v>
      </c>
      <c r="AF158">
        <v>15.2</v>
      </c>
      <c r="AG158">
        <v>16.399999999999999</v>
      </c>
      <c r="AI158" s="11">
        <v>42935</v>
      </c>
      <c r="AJ158">
        <v>11.2</v>
      </c>
      <c r="AK158">
        <v>14.7</v>
      </c>
      <c r="AL158">
        <v>14.6</v>
      </c>
      <c r="AN158" s="11">
        <v>42936</v>
      </c>
      <c r="AO158">
        <v>10</v>
      </c>
      <c r="AP158">
        <v>9.9</v>
      </c>
      <c r="AR158" t="s">
        <v>5207</v>
      </c>
      <c r="AS158">
        <v>3.6999999999999998E-2</v>
      </c>
      <c r="AT158" t="s">
        <v>5341</v>
      </c>
      <c r="AU158">
        <v>0.42105263157894701</v>
      </c>
      <c r="AV158">
        <v>0.42763157894736797</v>
      </c>
      <c r="AW158">
        <v>0.42434210526315802</v>
      </c>
    </row>
    <row r="159" spans="1:49" x14ac:dyDescent="0.2">
      <c r="A159">
        <v>157</v>
      </c>
      <c r="B159">
        <v>147</v>
      </c>
      <c r="C159" t="s">
        <v>5605</v>
      </c>
      <c r="D159">
        <v>8</v>
      </c>
      <c r="E159">
        <v>9</v>
      </c>
      <c r="F159">
        <v>2017</v>
      </c>
      <c r="G159" t="s">
        <v>277</v>
      </c>
      <c r="H159" t="s">
        <v>5160</v>
      </c>
      <c r="I159" t="s">
        <v>5276</v>
      </c>
      <c r="J159">
        <v>100.1</v>
      </c>
      <c r="K159">
        <v>11.6</v>
      </c>
      <c r="L159" s="11">
        <v>42956</v>
      </c>
      <c r="M159" t="s">
        <v>4994</v>
      </c>
      <c r="N159">
        <v>3</v>
      </c>
      <c r="O159" s="12">
        <v>0.13958333333333334</v>
      </c>
      <c r="P159" t="s">
        <v>5603</v>
      </c>
      <c r="Q159" s="12">
        <f t="shared" si="10"/>
        <v>1.6666666666666663E-2</v>
      </c>
      <c r="R159" s="12">
        <v>0.15625</v>
      </c>
      <c r="T159" s="11">
        <v>42957</v>
      </c>
      <c r="U159" s="12">
        <v>0.35902777777777778</v>
      </c>
      <c r="V159" s="12">
        <f t="shared" si="11"/>
        <v>0.20277777777777778</v>
      </c>
      <c r="W159" s="12">
        <v>0.5</v>
      </c>
      <c r="X159" s="12">
        <f t="shared" si="12"/>
        <v>0.70277777777777772</v>
      </c>
      <c r="Y159">
        <v>12.1</v>
      </c>
      <c r="Z159" t="s">
        <v>4994</v>
      </c>
      <c r="AA159">
        <v>11.6</v>
      </c>
      <c r="AB159">
        <v>11.4</v>
      </c>
      <c r="AC159">
        <v>11.1</v>
      </c>
      <c r="AD159">
        <v>15.2</v>
      </c>
      <c r="AE159">
        <v>16.399999999999999</v>
      </c>
      <c r="AF159">
        <v>15.1</v>
      </c>
      <c r="AG159">
        <v>16.399999999999999</v>
      </c>
      <c r="AI159" s="11">
        <v>42962</v>
      </c>
      <c r="AJ159">
        <v>13.4</v>
      </c>
      <c r="AK159">
        <v>16.8</v>
      </c>
      <c r="AL159">
        <v>13.6</v>
      </c>
      <c r="AN159" s="11">
        <v>42964</v>
      </c>
      <c r="AO159">
        <v>10.3</v>
      </c>
      <c r="AP159">
        <v>10.4</v>
      </c>
      <c r="AR159" t="s">
        <v>5207</v>
      </c>
      <c r="AS159">
        <v>9.6903096899999999E-2</v>
      </c>
      <c r="AT159" t="s">
        <v>5341</v>
      </c>
      <c r="AU159">
        <v>0.40131578947368401</v>
      </c>
      <c r="AV159">
        <v>0.39735099337748297</v>
      </c>
      <c r="AW159">
        <v>0.39933339142558399</v>
      </c>
    </row>
    <row r="160" spans="1:49" x14ac:dyDescent="0.2">
      <c r="A160">
        <v>285</v>
      </c>
      <c r="B160">
        <v>280</v>
      </c>
      <c r="C160" t="s">
        <v>5781</v>
      </c>
      <c r="D160">
        <v>9</v>
      </c>
      <c r="E160">
        <v>12</v>
      </c>
      <c r="F160">
        <v>2017</v>
      </c>
      <c r="G160" t="s">
        <v>277</v>
      </c>
      <c r="H160" t="s">
        <v>5160</v>
      </c>
      <c r="I160" t="s">
        <v>5276</v>
      </c>
      <c r="J160">
        <v>100.1</v>
      </c>
      <c r="K160">
        <v>12.8</v>
      </c>
      <c r="L160" s="11">
        <v>42990</v>
      </c>
      <c r="M160" t="s">
        <v>4994</v>
      </c>
      <c r="N160">
        <v>4</v>
      </c>
      <c r="O160" s="12">
        <v>0.17083333333333331</v>
      </c>
      <c r="P160" t="s">
        <v>5778</v>
      </c>
      <c r="Q160" s="12">
        <f t="shared" si="10"/>
        <v>1.8055555555555575E-2</v>
      </c>
      <c r="R160" s="12">
        <v>0.18888888888888888</v>
      </c>
      <c r="S160" t="s">
        <v>5774</v>
      </c>
      <c r="T160" s="11">
        <v>42991</v>
      </c>
      <c r="U160" s="12">
        <v>0.37013888888888885</v>
      </c>
      <c r="V160" s="12">
        <f t="shared" si="11"/>
        <v>0.18124999999999997</v>
      </c>
      <c r="W160" s="12">
        <v>0.5</v>
      </c>
      <c r="X160" s="12">
        <f t="shared" si="12"/>
        <v>0.68124999999999991</v>
      </c>
      <c r="Y160">
        <v>12.21</v>
      </c>
      <c r="Z160" t="s">
        <v>5342</v>
      </c>
      <c r="AA160">
        <v>12.9</v>
      </c>
      <c r="AB160">
        <v>13</v>
      </c>
      <c r="AC160">
        <v>12.9</v>
      </c>
      <c r="AD160">
        <v>15</v>
      </c>
      <c r="AE160">
        <v>16.100000000000001</v>
      </c>
      <c r="AF160">
        <v>15.1</v>
      </c>
      <c r="AG160">
        <v>16.399999999999999</v>
      </c>
      <c r="AI160" s="11">
        <v>42993</v>
      </c>
      <c r="AJ160">
        <v>15.3</v>
      </c>
      <c r="AK160">
        <v>15.9</v>
      </c>
      <c r="AL160">
        <v>16.600000000000001</v>
      </c>
      <c r="AN160" s="11">
        <v>42999</v>
      </c>
      <c r="AO160">
        <v>10.4</v>
      </c>
      <c r="AP160">
        <v>10.6</v>
      </c>
      <c r="AR160" t="s">
        <v>5207</v>
      </c>
      <c r="AS160">
        <v>8.9910089910000004E-2</v>
      </c>
      <c r="AT160" t="s">
        <v>5341</v>
      </c>
      <c r="AU160">
        <v>0.38</v>
      </c>
      <c r="AV160">
        <v>0.38410596026490101</v>
      </c>
      <c r="AW160">
        <v>0.38205298013244998</v>
      </c>
    </row>
    <row r="161" spans="1:49" x14ac:dyDescent="0.2">
      <c r="A161">
        <v>106</v>
      </c>
      <c r="B161">
        <v>95</v>
      </c>
      <c r="C161" t="s">
        <v>5534</v>
      </c>
      <c r="D161">
        <v>7</v>
      </c>
      <c r="E161">
        <v>20</v>
      </c>
      <c r="F161">
        <v>2017</v>
      </c>
      <c r="G161" t="s">
        <v>5270</v>
      </c>
      <c r="H161" t="s">
        <v>5167</v>
      </c>
      <c r="I161" t="s">
        <v>5269</v>
      </c>
      <c r="J161">
        <v>100.1</v>
      </c>
      <c r="K161">
        <v>12.8</v>
      </c>
      <c r="L161" s="11">
        <v>42936</v>
      </c>
      <c r="M161" t="s">
        <v>4994</v>
      </c>
      <c r="N161">
        <v>3</v>
      </c>
      <c r="O161" s="12">
        <v>0.15763888888888888</v>
      </c>
      <c r="P161" t="s">
        <v>5532</v>
      </c>
      <c r="Q161" s="12">
        <f t="shared" si="10"/>
        <v>1.5972222222222249E-2</v>
      </c>
      <c r="R161" s="12">
        <v>0.17361111111111113</v>
      </c>
      <c r="T161" s="11">
        <v>42937</v>
      </c>
      <c r="U161" s="12">
        <v>0.35486111111111113</v>
      </c>
      <c r="V161" s="12">
        <f t="shared" si="11"/>
        <v>0.18124999999999999</v>
      </c>
      <c r="W161" s="12">
        <v>0.5</v>
      </c>
      <c r="X161" s="12">
        <f t="shared" si="12"/>
        <v>0.68125000000000002</v>
      </c>
      <c r="Y161">
        <v>11.8</v>
      </c>
      <c r="Z161" t="s">
        <v>5342</v>
      </c>
      <c r="AA161">
        <v>11.5</v>
      </c>
      <c r="AB161">
        <v>11.2</v>
      </c>
      <c r="AC161">
        <v>11.8</v>
      </c>
      <c r="AD161">
        <v>15.3</v>
      </c>
      <c r="AE161">
        <v>16.600000000000001</v>
      </c>
      <c r="AF161">
        <v>15.3</v>
      </c>
      <c r="AG161">
        <v>16.399999999999999</v>
      </c>
      <c r="AI161" s="11">
        <v>42942</v>
      </c>
      <c r="AJ161">
        <v>13.6</v>
      </c>
      <c r="AK161">
        <v>13.8</v>
      </c>
      <c r="AL161">
        <v>16.7</v>
      </c>
      <c r="AN161" s="11">
        <v>42944</v>
      </c>
      <c r="AO161">
        <v>10.4</v>
      </c>
      <c r="AP161">
        <v>10.199999999999999</v>
      </c>
      <c r="AR161" t="s">
        <v>5207</v>
      </c>
      <c r="AS161">
        <v>9.59040959E-2</v>
      </c>
      <c r="AT161" t="s">
        <v>5341</v>
      </c>
      <c r="AU161">
        <v>0.40522875816993498</v>
      </c>
      <c r="AV161">
        <v>0.40522875816993498</v>
      </c>
      <c r="AW161">
        <v>0.40522875816993498</v>
      </c>
    </row>
    <row r="162" spans="1:49" x14ac:dyDescent="0.2">
      <c r="A162">
        <v>180</v>
      </c>
      <c r="B162">
        <v>170</v>
      </c>
      <c r="C162" t="s">
        <v>5638</v>
      </c>
      <c r="D162">
        <v>8</v>
      </c>
      <c r="E162">
        <v>15</v>
      </c>
      <c r="F162">
        <v>2017</v>
      </c>
      <c r="G162" t="s">
        <v>5270</v>
      </c>
      <c r="H162" t="s">
        <v>5167</v>
      </c>
      <c r="I162" t="s">
        <v>5269</v>
      </c>
      <c r="J162">
        <v>100.2</v>
      </c>
      <c r="K162">
        <v>12.8</v>
      </c>
      <c r="L162" s="11">
        <v>42962</v>
      </c>
      <c r="M162" t="s">
        <v>4994</v>
      </c>
      <c r="N162">
        <v>2</v>
      </c>
      <c r="O162" s="12">
        <v>0.14652777777777778</v>
      </c>
      <c r="P162" t="s">
        <v>5636</v>
      </c>
      <c r="Q162" s="12">
        <f t="shared" si="10"/>
        <v>1.5972222222222221E-2</v>
      </c>
      <c r="R162" s="12">
        <v>0.16250000000000001</v>
      </c>
      <c r="T162" s="11">
        <v>42963</v>
      </c>
      <c r="U162" s="12">
        <v>0.35972222222222222</v>
      </c>
      <c r="V162" s="12">
        <f t="shared" si="11"/>
        <v>0.19722222222222222</v>
      </c>
      <c r="W162" s="12">
        <v>0.5</v>
      </c>
      <c r="X162" s="12">
        <f t="shared" si="12"/>
        <v>0.69722222222222219</v>
      </c>
      <c r="Y162">
        <v>12.19</v>
      </c>
      <c r="Z162" t="s">
        <v>5342</v>
      </c>
      <c r="AA162">
        <v>11.9</v>
      </c>
      <c r="AB162">
        <v>11.5</v>
      </c>
      <c r="AC162">
        <v>11.8</v>
      </c>
      <c r="AD162">
        <v>15.1</v>
      </c>
      <c r="AE162">
        <v>16.399999999999999</v>
      </c>
      <c r="AF162">
        <v>15</v>
      </c>
      <c r="AG162">
        <v>16.2</v>
      </c>
      <c r="AI162" s="11">
        <v>42965</v>
      </c>
      <c r="AJ162">
        <v>15.2</v>
      </c>
      <c r="AK162">
        <v>15.1</v>
      </c>
      <c r="AL162">
        <v>14.9</v>
      </c>
      <c r="AN162" s="11">
        <v>42971</v>
      </c>
      <c r="AO162">
        <v>10.1</v>
      </c>
      <c r="AP162">
        <v>10</v>
      </c>
      <c r="AQ162" t="s">
        <v>5637</v>
      </c>
      <c r="AR162" t="s">
        <v>5207</v>
      </c>
      <c r="AS162">
        <v>9.9800399200000001E-2</v>
      </c>
      <c r="AT162" t="s">
        <v>5341</v>
      </c>
      <c r="AU162">
        <v>0.41721854304635803</v>
      </c>
      <c r="AV162">
        <v>0.413333333333333</v>
      </c>
      <c r="AW162">
        <v>0.41527593818984498</v>
      </c>
    </row>
    <row r="163" spans="1:49" x14ac:dyDescent="0.2">
      <c r="A163">
        <v>83</v>
      </c>
      <c r="B163">
        <v>72</v>
      </c>
      <c r="C163" t="s">
        <v>5505</v>
      </c>
      <c r="D163">
        <v>7</v>
      </c>
      <c r="E163">
        <v>11</v>
      </c>
      <c r="F163">
        <v>2017</v>
      </c>
      <c r="G163" t="s">
        <v>263</v>
      </c>
      <c r="H163" t="s">
        <v>5171</v>
      </c>
      <c r="I163" t="s">
        <v>5298</v>
      </c>
      <c r="J163">
        <v>100</v>
      </c>
      <c r="K163">
        <v>12.1</v>
      </c>
      <c r="L163" s="11">
        <v>42927</v>
      </c>
      <c r="M163" t="s">
        <v>4994</v>
      </c>
      <c r="N163">
        <v>4</v>
      </c>
      <c r="O163" s="12">
        <v>0.13125000000000001</v>
      </c>
      <c r="P163" t="s">
        <v>5502</v>
      </c>
      <c r="Q163" s="12">
        <f t="shared" si="10"/>
        <v>1.5972222222222221E-2</v>
      </c>
      <c r="R163" s="12">
        <v>0.14722222222222223</v>
      </c>
      <c r="T163" s="11">
        <v>42928</v>
      </c>
      <c r="U163" s="12">
        <v>0.36458333333333331</v>
      </c>
      <c r="V163" s="12">
        <f t="shared" si="11"/>
        <v>0.21736111111111109</v>
      </c>
      <c r="W163" s="12">
        <v>0.5</v>
      </c>
      <c r="X163" s="12">
        <f t="shared" si="12"/>
        <v>0.71736111111111112</v>
      </c>
      <c r="Y163">
        <v>11.86</v>
      </c>
      <c r="Z163" t="s">
        <v>5342</v>
      </c>
      <c r="AA163">
        <v>11.3</v>
      </c>
      <c r="AB163">
        <v>11.3</v>
      </c>
      <c r="AC163">
        <v>11.3</v>
      </c>
      <c r="AD163">
        <v>15.1</v>
      </c>
      <c r="AE163">
        <v>16.3</v>
      </c>
      <c r="AF163">
        <v>15.3</v>
      </c>
      <c r="AG163">
        <v>16.5</v>
      </c>
      <c r="AI163" s="11">
        <v>42930</v>
      </c>
      <c r="AJ163">
        <v>14.3</v>
      </c>
      <c r="AK163">
        <v>14.2</v>
      </c>
      <c r="AL163">
        <v>13.4</v>
      </c>
      <c r="AN163" s="11">
        <v>42935</v>
      </c>
      <c r="AO163">
        <v>10</v>
      </c>
      <c r="AP163">
        <v>10.199999999999999</v>
      </c>
      <c r="AR163" t="s">
        <v>5207</v>
      </c>
      <c r="AS163">
        <v>0.08</v>
      </c>
      <c r="AT163" t="s">
        <v>5341</v>
      </c>
      <c r="AU163">
        <v>0.41721854304635803</v>
      </c>
      <c r="AV163">
        <v>0.41176470588235298</v>
      </c>
      <c r="AW163">
        <v>0.414491624464355</v>
      </c>
    </row>
    <row r="164" spans="1:49" x14ac:dyDescent="0.2">
      <c r="A164">
        <v>242</v>
      </c>
      <c r="B164">
        <v>234</v>
      </c>
      <c r="C164" t="s">
        <v>5723</v>
      </c>
      <c r="D164">
        <v>8</v>
      </c>
      <c r="E164">
        <v>29</v>
      </c>
      <c r="F164">
        <v>2017</v>
      </c>
      <c r="G164" t="s">
        <v>263</v>
      </c>
      <c r="H164" t="s">
        <v>5171</v>
      </c>
      <c r="I164" t="s">
        <v>5298</v>
      </c>
      <c r="J164">
        <v>100</v>
      </c>
      <c r="K164">
        <v>12.6</v>
      </c>
      <c r="L164" s="11">
        <v>42976</v>
      </c>
      <c r="M164" t="s">
        <v>4994</v>
      </c>
      <c r="N164">
        <v>2</v>
      </c>
      <c r="O164" s="12">
        <v>0.14930555555555555</v>
      </c>
      <c r="P164" t="s">
        <v>5722</v>
      </c>
      <c r="Q164" s="12">
        <f t="shared" si="10"/>
        <v>1.7361111111111105E-2</v>
      </c>
      <c r="R164" s="12">
        <v>0.16666666666666666</v>
      </c>
      <c r="T164" s="11">
        <v>42977</v>
      </c>
      <c r="U164">
        <v>8.5299999999999994</v>
      </c>
      <c r="V164" s="12">
        <f t="shared" si="11"/>
        <v>8.3633333333333333</v>
      </c>
      <c r="W164" s="12">
        <v>0.5</v>
      </c>
      <c r="X164" s="12">
        <f t="shared" si="12"/>
        <v>8.8633333333333333</v>
      </c>
      <c r="Y164">
        <v>12.29</v>
      </c>
      <c r="Z164" t="s">
        <v>5342</v>
      </c>
      <c r="AA164">
        <v>12.7</v>
      </c>
      <c r="AB164">
        <v>12.7</v>
      </c>
      <c r="AC164">
        <v>12.6</v>
      </c>
      <c r="AD164">
        <v>15.1</v>
      </c>
      <c r="AE164">
        <v>16.2</v>
      </c>
      <c r="AF164">
        <v>15.1</v>
      </c>
      <c r="AG164">
        <v>16.2</v>
      </c>
      <c r="AI164" s="11">
        <v>42979</v>
      </c>
      <c r="AJ164">
        <v>14.8</v>
      </c>
      <c r="AK164">
        <v>16.100000000000001</v>
      </c>
      <c r="AL164">
        <v>16.399999999999999</v>
      </c>
      <c r="AN164" s="11">
        <v>42985</v>
      </c>
      <c r="AO164">
        <v>10</v>
      </c>
      <c r="AP164">
        <v>10</v>
      </c>
      <c r="AR164" t="s">
        <v>5207</v>
      </c>
      <c r="AS164">
        <v>9.2999999999999999E-2</v>
      </c>
      <c r="AT164" t="s">
        <v>5341</v>
      </c>
      <c r="AU164">
        <v>0.41059602649006599</v>
      </c>
      <c r="AV164">
        <v>0.41059602649006599</v>
      </c>
      <c r="AW164">
        <v>0.41059602649006599</v>
      </c>
    </row>
    <row r="165" spans="1:49" x14ac:dyDescent="0.2">
      <c r="A165">
        <v>178</v>
      </c>
      <c r="B165">
        <v>168</v>
      </c>
      <c r="C165" t="s">
        <v>5634</v>
      </c>
      <c r="D165">
        <v>8</v>
      </c>
      <c r="E165">
        <v>14</v>
      </c>
      <c r="F165">
        <v>2017</v>
      </c>
      <c r="G165" t="s">
        <v>325</v>
      </c>
      <c r="H165" t="s">
        <v>5176</v>
      </c>
      <c r="I165" t="s">
        <v>5234</v>
      </c>
      <c r="J165">
        <v>100</v>
      </c>
      <c r="K165">
        <v>11.4</v>
      </c>
      <c r="L165" s="11">
        <v>42961</v>
      </c>
      <c r="M165" t="s">
        <v>5342</v>
      </c>
      <c r="N165">
        <v>4</v>
      </c>
      <c r="O165" s="12">
        <v>0.15902777777777777</v>
      </c>
      <c r="P165" t="s">
        <v>5630</v>
      </c>
      <c r="Q165" s="12">
        <f t="shared" si="10"/>
        <v>1.9444444444444459E-2</v>
      </c>
      <c r="R165" s="12">
        <v>0.17847222222222223</v>
      </c>
      <c r="S165" t="s">
        <v>5631</v>
      </c>
      <c r="T165" s="11">
        <v>42962</v>
      </c>
      <c r="U165" s="12">
        <v>0.35000000000000003</v>
      </c>
      <c r="V165" s="12">
        <f t="shared" si="11"/>
        <v>0.17152777777777781</v>
      </c>
      <c r="W165" s="12">
        <v>0.5</v>
      </c>
      <c r="X165" s="12">
        <f t="shared" si="12"/>
        <v>0.67152777777777783</v>
      </c>
      <c r="Y165">
        <v>12.19</v>
      </c>
      <c r="Z165" t="s">
        <v>4994</v>
      </c>
      <c r="AA165">
        <v>11.5</v>
      </c>
      <c r="AB165">
        <v>11.5</v>
      </c>
      <c r="AC165">
        <v>11.7</v>
      </c>
      <c r="AD165">
        <v>15.3</v>
      </c>
      <c r="AE165">
        <v>16.5</v>
      </c>
      <c r="AF165">
        <v>15.2</v>
      </c>
      <c r="AG165">
        <v>16.5</v>
      </c>
      <c r="AI165" s="11">
        <v>42964</v>
      </c>
      <c r="AJ165">
        <v>15.2</v>
      </c>
      <c r="AK165">
        <v>14.6</v>
      </c>
      <c r="AL165">
        <v>14.2</v>
      </c>
      <c r="AN165" s="11">
        <v>42969</v>
      </c>
      <c r="AO165">
        <v>9.6</v>
      </c>
      <c r="AP165">
        <v>9.6</v>
      </c>
      <c r="AR165" t="s">
        <v>5207</v>
      </c>
      <c r="AS165">
        <v>9.2999999999999999E-2</v>
      </c>
      <c r="AT165" t="s">
        <v>5341</v>
      </c>
      <c r="AU165">
        <v>0.45098039215686297</v>
      </c>
      <c r="AV165">
        <v>0.45394736842105299</v>
      </c>
      <c r="AW165">
        <v>0.45246388028895801</v>
      </c>
    </row>
    <row r="166" spans="1:49" x14ac:dyDescent="0.2">
      <c r="A166">
        <v>322</v>
      </c>
      <c r="B166">
        <v>317</v>
      </c>
      <c r="C166" t="s">
        <v>5829</v>
      </c>
      <c r="D166">
        <v>9</v>
      </c>
      <c r="E166">
        <v>20</v>
      </c>
      <c r="F166">
        <v>2017</v>
      </c>
      <c r="G166" t="s">
        <v>565</v>
      </c>
      <c r="H166" t="s">
        <v>5180</v>
      </c>
      <c r="I166" t="s">
        <v>5334</v>
      </c>
      <c r="J166">
        <v>100</v>
      </c>
      <c r="K166">
        <v>11.5</v>
      </c>
      <c r="L166" s="11">
        <v>42998</v>
      </c>
      <c r="M166" t="s">
        <v>4994</v>
      </c>
      <c r="N166">
        <v>1</v>
      </c>
      <c r="O166" s="12">
        <v>0.16666666666666666</v>
      </c>
      <c r="P166" t="s">
        <v>5830</v>
      </c>
      <c r="Q166" s="12">
        <f t="shared" si="10"/>
        <v>1.5972222222222249E-2</v>
      </c>
      <c r="R166" s="12">
        <v>0.18263888888888891</v>
      </c>
      <c r="S166" t="s">
        <v>5774</v>
      </c>
      <c r="T166" s="11">
        <v>42999</v>
      </c>
      <c r="U166" s="12">
        <v>0.37708333333333338</v>
      </c>
      <c r="V166" s="12">
        <f t="shared" si="11"/>
        <v>0.19444444444444448</v>
      </c>
      <c r="W166" s="12">
        <v>0.5</v>
      </c>
      <c r="X166" s="12">
        <f t="shared" si="12"/>
        <v>0.69444444444444442</v>
      </c>
      <c r="Y166">
        <v>12.33</v>
      </c>
      <c r="Z166" t="s">
        <v>4994</v>
      </c>
      <c r="AA166">
        <v>12.7</v>
      </c>
      <c r="AB166">
        <v>12.4</v>
      </c>
      <c r="AC166">
        <v>12.4</v>
      </c>
      <c r="AD166">
        <v>15.4</v>
      </c>
      <c r="AE166">
        <v>16.600000000000001</v>
      </c>
      <c r="AF166">
        <v>15.2</v>
      </c>
      <c r="AG166">
        <v>16.5</v>
      </c>
      <c r="AI166" s="11">
        <v>43004</v>
      </c>
      <c r="AJ166">
        <v>15.2</v>
      </c>
      <c r="AK166">
        <v>16.7</v>
      </c>
      <c r="AL166">
        <v>14.8</v>
      </c>
      <c r="AN166" s="11">
        <v>43011</v>
      </c>
      <c r="AO166">
        <v>9.9</v>
      </c>
      <c r="AP166">
        <v>9.8000000000000007</v>
      </c>
      <c r="AR166" t="s">
        <v>5207</v>
      </c>
      <c r="AS166">
        <v>9.1999999999999998E-2</v>
      </c>
      <c r="AT166" t="s">
        <v>5341</v>
      </c>
      <c r="AU166">
        <v>0.43506493506493499</v>
      </c>
      <c r="AV166">
        <v>0.44078947368421101</v>
      </c>
      <c r="AW166">
        <v>0.437927204374573</v>
      </c>
    </row>
    <row r="167" spans="1:49" x14ac:dyDescent="0.2">
      <c r="A167">
        <v>343</v>
      </c>
      <c r="B167">
        <v>339</v>
      </c>
      <c r="C167" t="s">
        <v>5856</v>
      </c>
      <c r="D167">
        <v>9</v>
      </c>
      <c r="E167">
        <v>25</v>
      </c>
      <c r="F167">
        <v>2017</v>
      </c>
      <c r="G167" t="s">
        <v>565</v>
      </c>
      <c r="H167" t="s">
        <v>5180</v>
      </c>
      <c r="I167" t="s">
        <v>5334</v>
      </c>
      <c r="J167">
        <v>100</v>
      </c>
      <c r="K167">
        <v>11.4</v>
      </c>
      <c r="L167" s="11">
        <v>43003</v>
      </c>
      <c r="M167" t="s">
        <v>5342</v>
      </c>
      <c r="N167">
        <v>3</v>
      </c>
      <c r="O167" s="12">
        <v>0.19305555555555554</v>
      </c>
      <c r="P167" t="s">
        <v>5854</v>
      </c>
      <c r="Q167" s="12">
        <f t="shared" si="10"/>
        <v>1.5972222222222249E-2</v>
      </c>
      <c r="R167" s="12">
        <v>0.20902777777777778</v>
      </c>
      <c r="T167" s="11">
        <v>43004</v>
      </c>
      <c r="U167" s="12">
        <v>0.37083333333333335</v>
      </c>
      <c r="V167" s="12">
        <f t="shared" si="11"/>
        <v>0.16180555555555556</v>
      </c>
      <c r="W167" s="12">
        <v>0.5</v>
      </c>
      <c r="X167" s="12">
        <f t="shared" si="12"/>
        <v>0.66180555555555554</v>
      </c>
      <c r="Y167">
        <v>12.21</v>
      </c>
      <c r="Z167" t="s">
        <v>4994</v>
      </c>
      <c r="AA167">
        <v>12.5</v>
      </c>
      <c r="AB167">
        <v>12.4</v>
      </c>
      <c r="AC167">
        <v>12.4</v>
      </c>
      <c r="AD167">
        <v>14.9</v>
      </c>
      <c r="AE167">
        <v>16</v>
      </c>
      <c r="AF167">
        <v>14.9</v>
      </c>
      <c r="AG167">
        <v>16.100000000000001</v>
      </c>
      <c r="AI167" s="11">
        <v>43007</v>
      </c>
      <c r="AJ167">
        <v>14.4</v>
      </c>
      <c r="AK167">
        <v>17.7</v>
      </c>
      <c r="AL167">
        <v>14.9</v>
      </c>
      <c r="AN167" s="11">
        <v>43013</v>
      </c>
      <c r="AO167">
        <v>9.3000000000000007</v>
      </c>
      <c r="AP167">
        <v>9.4</v>
      </c>
      <c r="AR167" t="s">
        <v>5207</v>
      </c>
      <c r="AS167">
        <v>9.7000000000000003E-2</v>
      </c>
      <c r="AT167" t="s">
        <v>5341</v>
      </c>
      <c r="AU167">
        <v>0.44966442953020103</v>
      </c>
      <c r="AV167">
        <v>0.44966442953020103</v>
      </c>
      <c r="AW167">
        <v>0.44966442953020103</v>
      </c>
    </row>
    <row r="168" spans="1:49" x14ac:dyDescent="0.2">
      <c r="A168">
        <v>107</v>
      </c>
      <c r="B168">
        <v>96</v>
      </c>
      <c r="C168" t="s">
        <v>5535</v>
      </c>
      <c r="D168">
        <v>7</v>
      </c>
      <c r="E168">
        <v>20</v>
      </c>
      <c r="F168">
        <v>2017</v>
      </c>
      <c r="G168" t="s">
        <v>426</v>
      </c>
      <c r="H168" t="s">
        <v>5197</v>
      </c>
      <c r="I168" t="s">
        <v>5294</v>
      </c>
      <c r="J168">
        <v>100</v>
      </c>
      <c r="K168">
        <v>11.4</v>
      </c>
      <c r="L168" s="11">
        <v>42936</v>
      </c>
      <c r="M168" t="s">
        <v>4994</v>
      </c>
      <c r="N168">
        <v>4</v>
      </c>
      <c r="O168" s="12">
        <v>0.15763888888888888</v>
      </c>
      <c r="P168" t="s">
        <v>5532</v>
      </c>
      <c r="Q168" s="12">
        <f t="shared" si="10"/>
        <v>1.5972222222222249E-2</v>
      </c>
      <c r="R168" s="12">
        <v>0.17361111111111113</v>
      </c>
      <c r="T168" s="11">
        <v>42937</v>
      </c>
      <c r="U168" s="12">
        <v>0.35486111111111113</v>
      </c>
      <c r="V168" s="12">
        <f t="shared" si="11"/>
        <v>0.18124999999999999</v>
      </c>
      <c r="W168" s="12">
        <v>0.5</v>
      </c>
      <c r="X168" s="12">
        <f t="shared" si="12"/>
        <v>0.68125000000000002</v>
      </c>
      <c r="Y168">
        <v>11.89</v>
      </c>
      <c r="Z168" t="s">
        <v>5342</v>
      </c>
      <c r="AA168">
        <v>11.4</v>
      </c>
      <c r="AB168">
        <v>11.6</v>
      </c>
      <c r="AC168">
        <v>11.2</v>
      </c>
      <c r="AD168">
        <v>15.4</v>
      </c>
      <c r="AE168">
        <v>16.600000000000001</v>
      </c>
      <c r="AF168">
        <v>15</v>
      </c>
      <c r="AG168">
        <v>16.3</v>
      </c>
      <c r="AI168" s="11">
        <v>42942</v>
      </c>
      <c r="AJ168">
        <v>13.7</v>
      </c>
      <c r="AK168">
        <v>12.9</v>
      </c>
      <c r="AL168">
        <v>15.4</v>
      </c>
      <c r="AN168" s="11">
        <v>42944</v>
      </c>
      <c r="AO168">
        <v>9.6</v>
      </c>
      <c r="AP168">
        <v>9.3000000000000007</v>
      </c>
      <c r="AR168" t="s">
        <v>5207</v>
      </c>
      <c r="AS168">
        <v>7.8E-2</v>
      </c>
      <c r="AT168" t="s">
        <v>5341</v>
      </c>
      <c r="AU168">
        <v>0.45454545454545497</v>
      </c>
      <c r="AV168">
        <v>0.46666666666666701</v>
      </c>
      <c r="AW168">
        <v>0.46060606060606102</v>
      </c>
    </row>
    <row r="169" spans="1:49" x14ac:dyDescent="0.2">
      <c r="A169">
        <v>130</v>
      </c>
      <c r="B169">
        <v>119</v>
      </c>
      <c r="C169" t="s">
        <v>5566</v>
      </c>
      <c r="D169">
        <v>8</v>
      </c>
      <c r="E169">
        <v>1</v>
      </c>
      <c r="F169">
        <v>2017</v>
      </c>
      <c r="G169" t="s">
        <v>426</v>
      </c>
      <c r="H169" t="s">
        <v>5197</v>
      </c>
      <c r="I169" t="s">
        <v>5294</v>
      </c>
      <c r="J169">
        <v>100</v>
      </c>
      <c r="K169">
        <v>10</v>
      </c>
      <c r="L169" s="11">
        <v>42948</v>
      </c>
      <c r="M169" t="s">
        <v>4994</v>
      </c>
      <c r="N169">
        <v>3</v>
      </c>
      <c r="O169" s="12">
        <v>0.15069444444444444</v>
      </c>
      <c r="P169" t="s">
        <v>5564</v>
      </c>
      <c r="Q169" s="12">
        <f t="shared" si="10"/>
        <v>1.5277777777777779E-2</v>
      </c>
      <c r="R169" s="12">
        <v>0.16597222222222222</v>
      </c>
      <c r="T169" s="11">
        <v>42949</v>
      </c>
      <c r="U169" s="12">
        <v>0.35555555555555557</v>
      </c>
      <c r="V169" s="12">
        <f t="shared" si="11"/>
        <v>0.18958333333333335</v>
      </c>
      <c r="W169" s="12">
        <v>0.5</v>
      </c>
      <c r="X169" s="12">
        <f t="shared" si="12"/>
        <v>0.68958333333333333</v>
      </c>
      <c r="Y169">
        <v>11.88</v>
      </c>
      <c r="Z169" t="s">
        <v>5342</v>
      </c>
      <c r="AA169">
        <v>11.5</v>
      </c>
      <c r="AB169">
        <v>11.6</v>
      </c>
      <c r="AC169">
        <v>11.2</v>
      </c>
      <c r="AD169">
        <v>15.1</v>
      </c>
      <c r="AE169">
        <v>16.3</v>
      </c>
      <c r="AF169">
        <v>15</v>
      </c>
      <c r="AG169">
        <v>16.3</v>
      </c>
      <c r="AI169" s="11">
        <v>42951</v>
      </c>
      <c r="AJ169">
        <v>13.3</v>
      </c>
      <c r="AK169">
        <v>13.2</v>
      </c>
      <c r="AL169">
        <v>16.100000000000001</v>
      </c>
      <c r="AN169" s="11">
        <v>42956</v>
      </c>
      <c r="AO169">
        <v>9.3000000000000007</v>
      </c>
      <c r="AP169">
        <v>9.3000000000000007</v>
      </c>
      <c r="AR169" t="s">
        <v>5207</v>
      </c>
      <c r="AS169">
        <v>8.3000000000000004E-2</v>
      </c>
      <c r="AT169" t="s">
        <v>5341</v>
      </c>
      <c r="AU169">
        <v>0.463576158940397</v>
      </c>
      <c r="AV169">
        <v>0.46666666666666701</v>
      </c>
      <c r="AW169">
        <v>0.46512141280353198</v>
      </c>
    </row>
    <row r="170" spans="1:49" x14ac:dyDescent="0.2">
      <c r="A170">
        <v>108</v>
      </c>
      <c r="B170">
        <v>97</v>
      </c>
      <c r="C170" t="s">
        <v>5536</v>
      </c>
      <c r="D170">
        <v>7</v>
      </c>
      <c r="E170">
        <v>24</v>
      </c>
      <c r="F170">
        <v>2017</v>
      </c>
      <c r="G170" t="s">
        <v>365</v>
      </c>
      <c r="H170" t="s">
        <v>5198</v>
      </c>
      <c r="I170" t="s">
        <v>5311</v>
      </c>
      <c r="J170">
        <v>100</v>
      </c>
      <c r="K170">
        <v>11.3</v>
      </c>
      <c r="L170" s="11">
        <v>42940</v>
      </c>
      <c r="M170" t="s">
        <v>4994</v>
      </c>
      <c r="N170">
        <v>1</v>
      </c>
      <c r="O170" s="12">
        <v>0.13541666666666666</v>
      </c>
      <c r="P170" t="s">
        <v>5537</v>
      </c>
      <c r="Q170" s="12">
        <f t="shared" si="10"/>
        <v>1.3888888888888895E-2</v>
      </c>
      <c r="R170" s="12">
        <v>0.14930555555555555</v>
      </c>
      <c r="T170" s="11">
        <v>42941</v>
      </c>
      <c r="U170" s="12">
        <v>0.37638888888888888</v>
      </c>
      <c r="V170" s="12">
        <f t="shared" si="11"/>
        <v>0.22708333333333333</v>
      </c>
      <c r="W170" s="12">
        <v>0.5</v>
      </c>
      <c r="X170" s="12">
        <f t="shared" si="12"/>
        <v>0.7270833333333333</v>
      </c>
      <c r="Y170">
        <v>11.89</v>
      </c>
      <c r="Z170" t="s">
        <v>4994</v>
      </c>
      <c r="AA170">
        <v>11.3</v>
      </c>
      <c r="AB170">
        <v>11.3</v>
      </c>
      <c r="AC170">
        <v>11.41</v>
      </c>
      <c r="AD170">
        <v>15</v>
      </c>
      <c r="AE170">
        <v>16.3</v>
      </c>
      <c r="AF170">
        <v>15.2</v>
      </c>
      <c r="AG170">
        <v>16.5</v>
      </c>
      <c r="AH170" t="s">
        <v>5538</v>
      </c>
      <c r="AI170" s="11">
        <v>42943</v>
      </c>
      <c r="AJ170">
        <v>12.9</v>
      </c>
      <c r="AK170">
        <v>13.3</v>
      </c>
      <c r="AL170">
        <v>15.8</v>
      </c>
      <c r="AN170" s="11">
        <v>42948</v>
      </c>
      <c r="AO170">
        <v>10.3</v>
      </c>
      <c r="AP170">
        <v>10.4</v>
      </c>
      <c r="AR170" t="s">
        <v>5207</v>
      </c>
      <c r="AS170">
        <v>7.9899999999999999E-2</v>
      </c>
      <c r="AT170" t="s">
        <v>5341</v>
      </c>
      <c r="AU170">
        <v>0.4</v>
      </c>
      <c r="AV170">
        <v>0.40131578947368401</v>
      </c>
      <c r="AW170">
        <v>0.40065789473684199</v>
      </c>
    </row>
    <row r="171" spans="1:49" x14ac:dyDescent="0.2">
      <c r="A171">
        <v>310</v>
      </c>
      <c r="B171">
        <v>305</v>
      </c>
      <c r="C171" t="s">
        <v>5812</v>
      </c>
      <c r="D171">
        <v>9</v>
      </c>
      <c r="E171">
        <v>18</v>
      </c>
      <c r="F171">
        <v>2017</v>
      </c>
      <c r="G171" t="s">
        <v>365</v>
      </c>
      <c r="H171" t="s">
        <v>5198</v>
      </c>
      <c r="I171" t="s">
        <v>5311</v>
      </c>
      <c r="J171">
        <v>100</v>
      </c>
      <c r="K171">
        <v>11.7</v>
      </c>
      <c r="L171" s="11">
        <v>42996</v>
      </c>
      <c r="M171" t="s">
        <v>5342</v>
      </c>
      <c r="N171">
        <v>1</v>
      </c>
      <c r="O171" s="12">
        <v>0.19652777777777777</v>
      </c>
      <c r="P171" t="s">
        <v>5813</v>
      </c>
      <c r="Q171" s="12"/>
      <c r="R171" s="12">
        <v>0.17013888888888887</v>
      </c>
      <c r="T171" s="11">
        <v>42997</v>
      </c>
      <c r="U171" s="12">
        <v>0.36458333333333331</v>
      </c>
      <c r="V171" s="12">
        <f t="shared" si="11"/>
        <v>0.19444444444444445</v>
      </c>
      <c r="W171" s="12">
        <v>0.5</v>
      </c>
      <c r="X171" s="12">
        <f t="shared" si="12"/>
        <v>0.69444444444444442</v>
      </c>
      <c r="Y171">
        <v>12.36</v>
      </c>
      <c r="Z171" t="s">
        <v>4994</v>
      </c>
      <c r="AA171">
        <v>12.8</v>
      </c>
      <c r="AB171">
        <v>12.7</v>
      </c>
      <c r="AC171">
        <v>12.8</v>
      </c>
      <c r="AD171">
        <v>15.1</v>
      </c>
      <c r="AE171">
        <v>16.3</v>
      </c>
      <c r="AF171">
        <v>15.4</v>
      </c>
      <c r="AG171">
        <v>16.5</v>
      </c>
      <c r="AI171" s="11">
        <v>42999</v>
      </c>
      <c r="AJ171">
        <v>15.4</v>
      </c>
      <c r="AK171">
        <v>16.899999999999999</v>
      </c>
      <c r="AL171">
        <v>15.2</v>
      </c>
      <c r="AN171" s="11">
        <v>43006</v>
      </c>
      <c r="AO171">
        <v>10.199999999999999</v>
      </c>
      <c r="AP171">
        <v>10.3</v>
      </c>
      <c r="AR171" t="s">
        <v>5207</v>
      </c>
      <c r="AS171">
        <v>9.1999999999999998E-2</v>
      </c>
      <c r="AT171" t="s">
        <v>5341</v>
      </c>
      <c r="AU171">
        <v>0.40397350993377501</v>
      </c>
      <c r="AV171">
        <v>0.40259740259740301</v>
      </c>
      <c r="AW171">
        <v>0.40328545626558898</v>
      </c>
    </row>
    <row r="172" spans="1:49" x14ac:dyDescent="0.2">
      <c r="A172">
        <v>115</v>
      </c>
      <c r="B172">
        <v>104</v>
      </c>
      <c r="C172" t="s">
        <v>5546</v>
      </c>
      <c r="D172">
        <v>7</v>
      </c>
      <c r="E172">
        <v>25</v>
      </c>
      <c r="F172">
        <v>2017</v>
      </c>
      <c r="G172" t="s">
        <v>374</v>
      </c>
      <c r="H172" t="s">
        <v>4928</v>
      </c>
      <c r="I172" t="s">
        <v>5293</v>
      </c>
      <c r="J172">
        <v>100</v>
      </c>
      <c r="K172">
        <v>12.1</v>
      </c>
      <c r="L172" s="11">
        <v>42941</v>
      </c>
      <c r="M172" t="s">
        <v>4994</v>
      </c>
      <c r="N172">
        <v>4</v>
      </c>
      <c r="O172" s="12">
        <v>0.14375000000000002</v>
      </c>
      <c r="P172" t="s">
        <v>5543</v>
      </c>
      <c r="Q172" s="12">
        <f t="shared" si="10"/>
        <v>1.4583333333333309E-2</v>
      </c>
      <c r="R172" s="12">
        <v>0.15833333333333333</v>
      </c>
      <c r="T172" s="11">
        <v>42942</v>
      </c>
      <c r="U172" s="12">
        <v>0.3611111111111111</v>
      </c>
      <c r="V172" s="12">
        <f t="shared" si="11"/>
        <v>0.20277777777777778</v>
      </c>
      <c r="W172" s="12">
        <v>0.5</v>
      </c>
      <c r="X172" s="12">
        <f t="shared" si="12"/>
        <v>0.70277777777777772</v>
      </c>
      <c r="Y172">
        <v>11.83</v>
      </c>
      <c r="Z172" t="s">
        <v>5342</v>
      </c>
      <c r="AA172">
        <v>11.5</v>
      </c>
      <c r="AB172">
        <v>11.4</v>
      </c>
      <c r="AC172">
        <v>11.1</v>
      </c>
      <c r="AD172">
        <v>15.2</v>
      </c>
      <c r="AE172">
        <v>16.5</v>
      </c>
      <c r="AF172">
        <v>15.1</v>
      </c>
      <c r="AG172">
        <v>16.3</v>
      </c>
      <c r="AI172" s="11">
        <v>42944</v>
      </c>
      <c r="AJ172">
        <v>13.3</v>
      </c>
      <c r="AK172">
        <v>13.8</v>
      </c>
      <c r="AL172">
        <v>15</v>
      </c>
      <c r="AN172" s="11">
        <v>42949</v>
      </c>
      <c r="AO172">
        <v>10.3</v>
      </c>
      <c r="AP172">
        <v>10.199999999999999</v>
      </c>
      <c r="AR172" t="s">
        <v>5207</v>
      </c>
      <c r="AS172">
        <v>8.1000000000000003E-2</v>
      </c>
      <c r="AT172" t="s">
        <v>5341</v>
      </c>
      <c r="AU172">
        <v>0.40789473684210498</v>
      </c>
      <c r="AV172">
        <v>0.40397350993377501</v>
      </c>
      <c r="AW172">
        <v>0.40593412338793999</v>
      </c>
    </row>
    <row r="173" spans="1:49" x14ac:dyDescent="0.2">
      <c r="A173">
        <v>291</v>
      </c>
      <c r="B173">
        <v>286</v>
      </c>
      <c r="C173" t="s">
        <v>5789</v>
      </c>
      <c r="D173">
        <v>9</v>
      </c>
      <c r="E173">
        <v>13</v>
      </c>
      <c r="F173">
        <v>2017</v>
      </c>
      <c r="G173" t="s">
        <v>374</v>
      </c>
      <c r="H173" t="s">
        <v>4928</v>
      </c>
      <c r="I173" t="s">
        <v>5293</v>
      </c>
      <c r="J173">
        <v>100.1</v>
      </c>
      <c r="K173">
        <v>12.5</v>
      </c>
      <c r="L173" s="11">
        <v>42991</v>
      </c>
      <c r="M173" t="s">
        <v>4994</v>
      </c>
      <c r="N173">
        <v>2</v>
      </c>
      <c r="O173" s="12">
        <v>0.17013888888888887</v>
      </c>
      <c r="P173" t="s">
        <v>5788</v>
      </c>
      <c r="Q173" s="12">
        <f t="shared" si="10"/>
        <v>1.4583333333333365E-2</v>
      </c>
      <c r="R173" s="12">
        <v>0.18472222222222223</v>
      </c>
      <c r="T173" s="11">
        <v>42992</v>
      </c>
      <c r="U173" s="12">
        <v>0.39027777777777778</v>
      </c>
      <c r="V173" s="12">
        <f t="shared" si="11"/>
        <v>0.20555555555555555</v>
      </c>
      <c r="W173" s="12">
        <v>0.5</v>
      </c>
      <c r="X173" s="12">
        <f t="shared" si="12"/>
        <v>0.70555555555555549</v>
      </c>
      <c r="Y173" t="s">
        <v>5207</v>
      </c>
      <c r="Z173" t="s">
        <v>4994</v>
      </c>
      <c r="AA173">
        <v>12.5</v>
      </c>
      <c r="AB173">
        <v>12.4</v>
      </c>
      <c r="AC173">
        <v>12.5</v>
      </c>
      <c r="AD173">
        <v>15</v>
      </c>
      <c r="AE173">
        <v>16.2</v>
      </c>
      <c r="AF173">
        <v>15.2</v>
      </c>
      <c r="AG173">
        <v>16.399999999999999</v>
      </c>
      <c r="AI173" s="11">
        <v>42997</v>
      </c>
      <c r="AJ173">
        <v>16.899999999999999</v>
      </c>
      <c r="AK173">
        <v>15.2</v>
      </c>
      <c r="AL173">
        <v>14.5</v>
      </c>
      <c r="AN173" s="11">
        <v>43000</v>
      </c>
      <c r="AO173">
        <v>10.4</v>
      </c>
      <c r="AP173">
        <v>10.6</v>
      </c>
      <c r="AR173" t="s">
        <v>5207</v>
      </c>
      <c r="AS173">
        <v>9.1908091910000003E-2</v>
      </c>
      <c r="AT173" t="s">
        <v>5341</v>
      </c>
      <c r="AU173">
        <v>0.38666666666666699</v>
      </c>
      <c r="AV173">
        <v>0.38157894736842102</v>
      </c>
      <c r="AW173">
        <v>0.38412280701754398</v>
      </c>
    </row>
    <row r="174" spans="1:49" x14ac:dyDescent="0.2">
      <c r="A174">
        <v>65</v>
      </c>
      <c r="B174">
        <v>54</v>
      </c>
      <c r="C174" t="s">
        <v>5481</v>
      </c>
      <c r="D174">
        <v>6</v>
      </c>
      <c r="E174">
        <v>29</v>
      </c>
      <c r="F174">
        <v>2017</v>
      </c>
      <c r="G174" t="s">
        <v>640</v>
      </c>
      <c r="H174" t="s">
        <v>4862</v>
      </c>
      <c r="I174" t="s">
        <v>5249</v>
      </c>
      <c r="J174">
        <v>100.1</v>
      </c>
      <c r="K174">
        <v>11.4</v>
      </c>
      <c r="L174" s="11">
        <v>42915</v>
      </c>
      <c r="M174" t="s">
        <v>4994</v>
      </c>
      <c r="N174">
        <v>2</v>
      </c>
      <c r="O174" s="12">
        <v>0.14791666666666667</v>
      </c>
      <c r="P174" t="s">
        <v>5479</v>
      </c>
      <c r="Q174" s="12">
        <f t="shared" si="10"/>
        <v>1.6666666666666663E-2</v>
      </c>
      <c r="R174" s="12">
        <v>0.16458333333333333</v>
      </c>
      <c r="T174" s="11">
        <v>42916</v>
      </c>
      <c r="U174" s="12">
        <v>0.3527777777777778</v>
      </c>
      <c r="V174" s="12">
        <f t="shared" si="11"/>
        <v>0.18819444444444447</v>
      </c>
      <c r="W174" s="12">
        <v>0.5</v>
      </c>
      <c r="X174" s="12">
        <f t="shared" si="12"/>
        <v>0.68819444444444444</v>
      </c>
      <c r="Y174">
        <v>11.76</v>
      </c>
      <c r="Z174" t="s">
        <v>4994</v>
      </c>
      <c r="AA174">
        <v>11.5</v>
      </c>
      <c r="AB174">
        <v>11.4</v>
      </c>
      <c r="AC174">
        <v>11.9</v>
      </c>
      <c r="AD174">
        <v>15</v>
      </c>
      <c r="AE174">
        <v>16.3</v>
      </c>
      <c r="AF174">
        <v>15.1</v>
      </c>
      <c r="AG174">
        <v>16.3</v>
      </c>
      <c r="AI174" s="11">
        <v>42923</v>
      </c>
      <c r="AJ174">
        <v>16.8</v>
      </c>
      <c r="AK174">
        <v>14.4</v>
      </c>
      <c r="AL174">
        <v>13.7</v>
      </c>
      <c r="AN174" s="11">
        <v>42922</v>
      </c>
      <c r="AO174">
        <v>9.8000000000000007</v>
      </c>
      <c r="AP174">
        <v>9.8000000000000007</v>
      </c>
      <c r="AQ174" t="s">
        <v>5480</v>
      </c>
      <c r="AR174" t="s">
        <v>5207</v>
      </c>
      <c r="AS174">
        <v>0.1008991009</v>
      </c>
      <c r="AT174" t="s">
        <v>5341</v>
      </c>
      <c r="AU174">
        <v>0.43333333333333302</v>
      </c>
      <c r="AV174">
        <v>0.43046357615893999</v>
      </c>
      <c r="AW174">
        <v>0.43189845474613697</v>
      </c>
    </row>
    <row r="175" spans="1:49" x14ac:dyDescent="0.2">
      <c r="A175">
        <v>260</v>
      </c>
      <c r="B175">
        <v>252</v>
      </c>
      <c r="C175" t="s">
        <v>5746</v>
      </c>
      <c r="D175">
        <v>8</v>
      </c>
      <c r="E175">
        <v>31</v>
      </c>
      <c r="F175">
        <v>2017</v>
      </c>
      <c r="G175" t="s">
        <v>640</v>
      </c>
      <c r="H175" t="s">
        <v>4862</v>
      </c>
      <c r="I175" t="s">
        <v>5249</v>
      </c>
      <c r="J175">
        <v>100.2</v>
      </c>
      <c r="K175">
        <v>13.2</v>
      </c>
      <c r="L175" s="11">
        <v>42978</v>
      </c>
      <c r="M175" t="s">
        <v>4994</v>
      </c>
      <c r="N175">
        <v>4</v>
      </c>
      <c r="O175" s="12">
        <v>0.15277777777777776</v>
      </c>
      <c r="P175" t="s">
        <v>5743</v>
      </c>
      <c r="Q175" s="12">
        <f t="shared" si="10"/>
        <v>2.430555555555558E-2</v>
      </c>
      <c r="R175" s="12">
        <v>0.17708333333333334</v>
      </c>
      <c r="T175" s="11">
        <v>42979</v>
      </c>
      <c r="U175" s="12">
        <v>0.3666666666666667</v>
      </c>
      <c r="V175" s="12">
        <f t="shared" si="11"/>
        <v>0.18958333333333335</v>
      </c>
      <c r="W175" s="12">
        <v>0.5</v>
      </c>
      <c r="X175" s="12">
        <f t="shared" si="12"/>
        <v>0.68958333333333333</v>
      </c>
      <c r="Y175">
        <v>12.13</v>
      </c>
      <c r="Z175" t="s">
        <v>5342</v>
      </c>
      <c r="AA175">
        <v>13.9</v>
      </c>
      <c r="AB175">
        <v>13.5</v>
      </c>
      <c r="AC175">
        <v>13.8</v>
      </c>
      <c r="AD175">
        <v>15.2</v>
      </c>
      <c r="AE175">
        <v>16.3</v>
      </c>
      <c r="AF175">
        <v>15.1</v>
      </c>
      <c r="AG175">
        <v>16.3</v>
      </c>
      <c r="AI175" s="11">
        <v>42985</v>
      </c>
      <c r="AJ175">
        <v>16.100000000000001</v>
      </c>
      <c r="AK175">
        <v>16.399999999999999</v>
      </c>
      <c r="AL175">
        <v>19.5</v>
      </c>
      <c r="AN175" s="11">
        <v>42991</v>
      </c>
      <c r="AO175">
        <v>9.9</v>
      </c>
      <c r="AP175">
        <v>9.9</v>
      </c>
      <c r="AR175" t="s">
        <v>5207</v>
      </c>
      <c r="AS175">
        <v>0.10778443109999999</v>
      </c>
      <c r="AT175" t="s">
        <v>5341</v>
      </c>
      <c r="AU175">
        <v>0.42105263157894701</v>
      </c>
      <c r="AV175">
        <v>0.42384105960264901</v>
      </c>
      <c r="AW175">
        <v>0.42244684559079798</v>
      </c>
    </row>
    <row r="176" spans="1:49" x14ac:dyDescent="0.2">
      <c r="A176">
        <v>207</v>
      </c>
      <c r="B176">
        <v>197</v>
      </c>
      <c r="C176" t="s">
        <v>5671</v>
      </c>
      <c r="D176">
        <v>8</v>
      </c>
      <c r="E176">
        <v>21</v>
      </c>
      <c r="F176">
        <v>2017</v>
      </c>
      <c r="G176" t="s">
        <v>779</v>
      </c>
      <c r="H176" t="s">
        <v>4850</v>
      </c>
      <c r="I176" t="s">
        <v>5321</v>
      </c>
      <c r="J176">
        <v>100.3</v>
      </c>
      <c r="K176">
        <v>12.5</v>
      </c>
      <c r="L176" s="11">
        <v>42968</v>
      </c>
      <c r="M176" t="s">
        <v>5342</v>
      </c>
      <c r="N176">
        <v>1</v>
      </c>
      <c r="O176" s="12">
        <v>0.15763888888888888</v>
      </c>
      <c r="P176" t="s">
        <v>5672</v>
      </c>
      <c r="Q176" s="12">
        <f t="shared" si="10"/>
        <v>1.6666666666666691E-2</v>
      </c>
      <c r="R176" s="12">
        <v>0.17430555555555557</v>
      </c>
      <c r="S176" t="s">
        <v>5673</v>
      </c>
      <c r="T176" s="11">
        <v>42969</v>
      </c>
      <c r="U176" s="12">
        <v>0.34722222222222227</v>
      </c>
      <c r="V176" s="12">
        <f t="shared" si="11"/>
        <v>0.17291666666666669</v>
      </c>
      <c r="W176" s="12">
        <v>0.5</v>
      </c>
      <c r="X176" s="12">
        <f t="shared" si="12"/>
        <v>0.67291666666666672</v>
      </c>
      <c r="Y176">
        <v>12.3</v>
      </c>
      <c r="Z176" t="s">
        <v>4994</v>
      </c>
      <c r="AA176">
        <v>12.5</v>
      </c>
      <c r="AB176">
        <v>12.1</v>
      </c>
      <c r="AC176">
        <v>12.5</v>
      </c>
      <c r="AD176">
        <v>15.1</v>
      </c>
      <c r="AE176">
        <v>16.3</v>
      </c>
      <c r="AF176">
        <v>15.4</v>
      </c>
      <c r="AG176">
        <v>16.600000000000001</v>
      </c>
      <c r="AI176" s="11">
        <v>42971</v>
      </c>
      <c r="AJ176">
        <v>14.3</v>
      </c>
      <c r="AK176">
        <v>17.3</v>
      </c>
      <c r="AL176">
        <v>14.6</v>
      </c>
      <c r="AN176" s="11">
        <v>42976</v>
      </c>
      <c r="AO176">
        <v>10.1</v>
      </c>
      <c r="AP176">
        <v>10.3</v>
      </c>
      <c r="AR176" t="s">
        <v>5207</v>
      </c>
      <c r="AS176">
        <v>9.0727816550000007E-2</v>
      </c>
      <c r="AT176" t="s">
        <v>5341</v>
      </c>
      <c r="AU176">
        <v>0.41059602649006599</v>
      </c>
      <c r="AV176">
        <v>0.40909090909090901</v>
      </c>
      <c r="AW176">
        <v>0.40984346779048803</v>
      </c>
    </row>
    <row r="177" spans="1:49" x14ac:dyDescent="0.2">
      <c r="A177">
        <v>236</v>
      </c>
      <c r="B177">
        <v>228</v>
      </c>
      <c r="C177" t="s">
        <v>5715</v>
      </c>
      <c r="D177">
        <v>8</v>
      </c>
      <c r="E177">
        <v>28</v>
      </c>
      <c r="F177">
        <v>2017</v>
      </c>
      <c r="G177" t="s">
        <v>779</v>
      </c>
      <c r="H177" t="s">
        <v>4850</v>
      </c>
      <c r="I177" t="s">
        <v>5321</v>
      </c>
      <c r="J177">
        <v>100.2</v>
      </c>
      <c r="K177">
        <v>12.8</v>
      </c>
      <c r="L177" s="11">
        <v>42975</v>
      </c>
      <c r="M177" t="s">
        <v>4994</v>
      </c>
      <c r="N177">
        <v>4</v>
      </c>
      <c r="O177" s="12">
        <v>0.14722222222222223</v>
      </c>
      <c r="P177" t="s">
        <v>5712</v>
      </c>
      <c r="Q177" s="12">
        <f t="shared" si="10"/>
        <v>1.7361111111111105E-2</v>
      </c>
      <c r="R177" s="12">
        <v>0.16458333333333333</v>
      </c>
      <c r="T177" s="11">
        <v>42976</v>
      </c>
      <c r="U177" s="12">
        <v>0.36944444444444446</v>
      </c>
      <c r="V177" s="12">
        <f t="shared" si="11"/>
        <v>0.20486111111111113</v>
      </c>
      <c r="W177" s="12">
        <v>0.5</v>
      </c>
      <c r="X177" s="12">
        <f t="shared" si="12"/>
        <v>0.70486111111111116</v>
      </c>
      <c r="Y177">
        <v>12.31</v>
      </c>
      <c r="Z177" t="s">
        <v>4994</v>
      </c>
      <c r="AA177">
        <v>12.7</v>
      </c>
      <c r="AB177">
        <v>12.5</v>
      </c>
      <c r="AC177">
        <v>12.6</v>
      </c>
      <c r="AD177">
        <v>15.3</v>
      </c>
      <c r="AE177">
        <v>16.3</v>
      </c>
      <c r="AF177">
        <v>15.1</v>
      </c>
      <c r="AG177">
        <v>16.2</v>
      </c>
      <c r="AI177" s="11">
        <v>42978</v>
      </c>
      <c r="AJ177">
        <v>14.7</v>
      </c>
      <c r="AK177">
        <v>14.3</v>
      </c>
      <c r="AL177">
        <v>17.7</v>
      </c>
      <c r="AN177" s="11">
        <v>42984</v>
      </c>
      <c r="AO177">
        <v>9.9</v>
      </c>
      <c r="AP177">
        <v>9.8000000000000007</v>
      </c>
      <c r="AR177" t="s">
        <v>5207</v>
      </c>
      <c r="AS177">
        <v>8.8822355290000002E-2</v>
      </c>
      <c r="AT177" t="s">
        <v>5341</v>
      </c>
      <c r="AU177">
        <v>0.41830065359477098</v>
      </c>
      <c r="AV177">
        <v>0.42384105960264901</v>
      </c>
      <c r="AW177">
        <v>0.42107085659871002</v>
      </c>
    </row>
    <row r="178" spans="1:49" x14ac:dyDescent="0.2">
      <c r="A178">
        <v>142</v>
      </c>
      <c r="B178">
        <v>131</v>
      </c>
      <c r="C178" t="s">
        <v>5583</v>
      </c>
      <c r="D178">
        <v>8</v>
      </c>
      <c r="E178">
        <v>7</v>
      </c>
      <c r="F178">
        <v>2017</v>
      </c>
      <c r="G178" t="s">
        <v>5315</v>
      </c>
      <c r="H178" t="s">
        <v>4937</v>
      </c>
      <c r="I178" t="s">
        <v>5314</v>
      </c>
      <c r="J178">
        <v>100.1</v>
      </c>
      <c r="K178">
        <v>11.4</v>
      </c>
      <c r="L178" s="11">
        <v>42954</v>
      </c>
      <c r="M178" t="s">
        <v>4994</v>
      </c>
      <c r="N178">
        <v>3</v>
      </c>
      <c r="O178" s="12">
        <v>0.13472222222222222</v>
      </c>
      <c r="P178" t="s">
        <v>5581</v>
      </c>
      <c r="Q178" s="12">
        <f t="shared" si="10"/>
        <v>1.5277777777777779E-2</v>
      </c>
      <c r="R178" s="12">
        <v>0.15</v>
      </c>
      <c r="T178" s="11">
        <v>42955</v>
      </c>
      <c r="U178" s="12">
        <v>0.3611111111111111</v>
      </c>
      <c r="V178" s="12">
        <f t="shared" si="11"/>
        <v>0.21111111111111111</v>
      </c>
      <c r="W178" s="12">
        <v>0.5</v>
      </c>
      <c r="X178" s="12">
        <f t="shared" si="12"/>
        <v>0.71111111111111114</v>
      </c>
      <c r="Y178">
        <v>11.69</v>
      </c>
      <c r="Z178" t="s">
        <v>4994</v>
      </c>
      <c r="AA178">
        <v>11.2</v>
      </c>
      <c r="AB178">
        <v>11.4</v>
      </c>
      <c r="AC178">
        <v>11.3</v>
      </c>
      <c r="AD178">
        <v>15</v>
      </c>
      <c r="AE178">
        <v>16.3</v>
      </c>
      <c r="AF178">
        <v>15.2</v>
      </c>
      <c r="AG178">
        <v>16.5</v>
      </c>
      <c r="AI178" s="11">
        <v>42957</v>
      </c>
      <c r="AJ178">
        <v>17.5</v>
      </c>
      <c r="AK178">
        <v>13.3</v>
      </c>
      <c r="AL178">
        <v>13.8</v>
      </c>
      <c r="AN178" s="11">
        <v>42962</v>
      </c>
      <c r="AO178">
        <v>10.199999999999999</v>
      </c>
      <c r="AP178">
        <v>10.4</v>
      </c>
      <c r="AR178" t="s">
        <v>5207</v>
      </c>
      <c r="AS178">
        <v>0.10689310690000001</v>
      </c>
      <c r="AT178" t="s">
        <v>5341</v>
      </c>
      <c r="AU178">
        <v>0.40666666666666701</v>
      </c>
      <c r="AV178">
        <v>0.40131578947368401</v>
      </c>
      <c r="AW178">
        <v>0.40399122807017501</v>
      </c>
    </row>
    <row r="179" spans="1:49" x14ac:dyDescent="0.2">
      <c r="A179">
        <v>257</v>
      </c>
      <c r="B179">
        <v>249</v>
      </c>
      <c r="C179" t="s">
        <v>5742</v>
      </c>
      <c r="D179">
        <v>8</v>
      </c>
      <c r="E179">
        <v>31</v>
      </c>
      <c r="F179">
        <v>2017</v>
      </c>
      <c r="G179" t="s">
        <v>5315</v>
      </c>
      <c r="H179" t="s">
        <v>4937</v>
      </c>
      <c r="I179" t="s">
        <v>5314</v>
      </c>
      <c r="J179">
        <v>100.2</v>
      </c>
      <c r="K179">
        <v>12.1</v>
      </c>
      <c r="L179" s="11">
        <v>42978</v>
      </c>
      <c r="M179" t="s">
        <v>4994</v>
      </c>
      <c r="N179">
        <v>1</v>
      </c>
      <c r="O179" s="12">
        <v>0.15277777777777776</v>
      </c>
      <c r="P179" t="s">
        <v>5743</v>
      </c>
      <c r="Q179" s="12">
        <f t="shared" si="10"/>
        <v>2.430555555555558E-2</v>
      </c>
      <c r="R179" s="12">
        <v>0.17708333333333334</v>
      </c>
      <c r="T179" s="11">
        <v>42979</v>
      </c>
      <c r="U179" s="12">
        <v>0.3666666666666667</v>
      </c>
      <c r="V179" s="12">
        <f t="shared" si="11"/>
        <v>0.18958333333333335</v>
      </c>
      <c r="W179" s="12">
        <v>0.5</v>
      </c>
      <c r="X179" s="12">
        <f t="shared" si="12"/>
        <v>0.68958333333333333</v>
      </c>
      <c r="Y179">
        <v>12.31</v>
      </c>
      <c r="Z179" t="s">
        <v>5342</v>
      </c>
      <c r="AA179">
        <v>13.3</v>
      </c>
      <c r="AB179">
        <v>13.1</v>
      </c>
      <c r="AC179">
        <v>13.5</v>
      </c>
      <c r="AD179">
        <v>15.1</v>
      </c>
      <c r="AE179">
        <v>16.2</v>
      </c>
      <c r="AF179">
        <v>15.1</v>
      </c>
      <c r="AG179">
        <v>16.2</v>
      </c>
      <c r="AI179" s="11">
        <v>42985</v>
      </c>
      <c r="AJ179">
        <v>15.3</v>
      </c>
      <c r="AK179">
        <v>18.600000000000001</v>
      </c>
      <c r="AL179">
        <v>11.8</v>
      </c>
      <c r="AN179" s="11">
        <v>42991</v>
      </c>
      <c r="AO179">
        <v>9.9</v>
      </c>
      <c r="AP179">
        <v>10</v>
      </c>
      <c r="AR179" t="s">
        <v>5207</v>
      </c>
      <c r="AS179">
        <v>5.7884231539999997E-2</v>
      </c>
      <c r="AT179" t="s">
        <v>5341</v>
      </c>
      <c r="AU179">
        <v>0.41721854304635803</v>
      </c>
      <c r="AV179">
        <v>0.41059602649006599</v>
      </c>
      <c r="AW179">
        <v>0.41390728476821198</v>
      </c>
    </row>
    <row r="180" spans="1:49" x14ac:dyDescent="0.2">
      <c r="A180">
        <v>20</v>
      </c>
      <c r="B180">
        <v>9</v>
      </c>
      <c r="C180" t="s">
        <v>5422</v>
      </c>
      <c r="D180">
        <v>6</v>
      </c>
      <c r="E180">
        <v>15</v>
      </c>
      <c r="F180">
        <v>2017</v>
      </c>
      <c r="G180" t="s">
        <v>261</v>
      </c>
      <c r="H180" t="s">
        <v>4815</v>
      </c>
      <c r="I180" t="s">
        <v>5214</v>
      </c>
      <c r="J180">
        <v>100.1</v>
      </c>
      <c r="K180">
        <v>11.9</v>
      </c>
      <c r="L180" s="11">
        <v>42901</v>
      </c>
      <c r="M180" t="s">
        <v>4994</v>
      </c>
      <c r="N180">
        <v>1</v>
      </c>
      <c r="O180" s="12">
        <v>0.13819444444444443</v>
      </c>
      <c r="P180" t="s">
        <v>5423</v>
      </c>
      <c r="Q180" s="12">
        <f t="shared" si="10"/>
        <v>1.5972222222222249E-2</v>
      </c>
      <c r="R180" s="12">
        <v>0.15416666666666667</v>
      </c>
      <c r="T180" s="11">
        <v>42902</v>
      </c>
      <c r="U180" s="12">
        <v>0.35833333333333334</v>
      </c>
      <c r="V180" s="12">
        <f t="shared" si="11"/>
        <v>0.20416666666666666</v>
      </c>
      <c r="W180" s="12">
        <v>0.5</v>
      </c>
      <c r="X180" s="12">
        <f t="shared" si="12"/>
        <v>0.70416666666666661</v>
      </c>
      <c r="Y180">
        <v>11.97</v>
      </c>
      <c r="Z180" t="s">
        <v>4994</v>
      </c>
      <c r="AA180">
        <v>11.2</v>
      </c>
      <c r="AB180">
        <v>11.5</v>
      </c>
      <c r="AC180">
        <v>11.1</v>
      </c>
      <c r="AD180">
        <v>15.1</v>
      </c>
      <c r="AE180">
        <v>16.3</v>
      </c>
      <c r="AF180">
        <v>15.2</v>
      </c>
      <c r="AG180">
        <v>16.5</v>
      </c>
      <c r="AI180" s="11">
        <v>42907</v>
      </c>
      <c r="AJ180">
        <v>14.4</v>
      </c>
      <c r="AK180">
        <v>13.7</v>
      </c>
      <c r="AL180">
        <v>13.2</v>
      </c>
      <c r="AN180" s="11">
        <v>42909</v>
      </c>
      <c r="AO180">
        <v>10.199999999999999</v>
      </c>
      <c r="AP180">
        <v>10.4</v>
      </c>
      <c r="AR180" t="s">
        <v>5207</v>
      </c>
      <c r="AS180">
        <v>7.4925074930000002E-2</v>
      </c>
      <c r="AT180" t="s">
        <v>5341</v>
      </c>
      <c r="AU180">
        <v>0.40397350993377501</v>
      </c>
      <c r="AV180">
        <v>0.40131578947368401</v>
      </c>
      <c r="AW180">
        <v>0.40264464970372998</v>
      </c>
    </row>
    <row r="181" spans="1:49" x14ac:dyDescent="0.2">
      <c r="A181">
        <v>93</v>
      </c>
      <c r="B181">
        <v>82</v>
      </c>
      <c r="C181" t="s">
        <v>5518</v>
      </c>
      <c r="D181">
        <v>7</v>
      </c>
      <c r="E181">
        <v>17</v>
      </c>
      <c r="F181">
        <v>2017</v>
      </c>
      <c r="G181" t="s">
        <v>261</v>
      </c>
      <c r="H181" t="s">
        <v>4815</v>
      </c>
      <c r="I181" t="s">
        <v>5214</v>
      </c>
      <c r="J181">
        <v>100.3</v>
      </c>
      <c r="K181">
        <v>12.2</v>
      </c>
      <c r="L181" s="11">
        <v>42933</v>
      </c>
      <c r="M181" t="s">
        <v>4994</v>
      </c>
      <c r="N181">
        <v>2</v>
      </c>
      <c r="O181" s="12">
        <v>0.15902777777777777</v>
      </c>
      <c r="P181" t="s">
        <v>5517</v>
      </c>
      <c r="Q181" s="12">
        <f t="shared" si="10"/>
        <v>1.6666666666666691E-2</v>
      </c>
      <c r="R181" s="12">
        <v>0.17569444444444446</v>
      </c>
      <c r="T181" s="11">
        <v>42934</v>
      </c>
      <c r="U181" s="12">
        <v>0.3756944444444445</v>
      </c>
      <c r="V181" s="12">
        <f t="shared" si="11"/>
        <v>0.20000000000000004</v>
      </c>
      <c r="W181" s="12">
        <v>0.5</v>
      </c>
      <c r="X181" s="12">
        <f t="shared" si="12"/>
        <v>0.70000000000000007</v>
      </c>
      <c r="Y181">
        <v>11.86</v>
      </c>
      <c r="Z181" t="s">
        <v>4994</v>
      </c>
      <c r="AA181">
        <v>11.4</v>
      </c>
      <c r="AB181">
        <v>11.1</v>
      </c>
      <c r="AC181">
        <v>12</v>
      </c>
      <c r="AD181">
        <v>15</v>
      </c>
      <c r="AE181">
        <v>16.5</v>
      </c>
      <c r="AF181">
        <v>15.3</v>
      </c>
      <c r="AG181">
        <v>16.899999999999999</v>
      </c>
      <c r="AI181" s="11">
        <v>42936</v>
      </c>
      <c r="AJ181">
        <v>16.399999999999999</v>
      </c>
      <c r="AK181">
        <v>13.1</v>
      </c>
      <c r="AL181">
        <v>12.9</v>
      </c>
      <c r="AN181" s="11">
        <v>42941</v>
      </c>
      <c r="AO181">
        <v>10.3</v>
      </c>
      <c r="AP181">
        <v>10.7</v>
      </c>
      <c r="AR181" t="s">
        <v>5207</v>
      </c>
      <c r="AS181">
        <v>7.8763708870000004E-2</v>
      </c>
      <c r="AT181" t="s">
        <v>5341</v>
      </c>
      <c r="AU181">
        <v>0.413333333333333</v>
      </c>
      <c r="AV181">
        <v>0.40522875816993498</v>
      </c>
      <c r="AW181">
        <v>0.40928104575163399</v>
      </c>
    </row>
    <row r="182" spans="1:49" x14ac:dyDescent="0.2">
      <c r="A182">
        <v>70</v>
      </c>
      <c r="B182">
        <v>59</v>
      </c>
      <c r="C182" t="s">
        <v>5487</v>
      </c>
      <c r="D182">
        <v>7</v>
      </c>
      <c r="E182">
        <v>5</v>
      </c>
      <c r="F182">
        <v>2017</v>
      </c>
      <c r="G182" t="s">
        <v>812</v>
      </c>
      <c r="H182" t="s">
        <v>4863</v>
      </c>
      <c r="I182" t="s">
        <v>5225</v>
      </c>
      <c r="J182">
        <v>100.1</v>
      </c>
      <c r="K182">
        <v>10.7</v>
      </c>
      <c r="L182" s="11">
        <v>42921</v>
      </c>
      <c r="M182" t="s">
        <v>4994</v>
      </c>
      <c r="N182">
        <v>3</v>
      </c>
      <c r="O182" s="12">
        <v>0.12708333333333333</v>
      </c>
      <c r="P182" t="s">
        <v>5485</v>
      </c>
      <c r="Q182" s="12">
        <f t="shared" si="10"/>
        <v>1.4583333333333337E-2</v>
      </c>
      <c r="R182" s="12">
        <v>0.14166666666666666</v>
      </c>
      <c r="T182" s="11">
        <v>42922</v>
      </c>
      <c r="U182" s="12">
        <v>0.35486111111111113</v>
      </c>
      <c r="V182" s="12">
        <f t="shared" si="11"/>
        <v>0.21319444444444446</v>
      </c>
      <c r="W182" s="12">
        <v>0.5</v>
      </c>
      <c r="X182" s="12">
        <f t="shared" si="12"/>
        <v>0.71319444444444446</v>
      </c>
      <c r="Y182">
        <v>11.79</v>
      </c>
      <c r="Z182" t="s">
        <v>5342</v>
      </c>
      <c r="AA182">
        <v>11.1</v>
      </c>
      <c r="AB182">
        <v>11.1</v>
      </c>
      <c r="AC182">
        <v>11</v>
      </c>
      <c r="AD182">
        <v>15</v>
      </c>
      <c r="AE182">
        <v>16.2</v>
      </c>
      <c r="AF182">
        <v>15.3</v>
      </c>
      <c r="AG182">
        <v>16.5</v>
      </c>
      <c r="AI182" s="11">
        <v>42927</v>
      </c>
      <c r="AJ182">
        <v>13.6</v>
      </c>
      <c r="AK182">
        <v>13.4</v>
      </c>
      <c r="AL182">
        <v>15.8</v>
      </c>
      <c r="AN182" s="11">
        <v>42929</v>
      </c>
      <c r="AO182">
        <v>9.3000000000000007</v>
      </c>
      <c r="AP182">
        <v>9.4</v>
      </c>
      <c r="AR182" t="s">
        <v>5207</v>
      </c>
      <c r="AS182">
        <v>9.59040959E-2</v>
      </c>
      <c r="AT182" t="s">
        <v>5341</v>
      </c>
      <c r="AU182">
        <v>0.46</v>
      </c>
      <c r="AV182">
        <v>0.46405228758169897</v>
      </c>
      <c r="AW182">
        <v>0.46202614379085</v>
      </c>
    </row>
    <row r="183" spans="1:49" x14ac:dyDescent="0.2">
      <c r="A183">
        <v>125</v>
      </c>
      <c r="B183">
        <v>114</v>
      </c>
      <c r="C183" t="s">
        <v>5560</v>
      </c>
      <c r="D183">
        <v>7</v>
      </c>
      <c r="E183">
        <v>31</v>
      </c>
      <c r="F183">
        <v>2017</v>
      </c>
      <c r="G183" t="s">
        <v>812</v>
      </c>
      <c r="H183" t="s">
        <v>4863</v>
      </c>
      <c r="I183" t="s">
        <v>5225</v>
      </c>
      <c r="J183">
        <v>100</v>
      </c>
      <c r="K183">
        <v>11.8</v>
      </c>
      <c r="L183" s="11">
        <v>42947</v>
      </c>
      <c r="M183" t="s">
        <v>4994</v>
      </c>
      <c r="N183">
        <v>2</v>
      </c>
      <c r="O183" s="12">
        <v>0.12986111111111112</v>
      </c>
      <c r="P183" t="s">
        <v>5559</v>
      </c>
      <c r="Q183" s="12">
        <f t="shared" si="10"/>
        <v>1.6666666666666663E-2</v>
      </c>
      <c r="R183" s="12">
        <v>0.14652777777777778</v>
      </c>
      <c r="T183" s="11">
        <v>42948</v>
      </c>
      <c r="U183" s="12">
        <v>0.3527777777777778</v>
      </c>
      <c r="V183" s="12">
        <f t="shared" si="11"/>
        <v>0.20625000000000002</v>
      </c>
      <c r="W183" s="12">
        <v>0.5</v>
      </c>
      <c r="X183" s="12">
        <f t="shared" si="12"/>
        <v>0.70625000000000004</v>
      </c>
      <c r="Y183">
        <v>11.68</v>
      </c>
      <c r="Z183" t="s">
        <v>4994</v>
      </c>
      <c r="AA183">
        <v>11.2</v>
      </c>
      <c r="AB183">
        <v>11.7</v>
      </c>
      <c r="AC183">
        <v>11.3</v>
      </c>
      <c r="AD183">
        <v>15</v>
      </c>
      <c r="AE183">
        <v>16.5</v>
      </c>
      <c r="AF183">
        <v>15.1</v>
      </c>
      <c r="AG183">
        <v>16.5</v>
      </c>
      <c r="AI183" s="11">
        <v>42950</v>
      </c>
      <c r="AJ183">
        <v>13.7</v>
      </c>
      <c r="AK183">
        <v>13.4</v>
      </c>
      <c r="AL183">
        <v>16.5</v>
      </c>
      <c r="AN183" s="11">
        <v>42955</v>
      </c>
      <c r="AO183">
        <v>9.4</v>
      </c>
      <c r="AP183">
        <v>9.4</v>
      </c>
      <c r="AR183" t="s">
        <v>5207</v>
      </c>
      <c r="AS183">
        <v>9.4E-2</v>
      </c>
      <c r="AT183" t="s">
        <v>5341</v>
      </c>
      <c r="AU183">
        <v>0.473333333333333</v>
      </c>
      <c r="AV183">
        <v>0.47019867549668898</v>
      </c>
      <c r="AW183">
        <v>0.47176600441501099</v>
      </c>
    </row>
    <row r="184" spans="1:49" x14ac:dyDescent="0.2">
      <c r="A184">
        <v>58</v>
      </c>
      <c r="B184">
        <v>47</v>
      </c>
      <c r="C184" t="s">
        <v>5471</v>
      </c>
      <c r="D184">
        <v>6</v>
      </c>
      <c r="E184">
        <v>27</v>
      </c>
      <c r="F184">
        <v>2017</v>
      </c>
      <c r="G184" t="s">
        <v>650</v>
      </c>
      <c r="H184" t="s">
        <v>4911</v>
      </c>
      <c r="I184" t="s">
        <v>5229</v>
      </c>
      <c r="J184">
        <v>100</v>
      </c>
      <c r="K184">
        <v>11.1</v>
      </c>
      <c r="L184" s="11">
        <v>42913</v>
      </c>
      <c r="M184" t="s">
        <v>4994</v>
      </c>
      <c r="N184">
        <v>3</v>
      </c>
      <c r="O184" s="12">
        <v>0.15208333333333332</v>
      </c>
      <c r="P184" t="s">
        <v>5469</v>
      </c>
      <c r="Q184" s="12">
        <f t="shared" si="10"/>
        <v>1.6666666666666663E-2</v>
      </c>
      <c r="R184" s="12">
        <v>0.16874999999999998</v>
      </c>
      <c r="T184" s="11">
        <v>42914</v>
      </c>
      <c r="U184" s="12">
        <v>0.3611111111111111</v>
      </c>
      <c r="V184" s="12">
        <f t="shared" si="11"/>
        <v>0.19236111111111112</v>
      </c>
      <c r="W184" s="12">
        <v>0.5</v>
      </c>
      <c r="X184" s="12">
        <f t="shared" si="12"/>
        <v>0.69236111111111109</v>
      </c>
      <c r="Y184">
        <v>11.93</v>
      </c>
      <c r="Z184" t="s">
        <v>4994</v>
      </c>
      <c r="AA184">
        <v>11.4</v>
      </c>
      <c r="AB184">
        <v>11.5</v>
      </c>
      <c r="AC184">
        <v>11.4</v>
      </c>
      <c r="AD184">
        <v>15.2</v>
      </c>
      <c r="AE184">
        <v>16.600000000000001</v>
      </c>
      <c r="AF184">
        <v>15.2</v>
      </c>
      <c r="AG184">
        <v>16.600000000000001</v>
      </c>
      <c r="AI184" s="11">
        <v>42916</v>
      </c>
      <c r="AJ184">
        <v>16.600000000000001</v>
      </c>
      <c r="AK184">
        <v>12.9</v>
      </c>
      <c r="AL184">
        <v>13.6</v>
      </c>
      <c r="AN184" s="11">
        <v>42922</v>
      </c>
      <c r="AO184">
        <v>10.199999999999999</v>
      </c>
      <c r="AP184">
        <v>10.1</v>
      </c>
      <c r="AR184" t="s">
        <v>5207</v>
      </c>
      <c r="AS184">
        <v>8.7999999999999995E-2</v>
      </c>
      <c r="AT184" t="s">
        <v>5341</v>
      </c>
      <c r="AU184">
        <v>0.42105263157894801</v>
      </c>
      <c r="AV184">
        <v>0.42763157894736897</v>
      </c>
      <c r="AW184">
        <v>0.42434210526315802</v>
      </c>
    </row>
    <row r="185" spans="1:49" x14ac:dyDescent="0.2">
      <c r="A185">
        <v>64</v>
      </c>
      <c r="B185">
        <v>53</v>
      </c>
      <c r="C185" t="s">
        <v>5478</v>
      </c>
      <c r="D185">
        <v>6</v>
      </c>
      <c r="E185">
        <v>29</v>
      </c>
      <c r="F185">
        <v>2017</v>
      </c>
      <c r="G185" t="s">
        <v>650</v>
      </c>
      <c r="H185" t="s">
        <v>4911</v>
      </c>
      <c r="I185" t="s">
        <v>5229</v>
      </c>
      <c r="J185">
        <v>100.1</v>
      </c>
      <c r="K185">
        <v>12.4</v>
      </c>
      <c r="L185" s="11">
        <v>42915</v>
      </c>
      <c r="M185" t="s">
        <v>4994</v>
      </c>
      <c r="N185">
        <v>1</v>
      </c>
      <c r="O185" s="12">
        <v>0.14791666666666667</v>
      </c>
      <c r="P185" t="s">
        <v>5479</v>
      </c>
      <c r="Q185" s="12">
        <f t="shared" si="10"/>
        <v>1.6666666666666663E-2</v>
      </c>
      <c r="R185" s="12">
        <v>0.16458333333333333</v>
      </c>
      <c r="T185" s="11">
        <v>42916</v>
      </c>
      <c r="U185" s="12">
        <v>0.3527777777777778</v>
      </c>
      <c r="V185" s="12">
        <f t="shared" si="11"/>
        <v>0.18819444444444447</v>
      </c>
      <c r="W185" s="12">
        <v>0.5</v>
      </c>
      <c r="X185" s="12">
        <f t="shared" si="12"/>
        <v>0.68819444444444444</v>
      </c>
      <c r="Y185">
        <v>11.87</v>
      </c>
      <c r="Z185" t="s">
        <v>4994</v>
      </c>
      <c r="AA185">
        <v>11.2</v>
      </c>
      <c r="AB185">
        <v>11.1</v>
      </c>
      <c r="AC185">
        <v>11</v>
      </c>
      <c r="AD185">
        <v>15</v>
      </c>
      <c r="AE185">
        <v>16.3</v>
      </c>
      <c r="AF185">
        <v>15.2</v>
      </c>
      <c r="AG185">
        <v>16.5</v>
      </c>
      <c r="AI185" s="11">
        <v>42923</v>
      </c>
      <c r="AJ185">
        <v>13.6</v>
      </c>
      <c r="AK185">
        <v>15.2</v>
      </c>
      <c r="AL185">
        <v>13</v>
      </c>
      <c r="AN185" s="11">
        <v>42922</v>
      </c>
      <c r="AO185">
        <v>9.9</v>
      </c>
      <c r="AP185">
        <v>10.1</v>
      </c>
      <c r="AQ185" t="s">
        <v>5480</v>
      </c>
      <c r="AR185" t="s">
        <v>5207</v>
      </c>
      <c r="AS185">
        <v>8.4915084919999995E-2</v>
      </c>
      <c r="AT185" t="s">
        <v>5341</v>
      </c>
      <c r="AU185">
        <v>0.42666666666666703</v>
      </c>
      <c r="AV185">
        <v>0.42105263157894701</v>
      </c>
      <c r="AW185">
        <v>0.42385964912280699</v>
      </c>
    </row>
    <row r="186" spans="1:49" x14ac:dyDescent="0.2">
      <c r="A186">
        <v>111</v>
      </c>
      <c r="B186">
        <v>100</v>
      </c>
      <c r="C186" t="s">
        <v>5541</v>
      </c>
      <c r="D186">
        <v>7</v>
      </c>
      <c r="E186">
        <v>24</v>
      </c>
      <c r="F186">
        <v>2017</v>
      </c>
      <c r="G186" t="s">
        <v>862</v>
      </c>
      <c r="H186" t="s">
        <v>4763</v>
      </c>
      <c r="I186" t="s">
        <v>5208</v>
      </c>
      <c r="J186">
        <v>100.1</v>
      </c>
      <c r="K186">
        <v>11</v>
      </c>
      <c r="L186" s="11">
        <v>42940</v>
      </c>
      <c r="M186" t="s">
        <v>4994</v>
      </c>
      <c r="N186">
        <v>4</v>
      </c>
      <c r="O186" s="12">
        <v>0.13541666666666666</v>
      </c>
      <c r="P186" t="s">
        <v>5537</v>
      </c>
      <c r="Q186" s="12">
        <f t="shared" si="10"/>
        <v>1.3888888888888895E-2</v>
      </c>
      <c r="R186" s="12">
        <v>0.14930555555555555</v>
      </c>
      <c r="T186" s="11">
        <v>42941</v>
      </c>
      <c r="U186" s="12">
        <v>0.37638888888888888</v>
      </c>
      <c r="V186" s="12">
        <f t="shared" si="11"/>
        <v>0.22708333333333333</v>
      </c>
      <c r="W186" s="12">
        <v>0.5</v>
      </c>
      <c r="X186" s="12">
        <f t="shared" si="12"/>
        <v>0.7270833333333333</v>
      </c>
      <c r="Y186">
        <v>12.04</v>
      </c>
      <c r="Z186" t="s">
        <v>4994</v>
      </c>
      <c r="AA186">
        <v>11.2</v>
      </c>
      <c r="AB186">
        <v>11.4</v>
      </c>
      <c r="AC186">
        <v>11.5</v>
      </c>
      <c r="AD186">
        <v>15.1</v>
      </c>
      <c r="AE186">
        <v>16.600000000000001</v>
      </c>
      <c r="AF186">
        <v>15.1</v>
      </c>
      <c r="AG186">
        <v>16.600000000000001</v>
      </c>
      <c r="AH186" t="s">
        <v>5538</v>
      </c>
      <c r="AI186" s="11">
        <v>42943</v>
      </c>
      <c r="AJ186">
        <v>13</v>
      </c>
      <c r="AK186">
        <v>13.2</v>
      </c>
      <c r="AL186">
        <v>14.6</v>
      </c>
      <c r="AN186" s="11">
        <v>42948</v>
      </c>
      <c r="AO186">
        <v>9.6</v>
      </c>
      <c r="AP186">
        <v>9.5</v>
      </c>
      <c r="AR186" t="s">
        <v>5207</v>
      </c>
      <c r="AS186">
        <v>6.6933066929999993E-2</v>
      </c>
      <c r="AT186" t="s">
        <v>5341</v>
      </c>
      <c r="AU186">
        <v>0.463576158940397</v>
      </c>
      <c r="AV186">
        <v>0.47019867549668898</v>
      </c>
      <c r="AW186">
        <v>0.46688741721854299</v>
      </c>
    </row>
    <row r="187" spans="1:49" x14ac:dyDescent="0.2">
      <c r="A187">
        <v>240</v>
      </c>
      <c r="B187">
        <v>232</v>
      </c>
      <c r="C187" t="s">
        <v>5720</v>
      </c>
      <c r="D187">
        <v>8</v>
      </c>
      <c r="E187">
        <v>28</v>
      </c>
      <c r="F187">
        <v>2017</v>
      </c>
      <c r="G187" t="s">
        <v>862</v>
      </c>
      <c r="H187" t="s">
        <v>4763</v>
      </c>
      <c r="I187" t="s">
        <v>5208</v>
      </c>
      <c r="J187">
        <v>100.2</v>
      </c>
      <c r="K187">
        <v>10</v>
      </c>
      <c r="L187" s="11">
        <v>42975</v>
      </c>
      <c r="M187" t="s">
        <v>5342</v>
      </c>
      <c r="N187">
        <v>4</v>
      </c>
      <c r="O187" s="12">
        <v>0.16944444444444443</v>
      </c>
      <c r="P187" t="s">
        <v>5717</v>
      </c>
      <c r="Q187" s="12">
        <f t="shared" si="10"/>
        <v>1.6666666666666691E-2</v>
      </c>
      <c r="R187" s="12">
        <v>0.18611111111111112</v>
      </c>
      <c r="T187" s="11">
        <v>42976</v>
      </c>
      <c r="U187" s="12">
        <v>0.36944444444444446</v>
      </c>
      <c r="V187" s="12">
        <f t="shared" si="11"/>
        <v>0.18333333333333335</v>
      </c>
      <c r="W187" s="12">
        <v>0.5</v>
      </c>
      <c r="X187" s="12">
        <f t="shared" si="12"/>
        <v>0.68333333333333335</v>
      </c>
      <c r="Y187">
        <v>12.26</v>
      </c>
      <c r="Z187" t="s">
        <v>4994</v>
      </c>
      <c r="AA187">
        <v>12.8</v>
      </c>
      <c r="AB187">
        <v>12.8</v>
      </c>
      <c r="AC187">
        <v>12.6</v>
      </c>
      <c r="AD187">
        <v>15</v>
      </c>
      <c r="AE187">
        <v>16.100000000000001</v>
      </c>
      <c r="AF187">
        <v>15.2</v>
      </c>
      <c r="AG187">
        <v>16.2</v>
      </c>
      <c r="AI187" s="11">
        <v>42978</v>
      </c>
      <c r="AJ187">
        <v>14.4</v>
      </c>
      <c r="AK187">
        <v>17.600000000000001</v>
      </c>
      <c r="AL187">
        <v>16</v>
      </c>
      <c r="AN187" s="11">
        <v>42984</v>
      </c>
      <c r="AO187">
        <v>8.6</v>
      </c>
      <c r="AP187">
        <v>8.6999999999999993</v>
      </c>
      <c r="AR187" t="s">
        <v>5207</v>
      </c>
      <c r="AS187">
        <v>9.7804391219999995E-2</v>
      </c>
      <c r="AT187" t="s">
        <v>5341</v>
      </c>
      <c r="AU187">
        <v>0.5</v>
      </c>
      <c r="AV187">
        <v>0.49342105263157898</v>
      </c>
      <c r="AW187">
        <v>0.49671052631578999</v>
      </c>
    </row>
    <row r="188" spans="1:49" x14ac:dyDescent="0.2">
      <c r="A188">
        <v>189</v>
      </c>
      <c r="B188">
        <v>179</v>
      </c>
      <c r="C188" t="s">
        <v>5649</v>
      </c>
      <c r="D188">
        <v>8</v>
      </c>
      <c r="E188">
        <v>16</v>
      </c>
      <c r="F188">
        <v>2017</v>
      </c>
      <c r="G188" t="s">
        <v>378</v>
      </c>
      <c r="H188">
        <v>1538</v>
      </c>
      <c r="I188" t="s">
        <v>5201</v>
      </c>
      <c r="J188">
        <v>100.2</v>
      </c>
      <c r="K188">
        <v>13.1</v>
      </c>
      <c r="L188" s="11">
        <v>42963</v>
      </c>
      <c r="M188" t="s">
        <v>4994</v>
      </c>
      <c r="N188">
        <v>3</v>
      </c>
      <c r="P188" t="s">
        <v>5647</v>
      </c>
      <c r="Q188" s="12"/>
      <c r="R188" s="12">
        <v>0.15625</v>
      </c>
      <c r="T188" s="11">
        <v>42964</v>
      </c>
      <c r="U188" s="12">
        <v>0.35138888888888892</v>
      </c>
      <c r="V188" s="12">
        <f t="shared" si="11"/>
        <v>0.19513888888888892</v>
      </c>
      <c r="W188" s="12">
        <v>0.5</v>
      </c>
      <c r="X188" s="12">
        <f t="shared" si="12"/>
        <v>0.69513888888888897</v>
      </c>
      <c r="Y188">
        <v>12.2</v>
      </c>
      <c r="Z188" t="s">
        <v>4994</v>
      </c>
      <c r="AA188">
        <v>11.5</v>
      </c>
      <c r="AB188">
        <v>11.4</v>
      </c>
      <c r="AC188">
        <v>11.7</v>
      </c>
      <c r="AD188">
        <v>15.2</v>
      </c>
      <c r="AE188">
        <v>16.399999999999999</v>
      </c>
      <c r="AF188">
        <v>15</v>
      </c>
      <c r="AG188">
        <v>16.2</v>
      </c>
      <c r="AI188" s="11">
        <v>42969</v>
      </c>
      <c r="AJ188">
        <v>13.8</v>
      </c>
      <c r="AK188">
        <v>15.2</v>
      </c>
      <c r="AL188">
        <v>13.5</v>
      </c>
      <c r="AN188" s="11">
        <v>42971</v>
      </c>
      <c r="AO188">
        <v>10.1</v>
      </c>
      <c r="AP188">
        <v>10</v>
      </c>
      <c r="AR188" t="s">
        <v>5207</v>
      </c>
      <c r="AS188">
        <v>7.8842315369999999E-2</v>
      </c>
      <c r="AT188" t="s">
        <v>5341</v>
      </c>
      <c r="AU188">
        <v>0.41447368421052599</v>
      </c>
      <c r="AV188">
        <v>0.413333333333333</v>
      </c>
      <c r="AW188">
        <v>0.41390350877193</v>
      </c>
    </row>
    <row r="189" spans="1:49" x14ac:dyDescent="0.2">
      <c r="A189">
        <v>344</v>
      </c>
      <c r="B189">
        <v>340</v>
      </c>
      <c r="C189" t="s">
        <v>5857</v>
      </c>
      <c r="D189">
        <v>9</v>
      </c>
      <c r="E189">
        <v>25</v>
      </c>
      <c r="F189">
        <v>2017</v>
      </c>
      <c r="G189" t="s">
        <v>378</v>
      </c>
      <c r="H189">
        <v>1538</v>
      </c>
      <c r="I189" t="s">
        <v>5201</v>
      </c>
      <c r="J189">
        <v>102</v>
      </c>
      <c r="K189">
        <v>13.3</v>
      </c>
      <c r="L189" s="11">
        <v>43003</v>
      </c>
      <c r="M189" t="s">
        <v>5342</v>
      </c>
      <c r="N189">
        <v>4</v>
      </c>
      <c r="O189" s="12">
        <v>0.19305555555555554</v>
      </c>
      <c r="P189" t="s">
        <v>5854</v>
      </c>
      <c r="Q189" s="12">
        <f t="shared" si="10"/>
        <v>1.5972222222222249E-2</v>
      </c>
      <c r="R189" s="12">
        <v>0.20902777777777778</v>
      </c>
      <c r="S189" t="s">
        <v>5858</v>
      </c>
      <c r="T189" s="11">
        <v>43004</v>
      </c>
      <c r="U189" s="12">
        <v>0.37083333333333335</v>
      </c>
      <c r="V189" s="12">
        <f t="shared" si="11"/>
        <v>0.16180555555555556</v>
      </c>
      <c r="W189" s="12">
        <v>0.5</v>
      </c>
      <c r="X189" s="12">
        <f t="shared" si="12"/>
        <v>0.66180555555555554</v>
      </c>
      <c r="Y189">
        <v>12.26</v>
      </c>
      <c r="Z189" t="s">
        <v>4994</v>
      </c>
      <c r="AA189">
        <v>12.4</v>
      </c>
      <c r="AB189">
        <v>12.5</v>
      </c>
      <c r="AC189">
        <v>12.6</v>
      </c>
      <c r="AD189">
        <v>14.8</v>
      </c>
      <c r="AE189">
        <v>16.100000000000001</v>
      </c>
      <c r="AF189">
        <v>15.2</v>
      </c>
      <c r="AG189">
        <v>16.399999999999999</v>
      </c>
      <c r="AI189" s="11">
        <v>43007</v>
      </c>
      <c r="AJ189">
        <v>14.3</v>
      </c>
      <c r="AK189">
        <v>14.8</v>
      </c>
      <c r="AL189">
        <v>14.4</v>
      </c>
      <c r="AN189" s="11">
        <v>43013</v>
      </c>
      <c r="AO189">
        <v>9.8000000000000007</v>
      </c>
      <c r="AP189">
        <v>9.8000000000000007</v>
      </c>
      <c r="AR189" t="s">
        <v>5207</v>
      </c>
      <c r="AS189">
        <v>5.8823529409999999E-2</v>
      </c>
      <c r="AT189" t="s">
        <v>5341</v>
      </c>
      <c r="AU189">
        <v>0.42567567567567599</v>
      </c>
      <c r="AV189">
        <v>0.43421052631578899</v>
      </c>
      <c r="AW189">
        <v>0.42994310099573302</v>
      </c>
    </row>
    <row r="190" spans="1:49" x14ac:dyDescent="0.2">
      <c r="A190">
        <v>271</v>
      </c>
      <c r="B190">
        <v>263</v>
      </c>
      <c r="C190" t="s">
        <v>5761</v>
      </c>
      <c r="D190">
        <v>9</v>
      </c>
      <c r="E190">
        <v>6</v>
      </c>
      <c r="F190">
        <v>2017</v>
      </c>
      <c r="G190" t="s">
        <v>167</v>
      </c>
      <c r="H190" t="s">
        <v>4803</v>
      </c>
      <c r="I190" t="s">
        <v>5283</v>
      </c>
      <c r="J190">
        <v>100.2</v>
      </c>
      <c r="K190">
        <v>11.2</v>
      </c>
      <c r="L190" s="11">
        <v>42984</v>
      </c>
      <c r="M190" t="s">
        <v>4994</v>
      </c>
      <c r="N190">
        <v>3</v>
      </c>
      <c r="O190" s="12">
        <v>0.16874999999999998</v>
      </c>
      <c r="P190" t="s">
        <v>5759</v>
      </c>
      <c r="Q190" s="12">
        <f t="shared" si="10"/>
        <v>1.5277777777777807E-2</v>
      </c>
      <c r="R190" s="12">
        <v>0.18402777777777779</v>
      </c>
      <c r="T190" s="11">
        <v>42985</v>
      </c>
      <c r="U190" s="12">
        <v>0.36458333333333331</v>
      </c>
      <c r="V190" s="12">
        <f t="shared" si="11"/>
        <v>0.18055555555555552</v>
      </c>
      <c r="W190" s="12">
        <v>0.5</v>
      </c>
      <c r="X190" s="12">
        <f t="shared" si="12"/>
        <v>0.68055555555555558</v>
      </c>
      <c r="Y190">
        <v>12.31</v>
      </c>
      <c r="Z190" t="s">
        <v>5342</v>
      </c>
      <c r="AA190">
        <v>12.9</v>
      </c>
      <c r="AB190">
        <v>12.7</v>
      </c>
      <c r="AC190">
        <v>13</v>
      </c>
      <c r="AD190">
        <v>15.3</v>
      </c>
      <c r="AE190">
        <v>16.399999999999999</v>
      </c>
      <c r="AF190">
        <v>15.3</v>
      </c>
      <c r="AG190">
        <v>16.399999999999999</v>
      </c>
      <c r="AI190" s="11">
        <v>42991</v>
      </c>
      <c r="AJ190">
        <v>15.2</v>
      </c>
      <c r="AK190">
        <v>17.600000000000001</v>
      </c>
      <c r="AL190">
        <v>14.5</v>
      </c>
      <c r="AN190" s="11">
        <v>42997</v>
      </c>
      <c r="AO190">
        <v>10</v>
      </c>
      <c r="AP190">
        <v>9.9</v>
      </c>
      <c r="AR190" t="s">
        <v>5207</v>
      </c>
      <c r="AS190">
        <v>8.6826347309999996E-2</v>
      </c>
      <c r="AT190" t="s">
        <v>5341</v>
      </c>
      <c r="AU190">
        <v>0.41830065359477098</v>
      </c>
      <c r="AV190">
        <v>0.42483660130718898</v>
      </c>
      <c r="AW190">
        <v>0.42156862745098</v>
      </c>
    </row>
    <row r="191" spans="1:49" x14ac:dyDescent="0.2">
      <c r="A191">
        <v>305</v>
      </c>
      <c r="B191">
        <v>300</v>
      </c>
      <c r="C191" t="s">
        <v>5806</v>
      </c>
      <c r="D191">
        <v>9</v>
      </c>
      <c r="E191">
        <v>14</v>
      </c>
      <c r="F191">
        <v>2017</v>
      </c>
      <c r="G191" t="s">
        <v>167</v>
      </c>
      <c r="H191" t="s">
        <v>4803</v>
      </c>
      <c r="I191" t="s">
        <v>5283</v>
      </c>
      <c r="J191">
        <v>100.1</v>
      </c>
      <c r="K191">
        <v>12.8</v>
      </c>
      <c r="L191" s="11">
        <v>42992</v>
      </c>
      <c r="M191" t="s">
        <v>5342</v>
      </c>
      <c r="N191">
        <v>4</v>
      </c>
      <c r="O191" s="12">
        <v>0.18124999999999999</v>
      </c>
      <c r="P191" t="s">
        <v>5803</v>
      </c>
      <c r="Q191" s="12">
        <f t="shared" si="10"/>
        <v>1.6666666666666663E-2</v>
      </c>
      <c r="R191" s="12">
        <v>0.19791666666666666</v>
      </c>
      <c r="T191" s="11">
        <v>42993</v>
      </c>
      <c r="U191" s="12">
        <v>0.3888888888888889</v>
      </c>
      <c r="V191" s="12">
        <f t="shared" si="11"/>
        <v>0.19097222222222224</v>
      </c>
      <c r="W191" s="12">
        <v>0.5</v>
      </c>
      <c r="X191" s="12">
        <f t="shared" si="12"/>
        <v>0.69097222222222221</v>
      </c>
      <c r="Y191">
        <v>12.31</v>
      </c>
      <c r="Z191" t="s">
        <v>5342</v>
      </c>
      <c r="AA191">
        <v>12.9</v>
      </c>
      <c r="AB191">
        <v>12.3</v>
      </c>
      <c r="AC191">
        <v>12.7</v>
      </c>
      <c r="AD191">
        <v>15</v>
      </c>
      <c r="AE191">
        <v>16.100000000000001</v>
      </c>
      <c r="AF191">
        <v>15.3</v>
      </c>
      <c r="AG191">
        <v>16.399999999999999</v>
      </c>
      <c r="AI191" s="11">
        <v>42998</v>
      </c>
      <c r="AJ191">
        <v>14.2</v>
      </c>
      <c r="AK191">
        <v>17.2</v>
      </c>
      <c r="AL191">
        <v>14.8</v>
      </c>
      <c r="AN191" s="11">
        <v>43004</v>
      </c>
      <c r="AO191">
        <v>9.8000000000000007</v>
      </c>
      <c r="AP191">
        <v>10.1</v>
      </c>
      <c r="AR191" t="s">
        <v>5207</v>
      </c>
      <c r="AS191">
        <v>8.2917082919999996E-2</v>
      </c>
      <c r="AT191" t="s">
        <v>5341</v>
      </c>
      <c r="AU191">
        <v>0.42</v>
      </c>
      <c r="AV191">
        <v>0.41176470588235298</v>
      </c>
      <c r="AW191">
        <v>0.41588235294117598</v>
      </c>
    </row>
    <row r="192" spans="1:49" x14ac:dyDescent="0.2">
      <c r="A192">
        <v>218</v>
      </c>
      <c r="B192">
        <v>209</v>
      </c>
      <c r="C192" t="s">
        <v>5689</v>
      </c>
      <c r="D192">
        <v>8</v>
      </c>
      <c r="E192">
        <v>23</v>
      </c>
      <c r="F192">
        <v>2017</v>
      </c>
      <c r="G192" t="s">
        <v>70</v>
      </c>
      <c r="H192" t="s">
        <v>4756</v>
      </c>
      <c r="I192" t="s">
        <v>5333</v>
      </c>
      <c r="J192">
        <v>100.1</v>
      </c>
      <c r="K192">
        <v>12.3</v>
      </c>
      <c r="L192" s="11">
        <v>42970</v>
      </c>
      <c r="M192" t="s">
        <v>4994</v>
      </c>
      <c r="N192">
        <v>1</v>
      </c>
      <c r="O192" s="12">
        <v>0.14444444444444446</v>
      </c>
      <c r="P192" t="s">
        <v>5690</v>
      </c>
      <c r="Q192" s="12">
        <f t="shared" si="10"/>
        <v>1.5277777777777779E-2</v>
      </c>
      <c r="R192" s="12">
        <v>0.15972222222222224</v>
      </c>
      <c r="T192" s="11">
        <v>42971</v>
      </c>
      <c r="U192" s="12">
        <v>0.3576388888888889</v>
      </c>
      <c r="V192" s="12">
        <f t="shared" si="11"/>
        <v>0.19791666666666666</v>
      </c>
      <c r="W192" s="12">
        <v>0.5</v>
      </c>
      <c r="X192" s="12">
        <f t="shared" si="12"/>
        <v>0.69791666666666663</v>
      </c>
      <c r="Y192">
        <v>12.35</v>
      </c>
      <c r="Z192" t="s">
        <v>4994</v>
      </c>
      <c r="AA192">
        <v>12.6</v>
      </c>
      <c r="AB192">
        <v>12.9</v>
      </c>
      <c r="AC192">
        <v>12.8</v>
      </c>
      <c r="AD192">
        <v>15.4</v>
      </c>
      <c r="AE192">
        <v>16.600000000000001</v>
      </c>
      <c r="AF192">
        <v>15.2</v>
      </c>
      <c r="AG192">
        <v>16.2</v>
      </c>
      <c r="AI192" s="11">
        <v>42976</v>
      </c>
      <c r="AJ192">
        <v>15.1</v>
      </c>
      <c r="AK192">
        <v>15.6</v>
      </c>
      <c r="AL192">
        <v>15.4</v>
      </c>
      <c r="AN192" s="11">
        <v>42979</v>
      </c>
      <c r="AO192">
        <v>10.3</v>
      </c>
      <c r="AP192">
        <v>10.1</v>
      </c>
      <c r="AR192" t="s">
        <v>5207</v>
      </c>
      <c r="AS192">
        <v>7.0929070930000004E-2</v>
      </c>
      <c r="AT192" t="s">
        <v>5341</v>
      </c>
      <c r="AU192">
        <v>0.40909090909090901</v>
      </c>
      <c r="AV192">
        <v>0.40131578947368401</v>
      </c>
      <c r="AW192">
        <v>0.40520334928229701</v>
      </c>
    </row>
    <row r="193" spans="1:49" x14ac:dyDescent="0.2">
      <c r="A193">
        <v>252</v>
      </c>
      <c r="B193">
        <v>244</v>
      </c>
      <c r="C193" t="s">
        <v>5735</v>
      </c>
      <c r="D193">
        <v>8</v>
      </c>
      <c r="E193">
        <v>30</v>
      </c>
      <c r="F193">
        <v>2017</v>
      </c>
      <c r="G193" t="s">
        <v>70</v>
      </c>
      <c r="H193" t="s">
        <v>4756</v>
      </c>
      <c r="I193" t="s">
        <v>5333</v>
      </c>
      <c r="J193">
        <v>100.2</v>
      </c>
      <c r="K193">
        <v>12.9</v>
      </c>
      <c r="L193" s="11">
        <v>42977</v>
      </c>
      <c r="M193" t="s">
        <v>4994</v>
      </c>
      <c r="N193">
        <v>4</v>
      </c>
      <c r="O193" s="12">
        <v>0.14444444444444446</v>
      </c>
      <c r="P193" t="s">
        <v>5732</v>
      </c>
      <c r="Q193" s="12">
        <f t="shared" si="10"/>
        <v>1.5277777777777779E-2</v>
      </c>
      <c r="R193" s="12">
        <v>0.15972222222222224</v>
      </c>
      <c r="T193" s="11">
        <v>42978</v>
      </c>
      <c r="U193">
        <v>8.4700000000000006</v>
      </c>
      <c r="V193" s="12">
        <f t="shared" si="11"/>
        <v>8.3102777777777792</v>
      </c>
      <c r="W193" s="12">
        <v>0.5</v>
      </c>
      <c r="X193" s="12">
        <f t="shared" si="12"/>
        <v>8.8102777777777792</v>
      </c>
      <c r="Y193">
        <v>12.18</v>
      </c>
      <c r="Z193" t="s">
        <v>4994</v>
      </c>
      <c r="AA193">
        <v>12.6</v>
      </c>
      <c r="AB193">
        <v>12.6</v>
      </c>
      <c r="AC193">
        <v>12.7</v>
      </c>
      <c r="AD193">
        <v>15.3</v>
      </c>
      <c r="AE193">
        <v>16.399999999999999</v>
      </c>
      <c r="AF193">
        <v>15.4</v>
      </c>
      <c r="AG193">
        <v>16.5</v>
      </c>
      <c r="AI193" s="11">
        <v>42984</v>
      </c>
      <c r="AJ193">
        <v>17.5</v>
      </c>
      <c r="AK193">
        <v>14.7</v>
      </c>
      <c r="AL193">
        <v>15.2</v>
      </c>
      <c r="AN193" s="11">
        <v>42986</v>
      </c>
      <c r="AO193">
        <v>10.1</v>
      </c>
      <c r="AP193">
        <v>10.1</v>
      </c>
      <c r="AR193" t="s">
        <v>5207</v>
      </c>
      <c r="AS193">
        <v>9.4810379240000006E-2</v>
      </c>
      <c r="AT193" t="s">
        <v>5341</v>
      </c>
      <c r="AU193">
        <v>0.41176470588235298</v>
      </c>
      <c r="AV193">
        <v>0.415584415584416</v>
      </c>
      <c r="AW193">
        <v>0.41367456073338399</v>
      </c>
    </row>
    <row r="194" spans="1:49" x14ac:dyDescent="0.2">
      <c r="A194">
        <v>127</v>
      </c>
      <c r="B194">
        <v>116</v>
      </c>
      <c r="C194" t="s">
        <v>5562</v>
      </c>
      <c r="D194">
        <v>7</v>
      </c>
      <c r="E194">
        <v>31</v>
      </c>
      <c r="F194">
        <v>2017</v>
      </c>
      <c r="G194" t="s">
        <v>138</v>
      </c>
      <c r="H194" t="s">
        <v>4883</v>
      </c>
      <c r="I194" t="s">
        <v>5310</v>
      </c>
      <c r="J194">
        <v>100.2</v>
      </c>
      <c r="K194">
        <v>12.1</v>
      </c>
      <c r="L194" s="11">
        <v>42947</v>
      </c>
      <c r="M194" t="s">
        <v>4994</v>
      </c>
      <c r="N194">
        <v>4</v>
      </c>
      <c r="O194" s="12">
        <v>0.12986111111111112</v>
      </c>
      <c r="P194" t="s">
        <v>5559</v>
      </c>
      <c r="Q194" s="12">
        <f t="shared" si="10"/>
        <v>1.6666666666666663E-2</v>
      </c>
      <c r="R194" s="12">
        <v>0.14652777777777778</v>
      </c>
      <c r="T194" s="11">
        <v>42948</v>
      </c>
      <c r="U194" s="12">
        <v>0.3527777777777778</v>
      </c>
      <c r="V194" s="12">
        <f t="shared" si="11"/>
        <v>0.20625000000000002</v>
      </c>
      <c r="W194" s="12">
        <v>0.5</v>
      </c>
      <c r="X194" s="12">
        <f t="shared" si="12"/>
        <v>0.70625000000000004</v>
      </c>
      <c r="Y194">
        <v>11.69</v>
      </c>
      <c r="Z194" t="s">
        <v>4994</v>
      </c>
      <c r="AA194">
        <v>11.1</v>
      </c>
      <c r="AB194">
        <v>11.7</v>
      </c>
      <c r="AC194">
        <v>11.1</v>
      </c>
      <c r="AD194">
        <v>15</v>
      </c>
      <c r="AE194">
        <v>16.5</v>
      </c>
      <c r="AF194">
        <v>15.1</v>
      </c>
      <c r="AG194">
        <v>16.7</v>
      </c>
      <c r="AI194" s="11">
        <v>42950</v>
      </c>
      <c r="AJ194">
        <v>12.9</v>
      </c>
      <c r="AK194">
        <v>13.6</v>
      </c>
      <c r="AL194">
        <v>16.399999999999999</v>
      </c>
      <c r="AN194" s="11">
        <v>42955</v>
      </c>
      <c r="AO194">
        <v>10.1</v>
      </c>
      <c r="AP194">
        <v>10.3</v>
      </c>
      <c r="AR194" t="s">
        <v>5207</v>
      </c>
      <c r="AS194">
        <v>8.9820359279999998E-2</v>
      </c>
      <c r="AT194" t="s">
        <v>5341</v>
      </c>
      <c r="AU194">
        <v>0.42666666666666703</v>
      </c>
      <c r="AV194">
        <v>0.42384105960264901</v>
      </c>
      <c r="AW194">
        <v>0.42525386313465802</v>
      </c>
    </row>
    <row r="195" spans="1:49" x14ac:dyDescent="0.2">
      <c r="A195">
        <v>250</v>
      </c>
      <c r="B195">
        <v>242</v>
      </c>
      <c r="C195" t="s">
        <v>5733</v>
      </c>
      <c r="D195">
        <v>8</v>
      </c>
      <c r="E195">
        <v>30</v>
      </c>
      <c r="F195">
        <v>2017</v>
      </c>
      <c r="G195" t="s">
        <v>138</v>
      </c>
      <c r="H195" t="s">
        <v>4883</v>
      </c>
      <c r="I195" t="s">
        <v>5310</v>
      </c>
      <c r="J195">
        <v>100.1</v>
      </c>
      <c r="K195">
        <v>11.5</v>
      </c>
      <c r="L195" s="11">
        <v>42977</v>
      </c>
      <c r="M195" t="s">
        <v>4994</v>
      </c>
      <c r="N195">
        <v>2</v>
      </c>
      <c r="O195" s="12">
        <v>0.14444444444444446</v>
      </c>
      <c r="P195" t="s">
        <v>5732</v>
      </c>
      <c r="Q195" s="12">
        <f t="shared" ref="Q195:Q258" si="13">R195-O195</f>
        <v>1.5277777777777779E-2</v>
      </c>
      <c r="R195" s="12">
        <v>0.15972222222222224</v>
      </c>
      <c r="T195" s="11">
        <v>42978</v>
      </c>
      <c r="U195">
        <v>8.4700000000000006</v>
      </c>
      <c r="V195" s="12">
        <f t="shared" si="11"/>
        <v>8.3102777777777792</v>
      </c>
      <c r="W195" s="12">
        <v>0.5</v>
      </c>
      <c r="X195" s="12">
        <f t="shared" si="12"/>
        <v>8.8102777777777792</v>
      </c>
      <c r="Y195">
        <v>12.27</v>
      </c>
      <c r="Z195" t="s">
        <v>4994</v>
      </c>
      <c r="AA195">
        <v>12.6</v>
      </c>
      <c r="AB195">
        <v>12.6</v>
      </c>
      <c r="AC195">
        <v>12.5</v>
      </c>
      <c r="AD195">
        <v>15.1</v>
      </c>
      <c r="AE195">
        <v>16.2</v>
      </c>
      <c r="AF195">
        <v>15.2</v>
      </c>
      <c r="AG195">
        <v>16.3</v>
      </c>
      <c r="AI195" s="11">
        <v>42984</v>
      </c>
      <c r="AJ195">
        <v>17</v>
      </c>
      <c r="AK195">
        <v>15.6</v>
      </c>
      <c r="AL195">
        <v>14.7</v>
      </c>
      <c r="AN195" s="11">
        <v>42986</v>
      </c>
      <c r="AO195">
        <v>9.6999999999999993</v>
      </c>
      <c r="AP195">
        <v>9.8000000000000007</v>
      </c>
      <c r="AR195" t="s">
        <v>5207</v>
      </c>
      <c r="AS195">
        <v>9.59040959E-2</v>
      </c>
      <c r="AT195" t="s">
        <v>5341</v>
      </c>
      <c r="AU195">
        <v>0.43046357615893999</v>
      </c>
      <c r="AV195">
        <v>0.42763157894736797</v>
      </c>
      <c r="AW195">
        <v>0.42904757755315398</v>
      </c>
    </row>
    <row r="196" spans="1:49" x14ac:dyDescent="0.2">
      <c r="A196">
        <v>197</v>
      </c>
      <c r="B196">
        <v>187</v>
      </c>
      <c r="C196" t="s">
        <v>5659</v>
      </c>
      <c r="D196">
        <v>8</v>
      </c>
      <c r="E196">
        <v>17</v>
      </c>
      <c r="F196">
        <v>2017</v>
      </c>
      <c r="G196" t="s">
        <v>491</v>
      </c>
      <c r="H196" t="s">
        <v>4712</v>
      </c>
      <c r="I196" t="s">
        <v>5290</v>
      </c>
      <c r="J196">
        <v>100.2</v>
      </c>
      <c r="K196">
        <v>12</v>
      </c>
      <c r="L196" s="11">
        <v>42964</v>
      </c>
      <c r="M196" t="s">
        <v>4994</v>
      </c>
      <c r="N196">
        <v>3</v>
      </c>
      <c r="O196" s="12">
        <v>0.14027777777777778</v>
      </c>
      <c r="P196" t="s">
        <v>5657</v>
      </c>
      <c r="Q196" s="12">
        <f t="shared" si="13"/>
        <v>1.5972222222222221E-2</v>
      </c>
      <c r="R196" s="12">
        <v>0.15625</v>
      </c>
      <c r="T196" s="11">
        <v>42965</v>
      </c>
      <c r="U196" s="12">
        <v>0.36388888888888887</v>
      </c>
      <c r="V196" s="12">
        <f t="shared" si="11"/>
        <v>0.20763888888888887</v>
      </c>
      <c r="W196" s="12">
        <v>0.5</v>
      </c>
      <c r="X196" s="12">
        <f t="shared" si="12"/>
        <v>0.70763888888888893</v>
      </c>
      <c r="Y196">
        <v>12.28</v>
      </c>
      <c r="Z196" t="s">
        <v>5342</v>
      </c>
      <c r="AA196">
        <v>11.6</v>
      </c>
      <c r="AB196">
        <v>11.5</v>
      </c>
      <c r="AC196">
        <v>11.5</v>
      </c>
      <c r="AD196">
        <v>15</v>
      </c>
      <c r="AE196">
        <v>16.2</v>
      </c>
      <c r="AF196">
        <v>15</v>
      </c>
      <c r="AG196">
        <v>16.2</v>
      </c>
      <c r="AI196" s="11">
        <v>42971</v>
      </c>
      <c r="AJ196">
        <v>13.6</v>
      </c>
      <c r="AK196">
        <v>16.600000000000001</v>
      </c>
      <c r="AL196">
        <v>14.2</v>
      </c>
      <c r="AM196" t="s">
        <v>5637</v>
      </c>
      <c r="AN196" s="11">
        <v>42975</v>
      </c>
      <c r="AO196">
        <v>9.6999999999999993</v>
      </c>
      <c r="AP196">
        <v>9.6999999999999993</v>
      </c>
      <c r="AQ196" t="s">
        <v>5637</v>
      </c>
      <c r="AR196" t="s">
        <v>5207</v>
      </c>
      <c r="AS196">
        <v>9.7804391219999995E-2</v>
      </c>
      <c r="AT196" t="s">
        <v>5341</v>
      </c>
      <c r="AU196">
        <v>0.43333333333333302</v>
      </c>
      <c r="AV196">
        <v>0.43333333333333302</v>
      </c>
      <c r="AW196">
        <v>0.43333333333333302</v>
      </c>
    </row>
    <row r="197" spans="1:49" x14ac:dyDescent="0.2">
      <c r="A197">
        <v>342</v>
      </c>
      <c r="B197">
        <v>338</v>
      </c>
      <c r="C197" t="s">
        <v>5855</v>
      </c>
      <c r="D197">
        <v>9</v>
      </c>
      <c r="E197">
        <v>25</v>
      </c>
      <c r="F197">
        <v>2017</v>
      </c>
      <c r="G197" t="s">
        <v>491</v>
      </c>
      <c r="H197" t="s">
        <v>4712</v>
      </c>
      <c r="I197" t="s">
        <v>5290</v>
      </c>
      <c r="J197">
        <v>100</v>
      </c>
      <c r="K197">
        <v>12.6</v>
      </c>
      <c r="L197" s="11">
        <v>43003</v>
      </c>
      <c r="M197" t="s">
        <v>5342</v>
      </c>
      <c r="N197">
        <v>2</v>
      </c>
      <c r="O197" s="12">
        <v>0.19305555555555554</v>
      </c>
      <c r="P197" t="s">
        <v>5854</v>
      </c>
      <c r="Q197" s="12">
        <f t="shared" si="13"/>
        <v>1.5972222222222249E-2</v>
      </c>
      <c r="R197" s="12">
        <v>0.20902777777777778</v>
      </c>
      <c r="T197" s="11">
        <v>43004</v>
      </c>
      <c r="U197" s="12">
        <v>0.37083333333333335</v>
      </c>
      <c r="V197" s="12">
        <f t="shared" si="11"/>
        <v>0.16180555555555556</v>
      </c>
      <c r="W197" s="12">
        <v>0.5</v>
      </c>
      <c r="X197" s="12">
        <f t="shared" si="12"/>
        <v>0.66180555555555554</v>
      </c>
      <c r="Y197">
        <v>12.2</v>
      </c>
      <c r="Z197" t="s">
        <v>4994</v>
      </c>
      <c r="AA197">
        <v>12.7</v>
      </c>
      <c r="AB197">
        <v>12.1</v>
      </c>
      <c r="AC197">
        <v>12.4</v>
      </c>
      <c r="AD197">
        <v>15.2</v>
      </c>
      <c r="AE197">
        <v>16.399999999999999</v>
      </c>
      <c r="AF197">
        <v>14.8</v>
      </c>
      <c r="AG197">
        <v>15.9</v>
      </c>
      <c r="AI197" s="11">
        <v>43007</v>
      </c>
      <c r="AJ197">
        <v>13.8</v>
      </c>
      <c r="AK197">
        <v>13.5</v>
      </c>
      <c r="AL197">
        <v>16.2</v>
      </c>
      <c r="AN197" s="11">
        <v>43013</v>
      </c>
      <c r="AO197">
        <v>9.6999999999999993</v>
      </c>
      <c r="AP197">
        <v>9.4</v>
      </c>
      <c r="AR197" t="s">
        <v>5207</v>
      </c>
      <c r="AS197">
        <v>6.3E-2</v>
      </c>
      <c r="AT197" t="s">
        <v>5341</v>
      </c>
      <c r="AU197">
        <v>0.44078947368421101</v>
      </c>
      <c r="AV197">
        <v>0.43918918918918898</v>
      </c>
      <c r="AW197">
        <v>0.43998933143669999</v>
      </c>
    </row>
    <row r="198" spans="1:49" x14ac:dyDescent="0.2">
      <c r="A198">
        <v>225</v>
      </c>
      <c r="B198">
        <v>217</v>
      </c>
      <c r="C198" t="s">
        <v>5699</v>
      </c>
      <c r="D198">
        <v>8</v>
      </c>
      <c r="E198">
        <v>24</v>
      </c>
      <c r="F198">
        <v>2017</v>
      </c>
      <c r="G198" t="s">
        <v>838</v>
      </c>
      <c r="H198" t="s">
        <v>4895</v>
      </c>
      <c r="I198" t="s">
        <v>5272</v>
      </c>
      <c r="J198">
        <v>100.2</v>
      </c>
      <c r="K198">
        <v>14</v>
      </c>
      <c r="L198" s="11">
        <v>42971</v>
      </c>
      <c r="M198" t="s">
        <v>4994</v>
      </c>
      <c r="N198">
        <v>1</v>
      </c>
      <c r="O198" s="12">
        <v>0.14722222222222223</v>
      </c>
      <c r="P198" t="s">
        <v>5700</v>
      </c>
      <c r="Q198" s="12">
        <f t="shared" si="13"/>
        <v>1.3888888888888895E-2</v>
      </c>
      <c r="R198" s="12">
        <v>0.16111111111111112</v>
      </c>
      <c r="T198" s="11">
        <v>42972</v>
      </c>
      <c r="U198" s="12">
        <v>0.35972222222222222</v>
      </c>
      <c r="V198" s="12">
        <f t="shared" si="11"/>
        <v>0.1986111111111111</v>
      </c>
      <c r="W198" s="12">
        <v>0.5</v>
      </c>
      <c r="X198" s="12">
        <f t="shared" si="12"/>
        <v>0.69861111111111107</v>
      </c>
      <c r="Y198">
        <v>12.37</v>
      </c>
      <c r="Z198" t="s">
        <v>5342</v>
      </c>
      <c r="AA198">
        <v>12.8</v>
      </c>
      <c r="AB198">
        <v>12.7</v>
      </c>
      <c r="AC198">
        <v>12.9</v>
      </c>
      <c r="AD198">
        <v>15</v>
      </c>
      <c r="AE198">
        <v>16.2</v>
      </c>
      <c r="AF198">
        <v>15</v>
      </c>
      <c r="AG198">
        <v>16</v>
      </c>
      <c r="AH198" t="s">
        <v>5701</v>
      </c>
      <c r="AI198" s="11">
        <v>42977</v>
      </c>
      <c r="AJ198">
        <v>16.899999999999999</v>
      </c>
      <c r="AK198">
        <v>15.6</v>
      </c>
      <c r="AL198">
        <v>15</v>
      </c>
      <c r="AM198" t="s">
        <v>5702</v>
      </c>
      <c r="AN198" s="11">
        <v>42979</v>
      </c>
      <c r="AO198">
        <v>10.199999999999999</v>
      </c>
      <c r="AP198">
        <v>10.1</v>
      </c>
      <c r="AR198" t="s">
        <v>5207</v>
      </c>
      <c r="AS198">
        <v>9.0818363269999994E-2</v>
      </c>
      <c r="AT198" t="s">
        <v>5341</v>
      </c>
      <c r="AU198">
        <v>0.4</v>
      </c>
      <c r="AV198">
        <v>0.39333333333333298</v>
      </c>
      <c r="AW198">
        <v>0.396666666666667</v>
      </c>
    </row>
    <row r="199" spans="1:49" x14ac:dyDescent="0.2">
      <c r="A199">
        <v>341</v>
      </c>
      <c r="B199">
        <v>337</v>
      </c>
      <c r="C199" t="s">
        <v>5853</v>
      </c>
      <c r="D199">
        <v>9</v>
      </c>
      <c r="E199">
        <v>25</v>
      </c>
      <c r="F199">
        <v>2017</v>
      </c>
      <c r="G199" t="s">
        <v>838</v>
      </c>
      <c r="H199" t="s">
        <v>4895</v>
      </c>
      <c r="I199" t="s">
        <v>5272</v>
      </c>
      <c r="J199">
        <v>100</v>
      </c>
      <c r="K199">
        <v>13.9</v>
      </c>
      <c r="L199" s="11">
        <v>43003</v>
      </c>
      <c r="M199" t="s">
        <v>5342</v>
      </c>
      <c r="N199">
        <v>1</v>
      </c>
      <c r="O199" s="12">
        <v>0.19305555555555554</v>
      </c>
      <c r="P199" t="s">
        <v>5854</v>
      </c>
      <c r="Q199" s="12">
        <f t="shared" si="13"/>
        <v>1.5972222222222249E-2</v>
      </c>
      <c r="R199" s="12">
        <v>0.20902777777777778</v>
      </c>
      <c r="T199" s="11">
        <v>43004</v>
      </c>
      <c r="U199" s="12">
        <v>0.37083333333333335</v>
      </c>
      <c r="V199" s="12">
        <f t="shared" si="11"/>
        <v>0.16180555555555556</v>
      </c>
      <c r="W199" s="12">
        <v>0.5</v>
      </c>
      <c r="X199" s="12">
        <f t="shared" si="12"/>
        <v>0.66180555555555554</v>
      </c>
      <c r="Y199">
        <v>12.27</v>
      </c>
      <c r="Z199" t="s">
        <v>4994</v>
      </c>
      <c r="AA199">
        <v>12.1</v>
      </c>
      <c r="AB199">
        <v>12.3</v>
      </c>
      <c r="AC199">
        <v>12.3</v>
      </c>
      <c r="AD199">
        <v>15</v>
      </c>
      <c r="AE199">
        <v>16.100000000000001</v>
      </c>
      <c r="AF199">
        <v>15.1</v>
      </c>
      <c r="AG199">
        <v>16.3</v>
      </c>
      <c r="AI199" s="11">
        <v>43007</v>
      </c>
      <c r="AJ199">
        <v>12.9</v>
      </c>
      <c r="AK199">
        <v>12</v>
      </c>
      <c r="AL199">
        <v>12.8</v>
      </c>
      <c r="AN199" s="11">
        <v>43013</v>
      </c>
      <c r="AO199">
        <v>10.1</v>
      </c>
      <c r="AP199">
        <v>10.3</v>
      </c>
      <c r="AR199" t="s">
        <v>5207</v>
      </c>
      <c r="AS199">
        <v>0.01</v>
      </c>
      <c r="AT199" t="s">
        <v>5341</v>
      </c>
      <c r="AU199">
        <v>0.4</v>
      </c>
      <c r="AV199">
        <v>0.39735099337748297</v>
      </c>
      <c r="AW199">
        <v>0.39867549668874203</v>
      </c>
    </row>
    <row r="200" spans="1:49" x14ac:dyDescent="0.2">
      <c r="A200">
        <v>235</v>
      </c>
      <c r="B200">
        <v>227</v>
      </c>
      <c r="C200" t="s">
        <v>5714</v>
      </c>
      <c r="D200">
        <v>8</v>
      </c>
      <c r="E200">
        <v>28</v>
      </c>
      <c r="F200">
        <v>2017</v>
      </c>
      <c r="G200" t="s">
        <v>306</v>
      </c>
      <c r="H200" t="s">
        <v>4842</v>
      </c>
      <c r="I200" t="s">
        <v>5203</v>
      </c>
      <c r="J200">
        <v>100.1</v>
      </c>
      <c r="K200">
        <v>12.5</v>
      </c>
      <c r="L200" s="11">
        <v>42975</v>
      </c>
      <c r="M200" t="s">
        <v>4994</v>
      </c>
      <c r="N200">
        <v>3</v>
      </c>
      <c r="O200" s="12">
        <v>0.14722222222222223</v>
      </c>
      <c r="P200" t="s">
        <v>5712</v>
      </c>
      <c r="Q200" s="12">
        <f t="shared" si="13"/>
        <v>1.7361111111111105E-2</v>
      </c>
      <c r="R200" s="12">
        <v>0.16458333333333333</v>
      </c>
      <c r="T200" s="11">
        <v>42976</v>
      </c>
      <c r="U200" s="12">
        <v>0.36944444444444446</v>
      </c>
      <c r="V200" s="12">
        <f t="shared" si="11"/>
        <v>0.20486111111111113</v>
      </c>
      <c r="W200" s="12">
        <v>0.5</v>
      </c>
      <c r="X200" s="12">
        <f t="shared" si="12"/>
        <v>0.70486111111111116</v>
      </c>
      <c r="Y200">
        <v>12.32</v>
      </c>
      <c r="Z200" t="s">
        <v>4994</v>
      </c>
      <c r="AA200">
        <v>12.4</v>
      </c>
      <c r="AB200">
        <v>12.5</v>
      </c>
      <c r="AC200">
        <v>12.5</v>
      </c>
      <c r="AD200">
        <v>15.2</v>
      </c>
      <c r="AE200">
        <v>16.399999999999999</v>
      </c>
      <c r="AF200">
        <v>15</v>
      </c>
      <c r="AG200">
        <v>16.100000000000001</v>
      </c>
      <c r="AI200" s="11">
        <v>42978</v>
      </c>
      <c r="AJ200">
        <v>15.6</v>
      </c>
      <c r="AK200">
        <v>16.5</v>
      </c>
      <c r="AL200">
        <v>14.6</v>
      </c>
      <c r="AN200" s="11">
        <v>42984</v>
      </c>
      <c r="AO200">
        <v>10.3</v>
      </c>
      <c r="AP200">
        <v>10</v>
      </c>
      <c r="AR200" t="s">
        <v>5207</v>
      </c>
      <c r="AS200">
        <v>9.2907092910000003E-2</v>
      </c>
      <c r="AT200" t="s">
        <v>5341</v>
      </c>
      <c r="AU200">
        <v>0.40131578947368401</v>
      </c>
      <c r="AV200">
        <v>0.40666666666666701</v>
      </c>
      <c r="AW200">
        <v>0.40399122807017501</v>
      </c>
    </row>
    <row r="201" spans="1:49" x14ac:dyDescent="0.2">
      <c r="A201">
        <v>336</v>
      </c>
      <c r="B201">
        <v>332</v>
      </c>
      <c r="C201" t="s">
        <v>5847</v>
      </c>
      <c r="D201">
        <v>9</v>
      </c>
      <c r="E201">
        <v>21</v>
      </c>
      <c r="F201">
        <v>2017</v>
      </c>
      <c r="G201" t="s">
        <v>306</v>
      </c>
      <c r="H201" t="s">
        <v>4842</v>
      </c>
      <c r="I201" t="s">
        <v>5203</v>
      </c>
      <c r="J201">
        <v>100</v>
      </c>
      <c r="K201">
        <v>12.1</v>
      </c>
      <c r="L201" s="11">
        <v>42999</v>
      </c>
      <c r="M201" t="s">
        <v>5342</v>
      </c>
      <c r="N201">
        <v>4</v>
      </c>
      <c r="O201" s="12">
        <v>0.18263888888888891</v>
      </c>
      <c r="P201" t="s">
        <v>5844</v>
      </c>
      <c r="Q201" s="12">
        <f t="shared" si="13"/>
        <v>1.5277777777777751E-2</v>
      </c>
      <c r="R201" s="12">
        <v>0.19791666666666666</v>
      </c>
      <c r="T201" s="11">
        <v>43000</v>
      </c>
      <c r="U201" s="12">
        <v>0.35694444444444445</v>
      </c>
      <c r="V201" s="12">
        <f t="shared" si="11"/>
        <v>0.1590277777777778</v>
      </c>
      <c r="W201" s="12">
        <v>0.5</v>
      </c>
      <c r="X201" s="12">
        <f t="shared" si="12"/>
        <v>0.65902777777777777</v>
      </c>
      <c r="Y201">
        <v>12.3</v>
      </c>
      <c r="Z201" t="s">
        <v>5342</v>
      </c>
      <c r="AA201">
        <v>12.5</v>
      </c>
      <c r="AB201">
        <v>12.5</v>
      </c>
      <c r="AC201">
        <v>12.3</v>
      </c>
      <c r="AD201">
        <v>15.2</v>
      </c>
      <c r="AE201">
        <v>16.3</v>
      </c>
      <c r="AF201">
        <v>15.1</v>
      </c>
      <c r="AG201">
        <v>16.3</v>
      </c>
      <c r="AI201" s="11">
        <v>43006</v>
      </c>
      <c r="AJ201">
        <v>14.8</v>
      </c>
      <c r="AK201">
        <v>14.3</v>
      </c>
      <c r="AL201">
        <v>17.399999999999999</v>
      </c>
      <c r="AN201" s="11">
        <v>43012</v>
      </c>
      <c r="AO201">
        <v>9.9</v>
      </c>
      <c r="AP201">
        <v>10</v>
      </c>
      <c r="AR201" t="s">
        <v>5207</v>
      </c>
      <c r="AS201">
        <v>9.1999999999999998E-2</v>
      </c>
      <c r="AT201" t="s">
        <v>5341</v>
      </c>
      <c r="AU201">
        <v>0.42105263157894701</v>
      </c>
      <c r="AV201">
        <v>0.41721854304635803</v>
      </c>
      <c r="AW201">
        <v>0.41913558731265299</v>
      </c>
    </row>
    <row r="202" spans="1:49" x14ac:dyDescent="0.2">
      <c r="A202">
        <v>78</v>
      </c>
      <c r="B202">
        <v>67</v>
      </c>
      <c r="C202" t="s">
        <v>5499</v>
      </c>
      <c r="D202">
        <v>7</v>
      </c>
      <c r="E202">
        <v>10</v>
      </c>
      <c r="F202">
        <v>2017</v>
      </c>
      <c r="G202" t="s">
        <v>850</v>
      </c>
      <c r="H202" t="s">
        <v>4934</v>
      </c>
      <c r="I202" t="s">
        <v>5202</v>
      </c>
      <c r="J202">
        <v>100</v>
      </c>
      <c r="K202">
        <v>12.4</v>
      </c>
      <c r="L202" s="11">
        <v>42926</v>
      </c>
      <c r="M202" t="s">
        <v>4994</v>
      </c>
      <c r="N202">
        <v>3</v>
      </c>
      <c r="O202" s="12">
        <v>0.13819444444444443</v>
      </c>
      <c r="P202" t="s">
        <v>5495</v>
      </c>
      <c r="Q202" s="12">
        <f t="shared" si="13"/>
        <v>1.5277777777777807E-2</v>
      </c>
      <c r="R202" s="12">
        <v>0.15347222222222223</v>
      </c>
      <c r="S202" t="s">
        <v>5498</v>
      </c>
      <c r="T202" s="11">
        <v>42927</v>
      </c>
      <c r="U202" s="12">
        <v>0.34583333333333338</v>
      </c>
      <c r="V202" s="12">
        <f t="shared" si="11"/>
        <v>0.19236111111111115</v>
      </c>
      <c r="W202" s="12">
        <v>0.5</v>
      </c>
      <c r="X202" s="12">
        <f t="shared" si="12"/>
        <v>0.6923611111111112</v>
      </c>
      <c r="Y202">
        <v>11.73</v>
      </c>
      <c r="Z202" t="s">
        <v>4994</v>
      </c>
      <c r="AA202">
        <v>11.1</v>
      </c>
      <c r="AB202">
        <v>11</v>
      </c>
      <c r="AC202">
        <v>11</v>
      </c>
      <c r="AD202">
        <v>15.2</v>
      </c>
      <c r="AE202">
        <v>16.5</v>
      </c>
      <c r="AF202">
        <v>15</v>
      </c>
      <c r="AG202">
        <v>16.3</v>
      </c>
      <c r="AI202" s="11">
        <v>42929</v>
      </c>
      <c r="AJ202">
        <v>13.7</v>
      </c>
      <c r="AK202">
        <v>14.4</v>
      </c>
      <c r="AL202">
        <v>13.1</v>
      </c>
      <c r="AN202" s="11">
        <v>42934</v>
      </c>
      <c r="AO202">
        <v>10</v>
      </c>
      <c r="AP202">
        <v>9.9</v>
      </c>
      <c r="AR202" t="s">
        <v>5207</v>
      </c>
      <c r="AS202">
        <v>8.1000000000000003E-2</v>
      </c>
      <c r="AT202" t="s">
        <v>5341</v>
      </c>
      <c r="AU202">
        <v>0.42763157894736797</v>
      </c>
      <c r="AV202">
        <v>0.42666666666666703</v>
      </c>
      <c r="AW202">
        <v>0.427149122807018</v>
      </c>
    </row>
    <row r="203" spans="1:49" x14ac:dyDescent="0.2">
      <c r="A203">
        <v>103</v>
      </c>
      <c r="B203">
        <v>92</v>
      </c>
      <c r="C203" t="s">
        <v>5530</v>
      </c>
      <c r="D203">
        <v>7</v>
      </c>
      <c r="E203">
        <v>19</v>
      </c>
      <c r="F203">
        <v>2017</v>
      </c>
      <c r="G203" t="s">
        <v>850</v>
      </c>
      <c r="H203" t="s">
        <v>4934</v>
      </c>
      <c r="I203" t="s">
        <v>5202</v>
      </c>
      <c r="J203">
        <v>100.2</v>
      </c>
      <c r="K203">
        <v>12.8</v>
      </c>
      <c r="L203" s="11">
        <v>42935</v>
      </c>
      <c r="M203" t="s">
        <v>4994</v>
      </c>
      <c r="N203">
        <v>4</v>
      </c>
      <c r="O203" s="12">
        <v>0.15625</v>
      </c>
      <c r="P203" t="s">
        <v>5527</v>
      </c>
      <c r="Q203" s="12">
        <f t="shared" si="13"/>
        <v>1.4583333333333309E-2</v>
      </c>
      <c r="R203" s="12">
        <v>0.17083333333333331</v>
      </c>
      <c r="T203" s="11">
        <v>42936</v>
      </c>
      <c r="U203" s="12">
        <v>0.34583333333333338</v>
      </c>
      <c r="V203" s="12">
        <f t="shared" si="11"/>
        <v>0.17500000000000007</v>
      </c>
      <c r="W203" s="12">
        <v>0.5</v>
      </c>
      <c r="X203" s="12">
        <f t="shared" si="12"/>
        <v>0.67500000000000004</v>
      </c>
      <c r="Y203">
        <v>11.58</v>
      </c>
      <c r="Z203" t="s">
        <v>4994</v>
      </c>
      <c r="AA203">
        <v>11.5</v>
      </c>
      <c r="AB203">
        <v>11.6</v>
      </c>
      <c r="AC203">
        <v>11.2</v>
      </c>
      <c r="AD203">
        <v>15.3</v>
      </c>
      <c r="AE203">
        <v>16.600000000000001</v>
      </c>
      <c r="AF203">
        <v>15.2</v>
      </c>
      <c r="AG203">
        <v>16.600000000000001</v>
      </c>
      <c r="AI203" s="13">
        <v>43671</v>
      </c>
      <c r="AJ203">
        <v>14</v>
      </c>
      <c r="AK203">
        <v>13.7</v>
      </c>
      <c r="AL203">
        <v>15.5</v>
      </c>
      <c r="AN203" s="11">
        <v>42943</v>
      </c>
      <c r="AO203">
        <v>9.9</v>
      </c>
      <c r="AP203">
        <v>10</v>
      </c>
      <c r="AR203" t="s">
        <v>5207</v>
      </c>
      <c r="AS203">
        <v>8.8822355290000002E-2</v>
      </c>
      <c r="AT203" t="s">
        <v>5341</v>
      </c>
      <c r="AU203">
        <v>0.43790849673202598</v>
      </c>
      <c r="AV203">
        <v>0.43421052631578999</v>
      </c>
      <c r="AW203">
        <v>0.43605951152390798</v>
      </c>
    </row>
    <row r="204" spans="1:49" x14ac:dyDescent="0.2">
      <c r="A204">
        <v>143</v>
      </c>
      <c r="B204">
        <v>132</v>
      </c>
      <c r="C204" t="s">
        <v>5584</v>
      </c>
      <c r="D204">
        <v>8</v>
      </c>
      <c r="E204">
        <v>7</v>
      </c>
      <c r="F204">
        <v>2017</v>
      </c>
      <c r="G204" t="s">
        <v>803</v>
      </c>
      <c r="H204" t="s">
        <v>4829</v>
      </c>
      <c r="I204" t="s">
        <v>5212</v>
      </c>
      <c r="J204">
        <v>100</v>
      </c>
      <c r="K204">
        <v>12</v>
      </c>
      <c r="L204" s="11">
        <v>42954</v>
      </c>
      <c r="M204" t="s">
        <v>4994</v>
      </c>
      <c r="N204">
        <v>4</v>
      </c>
      <c r="O204" s="12">
        <v>0.13472222222222222</v>
      </c>
      <c r="P204" t="s">
        <v>5581</v>
      </c>
      <c r="Q204" s="12">
        <f t="shared" si="13"/>
        <v>1.5277777777777779E-2</v>
      </c>
      <c r="R204" s="12">
        <v>0.15</v>
      </c>
      <c r="T204" s="11">
        <v>42955</v>
      </c>
      <c r="U204" s="12">
        <v>0.3611111111111111</v>
      </c>
      <c r="V204" s="12">
        <f t="shared" ref="V204:V267" si="14">U204-R204</f>
        <v>0.21111111111111111</v>
      </c>
      <c r="W204" s="12">
        <v>0.5</v>
      </c>
      <c r="X204" s="12">
        <f t="shared" ref="X204:X267" si="15">V204+W204</f>
        <v>0.71111111111111114</v>
      </c>
      <c r="Y204">
        <v>11.71</v>
      </c>
      <c r="Z204" t="s">
        <v>4994</v>
      </c>
      <c r="AA204">
        <v>11.4</v>
      </c>
      <c r="AB204">
        <v>11.6</v>
      </c>
      <c r="AC204">
        <v>11.5</v>
      </c>
      <c r="AD204">
        <v>15</v>
      </c>
      <c r="AE204">
        <v>16.3</v>
      </c>
      <c r="AF204">
        <v>15.2</v>
      </c>
      <c r="AG204">
        <v>16.5</v>
      </c>
      <c r="AI204" s="11">
        <v>42957</v>
      </c>
      <c r="AJ204">
        <v>14.4</v>
      </c>
      <c r="AK204">
        <v>13.2</v>
      </c>
      <c r="AL204">
        <v>16</v>
      </c>
      <c r="AN204" s="11">
        <v>42962</v>
      </c>
      <c r="AO204">
        <v>10</v>
      </c>
      <c r="AP204">
        <v>10.1</v>
      </c>
      <c r="AR204" t="s">
        <v>5207</v>
      </c>
      <c r="AS204">
        <v>9.0999999999999998E-2</v>
      </c>
      <c r="AT204" t="s">
        <v>5341</v>
      </c>
      <c r="AU204">
        <v>0.42</v>
      </c>
      <c r="AV204">
        <v>0.42105263157894701</v>
      </c>
      <c r="AW204">
        <v>0.42052631578947403</v>
      </c>
    </row>
    <row r="205" spans="1:49" x14ac:dyDescent="0.2">
      <c r="A205">
        <v>159</v>
      </c>
      <c r="B205">
        <v>149</v>
      </c>
      <c r="C205" t="s">
        <v>5607</v>
      </c>
      <c r="D205">
        <v>8</v>
      </c>
      <c r="E205">
        <v>9</v>
      </c>
      <c r="F205">
        <v>2017</v>
      </c>
      <c r="G205" t="s">
        <v>803</v>
      </c>
      <c r="H205" t="s">
        <v>4829</v>
      </c>
      <c r="I205" t="s">
        <v>5212</v>
      </c>
      <c r="J205">
        <v>100.2</v>
      </c>
      <c r="K205">
        <v>12.8</v>
      </c>
      <c r="L205" s="11">
        <v>42956</v>
      </c>
      <c r="M205" t="s">
        <v>5342</v>
      </c>
      <c r="N205">
        <v>1</v>
      </c>
      <c r="O205" s="12">
        <v>0.15694444444444444</v>
      </c>
      <c r="P205" t="s">
        <v>5608</v>
      </c>
      <c r="Q205" s="12">
        <f t="shared" si="13"/>
        <v>1.9444444444444459E-2</v>
      </c>
      <c r="R205" s="12">
        <v>0.1763888888888889</v>
      </c>
      <c r="S205" t="s">
        <v>5609</v>
      </c>
      <c r="T205" s="11">
        <v>42957</v>
      </c>
      <c r="U205" s="12">
        <v>0.35902777777777778</v>
      </c>
      <c r="V205" s="12">
        <f t="shared" si="14"/>
        <v>0.18263888888888888</v>
      </c>
      <c r="W205" s="12">
        <v>0.5</v>
      </c>
      <c r="X205" s="12">
        <f t="shared" si="15"/>
        <v>0.68263888888888891</v>
      </c>
      <c r="Y205">
        <v>12.11</v>
      </c>
      <c r="Z205" t="s">
        <v>4994</v>
      </c>
      <c r="AA205">
        <v>11.3</v>
      </c>
      <c r="AB205">
        <v>11.3</v>
      </c>
      <c r="AC205">
        <v>11.5</v>
      </c>
      <c r="AD205">
        <v>15</v>
      </c>
      <c r="AE205">
        <v>16.3</v>
      </c>
      <c r="AF205">
        <v>15</v>
      </c>
      <c r="AG205">
        <v>16.3</v>
      </c>
      <c r="AI205" s="11">
        <v>42962</v>
      </c>
      <c r="AJ205">
        <v>13.8</v>
      </c>
      <c r="AK205">
        <v>14.3</v>
      </c>
      <c r="AL205">
        <v>14.4</v>
      </c>
      <c r="AN205" s="11">
        <v>42964</v>
      </c>
      <c r="AO205">
        <v>9.6999999999999993</v>
      </c>
      <c r="AP205">
        <v>9.6999999999999993</v>
      </c>
      <c r="AR205" t="s">
        <v>5207</v>
      </c>
      <c r="AS205">
        <v>8.3832335329999993E-2</v>
      </c>
      <c r="AT205" t="s">
        <v>5341</v>
      </c>
      <c r="AU205">
        <v>0.44</v>
      </c>
      <c r="AV205">
        <v>0.44</v>
      </c>
      <c r="AW205">
        <v>0.44</v>
      </c>
    </row>
    <row r="206" spans="1:49" x14ac:dyDescent="0.2">
      <c r="A206">
        <v>248</v>
      </c>
      <c r="B206">
        <v>240</v>
      </c>
      <c r="C206" t="s">
        <v>5730</v>
      </c>
      <c r="D206">
        <v>8</v>
      </c>
      <c r="E206">
        <v>29</v>
      </c>
      <c r="F206">
        <v>2017</v>
      </c>
      <c r="G206" t="s">
        <v>303</v>
      </c>
      <c r="H206" t="s">
        <v>4737</v>
      </c>
      <c r="I206" t="s">
        <v>5303</v>
      </c>
      <c r="J206">
        <v>100.1</v>
      </c>
      <c r="K206">
        <v>12.2</v>
      </c>
      <c r="L206" s="11">
        <v>42976</v>
      </c>
      <c r="M206" t="s">
        <v>5342</v>
      </c>
      <c r="N206">
        <v>4</v>
      </c>
      <c r="O206" s="12">
        <v>0.16944444444444443</v>
      </c>
      <c r="P206" t="s">
        <v>5727</v>
      </c>
      <c r="Q206" s="12">
        <f t="shared" si="13"/>
        <v>1.5972222222222249E-2</v>
      </c>
      <c r="R206" s="12">
        <v>0.18541666666666667</v>
      </c>
      <c r="T206" s="11">
        <v>42977</v>
      </c>
      <c r="U206">
        <v>8.5299999999999994</v>
      </c>
      <c r="V206" s="12">
        <f t="shared" si="14"/>
        <v>8.3445833333333326</v>
      </c>
      <c r="W206" s="12">
        <v>0.5</v>
      </c>
      <c r="X206" s="12">
        <f t="shared" si="15"/>
        <v>8.8445833333333326</v>
      </c>
      <c r="Y206">
        <v>12.28</v>
      </c>
      <c r="Z206" t="s">
        <v>5342</v>
      </c>
      <c r="AA206">
        <v>12.4</v>
      </c>
      <c r="AB206">
        <v>12.9</v>
      </c>
      <c r="AC206">
        <v>12.4</v>
      </c>
      <c r="AD206">
        <v>15.1</v>
      </c>
      <c r="AE206">
        <v>16.2</v>
      </c>
      <c r="AF206">
        <v>15.2</v>
      </c>
      <c r="AG206">
        <v>16.399999999999999</v>
      </c>
      <c r="AI206" s="11">
        <v>42979</v>
      </c>
      <c r="AJ206">
        <v>17.2</v>
      </c>
      <c r="AK206">
        <v>14.4</v>
      </c>
      <c r="AL206">
        <v>14.9</v>
      </c>
      <c r="AN206" s="11">
        <v>42985</v>
      </c>
      <c r="AO206">
        <v>9.8000000000000007</v>
      </c>
      <c r="AP206">
        <v>9.9</v>
      </c>
      <c r="AR206" t="s">
        <v>5207</v>
      </c>
      <c r="AS206">
        <v>8.7912087910000006E-2</v>
      </c>
      <c r="AT206" t="s">
        <v>5341</v>
      </c>
      <c r="AU206">
        <v>0.42384105960264901</v>
      </c>
      <c r="AV206">
        <v>0.42763157894736797</v>
      </c>
      <c r="AW206">
        <v>0.42573631927500899</v>
      </c>
    </row>
    <row r="207" spans="1:49" x14ac:dyDescent="0.2">
      <c r="A207">
        <v>325</v>
      </c>
      <c r="B207">
        <v>320</v>
      </c>
      <c r="C207" t="s">
        <v>5833</v>
      </c>
      <c r="D207">
        <v>9</v>
      </c>
      <c r="E207">
        <v>20</v>
      </c>
      <c r="F207">
        <v>2017</v>
      </c>
      <c r="G207" t="s">
        <v>303</v>
      </c>
      <c r="H207" t="s">
        <v>4737</v>
      </c>
      <c r="I207" t="s">
        <v>5303</v>
      </c>
      <c r="J207">
        <v>100.2</v>
      </c>
      <c r="K207">
        <v>12.9</v>
      </c>
      <c r="L207" s="11">
        <v>42998</v>
      </c>
      <c r="M207" t="s">
        <v>4994</v>
      </c>
      <c r="N207">
        <v>4</v>
      </c>
      <c r="O207" s="12">
        <v>0.16666666666666666</v>
      </c>
      <c r="P207" t="s">
        <v>5830</v>
      </c>
      <c r="Q207" s="12">
        <f t="shared" si="13"/>
        <v>1.5972222222222249E-2</v>
      </c>
      <c r="R207" s="12">
        <v>0.18263888888888891</v>
      </c>
      <c r="S207" t="s">
        <v>5774</v>
      </c>
      <c r="T207" s="11">
        <v>42999</v>
      </c>
      <c r="U207" s="12">
        <v>0.37708333333333338</v>
      </c>
      <c r="V207" s="12">
        <f t="shared" si="14"/>
        <v>0.19444444444444448</v>
      </c>
      <c r="W207" s="12">
        <v>0.5</v>
      </c>
      <c r="X207" s="12">
        <f t="shared" si="15"/>
        <v>0.69444444444444442</v>
      </c>
      <c r="Y207">
        <v>12.29</v>
      </c>
      <c r="Z207" t="s">
        <v>4994</v>
      </c>
      <c r="AA207">
        <v>12.9</v>
      </c>
      <c r="AB207">
        <v>12.4</v>
      </c>
      <c r="AC207">
        <v>12.7</v>
      </c>
      <c r="AD207">
        <v>15.2</v>
      </c>
      <c r="AE207">
        <v>16.399999999999999</v>
      </c>
      <c r="AF207">
        <v>14.9</v>
      </c>
      <c r="AG207">
        <v>16.100000000000001</v>
      </c>
      <c r="AI207" s="11">
        <v>43004</v>
      </c>
      <c r="AJ207">
        <v>15.6</v>
      </c>
      <c r="AK207">
        <v>16.7</v>
      </c>
      <c r="AL207">
        <v>14.8</v>
      </c>
      <c r="AN207" s="11">
        <v>43011</v>
      </c>
      <c r="AO207">
        <v>10</v>
      </c>
      <c r="AP207">
        <v>9.8000000000000007</v>
      </c>
      <c r="AR207" t="s">
        <v>5207</v>
      </c>
      <c r="AS207">
        <v>9.0818363269999994E-2</v>
      </c>
      <c r="AT207" t="s">
        <v>5341</v>
      </c>
      <c r="AU207">
        <v>0.42105263157894701</v>
      </c>
      <c r="AV207">
        <v>0.422818791946309</v>
      </c>
      <c r="AW207">
        <v>0.42193571176262801</v>
      </c>
    </row>
    <row r="208" spans="1:49" x14ac:dyDescent="0.2">
      <c r="A208">
        <v>109</v>
      </c>
      <c r="B208">
        <v>98</v>
      </c>
      <c r="C208" t="s">
        <v>5539</v>
      </c>
      <c r="D208">
        <v>7</v>
      </c>
      <c r="E208">
        <v>24</v>
      </c>
      <c r="F208">
        <v>2017</v>
      </c>
      <c r="G208" t="s">
        <v>172</v>
      </c>
      <c r="H208" t="s">
        <v>4711</v>
      </c>
      <c r="I208" t="s">
        <v>5211</v>
      </c>
      <c r="J208">
        <v>100</v>
      </c>
      <c r="K208">
        <v>13</v>
      </c>
      <c r="L208" s="11">
        <v>42940</v>
      </c>
      <c r="M208" t="s">
        <v>4994</v>
      </c>
      <c r="N208">
        <v>2</v>
      </c>
      <c r="O208" s="12">
        <v>0.13541666666666666</v>
      </c>
      <c r="P208" t="s">
        <v>5537</v>
      </c>
      <c r="Q208" s="12">
        <f t="shared" si="13"/>
        <v>1.3888888888888895E-2</v>
      </c>
      <c r="R208" s="12">
        <v>0.14930555555555555</v>
      </c>
      <c r="T208" s="11">
        <v>42941</v>
      </c>
      <c r="U208" s="12">
        <v>0.37638888888888888</v>
      </c>
      <c r="V208" s="12">
        <f t="shared" si="14"/>
        <v>0.22708333333333333</v>
      </c>
      <c r="W208" s="12">
        <v>0.5</v>
      </c>
      <c r="X208" s="12">
        <f t="shared" si="15"/>
        <v>0.7270833333333333</v>
      </c>
      <c r="Y208">
        <v>11.99</v>
      </c>
      <c r="Z208" t="s">
        <v>4994</v>
      </c>
      <c r="AA208">
        <v>11.2</v>
      </c>
      <c r="AB208">
        <v>11.2</v>
      </c>
      <c r="AC208">
        <v>11.4</v>
      </c>
      <c r="AD208">
        <v>15.2</v>
      </c>
      <c r="AE208">
        <v>16.600000000000001</v>
      </c>
      <c r="AF208">
        <v>15.3</v>
      </c>
      <c r="AG208">
        <v>16.600000000000001</v>
      </c>
      <c r="AH208" t="s">
        <v>5538</v>
      </c>
      <c r="AI208" s="11">
        <v>42943</v>
      </c>
      <c r="AJ208">
        <v>15.9</v>
      </c>
      <c r="AK208">
        <v>13.6</v>
      </c>
      <c r="AL208">
        <v>13.4</v>
      </c>
      <c r="AN208" s="11">
        <v>42948</v>
      </c>
      <c r="AO208">
        <v>10.7</v>
      </c>
      <c r="AP208">
        <v>10.7</v>
      </c>
      <c r="AR208" t="s">
        <v>5207</v>
      </c>
      <c r="AS208">
        <v>9.0999999999999998E-2</v>
      </c>
      <c r="AT208" t="s">
        <v>5341</v>
      </c>
      <c r="AU208">
        <v>0.38815789473684198</v>
      </c>
      <c r="AV208">
        <v>0.38562091503267998</v>
      </c>
      <c r="AW208">
        <v>0.38688940488476098</v>
      </c>
    </row>
    <row r="209" spans="1:49" x14ac:dyDescent="0.2">
      <c r="A209">
        <v>280</v>
      </c>
      <c r="B209">
        <v>275</v>
      </c>
      <c r="C209" t="s">
        <v>5775</v>
      </c>
      <c r="D209">
        <v>9</v>
      </c>
      <c r="E209">
        <v>7</v>
      </c>
      <c r="F209">
        <v>2017</v>
      </c>
      <c r="G209" t="s">
        <v>172</v>
      </c>
      <c r="H209" t="s">
        <v>4711</v>
      </c>
      <c r="I209" t="s">
        <v>5211</v>
      </c>
      <c r="J209">
        <v>100</v>
      </c>
      <c r="K209">
        <v>12.5</v>
      </c>
      <c r="L209" s="11">
        <v>42985</v>
      </c>
      <c r="M209" t="s">
        <v>5342</v>
      </c>
      <c r="N209">
        <v>3</v>
      </c>
      <c r="O209" s="12">
        <v>0.19513888888888889</v>
      </c>
      <c r="P209" t="s">
        <v>5773</v>
      </c>
      <c r="Q209" s="12">
        <f t="shared" si="13"/>
        <v>1.6666666666666663E-2</v>
      </c>
      <c r="R209" s="12">
        <v>0.21180555555555555</v>
      </c>
      <c r="T209" s="11">
        <v>42986</v>
      </c>
      <c r="U209" s="12">
        <v>0.38611111111111113</v>
      </c>
      <c r="V209" s="12">
        <f t="shared" si="14"/>
        <v>0.17430555555555557</v>
      </c>
      <c r="W209" s="12">
        <v>0.5</v>
      </c>
      <c r="X209" s="12">
        <f t="shared" si="15"/>
        <v>0.6743055555555556</v>
      </c>
      <c r="Y209" t="s">
        <v>5207</v>
      </c>
      <c r="Z209" t="s">
        <v>4994</v>
      </c>
      <c r="AA209">
        <v>13.2</v>
      </c>
      <c r="AB209">
        <v>12.8</v>
      </c>
      <c r="AC209">
        <v>13</v>
      </c>
      <c r="AD209">
        <v>15.2</v>
      </c>
      <c r="AE209">
        <v>16.399999999999999</v>
      </c>
      <c r="AF209">
        <v>15.1</v>
      </c>
      <c r="AG209">
        <v>16.2</v>
      </c>
      <c r="AI209" s="11">
        <v>42992</v>
      </c>
      <c r="AJ209">
        <v>15.3</v>
      </c>
      <c r="AK209">
        <v>15.7</v>
      </c>
      <c r="AL209">
        <v>18.2</v>
      </c>
      <c r="AN209" s="11">
        <v>42998</v>
      </c>
      <c r="AO209">
        <v>10.6</v>
      </c>
      <c r="AP209">
        <v>10.4</v>
      </c>
      <c r="AR209" t="s">
        <v>5207</v>
      </c>
      <c r="AS209">
        <v>0.10199999999999999</v>
      </c>
      <c r="AT209" t="s">
        <v>5341</v>
      </c>
      <c r="AU209">
        <v>0.38157894736842102</v>
      </c>
      <c r="AV209">
        <v>0.38410596026490101</v>
      </c>
      <c r="AW209">
        <v>0.38284245381666099</v>
      </c>
    </row>
    <row r="210" spans="1:49" x14ac:dyDescent="0.2">
      <c r="A210">
        <v>62</v>
      </c>
      <c r="B210">
        <v>51</v>
      </c>
      <c r="C210" t="s">
        <v>5476</v>
      </c>
      <c r="D210">
        <v>6</v>
      </c>
      <c r="E210">
        <v>28</v>
      </c>
      <c r="F210">
        <v>2017</v>
      </c>
      <c r="G210" t="s">
        <v>179</v>
      </c>
      <c r="H210" t="s">
        <v>4727</v>
      </c>
      <c r="I210" t="s">
        <v>5255</v>
      </c>
      <c r="J210">
        <v>100</v>
      </c>
      <c r="K210">
        <v>10.8</v>
      </c>
      <c r="L210" s="11">
        <v>42914</v>
      </c>
      <c r="M210" t="s">
        <v>4994</v>
      </c>
      <c r="N210">
        <v>3</v>
      </c>
      <c r="O210" s="12">
        <v>0.14722222222222223</v>
      </c>
      <c r="P210" t="s">
        <v>5474</v>
      </c>
      <c r="Q210" s="12">
        <f t="shared" si="13"/>
        <v>2.0138888888888873E-2</v>
      </c>
      <c r="R210" s="12">
        <v>0.1673611111111111</v>
      </c>
      <c r="T210" s="11">
        <v>42915</v>
      </c>
      <c r="U210" s="12">
        <v>0.35555555555555557</v>
      </c>
      <c r="V210" s="12">
        <f t="shared" si="14"/>
        <v>0.18819444444444447</v>
      </c>
      <c r="W210" s="12">
        <v>0.5</v>
      </c>
      <c r="X210" s="12">
        <f t="shared" si="15"/>
        <v>0.68819444444444444</v>
      </c>
      <c r="Y210">
        <v>11.96</v>
      </c>
      <c r="Z210" t="s">
        <v>5342</v>
      </c>
      <c r="AA210">
        <v>11.4</v>
      </c>
      <c r="AB210">
        <v>11.4</v>
      </c>
      <c r="AC210">
        <v>11.4</v>
      </c>
      <c r="AD210">
        <v>15</v>
      </c>
      <c r="AE210">
        <v>16.2</v>
      </c>
      <c r="AF210">
        <v>15.1</v>
      </c>
      <c r="AG210">
        <v>16.3</v>
      </c>
      <c r="AI210" s="11">
        <v>42922</v>
      </c>
      <c r="AJ210">
        <v>13.6</v>
      </c>
      <c r="AK210">
        <v>15.2</v>
      </c>
      <c r="AL210">
        <v>13.1</v>
      </c>
      <c r="AN210" s="11">
        <v>42922</v>
      </c>
      <c r="AO210">
        <v>9.6999999999999993</v>
      </c>
      <c r="AP210">
        <v>10</v>
      </c>
      <c r="AR210" t="s">
        <v>5207</v>
      </c>
      <c r="AS210">
        <v>7.6999999999999999E-2</v>
      </c>
      <c r="AT210" t="s">
        <v>5341</v>
      </c>
      <c r="AU210">
        <v>0.43333333333333302</v>
      </c>
      <c r="AV210">
        <v>0.41721854304635803</v>
      </c>
      <c r="AW210">
        <v>0.42527593818984499</v>
      </c>
    </row>
    <row r="211" spans="1:49" x14ac:dyDescent="0.2">
      <c r="A211">
        <v>154</v>
      </c>
      <c r="B211">
        <v>144</v>
      </c>
      <c r="C211" t="s">
        <v>5601</v>
      </c>
      <c r="D211">
        <v>8</v>
      </c>
      <c r="E211">
        <v>8</v>
      </c>
      <c r="F211">
        <v>2017</v>
      </c>
      <c r="G211" t="s">
        <v>179</v>
      </c>
      <c r="H211" t="s">
        <v>4727</v>
      </c>
      <c r="I211" t="s">
        <v>5255</v>
      </c>
      <c r="J211">
        <v>100.1</v>
      </c>
      <c r="K211">
        <v>11.8</v>
      </c>
      <c r="L211" s="11">
        <v>42955</v>
      </c>
      <c r="M211" t="s">
        <v>5342</v>
      </c>
      <c r="N211">
        <v>4</v>
      </c>
      <c r="O211" s="12">
        <v>0.17152777777777775</v>
      </c>
      <c r="P211" t="s">
        <v>5598</v>
      </c>
      <c r="Q211" s="12">
        <f t="shared" si="13"/>
        <v>1.6666666666666691E-2</v>
      </c>
      <c r="R211" s="12">
        <v>0.18819444444444444</v>
      </c>
      <c r="S211" t="s">
        <v>5599</v>
      </c>
      <c r="T211" s="11">
        <v>42956</v>
      </c>
      <c r="U211" s="12">
        <v>0.35694444444444445</v>
      </c>
      <c r="V211" s="12">
        <f t="shared" si="14"/>
        <v>0.16875000000000001</v>
      </c>
      <c r="W211" s="12">
        <v>0.5</v>
      </c>
      <c r="X211" s="12">
        <f t="shared" si="15"/>
        <v>0.66874999999999996</v>
      </c>
      <c r="Y211">
        <v>11.9</v>
      </c>
      <c r="Z211" t="s">
        <v>5342</v>
      </c>
      <c r="AA211">
        <v>11.5</v>
      </c>
      <c r="AB211">
        <v>11.5</v>
      </c>
      <c r="AC211">
        <v>11.5</v>
      </c>
      <c r="AD211">
        <v>15.4</v>
      </c>
      <c r="AE211">
        <v>16.8</v>
      </c>
      <c r="AF211">
        <v>15.2</v>
      </c>
      <c r="AG211">
        <v>16.5</v>
      </c>
      <c r="AI211" s="11">
        <v>42958</v>
      </c>
      <c r="AJ211">
        <v>15.6</v>
      </c>
      <c r="AK211">
        <v>13.2</v>
      </c>
      <c r="AL211">
        <v>13.4</v>
      </c>
      <c r="AN211" s="11">
        <v>42598</v>
      </c>
      <c r="AO211">
        <v>10.199999999999999</v>
      </c>
      <c r="AP211">
        <v>9.9</v>
      </c>
      <c r="AR211" t="s">
        <v>5207</v>
      </c>
      <c r="AS211">
        <v>7.692307692E-2</v>
      </c>
      <c r="AT211" t="s">
        <v>5341</v>
      </c>
      <c r="AU211">
        <v>0.42857142857142899</v>
      </c>
      <c r="AV211">
        <v>0.43421052631578899</v>
      </c>
      <c r="AW211">
        <v>0.43139097744360899</v>
      </c>
    </row>
    <row r="212" spans="1:49" x14ac:dyDescent="0.2">
      <c r="A212">
        <v>113</v>
      </c>
      <c r="B212">
        <v>102</v>
      </c>
      <c r="C212" t="s">
        <v>5544</v>
      </c>
      <c r="D212">
        <v>7</v>
      </c>
      <c r="E212">
        <v>25</v>
      </c>
      <c r="F212">
        <v>2017</v>
      </c>
      <c r="G212" t="s">
        <v>227</v>
      </c>
      <c r="H212" t="s">
        <v>4921</v>
      </c>
      <c r="I212" t="s">
        <v>5268</v>
      </c>
      <c r="J212">
        <v>100</v>
      </c>
      <c r="K212">
        <v>13.2</v>
      </c>
      <c r="L212" s="11">
        <v>42941</v>
      </c>
      <c r="M212" t="s">
        <v>4994</v>
      </c>
      <c r="N212">
        <v>2</v>
      </c>
      <c r="O212" s="12">
        <v>0.14375000000000002</v>
      </c>
      <c r="P212" t="s">
        <v>5543</v>
      </c>
      <c r="Q212" s="12">
        <f t="shared" si="13"/>
        <v>1.4583333333333309E-2</v>
      </c>
      <c r="R212" s="12">
        <v>0.15833333333333333</v>
      </c>
      <c r="T212" s="11">
        <v>42942</v>
      </c>
      <c r="U212" s="12">
        <v>0.3611111111111111</v>
      </c>
      <c r="V212" s="12">
        <f t="shared" si="14"/>
        <v>0.20277777777777778</v>
      </c>
      <c r="W212" s="12">
        <v>0.5</v>
      </c>
      <c r="X212" s="12">
        <f t="shared" si="15"/>
        <v>0.70277777777777772</v>
      </c>
      <c r="Y212">
        <v>11.83</v>
      </c>
      <c r="Z212" t="s">
        <v>5342</v>
      </c>
      <c r="AA212">
        <v>11.5</v>
      </c>
      <c r="AB212">
        <v>11.5</v>
      </c>
      <c r="AC212">
        <v>11.7</v>
      </c>
      <c r="AD212">
        <v>15.1</v>
      </c>
      <c r="AE212">
        <v>16.3</v>
      </c>
      <c r="AF212">
        <v>15.1</v>
      </c>
      <c r="AG212">
        <v>16.399999999999999</v>
      </c>
      <c r="AI212" s="11">
        <v>42944</v>
      </c>
      <c r="AJ212">
        <v>13.8</v>
      </c>
      <c r="AK212">
        <v>13.6</v>
      </c>
      <c r="AL212">
        <v>16.399999999999999</v>
      </c>
      <c r="AN212" s="11">
        <v>42949</v>
      </c>
      <c r="AO212">
        <v>10.199999999999999</v>
      </c>
      <c r="AP212">
        <v>10.1</v>
      </c>
      <c r="AR212" t="s">
        <v>5207</v>
      </c>
      <c r="AS212">
        <v>9.0999999999999998E-2</v>
      </c>
      <c r="AT212" t="s">
        <v>5341</v>
      </c>
      <c r="AU212">
        <v>0.40397350993377501</v>
      </c>
      <c r="AV212">
        <v>0.41721854304635803</v>
      </c>
      <c r="AW212">
        <v>0.41059602649006599</v>
      </c>
    </row>
    <row r="213" spans="1:49" x14ac:dyDescent="0.2">
      <c r="A213">
        <v>177</v>
      </c>
      <c r="B213">
        <v>167</v>
      </c>
      <c r="C213" t="s">
        <v>5633</v>
      </c>
      <c r="D213">
        <v>8</v>
      </c>
      <c r="E213">
        <v>14</v>
      </c>
      <c r="F213">
        <v>2017</v>
      </c>
      <c r="G213" t="s">
        <v>227</v>
      </c>
      <c r="H213" t="s">
        <v>4921</v>
      </c>
      <c r="I213" t="s">
        <v>5268</v>
      </c>
      <c r="J213">
        <v>100.3</v>
      </c>
      <c r="K213">
        <v>13.2</v>
      </c>
      <c r="L213" s="11">
        <v>42961</v>
      </c>
      <c r="M213" t="s">
        <v>5342</v>
      </c>
      <c r="N213">
        <v>3</v>
      </c>
      <c r="O213" s="12">
        <v>0.15902777777777777</v>
      </c>
      <c r="P213" t="s">
        <v>5630</v>
      </c>
      <c r="Q213" s="12">
        <f t="shared" si="13"/>
        <v>1.9444444444444459E-2</v>
      </c>
      <c r="R213" s="12">
        <v>0.17847222222222223</v>
      </c>
      <c r="S213" t="s">
        <v>5631</v>
      </c>
      <c r="T213" s="11">
        <v>42962</v>
      </c>
      <c r="U213" s="12">
        <v>0.35000000000000003</v>
      </c>
      <c r="V213" s="12">
        <f t="shared" si="14"/>
        <v>0.17152777777777781</v>
      </c>
      <c r="W213" s="12">
        <v>0.5</v>
      </c>
      <c r="X213" s="12">
        <f t="shared" si="15"/>
        <v>0.67152777777777783</v>
      </c>
      <c r="Y213">
        <v>12.27</v>
      </c>
      <c r="Z213" t="s">
        <v>4994</v>
      </c>
      <c r="AA213">
        <v>11.6</v>
      </c>
      <c r="AB213">
        <v>11.4</v>
      </c>
      <c r="AC213">
        <v>11.4</v>
      </c>
      <c r="AD213">
        <v>15.3</v>
      </c>
      <c r="AE213">
        <v>16.5</v>
      </c>
      <c r="AF213">
        <v>15.3</v>
      </c>
      <c r="AG213">
        <v>16.399999999999999</v>
      </c>
      <c r="AI213" s="11">
        <v>42964</v>
      </c>
      <c r="AJ213">
        <v>15</v>
      </c>
      <c r="AK213">
        <v>14.4</v>
      </c>
      <c r="AL213">
        <v>14</v>
      </c>
      <c r="AN213" s="11">
        <v>42969</v>
      </c>
      <c r="AO213">
        <v>10.1</v>
      </c>
      <c r="AP213">
        <v>10</v>
      </c>
      <c r="AR213" t="s">
        <v>5207</v>
      </c>
      <c r="AS213">
        <v>8.9730807580000002E-2</v>
      </c>
      <c r="AT213" t="s">
        <v>5341</v>
      </c>
      <c r="AU213">
        <v>0.41830065359477098</v>
      </c>
      <c r="AV213">
        <v>0.41830065359477098</v>
      </c>
      <c r="AW213">
        <v>0.41830065359477098</v>
      </c>
    </row>
    <row r="214" spans="1:49" x14ac:dyDescent="0.2">
      <c r="A214">
        <v>137</v>
      </c>
      <c r="B214">
        <v>126</v>
      </c>
      <c r="C214" t="s">
        <v>5577</v>
      </c>
      <c r="D214">
        <v>8</v>
      </c>
      <c r="E214">
        <v>3</v>
      </c>
      <c r="F214">
        <v>2017</v>
      </c>
      <c r="G214" t="s">
        <v>5297</v>
      </c>
      <c r="H214" t="s">
        <v>4827</v>
      </c>
      <c r="I214" t="s">
        <v>5296</v>
      </c>
      <c r="J214">
        <v>100</v>
      </c>
      <c r="K214">
        <v>11.6</v>
      </c>
      <c r="L214" s="11">
        <v>42950</v>
      </c>
      <c r="M214" t="s">
        <v>4994</v>
      </c>
      <c r="N214">
        <v>2</v>
      </c>
      <c r="O214" s="12">
        <v>0.15347222222222223</v>
      </c>
      <c r="P214" t="s">
        <v>5576</v>
      </c>
      <c r="Q214" s="12">
        <f t="shared" si="13"/>
        <v>1.5277777777777751E-2</v>
      </c>
      <c r="R214" s="12">
        <v>0.16874999999999998</v>
      </c>
      <c r="T214" s="11">
        <v>42951</v>
      </c>
      <c r="U214" s="12">
        <v>0.35625000000000001</v>
      </c>
      <c r="V214" s="12">
        <f t="shared" si="14"/>
        <v>0.18750000000000003</v>
      </c>
      <c r="W214" s="12">
        <v>0.5</v>
      </c>
      <c r="X214" s="12">
        <f t="shared" si="15"/>
        <v>0.6875</v>
      </c>
      <c r="Y214">
        <v>11.74</v>
      </c>
      <c r="Z214" t="s">
        <v>5342</v>
      </c>
      <c r="AA214">
        <v>11.5</v>
      </c>
      <c r="AB214">
        <v>11.8</v>
      </c>
      <c r="AC214">
        <v>11.9</v>
      </c>
      <c r="AD214">
        <v>15</v>
      </c>
      <c r="AE214">
        <v>16.2</v>
      </c>
      <c r="AF214">
        <v>15.1</v>
      </c>
      <c r="AG214">
        <v>16.3</v>
      </c>
      <c r="AI214" s="11">
        <v>42956</v>
      </c>
      <c r="AJ214">
        <v>14.3</v>
      </c>
      <c r="AK214">
        <v>14.4</v>
      </c>
      <c r="AL214">
        <v>17.2</v>
      </c>
      <c r="AN214" s="11">
        <v>42957</v>
      </c>
      <c r="AO214">
        <v>10.4</v>
      </c>
      <c r="AP214">
        <v>10.3</v>
      </c>
      <c r="AR214" t="s">
        <v>5207</v>
      </c>
      <c r="AS214">
        <v>0.107</v>
      </c>
      <c r="AT214" t="s">
        <v>5341</v>
      </c>
      <c r="AU214">
        <v>0.38666666666666699</v>
      </c>
      <c r="AV214">
        <v>0.39735099337748297</v>
      </c>
      <c r="AW214">
        <v>0.39200883002207498</v>
      </c>
    </row>
    <row r="215" spans="1:49" x14ac:dyDescent="0.2">
      <c r="A215">
        <v>172</v>
      </c>
      <c r="B215">
        <v>162</v>
      </c>
      <c r="C215" t="s">
        <v>5626</v>
      </c>
      <c r="D215">
        <v>8</v>
      </c>
      <c r="E215">
        <v>14</v>
      </c>
      <c r="F215">
        <v>2017</v>
      </c>
      <c r="G215" t="s">
        <v>5297</v>
      </c>
      <c r="H215" t="s">
        <v>4827</v>
      </c>
      <c r="I215" t="s">
        <v>5296</v>
      </c>
      <c r="J215">
        <v>100</v>
      </c>
      <c r="K215">
        <v>12.5</v>
      </c>
      <c r="L215" s="11">
        <v>42961</v>
      </c>
      <c r="M215" t="s">
        <v>4994</v>
      </c>
      <c r="N215">
        <v>2</v>
      </c>
      <c r="O215" s="12">
        <v>0.14166666666666666</v>
      </c>
      <c r="P215" t="s">
        <v>5624</v>
      </c>
      <c r="Q215" s="12">
        <f t="shared" si="13"/>
        <v>1.5972222222222221E-2</v>
      </c>
      <c r="R215" s="12">
        <v>0.15763888888888888</v>
      </c>
      <c r="T215" s="11">
        <v>42962</v>
      </c>
      <c r="U215" s="12">
        <v>0.35000000000000003</v>
      </c>
      <c r="V215" s="12">
        <f t="shared" si="14"/>
        <v>0.19236111111111115</v>
      </c>
      <c r="W215" s="12">
        <v>0.5</v>
      </c>
      <c r="X215" s="12">
        <f t="shared" si="15"/>
        <v>0.6923611111111112</v>
      </c>
      <c r="Y215">
        <v>12.44</v>
      </c>
      <c r="Z215" t="s">
        <v>4994</v>
      </c>
      <c r="AA215">
        <v>11.6</v>
      </c>
      <c r="AB215">
        <v>11.6</v>
      </c>
      <c r="AC215">
        <v>11.6</v>
      </c>
      <c r="AD215">
        <v>15</v>
      </c>
      <c r="AE215">
        <v>16.3</v>
      </c>
      <c r="AF215">
        <v>15</v>
      </c>
      <c r="AG215">
        <v>16.2</v>
      </c>
      <c r="AH215" t="s">
        <v>5625</v>
      </c>
      <c r="AI215" s="11">
        <v>42964</v>
      </c>
      <c r="AJ215">
        <v>14</v>
      </c>
      <c r="AK215">
        <v>16.899999999999999</v>
      </c>
      <c r="AL215">
        <v>13.6</v>
      </c>
      <c r="AN215" s="11">
        <v>42969</v>
      </c>
      <c r="AO215">
        <v>10.199999999999999</v>
      </c>
      <c r="AP215">
        <v>10.199999999999999</v>
      </c>
      <c r="AR215" t="s">
        <v>5207</v>
      </c>
      <c r="AS215">
        <v>9.7000000000000003E-2</v>
      </c>
      <c r="AT215" t="s">
        <v>5341</v>
      </c>
      <c r="AU215">
        <v>0.40666666666666701</v>
      </c>
      <c r="AV215">
        <v>0.4</v>
      </c>
      <c r="AW215">
        <v>0.40333333333333299</v>
      </c>
    </row>
    <row r="216" spans="1:49" x14ac:dyDescent="0.2">
      <c r="A216">
        <v>164</v>
      </c>
      <c r="B216">
        <v>154</v>
      </c>
      <c r="C216" t="s">
        <v>5615</v>
      </c>
      <c r="D216">
        <v>8</v>
      </c>
      <c r="E216">
        <v>10</v>
      </c>
      <c r="F216">
        <v>2017</v>
      </c>
      <c r="G216" t="s">
        <v>217</v>
      </c>
      <c r="H216" t="s">
        <v>4802</v>
      </c>
      <c r="I216" t="s">
        <v>5243</v>
      </c>
      <c r="J216">
        <v>100</v>
      </c>
      <c r="K216">
        <v>13.1</v>
      </c>
      <c r="L216" s="11">
        <v>42957</v>
      </c>
      <c r="M216" t="s">
        <v>4994</v>
      </c>
      <c r="N216">
        <v>2</v>
      </c>
      <c r="O216" s="12">
        <v>0.1423611111111111</v>
      </c>
      <c r="P216" t="s">
        <v>5614</v>
      </c>
      <c r="Q216" s="12">
        <f t="shared" si="13"/>
        <v>1.5277777777777779E-2</v>
      </c>
      <c r="R216" s="12">
        <v>0.15763888888888888</v>
      </c>
      <c r="T216" s="11">
        <v>42958</v>
      </c>
      <c r="U216" s="12">
        <v>0.35416666666666669</v>
      </c>
      <c r="V216" s="12">
        <f t="shared" si="14"/>
        <v>0.1965277777777778</v>
      </c>
      <c r="W216" s="12">
        <v>0.5</v>
      </c>
      <c r="X216" s="12">
        <f t="shared" si="15"/>
        <v>0.69652777777777786</v>
      </c>
      <c r="Y216">
        <v>12.32</v>
      </c>
      <c r="Z216" t="s">
        <v>5342</v>
      </c>
      <c r="AA216">
        <v>11.1</v>
      </c>
      <c r="AB216">
        <v>11.4</v>
      </c>
      <c r="AC216">
        <v>11.4</v>
      </c>
      <c r="AD216">
        <v>15.2</v>
      </c>
      <c r="AE216">
        <v>16.399999999999999</v>
      </c>
      <c r="AF216">
        <v>15</v>
      </c>
      <c r="AG216">
        <v>16.3</v>
      </c>
      <c r="AI216" s="11">
        <v>42963</v>
      </c>
      <c r="AJ216">
        <v>16.399999999999999</v>
      </c>
      <c r="AK216">
        <v>13.5</v>
      </c>
      <c r="AL216">
        <v>14.4</v>
      </c>
      <c r="AN216" s="11">
        <v>42965</v>
      </c>
      <c r="AO216">
        <v>10.4</v>
      </c>
      <c r="AP216">
        <v>10.4</v>
      </c>
      <c r="AR216" t="s">
        <v>5207</v>
      </c>
      <c r="AS216">
        <v>0.104</v>
      </c>
      <c r="AT216" t="s">
        <v>5341</v>
      </c>
      <c r="AU216">
        <v>0.394736842105263</v>
      </c>
      <c r="AV216">
        <v>0.39333333333333298</v>
      </c>
      <c r="AW216">
        <v>0.39403508771929802</v>
      </c>
    </row>
    <row r="217" spans="1:49" x14ac:dyDescent="0.2">
      <c r="A217">
        <v>244</v>
      </c>
      <c r="B217">
        <v>236</v>
      </c>
      <c r="C217" t="s">
        <v>5725</v>
      </c>
      <c r="D217">
        <v>8</v>
      </c>
      <c r="E217">
        <v>29</v>
      </c>
      <c r="F217">
        <v>2017</v>
      </c>
      <c r="G217" t="s">
        <v>217</v>
      </c>
      <c r="H217" t="s">
        <v>4802</v>
      </c>
      <c r="I217" t="s">
        <v>5243</v>
      </c>
      <c r="J217">
        <v>100.2</v>
      </c>
      <c r="K217">
        <v>13.6</v>
      </c>
      <c r="L217" s="11">
        <v>42976</v>
      </c>
      <c r="M217" t="s">
        <v>4994</v>
      </c>
      <c r="N217">
        <v>4</v>
      </c>
      <c r="O217" s="12">
        <v>0.14930555555555555</v>
      </c>
      <c r="P217" t="s">
        <v>5722</v>
      </c>
      <c r="Q217" s="12">
        <f t="shared" si="13"/>
        <v>1.7361111111111105E-2</v>
      </c>
      <c r="R217" s="12">
        <v>0.16666666666666666</v>
      </c>
      <c r="T217" s="11">
        <v>42977</v>
      </c>
      <c r="U217">
        <v>8.5299999999999994</v>
      </c>
      <c r="V217" s="12">
        <f t="shared" si="14"/>
        <v>8.3633333333333333</v>
      </c>
      <c r="W217" s="12">
        <v>0.5</v>
      </c>
      <c r="X217" s="12">
        <f t="shared" si="15"/>
        <v>8.8633333333333333</v>
      </c>
      <c r="Y217">
        <v>12.22</v>
      </c>
      <c r="Z217" t="s">
        <v>5342</v>
      </c>
      <c r="AA217">
        <v>12.6</v>
      </c>
      <c r="AB217">
        <v>12.3</v>
      </c>
      <c r="AC217">
        <v>12.3</v>
      </c>
      <c r="AD217">
        <v>15.2</v>
      </c>
      <c r="AE217">
        <v>16.399999999999999</v>
      </c>
      <c r="AF217">
        <v>15.1</v>
      </c>
      <c r="AG217">
        <v>16.2</v>
      </c>
      <c r="AI217" s="11">
        <v>42979</v>
      </c>
      <c r="AJ217">
        <v>18.2</v>
      </c>
      <c r="AK217">
        <v>15.1</v>
      </c>
      <c r="AL217">
        <v>14.4</v>
      </c>
      <c r="AN217" s="11">
        <v>42985</v>
      </c>
      <c r="AO217">
        <v>10.3</v>
      </c>
      <c r="AP217">
        <v>10.3</v>
      </c>
      <c r="AR217" t="s">
        <v>5207</v>
      </c>
      <c r="AS217">
        <v>0.1047904192</v>
      </c>
      <c r="AT217" t="s">
        <v>5341</v>
      </c>
      <c r="AU217">
        <v>0.40131578947368401</v>
      </c>
      <c r="AV217">
        <v>0.39072847682119199</v>
      </c>
      <c r="AW217">
        <v>0.396022133147438</v>
      </c>
    </row>
    <row r="218" spans="1:49" x14ac:dyDescent="0.2">
      <c r="A218">
        <v>141</v>
      </c>
      <c r="B218">
        <v>130</v>
      </c>
      <c r="C218" t="s">
        <v>5582</v>
      </c>
      <c r="D218">
        <v>8</v>
      </c>
      <c r="E218">
        <v>7</v>
      </c>
      <c r="F218">
        <v>2017</v>
      </c>
      <c r="G218" t="s">
        <v>5324</v>
      </c>
      <c r="H218" t="s">
        <v>4916</v>
      </c>
      <c r="I218" t="s">
        <v>5323</v>
      </c>
      <c r="J218">
        <v>100.1</v>
      </c>
      <c r="K218">
        <v>12.7</v>
      </c>
      <c r="L218" s="11">
        <v>42954</v>
      </c>
      <c r="M218" t="s">
        <v>4994</v>
      </c>
      <c r="N218">
        <v>2</v>
      </c>
      <c r="O218" s="12">
        <v>0.13472222222222222</v>
      </c>
      <c r="P218" t="s">
        <v>5581</v>
      </c>
      <c r="Q218" s="12">
        <f t="shared" si="13"/>
        <v>1.5277777777777779E-2</v>
      </c>
      <c r="R218" s="12">
        <v>0.15</v>
      </c>
      <c r="T218" s="11">
        <v>42955</v>
      </c>
      <c r="U218" s="12">
        <v>0.3611111111111111</v>
      </c>
      <c r="V218" s="12">
        <f t="shared" si="14"/>
        <v>0.21111111111111111</v>
      </c>
      <c r="W218" s="12">
        <v>0.5</v>
      </c>
      <c r="X218" s="12">
        <f t="shared" si="15"/>
        <v>0.71111111111111114</v>
      </c>
      <c r="Y218">
        <v>11.68</v>
      </c>
      <c r="Z218" t="s">
        <v>4994</v>
      </c>
      <c r="AA218">
        <v>11.4</v>
      </c>
      <c r="AB218">
        <v>11.4</v>
      </c>
      <c r="AC218">
        <v>11.1</v>
      </c>
      <c r="AD218">
        <v>15.1</v>
      </c>
      <c r="AE218">
        <v>16.5</v>
      </c>
      <c r="AF218">
        <v>15.2</v>
      </c>
      <c r="AG218">
        <v>16.600000000000001</v>
      </c>
      <c r="AI218" s="11">
        <v>42957</v>
      </c>
      <c r="AJ218">
        <v>16.5</v>
      </c>
      <c r="AK218">
        <v>12.9</v>
      </c>
      <c r="AL218">
        <v>13.6</v>
      </c>
      <c r="AN218" s="11">
        <v>42962</v>
      </c>
      <c r="AO218">
        <v>10.7</v>
      </c>
      <c r="AP218">
        <v>10.7</v>
      </c>
      <c r="AR218" t="s">
        <v>5207</v>
      </c>
      <c r="AS218">
        <v>9.0909090910000004E-2</v>
      </c>
      <c r="AT218" t="s">
        <v>5341</v>
      </c>
      <c r="AU218">
        <v>0.38410596026490101</v>
      </c>
      <c r="AV218">
        <v>0.38815789473684198</v>
      </c>
      <c r="AW218">
        <v>0.386131927500871</v>
      </c>
    </row>
    <row r="219" spans="1:49" x14ac:dyDescent="0.2">
      <c r="A219">
        <v>214</v>
      </c>
      <c r="B219">
        <v>204</v>
      </c>
      <c r="C219" t="s">
        <v>5683</v>
      </c>
      <c r="D219">
        <v>8</v>
      </c>
      <c r="E219">
        <v>22</v>
      </c>
      <c r="F219">
        <v>2017</v>
      </c>
      <c r="G219" t="s">
        <v>5324</v>
      </c>
      <c r="H219" t="s">
        <v>4916</v>
      </c>
      <c r="I219" t="s">
        <v>5323</v>
      </c>
      <c r="J219">
        <v>100.2</v>
      </c>
      <c r="K219">
        <v>11.8</v>
      </c>
      <c r="L219" s="11">
        <v>42969</v>
      </c>
      <c r="M219" t="s">
        <v>4994</v>
      </c>
      <c r="N219">
        <v>4</v>
      </c>
      <c r="O219" s="12">
        <v>0.14444444444444446</v>
      </c>
      <c r="P219" t="s">
        <v>5678</v>
      </c>
      <c r="Q219" s="12">
        <f t="shared" si="13"/>
        <v>1.4583333333333309E-2</v>
      </c>
      <c r="R219" s="12">
        <v>0.15902777777777777</v>
      </c>
      <c r="T219" s="11">
        <v>42970</v>
      </c>
      <c r="U219" s="12">
        <v>0.3666666666666667</v>
      </c>
      <c r="V219" s="12">
        <f t="shared" si="14"/>
        <v>0.20763888888888893</v>
      </c>
      <c r="W219" s="12">
        <v>0.5</v>
      </c>
      <c r="X219" s="12">
        <f t="shared" si="15"/>
        <v>0.70763888888888893</v>
      </c>
      <c r="Y219">
        <v>12.24</v>
      </c>
      <c r="Z219" t="s">
        <v>5342</v>
      </c>
      <c r="AA219">
        <v>12.7</v>
      </c>
      <c r="AB219">
        <v>12.7</v>
      </c>
      <c r="AC219">
        <v>12.7</v>
      </c>
      <c r="AD219">
        <v>15.1</v>
      </c>
      <c r="AE219">
        <v>16.3</v>
      </c>
      <c r="AF219">
        <v>15</v>
      </c>
      <c r="AG219">
        <v>16.2</v>
      </c>
      <c r="AH219" t="s">
        <v>5679</v>
      </c>
      <c r="AI219" s="11">
        <v>42975</v>
      </c>
      <c r="AJ219">
        <v>15.2</v>
      </c>
      <c r="AK219">
        <v>15.3</v>
      </c>
      <c r="AL219">
        <v>15.8</v>
      </c>
      <c r="AM219" t="s">
        <v>5680</v>
      </c>
      <c r="AN219" s="11">
        <v>42978</v>
      </c>
      <c r="AO219">
        <v>10.5</v>
      </c>
      <c r="AP219">
        <v>10.4</v>
      </c>
      <c r="AQ219" t="s">
        <v>5680</v>
      </c>
      <c r="AR219" t="s">
        <v>5207</v>
      </c>
      <c r="AS219">
        <v>8.1836327350000002E-2</v>
      </c>
      <c r="AT219" t="s">
        <v>5341</v>
      </c>
      <c r="AU219">
        <v>0.38410596026490101</v>
      </c>
      <c r="AV219">
        <v>0.38666666666666699</v>
      </c>
      <c r="AW219">
        <v>0.385386313465784</v>
      </c>
    </row>
    <row r="220" spans="1:49" x14ac:dyDescent="0.2">
      <c r="A220">
        <v>3</v>
      </c>
      <c r="B220">
        <v>722</v>
      </c>
      <c r="C220" t="s">
        <v>5399</v>
      </c>
      <c r="D220">
        <v>2</v>
      </c>
      <c r="E220">
        <v>14</v>
      </c>
      <c r="F220">
        <v>2018</v>
      </c>
      <c r="G220" t="s">
        <v>124</v>
      </c>
      <c r="H220" t="s">
        <v>4776</v>
      </c>
      <c r="I220" t="s">
        <v>5307</v>
      </c>
      <c r="J220">
        <v>100.1</v>
      </c>
      <c r="K220">
        <v>9.1</v>
      </c>
      <c r="L220" s="11">
        <v>43145</v>
      </c>
      <c r="M220" t="s">
        <v>4994</v>
      </c>
      <c r="N220">
        <v>3</v>
      </c>
      <c r="O220" s="12">
        <v>0.19444444444444445</v>
      </c>
      <c r="P220" t="s">
        <v>5396</v>
      </c>
      <c r="Q220" s="12">
        <f t="shared" si="13"/>
        <v>1.4583333333333337E-2</v>
      </c>
      <c r="R220" s="12">
        <v>0.20902777777777778</v>
      </c>
      <c r="S220" t="s">
        <v>5397</v>
      </c>
      <c r="T220" s="11">
        <v>43146</v>
      </c>
      <c r="U220" s="12">
        <v>0.36736111111111108</v>
      </c>
      <c r="V220" s="12">
        <f t="shared" si="14"/>
        <v>0.1583333333333333</v>
      </c>
      <c r="W220" s="12">
        <v>0.5</v>
      </c>
      <c r="X220" s="12">
        <f t="shared" si="15"/>
        <v>0.65833333333333333</v>
      </c>
      <c r="Y220">
        <v>12.29</v>
      </c>
      <c r="Z220" t="s">
        <v>4994</v>
      </c>
      <c r="AA220">
        <v>11</v>
      </c>
      <c r="AB220">
        <v>11.3</v>
      </c>
      <c r="AC220">
        <v>11</v>
      </c>
      <c r="AD220">
        <v>15.4</v>
      </c>
      <c r="AE220">
        <v>16.600000000000001</v>
      </c>
      <c r="AF220">
        <v>15</v>
      </c>
      <c r="AG220">
        <v>16.3</v>
      </c>
      <c r="AI220" s="11">
        <v>43154</v>
      </c>
      <c r="AJ220">
        <v>12.9</v>
      </c>
      <c r="AK220">
        <v>13.8</v>
      </c>
      <c r="AL220">
        <v>15.7</v>
      </c>
      <c r="AN220" s="11">
        <v>43154</v>
      </c>
      <c r="AO220">
        <v>9</v>
      </c>
      <c r="AP220">
        <v>9.8000000000000007</v>
      </c>
      <c r="AR220" t="s">
        <v>5207</v>
      </c>
      <c r="AS220">
        <v>9.0909090910000004E-2</v>
      </c>
      <c r="AT220" t="s">
        <v>5341</v>
      </c>
      <c r="AU220">
        <v>0.493506493506494</v>
      </c>
      <c r="AV220">
        <v>0.43333333333333302</v>
      </c>
      <c r="AW220">
        <v>0.46341991341991301</v>
      </c>
    </row>
    <row r="221" spans="1:49" x14ac:dyDescent="0.2">
      <c r="A221">
        <v>152</v>
      </c>
      <c r="B221">
        <v>142</v>
      </c>
      <c r="C221" t="s">
        <v>5597</v>
      </c>
      <c r="D221">
        <v>8</v>
      </c>
      <c r="E221">
        <v>8</v>
      </c>
      <c r="F221">
        <v>2017</v>
      </c>
      <c r="G221" t="s">
        <v>124</v>
      </c>
      <c r="H221" t="s">
        <v>4776</v>
      </c>
      <c r="I221" t="s">
        <v>5307</v>
      </c>
      <c r="J221">
        <v>100.1</v>
      </c>
      <c r="K221">
        <v>11.7</v>
      </c>
      <c r="L221" s="11">
        <v>42955</v>
      </c>
      <c r="M221" t="s">
        <v>5342</v>
      </c>
      <c r="N221">
        <v>2</v>
      </c>
      <c r="O221" s="12">
        <v>0.17152777777777775</v>
      </c>
      <c r="P221" t="s">
        <v>5598</v>
      </c>
      <c r="Q221" s="12">
        <f t="shared" si="13"/>
        <v>1.6666666666666691E-2</v>
      </c>
      <c r="R221" s="12">
        <v>0.18819444444444444</v>
      </c>
      <c r="S221" t="s">
        <v>5599</v>
      </c>
      <c r="T221" s="11">
        <v>42956</v>
      </c>
      <c r="U221" s="12">
        <v>0.35694444444444445</v>
      </c>
      <c r="V221" s="12">
        <f t="shared" si="14"/>
        <v>0.16875000000000001</v>
      </c>
      <c r="W221" s="12">
        <v>0.5</v>
      </c>
      <c r="X221" s="12">
        <f t="shared" si="15"/>
        <v>0.66874999999999996</v>
      </c>
      <c r="Y221">
        <v>12.09</v>
      </c>
      <c r="Z221" t="s">
        <v>5342</v>
      </c>
      <c r="AA221">
        <v>11.7</v>
      </c>
      <c r="AB221">
        <v>11.8</v>
      </c>
      <c r="AC221">
        <v>11.8</v>
      </c>
      <c r="AD221">
        <v>15.2</v>
      </c>
      <c r="AE221">
        <v>16.5</v>
      </c>
      <c r="AF221">
        <v>15.2</v>
      </c>
      <c r="AG221">
        <v>16.600000000000001</v>
      </c>
      <c r="AH221" t="s">
        <v>5593</v>
      </c>
      <c r="AI221" s="11">
        <v>42958</v>
      </c>
      <c r="AJ221">
        <v>13.8</v>
      </c>
      <c r="AK221">
        <v>14</v>
      </c>
      <c r="AL221">
        <v>16.100000000000001</v>
      </c>
      <c r="AN221" s="11">
        <v>42598</v>
      </c>
      <c r="AO221">
        <v>10.8</v>
      </c>
      <c r="AP221">
        <v>10.9</v>
      </c>
      <c r="AR221" t="s">
        <v>5207</v>
      </c>
      <c r="AS221">
        <v>8.5914085909999993E-2</v>
      </c>
      <c r="AT221" t="s">
        <v>5341</v>
      </c>
      <c r="AU221">
        <v>0.375</v>
      </c>
      <c r="AV221">
        <v>0.375</v>
      </c>
      <c r="AW221">
        <v>0.375</v>
      </c>
    </row>
    <row r="222" spans="1:49" x14ac:dyDescent="0.2">
      <c r="A222">
        <v>276</v>
      </c>
      <c r="B222">
        <v>268</v>
      </c>
      <c r="C222" t="s">
        <v>5767</v>
      </c>
      <c r="D222">
        <v>9</v>
      </c>
      <c r="E222">
        <v>6</v>
      </c>
      <c r="F222">
        <v>2017</v>
      </c>
      <c r="G222" t="s">
        <v>124</v>
      </c>
      <c r="H222" t="s">
        <v>4776</v>
      </c>
      <c r="I222" t="s">
        <v>5307</v>
      </c>
      <c r="J222">
        <v>100</v>
      </c>
      <c r="K222">
        <v>12</v>
      </c>
      <c r="L222" s="11">
        <v>42984</v>
      </c>
      <c r="M222" t="s">
        <v>5342</v>
      </c>
      <c r="N222">
        <v>4</v>
      </c>
      <c r="O222" s="12">
        <v>0.19236111111111112</v>
      </c>
      <c r="P222" t="s">
        <v>5764</v>
      </c>
      <c r="Q222" s="12">
        <f t="shared" si="13"/>
        <v>1.5972222222222221E-2</v>
      </c>
      <c r="R222" s="12">
        <v>0.20833333333333334</v>
      </c>
      <c r="T222" s="11">
        <v>42985</v>
      </c>
      <c r="U222" s="12">
        <v>0.36458333333333331</v>
      </c>
      <c r="V222" s="12">
        <f t="shared" si="14"/>
        <v>0.15624999999999997</v>
      </c>
      <c r="W222" s="12">
        <v>0.5</v>
      </c>
      <c r="X222" s="12">
        <f t="shared" si="15"/>
        <v>0.65625</v>
      </c>
      <c r="Y222">
        <v>12.33</v>
      </c>
      <c r="Z222" t="s">
        <v>5342</v>
      </c>
      <c r="AA222">
        <v>12.7</v>
      </c>
      <c r="AB222">
        <v>12.7</v>
      </c>
      <c r="AC222">
        <v>12.5</v>
      </c>
      <c r="AD222">
        <v>15.4</v>
      </c>
      <c r="AE222">
        <v>16.5</v>
      </c>
      <c r="AF222">
        <v>15.3</v>
      </c>
      <c r="AG222">
        <v>16.3</v>
      </c>
      <c r="AI222" s="11">
        <v>42991</v>
      </c>
      <c r="AJ222">
        <v>16.8</v>
      </c>
      <c r="AK222">
        <v>15.1</v>
      </c>
      <c r="AL222">
        <v>14.4</v>
      </c>
      <c r="AN222" s="11">
        <v>42997</v>
      </c>
      <c r="AO222">
        <v>9.8000000000000007</v>
      </c>
      <c r="AP222">
        <v>9.6</v>
      </c>
      <c r="AR222" t="s">
        <v>5207</v>
      </c>
      <c r="AS222">
        <v>8.4000000000000005E-2</v>
      </c>
      <c r="AT222" t="s">
        <v>5341</v>
      </c>
      <c r="AU222">
        <v>0.43506493506493499</v>
      </c>
      <c r="AV222">
        <v>0.43790849673202598</v>
      </c>
      <c r="AW222">
        <v>0.43648671589848098</v>
      </c>
    </row>
    <row r="223" spans="1:49" x14ac:dyDescent="0.2">
      <c r="A223">
        <v>191</v>
      </c>
      <c r="B223">
        <v>181</v>
      </c>
      <c r="C223" t="s">
        <v>5651</v>
      </c>
      <c r="D223">
        <v>8</v>
      </c>
      <c r="E223">
        <v>16</v>
      </c>
      <c r="F223">
        <v>2017</v>
      </c>
      <c r="G223" t="s">
        <v>754</v>
      </c>
      <c r="H223" t="s">
        <v>4917</v>
      </c>
      <c r="I223" t="s">
        <v>5280</v>
      </c>
      <c r="J223">
        <v>100</v>
      </c>
      <c r="K223">
        <v>13.3</v>
      </c>
      <c r="L223" s="11">
        <v>42963</v>
      </c>
      <c r="M223" t="s">
        <v>5342</v>
      </c>
      <c r="N223">
        <v>1</v>
      </c>
      <c r="P223" t="s">
        <v>5652</v>
      </c>
      <c r="Q223" s="12"/>
      <c r="R223" s="12">
        <v>0.17291666666666669</v>
      </c>
      <c r="T223" s="11">
        <v>42964</v>
      </c>
      <c r="U223" s="12">
        <v>0.35138888888888892</v>
      </c>
      <c r="V223" s="12">
        <f t="shared" si="14"/>
        <v>0.17847222222222223</v>
      </c>
      <c r="W223" s="12">
        <v>0.5</v>
      </c>
      <c r="X223" s="12">
        <f t="shared" si="15"/>
        <v>0.67847222222222225</v>
      </c>
      <c r="Y223">
        <v>12.18</v>
      </c>
      <c r="Z223" t="s">
        <v>4994</v>
      </c>
      <c r="AA223">
        <v>11.5</v>
      </c>
      <c r="AB223">
        <v>11.6</v>
      </c>
      <c r="AC223">
        <v>11.5</v>
      </c>
      <c r="AD223">
        <v>15.3</v>
      </c>
      <c r="AE223">
        <v>16.5</v>
      </c>
      <c r="AF223">
        <v>15</v>
      </c>
      <c r="AG223">
        <v>16.3</v>
      </c>
      <c r="AI223" s="11">
        <v>42969</v>
      </c>
      <c r="AJ223">
        <v>14.2</v>
      </c>
      <c r="AK223">
        <v>13.9</v>
      </c>
      <c r="AL223">
        <v>13.7</v>
      </c>
      <c r="AN223" s="11">
        <v>42971</v>
      </c>
      <c r="AO223">
        <v>9.9</v>
      </c>
      <c r="AP223">
        <v>9.8000000000000007</v>
      </c>
      <c r="AR223" t="s">
        <v>5207</v>
      </c>
      <c r="AS223">
        <v>7.1999999999999995E-2</v>
      </c>
      <c r="AT223" t="s">
        <v>5341</v>
      </c>
      <c r="AU223">
        <v>0.43137254901960798</v>
      </c>
      <c r="AV223">
        <v>0.43333333333333302</v>
      </c>
      <c r="AW223">
        <v>0.432352941176471</v>
      </c>
    </row>
    <row r="224" spans="1:49" x14ac:dyDescent="0.2">
      <c r="A224">
        <v>290</v>
      </c>
      <c r="B224">
        <v>285</v>
      </c>
      <c r="C224" t="s">
        <v>5787</v>
      </c>
      <c r="D224">
        <v>9</v>
      </c>
      <c r="E224">
        <v>13</v>
      </c>
      <c r="F224">
        <v>2017</v>
      </c>
      <c r="G224" t="s">
        <v>754</v>
      </c>
      <c r="H224" t="s">
        <v>4917</v>
      </c>
      <c r="I224" t="s">
        <v>5280</v>
      </c>
      <c r="J224">
        <v>100.1</v>
      </c>
      <c r="K224">
        <v>11.9</v>
      </c>
      <c r="L224" s="11">
        <v>42991</v>
      </c>
      <c r="M224" t="s">
        <v>4994</v>
      </c>
      <c r="N224">
        <v>1</v>
      </c>
      <c r="O224" s="12">
        <v>0.17013888888888887</v>
      </c>
      <c r="P224" t="s">
        <v>5788</v>
      </c>
      <c r="Q224" s="12">
        <f t="shared" si="13"/>
        <v>1.4583333333333365E-2</v>
      </c>
      <c r="R224" s="12">
        <v>0.18472222222222223</v>
      </c>
      <c r="T224" s="11">
        <v>42992</v>
      </c>
      <c r="U224" s="12">
        <v>0.39027777777777778</v>
      </c>
      <c r="V224" s="12">
        <f t="shared" si="14"/>
        <v>0.20555555555555555</v>
      </c>
      <c r="W224" s="12">
        <v>0.5</v>
      </c>
      <c r="X224" s="12">
        <f t="shared" si="15"/>
        <v>0.70555555555555549</v>
      </c>
      <c r="Y224" t="s">
        <v>5207</v>
      </c>
      <c r="Z224" t="s">
        <v>4994</v>
      </c>
      <c r="AA224">
        <v>12.4</v>
      </c>
      <c r="AB224">
        <v>12.2</v>
      </c>
      <c r="AC224">
        <v>12.5</v>
      </c>
      <c r="AD224">
        <v>15.1</v>
      </c>
      <c r="AE224">
        <v>16.3</v>
      </c>
      <c r="AF224">
        <v>15.3</v>
      </c>
      <c r="AG224">
        <v>16.5</v>
      </c>
      <c r="AI224" s="11">
        <v>42997</v>
      </c>
      <c r="AJ224">
        <v>16.8</v>
      </c>
      <c r="AK224">
        <v>14.5</v>
      </c>
      <c r="AL224">
        <v>14.6</v>
      </c>
      <c r="AN224" s="11">
        <v>43000</v>
      </c>
      <c r="AO224">
        <v>10.4</v>
      </c>
      <c r="AP224">
        <v>10.4</v>
      </c>
      <c r="AR224" t="s">
        <v>5207</v>
      </c>
      <c r="AS224">
        <v>8.7912087910000006E-2</v>
      </c>
      <c r="AT224" t="s">
        <v>5341</v>
      </c>
      <c r="AU224">
        <v>0.39072847682119199</v>
      </c>
      <c r="AV224">
        <v>0.39869281045751598</v>
      </c>
      <c r="AW224">
        <v>0.39471064363935399</v>
      </c>
    </row>
    <row r="225" spans="1:49" x14ac:dyDescent="0.2">
      <c r="A225">
        <v>150</v>
      </c>
      <c r="B225">
        <v>139</v>
      </c>
      <c r="C225" t="s">
        <v>5595</v>
      </c>
      <c r="D225">
        <v>8</v>
      </c>
      <c r="E225">
        <v>8</v>
      </c>
      <c r="F225">
        <v>2017</v>
      </c>
      <c r="G225" t="s">
        <v>481</v>
      </c>
      <c r="H225" t="s">
        <v>4730</v>
      </c>
      <c r="I225" t="s">
        <v>5247</v>
      </c>
      <c r="J225">
        <v>100.1</v>
      </c>
      <c r="K225">
        <v>12.8</v>
      </c>
      <c r="L225" s="11">
        <v>42955</v>
      </c>
      <c r="M225" t="s">
        <v>4994</v>
      </c>
      <c r="N225">
        <v>3</v>
      </c>
      <c r="O225" s="12">
        <v>0.15138888888888888</v>
      </c>
      <c r="P225" t="s">
        <v>5591</v>
      </c>
      <c r="Q225" s="12">
        <f t="shared" si="13"/>
        <v>1.8749999999999989E-2</v>
      </c>
      <c r="R225" s="12">
        <v>0.17013888888888887</v>
      </c>
      <c r="S225" t="s">
        <v>5592</v>
      </c>
      <c r="T225" s="11">
        <v>42956</v>
      </c>
      <c r="U225" s="12">
        <v>0.35694444444444445</v>
      </c>
      <c r="V225" s="12">
        <f t="shared" si="14"/>
        <v>0.18680555555555559</v>
      </c>
      <c r="W225" s="12">
        <v>0.5</v>
      </c>
      <c r="X225" s="12">
        <f t="shared" si="15"/>
        <v>0.68680555555555556</v>
      </c>
      <c r="Y225">
        <v>12.04</v>
      </c>
      <c r="Z225" t="s">
        <v>5342</v>
      </c>
      <c r="AA225">
        <v>11.2</v>
      </c>
      <c r="AB225">
        <v>11.5</v>
      </c>
      <c r="AC225">
        <v>11.8</v>
      </c>
      <c r="AD225">
        <v>15.2</v>
      </c>
      <c r="AE225">
        <v>16.399999999999999</v>
      </c>
      <c r="AF225">
        <v>15.1</v>
      </c>
      <c r="AG225">
        <v>16.399999999999999</v>
      </c>
      <c r="AH225" t="s">
        <v>5593</v>
      </c>
      <c r="AI225" s="11">
        <v>42958</v>
      </c>
      <c r="AJ225">
        <v>14</v>
      </c>
      <c r="AK225">
        <v>17.399999999999999</v>
      </c>
      <c r="AL225">
        <v>13.6</v>
      </c>
      <c r="AN225" s="11">
        <v>42598</v>
      </c>
      <c r="AO225">
        <v>10.199999999999999</v>
      </c>
      <c r="AP225">
        <v>10.1</v>
      </c>
      <c r="AR225" t="s">
        <v>5207</v>
      </c>
      <c r="AS225">
        <v>0.10489510489999999</v>
      </c>
      <c r="AT225" t="s">
        <v>5341</v>
      </c>
      <c r="AU225">
        <v>0.40789473684210498</v>
      </c>
      <c r="AV225">
        <v>0.41721854304635803</v>
      </c>
      <c r="AW225">
        <v>0.41255663994423097</v>
      </c>
    </row>
    <row r="226" spans="1:49" x14ac:dyDescent="0.2">
      <c r="A226">
        <v>210</v>
      </c>
      <c r="B226">
        <v>200</v>
      </c>
      <c r="C226" t="s">
        <v>5676</v>
      </c>
      <c r="D226">
        <v>8</v>
      </c>
      <c r="E226">
        <v>21</v>
      </c>
      <c r="F226">
        <v>2017</v>
      </c>
      <c r="G226" t="s">
        <v>481</v>
      </c>
      <c r="H226" t="s">
        <v>4730</v>
      </c>
      <c r="I226" t="s">
        <v>5247</v>
      </c>
      <c r="J226">
        <v>100.1</v>
      </c>
      <c r="K226">
        <v>13</v>
      </c>
      <c r="L226" s="11">
        <v>42968</v>
      </c>
      <c r="M226" t="s">
        <v>5342</v>
      </c>
      <c r="N226">
        <v>4</v>
      </c>
      <c r="O226" s="12">
        <v>0.15763888888888888</v>
      </c>
      <c r="P226" t="s">
        <v>5672</v>
      </c>
      <c r="Q226" s="12">
        <f t="shared" si="13"/>
        <v>1.6666666666666691E-2</v>
      </c>
      <c r="R226" s="12">
        <v>0.17430555555555557</v>
      </c>
      <c r="S226" t="s">
        <v>5673</v>
      </c>
      <c r="T226" s="11">
        <v>42969</v>
      </c>
      <c r="U226" s="12">
        <v>0.34722222222222227</v>
      </c>
      <c r="V226" s="12">
        <f t="shared" si="14"/>
        <v>0.17291666666666669</v>
      </c>
      <c r="W226" s="12">
        <v>0.5</v>
      </c>
      <c r="X226" s="12">
        <f t="shared" si="15"/>
        <v>0.67291666666666672</v>
      </c>
      <c r="Y226">
        <v>12.26</v>
      </c>
      <c r="Z226" t="s">
        <v>4994</v>
      </c>
      <c r="AA226">
        <v>12.2</v>
      </c>
      <c r="AB226">
        <v>12.8</v>
      </c>
      <c r="AC226">
        <v>12.6</v>
      </c>
      <c r="AD226">
        <v>15.4</v>
      </c>
      <c r="AE226">
        <v>16.399999999999999</v>
      </c>
      <c r="AF226">
        <v>15.1</v>
      </c>
      <c r="AG226">
        <v>16.100000000000001</v>
      </c>
      <c r="AI226" s="11">
        <v>42971</v>
      </c>
      <c r="AJ226">
        <v>14.9</v>
      </c>
      <c r="AK226">
        <v>15.3</v>
      </c>
      <c r="AL226">
        <v>17</v>
      </c>
      <c r="AN226" s="11">
        <v>42976</v>
      </c>
      <c r="AO226">
        <v>9.6999999999999993</v>
      </c>
      <c r="AP226">
        <v>9.5</v>
      </c>
      <c r="AR226" t="s">
        <v>5207</v>
      </c>
      <c r="AS226">
        <v>9.59040959E-2</v>
      </c>
      <c r="AT226" t="s">
        <v>5341</v>
      </c>
      <c r="AU226">
        <v>0.43506493506493499</v>
      </c>
      <c r="AV226">
        <v>0.43708609271523202</v>
      </c>
      <c r="AW226">
        <v>0.43607551389008298</v>
      </c>
    </row>
    <row r="227" spans="1:49" x14ac:dyDescent="0.2">
      <c r="A227">
        <v>47</v>
      </c>
      <c r="B227">
        <v>36</v>
      </c>
      <c r="C227" t="s">
        <v>5457</v>
      </c>
      <c r="D227">
        <v>6</v>
      </c>
      <c r="E227">
        <v>21</v>
      </c>
      <c r="F227">
        <v>2017</v>
      </c>
      <c r="G227" t="s">
        <v>840</v>
      </c>
      <c r="H227" t="s">
        <v>4717</v>
      </c>
      <c r="I227" t="s">
        <v>5244</v>
      </c>
      <c r="J227">
        <v>100</v>
      </c>
      <c r="K227">
        <v>12.2</v>
      </c>
      <c r="L227" s="11">
        <v>42907</v>
      </c>
      <c r="M227" t="s">
        <v>4994</v>
      </c>
      <c r="N227">
        <v>4</v>
      </c>
      <c r="O227" s="12">
        <v>0.14375000000000002</v>
      </c>
      <c r="P227" t="s">
        <v>5454</v>
      </c>
      <c r="Q227" s="12">
        <f t="shared" si="13"/>
        <v>1.5972222222222221E-2</v>
      </c>
      <c r="R227" s="12">
        <v>0.15972222222222224</v>
      </c>
      <c r="T227" s="11">
        <v>42908</v>
      </c>
      <c r="U227" s="12">
        <v>0.3611111111111111</v>
      </c>
      <c r="V227" s="12">
        <f t="shared" si="14"/>
        <v>0.20138888888888887</v>
      </c>
      <c r="W227" s="12">
        <v>0.5</v>
      </c>
      <c r="X227" s="12">
        <f t="shared" si="15"/>
        <v>0.70138888888888884</v>
      </c>
      <c r="Y227">
        <v>11.96</v>
      </c>
      <c r="Z227" t="s">
        <v>5342</v>
      </c>
      <c r="AA227">
        <v>11.1</v>
      </c>
      <c r="AB227">
        <v>11.1</v>
      </c>
      <c r="AC227">
        <v>10.9</v>
      </c>
      <c r="AD227">
        <v>15.1</v>
      </c>
      <c r="AE227">
        <v>16.2</v>
      </c>
      <c r="AF227">
        <v>15.2</v>
      </c>
      <c r="AG227">
        <v>16.600000000000001</v>
      </c>
      <c r="AI227" s="11">
        <v>42913</v>
      </c>
      <c r="AJ227">
        <v>15.7</v>
      </c>
      <c r="AK227">
        <v>12.4</v>
      </c>
      <c r="AL227">
        <v>12.8</v>
      </c>
      <c r="AN227" s="11">
        <v>42915</v>
      </c>
      <c r="AO227">
        <v>9.8000000000000007</v>
      </c>
      <c r="AP227">
        <v>9.9</v>
      </c>
      <c r="AR227" t="s">
        <v>5207</v>
      </c>
      <c r="AS227">
        <v>7.8E-2</v>
      </c>
      <c r="AT227" t="s">
        <v>5341</v>
      </c>
      <c r="AU227">
        <v>0.42384105960264901</v>
      </c>
      <c r="AV227">
        <v>0.44078947368421101</v>
      </c>
      <c r="AW227">
        <v>0.43231526664343001</v>
      </c>
    </row>
    <row r="228" spans="1:49" x14ac:dyDescent="0.2">
      <c r="A228">
        <v>329</v>
      </c>
      <c r="B228">
        <v>325</v>
      </c>
      <c r="C228" t="s">
        <v>5838</v>
      </c>
      <c r="D228">
        <v>9</v>
      </c>
      <c r="E228">
        <v>21</v>
      </c>
      <c r="F228">
        <v>2017</v>
      </c>
      <c r="G228" t="s">
        <v>840</v>
      </c>
      <c r="H228" t="s">
        <v>4717</v>
      </c>
      <c r="I228" t="s">
        <v>5244</v>
      </c>
      <c r="J228">
        <v>100</v>
      </c>
      <c r="K228">
        <v>13.5</v>
      </c>
      <c r="L228" s="11">
        <v>42999</v>
      </c>
      <c r="M228" t="s">
        <v>4994</v>
      </c>
      <c r="N228">
        <v>1</v>
      </c>
      <c r="O228" s="12">
        <v>0.15555555555555556</v>
      </c>
      <c r="P228" t="s">
        <v>5839</v>
      </c>
      <c r="Q228" s="12">
        <f t="shared" si="13"/>
        <v>1.6666666666666691E-2</v>
      </c>
      <c r="R228" s="12">
        <v>0.17222222222222225</v>
      </c>
      <c r="T228" s="11">
        <v>43000</v>
      </c>
      <c r="U228" s="12">
        <v>0.35694444444444445</v>
      </c>
      <c r="V228" s="12">
        <f t="shared" si="14"/>
        <v>0.1847222222222222</v>
      </c>
      <c r="W228" s="12">
        <v>0.5</v>
      </c>
      <c r="X228" s="12">
        <f t="shared" si="15"/>
        <v>0.68472222222222223</v>
      </c>
      <c r="Y228">
        <v>12.36</v>
      </c>
      <c r="Z228" t="s">
        <v>5342</v>
      </c>
      <c r="AA228">
        <v>12.3</v>
      </c>
      <c r="AB228">
        <v>12.2</v>
      </c>
      <c r="AC228">
        <v>12.7</v>
      </c>
      <c r="AD228">
        <v>14.9</v>
      </c>
      <c r="AE228">
        <v>16</v>
      </c>
      <c r="AF228">
        <v>15.2</v>
      </c>
      <c r="AG228">
        <v>16.3</v>
      </c>
      <c r="AI228" s="11">
        <v>43006</v>
      </c>
      <c r="AJ228">
        <v>14.3</v>
      </c>
      <c r="AK228">
        <v>16.600000000000001</v>
      </c>
      <c r="AL228">
        <v>14.8</v>
      </c>
      <c r="AN228" s="11">
        <v>43012</v>
      </c>
      <c r="AO228">
        <v>9.5</v>
      </c>
      <c r="AP228">
        <v>9.8000000000000007</v>
      </c>
      <c r="AR228" t="s">
        <v>5207</v>
      </c>
      <c r="AS228">
        <v>8.5000000000000006E-2</v>
      </c>
      <c r="AT228" t="s">
        <v>5341</v>
      </c>
      <c r="AU228">
        <v>0.43624161073825501</v>
      </c>
      <c r="AV228">
        <v>0.42763157894736797</v>
      </c>
      <c r="AW228">
        <v>0.43193659484281199</v>
      </c>
    </row>
    <row r="229" spans="1:49" x14ac:dyDescent="0.2">
      <c r="A229">
        <v>129</v>
      </c>
      <c r="B229">
        <v>118</v>
      </c>
      <c r="C229" t="s">
        <v>5565</v>
      </c>
      <c r="D229">
        <v>8</v>
      </c>
      <c r="E229">
        <v>1</v>
      </c>
      <c r="F229">
        <v>2017</v>
      </c>
      <c r="G229" t="s">
        <v>880</v>
      </c>
      <c r="H229" t="s">
        <v>4765</v>
      </c>
      <c r="I229" t="s">
        <v>5284</v>
      </c>
      <c r="J229">
        <v>100</v>
      </c>
      <c r="K229">
        <v>12.2</v>
      </c>
      <c r="L229" s="11">
        <v>42948</v>
      </c>
      <c r="M229" t="s">
        <v>4994</v>
      </c>
      <c r="N229">
        <v>2</v>
      </c>
      <c r="O229" s="12">
        <v>0.15069444444444444</v>
      </c>
      <c r="P229" t="s">
        <v>5564</v>
      </c>
      <c r="Q229" s="12">
        <f t="shared" si="13"/>
        <v>1.5277777777777779E-2</v>
      </c>
      <c r="R229" s="12">
        <v>0.16597222222222222</v>
      </c>
      <c r="T229" s="11">
        <v>42949</v>
      </c>
      <c r="U229" s="12">
        <v>0.35555555555555557</v>
      </c>
      <c r="V229" s="12">
        <f t="shared" si="14"/>
        <v>0.18958333333333335</v>
      </c>
      <c r="W229" s="12">
        <v>0.5</v>
      </c>
      <c r="X229" s="12">
        <f t="shared" si="15"/>
        <v>0.68958333333333333</v>
      </c>
      <c r="Y229">
        <v>11.89</v>
      </c>
      <c r="Z229" t="s">
        <v>5342</v>
      </c>
      <c r="AA229">
        <v>11.5</v>
      </c>
      <c r="AB229">
        <v>11.7</v>
      </c>
      <c r="AC229">
        <v>11.3</v>
      </c>
      <c r="AD229">
        <v>15.1</v>
      </c>
      <c r="AE229">
        <v>16</v>
      </c>
      <c r="AF229">
        <v>15.1</v>
      </c>
      <c r="AG229">
        <v>16</v>
      </c>
      <c r="AI229" s="11">
        <v>42951</v>
      </c>
      <c r="AJ229">
        <v>13.2</v>
      </c>
      <c r="AK229">
        <v>13.8</v>
      </c>
      <c r="AL229">
        <v>15.7</v>
      </c>
      <c r="AN229" s="11">
        <v>42956</v>
      </c>
      <c r="AO229">
        <v>9.6</v>
      </c>
      <c r="AP229">
        <v>9.6999999999999993</v>
      </c>
      <c r="AR229" t="s">
        <v>5207</v>
      </c>
      <c r="AS229">
        <v>8.2000000000000003E-2</v>
      </c>
      <c r="AT229" t="s">
        <v>5341</v>
      </c>
      <c r="AU229">
        <v>0.42384105960264901</v>
      </c>
      <c r="AV229">
        <v>0.41721854304635803</v>
      </c>
      <c r="AW229">
        <v>0.42052980132450302</v>
      </c>
    </row>
    <row r="230" spans="1:49" x14ac:dyDescent="0.2">
      <c r="A230">
        <v>247</v>
      </c>
      <c r="B230">
        <v>239</v>
      </c>
      <c r="C230" t="s">
        <v>5729</v>
      </c>
      <c r="D230">
        <v>8</v>
      </c>
      <c r="E230">
        <v>29</v>
      </c>
      <c r="F230">
        <v>2017</v>
      </c>
      <c r="G230" t="s">
        <v>880</v>
      </c>
      <c r="H230" t="s">
        <v>4765</v>
      </c>
      <c r="I230" t="s">
        <v>5284</v>
      </c>
      <c r="J230">
        <v>100.1</v>
      </c>
      <c r="K230">
        <v>12</v>
      </c>
      <c r="L230" s="11">
        <v>42976</v>
      </c>
      <c r="M230" t="s">
        <v>5342</v>
      </c>
      <c r="N230">
        <v>3</v>
      </c>
      <c r="O230" s="12">
        <v>0.16944444444444443</v>
      </c>
      <c r="P230" t="s">
        <v>5727</v>
      </c>
      <c r="Q230" s="12">
        <f t="shared" si="13"/>
        <v>1.5972222222222249E-2</v>
      </c>
      <c r="R230" s="12">
        <v>0.18541666666666667</v>
      </c>
      <c r="T230" s="11">
        <v>42977</v>
      </c>
      <c r="U230">
        <v>8.5299999999999994</v>
      </c>
      <c r="V230" s="12">
        <f t="shared" si="14"/>
        <v>8.3445833333333326</v>
      </c>
      <c r="W230" s="12">
        <v>0.5</v>
      </c>
      <c r="X230" s="12">
        <f t="shared" si="15"/>
        <v>8.8445833333333326</v>
      </c>
      <c r="Y230">
        <v>12.35</v>
      </c>
      <c r="Z230" t="s">
        <v>5342</v>
      </c>
      <c r="AA230">
        <v>12.6</v>
      </c>
      <c r="AB230">
        <v>12.7</v>
      </c>
      <c r="AC230">
        <v>12.3</v>
      </c>
      <c r="AD230">
        <v>15</v>
      </c>
      <c r="AE230">
        <v>16</v>
      </c>
      <c r="AF230">
        <v>15.2</v>
      </c>
      <c r="AG230">
        <v>16.2</v>
      </c>
      <c r="AI230" s="11">
        <v>42979</v>
      </c>
      <c r="AJ230">
        <v>14</v>
      </c>
      <c r="AK230">
        <v>16.899999999999999</v>
      </c>
      <c r="AL230">
        <v>14.7</v>
      </c>
      <c r="AN230" s="11">
        <v>42985</v>
      </c>
      <c r="AO230">
        <v>9.6</v>
      </c>
      <c r="AP230">
        <v>9.6999999999999993</v>
      </c>
      <c r="AR230" t="s">
        <v>5207</v>
      </c>
      <c r="AS230">
        <v>7.9920079919999998E-2</v>
      </c>
      <c r="AT230" t="s">
        <v>5341</v>
      </c>
      <c r="AU230">
        <v>0.42666666666666703</v>
      </c>
      <c r="AV230">
        <v>0.42763157894736797</v>
      </c>
      <c r="AW230">
        <v>0.427149122807018</v>
      </c>
    </row>
    <row r="231" spans="1:49" x14ac:dyDescent="0.2">
      <c r="A231">
        <v>27</v>
      </c>
      <c r="B231">
        <v>16</v>
      </c>
      <c r="C231" t="s">
        <v>5431</v>
      </c>
      <c r="D231">
        <v>6</v>
      </c>
      <c r="E231">
        <v>15</v>
      </c>
      <c r="F231">
        <v>2017</v>
      </c>
      <c r="G231" t="s">
        <v>266</v>
      </c>
      <c r="H231" t="s">
        <v>4732</v>
      </c>
      <c r="I231" t="s">
        <v>5220</v>
      </c>
      <c r="J231">
        <v>100</v>
      </c>
      <c r="K231">
        <v>12.6</v>
      </c>
      <c r="L231" s="11">
        <v>42901</v>
      </c>
      <c r="M231" t="s">
        <v>5342</v>
      </c>
      <c r="N231">
        <v>4</v>
      </c>
      <c r="O231" s="12">
        <v>0.15486111111111112</v>
      </c>
      <c r="P231" t="s">
        <v>5428</v>
      </c>
      <c r="Q231" s="12">
        <f t="shared" si="13"/>
        <v>3.125E-2</v>
      </c>
      <c r="R231" s="12">
        <v>0.18611111111111112</v>
      </c>
      <c r="T231" s="11">
        <v>42902</v>
      </c>
      <c r="U231" s="12">
        <v>0.35833333333333334</v>
      </c>
      <c r="V231" s="12">
        <f t="shared" si="14"/>
        <v>0.17222222222222222</v>
      </c>
      <c r="W231" s="12">
        <v>0.5</v>
      </c>
      <c r="X231" s="12">
        <f t="shared" si="15"/>
        <v>0.67222222222222228</v>
      </c>
      <c r="Y231">
        <v>11.96</v>
      </c>
      <c r="Z231" t="s">
        <v>4994</v>
      </c>
      <c r="AA231">
        <v>11.7</v>
      </c>
      <c r="AB231">
        <v>12</v>
      </c>
      <c r="AC231">
        <v>11.8</v>
      </c>
      <c r="AD231">
        <v>15.1</v>
      </c>
      <c r="AE231">
        <v>16.399999999999999</v>
      </c>
      <c r="AF231">
        <v>15</v>
      </c>
      <c r="AG231">
        <v>15.7</v>
      </c>
      <c r="AI231" s="11">
        <v>42907</v>
      </c>
      <c r="AJ231">
        <v>17.5</v>
      </c>
      <c r="AK231">
        <v>13.4</v>
      </c>
      <c r="AL231">
        <v>13.8</v>
      </c>
      <c r="AN231" s="11">
        <v>42909</v>
      </c>
      <c r="AO231">
        <v>10.199999999999999</v>
      </c>
      <c r="AP231">
        <v>9.8000000000000007</v>
      </c>
      <c r="AR231" t="s">
        <v>5207</v>
      </c>
      <c r="AS231">
        <v>9.1999999999999998E-2</v>
      </c>
      <c r="AT231" t="s">
        <v>5341</v>
      </c>
      <c r="AU231">
        <v>0.41059602649006599</v>
      </c>
      <c r="AV231">
        <v>0.39333333333333298</v>
      </c>
      <c r="AW231">
        <v>0.40196467991169998</v>
      </c>
    </row>
    <row r="232" spans="1:49" x14ac:dyDescent="0.2">
      <c r="A232">
        <v>170</v>
      </c>
      <c r="B232">
        <v>160</v>
      </c>
      <c r="C232" t="s">
        <v>5622</v>
      </c>
      <c r="D232">
        <v>8</v>
      </c>
      <c r="E232">
        <v>10</v>
      </c>
      <c r="F232">
        <v>2017</v>
      </c>
      <c r="G232" t="s">
        <v>266</v>
      </c>
      <c r="H232" t="s">
        <v>4732</v>
      </c>
      <c r="I232" t="s">
        <v>5220</v>
      </c>
      <c r="J232">
        <v>100.1</v>
      </c>
      <c r="K232">
        <v>13.9</v>
      </c>
      <c r="L232" s="11">
        <v>42957</v>
      </c>
      <c r="M232" t="s">
        <v>5342</v>
      </c>
      <c r="N232">
        <v>4</v>
      </c>
      <c r="O232" s="12">
        <v>0.15972222222222224</v>
      </c>
      <c r="P232" t="s">
        <v>5619</v>
      </c>
      <c r="Q232" s="12">
        <f t="shared" si="13"/>
        <v>1.5972222222222221E-2</v>
      </c>
      <c r="R232" s="12">
        <v>0.17569444444444446</v>
      </c>
      <c r="T232" s="11">
        <v>42958</v>
      </c>
      <c r="U232" s="12">
        <v>0.35416666666666669</v>
      </c>
      <c r="V232" s="12">
        <f t="shared" si="14"/>
        <v>0.17847222222222223</v>
      </c>
      <c r="W232" s="12">
        <v>0.5</v>
      </c>
      <c r="X232" s="12">
        <f t="shared" si="15"/>
        <v>0.67847222222222225</v>
      </c>
      <c r="Y232">
        <v>12.26</v>
      </c>
      <c r="Z232" t="s">
        <v>5342</v>
      </c>
      <c r="AA232">
        <v>11.3</v>
      </c>
      <c r="AB232">
        <v>11.6</v>
      </c>
      <c r="AC232">
        <v>11.2</v>
      </c>
      <c r="AD232">
        <v>15.3</v>
      </c>
      <c r="AE232">
        <v>16.7</v>
      </c>
      <c r="AF232">
        <v>15.2</v>
      </c>
      <c r="AG232">
        <v>16.5</v>
      </c>
      <c r="AI232" s="11">
        <v>42963</v>
      </c>
      <c r="AJ232">
        <v>13.9</v>
      </c>
      <c r="AK232">
        <v>15.5</v>
      </c>
      <c r="AL232">
        <v>13.2</v>
      </c>
      <c r="AN232" s="11">
        <v>42965</v>
      </c>
      <c r="AO232">
        <v>10.3</v>
      </c>
      <c r="AP232">
        <v>10.1</v>
      </c>
      <c r="AR232" t="s">
        <v>5207</v>
      </c>
      <c r="AS232">
        <v>8.4915084919999995E-2</v>
      </c>
      <c r="AT232" t="s">
        <v>5341</v>
      </c>
      <c r="AU232">
        <v>0.41830065359477098</v>
      </c>
      <c r="AV232">
        <v>0.42105263157894701</v>
      </c>
      <c r="AW232">
        <v>0.41967664258685899</v>
      </c>
    </row>
    <row r="233" spans="1:49" x14ac:dyDescent="0.2">
      <c r="A233">
        <v>105</v>
      </c>
      <c r="B233">
        <v>94</v>
      </c>
      <c r="C233" t="s">
        <v>5533</v>
      </c>
      <c r="D233">
        <v>7</v>
      </c>
      <c r="E233">
        <v>20</v>
      </c>
      <c r="F233">
        <v>2017</v>
      </c>
      <c r="G233" t="s">
        <v>877</v>
      </c>
      <c r="H233" t="s">
        <v>4846</v>
      </c>
      <c r="I233" t="s">
        <v>5286</v>
      </c>
      <c r="J233">
        <v>100.1</v>
      </c>
      <c r="K233">
        <v>12.5</v>
      </c>
      <c r="L233" s="11">
        <v>42936</v>
      </c>
      <c r="M233" t="s">
        <v>4994</v>
      </c>
      <c r="N233">
        <v>2</v>
      </c>
      <c r="O233" s="12">
        <v>0.15763888888888888</v>
      </c>
      <c r="P233" t="s">
        <v>5532</v>
      </c>
      <c r="Q233" s="12">
        <f t="shared" si="13"/>
        <v>1.5972222222222249E-2</v>
      </c>
      <c r="R233" s="12">
        <v>0.17361111111111113</v>
      </c>
      <c r="T233" s="11">
        <v>42937</v>
      </c>
      <c r="U233" s="12">
        <v>0.35486111111111113</v>
      </c>
      <c r="V233" s="12">
        <f t="shared" si="14"/>
        <v>0.18124999999999999</v>
      </c>
      <c r="W233" s="12">
        <v>0.5</v>
      </c>
      <c r="X233" s="12">
        <f t="shared" si="15"/>
        <v>0.68125000000000002</v>
      </c>
      <c r="Y233">
        <v>11.88</v>
      </c>
      <c r="Z233" t="s">
        <v>5342</v>
      </c>
      <c r="AA233">
        <v>11.3</v>
      </c>
      <c r="AB233">
        <v>11.4</v>
      </c>
      <c r="AC233">
        <v>11.6</v>
      </c>
      <c r="AD233">
        <v>15</v>
      </c>
      <c r="AE233">
        <v>16.3</v>
      </c>
      <c r="AF233">
        <v>15.1</v>
      </c>
      <c r="AG233">
        <v>16.3</v>
      </c>
      <c r="AI233" s="11">
        <v>42942</v>
      </c>
      <c r="AJ233">
        <v>13.2</v>
      </c>
      <c r="AK233">
        <v>13.2</v>
      </c>
      <c r="AL233">
        <v>16.899999999999999</v>
      </c>
      <c r="AN233" s="11">
        <v>42944</v>
      </c>
      <c r="AO233">
        <v>9.9</v>
      </c>
      <c r="AP233">
        <v>9.8000000000000007</v>
      </c>
      <c r="AR233" t="s">
        <v>5207</v>
      </c>
      <c r="AS233">
        <v>8.9910089910000004E-2</v>
      </c>
      <c r="AT233" t="s">
        <v>5341</v>
      </c>
      <c r="AU233">
        <v>0.42666666666666703</v>
      </c>
      <c r="AV233">
        <v>0.43046357615893999</v>
      </c>
      <c r="AW233">
        <v>0.42856512141280401</v>
      </c>
    </row>
    <row r="234" spans="1:49" x14ac:dyDescent="0.2">
      <c r="A234">
        <v>134</v>
      </c>
      <c r="B234">
        <v>123</v>
      </c>
      <c r="C234" t="s">
        <v>5572</v>
      </c>
      <c r="D234">
        <v>8</v>
      </c>
      <c r="E234">
        <v>2</v>
      </c>
      <c r="F234">
        <v>2017</v>
      </c>
      <c r="G234" t="s">
        <v>877</v>
      </c>
      <c r="H234" t="s">
        <v>4846</v>
      </c>
      <c r="I234" t="s">
        <v>5286</v>
      </c>
      <c r="J234" t="s">
        <v>5573</v>
      </c>
      <c r="K234">
        <v>13.2</v>
      </c>
      <c r="L234" s="11">
        <v>42949</v>
      </c>
      <c r="M234" t="s">
        <v>4994</v>
      </c>
      <c r="N234">
        <v>3</v>
      </c>
      <c r="O234" s="12">
        <v>0.14166666666666666</v>
      </c>
      <c r="P234" t="s">
        <v>5570</v>
      </c>
      <c r="Q234" s="12">
        <f t="shared" si="13"/>
        <v>1.8055555555555575E-2</v>
      </c>
      <c r="R234" s="12">
        <v>0.15972222222222224</v>
      </c>
      <c r="T234" s="11">
        <v>42950</v>
      </c>
      <c r="U234" s="12">
        <v>0.35555555555555557</v>
      </c>
      <c r="V234" s="12">
        <f t="shared" si="14"/>
        <v>0.19583333333333333</v>
      </c>
      <c r="W234" s="12">
        <v>0.5</v>
      </c>
      <c r="X234" s="12">
        <f t="shared" si="15"/>
        <v>0.6958333333333333</v>
      </c>
      <c r="Y234">
        <v>11.88</v>
      </c>
      <c r="Z234" t="s">
        <v>4994</v>
      </c>
      <c r="AA234">
        <v>11.7</v>
      </c>
      <c r="AB234">
        <v>11.5</v>
      </c>
      <c r="AC234">
        <v>11.5</v>
      </c>
      <c r="AD234">
        <v>15</v>
      </c>
      <c r="AE234">
        <v>16.3</v>
      </c>
      <c r="AF234">
        <v>15.2</v>
      </c>
      <c r="AG234">
        <v>16.5</v>
      </c>
      <c r="AI234" s="11">
        <v>42955</v>
      </c>
      <c r="AJ234">
        <v>13.7</v>
      </c>
      <c r="AK234">
        <v>13.6</v>
      </c>
      <c r="AL234">
        <v>16.100000000000001</v>
      </c>
      <c r="AN234" s="11">
        <v>42957</v>
      </c>
      <c r="AO234">
        <v>9.9</v>
      </c>
      <c r="AP234">
        <v>9.9</v>
      </c>
      <c r="AR234" t="s">
        <v>5207</v>
      </c>
      <c r="AS234" t="e">
        <v>#VALUE!</v>
      </c>
      <c r="AT234" t="s">
        <v>5341</v>
      </c>
      <c r="AU234">
        <v>0.42666666666666703</v>
      </c>
      <c r="AV234">
        <v>0.43421052631578899</v>
      </c>
      <c r="AW234">
        <v>0.43043859649122801</v>
      </c>
    </row>
    <row r="235" spans="1:49" x14ac:dyDescent="0.2">
      <c r="A235">
        <v>270</v>
      </c>
      <c r="B235">
        <v>262</v>
      </c>
      <c r="C235" t="s">
        <v>5760</v>
      </c>
      <c r="D235">
        <v>9</v>
      </c>
      <c r="E235">
        <v>6</v>
      </c>
      <c r="F235">
        <v>2017</v>
      </c>
      <c r="G235" t="s">
        <v>882</v>
      </c>
      <c r="H235" t="s">
        <v>4941</v>
      </c>
      <c r="I235" t="s">
        <v>5257</v>
      </c>
      <c r="J235">
        <v>100.3</v>
      </c>
      <c r="K235">
        <v>12.6</v>
      </c>
      <c r="L235" s="11">
        <v>42984</v>
      </c>
      <c r="M235" t="s">
        <v>4994</v>
      </c>
      <c r="N235">
        <v>2</v>
      </c>
      <c r="O235" s="12">
        <v>0.16874999999999998</v>
      </c>
      <c r="P235" t="s">
        <v>5759</v>
      </c>
      <c r="Q235" s="12">
        <f t="shared" si="13"/>
        <v>1.5277777777777807E-2</v>
      </c>
      <c r="R235" s="12">
        <v>0.18402777777777779</v>
      </c>
      <c r="T235" s="11">
        <v>42985</v>
      </c>
      <c r="U235" s="12">
        <v>0.36458333333333331</v>
      </c>
      <c r="V235" s="12">
        <f t="shared" si="14"/>
        <v>0.18055555555555552</v>
      </c>
      <c r="W235" s="12">
        <v>0.5</v>
      </c>
      <c r="X235" s="12">
        <f t="shared" si="15"/>
        <v>0.68055555555555558</v>
      </c>
      <c r="Y235">
        <v>12.29</v>
      </c>
      <c r="Z235" t="s">
        <v>5342</v>
      </c>
      <c r="AA235">
        <v>12.7</v>
      </c>
      <c r="AB235">
        <v>12.4</v>
      </c>
      <c r="AC235">
        <v>12.7</v>
      </c>
      <c r="AD235">
        <v>15.2</v>
      </c>
      <c r="AE235">
        <v>16.399999999999999</v>
      </c>
      <c r="AF235">
        <v>15.2</v>
      </c>
      <c r="AG235">
        <v>16.399999999999999</v>
      </c>
      <c r="AI235" s="11">
        <v>42991</v>
      </c>
      <c r="AJ235">
        <v>16.2</v>
      </c>
      <c r="AK235">
        <v>15.2</v>
      </c>
      <c r="AL235">
        <v>16</v>
      </c>
      <c r="AN235" s="11">
        <v>42997</v>
      </c>
      <c r="AO235">
        <v>10.1</v>
      </c>
      <c r="AP235">
        <v>10.1</v>
      </c>
      <c r="AR235" t="s">
        <v>5207</v>
      </c>
      <c r="AS235">
        <v>9.5712861420000003E-2</v>
      </c>
      <c r="AT235" t="s">
        <v>5341</v>
      </c>
      <c r="AU235">
        <v>0.41447368421052599</v>
      </c>
      <c r="AV235">
        <v>0.41447368421052599</v>
      </c>
      <c r="AW235">
        <v>0.41447368421052599</v>
      </c>
    </row>
    <row r="236" spans="1:49" x14ac:dyDescent="0.2">
      <c r="A236">
        <v>315</v>
      </c>
      <c r="B236">
        <v>310</v>
      </c>
      <c r="C236" t="s">
        <v>5821</v>
      </c>
      <c r="D236">
        <v>9</v>
      </c>
      <c r="E236">
        <v>19</v>
      </c>
      <c r="F236">
        <v>2017</v>
      </c>
      <c r="G236" t="s">
        <v>882</v>
      </c>
      <c r="H236" t="s">
        <v>4941</v>
      </c>
      <c r="I236" t="s">
        <v>5257</v>
      </c>
      <c r="J236">
        <v>100.2</v>
      </c>
      <c r="K236">
        <v>12.5</v>
      </c>
      <c r="L236" s="11">
        <v>42997</v>
      </c>
      <c r="M236" t="s">
        <v>4994</v>
      </c>
      <c r="N236">
        <v>2</v>
      </c>
      <c r="O236" s="12">
        <v>0.16041666666666668</v>
      </c>
      <c r="P236" t="s">
        <v>5819</v>
      </c>
      <c r="Q236" s="12">
        <f t="shared" si="13"/>
        <v>2.4999999999999994E-2</v>
      </c>
      <c r="R236" s="12">
        <v>0.18541666666666667</v>
      </c>
      <c r="S236" t="s">
        <v>5820</v>
      </c>
      <c r="T236" s="11">
        <v>42998</v>
      </c>
      <c r="U236" s="12">
        <v>0.3576388888888889</v>
      </c>
      <c r="V236" s="12">
        <f t="shared" si="14"/>
        <v>0.17222222222222222</v>
      </c>
      <c r="W236" s="12">
        <v>0.5</v>
      </c>
      <c r="X236" s="12">
        <f t="shared" si="15"/>
        <v>0.67222222222222228</v>
      </c>
      <c r="Y236">
        <v>12.33</v>
      </c>
      <c r="Z236" t="s">
        <v>5342</v>
      </c>
      <c r="AA236">
        <v>12.8</v>
      </c>
      <c r="AB236">
        <v>12.7</v>
      </c>
      <c r="AC236">
        <v>12.8</v>
      </c>
      <c r="AD236">
        <v>15</v>
      </c>
      <c r="AE236">
        <v>16.100000000000001</v>
      </c>
      <c r="AF236">
        <v>15</v>
      </c>
      <c r="AG236">
        <v>16.100000000000001</v>
      </c>
      <c r="AI236" s="11">
        <v>43000</v>
      </c>
      <c r="AJ236">
        <v>16.399999999999999</v>
      </c>
      <c r="AK236">
        <v>15.3</v>
      </c>
      <c r="AL236">
        <v>16.2</v>
      </c>
      <c r="AN236" s="11">
        <v>43007</v>
      </c>
      <c r="AO236">
        <v>10</v>
      </c>
      <c r="AP236">
        <v>10</v>
      </c>
      <c r="AR236" t="s">
        <v>5207</v>
      </c>
      <c r="AS236">
        <v>9.5808383230000002E-2</v>
      </c>
      <c r="AT236" t="s">
        <v>5341</v>
      </c>
      <c r="AU236">
        <v>0.40666666666666701</v>
      </c>
      <c r="AV236">
        <v>0.40666666666666701</v>
      </c>
      <c r="AW236">
        <v>0.40666666666666701</v>
      </c>
    </row>
    <row r="237" spans="1:49" x14ac:dyDescent="0.2">
      <c r="A237">
        <v>228</v>
      </c>
      <c r="B237">
        <v>220</v>
      </c>
      <c r="C237" t="s">
        <v>5705</v>
      </c>
      <c r="D237">
        <v>8</v>
      </c>
      <c r="E237">
        <v>24</v>
      </c>
      <c r="F237">
        <v>2017</v>
      </c>
      <c r="G237" t="s">
        <v>735</v>
      </c>
      <c r="H237" t="s">
        <v>4718</v>
      </c>
      <c r="I237" t="s">
        <v>5327</v>
      </c>
      <c r="J237">
        <v>100.1</v>
      </c>
      <c r="K237">
        <v>13.1</v>
      </c>
      <c r="L237" s="11">
        <v>42971</v>
      </c>
      <c r="M237" t="s">
        <v>4994</v>
      </c>
      <c r="N237">
        <v>4</v>
      </c>
      <c r="O237" s="12">
        <v>0.14722222222222223</v>
      </c>
      <c r="P237" t="s">
        <v>5700</v>
      </c>
      <c r="Q237" s="12">
        <f t="shared" si="13"/>
        <v>1.3888888888888895E-2</v>
      </c>
      <c r="R237" s="12">
        <v>0.16111111111111112</v>
      </c>
      <c r="T237" s="11">
        <v>42972</v>
      </c>
      <c r="U237" s="12">
        <v>0.35972222222222222</v>
      </c>
      <c r="V237" s="12">
        <f t="shared" si="14"/>
        <v>0.1986111111111111</v>
      </c>
      <c r="W237" s="12">
        <v>0.5</v>
      </c>
      <c r="X237" s="12">
        <f t="shared" si="15"/>
        <v>0.69861111111111107</v>
      </c>
      <c r="Y237">
        <v>12.21</v>
      </c>
      <c r="Z237" t="s">
        <v>5342</v>
      </c>
      <c r="AA237">
        <v>12.5</v>
      </c>
      <c r="AB237">
        <v>12.6</v>
      </c>
      <c r="AC237">
        <v>12.3</v>
      </c>
      <c r="AD237">
        <v>15.1</v>
      </c>
      <c r="AE237">
        <v>16.2</v>
      </c>
      <c r="AF237">
        <v>15.2</v>
      </c>
      <c r="AG237">
        <v>16.3</v>
      </c>
      <c r="AH237" t="s">
        <v>5701</v>
      </c>
      <c r="AI237" s="11">
        <v>42977</v>
      </c>
      <c r="AJ237">
        <v>16.899999999999999</v>
      </c>
      <c r="AK237">
        <v>15.9</v>
      </c>
      <c r="AL237">
        <v>15</v>
      </c>
      <c r="AM237" t="s">
        <v>5702</v>
      </c>
      <c r="AN237" s="11">
        <v>42979</v>
      </c>
      <c r="AO237">
        <v>10.199999999999999</v>
      </c>
      <c r="AP237">
        <v>10.4</v>
      </c>
      <c r="AR237" t="s">
        <v>5207</v>
      </c>
      <c r="AS237">
        <v>0.10389610389999999</v>
      </c>
      <c r="AT237" t="s">
        <v>5341</v>
      </c>
      <c r="AU237">
        <v>0.39735099337748297</v>
      </c>
      <c r="AV237">
        <v>0.38815789473684198</v>
      </c>
      <c r="AW237">
        <v>0.39275444405716298</v>
      </c>
    </row>
    <row r="238" spans="1:49" x14ac:dyDescent="0.2">
      <c r="A238">
        <v>324</v>
      </c>
      <c r="B238">
        <v>319</v>
      </c>
      <c r="C238" t="s">
        <v>5832</v>
      </c>
      <c r="D238">
        <v>9</v>
      </c>
      <c r="E238">
        <v>20</v>
      </c>
      <c r="F238">
        <v>2017</v>
      </c>
      <c r="G238" t="s">
        <v>735</v>
      </c>
      <c r="H238" t="s">
        <v>4718</v>
      </c>
      <c r="I238" t="s">
        <v>5327</v>
      </c>
      <c r="J238">
        <v>100.1</v>
      </c>
      <c r="K238">
        <v>13</v>
      </c>
      <c r="L238" s="11">
        <v>42998</v>
      </c>
      <c r="M238" t="s">
        <v>4994</v>
      </c>
      <c r="N238">
        <v>3</v>
      </c>
      <c r="O238" s="12">
        <v>0.16666666666666666</v>
      </c>
      <c r="P238" t="s">
        <v>5830</v>
      </c>
      <c r="Q238" s="12">
        <f t="shared" si="13"/>
        <v>1.5972222222222249E-2</v>
      </c>
      <c r="R238" s="12">
        <v>0.18263888888888891</v>
      </c>
      <c r="S238" t="s">
        <v>5774</v>
      </c>
      <c r="T238" s="11">
        <v>42999</v>
      </c>
      <c r="U238" s="12">
        <v>0.37708333333333338</v>
      </c>
      <c r="V238" s="12">
        <f t="shared" si="14"/>
        <v>0.19444444444444448</v>
      </c>
      <c r="W238" s="12">
        <v>0.5</v>
      </c>
      <c r="X238" s="12">
        <f t="shared" si="15"/>
        <v>0.69444444444444442</v>
      </c>
      <c r="Y238">
        <v>12.29</v>
      </c>
      <c r="Z238" t="s">
        <v>4994</v>
      </c>
      <c r="AA238">
        <v>12.9</v>
      </c>
      <c r="AB238">
        <v>12.7</v>
      </c>
      <c r="AC238">
        <v>12.7</v>
      </c>
      <c r="AD238">
        <v>15.1</v>
      </c>
      <c r="AE238">
        <v>16.3</v>
      </c>
      <c r="AF238">
        <v>15</v>
      </c>
      <c r="AG238">
        <v>16.3</v>
      </c>
      <c r="AI238" s="11">
        <v>43004</v>
      </c>
      <c r="AJ238">
        <v>17.8</v>
      </c>
      <c r="AK238">
        <v>15</v>
      </c>
      <c r="AL238">
        <v>15.3</v>
      </c>
      <c r="AN238" s="11">
        <v>43011</v>
      </c>
      <c r="AO238">
        <v>10.199999999999999</v>
      </c>
      <c r="AP238">
        <v>10.3</v>
      </c>
      <c r="AR238" t="s">
        <v>5207</v>
      </c>
      <c r="AS238">
        <v>9.7902097899999999E-2</v>
      </c>
      <c r="AT238" t="s">
        <v>5341</v>
      </c>
      <c r="AU238">
        <v>0.40397350993377501</v>
      </c>
      <c r="AV238">
        <v>0.4</v>
      </c>
      <c r="AW238">
        <v>0.40198675496688702</v>
      </c>
    </row>
    <row r="239" spans="1:49" x14ac:dyDescent="0.2">
      <c r="A239">
        <v>282</v>
      </c>
      <c r="B239">
        <v>277</v>
      </c>
      <c r="C239" t="s">
        <v>5777</v>
      </c>
      <c r="D239">
        <v>9</v>
      </c>
      <c r="E239">
        <v>12</v>
      </c>
      <c r="F239">
        <v>2017</v>
      </c>
      <c r="G239" t="s">
        <v>738</v>
      </c>
      <c r="H239" t="s">
        <v>4757</v>
      </c>
      <c r="I239" t="s">
        <v>5329</v>
      </c>
      <c r="J239">
        <v>100</v>
      </c>
      <c r="K239">
        <v>14.1</v>
      </c>
      <c r="L239" s="11">
        <v>42990</v>
      </c>
      <c r="M239" t="s">
        <v>4994</v>
      </c>
      <c r="N239">
        <v>1</v>
      </c>
      <c r="O239" s="12">
        <v>0.17083333333333331</v>
      </c>
      <c r="P239" t="s">
        <v>5778</v>
      </c>
      <c r="Q239" s="12">
        <f t="shared" si="13"/>
        <v>1.8055555555555575E-2</v>
      </c>
      <c r="R239" s="12">
        <v>0.18888888888888888</v>
      </c>
      <c r="S239" t="s">
        <v>5774</v>
      </c>
      <c r="T239" s="11">
        <v>42991</v>
      </c>
      <c r="U239" s="12">
        <v>0.37013888888888885</v>
      </c>
      <c r="V239" s="12">
        <f t="shared" si="14"/>
        <v>0.18124999999999997</v>
      </c>
      <c r="W239" s="12">
        <v>0.5</v>
      </c>
      <c r="X239" s="12">
        <f t="shared" si="15"/>
        <v>0.68124999999999991</v>
      </c>
      <c r="Y239">
        <v>12.25</v>
      </c>
      <c r="Z239" t="s">
        <v>5342</v>
      </c>
      <c r="AA239">
        <v>13.5</v>
      </c>
      <c r="AB239">
        <v>13.1</v>
      </c>
      <c r="AC239">
        <v>13.2</v>
      </c>
      <c r="AD239">
        <v>14.9</v>
      </c>
      <c r="AE239">
        <v>16.2</v>
      </c>
      <c r="AF239">
        <v>15</v>
      </c>
      <c r="AG239">
        <v>16.3</v>
      </c>
      <c r="AI239" s="11">
        <v>42993</v>
      </c>
      <c r="AJ239">
        <v>16.899999999999999</v>
      </c>
      <c r="AK239">
        <v>15.5</v>
      </c>
      <c r="AL239">
        <v>15.9</v>
      </c>
      <c r="AN239" s="11">
        <v>42999</v>
      </c>
      <c r="AO239">
        <v>10.1</v>
      </c>
      <c r="AP239">
        <v>10.1</v>
      </c>
      <c r="AR239" t="s">
        <v>5207</v>
      </c>
      <c r="AS239">
        <v>8.5000000000000006E-2</v>
      </c>
      <c r="AT239" t="s">
        <v>5341</v>
      </c>
      <c r="AU239">
        <v>0.40939597315436199</v>
      </c>
      <c r="AV239">
        <v>0.413333333333333</v>
      </c>
      <c r="AW239">
        <v>0.41136465324384802</v>
      </c>
    </row>
    <row r="240" spans="1:49" x14ac:dyDescent="0.2">
      <c r="A240">
        <v>346</v>
      </c>
      <c r="B240">
        <v>342</v>
      </c>
      <c r="C240" t="s">
        <v>5861</v>
      </c>
      <c r="D240">
        <v>9</v>
      </c>
      <c r="E240">
        <v>27</v>
      </c>
      <c r="F240">
        <v>2017</v>
      </c>
      <c r="G240" t="s">
        <v>738</v>
      </c>
      <c r="H240" t="s">
        <v>4757</v>
      </c>
      <c r="I240" t="s">
        <v>5329</v>
      </c>
      <c r="J240">
        <v>100.2</v>
      </c>
      <c r="K240">
        <v>12.5</v>
      </c>
      <c r="L240" s="11">
        <v>43005</v>
      </c>
      <c r="M240" t="s">
        <v>4994</v>
      </c>
      <c r="N240">
        <v>2</v>
      </c>
      <c r="O240" s="12">
        <v>0.17222222222222225</v>
      </c>
      <c r="P240" t="s">
        <v>5860</v>
      </c>
      <c r="Q240" s="12">
        <f t="shared" si="13"/>
        <v>1.5972222222222193E-2</v>
      </c>
      <c r="R240" s="12">
        <v>0.18819444444444444</v>
      </c>
      <c r="T240" s="11">
        <v>43006</v>
      </c>
      <c r="U240" s="12">
        <v>0.35486111111111113</v>
      </c>
      <c r="V240" s="12">
        <f t="shared" si="14"/>
        <v>0.16666666666666669</v>
      </c>
      <c r="W240" s="12">
        <v>0.5</v>
      </c>
      <c r="X240" s="12">
        <f t="shared" si="15"/>
        <v>0.66666666666666674</v>
      </c>
      <c r="Y240">
        <v>12.29</v>
      </c>
      <c r="Z240" t="s">
        <v>5342</v>
      </c>
      <c r="AA240">
        <v>12.3</v>
      </c>
      <c r="AB240">
        <v>12.8</v>
      </c>
      <c r="AC240">
        <v>13.1</v>
      </c>
      <c r="AD240">
        <v>15</v>
      </c>
      <c r="AE240">
        <v>16.100000000000001</v>
      </c>
      <c r="AF240">
        <v>15.2</v>
      </c>
      <c r="AG240">
        <v>16.399999999999999</v>
      </c>
      <c r="AI240" s="11">
        <v>43011</v>
      </c>
      <c r="AJ240">
        <v>14.5</v>
      </c>
      <c r="AK240">
        <v>14.8</v>
      </c>
      <c r="AL240">
        <v>17.600000000000001</v>
      </c>
      <c r="AN240" s="11">
        <v>43014</v>
      </c>
      <c r="AO240">
        <v>10</v>
      </c>
      <c r="AP240">
        <v>10.199999999999999</v>
      </c>
      <c r="AR240" t="s">
        <v>5207</v>
      </c>
      <c r="AS240">
        <v>8.6826347309999996E-2</v>
      </c>
      <c r="AT240" t="s">
        <v>5341</v>
      </c>
      <c r="AU240">
        <v>0.40666666666666701</v>
      </c>
      <c r="AV240">
        <v>0.40789473684210498</v>
      </c>
      <c r="AW240">
        <v>0.40728070175438602</v>
      </c>
    </row>
    <row r="241" spans="1:49" x14ac:dyDescent="0.2">
      <c r="A241">
        <v>11</v>
      </c>
      <c r="B241">
        <v>732</v>
      </c>
      <c r="C241" t="s">
        <v>5409</v>
      </c>
      <c r="D241">
        <v>2</v>
      </c>
      <c r="E241">
        <v>19</v>
      </c>
      <c r="F241">
        <v>2018</v>
      </c>
      <c r="G241" t="s">
        <v>808</v>
      </c>
      <c r="H241" t="s">
        <v>4762</v>
      </c>
      <c r="I241" t="s">
        <v>5308</v>
      </c>
      <c r="J241">
        <v>100.1</v>
      </c>
      <c r="K241">
        <v>9.3000000000000007</v>
      </c>
      <c r="L241" s="11">
        <v>43150</v>
      </c>
      <c r="M241" t="s">
        <v>5342</v>
      </c>
      <c r="N241">
        <v>1</v>
      </c>
      <c r="O241" s="12">
        <v>0.20625000000000002</v>
      </c>
      <c r="P241" t="s">
        <v>5410</v>
      </c>
      <c r="Q241" s="12">
        <f t="shared" si="13"/>
        <v>1.4583333333333309E-2</v>
      </c>
      <c r="R241" s="12">
        <v>0.22083333333333333</v>
      </c>
      <c r="S241" t="s">
        <v>5397</v>
      </c>
      <c r="T241" s="11">
        <v>43151</v>
      </c>
      <c r="U241" s="12">
        <v>0.3666666666666667</v>
      </c>
      <c r="V241" s="12">
        <f t="shared" si="14"/>
        <v>0.14583333333333337</v>
      </c>
      <c r="W241" s="12">
        <v>0.5</v>
      </c>
      <c r="X241" s="12">
        <f t="shared" si="15"/>
        <v>0.64583333333333337</v>
      </c>
      <c r="Y241">
        <v>12.31</v>
      </c>
      <c r="Z241" t="s">
        <v>5342</v>
      </c>
      <c r="AA241">
        <v>11.2</v>
      </c>
      <c r="AB241">
        <v>11.3</v>
      </c>
      <c r="AC241">
        <v>11.3</v>
      </c>
      <c r="AD241">
        <v>15.2</v>
      </c>
      <c r="AE241">
        <v>16.399999999999999</v>
      </c>
      <c r="AF241">
        <v>15</v>
      </c>
      <c r="AG241">
        <v>16.2</v>
      </c>
      <c r="AI241" s="11">
        <v>43154</v>
      </c>
      <c r="AJ241">
        <v>15.1</v>
      </c>
      <c r="AK241">
        <v>14</v>
      </c>
      <c r="AL241">
        <v>14.4</v>
      </c>
      <c r="AN241" s="11">
        <v>43159</v>
      </c>
      <c r="AO241">
        <v>10.1</v>
      </c>
      <c r="AP241">
        <v>10</v>
      </c>
      <c r="AR241" t="s">
        <v>5207</v>
      </c>
      <c r="AS241">
        <v>9.6903096899999999E-2</v>
      </c>
      <c r="AT241" t="s">
        <v>5341</v>
      </c>
      <c r="AU241">
        <v>0.41447368421052599</v>
      </c>
      <c r="AV241">
        <v>0.413333333333333</v>
      </c>
      <c r="AW241">
        <v>0.41390350877193</v>
      </c>
    </row>
    <row r="242" spans="1:49" x14ac:dyDescent="0.2">
      <c r="A242">
        <v>176</v>
      </c>
      <c r="B242">
        <v>166</v>
      </c>
      <c r="C242" t="s">
        <v>5632</v>
      </c>
      <c r="D242">
        <v>8</v>
      </c>
      <c r="E242">
        <v>14</v>
      </c>
      <c r="F242">
        <v>2017</v>
      </c>
      <c r="G242" t="s">
        <v>808</v>
      </c>
      <c r="H242" t="s">
        <v>4762</v>
      </c>
      <c r="I242" t="s">
        <v>5308</v>
      </c>
      <c r="J242">
        <v>100.1</v>
      </c>
      <c r="K242">
        <v>13.3</v>
      </c>
      <c r="L242" s="11">
        <v>42961</v>
      </c>
      <c r="M242" t="s">
        <v>5342</v>
      </c>
      <c r="N242">
        <v>2</v>
      </c>
      <c r="O242" s="12">
        <v>0.15902777777777777</v>
      </c>
      <c r="P242" t="s">
        <v>5630</v>
      </c>
      <c r="Q242" s="12">
        <f t="shared" si="13"/>
        <v>1.9444444444444459E-2</v>
      </c>
      <c r="R242" s="12">
        <v>0.17847222222222223</v>
      </c>
      <c r="S242" t="s">
        <v>5631</v>
      </c>
      <c r="T242" s="11">
        <v>42962</v>
      </c>
      <c r="U242" s="12">
        <v>0.35000000000000003</v>
      </c>
      <c r="V242" s="12">
        <f t="shared" si="14"/>
        <v>0.17152777777777781</v>
      </c>
      <c r="W242" s="12">
        <v>0.5</v>
      </c>
      <c r="X242" s="12">
        <f t="shared" si="15"/>
        <v>0.67152777777777783</v>
      </c>
      <c r="Y242">
        <v>12.45</v>
      </c>
      <c r="Z242" t="s">
        <v>4994</v>
      </c>
      <c r="AA242">
        <v>11.4</v>
      </c>
      <c r="AB242">
        <v>11.5</v>
      </c>
      <c r="AC242">
        <v>11.3</v>
      </c>
      <c r="AD242">
        <v>15.2</v>
      </c>
      <c r="AE242">
        <v>16.5</v>
      </c>
      <c r="AF242">
        <v>15.1</v>
      </c>
      <c r="AG242">
        <v>16.2</v>
      </c>
      <c r="AH242" t="s">
        <v>5625</v>
      </c>
      <c r="AI242" s="11">
        <v>42964</v>
      </c>
      <c r="AJ242">
        <v>15.6</v>
      </c>
      <c r="AK242">
        <v>14.1</v>
      </c>
      <c r="AL242">
        <v>13.3</v>
      </c>
      <c r="AN242" s="11">
        <v>42969</v>
      </c>
      <c r="AO242">
        <v>10.3</v>
      </c>
      <c r="AP242">
        <v>10.1</v>
      </c>
      <c r="AR242" t="s">
        <v>5207</v>
      </c>
      <c r="AS242">
        <v>8.7912087910000006E-2</v>
      </c>
      <c r="AT242" t="s">
        <v>5341</v>
      </c>
      <c r="AU242">
        <v>0.40789473684210498</v>
      </c>
      <c r="AV242">
        <v>0.40397350993377501</v>
      </c>
      <c r="AW242">
        <v>0.40593412338793999</v>
      </c>
    </row>
    <row r="243" spans="1:49" x14ac:dyDescent="0.2">
      <c r="A243">
        <v>95</v>
      </c>
      <c r="B243">
        <v>84</v>
      </c>
      <c r="C243" t="s">
        <v>5520</v>
      </c>
      <c r="D243">
        <v>7</v>
      </c>
      <c r="E243">
        <v>17</v>
      </c>
      <c r="F243">
        <v>2017</v>
      </c>
      <c r="G243" t="s">
        <v>873</v>
      </c>
      <c r="H243" t="s">
        <v>4879</v>
      </c>
      <c r="I243" t="s">
        <v>5277</v>
      </c>
      <c r="J243">
        <v>100.2</v>
      </c>
      <c r="K243">
        <v>13.2</v>
      </c>
      <c r="L243" s="11">
        <v>42933</v>
      </c>
      <c r="M243" t="s">
        <v>4994</v>
      </c>
      <c r="N243">
        <v>4</v>
      </c>
      <c r="O243" s="12">
        <v>0.15902777777777777</v>
      </c>
      <c r="P243" t="s">
        <v>5517</v>
      </c>
      <c r="Q243" s="12">
        <f t="shared" si="13"/>
        <v>1.6666666666666691E-2</v>
      </c>
      <c r="R243" s="12">
        <v>0.17569444444444446</v>
      </c>
      <c r="T243" s="11">
        <v>42934</v>
      </c>
      <c r="U243" s="12">
        <v>0.3756944444444445</v>
      </c>
      <c r="V243" s="12">
        <f t="shared" si="14"/>
        <v>0.20000000000000004</v>
      </c>
      <c r="W243" s="12">
        <v>0.5</v>
      </c>
      <c r="X243" s="12">
        <f t="shared" si="15"/>
        <v>0.70000000000000007</v>
      </c>
      <c r="Y243">
        <v>11.81</v>
      </c>
      <c r="Z243" t="s">
        <v>4994</v>
      </c>
      <c r="AA243">
        <v>11.5</v>
      </c>
      <c r="AB243">
        <v>11.8</v>
      </c>
      <c r="AC243">
        <v>11.1</v>
      </c>
      <c r="AD243">
        <v>15.2</v>
      </c>
      <c r="AE243">
        <v>16.7</v>
      </c>
      <c r="AF243">
        <v>15.3</v>
      </c>
      <c r="AG243">
        <v>16.899999999999999</v>
      </c>
      <c r="AI243" s="11">
        <v>42936</v>
      </c>
      <c r="AJ243">
        <v>15.9</v>
      </c>
      <c r="AK243">
        <v>12.9</v>
      </c>
      <c r="AL243">
        <v>13.9</v>
      </c>
      <c r="AN243" s="11">
        <v>42941</v>
      </c>
      <c r="AO243">
        <v>10.3</v>
      </c>
      <c r="AP243">
        <v>10.4</v>
      </c>
      <c r="AR243" t="s">
        <v>5207</v>
      </c>
      <c r="AS243">
        <v>8.2834331339999998E-2</v>
      </c>
      <c r="AT243" t="s">
        <v>5341</v>
      </c>
      <c r="AU243">
        <v>0.42105263157894701</v>
      </c>
      <c r="AV243">
        <v>0.42483660130718898</v>
      </c>
      <c r="AW243">
        <v>0.42294461644306802</v>
      </c>
    </row>
    <row r="244" spans="1:49" x14ac:dyDescent="0.2">
      <c r="A244">
        <v>181</v>
      </c>
      <c r="B244">
        <v>171</v>
      </c>
      <c r="C244" t="s">
        <v>5639</v>
      </c>
      <c r="D244">
        <v>8</v>
      </c>
      <c r="E244">
        <v>15</v>
      </c>
      <c r="F244">
        <v>2017</v>
      </c>
      <c r="G244" t="s">
        <v>873</v>
      </c>
      <c r="H244" t="s">
        <v>4879</v>
      </c>
      <c r="I244" t="s">
        <v>5277</v>
      </c>
      <c r="J244">
        <v>100.2</v>
      </c>
      <c r="K244">
        <v>13.7</v>
      </c>
      <c r="L244" s="11">
        <v>42962</v>
      </c>
      <c r="M244" t="s">
        <v>4994</v>
      </c>
      <c r="N244">
        <v>3</v>
      </c>
      <c r="O244" s="12">
        <v>0.14652777777777778</v>
      </c>
      <c r="P244" t="s">
        <v>5636</v>
      </c>
      <c r="Q244" s="12">
        <f t="shared" si="13"/>
        <v>1.5972222222222221E-2</v>
      </c>
      <c r="R244" s="12">
        <v>0.16250000000000001</v>
      </c>
      <c r="T244" s="11">
        <v>42963</v>
      </c>
      <c r="U244" s="12">
        <v>0.35972222222222222</v>
      </c>
      <c r="V244" s="12">
        <f t="shared" si="14"/>
        <v>0.19722222222222222</v>
      </c>
      <c r="W244" s="12">
        <v>0.5</v>
      </c>
      <c r="X244" s="12">
        <f t="shared" si="15"/>
        <v>0.69722222222222219</v>
      </c>
      <c r="Y244">
        <v>12.24</v>
      </c>
      <c r="Z244" t="s">
        <v>5342</v>
      </c>
      <c r="AA244">
        <v>11.4</v>
      </c>
      <c r="AB244">
        <v>11.7</v>
      </c>
      <c r="AC244">
        <v>11.5</v>
      </c>
      <c r="AD244">
        <v>15.1</v>
      </c>
      <c r="AE244">
        <v>16.3</v>
      </c>
      <c r="AF244">
        <v>15.3</v>
      </c>
      <c r="AG244">
        <v>16.600000000000001</v>
      </c>
      <c r="AI244" s="11">
        <v>42965</v>
      </c>
      <c r="AJ244">
        <v>15.5</v>
      </c>
      <c r="AK244">
        <v>14.2</v>
      </c>
      <c r="AL244">
        <v>13.4</v>
      </c>
      <c r="AN244" s="11">
        <v>42971</v>
      </c>
      <c r="AO244">
        <v>10</v>
      </c>
      <c r="AP244">
        <v>10.199999999999999</v>
      </c>
      <c r="AQ244" t="s">
        <v>5637</v>
      </c>
      <c r="AR244" t="s">
        <v>5207</v>
      </c>
      <c r="AS244">
        <v>8.4830339320000003E-2</v>
      </c>
      <c r="AT244" t="s">
        <v>5341</v>
      </c>
      <c r="AU244">
        <v>0.41721854304635803</v>
      </c>
      <c r="AV244">
        <v>0.41830065359477098</v>
      </c>
      <c r="AW244">
        <v>0.41775959832056397</v>
      </c>
    </row>
    <row r="245" spans="1:49" x14ac:dyDescent="0.2">
      <c r="A245">
        <v>13</v>
      </c>
      <c r="B245">
        <v>2</v>
      </c>
      <c r="C245" t="s">
        <v>5414</v>
      </c>
      <c r="D245">
        <v>6</v>
      </c>
      <c r="E245">
        <v>14</v>
      </c>
      <c r="F245">
        <v>2017</v>
      </c>
      <c r="G245" t="s">
        <v>864</v>
      </c>
      <c r="H245" t="s">
        <v>4708</v>
      </c>
      <c r="I245" t="s">
        <v>5273</v>
      </c>
      <c r="J245">
        <v>100.1</v>
      </c>
      <c r="K245">
        <v>11.7</v>
      </c>
      <c r="L245" s="11">
        <v>42900</v>
      </c>
      <c r="M245" t="s">
        <v>4994</v>
      </c>
      <c r="N245">
        <v>2</v>
      </c>
      <c r="O245" s="12">
        <v>0.13680555555555554</v>
      </c>
      <c r="P245" t="s">
        <v>5412</v>
      </c>
      <c r="Q245" s="12">
        <f t="shared" si="13"/>
        <v>1.5972222222222221E-2</v>
      </c>
      <c r="R245" s="12">
        <v>0.15277777777777776</v>
      </c>
      <c r="S245" t="s">
        <v>5413</v>
      </c>
      <c r="T245" s="11">
        <v>42901</v>
      </c>
      <c r="U245" s="12">
        <v>0.35902777777777778</v>
      </c>
      <c r="V245" s="12">
        <f t="shared" si="14"/>
        <v>0.20625000000000002</v>
      </c>
      <c r="W245" s="12">
        <v>0.5</v>
      </c>
      <c r="X245" s="12">
        <f t="shared" si="15"/>
        <v>0.70625000000000004</v>
      </c>
      <c r="Y245">
        <v>11.98</v>
      </c>
      <c r="Z245" t="s">
        <v>5342</v>
      </c>
      <c r="AA245">
        <v>12.1</v>
      </c>
      <c r="AB245">
        <v>11.8</v>
      </c>
      <c r="AC245">
        <v>11.4</v>
      </c>
      <c r="AD245">
        <v>15.1</v>
      </c>
      <c r="AE245">
        <v>16.399999999999999</v>
      </c>
      <c r="AF245">
        <v>15</v>
      </c>
      <c r="AG245">
        <v>16.399999999999999</v>
      </c>
      <c r="AI245" s="11">
        <v>42906</v>
      </c>
      <c r="AJ245">
        <v>14.9</v>
      </c>
      <c r="AK245">
        <v>15.7</v>
      </c>
      <c r="AL245">
        <v>13.4</v>
      </c>
      <c r="AN245" s="11">
        <v>42908</v>
      </c>
      <c r="AO245">
        <v>9.8000000000000007</v>
      </c>
      <c r="AP245">
        <v>9.6</v>
      </c>
      <c r="AR245" t="s">
        <v>5207</v>
      </c>
      <c r="AS245">
        <v>8.6913086910000006E-2</v>
      </c>
      <c r="AT245" t="s">
        <v>5341</v>
      </c>
      <c r="AU245">
        <v>0.43708609271523202</v>
      </c>
      <c r="AV245">
        <v>0.45333333333333298</v>
      </c>
      <c r="AW245">
        <v>0.44520971302428203</v>
      </c>
    </row>
    <row r="246" spans="1:49" x14ac:dyDescent="0.2">
      <c r="A246">
        <v>237</v>
      </c>
      <c r="B246">
        <v>229</v>
      </c>
      <c r="C246" t="s">
        <v>5716</v>
      </c>
      <c r="D246">
        <v>8</v>
      </c>
      <c r="E246">
        <v>28</v>
      </c>
      <c r="F246">
        <v>2017</v>
      </c>
      <c r="G246" t="s">
        <v>864</v>
      </c>
      <c r="H246" t="s">
        <v>4708</v>
      </c>
      <c r="I246" t="s">
        <v>5273</v>
      </c>
      <c r="J246">
        <v>100</v>
      </c>
      <c r="K246">
        <v>12.7</v>
      </c>
      <c r="L246" s="11">
        <v>42975</v>
      </c>
      <c r="M246" t="s">
        <v>5342</v>
      </c>
      <c r="N246">
        <v>1</v>
      </c>
      <c r="O246" s="12">
        <v>0.16944444444444443</v>
      </c>
      <c r="P246" t="s">
        <v>5717</v>
      </c>
      <c r="Q246" s="12">
        <f t="shared" si="13"/>
        <v>1.6666666666666691E-2</v>
      </c>
      <c r="R246" s="12">
        <v>0.18611111111111112</v>
      </c>
      <c r="T246" s="11">
        <v>42976</v>
      </c>
      <c r="U246" s="12">
        <v>0.36944444444444446</v>
      </c>
      <c r="V246" s="12">
        <f t="shared" si="14"/>
        <v>0.18333333333333335</v>
      </c>
      <c r="W246" s="12">
        <v>0.5</v>
      </c>
      <c r="X246" s="12">
        <f t="shared" si="15"/>
        <v>0.68333333333333335</v>
      </c>
      <c r="Y246">
        <v>12.33</v>
      </c>
      <c r="Z246" t="s">
        <v>4994</v>
      </c>
      <c r="AA246">
        <v>12.6</v>
      </c>
      <c r="AB246">
        <v>12.4</v>
      </c>
      <c r="AC246">
        <v>12.4</v>
      </c>
      <c r="AD246">
        <v>15.1</v>
      </c>
      <c r="AE246">
        <v>16.100000000000001</v>
      </c>
      <c r="AF246">
        <v>15.1</v>
      </c>
      <c r="AG246">
        <v>16.100000000000001</v>
      </c>
      <c r="AI246" s="11">
        <v>42978</v>
      </c>
      <c r="AJ246">
        <v>15</v>
      </c>
      <c r="AK246">
        <v>14</v>
      </c>
      <c r="AL246">
        <v>17.600000000000001</v>
      </c>
      <c r="AN246" s="11">
        <v>42984</v>
      </c>
      <c r="AO246">
        <v>9.6</v>
      </c>
      <c r="AP246">
        <v>9.5</v>
      </c>
      <c r="AR246" t="s">
        <v>5207</v>
      </c>
      <c r="AS246">
        <v>9.1999999999999998E-2</v>
      </c>
      <c r="AT246" t="s">
        <v>5341</v>
      </c>
      <c r="AU246">
        <v>0.43046357615893999</v>
      </c>
      <c r="AV246">
        <v>0.43708609271523202</v>
      </c>
      <c r="AW246">
        <v>0.43377483443708598</v>
      </c>
    </row>
    <row r="247" spans="1:49" x14ac:dyDescent="0.2">
      <c r="A247">
        <v>268</v>
      </c>
      <c r="B247">
        <v>260</v>
      </c>
      <c r="C247" t="s">
        <v>5757</v>
      </c>
      <c r="D247">
        <v>9</v>
      </c>
      <c r="E247">
        <v>5</v>
      </c>
      <c r="F247">
        <v>2017</v>
      </c>
      <c r="G247" t="s">
        <v>846</v>
      </c>
      <c r="H247" t="s">
        <v>4728</v>
      </c>
      <c r="I247" t="s">
        <v>5289</v>
      </c>
      <c r="J247">
        <v>100.2</v>
      </c>
      <c r="K247">
        <v>11.6</v>
      </c>
      <c r="L247" s="11">
        <v>42983</v>
      </c>
      <c r="M247" t="s">
        <v>5342</v>
      </c>
      <c r="N247">
        <v>4</v>
      </c>
      <c r="O247" s="12">
        <v>0.20625000000000002</v>
      </c>
      <c r="P247" t="s">
        <v>5753</v>
      </c>
      <c r="Q247" s="12">
        <f t="shared" si="13"/>
        <v>1.5972222222222193E-2</v>
      </c>
      <c r="R247" s="12">
        <v>0.22222222222222221</v>
      </c>
      <c r="S247" t="s">
        <v>5754</v>
      </c>
      <c r="T247" s="11">
        <v>42984</v>
      </c>
      <c r="U247" s="12">
        <v>0.35625000000000001</v>
      </c>
      <c r="V247" s="12">
        <f t="shared" si="14"/>
        <v>0.1340277777777778</v>
      </c>
      <c r="W247" s="12">
        <v>0.5</v>
      </c>
      <c r="X247" s="12">
        <f t="shared" si="15"/>
        <v>0.63402777777777786</v>
      </c>
      <c r="Y247">
        <v>12.27</v>
      </c>
      <c r="Z247" t="s">
        <v>4994</v>
      </c>
      <c r="AA247">
        <v>12.7</v>
      </c>
      <c r="AB247">
        <v>12.5</v>
      </c>
      <c r="AC247">
        <v>12.6</v>
      </c>
      <c r="AD247">
        <v>15.2</v>
      </c>
      <c r="AE247">
        <v>16.3</v>
      </c>
      <c r="AF247">
        <v>15</v>
      </c>
      <c r="AG247">
        <v>16.100000000000001</v>
      </c>
      <c r="AI247" s="11">
        <v>42986</v>
      </c>
      <c r="AJ247">
        <v>14.7</v>
      </c>
      <c r="AK247">
        <v>15.2</v>
      </c>
      <c r="AL247">
        <v>15.7</v>
      </c>
      <c r="AN247" s="11">
        <v>42993</v>
      </c>
      <c r="AO247">
        <v>9.9</v>
      </c>
      <c r="AP247">
        <v>9.8000000000000007</v>
      </c>
      <c r="AR247" t="s">
        <v>5207</v>
      </c>
      <c r="AS247">
        <v>7.7844311380000003E-2</v>
      </c>
      <c r="AT247" t="s">
        <v>5341</v>
      </c>
      <c r="AU247">
        <v>0.42105263157894701</v>
      </c>
      <c r="AV247">
        <v>0.42</v>
      </c>
      <c r="AW247">
        <v>0.42052631578947403</v>
      </c>
    </row>
    <row r="248" spans="1:49" x14ac:dyDescent="0.2">
      <c r="A248">
        <v>321</v>
      </c>
      <c r="B248">
        <v>316</v>
      </c>
      <c r="C248" t="s">
        <v>5828</v>
      </c>
      <c r="D248">
        <v>9</v>
      </c>
      <c r="E248">
        <v>19</v>
      </c>
      <c r="F248">
        <v>2017</v>
      </c>
      <c r="G248" t="s">
        <v>846</v>
      </c>
      <c r="H248" t="s">
        <v>4728</v>
      </c>
      <c r="I248" t="s">
        <v>5289</v>
      </c>
      <c r="J248">
        <v>100.4</v>
      </c>
      <c r="K248">
        <v>11.9</v>
      </c>
      <c r="L248" s="11">
        <v>42997</v>
      </c>
      <c r="M248" t="s">
        <v>5342</v>
      </c>
      <c r="N248">
        <v>4</v>
      </c>
      <c r="O248" s="12">
        <v>0.19027777777777777</v>
      </c>
      <c r="P248" t="s">
        <v>5825</v>
      </c>
      <c r="Q248" s="12">
        <f t="shared" si="13"/>
        <v>1.6666666666666691E-2</v>
      </c>
      <c r="R248" s="12">
        <v>0.20694444444444446</v>
      </c>
      <c r="S248" t="s">
        <v>5774</v>
      </c>
      <c r="T248" s="11">
        <v>42998</v>
      </c>
      <c r="U248" s="12">
        <v>0.3576388888888889</v>
      </c>
      <c r="V248" s="12">
        <f t="shared" si="14"/>
        <v>0.15069444444444444</v>
      </c>
      <c r="W248" s="12">
        <v>0.5</v>
      </c>
      <c r="X248" s="12">
        <f t="shared" si="15"/>
        <v>0.65069444444444446</v>
      </c>
      <c r="Y248">
        <v>12.38</v>
      </c>
      <c r="Z248" t="s">
        <v>5342</v>
      </c>
      <c r="AA248">
        <v>12.6</v>
      </c>
      <c r="AB248">
        <v>13.2</v>
      </c>
      <c r="AC248">
        <v>13</v>
      </c>
      <c r="AD248">
        <v>15.2</v>
      </c>
      <c r="AE248">
        <v>16.5</v>
      </c>
      <c r="AF248">
        <v>15.1</v>
      </c>
      <c r="AG248">
        <v>16.2</v>
      </c>
      <c r="AI248" s="11">
        <v>43000</v>
      </c>
      <c r="AJ248">
        <v>14.3</v>
      </c>
      <c r="AK248">
        <v>14.3</v>
      </c>
      <c r="AL248">
        <v>17.7</v>
      </c>
      <c r="AN248" s="11">
        <v>43007</v>
      </c>
      <c r="AO248">
        <v>10.1</v>
      </c>
      <c r="AP248">
        <v>10</v>
      </c>
      <c r="AR248" t="s">
        <v>5207</v>
      </c>
      <c r="AS248">
        <v>7.4701195220000002E-2</v>
      </c>
      <c r="AT248" t="s">
        <v>5341</v>
      </c>
      <c r="AU248">
        <v>0.42105263157894701</v>
      </c>
      <c r="AV248">
        <v>0.41059602649006599</v>
      </c>
      <c r="AW248">
        <v>0.415824329034507</v>
      </c>
    </row>
    <row r="249" spans="1:49" x14ac:dyDescent="0.2">
      <c r="A249">
        <v>23</v>
      </c>
      <c r="B249">
        <v>12</v>
      </c>
      <c r="C249" t="s">
        <v>5426</v>
      </c>
      <c r="D249">
        <v>6</v>
      </c>
      <c r="E249">
        <v>15</v>
      </c>
      <c r="F249">
        <v>2017</v>
      </c>
      <c r="G249" t="s">
        <v>5217</v>
      </c>
      <c r="H249" t="s">
        <v>4915</v>
      </c>
      <c r="I249" t="s">
        <v>5218</v>
      </c>
      <c r="J249">
        <v>100</v>
      </c>
      <c r="K249">
        <v>11.8</v>
      </c>
      <c r="L249" s="11">
        <v>42901</v>
      </c>
      <c r="M249" t="s">
        <v>4994</v>
      </c>
      <c r="N249">
        <v>4</v>
      </c>
      <c r="O249" s="12">
        <v>0.13819444444444443</v>
      </c>
      <c r="P249" t="s">
        <v>5423</v>
      </c>
      <c r="Q249" s="12">
        <f t="shared" si="13"/>
        <v>1.5972222222222249E-2</v>
      </c>
      <c r="R249" s="12">
        <v>0.15416666666666667</v>
      </c>
      <c r="T249" s="11">
        <v>42902</v>
      </c>
      <c r="U249" s="12">
        <v>0.35833333333333334</v>
      </c>
      <c r="V249" s="12">
        <f t="shared" si="14"/>
        <v>0.20416666666666666</v>
      </c>
      <c r="W249" s="12">
        <v>0.5</v>
      </c>
      <c r="X249" s="12">
        <f t="shared" si="15"/>
        <v>0.70416666666666661</v>
      </c>
      <c r="Y249">
        <v>11.75</v>
      </c>
      <c r="Z249" t="s">
        <v>4994</v>
      </c>
      <c r="AA249">
        <v>11.7</v>
      </c>
      <c r="AB249">
        <v>11.3</v>
      </c>
      <c r="AC249">
        <v>11.4</v>
      </c>
      <c r="AD249">
        <v>15</v>
      </c>
      <c r="AE249">
        <v>16.2</v>
      </c>
      <c r="AF249">
        <v>15.2</v>
      </c>
      <c r="AG249">
        <v>16.399999999999999</v>
      </c>
      <c r="AI249" s="11">
        <v>42907</v>
      </c>
      <c r="AJ249">
        <v>13.1</v>
      </c>
      <c r="AK249">
        <v>11.5</v>
      </c>
      <c r="AL249">
        <v>13.5</v>
      </c>
      <c r="AN249" s="11">
        <v>42909</v>
      </c>
      <c r="AO249">
        <v>9.8000000000000007</v>
      </c>
      <c r="AP249">
        <v>9.6999999999999993</v>
      </c>
      <c r="AR249" t="s">
        <v>5207</v>
      </c>
      <c r="AS249">
        <v>3.6999999999999998E-2</v>
      </c>
      <c r="AT249" t="s">
        <v>5341</v>
      </c>
      <c r="AU249">
        <v>0.42666666666666703</v>
      </c>
      <c r="AV249">
        <v>0.44078947368421101</v>
      </c>
      <c r="AW249">
        <v>0.43372807017543902</v>
      </c>
    </row>
    <row r="250" spans="1:49" x14ac:dyDescent="0.2">
      <c r="A250">
        <v>199</v>
      </c>
      <c r="B250">
        <v>189</v>
      </c>
      <c r="C250" t="s">
        <v>5661</v>
      </c>
      <c r="D250">
        <v>8</v>
      </c>
      <c r="E250">
        <v>17</v>
      </c>
      <c r="F250">
        <v>2017</v>
      </c>
      <c r="G250" t="s">
        <v>5217</v>
      </c>
      <c r="H250" t="s">
        <v>4915</v>
      </c>
      <c r="I250" t="s">
        <v>5218</v>
      </c>
      <c r="J250">
        <v>100</v>
      </c>
      <c r="K250">
        <v>12.6</v>
      </c>
      <c r="L250" s="11">
        <v>42964</v>
      </c>
      <c r="M250" t="s">
        <v>5342</v>
      </c>
      <c r="N250">
        <v>1</v>
      </c>
      <c r="O250" s="12">
        <v>0.15833333333333333</v>
      </c>
      <c r="P250" t="s">
        <v>5662</v>
      </c>
      <c r="Q250" s="12">
        <f t="shared" si="13"/>
        <v>1.8055555555555575E-2</v>
      </c>
      <c r="R250" s="12">
        <v>0.1763888888888889</v>
      </c>
      <c r="T250" s="11">
        <v>42965</v>
      </c>
      <c r="U250" s="12">
        <v>0.36388888888888887</v>
      </c>
      <c r="V250" s="12">
        <f t="shared" si="14"/>
        <v>0.18749999999999997</v>
      </c>
      <c r="W250" s="12">
        <v>0.5</v>
      </c>
      <c r="X250" s="12">
        <f t="shared" si="15"/>
        <v>0.6875</v>
      </c>
      <c r="Y250">
        <v>12.28</v>
      </c>
      <c r="Z250" t="s">
        <v>5342</v>
      </c>
      <c r="AA250">
        <v>11.4</v>
      </c>
      <c r="AB250">
        <v>11.8</v>
      </c>
      <c r="AC250">
        <v>12</v>
      </c>
      <c r="AD250">
        <v>15.2</v>
      </c>
      <c r="AE250">
        <v>16.399999999999999</v>
      </c>
      <c r="AF250">
        <v>15</v>
      </c>
      <c r="AG250">
        <v>16.2</v>
      </c>
      <c r="AI250" s="11">
        <v>42971</v>
      </c>
      <c r="AJ250">
        <v>14</v>
      </c>
      <c r="AK250">
        <v>18</v>
      </c>
      <c r="AL250">
        <v>15.1</v>
      </c>
      <c r="AM250" t="s">
        <v>5637</v>
      </c>
      <c r="AN250" s="11">
        <v>42975</v>
      </c>
      <c r="AO250">
        <v>9.8000000000000007</v>
      </c>
      <c r="AP250">
        <v>9.8000000000000007</v>
      </c>
      <c r="AQ250" t="s">
        <v>5637</v>
      </c>
      <c r="AR250" t="s">
        <v>5207</v>
      </c>
      <c r="AS250">
        <v>0.11899999999999999</v>
      </c>
      <c r="AT250" t="s">
        <v>5341</v>
      </c>
      <c r="AU250">
        <v>0.43421052631578899</v>
      </c>
      <c r="AV250">
        <v>0.42666666666666703</v>
      </c>
      <c r="AW250">
        <v>0.43043859649122801</v>
      </c>
    </row>
    <row r="251" spans="1:49" x14ac:dyDescent="0.2">
      <c r="A251">
        <v>21</v>
      </c>
      <c r="B251">
        <v>10</v>
      </c>
      <c r="C251" t="s">
        <v>5424</v>
      </c>
      <c r="D251">
        <v>6</v>
      </c>
      <c r="E251">
        <v>15</v>
      </c>
      <c r="F251">
        <v>2017</v>
      </c>
      <c r="G251" t="s">
        <v>744</v>
      </c>
      <c r="H251" t="s">
        <v>4927</v>
      </c>
      <c r="I251" t="s">
        <v>5317</v>
      </c>
      <c r="J251">
        <v>100.2</v>
      </c>
      <c r="K251">
        <v>11.2</v>
      </c>
      <c r="L251" s="11">
        <v>42901</v>
      </c>
      <c r="M251" t="s">
        <v>4994</v>
      </c>
      <c r="N251">
        <v>2</v>
      </c>
      <c r="O251" s="12">
        <v>0.13819444444444443</v>
      </c>
      <c r="P251" t="s">
        <v>5423</v>
      </c>
      <c r="Q251" s="12">
        <f t="shared" si="13"/>
        <v>1.5972222222222249E-2</v>
      </c>
      <c r="R251" s="12">
        <v>0.15416666666666667</v>
      </c>
      <c r="T251" s="11">
        <v>42902</v>
      </c>
      <c r="U251" s="12">
        <v>0.35833333333333334</v>
      </c>
      <c r="V251" s="12">
        <f t="shared" si="14"/>
        <v>0.20416666666666666</v>
      </c>
      <c r="W251" s="12">
        <v>0.5</v>
      </c>
      <c r="X251" s="12">
        <f t="shared" si="15"/>
        <v>0.70416666666666661</v>
      </c>
      <c r="Y251">
        <v>11.89</v>
      </c>
      <c r="Z251" t="s">
        <v>4994</v>
      </c>
      <c r="AA251">
        <v>11.5</v>
      </c>
      <c r="AB251">
        <v>11.4</v>
      </c>
      <c r="AC251">
        <v>11.4</v>
      </c>
      <c r="AD251">
        <v>15.1</v>
      </c>
      <c r="AE251">
        <v>16.399999999999999</v>
      </c>
      <c r="AF251">
        <v>15.2</v>
      </c>
      <c r="AG251">
        <v>16.399999999999999</v>
      </c>
      <c r="AI251" s="11">
        <v>42907</v>
      </c>
      <c r="AJ251">
        <v>13.2</v>
      </c>
      <c r="AK251">
        <v>16.2</v>
      </c>
      <c r="AL251">
        <v>13</v>
      </c>
      <c r="AN251" s="11">
        <v>42909</v>
      </c>
      <c r="AO251">
        <v>10</v>
      </c>
      <c r="AP251">
        <v>10.1</v>
      </c>
      <c r="AR251" t="s">
        <v>5207</v>
      </c>
      <c r="AS251">
        <v>8.0838323350000005E-2</v>
      </c>
      <c r="AT251" t="s">
        <v>5341</v>
      </c>
      <c r="AU251">
        <v>0.42384105960264901</v>
      </c>
      <c r="AV251">
        <v>0.41447368421052599</v>
      </c>
      <c r="AW251">
        <v>0.41915737190658803</v>
      </c>
    </row>
    <row r="252" spans="1:49" x14ac:dyDescent="0.2">
      <c r="A252">
        <v>165</v>
      </c>
      <c r="B252">
        <v>155</v>
      </c>
      <c r="C252" t="s">
        <v>5616</v>
      </c>
      <c r="D252">
        <v>8</v>
      </c>
      <c r="E252">
        <v>10</v>
      </c>
      <c r="F252">
        <v>2017</v>
      </c>
      <c r="G252" t="s">
        <v>744</v>
      </c>
      <c r="H252" t="s">
        <v>4927</v>
      </c>
      <c r="I252" t="s">
        <v>5317</v>
      </c>
      <c r="J252">
        <v>100</v>
      </c>
      <c r="K252">
        <v>11.7</v>
      </c>
      <c r="L252" s="11">
        <v>42957</v>
      </c>
      <c r="M252" t="s">
        <v>4994</v>
      </c>
      <c r="N252">
        <v>3</v>
      </c>
      <c r="O252" s="12">
        <v>0.1423611111111111</v>
      </c>
      <c r="P252" t="s">
        <v>5614</v>
      </c>
      <c r="Q252" s="12">
        <f t="shared" si="13"/>
        <v>1.5277777777777779E-2</v>
      </c>
      <c r="R252" s="12">
        <v>0.15763888888888888</v>
      </c>
      <c r="T252" s="11">
        <v>42958</v>
      </c>
      <c r="U252" s="12">
        <v>0.35416666666666669</v>
      </c>
      <c r="V252" s="12">
        <f t="shared" si="14"/>
        <v>0.1965277777777778</v>
      </c>
      <c r="W252" s="12">
        <v>0.5</v>
      </c>
      <c r="X252" s="12">
        <f t="shared" si="15"/>
        <v>0.69652777777777786</v>
      </c>
      <c r="Y252">
        <v>12.25</v>
      </c>
      <c r="Z252" t="s">
        <v>5342</v>
      </c>
      <c r="AA252">
        <v>11.1</v>
      </c>
      <c r="AB252">
        <v>11.1</v>
      </c>
      <c r="AC252">
        <v>11.2</v>
      </c>
      <c r="AD252">
        <v>15</v>
      </c>
      <c r="AE252">
        <v>16.3</v>
      </c>
      <c r="AF252">
        <v>15.2</v>
      </c>
      <c r="AG252">
        <v>16.3</v>
      </c>
      <c r="AI252" s="11">
        <v>42963</v>
      </c>
      <c r="AJ252">
        <v>16.100000000000001</v>
      </c>
      <c r="AK252">
        <v>12.7</v>
      </c>
      <c r="AL252">
        <v>13.2</v>
      </c>
      <c r="AN252" s="11">
        <v>42965</v>
      </c>
      <c r="AO252">
        <v>10</v>
      </c>
      <c r="AP252">
        <v>9.8000000000000007</v>
      </c>
      <c r="AR252" t="s">
        <v>5207</v>
      </c>
      <c r="AS252">
        <v>8.5999999999999993E-2</v>
      </c>
      <c r="AT252" t="s">
        <v>5341</v>
      </c>
      <c r="AU252">
        <v>0.42</v>
      </c>
      <c r="AV252">
        <v>0.42763157894736797</v>
      </c>
      <c r="AW252">
        <v>0.42381578947368398</v>
      </c>
    </row>
    <row r="253" spans="1:49" x14ac:dyDescent="0.2">
      <c r="A253">
        <v>231</v>
      </c>
      <c r="B253">
        <v>223</v>
      </c>
      <c r="C253" t="s">
        <v>5709</v>
      </c>
      <c r="D253">
        <v>8</v>
      </c>
      <c r="E253">
        <v>24</v>
      </c>
      <c r="F253">
        <v>2017</v>
      </c>
      <c r="G253" t="s">
        <v>741</v>
      </c>
      <c r="H253" t="s">
        <v>4914</v>
      </c>
      <c r="I253" t="s">
        <v>5215</v>
      </c>
      <c r="J253">
        <v>100.1</v>
      </c>
      <c r="K253">
        <v>12.7</v>
      </c>
      <c r="L253" s="11">
        <v>42971</v>
      </c>
      <c r="M253" t="s">
        <v>5342</v>
      </c>
      <c r="N253">
        <v>3</v>
      </c>
      <c r="O253" s="12">
        <v>0.16319444444444445</v>
      </c>
      <c r="P253" t="s">
        <v>5707</v>
      </c>
      <c r="Q253" s="12">
        <f t="shared" si="13"/>
        <v>1.4583333333333337E-2</v>
      </c>
      <c r="R253" s="12">
        <v>0.17777777777777778</v>
      </c>
      <c r="T253" s="11">
        <v>42972</v>
      </c>
      <c r="U253" s="12">
        <v>0.35972222222222222</v>
      </c>
      <c r="V253" s="12">
        <f t="shared" si="14"/>
        <v>0.18194444444444444</v>
      </c>
      <c r="W253" s="12">
        <v>0.5</v>
      </c>
      <c r="X253" s="12">
        <f t="shared" si="15"/>
        <v>0.68194444444444446</v>
      </c>
      <c r="Y253">
        <v>12.38</v>
      </c>
      <c r="Z253" t="s">
        <v>5342</v>
      </c>
      <c r="AA253">
        <v>12.4</v>
      </c>
      <c r="AB253">
        <v>12.8</v>
      </c>
      <c r="AC253">
        <v>12.5</v>
      </c>
      <c r="AD253">
        <v>15.1</v>
      </c>
      <c r="AE253">
        <v>16.2</v>
      </c>
      <c r="AF253">
        <v>15</v>
      </c>
      <c r="AG253">
        <v>16.100000000000001</v>
      </c>
      <c r="AH253" t="s">
        <v>5701</v>
      </c>
      <c r="AI253" s="11">
        <v>42977</v>
      </c>
      <c r="AJ253">
        <v>16</v>
      </c>
      <c r="AK253">
        <v>14.5</v>
      </c>
      <c r="AL253">
        <v>14.9</v>
      </c>
      <c r="AM253" t="s">
        <v>5702</v>
      </c>
      <c r="AN253" s="11">
        <v>42979</v>
      </c>
      <c r="AO253">
        <v>9.8000000000000007</v>
      </c>
      <c r="AP253">
        <v>9.6999999999999993</v>
      </c>
      <c r="AR253" t="s">
        <v>5207</v>
      </c>
      <c r="AS253">
        <v>7.692307692E-2</v>
      </c>
      <c r="AT253" t="s">
        <v>5341</v>
      </c>
      <c r="AU253">
        <v>0.42384105960264901</v>
      </c>
      <c r="AV253">
        <v>0.42666666666666703</v>
      </c>
      <c r="AW253">
        <v>0.42525386313465802</v>
      </c>
    </row>
    <row r="254" spans="1:49" x14ac:dyDescent="0.2">
      <c r="A254">
        <v>259</v>
      </c>
      <c r="B254">
        <v>251</v>
      </c>
      <c r="C254" t="s">
        <v>5745</v>
      </c>
      <c r="D254">
        <v>8</v>
      </c>
      <c r="E254">
        <v>31</v>
      </c>
      <c r="F254">
        <v>2017</v>
      </c>
      <c r="G254" t="s">
        <v>741</v>
      </c>
      <c r="H254" t="s">
        <v>4914</v>
      </c>
      <c r="I254" t="s">
        <v>5215</v>
      </c>
      <c r="J254">
        <v>100.1</v>
      </c>
      <c r="K254">
        <v>12.6</v>
      </c>
      <c r="L254" s="11">
        <v>42978</v>
      </c>
      <c r="M254" t="s">
        <v>4994</v>
      </c>
      <c r="N254">
        <v>3</v>
      </c>
      <c r="O254" s="12">
        <v>0.15277777777777776</v>
      </c>
      <c r="P254" t="s">
        <v>5743</v>
      </c>
      <c r="Q254" s="12">
        <f t="shared" si="13"/>
        <v>2.430555555555558E-2</v>
      </c>
      <c r="R254" s="12">
        <v>0.17708333333333334</v>
      </c>
      <c r="T254" s="11">
        <v>42979</v>
      </c>
      <c r="U254" s="12">
        <v>0.3666666666666667</v>
      </c>
      <c r="V254" s="12">
        <f t="shared" si="14"/>
        <v>0.18958333333333335</v>
      </c>
      <c r="W254" s="12">
        <v>0.5</v>
      </c>
      <c r="X254" s="12">
        <f t="shared" si="15"/>
        <v>0.68958333333333333</v>
      </c>
      <c r="Y254">
        <v>12.29</v>
      </c>
      <c r="Z254" t="s">
        <v>5342</v>
      </c>
      <c r="AA254">
        <v>13.7</v>
      </c>
      <c r="AB254">
        <v>13.3</v>
      </c>
      <c r="AC254">
        <v>13.8</v>
      </c>
      <c r="AD254">
        <v>15.1</v>
      </c>
      <c r="AE254">
        <v>16.100000000000001</v>
      </c>
      <c r="AF254">
        <v>15</v>
      </c>
      <c r="AG254">
        <v>16.2</v>
      </c>
      <c r="AI254" s="11">
        <v>42985</v>
      </c>
      <c r="AJ254">
        <v>15.4</v>
      </c>
      <c r="AK254">
        <v>17.5</v>
      </c>
      <c r="AL254">
        <v>15.8</v>
      </c>
      <c r="AN254" s="11">
        <v>42991</v>
      </c>
      <c r="AO254">
        <v>9.5</v>
      </c>
      <c r="AP254">
        <v>9.6</v>
      </c>
      <c r="AR254" t="s">
        <v>5207</v>
      </c>
      <c r="AS254">
        <v>7.8921078919999998E-2</v>
      </c>
      <c r="AT254" t="s">
        <v>5341</v>
      </c>
      <c r="AU254">
        <v>0.43708609271523202</v>
      </c>
      <c r="AV254">
        <v>0.44</v>
      </c>
      <c r="AW254">
        <v>0.43854304635761598</v>
      </c>
    </row>
    <row r="255" spans="1:49" x14ac:dyDescent="0.2">
      <c r="A255">
        <v>4</v>
      </c>
      <c r="B255">
        <v>723</v>
      </c>
      <c r="C255" t="s">
        <v>5400</v>
      </c>
      <c r="D255">
        <v>2</v>
      </c>
      <c r="E255">
        <v>14</v>
      </c>
      <c r="F255">
        <v>2018</v>
      </c>
      <c r="G255" t="s">
        <v>349</v>
      </c>
      <c r="H255" t="s">
        <v>4932</v>
      </c>
      <c r="I255" t="s">
        <v>5267</v>
      </c>
      <c r="J255">
        <v>100.2</v>
      </c>
      <c r="K255">
        <v>8.3000000000000007</v>
      </c>
      <c r="L255" s="11">
        <v>43145</v>
      </c>
      <c r="M255" t="s">
        <v>4994</v>
      </c>
      <c r="N255">
        <v>4</v>
      </c>
      <c r="O255" s="12">
        <v>0.19444444444444445</v>
      </c>
      <c r="P255" t="s">
        <v>5396</v>
      </c>
      <c r="Q255" s="12">
        <f t="shared" si="13"/>
        <v>1.4583333333333337E-2</v>
      </c>
      <c r="R255" s="12">
        <v>0.20902777777777778</v>
      </c>
      <c r="S255" t="s">
        <v>5397</v>
      </c>
      <c r="T255" s="11">
        <v>43146</v>
      </c>
      <c r="U255" s="12">
        <v>0.36736111111111108</v>
      </c>
      <c r="V255" s="12">
        <f t="shared" si="14"/>
        <v>0.1583333333333333</v>
      </c>
      <c r="W255" s="12">
        <v>0.5</v>
      </c>
      <c r="X255" s="12">
        <f t="shared" si="15"/>
        <v>0.65833333333333333</v>
      </c>
      <c r="Y255">
        <v>12.28</v>
      </c>
      <c r="Z255" t="s">
        <v>4994</v>
      </c>
      <c r="AA255">
        <v>11.5</v>
      </c>
      <c r="AB255">
        <v>11.2</v>
      </c>
      <c r="AC255">
        <v>11</v>
      </c>
      <c r="AD255">
        <v>15.2</v>
      </c>
      <c r="AE255">
        <v>16.7</v>
      </c>
      <c r="AF255">
        <v>15.2</v>
      </c>
      <c r="AG255">
        <v>16.399999999999999</v>
      </c>
      <c r="AI255" s="11">
        <v>43154</v>
      </c>
      <c r="AJ255">
        <v>13.5</v>
      </c>
      <c r="AK255">
        <v>15.3</v>
      </c>
      <c r="AL255">
        <v>13.7</v>
      </c>
      <c r="AN255" s="11">
        <v>43154</v>
      </c>
      <c r="AO255">
        <v>10.3</v>
      </c>
      <c r="AP255">
        <v>10</v>
      </c>
      <c r="AR255" t="s">
        <v>5207</v>
      </c>
      <c r="AS255">
        <v>8.7824351300000006E-2</v>
      </c>
      <c r="AT255" t="s">
        <v>5341</v>
      </c>
      <c r="AU255">
        <v>0.42105263157894701</v>
      </c>
      <c r="AV255">
        <v>0.42105263157894701</v>
      </c>
      <c r="AW255">
        <v>0.42105263157894701</v>
      </c>
    </row>
    <row r="256" spans="1:49" x14ac:dyDescent="0.2">
      <c r="A256">
        <v>29</v>
      </c>
      <c r="B256">
        <v>18</v>
      </c>
      <c r="C256" t="s">
        <v>5434</v>
      </c>
      <c r="D256">
        <v>6</v>
      </c>
      <c r="E256">
        <v>19</v>
      </c>
      <c r="F256">
        <v>2017</v>
      </c>
      <c r="G256" t="s">
        <v>349</v>
      </c>
      <c r="H256" t="s">
        <v>4932</v>
      </c>
      <c r="I256" t="s">
        <v>5267</v>
      </c>
      <c r="J256">
        <v>100.1</v>
      </c>
      <c r="K256">
        <v>10.7</v>
      </c>
      <c r="L256" s="11">
        <v>42905</v>
      </c>
      <c r="M256" t="s">
        <v>4994</v>
      </c>
      <c r="N256">
        <v>2</v>
      </c>
      <c r="O256" s="12">
        <v>0.13541666666666666</v>
      </c>
      <c r="P256" t="s">
        <v>5433</v>
      </c>
      <c r="Q256" s="12">
        <f t="shared" si="13"/>
        <v>1.3888888888888895E-2</v>
      </c>
      <c r="R256" s="12">
        <v>0.14930555555555555</v>
      </c>
      <c r="T256" s="11">
        <v>42906</v>
      </c>
      <c r="U256" s="12">
        <v>0.36736111111111108</v>
      </c>
      <c r="V256" s="12">
        <f t="shared" si="14"/>
        <v>0.21805555555555553</v>
      </c>
      <c r="W256" s="12">
        <v>0.5</v>
      </c>
      <c r="X256" s="12">
        <f t="shared" si="15"/>
        <v>0.71805555555555556</v>
      </c>
      <c r="Y256">
        <v>11.96</v>
      </c>
      <c r="Z256" t="s">
        <v>5342</v>
      </c>
      <c r="AA256">
        <v>11.5</v>
      </c>
      <c r="AB256">
        <v>11.3</v>
      </c>
      <c r="AC256">
        <v>11.3</v>
      </c>
      <c r="AD256">
        <v>15</v>
      </c>
      <c r="AE256">
        <v>16.2</v>
      </c>
      <c r="AF256">
        <v>15.1</v>
      </c>
      <c r="AG256">
        <v>16.3</v>
      </c>
      <c r="AI256" s="11">
        <v>42908</v>
      </c>
      <c r="AJ256">
        <v>16.2</v>
      </c>
      <c r="AK256">
        <v>13.1</v>
      </c>
      <c r="AL256">
        <v>13.7</v>
      </c>
      <c r="AN256" s="11">
        <v>42913</v>
      </c>
      <c r="AO256">
        <v>9.8000000000000007</v>
      </c>
      <c r="AP256">
        <v>9.9</v>
      </c>
      <c r="AR256" t="s">
        <v>5207</v>
      </c>
      <c r="AS256">
        <v>8.8911088910000005E-2</v>
      </c>
      <c r="AT256" t="s">
        <v>5341</v>
      </c>
      <c r="AU256">
        <v>0.42666666666666703</v>
      </c>
      <c r="AV256">
        <v>0.42384105960264901</v>
      </c>
      <c r="AW256">
        <v>0.42525386313465802</v>
      </c>
    </row>
    <row r="257" spans="1:49" x14ac:dyDescent="0.2">
      <c r="A257">
        <v>92</v>
      </c>
      <c r="B257">
        <v>81</v>
      </c>
      <c r="C257" t="s">
        <v>5516</v>
      </c>
      <c r="D257">
        <v>7</v>
      </c>
      <c r="E257">
        <v>17</v>
      </c>
      <c r="F257">
        <v>2017</v>
      </c>
      <c r="G257" t="s">
        <v>64</v>
      </c>
      <c r="H257" t="s">
        <v>4769</v>
      </c>
      <c r="I257" t="s">
        <v>5304</v>
      </c>
      <c r="J257">
        <v>99.9</v>
      </c>
      <c r="K257">
        <v>11.6</v>
      </c>
      <c r="L257" s="11">
        <v>42933</v>
      </c>
      <c r="M257" t="s">
        <v>4994</v>
      </c>
      <c r="N257">
        <v>1</v>
      </c>
      <c r="O257" s="12">
        <v>0.15902777777777777</v>
      </c>
      <c r="P257" t="s">
        <v>5517</v>
      </c>
      <c r="Q257" s="12">
        <f t="shared" si="13"/>
        <v>1.6666666666666691E-2</v>
      </c>
      <c r="R257" s="12">
        <v>0.17569444444444446</v>
      </c>
      <c r="T257" s="11">
        <v>42934</v>
      </c>
      <c r="U257" s="12">
        <v>0.3756944444444445</v>
      </c>
      <c r="V257" s="12">
        <f t="shared" si="14"/>
        <v>0.20000000000000004</v>
      </c>
      <c r="W257" s="12">
        <v>0.5</v>
      </c>
      <c r="X257" s="12">
        <f t="shared" si="15"/>
        <v>0.70000000000000007</v>
      </c>
      <c r="Y257">
        <v>11.67</v>
      </c>
      <c r="Z257" t="s">
        <v>4994</v>
      </c>
      <c r="AA257">
        <v>11.5</v>
      </c>
      <c r="AB257">
        <v>11.1</v>
      </c>
      <c r="AC257">
        <v>12</v>
      </c>
      <c r="AD257">
        <v>15</v>
      </c>
      <c r="AE257">
        <v>16.399999999999999</v>
      </c>
      <c r="AF257">
        <v>15</v>
      </c>
      <c r="AG257">
        <v>16.3</v>
      </c>
      <c r="AI257" s="11">
        <v>42936</v>
      </c>
      <c r="AJ257">
        <v>13.8</v>
      </c>
      <c r="AK257">
        <v>13.8</v>
      </c>
      <c r="AL257">
        <v>16.7</v>
      </c>
      <c r="AN257" s="11">
        <v>42941</v>
      </c>
      <c r="AO257">
        <v>10</v>
      </c>
      <c r="AP257">
        <v>10</v>
      </c>
      <c r="AR257" t="s">
        <v>5207</v>
      </c>
      <c r="AS257">
        <v>9.7097097100000002E-2</v>
      </c>
      <c r="AT257" t="s">
        <v>5341</v>
      </c>
      <c r="AU257">
        <v>0.42666666666666703</v>
      </c>
      <c r="AV257">
        <v>0.42</v>
      </c>
      <c r="AW257">
        <v>0.42333333333333301</v>
      </c>
    </row>
    <row r="258" spans="1:49" x14ac:dyDescent="0.2">
      <c r="A258">
        <v>273</v>
      </c>
      <c r="B258">
        <v>265</v>
      </c>
      <c r="C258" t="s">
        <v>5763</v>
      </c>
      <c r="D258">
        <v>9</v>
      </c>
      <c r="E258">
        <v>6</v>
      </c>
      <c r="F258">
        <v>2017</v>
      </c>
      <c r="G258" t="s">
        <v>64</v>
      </c>
      <c r="H258" t="s">
        <v>4769</v>
      </c>
      <c r="I258" t="s">
        <v>5304</v>
      </c>
      <c r="J258">
        <v>100</v>
      </c>
      <c r="K258">
        <v>11</v>
      </c>
      <c r="L258" s="11">
        <v>42984</v>
      </c>
      <c r="M258" t="s">
        <v>5342</v>
      </c>
      <c r="N258">
        <v>1</v>
      </c>
      <c r="O258" s="12">
        <v>0.19236111111111112</v>
      </c>
      <c r="P258" t="s">
        <v>5764</v>
      </c>
      <c r="Q258" s="12">
        <f t="shared" si="13"/>
        <v>1.5972222222222221E-2</v>
      </c>
      <c r="R258" s="12">
        <v>0.20833333333333334</v>
      </c>
      <c r="T258" s="11">
        <v>42985</v>
      </c>
      <c r="U258" s="12">
        <v>0.36458333333333331</v>
      </c>
      <c r="V258" s="12">
        <f t="shared" si="14"/>
        <v>0.15624999999999997</v>
      </c>
      <c r="W258" s="12">
        <v>0.5</v>
      </c>
      <c r="X258" s="12">
        <f t="shared" si="15"/>
        <v>0.65625</v>
      </c>
      <c r="Y258">
        <v>12.3</v>
      </c>
      <c r="Z258" t="s">
        <v>5342</v>
      </c>
      <c r="AA258">
        <v>12.6</v>
      </c>
      <c r="AB258">
        <v>12.7</v>
      </c>
      <c r="AC258">
        <v>12.7</v>
      </c>
      <c r="AD258">
        <v>15.1</v>
      </c>
      <c r="AE258">
        <v>16.2</v>
      </c>
      <c r="AF258">
        <v>15.3</v>
      </c>
      <c r="AG258">
        <v>16.399999999999999</v>
      </c>
      <c r="AI258" s="11">
        <v>42991</v>
      </c>
      <c r="AJ258">
        <v>15.1</v>
      </c>
      <c r="AK258">
        <v>16.2</v>
      </c>
      <c r="AL258">
        <v>15.9</v>
      </c>
      <c r="AN258" s="11">
        <v>42997</v>
      </c>
      <c r="AO258">
        <v>9.6</v>
      </c>
      <c r="AP258">
        <v>9.9</v>
      </c>
      <c r="AR258" t="s">
        <v>5207</v>
      </c>
      <c r="AS258">
        <v>9.1999999999999998E-2</v>
      </c>
      <c r="AT258" t="s">
        <v>5341</v>
      </c>
      <c r="AU258">
        <v>0.43708609271523202</v>
      </c>
      <c r="AV258">
        <v>0.42483660130718898</v>
      </c>
      <c r="AW258">
        <v>0.43096134701121103</v>
      </c>
    </row>
    <row r="259" spans="1:49" x14ac:dyDescent="0.2">
      <c r="A259">
        <v>155</v>
      </c>
      <c r="B259">
        <v>145</v>
      </c>
      <c r="C259" t="s">
        <v>5602</v>
      </c>
      <c r="D259">
        <v>8</v>
      </c>
      <c r="E259">
        <v>9</v>
      </c>
      <c r="F259">
        <v>2017</v>
      </c>
      <c r="G259" t="s">
        <v>48</v>
      </c>
      <c r="H259" t="s">
        <v>4778</v>
      </c>
      <c r="I259" t="s">
        <v>5222</v>
      </c>
      <c r="J259">
        <v>100</v>
      </c>
      <c r="K259">
        <v>12.9</v>
      </c>
      <c r="L259" s="11">
        <v>42956</v>
      </c>
      <c r="M259" t="s">
        <v>4994</v>
      </c>
      <c r="N259">
        <v>1</v>
      </c>
      <c r="O259" s="12">
        <v>0.13958333333333334</v>
      </c>
      <c r="P259" t="s">
        <v>5603</v>
      </c>
      <c r="Q259" s="12">
        <f t="shared" ref="Q259:Q322" si="16">R259-O259</f>
        <v>1.6666666666666663E-2</v>
      </c>
      <c r="R259" s="12">
        <v>0.15625</v>
      </c>
      <c r="T259" s="11">
        <v>42957</v>
      </c>
      <c r="U259" s="12">
        <v>0.35902777777777778</v>
      </c>
      <c r="V259" s="12">
        <f t="shared" si="14"/>
        <v>0.20277777777777778</v>
      </c>
      <c r="W259" s="12">
        <v>0.5</v>
      </c>
      <c r="X259" s="12">
        <f t="shared" si="15"/>
        <v>0.70277777777777772</v>
      </c>
      <c r="Y259">
        <v>12.12</v>
      </c>
      <c r="Z259" t="s">
        <v>4994</v>
      </c>
      <c r="AA259">
        <v>11.5</v>
      </c>
      <c r="AB259">
        <v>11.3</v>
      </c>
      <c r="AC259">
        <v>11.2</v>
      </c>
      <c r="AD259">
        <v>15.1</v>
      </c>
      <c r="AE259">
        <v>16.399999999999999</v>
      </c>
      <c r="AF259">
        <v>15.2</v>
      </c>
      <c r="AG259">
        <v>16.399999999999999</v>
      </c>
      <c r="AI259" s="11">
        <v>42962</v>
      </c>
      <c r="AJ259">
        <v>13.6</v>
      </c>
      <c r="AK259">
        <v>15.3</v>
      </c>
      <c r="AL259">
        <v>13.2</v>
      </c>
      <c r="AN259" s="11">
        <v>42964</v>
      </c>
      <c r="AO259">
        <v>9.9</v>
      </c>
      <c r="AP259">
        <v>9.9</v>
      </c>
      <c r="AR259" t="s">
        <v>5207</v>
      </c>
      <c r="AS259">
        <v>8.1000000000000003E-2</v>
      </c>
      <c r="AT259" t="s">
        <v>5341</v>
      </c>
      <c r="AU259">
        <v>0.43046357615893999</v>
      </c>
      <c r="AV259">
        <v>0.42763157894736797</v>
      </c>
      <c r="AW259">
        <v>0.42904757755315398</v>
      </c>
    </row>
    <row r="260" spans="1:49" x14ac:dyDescent="0.2">
      <c r="A260">
        <v>163</v>
      </c>
      <c r="B260">
        <v>153</v>
      </c>
      <c r="C260" t="s">
        <v>5613</v>
      </c>
      <c r="D260">
        <v>8</v>
      </c>
      <c r="E260">
        <v>10</v>
      </c>
      <c r="F260">
        <v>2017</v>
      </c>
      <c r="G260" t="s">
        <v>48</v>
      </c>
      <c r="H260" t="s">
        <v>4778</v>
      </c>
      <c r="I260" t="s">
        <v>5222</v>
      </c>
      <c r="J260">
        <v>100.2</v>
      </c>
      <c r="K260">
        <v>13</v>
      </c>
      <c r="L260" s="11">
        <v>42957</v>
      </c>
      <c r="M260" t="s">
        <v>4994</v>
      </c>
      <c r="N260">
        <v>1</v>
      </c>
      <c r="O260" s="12">
        <v>0.1423611111111111</v>
      </c>
      <c r="P260" t="s">
        <v>5614</v>
      </c>
      <c r="Q260" s="12">
        <f t="shared" si="16"/>
        <v>1.5277777777777779E-2</v>
      </c>
      <c r="R260" s="12">
        <v>0.15763888888888888</v>
      </c>
      <c r="T260" s="11">
        <v>42958</v>
      </c>
      <c r="U260" s="12">
        <v>0.35416666666666669</v>
      </c>
      <c r="V260" s="12">
        <f t="shared" si="14"/>
        <v>0.1965277777777778</v>
      </c>
      <c r="W260" s="12">
        <v>0.5</v>
      </c>
      <c r="X260" s="12">
        <f t="shared" si="15"/>
        <v>0.69652777777777786</v>
      </c>
      <c r="Y260">
        <v>12.32</v>
      </c>
      <c r="Z260" t="s">
        <v>5342</v>
      </c>
      <c r="AA260">
        <v>11.5</v>
      </c>
      <c r="AB260">
        <v>11.2</v>
      </c>
      <c r="AC260">
        <v>11.5</v>
      </c>
      <c r="AD260">
        <v>15</v>
      </c>
      <c r="AE260">
        <v>16.2</v>
      </c>
      <c r="AF260">
        <v>15.1</v>
      </c>
      <c r="AG260">
        <v>16</v>
      </c>
      <c r="AI260" s="11">
        <v>42963</v>
      </c>
      <c r="AJ260">
        <v>13.4</v>
      </c>
      <c r="AK260">
        <v>15.1</v>
      </c>
      <c r="AL260">
        <v>13.5</v>
      </c>
      <c r="AN260" s="11">
        <v>42965</v>
      </c>
      <c r="AO260">
        <v>10</v>
      </c>
      <c r="AP260">
        <v>9.8000000000000007</v>
      </c>
      <c r="AR260" t="s">
        <v>5207</v>
      </c>
      <c r="AS260">
        <v>7.7844311380000003E-2</v>
      </c>
      <c r="AT260" t="s">
        <v>5341</v>
      </c>
      <c r="AU260">
        <v>0.413333333333333</v>
      </c>
      <c r="AV260">
        <v>0.41059602649006599</v>
      </c>
      <c r="AW260">
        <v>0.41196467991169999</v>
      </c>
    </row>
    <row r="261" spans="1:49" x14ac:dyDescent="0.2">
      <c r="A261">
        <v>99</v>
      </c>
      <c r="B261">
        <v>88</v>
      </c>
      <c r="C261" t="s">
        <v>5525</v>
      </c>
      <c r="D261">
        <v>7</v>
      </c>
      <c r="E261">
        <v>18</v>
      </c>
      <c r="F261">
        <v>2017</v>
      </c>
      <c r="G261" t="s">
        <v>628</v>
      </c>
      <c r="H261" t="s">
        <v>4782</v>
      </c>
      <c r="I261" t="s">
        <v>5278</v>
      </c>
      <c r="J261">
        <v>100.2</v>
      </c>
      <c r="K261">
        <v>12.5</v>
      </c>
      <c r="L261" s="11">
        <v>42934</v>
      </c>
      <c r="M261" t="s">
        <v>4994</v>
      </c>
      <c r="N261">
        <v>4</v>
      </c>
      <c r="O261" s="12">
        <v>0.15</v>
      </c>
      <c r="P261" t="s">
        <v>5522</v>
      </c>
      <c r="Q261" s="12">
        <f t="shared" si="16"/>
        <v>1.4583333333333337E-2</v>
      </c>
      <c r="R261" s="12">
        <v>0.16458333333333333</v>
      </c>
      <c r="T261" s="11">
        <v>42935</v>
      </c>
      <c r="U261" s="12">
        <v>0.35486111111111113</v>
      </c>
      <c r="V261" s="12">
        <f t="shared" si="14"/>
        <v>0.1902777777777778</v>
      </c>
      <c r="W261" s="12">
        <v>0.5</v>
      </c>
      <c r="X261" s="12">
        <f t="shared" si="15"/>
        <v>0.69027777777777777</v>
      </c>
      <c r="Y261">
        <v>11.76</v>
      </c>
      <c r="Z261" t="s">
        <v>5342</v>
      </c>
      <c r="AA261">
        <v>11.4</v>
      </c>
      <c r="AB261">
        <v>11.5</v>
      </c>
      <c r="AC261">
        <v>11.2</v>
      </c>
      <c r="AD261">
        <v>15</v>
      </c>
      <c r="AE261">
        <v>16.100000000000001</v>
      </c>
      <c r="AF261">
        <v>15.2</v>
      </c>
      <c r="AG261">
        <v>16.600000000000001</v>
      </c>
      <c r="AI261" s="11">
        <v>42937</v>
      </c>
      <c r="AJ261">
        <v>13.3</v>
      </c>
      <c r="AK261">
        <v>13.8</v>
      </c>
      <c r="AL261">
        <v>15.4</v>
      </c>
      <c r="AN261" s="11">
        <v>42942</v>
      </c>
      <c r="AO261">
        <v>9.4</v>
      </c>
      <c r="AP261">
        <v>9.9</v>
      </c>
      <c r="AR261" t="s">
        <v>5207</v>
      </c>
      <c r="AS261">
        <v>8.3832335329999993E-2</v>
      </c>
      <c r="AT261" t="s">
        <v>5341</v>
      </c>
      <c r="AU261">
        <v>0.44666666666666699</v>
      </c>
      <c r="AV261">
        <v>0.44078947368421101</v>
      </c>
      <c r="AW261">
        <v>0.44372807017543903</v>
      </c>
    </row>
    <row r="262" spans="1:49" x14ac:dyDescent="0.2">
      <c r="A262">
        <v>331</v>
      </c>
      <c r="B262">
        <v>327</v>
      </c>
      <c r="C262" t="s">
        <v>5841</v>
      </c>
      <c r="D262">
        <v>9</v>
      </c>
      <c r="E262">
        <v>21</v>
      </c>
      <c r="F262">
        <v>2017</v>
      </c>
      <c r="G262" t="s">
        <v>628</v>
      </c>
      <c r="H262" t="s">
        <v>4782</v>
      </c>
      <c r="I262" t="s">
        <v>5278</v>
      </c>
      <c r="J262">
        <v>100.2</v>
      </c>
      <c r="K262">
        <v>12.6</v>
      </c>
      <c r="L262" s="11">
        <v>42999</v>
      </c>
      <c r="M262" t="s">
        <v>4994</v>
      </c>
      <c r="N262">
        <v>3</v>
      </c>
      <c r="O262" s="12">
        <v>0.15555555555555556</v>
      </c>
      <c r="P262" t="s">
        <v>5839</v>
      </c>
      <c r="Q262" s="12">
        <f t="shared" si="16"/>
        <v>1.6666666666666691E-2</v>
      </c>
      <c r="R262" s="12">
        <v>0.17222222222222225</v>
      </c>
      <c r="T262" s="11">
        <v>43000</v>
      </c>
      <c r="U262" s="12">
        <v>0.35694444444444445</v>
      </c>
      <c r="V262" s="12">
        <f t="shared" si="14"/>
        <v>0.1847222222222222</v>
      </c>
      <c r="W262" s="12">
        <v>0.5</v>
      </c>
      <c r="X262" s="12">
        <f t="shared" si="15"/>
        <v>0.68472222222222223</v>
      </c>
      <c r="Y262">
        <v>12.28</v>
      </c>
      <c r="Z262" t="s">
        <v>5342</v>
      </c>
      <c r="AA262">
        <v>12.8</v>
      </c>
      <c r="AB262">
        <v>12.9</v>
      </c>
      <c r="AC262">
        <v>12.7</v>
      </c>
      <c r="AD262">
        <v>15.1</v>
      </c>
      <c r="AE262">
        <v>16.3</v>
      </c>
      <c r="AF262">
        <v>15</v>
      </c>
      <c r="AG262">
        <v>16.2</v>
      </c>
      <c r="AI262" s="11">
        <v>43006</v>
      </c>
      <c r="AJ262">
        <v>15</v>
      </c>
      <c r="AK262">
        <v>17.100000000000001</v>
      </c>
      <c r="AL262">
        <v>14.7</v>
      </c>
      <c r="AN262" s="11">
        <v>43012</v>
      </c>
      <c r="AO262">
        <v>9.6</v>
      </c>
      <c r="AP262">
        <v>9.4</v>
      </c>
      <c r="AR262" t="s">
        <v>5207</v>
      </c>
      <c r="AS262">
        <v>8.3832335329999993E-2</v>
      </c>
      <c r="AT262" t="s">
        <v>5341</v>
      </c>
      <c r="AU262">
        <v>0.443708609271523</v>
      </c>
      <c r="AV262">
        <v>0.45333333333333298</v>
      </c>
      <c r="AW262">
        <v>0.44852097130242802</v>
      </c>
    </row>
    <row r="263" spans="1:49" x14ac:dyDescent="0.2">
      <c r="A263">
        <v>39</v>
      </c>
      <c r="B263">
        <v>28</v>
      </c>
      <c r="C263" t="s">
        <v>5447</v>
      </c>
      <c r="D263">
        <v>6</v>
      </c>
      <c r="E263">
        <v>20</v>
      </c>
      <c r="F263">
        <v>2017</v>
      </c>
      <c r="G263" t="s">
        <v>492</v>
      </c>
      <c r="H263" t="s">
        <v>4796</v>
      </c>
      <c r="I263" t="s">
        <v>5281</v>
      </c>
      <c r="J263">
        <v>100</v>
      </c>
      <c r="K263">
        <v>11.9</v>
      </c>
      <c r="L263" s="11">
        <v>42906</v>
      </c>
      <c r="M263" t="s">
        <v>4994</v>
      </c>
      <c r="N263">
        <v>4</v>
      </c>
      <c r="O263" s="12">
        <v>0.13263888888888889</v>
      </c>
      <c r="P263" t="s">
        <v>5444</v>
      </c>
      <c r="Q263" s="12">
        <f t="shared" si="16"/>
        <v>1.5972222222222221E-2</v>
      </c>
      <c r="R263" s="12">
        <v>0.14861111111111111</v>
      </c>
      <c r="T263" s="11">
        <v>42907</v>
      </c>
      <c r="U263" s="12">
        <v>0.3576388888888889</v>
      </c>
      <c r="V263" s="12">
        <f t="shared" si="14"/>
        <v>0.20902777777777778</v>
      </c>
      <c r="W263" s="12">
        <v>0.5</v>
      </c>
      <c r="X263" s="12">
        <f t="shared" si="15"/>
        <v>0.70902777777777781</v>
      </c>
      <c r="Y263">
        <v>11.84</v>
      </c>
      <c r="Z263" t="s">
        <v>4994</v>
      </c>
      <c r="AA263">
        <v>11.5</v>
      </c>
      <c r="AB263">
        <v>11.7</v>
      </c>
      <c r="AC263">
        <v>11.6</v>
      </c>
      <c r="AD263">
        <v>15.1</v>
      </c>
      <c r="AE263">
        <v>16.399999999999999</v>
      </c>
      <c r="AF263">
        <v>15.1</v>
      </c>
      <c r="AG263">
        <v>16.600000000000001</v>
      </c>
      <c r="AI263" s="11">
        <v>42909</v>
      </c>
      <c r="AJ263">
        <v>14.5</v>
      </c>
      <c r="AK263">
        <v>13.8</v>
      </c>
      <c r="AL263">
        <v>16.100000000000001</v>
      </c>
      <c r="AN263" s="11">
        <v>42914</v>
      </c>
      <c r="AO263">
        <v>9.9</v>
      </c>
      <c r="AP263">
        <v>10</v>
      </c>
      <c r="AR263" t="s">
        <v>5207</v>
      </c>
      <c r="AS263">
        <v>9.6000000000000002E-2</v>
      </c>
      <c r="AT263" t="s">
        <v>5341</v>
      </c>
      <c r="AU263">
        <v>0.43046357615893999</v>
      </c>
      <c r="AV263">
        <v>0.43708609271523202</v>
      </c>
      <c r="AW263">
        <v>0.43377483443708598</v>
      </c>
    </row>
    <row r="264" spans="1:49" x14ac:dyDescent="0.2">
      <c r="A264">
        <v>227</v>
      </c>
      <c r="B264">
        <v>219</v>
      </c>
      <c r="C264" t="s">
        <v>5704</v>
      </c>
      <c r="D264">
        <v>8</v>
      </c>
      <c r="E264">
        <v>24</v>
      </c>
      <c r="F264">
        <v>2017</v>
      </c>
      <c r="G264" t="s">
        <v>492</v>
      </c>
      <c r="H264" t="s">
        <v>4796</v>
      </c>
      <c r="I264" t="s">
        <v>5281</v>
      </c>
      <c r="J264">
        <v>100.2</v>
      </c>
      <c r="K264">
        <v>12.5</v>
      </c>
      <c r="L264" s="11">
        <v>42971</v>
      </c>
      <c r="M264" t="s">
        <v>4994</v>
      </c>
      <c r="N264">
        <v>3</v>
      </c>
      <c r="O264" s="12">
        <v>0.14722222222222223</v>
      </c>
      <c r="P264" t="s">
        <v>5700</v>
      </c>
      <c r="Q264" s="12">
        <f t="shared" si="16"/>
        <v>1.3888888888888895E-2</v>
      </c>
      <c r="R264" s="12">
        <v>0.16111111111111112</v>
      </c>
      <c r="T264" s="11">
        <v>42972</v>
      </c>
      <c r="U264" s="12">
        <v>0.35972222222222222</v>
      </c>
      <c r="V264" s="12">
        <f t="shared" si="14"/>
        <v>0.1986111111111111</v>
      </c>
      <c r="W264" s="12">
        <v>0.5</v>
      </c>
      <c r="X264" s="12">
        <f t="shared" si="15"/>
        <v>0.69861111111111107</v>
      </c>
      <c r="Y264">
        <v>12.27</v>
      </c>
      <c r="Z264" t="s">
        <v>5342</v>
      </c>
      <c r="AA264">
        <v>12.6</v>
      </c>
      <c r="AB264">
        <v>12.6</v>
      </c>
      <c r="AC264">
        <v>12.5</v>
      </c>
      <c r="AD264">
        <v>15</v>
      </c>
      <c r="AE264">
        <v>16.100000000000001</v>
      </c>
      <c r="AF264">
        <v>15.2</v>
      </c>
      <c r="AG264">
        <v>16.2</v>
      </c>
      <c r="AH264" t="s">
        <v>5701</v>
      </c>
      <c r="AI264" s="11">
        <v>42977</v>
      </c>
      <c r="AJ264">
        <v>15.4</v>
      </c>
      <c r="AK264">
        <v>17.3</v>
      </c>
      <c r="AL264">
        <v>15.2</v>
      </c>
      <c r="AM264" t="s">
        <v>5702</v>
      </c>
      <c r="AN264" s="11">
        <v>42979</v>
      </c>
      <c r="AO264">
        <v>9.5</v>
      </c>
      <c r="AP264">
        <v>9.6</v>
      </c>
      <c r="AR264" t="s">
        <v>5207</v>
      </c>
      <c r="AS264">
        <v>0.10179640719999999</v>
      </c>
      <c r="AT264" t="s">
        <v>5341</v>
      </c>
      <c r="AU264">
        <v>0.44</v>
      </c>
      <c r="AV264">
        <v>0.43421052631578899</v>
      </c>
      <c r="AW264">
        <v>0.437105263157895</v>
      </c>
    </row>
    <row r="265" spans="1:49" x14ac:dyDescent="0.2">
      <c r="A265">
        <v>44</v>
      </c>
      <c r="B265">
        <v>33</v>
      </c>
      <c r="C265" t="s">
        <v>5453</v>
      </c>
      <c r="D265">
        <v>6</v>
      </c>
      <c r="E265">
        <v>21</v>
      </c>
      <c r="F265">
        <v>2017</v>
      </c>
      <c r="G265" t="s">
        <v>855</v>
      </c>
      <c r="H265" t="s">
        <v>4924</v>
      </c>
      <c r="I265" t="s">
        <v>5316</v>
      </c>
      <c r="J265">
        <v>100.3</v>
      </c>
      <c r="K265">
        <v>9</v>
      </c>
      <c r="L265" s="11">
        <v>42907</v>
      </c>
      <c r="M265" t="s">
        <v>4994</v>
      </c>
      <c r="N265">
        <v>1</v>
      </c>
      <c r="O265" s="12">
        <v>0.14375000000000002</v>
      </c>
      <c r="P265" t="s">
        <v>5454</v>
      </c>
      <c r="Q265" s="12">
        <f t="shared" si="16"/>
        <v>1.5972222222222221E-2</v>
      </c>
      <c r="R265" s="12">
        <v>0.15972222222222224</v>
      </c>
      <c r="T265" s="11">
        <v>42908</v>
      </c>
      <c r="U265" s="12">
        <v>0.3611111111111111</v>
      </c>
      <c r="V265" s="12">
        <f t="shared" si="14"/>
        <v>0.20138888888888887</v>
      </c>
      <c r="W265" s="12">
        <v>0.5</v>
      </c>
      <c r="X265" s="12">
        <f t="shared" si="15"/>
        <v>0.70138888888888884</v>
      </c>
      <c r="Y265">
        <v>11.88</v>
      </c>
      <c r="Z265" t="s">
        <v>5342</v>
      </c>
      <c r="AA265">
        <v>11.3</v>
      </c>
      <c r="AB265">
        <v>11.4</v>
      </c>
      <c r="AC265">
        <v>11.6</v>
      </c>
      <c r="AD265">
        <v>15.1</v>
      </c>
      <c r="AE265">
        <v>16.3</v>
      </c>
      <c r="AF265">
        <v>15.2</v>
      </c>
      <c r="AG265">
        <v>16.5</v>
      </c>
      <c r="AI265" s="11">
        <v>42913</v>
      </c>
      <c r="AJ265">
        <v>13.4</v>
      </c>
      <c r="AK265">
        <v>17.399999999999999</v>
      </c>
      <c r="AL265">
        <v>13.5</v>
      </c>
      <c r="AN265" s="11">
        <v>42915</v>
      </c>
      <c r="AO265">
        <v>9.1</v>
      </c>
      <c r="AP265">
        <v>9.3000000000000007</v>
      </c>
      <c r="AR265" t="s">
        <v>5207</v>
      </c>
      <c r="AS265">
        <v>9.9700897309999995E-2</v>
      </c>
      <c r="AT265" t="s">
        <v>5341</v>
      </c>
      <c r="AU265">
        <v>0.47682119205298001</v>
      </c>
      <c r="AV265">
        <v>0.47368421052631599</v>
      </c>
      <c r="AW265">
        <v>0.47525270128964803</v>
      </c>
    </row>
    <row r="266" spans="1:49" x14ac:dyDescent="0.2">
      <c r="A266">
        <v>173</v>
      </c>
      <c r="B266">
        <v>163</v>
      </c>
      <c r="C266" t="s">
        <v>5627</v>
      </c>
      <c r="D266">
        <v>8</v>
      </c>
      <c r="E266">
        <v>14</v>
      </c>
      <c r="F266">
        <v>2017</v>
      </c>
      <c r="G266" t="s">
        <v>855</v>
      </c>
      <c r="H266" t="s">
        <v>4924</v>
      </c>
      <c r="I266" t="s">
        <v>5316</v>
      </c>
      <c r="J266">
        <v>100.2</v>
      </c>
      <c r="K266">
        <v>9.3000000000000007</v>
      </c>
      <c r="L266" s="11">
        <v>42961</v>
      </c>
      <c r="M266" t="s">
        <v>4994</v>
      </c>
      <c r="N266">
        <v>3</v>
      </c>
      <c r="O266" s="12">
        <v>0.14166666666666666</v>
      </c>
      <c r="P266" t="s">
        <v>5624</v>
      </c>
      <c r="Q266" s="12">
        <f t="shared" si="16"/>
        <v>1.5972222222222221E-2</v>
      </c>
      <c r="R266" s="12">
        <v>0.15763888888888888</v>
      </c>
      <c r="T266" s="11">
        <v>42962</v>
      </c>
      <c r="U266" s="12">
        <v>0.35000000000000003</v>
      </c>
      <c r="V266" s="12">
        <f t="shared" si="14"/>
        <v>0.19236111111111115</v>
      </c>
      <c r="W266" s="12">
        <v>0.5</v>
      </c>
      <c r="X266" s="12">
        <f t="shared" si="15"/>
        <v>0.6923611111111112</v>
      </c>
      <c r="Y266">
        <v>12.4</v>
      </c>
      <c r="Z266" t="s">
        <v>4994</v>
      </c>
      <c r="AA266">
        <v>11.5</v>
      </c>
      <c r="AB266">
        <v>11.7</v>
      </c>
      <c r="AC266">
        <v>11.5</v>
      </c>
      <c r="AD266">
        <v>15.2</v>
      </c>
      <c r="AE266">
        <v>16.399999999999999</v>
      </c>
      <c r="AF266">
        <v>15.1</v>
      </c>
      <c r="AG266">
        <v>16.3</v>
      </c>
      <c r="AH266" t="s">
        <v>5625</v>
      </c>
      <c r="AI266" s="11">
        <v>42964</v>
      </c>
      <c r="AJ266">
        <v>13.4</v>
      </c>
      <c r="AK266">
        <v>14</v>
      </c>
      <c r="AL266">
        <v>16.8</v>
      </c>
      <c r="AN266" s="11">
        <v>42969</v>
      </c>
      <c r="AO266">
        <v>9.6999999999999993</v>
      </c>
      <c r="AP266">
        <v>9.6999999999999993</v>
      </c>
      <c r="AR266" t="s">
        <v>5207</v>
      </c>
      <c r="AS266">
        <v>9.4810379240000006E-2</v>
      </c>
      <c r="AT266" t="s">
        <v>5341</v>
      </c>
      <c r="AU266">
        <v>0.44078947368421101</v>
      </c>
      <c r="AV266">
        <v>0.43708609271523202</v>
      </c>
      <c r="AW266">
        <v>0.43893778319972099</v>
      </c>
    </row>
    <row r="267" spans="1:49" x14ac:dyDescent="0.2">
      <c r="A267">
        <v>216</v>
      </c>
      <c r="B267">
        <v>206</v>
      </c>
      <c r="C267" t="s">
        <v>5687</v>
      </c>
      <c r="D267">
        <v>8</v>
      </c>
      <c r="E267">
        <v>22</v>
      </c>
      <c r="F267">
        <v>2017</v>
      </c>
      <c r="G267" t="s">
        <v>5232</v>
      </c>
      <c r="H267" t="s">
        <v>4943</v>
      </c>
      <c r="I267" t="s">
        <v>5231</v>
      </c>
      <c r="J267">
        <v>100.3</v>
      </c>
      <c r="K267">
        <v>14.5</v>
      </c>
      <c r="L267" s="11">
        <v>42969</v>
      </c>
      <c r="M267" t="s">
        <v>5342</v>
      </c>
      <c r="N267">
        <v>2</v>
      </c>
      <c r="O267" s="12">
        <v>0.16111111111111112</v>
      </c>
      <c r="P267" t="s">
        <v>5685</v>
      </c>
      <c r="Q267" s="12">
        <f t="shared" si="16"/>
        <v>1.7361111111111105E-2</v>
      </c>
      <c r="R267" s="12">
        <v>0.17847222222222223</v>
      </c>
      <c r="S267" t="s">
        <v>5686</v>
      </c>
      <c r="T267" s="11">
        <v>42970</v>
      </c>
      <c r="U267" s="12">
        <v>0.3666666666666667</v>
      </c>
      <c r="V267" s="12">
        <f t="shared" si="14"/>
        <v>0.18819444444444447</v>
      </c>
      <c r="W267" s="12">
        <v>0.5</v>
      </c>
      <c r="X267" s="12">
        <f t="shared" si="15"/>
        <v>0.68819444444444444</v>
      </c>
      <c r="Y267">
        <v>12.21</v>
      </c>
      <c r="Z267" t="s">
        <v>5342</v>
      </c>
      <c r="AA267">
        <v>12.5</v>
      </c>
      <c r="AB267">
        <v>12.6</v>
      </c>
      <c r="AC267">
        <v>12.4</v>
      </c>
      <c r="AD267">
        <v>15</v>
      </c>
      <c r="AE267">
        <v>16.2</v>
      </c>
      <c r="AF267">
        <v>15.1</v>
      </c>
      <c r="AG267">
        <v>16.3</v>
      </c>
      <c r="AH267" t="s">
        <v>5679</v>
      </c>
      <c r="AI267" s="11">
        <v>42975</v>
      </c>
      <c r="AJ267">
        <v>15.7</v>
      </c>
      <c r="AK267">
        <v>14.7</v>
      </c>
      <c r="AL267">
        <v>18.100000000000001</v>
      </c>
      <c r="AM267" t="s">
        <v>5680</v>
      </c>
      <c r="AN267" s="11">
        <v>42978</v>
      </c>
      <c r="AO267">
        <v>10.1</v>
      </c>
      <c r="AP267">
        <v>10.199999999999999</v>
      </c>
      <c r="AQ267" t="s">
        <v>5680</v>
      </c>
      <c r="AR267" t="s">
        <v>5207</v>
      </c>
      <c r="AS267">
        <v>0.109670987</v>
      </c>
      <c r="AT267" t="s">
        <v>5341</v>
      </c>
      <c r="AU267">
        <v>0.40666666666666701</v>
      </c>
      <c r="AV267">
        <v>0.40397350993377501</v>
      </c>
      <c r="AW267">
        <v>0.40532008830022098</v>
      </c>
    </row>
    <row r="268" spans="1:49" x14ac:dyDescent="0.2">
      <c r="A268">
        <v>233</v>
      </c>
      <c r="B268">
        <v>225</v>
      </c>
      <c r="C268" t="s">
        <v>5711</v>
      </c>
      <c r="D268">
        <v>8</v>
      </c>
      <c r="E268">
        <v>28</v>
      </c>
      <c r="F268">
        <v>2017</v>
      </c>
      <c r="G268" t="s">
        <v>5232</v>
      </c>
      <c r="H268" t="s">
        <v>4943</v>
      </c>
      <c r="I268" t="s">
        <v>5231</v>
      </c>
      <c r="J268">
        <v>100.2</v>
      </c>
      <c r="K268">
        <v>14.5</v>
      </c>
      <c r="L268" s="11">
        <v>42975</v>
      </c>
      <c r="M268" t="s">
        <v>4994</v>
      </c>
      <c r="N268">
        <v>1</v>
      </c>
      <c r="O268" s="12">
        <v>0.14722222222222223</v>
      </c>
      <c r="P268" t="s">
        <v>5712</v>
      </c>
      <c r="Q268" s="12">
        <f t="shared" si="16"/>
        <v>1.7361111111111105E-2</v>
      </c>
      <c r="R268" s="12">
        <v>0.16458333333333333</v>
      </c>
      <c r="T268" s="11">
        <v>42976</v>
      </c>
      <c r="U268" s="12">
        <v>0.36944444444444446</v>
      </c>
      <c r="V268" s="12">
        <f t="shared" ref="V268:V331" si="17">U268-R268</f>
        <v>0.20486111111111113</v>
      </c>
      <c r="W268" s="12">
        <v>0.5</v>
      </c>
      <c r="X268" s="12">
        <f t="shared" ref="X268:X331" si="18">V268+W268</f>
        <v>0.70486111111111116</v>
      </c>
      <c r="Y268">
        <v>12.35</v>
      </c>
      <c r="Z268" t="s">
        <v>4994</v>
      </c>
      <c r="AA268">
        <v>12.5</v>
      </c>
      <c r="AB268">
        <v>12.9</v>
      </c>
      <c r="AC268">
        <v>12.6</v>
      </c>
      <c r="AD268">
        <v>15.1</v>
      </c>
      <c r="AE268">
        <v>16.2</v>
      </c>
      <c r="AF268">
        <v>15</v>
      </c>
      <c r="AG268">
        <v>16</v>
      </c>
      <c r="AI268" s="11">
        <v>42978</v>
      </c>
      <c r="AJ268">
        <v>16.8</v>
      </c>
      <c r="AK268">
        <v>17.3</v>
      </c>
      <c r="AL268">
        <v>15.4</v>
      </c>
      <c r="AN268" s="11">
        <v>42984</v>
      </c>
      <c r="AO268">
        <v>9.8000000000000007</v>
      </c>
      <c r="AP268">
        <v>9.6999999999999993</v>
      </c>
      <c r="AR268" t="s">
        <v>5207</v>
      </c>
      <c r="AS268">
        <v>0.1147704591</v>
      </c>
      <c r="AT268" t="s">
        <v>5341</v>
      </c>
      <c r="AU268">
        <v>0.42384105960264901</v>
      </c>
      <c r="AV268">
        <v>0.42</v>
      </c>
      <c r="AW268">
        <v>0.421920529801324</v>
      </c>
    </row>
    <row r="269" spans="1:49" x14ac:dyDescent="0.2">
      <c r="A269">
        <v>158</v>
      </c>
      <c r="B269">
        <v>148</v>
      </c>
      <c r="C269" t="s">
        <v>5606</v>
      </c>
      <c r="D269">
        <v>8</v>
      </c>
      <c r="E269">
        <v>9</v>
      </c>
      <c r="F269">
        <v>2017</v>
      </c>
      <c r="G269" t="s">
        <v>501</v>
      </c>
      <c r="H269" t="s">
        <v>4760</v>
      </c>
      <c r="I269" t="s">
        <v>5251</v>
      </c>
      <c r="J269">
        <v>100.1</v>
      </c>
      <c r="K269">
        <v>12.4</v>
      </c>
      <c r="L269" s="11">
        <v>42956</v>
      </c>
      <c r="M269" t="s">
        <v>4994</v>
      </c>
      <c r="N269">
        <v>4</v>
      </c>
      <c r="O269" s="12">
        <v>0.13958333333333334</v>
      </c>
      <c r="P269" t="s">
        <v>5603</v>
      </c>
      <c r="Q269" s="12">
        <f t="shared" si="16"/>
        <v>1.6666666666666663E-2</v>
      </c>
      <c r="R269" s="12">
        <v>0.15625</v>
      </c>
      <c r="T269" s="11">
        <v>42957</v>
      </c>
      <c r="U269" s="12">
        <v>0.35902777777777778</v>
      </c>
      <c r="V269" s="12">
        <f t="shared" si="17"/>
        <v>0.20277777777777778</v>
      </c>
      <c r="W269" s="12">
        <v>0.5</v>
      </c>
      <c r="X269" s="12">
        <f t="shared" si="18"/>
        <v>0.70277777777777772</v>
      </c>
      <c r="Y269">
        <v>12.09</v>
      </c>
      <c r="Z269" t="s">
        <v>4994</v>
      </c>
      <c r="AA269">
        <v>11.5</v>
      </c>
      <c r="AB269">
        <v>11.1</v>
      </c>
      <c r="AC269">
        <v>11.7</v>
      </c>
      <c r="AD269">
        <v>15</v>
      </c>
      <c r="AE269">
        <v>16.2</v>
      </c>
      <c r="AF269">
        <v>15</v>
      </c>
      <c r="AG269">
        <v>16.3</v>
      </c>
      <c r="AI269" s="11">
        <v>42962</v>
      </c>
      <c r="AJ269">
        <v>14.7</v>
      </c>
      <c r="AK269">
        <v>16</v>
      </c>
      <c r="AL269">
        <v>13.7</v>
      </c>
      <c r="AN269" s="11">
        <v>42964</v>
      </c>
      <c r="AO269">
        <v>9.6</v>
      </c>
      <c r="AP269">
        <v>9.6</v>
      </c>
      <c r="AR269" t="s">
        <v>5207</v>
      </c>
      <c r="AS269">
        <v>0.1008991009</v>
      </c>
      <c r="AT269" t="s">
        <v>5341</v>
      </c>
      <c r="AU269">
        <v>0.44</v>
      </c>
      <c r="AV269">
        <v>0.44666666666666699</v>
      </c>
      <c r="AW269">
        <v>0.44333333333333302</v>
      </c>
    </row>
    <row r="270" spans="1:49" x14ac:dyDescent="0.2">
      <c r="A270">
        <v>258</v>
      </c>
      <c r="B270">
        <v>250</v>
      </c>
      <c r="C270" t="s">
        <v>5744</v>
      </c>
      <c r="D270">
        <v>8</v>
      </c>
      <c r="E270">
        <v>31</v>
      </c>
      <c r="F270">
        <v>2017</v>
      </c>
      <c r="G270" t="s">
        <v>501</v>
      </c>
      <c r="H270" t="s">
        <v>4760</v>
      </c>
      <c r="I270" t="s">
        <v>5251</v>
      </c>
      <c r="J270">
        <v>100.1</v>
      </c>
      <c r="K270">
        <v>12.5</v>
      </c>
      <c r="L270" s="11">
        <v>42978</v>
      </c>
      <c r="M270" t="s">
        <v>4994</v>
      </c>
      <c r="N270">
        <v>2</v>
      </c>
      <c r="O270" s="12">
        <v>0.15277777777777776</v>
      </c>
      <c r="P270" t="s">
        <v>5743</v>
      </c>
      <c r="Q270" s="12">
        <f t="shared" si="16"/>
        <v>2.430555555555558E-2</v>
      </c>
      <c r="R270" s="12">
        <v>0.17708333333333334</v>
      </c>
      <c r="T270" s="11">
        <v>42979</v>
      </c>
      <c r="U270" s="12">
        <v>0.3666666666666667</v>
      </c>
      <c r="V270" s="12">
        <f t="shared" si="17"/>
        <v>0.18958333333333335</v>
      </c>
      <c r="W270" s="12">
        <v>0.5</v>
      </c>
      <c r="X270" s="12">
        <f t="shared" si="18"/>
        <v>0.68958333333333333</v>
      </c>
      <c r="Y270">
        <v>12.21</v>
      </c>
      <c r="Z270" t="s">
        <v>5342</v>
      </c>
      <c r="AA270">
        <v>13.8</v>
      </c>
      <c r="AB270">
        <v>13.3</v>
      </c>
      <c r="AC270">
        <v>13.2</v>
      </c>
      <c r="AD270">
        <v>15.2</v>
      </c>
      <c r="AE270">
        <v>16.3</v>
      </c>
      <c r="AF270">
        <v>15</v>
      </c>
      <c r="AG270">
        <v>16</v>
      </c>
      <c r="AI270" s="11">
        <v>42985</v>
      </c>
      <c r="AJ270">
        <v>18.100000000000001</v>
      </c>
      <c r="AK270">
        <v>15.3</v>
      </c>
      <c r="AL270">
        <v>16</v>
      </c>
      <c r="AN270" s="11">
        <v>42991</v>
      </c>
      <c r="AO270">
        <v>9.6</v>
      </c>
      <c r="AP270">
        <v>9.3000000000000007</v>
      </c>
      <c r="AR270" t="s">
        <v>5207</v>
      </c>
      <c r="AS270">
        <v>9.0909090910000004E-2</v>
      </c>
      <c r="AT270" t="s">
        <v>5341</v>
      </c>
      <c r="AU270">
        <v>0.44078947368421101</v>
      </c>
      <c r="AV270">
        <v>0.44666666666666699</v>
      </c>
      <c r="AW270">
        <v>0.44372807017543903</v>
      </c>
    </row>
    <row r="271" spans="1:49" x14ac:dyDescent="0.2">
      <c r="A271">
        <v>74</v>
      </c>
      <c r="B271">
        <v>63</v>
      </c>
      <c r="C271" t="s">
        <v>5492</v>
      </c>
      <c r="D271">
        <v>7</v>
      </c>
      <c r="E271">
        <v>6</v>
      </c>
      <c r="F271">
        <v>2017</v>
      </c>
      <c r="G271" t="s">
        <v>876</v>
      </c>
      <c r="H271" t="s">
        <v>4774</v>
      </c>
      <c r="I271" t="s">
        <v>5259</v>
      </c>
      <c r="J271">
        <v>100.1</v>
      </c>
      <c r="K271">
        <v>12.4</v>
      </c>
      <c r="L271" s="11">
        <v>42922</v>
      </c>
      <c r="M271" t="s">
        <v>4994</v>
      </c>
      <c r="N271">
        <v>3</v>
      </c>
      <c r="O271" s="12">
        <v>0.1173611111111111</v>
      </c>
      <c r="P271" t="s">
        <v>5490</v>
      </c>
      <c r="Q271" s="12">
        <f t="shared" si="16"/>
        <v>1.4583333333333351E-2</v>
      </c>
      <c r="R271" s="12">
        <v>0.13194444444444445</v>
      </c>
      <c r="T271" s="11">
        <v>42922</v>
      </c>
      <c r="U271" s="12">
        <v>0.37013888888888885</v>
      </c>
      <c r="V271" s="12">
        <f t="shared" si="17"/>
        <v>0.2381944444444444</v>
      </c>
      <c r="W271" s="12">
        <v>0.5</v>
      </c>
      <c r="X271" s="12">
        <f t="shared" si="18"/>
        <v>0.73819444444444438</v>
      </c>
      <c r="Y271">
        <v>11.86</v>
      </c>
      <c r="Z271" t="s">
        <v>4994</v>
      </c>
      <c r="AA271">
        <v>11.3</v>
      </c>
      <c r="AB271">
        <v>11.1</v>
      </c>
      <c r="AC271">
        <v>11.4</v>
      </c>
      <c r="AD271">
        <v>15</v>
      </c>
      <c r="AE271">
        <v>16.100000000000001</v>
      </c>
      <c r="AF271">
        <v>15.2</v>
      </c>
      <c r="AG271">
        <v>16.5</v>
      </c>
      <c r="AI271" s="11">
        <v>42928</v>
      </c>
      <c r="AJ271">
        <v>15.9</v>
      </c>
      <c r="AK271">
        <v>13.2</v>
      </c>
      <c r="AL271">
        <v>13</v>
      </c>
      <c r="AN271" s="11">
        <v>42930</v>
      </c>
      <c r="AO271">
        <v>9.6999999999999993</v>
      </c>
      <c r="AP271">
        <v>10.1</v>
      </c>
      <c r="AR271" t="s">
        <v>5207</v>
      </c>
      <c r="AS271">
        <v>8.2917082919999996E-2</v>
      </c>
      <c r="AT271" t="s">
        <v>5341</v>
      </c>
      <c r="AU271">
        <v>0.42666666666666703</v>
      </c>
      <c r="AV271">
        <v>0.42105263157894701</v>
      </c>
      <c r="AW271">
        <v>0.42385964912280699</v>
      </c>
    </row>
    <row r="272" spans="1:49" x14ac:dyDescent="0.2">
      <c r="A272">
        <v>90</v>
      </c>
      <c r="B272">
        <v>79</v>
      </c>
      <c r="C272" t="s">
        <v>5514</v>
      </c>
      <c r="D272">
        <v>7</v>
      </c>
      <c r="E272">
        <v>13</v>
      </c>
      <c r="F272">
        <v>2017</v>
      </c>
      <c r="G272" t="s">
        <v>876</v>
      </c>
      <c r="H272" t="s">
        <v>4774</v>
      </c>
      <c r="I272" t="s">
        <v>5259</v>
      </c>
      <c r="J272">
        <v>100.2</v>
      </c>
      <c r="K272">
        <v>12.5</v>
      </c>
      <c r="L272" s="11">
        <v>42929</v>
      </c>
      <c r="M272" t="s">
        <v>4994</v>
      </c>
      <c r="N272">
        <v>3</v>
      </c>
      <c r="O272" s="12">
        <v>0.1277777777777778</v>
      </c>
      <c r="P272" t="s">
        <v>5512</v>
      </c>
      <c r="Q272" s="12">
        <f t="shared" si="16"/>
        <v>1.8055555555555547E-2</v>
      </c>
      <c r="R272" s="12">
        <v>0.14583333333333334</v>
      </c>
      <c r="T272" s="11">
        <v>42930</v>
      </c>
      <c r="U272" s="12">
        <v>0.35555555555555557</v>
      </c>
      <c r="V272" s="12">
        <f t="shared" si="17"/>
        <v>0.20972222222222223</v>
      </c>
      <c r="W272" s="12">
        <v>0.5</v>
      </c>
      <c r="X272" s="12">
        <f t="shared" si="18"/>
        <v>0.70972222222222225</v>
      </c>
      <c r="Y272">
        <v>11.7</v>
      </c>
      <c r="Z272" t="s">
        <v>5342</v>
      </c>
      <c r="AA272">
        <v>11.5</v>
      </c>
      <c r="AB272">
        <v>12.5</v>
      </c>
      <c r="AC272">
        <v>11.8</v>
      </c>
      <c r="AD272">
        <v>15.2</v>
      </c>
      <c r="AE272">
        <v>16.3</v>
      </c>
      <c r="AF272">
        <v>15.3</v>
      </c>
      <c r="AG272">
        <v>16.399999999999999</v>
      </c>
      <c r="AI272" s="11">
        <v>42935</v>
      </c>
      <c r="AJ272">
        <v>14.7</v>
      </c>
      <c r="AK272">
        <v>16.100000000000001</v>
      </c>
      <c r="AL272">
        <v>13.6</v>
      </c>
      <c r="AN272" s="11">
        <v>42936</v>
      </c>
      <c r="AO272">
        <v>9.8000000000000007</v>
      </c>
      <c r="AP272">
        <v>9.8000000000000007</v>
      </c>
      <c r="AR272" t="s">
        <v>5207</v>
      </c>
      <c r="AS272">
        <v>8.5828343309999999E-2</v>
      </c>
      <c r="AT272" t="s">
        <v>5341</v>
      </c>
      <c r="AU272">
        <v>0.42763157894736797</v>
      </c>
      <c r="AV272">
        <v>0.43137254901960798</v>
      </c>
      <c r="AW272">
        <v>0.429502063983488</v>
      </c>
    </row>
    <row r="273" spans="1:49" x14ac:dyDescent="0.2">
      <c r="A273">
        <v>300</v>
      </c>
      <c r="B273">
        <v>295</v>
      </c>
      <c r="C273" t="s">
        <v>5800</v>
      </c>
      <c r="D273">
        <v>9</v>
      </c>
      <c r="E273">
        <v>14</v>
      </c>
      <c r="F273">
        <v>2017</v>
      </c>
      <c r="G273" t="s">
        <v>477</v>
      </c>
      <c r="H273" t="s">
        <v>4923</v>
      </c>
      <c r="I273" t="s">
        <v>5320</v>
      </c>
      <c r="J273">
        <v>100.1</v>
      </c>
      <c r="K273">
        <v>12.9</v>
      </c>
      <c r="L273" s="11">
        <v>42992</v>
      </c>
      <c r="M273" t="s">
        <v>4994</v>
      </c>
      <c r="N273">
        <v>3</v>
      </c>
      <c r="O273" s="12">
        <v>0.16250000000000001</v>
      </c>
      <c r="P273" t="s">
        <v>5798</v>
      </c>
      <c r="Q273" s="12">
        <f t="shared" si="16"/>
        <v>1.5972222222222221E-2</v>
      </c>
      <c r="R273" s="12">
        <v>0.17847222222222223</v>
      </c>
      <c r="S273" t="s">
        <v>5774</v>
      </c>
      <c r="T273" s="11">
        <v>42993</v>
      </c>
      <c r="U273" s="12">
        <v>0.3888888888888889</v>
      </c>
      <c r="V273" s="12">
        <f t="shared" si="17"/>
        <v>0.21041666666666667</v>
      </c>
      <c r="W273" s="12">
        <v>0.5</v>
      </c>
      <c r="X273" s="12">
        <f t="shared" si="18"/>
        <v>0.7104166666666667</v>
      </c>
      <c r="Y273">
        <v>12.21</v>
      </c>
      <c r="Z273" t="s">
        <v>5342</v>
      </c>
      <c r="AA273">
        <v>13</v>
      </c>
      <c r="AB273">
        <v>12.5</v>
      </c>
      <c r="AC273">
        <v>12.7</v>
      </c>
      <c r="AD273">
        <v>15</v>
      </c>
      <c r="AE273">
        <v>16.100000000000001</v>
      </c>
      <c r="AF273">
        <v>15.2</v>
      </c>
      <c r="AG273">
        <v>16.3</v>
      </c>
      <c r="AI273" s="11">
        <v>42998</v>
      </c>
      <c r="AJ273">
        <v>17.7</v>
      </c>
      <c r="AK273">
        <v>14.6</v>
      </c>
      <c r="AL273">
        <v>14.9</v>
      </c>
      <c r="AN273" s="11">
        <v>43004</v>
      </c>
      <c r="AO273">
        <v>10.1</v>
      </c>
      <c r="AP273">
        <v>10</v>
      </c>
      <c r="AR273" t="s">
        <v>5207</v>
      </c>
      <c r="AS273">
        <v>0.09</v>
      </c>
      <c r="AT273" t="s">
        <v>5341</v>
      </c>
      <c r="AU273">
        <v>0.4</v>
      </c>
      <c r="AV273">
        <v>0.41447368421052599</v>
      </c>
      <c r="AW273">
        <v>0.40723684210526301</v>
      </c>
    </row>
    <row r="274" spans="1:49" x14ac:dyDescent="0.2">
      <c r="A274">
        <v>306</v>
      </c>
      <c r="B274">
        <v>301</v>
      </c>
      <c r="C274" t="s">
        <v>5807</v>
      </c>
      <c r="D274">
        <v>9</v>
      </c>
      <c r="E274">
        <v>18</v>
      </c>
      <c r="F274">
        <v>2017</v>
      </c>
      <c r="G274" t="s">
        <v>477</v>
      </c>
      <c r="H274" t="s">
        <v>4923</v>
      </c>
      <c r="I274" t="s">
        <v>5320</v>
      </c>
      <c r="J274">
        <v>100.2</v>
      </c>
      <c r="K274">
        <v>12.9</v>
      </c>
      <c r="L274" s="11">
        <v>42996</v>
      </c>
      <c r="M274" t="s">
        <v>4994</v>
      </c>
      <c r="N274">
        <v>1</v>
      </c>
      <c r="O274" s="12">
        <v>0.16944444444444443</v>
      </c>
      <c r="P274" t="s">
        <v>5808</v>
      </c>
      <c r="Q274" s="12">
        <f t="shared" si="16"/>
        <v>1.6666666666666691E-2</v>
      </c>
      <c r="R274" s="12">
        <v>0.18611111111111112</v>
      </c>
      <c r="T274" s="11">
        <v>42997</v>
      </c>
      <c r="U274" s="12">
        <v>0.36458333333333331</v>
      </c>
      <c r="V274" s="12">
        <f t="shared" si="17"/>
        <v>0.1784722222222222</v>
      </c>
      <c r="W274" s="12">
        <v>0.5</v>
      </c>
      <c r="X274" s="12">
        <f t="shared" si="18"/>
        <v>0.67847222222222214</v>
      </c>
      <c r="Y274">
        <v>12.38</v>
      </c>
      <c r="Z274" t="s">
        <v>4994</v>
      </c>
      <c r="AA274">
        <v>12.7</v>
      </c>
      <c r="AB274">
        <v>12.8</v>
      </c>
      <c r="AC274">
        <v>12.7</v>
      </c>
      <c r="AD274">
        <v>15.2</v>
      </c>
      <c r="AE274">
        <v>16.399999999999999</v>
      </c>
      <c r="AF274">
        <v>15.2</v>
      </c>
      <c r="AG274">
        <v>16.2</v>
      </c>
      <c r="AI274" s="11">
        <v>42999</v>
      </c>
      <c r="AJ274">
        <v>16.899999999999999</v>
      </c>
      <c r="AK274">
        <v>15.4</v>
      </c>
      <c r="AL274">
        <v>15</v>
      </c>
      <c r="AN274" s="11">
        <v>43006</v>
      </c>
      <c r="AO274">
        <v>10.1</v>
      </c>
      <c r="AP274">
        <v>10.1</v>
      </c>
      <c r="AR274" t="s">
        <v>5207</v>
      </c>
      <c r="AS274">
        <v>9.0818363269999994E-2</v>
      </c>
      <c r="AT274" t="s">
        <v>5341</v>
      </c>
      <c r="AU274">
        <v>0.41447368421052599</v>
      </c>
      <c r="AV274">
        <v>0.40131578947368401</v>
      </c>
      <c r="AW274">
        <v>0.40789473684210498</v>
      </c>
    </row>
    <row r="275" spans="1:49" x14ac:dyDescent="0.2">
      <c r="A275">
        <v>202</v>
      </c>
      <c r="B275">
        <v>192</v>
      </c>
      <c r="C275" t="s">
        <v>5665</v>
      </c>
      <c r="D275">
        <v>8</v>
      </c>
      <c r="E275">
        <v>17</v>
      </c>
      <c r="F275">
        <v>2017</v>
      </c>
      <c r="G275" t="s">
        <v>813</v>
      </c>
      <c r="H275" t="s">
        <v>4907</v>
      </c>
      <c r="I275" t="s">
        <v>5306</v>
      </c>
      <c r="J275">
        <v>100.1</v>
      </c>
      <c r="K275">
        <v>13.4</v>
      </c>
      <c r="L275" s="11">
        <v>42964</v>
      </c>
      <c r="M275" t="s">
        <v>5342</v>
      </c>
      <c r="N275">
        <v>4</v>
      </c>
      <c r="O275" s="12">
        <v>0.15833333333333333</v>
      </c>
      <c r="P275" t="s">
        <v>5662</v>
      </c>
      <c r="Q275" s="12">
        <f t="shared" si="16"/>
        <v>1.8055555555555575E-2</v>
      </c>
      <c r="R275" s="12">
        <v>0.1763888888888889</v>
      </c>
      <c r="T275" s="11">
        <v>42965</v>
      </c>
      <c r="U275" s="12">
        <v>0.36388888888888887</v>
      </c>
      <c r="V275" s="12">
        <f t="shared" si="17"/>
        <v>0.18749999999999997</v>
      </c>
      <c r="W275" s="12">
        <v>0.5</v>
      </c>
      <c r="X275" s="12">
        <f t="shared" si="18"/>
        <v>0.6875</v>
      </c>
      <c r="Y275">
        <v>12.31</v>
      </c>
      <c r="Z275" t="s">
        <v>5342</v>
      </c>
      <c r="AA275">
        <v>11.5</v>
      </c>
      <c r="AB275">
        <v>11.6</v>
      </c>
      <c r="AC275">
        <v>11.4</v>
      </c>
      <c r="AD275">
        <v>15.2</v>
      </c>
      <c r="AE275">
        <v>16.399999999999999</v>
      </c>
      <c r="AF275">
        <v>15</v>
      </c>
      <c r="AG275">
        <v>16.2</v>
      </c>
      <c r="AI275" s="11">
        <v>42971</v>
      </c>
      <c r="AJ275">
        <v>14.7</v>
      </c>
      <c r="AK275">
        <v>13.6</v>
      </c>
      <c r="AL275">
        <v>15.8</v>
      </c>
      <c r="AM275" t="s">
        <v>5637</v>
      </c>
      <c r="AN275" s="11">
        <v>42975</v>
      </c>
      <c r="AO275">
        <v>9.9</v>
      </c>
      <c r="AP275">
        <v>9.8000000000000007</v>
      </c>
      <c r="AQ275" t="s">
        <v>5637</v>
      </c>
      <c r="AR275" t="s">
        <v>5207</v>
      </c>
      <c r="AS275">
        <v>9.59040959E-2</v>
      </c>
      <c r="AT275" t="s">
        <v>5341</v>
      </c>
      <c r="AU275">
        <v>0.42763157894736797</v>
      </c>
      <c r="AV275">
        <v>0.42666666666666703</v>
      </c>
      <c r="AW275">
        <v>0.427149122807017</v>
      </c>
    </row>
    <row r="276" spans="1:49" x14ac:dyDescent="0.2">
      <c r="A276">
        <v>333</v>
      </c>
      <c r="B276">
        <v>329</v>
      </c>
      <c r="C276" t="s">
        <v>5843</v>
      </c>
      <c r="D276">
        <v>9</v>
      </c>
      <c r="E276">
        <v>21</v>
      </c>
      <c r="F276">
        <v>2017</v>
      </c>
      <c r="G276" t="s">
        <v>813</v>
      </c>
      <c r="H276" t="s">
        <v>4907</v>
      </c>
      <c r="I276" t="s">
        <v>5306</v>
      </c>
      <c r="J276">
        <v>100</v>
      </c>
      <c r="K276">
        <v>13.2</v>
      </c>
      <c r="L276" s="11">
        <v>42999</v>
      </c>
      <c r="M276" t="s">
        <v>5342</v>
      </c>
      <c r="N276">
        <v>1</v>
      </c>
      <c r="O276" s="12">
        <v>0.18263888888888891</v>
      </c>
      <c r="P276" t="s">
        <v>5844</v>
      </c>
      <c r="Q276" s="12">
        <f t="shared" si="16"/>
        <v>1.5277777777777751E-2</v>
      </c>
      <c r="R276" s="12">
        <v>0.19791666666666666</v>
      </c>
      <c r="T276" s="11">
        <v>43000</v>
      </c>
      <c r="U276" s="12">
        <v>0.35694444444444445</v>
      </c>
      <c r="V276" s="12">
        <f t="shared" si="17"/>
        <v>0.1590277777777778</v>
      </c>
      <c r="W276" s="12">
        <v>0.5</v>
      </c>
      <c r="X276" s="12">
        <f t="shared" si="18"/>
        <v>0.65902777777777777</v>
      </c>
      <c r="Y276">
        <v>12.24</v>
      </c>
      <c r="Z276" t="s">
        <v>5342</v>
      </c>
      <c r="AA276">
        <v>12.5</v>
      </c>
      <c r="AB276">
        <v>12.5</v>
      </c>
      <c r="AC276">
        <v>12.9</v>
      </c>
      <c r="AD276">
        <v>15</v>
      </c>
      <c r="AE276">
        <v>16.2</v>
      </c>
      <c r="AF276">
        <v>15.2</v>
      </c>
      <c r="AG276">
        <v>16.3</v>
      </c>
      <c r="AI276" s="11">
        <v>43006</v>
      </c>
      <c r="AJ276">
        <v>14.8</v>
      </c>
      <c r="AK276">
        <v>14.9</v>
      </c>
      <c r="AL276">
        <v>17.5</v>
      </c>
      <c r="AN276" s="11">
        <v>43012</v>
      </c>
      <c r="AO276">
        <v>9.6</v>
      </c>
      <c r="AP276">
        <v>9.6</v>
      </c>
      <c r="AR276" t="s">
        <v>5207</v>
      </c>
      <c r="AS276">
        <v>9.2999999999999999E-2</v>
      </c>
      <c r="AT276" t="s">
        <v>5341</v>
      </c>
      <c r="AU276">
        <v>0.44</v>
      </c>
      <c r="AV276">
        <v>0.44078947368421101</v>
      </c>
      <c r="AW276">
        <v>0.44039473684210501</v>
      </c>
    </row>
    <row r="277" spans="1:49" x14ac:dyDescent="0.2">
      <c r="A277">
        <v>19</v>
      </c>
      <c r="B277">
        <v>8</v>
      </c>
      <c r="C277" t="s">
        <v>5421</v>
      </c>
      <c r="D277">
        <v>6</v>
      </c>
      <c r="E277">
        <v>14</v>
      </c>
      <c r="F277">
        <v>2017</v>
      </c>
      <c r="G277" t="s">
        <v>601</v>
      </c>
      <c r="H277" t="s">
        <v>4721</v>
      </c>
      <c r="I277" t="s">
        <v>5209</v>
      </c>
      <c r="J277">
        <v>100.3</v>
      </c>
      <c r="K277">
        <v>9.8000000000000007</v>
      </c>
      <c r="L277" s="11">
        <v>42900</v>
      </c>
      <c r="M277" t="s">
        <v>5342</v>
      </c>
      <c r="N277">
        <v>4</v>
      </c>
      <c r="O277" s="12">
        <v>0.15694444444444444</v>
      </c>
      <c r="P277" t="s">
        <v>5418</v>
      </c>
      <c r="Q277" s="12">
        <f t="shared" si="16"/>
        <v>2.8472222222222232E-2</v>
      </c>
      <c r="R277" s="12">
        <v>0.18541666666666667</v>
      </c>
      <c r="T277" s="11">
        <v>42901</v>
      </c>
      <c r="U277" s="12">
        <v>0.35902777777777778</v>
      </c>
      <c r="V277" s="12">
        <f t="shared" si="17"/>
        <v>0.1736111111111111</v>
      </c>
      <c r="W277" s="12">
        <v>0.5</v>
      </c>
      <c r="X277" s="12">
        <f t="shared" si="18"/>
        <v>0.67361111111111116</v>
      </c>
      <c r="Y277">
        <v>11.98</v>
      </c>
      <c r="Z277" t="s">
        <v>5342</v>
      </c>
      <c r="AA277">
        <v>12</v>
      </c>
      <c r="AB277">
        <v>11.7</v>
      </c>
      <c r="AC277">
        <v>11.7</v>
      </c>
      <c r="AD277">
        <v>15.3</v>
      </c>
      <c r="AE277">
        <v>16.600000000000001</v>
      </c>
      <c r="AF277">
        <v>15</v>
      </c>
      <c r="AG277">
        <v>16.399999999999999</v>
      </c>
      <c r="AI277" s="11">
        <v>42906</v>
      </c>
      <c r="AJ277">
        <v>14.4</v>
      </c>
      <c r="AK277">
        <v>15.2</v>
      </c>
      <c r="AL277">
        <v>14.3</v>
      </c>
      <c r="AN277" s="11">
        <v>42908</v>
      </c>
      <c r="AO277">
        <v>10.199999999999999</v>
      </c>
      <c r="AP277">
        <v>10</v>
      </c>
      <c r="AR277" t="s">
        <v>5207</v>
      </c>
      <c r="AS277">
        <v>8.4745762710000005E-2</v>
      </c>
      <c r="AT277" t="s">
        <v>5341</v>
      </c>
      <c r="AU277">
        <v>0.41830065359477098</v>
      </c>
      <c r="AV277">
        <v>0.42666666666666703</v>
      </c>
      <c r="AW277">
        <v>0.42248366013071897</v>
      </c>
    </row>
    <row r="278" spans="1:49" x14ac:dyDescent="0.2">
      <c r="A278">
        <v>211</v>
      </c>
      <c r="B278">
        <v>201</v>
      </c>
      <c r="C278" t="s">
        <v>5677</v>
      </c>
      <c r="D278">
        <v>8</v>
      </c>
      <c r="E278">
        <v>22</v>
      </c>
      <c r="F278">
        <v>2017</v>
      </c>
      <c r="G278" t="s">
        <v>601</v>
      </c>
      <c r="H278" t="s">
        <v>4721</v>
      </c>
      <c r="I278" t="s">
        <v>5209</v>
      </c>
      <c r="J278">
        <v>100.2</v>
      </c>
      <c r="K278">
        <v>10.7</v>
      </c>
      <c r="L278" s="11">
        <v>42969</v>
      </c>
      <c r="M278" t="s">
        <v>4994</v>
      </c>
      <c r="N278">
        <v>1</v>
      </c>
      <c r="O278" s="12">
        <v>0.14444444444444446</v>
      </c>
      <c r="P278" t="s">
        <v>5678</v>
      </c>
      <c r="Q278" s="12">
        <f t="shared" si="16"/>
        <v>1.4583333333333309E-2</v>
      </c>
      <c r="R278" s="12">
        <v>0.15902777777777777</v>
      </c>
      <c r="T278" s="11">
        <v>42970</v>
      </c>
      <c r="U278" s="12">
        <v>0.3666666666666667</v>
      </c>
      <c r="V278" s="12">
        <f t="shared" si="17"/>
        <v>0.20763888888888893</v>
      </c>
      <c r="W278" s="12">
        <v>0.5</v>
      </c>
      <c r="X278" s="12">
        <f t="shared" si="18"/>
        <v>0.70763888888888893</v>
      </c>
      <c r="Y278">
        <v>12.33</v>
      </c>
      <c r="Z278" t="s">
        <v>5342</v>
      </c>
      <c r="AA278">
        <v>12.9</v>
      </c>
      <c r="AB278">
        <v>12.7</v>
      </c>
      <c r="AC278">
        <v>12.8</v>
      </c>
      <c r="AD278">
        <v>15.3</v>
      </c>
      <c r="AE278">
        <v>16.5</v>
      </c>
      <c r="AF278">
        <v>15.3</v>
      </c>
      <c r="AG278">
        <v>16.5</v>
      </c>
      <c r="AH278" t="s">
        <v>5679</v>
      </c>
      <c r="AI278" s="11">
        <v>42975</v>
      </c>
      <c r="AJ278">
        <v>14.8</v>
      </c>
      <c r="AK278">
        <v>16.2</v>
      </c>
      <c r="AL278">
        <v>15.2</v>
      </c>
      <c r="AM278" t="s">
        <v>5680</v>
      </c>
      <c r="AN278" s="11">
        <v>42978</v>
      </c>
      <c r="AO278">
        <v>10</v>
      </c>
      <c r="AP278">
        <v>10.199999999999999</v>
      </c>
      <c r="AQ278" t="s">
        <v>5680</v>
      </c>
      <c r="AR278" t="s">
        <v>5207</v>
      </c>
      <c r="AS278">
        <v>7.7844311380000003E-2</v>
      </c>
      <c r="AT278" t="s">
        <v>5341</v>
      </c>
      <c r="AU278">
        <v>0.42483660130718898</v>
      </c>
      <c r="AV278">
        <v>0.41176470588235298</v>
      </c>
      <c r="AW278">
        <v>0.41830065359477098</v>
      </c>
    </row>
    <row r="279" spans="1:49" x14ac:dyDescent="0.2">
      <c r="A279">
        <v>254</v>
      </c>
      <c r="B279">
        <v>246</v>
      </c>
      <c r="C279" t="s">
        <v>5738</v>
      </c>
      <c r="D279">
        <v>8</v>
      </c>
      <c r="E279">
        <v>30</v>
      </c>
      <c r="F279">
        <v>2017</v>
      </c>
      <c r="G279" t="s">
        <v>723</v>
      </c>
      <c r="H279" t="s">
        <v>5091</v>
      </c>
      <c r="I279" t="s">
        <v>5312</v>
      </c>
      <c r="J279">
        <v>100.1</v>
      </c>
      <c r="K279">
        <v>12</v>
      </c>
      <c r="L279" s="11">
        <v>42977</v>
      </c>
      <c r="M279" t="s">
        <v>5342</v>
      </c>
      <c r="N279">
        <v>2</v>
      </c>
      <c r="O279" s="12">
        <v>0.16319444444444445</v>
      </c>
      <c r="P279" t="s">
        <v>5737</v>
      </c>
      <c r="Q279" s="12">
        <f t="shared" si="16"/>
        <v>1.3888888888888895E-2</v>
      </c>
      <c r="R279" s="12">
        <v>0.17708333333333334</v>
      </c>
      <c r="T279" s="11">
        <v>42978</v>
      </c>
      <c r="U279">
        <v>8.4700000000000006</v>
      </c>
      <c r="V279" s="12">
        <f t="shared" si="17"/>
        <v>8.2929166666666667</v>
      </c>
      <c r="W279" s="12">
        <v>0.5</v>
      </c>
      <c r="X279" s="12">
        <f t="shared" si="18"/>
        <v>8.7929166666666667</v>
      </c>
      <c r="Y279">
        <v>12.22</v>
      </c>
      <c r="Z279" t="s">
        <v>4994</v>
      </c>
      <c r="AA279">
        <v>12.5</v>
      </c>
      <c r="AB279">
        <v>12.6</v>
      </c>
      <c r="AC279">
        <v>12.6</v>
      </c>
      <c r="AD279">
        <v>15.3</v>
      </c>
      <c r="AE279">
        <v>16.3</v>
      </c>
      <c r="AF279">
        <v>15</v>
      </c>
      <c r="AG279">
        <v>16.100000000000001</v>
      </c>
      <c r="AI279" s="11">
        <v>42984</v>
      </c>
      <c r="AJ279">
        <v>14.7</v>
      </c>
      <c r="AK279">
        <v>16.7</v>
      </c>
      <c r="AL279">
        <v>14.9</v>
      </c>
      <c r="AN279" s="11">
        <v>42986</v>
      </c>
      <c r="AO279">
        <v>9.8000000000000007</v>
      </c>
      <c r="AP279">
        <v>9.6</v>
      </c>
      <c r="AR279" t="s">
        <v>5207</v>
      </c>
      <c r="AS279">
        <v>8.5914085909999993E-2</v>
      </c>
      <c r="AT279" t="s">
        <v>5341</v>
      </c>
      <c r="AU279">
        <v>0.42483660130718898</v>
      </c>
      <c r="AV279">
        <v>0.43333333333333302</v>
      </c>
      <c r="AW279">
        <v>0.42908496732026102</v>
      </c>
    </row>
    <row r="280" spans="1:49" x14ac:dyDescent="0.2">
      <c r="A280">
        <v>327</v>
      </c>
      <c r="B280">
        <v>322</v>
      </c>
      <c r="C280" t="s">
        <v>5836</v>
      </c>
      <c r="D280">
        <v>9</v>
      </c>
      <c r="E280">
        <v>20</v>
      </c>
      <c r="F280">
        <v>2017</v>
      </c>
      <c r="G280" t="s">
        <v>723</v>
      </c>
      <c r="H280" t="s">
        <v>5091</v>
      </c>
      <c r="I280" t="s">
        <v>5312</v>
      </c>
      <c r="J280">
        <v>100.3</v>
      </c>
      <c r="K280">
        <v>11.9</v>
      </c>
      <c r="L280" s="11">
        <v>42998</v>
      </c>
      <c r="M280" t="s">
        <v>5342</v>
      </c>
      <c r="N280">
        <v>2</v>
      </c>
      <c r="O280" s="12">
        <v>0.18680555555555556</v>
      </c>
      <c r="P280" t="s">
        <v>5835</v>
      </c>
      <c r="Q280" s="12">
        <f t="shared" si="16"/>
        <v>1.5277777777777751E-2</v>
      </c>
      <c r="R280" s="12">
        <v>0.20208333333333331</v>
      </c>
      <c r="T280" s="11">
        <v>42999</v>
      </c>
      <c r="U280" s="12">
        <v>0.37708333333333338</v>
      </c>
      <c r="V280" s="12">
        <f t="shared" si="17"/>
        <v>0.17500000000000007</v>
      </c>
      <c r="W280" s="12">
        <v>0.5</v>
      </c>
      <c r="X280" s="12">
        <f t="shared" si="18"/>
        <v>0.67500000000000004</v>
      </c>
      <c r="Y280">
        <v>12.24</v>
      </c>
      <c r="Z280" t="s">
        <v>4994</v>
      </c>
      <c r="AA280">
        <v>12.8</v>
      </c>
      <c r="AB280">
        <v>12.8</v>
      </c>
      <c r="AC280">
        <v>12.7</v>
      </c>
      <c r="AD280">
        <v>15</v>
      </c>
      <c r="AE280">
        <v>16.3</v>
      </c>
      <c r="AF280">
        <v>15</v>
      </c>
      <c r="AG280">
        <v>16.3</v>
      </c>
      <c r="AI280" s="11">
        <v>43004</v>
      </c>
      <c r="AJ280">
        <v>17.399999999999999</v>
      </c>
      <c r="AK280">
        <v>14.8</v>
      </c>
      <c r="AL280">
        <v>15.8</v>
      </c>
      <c r="AN280" s="11">
        <v>43011</v>
      </c>
      <c r="AO280">
        <v>9.6</v>
      </c>
      <c r="AP280">
        <v>9.6</v>
      </c>
      <c r="AR280" t="s">
        <v>5207</v>
      </c>
      <c r="AS280">
        <v>9.6709870389999994E-2</v>
      </c>
      <c r="AT280" t="s">
        <v>5341</v>
      </c>
      <c r="AU280">
        <v>0.44666666666666699</v>
      </c>
      <c r="AV280">
        <v>0.44666666666666699</v>
      </c>
      <c r="AW280">
        <v>0.44666666666666699</v>
      </c>
    </row>
    <row r="281" spans="1:49" x14ac:dyDescent="0.2">
      <c r="A281">
        <v>86</v>
      </c>
      <c r="B281">
        <v>75</v>
      </c>
      <c r="C281" t="s">
        <v>5509</v>
      </c>
      <c r="D281">
        <v>7</v>
      </c>
      <c r="E281">
        <v>12</v>
      </c>
      <c r="F281">
        <v>2017</v>
      </c>
      <c r="G281" t="s">
        <v>730</v>
      </c>
      <c r="H281" t="s">
        <v>4956</v>
      </c>
      <c r="I281" t="s">
        <v>5287</v>
      </c>
      <c r="J281">
        <v>100.2</v>
      </c>
      <c r="K281">
        <v>13.4</v>
      </c>
      <c r="L281" s="11">
        <v>42928</v>
      </c>
      <c r="M281" t="s">
        <v>4994</v>
      </c>
      <c r="N281">
        <v>3</v>
      </c>
      <c r="O281" s="12">
        <v>0.14930555555555555</v>
      </c>
      <c r="P281" t="s">
        <v>5507</v>
      </c>
      <c r="Q281" s="12">
        <f t="shared" si="16"/>
        <v>1.5972222222222221E-2</v>
      </c>
      <c r="R281" s="12">
        <v>0.16527777777777777</v>
      </c>
      <c r="T281" s="11">
        <v>42929</v>
      </c>
      <c r="U281" s="12">
        <v>0.3611111111111111</v>
      </c>
      <c r="V281" s="12">
        <f t="shared" si="17"/>
        <v>0.19583333333333333</v>
      </c>
      <c r="W281" s="12">
        <v>0.5</v>
      </c>
      <c r="X281" s="12">
        <f t="shared" si="18"/>
        <v>0.6958333333333333</v>
      </c>
      <c r="Y281">
        <v>11.86</v>
      </c>
      <c r="Z281" t="s">
        <v>4994</v>
      </c>
      <c r="AA281">
        <v>11.2</v>
      </c>
      <c r="AB281">
        <v>11.4</v>
      </c>
      <c r="AC281">
        <v>11.5</v>
      </c>
      <c r="AD281">
        <v>15</v>
      </c>
      <c r="AE281">
        <v>16.3</v>
      </c>
      <c r="AF281">
        <v>15.1</v>
      </c>
      <c r="AG281">
        <v>16.399999999999999</v>
      </c>
      <c r="AI281" s="11">
        <v>42934</v>
      </c>
      <c r="AJ281">
        <v>13.4</v>
      </c>
      <c r="AK281">
        <v>16.2</v>
      </c>
      <c r="AL281">
        <v>13.3</v>
      </c>
      <c r="AN281" s="11">
        <v>42936</v>
      </c>
      <c r="AO281">
        <v>10.1</v>
      </c>
      <c r="AP281">
        <v>10.199999999999999</v>
      </c>
      <c r="AR281" t="s">
        <v>5207</v>
      </c>
      <c r="AS281">
        <v>8.7824351300000006E-2</v>
      </c>
      <c r="AT281" t="s">
        <v>5341</v>
      </c>
      <c r="AU281">
        <v>0.413333333333333</v>
      </c>
      <c r="AV281">
        <v>0.41059602649006599</v>
      </c>
      <c r="AW281">
        <v>0.41196467991169999</v>
      </c>
    </row>
    <row r="282" spans="1:49" x14ac:dyDescent="0.2">
      <c r="A282">
        <v>190</v>
      </c>
      <c r="B282">
        <v>180</v>
      </c>
      <c r="C282" t="s">
        <v>5650</v>
      </c>
      <c r="D282">
        <v>8</v>
      </c>
      <c r="E282">
        <v>16</v>
      </c>
      <c r="F282">
        <v>2017</v>
      </c>
      <c r="G282" t="s">
        <v>730</v>
      </c>
      <c r="H282" t="s">
        <v>4956</v>
      </c>
      <c r="I282" t="s">
        <v>5287</v>
      </c>
      <c r="J282">
        <v>100.2</v>
      </c>
      <c r="K282">
        <v>12.7</v>
      </c>
      <c r="L282" s="11">
        <v>42963</v>
      </c>
      <c r="M282" t="s">
        <v>4994</v>
      </c>
      <c r="N282">
        <v>4</v>
      </c>
      <c r="P282" t="s">
        <v>5647</v>
      </c>
      <c r="Q282" s="12"/>
      <c r="R282" s="12">
        <v>0.15625</v>
      </c>
      <c r="T282" s="11">
        <v>42964</v>
      </c>
      <c r="U282" s="12">
        <v>0.35138888888888892</v>
      </c>
      <c r="V282" s="12">
        <f t="shared" si="17"/>
        <v>0.19513888888888892</v>
      </c>
      <c r="W282" s="12">
        <v>0.5</v>
      </c>
      <c r="X282" s="12">
        <f t="shared" si="18"/>
        <v>0.69513888888888897</v>
      </c>
      <c r="Y282">
        <v>12.15</v>
      </c>
      <c r="Z282" t="s">
        <v>4994</v>
      </c>
      <c r="AA282">
        <v>11.6</v>
      </c>
      <c r="AB282">
        <v>11.6</v>
      </c>
      <c r="AC282">
        <v>11.6</v>
      </c>
      <c r="AD282">
        <v>15.2</v>
      </c>
      <c r="AE282">
        <v>16.399999999999999</v>
      </c>
      <c r="AF282">
        <v>15.1</v>
      </c>
      <c r="AG282">
        <v>16.2</v>
      </c>
      <c r="AI282" s="11">
        <v>42969</v>
      </c>
      <c r="AJ282">
        <v>15.9</v>
      </c>
      <c r="AK282">
        <v>14.2</v>
      </c>
      <c r="AL282">
        <v>13.5</v>
      </c>
      <c r="AN282" s="11">
        <v>42971</v>
      </c>
      <c r="AO282">
        <v>10.1</v>
      </c>
      <c r="AP282">
        <v>10</v>
      </c>
      <c r="AR282" t="s">
        <v>5207</v>
      </c>
      <c r="AS282">
        <v>8.7824351300000006E-2</v>
      </c>
      <c r="AT282" t="s">
        <v>5341</v>
      </c>
      <c r="AU282">
        <v>0.41447368421052599</v>
      </c>
      <c r="AV282">
        <v>0.41059602649006599</v>
      </c>
      <c r="AW282">
        <v>0.41253485535029599</v>
      </c>
    </row>
    <row r="283" spans="1:49" x14ac:dyDescent="0.2">
      <c r="A283">
        <v>54</v>
      </c>
      <c r="B283">
        <v>43</v>
      </c>
      <c r="C283" t="s">
        <v>5466</v>
      </c>
      <c r="D283">
        <v>6</v>
      </c>
      <c r="E283">
        <v>26</v>
      </c>
      <c r="F283">
        <v>2017</v>
      </c>
      <c r="G283" t="s">
        <v>725</v>
      </c>
      <c r="H283" t="s">
        <v>5092</v>
      </c>
      <c r="I283" t="s">
        <v>5261</v>
      </c>
      <c r="J283">
        <v>100.2</v>
      </c>
      <c r="K283">
        <v>11.7</v>
      </c>
      <c r="L283" s="11">
        <v>42912</v>
      </c>
      <c r="M283" t="s">
        <v>4994</v>
      </c>
      <c r="N283">
        <v>3</v>
      </c>
      <c r="O283" s="12">
        <v>0.14305555555555557</v>
      </c>
      <c r="P283" t="s">
        <v>5464</v>
      </c>
      <c r="Q283" s="12">
        <f t="shared" si="16"/>
        <v>2.0138888888888873E-2</v>
      </c>
      <c r="R283" s="12">
        <v>0.16319444444444445</v>
      </c>
      <c r="T283" s="11">
        <v>42913</v>
      </c>
      <c r="U283" s="12">
        <v>0.3527777777777778</v>
      </c>
      <c r="V283" s="12">
        <f t="shared" si="17"/>
        <v>0.18958333333333335</v>
      </c>
      <c r="W283" s="12">
        <v>0.5</v>
      </c>
      <c r="X283" s="12">
        <f t="shared" si="18"/>
        <v>0.68958333333333333</v>
      </c>
      <c r="Y283">
        <v>11.83</v>
      </c>
      <c r="Z283" t="s">
        <v>5342</v>
      </c>
      <c r="AA283">
        <v>11.4</v>
      </c>
      <c r="AB283">
        <v>11.7</v>
      </c>
      <c r="AC283">
        <v>11.2</v>
      </c>
      <c r="AD283">
        <v>15.1</v>
      </c>
      <c r="AE283">
        <v>16.399999999999999</v>
      </c>
      <c r="AF283">
        <v>15</v>
      </c>
      <c r="AG283">
        <v>16.2</v>
      </c>
      <c r="AI283" s="11">
        <v>42915</v>
      </c>
      <c r="AJ283">
        <v>14.2</v>
      </c>
      <c r="AK283">
        <v>15.9</v>
      </c>
      <c r="AL283">
        <v>14.6</v>
      </c>
      <c r="AN283" s="11">
        <v>42922</v>
      </c>
      <c r="AO283">
        <v>10</v>
      </c>
      <c r="AP283">
        <v>9.9</v>
      </c>
      <c r="AR283" t="s">
        <v>5207</v>
      </c>
      <c r="AS283">
        <v>0.1037924152</v>
      </c>
      <c r="AT283" t="s">
        <v>5341</v>
      </c>
      <c r="AU283">
        <v>0.42384105960264901</v>
      </c>
      <c r="AV283">
        <v>0.42</v>
      </c>
      <c r="AW283">
        <v>0.421920529801324</v>
      </c>
    </row>
    <row r="284" spans="1:49" x14ac:dyDescent="0.2">
      <c r="A284">
        <v>118</v>
      </c>
      <c r="B284">
        <v>107</v>
      </c>
      <c r="C284" t="s">
        <v>5551</v>
      </c>
      <c r="D284">
        <v>7</v>
      </c>
      <c r="E284">
        <v>26</v>
      </c>
      <c r="F284">
        <v>2017</v>
      </c>
      <c r="G284" t="s">
        <v>725</v>
      </c>
      <c r="H284" t="s">
        <v>5092</v>
      </c>
      <c r="I284" t="s">
        <v>5261</v>
      </c>
      <c r="J284">
        <v>100.2</v>
      </c>
      <c r="K284">
        <v>13</v>
      </c>
      <c r="L284" s="11">
        <v>42942</v>
      </c>
      <c r="M284" t="s">
        <v>4994</v>
      </c>
      <c r="N284">
        <v>3</v>
      </c>
      <c r="O284" s="12">
        <v>0.14930555555555555</v>
      </c>
      <c r="P284" t="s">
        <v>5548</v>
      </c>
      <c r="Q284" s="12">
        <f t="shared" si="16"/>
        <v>2.7083333333333348E-2</v>
      </c>
      <c r="R284" s="12">
        <v>0.1763888888888889</v>
      </c>
      <c r="S284" t="s">
        <v>5549</v>
      </c>
      <c r="T284" s="11">
        <v>42943</v>
      </c>
      <c r="U284" s="12">
        <v>0.36041666666666666</v>
      </c>
      <c r="V284" s="12">
        <f t="shared" si="17"/>
        <v>0.18402777777777776</v>
      </c>
      <c r="W284" s="12">
        <v>0.5</v>
      </c>
      <c r="X284" s="12">
        <f t="shared" si="18"/>
        <v>0.68402777777777779</v>
      </c>
      <c r="Y284">
        <v>11.9</v>
      </c>
      <c r="Z284" t="s">
        <v>4994</v>
      </c>
      <c r="AA284">
        <v>11.3</v>
      </c>
      <c r="AB284">
        <v>11.5</v>
      </c>
      <c r="AC284">
        <v>11.6</v>
      </c>
      <c r="AD284">
        <v>15.4</v>
      </c>
      <c r="AE284">
        <v>16.7</v>
      </c>
      <c r="AF284">
        <v>15.1</v>
      </c>
      <c r="AG284">
        <v>16.399999999999999</v>
      </c>
      <c r="AI284" s="11">
        <v>42948</v>
      </c>
      <c r="AJ284">
        <v>13.5</v>
      </c>
      <c r="AK284">
        <v>13.6</v>
      </c>
      <c r="AL284">
        <v>16.399999999999999</v>
      </c>
      <c r="AN284" s="11">
        <v>42950</v>
      </c>
      <c r="AO284">
        <v>10.1</v>
      </c>
      <c r="AP284">
        <v>9.9</v>
      </c>
      <c r="AR284" t="s">
        <v>5207</v>
      </c>
      <c r="AS284">
        <v>9.0818363269999994E-2</v>
      </c>
      <c r="AT284" t="s">
        <v>5341</v>
      </c>
      <c r="AU284">
        <v>0.42857142857142799</v>
      </c>
      <c r="AV284">
        <v>0.43046357615893999</v>
      </c>
      <c r="AW284">
        <v>0.42951750236518399</v>
      </c>
    </row>
    <row r="285" spans="1:49" x14ac:dyDescent="0.2">
      <c r="A285">
        <v>40</v>
      </c>
      <c r="B285">
        <v>29</v>
      </c>
      <c r="C285" t="s">
        <v>5448</v>
      </c>
      <c r="D285">
        <v>6</v>
      </c>
      <c r="E285">
        <v>20</v>
      </c>
      <c r="F285">
        <v>2017</v>
      </c>
      <c r="G285" t="s">
        <v>4707</v>
      </c>
      <c r="H285" t="s">
        <v>5022</v>
      </c>
      <c r="I285" t="s">
        <v>5275</v>
      </c>
      <c r="J285">
        <v>100.1</v>
      </c>
      <c r="K285">
        <v>12.6</v>
      </c>
      <c r="L285" s="11">
        <v>42906</v>
      </c>
      <c r="M285" t="s">
        <v>5342</v>
      </c>
      <c r="N285">
        <v>1</v>
      </c>
      <c r="O285" s="12">
        <v>0.15</v>
      </c>
      <c r="P285" t="s">
        <v>5449</v>
      </c>
      <c r="Q285" s="12">
        <f t="shared" si="16"/>
        <v>3.2638888888888912E-2</v>
      </c>
      <c r="R285" s="12">
        <v>0.18263888888888891</v>
      </c>
      <c r="T285" s="11">
        <v>42907</v>
      </c>
      <c r="U285" s="12">
        <v>0.3576388888888889</v>
      </c>
      <c r="V285" s="12">
        <f t="shared" si="17"/>
        <v>0.17499999999999999</v>
      </c>
      <c r="W285" s="12">
        <v>0.5</v>
      </c>
      <c r="X285" s="12">
        <f t="shared" si="18"/>
        <v>0.67500000000000004</v>
      </c>
      <c r="Y285">
        <v>11.86</v>
      </c>
      <c r="Z285" t="s">
        <v>4994</v>
      </c>
      <c r="AA285">
        <v>11.7</v>
      </c>
      <c r="AB285">
        <v>11.5</v>
      </c>
      <c r="AC285">
        <v>11.5</v>
      </c>
      <c r="AD285">
        <v>15</v>
      </c>
      <c r="AE285">
        <v>16.2</v>
      </c>
      <c r="AF285">
        <v>15</v>
      </c>
      <c r="AG285">
        <v>16.100000000000001</v>
      </c>
      <c r="AI285" s="11">
        <v>42909</v>
      </c>
      <c r="AJ285">
        <v>16.899999999999999</v>
      </c>
      <c r="AK285">
        <v>13.5</v>
      </c>
      <c r="AL285">
        <v>13.8</v>
      </c>
      <c r="AN285" s="11">
        <v>42914</v>
      </c>
      <c r="AO285">
        <v>10.1</v>
      </c>
      <c r="AP285">
        <v>10.1</v>
      </c>
      <c r="AR285" t="s">
        <v>5207</v>
      </c>
      <c r="AS285">
        <v>9.4905094910000001E-2</v>
      </c>
      <c r="AT285" t="s">
        <v>5341</v>
      </c>
      <c r="AU285">
        <v>0.40666666666666701</v>
      </c>
      <c r="AV285">
        <v>0.4</v>
      </c>
      <c r="AW285">
        <v>0.40333333333333299</v>
      </c>
    </row>
    <row r="286" spans="1:49" x14ac:dyDescent="0.2">
      <c r="A286">
        <v>77</v>
      </c>
      <c r="B286">
        <v>66</v>
      </c>
      <c r="C286" t="s">
        <v>5497</v>
      </c>
      <c r="D286">
        <v>7</v>
      </c>
      <c r="E286">
        <v>10</v>
      </c>
      <c r="F286">
        <v>2017</v>
      </c>
      <c r="G286" t="s">
        <v>4707</v>
      </c>
      <c r="H286" t="s">
        <v>5022</v>
      </c>
      <c r="I286" t="s">
        <v>5275</v>
      </c>
      <c r="J286">
        <v>100</v>
      </c>
      <c r="K286">
        <v>12.6</v>
      </c>
      <c r="L286" s="11">
        <v>42926</v>
      </c>
      <c r="M286" t="s">
        <v>4994</v>
      </c>
      <c r="N286">
        <v>2</v>
      </c>
      <c r="O286" s="12">
        <v>0.13819444444444443</v>
      </c>
      <c r="P286" t="s">
        <v>5495</v>
      </c>
      <c r="Q286" s="12">
        <f t="shared" si="16"/>
        <v>1.5277777777777807E-2</v>
      </c>
      <c r="R286" s="12">
        <v>0.15347222222222223</v>
      </c>
      <c r="S286" t="s">
        <v>5498</v>
      </c>
      <c r="T286" s="11">
        <v>42927</v>
      </c>
      <c r="U286" s="12">
        <v>0.34583333333333338</v>
      </c>
      <c r="V286" s="12">
        <f t="shared" si="17"/>
        <v>0.19236111111111115</v>
      </c>
      <c r="W286" s="12">
        <v>0.5</v>
      </c>
      <c r="X286" s="12">
        <f t="shared" si="18"/>
        <v>0.6923611111111112</v>
      </c>
      <c r="Y286">
        <v>11.81</v>
      </c>
      <c r="Z286" t="s">
        <v>4994</v>
      </c>
      <c r="AA286">
        <v>11.1</v>
      </c>
      <c r="AB286">
        <v>11.1</v>
      </c>
      <c r="AC286">
        <v>11</v>
      </c>
      <c r="AD286">
        <v>15.2</v>
      </c>
      <c r="AE286">
        <v>16.5</v>
      </c>
      <c r="AF286">
        <v>15</v>
      </c>
      <c r="AG286">
        <v>16.3</v>
      </c>
      <c r="AI286" s="11">
        <v>42929</v>
      </c>
      <c r="AJ286">
        <v>13.5</v>
      </c>
      <c r="AK286">
        <v>13.7</v>
      </c>
      <c r="AL286">
        <v>13.8</v>
      </c>
      <c r="AN286" s="11">
        <v>42934</v>
      </c>
      <c r="AO286">
        <v>10.199999999999999</v>
      </c>
      <c r="AP286">
        <v>10.1</v>
      </c>
      <c r="AR286" t="s">
        <v>5207</v>
      </c>
      <c r="AS286">
        <v>7.8E-2</v>
      </c>
      <c r="AT286" t="s">
        <v>5341</v>
      </c>
      <c r="AU286">
        <v>0.41447368421052599</v>
      </c>
      <c r="AV286">
        <v>0.413333333333333</v>
      </c>
      <c r="AW286">
        <v>0.41390350877193</v>
      </c>
    </row>
    <row r="287" spans="1:49" x14ac:dyDescent="0.2">
      <c r="A287">
        <v>302</v>
      </c>
      <c r="B287">
        <v>297</v>
      </c>
      <c r="C287" t="s">
        <v>5802</v>
      </c>
      <c r="D287">
        <v>9</v>
      </c>
      <c r="E287">
        <v>14</v>
      </c>
      <c r="F287">
        <v>2017</v>
      </c>
      <c r="G287" t="s">
        <v>210</v>
      </c>
      <c r="H287" t="s">
        <v>5090</v>
      </c>
      <c r="I287" t="s">
        <v>5282</v>
      </c>
      <c r="J287">
        <v>100.2</v>
      </c>
      <c r="K287">
        <v>11.9</v>
      </c>
      <c r="L287" s="11">
        <v>42992</v>
      </c>
      <c r="M287" t="s">
        <v>5342</v>
      </c>
      <c r="N287">
        <v>1</v>
      </c>
      <c r="O287" s="12">
        <v>0.18124999999999999</v>
      </c>
      <c r="P287" t="s">
        <v>5803</v>
      </c>
      <c r="Q287" s="12">
        <f t="shared" si="16"/>
        <v>1.6666666666666663E-2</v>
      </c>
      <c r="R287" s="12">
        <v>0.19791666666666666</v>
      </c>
      <c r="T287" s="11">
        <v>42993</v>
      </c>
      <c r="U287" s="12">
        <v>0.3888888888888889</v>
      </c>
      <c r="V287" s="12">
        <f t="shared" si="17"/>
        <v>0.19097222222222224</v>
      </c>
      <c r="W287" s="12">
        <v>0.5</v>
      </c>
      <c r="X287" s="12">
        <f t="shared" si="18"/>
        <v>0.69097222222222221</v>
      </c>
      <c r="Y287">
        <v>12.27</v>
      </c>
      <c r="Z287" t="s">
        <v>5342</v>
      </c>
      <c r="AA287">
        <v>12.7</v>
      </c>
      <c r="AB287">
        <v>12.6</v>
      </c>
      <c r="AC287">
        <v>12.8</v>
      </c>
      <c r="AD287">
        <v>15.3</v>
      </c>
      <c r="AE287">
        <v>16.3</v>
      </c>
      <c r="AF287">
        <v>15.2</v>
      </c>
      <c r="AG287">
        <v>16.3</v>
      </c>
      <c r="AI287" s="11">
        <v>42998</v>
      </c>
      <c r="AJ287">
        <v>15</v>
      </c>
      <c r="AK287">
        <v>16.100000000000001</v>
      </c>
      <c r="AL287">
        <v>15.4</v>
      </c>
      <c r="AN287" s="11">
        <v>43004</v>
      </c>
      <c r="AO287">
        <v>9.1999999999999993</v>
      </c>
      <c r="AP287">
        <v>9.1999999999999993</v>
      </c>
      <c r="AR287" t="s">
        <v>5207</v>
      </c>
      <c r="AS287">
        <v>8.3832335329999993E-2</v>
      </c>
      <c r="AT287" t="s">
        <v>5341</v>
      </c>
      <c r="AU287">
        <v>0.46405228758169897</v>
      </c>
      <c r="AV287">
        <v>0.46710526315789502</v>
      </c>
      <c r="AW287">
        <v>0.46557877536979703</v>
      </c>
    </row>
    <row r="288" spans="1:49" x14ac:dyDescent="0.2">
      <c r="A288">
        <v>140</v>
      </c>
      <c r="B288">
        <v>129</v>
      </c>
      <c r="C288" t="s">
        <v>5580</v>
      </c>
      <c r="D288">
        <v>8</v>
      </c>
      <c r="E288">
        <v>7</v>
      </c>
      <c r="F288">
        <v>2017</v>
      </c>
      <c r="G288" t="s">
        <v>761</v>
      </c>
      <c r="H288" t="s">
        <v>5000</v>
      </c>
      <c r="I288" t="s">
        <v>5238</v>
      </c>
      <c r="J288">
        <v>100.2</v>
      </c>
      <c r="K288">
        <v>13</v>
      </c>
      <c r="L288" s="11">
        <v>42954</v>
      </c>
      <c r="M288" t="s">
        <v>4994</v>
      </c>
      <c r="N288">
        <v>1</v>
      </c>
      <c r="O288" s="12">
        <v>0.13472222222222222</v>
      </c>
      <c r="P288" t="s">
        <v>5581</v>
      </c>
      <c r="Q288" s="12">
        <f t="shared" si="16"/>
        <v>1.5277777777777779E-2</v>
      </c>
      <c r="R288" s="12">
        <v>0.15</v>
      </c>
      <c r="T288" s="11">
        <v>42955</v>
      </c>
      <c r="U288" s="12">
        <v>0.3611111111111111</v>
      </c>
      <c r="V288" s="12">
        <f t="shared" si="17"/>
        <v>0.21111111111111111</v>
      </c>
      <c r="W288" s="12">
        <v>0.5</v>
      </c>
      <c r="X288" s="12">
        <f t="shared" si="18"/>
        <v>0.71111111111111114</v>
      </c>
      <c r="Y288">
        <v>11.69</v>
      </c>
      <c r="Z288" t="s">
        <v>4994</v>
      </c>
      <c r="AA288">
        <v>11.4</v>
      </c>
      <c r="AB288">
        <v>11.4</v>
      </c>
      <c r="AC288">
        <v>11.2</v>
      </c>
      <c r="AD288">
        <v>15.2</v>
      </c>
      <c r="AE288">
        <v>16.399999999999999</v>
      </c>
      <c r="AF288">
        <v>15.2</v>
      </c>
      <c r="AG288">
        <v>16.5</v>
      </c>
      <c r="AI288" s="11">
        <v>42957</v>
      </c>
      <c r="AJ288">
        <v>12.6</v>
      </c>
      <c r="AK288">
        <v>16.7</v>
      </c>
      <c r="AL288">
        <v>13.5</v>
      </c>
      <c r="AN288" s="11">
        <v>42962</v>
      </c>
      <c r="AO288">
        <v>10.3</v>
      </c>
      <c r="AP288">
        <v>10.4</v>
      </c>
      <c r="AR288" t="s">
        <v>5207</v>
      </c>
      <c r="AS288">
        <v>8.7824351300000006E-2</v>
      </c>
      <c r="AT288" t="s">
        <v>5341</v>
      </c>
      <c r="AU288">
        <v>0.40131578947368401</v>
      </c>
      <c r="AV288">
        <v>0.40131578947368401</v>
      </c>
      <c r="AW288">
        <v>0.40131578947368401</v>
      </c>
    </row>
    <row r="289" spans="1:49" x14ac:dyDescent="0.2">
      <c r="A289">
        <v>347</v>
      </c>
      <c r="B289">
        <v>343</v>
      </c>
      <c r="C289" t="s">
        <v>5862</v>
      </c>
      <c r="D289">
        <v>9</v>
      </c>
      <c r="E289">
        <v>27</v>
      </c>
      <c r="F289">
        <v>2017</v>
      </c>
      <c r="G289" t="s">
        <v>761</v>
      </c>
      <c r="H289" t="s">
        <v>5000</v>
      </c>
      <c r="I289" t="s">
        <v>5238</v>
      </c>
      <c r="J289">
        <v>100.1</v>
      </c>
      <c r="K289">
        <v>12.8</v>
      </c>
      <c r="L289" s="11">
        <v>43005</v>
      </c>
      <c r="M289" t="s">
        <v>4994</v>
      </c>
      <c r="N289">
        <v>3</v>
      </c>
      <c r="O289" s="12">
        <v>0.17222222222222225</v>
      </c>
      <c r="P289" t="s">
        <v>5860</v>
      </c>
      <c r="Q289" s="12">
        <f t="shared" si="16"/>
        <v>1.5972222222222193E-2</v>
      </c>
      <c r="R289" s="12">
        <v>0.18819444444444444</v>
      </c>
      <c r="T289" s="11">
        <v>43006</v>
      </c>
      <c r="U289" s="12">
        <v>0.35486111111111113</v>
      </c>
      <c r="V289" s="12">
        <f t="shared" si="17"/>
        <v>0.16666666666666669</v>
      </c>
      <c r="W289" s="12">
        <v>0.5</v>
      </c>
      <c r="X289" s="12">
        <f t="shared" si="18"/>
        <v>0.66666666666666674</v>
      </c>
      <c r="Y289">
        <v>12.29</v>
      </c>
      <c r="Z289" t="s">
        <v>5342</v>
      </c>
      <c r="AA289">
        <v>12.6</v>
      </c>
      <c r="AB289">
        <v>12.5</v>
      </c>
      <c r="AC289">
        <v>12.3</v>
      </c>
      <c r="AD289">
        <v>15.1</v>
      </c>
      <c r="AE289">
        <v>16.2</v>
      </c>
      <c r="AF289">
        <v>15</v>
      </c>
      <c r="AG289">
        <v>16.2</v>
      </c>
      <c r="AI289" s="11">
        <v>43011</v>
      </c>
      <c r="AJ289">
        <v>14.8</v>
      </c>
      <c r="AK289">
        <v>17.5</v>
      </c>
      <c r="AL289">
        <v>14.6</v>
      </c>
      <c r="AN289" s="11">
        <v>43014</v>
      </c>
      <c r="AO289">
        <v>10.3</v>
      </c>
      <c r="AP289">
        <v>10.4</v>
      </c>
      <c r="AR289" t="s">
        <v>5207</v>
      </c>
      <c r="AS289">
        <v>9.4905094910000001E-2</v>
      </c>
      <c r="AT289" t="s">
        <v>5341</v>
      </c>
      <c r="AU289">
        <v>0.39072847682119199</v>
      </c>
      <c r="AV289">
        <v>0.38666666666666699</v>
      </c>
      <c r="AW289">
        <v>0.38869757174392899</v>
      </c>
    </row>
    <row r="290" spans="1:49" x14ac:dyDescent="0.2">
      <c r="A290">
        <v>116</v>
      </c>
      <c r="B290">
        <v>105</v>
      </c>
      <c r="C290" t="s">
        <v>5547</v>
      </c>
      <c r="D290">
        <v>7</v>
      </c>
      <c r="E290">
        <v>26</v>
      </c>
      <c r="F290">
        <v>2017</v>
      </c>
      <c r="G290" t="s">
        <v>5233</v>
      </c>
      <c r="H290" t="s">
        <v>5176</v>
      </c>
      <c r="I290" t="s">
        <v>5234</v>
      </c>
      <c r="J290">
        <v>100</v>
      </c>
      <c r="K290">
        <v>11.3</v>
      </c>
      <c r="L290" s="11">
        <v>42942</v>
      </c>
      <c r="M290" t="s">
        <v>4994</v>
      </c>
      <c r="N290">
        <v>1</v>
      </c>
      <c r="O290" s="12">
        <v>0.14930555555555555</v>
      </c>
      <c r="P290" t="s">
        <v>5548</v>
      </c>
      <c r="Q290" s="12">
        <f t="shared" si="16"/>
        <v>2.7083333333333348E-2</v>
      </c>
      <c r="R290" s="12">
        <v>0.1763888888888889</v>
      </c>
      <c r="S290" t="s">
        <v>5549</v>
      </c>
      <c r="T290" s="11">
        <v>42943</v>
      </c>
      <c r="U290" s="12">
        <v>0.36041666666666666</v>
      </c>
      <c r="V290" s="12">
        <f t="shared" si="17"/>
        <v>0.18402777777777776</v>
      </c>
      <c r="W290" s="12">
        <v>0.5</v>
      </c>
      <c r="X290" s="12">
        <f t="shared" si="18"/>
        <v>0.68402777777777779</v>
      </c>
      <c r="Y290">
        <v>11.8</v>
      </c>
      <c r="Z290" t="s">
        <v>4994</v>
      </c>
      <c r="AA290">
        <v>11.7</v>
      </c>
      <c r="AB290">
        <v>11.5</v>
      </c>
      <c r="AC290">
        <v>11.4</v>
      </c>
      <c r="AD290">
        <v>15.1</v>
      </c>
      <c r="AE290">
        <v>16.399999999999999</v>
      </c>
      <c r="AF290">
        <v>15.1</v>
      </c>
      <c r="AG290">
        <v>16.5</v>
      </c>
      <c r="AI290" s="11">
        <v>42948</v>
      </c>
      <c r="AJ290">
        <v>14.2</v>
      </c>
      <c r="AK290">
        <v>13.6</v>
      </c>
      <c r="AL290">
        <v>16.600000000000001</v>
      </c>
      <c r="AN290" s="11">
        <v>42950</v>
      </c>
      <c r="AO290">
        <v>9.5</v>
      </c>
      <c r="AP290">
        <v>9.5</v>
      </c>
      <c r="AR290" t="s">
        <v>5207</v>
      </c>
      <c r="AS290">
        <v>9.8000000000000004E-2</v>
      </c>
      <c r="AT290" t="s">
        <v>5341</v>
      </c>
      <c r="AU290">
        <v>0.45695364238410602</v>
      </c>
      <c r="AV290">
        <v>0.463576158940397</v>
      </c>
      <c r="AW290">
        <v>0.46026490066225201</v>
      </c>
    </row>
    <row r="291" spans="1:49" x14ac:dyDescent="0.2">
      <c r="A291">
        <v>307</v>
      </c>
      <c r="B291">
        <v>302</v>
      </c>
      <c r="C291" t="s">
        <v>5809</v>
      </c>
      <c r="D291">
        <v>9</v>
      </c>
      <c r="E291">
        <v>18</v>
      </c>
      <c r="F291">
        <v>2017</v>
      </c>
      <c r="G291" t="s">
        <v>5233</v>
      </c>
      <c r="H291" t="s">
        <v>5176</v>
      </c>
      <c r="I291" t="s">
        <v>5234</v>
      </c>
      <c r="J291">
        <v>100</v>
      </c>
      <c r="K291">
        <v>12.2</v>
      </c>
      <c r="L291" s="11">
        <v>42996</v>
      </c>
      <c r="M291" t="s">
        <v>4994</v>
      </c>
      <c r="N291">
        <v>2</v>
      </c>
      <c r="O291" s="12">
        <v>0.16944444444444443</v>
      </c>
      <c r="P291" t="s">
        <v>5808</v>
      </c>
      <c r="Q291" s="12">
        <f t="shared" si="16"/>
        <v>1.6666666666666691E-2</v>
      </c>
      <c r="R291" s="12">
        <v>0.18611111111111112</v>
      </c>
      <c r="T291" s="11">
        <v>42997</v>
      </c>
      <c r="U291" s="12">
        <v>0.36458333333333331</v>
      </c>
      <c r="V291" s="12">
        <f t="shared" si="17"/>
        <v>0.1784722222222222</v>
      </c>
      <c r="W291" s="12">
        <v>0.5</v>
      </c>
      <c r="X291" s="12">
        <f t="shared" si="18"/>
        <v>0.67847222222222214</v>
      </c>
      <c r="Y291">
        <v>12.35</v>
      </c>
      <c r="Z291" t="s">
        <v>4994</v>
      </c>
      <c r="AA291">
        <v>13.1</v>
      </c>
      <c r="AB291">
        <v>12.5</v>
      </c>
      <c r="AC291">
        <v>12.8</v>
      </c>
      <c r="AD291">
        <v>15.2</v>
      </c>
      <c r="AE291">
        <v>16.399999999999999</v>
      </c>
      <c r="AF291">
        <v>15.1</v>
      </c>
      <c r="AG291">
        <v>16.399999999999999</v>
      </c>
      <c r="AI291" s="11">
        <v>42999</v>
      </c>
      <c r="AJ291">
        <v>15.5</v>
      </c>
      <c r="AK291">
        <v>15.3</v>
      </c>
      <c r="AL291">
        <v>16.8</v>
      </c>
      <c r="AN291" s="11">
        <v>43006</v>
      </c>
      <c r="AO291">
        <v>9.5</v>
      </c>
      <c r="AP291">
        <v>9.6</v>
      </c>
      <c r="AR291" t="s">
        <v>5207</v>
      </c>
      <c r="AS291">
        <v>9.1999999999999998E-2</v>
      </c>
      <c r="AT291" t="s">
        <v>5341</v>
      </c>
      <c r="AU291">
        <v>0.45394736842105299</v>
      </c>
      <c r="AV291">
        <v>0.45033112582781498</v>
      </c>
      <c r="AW291">
        <v>0.45213924712443399</v>
      </c>
    </row>
    <row r="292" spans="1:49" x14ac:dyDescent="0.2">
      <c r="A292">
        <v>123</v>
      </c>
      <c r="B292">
        <v>112</v>
      </c>
      <c r="C292" t="s">
        <v>5557</v>
      </c>
      <c r="D292">
        <v>7</v>
      </c>
      <c r="E292">
        <v>27</v>
      </c>
      <c r="F292">
        <v>2017</v>
      </c>
      <c r="G292" t="s">
        <v>471</v>
      </c>
      <c r="H292" t="s">
        <v>5171</v>
      </c>
      <c r="I292" t="s">
        <v>5298</v>
      </c>
      <c r="J292">
        <v>100.3</v>
      </c>
      <c r="K292">
        <v>12</v>
      </c>
      <c r="L292" s="11">
        <v>42943</v>
      </c>
      <c r="M292" t="s">
        <v>4994</v>
      </c>
      <c r="N292">
        <v>4</v>
      </c>
      <c r="O292" s="12">
        <v>0.13680555555555554</v>
      </c>
      <c r="P292" t="s">
        <v>5554</v>
      </c>
      <c r="Q292" s="12">
        <f t="shared" si="16"/>
        <v>1.7361111111111133E-2</v>
      </c>
      <c r="R292" s="12">
        <v>0.15416666666666667</v>
      </c>
      <c r="T292" s="11">
        <v>42944</v>
      </c>
      <c r="U292" s="12">
        <v>0.34930555555555554</v>
      </c>
      <c r="V292" s="12">
        <f t="shared" si="17"/>
        <v>0.19513888888888886</v>
      </c>
      <c r="W292" s="12">
        <v>0.5</v>
      </c>
      <c r="X292" s="12">
        <f t="shared" si="18"/>
        <v>0.69513888888888886</v>
      </c>
      <c r="Y292">
        <v>12.02</v>
      </c>
      <c r="Z292" t="s">
        <v>5342</v>
      </c>
      <c r="AA292">
        <v>11.6</v>
      </c>
      <c r="AB292">
        <v>11.4</v>
      </c>
      <c r="AC292">
        <v>11.7</v>
      </c>
      <c r="AD292">
        <v>15.4</v>
      </c>
      <c r="AE292">
        <v>16.8</v>
      </c>
      <c r="AF292">
        <v>15.4</v>
      </c>
      <c r="AG292">
        <v>16.7</v>
      </c>
      <c r="AH292" t="s">
        <v>5538</v>
      </c>
      <c r="AI292" s="11">
        <v>42949</v>
      </c>
      <c r="AJ292">
        <v>13.3</v>
      </c>
      <c r="AK292">
        <v>14.7</v>
      </c>
      <c r="AL292">
        <v>13.9</v>
      </c>
      <c r="AN292" s="11">
        <v>42951</v>
      </c>
      <c r="AO292">
        <v>10.9</v>
      </c>
      <c r="AP292">
        <v>10.8</v>
      </c>
      <c r="AR292" t="s">
        <v>5207</v>
      </c>
      <c r="AS292">
        <v>7.1784646059999999E-2</v>
      </c>
      <c r="AT292" t="s">
        <v>5341</v>
      </c>
      <c r="AU292">
        <v>0.38311688311688302</v>
      </c>
      <c r="AV292">
        <v>0.38311688311688302</v>
      </c>
      <c r="AW292">
        <v>0.38311688311688302</v>
      </c>
    </row>
    <row r="293" spans="1:49" x14ac:dyDescent="0.2">
      <c r="A293">
        <v>243</v>
      </c>
      <c r="B293">
        <v>235</v>
      </c>
      <c r="C293" t="s">
        <v>5724</v>
      </c>
      <c r="D293">
        <v>8</v>
      </c>
      <c r="E293">
        <v>29</v>
      </c>
      <c r="F293">
        <v>2017</v>
      </c>
      <c r="G293" t="s">
        <v>471</v>
      </c>
      <c r="H293" t="s">
        <v>5171</v>
      </c>
      <c r="I293" t="s">
        <v>5298</v>
      </c>
      <c r="J293">
        <v>100.2</v>
      </c>
      <c r="K293">
        <v>11.7</v>
      </c>
      <c r="L293" s="11">
        <v>42976</v>
      </c>
      <c r="M293" t="s">
        <v>4994</v>
      </c>
      <c r="N293">
        <v>3</v>
      </c>
      <c r="O293" s="12">
        <v>0.14930555555555555</v>
      </c>
      <c r="P293" t="s">
        <v>5722</v>
      </c>
      <c r="Q293" s="12">
        <f t="shared" si="16"/>
        <v>1.7361111111111105E-2</v>
      </c>
      <c r="R293" s="12">
        <v>0.16666666666666666</v>
      </c>
      <c r="T293" s="11">
        <v>42977</v>
      </c>
      <c r="U293">
        <v>8.5299999999999994</v>
      </c>
      <c r="V293" s="12">
        <f t="shared" si="17"/>
        <v>8.3633333333333333</v>
      </c>
      <c r="W293" s="12">
        <v>0.5</v>
      </c>
      <c r="X293" s="12">
        <f t="shared" si="18"/>
        <v>8.8633333333333333</v>
      </c>
      <c r="Y293">
        <v>12.27</v>
      </c>
      <c r="Z293" t="s">
        <v>5342</v>
      </c>
      <c r="AA293">
        <v>12.8</v>
      </c>
      <c r="AB293">
        <v>12.4</v>
      </c>
      <c r="AC293">
        <v>12.6</v>
      </c>
      <c r="AD293">
        <v>15.1</v>
      </c>
      <c r="AE293">
        <v>16.100000000000001</v>
      </c>
      <c r="AF293">
        <v>15.1</v>
      </c>
      <c r="AG293">
        <v>15.7</v>
      </c>
      <c r="AI293" s="11">
        <v>42979</v>
      </c>
      <c r="AJ293">
        <v>15.2</v>
      </c>
      <c r="AK293">
        <v>17.100000000000001</v>
      </c>
      <c r="AL293">
        <v>15.2</v>
      </c>
      <c r="AN293" s="11">
        <v>42985</v>
      </c>
      <c r="AO293">
        <v>9.9</v>
      </c>
      <c r="AP293">
        <v>9.6999999999999993</v>
      </c>
      <c r="AR293" t="s">
        <v>5207</v>
      </c>
      <c r="AS293">
        <v>9.6806387229999999E-2</v>
      </c>
      <c r="AT293" t="s">
        <v>5341</v>
      </c>
      <c r="AU293">
        <v>0.41059602649006599</v>
      </c>
      <c r="AV293">
        <v>0.39735099337748297</v>
      </c>
      <c r="AW293">
        <v>0.40397350993377501</v>
      </c>
    </row>
    <row r="294" spans="1:49" x14ac:dyDescent="0.2">
      <c r="A294">
        <v>69</v>
      </c>
      <c r="B294">
        <v>58</v>
      </c>
      <c r="C294" t="s">
        <v>5486</v>
      </c>
      <c r="D294">
        <v>7</v>
      </c>
      <c r="E294">
        <v>5</v>
      </c>
      <c r="F294">
        <v>2017</v>
      </c>
      <c r="G294" t="s">
        <v>806</v>
      </c>
      <c r="H294" t="s">
        <v>5043</v>
      </c>
      <c r="I294" t="s">
        <v>5299</v>
      </c>
      <c r="J294">
        <v>100.1</v>
      </c>
      <c r="K294">
        <v>11.8</v>
      </c>
      <c r="L294" s="11">
        <v>42921</v>
      </c>
      <c r="M294" t="s">
        <v>4994</v>
      </c>
      <c r="N294">
        <v>2</v>
      </c>
      <c r="O294" s="12">
        <v>0.12708333333333333</v>
      </c>
      <c r="P294" t="s">
        <v>5485</v>
      </c>
      <c r="Q294" s="12">
        <f t="shared" si="16"/>
        <v>1.4583333333333337E-2</v>
      </c>
      <c r="R294" s="12">
        <v>0.14166666666666666</v>
      </c>
      <c r="T294" s="11">
        <v>42922</v>
      </c>
      <c r="U294" s="12">
        <v>0.35486111111111113</v>
      </c>
      <c r="V294" s="12">
        <f t="shared" si="17"/>
        <v>0.21319444444444446</v>
      </c>
      <c r="W294" s="12">
        <v>0.5</v>
      </c>
      <c r="X294" s="12">
        <f t="shared" si="18"/>
        <v>0.71319444444444446</v>
      </c>
      <c r="Y294">
        <v>11.75</v>
      </c>
      <c r="Z294" t="s">
        <v>5342</v>
      </c>
      <c r="AA294">
        <v>11.2</v>
      </c>
      <c r="AB294">
        <v>11.2</v>
      </c>
      <c r="AC294">
        <v>11</v>
      </c>
      <c r="AD294">
        <v>15</v>
      </c>
      <c r="AE294">
        <v>16.2</v>
      </c>
      <c r="AF294">
        <v>15.3</v>
      </c>
      <c r="AG294">
        <v>16.600000000000001</v>
      </c>
      <c r="AI294" s="11">
        <v>42927</v>
      </c>
      <c r="AJ294">
        <v>15.8</v>
      </c>
      <c r="AK294">
        <v>12.9</v>
      </c>
      <c r="AL294">
        <v>14.1</v>
      </c>
      <c r="AN294" s="11">
        <v>42929</v>
      </c>
      <c r="AO294">
        <v>10.1</v>
      </c>
      <c r="AP294">
        <v>10.3</v>
      </c>
      <c r="AR294" t="s">
        <v>5207</v>
      </c>
      <c r="AS294">
        <v>9.3906093910000002E-2</v>
      </c>
      <c r="AT294" t="s">
        <v>5341</v>
      </c>
      <c r="AU294">
        <v>0.40666666666666701</v>
      </c>
      <c r="AV294">
        <v>0.41176470588235298</v>
      </c>
      <c r="AW294">
        <v>0.40921568627450999</v>
      </c>
    </row>
    <row r="295" spans="1:49" x14ac:dyDescent="0.2">
      <c r="A295">
        <v>348</v>
      </c>
      <c r="B295">
        <v>344</v>
      </c>
      <c r="C295" t="s">
        <v>5863</v>
      </c>
      <c r="D295">
        <v>9</v>
      </c>
      <c r="E295">
        <v>27</v>
      </c>
      <c r="F295">
        <v>2017</v>
      </c>
      <c r="G295" t="s">
        <v>806</v>
      </c>
      <c r="H295" t="s">
        <v>5043</v>
      </c>
      <c r="I295" t="s">
        <v>5299</v>
      </c>
      <c r="J295">
        <v>100.2</v>
      </c>
      <c r="K295">
        <v>12.4</v>
      </c>
      <c r="L295" s="11">
        <v>43005</v>
      </c>
      <c r="M295" t="s">
        <v>4994</v>
      </c>
      <c r="N295">
        <v>4</v>
      </c>
      <c r="O295" s="12">
        <v>0.17222222222222225</v>
      </c>
      <c r="P295" t="s">
        <v>5860</v>
      </c>
      <c r="Q295" s="12">
        <f t="shared" si="16"/>
        <v>1.5972222222222193E-2</v>
      </c>
      <c r="R295" s="12">
        <v>0.18819444444444444</v>
      </c>
      <c r="T295" s="11">
        <v>43006</v>
      </c>
      <c r="U295" s="12">
        <v>0.35486111111111113</v>
      </c>
      <c r="V295" s="12">
        <f t="shared" si="17"/>
        <v>0.16666666666666669</v>
      </c>
      <c r="W295" s="12">
        <v>0.5</v>
      </c>
      <c r="X295" s="12">
        <f t="shared" si="18"/>
        <v>0.66666666666666674</v>
      </c>
      <c r="Y295">
        <v>12.29</v>
      </c>
      <c r="Z295" t="s">
        <v>5342</v>
      </c>
      <c r="AA295">
        <v>12.4</v>
      </c>
      <c r="AB295">
        <v>12.6</v>
      </c>
      <c r="AC295">
        <v>12</v>
      </c>
      <c r="AD295">
        <v>15.2</v>
      </c>
      <c r="AE295">
        <v>16.3</v>
      </c>
      <c r="AF295">
        <v>14.9</v>
      </c>
      <c r="AG295">
        <v>16.100000000000001</v>
      </c>
      <c r="AI295" s="11">
        <v>43011</v>
      </c>
      <c r="AJ295">
        <v>17.399999999999999</v>
      </c>
      <c r="AK295">
        <v>14.6</v>
      </c>
      <c r="AL295">
        <v>13.9</v>
      </c>
      <c r="AN295" s="11">
        <v>43014</v>
      </c>
      <c r="AO295">
        <v>10.199999999999999</v>
      </c>
      <c r="AP295">
        <v>10.1</v>
      </c>
      <c r="AR295" t="s">
        <v>5207</v>
      </c>
      <c r="AS295">
        <v>8.8822355290000002E-2</v>
      </c>
      <c r="AT295" t="s">
        <v>5341</v>
      </c>
      <c r="AU295">
        <v>0.40131578947368401</v>
      </c>
      <c r="AV295">
        <v>0.40268456375838901</v>
      </c>
      <c r="AW295">
        <v>0.40200017661603699</v>
      </c>
    </row>
    <row r="296" spans="1:49" x14ac:dyDescent="0.2">
      <c r="A296">
        <v>59</v>
      </c>
      <c r="B296">
        <v>48</v>
      </c>
      <c r="C296" t="s">
        <v>5472</v>
      </c>
      <c r="D296">
        <v>6</v>
      </c>
      <c r="E296">
        <v>27</v>
      </c>
      <c r="F296">
        <v>2017</v>
      </c>
      <c r="G296" t="s">
        <v>815</v>
      </c>
      <c r="H296" t="s">
        <v>4964</v>
      </c>
      <c r="I296" t="s">
        <v>5256</v>
      </c>
      <c r="J296">
        <v>100.1</v>
      </c>
      <c r="K296">
        <v>12.2</v>
      </c>
      <c r="L296" s="11">
        <v>42913</v>
      </c>
      <c r="M296" t="s">
        <v>4994</v>
      </c>
      <c r="N296">
        <v>4</v>
      </c>
      <c r="O296" s="12">
        <v>0.15208333333333332</v>
      </c>
      <c r="P296" t="s">
        <v>5469</v>
      </c>
      <c r="Q296" s="12">
        <f t="shared" si="16"/>
        <v>1.6666666666666663E-2</v>
      </c>
      <c r="R296" s="12">
        <v>0.16874999999999998</v>
      </c>
      <c r="T296" s="11">
        <v>42914</v>
      </c>
      <c r="U296" s="12">
        <v>0.3611111111111111</v>
      </c>
      <c r="V296" s="12">
        <f t="shared" si="17"/>
        <v>0.19236111111111112</v>
      </c>
      <c r="W296" s="12">
        <v>0.5</v>
      </c>
      <c r="X296" s="12">
        <f t="shared" si="18"/>
        <v>0.69236111111111109</v>
      </c>
      <c r="Y296">
        <v>11.92</v>
      </c>
      <c r="Z296" t="s">
        <v>4994</v>
      </c>
      <c r="AA296">
        <v>11.4</v>
      </c>
      <c r="AB296">
        <v>11.3</v>
      </c>
      <c r="AC296">
        <v>11.1</v>
      </c>
      <c r="AD296">
        <v>15.4</v>
      </c>
      <c r="AE296">
        <v>16.8</v>
      </c>
      <c r="AF296">
        <v>15.1</v>
      </c>
      <c r="AG296">
        <v>16.5</v>
      </c>
      <c r="AI296" s="11">
        <v>42916</v>
      </c>
      <c r="AJ296">
        <v>14</v>
      </c>
      <c r="AK296">
        <v>15.7</v>
      </c>
      <c r="AL296">
        <v>13.3</v>
      </c>
      <c r="AN296" s="11">
        <v>42922</v>
      </c>
      <c r="AO296">
        <v>10.8</v>
      </c>
      <c r="AP296">
        <v>10.5</v>
      </c>
      <c r="AR296" t="s">
        <v>5207</v>
      </c>
      <c r="AS296">
        <v>9.1908091910000003E-2</v>
      </c>
      <c r="AT296" t="s">
        <v>5341</v>
      </c>
      <c r="AU296">
        <v>0.38961038961039002</v>
      </c>
      <c r="AV296">
        <v>0.39735099337748297</v>
      </c>
      <c r="AW296">
        <v>0.393480691493937</v>
      </c>
    </row>
    <row r="297" spans="1:49" x14ac:dyDescent="0.2">
      <c r="A297">
        <v>223</v>
      </c>
      <c r="B297">
        <v>215</v>
      </c>
      <c r="C297" t="s">
        <v>5697</v>
      </c>
      <c r="D297">
        <v>8</v>
      </c>
      <c r="E297">
        <v>23</v>
      </c>
      <c r="F297">
        <v>2017</v>
      </c>
      <c r="G297" t="s">
        <v>815</v>
      </c>
      <c r="H297" t="s">
        <v>4964</v>
      </c>
      <c r="I297" t="s">
        <v>5256</v>
      </c>
      <c r="J297">
        <v>100</v>
      </c>
      <c r="K297">
        <v>13.2</v>
      </c>
      <c r="L297" s="11">
        <v>42970</v>
      </c>
      <c r="M297" t="s">
        <v>5342</v>
      </c>
      <c r="N297">
        <v>3</v>
      </c>
      <c r="O297" s="12">
        <v>0.16597222222222222</v>
      </c>
      <c r="P297" t="s">
        <v>5695</v>
      </c>
      <c r="Q297" s="12">
        <f t="shared" si="16"/>
        <v>1.6666666666666691E-2</v>
      </c>
      <c r="R297" s="12">
        <v>0.18263888888888891</v>
      </c>
      <c r="T297" s="11">
        <v>42971</v>
      </c>
      <c r="U297" s="12">
        <v>0.3576388888888889</v>
      </c>
      <c r="V297" s="12">
        <f t="shared" si="17"/>
        <v>0.17499999999999999</v>
      </c>
      <c r="W297" s="12">
        <v>0.5</v>
      </c>
      <c r="X297" s="12">
        <f t="shared" si="18"/>
        <v>0.67500000000000004</v>
      </c>
      <c r="Y297">
        <v>12.3</v>
      </c>
      <c r="Z297" t="s">
        <v>4994</v>
      </c>
      <c r="AA297">
        <v>12.9</v>
      </c>
      <c r="AB297">
        <v>13</v>
      </c>
      <c r="AC297">
        <v>12.6</v>
      </c>
      <c r="AD297">
        <v>15</v>
      </c>
      <c r="AE297">
        <v>16.100000000000001</v>
      </c>
      <c r="AF297">
        <v>15</v>
      </c>
      <c r="AG297">
        <v>16.2</v>
      </c>
      <c r="AI297" s="11">
        <v>42976</v>
      </c>
      <c r="AJ297">
        <v>14.7</v>
      </c>
      <c r="AK297">
        <v>17.2</v>
      </c>
      <c r="AL297">
        <v>15.3</v>
      </c>
      <c r="AN297" s="11">
        <v>42979</v>
      </c>
      <c r="AO297">
        <v>10.6</v>
      </c>
      <c r="AP297">
        <v>10.6</v>
      </c>
      <c r="AR297" t="s">
        <v>5207</v>
      </c>
      <c r="AS297">
        <v>8.6999999999999994E-2</v>
      </c>
      <c r="AT297" t="s">
        <v>5341</v>
      </c>
      <c r="AU297">
        <v>0.36666666666666697</v>
      </c>
      <c r="AV297">
        <v>0.37333333333333302</v>
      </c>
      <c r="AW297">
        <v>0.37</v>
      </c>
    </row>
    <row r="298" spans="1:49" x14ac:dyDescent="0.2">
      <c r="A298">
        <v>46</v>
      </c>
      <c r="B298">
        <v>35</v>
      </c>
      <c r="C298" t="s">
        <v>5456</v>
      </c>
      <c r="D298">
        <v>6</v>
      </c>
      <c r="E298">
        <v>21</v>
      </c>
      <c r="F298">
        <v>2017</v>
      </c>
      <c r="G298" t="s">
        <v>818</v>
      </c>
      <c r="H298" t="s">
        <v>4955</v>
      </c>
      <c r="I298" t="s">
        <v>5288</v>
      </c>
      <c r="J298">
        <v>100</v>
      </c>
      <c r="K298">
        <v>11.3</v>
      </c>
      <c r="L298" s="11">
        <v>42907</v>
      </c>
      <c r="M298" t="s">
        <v>4994</v>
      </c>
      <c r="N298">
        <v>3</v>
      </c>
      <c r="O298" s="12">
        <v>0.14375000000000002</v>
      </c>
      <c r="P298" t="s">
        <v>5454</v>
      </c>
      <c r="Q298" s="12">
        <f t="shared" si="16"/>
        <v>1.5972222222222221E-2</v>
      </c>
      <c r="R298" s="12">
        <v>0.15972222222222224</v>
      </c>
      <c r="T298" s="11">
        <v>42908</v>
      </c>
      <c r="U298" s="12">
        <v>0.3611111111111111</v>
      </c>
      <c r="V298" s="12">
        <f t="shared" si="17"/>
        <v>0.20138888888888887</v>
      </c>
      <c r="W298" s="12">
        <v>0.5</v>
      </c>
      <c r="X298" s="12">
        <f t="shared" si="18"/>
        <v>0.70138888888888884</v>
      </c>
      <c r="Y298">
        <v>11.95</v>
      </c>
      <c r="Z298" t="s">
        <v>5342</v>
      </c>
      <c r="AA298">
        <v>10.1</v>
      </c>
      <c r="AB298">
        <v>11</v>
      </c>
      <c r="AC298">
        <v>10.9</v>
      </c>
      <c r="AD298">
        <v>15.1</v>
      </c>
      <c r="AE298">
        <v>16.3</v>
      </c>
      <c r="AF298">
        <v>15</v>
      </c>
      <c r="AG298">
        <v>16.2</v>
      </c>
      <c r="AI298" s="11">
        <v>42913</v>
      </c>
      <c r="AJ298">
        <v>12.6</v>
      </c>
      <c r="AK298">
        <v>16.5</v>
      </c>
      <c r="AL298">
        <v>12.9</v>
      </c>
      <c r="AN298" s="11">
        <v>42915</v>
      </c>
      <c r="AO298">
        <v>10.4</v>
      </c>
      <c r="AP298">
        <v>10.1</v>
      </c>
      <c r="AR298" t="s">
        <v>5207</v>
      </c>
      <c r="AS298">
        <v>0.1</v>
      </c>
      <c r="AT298" t="s">
        <v>5341</v>
      </c>
      <c r="AU298">
        <v>0.39072847682119199</v>
      </c>
      <c r="AV298">
        <v>0.40666666666666701</v>
      </c>
      <c r="AW298">
        <v>0.398697571743929</v>
      </c>
    </row>
    <row r="299" spans="1:49" x14ac:dyDescent="0.2">
      <c r="A299">
        <v>52</v>
      </c>
      <c r="B299">
        <v>41</v>
      </c>
      <c r="C299" t="s">
        <v>5463</v>
      </c>
      <c r="D299">
        <v>6</v>
      </c>
      <c r="E299">
        <v>26</v>
      </c>
      <c r="F299">
        <v>2017</v>
      </c>
      <c r="G299" t="s">
        <v>818</v>
      </c>
      <c r="H299" t="s">
        <v>4955</v>
      </c>
      <c r="I299" t="s">
        <v>5288</v>
      </c>
      <c r="J299">
        <v>100</v>
      </c>
      <c r="K299">
        <v>11.1</v>
      </c>
      <c r="L299" s="11">
        <v>42912</v>
      </c>
      <c r="M299" t="s">
        <v>4994</v>
      </c>
      <c r="N299">
        <v>1</v>
      </c>
      <c r="O299" s="12">
        <v>0.14305555555555557</v>
      </c>
      <c r="P299" t="s">
        <v>5464</v>
      </c>
      <c r="Q299" s="12">
        <f t="shared" si="16"/>
        <v>2.0138888888888873E-2</v>
      </c>
      <c r="R299" s="12">
        <v>0.16319444444444445</v>
      </c>
      <c r="T299" s="11">
        <v>42913</v>
      </c>
      <c r="U299" s="12">
        <v>0.3527777777777778</v>
      </c>
      <c r="V299" s="12">
        <f t="shared" si="17"/>
        <v>0.18958333333333335</v>
      </c>
      <c r="W299" s="12">
        <v>0.5</v>
      </c>
      <c r="X299" s="12">
        <f t="shared" si="18"/>
        <v>0.68958333333333333</v>
      </c>
      <c r="Y299">
        <v>11.8</v>
      </c>
      <c r="Z299" t="s">
        <v>5342</v>
      </c>
      <c r="AA299">
        <v>11.6</v>
      </c>
      <c r="AB299">
        <v>11.5</v>
      </c>
      <c r="AC299">
        <v>11.1</v>
      </c>
      <c r="AD299">
        <v>15.1</v>
      </c>
      <c r="AE299">
        <v>16.3</v>
      </c>
      <c r="AF299">
        <v>15</v>
      </c>
      <c r="AG299">
        <v>16.2</v>
      </c>
      <c r="AI299" s="11">
        <v>42915</v>
      </c>
      <c r="AJ299">
        <v>13.5</v>
      </c>
      <c r="AK299">
        <v>17.5</v>
      </c>
      <c r="AL299">
        <v>13.7</v>
      </c>
      <c r="AN299" s="11">
        <v>42922</v>
      </c>
      <c r="AO299">
        <v>10.1</v>
      </c>
      <c r="AP299">
        <v>10</v>
      </c>
      <c r="AR299" t="s">
        <v>5207</v>
      </c>
      <c r="AS299">
        <v>0.105</v>
      </c>
      <c r="AT299" t="s">
        <v>5341</v>
      </c>
      <c r="AU299">
        <v>0.41059602649006599</v>
      </c>
      <c r="AV299">
        <v>0.413333333333333</v>
      </c>
      <c r="AW299">
        <v>0.41196467991169999</v>
      </c>
    </row>
    <row r="300" spans="1:49" x14ac:dyDescent="0.2">
      <c r="A300">
        <v>14</v>
      </c>
      <c r="B300">
        <v>3</v>
      </c>
      <c r="C300" t="s">
        <v>5415</v>
      </c>
      <c r="D300">
        <v>6</v>
      </c>
      <c r="E300">
        <v>14</v>
      </c>
      <c r="F300">
        <v>2017</v>
      </c>
      <c r="G300" t="s">
        <v>543</v>
      </c>
      <c r="H300" t="s">
        <v>4958</v>
      </c>
      <c r="I300" t="s">
        <v>5300</v>
      </c>
      <c r="J300">
        <v>100.3</v>
      </c>
      <c r="K300">
        <v>11</v>
      </c>
      <c r="L300" s="11">
        <v>42900</v>
      </c>
      <c r="M300" t="s">
        <v>4994</v>
      </c>
      <c r="N300">
        <v>3</v>
      </c>
      <c r="O300" s="12">
        <v>0.13680555555555554</v>
      </c>
      <c r="P300" t="s">
        <v>5412</v>
      </c>
      <c r="Q300" s="12">
        <f t="shared" si="16"/>
        <v>1.5972222222222221E-2</v>
      </c>
      <c r="R300" s="12">
        <v>0.15277777777777776</v>
      </c>
      <c r="S300" t="s">
        <v>5413</v>
      </c>
      <c r="T300" s="11">
        <v>42901</v>
      </c>
      <c r="U300" s="12">
        <v>0.35902777777777778</v>
      </c>
      <c r="V300" s="12">
        <f t="shared" si="17"/>
        <v>0.20625000000000002</v>
      </c>
      <c r="W300" s="12">
        <v>0.5</v>
      </c>
      <c r="X300" s="12">
        <f t="shared" si="18"/>
        <v>0.70625000000000004</v>
      </c>
      <c r="Y300">
        <v>11.94</v>
      </c>
      <c r="Z300" t="s">
        <v>5342</v>
      </c>
      <c r="AA300">
        <v>11.6</v>
      </c>
      <c r="AB300">
        <v>12.1</v>
      </c>
      <c r="AC300">
        <v>12.1</v>
      </c>
      <c r="AD300">
        <v>15</v>
      </c>
      <c r="AE300">
        <v>16.5</v>
      </c>
      <c r="AF300">
        <v>15</v>
      </c>
      <c r="AG300">
        <v>15.9</v>
      </c>
      <c r="AI300" s="11">
        <v>42906</v>
      </c>
      <c r="AJ300">
        <v>14.3</v>
      </c>
      <c r="AK300">
        <v>15.5</v>
      </c>
      <c r="AL300">
        <v>15.2</v>
      </c>
      <c r="AN300" s="11">
        <v>42908</v>
      </c>
      <c r="AO300">
        <v>10.1</v>
      </c>
      <c r="AP300">
        <v>10</v>
      </c>
      <c r="AR300" t="s">
        <v>5207</v>
      </c>
      <c r="AS300">
        <v>9.1724825519999997E-2</v>
      </c>
      <c r="AT300" t="s">
        <v>5341</v>
      </c>
      <c r="AU300">
        <v>0.42666666666666703</v>
      </c>
      <c r="AV300">
        <v>0.39333333333333298</v>
      </c>
      <c r="AW300">
        <v>0.41</v>
      </c>
    </row>
    <row r="301" spans="1:49" x14ac:dyDescent="0.2">
      <c r="A301">
        <v>102</v>
      </c>
      <c r="B301">
        <v>91</v>
      </c>
      <c r="C301" t="s">
        <v>5529</v>
      </c>
      <c r="D301">
        <v>7</v>
      </c>
      <c r="E301">
        <v>19</v>
      </c>
      <c r="F301">
        <v>2017</v>
      </c>
      <c r="G301" t="s">
        <v>543</v>
      </c>
      <c r="H301" t="s">
        <v>4958</v>
      </c>
      <c r="I301" t="s">
        <v>5300</v>
      </c>
      <c r="J301">
        <v>100.3</v>
      </c>
      <c r="K301">
        <v>10.8</v>
      </c>
      <c r="L301" s="11">
        <v>42935</v>
      </c>
      <c r="M301" t="s">
        <v>4994</v>
      </c>
      <c r="N301">
        <v>3</v>
      </c>
      <c r="O301" s="12">
        <v>0.15625</v>
      </c>
      <c r="P301" t="s">
        <v>5527</v>
      </c>
      <c r="Q301" s="12">
        <f t="shared" si="16"/>
        <v>1.4583333333333309E-2</v>
      </c>
      <c r="R301" s="12">
        <v>0.17083333333333331</v>
      </c>
      <c r="T301" s="11">
        <v>42936</v>
      </c>
      <c r="U301" s="12">
        <v>0.34583333333333338</v>
      </c>
      <c r="V301" s="12">
        <f t="shared" si="17"/>
        <v>0.17500000000000007</v>
      </c>
      <c r="W301" s="12">
        <v>0.5</v>
      </c>
      <c r="X301" s="12">
        <f t="shared" si="18"/>
        <v>0.67500000000000004</v>
      </c>
      <c r="Y301">
        <v>11.59</v>
      </c>
      <c r="Z301" t="s">
        <v>4994</v>
      </c>
      <c r="AA301">
        <v>11.8</v>
      </c>
      <c r="AB301">
        <v>12</v>
      </c>
      <c r="AC301">
        <v>12.2</v>
      </c>
      <c r="AD301">
        <v>15.1</v>
      </c>
      <c r="AE301">
        <v>16.399999999999999</v>
      </c>
      <c r="AF301">
        <v>15.3</v>
      </c>
      <c r="AG301">
        <v>16.5</v>
      </c>
      <c r="AI301" s="13">
        <v>43671</v>
      </c>
      <c r="AJ301">
        <v>14.7</v>
      </c>
      <c r="AK301">
        <v>14.5</v>
      </c>
      <c r="AL301">
        <v>14.4</v>
      </c>
      <c r="AN301" s="11">
        <v>42943</v>
      </c>
      <c r="AO301">
        <v>9.9</v>
      </c>
      <c r="AP301">
        <v>9.8000000000000007</v>
      </c>
      <c r="AR301" t="s">
        <v>5207</v>
      </c>
      <c r="AS301">
        <v>7.5772681950000004E-2</v>
      </c>
      <c r="AT301" t="s">
        <v>5341</v>
      </c>
      <c r="AU301">
        <v>0.43046357615893999</v>
      </c>
      <c r="AV301">
        <v>0.43790849673202598</v>
      </c>
      <c r="AW301">
        <v>0.43418603644548298</v>
      </c>
    </row>
    <row r="302" spans="1:49" x14ac:dyDescent="0.2">
      <c r="A302">
        <v>230</v>
      </c>
      <c r="B302">
        <v>222</v>
      </c>
      <c r="C302" t="s">
        <v>5708</v>
      </c>
      <c r="D302">
        <v>8</v>
      </c>
      <c r="E302">
        <v>24</v>
      </c>
      <c r="F302">
        <v>2017</v>
      </c>
      <c r="G302" t="s">
        <v>530</v>
      </c>
      <c r="H302" t="s">
        <v>5180</v>
      </c>
      <c r="I302" t="s">
        <v>5334</v>
      </c>
      <c r="J302">
        <v>100.1</v>
      </c>
      <c r="K302">
        <v>11</v>
      </c>
      <c r="L302" s="11">
        <v>42971</v>
      </c>
      <c r="M302" t="s">
        <v>5342</v>
      </c>
      <c r="N302">
        <v>2</v>
      </c>
      <c r="O302" s="12">
        <v>0.16319444444444445</v>
      </c>
      <c r="P302" t="s">
        <v>5707</v>
      </c>
      <c r="Q302" s="12">
        <f t="shared" si="16"/>
        <v>1.4583333333333337E-2</v>
      </c>
      <c r="R302" s="12">
        <v>0.17777777777777778</v>
      </c>
      <c r="T302" s="11">
        <v>42972</v>
      </c>
      <c r="U302" s="12">
        <v>0.35972222222222222</v>
      </c>
      <c r="V302" s="12">
        <f t="shared" si="17"/>
        <v>0.18194444444444444</v>
      </c>
      <c r="W302" s="12">
        <v>0.5</v>
      </c>
      <c r="X302" s="12">
        <f t="shared" si="18"/>
        <v>0.68194444444444446</v>
      </c>
      <c r="Y302">
        <v>12.28</v>
      </c>
      <c r="Z302" t="s">
        <v>5342</v>
      </c>
      <c r="AA302">
        <v>12.8</v>
      </c>
      <c r="AB302">
        <v>12.4</v>
      </c>
      <c r="AC302">
        <v>12.5</v>
      </c>
      <c r="AD302">
        <v>15</v>
      </c>
      <c r="AE302">
        <v>16</v>
      </c>
      <c r="AF302">
        <v>15</v>
      </c>
      <c r="AG302">
        <v>16.100000000000001</v>
      </c>
      <c r="AH302" t="s">
        <v>5701</v>
      </c>
      <c r="AI302" s="11">
        <v>42977</v>
      </c>
      <c r="AJ302">
        <v>16.8</v>
      </c>
      <c r="AK302">
        <v>15.5</v>
      </c>
      <c r="AL302">
        <v>14.8</v>
      </c>
      <c r="AM302" t="s">
        <v>5702</v>
      </c>
      <c r="AN302" s="11">
        <v>42979</v>
      </c>
      <c r="AO302">
        <v>9.6</v>
      </c>
      <c r="AP302">
        <v>9.9</v>
      </c>
      <c r="AR302" t="s">
        <v>5207</v>
      </c>
      <c r="AS302">
        <v>9.3906093910000002E-2</v>
      </c>
      <c r="AT302" t="s">
        <v>5341</v>
      </c>
      <c r="AU302">
        <v>0.42666666666666703</v>
      </c>
      <c r="AV302">
        <v>0.413333333333333</v>
      </c>
      <c r="AW302">
        <v>0.42</v>
      </c>
    </row>
    <row r="303" spans="1:49" x14ac:dyDescent="0.2">
      <c r="A303">
        <v>308</v>
      </c>
      <c r="B303">
        <v>303</v>
      </c>
      <c r="C303" t="s">
        <v>5810</v>
      </c>
      <c r="D303">
        <v>9</v>
      </c>
      <c r="E303">
        <v>18</v>
      </c>
      <c r="F303">
        <v>2017</v>
      </c>
      <c r="G303" t="s">
        <v>530</v>
      </c>
      <c r="H303" t="s">
        <v>5180</v>
      </c>
      <c r="I303" t="s">
        <v>5334</v>
      </c>
      <c r="J303">
        <v>100.1</v>
      </c>
      <c r="K303">
        <v>10.3</v>
      </c>
      <c r="L303" s="11">
        <v>42996</v>
      </c>
      <c r="M303" t="s">
        <v>4994</v>
      </c>
      <c r="N303">
        <v>3</v>
      </c>
      <c r="O303" s="12">
        <v>0.16944444444444443</v>
      </c>
      <c r="P303" t="s">
        <v>5808</v>
      </c>
      <c r="Q303" s="12">
        <f t="shared" si="16"/>
        <v>1.6666666666666691E-2</v>
      </c>
      <c r="R303" s="12">
        <v>0.18611111111111112</v>
      </c>
      <c r="T303" s="11">
        <v>42997</v>
      </c>
      <c r="U303" s="12">
        <v>0.36458333333333331</v>
      </c>
      <c r="V303" s="12">
        <f t="shared" si="17"/>
        <v>0.1784722222222222</v>
      </c>
      <c r="W303" s="12">
        <v>0.5</v>
      </c>
      <c r="X303" s="12">
        <f t="shared" si="18"/>
        <v>0.67847222222222214</v>
      </c>
      <c r="Y303">
        <v>12.34</v>
      </c>
      <c r="Z303" t="s">
        <v>4994</v>
      </c>
      <c r="AA303">
        <v>13</v>
      </c>
      <c r="AB303">
        <v>12.9</v>
      </c>
      <c r="AC303">
        <v>13.1</v>
      </c>
      <c r="AD303">
        <v>15.1</v>
      </c>
      <c r="AE303">
        <v>16.3</v>
      </c>
      <c r="AF303">
        <v>14.8</v>
      </c>
      <c r="AG303">
        <v>16</v>
      </c>
      <c r="AI303" s="11">
        <v>42999</v>
      </c>
      <c r="AJ303">
        <v>15.1</v>
      </c>
      <c r="AK303">
        <v>15.9</v>
      </c>
      <c r="AL303">
        <v>16.899999999999999</v>
      </c>
      <c r="AN303" s="11">
        <v>43006</v>
      </c>
      <c r="AO303">
        <v>9.8000000000000007</v>
      </c>
      <c r="AP303">
        <v>9.6</v>
      </c>
      <c r="AR303" t="s">
        <v>5207</v>
      </c>
      <c r="AS303">
        <v>8.8911088910000005E-2</v>
      </c>
      <c r="AT303" t="s">
        <v>5341</v>
      </c>
      <c r="AU303">
        <v>0.43046357615893999</v>
      </c>
      <c r="AV303">
        <v>0.43243243243243201</v>
      </c>
      <c r="AW303">
        <v>0.43144800429568603</v>
      </c>
    </row>
    <row r="304" spans="1:49" x14ac:dyDescent="0.2">
      <c r="A304">
        <v>8</v>
      </c>
      <c r="B304">
        <v>729</v>
      </c>
      <c r="C304" t="s">
        <v>5406</v>
      </c>
      <c r="D304">
        <v>2</v>
      </c>
      <c r="E304">
        <v>19</v>
      </c>
      <c r="F304">
        <v>2018</v>
      </c>
      <c r="G304" t="s">
        <v>383</v>
      </c>
      <c r="H304" t="s">
        <v>5140</v>
      </c>
      <c r="I304" t="s">
        <v>5262</v>
      </c>
      <c r="J304">
        <v>100</v>
      </c>
      <c r="K304">
        <v>8</v>
      </c>
      <c r="L304" s="11">
        <v>43150</v>
      </c>
      <c r="M304" t="s">
        <v>4994</v>
      </c>
      <c r="N304">
        <v>2</v>
      </c>
      <c r="O304" s="12">
        <v>0.18541666666666667</v>
      </c>
      <c r="P304" t="s">
        <v>5405</v>
      </c>
      <c r="Q304" s="12">
        <f t="shared" si="16"/>
        <v>1.3888888888888867E-2</v>
      </c>
      <c r="R304" s="12">
        <v>0.19930555555555554</v>
      </c>
      <c r="S304" t="s">
        <v>5397</v>
      </c>
      <c r="T304" s="11">
        <v>43151</v>
      </c>
      <c r="U304" s="12">
        <v>0.3666666666666667</v>
      </c>
      <c r="V304" s="12">
        <f t="shared" si="17"/>
        <v>0.16736111111111115</v>
      </c>
      <c r="W304" s="12">
        <v>0.5</v>
      </c>
      <c r="X304" s="12">
        <f t="shared" si="18"/>
        <v>0.66736111111111118</v>
      </c>
      <c r="Y304">
        <v>12.35</v>
      </c>
      <c r="Z304" t="s">
        <v>5342</v>
      </c>
      <c r="AA304">
        <v>11.5</v>
      </c>
      <c r="AB304">
        <v>11.7</v>
      </c>
      <c r="AC304">
        <v>11.2</v>
      </c>
      <c r="AD304">
        <v>15.1</v>
      </c>
      <c r="AE304">
        <v>16.399999999999999</v>
      </c>
      <c r="AF304">
        <v>15.2</v>
      </c>
      <c r="AG304">
        <v>16.5</v>
      </c>
      <c r="AI304" s="11">
        <v>43154</v>
      </c>
      <c r="AJ304">
        <v>15.6</v>
      </c>
      <c r="AK304">
        <v>14.7</v>
      </c>
      <c r="AL304">
        <v>13.6</v>
      </c>
      <c r="AN304" s="11">
        <v>43159</v>
      </c>
      <c r="AO304">
        <v>9.9</v>
      </c>
      <c r="AP304">
        <v>9.9</v>
      </c>
      <c r="AR304" t="s">
        <v>5207</v>
      </c>
      <c r="AS304">
        <v>9.5000000000000001E-2</v>
      </c>
      <c r="AT304" t="s">
        <v>5341</v>
      </c>
      <c r="AU304">
        <v>0.43046357615893999</v>
      </c>
      <c r="AV304">
        <v>0.43421052631578899</v>
      </c>
      <c r="AW304">
        <v>0.43233705123736499</v>
      </c>
    </row>
    <row r="305" spans="1:49" x14ac:dyDescent="0.2">
      <c r="A305">
        <v>114</v>
      </c>
      <c r="B305">
        <v>103</v>
      </c>
      <c r="C305" t="s">
        <v>5545</v>
      </c>
      <c r="D305">
        <v>7</v>
      </c>
      <c r="E305">
        <v>25</v>
      </c>
      <c r="F305">
        <v>2017</v>
      </c>
      <c r="G305" t="s">
        <v>383</v>
      </c>
      <c r="H305" t="s">
        <v>5140</v>
      </c>
      <c r="I305" t="s">
        <v>5262</v>
      </c>
      <c r="J305">
        <v>100</v>
      </c>
      <c r="K305">
        <v>11.9</v>
      </c>
      <c r="L305" s="11">
        <v>42941</v>
      </c>
      <c r="M305" t="s">
        <v>4994</v>
      </c>
      <c r="N305">
        <v>3</v>
      </c>
      <c r="O305" s="12">
        <v>0.14375000000000002</v>
      </c>
      <c r="P305" t="s">
        <v>5543</v>
      </c>
      <c r="Q305" s="12">
        <f t="shared" si="16"/>
        <v>1.4583333333333309E-2</v>
      </c>
      <c r="R305" s="12">
        <v>0.15833333333333333</v>
      </c>
      <c r="T305" s="11">
        <v>42942</v>
      </c>
      <c r="U305" s="12">
        <v>0.3611111111111111</v>
      </c>
      <c r="V305" s="12">
        <f t="shared" si="17"/>
        <v>0.20277777777777778</v>
      </c>
      <c r="W305" s="12">
        <v>0.5</v>
      </c>
      <c r="X305" s="12">
        <f t="shared" si="18"/>
        <v>0.70277777777777772</v>
      </c>
      <c r="Y305">
        <v>11.8</v>
      </c>
      <c r="Z305" t="s">
        <v>5342</v>
      </c>
      <c r="AA305">
        <v>11.8</v>
      </c>
      <c r="AB305">
        <v>11.8</v>
      </c>
      <c r="AC305">
        <v>11.6</v>
      </c>
      <c r="AD305">
        <v>15</v>
      </c>
      <c r="AE305">
        <v>16.3</v>
      </c>
      <c r="AF305">
        <v>15.3</v>
      </c>
      <c r="AG305">
        <v>16.3</v>
      </c>
      <c r="AI305" s="11">
        <v>42944</v>
      </c>
      <c r="AJ305">
        <v>13.8</v>
      </c>
      <c r="AK305">
        <v>13.3</v>
      </c>
      <c r="AL305">
        <v>16.5</v>
      </c>
      <c r="AN305" s="11">
        <v>42949</v>
      </c>
      <c r="AO305">
        <v>9.9</v>
      </c>
      <c r="AP305">
        <v>9.6999999999999993</v>
      </c>
      <c r="AR305" t="s">
        <v>5207</v>
      </c>
      <c r="AS305">
        <v>8.4000000000000005E-2</v>
      </c>
      <c r="AT305" t="s">
        <v>5341</v>
      </c>
      <c r="AU305">
        <v>0.42666666666666703</v>
      </c>
      <c r="AV305">
        <v>0.43137254901960798</v>
      </c>
      <c r="AW305">
        <v>0.42901960784313697</v>
      </c>
    </row>
    <row r="306" spans="1:49" x14ac:dyDescent="0.2">
      <c r="A306">
        <v>168</v>
      </c>
      <c r="B306">
        <v>158</v>
      </c>
      <c r="C306" t="s">
        <v>5620</v>
      </c>
      <c r="D306">
        <v>8</v>
      </c>
      <c r="E306">
        <v>10</v>
      </c>
      <c r="F306">
        <v>2017</v>
      </c>
      <c r="G306" t="s">
        <v>449</v>
      </c>
      <c r="H306" t="s">
        <v>5150</v>
      </c>
      <c r="I306" t="s">
        <v>5291</v>
      </c>
      <c r="J306">
        <v>100.1</v>
      </c>
      <c r="K306">
        <v>12.3</v>
      </c>
      <c r="L306" s="11">
        <v>42957</v>
      </c>
      <c r="M306" t="s">
        <v>5342</v>
      </c>
      <c r="N306">
        <v>2</v>
      </c>
      <c r="O306" s="12">
        <v>0.15972222222222224</v>
      </c>
      <c r="P306" t="s">
        <v>5619</v>
      </c>
      <c r="Q306" s="12">
        <f t="shared" si="16"/>
        <v>1.5972222222222221E-2</v>
      </c>
      <c r="R306" s="12">
        <v>0.17569444444444446</v>
      </c>
      <c r="T306" s="11">
        <v>42958</v>
      </c>
      <c r="U306" s="12">
        <v>0.35416666666666669</v>
      </c>
      <c r="V306" s="12">
        <f t="shared" si="17"/>
        <v>0.17847222222222223</v>
      </c>
      <c r="W306" s="12">
        <v>0.5</v>
      </c>
      <c r="X306" s="12">
        <f t="shared" si="18"/>
        <v>0.67847222222222225</v>
      </c>
      <c r="Y306">
        <v>12.24</v>
      </c>
      <c r="Z306" t="s">
        <v>5342</v>
      </c>
      <c r="AA306">
        <v>11.3</v>
      </c>
      <c r="AB306">
        <v>11.4</v>
      </c>
      <c r="AC306">
        <v>11.7</v>
      </c>
      <c r="AD306">
        <v>15.1</v>
      </c>
      <c r="AE306">
        <v>16.399999999999999</v>
      </c>
      <c r="AF306">
        <v>15.1</v>
      </c>
      <c r="AG306">
        <v>16.399999999999999</v>
      </c>
      <c r="AI306" s="11">
        <v>42963</v>
      </c>
      <c r="AJ306">
        <v>13.7</v>
      </c>
      <c r="AK306">
        <v>15.5</v>
      </c>
      <c r="AL306">
        <v>13.6</v>
      </c>
      <c r="AN306" s="11">
        <v>42965</v>
      </c>
      <c r="AO306">
        <v>10.1</v>
      </c>
      <c r="AP306">
        <v>10</v>
      </c>
      <c r="AR306" t="s">
        <v>5207</v>
      </c>
      <c r="AS306">
        <v>8.3916083919999995E-2</v>
      </c>
      <c r="AT306" t="s">
        <v>5341</v>
      </c>
      <c r="AU306">
        <v>0.41721854304635803</v>
      </c>
      <c r="AV306">
        <v>0.42384105960264901</v>
      </c>
      <c r="AW306">
        <v>0.42052980132450302</v>
      </c>
    </row>
    <row r="307" spans="1:49" x14ac:dyDescent="0.2">
      <c r="A307">
        <v>272</v>
      </c>
      <c r="B307">
        <v>264</v>
      </c>
      <c r="C307" t="s">
        <v>5762</v>
      </c>
      <c r="D307">
        <v>9</v>
      </c>
      <c r="E307">
        <v>6</v>
      </c>
      <c r="F307">
        <v>2017</v>
      </c>
      <c r="G307" t="s">
        <v>449</v>
      </c>
      <c r="H307" t="s">
        <v>5150</v>
      </c>
      <c r="I307" t="s">
        <v>5291</v>
      </c>
      <c r="J307">
        <v>100.1</v>
      </c>
      <c r="K307">
        <v>12.2</v>
      </c>
      <c r="L307" s="11">
        <v>42984</v>
      </c>
      <c r="M307" t="s">
        <v>4994</v>
      </c>
      <c r="N307">
        <v>4</v>
      </c>
      <c r="O307" s="12">
        <v>0.16874999999999998</v>
      </c>
      <c r="P307" t="s">
        <v>5759</v>
      </c>
      <c r="Q307" s="12">
        <f t="shared" si="16"/>
        <v>1.5277777777777807E-2</v>
      </c>
      <c r="R307" s="12">
        <v>0.18402777777777779</v>
      </c>
      <c r="T307" s="11">
        <v>42985</v>
      </c>
      <c r="U307" s="12">
        <v>0.36458333333333331</v>
      </c>
      <c r="V307" s="12">
        <f t="shared" si="17"/>
        <v>0.18055555555555552</v>
      </c>
      <c r="W307" s="12">
        <v>0.5</v>
      </c>
      <c r="X307" s="12">
        <f t="shared" si="18"/>
        <v>0.68055555555555558</v>
      </c>
      <c r="Y307">
        <v>12.24</v>
      </c>
      <c r="Z307" t="s">
        <v>5342</v>
      </c>
      <c r="AA307">
        <v>12.9</v>
      </c>
      <c r="AB307">
        <v>12.7</v>
      </c>
      <c r="AC307">
        <v>12.7</v>
      </c>
      <c r="AD307">
        <v>15.1</v>
      </c>
      <c r="AE307">
        <v>16.3</v>
      </c>
      <c r="AF307">
        <v>15.3</v>
      </c>
      <c r="AG307">
        <v>16.5</v>
      </c>
      <c r="AI307" s="11">
        <v>42991</v>
      </c>
      <c r="AJ307">
        <v>14.8</v>
      </c>
      <c r="AK307">
        <v>16.399999999999999</v>
      </c>
      <c r="AL307">
        <v>16.100000000000001</v>
      </c>
      <c r="AN307" s="11">
        <v>42997</v>
      </c>
      <c r="AO307">
        <v>9.8000000000000007</v>
      </c>
      <c r="AP307">
        <v>9.9</v>
      </c>
      <c r="AR307" t="s">
        <v>5207</v>
      </c>
      <c r="AS307">
        <v>8.9910089910000004E-2</v>
      </c>
      <c r="AT307" t="s">
        <v>5341</v>
      </c>
      <c r="AU307">
        <v>0.43046357615893999</v>
      </c>
      <c r="AV307">
        <v>0.43137254901960798</v>
      </c>
      <c r="AW307">
        <v>0.43091806258927401</v>
      </c>
    </row>
    <row r="308" spans="1:49" x14ac:dyDescent="0.2">
      <c r="A308">
        <v>98</v>
      </c>
      <c r="B308">
        <v>87</v>
      </c>
      <c r="C308" t="s">
        <v>5524</v>
      </c>
      <c r="D308">
        <v>7</v>
      </c>
      <c r="E308">
        <v>18</v>
      </c>
      <c r="F308">
        <v>2017</v>
      </c>
      <c r="G308" t="s">
        <v>929</v>
      </c>
      <c r="H308" t="s">
        <v>4952</v>
      </c>
      <c r="I308" t="s">
        <v>5254</v>
      </c>
      <c r="J308">
        <v>100.3</v>
      </c>
      <c r="K308">
        <v>11.9</v>
      </c>
      <c r="L308" s="11">
        <v>42934</v>
      </c>
      <c r="M308" t="s">
        <v>4994</v>
      </c>
      <c r="N308">
        <v>3</v>
      </c>
      <c r="O308" s="12">
        <v>0.15</v>
      </c>
      <c r="P308" t="s">
        <v>5522</v>
      </c>
      <c r="Q308" s="12">
        <f t="shared" si="16"/>
        <v>1.4583333333333337E-2</v>
      </c>
      <c r="R308" s="12">
        <v>0.16458333333333333</v>
      </c>
      <c r="T308" s="11">
        <v>42935</v>
      </c>
      <c r="U308" s="12">
        <v>0.35486111111111113</v>
      </c>
      <c r="V308" s="12">
        <f t="shared" si="17"/>
        <v>0.1902777777777778</v>
      </c>
      <c r="W308" s="12">
        <v>0.5</v>
      </c>
      <c r="X308" s="12">
        <f t="shared" si="18"/>
        <v>0.69027777777777777</v>
      </c>
      <c r="Y308">
        <v>11.83</v>
      </c>
      <c r="Z308" t="s">
        <v>5342</v>
      </c>
      <c r="AA308">
        <v>11.5</v>
      </c>
      <c r="AB308">
        <v>11.6</v>
      </c>
      <c r="AC308">
        <v>11</v>
      </c>
      <c r="AD308">
        <v>15.4</v>
      </c>
      <c r="AE308">
        <v>16.7</v>
      </c>
      <c r="AF308">
        <v>15.1</v>
      </c>
      <c r="AG308">
        <v>16.5</v>
      </c>
      <c r="AI308" s="11">
        <v>42937</v>
      </c>
      <c r="AJ308">
        <v>13.8</v>
      </c>
      <c r="AK308">
        <v>13.2</v>
      </c>
      <c r="AL308">
        <v>16.100000000000001</v>
      </c>
      <c r="AN308" s="11">
        <v>42942</v>
      </c>
      <c r="AO308">
        <v>10.5</v>
      </c>
      <c r="AP308">
        <v>10.5</v>
      </c>
      <c r="AR308" t="s">
        <v>5207</v>
      </c>
      <c r="AS308">
        <v>8.9730807580000002E-2</v>
      </c>
      <c r="AT308" t="s">
        <v>5341</v>
      </c>
      <c r="AU308">
        <v>0.40259740259740301</v>
      </c>
      <c r="AV308">
        <v>0.39735099337748297</v>
      </c>
      <c r="AW308">
        <v>0.39997419798744299</v>
      </c>
    </row>
    <row r="309" spans="1:49" x14ac:dyDescent="0.2">
      <c r="A309">
        <v>144</v>
      </c>
      <c r="B309">
        <v>133</v>
      </c>
      <c r="C309" t="s">
        <v>5585</v>
      </c>
      <c r="D309">
        <v>8</v>
      </c>
      <c r="E309">
        <v>7</v>
      </c>
      <c r="F309">
        <v>2017</v>
      </c>
      <c r="G309" t="s">
        <v>929</v>
      </c>
      <c r="H309" t="s">
        <v>4952</v>
      </c>
      <c r="I309" t="s">
        <v>5254</v>
      </c>
      <c r="J309">
        <v>100.3</v>
      </c>
      <c r="K309">
        <v>11.9</v>
      </c>
      <c r="L309" s="11">
        <v>42954</v>
      </c>
      <c r="M309" t="s">
        <v>5342</v>
      </c>
      <c r="N309">
        <v>1</v>
      </c>
      <c r="O309" s="12">
        <v>0.15277777777777776</v>
      </c>
      <c r="P309" t="s">
        <v>5586</v>
      </c>
      <c r="Q309" s="12">
        <f t="shared" si="16"/>
        <v>1.5972222222222221E-2</v>
      </c>
      <c r="R309" s="12">
        <v>0.16874999999999998</v>
      </c>
      <c r="T309" s="11">
        <v>42955</v>
      </c>
      <c r="U309" s="12">
        <v>0.3611111111111111</v>
      </c>
      <c r="V309" s="12">
        <f t="shared" si="17"/>
        <v>0.19236111111111112</v>
      </c>
      <c r="W309" s="12">
        <v>0.5</v>
      </c>
      <c r="X309" s="12">
        <f t="shared" si="18"/>
        <v>0.69236111111111109</v>
      </c>
      <c r="Y309">
        <v>11.72</v>
      </c>
      <c r="Z309" t="s">
        <v>4994</v>
      </c>
      <c r="AA309">
        <v>11.5</v>
      </c>
      <c r="AB309">
        <v>11.8</v>
      </c>
      <c r="AC309">
        <v>11.3</v>
      </c>
      <c r="AD309">
        <v>15</v>
      </c>
      <c r="AE309">
        <v>16.5</v>
      </c>
      <c r="AF309">
        <v>15</v>
      </c>
      <c r="AG309">
        <v>16.399999999999999</v>
      </c>
      <c r="AI309" s="11">
        <v>42957</v>
      </c>
      <c r="AJ309">
        <v>15.4</v>
      </c>
      <c r="AK309">
        <v>13.5</v>
      </c>
      <c r="AL309">
        <v>15.3</v>
      </c>
      <c r="AN309" s="11">
        <v>42962</v>
      </c>
      <c r="AO309">
        <v>10.6</v>
      </c>
      <c r="AP309">
        <v>10.5</v>
      </c>
      <c r="AR309" t="s">
        <v>5207</v>
      </c>
      <c r="AS309">
        <v>9.5712861420000003E-2</v>
      </c>
      <c r="AT309" t="s">
        <v>5341</v>
      </c>
      <c r="AU309">
        <v>0.39333333333333298</v>
      </c>
      <c r="AV309">
        <v>0.39333333333333298</v>
      </c>
      <c r="AW309">
        <v>0.39333333333333298</v>
      </c>
    </row>
    <row r="310" spans="1:49" x14ac:dyDescent="0.2">
      <c r="A310">
        <v>7</v>
      </c>
      <c r="B310">
        <v>728</v>
      </c>
      <c r="C310" t="s">
        <v>5404</v>
      </c>
      <c r="D310">
        <v>2</v>
      </c>
      <c r="E310">
        <v>19</v>
      </c>
      <c r="F310">
        <v>2018</v>
      </c>
      <c r="G310" t="s">
        <v>50</v>
      </c>
      <c r="H310" t="s">
        <v>4968</v>
      </c>
      <c r="I310" t="s">
        <v>5260</v>
      </c>
      <c r="J310">
        <v>100</v>
      </c>
      <c r="K310">
        <v>9</v>
      </c>
      <c r="L310" s="11">
        <v>43150</v>
      </c>
      <c r="M310" t="s">
        <v>4994</v>
      </c>
      <c r="N310">
        <v>1</v>
      </c>
      <c r="O310" s="12">
        <v>0.18541666666666667</v>
      </c>
      <c r="P310" t="s">
        <v>5405</v>
      </c>
      <c r="Q310" s="12">
        <f t="shared" si="16"/>
        <v>1.3888888888888867E-2</v>
      </c>
      <c r="R310" s="12">
        <v>0.19930555555555554</v>
      </c>
      <c r="S310" t="s">
        <v>5397</v>
      </c>
      <c r="T310" s="11">
        <v>43151</v>
      </c>
      <c r="U310" s="12">
        <v>0.3666666666666667</v>
      </c>
      <c r="V310" s="12">
        <f t="shared" si="17"/>
        <v>0.16736111111111115</v>
      </c>
      <c r="W310" s="12">
        <v>0.5</v>
      </c>
      <c r="X310" s="12">
        <f t="shared" si="18"/>
        <v>0.66736111111111118</v>
      </c>
      <c r="Y310">
        <v>12.36</v>
      </c>
      <c r="Z310" t="s">
        <v>5342</v>
      </c>
      <c r="AA310">
        <v>11.1</v>
      </c>
      <c r="AB310">
        <v>11.2</v>
      </c>
      <c r="AC310">
        <v>11.3</v>
      </c>
      <c r="AD310">
        <v>15.1</v>
      </c>
      <c r="AE310">
        <v>16.399999999999999</v>
      </c>
      <c r="AF310">
        <v>14.9</v>
      </c>
      <c r="AG310">
        <v>16.100000000000001</v>
      </c>
      <c r="AI310" s="11">
        <v>43154</v>
      </c>
      <c r="AJ310">
        <v>13.8</v>
      </c>
      <c r="AK310">
        <v>13.6</v>
      </c>
      <c r="AL310">
        <v>15</v>
      </c>
      <c r="AN310" s="11">
        <v>43159</v>
      </c>
      <c r="AO310">
        <v>9.9</v>
      </c>
      <c r="AP310">
        <v>9.6999999999999993</v>
      </c>
      <c r="AR310" t="s">
        <v>5207</v>
      </c>
      <c r="AS310">
        <v>8.7999999999999995E-2</v>
      </c>
      <c r="AT310" t="s">
        <v>5341</v>
      </c>
      <c r="AU310">
        <v>0.43046357615893999</v>
      </c>
      <c r="AV310">
        <v>0.42953020134228198</v>
      </c>
      <c r="AW310">
        <v>0.42999688875061098</v>
      </c>
    </row>
    <row r="311" spans="1:49" x14ac:dyDescent="0.2">
      <c r="A311">
        <v>256</v>
      </c>
      <c r="B311">
        <v>248</v>
      </c>
      <c r="C311" t="s">
        <v>5741</v>
      </c>
      <c r="D311">
        <v>8</v>
      </c>
      <c r="E311">
        <v>30</v>
      </c>
      <c r="F311">
        <v>2017</v>
      </c>
      <c r="G311" t="s">
        <v>50</v>
      </c>
      <c r="H311" t="s">
        <v>4968</v>
      </c>
      <c r="I311" t="s">
        <v>5260</v>
      </c>
      <c r="J311">
        <v>100.2</v>
      </c>
      <c r="K311">
        <v>13.4</v>
      </c>
      <c r="L311" s="11">
        <v>42977</v>
      </c>
      <c r="M311" t="s">
        <v>5342</v>
      </c>
      <c r="N311">
        <v>4</v>
      </c>
      <c r="O311" s="12">
        <v>0.16319444444444445</v>
      </c>
      <c r="P311" t="s">
        <v>5737</v>
      </c>
      <c r="Q311" s="12">
        <f t="shared" si="16"/>
        <v>1.3888888888888895E-2</v>
      </c>
      <c r="R311" s="12">
        <v>0.17708333333333334</v>
      </c>
      <c r="T311" s="11">
        <v>42978</v>
      </c>
      <c r="U311">
        <v>8.4700000000000006</v>
      </c>
      <c r="V311" s="12">
        <f t="shared" si="17"/>
        <v>8.2929166666666667</v>
      </c>
      <c r="W311" s="12">
        <v>0.5</v>
      </c>
      <c r="X311" s="12">
        <f t="shared" si="18"/>
        <v>8.7929166666666667</v>
      </c>
      <c r="Y311">
        <v>12.25</v>
      </c>
      <c r="Z311" t="s">
        <v>4994</v>
      </c>
      <c r="AA311">
        <v>12.6</v>
      </c>
      <c r="AB311">
        <v>12.7</v>
      </c>
      <c r="AC311">
        <v>12.4</v>
      </c>
      <c r="AD311">
        <v>15.3</v>
      </c>
      <c r="AE311">
        <v>16.3</v>
      </c>
      <c r="AF311">
        <v>15.2</v>
      </c>
      <c r="AG311">
        <v>16.3</v>
      </c>
      <c r="AI311" s="11">
        <v>42984</v>
      </c>
      <c r="AJ311">
        <v>15.9</v>
      </c>
      <c r="AK311">
        <v>14.5</v>
      </c>
      <c r="AL311">
        <v>15.2</v>
      </c>
      <c r="AN311" s="11">
        <v>42986</v>
      </c>
      <c r="AO311">
        <v>9.5</v>
      </c>
      <c r="AP311">
        <v>9.6</v>
      </c>
      <c r="AR311" t="s">
        <v>5207</v>
      </c>
      <c r="AS311">
        <v>7.8842315369999999E-2</v>
      </c>
      <c r="AT311" t="s">
        <v>5341</v>
      </c>
      <c r="AU311">
        <v>0.44444444444444398</v>
      </c>
      <c r="AV311">
        <v>0.44078947368421101</v>
      </c>
      <c r="AW311">
        <v>0.44261695906432802</v>
      </c>
    </row>
    <row r="312" spans="1:49" x14ac:dyDescent="0.2">
      <c r="A312">
        <v>26</v>
      </c>
      <c r="B312">
        <v>15</v>
      </c>
      <c r="C312" t="s">
        <v>5430</v>
      </c>
      <c r="D312">
        <v>6</v>
      </c>
      <c r="E312">
        <v>15</v>
      </c>
      <c r="F312">
        <v>2017</v>
      </c>
      <c r="G312" t="s">
        <v>49</v>
      </c>
      <c r="H312" t="s">
        <v>4994</v>
      </c>
      <c r="I312" t="s">
        <v>5206</v>
      </c>
      <c r="J312">
        <v>100</v>
      </c>
      <c r="K312">
        <v>11.2</v>
      </c>
      <c r="L312" s="11">
        <v>42901</v>
      </c>
      <c r="M312" t="s">
        <v>5342</v>
      </c>
      <c r="N312">
        <v>3</v>
      </c>
      <c r="O312" s="12">
        <v>0.15486111111111112</v>
      </c>
      <c r="P312" t="s">
        <v>5428</v>
      </c>
      <c r="Q312" s="12">
        <f t="shared" si="16"/>
        <v>3.125E-2</v>
      </c>
      <c r="R312" s="12">
        <v>0.18611111111111112</v>
      </c>
      <c r="T312" s="11">
        <v>42902</v>
      </c>
      <c r="U312" s="12">
        <v>0.35833333333333334</v>
      </c>
      <c r="V312" s="12">
        <f t="shared" si="17"/>
        <v>0.17222222222222222</v>
      </c>
      <c r="W312" s="12">
        <v>0.5</v>
      </c>
      <c r="X312" s="12">
        <f t="shared" si="18"/>
        <v>0.67222222222222228</v>
      </c>
      <c r="Y312">
        <v>11.9</v>
      </c>
      <c r="Z312" t="s">
        <v>4994</v>
      </c>
      <c r="AA312">
        <v>11.5</v>
      </c>
      <c r="AB312">
        <v>11.9</v>
      </c>
      <c r="AC312">
        <v>11.6</v>
      </c>
      <c r="AD312">
        <v>15.2</v>
      </c>
      <c r="AE312">
        <v>16.5</v>
      </c>
      <c r="AF312">
        <v>15</v>
      </c>
      <c r="AG312">
        <v>16.3</v>
      </c>
      <c r="AI312" s="11">
        <v>42907</v>
      </c>
      <c r="AJ312">
        <v>16.899999999999999</v>
      </c>
      <c r="AK312">
        <v>12.9</v>
      </c>
      <c r="AL312">
        <v>13.3</v>
      </c>
      <c r="AN312" s="11">
        <v>42909</v>
      </c>
      <c r="AO312">
        <v>10.1</v>
      </c>
      <c r="AP312">
        <v>9.9</v>
      </c>
      <c r="AR312" t="s">
        <v>5207</v>
      </c>
      <c r="AS312">
        <v>8.1000000000000003E-2</v>
      </c>
      <c r="AT312" t="s">
        <v>5341</v>
      </c>
      <c r="AU312">
        <v>0.42105263157894701</v>
      </c>
      <c r="AV312">
        <v>0.42666666666666703</v>
      </c>
      <c r="AW312">
        <v>0.42385964912280699</v>
      </c>
    </row>
    <row r="313" spans="1:49" x14ac:dyDescent="0.2">
      <c r="A313">
        <v>171</v>
      </c>
      <c r="B313">
        <v>161</v>
      </c>
      <c r="C313" t="s">
        <v>5623</v>
      </c>
      <c r="D313">
        <v>8</v>
      </c>
      <c r="E313">
        <v>14</v>
      </c>
      <c r="F313">
        <v>2017</v>
      </c>
      <c r="G313" t="s">
        <v>49</v>
      </c>
      <c r="H313" t="s">
        <v>4994</v>
      </c>
      <c r="I313" t="s">
        <v>5206</v>
      </c>
      <c r="J313">
        <v>100</v>
      </c>
      <c r="K313">
        <v>11.5</v>
      </c>
      <c r="L313" s="11">
        <v>42961</v>
      </c>
      <c r="M313" t="s">
        <v>4994</v>
      </c>
      <c r="N313">
        <v>1</v>
      </c>
      <c r="O313" s="12">
        <v>0.14166666666666666</v>
      </c>
      <c r="P313" t="s">
        <v>5624</v>
      </c>
      <c r="Q313" s="12">
        <f t="shared" si="16"/>
        <v>1.5972222222222221E-2</v>
      </c>
      <c r="R313" s="12">
        <v>0.15763888888888888</v>
      </c>
      <c r="T313" s="11">
        <v>42962</v>
      </c>
      <c r="U313" s="12">
        <v>0.35000000000000003</v>
      </c>
      <c r="V313" s="12">
        <f t="shared" si="17"/>
        <v>0.19236111111111115</v>
      </c>
      <c r="W313" s="12">
        <v>0.5</v>
      </c>
      <c r="X313" s="12">
        <f t="shared" si="18"/>
        <v>0.6923611111111112</v>
      </c>
      <c r="Y313">
        <v>12.52</v>
      </c>
      <c r="Z313" t="s">
        <v>4994</v>
      </c>
      <c r="AA313">
        <v>11.6</v>
      </c>
      <c r="AB313">
        <v>11.5</v>
      </c>
      <c r="AC313">
        <v>11.4</v>
      </c>
      <c r="AD313">
        <v>15.1</v>
      </c>
      <c r="AE313">
        <v>16.2</v>
      </c>
      <c r="AF313">
        <v>15</v>
      </c>
      <c r="AG313">
        <v>16.2</v>
      </c>
      <c r="AH313" t="s">
        <v>5625</v>
      </c>
      <c r="AI313" s="11">
        <v>42964</v>
      </c>
      <c r="AJ313">
        <v>15.9</v>
      </c>
      <c r="AK313">
        <v>13.4</v>
      </c>
      <c r="AL313">
        <v>13.1</v>
      </c>
      <c r="AN313" s="11">
        <v>42969</v>
      </c>
      <c r="AO313">
        <v>10.199999999999999</v>
      </c>
      <c r="AP313">
        <v>10.1</v>
      </c>
      <c r="AR313" t="s">
        <v>5207</v>
      </c>
      <c r="AS313">
        <v>7.9000000000000001E-2</v>
      </c>
      <c r="AT313" t="s">
        <v>5341</v>
      </c>
      <c r="AU313">
        <v>0.39735099337748297</v>
      </c>
      <c r="AV313">
        <v>0.40666666666666701</v>
      </c>
      <c r="AW313">
        <v>0.40200883002207499</v>
      </c>
    </row>
    <row r="314" spans="1:49" x14ac:dyDescent="0.2">
      <c r="A314">
        <v>222</v>
      </c>
      <c r="B314">
        <v>214</v>
      </c>
      <c r="C314" t="s">
        <v>5696</v>
      </c>
      <c r="D314">
        <v>8</v>
      </c>
      <c r="E314">
        <v>23</v>
      </c>
      <c r="F314">
        <v>2017</v>
      </c>
      <c r="G314" t="s">
        <v>742</v>
      </c>
      <c r="H314" t="s">
        <v>5026</v>
      </c>
      <c r="I314" t="s">
        <v>5336</v>
      </c>
      <c r="J314">
        <v>100.1</v>
      </c>
      <c r="K314">
        <v>13.3</v>
      </c>
      <c r="L314" s="11">
        <v>42970</v>
      </c>
      <c r="M314" t="s">
        <v>5342</v>
      </c>
      <c r="N314">
        <v>2</v>
      </c>
      <c r="O314" s="12">
        <v>0.16597222222222222</v>
      </c>
      <c r="P314" t="s">
        <v>5695</v>
      </c>
      <c r="Q314" s="12">
        <f t="shared" si="16"/>
        <v>1.6666666666666691E-2</v>
      </c>
      <c r="R314" s="12">
        <v>0.18263888888888891</v>
      </c>
      <c r="T314" s="11">
        <v>42971</v>
      </c>
      <c r="U314" s="12">
        <v>0.3576388888888889</v>
      </c>
      <c r="V314" s="12">
        <f t="shared" si="17"/>
        <v>0.17499999999999999</v>
      </c>
      <c r="W314" s="12">
        <v>0.5</v>
      </c>
      <c r="X314" s="12">
        <f t="shared" si="18"/>
        <v>0.67500000000000004</v>
      </c>
      <c r="Y314">
        <v>12.23</v>
      </c>
      <c r="Z314" t="s">
        <v>4994</v>
      </c>
      <c r="AA314">
        <v>13.1</v>
      </c>
      <c r="AB314">
        <v>13.1</v>
      </c>
      <c r="AC314">
        <v>12.8</v>
      </c>
      <c r="AD314">
        <v>15.2</v>
      </c>
      <c r="AE314">
        <v>16.3</v>
      </c>
      <c r="AF314">
        <v>15.3</v>
      </c>
      <c r="AG314">
        <v>16.399999999999999</v>
      </c>
      <c r="AI314" s="11">
        <v>42976</v>
      </c>
      <c r="AJ314">
        <v>15</v>
      </c>
      <c r="AK314">
        <v>15.8</v>
      </c>
      <c r="AL314">
        <v>18.2</v>
      </c>
      <c r="AN314" s="11">
        <v>42979</v>
      </c>
      <c r="AO314">
        <v>10.6</v>
      </c>
      <c r="AP314">
        <v>10.7</v>
      </c>
      <c r="AR314" t="s">
        <v>5207</v>
      </c>
      <c r="AS314">
        <v>9.9900099899999997E-2</v>
      </c>
      <c r="AT314" t="s">
        <v>5341</v>
      </c>
      <c r="AU314">
        <v>0.375</v>
      </c>
      <c r="AV314">
        <v>0.37254901960784298</v>
      </c>
      <c r="AW314">
        <v>0.37377450980392202</v>
      </c>
    </row>
    <row r="315" spans="1:49" x14ac:dyDescent="0.2">
      <c r="A315">
        <v>335</v>
      </c>
      <c r="B315">
        <v>331</v>
      </c>
      <c r="C315" t="s">
        <v>5846</v>
      </c>
      <c r="D315">
        <v>9</v>
      </c>
      <c r="E315">
        <v>21</v>
      </c>
      <c r="F315">
        <v>2017</v>
      </c>
      <c r="G315" t="s">
        <v>742</v>
      </c>
      <c r="H315" t="s">
        <v>5026</v>
      </c>
      <c r="I315" t="s">
        <v>5336</v>
      </c>
      <c r="J315">
        <v>100.1</v>
      </c>
      <c r="K315">
        <v>12.9</v>
      </c>
      <c r="L315" s="11">
        <v>42999</v>
      </c>
      <c r="M315" t="s">
        <v>5342</v>
      </c>
      <c r="N315">
        <v>3</v>
      </c>
      <c r="O315" s="12">
        <v>0.18263888888888891</v>
      </c>
      <c r="P315" t="s">
        <v>5844</v>
      </c>
      <c r="Q315" s="12">
        <f t="shared" si="16"/>
        <v>1.5277777777777751E-2</v>
      </c>
      <c r="R315" s="12">
        <v>0.19791666666666666</v>
      </c>
      <c r="T315" s="11">
        <v>43000</v>
      </c>
      <c r="U315" s="12">
        <v>0.35694444444444445</v>
      </c>
      <c r="V315" s="12">
        <f t="shared" si="17"/>
        <v>0.1590277777777778</v>
      </c>
      <c r="W315" s="12">
        <v>0.5</v>
      </c>
      <c r="X315" s="12">
        <f t="shared" si="18"/>
        <v>0.65902777777777777</v>
      </c>
      <c r="Y315">
        <v>12.33</v>
      </c>
      <c r="Z315" t="s">
        <v>5342</v>
      </c>
      <c r="AA315">
        <v>12.3</v>
      </c>
      <c r="AB315">
        <v>12.9</v>
      </c>
      <c r="AC315">
        <v>12.4</v>
      </c>
      <c r="AD315">
        <v>15</v>
      </c>
      <c r="AE315">
        <v>16.100000000000001</v>
      </c>
      <c r="AF315">
        <v>15</v>
      </c>
      <c r="AG315">
        <v>16.2</v>
      </c>
      <c r="AI315" s="11">
        <v>43006</v>
      </c>
      <c r="AJ315">
        <v>15.1</v>
      </c>
      <c r="AK315">
        <v>16.399999999999999</v>
      </c>
      <c r="AL315">
        <v>16.399999999999999</v>
      </c>
      <c r="AN315" s="11">
        <v>43012</v>
      </c>
      <c r="AO315">
        <v>10.199999999999999</v>
      </c>
      <c r="AP315">
        <v>10.199999999999999</v>
      </c>
      <c r="AR315" t="s">
        <v>5207</v>
      </c>
      <c r="AS315">
        <v>0.1028971029</v>
      </c>
      <c r="AT315" t="s">
        <v>5341</v>
      </c>
      <c r="AU315">
        <v>0.39333333333333298</v>
      </c>
      <c r="AV315">
        <v>0.4</v>
      </c>
      <c r="AW315">
        <v>0.396666666666667</v>
      </c>
    </row>
    <row r="316" spans="1:49" x14ac:dyDescent="0.2">
      <c r="A316">
        <v>42</v>
      </c>
      <c r="B316">
        <v>31</v>
      </c>
      <c r="C316" t="s">
        <v>5451</v>
      </c>
      <c r="D316">
        <v>6</v>
      </c>
      <c r="E316">
        <v>20</v>
      </c>
      <c r="F316">
        <v>2017</v>
      </c>
      <c r="G316" t="s">
        <v>655</v>
      </c>
      <c r="H316" t="s">
        <v>5197</v>
      </c>
      <c r="I316" t="s">
        <v>5294</v>
      </c>
      <c r="J316">
        <v>100</v>
      </c>
      <c r="K316">
        <v>9</v>
      </c>
      <c r="L316" s="11">
        <v>42906</v>
      </c>
      <c r="M316" t="s">
        <v>5342</v>
      </c>
      <c r="N316">
        <v>3</v>
      </c>
      <c r="O316" s="12">
        <v>0.15</v>
      </c>
      <c r="P316" t="s">
        <v>5449</v>
      </c>
      <c r="Q316" s="12">
        <f t="shared" si="16"/>
        <v>3.2638888888888912E-2</v>
      </c>
      <c r="R316" s="12">
        <v>0.18263888888888891</v>
      </c>
      <c r="T316" s="11">
        <v>42907</v>
      </c>
      <c r="U316" s="12">
        <v>0.3576388888888889</v>
      </c>
      <c r="V316" s="12">
        <f t="shared" si="17"/>
        <v>0.17499999999999999</v>
      </c>
      <c r="W316" s="12">
        <v>0.5</v>
      </c>
      <c r="X316" s="12">
        <f t="shared" si="18"/>
        <v>0.67500000000000004</v>
      </c>
      <c r="Y316">
        <v>11.92</v>
      </c>
      <c r="Z316" t="s">
        <v>4994</v>
      </c>
      <c r="AA316">
        <v>11.4</v>
      </c>
      <c r="AB316">
        <v>11.4</v>
      </c>
      <c r="AC316">
        <v>11.5</v>
      </c>
      <c r="AD316">
        <v>15</v>
      </c>
      <c r="AE316">
        <v>16.3</v>
      </c>
      <c r="AF316">
        <v>15</v>
      </c>
      <c r="AG316">
        <v>16.3</v>
      </c>
      <c r="AI316" s="11">
        <v>42909</v>
      </c>
      <c r="AJ316">
        <v>16.399999999999999</v>
      </c>
      <c r="AK316">
        <v>13.2</v>
      </c>
      <c r="AL316">
        <v>12.9</v>
      </c>
      <c r="AN316" s="11">
        <v>42914</v>
      </c>
      <c r="AO316">
        <v>9.1999999999999993</v>
      </c>
      <c r="AP316">
        <v>9</v>
      </c>
      <c r="AR316" t="s">
        <v>5207</v>
      </c>
      <c r="AS316">
        <v>8.2000000000000003E-2</v>
      </c>
      <c r="AT316" t="s">
        <v>5341</v>
      </c>
      <c r="AU316">
        <v>0.473333333333333</v>
      </c>
      <c r="AV316">
        <v>0.48666666666666702</v>
      </c>
      <c r="AW316">
        <v>0.48</v>
      </c>
    </row>
    <row r="317" spans="1:49" x14ac:dyDescent="0.2">
      <c r="A317">
        <v>43</v>
      </c>
      <c r="B317">
        <v>32</v>
      </c>
      <c r="C317" t="s">
        <v>5452</v>
      </c>
      <c r="D317">
        <v>6</v>
      </c>
      <c r="E317">
        <v>20</v>
      </c>
      <c r="F317">
        <v>2017</v>
      </c>
      <c r="G317" t="s">
        <v>655</v>
      </c>
      <c r="H317" t="s">
        <v>5197</v>
      </c>
      <c r="I317" t="s">
        <v>5294</v>
      </c>
      <c r="J317">
        <v>100.2</v>
      </c>
      <c r="K317">
        <v>9.1999999999999993</v>
      </c>
      <c r="L317" s="11">
        <v>42906</v>
      </c>
      <c r="M317" t="s">
        <v>5342</v>
      </c>
      <c r="N317">
        <v>4</v>
      </c>
      <c r="O317" s="12">
        <v>0.15</v>
      </c>
      <c r="P317" t="s">
        <v>5449</v>
      </c>
      <c r="Q317" s="12">
        <f t="shared" si="16"/>
        <v>3.2638888888888912E-2</v>
      </c>
      <c r="R317" s="12">
        <v>0.18263888888888891</v>
      </c>
      <c r="T317" s="11">
        <v>42907</v>
      </c>
      <c r="U317" s="12">
        <v>0.3576388888888889</v>
      </c>
      <c r="V317" s="12">
        <f t="shared" si="17"/>
        <v>0.17499999999999999</v>
      </c>
      <c r="W317" s="12">
        <v>0.5</v>
      </c>
      <c r="X317" s="12">
        <f t="shared" si="18"/>
        <v>0.67500000000000004</v>
      </c>
      <c r="Y317">
        <v>11.95</v>
      </c>
      <c r="Z317" t="s">
        <v>4994</v>
      </c>
      <c r="AA317">
        <v>11.3</v>
      </c>
      <c r="AB317">
        <v>11.2</v>
      </c>
      <c r="AC317">
        <v>11.6</v>
      </c>
      <c r="AD317">
        <v>15.1</v>
      </c>
      <c r="AE317">
        <v>16.399999999999999</v>
      </c>
      <c r="AF317">
        <v>15</v>
      </c>
      <c r="AG317">
        <v>16.2</v>
      </c>
      <c r="AI317" s="11">
        <v>42909</v>
      </c>
      <c r="AJ317">
        <v>16.5</v>
      </c>
      <c r="AK317">
        <v>13</v>
      </c>
      <c r="AL317">
        <v>13.2</v>
      </c>
      <c r="AN317" s="11">
        <v>42914</v>
      </c>
      <c r="AO317">
        <v>9.1</v>
      </c>
      <c r="AP317">
        <v>9</v>
      </c>
      <c r="AR317" t="s">
        <v>5207</v>
      </c>
      <c r="AS317">
        <v>8.5828343309999999E-2</v>
      </c>
      <c r="AT317" t="s">
        <v>5341</v>
      </c>
      <c r="AU317">
        <v>0.48344370860927099</v>
      </c>
      <c r="AV317">
        <v>0.48</v>
      </c>
      <c r="AW317">
        <v>0.48172185430463599</v>
      </c>
    </row>
    <row r="318" spans="1:49" x14ac:dyDescent="0.2">
      <c r="A318">
        <v>204</v>
      </c>
      <c r="B318">
        <v>194</v>
      </c>
      <c r="C318" t="s">
        <v>5668</v>
      </c>
      <c r="D318">
        <v>8</v>
      </c>
      <c r="E318">
        <v>21</v>
      </c>
      <c r="F318">
        <v>2017</v>
      </c>
      <c r="G318" t="s">
        <v>30</v>
      </c>
      <c r="H318" t="s">
        <v>5005</v>
      </c>
      <c r="I318" t="s">
        <v>5210</v>
      </c>
      <c r="J318">
        <v>100.2</v>
      </c>
      <c r="K318">
        <v>12.1</v>
      </c>
      <c r="L318" s="11">
        <v>42968</v>
      </c>
      <c r="M318" t="s">
        <v>4994</v>
      </c>
      <c r="N318">
        <v>2</v>
      </c>
      <c r="O318" s="12">
        <v>0.13958333333333334</v>
      </c>
      <c r="P318" t="s">
        <v>5667</v>
      </c>
      <c r="Q318" s="12">
        <f t="shared" si="16"/>
        <v>1.6666666666666663E-2</v>
      </c>
      <c r="R318" s="12">
        <v>0.15625</v>
      </c>
      <c r="T318" s="11">
        <v>42969</v>
      </c>
      <c r="U318" s="12">
        <v>0.34722222222222227</v>
      </c>
      <c r="V318" s="12">
        <f t="shared" si="17"/>
        <v>0.19097222222222227</v>
      </c>
      <c r="W318" s="12">
        <v>0.5</v>
      </c>
      <c r="X318" s="12">
        <f t="shared" si="18"/>
        <v>0.69097222222222232</v>
      </c>
      <c r="Y318">
        <v>12.28</v>
      </c>
      <c r="Z318" t="s">
        <v>4994</v>
      </c>
      <c r="AA318">
        <v>12.8</v>
      </c>
      <c r="AB318">
        <v>12.9</v>
      </c>
      <c r="AC318">
        <v>12.3</v>
      </c>
      <c r="AD318">
        <v>15.1</v>
      </c>
      <c r="AE318">
        <v>16.399999999999999</v>
      </c>
      <c r="AF318">
        <v>15.2</v>
      </c>
      <c r="AG318">
        <v>16.399999999999999</v>
      </c>
      <c r="AI318" s="11">
        <v>42971</v>
      </c>
      <c r="AJ318">
        <v>15.7</v>
      </c>
      <c r="AK318">
        <v>15.7</v>
      </c>
      <c r="AL318">
        <v>15</v>
      </c>
      <c r="AN318" s="11">
        <v>42976</v>
      </c>
      <c r="AO318">
        <v>9.8000000000000007</v>
      </c>
      <c r="AP318">
        <v>9.9</v>
      </c>
      <c r="AR318" t="s">
        <v>5207</v>
      </c>
      <c r="AS318">
        <v>8.3832335329999993E-2</v>
      </c>
      <c r="AT318" t="s">
        <v>5341</v>
      </c>
      <c r="AU318">
        <v>0.43708609271523202</v>
      </c>
      <c r="AV318">
        <v>0.42763157894736797</v>
      </c>
      <c r="AW318">
        <v>0.43235883583130003</v>
      </c>
    </row>
    <row r="319" spans="1:49" x14ac:dyDescent="0.2">
      <c r="A319">
        <v>318</v>
      </c>
      <c r="B319">
        <v>313</v>
      </c>
      <c r="C319" t="s">
        <v>5824</v>
      </c>
      <c r="D319">
        <v>9</v>
      </c>
      <c r="E319">
        <v>19</v>
      </c>
      <c r="F319">
        <v>2017</v>
      </c>
      <c r="G319" t="s">
        <v>30</v>
      </c>
      <c r="H319" t="s">
        <v>5005</v>
      </c>
      <c r="I319" t="s">
        <v>5210</v>
      </c>
      <c r="J319">
        <v>100.1</v>
      </c>
      <c r="K319">
        <v>11.6</v>
      </c>
      <c r="L319" s="11">
        <v>42997</v>
      </c>
      <c r="M319" t="s">
        <v>5342</v>
      </c>
      <c r="N319">
        <v>1</v>
      </c>
      <c r="O319" s="12">
        <v>0.19027777777777777</v>
      </c>
      <c r="P319" t="s">
        <v>5825</v>
      </c>
      <c r="Q319" s="12">
        <f t="shared" si="16"/>
        <v>1.6666666666666691E-2</v>
      </c>
      <c r="R319" s="12">
        <v>0.20694444444444446</v>
      </c>
      <c r="S319" t="s">
        <v>5774</v>
      </c>
      <c r="T319" s="11">
        <v>42998</v>
      </c>
      <c r="U319" s="12">
        <v>0.3576388888888889</v>
      </c>
      <c r="V319" s="12">
        <f t="shared" si="17"/>
        <v>0.15069444444444444</v>
      </c>
      <c r="W319" s="12">
        <v>0.5</v>
      </c>
      <c r="X319" s="12">
        <f t="shared" si="18"/>
        <v>0.65069444444444446</v>
      </c>
      <c r="Y319">
        <v>12.31</v>
      </c>
      <c r="Z319" t="s">
        <v>5342</v>
      </c>
      <c r="AA319">
        <v>12.3</v>
      </c>
      <c r="AB319">
        <v>12.6</v>
      </c>
      <c r="AC319">
        <v>12.6</v>
      </c>
      <c r="AD319">
        <v>15.2</v>
      </c>
      <c r="AE319">
        <v>16.5</v>
      </c>
      <c r="AF319">
        <v>15.1</v>
      </c>
      <c r="AG319">
        <v>16.3</v>
      </c>
      <c r="AI319" s="11">
        <v>43000</v>
      </c>
      <c r="AJ319">
        <v>13.9</v>
      </c>
      <c r="AK319">
        <v>16.399999999999999</v>
      </c>
      <c r="AL319">
        <v>14.4</v>
      </c>
      <c r="AN319" s="11">
        <v>43007</v>
      </c>
      <c r="AO319">
        <v>10.3</v>
      </c>
      <c r="AP319">
        <v>10.1</v>
      </c>
      <c r="AR319" t="s">
        <v>5207</v>
      </c>
      <c r="AS319">
        <v>7.1928071930000004E-2</v>
      </c>
      <c r="AT319" t="s">
        <v>5341</v>
      </c>
      <c r="AU319">
        <v>0.40789473684210498</v>
      </c>
      <c r="AV319">
        <v>0.41059602649006599</v>
      </c>
      <c r="AW319">
        <v>0.40924538166608598</v>
      </c>
    </row>
    <row r="320" spans="1:49" x14ac:dyDescent="0.2">
      <c r="A320">
        <v>51</v>
      </c>
      <c r="B320">
        <v>40</v>
      </c>
      <c r="C320" t="s">
        <v>5462</v>
      </c>
      <c r="D320">
        <v>6</v>
      </c>
      <c r="E320">
        <v>22</v>
      </c>
      <c r="F320">
        <v>2017</v>
      </c>
      <c r="G320" t="s">
        <v>136</v>
      </c>
      <c r="H320" t="s">
        <v>5160</v>
      </c>
      <c r="I320" t="s">
        <v>5276</v>
      </c>
      <c r="J320">
        <v>100</v>
      </c>
      <c r="K320">
        <v>12.5</v>
      </c>
      <c r="L320" s="11">
        <v>42908</v>
      </c>
      <c r="M320" t="s">
        <v>4994</v>
      </c>
      <c r="N320">
        <v>4</v>
      </c>
      <c r="O320" s="12">
        <v>0.14097222222222222</v>
      </c>
      <c r="P320" t="s">
        <v>5459</v>
      </c>
      <c r="Q320" s="12">
        <f t="shared" si="16"/>
        <v>1.3888888888888895E-2</v>
      </c>
      <c r="R320" s="12">
        <v>0.15486111111111112</v>
      </c>
      <c r="T320" s="11">
        <v>42909</v>
      </c>
      <c r="U320" s="12">
        <v>0.36041666666666666</v>
      </c>
      <c r="V320" s="12">
        <f t="shared" si="17"/>
        <v>0.20555555555555555</v>
      </c>
      <c r="W320" s="12">
        <v>0.5</v>
      </c>
      <c r="X320" s="12">
        <f t="shared" si="18"/>
        <v>0.70555555555555549</v>
      </c>
      <c r="Y320">
        <v>11.92</v>
      </c>
      <c r="Z320" t="s">
        <v>4994</v>
      </c>
      <c r="AA320">
        <v>11.1</v>
      </c>
      <c r="AB320">
        <v>11</v>
      </c>
      <c r="AC320">
        <v>10.7</v>
      </c>
      <c r="AD320">
        <v>15.4</v>
      </c>
      <c r="AE320">
        <v>16.5</v>
      </c>
      <c r="AF320">
        <v>15.2</v>
      </c>
      <c r="AG320">
        <v>16.5</v>
      </c>
      <c r="AI320" s="11">
        <v>42914</v>
      </c>
      <c r="AJ320">
        <v>13.7</v>
      </c>
      <c r="AK320">
        <v>16.399999999999999</v>
      </c>
      <c r="AL320">
        <v>12.7</v>
      </c>
      <c r="AN320" s="11">
        <v>42916</v>
      </c>
      <c r="AO320">
        <v>10.5</v>
      </c>
      <c r="AP320">
        <v>10.5</v>
      </c>
      <c r="AR320" t="s">
        <v>5207</v>
      </c>
      <c r="AS320">
        <v>0.1</v>
      </c>
      <c r="AT320" t="s">
        <v>5341</v>
      </c>
      <c r="AU320">
        <v>0.38961038961039002</v>
      </c>
      <c r="AV320">
        <v>0.394736842105263</v>
      </c>
      <c r="AW320">
        <v>0.39217361585782601</v>
      </c>
    </row>
    <row r="321" spans="1:49" x14ac:dyDescent="0.2">
      <c r="A321">
        <v>182</v>
      </c>
      <c r="B321">
        <v>172</v>
      </c>
      <c r="C321" t="s">
        <v>5640</v>
      </c>
      <c r="D321">
        <v>8</v>
      </c>
      <c r="E321">
        <v>15</v>
      </c>
      <c r="F321">
        <v>2017</v>
      </c>
      <c r="G321" t="s">
        <v>136</v>
      </c>
      <c r="H321" t="s">
        <v>5160</v>
      </c>
      <c r="I321" t="s">
        <v>5276</v>
      </c>
      <c r="J321">
        <v>100.2</v>
      </c>
      <c r="K321">
        <v>13.7</v>
      </c>
      <c r="L321" s="11">
        <v>42962</v>
      </c>
      <c r="M321" t="s">
        <v>4994</v>
      </c>
      <c r="N321">
        <v>4</v>
      </c>
      <c r="O321" s="12">
        <v>0.14652777777777778</v>
      </c>
      <c r="P321" t="s">
        <v>5636</v>
      </c>
      <c r="Q321" s="12">
        <f t="shared" si="16"/>
        <v>1.5972222222222221E-2</v>
      </c>
      <c r="R321" s="12">
        <v>0.16250000000000001</v>
      </c>
      <c r="T321" s="11">
        <v>42963</v>
      </c>
      <c r="U321" s="12">
        <v>0.35972222222222222</v>
      </c>
      <c r="V321" s="12">
        <f t="shared" si="17"/>
        <v>0.19722222222222222</v>
      </c>
      <c r="W321" s="12">
        <v>0.5</v>
      </c>
      <c r="X321" s="12">
        <f t="shared" si="18"/>
        <v>0.69722222222222219</v>
      </c>
      <c r="Y321">
        <v>12.19</v>
      </c>
      <c r="Z321" t="s">
        <v>5342</v>
      </c>
      <c r="AA321">
        <v>11.6</v>
      </c>
      <c r="AB321">
        <v>11.7</v>
      </c>
      <c r="AC321">
        <v>11.5</v>
      </c>
      <c r="AD321">
        <v>15.1</v>
      </c>
      <c r="AE321">
        <v>16.3</v>
      </c>
      <c r="AF321">
        <v>15.1</v>
      </c>
      <c r="AG321">
        <v>16.399999999999999</v>
      </c>
      <c r="AI321" s="11">
        <v>42965</v>
      </c>
      <c r="AJ321">
        <v>14.8</v>
      </c>
      <c r="AK321">
        <v>15.8</v>
      </c>
      <c r="AL321">
        <v>13.6</v>
      </c>
      <c r="AN321" s="11">
        <v>42971</v>
      </c>
      <c r="AO321">
        <v>10.3</v>
      </c>
      <c r="AP321">
        <v>10.5</v>
      </c>
      <c r="AQ321" t="s">
        <v>5637</v>
      </c>
      <c r="AR321" t="s">
        <v>5207</v>
      </c>
      <c r="AS321">
        <v>9.3812375249999996E-2</v>
      </c>
      <c r="AT321" t="s">
        <v>5341</v>
      </c>
      <c r="AU321">
        <v>0.39735099337748297</v>
      </c>
      <c r="AV321">
        <v>0.39072847682119199</v>
      </c>
      <c r="AW321">
        <v>0.39403973509933798</v>
      </c>
    </row>
    <row r="322" spans="1:49" x14ac:dyDescent="0.2">
      <c r="A322">
        <v>110</v>
      </c>
      <c r="B322">
        <v>99</v>
      </c>
      <c r="C322" t="s">
        <v>5540</v>
      </c>
      <c r="D322">
        <v>7</v>
      </c>
      <c r="E322">
        <v>24</v>
      </c>
      <c r="F322">
        <v>2017</v>
      </c>
      <c r="G322" t="s">
        <v>111</v>
      </c>
      <c r="H322" t="s">
        <v>5034</v>
      </c>
      <c r="I322" t="s">
        <v>5266</v>
      </c>
      <c r="J322">
        <v>100.1</v>
      </c>
      <c r="K322">
        <v>13</v>
      </c>
      <c r="L322" s="11">
        <v>42940</v>
      </c>
      <c r="M322" t="s">
        <v>4994</v>
      </c>
      <c r="N322">
        <v>3</v>
      </c>
      <c r="O322" s="12">
        <v>0.13541666666666666</v>
      </c>
      <c r="P322" t="s">
        <v>5537</v>
      </c>
      <c r="Q322" s="12">
        <f t="shared" si="16"/>
        <v>1.3888888888888895E-2</v>
      </c>
      <c r="R322" s="12">
        <v>0.14930555555555555</v>
      </c>
      <c r="T322" s="11">
        <v>42941</v>
      </c>
      <c r="U322" s="12">
        <v>0.37638888888888888</v>
      </c>
      <c r="V322" s="12">
        <f t="shared" si="17"/>
        <v>0.22708333333333333</v>
      </c>
      <c r="W322" s="12">
        <v>0.5</v>
      </c>
      <c r="X322" s="12">
        <f t="shared" si="18"/>
        <v>0.7270833333333333</v>
      </c>
      <c r="Y322">
        <v>12.1</v>
      </c>
      <c r="Z322" t="s">
        <v>4994</v>
      </c>
      <c r="AA322">
        <v>11.4</v>
      </c>
      <c r="AB322">
        <v>11.5</v>
      </c>
      <c r="AC322">
        <v>11.4</v>
      </c>
      <c r="AD322">
        <v>15.1</v>
      </c>
      <c r="AE322">
        <v>16.3</v>
      </c>
      <c r="AF322">
        <v>15.1</v>
      </c>
      <c r="AG322">
        <v>16.600000000000001</v>
      </c>
      <c r="AH322" t="s">
        <v>5538</v>
      </c>
      <c r="AI322" s="11">
        <v>42943</v>
      </c>
      <c r="AJ322">
        <v>13.4</v>
      </c>
      <c r="AK322">
        <v>13.2</v>
      </c>
      <c r="AL322">
        <v>14.2</v>
      </c>
      <c r="AN322" s="11">
        <v>42948</v>
      </c>
      <c r="AO322">
        <v>10.3</v>
      </c>
      <c r="AP322">
        <v>10.6</v>
      </c>
      <c r="AR322" t="s">
        <v>5207</v>
      </c>
      <c r="AS322">
        <v>6.4935064939999995E-2</v>
      </c>
      <c r="AT322" t="s">
        <v>5341</v>
      </c>
      <c r="AU322">
        <v>0.39735099337748297</v>
      </c>
      <c r="AV322">
        <v>0.39735099337748397</v>
      </c>
      <c r="AW322">
        <v>0.39735099337748397</v>
      </c>
    </row>
    <row r="323" spans="1:49" x14ac:dyDescent="0.2">
      <c r="A323">
        <v>295</v>
      </c>
      <c r="B323">
        <v>290</v>
      </c>
      <c r="C323" t="s">
        <v>5794</v>
      </c>
      <c r="D323">
        <v>9</v>
      </c>
      <c r="E323">
        <v>13</v>
      </c>
      <c r="F323">
        <v>2017</v>
      </c>
      <c r="G323" t="s">
        <v>111</v>
      </c>
      <c r="H323" t="s">
        <v>5034</v>
      </c>
      <c r="I323" t="s">
        <v>5266</v>
      </c>
      <c r="J323">
        <v>100.1</v>
      </c>
      <c r="K323">
        <v>12.9</v>
      </c>
      <c r="L323" s="11">
        <v>42991</v>
      </c>
      <c r="M323" t="s">
        <v>5342</v>
      </c>
      <c r="N323">
        <v>2</v>
      </c>
      <c r="O323" s="12">
        <v>0.18819444444444444</v>
      </c>
      <c r="P323" t="s">
        <v>5793</v>
      </c>
      <c r="Q323" s="12">
        <f t="shared" ref="Q323:Q386" si="19">R323-O323</f>
        <v>1.6666666666666691E-2</v>
      </c>
      <c r="R323" s="12">
        <v>0.20486111111111113</v>
      </c>
      <c r="T323" s="11">
        <v>42992</v>
      </c>
      <c r="U323" s="12">
        <v>0.39027777777777778</v>
      </c>
      <c r="V323" s="12">
        <f t="shared" si="17"/>
        <v>0.18541666666666665</v>
      </c>
      <c r="W323" s="12">
        <v>0.5</v>
      </c>
      <c r="X323" s="12">
        <f t="shared" si="18"/>
        <v>0.68541666666666667</v>
      </c>
      <c r="Y323" t="s">
        <v>5207</v>
      </c>
      <c r="Z323" t="s">
        <v>4994</v>
      </c>
      <c r="AA323">
        <v>12.8</v>
      </c>
      <c r="AB323">
        <v>12.7</v>
      </c>
      <c r="AC323">
        <v>12.6</v>
      </c>
      <c r="AD323">
        <v>15.1</v>
      </c>
      <c r="AE323">
        <v>15.8</v>
      </c>
      <c r="AF323">
        <v>15.2</v>
      </c>
      <c r="AG323">
        <v>16.3</v>
      </c>
      <c r="AI323" s="11">
        <v>42997</v>
      </c>
      <c r="AJ323">
        <v>14.9</v>
      </c>
      <c r="AK323">
        <v>15</v>
      </c>
      <c r="AL323">
        <v>17.3</v>
      </c>
      <c r="AN323" s="11">
        <v>43000</v>
      </c>
      <c r="AO323">
        <v>10.5</v>
      </c>
      <c r="AP323">
        <v>10.5</v>
      </c>
      <c r="AR323" t="s">
        <v>5207</v>
      </c>
      <c r="AS323">
        <v>9.0909090910000004E-2</v>
      </c>
      <c r="AT323" t="s">
        <v>5341</v>
      </c>
      <c r="AU323">
        <v>0.350993377483444</v>
      </c>
      <c r="AV323">
        <v>0.38157894736842102</v>
      </c>
      <c r="AW323">
        <v>0.36628616242593198</v>
      </c>
    </row>
    <row r="324" spans="1:49" x14ac:dyDescent="0.2">
      <c r="A324">
        <v>34</v>
      </c>
      <c r="B324">
        <v>23</v>
      </c>
      <c r="C324" t="s">
        <v>5441</v>
      </c>
      <c r="D324">
        <v>6</v>
      </c>
      <c r="E324">
        <v>19</v>
      </c>
      <c r="F324">
        <v>2017</v>
      </c>
      <c r="G324" t="s">
        <v>140</v>
      </c>
      <c r="H324" t="s">
        <v>5142</v>
      </c>
      <c r="I324" t="s">
        <v>5204</v>
      </c>
      <c r="J324">
        <v>100.3</v>
      </c>
      <c r="K324">
        <v>12.1</v>
      </c>
      <c r="L324" s="11">
        <v>42905</v>
      </c>
      <c r="M324" t="s">
        <v>5342</v>
      </c>
      <c r="N324">
        <v>3</v>
      </c>
      <c r="O324" s="12">
        <v>0.15347222222222223</v>
      </c>
      <c r="P324" t="s">
        <v>5438</v>
      </c>
      <c r="Q324" s="12">
        <f t="shared" si="19"/>
        <v>3.7499999999999978E-2</v>
      </c>
      <c r="R324" s="12">
        <v>0.19097222222222221</v>
      </c>
      <c r="S324" t="s">
        <v>5439</v>
      </c>
      <c r="T324" s="11">
        <v>42906</v>
      </c>
      <c r="U324" s="12">
        <v>0.36736111111111108</v>
      </c>
      <c r="V324" s="12">
        <f t="shared" si="17"/>
        <v>0.17638888888888887</v>
      </c>
      <c r="W324" s="12">
        <v>0.5</v>
      </c>
      <c r="X324" s="12">
        <f t="shared" si="18"/>
        <v>0.67638888888888893</v>
      </c>
      <c r="Y324">
        <v>11.91</v>
      </c>
      <c r="Z324" t="s">
        <v>5342</v>
      </c>
      <c r="AA324">
        <v>11.2</v>
      </c>
      <c r="AB324">
        <v>11.5</v>
      </c>
      <c r="AC324">
        <v>11.3</v>
      </c>
      <c r="AD324">
        <v>15.1</v>
      </c>
      <c r="AE324">
        <v>16.3</v>
      </c>
      <c r="AF324">
        <v>15.1</v>
      </c>
      <c r="AG324">
        <v>16.3</v>
      </c>
      <c r="AI324" s="11">
        <v>42908</v>
      </c>
      <c r="AJ324">
        <v>13.9</v>
      </c>
      <c r="AK324">
        <v>16</v>
      </c>
      <c r="AL324">
        <v>13.4</v>
      </c>
      <c r="AN324" s="11">
        <v>42913</v>
      </c>
      <c r="AO324">
        <v>10.4</v>
      </c>
      <c r="AP324">
        <v>10.4</v>
      </c>
      <c r="AR324" t="s">
        <v>5207</v>
      </c>
      <c r="AS324">
        <v>9.2721834500000003E-2</v>
      </c>
      <c r="AT324" t="s">
        <v>5341</v>
      </c>
      <c r="AU324">
        <v>0.39072847682119199</v>
      </c>
      <c r="AV324">
        <v>0.39072847682119199</v>
      </c>
      <c r="AW324">
        <v>0.39072847682119199</v>
      </c>
    </row>
    <row r="325" spans="1:49" x14ac:dyDescent="0.2">
      <c r="A325">
        <v>299</v>
      </c>
      <c r="B325">
        <v>294</v>
      </c>
      <c r="C325" t="s">
        <v>5799</v>
      </c>
      <c r="D325">
        <v>9</v>
      </c>
      <c r="E325">
        <v>14</v>
      </c>
      <c r="F325">
        <v>2017</v>
      </c>
      <c r="G325" t="s">
        <v>140</v>
      </c>
      <c r="H325" t="s">
        <v>5142</v>
      </c>
      <c r="I325" t="s">
        <v>5204</v>
      </c>
      <c r="J325">
        <v>100</v>
      </c>
      <c r="K325">
        <v>13.9</v>
      </c>
      <c r="L325" s="11">
        <v>42992</v>
      </c>
      <c r="M325" t="s">
        <v>4994</v>
      </c>
      <c r="N325">
        <v>2</v>
      </c>
      <c r="O325" s="12">
        <v>0.16250000000000001</v>
      </c>
      <c r="P325" t="s">
        <v>5798</v>
      </c>
      <c r="Q325" s="12">
        <f t="shared" si="19"/>
        <v>1.5972222222222221E-2</v>
      </c>
      <c r="R325" s="12">
        <v>0.17847222222222223</v>
      </c>
      <c r="S325" t="s">
        <v>5774</v>
      </c>
      <c r="T325" s="11">
        <v>42993</v>
      </c>
      <c r="U325" s="12">
        <v>0.3888888888888889</v>
      </c>
      <c r="V325" s="12">
        <f t="shared" si="17"/>
        <v>0.21041666666666667</v>
      </c>
      <c r="W325" s="12">
        <v>0.5</v>
      </c>
      <c r="X325" s="12">
        <f t="shared" si="18"/>
        <v>0.7104166666666667</v>
      </c>
      <c r="Y325">
        <v>12.28</v>
      </c>
      <c r="Z325" t="s">
        <v>5342</v>
      </c>
      <c r="AA325">
        <v>13.2</v>
      </c>
      <c r="AB325">
        <v>12.8</v>
      </c>
      <c r="AC325">
        <v>12.7</v>
      </c>
      <c r="AD325">
        <v>15.2</v>
      </c>
      <c r="AE325">
        <v>16.399999999999999</v>
      </c>
      <c r="AF325">
        <v>15.2</v>
      </c>
      <c r="AG325">
        <v>16.3</v>
      </c>
      <c r="AI325" s="11">
        <v>42998</v>
      </c>
      <c r="AJ325">
        <v>15.3</v>
      </c>
      <c r="AK325">
        <v>15.9</v>
      </c>
      <c r="AL325">
        <v>16.8</v>
      </c>
      <c r="AN325" s="11">
        <v>43004</v>
      </c>
      <c r="AO325">
        <v>10.199999999999999</v>
      </c>
      <c r="AP325">
        <v>10.199999999999999</v>
      </c>
      <c r="AR325" t="s">
        <v>5207</v>
      </c>
      <c r="AS325">
        <v>9.2999999999999999E-2</v>
      </c>
      <c r="AT325" t="s">
        <v>5341</v>
      </c>
      <c r="AU325">
        <v>0.40789473684210498</v>
      </c>
      <c r="AV325">
        <v>0.40131578947368401</v>
      </c>
      <c r="AW325">
        <v>0.40460526315789502</v>
      </c>
    </row>
    <row r="326" spans="1:49" x14ac:dyDescent="0.2">
      <c r="A326">
        <v>5</v>
      </c>
      <c r="B326">
        <v>724</v>
      </c>
      <c r="C326" t="s">
        <v>5401</v>
      </c>
      <c r="D326">
        <v>2</v>
      </c>
      <c r="E326">
        <v>14</v>
      </c>
      <c r="F326">
        <v>2018</v>
      </c>
      <c r="G326" t="s">
        <v>674</v>
      </c>
      <c r="H326" t="s">
        <v>5121</v>
      </c>
      <c r="I326" t="s">
        <v>5248</v>
      </c>
      <c r="J326">
        <v>100.2</v>
      </c>
      <c r="K326">
        <v>8.1999999999999993</v>
      </c>
      <c r="L326" s="11">
        <v>43145</v>
      </c>
      <c r="M326" t="s">
        <v>5342</v>
      </c>
      <c r="N326">
        <v>1</v>
      </c>
      <c r="O326" s="12">
        <v>0.21458333333333335</v>
      </c>
      <c r="P326" t="s">
        <v>5402</v>
      </c>
      <c r="Q326" s="12">
        <f t="shared" si="19"/>
        <v>1.4583333333333309E-2</v>
      </c>
      <c r="R326" s="12">
        <v>0.22916666666666666</v>
      </c>
      <c r="S326" t="s">
        <v>5397</v>
      </c>
      <c r="T326" s="11">
        <v>43146</v>
      </c>
      <c r="U326" s="12">
        <v>0.36736111111111108</v>
      </c>
      <c r="V326" s="12">
        <f t="shared" si="17"/>
        <v>0.13819444444444443</v>
      </c>
      <c r="W326" s="12">
        <v>0.5</v>
      </c>
      <c r="X326" s="12">
        <f t="shared" si="18"/>
        <v>0.6381944444444444</v>
      </c>
      <c r="Y326">
        <v>12.34</v>
      </c>
      <c r="Z326" t="s">
        <v>4994</v>
      </c>
      <c r="AA326">
        <v>11.7</v>
      </c>
      <c r="AB326">
        <v>11.5</v>
      </c>
      <c r="AC326">
        <v>11.5</v>
      </c>
      <c r="AD326">
        <v>15.1</v>
      </c>
      <c r="AE326">
        <v>16.3</v>
      </c>
      <c r="AF326">
        <v>15.2</v>
      </c>
      <c r="AG326">
        <v>16.399999999999999</v>
      </c>
      <c r="AI326" s="11">
        <v>43154</v>
      </c>
      <c r="AJ326">
        <v>15.5</v>
      </c>
      <c r="AK326">
        <v>14.7</v>
      </c>
      <c r="AL326">
        <v>13.3</v>
      </c>
      <c r="AN326" s="11">
        <v>43154</v>
      </c>
      <c r="AO326">
        <v>10</v>
      </c>
      <c r="AP326">
        <v>10.3</v>
      </c>
      <c r="AR326" t="s">
        <v>5207</v>
      </c>
      <c r="AS326">
        <v>8.7824351300000006E-2</v>
      </c>
      <c r="AT326" t="s">
        <v>5341</v>
      </c>
      <c r="AU326">
        <v>0.41721854304635803</v>
      </c>
      <c r="AV326">
        <v>0.40131578947368401</v>
      </c>
      <c r="AW326">
        <v>0.40926716626002102</v>
      </c>
    </row>
    <row r="327" spans="1:49" x14ac:dyDescent="0.2">
      <c r="A327">
        <v>73</v>
      </c>
      <c r="B327">
        <v>62</v>
      </c>
      <c r="C327" t="s">
        <v>5491</v>
      </c>
      <c r="D327">
        <v>7</v>
      </c>
      <c r="E327">
        <v>6</v>
      </c>
      <c r="F327">
        <v>2017</v>
      </c>
      <c r="G327" t="s">
        <v>674</v>
      </c>
      <c r="H327" t="s">
        <v>5121</v>
      </c>
      <c r="I327" t="s">
        <v>5248</v>
      </c>
      <c r="J327">
        <v>100.2</v>
      </c>
      <c r="K327">
        <v>10.9</v>
      </c>
      <c r="L327" s="11">
        <v>42922</v>
      </c>
      <c r="M327" t="s">
        <v>4994</v>
      </c>
      <c r="N327">
        <v>2</v>
      </c>
      <c r="O327" s="12">
        <v>0.1173611111111111</v>
      </c>
      <c r="P327" t="s">
        <v>5490</v>
      </c>
      <c r="Q327" s="12">
        <f t="shared" si="19"/>
        <v>1.4583333333333351E-2</v>
      </c>
      <c r="R327" s="12">
        <v>0.13194444444444445</v>
      </c>
      <c r="T327" s="11">
        <v>42922</v>
      </c>
      <c r="U327" s="12">
        <v>0.37013888888888885</v>
      </c>
      <c r="V327" s="12">
        <f t="shared" si="17"/>
        <v>0.2381944444444444</v>
      </c>
      <c r="W327" s="12">
        <v>0.5</v>
      </c>
      <c r="X327" s="12">
        <f t="shared" si="18"/>
        <v>0.73819444444444438</v>
      </c>
      <c r="Y327">
        <v>11.81</v>
      </c>
      <c r="Z327" t="s">
        <v>4994</v>
      </c>
      <c r="AA327">
        <v>11.5</v>
      </c>
      <c r="AB327">
        <v>11.2</v>
      </c>
      <c r="AC327">
        <v>11.2</v>
      </c>
      <c r="AD327">
        <v>15</v>
      </c>
      <c r="AE327">
        <v>16.100000000000001</v>
      </c>
      <c r="AF327">
        <v>15</v>
      </c>
      <c r="AG327">
        <v>16.3</v>
      </c>
      <c r="AI327" s="11">
        <v>42928</v>
      </c>
      <c r="AJ327">
        <v>13.2</v>
      </c>
      <c r="AK327">
        <v>13.9</v>
      </c>
      <c r="AL327">
        <v>15.9</v>
      </c>
      <c r="AN327" s="11">
        <v>42930</v>
      </c>
      <c r="AO327">
        <v>10.3</v>
      </c>
      <c r="AP327">
        <v>10.4</v>
      </c>
      <c r="AR327" t="s">
        <v>5207</v>
      </c>
      <c r="AS327">
        <v>9.0818363269999994E-2</v>
      </c>
      <c r="AT327" t="s">
        <v>5341</v>
      </c>
      <c r="AU327">
        <v>0.38666666666666699</v>
      </c>
      <c r="AV327">
        <v>0.39333333333333298</v>
      </c>
      <c r="AW327">
        <v>0.39</v>
      </c>
    </row>
    <row r="328" spans="1:49" x14ac:dyDescent="0.2">
      <c r="A328">
        <v>41</v>
      </c>
      <c r="B328">
        <v>30</v>
      </c>
      <c r="C328" t="s">
        <v>5450</v>
      </c>
      <c r="D328">
        <v>6</v>
      </c>
      <c r="E328">
        <v>20</v>
      </c>
      <c r="F328">
        <v>2017</v>
      </c>
      <c r="G328" t="s">
        <v>41</v>
      </c>
      <c r="H328" t="s">
        <v>5198</v>
      </c>
      <c r="I328" t="s">
        <v>5311</v>
      </c>
      <c r="J328">
        <v>100</v>
      </c>
      <c r="K328">
        <v>11.7</v>
      </c>
      <c r="L328" s="11">
        <v>42906</v>
      </c>
      <c r="M328" t="s">
        <v>5342</v>
      </c>
      <c r="N328">
        <v>2</v>
      </c>
      <c r="O328" s="12">
        <v>0.15</v>
      </c>
      <c r="P328" t="s">
        <v>5449</v>
      </c>
      <c r="Q328" s="12">
        <f t="shared" si="19"/>
        <v>3.2638888888888912E-2</v>
      </c>
      <c r="R328" s="12">
        <v>0.18263888888888891</v>
      </c>
      <c r="T328" s="11">
        <v>42907</v>
      </c>
      <c r="U328" s="12">
        <v>0.3576388888888889</v>
      </c>
      <c r="V328" s="12">
        <f t="shared" si="17"/>
        <v>0.17499999999999999</v>
      </c>
      <c r="W328" s="12">
        <v>0.5</v>
      </c>
      <c r="X328" s="12">
        <f t="shared" si="18"/>
        <v>0.67500000000000004</v>
      </c>
      <c r="Y328">
        <v>11.87</v>
      </c>
      <c r="Z328" t="s">
        <v>4994</v>
      </c>
      <c r="AA328">
        <v>11.8</v>
      </c>
      <c r="AB328">
        <v>11.6</v>
      </c>
      <c r="AC328">
        <v>11.5</v>
      </c>
      <c r="AD328">
        <v>15</v>
      </c>
      <c r="AE328">
        <v>16.2</v>
      </c>
      <c r="AF328">
        <v>15.1</v>
      </c>
      <c r="AG328">
        <v>16.2</v>
      </c>
      <c r="AI328" s="11">
        <v>42909</v>
      </c>
      <c r="AJ328">
        <v>18.100000000000001</v>
      </c>
      <c r="AK328">
        <v>13.8</v>
      </c>
      <c r="AL328">
        <v>14.4</v>
      </c>
      <c r="AN328" s="11">
        <v>42914</v>
      </c>
      <c r="AO328">
        <v>10.199999999999999</v>
      </c>
      <c r="AP328">
        <v>10.3</v>
      </c>
      <c r="AR328" t="s">
        <v>5207</v>
      </c>
      <c r="AS328">
        <v>0.114</v>
      </c>
      <c r="AT328" t="s">
        <v>5341</v>
      </c>
      <c r="AU328">
        <v>0.4</v>
      </c>
      <c r="AV328">
        <v>0.39072847682119199</v>
      </c>
      <c r="AW328">
        <v>0.39536423841059598</v>
      </c>
    </row>
    <row r="329" spans="1:49" x14ac:dyDescent="0.2">
      <c r="A329">
        <v>49</v>
      </c>
      <c r="B329">
        <v>38</v>
      </c>
      <c r="C329" t="s">
        <v>5460</v>
      </c>
      <c r="D329">
        <v>6</v>
      </c>
      <c r="E329">
        <v>22</v>
      </c>
      <c r="F329">
        <v>2017</v>
      </c>
      <c r="G329" t="s">
        <v>41</v>
      </c>
      <c r="H329" t="s">
        <v>5198</v>
      </c>
      <c r="I329" t="s">
        <v>5311</v>
      </c>
      <c r="J329">
        <v>100.1</v>
      </c>
      <c r="K329">
        <v>11.7</v>
      </c>
      <c r="L329" s="11">
        <v>42908</v>
      </c>
      <c r="M329" t="s">
        <v>4994</v>
      </c>
      <c r="N329">
        <v>2</v>
      </c>
      <c r="O329" s="12">
        <v>0.14097222222222222</v>
      </c>
      <c r="P329" t="s">
        <v>5459</v>
      </c>
      <c r="Q329" s="12">
        <f t="shared" si="19"/>
        <v>1.3888888888888895E-2</v>
      </c>
      <c r="R329" s="12">
        <v>0.15486111111111112</v>
      </c>
      <c r="T329" s="11">
        <v>42909</v>
      </c>
      <c r="U329" s="12">
        <v>0.36041666666666666</v>
      </c>
      <c r="V329" s="12">
        <f t="shared" si="17"/>
        <v>0.20555555555555555</v>
      </c>
      <c r="W329" s="12">
        <v>0.5</v>
      </c>
      <c r="X329" s="12">
        <f t="shared" si="18"/>
        <v>0.70555555555555549</v>
      </c>
      <c r="Y329">
        <v>11.87</v>
      </c>
      <c r="Z329" t="s">
        <v>4994</v>
      </c>
      <c r="AA329">
        <v>11.2</v>
      </c>
      <c r="AB329">
        <v>10.8</v>
      </c>
      <c r="AC329">
        <v>11.2</v>
      </c>
      <c r="AD329">
        <v>15.3</v>
      </c>
      <c r="AE329">
        <v>16.5</v>
      </c>
      <c r="AF329">
        <v>15.2</v>
      </c>
      <c r="AG329">
        <v>16.5</v>
      </c>
      <c r="AI329" s="11">
        <v>42914</v>
      </c>
      <c r="AJ329">
        <v>13.1</v>
      </c>
      <c r="AK329">
        <v>13</v>
      </c>
      <c r="AL329">
        <v>11.4</v>
      </c>
      <c r="AN329" s="11">
        <v>42916</v>
      </c>
      <c r="AO329">
        <v>10.5</v>
      </c>
      <c r="AP329">
        <v>10.7</v>
      </c>
      <c r="AR329" t="s">
        <v>5207</v>
      </c>
      <c r="AS329">
        <v>4.2957042959999997E-2</v>
      </c>
      <c r="AT329" t="s">
        <v>5341</v>
      </c>
      <c r="AU329">
        <v>0.39215686274509798</v>
      </c>
      <c r="AV329">
        <v>0.38157894736842102</v>
      </c>
      <c r="AW329">
        <v>0.38686790505676</v>
      </c>
    </row>
    <row r="330" spans="1:49" x14ac:dyDescent="0.2">
      <c r="A330">
        <v>133</v>
      </c>
      <c r="B330">
        <v>122</v>
      </c>
      <c r="C330" t="s">
        <v>5571</v>
      </c>
      <c r="D330">
        <v>8</v>
      </c>
      <c r="E330">
        <v>2</v>
      </c>
      <c r="F330">
        <v>2017</v>
      </c>
      <c r="G330" t="s">
        <v>5318</v>
      </c>
      <c r="H330" t="s">
        <v>5190</v>
      </c>
      <c r="I330" t="s">
        <v>5319</v>
      </c>
      <c r="J330">
        <v>100</v>
      </c>
      <c r="K330">
        <v>12</v>
      </c>
      <c r="L330" s="11">
        <v>42949</v>
      </c>
      <c r="M330" t="s">
        <v>4994</v>
      </c>
      <c r="N330">
        <v>2</v>
      </c>
      <c r="O330" s="12">
        <v>0.14166666666666666</v>
      </c>
      <c r="P330" t="s">
        <v>5570</v>
      </c>
      <c r="Q330" s="12">
        <f t="shared" si="19"/>
        <v>1.8055555555555575E-2</v>
      </c>
      <c r="R330" s="12">
        <v>0.15972222222222224</v>
      </c>
      <c r="T330" s="11">
        <v>42950</v>
      </c>
      <c r="U330" s="12">
        <v>0.35555555555555557</v>
      </c>
      <c r="V330" s="12">
        <f t="shared" si="17"/>
        <v>0.19583333333333333</v>
      </c>
      <c r="W330" s="12">
        <v>0.5</v>
      </c>
      <c r="X330" s="12">
        <f t="shared" si="18"/>
        <v>0.6958333333333333</v>
      </c>
      <c r="Y330">
        <v>11.79</v>
      </c>
      <c r="Z330" t="s">
        <v>4994</v>
      </c>
      <c r="AA330">
        <v>11.5</v>
      </c>
      <c r="AB330">
        <v>11.7</v>
      </c>
      <c r="AC330">
        <v>11.3</v>
      </c>
      <c r="AD330">
        <v>15.1</v>
      </c>
      <c r="AE330">
        <v>16.399999999999999</v>
      </c>
      <c r="AF330">
        <v>15.1</v>
      </c>
      <c r="AG330">
        <v>16.3</v>
      </c>
      <c r="AI330" s="11">
        <v>42955</v>
      </c>
      <c r="AJ330">
        <v>13.4</v>
      </c>
      <c r="AK330">
        <v>14.1</v>
      </c>
      <c r="AL330">
        <v>16.5</v>
      </c>
      <c r="AN330" s="11">
        <v>42957</v>
      </c>
      <c r="AO330">
        <v>10.199999999999999</v>
      </c>
      <c r="AP330">
        <v>10.1</v>
      </c>
      <c r="AR330" t="s">
        <v>5207</v>
      </c>
      <c r="AS330">
        <v>9.5000000000000001E-2</v>
      </c>
      <c r="AT330" t="s">
        <v>5341</v>
      </c>
      <c r="AU330">
        <v>0.41059602649006599</v>
      </c>
      <c r="AV330">
        <v>0.41059602649006599</v>
      </c>
      <c r="AW330">
        <v>0.41059602649006599</v>
      </c>
    </row>
    <row r="331" spans="1:49" x14ac:dyDescent="0.2">
      <c r="A331">
        <v>138</v>
      </c>
      <c r="B331">
        <v>127</v>
      </c>
      <c r="C331" t="s">
        <v>5578</v>
      </c>
      <c r="D331">
        <v>8</v>
      </c>
      <c r="E331">
        <v>3</v>
      </c>
      <c r="F331">
        <v>2017</v>
      </c>
      <c r="G331" t="s">
        <v>5318</v>
      </c>
      <c r="H331" t="s">
        <v>5190</v>
      </c>
      <c r="I331" t="s">
        <v>5319</v>
      </c>
      <c r="J331">
        <v>100</v>
      </c>
      <c r="K331">
        <v>12.5</v>
      </c>
      <c r="L331" s="11">
        <v>42950</v>
      </c>
      <c r="M331" t="s">
        <v>4994</v>
      </c>
      <c r="N331">
        <v>3</v>
      </c>
      <c r="O331" s="12">
        <v>0.15347222222222223</v>
      </c>
      <c r="P331" t="s">
        <v>5576</v>
      </c>
      <c r="Q331" s="12">
        <f t="shared" si="19"/>
        <v>1.5277777777777751E-2</v>
      </c>
      <c r="R331" s="12">
        <v>0.16874999999999998</v>
      </c>
      <c r="T331" s="11">
        <v>42951</v>
      </c>
      <c r="U331" s="12">
        <v>0.35625000000000001</v>
      </c>
      <c r="V331" s="12">
        <f t="shared" si="17"/>
        <v>0.18750000000000003</v>
      </c>
      <c r="W331" s="12">
        <v>0.5</v>
      </c>
      <c r="X331" s="12">
        <f t="shared" si="18"/>
        <v>0.6875</v>
      </c>
      <c r="Y331">
        <v>11.73</v>
      </c>
      <c r="Z331" t="s">
        <v>5342</v>
      </c>
      <c r="AA331">
        <v>11.6</v>
      </c>
      <c r="AB331">
        <v>11.6</v>
      </c>
      <c r="AC331">
        <v>11.3</v>
      </c>
      <c r="AD331">
        <v>15.2</v>
      </c>
      <c r="AE331">
        <v>16.399999999999999</v>
      </c>
      <c r="AF331">
        <v>15.2</v>
      </c>
      <c r="AG331">
        <v>16.399999999999999</v>
      </c>
      <c r="AI331" s="11">
        <v>42956</v>
      </c>
      <c r="AJ331">
        <v>14.3</v>
      </c>
      <c r="AK331">
        <v>13.8</v>
      </c>
      <c r="AL331">
        <v>15.6</v>
      </c>
      <c r="AN331" s="11">
        <v>42957</v>
      </c>
      <c r="AO331">
        <v>10.3</v>
      </c>
      <c r="AP331">
        <v>10.3</v>
      </c>
      <c r="AR331" t="s">
        <v>5207</v>
      </c>
      <c r="AS331">
        <v>9.1999999999999998E-2</v>
      </c>
      <c r="AT331" t="s">
        <v>5341</v>
      </c>
      <c r="AU331">
        <v>0.40131578947368401</v>
      </c>
      <c r="AV331">
        <v>0.40131578947368401</v>
      </c>
      <c r="AW331">
        <v>0.40131578947368401</v>
      </c>
    </row>
    <row r="332" spans="1:49" x14ac:dyDescent="0.2">
      <c r="A332">
        <v>6</v>
      </c>
      <c r="B332">
        <v>725</v>
      </c>
      <c r="C332" t="s">
        <v>5403</v>
      </c>
      <c r="D332">
        <v>2</v>
      </c>
      <c r="E332">
        <v>14</v>
      </c>
      <c r="F332">
        <v>2018</v>
      </c>
      <c r="G332" t="s">
        <v>654</v>
      </c>
      <c r="H332" t="s">
        <v>4996</v>
      </c>
      <c r="I332" t="s">
        <v>5279</v>
      </c>
      <c r="J332">
        <v>100.2</v>
      </c>
      <c r="K332">
        <v>7.9</v>
      </c>
      <c r="L332" s="11">
        <v>43145</v>
      </c>
      <c r="M332" t="s">
        <v>5342</v>
      </c>
      <c r="N332">
        <v>2</v>
      </c>
      <c r="O332" s="12">
        <v>0.21458333333333335</v>
      </c>
      <c r="P332" t="s">
        <v>5402</v>
      </c>
      <c r="Q332" s="12">
        <f t="shared" si="19"/>
        <v>1.4583333333333309E-2</v>
      </c>
      <c r="R332" s="12">
        <v>0.22916666666666666</v>
      </c>
      <c r="S332" t="s">
        <v>5397</v>
      </c>
      <c r="T332" s="11">
        <v>43146</v>
      </c>
      <c r="U332" s="12">
        <v>0.36736111111111108</v>
      </c>
      <c r="V332" s="12">
        <f t="shared" ref="V332:V395" si="20">U332-R332</f>
        <v>0.13819444444444443</v>
      </c>
      <c r="W332" s="12">
        <v>0.5</v>
      </c>
      <c r="X332" s="12">
        <f t="shared" ref="X332:X395" si="21">V332+W332</f>
        <v>0.6381944444444444</v>
      </c>
      <c r="Y332">
        <v>12.3</v>
      </c>
      <c r="Z332" t="s">
        <v>4994</v>
      </c>
      <c r="AA332">
        <v>11.3</v>
      </c>
      <c r="AB332">
        <v>11.4</v>
      </c>
      <c r="AC332">
        <v>11.5</v>
      </c>
      <c r="AD332">
        <v>14.8</v>
      </c>
      <c r="AE332">
        <v>16.100000000000001</v>
      </c>
      <c r="AF332">
        <v>14.9</v>
      </c>
      <c r="AG332">
        <v>16.2</v>
      </c>
      <c r="AI332" s="11">
        <v>43154</v>
      </c>
      <c r="AJ332">
        <v>15</v>
      </c>
      <c r="AK332">
        <v>14.8</v>
      </c>
      <c r="AL332">
        <v>14.1</v>
      </c>
      <c r="AN332" s="11">
        <v>43154</v>
      </c>
      <c r="AO332">
        <v>9.8000000000000007</v>
      </c>
      <c r="AP332">
        <v>9.8000000000000007</v>
      </c>
      <c r="AR332" t="s">
        <v>5207</v>
      </c>
      <c r="AS332">
        <v>9.6806387229999999E-2</v>
      </c>
      <c r="AT332" t="s">
        <v>5341</v>
      </c>
      <c r="AU332">
        <v>0.42567567567567599</v>
      </c>
      <c r="AV332">
        <v>0.42953020134228198</v>
      </c>
      <c r="AW332">
        <v>0.42760293850897901</v>
      </c>
    </row>
    <row r="333" spans="1:49" x14ac:dyDescent="0.2">
      <c r="A333">
        <v>229</v>
      </c>
      <c r="B333">
        <v>221</v>
      </c>
      <c r="C333" t="s">
        <v>5706</v>
      </c>
      <c r="D333">
        <v>8</v>
      </c>
      <c r="E333">
        <v>24</v>
      </c>
      <c r="F333">
        <v>2017</v>
      </c>
      <c r="G333" t="s">
        <v>654</v>
      </c>
      <c r="H333" t="s">
        <v>4996</v>
      </c>
      <c r="I333" t="s">
        <v>5279</v>
      </c>
      <c r="J333">
        <v>100</v>
      </c>
      <c r="K333">
        <v>11.9</v>
      </c>
      <c r="L333" s="11">
        <v>42971</v>
      </c>
      <c r="M333" t="s">
        <v>5342</v>
      </c>
      <c r="N333">
        <v>1</v>
      </c>
      <c r="O333" s="12">
        <v>0.16319444444444445</v>
      </c>
      <c r="P333" t="s">
        <v>5707</v>
      </c>
      <c r="Q333" s="12">
        <f t="shared" si="19"/>
        <v>1.4583333333333337E-2</v>
      </c>
      <c r="R333" s="12">
        <v>0.17777777777777778</v>
      </c>
      <c r="T333" s="11">
        <v>42972</v>
      </c>
      <c r="U333" s="12">
        <v>0.35972222222222222</v>
      </c>
      <c r="V333" s="12">
        <f t="shared" si="20"/>
        <v>0.18194444444444444</v>
      </c>
      <c r="W333" s="12">
        <v>0.5</v>
      </c>
      <c r="X333" s="12">
        <f t="shared" si="21"/>
        <v>0.68194444444444446</v>
      </c>
      <c r="Y333">
        <v>12.26</v>
      </c>
      <c r="Z333" t="s">
        <v>5342</v>
      </c>
      <c r="AA333">
        <v>12.3</v>
      </c>
      <c r="AB333">
        <v>12.8</v>
      </c>
      <c r="AC333">
        <v>12.3</v>
      </c>
      <c r="AD333">
        <v>15.2</v>
      </c>
      <c r="AE333">
        <v>16.3</v>
      </c>
      <c r="AF333">
        <v>15.4</v>
      </c>
      <c r="AG333">
        <v>16.5</v>
      </c>
      <c r="AH333" t="s">
        <v>5701</v>
      </c>
      <c r="AI333" s="11">
        <v>42977</v>
      </c>
      <c r="AJ333">
        <v>17.100000000000001</v>
      </c>
      <c r="AK333">
        <v>14.2</v>
      </c>
      <c r="AL333">
        <v>15.2</v>
      </c>
      <c r="AM333" t="s">
        <v>5702</v>
      </c>
      <c r="AN333" s="11">
        <v>42979</v>
      </c>
      <c r="AO333">
        <v>9.8000000000000007</v>
      </c>
      <c r="AP333">
        <v>9.8000000000000007</v>
      </c>
      <c r="AR333" t="s">
        <v>5207</v>
      </c>
      <c r="AS333">
        <v>9.0999999999999998E-2</v>
      </c>
      <c r="AT333" t="s">
        <v>5341</v>
      </c>
      <c r="AU333">
        <v>0.42763157894736797</v>
      </c>
      <c r="AV333">
        <v>0.43506493506493499</v>
      </c>
      <c r="AW333">
        <v>0.43134825700615198</v>
      </c>
    </row>
    <row r="334" spans="1:49" x14ac:dyDescent="0.2">
      <c r="A334">
        <v>88</v>
      </c>
      <c r="B334">
        <v>77</v>
      </c>
      <c r="C334" t="s">
        <v>5511</v>
      </c>
      <c r="D334">
        <v>7</v>
      </c>
      <c r="E334">
        <v>13</v>
      </c>
      <c r="F334">
        <v>2017</v>
      </c>
      <c r="G334" t="s">
        <v>5239</v>
      </c>
      <c r="H334" t="s">
        <v>4989</v>
      </c>
      <c r="I334" t="s">
        <v>5240</v>
      </c>
      <c r="J334">
        <v>100.1</v>
      </c>
      <c r="K334">
        <v>13.2</v>
      </c>
      <c r="L334" s="11">
        <v>42929</v>
      </c>
      <c r="M334" t="s">
        <v>4994</v>
      </c>
      <c r="N334">
        <v>1</v>
      </c>
      <c r="O334" s="12">
        <v>0.1277777777777778</v>
      </c>
      <c r="P334" t="s">
        <v>5512</v>
      </c>
      <c r="Q334" s="12">
        <f t="shared" si="19"/>
        <v>1.8055555555555547E-2</v>
      </c>
      <c r="R334" s="12">
        <v>0.14583333333333334</v>
      </c>
      <c r="T334" s="11">
        <v>42930</v>
      </c>
      <c r="U334" s="12">
        <v>0.35555555555555557</v>
      </c>
      <c r="V334" s="12">
        <f t="shared" si="20"/>
        <v>0.20972222222222223</v>
      </c>
      <c r="W334" s="12">
        <v>0.5</v>
      </c>
      <c r="X334" s="12">
        <f t="shared" si="21"/>
        <v>0.70972222222222225</v>
      </c>
      <c r="Y334">
        <v>11.59</v>
      </c>
      <c r="Z334" t="s">
        <v>5342</v>
      </c>
      <c r="AA334">
        <v>12.3</v>
      </c>
      <c r="AB334">
        <v>12</v>
      </c>
      <c r="AC334">
        <v>12.4</v>
      </c>
      <c r="AD334">
        <v>15.2</v>
      </c>
      <c r="AE334">
        <v>16.399999999999999</v>
      </c>
      <c r="AF334">
        <v>15</v>
      </c>
      <c r="AG334">
        <v>16.2</v>
      </c>
      <c r="AI334" s="11">
        <v>42935</v>
      </c>
      <c r="AJ334">
        <v>17</v>
      </c>
      <c r="AK334">
        <v>14.6</v>
      </c>
      <c r="AL334">
        <v>14.3</v>
      </c>
      <c r="AN334" s="11">
        <v>42936</v>
      </c>
      <c r="AO334">
        <v>10.4</v>
      </c>
      <c r="AP334">
        <v>10.3</v>
      </c>
      <c r="AR334" t="s">
        <v>5207</v>
      </c>
      <c r="AS334">
        <v>9.1908091910000003E-2</v>
      </c>
      <c r="AT334" t="s">
        <v>5341</v>
      </c>
      <c r="AU334">
        <v>0.394736842105263</v>
      </c>
      <c r="AV334">
        <v>0.39333333333333298</v>
      </c>
      <c r="AW334">
        <v>0.39403508771929802</v>
      </c>
    </row>
    <row r="335" spans="1:49" x14ac:dyDescent="0.2">
      <c r="A335">
        <v>174</v>
      </c>
      <c r="B335">
        <v>164</v>
      </c>
      <c r="C335" t="s">
        <v>5628</v>
      </c>
      <c r="D335">
        <v>8</v>
      </c>
      <c r="E335">
        <v>14</v>
      </c>
      <c r="F335">
        <v>2017</v>
      </c>
      <c r="G335" t="s">
        <v>5239</v>
      </c>
      <c r="H335" t="s">
        <v>4989</v>
      </c>
      <c r="I335" t="s">
        <v>5240</v>
      </c>
      <c r="J335">
        <v>100.1</v>
      </c>
      <c r="K335">
        <v>12.6</v>
      </c>
      <c r="L335" s="11">
        <v>42961</v>
      </c>
      <c r="M335" t="s">
        <v>4994</v>
      </c>
      <c r="N335">
        <v>4</v>
      </c>
      <c r="O335" s="12">
        <v>0.14166666666666666</v>
      </c>
      <c r="P335" t="s">
        <v>5624</v>
      </c>
      <c r="Q335" s="12">
        <f t="shared" si="19"/>
        <v>1.5972222222222221E-2</v>
      </c>
      <c r="R335" s="12">
        <v>0.15763888888888888</v>
      </c>
      <c r="T335" s="11">
        <v>42962</v>
      </c>
      <c r="U335" s="12">
        <v>0.35000000000000003</v>
      </c>
      <c r="V335" s="12">
        <f t="shared" si="20"/>
        <v>0.19236111111111115</v>
      </c>
      <c r="W335" s="12">
        <v>0.5</v>
      </c>
      <c r="X335" s="12">
        <f t="shared" si="21"/>
        <v>0.6923611111111112</v>
      </c>
      <c r="Y335">
        <v>12.42</v>
      </c>
      <c r="Z335" t="s">
        <v>4994</v>
      </c>
      <c r="AA335">
        <v>11.3</v>
      </c>
      <c r="AB335">
        <v>11.4</v>
      </c>
      <c r="AC335">
        <v>11.6</v>
      </c>
      <c r="AD335">
        <v>15</v>
      </c>
      <c r="AE335">
        <v>16.3</v>
      </c>
      <c r="AF335">
        <v>15.2</v>
      </c>
      <c r="AG335">
        <v>16.399999999999999</v>
      </c>
      <c r="AH335" t="s">
        <v>5625</v>
      </c>
      <c r="AI335" s="11">
        <v>42964</v>
      </c>
      <c r="AJ335">
        <v>13.4</v>
      </c>
      <c r="AK335">
        <v>13.5</v>
      </c>
      <c r="AL335">
        <v>15.8</v>
      </c>
      <c r="AN335" s="11">
        <v>42969</v>
      </c>
      <c r="AO335">
        <v>10.8</v>
      </c>
      <c r="AP335">
        <v>10.7</v>
      </c>
      <c r="AR335" t="s">
        <v>5207</v>
      </c>
      <c r="AS335">
        <v>8.3916083919999995E-2</v>
      </c>
      <c r="AT335" t="s">
        <v>5341</v>
      </c>
      <c r="AU335">
        <v>0.36666666666666697</v>
      </c>
      <c r="AV335">
        <v>0.375</v>
      </c>
      <c r="AW335">
        <v>0.37083333333333302</v>
      </c>
    </row>
    <row r="336" spans="1:49" x14ac:dyDescent="0.2">
      <c r="A336">
        <v>121</v>
      </c>
      <c r="B336">
        <v>110</v>
      </c>
      <c r="C336" t="s">
        <v>5555</v>
      </c>
      <c r="D336">
        <v>7</v>
      </c>
      <c r="E336">
        <v>27</v>
      </c>
      <c r="F336">
        <v>2017</v>
      </c>
      <c r="G336" t="s">
        <v>863</v>
      </c>
      <c r="H336" t="s">
        <v>5061</v>
      </c>
      <c r="I336" t="s">
        <v>5242</v>
      </c>
      <c r="J336">
        <v>100.2</v>
      </c>
      <c r="K336">
        <v>12</v>
      </c>
      <c r="L336" s="11">
        <v>42943</v>
      </c>
      <c r="M336" t="s">
        <v>4994</v>
      </c>
      <c r="N336">
        <v>2</v>
      </c>
      <c r="O336" s="12">
        <v>0.13680555555555554</v>
      </c>
      <c r="P336" t="s">
        <v>5554</v>
      </c>
      <c r="Q336" s="12">
        <f t="shared" si="19"/>
        <v>1.7361111111111133E-2</v>
      </c>
      <c r="R336" s="12">
        <v>0.15416666666666667</v>
      </c>
      <c r="T336" s="11">
        <v>42944</v>
      </c>
      <c r="U336" s="12">
        <v>0.34930555555555554</v>
      </c>
      <c r="V336" s="12">
        <f t="shared" si="20"/>
        <v>0.19513888888888886</v>
      </c>
      <c r="W336" s="12">
        <v>0.5</v>
      </c>
      <c r="X336" s="12">
        <f t="shared" si="21"/>
        <v>0.69513888888888886</v>
      </c>
      <c r="Y336">
        <v>11.93</v>
      </c>
      <c r="Z336" t="s">
        <v>5342</v>
      </c>
      <c r="AA336">
        <v>11.4</v>
      </c>
      <c r="AB336">
        <v>11.1</v>
      </c>
      <c r="AC336">
        <v>11.6</v>
      </c>
      <c r="AD336">
        <v>15.1</v>
      </c>
      <c r="AE336">
        <v>16.399999999999999</v>
      </c>
      <c r="AF336">
        <v>15</v>
      </c>
      <c r="AG336">
        <v>16.5</v>
      </c>
      <c r="AH336" t="s">
        <v>5538</v>
      </c>
      <c r="AI336" s="11">
        <v>42949</v>
      </c>
      <c r="AJ336">
        <v>13.7</v>
      </c>
      <c r="AK336">
        <v>13.7</v>
      </c>
      <c r="AL336">
        <v>13.6</v>
      </c>
      <c r="AN336" s="11">
        <v>42951</v>
      </c>
      <c r="AO336">
        <v>9.9</v>
      </c>
      <c r="AP336">
        <v>10.1</v>
      </c>
      <c r="AR336" t="s">
        <v>5207</v>
      </c>
      <c r="AS336">
        <v>6.8862275449999996E-2</v>
      </c>
      <c r="AT336" t="s">
        <v>5341</v>
      </c>
      <c r="AU336">
        <v>0.43046357615893999</v>
      </c>
      <c r="AV336">
        <v>0.42666666666666703</v>
      </c>
      <c r="AW336">
        <v>0.42856512141280301</v>
      </c>
    </row>
    <row r="337" spans="1:49" x14ac:dyDescent="0.2">
      <c r="A337">
        <v>303</v>
      </c>
      <c r="B337">
        <v>298</v>
      </c>
      <c r="C337" t="s">
        <v>5804</v>
      </c>
      <c r="D337">
        <v>9</v>
      </c>
      <c r="E337">
        <v>14</v>
      </c>
      <c r="F337">
        <v>2017</v>
      </c>
      <c r="G337" t="s">
        <v>863</v>
      </c>
      <c r="H337" t="s">
        <v>5061</v>
      </c>
      <c r="I337" t="s">
        <v>5242</v>
      </c>
      <c r="J337">
        <v>100</v>
      </c>
      <c r="K337">
        <v>11.9</v>
      </c>
      <c r="L337" s="11">
        <v>42992</v>
      </c>
      <c r="M337" t="s">
        <v>5342</v>
      </c>
      <c r="N337">
        <v>2</v>
      </c>
      <c r="O337" s="12">
        <v>0.18124999999999999</v>
      </c>
      <c r="P337" t="s">
        <v>5803</v>
      </c>
      <c r="Q337" s="12">
        <f t="shared" si="19"/>
        <v>1.6666666666666663E-2</v>
      </c>
      <c r="R337" s="12">
        <v>0.19791666666666666</v>
      </c>
      <c r="T337" s="11">
        <v>42993</v>
      </c>
      <c r="U337" s="12">
        <v>0.3888888888888889</v>
      </c>
      <c r="V337" s="12">
        <f t="shared" si="20"/>
        <v>0.19097222222222224</v>
      </c>
      <c r="W337" s="12">
        <v>0.5</v>
      </c>
      <c r="X337" s="12">
        <f t="shared" si="21"/>
        <v>0.69097222222222221</v>
      </c>
      <c r="Y337">
        <v>12.28</v>
      </c>
      <c r="Z337" t="s">
        <v>5342</v>
      </c>
      <c r="AA337">
        <v>12.4</v>
      </c>
      <c r="AB337">
        <v>12.6</v>
      </c>
      <c r="AC337">
        <v>12.5</v>
      </c>
      <c r="AD337">
        <v>14.9</v>
      </c>
      <c r="AE337">
        <v>16.100000000000001</v>
      </c>
      <c r="AF337">
        <v>15.3</v>
      </c>
      <c r="AG337">
        <v>16.399999999999999</v>
      </c>
      <c r="AI337" s="11">
        <v>42998</v>
      </c>
      <c r="AJ337">
        <v>14.9</v>
      </c>
      <c r="AK337">
        <v>16.399999999999999</v>
      </c>
      <c r="AL337">
        <v>15.5</v>
      </c>
      <c r="AN337" s="11">
        <v>43004</v>
      </c>
      <c r="AO337">
        <v>9.6</v>
      </c>
      <c r="AP337">
        <v>9.6999999999999993</v>
      </c>
      <c r="AR337" t="s">
        <v>5207</v>
      </c>
      <c r="AS337">
        <v>9.2999999999999999E-2</v>
      </c>
      <c r="AT337" t="s">
        <v>5341</v>
      </c>
      <c r="AU337">
        <v>0.43624161073825501</v>
      </c>
      <c r="AV337">
        <v>0.43790849673202598</v>
      </c>
      <c r="AW337">
        <v>0.43707505373514099</v>
      </c>
    </row>
    <row r="338" spans="1:49" x14ac:dyDescent="0.2">
      <c r="A338">
        <v>18</v>
      </c>
      <c r="B338">
        <v>7</v>
      </c>
      <c r="C338" t="s">
        <v>5420</v>
      </c>
      <c r="D338">
        <v>6</v>
      </c>
      <c r="E338">
        <v>14</v>
      </c>
      <c r="F338">
        <v>2017</v>
      </c>
      <c r="G338" t="s">
        <v>65</v>
      </c>
      <c r="H338" t="s">
        <v>5018</v>
      </c>
      <c r="I338" t="s">
        <v>5326</v>
      </c>
      <c r="J338">
        <v>100.2</v>
      </c>
      <c r="K338">
        <v>11.4</v>
      </c>
      <c r="L338" s="11">
        <v>42900</v>
      </c>
      <c r="M338" t="s">
        <v>5342</v>
      </c>
      <c r="N338">
        <v>3</v>
      </c>
      <c r="O338" s="12">
        <v>0.15694444444444444</v>
      </c>
      <c r="P338" t="s">
        <v>5418</v>
      </c>
      <c r="Q338" s="12">
        <f t="shared" si="19"/>
        <v>2.8472222222222232E-2</v>
      </c>
      <c r="R338" s="12">
        <v>0.18541666666666667</v>
      </c>
      <c r="T338" s="11">
        <v>42901</v>
      </c>
      <c r="U338" s="12">
        <v>0.35902777777777778</v>
      </c>
      <c r="V338" s="12">
        <f t="shared" si="20"/>
        <v>0.1736111111111111</v>
      </c>
      <c r="W338" s="12">
        <v>0.5</v>
      </c>
      <c r="X338" s="12">
        <f t="shared" si="21"/>
        <v>0.67361111111111116</v>
      </c>
      <c r="Y338">
        <v>11.96</v>
      </c>
      <c r="Z338" t="s">
        <v>5342</v>
      </c>
      <c r="AA338">
        <v>11.9</v>
      </c>
      <c r="AB338">
        <v>11.7</v>
      </c>
      <c r="AC338">
        <v>12.1</v>
      </c>
      <c r="AD338">
        <v>15</v>
      </c>
      <c r="AE338">
        <v>16.399999999999999</v>
      </c>
      <c r="AF338">
        <v>15.2</v>
      </c>
      <c r="AG338">
        <v>16.7</v>
      </c>
      <c r="AI338" s="11">
        <v>42906</v>
      </c>
      <c r="AJ338">
        <v>15</v>
      </c>
      <c r="AK338">
        <v>14.8</v>
      </c>
      <c r="AL338">
        <v>15.6</v>
      </c>
      <c r="AN338" s="11">
        <v>42908</v>
      </c>
      <c r="AO338">
        <v>10.6</v>
      </c>
      <c r="AP338">
        <v>10.8</v>
      </c>
      <c r="AR338" t="s">
        <v>5207</v>
      </c>
      <c r="AS338">
        <v>9.6806387229999999E-2</v>
      </c>
      <c r="AT338" t="s">
        <v>5341</v>
      </c>
      <c r="AU338">
        <v>0.38666666666666699</v>
      </c>
      <c r="AV338">
        <v>0.38815789473684198</v>
      </c>
      <c r="AW338">
        <v>0.38741228070175399</v>
      </c>
    </row>
    <row r="339" spans="1:49" x14ac:dyDescent="0.2">
      <c r="A339">
        <v>112</v>
      </c>
      <c r="B339">
        <v>101</v>
      </c>
      <c r="C339" t="s">
        <v>5542</v>
      </c>
      <c r="D339">
        <v>7</v>
      </c>
      <c r="E339">
        <v>25</v>
      </c>
      <c r="F339">
        <v>2017</v>
      </c>
      <c r="G339" t="s">
        <v>65</v>
      </c>
      <c r="H339" t="s">
        <v>5018</v>
      </c>
      <c r="I339" t="s">
        <v>5326</v>
      </c>
      <c r="J339">
        <v>100</v>
      </c>
      <c r="K339">
        <v>12.4</v>
      </c>
      <c r="L339" s="11">
        <v>42941</v>
      </c>
      <c r="M339" t="s">
        <v>4994</v>
      </c>
      <c r="N339">
        <v>1</v>
      </c>
      <c r="O339" s="12">
        <v>0.14375000000000002</v>
      </c>
      <c r="P339" t="s">
        <v>5543</v>
      </c>
      <c r="Q339" s="12">
        <f t="shared" si="19"/>
        <v>1.4583333333333309E-2</v>
      </c>
      <c r="R339" s="12">
        <v>0.15833333333333333</v>
      </c>
      <c r="T339" s="11">
        <v>42942</v>
      </c>
      <c r="U339" s="12">
        <v>0.3611111111111111</v>
      </c>
      <c r="V339" s="12">
        <f t="shared" si="20"/>
        <v>0.20277777777777778</v>
      </c>
      <c r="W339" s="12">
        <v>0.5</v>
      </c>
      <c r="X339" s="12">
        <f t="shared" si="21"/>
        <v>0.70277777777777772</v>
      </c>
      <c r="Y339">
        <v>11.75</v>
      </c>
      <c r="Z339" t="s">
        <v>5342</v>
      </c>
      <c r="AA339">
        <v>12.2</v>
      </c>
      <c r="AB339">
        <v>11.4</v>
      </c>
      <c r="AC339">
        <v>11.7</v>
      </c>
      <c r="AD339">
        <v>15.1</v>
      </c>
      <c r="AE339">
        <v>16.3</v>
      </c>
      <c r="AF339">
        <v>15.2</v>
      </c>
      <c r="AG339">
        <v>16.399999999999999</v>
      </c>
      <c r="AI339" s="11">
        <v>42944</v>
      </c>
      <c r="AJ339">
        <v>14.1</v>
      </c>
      <c r="AK339">
        <v>14.4</v>
      </c>
      <c r="AL339">
        <v>17.3</v>
      </c>
      <c r="AN339" s="11">
        <v>42949</v>
      </c>
      <c r="AO339">
        <v>10.4</v>
      </c>
      <c r="AP339">
        <v>10.3</v>
      </c>
      <c r="AR339" t="s">
        <v>5207</v>
      </c>
      <c r="AS339">
        <v>0.105</v>
      </c>
      <c r="AT339" t="s">
        <v>5341</v>
      </c>
      <c r="AU339">
        <v>0.39072847682119199</v>
      </c>
      <c r="AV339">
        <v>0.40131578947368401</v>
      </c>
      <c r="AW339">
        <v>0.396022133147438</v>
      </c>
    </row>
    <row r="340" spans="1:49" x14ac:dyDescent="0.2">
      <c r="A340">
        <v>84</v>
      </c>
      <c r="B340">
        <v>73</v>
      </c>
      <c r="C340" t="s">
        <v>5506</v>
      </c>
      <c r="D340">
        <v>7</v>
      </c>
      <c r="E340">
        <v>12</v>
      </c>
      <c r="F340">
        <v>2017</v>
      </c>
      <c r="G340" t="s">
        <v>5236</v>
      </c>
      <c r="H340" t="s">
        <v>5069</v>
      </c>
      <c r="I340" t="s">
        <v>5237</v>
      </c>
      <c r="J340">
        <v>100</v>
      </c>
      <c r="K340">
        <v>13.5</v>
      </c>
      <c r="L340" s="11">
        <v>42928</v>
      </c>
      <c r="M340" t="s">
        <v>4994</v>
      </c>
      <c r="N340">
        <v>1</v>
      </c>
      <c r="O340" s="12">
        <v>0.14930555555555555</v>
      </c>
      <c r="P340" t="s">
        <v>5507</v>
      </c>
      <c r="Q340" s="12">
        <f t="shared" si="19"/>
        <v>1.5972222222222221E-2</v>
      </c>
      <c r="R340" s="12">
        <v>0.16527777777777777</v>
      </c>
      <c r="T340" s="11">
        <v>42929</v>
      </c>
      <c r="U340" s="12">
        <v>0.3611111111111111</v>
      </c>
      <c r="V340" s="12">
        <f t="shared" si="20"/>
        <v>0.19583333333333333</v>
      </c>
      <c r="W340" s="12">
        <v>0.5</v>
      </c>
      <c r="X340" s="12">
        <f t="shared" si="21"/>
        <v>0.6958333333333333</v>
      </c>
      <c r="Y340">
        <v>11.91</v>
      </c>
      <c r="Z340" t="s">
        <v>4994</v>
      </c>
      <c r="AA340">
        <v>11.9</v>
      </c>
      <c r="AB340">
        <v>11.3</v>
      </c>
      <c r="AC340">
        <v>11.5</v>
      </c>
      <c r="AD340">
        <v>15.1</v>
      </c>
      <c r="AE340">
        <v>16.399999999999999</v>
      </c>
      <c r="AF340">
        <v>15</v>
      </c>
      <c r="AG340">
        <v>16.3</v>
      </c>
      <c r="AI340" s="11">
        <v>42934</v>
      </c>
      <c r="AJ340">
        <v>14.1</v>
      </c>
      <c r="AK340">
        <v>15.8</v>
      </c>
      <c r="AL340">
        <v>13.6</v>
      </c>
      <c r="AN340" s="11">
        <v>42936</v>
      </c>
      <c r="AO340">
        <v>10.199999999999999</v>
      </c>
      <c r="AP340">
        <v>10.3</v>
      </c>
      <c r="AR340" t="s">
        <v>5207</v>
      </c>
      <c r="AS340">
        <v>8.7999999999999995E-2</v>
      </c>
      <c r="AT340" t="s">
        <v>5341</v>
      </c>
      <c r="AU340">
        <v>0.41059602649006599</v>
      </c>
      <c r="AV340">
        <v>0.4</v>
      </c>
      <c r="AW340">
        <v>0.40529801324503301</v>
      </c>
    </row>
    <row r="341" spans="1:49" x14ac:dyDescent="0.2">
      <c r="A341">
        <v>162</v>
      </c>
      <c r="B341">
        <v>152</v>
      </c>
      <c r="C341" t="s">
        <v>5612</v>
      </c>
      <c r="D341">
        <v>8</v>
      </c>
      <c r="E341">
        <v>9</v>
      </c>
      <c r="F341">
        <v>2017</v>
      </c>
      <c r="G341" t="s">
        <v>5236</v>
      </c>
      <c r="H341" t="s">
        <v>5069</v>
      </c>
      <c r="I341" t="s">
        <v>5237</v>
      </c>
      <c r="J341">
        <v>100.1</v>
      </c>
      <c r="K341">
        <v>13</v>
      </c>
      <c r="L341" s="11">
        <v>42956</v>
      </c>
      <c r="M341" t="s">
        <v>5342</v>
      </c>
      <c r="N341">
        <v>4</v>
      </c>
      <c r="O341" s="12">
        <v>0.15694444444444444</v>
      </c>
      <c r="P341" t="s">
        <v>5608</v>
      </c>
      <c r="Q341" s="12">
        <f t="shared" si="19"/>
        <v>1.9444444444444459E-2</v>
      </c>
      <c r="R341" s="12">
        <v>0.1763888888888889</v>
      </c>
      <c r="S341" t="s">
        <v>5609</v>
      </c>
      <c r="T341" s="11">
        <v>42957</v>
      </c>
      <c r="U341" s="12">
        <v>0.35902777777777778</v>
      </c>
      <c r="V341" s="12">
        <f t="shared" si="20"/>
        <v>0.18263888888888888</v>
      </c>
      <c r="W341" s="12">
        <v>0.5</v>
      </c>
      <c r="X341" s="12">
        <f t="shared" si="21"/>
        <v>0.68263888888888891</v>
      </c>
      <c r="Y341">
        <v>12.17</v>
      </c>
      <c r="Z341" t="s">
        <v>4994</v>
      </c>
      <c r="AA341">
        <v>11.2</v>
      </c>
      <c r="AB341">
        <v>11.7</v>
      </c>
      <c r="AC341">
        <v>11.7</v>
      </c>
      <c r="AD341">
        <v>15.1</v>
      </c>
      <c r="AE341">
        <v>16.3</v>
      </c>
      <c r="AF341">
        <v>15</v>
      </c>
      <c r="AG341">
        <v>16.100000000000001</v>
      </c>
      <c r="AI341" s="11">
        <v>42962</v>
      </c>
      <c r="AJ341">
        <v>13.9</v>
      </c>
      <c r="AK341">
        <v>15.9</v>
      </c>
      <c r="AL341">
        <v>13.8</v>
      </c>
      <c r="AN341" s="11">
        <v>42964</v>
      </c>
      <c r="AO341">
        <v>10.4</v>
      </c>
      <c r="AP341">
        <v>10.1</v>
      </c>
      <c r="AR341" t="s">
        <v>5207</v>
      </c>
      <c r="AS341">
        <v>8.9910089910000004E-2</v>
      </c>
      <c r="AT341" t="s">
        <v>5341</v>
      </c>
      <c r="AU341">
        <v>0.39072847682119199</v>
      </c>
      <c r="AV341">
        <v>0.4</v>
      </c>
      <c r="AW341">
        <v>0.39536423841059598</v>
      </c>
    </row>
    <row r="342" spans="1:49" x14ac:dyDescent="0.2">
      <c r="A342">
        <v>53</v>
      </c>
      <c r="B342">
        <v>42</v>
      </c>
      <c r="C342" t="s">
        <v>5465</v>
      </c>
      <c r="D342">
        <v>6</v>
      </c>
      <c r="E342">
        <v>26</v>
      </c>
      <c r="F342">
        <v>2017</v>
      </c>
      <c r="G342" t="s">
        <v>783</v>
      </c>
      <c r="H342" t="s">
        <v>4953</v>
      </c>
      <c r="I342" t="s">
        <v>5322</v>
      </c>
      <c r="J342">
        <v>100.1</v>
      </c>
      <c r="K342">
        <v>10.9</v>
      </c>
      <c r="L342" s="11">
        <v>42912</v>
      </c>
      <c r="M342" t="s">
        <v>4994</v>
      </c>
      <c r="N342">
        <v>2</v>
      </c>
      <c r="O342" s="12">
        <v>0.14305555555555557</v>
      </c>
      <c r="P342" t="s">
        <v>5464</v>
      </c>
      <c r="Q342" s="12">
        <f t="shared" si="19"/>
        <v>2.0138888888888873E-2</v>
      </c>
      <c r="R342" s="12">
        <v>0.16319444444444445</v>
      </c>
      <c r="T342" s="11">
        <v>42913</v>
      </c>
      <c r="U342" s="12">
        <v>0.3527777777777778</v>
      </c>
      <c r="V342" s="12">
        <f t="shared" si="20"/>
        <v>0.18958333333333335</v>
      </c>
      <c r="W342" s="12">
        <v>0.5</v>
      </c>
      <c r="X342" s="12">
        <f t="shared" si="21"/>
        <v>0.68958333333333333</v>
      </c>
      <c r="Y342">
        <v>11.84</v>
      </c>
      <c r="Z342" t="s">
        <v>5342</v>
      </c>
      <c r="AA342">
        <v>11.8</v>
      </c>
      <c r="AB342">
        <v>12.1</v>
      </c>
      <c r="AC342">
        <v>11.7</v>
      </c>
      <c r="AD342">
        <v>15.1</v>
      </c>
      <c r="AE342">
        <v>16.3</v>
      </c>
      <c r="AF342">
        <v>15</v>
      </c>
      <c r="AG342">
        <v>16.100000000000001</v>
      </c>
      <c r="AI342" s="11">
        <v>42915</v>
      </c>
      <c r="AJ342">
        <v>14.4</v>
      </c>
      <c r="AK342">
        <v>17.899999999999999</v>
      </c>
      <c r="AL342">
        <v>13.5</v>
      </c>
      <c r="AN342" s="11">
        <v>42922</v>
      </c>
      <c r="AO342">
        <v>9.6999999999999993</v>
      </c>
      <c r="AP342">
        <v>9.5</v>
      </c>
      <c r="AR342" t="s">
        <v>5207</v>
      </c>
      <c r="AS342">
        <v>0.1018981019</v>
      </c>
      <c r="AT342" t="s">
        <v>5341</v>
      </c>
      <c r="AU342">
        <v>0.43708609271523202</v>
      </c>
      <c r="AV342">
        <v>0.44</v>
      </c>
      <c r="AW342">
        <v>0.43854304635761598</v>
      </c>
    </row>
    <row r="343" spans="1:49" x14ac:dyDescent="0.2">
      <c r="A343">
        <v>279</v>
      </c>
      <c r="B343">
        <v>274</v>
      </c>
      <c r="C343" t="s">
        <v>5772</v>
      </c>
      <c r="D343">
        <v>9</v>
      </c>
      <c r="E343">
        <v>7</v>
      </c>
      <c r="F343">
        <v>2017</v>
      </c>
      <c r="G343" t="s">
        <v>783</v>
      </c>
      <c r="H343" t="s">
        <v>4953</v>
      </c>
      <c r="I343" t="s">
        <v>5322</v>
      </c>
      <c r="J343">
        <v>100.2</v>
      </c>
      <c r="K343">
        <v>12.1</v>
      </c>
      <c r="L343" s="11">
        <v>42985</v>
      </c>
      <c r="M343" t="s">
        <v>5342</v>
      </c>
      <c r="N343">
        <v>2</v>
      </c>
      <c r="O343" s="12">
        <v>0.19513888888888889</v>
      </c>
      <c r="P343" t="s">
        <v>5773</v>
      </c>
      <c r="Q343" s="12">
        <f t="shared" si="19"/>
        <v>1.6666666666666663E-2</v>
      </c>
      <c r="R343" s="12">
        <v>0.21180555555555555</v>
      </c>
      <c r="S343" t="s">
        <v>5774</v>
      </c>
      <c r="T343" s="11">
        <v>42986</v>
      </c>
      <c r="U343" s="12">
        <v>0.38611111111111113</v>
      </c>
      <c r="V343" s="12">
        <f t="shared" si="20"/>
        <v>0.17430555555555557</v>
      </c>
      <c r="W343" s="12">
        <v>0.5</v>
      </c>
      <c r="X343" s="12">
        <f t="shared" si="21"/>
        <v>0.6743055555555556</v>
      </c>
      <c r="Y343" t="s">
        <v>5207</v>
      </c>
      <c r="Z343" t="s">
        <v>4994</v>
      </c>
      <c r="AA343">
        <v>12.8</v>
      </c>
      <c r="AB343">
        <v>13.1</v>
      </c>
      <c r="AC343">
        <v>12.8</v>
      </c>
      <c r="AD343">
        <v>15.2</v>
      </c>
      <c r="AE343">
        <v>16.399999999999999</v>
      </c>
      <c r="AF343">
        <v>16</v>
      </c>
      <c r="AG343">
        <v>16.100000000000001</v>
      </c>
      <c r="AI343" s="11">
        <v>42992</v>
      </c>
      <c r="AJ343">
        <v>15</v>
      </c>
      <c r="AK343">
        <v>17.7</v>
      </c>
      <c r="AL343">
        <v>15.9</v>
      </c>
      <c r="AN343" s="11">
        <v>42998</v>
      </c>
      <c r="AO343">
        <v>10.1</v>
      </c>
      <c r="AP343">
        <v>9.8000000000000007</v>
      </c>
      <c r="AR343" t="s">
        <v>5207</v>
      </c>
      <c r="AS343">
        <v>9.8802395210000005E-2</v>
      </c>
      <c r="AT343" t="s">
        <v>5341</v>
      </c>
      <c r="AU343">
        <v>0.41447368421052599</v>
      </c>
      <c r="AV343">
        <v>0.39374999999999999</v>
      </c>
      <c r="AW343">
        <v>0.40411184210526302</v>
      </c>
    </row>
    <row r="344" spans="1:49" x14ac:dyDescent="0.2">
      <c r="A344">
        <v>67</v>
      </c>
      <c r="B344">
        <v>56</v>
      </c>
      <c r="C344" t="s">
        <v>5483</v>
      </c>
      <c r="D344">
        <v>6</v>
      </c>
      <c r="E344">
        <v>29</v>
      </c>
      <c r="F344">
        <v>2017</v>
      </c>
      <c r="G344" t="s">
        <v>646</v>
      </c>
      <c r="H344" t="s">
        <v>5013</v>
      </c>
      <c r="I344" t="s">
        <v>5235</v>
      </c>
      <c r="J344">
        <v>100</v>
      </c>
      <c r="K344">
        <v>11</v>
      </c>
      <c r="L344" s="11">
        <v>42915</v>
      </c>
      <c r="M344" t="s">
        <v>4994</v>
      </c>
      <c r="N344">
        <v>4</v>
      </c>
      <c r="O344" s="12">
        <v>0.14791666666666667</v>
      </c>
      <c r="P344" t="s">
        <v>5479</v>
      </c>
      <c r="Q344" s="12">
        <f t="shared" si="19"/>
        <v>1.6666666666666663E-2</v>
      </c>
      <c r="R344" s="12">
        <v>0.16458333333333333</v>
      </c>
      <c r="T344" s="11">
        <v>42916</v>
      </c>
      <c r="U344" s="12">
        <v>0.3527777777777778</v>
      </c>
      <c r="V344" s="12">
        <f t="shared" si="20"/>
        <v>0.18819444444444447</v>
      </c>
      <c r="W344" s="12">
        <v>0.5</v>
      </c>
      <c r="X344" s="12">
        <f t="shared" si="21"/>
        <v>0.68819444444444444</v>
      </c>
      <c r="Y344">
        <v>11.88</v>
      </c>
      <c r="Z344" t="s">
        <v>4994</v>
      </c>
      <c r="AA344">
        <v>11.5</v>
      </c>
      <c r="AB344">
        <v>11.2</v>
      </c>
      <c r="AC344">
        <v>11</v>
      </c>
      <c r="AD344">
        <v>15.1</v>
      </c>
      <c r="AE344">
        <v>16.399999999999999</v>
      </c>
      <c r="AF344">
        <v>15.2</v>
      </c>
      <c r="AG344">
        <v>16.600000000000001</v>
      </c>
      <c r="AI344" s="11">
        <v>42923</v>
      </c>
      <c r="AJ344">
        <v>12.8</v>
      </c>
      <c r="AK344">
        <v>15.6</v>
      </c>
      <c r="AL344">
        <v>12.9</v>
      </c>
      <c r="AN344" s="11">
        <v>42922</v>
      </c>
      <c r="AO344">
        <v>10.3</v>
      </c>
      <c r="AP344">
        <v>10.3</v>
      </c>
      <c r="AQ344" t="s">
        <v>5480</v>
      </c>
      <c r="AR344" t="s">
        <v>5207</v>
      </c>
      <c r="AS344">
        <v>7.5999999999999998E-2</v>
      </c>
      <c r="AT344" t="s">
        <v>5341</v>
      </c>
      <c r="AU344">
        <v>0.40397350993377501</v>
      </c>
      <c r="AV344">
        <v>0.41447368421052599</v>
      </c>
      <c r="AW344">
        <v>0.409223597072151</v>
      </c>
    </row>
    <row r="345" spans="1:49" x14ac:dyDescent="0.2">
      <c r="A345">
        <v>117</v>
      </c>
      <c r="B345">
        <v>106</v>
      </c>
      <c r="C345" t="s">
        <v>5550</v>
      </c>
      <c r="D345">
        <v>7</v>
      </c>
      <c r="E345">
        <v>26</v>
      </c>
      <c r="F345">
        <v>2017</v>
      </c>
      <c r="G345" t="s">
        <v>646</v>
      </c>
      <c r="H345" t="s">
        <v>5013</v>
      </c>
      <c r="I345" t="s">
        <v>5235</v>
      </c>
      <c r="J345">
        <v>100</v>
      </c>
      <c r="K345">
        <v>11.8</v>
      </c>
      <c r="L345" s="11">
        <v>42942</v>
      </c>
      <c r="M345" t="s">
        <v>4994</v>
      </c>
      <c r="N345">
        <v>2</v>
      </c>
      <c r="O345" s="12">
        <v>0.14930555555555555</v>
      </c>
      <c r="P345" t="s">
        <v>5548</v>
      </c>
      <c r="Q345" s="12">
        <f t="shared" si="19"/>
        <v>2.7083333333333348E-2</v>
      </c>
      <c r="R345" s="12">
        <v>0.1763888888888889</v>
      </c>
      <c r="S345" t="s">
        <v>5549</v>
      </c>
      <c r="T345" s="11">
        <v>42943</v>
      </c>
      <c r="U345" s="12">
        <v>0.36041666666666666</v>
      </c>
      <c r="V345" s="12">
        <f t="shared" si="20"/>
        <v>0.18402777777777776</v>
      </c>
      <c r="W345" s="12">
        <v>0.5</v>
      </c>
      <c r="X345" s="12">
        <f t="shared" si="21"/>
        <v>0.68402777777777779</v>
      </c>
      <c r="Y345">
        <v>11.93</v>
      </c>
      <c r="Z345" t="s">
        <v>4994</v>
      </c>
      <c r="AA345">
        <v>11.5</v>
      </c>
      <c r="AB345">
        <v>11.3</v>
      </c>
      <c r="AC345">
        <v>11.6</v>
      </c>
      <c r="AD345">
        <v>15.2</v>
      </c>
      <c r="AE345">
        <v>16.5</v>
      </c>
      <c r="AF345">
        <v>15</v>
      </c>
      <c r="AG345">
        <v>16.2</v>
      </c>
      <c r="AI345" s="11">
        <v>42948</v>
      </c>
      <c r="AJ345">
        <v>13</v>
      </c>
      <c r="AK345">
        <v>13.5</v>
      </c>
      <c r="AL345">
        <v>16.2</v>
      </c>
      <c r="AN345" s="11">
        <v>42950</v>
      </c>
      <c r="AO345">
        <v>10.199999999999999</v>
      </c>
      <c r="AP345">
        <v>9.9</v>
      </c>
      <c r="AR345" t="s">
        <v>5207</v>
      </c>
      <c r="AS345">
        <v>8.3000000000000004E-2</v>
      </c>
      <c r="AT345" t="s">
        <v>5341</v>
      </c>
      <c r="AU345">
        <v>0.41447368421052599</v>
      </c>
      <c r="AV345">
        <v>0.42</v>
      </c>
      <c r="AW345">
        <v>0.41723684210526302</v>
      </c>
    </row>
    <row r="346" spans="1:49" x14ac:dyDescent="0.2">
      <c r="A346">
        <v>195</v>
      </c>
      <c r="B346">
        <v>185</v>
      </c>
      <c r="C346" t="s">
        <v>5656</v>
      </c>
      <c r="D346">
        <v>8</v>
      </c>
      <c r="E346">
        <v>17</v>
      </c>
      <c r="F346">
        <v>2017</v>
      </c>
      <c r="G346" t="s">
        <v>5264</v>
      </c>
      <c r="H346" t="s">
        <v>5105</v>
      </c>
      <c r="I346" t="s">
        <v>5265</v>
      </c>
      <c r="J346">
        <v>100.1</v>
      </c>
      <c r="K346">
        <v>13.8</v>
      </c>
      <c r="L346" s="11">
        <v>42964</v>
      </c>
      <c r="M346" t="s">
        <v>4994</v>
      </c>
      <c r="N346">
        <v>1</v>
      </c>
      <c r="O346" s="12">
        <v>0.14027777777777778</v>
      </c>
      <c r="P346" t="s">
        <v>5657</v>
      </c>
      <c r="Q346" s="12">
        <f t="shared" si="19"/>
        <v>1.5972222222222221E-2</v>
      </c>
      <c r="R346" s="12">
        <v>0.15625</v>
      </c>
      <c r="T346" s="11">
        <v>42965</v>
      </c>
      <c r="U346" s="12">
        <v>0.36388888888888887</v>
      </c>
      <c r="V346" s="12">
        <f t="shared" si="20"/>
        <v>0.20763888888888887</v>
      </c>
      <c r="W346" s="12">
        <v>0.5</v>
      </c>
      <c r="X346" s="12">
        <f t="shared" si="21"/>
        <v>0.70763888888888893</v>
      </c>
      <c r="Y346">
        <v>12.3</v>
      </c>
      <c r="Z346" t="s">
        <v>5342</v>
      </c>
      <c r="AA346">
        <v>11.6</v>
      </c>
      <c r="AB346">
        <v>11.6</v>
      </c>
      <c r="AC346">
        <v>11.7</v>
      </c>
      <c r="AD346">
        <v>15</v>
      </c>
      <c r="AE346">
        <v>16.100000000000001</v>
      </c>
      <c r="AF346">
        <v>15</v>
      </c>
      <c r="AG346">
        <v>16.100000000000001</v>
      </c>
      <c r="AI346" s="11">
        <v>42971</v>
      </c>
      <c r="AJ346">
        <v>15.2</v>
      </c>
      <c r="AK346">
        <v>18.399999999999999</v>
      </c>
      <c r="AL346">
        <v>14.8</v>
      </c>
      <c r="AM346" t="s">
        <v>5637</v>
      </c>
      <c r="AN346" s="11">
        <v>42975</v>
      </c>
      <c r="AO346">
        <v>10.3</v>
      </c>
      <c r="AP346">
        <v>10.1</v>
      </c>
      <c r="AQ346" t="s">
        <v>5637</v>
      </c>
      <c r="AR346" t="s">
        <v>5207</v>
      </c>
      <c r="AS346">
        <v>0.13486513489999999</v>
      </c>
      <c r="AT346" t="s">
        <v>5341</v>
      </c>
      <c r="AU346">
        <v>0.38666666666666699</v>
      </c>
      <c r="AV346">
        <v>0.4</v>
      </c>
      <c r="AW346">
        <v>0.39333333333333298</v>
      </c>
    </row>
    <row r="347" spans="1:49" x14ac:dyDescent="0.2">
      <c r="A347">
        <v>328</v>
      </c>
      <c r="B347">
        <v>323</v>
      </c>
      <c r="C347" t="s">
        <v>5837</v>
      </c>
      <c r="D347">
        <v>9</v>
      </c>
      <c r="E347">
        <v>20</v>
      </c>
      <c r="F347">
        <v>2017</v>
      </c>
      <c r="G347" t="s">
        <v>5264</v>
      </c>
      <c r="H347" t="s">
        <v>5105</v>
      </c>
      <c r="I347" t="s">
        <v>5265</v>
      </c>
      <c r="J347">
        <v>100.1</v>
      </c>
      <c r="K347">
        <v>13.9</v>
      </c>
      <c r="L347" s="11">
        <v>42998</v>
      </c>
      <c r="M347" t="s">
        <v>5342</v>
      </c>
      <c r="N347">
        <v>3</v>
      </c>
      <c r="O347" s="12">
        <v>0.18680555555555556</v>
      </c>
      <c r="P347" t="s">
        <v>5835</v>
      </c>
      <c r="Q347" s="12">
        <f t="shared" si="19"/>
        <v>1.5277777777777751E-2</v>
      </c>
      <c r="R347" s="12">
        <v>0.20208333333333331</v>
      </c>
      <c r="T347" s="11">
        <v>42999</v>
      </c>
      <c r="U347" s="12">
        <v>0.37708333333333338</v>
      </c>
      <c r="V347" s="12">
        <f t="shared" si="20"/>
        <v>0.17500000000000007</v>
      </c>
      <c r="W347" s="12">
        <v>0.5</v>
      </c>
      <c r="X347" s="12">
        <f t="shared" si="21"/>
        <v>0.67500000000000004</v>
      </c>
      <c r="Y347">
        <v>12.23</v>
      </c>
      <c r="Z347" t="s">
        <v>4994</v>
      </c>
      <c r="AA347">
        <v>12.5</v>
      </c>
      <c r="AB347">
        <v>12.4</v>
      </c>
      <c r="AC347">
        <v>12.8</v>
      </c>
      <c r="AD347">
        <v>15</v>
      </c>
      <c r="AE347">
        <v>16.3</v>
      </c>
      <c r="AF347">
        <v>15.1</v>
      </c>
      <c r="AG347">
        <v>16.2</v>
      </c>
      <c r="AI347" s="11">
        <v>43004</v>
      </c>
      <c r="AJ347">
        <v>14.6</v>
      </c>
      <c r="AK347">
        <v>14.8</v>
      </c>
      <c r="AL347">
        <v>20.2</v>
      </c>
      <c r="AN347" s="11">
        <v>43011</v>
      </c>
      <c r="AO347">
        <v>10.1</v>
      </c>
      <c r="AP347">
        <v>10</v>
      </c>
      <c r="AR347" t="s">
        <v>5207</v>
      </c>
      <c r="AS347">
        <v>0.1188811189</v>
      </c>
      <c r="AT347" t="s">
        <v>5341</v>
      </c>
      <c r="AU347">
        <v>0.413333333333333</v>
      </c>
      <c r="AV347">
        <v>0.41059602649006599</v>
      </c>
      <c r="AW347">
        <v>0.41196467991169999</v>
      </c>
    </row>
    <row r="348" spans="1:49" x14ac:dyDescent="0.2">
      <c r="A348">
        <v>31</v>
      </c>
      <c r="B348">
        <v>20</v>
      </c>
      <c r="C348" t="s">
        <v>5436</v>
      </c>
      <c r="D348">
        <v>6</v>
      </c>
      <c r="E348">
        <v>19</v>
      </c>
      <c r="F348">
        <v>2017</v>
      </c>
      <c r="G348" t="s">
        <v>858</v>
      </c>
      <c r="H348" t="s">
        <v>5167</v>
      </c>
      <c r="I348" t="s">
        <v>5269</v>
      </c>
      <c r="J348">
        <v>100.2</v>
      </c>
      <c r="K348">
        <v>12.3</v>
      </c>
      <c r="L348" s="11">
        <v>42905</v>
      </c>
      <c r="M348" t="s">
        <v>4994</v>
      </c>
      <c r="N348">
        <v>4</v>
      </c>
      <c r="O348" s="12">
        <v>0.13541666666666666</v>
      </c>
      <c r="P348" t="s">
        <v>5433</v>
      </c>
      <c r="Q348" s="12">
        <f t="shared" si="19"/>
        <v>1.3888888888888895E-2</v>
      </c>
      <c r="R348" s="12">
        <v>0.14930555555555555</v>
      </c>
      <c r="T348" s="11">
        <v>42906</v>
      </c>
      <c r="U348" s="12">
        <v>0.36736111111111108</v>
      </c>
      <c r="V348" s="12">
        <f t="shared" si="20"/>
        <v>0.21805555555555553</v>
      </c>
      <c r="W348" s="12">
        <v>0.5</v>
      </c>
      <c r="X348" s="12">
        <f t="shared" si="21"/>
        <v>0.71805555555555556</v>
      </c>
      <c r="Y348">
        <v>11.85</v>
      </c>
      <c r="Z348" t="s">
        <v>5342</v>
      </c>
      <c r="AA348">
        <v>11.2</v>
      </c>
      <c r="AB348">
        <v>11.4</v>
      </c>
      <c r="AC348">
        <v>11.2</v>
      </c>
      <c r="AD348">
        <v>15.2</v>
      </c>
      <c r="AE348">
        <v>16.3</v>
      </c>
      <c r="AF348">
        <v>15</v>
      </c>
      <c r="AG348">
        <v>16.3</v>
      </c>
      <c r="AI348" s="11">
        <v>42908</v>
      </c>
      <c r="AJ348">
        <v>17.7</v>
      </c>
      <c r="AK348">
        <v>13.5</v>
      </c>
      <c r="AL348">
        <v>13.5</v>
      </c>
      <c r="AN348" s="11">
        <v>42913</v>
      </c>
      <c r="AO348">
        <v>10.1</v>
      </c>
      <c r="AP348">
        <v>10.1</v>
      </c>
      <c r="AR348" t="s">
        <v>5207</v>
      </c>
      <c r="AS348">
        <v>0.10878243510000001</v>
      </c>
      <c r="AT348" t="s">
        <v>5341</v>
      </c>
      <c r="AU348">
        <v>0.40789473684210498</v>
      </c>
      <c r="AV348">
        <v>0.413333333333333</v>
      </c>
      <c r="AW348">
        <v>0.41061403508771899</v>
      </c>
    </row>
    <row r="349" spans="1:49" x14ac:dyDescent="0.2">
      <c r="A349">
        <v>253</v>
      </c>
      <c r="B349">
        <v>245</v>
      </c>
      <c r="C349" t="s">
        <v>5736</v>
      </c>
      <c r="D349">
        <v>8</v>
      </c>
      <c r="E349">
        <v>30</v>
      </c>
      <c r="F349">
        <v>2017</v>
      </c>
      <c r="G349" t="s">
        <v>858</v>
      </c>
      <c r="H349" t="s">
        <v>5167</v>
      </c>
      <c r="I349" t="s">
        <v>5269</v>
      </c>
      <c r="J349">
        <v>100.2</v>
      </c>
      <c r="K349">
        <v>12.6</v>
      </c>
      <c r="L349" s="11">
        <v>42977</v>
      </c>
      <c r="M349" t="s">
        <v>5342</v>
      </c>
      <c r="N349">
        <v>1</v>
      </c>
      <c r="O349" s="12">
        <v>0.16319444444444445</v>
      </c>
      <c r="P349" t="s">
        <v>5737</v>
      </c>
      <c r="Q349" s="12">
        <f t="shared" si="19"/>
        <v>1.3888888888888895E-2</v>
      </c>
      <c r="R349" s="12">
        <v>0.17708333333333334</v>
      </c>
      <c r="T349" s="11">
        <v>42978</v>
      </c>
      <c r="U349">
        <v>8.4700000000000006</v>
      </c>
      <c r="V349" s="12">
        <f t="shared" si="20"/>
        <v>8.2929166666666667</v>
      </c>
      <c r="W349" s="12">
        <v>0.5</v>
      </c>
      <c r="X349" s="12">
        <f t="shared" si="21"/>
        <v>8.7929166666666667</v>
      </c>
      <c r="Y349">
        <v>12.23</v>
      </c>
      <c r="Z349" t="s">
        <v>4994</v>
      </c>
      <c r="AA349">
        <v>12.5</v>
      </c>
      <c r="AB349">
        <v>12.6</v>
      </c>
      <c r="AC349">
        <v>12.7</v>
      </c>
      <c r="AD349">
        <v>15.6</v>
      </c>
      <c r="AE349">
        <v>16.7</v>
      </c>
      <c r="AF349">
        <v>15.2</v>
      </c>
      <c r="AG349">
        <v>16.3</v>
      </c>
      <c r="AI349" s="11">
        <v>42984</v>
      </c>
      <c r="AJ349">
        <v>15.7</v>
      </c>
      <c r="AK349">
        <v>14.9</v>
      </c>
      <c r="AL349">
        <v>16.7</v>
      </c>
      <c r="AN349" s="11">
        <v>42986</v>
      </c>
      <c r="AO349">
        <v>10.3</v>
      </c>
      <c r="AP349">
        <v>10.1</v>
      </c>
      <c r="AR349" t="s">
        <v>5207</v>
      </c>
      <c r="AS349">
        <v>9.4810379240000006E-2</v>
      </c>
      <c r="AT349" t="s">
        <v>5341</v>
      </c>
      <c r="AU349">
        <v>0.41025641025641002</v>
      </c>
      <c r="AV349">
        <v>0.40789473684210498</v>
      </c>
      <c r="AW349">
        <v>0.409075573549258</v>
      </c>
    </row>
    <row r="350" spans="1:49" x14ac:dyDescent="0.2">
      <c r="A350">
        <v>351</v>
      </c>
      <c r="B350">
        <v>366</v>
      </c>
      <c r="C350" t="s">
        <v>5867</v>
      </c>
      <c r="D350">
        <v>9</v>
      </c>
      <c r="E350">
        <v>27</v>
      </c>
      <c r="F350">
        <v>2017</v>
      </c>
      <c r="G350" t="s">
        <v>994</v>
      </c>
      <c r="H350" t="s">
        <v>4756</v>
      </c>
      <c r="I350" t="s">
        <v>5333</v>
      </c>
      <c r="J350">
        <v>100</v>
      </c>
      <c r="K350">
        <v>11.9</v>
      </c>
      <c r="L350" s="11">
        <v>43005</v>
      </c>
      <c r="M350" t="s">
        <v>5342</v>
      </c>
      <c r="N350">
        <v>3</v>
      </c>
      <c r="O350" s="12">
        <v>0.19305555555555554</v>
      </c>
      <c r="P350" t="s">
        <v>5865</v>
      </c>
      <c r="Q350" s="12">
        <f t="shared" si="19"/>
        <v>1.4583333333333365E-2</v>
      </c>
      <c r="R350" s="12">
        <v>0.2076388888888889</v>
      </c>
      <c r="T350" s="11">
        <v>43006</v>
      </c>
      <c r="U350" s="12">
        <v>0.35486111111111113</v>
      </c>
      <c r="V350" s="12">
        <f t="shared" si="20"/>
        <v>0.14722222222222223</v>
      </c>
      <c r="W350" s="12">
        <v>0.5</v>
      </c>
      <c r="X350" s="12">
        <f t="shared" si="21"/>
        <v>0.64722222222222225</v>
      </c>
      <c r="Y350">
        <v>12.3</v>
      </c>
      <c r="Z350" t="s">
        <v>5342</v>
      </c>
      <c r="AA350">
        <v>11.3</v>
      </c>
      <c r="AB350">
        <v>11.1</v>
      </c>
      <c r="AC350">
        <v>10.9</v>
      </c>
      <c r="AD350">
        <v>15</v>
      </c>
      <c r="AE350">
        <v>16.100000000000001</v>
      </c>
      <c r="AF350">
        <v>15.2</v>
      </c>
      <c r="AG350">
        <v>16.3</v>
      </c>
      <c r="AI350" s="11">
        <v>43011</v>
      </c>
      <c r="AJ350">
        <v>15.2</v>
      </c>
      <c r="AK350">
        <v>12.6</v>
      </c>
      <c r="AL350">
        <v>13.3</v>
      </c>
      <c r="AN350" s="11">
        <v>43014</v>
      </c>
      <c r="AO350">
        <v>10.199999999999999</v>
      </c>
      <c r="AP350">
        <v>10.199999999999999</v>
      </c>
      <c r="AR350" t="s">
        <v>5207</v>
      </c>
      <c r="AS350">
        <v>7.8E-2</v>
      </c>
      <c r="AT350" t="s">
        <v>5343</v>
      </c>
      <c r="AU350">
        <v>0.39333333333333298</v>
      </c>
      <c r="AV350">
        <v>0.40131578947368401</v>
      </c>
      <c r="AW350">
        <v>0.39732456140350902</v>
      </c>
    </row>
    <row r="351" spans="1:49" x14ac:dyDescent="0.2">
      <c r="A351">
        <v>531</v>
      </c>
      <c r="B351">
        <v>547</v>
      </c>
      <c r="C351" t="s">
        <v>6104</v>
      </c>
      <c r="D351">
        <v>11</v>
      </c>
      <c r="E351">
        <v>9</v>
      </c>
      <c r="F351">
        <v>2017</v>
      </c>
      <c r="G351" t="s">
        <v>994</v>
      </c>
      <c r="H351" t="s">
        <v>4756</v>
      </c>
      <c r="I351" t="s">
        <v>5333</v>
      </c>
      <c r="J351">
        <v>100</v>
      </c>
      <c r="K351">
        <v>10.6</v>
      </c>
      <c r="L351" s="11">
        <v>43048</v>
      </c>
      <c r="M351" t="s">
        <v>5342</v>
      </c>
      <c r="N351">
        <v>4</v>
      </c>
      <c r="O351" s="12">
        <v>0.19305555555555554</v>
      </c>
      <c r="P351" t="s">
        <v>6101</v>
      </c>
      <c r="Q351" s="12">
        <f t="shared" si="19"/>
        <v>1.5972222222222249E-2</v>
      </c>
      <c r="R351" s="12">
        <v>0.20902777777777778</v>
      </c>
      <c r="T351" s="11">
        <v>43049</v>
      </c>
      <c r="U351" s="12">
        <v>0.36805555555555558</v>
      </c>
      <c r="V351" s="12">
        <f t="shared" si="20"/>
        <v>0.1590277777777778</v>
      </c>
      <c r="W351" s="12">
        <v>0.5</v>
      </c>
      <c r="X351" s="12">
        <f t="shared" si="21"/>
        <v>0.65902777777777777</v>
      </c>
      <c r="Y351">
        <v>12.34</v>
      </c>
      <c r="Z351" t="s">
        <v>4994</v>
      </c>
      <c r="AA351">
        <v>11.6</v>
      </c>
      <c r="AB351">
        <v>11.4</v>
      </c>
      <c r="AC351">
        <v>11.9</v>
      </c>
      <c r="AD351">
        <v>15.2</v>
      </c>
      <c r="AE351">
        <v>16.5</v>
      </c>
      <c r="AF351">
        <v>15.1</v>
      </c>
      <c r="AG351">
        <v>16.5</v>
      </c>
      <c r="AI351" s="11">
        <v>43054</v>
      </c>
      <c r="AJ351">
        <v>13.5</v>
      </c>
      <c r="AK351">
        <v>15.6</v>
      </c>
      <c r="AL351">
        <v>13.8</v>
      </c>
      <c r="AN351" s="11">
        <v>43061</v>
      </c>
      <c r="AO351">
        <v>9.9</v>
      </c>
      <c r="AP351">
        <v>9.9</v>
      </c>
      <c r="AR351" t="s">
        <v>5207</v>
      </c>
      <c r="AS351">
        <v>0.08</v>
      </c>
      <c r="AT351" t="s">
        <v>5343</v>
      </c>
      <c r="AU351">
        <v>0.43421052631578899</v>
      </c>
      <c r="AV351">
        <v>0.43708609271523202</v>
      </c>
      <c r="AW351">
        <v>0.43564830951551098</v>
      </c>
    </row>
    <row r="352" spans="1:49" x14ac:dyDescent="0.2">
      <c r="A352">
        <v>508</v>
      </c>
      <c r="B352">
        <v>524</v>
      </c>
      <c r="C352" t="s">
        <v>6075</v>
      </c>
      <c r="D352">
        <v>11</v>
      </c>
      <c r="E352">
        <v>7</v>
      </c>
      <c r="F352">
        <v>2017</v>
      </c>
      <c r="G352" t="s">
        <v>1176</v>
      </c>
      <c r="H352" t="s">
        <v>4936</v>
      </c>
      <c r="I352" t="s">
        <v>5337</v>
      </c>
      <c r="J352">
        <v>100.1</v>
      </c>
      <c r="K352">
        <v>10.7</v>
      </c>
      <c r="L352" s="11">
        <v>43046</v>
      </c>
      <c r="M352" t="s">
        <v>4994</v>
      </c>
      <c r="N352">
        <v>1</v>
      </c>
      <c r="O352" s="12">
        <v>0.17152777777777775</v>
      </c>
      <c r="P352" t="s">
        <v>6076</v>
      </c>
      <c r="Q352" s="12">
        <f t="shared" si="19"/>
        <v>1.6666666666666691E-2</v>
      </c>
      <c r="R352" s="12">
        <v>0.18819444444444444</v>
      </c>
      <c r="T352" s="11">
        <v>43047</v>
      </c>
      <c r="U352" s="12">
        <v>0.35902777777777778</v>
      </c>
      <c r="V352" s="12">
        <f t="shared" si="20"/>
        <v>0.17083333333333334</v>
      </c>
      <c r="W352" s="12">
        <v>0.5</v>
      </c>
      <c r="X352" s="12">
        <f t="shared" si="21"/>
        <v>0.67083333333333339</v>
      </c>
      <c r="Y352">
        <v>12.2</v>
      </c>
      <c r="Z352" t="s">
        <v>4994</v>
      </c>
      <c r="AA352">
        <v>11.4</v>
      </c>
      <c r="AB352">
        <v>11.4</v>
      </c>
      <c r="AC352">
        <v>11.5</v>
      </c>
      <c r="AD352">
        <v>14.9</v>
      </c>
      <c r="AE352">
        <v>16.3</v>
      </c>
      <c r="AF352">
        <v>14.9</v>
      </c>
      <c r="AG352">
        <v>16.3</v>
      </c>
      <c r="AI352" s="11">
        <v>43049</v>
      </c>
      <c r="AJ352">
        <v>13.3</v>
      </c>
      <c r="AK352">
        <v>13.2</v>
      </c>
      <c r="AL352">
        <v>16.899999999999999</v>
      </c>
      <c r="AN352" s="11">
        <v>43055</v>
      </c>
      <c r="AO352">
        <v>10.1</v>
      </c>
      <c r="AP352">
        <v>10.1</v>
      </c>
      <c r="AR352" t="s">
        <v>5207</v>
      </c>
      <c r="AS352">
        <v>9.0909090910000004E-2</v>
      </c>
      <c r="AT352" t="s">
        <v>5343</v>
      </c>
      <c r="AU352">
        <v>0.41610738255033602</v>
      </c>
      <c r="AV352">
        <v>0.41610738255033602</v>
      </c>
      <c r="AW352">
        <v>0.41610738255033602</v>
      </c>
    </row>
    <row r="353" spans="1:49" x14ac:dyDescent="0.2">
      <c r="A353">
        <v>665</v>
      </c>
      <c r="B353">
        <v>682</v>
      </c>
      <c r="C353" t="s">
        <v>6279</v>
      </c>
      <c r="D353">
        <v>1</v>
      </c>
      <c r="E353">
        <v>22</v>
      </c>
      <c r="F353">
        <v>2018</v>
      </c>
      <c r="G353" t="s">
        <v>1176</v>
      </c>
      <c r="H353" t="s">
        <v>4936</v>
      </c>
      <c r="I353" t="s">
        <v>5337</v>
      </c>
      <c r="J353">
        <v>100.1</v>
      </c>
      <c r="K353">
        <v>8.1999999999999993</v>
      </c>
      <c r="L353" s="11">
        <v>43122</v>
      </c>
      <c r="M353" t="s">
        <v>4994</v>
      </c>
      <c r="N353">
        <v>3</v>
      </c>
      <c r="O353" s="12">
        <v>0.21041666666666667</v>
      </c>
      <c r="P353" t="s">
        <v>6277</v>
      </c>
      <c r="Q353" s="12">
        <f t="shared" si="19"/>
        <v>1.5277777777777779E-2</v>
      </c>
      <c r="R353" s="12">
        <v>0.22569444444444445</v>
      </c>
      <c r="T353" s="11">
        <v>43123</v>
      </c>
      <c r="U353" s="12">
        <v>0.37152777777777773</v>
      </c>
      <c r="V353" s="12">
        <f t="shared" si="20"/>
        <v>0.14583333333333329</v>
      </c>
      <c r="W353" s="12">
        <v>0.5</v>
      </c>
      <c r="X353" s="12">
        <f t="shared" si="21"/>
        <v>0.64583333333333326</v>
      </c>
      <c r="Y353">
        <v>12.32</v>
      </c>
      <c r="Z353" t="s">
        <v>5342</v>
      </c>
      <c r="AA353">
        <v>11.4</v>
      </c>
      <c r="AB353">
        <v>11</v>
      </c>
      <c r="AC353">
        <v>11.2</v>
      </c>
      <c r="AD353">
        <v>15</v>
      </c>
      <c r="AE353">
        <v>16.2</v>
      </c>
      <c r="AF353">
        <v>15</v>
      </c>
      <c r="AG353">
        <v>16.100000000000001</v>
      </c>
      <c r="AI353" s="11">
        <v>43130</v>
      </c>
      <c r="AJ353">
        <v>13.6</v>
      </c>
      <c r="AK353">
        <v>16.399999999999999</v>
      </c>
      <c r="AL353">
        <v>13.4</v>
      </c>
      <c r="AN353" s="11">
        <v>43138</v>
      </c>
      <c r="AO353">
        <v>10</v>
      </c>
      <c r="AP353">
        <v>10</v>
      </c>
      <c r="AR353" t="s">
        <v>5207</v>
      </c>
      <c r="AS353">
        <v>9.7902097899999999E-2</v>
      </c>
      <c r="AT353" t="s">
        <v>5343</v>
      </c>
      <c r="AU353">
        <v>0.413333333333333</v>
      </c>
      <c r="AV353">
        <v>0.40666666666666701</v>
      </c>
      <c r="AW353">
        <v>0.41</v>
      </c>
    </row>
    <row r="354" spans="1:49" x14ac:dyDescent="0.2">
      <c r="A354">
        <v>355</v>
      </c>
      <c r="B354">
        <v>370</v>
      </c>
      <c r="C354" t="s">
        <v>5873</v>
      </c>
      <c r="D354">
        <v>9</v>
      </c>
      <c r="E354">
        <v>28</v>
      </c>
      <c r="F354">
        <v>2017</v>
      </c>
      <c r="G354" t="s">
        <v>1801</v>
      </c>
      <c r="H354" t="s">
        <v>4924</v>
      </c>
      <c r="I354" t="s">
        <v>5316</v>
      </c>
      <c r="J354">
        <v>100.1</v>
      </c>
      <c r="K354">
        <v>8.5</v>
      </c>
      <c r="L354" s="11">
        <v>43006</v>
      </c>
      <c r="M354" t="s">
        <v>4994</v>
      </c>
      <c r="N354">
        <v>3</v>
      </c>
      <c r="O354" s="12">
        <v>0.17708333333333334</v>
      </c>
      <c r="P354" t="s">
        <v>5870</v>
      </c>
      <c r="Q354" s="12">
        <f t="shared" si="19"/>
        <v>1.5972222222222193E-2</v>
      </c>
      <c r="R354" s="12">
        <v>0.19305555555555554</v>
      </c>
      <c r="S354" t="s">
        <v>5871</v>
      </c>
      <c r="T354" s="11">
        <v>43007</v>
      </c>
      <c r="U354" s="12">
        <v>0.35347222222222219</v>
      </c>
      <c r="V354" s="12">
        <f t="shared" si="20"/>
        <v>0.16041666666666665</v>
      </c>
      <c r="W354" s="12">
        <v>0.5</v>
      </c>
      <c r="X354" s="12">
        <f t="shared" si="21"/>
        <v>0.66041666666666665</v>
      </c>
      <c r="Y354">
        <v>12.25</v>
      </c>
      <c r="Z354" t="s">
        <v>4994</v>
      </c>
      <c r="AA354">
        <v>11.6</v>
      </c>
      <c r="AB354">
        <v>11.8</v>
      </c>
      <c r="AC354">
        <v>11.4</v>
      </c>
      <c r="AD354">
        <v>15.1</v>
      </c>
      <c r="AE354">
        <v>16.600000000000001</v>
      </c>
      <c r="AF354">
        <v>15</v>
      </c>
      <c r="AG354">
        <v>16.3</v>
      </c>
      <c r="AI354" s="11">
        <v>43012</v>
      </c>
      <c r="AJ354">
        <v>14.8</v>
      </c>
      <c r="AK354" t="s">
        <v>5207</v>
      </c>
      <c r="AL354">
        <v>13.5</v>
      </c>
      <c r="AN354" s="11">
        <v>43018</v>
      </c>
      <c r="AO354">
        <v>8.6</v>
      </c>
      <c r="AP354" t="s">
        <v>5207</v>
      </c>
      <c r="AR354" t="s">
        <v>5207</v>
      </c>
      <c r="AS354">
        <v>0.13786213789999999</v>
      </c>
      <c r="AT354" t="s">
        <v>5343</v>
      </c>
      <c r="AU354">
        <v>0.52980132450331097</v>
      </c>
      <c r="AV354" t="s">
        <v>5207</v>
      </c>
      <c r="AW354" t="s">
        <v>5207</v>
      </c>
    </row>
    <row r="355" spans="1:49" x14ac:dyDescent="0.2">
      <c r="A355">
        <v>602</v>
      </c>
      <c r="B355">
        <v>618</v>
      </c>
      <c r="C355" t="s">
        <v>6196</v>
      </c>
      <c r="D355">
        <v>12</v>
      </c>
      <c r="E355">
        <v>6</v>
      </c>
      <c r="F355">
        <v>2017</v>
      </c>
      <c r="G355" t="s">
        <v>1801</v>
      </c>
      <c r="H355" t="s">
        <v>4924</v>
      </c>
      <c r="I355" t="s">
        <v>5316</v>
      </c>
      <c r="J355">
        <v>100</v>
      </c>
      <c r="K355">
        <v>5.4</v>
      </c>
      <c r="L355" s="11">
        <v>43075</v>
      </c>
      <c r="M355" t="s">
        <v>5342</v>
      </c>
      <c r="N355">
        <v>3</v>
      </c>
      <c r="O355" s="12">
        <v>0.19444444444444445</v>
      </c>
      <c r="P355" t="s">
        <v>6194</v>
      </c>
      <c r="Q355" s="12">
        <f t="shared" si="19"/>
        <v>1.5972222222222221E-2</v>
      </c>
      <c r="R355" s="12">
        <v>0.21041666666666667</v>
      </c>
      <c r="T355" s="11">
        <v>43076</v>
      </c>
      <c r="U355" s="12">
        <v>0.35972222222222222</v>
      </c>
      <c r="V355" s="12">
        <f t="shared" si="20"/>
        <v>0.14930555555555555</v>
      </c>
      <c r="W355" s="12">
        <v>0.5</v>
      </c>
      <c r="X355" s="12">
        <f t="shared" si="21"/>
        <v>0.64930555555555558</v>
      </c>
      <c r="Y355">
        <v>12.22</v>
      </c>
      <c r="Z355" t="s">
        <v>5342</v>
      </c>
      <c r="AA355">
        <v>11.4</v>
      </c>
      <c r="AB355">
        <v>11.6</v>
      </c>
      <c r="AC355">
        <v>11.4</v>
      </c>
      <c r="AD355">
        <v>15</v>
      </c>
      <c r="AE355">
        <v>16.3</v>
      </c>
      <c r="AF355">
        <v>14.9</v>
      </c>
      <c r="AG355">
        <v>16.3</v>
      </c>
      <c r="AI355" s="11">
        <v>43088</v>
      </c>
      <c r="AJ355">
        <v>14.4</v>
      </c>
      <c r="AK355">
        <v>14.1</v>
      </c>
      <c r="AL355">
        <v>15.4</v>
      </c>
      <c r="AN355" s="11">
        <v>43088</v>
      </c>
      <c r="AO355" t="s">
        <v>5207</v>
      </c>
      <c r="AP355" t="s">
        <v>5207</v>
      </c>
      <c r="AR355" t="s">
        <v>5207</v>
      </c>
      <c r="AS355">
        <v>9.5000000000000001E-2</v>
      </c>
      <c r="AT355" t="s">
        <v>5343</v>
      </c>
      <c r="AU355" t="s">
        <v>5207</v>
      </c>
      <c r="AV355" t="s">
        <v>5207</v>
      </c>
      <c r="AW355" t="s">
        <v>5207</v>
      </c>
    </row>
    <row r="356" spans="1:49" x14ac:dyDescent="0.2">
      <c r="A356">
        <v>363</v>
      </c>
      <c r="B356">
        <v>378</v>
      </c>
      <c r="C356" t="s">
        <v>5883</v>
      </c>
      <c r="D356">
        <v>10</v>
      </c>
      <c r="E356">
        <v>2</v>
      </c>
      <c r="F356">
        <v>2017</v>
      </c>
      <c r="G356" t="s">
        <v>1582</v>
      </c>
      <c r="H356" t="s">
        <v>4923</v>
      </c>
      <c r="I356" t="s">
        <v>5320</v>
      </c>
      <c r="J356">
        <v>100</v>
      </c>
      <c r="K356">
        <v>12.9</v>
      </c>
      <c r="L356" s="11">
        <v>43010</v>
      </c>
      <c r="M356" t="s">
        <v>4994</v>
      </c>
      <c r="N356">
        <v>3</v>
      </c>
      <c r="O356" s="12">
        <v>0.16805555555555554</v>
      </c>
      <c r="P356" t="s">
        <v>5881</v>
      </c>
      <c r="Q356" s="12">
        <f t="shared" si="19"/>
        <v>1.6666666666666691E-2</v>
      </c>
      <c r="R356" s="12">
        <v>0.18472222222222223</v>
      </c>
      <c r="T356" s="11">
        <v>43011</v>
      </c>
      <c r="U356" s="12">
        <v>0.35347222222222219</v>
      </c>
      <c r="V356" s="12">
        <f t="shared" si="20"/>
        <v>0.16874999999999996</v>
      </c>
      <c r="W356" s="12">
        <v>0.5</v>
      </c>
      <c r="X356" s="12">
        <f t="shared" si="21"/>
        <v>0.66874999999999996</v>
      </c>
      <c r="Y356">
        <v>12.22</v>
      </c>
      <c r="Z356" t="s">
        <v>5342</v>
      </c>
      <c r="AA356">
        <v>11.4</v>
      </c>
      <c r="AB356">
        <v>12</v>
      </c>
      <c r="AC356">
        <v>11.7</v>
      </c>
      <c r="AD356">
        <v>14.9</v>
      </c>
      <c r="AE356">
        <v>16.100000000000001</v>
      </c>
      <c r="AF356">
        <v>14.8</v>
      </c>
      <c r="AG356">
        <v>16.100000000000001</v>
      </c>
      <c r="AI356" s="11">
        <v>43013</v>
      </c>
      <c r="AJ356">
        <v>14.2</v>
      </c>
      <c r="AK356">
        <v>15.4</v>
      </c>
      <c r="AL356">
        <v>14.4</v>
      </c>
      <c r="AN356" s="11">
        <v>43019</v>
      </c>
      <c r="AO356">
        <v>10.3</v>
      </c>
      <c r="AP356">
        <v>10.3</v>
      </c>
      <c r="AR356" t="s">
        <v>5207</v>
      </c>
      <c r="AS356">
        <v>8.8999999999999996E-2</v>
      </c>
      <c r="AT356" t="s">
        <v>5343</v>
      </c>
      <c r="AU356">
        <v>0.389261744966443</v>
      </c>
      <c r="AV356">
        <v>0.391891891891892</v>
      </c>
      <c r="AW356">
        <v>0.39057681842916703</v>
      </c>
    </row>
    <row r="357" spans="1:49" x14ac:dyDescent="0.2">
      <c r="A357">
        <v>391</v>
      </c>
      <c r="B357">
        <v>406</v>
      </c>
      <c r="C357" t="s">
        <v>5921</v>
      </c>
      <c r="D357">
        <v>10</v>
      </c>
      <c r="E357">
        <v>5</v>
      </c>
      <c r="F357">
        <v>2017</v>
      </c>
      <c r="G357" t="s">
        <v>1582</v>
      </c>
      <c r="H357" t="s">
        <v>4923</v>
      </c>
      <c r="I357" t="s">
        <v>5320</v>
      </c>
      <c r="J357">
        <v>100</v>
      </c>
      <c r="K357">
        <v>12.5</v>
      </c>
      <c r="L357" s="11">
        <v>43013</v>
      </c>
      <c r="M357" t="s">
        <v>5342</v>
      </c>
      <c r="N357">
        <v>3</v>
      </c>
      <c r="O357" s="12">
        <v>0.18402777777777779</v>
      </c>
      <c r="P357" t="s">
        <v>5919</v>
      </c>
      <c r="Q357" s="12">
        <f t="shared" si="19"/>
        <v>1.4583333333333309E-2</v>
      </c>
      <c r="R357" s="12">
        <v>0.1986111111111111</v>
      </c>
      <c r="T357" s="11">
        <v>43014</v>
      </c>
      <c r="U357" s="12">
        <v>0.35902777777777778</v>
      </c>
      <c r="V357" s="12">
        <f t="shared" si="20"/>
        <v>0.16041666666666668</v>
      </c>
      <c r="W357" s="12">
        <v>0.5</v>
      </c>
      <c r="X357" s="12">
        <f t="shared" si="21"/>
        <v>0.66041666666666665</v>
      </c>
      <c r="Y357">
        <v>12.26</v>
      </c>
      <c r="Z357" t="s">
        <v>4994</v>
      </c>
      <c r="AA357">
        <v>11.5</v>
      </c>
      <c r="AB357">
        <v>11</v>
      </c>
      <c r="AC357">
        <v>11</v>
      </c>
      <c r="AD357">
        <v>14.9</v>
      </c>
      <c r="AE357">
        <v>16.2</v>
      </c>
      <c r="AF357">
        <v>14.9</v>
      </c>
      <c r="AG357">
        <v>16.2</v>
      </c>
      <c r="AI357" s="11">
        <v>43019</v>
      </c>
      <c r="AJ357">
        <v>15.2</v>
      </c>
      <c r="AK357">
        <v>13.6</v>
      </c>
      <c r="AL357">
        <v>13.9</v>
      </c>
      <c r="AN357" s="11">
        <v>43027</v>
      </c>
      <c r="AO357">
        <v>10</v>
      </c>
      <c r="AP357">
        <v>9.9</v>
      </c>
      <c r="AR357" t="s">
        <v>5207</v>
      </c>
      <c r="AS357">
        <v>9.1999999999999998E-2</v>
      </c>
      <c r="AT357" t="s">
        <v>5343</v>
      </c>
      <c r="AU357">
        <v>0.41610738255033602</v>
      </c>
      <c r="AV357">
        <v>0.422818791946309</v>
      </c>
      <c r="AW357">
        <v>0.41946308724832199</v>
      </c>
    </row>
    <row r="358" spans="1:49" x14ac:dyDescent="0.2">
      <c r="A358">
        <v>660</v>
      </c>
      <c r="B358">
        <v>677</v>
      </c>
      <c r="C358" t="s">
        <v>6273</v>
      </c>
      <c r="D358">
        <v>1</v>
      </c>
      <c r="E358">
        <v>17</v>
      </c>
      <c r="F358">
        <v>2018</v>
      </c>
      <c r="G358" t="s">
        <v>1558</v>
      </c>
      <c r="H358" t="s">
        <v>4921</v>
      </c>
      <c r="I358" t="s">
        <v>5268</v>
      </c>
      <c r="J358">
        <v>100</v>
      </c>
      <c r="K358">
        <v>8.8000000000000007</v>
      </c>
      <c r="L358" s="11">
        <v>43117</v>
      </c>
      <c r="M358" t="s">
        <v>5342</v>
      </c>
      <c r="N358">
        <v>2</v>
      </c>
      <c r="O358" s="12">
        <v>0.20902777777777778</v>
      </c>
      <c r="P358" t="s">
        <v>6272</v>
      </c>
      <c r="Q358" s="12">
        <f t="shared" si="19"/>
        <v>1.6666666666666663E-2</v>
      </c>
      <c r="R358" s="12">
        <v>0.22569444444444445</v>
      </c>
      <c r="T358" s="11">
        <v>43118</v>
      </c>
      <c r="U358" s="12">
        <v>0.37638888888888888</v>
      </c>
      <c r="V358" s="12">
        <f t="shared" si="20"/>
        <v>0.15069444444444444</v>
      </c>
      <c r="W358" s="12">
        <v>0.5</v>
      </c>
      <c r="X358" s="12">
        <f t="shared" si="21"/>
        <v>0.65069444444444446</v>
      </c>
      <c r="Y358">
        <v>12.33</v>
      </c>
      <c r="Z358" t="s">
        <v>5342</v>
      </c>
      <c r="AA358">
        <v>11.9</v>
      </c>
      <c r="AB358">
        <v>11.4</v>
      </c>
      <c r="AC358">
        <v>11.8</v>
      </c>
      <c r="AD358">
        <v>15.1</v>
      </c>
      <c r="AE358">
        <v>16.399999999999999</v>
      </c>
      <c r="AF358">
        <v>15</v>
      </c>
      <c r="AG358">
        <v>16.3</v>
      </c>
      <c r="AI358" s="11">
        <v>43123</v>
      </c>
      <c r="AJ358">
        <v>15.5</v>
      </c>
      <c r="AK358">
        <v>13.6</v>
      </c>
      <c r="AL358">
        <v>14.3</v>
      </c>
      <c r="AN358" s="11">
        <v>43137</v>
      </c>
      <c r="AO358">
        <v>10.1</v>
      </c>
      <c r="AP358">
        <v>9.9</v>
      </c>
      <c r="AR358" t="s">
        <v>5207</v>
      </c>
      <c r="AS358">
        <v>8.3000000000000004E-2</v>
      </c>
      <c r="AT358" t="s">
        <v>5343</v>
      </c>
      <c r="AU358">
        <v>0.41721854304635803</v>
      </c>
      <c r="AV358">
        <v>0.42666666666666703</v>
      </c>
      <c r="AW358">
        <v>0.42194260485651203</v>
      </c>
    </row>
    <row r="359" spans="1:49" x14ac:dyDescent="0.2">
      <c r="A359">
        <v>671</v>
      </c>
      <c r="B359">
        <v>688</v>
      </c>
      <c r="C359" t="s">
        <v>6286</v>
      </c>
      <c r="D359">
        <v>1</v>
      </c>
      <c r="E359">
        <v>29</v>
      </c>
      <c r="F359">
        <v>2018</v>
      </c>
      <c r="G359" t="s">
        <v>1558</v>
      </c>
      <c r="H359" t="s">
        <v>4921</v>
      </c>
      <c r="I359" t="s">
        <v>5268</v>
      </c>
      <c r="J359">
        <v>100</v>
      </c>
      <c r="K359">
        <v>8.4</v>
      </c>
      <c r="L359" s="11">
        <v>43129</v>
      </c>
      <c r="M359" t="s">
        <v>4994</v>
      </c>
      <c r="N359">
        <v>1</v>
      </c>
      <c r="O359" s="12">
        <v>0.19583333333333333</v>
      </c>
      <c r="P359" t="s">
        <v>6287</v>
      </c>
      <c r="Q359" s="12">
        <f t="shared" si="19"/>
        <v>1.5972222222222221E-2</v>
      </c>
      <c r="R359" s="12">
        <v>0.21180555555555555</v>
      </c>
      <c r="T359" s="11">
        <v>43130</v>
      </c>
      <c r="U359" s="12">
        <v>0.38750000000000001</v>
      </c>
      <c r="V359" s="12">
        <f t="shared" si="20"/>
        <v>0.17569444444444446</v>
      </c>
      <c r="W359" s="12">
        <v>0.5</v>
      </c>
      <c r="X359" s="12">
        <f t="shared" si="21"/>
        <v>0.67569444444444449</v>
      </c>
      <c r="Y359">
        <v>12.38</v>
      </c>
      <c r="Z359" t="s">
        <v>5342</v>
      </c>
      <c r="AA359">
        <v>11.7</v>
      </c>
      <c r="AB359">
        <v>11.5</v>
      </c>
      <c r="AC359">
        <v>11.8</v>
      </c>
      <c r="AD359">
        <v>15</v>
      </c>
      <c r="AE359">
        <v>16.3</v>
      </c>
      <c r="AF359">
        <v>14.9</v>
      </c>
      <c r="AG359">
        <v>16.100000000000001</v>
      </c>
      <c r="AI359" s="11">
        <v>43132</v>
      </c>
      <c r="AJ359">
        <v>13.5</v>
      </c>
      <c r="AK359">
        <v>16.399999999999999</v>
      </c>
      <c r="AL359">
        <v>13.3</v>
      </c>
      <c r="AN359" s="11">
        <v>43139</v>
      </c>
      <c r="AO359">
        <v>10.1</v>
      </c>
      <c r="AP359">
        <v>10</v>
      </c>
      <c r="AR359" t="s">
        <v>5207</v>
      </c>
      <c r="AS359">
        <v>8.2000000000000003E-2</v>
      </c>
      <c r="AT359" t="s">
        <v>5343</v>
      </c>
      <c r="AU359">
        <v>0.413333333333333</v>
      </c>
      <c r="AV359">
        <v>0.40939597315436199</v>
      </c>
      <c r="AW359">
        <v>0.41136465324384802</v>
      </c>
    </row>
    <row r="360" spans="1:49" x14ac:dyDescent="0.2">
      <c r="A360">
        <v>463</v>
      </c>
      <c r="B360">
        <v>479</v>
      </c>
      <c r="C360" t="s">
        <v>6014</v>
      </c>
      <c r="D360">
        <v>10</v>
      </c>
      <c r="E360">
        <v>26</v>
      </c>
      <c r="F360">
        <v>2017</v>
      </c>
      <c r="G360" t="s">
        <v>5258</v>
      </c>
      <c r="H360" t="s">
        <v>4941</v>
      </c>
      <c r="I360" t="s">
        <v>5257</v>
      </c>
      <c r="J360">
        <v>100</v>
      </c>
      <c r="K360">
        <v>11.1</v>
      </c>
      <c r="L360" s="11">
        <v>43034</v>
      </c>
      <c r="M360" t="s">
        <v>4994</v>
      </c>
      <c r="N360">
        <v>4</v>
      </c>
      <c r="O360" s="12">
        <v>0.16805555555555554</v>
      </c>
      <c r="P360" t="s">
        <v>6010</v>
      </c>
      <c r="Q360" s="12">
        <f t="shared" si="19"/>
        <v>1.5277777777777807E-2</v>
      </c>
      <c r="R360" s="12">
        <v>0.18333333333333335</v>
      </c>
      <c r="T360" s="11">
        <v>43035</v>
      </c>
      <c r="U360" s="12">
        <v>0.37708333333333338</v>
      </c>
      <c r="V360" s="12">
        <f t="shared" si="20"/>
        <v>0.19375000000000003</v>
      </c>
      <c r="W360" s="12">
        <v>0.5</v>
      </c>
      <c r="X360" s="12">
        <f t="shared" si="21"/>
        <v>0.69375000000000009</v>
      </c>
      <c r="Y360">
        <v>12.28</v>
      </c>
      <c r="Z360" t="s">
        <v>4994</v>
      </c>
      <c r="AA360">
        <v>10.7</v>
      </c>
      <c r="AB360">
        <v>10.9</v>
      </c>
      <c r="AC360">
        <v>11</v>
      </c>
      <c r="AD360">
        <v>14.9</v>
      </c>
      <c r="AE360">
        <v>16.2</v>
      </c>
      <c r="AF360">
        <v>15.1</v>
      </c>
      <c r="AG360">
        <v>16.399999999999999</v>
      </c>
      <c r="AI360" s="11">
        <v>43040</v>
      </c>
      <c r="AJ360">
        <v>13.7</v>
      </c>
      <c r="AK360">
        <v>15.2</v>
      </c>
      <c r="AL360">
        <v>13.1</v>
      </c>
      <c r="AN360" s="11">
        <v>43046</v>
      </c>
      <c r="AO360">
        <v>9.9</v>
      </c>
      <c r="AP360">
        <v>9.9</v>
      </c>
      <c r="AR360" t="s">
        <v>5207</v>
      </c>
      <c r="AS360">
        <v>9.4E-2</v>
      </c>
      <c r="AT360" t="s">
        <v>5343</v>
      </c>
      <c r="AU360">
        <v>0.422818791946309</v>
      </c>
      <c r="AV360">
        <v>0.43046357615893999</v>
      </c>
      <c r="AW360">
        <v>0.42664118405262402</v>
      </c>
    </row>
    <row r="361" spans="1:49" x14ac:dyDescent="0.2">
      <c r="A361">
        <v>605</v>
      </c>
      <c r="B361">
        <v>621</v>
      </c>
      <c r="C361" t="s">
        <v>6200</v>
      </c>
      <c r="D361">
        <v>12</v>
      </c>
      <c r="E361">
        <v>7</v>
      </c>
      <c r="F361">
        <v>2017</v>
      </c>
      <c r="G361" t="s">
        <v>5258</v>
      </c>
      <c r="H361" t="s">
        <v>4941</v>
      </c>
      <c r="I361" t="s">
        <v>5257</v>
      </c>
      <c r="J361">
        <v>100</v>
      </c>
      <c r="K361">
        <v>9.4</v>
      </c>
      <c r="L361" s="11">
        <v>43076</v>
      </c>
      <c r="M361" t="s">
        <v>4994</v>
      </c>
      <c r="N361">
        <v>2</v>
      </c>
      <c r="O361" s="12">
        <v>0.16944444444444443</v>
      </c>
      <c r="P361" t="s">
        <v>6199</v>
      </c>
      <c r="Q361" s="12">
        <f t="shared" si="19"/>
        <v>1.5972222222222249E-2</v>
      </c>
      <c r="R361" s="12">
        <v>0.18541666666666667</v>
      </c>
      <c r="T361" s="11">
        <v>43077</v>
      </c>
      <c r="U361" s="12">
        <v>0.38125000000000003</v>
      </c>
      <c r="V361" s="12">
        <f t="shared" si="20"/>
        <v>0.19583333333333336</v>
      </c>
      <c r="W361" s="12">
        <v>0.5</v>
      </c>
      <c r="X361" s="12">
        <f t="shared" si="21"/>
        <v>0.6958333333333333</v>
      </c>
      <c r="Y361">
        <v>12.35</v>
      </c>
      <c r="Z361" t="s">
        <v>4994</v>
      </c>
      <c r="AA361">
        <v>11.1</v>
      </c>
      <c r="AB361">
        <v>11</v>
      </c>
      <c r="AC361">
        <v>11</v>
      </c>
      <c r="AD361">
        <v>15.2</v>
      </c>
      <c r="AE361">
        <v>16.3</v>
      </c>
      <c r="AF361">
        <v>15.1</v>
      </c>
      <c r="AG361">
        <v>16.3</v>
      </c>
      <c r="AI361" s="11">
        <v>43088</v>
      </c>
      <c r="AJ361">
        <v>13.9</v>
      </c>
      <c r="AK361">
        <v>15.8</v>
      </c>
      <c r="AL361">
        <v>13</v>
      </c>
      <c r="AN361" s="11">
        <v>43088</v>
      </c>
      <c r="AO361">
        <v>9.9</v>
      </c>
      <c r="AP361">
        <v>9.9</v>
      </c>
      <c r="AR361" t="s">
        <v>5207</v>
      </c>
      <c r="AS361">
        <v>9.6000000000000002E-2</v>
      </c>
      <c r="AT361" t="s">
        <v>5343</v>
      </c>
      <c r="AU361">
        <v>0.42105263157894701</v>
      </c>
      <c r="AV361">
        <v>0.42384105960264901</v>
      </c>
      <c r="AW361">
        <v>0.42244684559079798</v>
      </c>
    </row>
    <row r="362" spans="1:49" x14ac:dyDescent="0.2">
      <c r="A362">
        <v>592</v>
      </c>
      <c r="B362">
        <v>608</v>
      </c>
      <c r="C362" t="s">
        <v>6182</v>
      </c>
      <c r="D362">
        <v>12</v>
      </c>
      <c r="E362">
        <v>5</v>
      </c>
      <c r="F362">
        <v>2017</v>
      </c>
      <c r="G362" t="s">
        <v>1583</v>
      </c>
      <c r="H362" t="s">
        <v>4800</v>
      </c>
      <c r="I362" t="s">
        <v>5228</v>
      </c>
      <c r="J362">
        <v>100</v>
      </c>
      <c r="K362">
        <v>9.6</v>
      </c>
      <c r="L362" s="11">
        <v>43074</v>
      </c>
      <c r="M362" t="s">
        <v>5342</v>
      </c>
      <c r="N362">
        <v>1</v>
      </c>
      <c r="O362" s="12">
        <v>0.19930555555555554</v>
      </c>
      <c r="P362" t="s">
        <v>6183</v>
      </c>
      <c r="Q362" s="12">
        <f t="shared" si="19"/>
        <v>1.5277777777777807E-2</v>
      </c>
      <c r="R362" s="12">
        <v>0.21458333333333335</v>
      </c>
      <c r="T362" s="11">
        <v>43075</v>
      </c>
      <c r="U362" s="12">
        <v>0.39027777777777778</v>
      </c>
      <c r="V362" s="12">
        <f t="shared" si="20"/>
        <v>0.17569444444444443</v>
      </c>
      <c r="W362" s="12">
        <v>0.5</v>
      </c>
      <c r="X362" s="12">
        <f t="shared" si="21"/>
        <v>0.67569444444444438</v>
      </c>
      <c r="Y362">
        <v>12.37</v>
      </c>
      <c r="Z362" t="s">
        <v>4994</v>
      </c>
      <c r="AA362">
        <v>11.8</v>
      </c>
      <c r="AB362">
        <v>12.1</v>
      </c>
      <c r="AC362">
        <v>12</v>
      </c>
      <c r="AD362">
        <v>15</v>
      </c>
      <c r="AE362">
        <v>16.2</v>
      </c>
      <c r="AF362">
        <v>15.1</v>
      </c>
      <c r="AG362">
        <v>16.399999999999999</v>
      </c>
      <c r="AI362" s="11">
        <v>43077</v>
      </c>
      <c r="AJ362">
        <v>15.9</v>
      </c>
      <c r="AK362">
        <v>14.2</v>
      </c>
      <c r="AL362">
        <v>14.8</v>
      </c>
      <c r="AN362" s="11">
        <v>43088</v>
      </c>
      <c r="AO362" t="s">
        <v>5207</v>
      </c>
      <c r="AP362" t="s">
        <v>5207</v>
      </c>
      <c r="AQ362" t="s">
        <v>6184</v>
      </c>
      <c r="AR362" t="s">
        <v>5207</v>
      </c>
      <c r="AS362">
        <v>0.09</v>
      </c>
      <c r="AT362" t="s">
        <v>5343</v>
      </c>
      <c r="AU362" t="s">
        <v>5207</v>
      </c>
      <c r="AV362" t="s">
        <v>5207</v>
      </c>
      <c r="AW362" t="s">
        <v>5207</v>
      </c>
    </row>
    <row r="363" spans="1:49" x14ac:dyDescent="0.2">
      <c r="A363">
        <v>611</v>
      </c>
      <c r="B363">
        <v>627</v>
      </c>
      <c r="C363" t="s">
        <v>6207</v>
      </c>
      <c r="D363">
        <v>12</v>
      </c>
      <c r="E363">
        <v>7</v>
      </c>
      <c r="F363">
        <v>2017</v>
      </c>
      <c r="G363" t="s">
        <v>1583</v>
      </c>
      <c r="H363" t="s">
        <v>4800</v>
      </c>
      <c r="I363" t="s">
        <v>5228</v>
      </c>
      <c r="J363">
        <v>100</v>
      </c>
      <c r="K363">
        <v>9.1</v>
      </c>
      <c r="L363" s="11">
        <v>43076</v>
      </c>
      <c r="M363" t="s">
        <v>5342</v>
      </c>
      <c r="N363">
        <v>4</v>
      </c>
      <c r="O363" s="12">
        <v>0.19236111111111112</v>
      </c>
      <c r="P363" t="s">
        <v>6204</v>
      </c>
      <c r="Q363" s="12">
        <f t="shared" si="19"/>
        <v>1.6666666666666663E-2</v>
      </c>
      <c r="R363" s="12">
        <v>0.20902777777777778</v>
      </c>
      <c r="T363" s="11">
        <v>43077</v>
      </c>
      <c r="U363" s="12">
        <v>0.38125000000000003</v>
      </c>
      <c r="V363" s="12">
        <f t="shared" si="20"/>
        <v>0.17222222222222225</v>
      </c>
      <c r="W363" s="12">
        <v>0.5</v>
      </c>
      <c r="X363" s="12">
        <f t="shared" si="21"/>
        <v>0.67222222222222228</v>
      </c>
      <c r="Y363">
        <v>12.34</v>
      </c>
      <c r="Z363" t="s">
        <v>4994</v>
      </c>
      <c r="AA363">
        <v>11.3</v>
      </c>
      <c r="AB363">
        <v>11.5</v>
      </c>
      <c r="AC363">
        <v>11.2</v>
      </c>
      <c r="AD363">
        <v>15</v>
      </c>
      <c r="AE363">
        <v>16.3</v>
      </c>
      <c r="AF363">
        <v>15</v>
      </c>
      <c r="AG363">
        <v>16.2</v>
      </c>
      <c r="AI363" s="11">
        <v>43088</v>
      </c>
      <c r="AJ363">
        <v>13.6</v>
      </c>
      <c r="AK363">
        <v>15.7</v>
      </c>
      <c r="AL363">
        <v>13.3</v>
      </c>
      <c r="AN363" s="11">
        <v>43088</v>
      </c>
      <c r="AO363">
        <v>9.9</v>
      </c>
      <c r="AP363">
        <v>9.9</v>
      </c>
      <c r="AR363" t="s">
        <v>5207</v>
      </c>
      <c r="AS363">
        <v>8.5999999999999993E-2</v>
      </c>
      <c r="AT363" t="s">
        <v>5343</v>
      </c>
      <c r="AU363">
        <v>0.42666666666666703</v>
      </c>
      <c r="AV363">
        <v>0.42</v>
      </c>
      <c r="AW363">
        <v>0.42333333333333301</v>
      </c>
    </row>
    <row r="364" spans="1:49" x14ac:dyDescent="0.2">
      <c r="A364">
        <v>372</v>
      </c>
      <c r="B364">
        <v>387</v>
      </c>
      <c r="C364" t="s">
        <v>5895</v>
      </c>
      <c r="D364">
        <v>10</v>
      </c>
      <c r="E364">
        <v>3</v>
      </c>
      <c r="F364">
        <v>2017</v>
      </c>
      <c r="G364" t="s">
        <v>5216</v>
      </c>
      <c r="H364" t="s">
        <v>4914</v>
      </c>
      <c r="I364" t="s">
        <v>5215</v>
      </c>
      <c r="J364">
        <v>100</v>
      </c>
      <c r="K364">
        <v>10.9</v>
      </c>
      <c r="L364" s="11">
        <v>43011</v>
      </c>
      <c r="M364" t="s">
        <v>4994</v>
      </c>
      <c r="N364">
        <v>4</v>
      </c>
      <c r="O364" s="12">
        <v>0.17361111111111113</v>
      </c>
      <c r="P364" t="s">
        <v>5891</v>
      </c>
      <c r="Q364" s="12">
        <f t="shared" si="19"/>
        <v>1.4583333333333309E-2</v>
      </c>
      <c r="R364" s="12">
        <v>0.18819444444444444</v>
      </c>
      <c r="S364" t="s">
        <v>5892</v>
      </c>
      <c r="T364" s="11">
        <v>43012</v>
      </c>
      <c r="U364" s="12">
        <v>0.36736111111111108</v>
      </c>
      <c r="V364" s="12">
        <f t="shared" si="20"/>
        <v>0.17916666666666664</v>
      </c>
      <c r="W364" s="12">
        <v>0.5</v>
      </c>
      <c r="X364" s="12">
        <f t="shared" si="21"/>
        <v>0.6791666666666667</v>
      </c>
      <c r="Y364">
        <v>12.36</v>
      </c>
      <c r="Z364" t="s">
        <v>4994</v>
      </c>
      <c r="AA364">
        <v>11</v>
      </c>
      <c r="AB364">
        <v>11.7</v>
      </c>
      <c r="AC364">
        <v>11.2</v>
      </c>
      <c r="AD364">
        <v>14.9</v>
      </c>
      <c r="AE364">
        <v>16.3</v>
      </c>
      <c r="AF364">
        <v>15.1</v>
      </c>
      <c r="AG364">
        <v>16.399999999999999</v>
      </c>
      <c r="AI364" s="11">
        <v>43014</v>
      </c>
      <c r="AJ364">
        <v>13.9</v>
      </c>
      <c r="AK364">
        <v>14.2</v>
      </c>
      <c r="AL364">
        <v>12.1</v>
      </c>
      <c r="AN364" s="11">
        <v>43020</v>
      </c>
      <c r="AO364">
        <v>9.3000000000000007</v>
      </c>
      <c r="AP364">
        <v>9.4</v>
      </c>
      <c r="AR364" t="s">
        <v>5207</v>
      </c>
      <c r="AS364">
        <v>6.3E-2</v>
      </c>
      <c r="AT364" t="s">
        <v>5343</v>
      </c>
      <c r="AU364">
        <v>0.46979865771812102</v>
      </c>
      <c r="AV364">
        <v>0.463576158940397</v>
      </c>
      <c r="AW364">
        <v>0.46668740832925898</v>
      </c>
    </row>
    <row r="365" spans="1:49" x14ac:dyDescent="0.2">
      <c r="A365">
        <v>377</v>
      </c>
      <c r="B365">
        <v>392</v>
      </c>
      <c r="C365" t="s">
        <v>5902</v>
      </c>
      <c r="D365">
        <v>10</v>
      </c>
      <c r="E365">
        <v>4</v>
      </c>
      <c r="F365">
        <v>2017</v>
      </c>
      <c r="G365" t="s">
        <v>5216</v>
      </c>
      <c r="H365" t="s">
        <v>4914</v>
      </c>
      <c r="I365" t="s">
        <v>5215</v>
      </c>
      <c r="J365">
        <v>100</v>
      </c>
      <c r="K365">
        <v>11.3</v>
      </c>
      <c r="L365" s="11">
        <v>43012</v>
      </c>
      <c r="M365" t="s">
        <v>4994</v>
      </c>
      <c r="N365">
        <v>1</v>
      </c>
      <c r="O365" s="12">
        <v>0.16874999999999998</v>
      </c>
      <c r="P365" t="s">
        <v>5903</v>
      </c>
      <c r="Q365" s="12">
        <f t="shared" si="19"/>
        <v>1.4583333333333365E-2</v>
      </c>
      <c r="R365" s="12">
        <v>0.18333333333333335</v>
      </c>
      <c r="T365" s="11">
        <v>43013</v>
      </c>
      <c r="U365" s="12">
        <v>0.35347222222222219</v>
      </c>
      <c r="V365" s="12">
        <f t="shared" si="20"/>
        <v>0.17013888888888884</v>
      </c>
      <c r="W365" s="12">
        <v>0.5</v>
      </c>
      <c r="X365" s="12">
        <f t="shared" si="21"/>
        <v>0.67013888888888884</v>
      </c>
      <c r="Y365">
        <v>12.36</v>
      </c>
      <c r="Z365" t="s">
        <v>5342</v>
      </c>
      <c r="AA365">
        <v>11.5</v>
      </c>
      <c r="AB365">
        <v>11.5</v>
      </c>
      <c r="AC365">
        <v>11.1</v>
      </c>
      <c r="AD365">
        <v>14.9</v>
      </c>
      <c r="AE365">
        <v>16</v>
      </c>
      <c r="AF365">
        <v>14.9</v>
      </c>
      <c r="AG365">
        <v>16.100000000000001</v>
      </c>
      <c r="AI365" s="11">
        <v>43018</v>
      </c>
      <c r="AJ365">
        <v>15</v>
      </c>
      <c r="AK365">
        <v>12.9</v>
      </c>
      <c r="AL365">
        <v>13.9</v>
      </c>
      <c r="AN365" s="11">
        <v>43021</v>
      </c>
      <c r="AO365">
        <v>9.4</v>
      </c>
      <c r="AP365">
        <v>9.4</v>
      </c>
      <c r="AR365" t="s">
        <v>5207</v>
      </c>
      <c r="AS365">
        <v>7.6999999999999999E-2</v>
      </c>
      <c r="AT365" t="s">
        <v>5343</v>
      </c>
      <c r="AU365">
        <v>0.44295302013422799</v>
      </c>
      <c r="AV365">
        <v>0.44966442953020103</v>
      </c>
      <c r="AW365">
        <v>0.44630872483221501</v>
      </c>
    </row>
    <row r="366" spans="1:49" x14ac:dyDescent="0.2">
      <c r="A366">
        <v>526</v>
      </c>
      <c r="B366">
        <v>542</v>
      </c>
      <c r="C366" t="s">
        <v>6098</v>
      </c>
      <c r="D366">
        <v>11</v>
      </c>
      <c r="E366">
        <v>9</v>
      </c>
      <c r="F366">
        <v>2017</v>
      </c>
      <c r="G366" t="s">
        <v>1175</v>
      </c>
      <c r="H366" t="s">
        <v>4728</v>
      </c>
      <c r="I366" t="s">
        <v>5289</v>
      </c>
      <c r="J366">
        <v>100</v>
      </c>
      <c r="K366">
        <v>10.3</v>
      </c>
      <c r="L366" s="11">
        <v>43048</v>
      </c>
      <c r="M366" t="s">
        <v>4994</v>
      </c>
      <c r="N366">
        <v>3</v>
      </c>
      <c r="O366" s="12">
        <v>0.17152777777777775</v>
      </c>
      <c r="P366" t="s">
        <v>6096</v>
      </c>
      <c r="Q366" s="12">
        <f t="shared" si="19"/>
        <v>1.6666666666666691E-2</v>
      </c>
      <c r="R366" s="12">
        <v>0.18819444444444444</v>
      </c>
      <c r="T366" s="11">
        <v>43049</v>
      </c>
      <c r="U366" s="12">
        <v>0.36805555555555558</v>
      </c>
      <c r="V366" s="12">
        <f t="shared" si="20"/>
        <v>0.17986111111111114</v>
      </c>
      <c r="W366" s="12">
        <v>0.5</v>
      </c>
      <c r="X366" s="12">
        <f t="shared" si="21"/>
        <v>0.67986111111111114</v>
      </c>
      <c r="Y366">
        <v>12.34</v>
      </c>
      <c r="Z366" t="s">
        <v>4994</v>
      </c>
      <c r="AA366">
        <v>11</v>
      </c>
      <c r="AB366">
        <v>10.9</v>
      </c>
      <c r="AC366">
        <v>11.3</v>
      </c>
      <c r="AD366">
        <v>15.1</v>
      </c>
      <c r="AE366">
        <v>16.2</v>
      </c>
      <c r="AF366">
        <v>15.1</v>
      </c>
      <c r="AG366">
        <v>16.399999999999999</v>
      </c>
      <c r="AI366" s="11">
        <v>43054</v>
      </c>
      <c r="AJ366">
        <v>15.1</v>
      </c>
      <c r="AK366">
        <v>13.1</v>
      </c>
      <c r="AL366">
        <v>13.2</v>
      </c>
      <c r="AN366" s="11">
        <v>43061</v>
      </c>
      <c r="AO366">
        <v>9.6999999999999993</v>
      </c>
      <c r="AP366">
        <v>9.8000000000000007</v>
      </c>
      <c r="AR366" t="s">
        <v>5207</v>
      </c>
      <c r="AS366">
        <v>8.2000000000000003E-2</v>
      </c>
      <c r="AT366" t="s">
        <v>5343</v>
      </c>
      <c r="AU366">
        <v>0.43046357615893999</v>
      </c>
      <c r="AV366">
        <v>0.43708609271523202</v>
      </c>
      <c r="AW366">
        <v>0.43377483443708598</v>
      </c>
    </row>
    <row r="367" spans="1:49" x14ac:dyDescent="0.2">
      <c r="A367">
        <v>663</v>
      </c>
      <c r="B367">
        <v>680</v>
      </c>
      <c r="C367" t="s">
        <v>6276</v>
      </c>
      <c r="D367">
        <v>1</v>
      </c>
      <c r="E367">
        <v>22</v>
      </c>
      <c r="F367">
        <v>2018</v>
      </c>
      <c r="G367" t="s">
        <v>1175</v>
      </c>
      <c r="H367" t="s">
        <v>4728</v>
      </c>
      <c r="I367" t="s">
        <v>5289</v>
      </c>
      <c r="J367">
        <v>100.1</v>
      </c>
      <c r="K367">
        <v>7.9</v>
      </c>
      <c r="L367" s="11">
        <v>43122</v>
      </c>
      <c r="M367" t="s">
        <v>4994</v>
      </c>
      <c r="N367">
        <v>1</v>
      </c>
      <c r="O367" s="12">
        <v>0.21041666666666667</v>
      </c>
      <c r="P367" t="s">
        <v>6277</v>
      </c>
      <c r="Q367" s="12">
        <f t="shared" si="19"/>
        <v>1.5277777777777779E-2</v>
      </c>
      <c r="R367" s="12">
        <v>0.22569444444444445</v>
      </c>
      <c r="T367" s="11">
        <v>43123</v>
      </c>
      <c r="U367" s="12">
        <v>0.37152777777777773</v>
      </c>
      <c r="V367" s="12">
        <f t="shared" si="20"/>
        <v>0.14583333333333329</v>
      </c>
      <c r="W367" s="12">
        <v>0.5</v>
      </c>
      <c r="X367" s="12">
        <f t="shared" si="21"/>
        <v>0.64583333333333326</v>
      </c>
      <c r="Y367">
        <v>12.38</v>
      </c>
      <c r="Z367" t="s">
        <v>5342</v>
      </c>
      <c r="AA367">
        <v>11.2</v>
      </c>
      <c r="AB367">
        <v>11.2</v>
      </c>
      <c r="AC367">
        <v>11.3</v>
      </c>
      <c r="AD367">
        <v>15.2</v>
      </c>
      <c r="AE367">
        <v>16.399999999999999</v>
      </c>
      <c r="AF367">
        <v>15.2</v>
      </c>
      <c r="AG367">
        <v>16.5</v>
      </c>
      <c r="AI367" s="11">
        <v>43130</v>
      </c>
      <c r="AJ367">
        <v>15.6</v>
      </c>
      <c r="AK367" t="s">
        <v>5207</v>
      </c>
      <c r="AL367">
        <v>13.1</v>
      </c>
      <c r="AN367" s="11">
        <v>43138</v>
      </c>
      <c r="AO367">
        <v>10.3</v>
      </c>
      <c r="AP367">
        <v>10.4</v>
      </c>
      <c r="AR367" t="s">
        <v>5207</v>
      </c>
      <c r="AS367">
        <v>7.7922077919999999E-2</v>
      </c>
      <c r="AT367" t="s">
        <v>5343</v>
      </c>
      <c r="AU367">
        <v>0.40131578947368401</v>
      </c>
      <c r="AV367">
        <v>0.40131578947368401</v>
      </c>
      <c r="AW367">
        <v>0.40131578947368401</v>
      </c>
    </row>
    <row r="368" spans="1:49" x14ac:dyDescent="0.2">
      <c r="A368">
        <v>353</v>
      </c>
      <c r="B368">
        <v>368</v>
      </c>
      <c r="C368" t="s">
        <v>5869</v>
      </c>
      <c r="D368">
        <v>9</v>
      </c>
      <c r="E368">
        <v>28</v>
      </c>
      <c r="F368">
        <v>2017</v>
      </c>
      <c r="G368" t="s">
        <v>1577</v>
      </c>
      <c r="H368" t="s">
        <v>4815</v>
      </c>
      <c r="I368" t="s">
        <v>5214</v>
      </c>
      <c r="J368">
        <v>100</v>
      </c>
      <c r="K368">
        <v>12.3</v>
      </c>
      <c r="L368" s="11">
        <v>43006</v>
      </c>
      <c r="M368" t="s">
        <v>4994</v>
      </c>
      <c r="N368">
        <v>1</v>
      </c>
      <c r="O368" s="12">
        <v>0.17708333333333334</v>
      </c>
      <c r="P368" t="s">
        <v>5870</v>
      </c>
      <c r="Q368" s="12">
        <f t="shared" si="19"/>
        <v>1.5972222222222193E-2</v>
      </c>
      <c r="R368" s="12">
        <v>0.19305555555555554</v>
      </c>
      <c r="S368" t="s">
        <v>5871</v>
      </c>
      <c r="T368" s="11">
        <v>43007</v>
      </c>
      <c r="U368" s="12">
        <v>0.35347222222222219</v>
      </c>
      <c r="V368" s="12">
        <f t="shared" si="20"/>
        <v>0.16041666666666665</v>
      </c>
      <c r="W368" s="12">
        <v>0.5</v>
      </c>
      <c r="X368" s="12">
        <f t="shared" si="21"/>
        <v>0.66041666666666665</v>
      </c>
      <c r="Y368">
        <v>12.4</v>
      </c>
      <c r="Z368" t="s">
        <v>4994</v>
      </c>
      <c r="AA368">
        <v>11.4</v>
      </c>
      <c r="AB368">
        <v>11.7</v>
      </c>
      <c r="AC368">
        <v>11.5</v>
      </c>
      <c r="AD368">
        <v>14.9</v>
      </c>
      <c r="AE368">
        <v>16.2</v>
      </c>
      <c r="AF368">
        <v>14.9</v>
      </c>
      <c r="AG368">
        <v>16.100000000000001</v>
      </c>
      <c r="AI368" s="11">
        <v>43012</v>
      </c>
      <c r="AJ368">
        <v>13.4</v>
      </c>
      <c r="AK368">
        <v>15.5</v>
      </c>
      <c r="AL368">
        <v>13.6</v>
      </c>
      <c r="AN368" s="11">
        <v>43018</v>
      </c>
      <c r="AO368">
        <v>9.5</v>
      </c>
      <c r="AP368">
        <v>9.4</v>
      </c>
      <c r="AR368" t="s">
        <v>5207</v>
      </c>
      <c r="AS368">
        <v>7.9000000000000001E-2</v>
      </c>
      <c r="AT368" t="s">
        <v>5343</v>
      </c>
      <c r="AU368">
        <v>0.44966442953020103</v>
      </c>
      <c r="AV368">
        <v>0.44966442953020103</v>
      </c>
      <c r="AW368">
        <v>0.44966442953020103</v>
      </c>
    </row>
    <row r="369" spans="1:49" x14ac:dyDescent="0.2">
      <c r="A369">
        <v>608</v>
      </c>
      <c r="B369">
        <v>624</v>
      </c>
      <c r="C369" t="s">
        <v>6203</v>
      </c>
      <c r="D369">
        <v>12</v>
      </c>
      <c r="E369">
        <v>7</v>
      </c>
      <c r="F369">
        <v>2017</v>
      </c>
      <c r="G369" t="s">
        <v>1577</v>
      </c>
      <c r="H369" t="s">
        <v>4815</v>
      </c>
      <c r="I369" t="s">
        <v>5214</v>
      </c>
      <c r="J369">
        <v>100</v>
      </c>
      <c r="K369">
        <v>9</v>
      </c>
      <c r="L369" s="11">
        <v>43076</v>
      </c>
      <c r="M369" t="s">
        <v>5342</v>
      </c>
      <c r="N369">
        <v>1</v>
      </c>
      <c r="O369" s="12">
        <v>0.19236111111111112</v>
      </c>
      <c r="P369" t="s">
        <v>6204</v>
      </c>
      <c r="Q369" s="12">
        <f t="shared" si="19"/>
        <v>1.6666666666666663E-2</v>
      </c>
      <c r="R369" s="12">
        <v>0.20902777777777778</v>
      </c>
      <c r="T369" s="11">
        <v>43077</v>
      </c>
      <c r="U369" s="12">
        <v>0.38125000000000003</v>
      </c>
      <c r="V369" s="12">
        <f t="shared" si="20"/>
        <v>0.17222222222222225</v>
      </c>
      <c r="W369" s="12">
        <v>0.5</v>
      </c>
      <c r="X369" s="12">
        <f t="shared" si="21"/>
        <v>0.67222222222222228</v>
      </c>
      <c r="Y369">
        <v>12.42</v>
      </c>
      <c r="Z369" t="s">
        <v>4994</v>
      </c>
      <c r="AA369">
        <v>11.4</v>
      </c>
      <c r="AB369">
        <v>11.4</v>
      </c>
      <c r="AC369">
        <v>11.3</v>
      </c>
      <c r="AD369">
        <v>15</v>
      </c>
      <c r="AE369">
        <v>16.2</v>
      </c>
      <c r="AF369">
        <v>15.1</v>
      </c>
      <c r="AG369">
        <v>16.3</v>
      </c>
      <c r="AI369" s="11">
        <v>43088</v>
      </c>
      <c r="AJ369">
        <v>15</v>
      </c>
      <c r="AK369">
        <v>13</v>
      </c>
      <c r="AL369">
        <v>13.7</v>
      </c>
      <c r="AN369" s="11">
        <v>43088</v>
      </c>
      <c r="AO369">
        <v>9.5</v>
      </c>
      <c r="AP369">
        <v>9.6</v>
      </c>
      <c r="AR369" t="s">
        <v>5207</v>
      </c>
      <c r="AS369">
        <v>7.5999999999999998E-2</v>
      </c>
      <c r="AT369" t="s">
        <v>5343</v>
      </c>
      <c r="AU369">
        <v>0.44666666666666699</v>
      </c>
      <c r="AV369">
        <v>0.443708609271523</v>
      </c>
      <c r="AW369">
        <v>0.445187637969095</v>
      </c>
    </row>
    <row r="370" spans="1:49" x14ac:dyDescent="0.2">
      <c r="A370">
        <v>409</v>
      </c>
      <c r="B370">
        <v>424</v>
      </c>
      <c r="C370" t="s">
        <v>5944</v>
      </c>
      <c r="D370">
        <v>10</v>
      </c>
      <c r="E370">
        <v>11</v>
      </c>
      <c r="F370">
        <v>2017</v>
      </c>
      <c r="G370" t="s">
        <v>1807</v>
      </c>
      <c r="H370" t="s">
        <v>4778</v>
      </c>
      <c r="I370" t="s">
        <v>5222</v>
      </c>
      <c r="J370">
        <v>100</v>
      </c>
      <c r="K370">
        <v>10.4</v>
      </c>
      <c r="L370" s="11">
        <v>43019</v>
      </c>
      <c r="M370" t="s">
        <v>4994</v>
      </c>
      <c r="N370">
        <v>1</v>
      </c>
      <c r="O370" s="12">
        <v>0.17361111111111113</v>
      </c>
      <c r="P370" t="s">
        <v>5945</v>
      </c>
      <c r="Q370" s="12">
        <f t="shared" si="19"/>
        <v>1.5277777777777751E-2</v>
      </c>
      <c r="R370" s="12">
        <v>0.18888888888888888</v>
      </c>
      <c r="T370" s="11">
        <v>43020</v>
      </c>
      <c r="U370" s="12">
        <v>0.3576388888888889</v>
      </c>
      <c r="V370" s="12">
        <f t="shared" si="20"/>
        <v>0.16875000000000001</v>
      </c>
      <c r="W370" s="12">
        <v>0.5</v>
      </c>
      <c r="X370" s="12">
        <f t="shared" si="21"/>
        <v>0.66874999999999996</v>
      </c>
      <c r="Y370">
        <v>12.29</v>
      </c>
      <c r="Z370" t="s">
        <v>5342</v>
      </c>
      <c r="AA370">
        <v>11.1</v>
      </c>
      <c r="AB370" t="s">
        <v>5207</v>
      </c>
      <c r="AC370">
        <v>10.9</v>
      </c>
      <c r="AD370">
        <v>15</v>
      </c>
      <c r="AE370">
        <v>16.3</v>
      </c>
      <c r="AF370">
        <v>14.8</v>
      </c>
      <c r="AG370">
        <v>16</v>
      </c>
      <c r="AI370" s="11">
        <v>43027</v>
      </c>
      <c r="AJ370">
        <v>12.6</v>
      </c>
      <c r="AK370">
        <v>13.6</v>
      </c>
      <c r="AL370">
        <v>14.7</v>
      </c>
      <c r="AN370" s="11">
        <v>43033</v>
      </c>
      <c r="AO370">
        <v>10.1</v>
      </c>
      <c r="AP370">
        <v>9.9</v>
      </c>
      <c r="AR370" t="s">
        <v>5207</v>
      </c>
      <c r="AS370">
        <v>8.2000000000000003E-2</v>
      </c>
      <c r="AT370" t="s">
        <v>5343</v>
      </c>
      <c r="AU370">
        <v>0.413333333333333</v>
      </c>
      <c r="AV370">
        <v>0.412162162162162</v>
      </c>
      <c r="AW370">
        <v>0.41274774774774797</v>
      </c>
    </row>
    <row r="371" spans="1:49" x14ac:dyDescent="0.2">
      <c r="A371">
        <v>629</v>
      </c>
      <c r="B371">
        <v>646</v>
      </c>
      <c r="C371" t="s">
        <v>6232</v>
      </c>
      <c r="D371">
        <v>1</v>
      </c>
      <c r="E371">
        <v>8</v>
      </c>
      <c r="F371">
        <v>2018</v>
      </c>
      <c r="G371" t="s">
        <v>1807</v>
      </c>
      <c r="H371" t="s">
        <v>4778</v>
      </c>
      <c r="I371" t="s">
        <v>5222</v>
      </c>
      <c r="J371">
        <v>100</v>
      </c>
      <c r="K371">
        <v>8</v>
      </c>
      <c r="L371" s="11">
        <v>43108</v>
      </c>
      <c r="M371" t="s">
        <v>5342</v>
      </c>
      <c r="N371">
        <v>3</v>
      </c>
      <c r="O371" s="12">
        <v>0.18333333333333335</v>
      </c>
      <c r="P371" t="s">
        <v>6230</v>
      </c>
      <c r="Q371" s="12">
        <f t="shared" si="19"/>
        <v>1.5277777777777751E-2</v>
      </c>
      <c r="R371" s="12">
        <v>0.1986111111111111</v>
      </c>
      <c r="T371" s="11">
        <v>43109</v>
      </c>
      <c r="U371" s="12">
        <v>0.38958333333333334</v>
      </c>
      <c r="V371" s="12">
        <f t="shared" si="20"/>
        <v>0.19097222222222224</v>
      </c>
      <c r="W371" s="12">
        <v>0.5</v>
      </c>
      <c r="X371" s="12">
        <f t="shared" si="21"/>
        <v>0.69097222222222221</v>
      </c>
      <c r="Y371">
        <v>12.26</v>
      </c>
      <c r="Z371" t="s">
        <v>4994</v>
      </c>
      <c r="AA371">
        <v>12.2</v>
      </c>
      <c r="AB371">
        <v>12</v>
      </c>
      <c r="AC371">
        <v>12.4</v>
      </c>
      <c r="AD371">
        <v>15.1</v>
      </c>
      <c r="AE371">
        <v>16.3</v>
      </c>
      <c r="AF371">
        <v>15.3</v>
      </c>
      <c r="AG371">
        <v>16.600000000000001</v>
      </c>
      <c r="AI371" s="11">
        <v>42746</v>
      </c>
      <c r="AJ371">
        <v>15.9</v>
      </c>
      <c r="AK371">
        <v>14.7</v>
      </c>
      <c r="AL371">
        <v>13.8</v>
      </c>
      <c r="AN371" s="11">
        <v>43118</v>
      </c>
      <c r="AO371">
        <v>10</v>
      </c>
      <c r="AP371">
        <v>10.1</v>
      </c>
      <c r="AR371" t="s">
        <v>5207</v>
      </c>
      <c r="AS371">
        <v>7.8E-2</v>
      </c>
      <c r="AT371" t="s">
        <v>5343</v>
      </c>
      <c r="AU371">
        <v>0.41721854304635803</v>
      </c>
      <c r="AV371">
        <v>0.42483660130718998</v>
      </c>
      <c r="AW371">
        <v>0.421027572176774</v>
      </c>
    </row>
    <row r="372" spans="1:49" x14ac:dyDescent="0.2">
      <c r="A372">
        <v>365</v>
      </c>
      <c r="B372">
        <v>380</v>
      </c>
      <c r="C372" t="s">
        <v>5885</v>
      </c>
      <c r="D372">
        <v>10</v>
      </c>
      <c r="E372">
        <v>2</v>
      </c>
      <c r="F372">
        <v>2017</v>
      </c>
      <c r="G372" t="s">
        <v>1651</v>
      </c>
      <c r="H372" t="s">
        <v>4796</v>
      </c>
      <c r="I372" t="s">
        <v>5281</v>
      </c>
      <c r="J372">
        <v>100.1</v>
      </c>
      <c r="K372">
        <v>13.2</v>
      </c>
      <c r="L372" s="11">
        <v>43010</v>
      </c>
      <c r="M372" t="s">
        <v>5342</v>
      </c>
      <c r="N372">
        <v>1</v>
      </c>
      <c r="O372" s="12">
        <v>0.18888888888888888</v>
      </c>
      <c r="P372" t="s">
        <v>5886</v>
      </c>
      <c r="Q372" s="12">
        <f t="shared" si="19"/>
        <v>1.3888888888888923E-2</v>
      </c>
      <c r="R372" s="12">
        <v>0.20277777777777781</v>
      </c>
      <c r="T372" s="11">
        <v>43011</v>
      </c>
      <c r="U372" s="12">
        <v>0.35347222222222219</v>
      </c>
      <c r="V372" s="12">
        <f t="shared" si="20"/>
        <v>0.15069444444444438</v>
      </c>
      <c r="W372" s="12">
        <v>0.5</v>
      </c>
      <c r="X372" s="12">
        <f t="shared" si="21"/>
        <v>0.65069444444444435</v>
      </c>
      <c r="Y372">
        <v>12.3</v>
      </c>
      <c r="Z372" t="s">
        <v>5342</v>
      </c>
      <c r="AA372">
        <v>11.4</v>
      </c>
      <c r="AB372">
        <v>11.5</v>
      </c>
      <c r="AC372">
        <v>11.8</v>
      </c>
      <c r="AD372">
        <v>15</v>
      </c>
      <c r="AE372">
        <v>16.399999999999999</v>
      </c>
      <c r="AF372">
        <v>14.9</v>
      </c>
      <c r="AG372">
        <v>16.3</v>
      </c>
      <c r="AI372" s="11">
        <v>43013</v>
      </c>
      <c r="AJ372">
        <v>14.2</v>
      </c>
      <c r="AK372">
        <v>16.2</v>
      </c>
      <c r="AL372">
        <v>13.4</v>
      </c>
      <c r="AN372" s="11">
        <v>43019</v>
      </c>
      <c r="AO372">
        <v>9.8000000000000007</v>
      </c>
      <c r="AP372">
        <v>9.6999999999999993</v>
      </c>
      <c r="AR372" t="s">
        <v>5207</v>
      </c>
      <c r="AS372">
        <v>9.0909090910000004E-2</v>
      </c>
      <c r="AT372" t="s">
        <v>5343</v>
      </c>
      <c r="AU372">
        <v>0.44</v>
      </c>
      <c r="AV372">
        <v>0.44295302013422799</v>
      </c>
      <c r="AW372">
        <v>0.44147651006711403</v>
      </c>
    </row>
    <row r="373" spans="1:49" x14ac:dyDescent="0.2">
      <c r="A373">
        <v>632</v>
      </c>
      <c r="B373">
        <v>649</v>
      </c>
      <c r="C373" t="s">
        <v>6236</v>
      </c>
      <c r="D373">
        <v>1</v>
      </c>
      <c r="E373">
        <v>9</v>
      </c>
      <c r="F373">
        <v>2018</v>
      </c>
      <c r="G373" t="s">
        <v>1651</v>
      </c>
      <c r="H373" t="s">
        <v>4796</v>
      </c>
      <c r="I373" t="s">
        <v>5281</v>
      </c>
      <c r="J373">
        <v>99.9</v>
      </c>
      <c r="K373">
        <v>7.6</v>
      </c>
      <c r="L373" s="11">
        <v>43109</v>
      </c>
      <c r="M373" t="s">
        <v>4994</v>
      </c>
      <c r="N373">
        <v>2</v>
      </c>
      <c r="O373" s="12">
        <v>0.15833333333333333</v>
      </c>
      <c r="P373" t="s">
        <v>6235</v>
      </c>
      <c r="Q373" s="12">
        <f t="shared" si="19"/>
        <v>1.6666666666666691E-2</v>
      </c>
      <c r="R373" s="12">
        <v>0.17500000000000002</v>
      </c>
      <c r="T373" s="11">
        <v>43110</v>
      </c>
      <c r="U373" s="12">
        <v>0.3923611111111111</v>
      </c>
      <c r="V373" s="12">
        <f t="shared" si="20"/>
        <v>0.21736111111111109</v>
      </c>
      <c r="W373" s="12">
        <v>0.5</v>
      </c>
      <c r="X373" s="12">
        <f t="shared" si="21"/>
        <v>0.71736111111111112</v>
      </c>
      <c r="Y373">
        <v>12.24</v>
      </c>
      <c r="Z373" t="s">
        <v>5342</v>
      </c>
      <c r="AA373">
        <v>11.4</v>
      </c>
      <c r="AB373">
        <v>11.5</v>
      </c>
      <c r="AC373">
        <v>11.6</v>
      </c>
      <c r="AD373">
        <v>15.2</v>
      </c>
      <c r="AE373">
        <v>16.399999999999999</v>
      </c>
      <c r="AF373">
        <v>15.2</v>
      </c>
      <c r="AG373">
        <v>16.5</v>
      </c>
      <c r="AI373" s="11">
        <v>42747</v>
      </c>
      <c r="AJ373">
        <v>14.7</v>
      </c>
      <c r="AK373">
        <v>13.8</v>
      </c>
      <c r="AL373">
        <v>15.7</v>
      </c>
      <c r="AN373" s="11">
        <v>43123</v>
      </c>
      <c r="AO373">
        <v>9.5</v>
      </c>
      <c r="AP373">
        <v>9.6999999999999993</v>
      </c>
      <c r="AR373" t="s">
        <v>5207</v>
      </c>
      <c r="AS373">
        <v>9.7097097100000002E-2</v>
      </c>
      <c r="AT373" t="s">
        <v>5343</v>
      </c>
      <c r="AU373">
        <v>0.45394736842105299</v>
      </c>
      <c r="AV373">
        <v>0.44736842105263203</v>
      </c>
      <c r="AW373">
        <v>0.45065789473684198</v>
      </c>
    </row>
    <row r="374" spans="1:49" x14ac:dyDescent="0.2">
      <c r="A374">
        <v>419</v>
      </c>
      <c r="B374">
        <v>434</v>
      </c>
      <c r="C374" t="s">
        <v>5957</v>
      </c>
      <c r="D374">
        <v>10</v>
      </c>
      <c r="E374">
        <v>12</v>
      </c>
      <c r="F374">
        <v>2017</v>
      </c>
      <c r="G374" t="s">
        <v>1610</v>
      </c>
      <c r="H374" t="s">
        <v>4730</v>
      </c>
      <c r="I374" t="s">
        <v>5247</v>
      </c>
      <c r="J374">
        <v>100</v>
      </c>
      <c r="K374">
        <v>11.9</v>
      </c>
      <c r="L374" s="11">
        <v>43020</v>
      </c>
      <c r="M374" t="s">
        <v>4994</v>
      </c>
      <c r="N374">
        <v>3</v>
      </c>
      <c r="O374" s="12">
        <v>0.20277777777777781</v>
      </c>
      <c r="P374" t="s">
        <v>5955</v>
      </c>
      <c r="Q374" s="12">
        <f t="shared" si="19"/>
        <v>1.5277777777777751E-2</v>
      </c>
      <c r="R374" s="12">
        <v>0.21805555555555556</v>
      </c>
      <c r="T374" s="11">
        <v>43021</v>
      </c>
      <c r="U374" s="12">
        <v>0.37222222222222223</v>
      </c>
      <c r="V374" s="12">
        <f t="shared" si="20"/>
        <v>0.15416666666666667</v>
      </c>
      <c r="W374" s="12">
        <v>0.5</v>
      </c>
      <c r="X374" s="12">
        <f t="shared" si="21"/>
        <v>0.65416666666666667</v>
      </c>
      <c r="Y374">
        <v>12.26</v>
      </c>
      <c r="Z374" t="s">
        <v>4994</v>
      </c>
      <c r="AA374">
        <v>11.2</v>
      </c>
      <c r="AB374">
        <v>11.2</v>
      </c>
      <c r="AC374">
        <v>11.5</v>
      </c>
      <c r="AD374">
        <v>15.1</v>
      </c>
      <c r="AE374">
        <v>16.399999999999999</v>
      </c>
      <c r="AF374">
        <v>15</v>
      </c>
      <c r="AG374">
        <v>16.3</v>
      </c>
      <c r="AI374" s="11">
        <v>43028</v>
      </c>
      <c r="AJ374">
        <v>13.2</v>
      </c>
      <c r="AK374">
        <v>16.3</v>
      </c>
      <c r="AL374">
        <v>13.7</v>
      </c>
      <c r="AN374" s="11">
        <v>43034</v>
      </c>
      <c r="AO374">
        <v>9.8000000000000007</v>
      </c>
      <c r="AP374">
        <v>9.8000000000000007</v>
      </c>
      <c r="AR374" t="s">
        <v>5207</v>
      </c>
      <c r="AS374">
        <v>9.2999999999999999E-2</v>
      </c>
      <c r="AT374" t="s">
        <v>5343</v>
      </c>
      <c r="AU374">
        <v>0.43708609271523202</v>
      </c>
      <c r="AV374">
        <v>0.43333333333333302</v>
      </c>
      <c r="AW374">
        <v>0.43520971302428302</v>
      </c>
    </row>
    <row r="375" spans="1:49" x14ac:dyDescent="0.2">
      <c r="A375">
        <v>553</v>
      </c>
      <c r="B375">
        <v>569</v>
      </c>
      <c r="C375" t="s">
        <v>6132</v>
      </c>
      <c r="D375">
        <v>11</v>
      </c>
      <c r="E375">
        <v>15</v>
      </c>
      <c r="F375">
        <v>2017</v>
      </c>
      <c r="G375" t="s">
        <v>1610</v>
      </c>
      <c r="H375" t="s">
        <v>4730</v>
      </c>
      <c r="I375" t="s">
        <v>5247</v>
      </c>
      <c r="J375" t="s">
        <v>5207</v>
      </c>
      <c r="K375">
        <v>9.5</v>
      </c>
      <c r="L375" s="11">
        <v>43054</v>
      </c>
      <c r="M375" t="s">
        <v>5342</v>
      </c>
      <c r="N375">
        <v>2</v>
      </c>
      <c r="O375" s="12">
        <v>0.20069444444444443</v>
      </c>
      <c r="P375" t="s">
        <v>6131</v>
      </c>
      <c r="Q375" s="12">
        <f t="shared" si="19"/>
        <v>1.5972222222222249E-2</v>
      </c>
      <c r="R375" s="12">
        <v>0.21666666666666667</v>
      </c>
      <c r="S375" t="s">
        <v>6133</v>
      </c>
      <c r="T375" s="11">
        <v>43055</v>
      </c>
      <c r="U375" s="12">
        <v>0.35694444444444445</v>
      </c>
      <c r="V375" s="12">
        <f t="shared" si="20"/>
        <v>0.14027777777777778</v>
      </c>
      <c r="W375" s="12">
        <v>0.5</v>
      </c>
      <c r="X375" s="12">
        <f t="shared" si="21"/>
        <v>0.64027777777777772</v>
      </c>
      <c r="Y375">
        <v>12.25</v>
      </c>
      <c r="Z375" t="s">
        <v>5342</v>
      </c>
      <c r="AA375">
        <v>11.4</v>
      </c>
      <c r="AB375">
        <v>11.2</v>
      </c>
      <c r="AC375">
        <v>10.9</v>
      </c>
      <c r="AD375">
        <v>15</v>
      </c>
      <c r="AE375">
        <v>16.2</v>
      </c>
      <c r="AF375">
        <v>15</v>
      </c>
      <c r="AG375">
        <v>16.2</v>
      </c>
      <c r="AI375" s="11">
        <v>43061</v>
      </c>
      <c r="AJ375">
        <v>16.2</v>
      </c>
      <c r="AK375">
        <v>13.4</v>
      </c>
      <c r="AL375">
        <v>13.7</v>
      </c>
      <c r="AN375" s="11">
        <v>43061</v>
      </c>
      <c r="AO375">
        <v>9.4</v>
      </c>
      <c r="AP375">
        <v>9.5</v>
      </c>
      <c r="AR375" t="s">
        <v>5207</v>
      </c>
      <c r="AS375">
        <v>9.9190283399999996E-2</v>
      </c>
      <c r="AT375" t="s">
        <v>5343</v>
      </c>
      <c r="AU375">
        <v>0.45333333333333298</v>
      </c>
      <c r="AV375">
        <v>0.44666666666666699</v>
      </c>
      <c r="AW375">
        <v>0.45</v>
      </c>
    </row>
    <row r="376" spans="1:49" x14ac:dyDescent="0.2">
      <c r="A376">
        <v>349</v>
      </c>
      <c r="B376">
        <v>364</v>
      </c>
      <c r="C376" t="s">
        <v>5864</v>
      </c>
      <c r="D376">
        <v>9</v>
      </c>
      <c r="E376">
        <v>27</v>
      </c>
      <c r="F376">
        <v>2017</v>
      </c>
      <c r="G376" t="s">
        <v>1514</v>
      </c>
      <c r="H376" t="s">
        <v>4774</v>
      </c>
      <c r="I376" t="s">
        <v>5259</v>
      </c>
      <c r="J376">
        <v>100</v>
      </c>
      <c r="K376">
        <v>12</v>
      </c>
      <c r="L376" s="11">
        <v>43005</v>
      </c>
      <c r="M376" t="s">
        <v>5342</v>
      </c>
      <c r="N376">
        <v>1</v>
      </c>
      <c r="O376" s="12">
        <v>0.19305555555555554</v>
      </c>
      <c r="P376" t="s">
        <v>5865</v>
      </c>
      <c r="Q376" s="12">
        <f t="shared" si="19"/>
        <v>1.4583333333333365E-2</v>
      </c>
      <c r="R376" s="12">
        <v>0.2076388888888889</v>
      </c>
      <c r="T376" s="11">
        <v>43006</v>
      </c>
      <c r="U376" s="12">
        <v>0.35486111111111113</v>
      </c>
      <c r="V376" s="12">
        <f t="shared" si="20"/>
        <v>0.14722222222222223</v>
      </c>
      <c r="W376" s="12">
        <v>0.5</v>
      </c>
      <c r="X376" s="12">
        <f t="shared" si="21"/>
        <v>0.64722222222222225</v>
      </c>
      <c r="Y376">
        <v>12.31</v>
      </c>
      <c r="Z376" t="s">
        <v>5342</v>
      </c>
      <c r="AA376">
        <v>12.1</v>
      </c>
      <c r="AB376">
        <v>12.5</v>
      </c>
      <c r="AC376">
        <v>12.3</v>
      </c>
      <c r="AD376">
        <v>14.8</v>
      </c>
      <c r="AE376">
        <v>16.100000000000001</v>
      </c>
      <c r="AF376">
        <v>14.9</v>
      </c>
      <c r="AG376">
        <v>16.100000000000001</v>
      </c>
      <c r="AI376" s="11">
        <v>43011</v>
      </c>
      <c r="AJ376">
        <v>14</v>
      </c>
      <c r="AK376">
        <v>16.399999999999999</v>
      </c>
      <c r="AL376">
        <v>15.1</v>
      </c>
      <c r="AN376" s="11">
        <v>43014</v>
      </c>
      <c r="AO376">
        <v>9.6</v>
      </c>
      <c r="AP376">
        <v>9.6999999999999993</v>
      </c>
      <c r="AR376" t="s">
        <v>5207</v>
      </c>
      <c r="AS376">
        <v>8.5999999999999993E-2</v>
      </c>
      <c r="AT376" t="s">
        <v>5343</v>
      </c>
      <c r="AU376">
        <v>0.43918918918918898</v>
      </c>
      <c r="AV376">
        <v>0.42953020134228198</v>
      </c>
      <c r="AW376">
        <v>0.43435969526573598</v>
      </c>
    </row>
    <row r="377" spans="1:49" x14ac:dyDescent="0.2">
      <c r="A377">
        <v>672</v>
      </c>
      <c r="B377">
        <v>689</v>
      </c>
      <c r="C377" t="s">
        <v>6288</v>
      </c>
      <c r="D377">
        <v>1</v>
      </c>
      <c r="E377">
        <v>29</v>
      </c>
      <c r="F377">
        <v>2018</v>
      </c>
      <c r="G377" t="s">
        <v>1514</v>
      </c>
      <c r="H377" t="s">
        <v>4774</v>
      </c>
      <c r="I377" t="s">
        <v>5259</v>
      </c>
      <c r="J377">
        <v>100</v>
      </c>
      <c r="K377">
        <v>7.4</v>
      </c>
      <c r="L377" s="11">
        <v>43129</v>
      </c>
      <c r="M377" t="s">
        <v>4994</v>
      </c>
      <c r="N377">
        <v>2</v>
      </c>
      <c r="O377" s="12">
        <v>0.19583333333333333</v>
      </c>
      <c r="P377" t="s">
        <v>6287</v>
      </c>
      <c r="Q377" s="12">
        <f t="shared" si="19"/>
        <v>1.5972222222222221E-2</v>
      </c>
      <c r="R377" s="12">
        <v>0.21180555555555555</v>
      </c>
      <c r="T377" s="11">
        <v>43130</v>
      </c>
      <c r="U377" s="12">
        <v>0.38750000000000001</v>
      </c>
      <c r="V377" s="12">
        <f t="shared" si="20"/>
        <v>0.17569444444444446</v>
      </c>
      <c r="W377" s="12">
        <v>0.5</v>
      </c>
      <c r="X377" s="12">
        <f t="shared" si="21"/>
        <v>0.67569444444444449</v>
      </c>
      <c r="Y377">
        <v>12.35</v>
      </c>
      <c r="Z377" t="s">
        <v>5342</v>
      </c>
      <c r="AA377">
        <v>11.7</v>
      </c>
      <c r="AB377">
        <v>11.9</v>
      </c>
      <c r="AC377">
        <v>11.9</v>
      </c>
      <c r="AD377">
        <v>15.2</v>
      </c>
      <c r="AE377">
        <v>16.5</v>
      </c>
      <c r="AF377">
        <v>15.3</v>
      </c>
      <c r="AG377">
        <v>16.5</v>
      </c>
      <c r="AI377" s="11">
        <v>43132</v>
      </c>
      <c r="AJ377">
        <v>15.5</v>
      </c>
      <c r="AK377">
        <v>14.5</v>
      </c>
      <c r="AL377">
        <v>14.2</v>
      </c>
      <c r="AN377" s="11">
        <v>43139</v>
      </c>
      <c r="AO377">
        <v>9.8000000000000007</v>
      </c>
      <c r="AP377">
        <v>9.6</v>
      </c>
      <c r="AR377" t="s">
        <v>5207</v>
      </c>
      <c r="AS377">
        <v>8.6999999999999994E-2</v>
      </c>
      <c r="AT377" t="s">
        <v>5343</v>
      </c>
      <c r="AU377">
        <v>0.44078947368421101</v>
      </c>
      <c r="AV377">
        <v>0.45098039215686297</v>
      </c>
      <c r="AW377">
        <v>0.44588493292053699</v>
      </c>
    </row>
    <row r="378" spans="1:49" x14ac:dyDescent="0.2">
      <c r="A378">
        <v>423</v>
      </c>
      <c r="B378">
        <v>438</v>
      </c>
      <c r="C378" t="s">
        <v>5962</v>
      </c>
      <c r="D378">
        <v>10</v>
      </c>
      <c r="E378">
        <v>12</v>
      </c>
      <c r="F378">
        <v>2017</v>
      </c>
      <c r="G378" t="s">
        <v>1376</v>
      </c>
      <c r="H378" t="s">
        <v>4937</v>
      </c>
      <c r="I378" t="s">
        <v>5314</v>
      </c>
      <c r="J378">
        <v>100.1</v>
      </c>
      <c r="K378">
        <v>11.8</v>
      </c>
      <c r="L378" s="11">
        <v>43020</v>
      </c>
      <c r="M378" t="s">
        <v>5342</v>
      </c>
      <c r="N378">
        <v>3</v>
      </c>
      <c r="O378" s="12">
        <v>0.22291666666666665</v>
      </c>
      <c r="P378" t="s">
        <v>5960</v>
      </c>
      <c r="Q378" s="12">
        <f t="shared" si="19"/>
        <v>1.5277777777777807E-2</v>
      </c>
      <c r="R378" s="12">
        <v>0.23819444444444446</v>
      </c>
      <c r="T378" s="11">
        <v>43021</v>
      </c>
      <c r="U378" s="12">
        <v>0.37222222222222223</v>
      </c>
      <c r="V378" s="12">
        <f t="shared" si="20"/>
        <v>0.13402777777777777</v>
      </c>
      <c r="W378" s="12">
        <v>0.5</v>
      </c>
      <c r="X378" s="12">
        <f t="shared" si="21"/>
        <v>0.63402777777777775</v>
      </c>
      <c r="Y378">
        <v>12.36</v>
      </c>
      <c r="Z378" t="s">
        <v>4994</v>
      </c>
      <c r="AA378">
        <v>11</v>
      </c>
      <c r="AB378" t="s">
        <v>5207</v>
      </c>
      <c r="AC378">
        <v>10.9</v>
      </c>
      <c r="AD378">
        <v>15.1</v>
      </c>
      <c r="AE378">
        <v>16.399999999999999</v>
      </c>
      <c r="AF378">
        <v>15.1</v>
      </c>
      <c r="AG378">
        <v>16</v>
      </c>
      <c r="AI378" s="11">
        <v>43028</v>
      </c>
      <c r="AJ378">
        <v>15.7</v>
      </c>
      <c r="AK378">
        <v>12.9</v>
      </c>
      <c r="AL378">
        <v>13.9</v>
      </c>
      <c r="AN378" s="11">
        <v>43034</v>
      </c>
      <c r="AO378">
        <v>10</v>
      </c>
      <c r="AP378">
        <v>10.3</v>
      </c>
      <c r="AR378" t="s">
        <v>5207</v>
      </c>
      <c r="AS378">
        <v>9.8901098899999998E-2</v>
      </c>
      <c r="AT378" t="s">
        <v>5343</v>
      </c>
      <c r="AU378">
        <v>0.42384105960264901</v>
      </c>
      <c r="AV378">
        <v>0.37748344370860898</v>
      </c>
      <c r="AW378">
        <v>0.40066225165562902</v>
      </c>
    </row>
    <row r="379" spans="1:49" x14ac:dyDescent="0.2">
      <c r="A379">
        <v>575</v>
      </c>
      <c r="B379">
        <v>591</v>
      </c>
      <c r="C379" t="s">
        <v>6161</v>
      </c>
      <c r="D379">
        <v>11</v>
      </c>
      <c r="E379">
        <v>29</v>
      </c>
      <c r="F379">
        <v>2017</v>
      </c>
      <c r="G379" t="s">
        <v>1376</v>
      </c>
      <c r="H379" t="s">
        <v>4937</v>
      </c>
      <c r="I379" t="s">
        <v>5314</v>
      </c>
      <c r="J379">
        <v>100.2</v>
      </c>
      <c r="K379">
        <v>11</v>
      </c>
      <c r="L379" s="11">
        <v>43068</v>
      </c>
      <c r="M379" t="s">
        <v>4994</v>
      </c>
      <c r="N379">
        <v>4</v>
      </c>
      <c r="O379" s="12">
        <v>0.17430555555555557</v>
      </c>
      <c r="P379" t="s">
        <v>6158</v>
      </c>
      <c r="Q379" s="12">
        <f t="shared" si="19"/>
        <v>1.5277777777777751E-2</v>
      </c>
      <c r="R379" s="12">
        <v>0.18958333333333333</v>
      </c>
      <c r="T379" s="11">
        <v>43069</v>
      </c>
      <c r="U379" s="12">
        <v>0.36319444444444443</v>
      </c>
      <c r="V379" s="12">
        <f t="shared" si="20"/>
        <v>0.1736111111111111</v>
      </c>
      <c r="W379" s="12">
        <v>0.5</v>
      </c>
      <c r="X379" s="12">
        <f t="shared" si="21"/>
        <v>0.67361111111111116</v>
      </c>
      <c r="Y379">
        <v>12.27</v>
      </c>
      <c r="Z379" t="s">
        <v>4994</v>
      </c>
      <c r="AA379">
        <v>11.6</v>
      </c>
      <c r="AB379">
        <v>11.6</v>
      </c>
      <c r="AC379">
        <v>11.4</v>
      </c>
      <c r="AD379">
        <v>15</v>
      </c>
      <c r="AE379">
        <v>16.3</v>
      </c>
      <c r="AF379">
        <v>14.9</v>
      </c>
      <c r="AG379">
        <v>16.2</v>
      </c>
      <c r="AI379" s="11">
        <v>43075</v>
      </c>
      <c r="AJ379">
        <v>16.5</v>
      </c>
      <c r="AK379">
        <v>13.7</v>
      </c>
      <c r="AL379">
        <v>14.3</v>
      </c>
      <c r="AN379" s="11">
        <v>43076</v>
      </c>
      <c r="AO379">
        <v>10.199999999999999</v>
      </c>
      <c r="AP379">
        <v>10.3</v>
      </c>
      <c r="AR379" t="s">
        <v>5207</v>
      </c>
      <c r="AS379">
        <v>9.8802395210000005E-2</v>
      </c>
      <c r="AT379" t="s">
        <v>5343</v>
      </c>
      <c r="AU379">
        <v>0.40666666666666701</v>
      </c>
      <c r="AV379">
        <v>0.39597315436241598</v>
      </c>
      <c r="AW379">
        <v>0.40131991051454102</v>
      </c>
    </row>
    <row r="380" spans="1:49" x14ac:dyDescent="0.2">
      <c r="A380">
        <v>484</v>
      </c>
      <c r="B380">
        <v>500</v>
      </c>
      <c r="C380" t="s">
        <v>6043</v>
      </c>
      <c r="D380">
        <v>11</v>
      </c>
      <c r="E380">
        <v>1</v>
      </c>
      <c r="F380">
        <v>2017</v>
      </c>
      <c r="G380" t="s">
        <v>1549</v>
      </c>
      <c r="H380" t="s">
        <v>4870</v>
      </c>
      <c r="I380" t="s">
        <v>5253</v>
      </c>
      <c r="J380">
        <v>100.2</v>
      </c>
      <c r="K380">
        <v>8.8000000000000007</v>
      </c>
      <c r="L380" s="11">
        <v>43040</v>
      </c>
      <c r="M380" t="s">
        <v>4994</v>
      </c>
      <c r="N380">
        <v>1</v>
      </c>
      <c r="O380" s="12">
        <v>0.18124999999999999</v>
      </c>
      <c r="P380" t="s">
        <v>6044</v>
      </c>
      <c r="Q380" s="12">
        <f t="shared" si="19"/>
        <v>1.6666666666666663E-2</v>
      </c>
      <c r="R380" s="12">
        <v>0.19791666666666666</v>
      </c>
      <c r="T380" s="11">
        <v>43041</v>
      </c>
      <c r="U380" s="12">
        <v>0.38541666666666669</v>
      </c>
      <c r="V380" s="12">
        <f t="shared" si="20"/>
        <v>0.18750000000000003</v>
      </c>
      <c r="W380" s="12">
        <v>0.5</v>
      </c>
      <c r="X380" s="12">
        <f t="shared" si="21"/>
        <v>0.6875</v>
      </c>
      <c r="Y380">
        <v>12.34</v>
      </c>
      <c r="Z380" t="s">
        <v>5342</v>
      </c>
      <c r="AA380">
        <v>11</v>
      </c>
      <c r="AB380">
        <v>11.2</v>
      </c>
      <c r="AC380">
        <v>11.2</v>
      </c>
      <c r="AD380">
        <v>15.1</v>
      </c>
      <c r="AE380">
        <v>16.399999999999999</v>
      </c>
      <c r="AF380">
        <v>15.1</v>
      </c>
      <c r="AG380">
        <v>16.399999999999999</v>
      </c>
      <c r="AI380" s="11">
        <v>43046</v>
      </c>
      <c r="AJ380">
        <v>16.5</v>
      </c>
      <c r="AK380">
        <v>13.4</v>
      </c>
      <c r="AL380">
        <v>14.2</v>
      </c>
      <c r="AN380" s="11">
        <v>43049</v>
      </c>
      <c r="AO380">
        <v>8.9</v>
      </c>
      <c r="AP380">
        <v>9.1</v>
      </c>
      <c r="AR380" t="s">
        <v>5207</v>
      </c>
      <c r="AS380">
        <v>0.1067864271</v>
      </c>
      <c r="AT380" t="s">
        <v>5343</v>
      </c>
      <c r="AU380">
        <v>0.49668874172185401</v>
      </c>
      <c r="AV380">
        <v>0.48344370860927099</v>
      </c>
      <c r="AW380">
        <v>0.49006622516556297</v>
      </c>
    </row>
    <row r="381" spans="1:49" x14ac:dyDescent="0.2">
      <c r="A381">
        <v>577</v>
      </c>
      <c r="B381">
        <v>593</v>
      </c>
      <c r="C381" t="s">
        <v>6164</v>
      </c>
      <c r="D381">
        <v>11</v>
      </c>
      <c r="E381">
        <v>29</v>
      </c>
      <c r="F381">
        <v>2017</v>
      </c>
      <c r="G381" t="s">
        <v>1549</v>
      </c>
      <c r="H381" t="s">
        <v>4870</v>
      </c>
      <c r="I381" t="s">
        <v>5253</v>
      </c>
      <c r="J381">
        <v>100.1</v>
      </c>
      <c r="K381">
        <v>6.8</v>
      </c>
      <c r="L381" s="11">
        <v>43068</v>
      </c>
      <c r="M381" t="s">
        <v>5342</v>
      </c>
      <c r="N381">
        <v>2</v>
      </c>
      <c r="O381" s="12">
        <v>0.19513888888888889</v>
      </c>
      <c r="P381" t="s">
        <v>6163</v>
      </c>
      <c r="Q381" s="12">
        <f t="shared" si="19"/>
        <v>1.5277777777777779E-2</v>
      </c>
      <c r="R381" s="12">
        <v>0.21041666666666667</v>
      </c>
      <c r="T381" s="11">
        <v>43069</v>
      </c>
      <c r="U381" s="12">
        <v>0.36319444444444443</v>
      </c>
      <c r="V381" s="12">
        <f t="shared" si="20"/>
        <v>0.15277777777777776</v>
      </c>
      <c r="W381" s="12">
        <v>0.5</v>
      </c>
      <c r="X381" s="12">
        <f t="shared" si="21"/>
        <v>0.65277777777777779</v>
      </c>
      <c r="Y381">
        <v>12.23</v>
      </c>
      <c r="Z381" t="s">
        <v>4994</v>
      </c>
      <c r="AA381">
        <v>11.9</v>
      </c>
      <c r="AB381">
        <v>11.6</v>
      </c>
      <c r="AC381">
        <v>12</v>
      </c>
      <c r="AD381">
        <v>15.1</v>
      </c>
      <c r="AE381">
        <v>16.399999999999999</v>
      </c>
      <c r="AF381">
        <v>14.9</v>
      </c>
      <c r="AG381">
        <v>16.3</v>
      </c>
      <c r="AI381" s="11">
        <v>43075</v>
      </c>
      <c r="AJ381">
        <v>15.4</v>
      </c>
      <c r="AK381">
        <v>14.4</v>
      </c>
      <c r="AL381">
        <v>16</v>
      </c>
      <c r="AN381" s="11">
        <v>43076</v>
      </c>
      <c r="AO381">
        <v>8.9</v>
      </c>
      <c r="AP381">
        <v>8.9</v>
      </c>
      <c r="AR381" t="s">
        <v>5207</v>
      </c>
      <c r="AS381">
        <v>0.1028971029</v>
      </c>
      <c r="AT381" t="s">
        <v>5343</v>
      </c>
      <c r="AU381">
        <v>0.49668874172185401</v>
      </c>
      <c r="AV381">
        <v>0.49664429530201298</v>
      </c>
      <c r="AW381">
        <v>0.496666518511934</v>
      </c>
    </row>
    <row r="382" spans="1:49" x14ac:dyDescent="0.2">
      <c r="A382">
        <v>412</v>
      </c>
      <c r="B382">
        <v>427</v>
      </c>
      <c r="C382" t="s">
        <v>5948</v>
      </c>
      <c r="D382">
        <v>10</v>
      </c>
      <c r="E382">
        <v>11</v>
      </c>
      <c r="F382">
        <v>2017</v>
      </c>
      <c r="G382" t="s">
        <v>1539</v>
      </c>
      <c r="H382" t="s">
        <v>4721</v>
      </c>
      <c r="I382" t="s">
        <v>5209</v>
      </c>
      <c r="J382">
        <v>100.1</v>
      </c>
      <c r="K382">
        <v>8.1999999999999993</v>
      </c>
      <c r="L382" s="11">
        <v>43019</v>
      </c>
      <c r="M382" t="s">
        <v>4994</v>
      </c>
      <c r="N382">
        <v>4</v>
      </c>
      <c r="O382" s="12">
        <v>0.17361111111111113</v>
      </c>
      <c r="P382" t="s">
        <v>5945</v>
      </c>
      <c r="Q382" s="12">
        <f t="shared" si="19"/>
        <v>1.5277777777777751E-2</v>
      </c>
      <c r="R382" s="12">
        <v>0.18888888888888888</v>
      </c>
      <c r="T382" s="11">
        <v>43020</v>
      </c>
      <c r="U382" s="12">
        <v>0.3576388888888889</v>
      </c>
      <c r="V382" s="12">
        <f t="shared" si="20"/>
        <v>0.16875000000000001</v>
      </c>
      <c r="W382" s="12">
        <v>0.5</v>
      </c>
      <c r="X382" s="12">
        <f t="shared" si="21"/>
        <v>0.66874999999999996</v>
      </c>
      <c r="Y382">
        <v>12.26</v>
      </c>
      <c r="Z382" t="s">
        <v>5342</v>
      </c>
      <c r="AA382">
        <v>11.1</v>
      </c>
      <c r="AB382">
        <v>10.8</v>
      </c>
      <c r="AC382">
        <v>10.9</v>
      </c>
      <c r="AD382">
        <v>15.1</v>
      </c>
      <c r="AE382">
        <v>16.7</v>
      </c>
      <c r="AF382">
        <v>15</v>
      </c>
      <c r="AG382">
        <v>16.5</v>
      </c>
      <c r="AI382" s="11">
        <v>43027</v>
      </c>
      <c r="AJ382">
        <v>13.1</v>
      </c>
      <c r="AK382">
        <v>12.9</v>
      </c>
      <c r="AL382">
        <v>14.9</v>
      </c>
      <c r="AN382" s="11">
        <v>43033</v>
      </c>
      <c r="AO382">
        <v>9.4</v>
      </c>
      <c r="AP382">
        <v>9.1999999999999993</v>
      </c>
      <c r="AR382" t="s">
        <v>5207</v>
      </c>
      <c r="AS382">
        <v>8.0919080919999997E-2</v>
      </c>
      <c r="AT382" t="s">
        <v>5343</v>
      </c>
      <c r="AU382">
        <v>0.48344370860927099</v>
      </c>
      <c r="AV382">
        <v>0.48666666666666702</v>
      </c>
      <c r="AW382">
        <v>0.48505518763796901</v>
      </c>
    </row>
    <row r="383" spans="1:49" x14ac:dyDescent="0.2">
      <c r="A383">
        <v>551</v>
      </c>
      <c r="B383">
        <v>567</v>
      </c>
      <c r="C383" t="s">
        <v>6129</v>
      </c>
      <c r="D383">
        <v>11</v>
      </c>
      <c r="E383">
        <v>15</v>
      </c>
      <c r="F383">
        <v>2017</v>
      </c>
      <c r="G383" t="s">
        <v>1539</v>
      </c>
      <c r="H383" t="s">
        <v>4721</v>
      </c>
      <c r="I383" t="s">
        <v>5209</v>
      </c>
      <c r="J383">
        <v>100.1</v>
      </c>
      <c r="K383">
        <v>6.2</v>
      </c>
      <c r="L383" s="11">
        <v>43054</v>
      </c>
      <c r="M383" t="s">
        <v>4994</v>
      </c>
      <c r="N383">
        <v>4</v>
      </c>
      <c r="O383" s="12">
        <v>0.17847222222222223</v>
      </c>
      <c r="P383" t="s">
        <v>6126</v>
      </c>
      <c r="Q383" s="12">
        <f t="shared" si="19"/>
        <v>1.5972222222222221E-2</v>
      </c>
      <c r="R383" s="12">
        <v>0.19444444444444445</v>
      </c>
      <c r="T383" s="11">
        <v>43055</v>
      </c>
      <c r="U383" s="12">
        <v>0.35694444444444445</v>
      </c>
      <c r="V383" s="12">
        <f t="shared" si="20"/>
        <v>0.16250000000000001</v>
      </c>
      <c r="W383" s="12">
        <v>0.5</v>
      </c>
      <c r="X383" s="12">
        <f t="shared" si="21"/>
        <v>0.66249999999999998</v>
      </c>
      <c r="Y383">
        <v>12.22</v>
      </c>
      <c r="Z383" t="s">
        <v>5342</v>
      </c>
      <c r="AA383">
        <v>11.4</v>
      </c>
      <c r="AB383">
        <v>11.6</v>
      </c>
      <c r="AC383">
        <v>11.2</v>
      </c>
      <c r="AD383">
        <v>15.1</v>
      </c>
      <c r="AE383">
        <v>16.2</v>
      </c>
      <c r="AF383">
        <v>15.1</v>
      </c>
      <c r="AG383">
        <v>16.3</v>
      </c>
      <c r="AI383" s="11">
        <v>43061</v>
      </c>
      <c r="AJ383">
        <v>13.6</v>
      </c>
      <c r="AK383">
        <v>13.8</v>
      </c>
      <c r="AL383">
        <v>15.2</v>
      </c>
      <c r="AN383" s="11">
        <v>43061</v>
      </c>
      <c r="AO383" t="s">
        <v>5207</v>
      </c>
      <c r="AP383">
        <v>8.9</v>
      </c>
      <c r="AR383" t="s">
        <v>5207</v>
      </c>
      <c r="AS383">
        <v>8.3916083919999995E-2</v>
      </c>
      <c r="AT383" t="s">
        <v>5343</v>
      </c>
      <c r="AU383" t="s">
        <v>5207</v>
      </c>
      <c r="AV383">
        <v>0.49006622516556297</v>
      </c>
      <c r="AW383" t="s">
        <v>5207</v>
      </c>
    </row>
    <row r="384" spans="1:49" x14ac:dyDescent="0.2">
      <c r="A384">
        <v>394</v>
      </c>
      <c r="B384">
        <v>409</v>
      </c>
      <c r="C384" t="s">
        <v>5925</v>
      </c>
      <c r="D384">
        <v>10</v>
      </c>
      <c r="E384">
        <v>9</v>
      </c>
      <c r="F384">
        <v>2017</v>
      </c>
      <c r="G384" t="s">
        <v>1566</v>
      </c>
      <c r="H384" t="s">
        <v>4708</v>
      </c>
      <c r="I384" t="s">
        <v>5273</v>
      </c>
      <c r="J384">
        <v>100</v>
      </c>
      <c r="K384">
        <v>12.5</v>
      </c>
      <c r="L384" s="11">
        <v>43017</v>
      </c>
      <c r="M384" t="s">
        <v>4994</v>
      </c>
      <c r="N384">
        <v>2</v>
      </c>
      <c r="O384" s="12">
        <v>0.18194444444444444</v>
      </c>
      <c r="P384" t="s">
        <v>5924</v>
      </c>
      <c r="Q384" s="12">
        <f t="shared" si="19"/>
        <v>1.5277777777777779E-2</v>
      </c>
      <c r="R384" s="12">
        <v>0.19722222222222222</v>
      </c>
      <c r="T384" s="11">
        <v>43018</v>
      </c>
      <c r="U384" s="12">
        <v>0.36805555555555558</v>
      </c>
      <c r="V384" s="12">
        <f t="shared" si="20"/>
        <v>0.17083333333333336</v>
      </c>
      <c r="W384" s="12">
        <v>0.5</v>
      </c>
      <c r="X384" s="12">
        <f t="shared" si="21"/>
        <v>0.67083333333333339</v>
      </c>
      <c r="Y384">
        <v>12.32</v>
      </c>
      <c r="Z384" t="s">
        <v>5342</v>
      </c>
      <c r="AA384">
        <v>11.3</v>
      </c>
      <c r="AB384">
        <v>11.2</v>
      </c>
      <c r="AC384">
        <v>11.2</v>
      </c>
      <c r="AD384">
        <v>15</v>
      </c>
      <c r="AE384">
        <v>16.3</v>
      </c>
      <c r="AF384">
        <v>14.9</v>
      </c>
      <c r="AG384">
        <v>16.5</v>
      </c>
      <c r="AI384" s="11">
        <v>43020</v>
      </c>
      <c r="AJ384">
        <v>15.8</v>
      </c>
      <c r="AK384">
        <v>13.1</v>
      </c>
      <c r="AL384">
        <v>13.8</v>
      </c>
      <c r="AN384" s="11">
        <v>43028</v>
      </c>
      <c r="AO384">
        <v>9.6</v>
      </c>
      <c r="AP384">
        <v>10</v>
      </c>
      <c r="AR384" t="s">
        <v>5207</v>
      </c>
      <c r="AS384">
        <v>0.09</v>
      </c>
      <c r="AT384" t="s">
        <v>5343</v>
      </c>
      <c r="AU384">
        <v>0.44666666666666699</v>
      </c>
      <c r="AV384">
        <v>0.43624161073825501</v>
      </c>
      <c r="AW384">
        <v>0.44145413870246097</v>
      </c>
    </row>
    <row r="385" spans="1:49" x14ac:dyDescent="0.2">
      <c r="A385">
        <v>683</v>
      </c>
      <c r="B385">
        <v>700</v>
      </c>
      <c r="C385" t="s">
        <v>6302</v>
      </c>
      <c r="D385">
        <v>1</v>
      </c>
      <c r="E385">
        <v>31</v>
      </c>
      <c r="F385">
        <v>2018</v>
      </c>
      <c r="G385" t="s">
        <v>1566</v>
      </c>
      <c r="H385" t="s">
        <v>4708</v>
      </c>
      <c r="I385" t="s">
        <v>5273</v>
      </c>
      <c r="J385">
        <v>100</v>
      </c>
      <c r="K385">
        <v>6.5</v>
      </c>
      <c r="L385" s="11">
        <v>43131</v>
      </c>
      <c r="M385" t="s">
        <v>5342</v>
      </c>
      <c r="N385">
        <v>1</v>
      </c>
      <c r="O385" s="12">
        <v>0.20972222222222223</v>
      </c>
      <c r="P385" t="s">
        <v>6303</v>
      </c>
      <c r="Q385" s="12">
        <f t="shared" si="19"/>
        <v>1.4583333333333337E-2</v>
      </c>
      <c r="R385" s="12">
        <v>0.22430555555555556</v>
      </c>
      <c r="T385" s="11">
        <v>43132</v>
      </c>
      <c r="U385" s="12">
        <v>0.39166666666666666</v>
      </c>
      <c r="V385" s="12">
        <f t="shared" si="20"/>
        <v>0.1673611111111111</v>
      </c>
      <c r="W385" s="12">
        <v>0.5</v>
      </c>
      <c r="X385" s="12">
        <f t="shared" si="21"/>
        <v>0.66736111111111107</v>
      </c>
      <c r="Y385">
        <v>12.37</v>
      </c>
      <c r="Z385" t="s">
        <v>5342</v>
      </c>
      <c r="AA385">
        <v>11.2</v>
      </c>
      <c r="AB385">
        <v>11.2</v>
      </c>
      <c r="AC385">
        <v>11.6</v>
      </c>
      <c r="AD385">
        <v>15.2</v>
      </c>
      <c r="AE385">
        <v>16.399999999999999</v>
      </c>
      <c r="AF385">
        <v>15</v>
      </c>
      <c r="AG385">
        <v>16.100000000000001</v>
      </c>
      <c r="AI385" s="11">
        <v>43137</v>
      </c>
      <c r="AJ385">
        <v>13.1</v>
      </c>
      <c r="AK385">
        <v>15.1</v>
      </c>
      <c r="AL385">
        <v>14.6</v>
      </c>
      <c r="AN385" s="11">
        <v>43146</v>
      </c>
      <c r="AO385">
        <v>9.3000000000000007</v>
      </c>
      <c r="AP385">
        <v>9.4</v>
      </c>
      <c r="AR385" t="s">
        <v>5207</v>
      </c>
      <c r="AS385">
        <v>8.7999999999999995E-2</v>
      </c>
      <c r="AT385" t="s">
        <v>5343</v>
      </c>
      <c r="AU385">
        <v>0.46710526315789502</v>
      </c>
      <c r="AV385">
        <v>0.44666666666666699</v>
      </c>
      <c r="AW385">
        <v>0.45688596491228101</v>
      </c>
    </row>
    <row r="386" spans="1:49" x14ac:dyDescent="0.2">
      <c r="A386">
        <v>407</v>
      </c>
      <c r="B386">
        <v>422</v>
      </c>
      <c r="C386" t="s">
        <v>5942</v>
      </c>
      <c r="D386">
        <v>10</v>
      </c>
      <c r="E386">
        <v>10</v>
      </c>
      <c r="F386">
        <v>2017</v>
      </c>
      <c r="G386" t="s">
        <v>1849</v>
      </c>
      <c r="H386" t="s">
        <v>4915</v>
      </c>
      <c r="I386" t="s">
        <v>5218</v>
      </c>
      <c r="J386">
        <v>100</v>
      </c>
      <c r="K386">
        <v>11.5</v>
      </c>
      <c r="L386" s="11">
        <v>43018</v>
      </c>
      <c r="M386" t="s">
        <v>5342</v>
      </c>
      <c r="N386">
        <v>3</v>
      </c>
      <c r="O386" s="12">
        <v>0.18958333333333333</v>
      </c>
      <c r="P386" t="s">
        <v>5940</v>
      </c>
      <c r="Q386" s="12">
        <f t="shared" si="19"/>
        <v>1.4583333333333365E-2</v>
      </c>
      <c r="R386" s="12">
        <v>0.20416666666666669</v>
      </c>
      <c r="T386" s="11">
        <v>43019</v>
      </c>
      <c r="U386" s="12">
        <v>0.38194444444444442</v>
      </c>
      <c r="V386" s="12">
        <f t="shared" si="20"/>
        <v>0.17777777777777773</v>
      </c>
      <c r="W386" s="12">
        <v>0.5</v>
      </c>
      <c r="X386" s="12">
        <f t="shared" si="21"/>
        <v>0.6777777777777777</v>
      </c>
      <c r="Y386">
        <v>12.22</v>
      </c>
      <c r="Z386" t="s">
        <v>4994</v>
      </c>
      <c r="AA386">
        <v>11.8</v>
      </c>
      <c r="AB386">
        <v>11.8</v>
      </c>
      <c r="AC386">
        <v>11.7</v>
      </c>
      <c r="AD386">
        <v>15</v>
      </c>
      <c r="AE386">
        <v>16</v>
      </c>
      <c r="AF386">
        <v>15.1</v>
      </c>
      <c r="AG386">
        <v>16.3</v>
      </c>
      <c r="AI386" s="11">
        <v>43021</v>
      </c>
      <c r="AJ386">
        <v>15.5</v>
      </c>
      <c r="AK386">
        <v>17.600000000000001</v>
      </c>
      <c r="AL386">
        <v>14.4</v>
      </c>
      <c r="AN386" s="11">
        <v>43032</v>
      </c>
      <c r="AO386">
        <v>9.3000000000000007</v>
      </c>
      <c r="AP386">
        <v>9.4</v>
      </c>
      <c r="AR386" t="s">
        <v>5207</v>
      </c>
      <c r="AS386">
        <v>0.122</v>
      </c>
      <c r="AT386" t="s">
        <v>5343</v>
      </c>
      <c r="AU386">
        <v>0.44666666666666699</v>
      </c>
      <c r="AV386">
        <v>0.45695364238410602</v>
      </c>
      <c r="AW386">
        <v>0.45181015452538598</v>
      </c>
    </row>
    <row r="387" spans="1:49" x14ac:dyDescent="0.2">
      <c r="A387">
        <v>416</v>
      </c>
      <c r="B387">
        <v>431</v>
      </c>
      <c r="C387" t="s">
        <v>5953</v>
      </c>
      <c r="D387">
        <v>10</v>
      </c>
      <c r="E387">
        <v>11</v>
      </c>
      <c r="F387">
        <v>2017</v>
      </c>
      <c r="G387" t="s">
        <v>1849</v>
      </c>
      <c r="H387" t="s">
        <v>4915</v>
      </c>
      <c r="I387" t="s">
        <v>5218</v>
      </c>
      <c r="J387">
        <v>100</v>
      </c>
      <c r="K387">
        <v>11.7</v>
      </c>
      <c r="L387" s="11">
        <v>43019</v>
      </c>
      <c r="M387" t="s">
        <v>5342</v>
      </c>
      <c r="N387">
        <v>4</v>
      </c>
      <c r="O387" s="12">
        <v>0.19930555555555554</v>
      </c>
      <c r="P387" t="s">
        <v>5950</v>
      </c>
      <c r="Q387" s="12">
        <f t="shared" ref="Q387:Q450" si="22">R387-O387</f>
        <v>1.4583333333333365E-2</v>
      </c>
      <c r="R387" s="12">
        <v>0.21388888888888891</v>
      </c>
      <c r="T387" s="11">
        <v>43020</v>
      </c>
      <c r="U387" s="12">
        <v>0.3576388888888889</v>
      </c>
      <c r="V387" s="12">
        <f t="shared" si="20"/>
        <v>0.14374999999999999</v>
      </c>
      <c r="W387" s="12">
        <v>0.5</v>
      </c>
      <c r="X387" s="12">
        <f t="shared" si="21"/>
        <v>0.64375000000000004</v>
      </c>
      <c r="Y387">
        <v>12.18</v>
      </c>
      <c r="Z387" t="s">
        <v>5342</v>
      </c>
      <c r="AA387">
        <v>11.5</v>
      </c>
      <c r="AB387">
        <v>11.1</v>
      </c>
      <c r="AC387">
        <v>11.2</v>
      </c>
      <c r="AD387">
        <v>15</v>
      </c>
      <c r="AE387">
        <v>16.600000000000001</v>
      </c>
      <c r="AF387">
        <v>15.1</v>
      </c>
      <c r="AG387">
        <v>16.5</v>
      </c>
      <c r="AI387" s="11">
        <v>43027</v>
      </c>
      <c r="AJ387">
        <v>16.3</v>
      </c>
      <c r="AK387">
        <v>14.2</v>
      </c>
      <c r="AL387">
        <v>13.8</v>
      </c>
      <c r="AN387" s="11">
        <v>43033</v>
      </c>
      <c r="AO387">
        <v>9.8000000000000007</v>
      </c>
      <c r="AP387">
        <v>9.6999999999999993</v>
      </c>
      <c r="AR387" t="s">
        <v>5207</v>
      </c>
      <c r="AS387">
        <v>0.105</v>
      </c>
      <c r="AT387" t="s">
        <v>5343</v>
      </c>
      <c r="AU387">
        <v>0.45333333333333298</v>
      </c>
      <c r="AV387">
        <v>0.45033112582781498</v>
      </c>
      <c r="AW387">
        <v>0.45183222958057401</v>
      </c>
    </row>
    <row r="388" spans="1:49" x14ac:dyDescent="0.2">
      <c r="A388">
        <v>418</v>
      </c>
      <c r="B388">
        <v>433</v>
      </c>
      <c r="C388" t="s">
        <v>5956</v>
      </c>
      <c r="D388">
        <v>10</v>
      </c>
      <c r="E388">
        <v>12</v>
      </c>
      <c r="F388">
        <v>2017</v>
      </c>
      <c r="G388" t="s">
        <v>1855</v>
      </c>
      <c r="H388" t="s">
        <v>4802</v>
      </c>
      <c r="I388" t="s">
        <v>5243</v>
      </c>
      <c r="J388">
        <v>100</v>
      </c>
      <c r="K388">
        <v>12.9</v>
      </c>
      <c r="L388" s="11">
        <v>43020</v>
      </c>
      <c r="M388" t="s">
        <v>4994</v>
      </c>
      <c r="N388">
        <v>2</v>
      </c>
      <c r="O388" s="12">
        <v>0.20277777777777781</v>
      </c>
      <c r="P388" t="s">
        <v>5955</v>
      </c>
      <c r="Q388" s="12">
        <f t="shared" si="22"/>
        <v>1.5277777777777751E-2</v>
      </c>
      <c r="R388" s="12">
        <v>0.21805555555555556</v>
      </c>
      <c r="T388" s="11">
        <v>43021</v>
      </c>
      <c r="U388" s="12">
        <v>0.37222222222222223</v>
      </c>
      <c r="V388" s="12">
        <f t="shared" si="20"/>
        <v>0.15416666666666667</v>
      </c>
      <c r="W388" s="12">
        <v>0.5</v>
      </c>
      <c r="X388" s="12">
        <f t="shared" si="21"/>
        <v>0.65416666666666667</v>
      </c>
      <c r="Y388">
        <v>12.25</v>
      </c>
      <c r="Z388" t="s">
        <v>4994</v>
      </c>
      <c r="AA388">
        <v>11.4</v>
      </c>
      <c r="AB388">
        <v>11.1</v>
      </c>
      <c r="AC388">
        <v>11.3</v>
      </c>
      <c r="AD388">
        <v>15</v>
      </c>
      <c r="AE388">
        <v>16.2</v>
      </c>
      <c r="AF388">
        <v>15.1</v>
      </c>
      <c r="AG388">
        <v>16.399999999999999</v>
      </c>
      <c r="AI388" s="11">
        <v>43028</v>
      </c>
      <c r="AJ388">
        <v>13.5</v>
      </c>
      <c r="AK388">
        <v>16.899999999999999</v>
      </c>
      <c r="AL388">
        <v>13.3</v>
      </c>
      <c r="AN388" s="11">
        <v>43034</v>
      </c>
      <c r="AO388">
        <v>10.199999999999999</v>
      </c>
      <c r="AP388">
        <v>10.199999999999999</v>
      </c>
      <c r="AR388" t="s">
        <v>5207</v>
      </c>
      <c r="AS388">
        <v>9.9000000000000005E-2</v>
      </c>
      <c r="AT388" t="s">
        <v>5343</v>
      </c>
      <c r="AU388">
        <v>0.4</v>
      </c>
      <c r="AV388">
        <v>0.41059602649006599</v>
      </c>
      <c r="AW388">
        <v>0.40529801324503301</v>
      </c>
    </row>
    <row r="389" spans="1:49" x14ac:dyDescent="0.2">
      <c r="A389">
        <v>505</v>
      </c>
      <c r="B389">
        <v>521</v>
      </c>
      <c r="C389" t="s">
        <v>6072</v>
      </c>
      <c r="D389">
        <v>11</v>
      </c>
      <c r="E389">
        <v>6</v>
      </c>
      <c r="F389">
        <v>2017</v>
      </c>
      <c r="G389" t="s">
        <v>1855</v>
      </c>
      <c r="H389" t="s">
        <v>4802</v>
      </c>
      <c r="I389" t="s">
        <v>5243</v>
      </c>
      <c r="J389">
        <v>100.1</v>
      </c>
      <c r="K389">
        <v>11.1</v>
      </c>
      <c r="L389" s="11">
        <v>43045</v>
      </c>
      <c r="M389" t="s">
        <v>5342</v>
      </c>
      <c r="N389">
        <v>2</v>
      </c>
      <c r="O389" s="12">
        <v>0.19999999999999998</v>
      </c>
      <c r="P389" t="s">
        <v>6070</v>
      </c>
      <c r="Q389" s="12">
        <f t="shared" si="22"/>
        <v>1.5972222222222249E-2</v>
      </c>
      <c r="R389" s="12">
        <v>0.21597222222222223</v>
      </c>
      <c r="S389" t="s">
        <v>6071</v>
      </c>
      <c r="T389" s="11">
        <v>43046</v>
      </c>
      <c r="U389" s="12">
        <v>0.36180555555555555</v>
      </c>
      <c r="V389" s="12">
        <f t="shared" si="20"/>
        <v>0.14583333333333331</v>
      </c>
      <c r="W389" s="12">
        <v>0.5</v>
      </c>
      <c r="X389" s="12">
        <f t="shared" si="21"/>
        <v>0.64583333333333326</v>
      </c>
      <c r="Y389">
        <v>12.17</v>
      </c>
      <c r="Z389" t="s">
        <v>5342</v>
      </c>
      <c r="AA389">
        <v>11.5</v>
      </c>
      <c r="AB389">
        <v>11.5</v>
      </c>
      <c r="AC389">
        <v>11.3</v>
      </c>
      <c r="AD389">
        <v>15.1</v>
      </c>
      <c r="AE389">
        <v>16.399999999999999</v>
      </c>
      <c r="AF389">
        <v>15</v>
      </c>
      <c r="AG389">
        <v>16.3</v>
      </c>
      <c r="AI389" s="11">
        <v>43048</v>
      </c>
      <c r="AJ389">
        <v>13.5</v>
      </c>
      <c r="AK389">
        <v>14.4</v>
      </c>
      <c r="AL389">
        <v>16.3</v>
      </c>
      <c r="AN389" s="11">
        <v>43054</v>
      </c>
      <c r="AO389">
        <v>10.199999999999999</v>
      </c>
      <c r="AP389">
        <v>9.9</v>
      </c>
      <c r="AR389" t="s">
        <v>5207</v>
      </c>
      <c r="AS389">
        <v>9.8901098899999998E-2</v>
      </c>
      <c r="AT389" t="s">
        <v>5343</v>
      </c>
      <c r="AU389">
        <v>0.41059602649006599</v>
      </c>
      <c r="AV389">
        <v>0.42666666666666703</v>
      </c>
      <c r="AW389">
        <v>0.41863134657836598</v>
      </c>
    </row>
    <row r="390" spans="1:49" x14ac:dyDescent="0.2">
      <c r="A390">
        <v>413</v>
      </c>
      <c r="B390">
        <v>428</v>
      </c>
      <c r="C390" t="s">
        <v>5949</v>
      </c>
      <c r="D390">
        <v>10</v>
      </c>
      <c r="E390">
        <v>11</v>
      </c>
      <c r="F390">
        <v>2017</v>
      </c>
      <c r="G390" t="s">
        <v>1707</v>
      </c>
      <c r="H390" t="s">
        <v>4895</v>
      </c>
      <c r="I390" t="s">
        <v>5272</v>
      </c>
      <c r="J390">
        <v>100.1</v>
      </c>
      <c r="K390">
        <v>13</v>
      </c>
      <c r="L390" s="11">
        <v>43019</v>
      </c>
      <c r="M390" t="s">
        <v>5342</v>
      </c>
      <c r="N390">
        <v>1</v>
      </c>
      <c r="O390" s="12">
        <v>0.19930555555555554</v>
      </c>
      <c r="P390" t="s">
        <v>5950</v>
      </c>
      <c r="Q390" s="12">
        <f t="shared" si="22"/>
        <v>1.4583333333333365E-2</v>
      </c>
      <c r="R390" s="12">
        <v>0.21388888888888891</v>
      </c>
      <c r="T390" s="11">
        <v>43020</v>
      </c>
      <c r="U390" s="12">
        <v>0.3576388888888889</v>
      </c>
      <c r="V390" s="12">
        <f t="shared" si="20"/>
        <v>0.14374999999999999</v>
      </c>
      <c r="W390" s="12">
        <v>0.5</v>
      </c>
      <c r="X390" s="12">
        <f t="shared" si="21"/>
        <v>0.64375000000000004</v>
      </c>
      <c r="Y390">
        <v>12.27</v>
      </c>
      <c r="Z390" t="s">
        <v>5342</v>
      </c>
      <c r="AA390">
        <v>11.3</v>
      </c>
      <c r="AB390">
        <v>11.1</v>
      </c>
      <c r="AC390">
        <v>11.2</v>
      </c>
      <c r="AD390">
        <v>14.8</v>
      </c>
      <c r="AE390">
        <v>16</v>
      </c>
      <c r="AF390">
        <v>14.9</v>
      </c>
      <c r="AG390">
        <v>16.2</v>
      </c>
      <c r="AI390" s="11">
        <v>43027</v>
      </c>
      <c r="AJ390">
        <v>13.5</v>
      </c>
      <c r="AK390">
        <v>15.7</v>
      </c>
      <c r="AL390">
        <v>12.8</v>
      </c>
      <c r="AN390" s="11">
        <v>43033</v>
      </c>
      <c r="AO390">
        <v>10.1</v>
      </c>
      <c r="AP390">
        <v>10.1</v>
      </c>
      <c r="AR390" t="s">
        <v>5207</v>
      </c>
      <c r="AS390">
        <v>8.3916083919999995E-2</v>
      </c>
      <c r="AT390" t="s">
        <v>5343</v>
      </c>
      <c r="AU390">
        <v>0.39864864864864902</v>
      </c>
      <c r="AV390">
        <v>0.40939597315436199</v>
      </c>
      <c r="AW390">
        <v>0.40402231090150598</v>
      </c>
    </row>
    <row r="391" spans="1:49" x14ac:dyDescent="0.2">
      <c r="A391">
        <v>468</v>
      </c>
      <c r="B391">
        <v>484</v>
      </c>
      <c r="C391" t="s">
        <v>6021</v>
      </c>
      <c r="D391">
        <v>10</v>
      </c>
      <c r="E391">
        <v>30</v>
      </c>
      <c r="F391">
        <v>2017</v>
      </c>
      <c r="G391" t="s">
        <v>1707</v>
      </c>
      <c r="H391" t="s">
        <v>4895</v>
      </c>
      <c r="I391" t="s">
        <v>5272</v>
      </c>
      <c r="J391">
        <v>100</v>
      </c>
      <c r="K391">
        <v>11.6</v>
      </c>
      <c r="L391" s="11">
        <v>43038</v>
      </c>
      <c r="M391" t="s">
        <v>4994</v>
      </c>
      <c r="N391">
        <v>1</v>
      </c>
      <c r="O391" s="12">
        <v>0.17500000000000002</v>
      </c>
      <c r="P391" t="s">
        <v>6022</v>
      </c>
      <c r="Q391" s="12">
        <f t="shared" si="22"/>
        <v>1.4583333333333309E-2</v>
      </c>
      <c r="R391" s="12">
        <v>0.18958333333333333</v>
      </c>
      <c r="T391" s="11">
        <v>43039</v>
      </c>
      <c r="U391" s="12">
        <v>0.35486111111111113</v>
      </c>
      <c r="V391" s="12">
        <f t="shared" si="20"/>
        <v>0.1652777777777778</v>
      </c>
      <c r="W391" s="12">
        <v>0.5</v>
      </c>
      <c r="X391" s="12">
        <f t="shared" si="21"/>
        <v>0.66527777777777786</v>
      </c>
      <c r="Y391">
        <v>12.29</v>
      </c>
      <c r="Z391" t="s">
        <v>5342</v>
      </c>
      <c r="AA391">
        <v>11.3</v>
      </c>
      <c r="AB391">
        <v>11.2</v>
      </c>
      <c r="AC391">
        <v>11.4</v>
      </c>
      <c r="AD391">
        <v>14.8</v>
      </c>
      <c r="AE391">
        <v>15.9</v>
      </c>
      <c r="AF391">
        <v>15</v>
      </c>
      <c r="AG391">
        <v>16.2</v>
      </c>
      <c r="AI391" s="11">
        <v>43041</v>
      </c>
      <c r="AJ391">
        <v>15</v>
      </c>
      <c r="AK391">
        <v>13.8</v>
      </c>
      <c r="AL391">
        <v>13.2</v>
      </c>
      <c r="AN391" s="11">
        <v>43047</v>
      </c>
      <c r="AO391">
        <v>9.9</v>
      </c>
      <c r="AP391">
        <v>10.1</v>
      </c>
      <c r="AR391" t="s">
        <v>5207</v>
      </c>
      <c r="AS391">
        <v>8.1000000000000003E-2</v>
      </c>
      <c r="AT391" t="s">
        <v>5343</v>
      </c>
      <c r="AU391">
        <v>0.40540540540540498</v>
      </c>
      <c r="AV391">
        <v>0.40666666666666701</v>
      </c>
      <c r="AW391">
        <v>0.406036036036036</v>
      </c>
    </row>
    <row r="392" spans="1:49" x14ac:dyDescent="0.2">
      <c r="A392">
        <v>361</v>
      </c>
      <c r="B392">
        <v>376</v>
      </c>
      <c r="C392" t="s">
        <v>5880</v>
      </c>
      <c r="D392">
        <v>10</v>
      </c>
      <c r="E392">
        <v>2</v>
      </c>
      <c r="F392">
        <v>2017</v>
      </c>
      <c r="G392" t="s">
        <v>1555</v>
      </c>
      <c r="H392" t="s">
        <v>4850</v>
      </c>
      <c r="I392" t="s">
        <v>5321</v>
      </c>
      <c r="J392">
        <v>100.1</v>
      </c>
      <c r="K392">
        <v>11.6</v>
      </c>
      <c r="L392" s="11">
        <v>43010</v>
      </c>
      <c r="M392" t="s">
        <v>4994</v>
      </c>
      <c r="N392">
        <v>1</v>
      </c>
      <c r="O392" s="12">
        <v>0.16805555555555554</v>
      </c>
      <c r="P392" t="s">
        <v>5881</v>
      </c>
      <c r="Q392" s="12">
        <f t="shared" si="22"/>
        <v>1.6666666666666691E-2</v>
      </c>
      <c r="R392" s="12">
        <v>0.18472222222222223</v>
      </c>
      <c r="T392" s="11">
        <v>43011</v>
      </c>
      <c r="U392" s="12">
        <v>0.35347222222222219</v>
      </c>
      <c r="V392" s="12">
        <f t="shared" si="20"/>
        <v>0.16874999999999996</v>
      </c>
      <c r="W392" s="12">
        <v>0.5</v>
      </c>
      <c r="X392" s="12">
        <f t="shared" si="21"/>
        <v>0.66874999999999996</v>
      </c>
      <c r="Y392">
        <v>12.33</v>
      </c>
      <c r="Z392" t="s">
        <v>5342</v>
      </c>
      <c r="AA392">
        <v>11.7</v>
      </c>
      <c r="AB392">
        <v>11.3</v>
      </c>
      <c r="AC392">
        <v>11.2</v>
      </c>
      <c r="AD392">
        <v>14.8</v>
      </c>
      <c r="AE392">
        <v>16.100000000000001</v>
      </c>
      <c r="AF392">
        <v>15</v>
      </c>
      <c r="AG392">
        <v>16.3</v>
      </c>
      <c r="AI392" s="11">
        <v>43013</v>
      </c>
      <c r="AJ392">
        <v>14.3</v>
      </c>
      <c r="AK392">
        <v>13.1</v>
      </c>
      <c r="AL392">
        <v>15.1</v>
      </c>
      <c r="AN392" s="11">
        <v>43019</v>
      </c>
      <c r="AO392">
        <v>9.9</v>
      </c>
      <c r="AP392">
        <v>10.1</v>
      </c>
      <c r="AR392" t="s">
        <v>5207</v>
      </c>
      <c r="AS392">
        <v>8.2917082919999996E-2</v>
      </c>
      <c r="AT392" t="s">
        <v>5343</v>
      </c>
      <c r="AU392">
        <v>0.41891891891891903</v>
      </c>
      <c r="AV392">
        <v>0.413333333333333</v>
      </c>
      <c r="AW392">
        <v>0.41612612612612598</v>
      </c>
    </row>
    <row r="393" spans="1:49" x14ac:dyDescent="0.2">
      <c r="A393">
        <v>558</v>
      </c>
      <c r="B393">
        <v>574</v>
      </c>
      <c r="C393" t="s">
        <v>6139</v>
      </c>
      <c r="D393">
        <v>11</v>
      </c>
      <c r="E393">
        <v>16</v>
      </c>
      <c r="F393">
        <v>2017</v>
      </c>
      <c r="G393" t="s">
        <v>1555</v>
      </c>
      <c r="H393" t="s">
        <v>4850</v>
      </c>
      <c r="I393" t="s">
        <v>5321</v>
      </c>
      <c r="J393">
        <v>100</v>
      </c>
      <c r="K393">
        <v>10.3</v>
      </c>
      <c r="L393" s="11">
        <v>43055</v>
      </c>
      <c r="M393" t="s">
        <v>4994</v>
      </c>
      <c r="N393">
        <v>3</v>
      </c>
      <c r="O393" s="12">
        <v>0.1875</v>
      </c>
      <c r="P393" t="s">
        <v>6137</v>
      </c>
      <c r="Q393" s="12">
        <f t="shared" si="22"/>
        <v>1.7361111111111133E-2</v>
      </c>
      <c r="R393" s="12">
        <v>0.20486111111111113</v>
      </c>
      <c r="T393" s="11">
        <v>43056</v>
      </c>
      <c r="U393" s="12">
        <v>0.375</v>
      </c>
      <c r="V393" s="12">
        <f t="shared" si="20"/>
        <v>0.17013888888888887</v>
      </c>
      <c r="W393" s="12">
        <v>0.5</v>
      </c>
      <c r="X393" s="12">
        <f t="shared" si="21"/>
        <v>0.67013888888888884</v>
      </c>
      <c r="Y393">
        <v>12.35</v>
      </c>
      <c r="Z393" t="s">
        <v>4994</v>
      </c>
      <c r="AA393">
        <v>11.3</v>
      </c>
      <c r="AB393">
        <v>11.7</v>
      </c>
      <c r="AC393">
        <v>11.6</v>
      </c>
      <c r="AD393">
        <v>15</v>
      </c>
      <c r="AE393">
        <v>16.2</v>
      </c>
      <c r="AF393">
        <v>15.1</v>
      </c>
      <c r="AG393">
        <v>16.2</v>
      </c>
      <c r="AI393" s="11">
        <v>43061</v>
      </c>
      <c r="AJ393">
        <v>14.4</v>
      </c>
      <c r="AK393">
        <v>13.3</v>
      </c>
      <c r="AL393">
        <v>14.9</v>
      </c>
      <c r="AN393" s="11">
        <v>43061</v>
      </c>
      <c r="AO393">
        <v>9.6</v>
      </c>
      <c r="AP393">
        <v>9.6999999999999993</v>
      </c>
      <c r="AR393" t="s">
        <v>5207</v>
      </c>
      <c r="AS393">
        <v>0.08</v>
      </c>
      <c r="AT393" t="s">
        <v>5343</v>
      </c>
      <c r="AU393">
        <v>0.44</v>
      </c>
      <c r="AV393">
        <v>0.43046357615893999</v>
      </c>
      <c r="AW393">
        <v>0.43523178807946999</v>
      </c>
    </row>
    <row r="394" spans="1:49" x14ac:dyDescent="0.2">
      <c r="A394">
        <v>557</v>
      </c>
      <c r="B394">
        <v>573</v>
      </c>
      <c r="C394" t="s">
        <v>6138</v>
      </c>
      <c r="D394">
        <v>11</v>
      </c>
      <c r="E394">
        <v>16</v>
      </c>
      <c r="F394">
        <v>2017</v>
      </c>
      <c r="G394" t="s">
        <v>1858</v>
      </c>
      <c r="H394" t="s">
        <v>4862</v>
      </c>
      <c r="I394" t="s">
        <v>5249</v>
      </c>
      <c r="J394">
        <v>100</v>
      </c>
      <c r="K394">
        <v>5.7</v>
      </c>
      <c r="L394" s="11">
        <v>43055</v>
      </c>
      <c r="M394" t="s">
        <v>4994</v>
      </c>
      <c r="N394">
        <v>2</v>
      </c>
      <c r="O394" s="12">
        <v>0.1875</v>
      </c>
      <c r="P394" t="s">
        <v>6137</v>
      </c>
      <c r="Q394" s="12">
        <f t="shared" si="22"/>
        <v>1.7361111111111133E-2</v>
      </c>
      <c r="R394" s="12">
        <v>0.20486111111111113</v>
      </c>
      <c r="T394" s="11">
        <v>43056</v>
      </c>
      <c r="U394" s="12">
        <v>0.375</v>
      </c>
      <c r="V394" s="12">
        <f t="shared" si="20"/>
        <v>0.17013888888888887</v>
      </c>
      <c r="W394" s="12">
        <v>0.5</v>
      </c>
      <c r="X394" s="12">
        <f t="shared" si="21"/>
        <v>0.67013888888888884</v>
      </c>
      <c r="Y394">
        <v>12.25</v>
      </c>
      <c r="Z394" t="s">
        <v>4994</v>
      </c>
      <c r="AA394">
        <v>11.6</v>
      </c>
      <c r="AB394">
        <v>11.7</v>
      </c>
      <c r="AC394">
        <v>11.5</v>
      </c>
      <c r="AD394">
        <v>15</v>
      </c>
      <c r="AE394">
        <v>16.100000000000001</v>
      </c>
      <c r="AF394">
        <v>15.2</v>
      </c>
      <c r="AG394">
        <v>16.399999999999999</v>
      </c>
      <c r="AI394" s="11">
        <v>43061</v>
      </c>
      <c r="AJ394">
        <v>16.5</v>
      </c>
      <c r="AK394">
        <v>14.6</v>
      </c>
      <c r="AL394">
        <v>13.7</v>
      </c>
      <c r="AN394" s="11">
        <v>43061</v>
      </c>
      <c r="AO394" t="s">
        <v>5207</v>
      </c>
      <c r="AP394">
        <v>8.6999999999999993</v>
      </c>
      <c r="AR394" t="s">
        <v>5207</v>
      </c>
      <c r="AS394">
        <v>0.1</v>
      </c>
      <c r="AT394" t="s">
        <v>5343</v>
      </c>
      <c r="AU394" t="s">
        <v>5207</v>
      </c>
      <c r="AV394">
        <v>0.50657894736842102</v>
      </c>
      <c r="AW394" t="s">
        <v>5207</v>
      </c>
    </row>
    <row r="395" spans="1:49" x14ac:dyDescent="0.2">
      <c r="A395">
        <v>595</v>
      </c>
      <c r="B395">
        <v>611</v>
      </c>
      <c r="C395" t="s">
        <v>6187</v>
      </c>
      <c r="D395">
        <v>12</v>
      </c>
      <c r="E395">
        <v>5</v>
      </c>
      <c r="F395">
        <v>2017</v>
      </c>
      <c r="G395" t="s">
        <v>1858</v>
      </c>
      <c r="H395" t="s">
        <v>4862</v>
      </c>
      <c r="I395" t="s">
        <v>5249</v>
      </c>
      <c r="J395">
        <v>100</v>
      </c>
      <c r="K395">
        <v>5.3</v>
      </c>
      <c r="L395" s="11">
        <v>43074</v>
      </c>
      <c r="M395" t="s">
        <v>5342</v>
      </c>
      <c r="N395">
        <v>4</v>
      </c>
      <c r="O395" s="12">
        <v>0.19930555555555554</v>
      </c>
      <c r="P395" t="s">
        <v>6183</v>
      </c>
      <c r="Q395" s="12">
        <f t="shared" si="22"/>
        <v>1.5277777777777807E-2</v>
      </c>
      <c r="R395" s="12">
        <v>0.21458333333333335</v>
      </c>
      <c r="T395" s="11">
        <v>43075</v>
      </c>
      <c r="U395" s="12">
        <v>0.39027777777777778</v>
      </c>
      <c r="V395" s="12">
        <f t="shared" si="20"/>
        <v>0.17569444444444443</v>
      </c>
      <c r="W395" s="12">
        <v>0.5</v>
      </c>
      <c r="X395" s="12">
        <f t="shared" si="21"/>
        <v>0.67569444444444438</v>
      </c>
      <c r="Y395" t="s">
        <v>5207</v>
      </c>
      <c r="Z395" t="s">
        <v>4994</v>
      </c>
      <c r="AA395">
        <v>11.5</v>
      </c>
      <c r="AB395">
        <v>11.2</v>
      </c>
      <c r="AC395">
        <v>11.6</v>
      </c>
      <c r="AD395">
        <v>15</v>
      </c>
      <c r="AE395">
        <v>16.3</v>
      </c>
      <c r="AF395">
        <v>15</v>
      </c>
      <c r="AG395">
        <v>16.3</v>
      </c>
      <c r="AI395" s="11">
        <v>43077</v>
      </c>
      <c r="AJ395">
        <v>16.3</v>
      </c>
      <c r="AK395">
        <v>14.9</v>
      </c>
      <c r="AL395">
        <v>13.9</v>
      </c>
      <c r="AN395" s="11">
        <v>43088</v>
      </c>
      <c r="AO395" t="s">
        <v>5207</v>
      </c>
      <c r="AP395" t="s">
        <v>5207</v>
      </c>
      <c r="AR395" t="s">
        <v>5207</v>
      </c>
      <c r="AS395">
        <v>0.108</v>
      </c>
      <c r="AT395" t="s">
        <v>5343</v>
      </c>
      <c r="AU395" t="s">
        <v>5207</v>
      </c>
      <c r="AV395" t="s">
        <v>5207</v>
      </c>
      <c r="AW395" t="s">
        <v>5207</v>
      </c>
    </row>
    <row r="396" spans="1:49" x14ac:dyDescent="0.2">
      <c r="A396">
        <v>420</v>
      </c>
      <c r="B396">
        <v>435</v>
      </c>
      <c r="C396" t="s">
        <v>5958</v>
      </c>
      <c r="D396">
        <v>10</v>
      </c>
      <c r="E396">
        <v>12</v>
      </c>
      <c r="F396">
        <v>2017</v>
      </c>
      <c r="G396" t="s">
        <v>1470</v>
      </c>
      <c r="H396" t="s">
        <v>4934</v>
      </c>
      <c r="I396" t="s">
        <v>5202</v>
      </c>
      <c r="J396">
        <v>100.1</v>
      </c>
      <c r="K396">
        <v>12.6</v>
      </c>
      <c r="L396" s="11">
        <v>43020</v>
      </c>
      <c r="M396" t="s">
        <v>4994</v>
      </c>
      <c r="N396">
        <v>4</v>
      </c>
      <c r="O396" s="12">
        <v>0.20277777777777781</v>
      </c>
      <c r="P396" t="s">
        <v>5955</v>
      </c>
      <c r="Q396" s="12">
        <f t="shared" si="22"/>
        <v>1.5277777777777751E-2</v>
      </c>
      <c r="R396" s="12">
        <v>0.21805555555555556</v>
      </c>
      <c r="T396" s="11">
        <v>43021</v>
      </c>
      <c r="U396" s="12">
        <v>0.37222222222222223</v>
      </c>
      <c r="V396" s="12">
        <f t="shared" ref="V396:V459" si="23">U396-R396</f>
        <v>0.15416666666666667</v>
      </c>
      <c r="W396" s="12">
        <v>0.5</v>
      </c>
      <c r="X396" s="12">
        <f t="shared" ref="X396:X459" si="24">V396+W396</f>
        <v>0.65416666666666667</v>
      </c>
      <c r="Y396">
        <v>12.28</v>
      </c>
      <c r="Z396" t="s">
        <v>4994</v>
      </c>
      <c r="AA396">
        <v>11.1</v>
      </c>
      <c r="AB396">
        <v>11.5</v>
      </c>
      <c r="AC396">
        <v>11.5</v>
      </c>
      <c r="AD396">
        <v>15.2</v>
      </c>
      <c r="AE396">
        <v>16.600000000000001</v>
      </c>
      <c r="AF396">
        <v>15.1</v>
      </c>
      <c r="AG396">
        <v>16.5</v>
      </c>
      <c r="AI396" s="11">
        <v>43028</v>
      </c>
      <c r="AJ396" t="s">
        <v>5207</v>
      </c>
      <c r="AK396">
        <v>13.4</v>
      </c>
      <c r="AL396">
        <v>15.1</v>
      </c>
      <c r="AN396" s="11">
        <v>43034</v>
      </c>
      <c r="AO396">
        <v>10</v>
      </c>
      <c r="AP396">
        <v>9.9</v>
      </c>
      <c r="AR396" t="s">
        <v>5207</v>
      </c>
      <c r="AS396">
        <v>0.16083916079999999</v>
      </c>
      <c r="AT396" t="s">
        <v>5343</v>
      </c>
      <c r="AU396">
        <v>0.43421052631578999</v>
      </c>
      <c r="AV396">
        <v>0.43708609271523202</v>
      </c>
      <c r="AW396">
        <v>0.43564830951551098</v>
      </c>
    </row>
    <row r="397" spans="1:49" x14ac:dyDescent="0.2">
      <c r="A397">
        <v>680</v>
      </c>
      <c r="B397">
        <v>697</v>
      </c>
      <c r="C397" t="s">
        <v>6299</v>
      </c>
      <c r="D397">
        <v>1</v>
      </c>
      <c r="E397">
        <v>31</v>
      </c>
      <c r="F397">
        <v>2018</v>
      </c>
      <c r="G397" t="s">
        <v>1470</v>
      </c>
      <c r="H397" t="s">
        <v>4934</v>
      </c>
      <c r="I397" t="s">
        <v>5202</v>
      </c>
      <c r="J397">
        <v>100.1</v>
      </c>
      <c r="K397">
        <v>7.7</v>
      </c>
      <c r="L397" s="11">
        <v>43131</v>
      </c>
      <c r="M397" t="s">
        <v>4994</v>
      </c>
      <c r="N397">
        <v>2</v>
      </c>
      <c r="O397" s="12">
        <v>0.18888888888888888</v>
      </c>
      <c r="P397" t="s">
        <v>6298</v>
      </c>
      <c r="Q397" s="12">
        <f t="shared" si="22"/>
        <v>1.5277777777777807E-2</v>
      </c>
      <c r="R397" s="12">
        <v>0.20416666666666669</v>
      </c>
      <c r="T397" s="11">
        <v>43132</v>
      </c>
      <c r="U397" s="12">
        <v>0.39166666666666666</v>
      </c>
      <c r="V397" s="12">
        <f t="shared" si="23"/>
        <v>0.18749999999999997</v>
      </c>
      <c r="W397" s="12">
        <v>0.5</v>
      </c>
      <c r="X397" s="12">
        <f t="shared" si="24"/>
        <v>0.6875</v>
      </c>
      <c r="Y397">
        <v>12.34</v>
      </c>
      <c r="Z397" t="s">
        <v>5342</v>
      </c>
      <c r="AA397">
        <v>12</v>
      </c>
      <c r="AB397">
        <v>11.6</v>
      </c>
      <c r="AC397">
        <v>11.4</v>
      </c>
      <c r="AD397">
        <v>15.1</v>
      </c>
      <c r="AE397">
        <v>16.3</v>
      </c>
      <c r="AF397">
        <v>14.9</v>
      </c>
      <c r="AG397">
        <v>16</v>
      </c>
      <c r="AI397" s="11">
        <v>43137</v>
      </c>
      <c r="AJ397">
        <v>14.1</v>
      </c>
      <c r="AK397">
        <v>13.1</v>
      </c>
      <c r="AL397">
        <v>16</v>
      </c>
      <c r="AN397" s="11">
        <v>43146</v>
      </c>
      <c r="AO397">
        <v>9.6</v>
      </c>
      <c r="AP397">
        <v>9.5</v>
      </c>
      <c r="AR397" t="s">
        <v>5207</v>
      </c>
      <c r="AS397">
        <v>8.1918081919999997E-2</v>
      </c>
      <c r="AT397" t="s">
        <v>5343</v>
      </c>
      <c r="AU397">
        <v>0.443708609271523</v>
      </c>
      <c r="AV397">
        <v>0.43624161073825501</v>
      </c>
      <c r="AW397">
        <v>0.43997511000488898</v>
      </c>
    </row>
    <row r="398" spans="1:49" x14ac:dyDescent="0.2">
      <c r="A398">
        <v>548</v>
      </c>
      <c r="B398">
        <v>564</v>
      </c>
      <c r="C398" t="s">
        <v>6125</v>
      </c>
      <c r="D398">
        <v>11</v>
      </c>
      <c r="E398">
        <v>15</v>
      </c>
      <c r="F398">
        <v>2017</v>
      </c>
      <c r="G398" t="s">
        <v>1382</v>
      </c>
      <c r="H398" t="s">
        <v>4765</v>
      </c>
      <c r="I398" t="s">
        <v>5284</v>
      </c>
      <c r="J398">
        <v>100</v>
      </c>
      <c r="K398">
        <v>11.1</v>
      </c>
      <c r="L398" s="11">
        <v>43054</v>
      </c>
      <c r="M398" t="s">
        <v>4994</v>
      </c>
      <c r="N398">
        <v>1</v>
      </c>
      <c r="O398" s="12">
        <v>0.17847222222222223</v>
      </c>
      <c r="P398" t="s">
        <v>6126</v>
      </c>
      <c r="Q398" s="12">
        <f t="shared" si="22"/>
        <v>1.5972222222222221E-2</v>
      </c>
      <c r="R398" s="12">
        <v>0.19444444444444445</v>
      </c>
      <c r="T398" s="11">
        <v>43055</v>
      </c>
      <c r="U398" s="12">
        <v>0.35694444444444445</v>
      </c>
      <c r="V398" s="12">
        <f t="shared" si="23"/>
        <v>0.16250000000000001</v>
      </c>
      <c r="W398" s="12">
        <v>0.5</v>
      </c>
      <c r="X398" s="12">
        <f t="shared" si="24"/>
        <v>0.66249999999999998</v>
      </c>
      <c r="Y398">
        <v>12.36</v>
      </c>
      <c r="Z398" t="s">
        <v>5342</v>
      </c>
      <c r="AA398">
        <v>11.5</v>
      </c>
      <c r="AB398">
        <v>11.4</v>
      </c>
      <c r="AC398">
        <v>11.3</v>
      </c>
      <c r="AD398">
        <v>15</v>
      </c>
      <c r="AE398">
        <v>16.2</v>
      </c>
      <c r="AF398">
        <v>14.9</v>
      </c>
      <c r="AG398">
        <v>16</v>
      </c>
      <c r="AI398" s="11">
        <v>43061</v>
      </c>
      <c r="AJ398">
        <v>14</v>
      </c>
      <c r="AK398">
        <v>13.2</v>
      </c>
      <c r="AL398">
        <v>14.8</v>
      </c>
      <c r="AN398" s="11">
        <v>43061</v>
      </c>
      <c r="AO398">
        <v>10.199999999999999</v>
      </c>
      <c r="AP398">
        <v>9.9</v>
      </c>
      <c r="AR398" t="s">
        <v>5207</v>
      </c>
      <c r="AS398">
        <v>7.8E-2</v>
      </c>
      <c r="AT398" t="s">
        <v>5343</v>
      </c>
      <c r="AU398">
        <v>0.4</v>
      </c>
      <c r="AV398">
        <v>0.40939597315436199</v>
      </c>
      <c r="AW398">
        <v>0.40469798657718098</v>
      </c>
    </row>
    <row r="399" spans="1:49" x14ac:dyDescent="0.2">
      <c r="A399">
        <v>700</v>
      </c>
      <c r="B399">
        <v>738</v>
      </c>
      <c r="C399" t="s">
        <v>6324</v>
      </c>
      <c r="D399">
        <v>2</v>
      </c>
      <c r="E399">
        <v>22</v>
      </c>
      <c r="F399">
        <v>2018</v>
      </c>
      <c r="G399" t="s">
        <v>1382</v>
      </c>
      <c r="H399" t="s">
        <v>4765</v>
      </c>
      <c r="I399" t="s">
        <v>5284</v>
      </c>
      <c r="J399">
        <v>100.1</v>
      </c>
      <c r="K399">
        <v>9.1999999999999993</v>
      </c>
      <c r="L399" s="11">
        <v>43153</v>
      </c>
      <c r="M399" t="s">
        <v>4994</v>
      </c>
      <c r="N399">
        <v>3</v>
      </c>
      <c r="O399" s="12">
        <v>0.18263888888888891</v>
      </c>
      <c r="P399" t="s">
        <v>6325</v>
      </c>
      <c r="Q399" s="12">
        <f t="shared" si="22"/>
        <v>1.5277777777777751E-2</v>
      </c>
      <c r="R399" s="12">
        <v>0.19791666666666666</v>
      </c>
      <c r="S399" t="s">
        <v>6326</v>
      </c>
      <c r="T399" s="11">
        <v>43152</v>
      </c>
      <c r="U399" s="12">
        <v>0.375</v>
      </c>
      <c r="V399" s="12">
        <f t="shared" si="23"/>
        <v>0.17708333333333334</v>
      </c>
      <c r="W399" s="12">
        <v>0.5</v>
      </c>
      <c r="X399" s="12">
        <f t="shared" si="24"/>
        <v>0.67708333333333337</v>
      </c>
      <c r="Y399">
        <v>11.88</v>
      </c>
      <c r="Z399" t="s">
        <v>4994</v>
      </c>
      <c r="AA399">
        <v>11.2</v>
      </c>
      <c r="AB399">
        <v>11.4</v>
      </c>
      <c r="AC399">
        <v>11.3</v>
      </c>
      <c r="AD399">
        <v>14.9</v>
      </c>
      <c r="AE399">
        <v>16.2</v>
      </c>
      <c r="AF399">
        <v>15</v>
      </c>
      <c r="AG399">
        <v>16.399999999999999</v>
      </c>
      <c r="AI399" s="11">
        <v>43159</v>
      </c>
      <c r="AJ399">
        <v>14.2</v>
      </c>
      <c r="AK399">
        <v>14</v>
      </c>
      <c r="AL399">
        <v>13.9</v>
      </c>
      <c r="AN399" s="11">
        <v>43160</v>
      </c>
      <c r="AO399">
        <v>10.199999999999999</v>
      </c>
      <c r="AP399">
        <v>10.3</v>
      </c>
      <c r="AR399" t="s">
        <v>5207</v>
      </c>
      <c r="AS399">
        <v>8.1918081919999997E-2</v>
      </c>
      <c r="AT399" t="s">
        <v>5343</v>
      </c>
      <c r="AU399">
        <v>0.40268456375838901</v>
      </c>
      <c r="AV399">
        <v>0.40666666666666701</v>
      </c>
      <c r="AW399">
        <v>0.40467561521252798</v>
      </c>
    </row>
    <row r="400" spans="1:49" x14ac:dyDescent="0.2">
      <c r="A400">
        <v>408</v>
      </c>
      <c r="B400">
        <v>423</v>
      </c>
      <c r="C400" t="s">
        <v>5943</v>
      </c>
      <c r="D400">
        <v>10</v>
      </c>
      <c r="E400">
        <v>10</v>
      </c>
      <c r="F400">
        <v>2017</v>
      </c>
      <c r="G400" t="s">
        <v>1860</v>
      </c>
      <c r="H400" t="s">
        <v>4945</v>
      </c>
      <c r="I400" t="s">
        <v>5292</v>
      </c>
      <c r="J400">
        <v>100.1</v>
      </c>
      <c r="K400">
        <v>11.8</v>
      </c>
      <c r="L400" s="11">
        <v>43018</v>
      </c>
      <c r="M400" t="s">
        <v>5342</v>
      </c>
      <c r="N400">
        <v>4</v>
      </c>
      <c r="O400" s="12">
        <v>0.18958333333333333</v>
      </c>
      <c r="P400" t="s">
        <v>5940</v>
      </c>
      <c r="Q400" s="12">
        <f t="shared" si="22"/>
        <v>1.4583333333333365E-2</v>
      </c>
      <c r="R400" s="12">
        <v>0.20416666666666669</v>
      </c>
      <c r="T400" s="11">
        <v>43019</v>
      </c>
      <c r="U400" s="12">
        <v>0.38194444444444442</v>
      </c>
      <c r="V400" s="12">
        <f t="shared" si="23"/>
        <v>0.17777777777777773</v>
      </c>
      <c r="W400" s="12">
        <v>0.5</v>
      </c>
      <c r="X400" s="12">
        <f t="shared" si="24"/>
        <v>0.6777777777777777</v>
      </c>
      <c r="Y400">
        <v>12.3</v>
      </c>
      <c r="Z400" t="s">
        <v>4994</v>
      </c>
      <c r="AA400">
        <v>12.1</v>
      </c>
      <c r="AB400">
        <v>11.8</v>
      </c>
      <c r="AC400">
        <v>12</v>
      </c>
      <c r="AD400">
        <v>15.1</v>
      </c>
      <c r="AE400">
        <v>16.399999999999999</v>
      </c>
      <c r="AF400">
        <v>14.9</v>
      </c>
      <c r="AG400">
        <v>16.399999999999999</v>
      </c>
      <c r="AI400" s="11">
        <v>43021</v>
      </c>
      <c r="AJ400">
        <v>13.8</v>
      </c>
      <c r="AK400">
        <v>16.8</v>
      </c>
      <c r="AL400">
        <v>14</v>
      </c>
      <c r="AN400" s="11">
        <v>43032</v>
      </c>
      <c r="AO400">
        <v>9.6999999999999993</v>
      </c>
      <c r="AP400">
        <v>9.8000000000000007</v>
      </c>
      <c r="AR400" t="s">
        <v>5207</v>
      </c>
      <c r="AS400">
        <v>8.6913086910000006E-2</v>
      </c>
      <c r="AT400" t="s">
        <v>5343</v>
      </c>
      <c r="AU400">
        <v>0.443708609271523</v>
      </c>
      <c r="AV400">
        <v>0.44295302013422799</v>
      </c>
      <c r="AW400">
        <v>0.443330814702876</v>
      </c>
    </row>
    <row r="401" spans="1:49" x14ac:dyDescent="0.2">
      <c r="A401">
        <v>445</v>
      </c>
      <c r="B401">
        <v>461</v>
      </c>
      <c r="C401" t="s">
        <v>5990</v>
      </c>
      <c r="D401">
        <v>10</v>
      </c>
      <c r="E401">
        <v>23</v>
      </c>
      <c r="F401">
        <v>2017</v>
      </c>
      <c r="G401" t="s">
        <v>1860</v>
      </c>
      <c r="H401" t="s">
        <v>4945</v>
      </c>
      <c r="I401" t="s">
        <v>5292</v>
      </c>
      <c r="J401">
        <v>100.1</v>
      </c>
      <c r="K401">
        <v>11.3</v>
      </c>
      <c r="L401" s="11">
        <v>43031</v>
      </c>
      <c r="M401" t="s">
        <v>5342</v>
      </c>
      <c r="N401">
        <v>2</v>
      </c>
      <c r="O401" s="12">
        <v>0.19722222222222222</v>
      </c>
      <c r="P401" t="s">
        <v>5989</v>
      </c>
      <c r="Q401" s="12">
        <f t="shared" si="22"/>
        <v>1.5277777777777779E-2</v>
      </c>
      <c r="R401" s="12">
        <v>0.21249999999999999</v>
      </c>
      <c r="T401" s="11">
        <v>43032</v>
      </c>
      <c r="U401" s="12">
        <v>0.35555555555555557</v>
      </c>
      <c r="V401" s="12">
        <f t="shared" si="23"/>
        <v>0.14305555555555557</v>
      </c>
      <c r="W401" s="12">
        <v>0.5</v>
      </c>
      <c r="X401" s="12">
        <f t="shared" si="24"/>
        <v>0.6430555555555556</v>
      </c>
      <c r="Y401">
        <v>12.2</v>
      </c>
      <c r="Z401" t="s">
        <v>5342</v>
      </c>
      <c r="AA401" t="s">
        <v>5207</v>
      </c>
      <c r="AB401">
        <v>10.8</v>
      </c>
      <c r="AC401">
        <v>10.9</v>
      </c>
      <c r="AD401">
        <v>14.9</v>
      </c>
      <c r="AE401">
        <v>16.2</v>
      </c>
      <c r="AF401">
        <v>15.2</v>
      </c>
      <c r="AG401">
        <v>16.5</v>
      </c>
      <c r="AI401" s="11">
        <v>43034</v>
      </c>
      <c r="AJ401">
        <v>13.4</v>
      </c>
      <c r="AK401" t="s">
        <v>5207</v>
      </c>
      <c r="AL401">
        <v>15.4</v>
      </c>
      <c r="AN401" s="11">
        <v>43040</v>
      </c>
      <c r="AO401">
        <v>10</v>
      </c>
      <c r="AP401">
        <v>10.199999999999999</v>
      </c>
      <c r="AR401" t="s">
        <v>5207</v>
      </c>
      <c r="AS401">
        <v>9.0909090910000004E-2</v>
      </c>
      <c r="AT401" t="s">
        <v>5343</v>
      </c>
      <c r="AU401">
        <v>0.41610738255033602</v>
      </c>
      <c r="AV401">
        <v>0.41447368421052599</v>
      </c>
      <c r="AW401">
        <v>0.41529053338043098</v>
      </c>
    </row>
    <row r="402" spans="1:49" x14ac:dyDescent="0.2">
      <c r="A402">
        <v>503</v>
      </c>
      <c r="B402">
        <v>519</v>
      </c>
      <c r="C402" t="s">
        <v>6068</v>
      </c>
      <c r="D402">
        <v>11</v>
      </c>
      <c r="E402">
        <v>6</v>
      </c>
      <c r="F402">
        <v>2017</v>
      </c>
      <c r="G402" t="s">
        <v>1475</v>
      </c>
      <c r="H402" t="s">
        <v>4712</v>
      </c>
      <c r="I402" t="s">
        <v>5290</v>
      </c>
      <c r="J402">
        <v>100.2</v>
      </c>
      <c r="K402">
        <v>9.1</v>
      </c>
      <c r="L402" s="11">
        <v>43045</v>
      </c>
      <c r="M402" t="s">
        <v>4994</v>
      </c>
      <c r="N402">
        <v>4</v>
      </c>
      <c r="O402" s="12">
        <v>0.1763888888888889</v>
      </c>
      <c r="P402" t="s">
        <v>6065</v>
      </c>
      <c r="Q402" s="12">
        <f t="shared" si="22"/>
        <v>1.6666666666666635E-2</v>
      </c>
      <c r="R402" s="12">
        <v>0.19305555555555554</v>
      </c>
      <c r="T402" s="11">
        <v>43046</v>
      </c>
      <c r="U402" s="12">
        <v>0.36180555555555555</v>
      </c>
      <c r="V402" s="12">
        <f t="shared" si="23"/>
        <v>0.16875000000000001</v>
      </c>
      <c r="W402" s="12">
        <v>0.5</v>
      </c>
      <c r="X402" s="12">
        <f t="shared" si="24"/>
        <v>0.66874999999999996</v>
      </c>
      <c r="Y402">
        <v>12.12</v>
      </c>
      <c r="Z402" t="s">
        <v>5342</v>
      </c>
      <c r="AA402">
        <v>11.1</v>
      </c>
      <c r="AB402">
        <v>11.1</v>
      </c>
      <c r="AC402">
        <v>11.1</v>
      </c>
      <c r="AD402">
        <v>15.1</v>
      </c>
      <c r="AE402">
        <v>16.399999999999999</v>
      </c>
      <c r="AF402">
        <v>15.1</v>
      </c>
      <c r="AG402">
        <v>16.399999999999999</v>
      </c>
      <c r="AI402" s="11">
        <v>43048</v>
      </c>
      <c r="AJ402">
        <v>13.2</v>
      </c>
      <c r="AK402" t="s">
        <v>5207</v>
      </c>
      <c r="AL402">
        <v>15.1</v>
      </c>
      <c r="AN402" s="11">
        <v>43054</v>
      </c>
      <c r="AO402">
        <v>9.6</v>
      </c>
      <c r="AP402">
        <v>9.6</v>
      </c>
      <c r="AR402" t="s">
        <v>5207</v>
      </c>
      <c r="AS402">
        <v>7.7844311380000003E-2</v>
      </c>
      <c r="AT402" t="s">
        <v>5343</v>
      </c>
      <c r="AU402">
        <v>0.45033112582781498</v>
      </c>
      <c r="AV402">
        <v>0.45033112582781498</v>
      </c>
      <c r="AW402">
        <v>0.45033112582781498</v>
      </c>
    </row>
    <row r="403" spans="1:49" x14ac:dyDescent="0.2">
      <c r="A403">
        <v>566</v>
      </c>
      <c r="B403">
        <v>582</v>
      </c>
      <c r="C403" t="s">
        <v>6150</v>
      </c>
      <c r="D403">
        <v>11</v>
      </c>
      <c r="E403">
        <v>28</v>
      </c>
      <c r="F403">
        <v>2017</v>
      </c>
      <c r="G403" t="s">
        <v>1475</v>
      </c>
      <c r="H403" t="s">
        <v>4712</v>
      </c>
      <c r="I403" t="s">
        <v>5290</v>
      </c>
      <c r="J403">
        <v>100</v>
      </c>
      <c r="K403">
        <v>8.6</v>
      </c>
      <c r="L403" s="11">
        <v>43067</v>
      </c>
      <c r="M403" t="s">
        <v>4994</v>
      </c>
      <c r="N403">
        <v>3</v>
      </c>
      <c r="O403" s="12">
        <v>0.16319444444444445</v>
      </c>
      <c r="P403" t="s">
        <v>6147</v>
      </c>
      <c r="Q403" s="12">
        <f t="shared" si="22"/>
        <v>1.5972222222222221E-2</v>
      </c>
      <c r="R403" s="12">
        <v>0.17916666666666667</v>
      </c>
      <c r="T403" s="11">
        <v>43068</v>
      </c>
      <c r="U403" s="12">
        <v>0.375</v>
      </c>
      <c r="V403" s="12">
        <f t="shared" si="23"/>
        <v>0.19583333333333333</v>
      </c>
      <c r="W403" s="12">
        <v>0.5</v>
      </c>
      <c r="X403" s="12">
        <f t="shared" si="24"/>
        <v>0.6958333333333333</v>
      </c>
      <c r="Y403">
        <v>12.29</v>
      </c>
      <c r="Z403" t="s">
        <v>4994</v>
      </c>
      <c r="AA403">
        <v>11.3</v>
      </c>
      <c r="AB403">
        <v>11.5</v>
      </c>
      <c r="AC403">
        <v>12.1</v>
      </c>
      <c r="AD403">
        <v>15.1</v>
      </c>
      <c r="AE403">
        <v>16.600000000000001</v>
      </c>
      <c r="AF403">
        <v>15.1</v>
      </c>
      <c r="AG403">
        <v>16.5</v>
      </c>
      <c r="AI403" s="11">
        <v>43069</v>
      </c>
      <c r="AJ403">
        <v>13.7</v>
      </c>
      <c r="AK403">
        <v>13.8</v>
      </c>
      <c r="AL403">
        <v>15.6</v>
      </c>
      <c r="AM403" t="s">
        <v>6148</v>
      </c>
      <c r="AN403" s="11">
        <v>43075</v>
      </c>
      <c r="AO403">
        <v>9.5</v>
      </c>
      <c r="AP403">
        <v>9.6999999999999993</v>
      </c>
      <c r="AR403" t="s">
        <v>5207</v>
      </c>
      <c r="AS403">
        <v>8.2000000000000003E-2</v>
      </c>
      <c r="AT403" t="s">
        <v>5343</v>
      </c>
      <c r="AU403">
        <v>0.47019867549668898</v>
      </c>
      <c r="AV403">
        <v>0.45033112582781498</v>
      </c>
      <c r="AW403">
        <v>0.46026490066225201</v>
      </c>
    </row>
    <row r="404" spans="1:49" x14ac:dyDescent="0.2">
      <c r="A404">
        <v>544</v>
      </c>
      <c r="B404">
        <v>560</v>
      </c>
      <c r="C404" t="s">
        <v>6120</v>
      </c>
      <c r="D404">
        <v>11</v>
      </c>
      <c r="E404">
        <v>14</v>
      </c>
      <c r="F404">
        <v>2017</v>
      </c>
      <c r="G404" t="s">
        <v>1828</v>
      </c>
      <c r="H404" t="s">
        <v>4827</v>
      </c>
      <c r="I404" t="s">
        <v>5296</v>
      </c>
      <c r="J404">
        <v>100.1</v>
      </c>
      <c r="K404">
        <v>10.6</v>
      </c>
      <c r="L404" s="11">
        <v>43053</v>
      </c>
      <c r="M404" t="s">
        <v>5342</v>
      </c>
      <c r="N404">
        <v>1</v>
      </c>
      <c r="O404" s="12">
        <v>0.18888888888888888</v>
      </c>
      <c r="P404" t="s">
        <v>6121</v>
      </c>
      <c r="Q404" s="12">
        <f t="shared" si="22"/>
        <v>1.5972222222222249E-2</v>
      </c>
      <c r="R404" s="12">
        <v>0.20486111111111113</v>
      </c>
      <c r="T404" s="11">
        <v>43054</v>
      </c>
      <c r="U404" s="12">
        <v>0.39583333333333331</v>
      </c>
      <c r="V404" s="12">
        <f t="shared" si="23"/>
        <v>0.19097222222222218</v>
      </c>
      <c r="W404" s="12">
        <v>0.5</v>
      </c>
      <c r="X404" s="12">
        <f t="shared" si="24"/>
        <v>0.69097222222222221</v>
      </c>
      <c r="Y404">
        <v>12.28</v>
      </c>
      <c r="AA404">
        <v>11.4</v>
      </c>
      <c r="AB404">
        <v>11.2</v>
      </c>
      <c r="AC404">
        <v>11.5</v>
      </c>
      <c r="AD404">
        <v>15.1</v>
      </c>
      <c r="AE404">
        <v>16.2</v>
      </c>
      <c r="AF404">
        <v>15</v>
      </c>
      <c r="AG404">
        <v>16.399999999999999</v>
      </c>
      <c r="AI404" s="11">
        <v>43056</v>
      </c>
      <c r="AJ404">
        <v>15.3</v>
      </c>
      <c r="AK404">
        <v>13.6</v>
      </c>
      <c r="AL404">
        <v>15.5</v>
      </c>
      <c r="AN404" s="11">
        <v>43061</v>
      </c>
      <c r="AO404">
        <v>10</v>
      </c>
      <c r="AP404">
        <v>10.1</v>
      </c>
      <c r="AR404" t="s">
        <v>5207</v>
      </c>
      <c r="AS404">
        <v>0.1028971029</v>
      </c>
      <c r="AT404" t="s">
        <v>5343</v>
      </c>
      <c r="AU404">
        <v>0.41059602649006599</v>
      </c>
      <c r="AV404">
        <v>0.42</v>
      </c>
      <c r="AW404">
        <v>0.41529801324503302</v>
      </c>
    </row>
    <row r="405" spans="1:49" x14ac:dyDescent="0.2">
      <c r="A405">
        <v>653</v>
      </c>
      <c r="B405">
        <v>670</v>
      </c>
      <c r="C405" t="s">
        <v>6264</v>
      </c>
      <c r="D405">
        <v>1</v>
      </c>
      <c r="E405">
        <v>11</v>
      </c>
      <c r="F405">
        <v>2018</v>
      </c>
      <c r="G405" t="s">
        <v>1828</v>
      </c>
      <c r="H405" t="s">
        <v>4827</v>
      </c>
      <c r="I405" t="s">
        <v>5296</v>
      </c>
      <c r="J405">
        <v>100.1</v>
      </c>
      <c r="K405">
        <v>8.8000000000000007</v>
      </c>
      <c r="L405" s="11">
        <v>43111</v>
      </c>
      <c r="M405" t="s">
        <v>5342</v>
      </c>
      <c r="N405">
        <v>3</v>
      </c>
      <c r="O405" s="12">
        <v>0.17361111111111113</v>
      </c>
      <c r="P405" t="s">
        <v>6262</v>
      </c>
      <c r="Q405" s="12">
        <f t="shared" si="22"/>
        <v>1.3888888888888867E-2</v>
      </c>
      <c r="R405" s="12">
        <v>0.1875</v>
      </c>
      <c r="T405" t="s">
        <v>6257</v>
      </c>
      <c r="U405" s="12">
        <v>0.36944444444444446</v>
      </c>
      <c r="V405" s="12">
        <f t="shared" si="23"/>
        <v>0.18194444444444446</v>
      </c>
      <c r="W405" s="12">
        <v>0.5</v>
      </c>
      <c r="X405" s="12">
        <f t="shared" si="24"/>
        <v>0.68194444444444446</v>
      </c>
      <c r="Y405">
        <v>12.22</v>
      </c>
      <c r="Z405" t="s">
        <v>5342</v>
      </c>
      <c r="AA405">
        <v>11.9</v>
      </c>
      <c r="AB405">
        <v>12.1</v>
      </c>
      <c r="AC405">
        <v>11.5</v>
      </c>
      <c r="AD405">
        <v>15</v>
      </c>
      <c r="AE405">
        <v>16.399999999999999</v>
      </c>
      <c r="AF405">
        <v>15</v>
      </c>
      <c r="AG405">
        <v>16.3</v>
      </c>
      <c r="AI405" s="11">
        <v>43118</v>
      </c>
      <c r="AJ405">
        <v>17.399999999999999</v>
      </c>
      <c r="AK405">
        <v>14.2</v>
      </c>
      <c r="AL405">
        <v>14</v>
      </c>
      <c r="AN405" s="11">
        <v>43132</v>
      </c>
      <c r="AO405">
        <v>10.4</v>
      </c>
      <c r="AP405">
        <v>10.4</v>
      </c>
      <c r="AR405" t="s">
        <v>5207</v>
      </c>
      <c r="AS405">
        <v>0.1008991009</v>
      </c>
      <c r="AT405" t="s">
        <v>5343</v>
      </c>
      <c r="AU405">
        <v>0.4</v>
      </c>
      <c r="AV405">
        <v>0.39333333333333298</v>
      </c>
      <c r="AW405">
        <v>0.396666666666667</v>
      </c>
    </row>
    <row r="406" spans="1:49" x14ac:dyDescent="0.2">
      <c r="A406">
        <v>617</v>
      </c>
      <c r="B406">
        <v>634</v>
      </c>
      <c r="C406" t="s">
        <v>6217</v>
      </c>
      <c r="D406">
        <v>1</v>
      </c>
      <c r="E406">
        <v>4</v>
      </c>
      <c r="F406">
        <v>2018</v>
      </c>
      <c r="G406" t="s">
        <v>1826</v>
      </c>
      <c r="H406" t="s">
        <v>4763</v>
      </c>
      <c r="I406" t="s">
        <v>5208</v>
      </c>
      <c r="J406">
        <v>99.9</v>
      </c>
      <c r="K406">
        <v>6.1</v>
      </c>
      <c r="L406" s="11">
        <v>43104</v>
      </c>
      <c r="M406" t="s">
        <v>4994</v>
      </c>
      <c r="N406">
        <v>3</v>
      </c>
      <c r="O406" s="12">
        <v>0.15763888888888888</v>
      </c>
      <c r="P406" t="s">
        <v>6216</v>
      </c>
      <c r="Q406" s="12">
        <f t="shared" si="22"/>
        <v>1.5277777777777807E-2</v>
      </c>
      <c r="R406" s="12">
        <v>0.17291666666666669</v>
      </c>
      <c r="T406" s="11">
        <v>42740</v>
      </c>
      <c r="U406" s="12">
        <v>0.35416666666666669</v>
      </c>
      <c r="V406" s="12">
        <f t="shared" si="23"/>
        <v>0.18124999999999999</v>
      </c>
      <c r="W406" s="12">
        <v>0.5</v>
      </c>
      <c r="X406" s="12">
        <f t="shared" si="24"/>
        <v>0.68125000000000002</v>
      </c>
      <c r="Y406">
        <v>12.19</v>
      </c>
      <c r="Z406" t="s">
        <v>5342</v>
      </c>
      <c r="AA406">
        <v>11.5</v>
      </c>
      <c r="AB406">
        <v>11.3</v>
      </c>
      <c r="AC406">
        <v>11.4</v>
      </c>
      <c r="AD406">
        <v>15.1</v>
      </c>
      <c r="AE406">
        <v>16.5</v>
      </c>
      <c r="AF406">
        <v>15</v>
      </c>
      <c r="AG406">
        <v>16.3</v>
      </c>
      <c r="AI406" s="11">
        <v>43078</v>
      </c>
      <c r="AJ406">
        <v>14.3</v>
      </c>
      <c r="AK406">
        <v>15.8</v>
      </c>
      <c r="AL406">
        <v>13.4</v>
      </c>
      <c r="AN406" s="11">
        <v>43111</v>
      </c>
      <c r="AO406">
        <v>9.3000000000000007</v>
      </c>
      <c r="AP406">
        <v>9.1999999999999993</v>
      </c>
      <c r="AR406" t="s">
        <v>5207</v>
      </c>
      <c r="AS406">
        <v>9.3093093089999995E-2</v>
      </c>
      <c r="AT406" t="s">
        <v>5343</v>
      </c>
      <c r="AU406">
        <v>0.47682119205298001</v>
      </c>
      <c r="AV406">
        <v>0.473333333333333</v>
      </c>
      <c r="AW406">
        <v>0.47507726269315698</v>
      </c>
    </row>
    <row r="407" spans="1:49" x14ac:dyDescent="0.2">
      <c r="A407">
        <v>358</v>
      </c>
      <c r="B407">
        <v>373</v>
      </c>
      <c r="C407" t="s">
        <v>5877</v>
      </c>
      <c r="D407">
        <v>9</v>
      </c>
      <c r="E407">
        <v>28</v>
      </c>
      <c r="F407">
        <v>2017</v>
      </c>
      <c r="G407" t="s">
        <v>1672</v>
      </c>
      <c r="H407" t="s">
        <v>4917</v>
      </c>
      <c r="I407" t="s">
        <v>5280</v>
      </c>
      <c r="J407">
        <v>100</v>
      </c>
      <c r="K407">
        <v>12.6</v>
      </c>
      <c r="L407" s="11">
        <v>43006</v>
      </c>
      <c r="M407" t="s">
        <v>5342</v>
      </c>
      <c r="N407">
        <v>2</v>
      </c>
      <c r="O407" s="12">
        <v>0.20208333333333331</v>
      </c>
      <c r="P407" t="s">
        <v>5876</v>
      </c>
      <c r="Q407" s="12">
        <f t="shared" si="22"/>
        <v>1.3888888888888923E-2</v>
      </c>
      <c r="R407" s="12">
        <v>0.21597222222222223</v>
      </c>
      <c r="T407" s="11">
        <v>43007</v>
      </c>
      <c r="U407" s="12">
        <v>0.35347222222222219</v>
      </c>
      <c r="V407" s="12">
        <f t="shared" si="23"/>
        <v>0.13749999999999996</v>
      </c>
      <c r="W407" s="12">
        <v>0.5</v>
      </c>
      <c r="X407" s="12">
        <f t="shared" si="24"/>
        <v>0.63749999999999996</v>
      </c>
      <c r="Y407">
        <v>12.34</v>
      </c>
      <c r="Z407" t="s">
        <v>4994</v>
      </c>
      <c r="AA407">
        <v>11.1</v>
      </c>
      <c r="AB407">
        <v>11.3</v>
      </c>
      <c r="AC407">
        <v>11.7</v>
      </c>
      <c r="AD407">
        <v>14.9</v>
      </c>
      <c r="AE407">
        <v>16.2</v>
      </c>
      <c r="AF407">
        <v>15</v>
      </c>
      <c r="AG407">
        <v>16.399999999999999</v>
      </c>
      <c r="AI407" s="11">
        <v>43012</v>
      </c>
      <c r="AJ407">
        <v>13.5</v>
      </c>
      <c r="AK407" t="s">
        <v>5207</v>
      </c>
      <c r="AL407">
        <v>17.7</v>
      </c>
      <c r="AN407" s="11">
        <v>43018</v>
      </c>
      <c r="AO407">
        <v>9.6</v>
      </c>
      <c r="AP407">
        <v>9.8000000000000007</v>
      </c>
      <c r="AR407" t="s">
        <v>5207</v>
      </c>
      <c r="AS407">
        <v>9.9000000000000005E-2</v>
      </c>
      <c r="AT407" t="s">
        <v>5343</v>
      </c>
      <c r="AU407">
        <v>0.44295302013422799</v>
      </c>
      <c r="AV407">
        <v>0.44</v>
      </c>
      <c r="AW407">
        <v>0.44147651006711403</v>
      </c>
    </row>
    <row r="408" spans="1:49" x14ac:dyDescent="0.2">
      <c r="A408">
        <v>699</v>
      </c>
      <c r="B408">
        <v>716</v>
      </c>
      <c r="C408" t="s">
        <v>6322</v>
      </c>
      <c r="D408">
        <v>2</v>
      </c>
      <c r="E408">
        <v>6</v>
      </c>
      <c r="F408">
        <v>2018</v>
      </c>
      <c r="G408" t="s">
        <v>1672</v>
      </c>
      <c r="H408" t="s">
        <v>4917</v>
      </c>
      <c r="I408" t="s">
        <v>5280</v>
      </c>
      <c r="J408">
        <v>100</v>
      </c>
      <c r="K408">
        <v>7.9</v>
      </c>
      <c r="L408" s="11">
        <v>43137</v>
      </c>
      <c r="M408" t="s">
        <v>5342</v>
      </c>
      <c r="N408">
        <v>1</v>
      </c>
      <c r="O408" s="12">
        <v>0.19999999999999998</v>
      </c>
      <c r="P408" t="s">
        <v>6323</v>
      </c>
      <c r="Q408" s="12">
        <f t="shared" si="22"/>
        <v>1.3888888888888923E-2</v>
      </c>
      <c r="R408" s="12">
        <v>0.21388888888888891</v>
      </c>
      <c r="T408" s="11">
        <v>43138</v>
      </c>
      <c r="U408" s="12">
        <v>0.38194444444444442</v>
      </c>
      <c r="V408" s="12">
        <f t="shared" si="23"/>
        <v>0.16805555555555551</v>
      </c>
      <c r="W408" s="12">
        <v>0.5</v>
      </c>
      <c r="X408" s="12">
        <f t="shared" si="24"/>
        <v>0.66805555555555551</v>
      </c>
      <c r="Y408" t="s">
        <v>5207</v>
      </c>
      <c r="Z408" t="s">
        <v>4994</v>
      </c>
      <c r="AA408">
        <v>11</v>
      </c>
      <c r="AB408">
        <v>12.1</v>
      </c>
      <c r="AC408">
        <v>11.5</v>
      </c>
      <c r="AD408">
        <v>15.2</v>
      </c>
      <c r="AE408">
        <v>16.3</v>
      </c>
      <c r="AF408">
        <v>15</v>
      </c>
      <c r="AG408">
        <v>16.100000000000001</v>
      </c>
      <c r="AI408" s="11">
        <v>43146</v>
      </c>
      <c r="AJ408">
        <v>14.8</v>
      </c>
      <c r="AK408">
        <v>14</v>
      </c>
      <c r="AL408">
        <v>14.1</v>
      </c>
      <c r="AN408" s="11">
        <v>43154</v>
      </c>
      <c r="AO408">
        <v>9.6</v>
      </c>
      <c r="AP408">
        <v>9.5</v>
      </c>
      <c r="AR408" t="s">
        <v>5207</v>
      </c>
      <c r="AS408">
        <v>8.3000000000000004E-2</v>
      </c>
      <c r="AT408" t="s">
        <v>5343</v>
      </c>
      <c r="AU408">
        <v>0.44078947368421101</v>
      </c>
      <c r="AV408">
        <v>0.44</v>
      </c>
      <c r="AW408">
        <v>0.44039473684210501</v>
      </c>
    </row>
    <row r="409" spans="1:49" x14ac:dyDescent="0.2">
      <c r="A409">
        <v>404</v>
      </c>
      <c r="B409">
        <v>419</v>
      </c>
      <c r="C409" t="s">
        <v>5938</v>
      </c>
      <c r="D409">
        <v>10</v>
      </c>
      <c r="E409">
        <v>10</v>
      </c>
      <c r="F409">
        <v>2017</v>
      </c>
      <c r="G409" t="s">
        <v>5330</v>
      </c>
      <c r="H409" t="s">
        <v>4757</v>
      </c>
      <c r="I409" t="s">
        <v>5329</v>
      </c>
      <c r="J409">
        <v>100</v>
      </c>
      <c r="K409">
        <v>12.7</v>
      </c>
      <c r="L409" s="11">
        <v>43018</v>
      </c>
      <c r="M409" t="s">
        <v>4994</v>
      </c>
      <c r="N409">
        <v>4</v>
      </c>
      <c r="O409" s="12">
        <v>0.16388888888888889</v>
      </c>
      <c r="P409" t="s">
        <v>5935</v>
      </c>
      <c r="Q409" s="12">
        <f t="shared" si="22"/>
        <v>1.7361111111111105E-2</v>
      </c>
      <c r="R409" s="12">
        <v>0.18124999999999999</v>
      </c>
      <c r="T409" s="11">
        <v>43019</v>
      </c>
      <c r="U409" s="12">
        <v>0.38194444444444442</v>
      </c>
      <c r="V409" s="12">
        <f t="shared" si="23"/>
        <v>0.20069444444444443</v>
      </c>
      <c r="W409" s="12">
        <v>0.5</v>
      </c>
      <c r="X409" s="12">
        <f t="shared" si="24"/>
        <v>0.7006944444444444</v>
      </c>
      <c r="Y409">
        <v>12.26</v>
      </c>
      <c r="Z409" t="s">
        <v>4994</v>
      </c>
      <c r="AA409">
        <v>11.9</v>
      </c>
      <c r="AB409">
        <v>12</v>
      </c>
      <c r="AC409">
        <v>11.9</v>
      </c>
      <c r="AD409">
        <v>14.9</v>
      </c>
      <c r="AE409">
        <v>16.100000000000001</v>
      </c>
      <c r="AF409">
        <v>15</v>
      </c>
      <c r="AG409">
        <v>16.3</v>
      </c>
      <c r="AI409" s="11">
        <v>43021</v>
      </c>
      <c r="AJ409">
        <v>16.2</v>
      </c>
      <c r="AK409">
        <v>13.6</v>
      </c>
      <c r="AL409">
        <v>14.5</v>
      </c>
      <c r="AN409" s="11">
        <v>43032</v>
      </c>
      <c r="AO409">
        <v>9.3000000000000007</v>
      </c>
      <c r="AP409">
        <v>9.6</v>
      </c>
      <c r="AR409" t="s">
        <v>5207</v>
      </c>
      <c r="AS409">
        <v>8.5000000000000006E-2</v>
      </c>
      <c r="AT409" t="s">
        <v>5343</v>
      </c>
      <c r="AU409">
        <v>0.456375838926175</v>
      </c>
      <c r="AV409">
        <v>0.44666666666666699</v>
      </c>
      <c r="AW409">
        <v>0.45152125279642102</v>
      </c>
    </row>
    <row r="410" spans="1:49" x14ac:dyDescent="0.2">
      <c r="A410">
        <v>678</v>
      </c>
      <c r="B410">
        <v>695</v>
      </c>
      <c r="C410" t="s">
        <v>6296</v>
      </c>
      <c r="D410">
        <v>1</v>
      </c>
      <c r="E410">
        <v>29</v>
      </c>
      <c r="F410">
        <v>2018</v>
      </c>
      <c r="G410" t="s">
        <v>5330</v>
      </c>
      <c r="H410" t="s">
        <v>4757</v>
      </c>
      <c r="I410" t="s">
        <v>5329</v>
      </c>
      <c r="J410">
        <v>100.2</v>
      </c>
      <c r="K410">
        <v>8.1999999999999993</v>
      </c>
      <c r="L410" s="11">
        <v>43129</v>
      </c>
      <c r="M410" t="s">
        <v>5342</v>
      </c>
      <c r="N410">
        <v>4</v>
      </c>
      <c r="O410" s="12">
        <v>0.21736111111111112</v>
      </c>
      <c r="P410" t="s">
        <v>6293</v>
      </c>
      <c r="Q410" s="12">
        <f t="shared" si="22"/>
        <v>1.5277777777777751E-2</v>
      </c>
      <c r="R410" s="12">
        <v>0.23263888888888887</v>
      </c>
      <c r="T410" s="11">
        <v>43130</v>
      </c>
      <c r="U410" s="12">
        <v>0.38750000000000001</v>
      </c>
      <c r="V410" s="12">
        <f t="shared" si="23"/>
        <v>0.15486111111111114</v>
      </c>
      <c r="W410" s="12">
        <v>0.5</v>
      </c>
      <c r="X410" s="12">
        <f t="shared" si="24"/>
        <v>0.65486111111111112</v>
      </c>
      <c r="Y410">
        <v>12.3</v>
      </c>
      <c r="Z410" t="s">
        <v>5342</v>
      </c>
      <c r="AA410">
        <v>12</v>
      </c>
      <c r="AB410">
        <v>11.6</v>
      </c>
      <c r="AC410">
        <v>11.9</v>
      </c>
      <c r="AD410">
        <v>15.1</v>
      </c>
      <c r="AE410">
        <v>16.399999999999999</v>
      </c>
      <c r="AF410">
        <v>15</v>
      </c>
      <c r="AG410">
        <v>16.399999999999999</v>
      </c>
      <c r="AI410" s="11">
        <v>43132</v>
      </c>
      <c r="AJ410">
        <v>13.9</v>
      </c>
      <c r="AK410">
        <v>14.4</v>
      </c>
      <c r="AL410">
        <v>15.8</v>
      </c>
      <c r="AN410" s="11">
        <v>43139</v>
      </c>
      <c r="AO410">
        <v>9.4</v>
      </c>
      <c r="AP410">
        <v>9.4</v>
      </c>
      <c r="AR410" t="s">
        <v>5207</v>
      </c>
      <c r="AS410">
        <v>8.5828343309999999E-2</v>
      </c>
      <c r="AT410" t="s">
        <v>5343</v>
      </c>
      <c r="AU410">
        <v>0.463576158940397</v>
      </c>
      <c r="AV410">
        <v>0.46666666666666701</v>
      </c>
      <c r="AW410">
        <v>0.46512141280353198</v>
      </c>
    </row>
    <row r="411" spans="1:49" x14ac:dyDescent="0.2">
      <c r="A411">
        <v>581</v>
      </c>
      <c r="B411">
        <v>597</v>
      </c>
      <c r="C411" t="s">
        <v>6169</v>
      </c>
      <c r="D411">
        <v>11</v>
      </c>
      <c r="E411">
        <v>30</v>
      </c>
      <c r="F411">
        <v>2017</v>
      </c>
      <c r="G411" t="s">
        <v>5213</v>
      </c>
      <c r="H411" t="s">
        <v>4829</v>
      </c>
      <c r="I411" t="s">
        <v>5212</v>
      </c>
      <c r="J411">
        <v>100</v>
      </c>
      <c r="K411">
        <v>10</v>
      </c>
      <c r="L411" s="11">
        <v>43069</v>
      </c>
      <c r="M411" t="s">
        <v>4994</v>
      </c>
      <c r="N411">
        <v>2</v>
      </c>
      <c r="O411" s="12">
        <v>0.16805555555555554</v>
      </c>
      <c r="P411" t="s">
        <v>6168</v>
      </c>
      <c r="Q411" s="12">
        <f t="shared" si="22"/>
        <v>1.6666666666666691E-2</v>
      </c>
      <c r="R411" s="12">
        <v>0.18472222222222223</v>
      </c>
      <c r="T411" s="11">
        <v>43070</v>
      </c>
      <c r="U411" s="12">
        <v>0.37361111111111112</v>
      </c>
      <c r="V411" s="12">
        <f t="shared" si="23"/>
        <v>0.18888888888888888</v>
      </c>
      <c r="W411" s="12">
        <v>0.5</v>
      </c>
      <c r="X411" s="12">
        <f t="shared" si="24"/>
        <v>0.68888888888888888</v>
      </c>
      <c r="Y411">
        <v>12.37</v>
      </c>
      <c r="Z411" t="s">
        <v>5342</v>
      </c>
      <c r="AA411">
        <v>11.3</v>
      </c>
      <c r="AB411">
        <v>11.6</v>
      </c>
      <c r="AC411">
        <v>11.9</v>
      </c>
      <c r="AD411">
        <v>15.1</v>
      </c>
      <c r="AE411">
        <v>16.399999999999999</v>
      </c>
      <c r="AF411">
        <v>14.9</v>
      </c>
      <c r="AG411">
        <v>16.100000000000001</v>
      </c>
      <c r="AI411" s="11">
        <v>43076</v>
      </c>
      <c r="AJ411">
        <v>13</v>
      </c>
      <c r="AK411">
        <v>14.3</v>
      </c>
      <c r="AL411">
        <v>16.5</v>
      </c>
      <c r="AN411" s="11">
        <v>43077</v>
      </c>
      <c r="AO411">
        <v>10</v>
      </c>
      <c r="AP411">
        <v>9.9</v>
      </c>
      <c r="AR411" t="s">
        <v>5207</v>
      </c>
      <c r="AS411">
        <v>0.09</v>
      </c>
      <c r="AT411" t="s">
        <v>5343</v>
      </c>
      <c r="AU411">
        <v>0.42384105960264901</v>
      </c>
      <c r="AV411">
        <v>0.41610738255033602</v>
      </c>
      <c r="AW411">
        <v>0.41997422107649202</v>
      </c>
    </row>
    <row r="412" spans="1:49" x14ac:dyDescent="0.2">
      <c r="A412">
        <v>618</v>
      </c>
      <c r="B412">
        <v>635</v>
      </c>
      <c r="C412" t="s">
        <v>6218</v>
      </c>
      <c r="D412">
        <v>1</v>
      </c>
      <c r="E412">
        <v>4</v>
      </c>
      <c r="F412">
        <v>2018</v>
      </c>
      <c r="G412" t="s">
        <v>5213</v>
      </c>
      <c r="H412" t="s">
        <v>4829</v>
      </c>
      <c r="I412" t="s">
        <v>5212</v>
      </c>
      <c r="J412">
        <v>100</v>
      </c>
      <c r="K412">
        <v>9.1999999999999993</v>
      </c>
      <c r="L412" s="11">
        <v>43104</v>
      </c>
      <c r="M412" t="s">
        <v>4994</v>
      </c>
      <c r="N412">
        <v>4</v>
      </c>
      <c r="O412" s="12">
        <v>0.15763888888888888</v>
      </c>
      <c r="P412" t="s">
        <v>6216</v>
      </c>
      <c r="Q412" s="12">
        <f t="shared" si="22"/>
        <v>1.5277777777777807E-2</v>
      </c>
      <c r="R412" s="12">
        <v>0.17291666666666669</v>
      </c>
      <c r="T412" s="11">
        <v>42740</v>
      </c>
      <c r="U412" s="12">
        <v>0.35416666666666669</v>
      </c>
      <c r="V412" s="12">
        <f t="shared" si="23"/>
        <v>0.18124999999999999</v>
      </c>
      <c r="W412" s="12">
        <v>0.5</v>
      </c>
      <c r="X412" s="12">
        <f t="shared" si="24"/>
        <v>0.68125000000000002</v>
      </c>
      <c r="Y412">
        <v>12.18</v>
      </c>
      <c r="Z412" t="s">
        <v>5342</v>
      </c>
      <c r="AA412">
        <v>11.7</v>
      </c>
      <c r="AB412">
        <v>11.4</v>
      </c>
      <c r="AC412">
        <v>12</v>
      </c>
      <c r="AD412">
        <v>15.1</v>
      </c>
      <c r="AE412">
        <v>16.5</v>
      </c>
      <c r="AF412">
        <v>15</v>
      </c>
      <c r="AG412">
        <v>16.3</v>
      </c>
      <c r="AI412" s="11">
        <v>43078</v>
      </c>
      <c r="AJ412">
        <v>13</v>
      </c>
      <c r="AK412">
        <v>16.100000000000001</v>
      </c>
      <c r="AL412">
        <v>13.9</v>
      </c>
      <c r="AN412" s="11">
        <v>43111</v>
      </c>
      <c r="AO412">
        <v>10.199999999999999</v>
      </c>
      <c r="AP412">
        <v>10</v>
      </c>
      <c r="AR412" t="s">
        <v>5207</v>
      </c>
      <c r="AS412">
        <v>7.9000000000000001E-2</v>
      </c>
      <c r="AT412" t="s">
        <v>5343</v>
      </c>
      <c r="AU412">
        <v>0.41721854304635803</v>
      </c>
      <c r="AV412">
        <v>0.42</v>
      </c>
      <c r="AW412">
        <v>0.41860927152317901</v>
      </c>
    </row>
    <row r="413" spans="1:49" x14ac:dyDescent="0.2">
      <c r="A413">
        <v>367</v>
      </c>
      <c r="B413">
        <v>382</v>
      </c>
      <c r="C413" t="s">
        <v>5888</v>
      </c>
      <c r="D413">
        <v>10</v>
      </c>
      <c r="E413">
        <v>2</v>
      </c>
      <c r="F413">
        <v>2017</v>
      </c>
      <c r="G413" t="s">
        <v>1716</v>
      </c>
      <c r="H413" t="s">
        <v>4842</v>
      </c>
      <c r="I413" t="s">
        <v>5203</v>
      </c>
      <c r="J413">
        <v>100.1</v>
      </c>
      <c r="K413">
        <v>11.8</v>
      </c>
      <c r="L413" s="11">
        <v>43010</v>
      </c>
      <c r="M413" t="s">
        <v>5342</v>
      </c>
      <c r="N413">
        <v>3</v>
      </c>
      <c r="O413" s="12">
        <v>0.18888888888888888</v>
      </c>
      <c r="P413" t="s">
        <v>5886</v>
      </c>
      <c r="Q413" s="12">
        <f t="shared" si="22"/>
        <v>1.3888888888888923E-2</v>
      </c>
      <c r="R413" s="12">
        <v>0.20277777777777781</v>
      </c>
      <c r="T413" s="11">
        <v>43011</v>
      </c>
      <c r="U413" s="12">
        <v>0.35347222222222219</v>
      </c>
      <c r="V413" s="12">
        <f t="shared" si="23"/>
        <v>0.15069444444444438</v>
      </c>
      <c r="W413" s="12">
        <v>0.5</v>
      </c>
      <c r="X413" s="12">
        <f t="shared" si="24"/>
        <v>0.65069444444444435</v>
      </c>
      <c r="Y413">
        <v>12.34</v>
      </c>
      <c r="Z413" t="s">
        <v>5342</v>
      </c>
      <c r="AA413">
        <v>11.5</v>
      </c>
      <c r="AB413">
        <v>11.5</v>
      </c>
      <c r="AC413">
        <v>11.2</v>
      </c>
      <c r="AD413">
        <v>15.2</v>
      </c>
      <c r="AE413">
        <v>16.600000000000001</v>
      </c>
      <c r="AF413">
        <v>14.8</v>
      </c>
      <c r="AG413">
        <v>16</v>
      </c>
      <c r="AI413" s="11">
        <v>43013</v>
      </c>
      <c r="AJ413">
        <v>13.2</v>
      </c>
      <c r="AK413">
        <v>15.7</v>
      </c>
      <c r="AL413">
        <v>13.8</v>
      </c>
      <c r="AN413" s="11">
        <v>43019</v>
      </c>
      <c r="AO413">
        <v>9.6999999999999993</v>
      </c>
      <c r="AP413">
        <v>9.5</v>
      </c>
      <c r="AR413" t="s">
        <v>5207</v>
      </c>
      <c r="AS413">
        <v>8.4915084919999995E-2</v>
      </c>
      <c r="AT413" t="s">
        <v>5343</v>
      </c>
      <c r="AU413">
        <v>0.45394736842105299</v>
      </c>
      <c r="AV413">
        <v>0.43918918918918898</v>
      </c>
      <c r="AW413">
        <v>0.44656827880512101</v>
      </c>
    </row>
    <row r="414" spans="1:49" x14ac:dyDescent="0.2">
      <c r="A414">
        <v>643</v>
      </c>
      <c r="B414">
        <v>660</v>
      </c>
      <c r="C414" t="s">
        <v>6249</v>
      </c>
      <c r="D414">
        <v>1</v>
      </c>
      <c r="E414">
        <v>10</v>
      </c>
      <c r="F414">
        <v>2018</v>
      </c>
      <c r="G414" t="s">
        <v>1716</v>
      </c>
      <c r="H414" t="s">
        <v>4842</v>
      </c>
      <c r="I414" t="s">
        <v>5203</v>
      </c>
      <c r="J414">
        <v>100</v>
      </c>
      <c r="K414">
        <v>8.3000000000000007</v>
      </c>
      <c r="L414" s="11">
        <v>43110</v>
      </c>
      <c r="M414" t="s">
        <v>5342</v>
      </c>
      <c r="N414">
        <v>1</v>
      </c>
      <c r="O414" s="12">
        <v>0.18333333333333335</v>
      </c>
      <c r="P414" t="s">
        <v>6250</v>
      </c>
      <c r="Q414" s="12">
        <f t="shared" si="22"/>
        <v>1.5972222222222193E-2</v>
      </c>
      <c r="R414" s="12">
        <v>0.19930555555555554</v>
      </c>
      <c r="T414" s="11">
        <v>43111</v>
      </c>
      <c r="U414" s="12">
        <v>0.37638888888888888</v>
      </c>
      <c r="V414" s="12">
        <f t="shared" si="23"/>
        <v>0.17708333333333334</v>
      </c>
      <c r="W414" s="12">
        <v>0.5</v>
      </c>
      <c r="X414" s="12">
        <f t="shared" si="24"/>
        <v>0.67708333333333337</v>
      </c>
      <c r="Y414">
        <v>12.19</v>
      </c>
      <c r="Z414" t="s">
        <v>4994</v>
      </c>
      <c r="AA414">
        <v>11.6</v>
      </c>
      <c r="AB414">
        <v>11.2</v>
      </c>
      <c r="AC414">
        <v>11.8</v>
      </c>
      <c r="AD414">
        <v>15.2</v>
      </c>
      <c r="AE414">
        <v>16.600000000000001</v>
      </c>
      <c r="AF414">
        <v>15.3</v>
      </c>
      <c r="AG414">
        <v>16.5</v>
      </c>
      <c r="AI414" s="11">
        <v>43117</v>
      </c>
      <c r="AJ414">
        <v>13.2</v>
      </c>
      <c r="AK414">
        <v>15.9</v>
      </c>
      <c r="AL414">
        <v>13.6</v>
      </c>
      <c r="AN414" s="11">
        <v>43130</v>
      </c>
      <c r="AO414">
        <v>9.8000000000000007</v>
      </c>
      <c r="AP414">
        <v>9.6999999999999993</v>
      </c>
      <c r="AR414" t="s">
        <v>5207</v>
      </c>
      <c r="AS414">
        <v>8.1000000000000003E-2</v>
      </c>
      <c r="AT414" t="s">
        <v>5343</v>
      </c>
      <c r="AU414">
        <v>0.44736842105263203</v>
      </c>
      <c r="AV414">
        <v>0.44444444444444398</v>
      </c>
      <c r="AW414">
        <v>0.44590643274853797</v>
      </c>
    </row>
    <row r="415" spans="1:49" x14ac:dyDescent="0.2">
      <c r="A415">
        <v>542</v>
      </c>
      <c r="B415">
        <v>558</v>
      </c>
      <c r="C415" t="s">
        <v>6118</v>
      </c>
      <c r="D415">
        <v>11</v>
      </c>
      <c r="E415">
        <v>14</v>
      </c>
      <c r="F415">
        <v>2017</v>
      </c>
      <c r="G415" t="s">
        <v>1722</v>
      </c>
      <c r="H415" t="s">
        <v>4717</v>
      </c>
      <c r="I415" t="s">
        <v>5244</v>
      </c>
      <c r="J415">
        <v>100</v>
      </c>
      <c r="K415">
        <v>8.6</v>
      </c>
      <c r="L415" s="11">
        <v>43053</v>
      </c>
      <c r="M415" t="s">
        <v>4994</v>
      </c>
      <c r="N415">
        <v>3</v>
      </c>
      <c r="O415" s="12">
        <v>0.1673611111111111</v>
      </c>
      <c r="P415" t="s">
        <v>6116</v>
      </c>
      <c r="Q415" s="12">
        <f t="shared" si="22"/>
        <v>1.5277777777777807E-2</v>
      </c>
      <c r="R415" s="12">
        <v>0.18263888888888891</v>
      </c>
      <c r="T415" s="11">
        <v>43054</v>
      </c>
      <c r="U415" s="12">
        <v>0.39583333333333331</v>
      </c>
      <c r="V415" s="12">
        <f t="shared" si="23"/>
        <v>0.21319444444444441</v>
      </c>
      <c r="W415" s="12">
        <v>0.5</v>
      </c>
      <c r="X415" s="12">
        <f t="shared" si="24"/>
        <v>0.71319444444444446</v>
      </c>
      <c r="Y415">
        <v>12.2</v>
      </c>
      <c r="AA415">
        <v>11.7</v>
      </c>
      <c r="AB415">
        <v>11.7</v>
      </c>
      <c r="AC415">
        <v>11.6</v>
      </c>
      <c r="AD415">
        <v>15.2</v>
      </c>
      <c r="AE415">
        <v>16.399999999999999</v>
      </c>
      <c r="AF415">
        <v>15</v>
      </c>
      <c r="AG415">
        <v>16.2</v>
      </c>
      <c r="AI415" s="11">
        <v>43056</v>
      </c>
      <c r="AJ415">
        <v>15.3</v>
      </c>
      <c r="AK415">
        <v>13.9</v>
      </c>
      <c r="AL415">
        <v>13.2</v>
      </c>
      <c r="AN415" s="11">
        <v>43061</v>
      </c>
      <c r="AO415">
        <v>8.9</v>
      </c>
      <c r="AP415">
        <v>8.6999999999999993</v>
      </c>
      <c r="AR415" t="s">
        <v>5207</v>
      </c>
      <c r="AS415">
        <v>7.3999999999999996E-2</v>
      </c>
      <c r="AT415" t="s">
        <v>5343</v>
      </c>
      <c r="AU415">
        <v>0.49342105263157898</v>
      </c>
      <c r="AV415">
        <v>0.5</v>
      </c>
      <c r="AW415">
        <v>0.49671052631578899</v>
      </c>
    </row>
    <row r="416" spans="1:49" x14ac:dyDescent="0.2">
      <c r="A416">
        <v>645</v>
      </c>
      <c r="B416">
        <v>662</v>
      </c>
      <c r="C416" t="s">
        <v>6253</v>
      </c>
      <c r="D416">
        <v>1</v>
      </c>
      <c r="E416">
        <v>10</v>
      </c>
      <c r="F416">
        <v>2018</v>
      </c>
      <c r="G416" t="s">
        <v>1722</v>
      </c>
      <c r="H416" t="s">
        <v>4717</v>
      </c>
      <c r="I416" t="s">
        <v>5244</v>
      </c>
      <c r="J416">
        <v>100</v>
      </c>
      <c r="K416">
        <v>6.7</v>
      </c>
      <c r="L416" s="11">
        <v>43110</v>
      </c>
      <c r="M416" t="s">
        <v>5342</v>
      </c>
      <c r="N416">
        <v>3</v>
      </c>
      <c r="O416" s="12">
        <v>0.18333333333333335</v>
      </c>
      <c r="P416" t="s">
        <v>6250</v>
      </c>
      <c r="Q416" s="12">
        <f t="shared" si="22"/>
        <v>1.5972222222222193E-2</v>
      </c>
      <c r="R416" s="12">
        <v>0.19930555555555554</v>
      </c>
      <c r="T416" s="11">
        <v>43111</v>
      </c>
      <c r="U416" s="12">
        <v>0.37638888888888888</v>
      </c>
      <c r="V416" s="12">
        <f t="shared" si="23"/>
        <v>0.17708333333333334</v>
      </c>
      <c r="W416" s="12">
        <v>0.5</v>
      </c>
      <c r="X416" s="12">
        <f t="shared" si="24"/>
        <v>0.67708333333333337</v>
      </c>
      <c r="Y416">
        <v>12.19</v>
      </c>
      <c r="Z416" t="s">
        <v>4994</v>
      </c>
      <c r="AA416">
        <v>11.7</v>
      </c>
      <c r="AB416">
        <v>11.6</v>
      </c>
      <c r="AC416">
        <v>11.8</v>
      </c>
      <c r="AD416">
        <v>15.2</v>
      </c>
      <c r="AE416">
        <v>16.399999999999999</v>
      </c>
      <c r="AF416">
        <v>15.3</v>
      </c>
      <c r="AG416">
        <v>16.5</v>
      </c>
      <c r="AI416" s="11">
        <v>43117</v>
      </c>
      <c r="AJ416">
        <v>16.100000000000001</v>
      </c>
      <c r="AK416">
        <v>13.5</v>
      </c>
      <c r="AL416">
        <v>13.9</v>
      </c>
      <c r="AN416" s="11">
        <v>43130</v>
      </c>
      <c r="AO416">
        <v>9.1</v>
      </c>
      <c r="AP416">
        <v>8.9</v>
      </c>
      <c r="AR416" t="s">
        <v>5207</v>
      </c>
      <c r="AS416">
        <v>8.4000000000000005E-2</v>
      </c>
      <c r="AT416" t="s">
        <v>5343</v>
      </c>
      <c r="AU416">
        <v>0.480263157894737</v>
      </c>
      <c r="AV416">
        <v>0.49673202614379097</v>
      </c>
      <c r="AW416">
        <v>0.48849759201926402</v>
      </c>
    </row>
    <row r="417" spans="1:49" x14ac:dyDescent="0.2">
      <c r="A417">
        <v>390</v>
      </c>
      <c r="B417">
        <v>405</v>
      </c>
      <c r="C417" t="s">
        <v>5920</v>
      </c>
      <c r="D417">
        <v>10</v>
      </c>
      <c r="E417">
        <v>5</v>
      </c>
      <c r="F417">
        <v>2017</v>
      </c>
      <c r="G417" t="s">
        <v>1681</v>
      </c>
      <c r="H417" t="s">
        <v>4916</v>
      </c>
      <c r="I417" t="s">
        <v>5323</v>
      </c>
      <c r="J417">
        <v>100</v>
      </c>
      <c r="K417">
        <v>12.7</v>
      </c>
      <c r="L417" s="11">
        <v>43013</v>
      </c>
      <c r="M417" t="s">
        <v>5342</v>
      </c>
      <c r="N417">
        <v>2</v>
      </c>
      <c r="O417" s="12">
        <v>0.18402777777777779</v>
      </c>
      <c r="P417" t="s">
        <v>5919</v>
      </c>
      <c r="Q417" s="12">
        <f t="shared" si="22"/>
        <v>1.4583333333333309E-2</v>
      </c>
      <c r="R417" s="12">
        <v>0.1986111111111111</v>
      </c>
      <c r="T417" s="11">
        <v>43014</v>
      </c>
      <c r="U417" s="12">
        <v>0.35902777777777778</v>
      </c>
      <c r="V417" s="12">
        <f t="shared" si="23"/>
        <v>0.16041666666666668</v>
      </c>
      <c r="W417" s="12">
        <v>0.5</v>
      </c>
      <c r="X417" s="12">
        <f t="shared" si="24"/>
        <v>0.66041666666666665</v>
      </c>
      <c r="Y417">
        <v>12.32</v>
      </c>
      <c r="Z417" t="s">
        <v>4994</v>
      </c>
      <c r="AA417">
        <v>10.9</v>
      </c>
      <c r="AB417">
        <v>11.6</v>
      </c>
      <c r="AC417">
        <v>11.9</v>
      </c>
      <c r="AD417">
        <v>15.1</v>
      </c>
      <c r="AE417">
        <v>16.3</v>
      </c>
      <c r="AF417">
        <v>15.2</v>
      </c>
      <c r="AG417">
        <v>16.600000000000001</v>
      </c>
      <c r="AI417" s="11">
        <v>43019</v>
      </c>
      <c r="AJ417">
        <v>13.9</v>
      </c>
      <c r="AK417">
        <v>15.2</v>
      </c>
      <c r="AL417">
        <v>13.9</v>
      </c>
      <c r="AN417" s="11">
        <v>43027</v>
      </c>
      <c r="AO417">
        <v>10.1</v>
      </c>
      <c r="AP417">
        <v>10.4</v>
      </c>
      <c r="AR417" t="s">
        <v>5207</v>
      </c>
      <c r="AS417">
        <v>8.5999999999999993E-2</v>
      </c>
      <c r="AT417" t="s">
        <v>5343</v>
      </c>
      <c r="AU417">
        <v>0.41059602649006599</v>
      </c>
      <c r="AV417">
        <v>0.40789473684210498</v>
      </c>
      <c r="AW417">
        <v>0.40924538166608598</v>
      </c>
    </row>
    <row r="418" spans="1:49" x14ac:dyDescent="0.2">
      <c r="A418">
        <v>431</v>
      </c>
      <c r="B418">
        <v>447</v>
      </c>
      <c r="C418" t="s">
        <v>5972</v>
      </c>
      <c r="D418">
        <v>10</v>
      </c>
      <c r="E418">
        <v>18</v>
      </c>
      <c r="F418">
        <v>2017</v>
      </c>
      <c r="G418" t="s">
        <v>1681</v>
      </c>
      <c r="H418" t="s">
        <v>4916</v>
      </c>
      <c r="I418" t="s">
        <v>5323</v>
      </c>
      <c r="J418">
        <v>100</v>
      </c>
      <c r="K418">
        <v>12.2</v>
      </c>
      <c r="L418" s="11">
        <v>43026</v>
      </c>
      <c r="M418" t="s">
        <v>5342</v>
      </c>
      <c r="N418">
        <v>4</v>
      </c>
      <c r="O418" s="12">
        <v>0.21805555555555556</v>
      </c>
      <c r="P418" t="s">
        <v>5969</v>
      </c>
      <c r="Q418" s="12">
        <f t="shared" si="22"/>
        <v>1.1805555555555541E-2</v>
      </c>
      <c r="R418" s="12">
        <v>0.2298611111111111</v>
      </c>
      <c r="T418" s="11">
        <v>43027</v>
      </c>
      <c r="U418" s="12">
        <v>0.35833333333333334</v>
      </c>
      <c r="V418" s="12">
        <f t="shared" si="23"/>
        <v>0.12847222222222224</v>
      </c>
      <c r="W418" s="12">
        <v>0.5</v>
      </c>
      <c r="X418" s="12">
        <f t="shared" si="24"/>
        <v>0.62847222222222221</v>
      </c>
      <c r="Y418">
        <v>12.35</v>
      </c>
      <c r="Z418" t="s">
        <v>5342</v>
      </c>
      <c r="AA418">
        <v>11.2</v>
      </c>
      <c r="AB418">
        <v>11.4</v>
      </c>
      <c r="AC418">
        <v>11.3</v>
      </c>
      <c r="AD418">
        <v>15.2</v>
      </c>
      <c r="AE418">
        <v>16.5</v>
      </c>
      <c r="AF418">
        <v>15.1</v>
      </c>
      <c r="AG418">
        <v>16.399999999999999</v>
      </c>
      <c r="AI418" s="11">
        <v>43032</v>
      </c>
      <c r="AJ418">
        <v>14.5</v>
      </c>
      <c r="AK418">
        <v>12.9</v>
      </c>
      <c r="AL418">
        <v>13.5</v>
      </c>
      <c r="AN418" s="11">
        <v>43035</v>
      </c>
      <c r="AO418">
        <v>10.7</v>
      </c>
      <c r="AP418">
        <v>10.6</v>
      </c>
      <c r="AR418" t="s">
        <v>5207</v>
      </c>
      <c r="AS418">
        <v>7.0000000000000007E-2</v>
      </c>
      <c r="AT418" t="s">
        <v>5343</v>
      </c>
      <c r="AU418">
        <v>0.38157894736842102</v>
      </c>
      <c r="AV418">
        <v>0.38410596026490101</v>
      </c>
      <c r="AW418">
        <v>0.38284245381666099</v>
      </c>
    </row>
    <row r="419" spans="1:49" x14ac:dyDescent="0.2">
      <c r="A419">
        <v>487</v>
      </c>
      <c r="B419">
        <v>503</v>
      </c>
      <c r="C419" t="s">
        <v>6047</v>
      </c>
      <c r="D419">
        <v>11</v>
      </c>
      <c r="E419">
        <v>1</v>
      </c>
      <c r="F419">
        <v>2017</v>
      </c>
      <c r="G419" t="s">
        <v>1669</v>
      </c>
      <c r="H419" t="s">
        <v>4776</v>
      </c>
      <c r="I419" t="s">
        <v>5307</v>
      </c>
      <c r="J419">
        <v>100</v>
      </c>
      <c r="K419">
        <v>100</v>
      </c>
      <c r="L419" s="11">
        <v>43040</v>
      </c>
      <c r="M419" t="s">
        <v>4994</v>
      </c>
      <c r="N419">
        <v>4</v>
      </c>
      <c r="O419" s="12">
        <v>0.18124999999999999</v>
      </c>
      <c r="P419" t="s">
        <v>6044</v>
      </c>
      <c r="Q419" s="12">
        <f t="shared" si="22"/>
        <v>1.6666666666666663E-2</v>
      </c>
      <c r="R419" s="12">
        <v>0.19791666666666666</v>
      </c>
      <c r="T419" s="11">
        <v>43041</v>
      </c>
      <c r="U419" s="12">
        <v>0.38541666666666669</v>
      </c>
      <c r="V419" s="12">
        <f t="shared" si="23"/>
        <v>0.18750000000000003</v>
      </c>
      <c r="W419" s="12">
        <v>0.5</v>
      </c>
      <c r="X419" s="12">
        <f t="shared" si="24"/>
        <v>0.6875</v>
      </c>
      <c r="Y419" t="s">
        <v>5207</v>
      </c>
      <c r="Z419" t="s">
        <v>5342</v>
      </c>
      <c r="AA419">
        <v>11.2</v>
      </c>
      <c r="AB419">
        <v>11.6</v>
      </c>
      <c r="AC419">
        <v>11.3</v>
      </c>
      <c r="AD419">
        <v>14.9</v>
      </c>
      <c r="AE419">
        <v>16.3</v>
      </c>
      <c r="AF419">
        <v>15.1</v>
      </c>
      <c r="AG419">
        <v>16.399999999999999</v>
      </c>
      <c r="AI419" s="11">
        <v>43046</v>
      </c>
      <c r="AJ419">
        <v>14</v>
      </c>
      <c r="AK419">
        <v>15.2</v>
      </c>
      <c r="AL419">
        <v>13.5</v>
      </c>
      <c r="AN419" s="11">
        <v>43049</v>
      </c>
      <c r="AO419">
        <v>9.8000000000000007</v>
      </c>
      <c r="AP419">
        <v>10</v>
      </c>
      <c r="AR419" t="s">
        <v>5207</v>
      </c>
      <c r="AS419">
        <v>8.5999999999999993E-2</v>
      </c>
      <c r="AT419" t="s">
        <v>5343</v>
      </c>
      <c r="AU419">
        <v>0.43624161073825501</v>
      </c>
      <c r="AV419">
        <v>0.42384105960264901</v>
      </c>
      <c r="AW419">
        <v>0.43004133517045201</v>
      </c>
    </row>
    <row r="420" spans="1:49" x14ac:dyDescent="0.2">
      <c r="A420">
        <v>497</v>
      </c>
      <c r="B420">
        <v>513</v>
      </c>
      <c r="C420" t="s">
        <v>6061</v>
      </c>
      <c r="D420">
        <v>11</v>
      </c>
      <c r="E420">
        <v>2</v>
      </c>
      <c r="F420">
        <v>2017</v>
      </c>
      <c r="G420" t="s">
        <v>1669</v>
      </c>
      <c r="H420" t="s">
        <v>4776</v>
      </c>
      <c r="I420" t="s">
        <v>5307</v>
      </c>
      <c r="J420">
        <v>100</v>
      </c>
      <c r="K420">
        <v>9.6999999999999993</v>
      </c>
      <c r="L420" s="11">
        <v>43041</v>
      </c>
      <c r="M420" t="s">
        <v>5342</v>
      </c>
      <c r="N420">
        <v>2</v>
      </c>
      <c r="O420" s="12">
        <v>0.19236111111111112</v>
      </c>
      <c r="P420" t="s">
        <v>6060</v>
      </c>
      <c r="Q420" s="12">
        <f t="shared" si="22"/>
        <v>1.4583333333333337E-2</v>
      </c>
      <c r="R420" s="12">
        <v>0.20694444444444446</v>
      </c>
      <c r="T420" s="11">
        <v>43042</v>
      </c>
      <c r="U420" s="12">
        <v>0.39583333333333331</v>
      </c>
      <c r="V420" s="12">
        <f t="shared" si="23"/>
        <v>0.18888888888888886</v>
      </c>
      <c r="W420" s="12">
        <v>0.5</v>
      </c>
      <c r="X420" s="12">
        <f t="shared" si="24"/>
        <v>0.68888888888888888</v>
      </c>
      <c r="Y420">
        <v>12.3</v>
      </c>
      <c r="Z420" t="s">
        <v>4994</v>
      </c>
      <c r="AA420">
        <v>11.8</v>
      </c>
      <c r="AB420">
        <v>11.6</v>
      </c>
      <c r="AC420">
        <v>11.8</v>
      </c>
      <c r="AD420">
        <v>15</v>
      </c>
      <c r="AE420">
        <v>16</v>
      </c>
      <c r="AF420">
        <v>15</v>
      </c>
      <c r="AG420">
        <v>16.3</v>
      </c>
      <c r="AI420" s="11">
        <v>43047</v>
      </c>
      <c r="AJ420">
        <v>16.2</v>
      </c>
      <c r="AK420">
        <v>13.4</v>
      </c>
      <c r="AL420">
        <v>14</v>
      </c>
      <c r="AN420" s="11">
        <v>43053</v>
      </c>
      <c r="AO420">
        <v>9.4</v>
      </c>
      <c r="AP420">
        <v>9.5</v>
      </c>
      <c r="AR420" t="s">
        <v>5207</v>
      </c>
      <c r="AS420">
        <v>8.4000000000000005E-2</v>
      </c>
      <c r="AT420" t="s">
        <v>5343</v>
      </c>
      <c r="AU420">
        <v>0.44</v>
      </c>
      <c r="AV420">
        <v>0.45333333333333298</v>
      </c>
      <c r="AW420">
        <v>0.44666666666666699</v>
      </c>
    </row>
    <row r="421" spans="1:49" x14ac:dyDescent="0.2">
      <c r="A421">
        <v>376</v>
      </c>
      <c r="B421">
        <v>391</v>
      </c>
      <c r="C421" t="s">
        <v>5901</v>
      </c>
      <c r="D421">
        <v>10</v>
      </c>
      <c r="E421">
        <v>3</v>
      </c>
      <c r="F421">
        <v>2017</v>
      </c>
      <c r="G421" t="s">
        <v>1664</v>
      </c>
      <c r="H421" t="s">
        <v>4782</v>
      </c>
      <c r="I421" t="s">
        <v>5278</v>
      </c>
      <c r="J421">
        <v>100.1</v>
      </c>
      <c r="K421">
        <v>12.9</v>
      </c>
      <c r="L421" s="11">
        <v>43011</v>
      </c>
      <c r="M421" t="s">
        <v>5342</v>
      </c>
      <c r="N421">
        <v>4</v>
      </c>
      <c r="O421" s="12">
        <v>0.19513888888888889</v>
      </c>
      <c r="P421" t="s">
        <v>5897</v>
      </c>
      <c r="Q421" s="12">
        <f t="shared" si="22"/>
        <v>1.5277777777777779E-2</v>
      </c>
      <c r="R421" s="12">
        <v>0.21041666666666667</v>
      </c>
      <c r="S421" t="s">
        <v>5898</v>
      </c>
      <c r="T421" s="11">
        <v>43012</v>
      </c>
      <c r="U421" s="12">
        <v>0.36736111111111108</v>
      </c>
      <c r="V421" s="12">
        <f t="shared" si="23"/>
        <v>0.15694444444444441</v>
      </c>
      <c r="W421" s="12">
        <v>0.5</v>
      </c>
      <c r="X421" s="12">
        <f t="shared" si="24"/>
        <v>0.65694444444444444</v>
      </c>
      <c r="Y421">
        <v>12.29</v>
      </c>
      <c r="Z421" t="s">
        <v>4994</v>
      </c>
      <c r="AA421">
        <v>11</v>
      </c>
      <c r="AB421">
        <v>11.1</v>
      </c>
      <c r="AC421">
        <v>11.5</v>
      </c>
      <c r="AD421">
        <v>15.2</v>
      </c>
      <c r="AE421">
        <v>16.600000000000001</v>
      </c>
      <c r="AF421">
        <v>15.1</v>
      </c>
      <c r="AG421">
        <v>16.5</v>
      </c>
      <c r="AI421" s="11">
        <v>43014</v>
      </c>
      <c r="AJ421">
        <v>14.7</v>
      </c>
      <c r="AK421">
        <v>13.1</v>
      </c>
      <c r="AL421">
        <v>14.1</v>
      </c>
      <c r="AN421" s="11">
        <v>43020</v>
      </c>
      <c r="AO421">
        <v>10</v>
      </c>
      <c r="AP421">
        <v>10</v>
      </c>
      <c r="AR421" t="s">
        <v>5207</v>
      </c>
      <c r="AS421">
        <v>8.2917082919999996E-2</v>
      </c>
      <c r="AT421" t="s">
        <v>5343</v>
      </c>
      <c r="AU421">
        <v>0.43421052631578999</v>
      </c>
      <c r="AV421">
        <v>0.43046357615893999</v>
      </c>
      <c r="AW421">
        <v>0.43233705123736499</v>
      </c>
    </row>
    <row r="422" spans="1:49" x14ac:dyDescent="0.2">
      <c r="A422">
        <v>483</v>
      </c>
      <c r="B422">
        <v>499</v>
      </c>
      <c r="C422" t="s">
        <v>6042</v>
      </c>
      <c r="D422">
        <v>10</v>
      </c>
      <c r="E422">
        <v>31</v>
      </c>
      <c r="F422">
        <v>2017</v>
      </c>
      <c r="G422" t="s">
        <v>1664</v>
      </c>
      <c r="H422" t="s">
        <v>4782</v>
      </c>
      <c r="I422" t="s">
        <v>5278</v>
      </c>
      <c r="J422">
        <v>100</v>
      </c>
      <c r="K422">
        <v>10.9</v>
      </c>
      <c r="L422" s="11">
        <v>43039</v>
      </c>
      <c r="M422" t="s">
        <v>5342</v>
      </c>
      <c r="N422">
        <v>4</v>
      </c>
      <c r="O422" s="12">
        <v>0.21805555555555556</v>
      </c>
      <c r="P422" t="s">
        <v>6038</v>
      </c>
      <c r="Q422" s="12">
        <f t="shared" si="22"/>
        <v>1.6666666666666635E-2</v>
      </c>
      <c r="R422" s="12">
        <v>0.23472222222222219</v>
      </c>
      <c r="T422" s="11">
        <v>43040</v>
      </c>
      <c r="U422" s="12">
        <v>0.41875000000000001</v>
      </c>
      <c r="V422" s="12">
        <f t="shared" si="23"/>
        <v>0.18402777777777782</v>
      </c>
      <c r="W422" s="12">
        <v>0.5</v>
      </c>
      <c r="X422" s="12">
        <f t="shared" si="24"/>
        <v>0.68402777777777779</v>
      </c>
      <c r="Y422" t="s">
        <v>5207</v>
      </c>
      <c r="Z422" t="s">
        <v>4994</v>
      </c>
      <c r="AA422">
        <v>11.3</v>
      </c>
      <c r="AB422">
        <v>11.7</v>
      </c>
      <c r="AC422">
        <v>11.5</v>
      </c>
      <c r="AD422">
        <v>14.9</v>
      </c>
      <c r="AE422">
        <v>16.2</v>
      </c>
      <c r="AF422">
        <v>15</v>
      </c>
      <c r="AG422">
        <v>16.2</v>
      </c>
      <c r="AI422" s="11">
        <v>43042</v>
      </c>
      <c r="AJ422">
        <v>13.5</v>
      </c>
      <c r="AK422">
        <v>14.8</v>
      </c>
      <c r="AL422">
        <v>13.7</v>
      </c>
      <c r="AN422" s="11">
        <v>43048</v>
      </c>
      <c r="AO422">
        <v>9.4</v>
      </c>
      <c r="AP422" t="s">
        <v>5207</v>
      </c>
      <c r="AR422" t="s">
        <v>5207</v>
      </c>
      <c r="AS422">
        <v>7.4999999999999997E-2</v>
      </c>
      <c r="AT422" t="s">
        <v>5343</v>
      </c>
      <c r="AU422">
        <v>0.456375838926174</v>
      </c>
      <c r="AV422" t="s">
        <v>5207</v>
      </c>
      <c r="AW422" t="s">
        <v>5207</v>
      </c>
    </row>
    <row r="423" spans="1:49" x14ac:dyDescent="0.2">
      <c r="A423">
        <v>368</v>
      </c>
      <c r="B423">
        <v>383</v>
      </c>
      <c r="C423" t="s">
        <v>5889</v>
      </c>
      <c r="D423">
        <v>10</v>
      </c>
      <c r="E423">
        <v>2</v>
      </c>
      <c r="F423">
        <v>2017</v>
      </c>
      <c r="G423" t="s">
        <v>1687</v>
      </c>
      <c r="H423" t="s">
        <v>4883</v>
      </c>
      <c r="I423" t="s">
        <v>5310</v>
      </c>
      <c r="J423">
        <v>100</v>
      </c>
      <c r="K423">
        <v>11.3</v>
      </c>
      <c r="L423" s="11">
        <v>43010</v>
      </c>
      <c r="M423" t="s">
        <v>5342</v>
      </c>
      <c r="N423">
        <v>4</v>
      </c>
      <c r="O423" s="12">
        <v>0.18888888888888888</v>
      </c>
      <c r="P423" t="s">
        <v>5886</v>
      </c>
      <c r="Q423" s="12">
        <f t="shared" si="22"/>
        <v>1.3888888888888923E-2</v>
      </c>
      <c r="R423" s="12">
        <v>0.20277777777777781</v>
      </c>
      <c r="T423" s="11">
        <v>43011</v>
      </c>
      <c r="U423" s="12">
        <v>0.35347222222222219</v>
      </c>
      <c r="V423" s="12">
        <f t="shared" si="23"/>
        <v>0.15069444444444438</v>
      </c>
      <c r="W423" s="12">
        <v>0.5</v>
      </c>
      <c r="X423" s="12">
        <f t="shared" si="24"/>
        <v>0.65069444444444435</v>
      </c>
      <c r="Y423">
        <v>12.26</v>
      </c>
      <c r="Z423" t="s">
        <v>5342</v>
      </c>
      <c r="AA423">
        <v>11.3</v>
      </c>
      <c r="AB423">
        <v>11.3</v>
      </c>
      <c r="AC423">
        <v>11.6</v>
      </c>
      <c r="AD423">
        <v>15.1</v>
      </c>
      <c r="AE423">
        <v>16.3</v>
      </c>
      <c r="AF423">
        <v>15.2</v>
      </c>
      <c r="AG423">
        <v>16.5</v>
      </c>
      <c r="AI423" s="11">
        <v>43013</v>
      </c>
      <c r="AJ423">
        <v>14</v>
      </c>
      <c r="AK423">
        <v>13.2</v>
      </c>
      <c r="AL423">
        <v>15.6</v>
      </c>
      <c r="AN423" s="11">
        <v>43019</v>
      </c>
      <c r="AO423">
        <v>9.6</v>
      </c>
      <c r="AP423">
        <v>9.8000000000000007</v>
      </c>
      <c r="AR423" t="s">
        <v>5207</v>
      </c>
      <c r="AS423">
        <v>8.5999999999999993E-2</v>
      </c>
      <c r="AT423" t="s">
        <v>5343</v>
      </c>
      <c r="AU423">
        <v>0.443708609271523</v>
      </c>
      <c r="AV423">
        <v>0.44078947368421101</v>
      </c>
      <c r="AW423">
        <v>0.44224904147786698</v>
      </c>
    </row>
    <row r="424" spans="1:49" x14ac:dyDescent="0.2">
      <c r="A424">
        <v>636</v>
      </c>
      <c r="B424">
        <v>653</v>
      </c>
      <c r="C424" t="s">
        <v>6241</v>
      </c>
      <c r="D424">
        <v>1</v>
      </c>
      <c r="E424">
        <v>9</v>
      </c>
      <c r="F424">
        <v>2018</v>
      </c>
      <c r="G424" t="s">
        <v>1687</v>
      </c>
      <c r="H424" t="s">
        <v>4883</v>
      </c>
      <c r="I424" t="s">
        <v>5310</v>
      </c>
      <c r="J424">
        <v>100</v>
      </c>
      <c r="K424">
        <v>7.3</v>
      </c>
      <c r="L424" s="11">
        <v>43109</v>
      </c>
      <c r="M424" t="s">
        <v>5342</v>
      </c>
      <c r="N424">
        <v>2</v>
      </c>
      <c r="O424" s="12">
        <v>0.17986111111111111</v>
      </c>
      <c r="P424" t="s">
        <v>6240</v>
      </c>
      <c r="Q424" s="12">
        <f t="shared" si="22"/>
        <v>1.5972222222222221E-2</v>
      </c>
      <c r="R424" s="12">
        <v>0.19583333333333333</v>
      </c>
      <c r="T424" s="11">
        <v>43110</v>
      </c>
      <c r="U424" s="12">
        <v>0.3923611111111111</v>
      </c>
      <c r="V424" s="12">
        <f t="shared" si="23"/>
        <v>0.19652777777777777</v>
      </c>
      <c r="W424" s="12">
        <v>0.5</v>
      </c>
      <c r="X424" s="12">
        <f t="shared" si="24"/>
        <v>0.69652777777777775</v>
      </c>
      <c r="Y424">
        <v>12.27</v>
      </c>
      <c r="Z424" t="s">
        <v>5342</v>
      </c>
      <c r="AA424">
        <v>12</v>
      </c>
      <c r="AB424">
        <v>11.7</v>
      </c>
      <c r="AC424">
        <v>11.6</v>
      </c>
      <c r="AD424">
        <v>15.1</v>
      </c>
      <c r="AE424">
        <v>16.5</v>
      </c>
      <c r="AF424">
        <v>15.2</v>
      </c>
      <c r="AG424">
        <v>16.5</v>
      </c>
      <c r="AI424" s="11">
        <v>42747</v>
      </c>
      <c r="AJ424">
        <v>15</v>
      </c>
      <c r="AK424">
        <v>16</v>
      </c>
      <c r="AL424">
        <v>14</v>
      </c>
      <c r="AN424" s="11">
        <v>43123</v>
      </c>
      <c r="AO424">
        <v>9.8000000000000007</v>
      </c>
      <c r="AP424">
        <v>9.6999999999999993</v>
      </c>
      <c r="AR424" t="s">
        <v>5207</v>
      </c>
      <c r="AS424">
        <v>9.7000000000000003E-2</v>
      </c>
      <c r="AT424" t="s">
        <v>5343</v>
      </c>
      <c r="AU424">
        <v>0.443708609271523</v>
      </c>
      <c r="AV424">
        <v>0.44736842105263203</v>
      </c>
      <c r="AW424">
        <v>0.44553851516207699</v>
      </c>
    </row>
    <row r="425" spans="1:49" x14ac:dyDescent="0.2">
      <c r="A425">
        <v>644</v>
      </c>
      <c r="B425">
        <v>661</v>
      </c>
      <c r="C425" t="s">
        <v>6251</v>
      </c>
      <c r="D425">
        <v>1</v>
      </c>
      <c r="E425">
        <v>10</v>
      </c>
      <c r="F425">
        <v>2018</v>
      </c>
      <c r="G425" t="s">
        <v>5328</v>
      </c>
      <c r="H425" t="s">
        <v>4718</v>
      </c>
      <c r="I425" t="s">
        <v>5327</v>
      </c>
      <c r="J425">
        <v>99.9</v>
      </c>
      <c r="K425">
        <v>8.5</v>
      </c>
      <c r="L425" s="11">
        <v>43110</v>
      </c>
      <c r="M425" t="s">
        <v>5342</v>
      </c>
      <c r="N425">
        <v>2</v>
      </c>
      <c r="O425" s="12">
        <v>0.18333333333333335</v>
      </c>
      <c r="P425" t="s">
        <v>6250</v>
      </c>
      <c r="Q425" s="12">
        <f t="shared" si="22"/>
        <v>1.5972222222222193E-2</v>
      </c>
      <c r="R425" s="12">
        <v>0.19930555555555554</v>
      </c>
      <c r="S425" t="s">
        <v>6252</v>
      </c>
      <c r="T425" s="11">
        <v>43111</v>
      </c>
      <c r="U425" s="12">
        <v>0.37638888888888888</v>
      </c>
      <c r="V425" s="12">
        <f t="shared" si="23"/>
        <v>0.17708333333333334</v>
      </c>
      <c r="W425" s="12">
        <v>0.5</v>
      </c>
      <c r="X425" s="12">
        <f t="shared" si="24"/>
        <v>0.67708333333333337</v>
      </c>
      <c r="Y425">
        <v>12.15</v>
      </c>
      <c r="Z425" t="s">
        <v>4994</v>
      </c>
      <c r="AA425">
        <v>11.7</v>
      </c>
      <c r="AB425">
        <v>12.3</v>
      </c>
      <c r="AC425">
        <v>11.6</v>
      </c>
      <c r="AD425">
        <v>15</v>
      </c>
      <c r="AE425">
        <v>16.2</v>
      </c>
      <c r="AF425">
        <v>15.2</v>
      </c>
      <c r="AG425">
        <v>16.5</v>
      </c>
      <c r="AI425" s="11">
        <v>43117</v>
      </c>
      <c r="AJ425">
        <v>15.1</v>
      </c>
      <c r="AK425">
        <v>17.100000000000001</v>
      </c>
      <c r="AL425">
        <v>14.1</v>
      </c>
      <c r="AN425" s="11">
        <v>43130</v>
      </c>
      <c r="AO425">
        <v>10.1</v>
      </c>
      <c r="AP425">
        <v>10.3</v>
      </c>
      <c r="AR425" t="s">
        <v>5207</v>
      </c>
      <c r="AS425">
        <v>0.1071071071</v>
      </c>
      <c r="AT425" t="s">
        <v>5343</v>
      </c>
      <c r="AU425">
        <v>0.40666666666666701</v>
      </c>
      <c r="AV425">
        <v>0.40789473684210498</v>
      </c>
      <c r="AW425">
        <v>0.40728070175438602</v>
      </c>
    </row>
    <row r="426" spans="1:49" x14ac:dyDescent="0.2">
      <c r="A426">
        <v>647</v>
      </c>
      <c r="B426">
        <v>664</v>
      </c>
      <c r="C426" t="s">
        <v>6255</v>
      </c>
      <c r="D426">
        <v>1</v>
      </c>
      <c r="E426">
        <v>11</v>
      </c>
      <c r="F426">
        <v>2018</v>
      </c>
      <c r="G426" t="s">
        <v>5328</v>
      </c>
      <c r="H426" t="s">
        <v>4718</v>
      </c>
      <c r="I426" t="s">
        <v>5327</v>
      </c>
      <c r="J426">
        <v>100</v>
      </c>
      <c r="K426">
        <v>8.6999999999999993</v>
      </c>
      <c r="L426" s="11">
        <v>43111</v>
      </c>
      <c r="M426" t="s">
        <v>4994</v>
      </c>
      <c r="N426">
        <v>1</v>
      </c>
      <c r="O426" s="12">
        <v>0.15555555555555556</v>
      </c>
      <c r="P426" t="s">
        <v>6256</v>
      </c>
      <c r="Q426" s="12">
        <f t="shared" si="22"/>
        <v>1.4583333333333309E-2</v>
      </c>
      <c r="R426" s="12">
        <v>0.17013888888888887</v>
      </c>
      <c r="T426" t="s">
        <v>6257</v>
      </c>
      <c r="U426" s="12">
        <v>0.36944444444444446</v>
      </c>
      <c r="V426" s="12">
        <f t="shared" si="23"/>
        <v>0.1993055555555556</v>
      </c>
      <c r="W426" s="12">
        <v>0.5</v>
      </c>
      <c r="X426" s="12">
        <f t="shared" si="24"/>
        <v>0.69930555555555562</v>
      </c>
      <c r="Y426">
        <v>12.24</v>
      </c>
      <c r="Z426" t="s">
        <v>5342</v>
      </c>
      <c r="AA426">
        <v>11.9</v>
      </c>
      <c r="AB426">
        <v>11.6</v>
      </c>
      <c r="AC426">
        <v>11.5</v>
      </c>
      <c r="AD426">
        <v>15.1</v>
      </c>
      <c r="AE426">
        <v>16.600000000000001</v>
      </c>
      <c r="AF426">
        <v>15.3</v>
      </c>
      <c r="AG426">
        <v>16.5</v>
      </c>
      <c r="AI426" s="11">
        <v>43118</v>
      </c>
      <c r="AJ426">
        <v>16.3</v>
      </c>
      <c r="AK426">
        <v>13.7</v>
      </c>
      <c r="AL426">
        <v>14.1</v>
      </c>
      <c r="AN426" s="11">
        <v>43132</v>
      </c>
      <c r="AO426">
        <v>10.199999999999999</v>
      </c>
      <c r="AP426">
        <v>10.3</v>
      </c>
      <c r="AR426" t="s">
        <v>5207</v>
      </c>
      <c r="AS426">
        <v>9.0999999999999998E-2</v>
      </c>
      <c r="AT426" t="s">
        <v>5343</v>
      </c>
      <c r="AU426">
        <v>0.42384105960264901</v>
      </c>
      <c r="AV426">
        <v>0.40522875816993498</v>
      </c>
      <c r="AW426">
        <v>0.41453490888629202</v>
      </c>
    </row>
    <row r="427" spans="1:49" x14ac:dyDescent="0.2">
      <c r="A427">
        <v>449</v>
      </c>
      <c r="B427">
        <v>465</v>
      </c>
      <c r="C427" t="s">
        <v>5995</v>
      </c>
      <c r="D427">
        <v>10</v>
      </c>
      <c r="E427">
        <v>24</v>
      </c>
      <c r="F427">
        <v>2017</v>
      </c>
      <c r="G427" t="s">
        <v>1675</v>
      </c>
      <c r="H427" t="s">
        <v>4737</v>
      </c>
      <c r="I427" t="s">
        <v>5303</v>
      </c>
      <c r="J427">
        <v>100</v>
      </c>
      <c r="K427">
        <v>11.5</v>
      </c>
      <c r="L427" s="11">
        <v>43032</v>
      </c>
      <c r="M427" t="s">
        <v>4994</v>
      </c>
      <c r="N427">
        <v>2</v>
      </c>
      <c r="O427" s="12">
        <v>0.16319444444444445</v>
      </c>
      <c r="P427" t="s">
        <v>5994</v>
      </c>
      <c r="Q427" s="12">
        <f t="shared" si="22"/>
        <v>1.6666666666666663E-2</v>
      </c>
      <c r="R427" s="12">
        <v>0.17986111111111111</v>
      </c>
      <c r="T427" s="11">
        <v>43033</v>
      </c>
      <c r="U427" s="12">
        <v>0.3743055555555555</v>
      </c>
      <c r="V427" s="12">
        <f t="shared" si="23"/>
        <v>0.19444444444444439</v>
      </c>
      <c r="W427" s="12">
        <v>0.5</v>
      </c>
      <c r="X427" s="12">
        <f t="shared" si="24"/>
        <v>0.69444444444444442</v>
      </c>
      <c r="Y427">
        <v>12.26</v>
      </c>
      <c r="Z427" t="s">
        <v>4994</v>
      </c>
      <c r="AA427">
        <v>11.3</v>
      </c>
      <c r="AB427">
        <v>11.2</v>
      </c>
      <c r="AC427">
        <v>11.3</v>
      </c>
      <c r="AD427">
        <v>15.2</v>
      </c>
      <c r="AE427">
        <v>16.5</v>
      </c>
      <c r="AF427">
        <v>14.9</v>
      </c>
      <c r="AG427">
        <v>16.100000000000001</v>
      </c>
      <c r="AI427" s="11">
        <v>43035</v>
      </c>
      <c r="AJ427">
        <v>13.1</v>
      </c>
      <c r="AK427">
        <v>16.100000000000001</v>
      </c>
      <c r="AL427">
        <v>13.3</v>
      </c>
      <c r="AN427" s="11">
        <v>43041</v>
      </c>
      <c r="AO427">
        <v>10.199999999999999</v>
      </c>
      <c r="AP427">
        <v>10.199999999999999</v>
      </c>
      <c r="AR427" t="s">
        <v>5207</v>
      </c>
      <c r="AS427">
        <v>8.6999999999999994E-2</v>
      </c>
      <c r="AT427" t="s">
        <v>5343</v>
      </c>
      <c r="AU427">
        <v>0.41447368421052599</v>
      </c>
      <c r="AV427">
        <v>0.39597315436241598</v>
      </c>
      <c r="AW427">
        <v>0.40522341928647099</v>
      </c>
    </row>
    <row r="428" spans="1:49" x14ac:dyDescent="0.2">
      <c r="A428">
        <v>528</v>
      </c>
      <c r="B428">
        <v>544</v>
      </c>
      <c r="C428" t="s">
        <v>6100</v>
      </c>
      <c r="D428">
        <v>11</v>
      </c>
      <c r="E428">
        <v>9</v>
      </c>
      <c r="F428">
        <v>2017</v>
      </c>
      <c r="G428" t="s">
        <v>1675</v>
      </c>
      <c r="H428" t="s">
        <v>4737</v>
      </c>
      <c r="I428" t="s">
        <v>5303</v>
      </c>
      <c r="J428">
        <v>100.1</v>
      </c>
      <c r="K428">
        <v>10.4</v>
      </c>
      <c r="L428" s="11">
        <v>43048</v>
      </c>
      <c r="M428" t="s">
        <v>5342</v>
      </c>
      <c r="N428">
        <v>1</v>
      </c>
      <c r="O428" s="12">
        <v>0.19305555555555554</v>
      </c>
      <c r="P428" t="s">
        <v>6101</v>
      </c>
      <c r="Q428" s="12">
        <f t="shared" si="22"/>
        <v>1.5972222222222249E-2</v>
      </c>
      <c r="R428" s="12">
        <v>0.20902777777777778</v>
      </c>
      <c r="T428" s="11">
        <v>43049</v>
      </c>
      <c r="U428" s="12">
        <v>0.36805555555555558</v>
      </c>
      <c r="V428" s="12">
        <f t="shared" si="23"/>
        <v>0.1590277777777778</v>
      </c>
      <c r="W428" s="12">
        <v>0.5</v>
      </c>
      <c r="X428" s="12">
        <f t="shared" si="24"/>
        <v>0.65902777777777777</v>
      </c>
      <c r="Y428">
        <v>12.37</v>
      </c>
      <c r="Z428" t="s">
        <v>4994</v>
      </c>
      <c r="AA428">
        <v>11.6</v>
      </c>
      <c r="AB428">
        <v>11.5</v>
      </c>
      <c r="AC428">
        <v>11.4</v>
      </c>
      <c r="AD428">
        <v>15</v>
      </c>
      <c r="AE428">
        <v>16.100000000000001</v>
      </c>
      <c r="AF428">
        <v>15.2</v>
      </c>
      <c r="AG428">
        <v>16.5</v>
      </c>
      <c r="AI428" s="11">
        <v>43054</v>
      </c>
      <c r="AJ428">
        <v>13.5</v>
      </c>
      <c r="AK428">
        <v>16.100000000000001</v>
      </c>
      <c r="AL428">
        <v>13.3</v>
      </c>
      <c r="AN428" s="11">
        <v>43061</v>
      </c>
      <c r="AO428">
        <v>9.8000000000000007</v>
      </c>
      <c r="AP428">
        <v>10.1</v>
      </c>
      <c r="AR428" t="s">
        <v>5207</v>
      </c>
      <c r="AS428">
        <v>8.3916083919999995E-2</v>
      </c>
      <c r="AT428" t="s">
        <v>5343</v>
      </c>
      <c r="AU428">
        <v>0.42</v>
      </c>
      <c r="AV428">
        <v>0.42105263157894701</v>
      </c>
      <c r="AW428">
        <v>0.42052631578947403</v>
      </c>
    </row>
    <row r="429" spans="1:49" x14ac:dyDescent="0.2">
      <c r="A429">
        <v>477</v>
      </c>
      <c r="B429">
        <v>493</v>
      </c>
      <c r="C429" t="s">
        <v>6034</v>
      </c>
      <c r="D429">
        <v>10</v>
      </c>
      <c r="E429">
        <v>31</v>
      </c>
      <c r="F429">
        <v>2017</v>
      </c>
      <c r="G429" t="s">
        <v>5309</v>
      </c>
      <c r="H429" t="s">
        <v>4762</v>
      </c>
      <c r="I429" t="s">
        <v>5308</v>
      </c>
      <c r="J429">
        <v>100</v>
      </c>
      <c r="K429">
        <v>11.4</v>
      </c>
      <c r="L429" s="11">
        <v>43039</v>
      </c>
      <c r="M429" t="s">
        <v>4994</v>
      </c>
      <c r="N429">
        <v>2</v>
      </c>
      <c r="O429" s="12">
        <v>0.19097222222222221</v>
      </c>
      <c r="P429" t="s">
        <v>6032</v>
      </c>
      <c r="Q429" s="12">
        <f t="shared" si="22"/>
        <v>1.6666666666666691E-2</v>
      </c>
      <c r="R429" s="12">
        <v>0.2076388888888889</v>
      </c>
      <c r="S429" t="s">
        <v>6033</v>
      </c>
      <c r="T429" s="11">
        <v>43040</v>
      </c>
      <c r="U429" s="12">
        <v>0.41875000000000001</v>
      </c>
      <c r="V429" s="12">
        <f t="shared" si="23"/>
        <v>0.21111111111111111</v>
      </c>
      <c r="W429" s="12">
        <v>0.5</v>
      </c>
      <c r="X429" s="12">
        <f t="shared" si="24"/>
        <v>0.71111111111111114</v>
      </c>
      <c r="Y429">
        <v>12.37</v>
      </c>
      <c r="Z429" t="s">
        <v>4994</v>
      </c>
      <c r="AA429">
        <v>11</v>
      </c>
      <c r="AB429">
        <v>11.3</v>
      </c>
      <c r="AC429">
        <v>11</v>
      </c>
      <c r="AD429">
        <v>15.1</v>
      </c>
      <c r="AE429">
        <v>16.399999999999999</v>
      </c>
      <c r="AF429">
        <v>15</v>
      </c>
      <c r="AG429">
        <v>16.2</v>
      </c>
      <c r="AI429" s="11">
        <v>43042</v>
      </c>
      <c r="AJ429">
        <v>15.5</v>
      </c>
      <c r="AK429">
        <v>13.9</v>
      </c>
      <c r="AL429">
        <v>12.9</v>
      </c>
      <c r="AN429" s="11">
        <v>43048</v>
      </c>
      <c r="AO429">
        <v>9.9</v>
      </c>
      <c r="AP429">
        <v>9.8000000000000007</v>
      </c>
      <c r="AR429" t="s">
        <v>5207</v>
      </c>
      <c r="AS429">
        <v>0.09</v>
      </c>
      <c r="AT429" t="s">
        <v>5343</v>
      </c>
      <c r="AU429">
        <v>0.43046357615893999</v>
      </c>
      <c r="AV429">
        <v>0.42666666666666703</v>
      </c>
      <c r="AW429">
        <v>0.42856512141280301</v>
      </c>
    </row>
    <row r="430" spans="1:49" x14ac:dyDescent="0.2">
      <c r="A430">
        <v>601</v>
      </c>
      <c r="B430">
        <v>617</v>
      </c>
      <c r="C430" t="s">
        <v>6195</v>
      </c>
      <c r="D430">
        <v>12</v>
      </c>
      <c r="E430">
        <v>6</v>
      </c>
      <c r="F430">
        <v>2017</v>
      </c>
      <c r="G430" t="s">
        <v>5309</v>
      </c>
      <c r="H430" t="s">
        <v>4762</v>
      </c>
      <c r="I430" t="s">
        <v>5308</v>
      </c>
      <c r="J430">
        <v>100.1</v>
      </c>
      <c r="K430">
        <v>10</v>
      </c>
      <c r="L430" s="11">
        <v>43075</v>
      </c>
      <c r="M430" t="s">
        <v>5342</v>
      </c>
      <c r="N430">
        <v>2</v>
      </c>
      <c r="O430" s="12">
        <v>0.19444444444444445</v>
      </c>
      <c r="P430" t="s">
        <v>6194</v>
      </c>
      <c r="Q430" s="12">
        <f t="shared" si="22"/>
        <v>1.5972222222222221E-2</v>
      </c>
      <c r="R430" s="12">
        <v>0.21041666666666667</v>
      </c>
      <c r="T430" s="11">
        <v>43076</v>
      </c>
      <c r="U430" s="12">
        <v>0.35972222222222222</v>
      </c>
      <c r="V430" s="12">
        <f t="shared" si="23"/>
        <v>0.14930555555555555</v>
      </c>
      <c r="W430" s="12">
        <v>0.5</v>
      </c>
      <c r="X430" s="12">
        <f t="shared" si="24"/>
        <v>0.64930555555555558</v>
      </c>
      <c r="Y430">
        <v>12.27</v>
      </c>
      <c r="Z430" t="s">
        <v>5342</v>
      </c>
      <c r="AA430">
        <v>11.6</v>
      </c>
      <c r="AB430">
        <v>11.6</v>
      </c>
      <c r="AC430">
        <v>11.8</v>
      </c>
      <c r="AD430">
        <v>15.2</v>
      </c>
      <c r="AE430">
        <v>16.5</v>
      </c>
      <c r="AF430">
        <v>15</v>
      </c>
      <c r="AG430">
        <v>16.399999999999999</v>
      </c>
      <c r="AI430" s="11">
        <v>43088</v>
      </c>
      <c r="AJ430">
        <v>14.5</v>
      </c>
      <c r="AK430">
        <v>15.7</v>
      </c>
      <c r="AL430">
        <v>14.1</v>
      </c>
      <c r="AN430" s="11">
        <v>43088</v>
      </c>
      <c r="AO430">
        <v>9.6</v>
      </c>
      <c r="AP430">
        <v>9.6999999999999993</v>
      </c>
      <c r="AR430" t="s">
        <v>5207</v>
      </c>
      <c r="AS430">
        <v>9.2907092910000003E-2</v>
      </c>
      <c r="AT430" t="s">
        <v>5343</v>
      </c>
      <c r="AU430">
        <v>0.45394736842105299</v>
      </c>
      <c r="AV430">
        <v>0.44666666666666699</v>
      </c>
      <c r="AW430">
        <v>0.45030701754385999</v>
      </c>
    </row>
    <row r="431" spans="1:49" x14ac:dyDescent="0.2">
      <c r="A431">
        <v>384</v>
      </c>
      <c r="B431">
        <v>399</v>
      </c>
      <c r="C431" t="s">
        <v>5911</v>
      </c>
      <c r="D431">
        <v>10</v>
      </c>
      <c r="E431">
        <v>4</v>
      </c>
      <c r="F431">
        <v>2017</v>
      </c>
      <c r="G431" t="s">
        <v>1361</v>
      </c>
      <c r="H431" t="s">
        <v>4733</v>
      </c>
      <c r="I431" t="s">
        <v>5224</v>
      </c>
      <c r="J431">
        <v>100</v>
      </c>
      <c r="K431">
        <v>10.5</v>
      </c>
      <c r="L431" s="11">
        <v>43012</v>
      </c>
      <c r="M431" t="s">
        <v>5342</v>
      </c>
      <c r="N431">
        <v>4</v>
      </c>
      <c r="O431" s="12">
        <v>0.18888888888888888</v>
      </c>
      <c r="P431" t="s">
        <v>5908</v>
      </c>
      <c r="Q431" s="12">
        <f t="shared" si="22"/>
        <v>1.5972222222222249E-2</v>
      </c>
      <c r="R431" s="12">
        <v>0.20486111111111113</v>
      </c>
      <c r="T431" s="11">
        <v>43013</v>
      </c>
      <c r="U431" t="s">
        <v>5912</v>
      </c>
      <c r="V431" s="12" t="e">
        <f t="shared" si="23"/>
        <v>#VALUE!</v>
      </c>
      <c r="W431" s="12">
        <v>0.5</v>
      </c>
      <c r="X431" s="12" t="e">
        <f t="shared" si="24"/>
        <v>#VALUE!</v>
      </c>
      <c r="Y431">
        <v>12.28</v>
      </c>
      <c r="Z431" t="s">
        <v>5342</v>
      </c>
      <c r="AA431">
        <v>11.5</v>
      </c>
      <c r="AB431">
        <v>11.5</v>
      </c>
      <c r="AC431">
        <v>11.4</v>
      </c>
      <c r="AD431">
        <v>15</v>
      </c>
      <c r="AE431">
        <v>16.399999999999999</v>
      </c>
      <c r="AF431">
        <v>15</v>
      </c>
      <c r="AG431">
        <v>16.5</v>
      </c>
      <c r="AI431" s="11">
        <v>43018</v>
      </c>
      <c r="AJ431">
        <v>13.6</v>
      </c>
      <c r="AK431">
        <v>16.899999999999999</v>
      </c>
      <c r="AL431">
        <v>13.2</v>
      </c>
      <c r="AN431" s="11">
        <v>43021</v>
      </c>
      <c r="AO431">
        <v>9.8000000000000007</v>
      </c>
      <c r="AP431">
        <v>9.9</v>
      </c>
      <c r="AR431" t="s">
        <v>5207</v>
      </c>
      <c r="AS431">
        <v>9.2999999999999999E-2</v>
      </c>
      <c r="AT431" t="s">
        <v>5343</v>
      </c>
      <c r="AU431">
        <v>0.44</v>
      </c>
      <c r="AV431">
        <v>0.44</v>
      </c>
      <c r="AW431">
        <v>0.44</v>
      </c>
    </row>
    <row r="432" spans="1:49" x14ac:dyDescent="0.2">
      <c r="A432">
        <v>691</v>
      </c>
      <c r="B432">
        <v>708</v>
      </c>
      <c r="C432" t="s">
        <v>6312</v>
      </c>
      <c r="D432">
        <v>2</v>
      </c>
      <c r="E432">
        <v>5</v>
      </c>
      <c r="F432">
        <v>2018</v>
      </c>
      <c r="G432" t="s">
        <v>1361</v>
      </c>
      <c r="H432" t="s">
        <v>4733</v>
      </c>
      <c r="I432" t="s">
        <v>5224</v>
      </c>
      <c r="J432">
        <v>100</v>
      </c>
      <c r="K432">
        <v>6.4</v>
      </c>
      <c r="L432" s="11">
        <v>43136</v>
      </c>
      <c r="M432" t="s">
        <v>5342</v>
      </c>
      <c r="N432">
        <v>1</v>
      </c>
      <c r="O432" s="12">
        <v>0.22361111111111109</v>
      </c>
      <c r="P432" t="s">
        <v>6313</v>
      </c>
      <c r="Q432" s="12">
        <f t="shared" si="22"/>
        <v>1.5972222222222249E-2</v>
      </c>
      <c r="R432" s="12">
        <v>0.23958333333333334</v>
      </c>
      <c r="T432" s="11">
        <v>43137</v>
      </c>
      <c r="U432" s="12">
        <v>0.36944444444444446</v>
      </c>
      <c r="V432" s="12">
        <f t="shared" si="23"/>
        <v>0.12986111111111112</v>
      </c>
      <c r="W432" s="12">
        <v>0.5</v>
      </c>
      <c r="X432" s="12">
        <f t="shared" si="24"/>
        <v>0.62986111111111109</v>
      </c>
      <c r="Y432">
        <v>12.28</v>
      </c>
      <c r="Z432" t="s">
        <v>5342</v>
      </c>
      <c r="AA432">
        <v>11.5</v>
      </c>
      <c r="AB432">
        <v>11.5</v>
      </c>
      <c r="AC432">
        <v>11.8</v>
      </c>
      <c r="AD432">
        <v>15.1</v>
      </c>
      <c r="AE432">
        <v>16.399999999999999</v>
      </c>
      <c r="AF432">
        <v>15</v>
      </c>
      <c r="AG432">
        <v>16.3</v>
      </c>
      <c r="AI432" s="11">
        <v>43139</v>
      </c>
      <c r="AJ432">
        <v>16.5</v>
      </c>
      <c r="AK432">
        <v>13.6</v>
      </c>
      <c r="AL432">
        <v>14.3</v>
      </c>
      <c r="AN432" s="11">
        <v>43154</v>
      </c>
      <c r="AO432">
        <v>9.4</v>
      </c>
      <c r="AP432">
        <v>9.3000000000000007</v>
      </c>
      <c r="AR432" t="s">
        <v>5207</v>
      </c>
      <c r="AS432">
        <v>9.6000000000000002E-2</v>
      </c>
      <c r="AT432" t="s">
        <v>5343</v>
      </c>
      <c r="AU432">
        <v>0.463576158940397</v>
      </c>
      <c r="AV432">
        <v>0.46666666666666701</v>
      </c>
      <c r="AW432">
        <v>0.46512141280353198</v>
      </c>
    </row>
    <row r="433" spans="1:49" x14ac:dyDescent="0.2">
      <c r="A433">
        <v>527</v>
      </c>
      <c r="B433">
        <v>543</v>
      </c>
      <c r="C433" t="s">
        <v>6099</v>
      </c>
      <c r="D433">
        <v>11</v>
      </c>
      <c r="E433">
        <v>9</v>
      </c>
      <c r="F433">
        <v>2017</v>
      </c>
      <c r="G433" t="s">
        <v>1375</v>
      </c>
      <c r="H433" t="s">
        <v>4743</v>
      </c>
      <c r="I433" t="s">
        <v>5332</v>
      </c>
      <c r="J433">
        <v>100</v>
      </c>
      <c r="K433">
        <v>10.6</v>
      </c>
      <c r="L433" s="11">
        <v>43048</v>
      </c>
      <c r="M433" t="s">
        <v>4994</v>
      </c>
      <c r="N433">
        <v>4</v>
      </c>
      <c r="O433" s="12">
        <v>0.17152777777777775</v>
      </c>
      <c r="P433" t="s">
        <v>6096</v>
      </c>
      <c r="Q433" s="12">
        <f t="shared" si="22"/>
        <v>1.6666666666666691E-2</v>
      </c>
      <c r="R433" s="12">
        <v>0.18819444444444444</v>
      </c>
      <c r="T433" s="11">
        <v>43049</v>
      </c>
      <c r="U433" s="12">
        <v>0.36805555555555558</v>
      </c>
      <c r="V433" s="12">
        <f t="shared" si="23"/>
        <v>0.17986111111111114</v>
      </c>
      <c r="W433" s="12">
        <v>0.5</v>
      </c>
      <c r="X433" s="12">
        <f t="shared" si="24"/>
        <v>0.67986111111111114</v>
      </c>
      <c r="Y433">
        <v>12.26</v>
      </c>
      <c r="Z433" t="s">
        <v>4994</v>
      </c>
      <c r="AA433">
        <v>11.6</v>
      </c>
      <c r="AB433">
        <v>11.5</v>
      </c>
      <c r="AC433">
        <v>11.9</v>
      </c>
      <c r="AD433">
        <v>14.9</v>
      </c>
      <c r="AE433">
        <v>16.100000000000001</v>
      </c>
      <c r="AF433">
        <v>15</v>
      </c>
      <c r="AG433">
        <v>16.2</v>
      </c>
      <c r="AI433" s="11">
        <v>43054</v>
      </c>
      <c r="AJ433">
        <v>15.5</v>
      </c>
      <c r="AK433">
        <v>14</v>
      </c>
      <c r="AL433">
        <v>15.6</v>
      </c>
      <c r="AN433" s="11">
        <v>43061</v>
      </c>
      <c r="AO433">
        <v>9.8000000000000007</v>
      </c>
      <c r="AP433">
        <v>9.6999999999999993</v>
      </c>
      <c r="AR433" t="s">
        <v>5207</v>
      </c>
      <c r="AS433">
        <v>0.10100000000000001</v>
      </c>
      <c r="AT433" t="s">
        <v>5343</v>
      </c>
      <c r="AU433">
        <v>0.422818791946309</v>
      </c>
      <c r="AV433">
        <v>0.43333333333333302</v>
      </c>
      <c r="AW433">
        <v>0.42807606263982101</v>
      </c>
    </row>
    <row r="434" spans="1:49" x14ac:dyDescent="0.2">
      <c r="A434">
        <v>587</v>
      </c>
      <c r="B434">
        <v>603</v>
      </c>
      <c r="C434" t="s">
        <v>6176</v>
      </c>
      <c r="D434">
        <v>11</v>
      </c>
      <c r="E434">
        <v>30</v>
      </c>
      <c r="F434">
        <v>2017</v>
      </c>
      <c r="G434" t="s">
        <v>1375</v>
      </c>
      <c r="H434" t="s">
        <v>4743</v>
      </c>
      <c r="I434" t="s">
        <v>5332</v>
      </c>
      <c r="J434">
        <v>100.1</v>
      </c>
      <c r="K434">
        <v>9.9</v>
      </c>
      <c r="L434" s="11">
        <v>43069</v>
      </c>
      <c r="M434" t="s">
        <v>5342</v>
      </c>
      <c r="N434">
        <v>4</v>
      </c>
      <c r="O434" s="12">
        <v>0.18888888888888888</v>
      </c>
      <c r="P434" t="s">
        <v>6173</v>
      </c>
      <c r="Q434" s="12">
        <f t="shared" si="22"/>
        <v>1.5972222222222249E-2</v>
      </c>
      <c r="R434" s="12">
        <v>0.20486111111111113</v>
      </c>
      <c r="T434" s="11">
        <v>43070</v>
      </c>
      <c r="U434" s="12">
        <v>0.37361111111111112</v>
      </c>
      <c r="V434" s="12">
        <f t="shared" si="23"/>
        <v>0.16874999999999998</v>
      </c>
      <c r="W434" s="12">
        <v>0.5</v>
      </c>
      <c r="X434" s="12">
        <f t="shared" si="24"/>
        <v>0.66874999999999996</v>
      </c>
      <c r="Y434">
        <v>12.26</v>
      </c>
      <c r="Z434" t="s">
        <v>5342</v>
      </c>
      <c r="AA434">
        <v>11.9</v>
      </c>
      <c r="AB434">
        <v>11.8</v>
      </c>
      <c r="AC434">
        <v>11.8</v>
      </c>
      <c r="AD434">
        <v>15.5</v>
      </c>
      <c r="AE434">
        <v>16.399999999999999</v>
      </c>
      <c r="AF434">
        <v>15.1</v>
      </c>
      <c r="AG434">
        <v>16.399999999999999</v>
      </c>
      <c r="AI434" s="11">
        <v>43076</v>
      </c>
      <c r="AJ434">
        <v>16.2</v>
      </c>
      <c r="AK434">
        <v>13.8</v>
      </c>
      <c r="AL434">
        <v>15.3</v>
      </c>
      <c r="AN434" s="11">
        <v>43077</v>
      </c>
      <c r="AO434">
        <v>10</v>
      </c>
      <c r="AP434">
        <v>10.1</v>
      </c>
      <c r="AR434" t="s">
        <v>5207</v>
      </c>
      <c r="AS434">
        <v>9.7902097899999999E-2</v>
      </c>
      <c r="AT434" t="s">
        <v>5343</v>
      </c>
      <c r="AU434">
        <v>0.412903225806452</v>
      </c>
      <c r="AV434">
        <v>0.41721854304635803</v>
      </c>
      <c r="AW434">
        <v>0.41506088442640499</v>
      </c>
    </row>
    <row r="435" spans="1:49" x14ac:dyDescent="0.2">
      <c r="A435">
        <v>513</v>
      </c>
      <c r="B435">
        <v>529</v>
      </c>
      <c r="C435" t="s">
        <v>6082</v>
      </c>
      <c r="D435">
        <v>11</v>
      </c>
      <c r="E435">
        <v>7</v>
      </c>
      <c r="F435">
        <v>2017</v>
      </c>
      <c r="G435" t="s">
        <v>5227</v>
      </c>
      <c r="H435" t="s">
        <v>4863</v>
      </c>
      <c r="I435" t="s">
        <v>5225</v>
      </c>
      <c r="J435">
        <v>100</v>
      </c>
      <c r="K435">
        <v>7.7</v>
      </c>
      <c r="L435" s="11">
        <v>43046</v>
      </c>
      <c r="M435" t="s">
        <v>5342</v>
      </c>
      <c r="N435">
        <v>2</v>
      </c>
      <c r="O435" s="12">
        <v>0.19305555555555554</v>
      </c>
      <c r="P435" t="s">
        <v>6081</v>
      </c>
      <c r="Q435" s="12">
        <f t="shared" si="22"/>
        <v>1.5277777777777807E-2</v>
      </c>
      <c r="R435" s="12">
        <v>0.20833333333333334</v>
      </c>
      <c r="T435" s="11">
        <v>43047</v>
      </c>
      <c r="U435" s="12">
        <v>0.35902777777777778</v>
      </c>
      <c r="V435" s="12">
        <f t="shared" si="23"/>
        <v>0.15069444444444444</v>
      </c>
      <c r="W435" s="12">
        <v>0.5</v>
      </c>
      <c r="X435" s="12">
        <f t="shared" si="24"/>
        <v>0.65069444444444446</v>
      </c>
      <c r="Y435">
        <v>12.32</v>
      </c>
      <c r="Z435" t="s">
        <v>4994</v>
      </c>
      <c r="AA435">
        <v>12.2</v>
      </c>
      <c r="AB435">
        <v>11.9</v>
      </c>
      <c r="AC435">
        <v>11.8</v>
      </c>
      <c r="AD435">
        <v>15</v>
      </c>
      <c r="AE435">
        <v>16.3</v>
      </c>
      <c r="AF435">
        <v>15.1</v>
      </c>
      <c r="AG435">
        <v>16.399999999999999</v>
      </c>
      <c r="AI435" s="11">
        <v>43049</v>
      </c>
      <c r="AJ435">
        <v>16.100000000000001</v>
      </c>
      <c r="AK435">
        <v>15.4</v>
      </c>
      <c r="AL435">
        <v>14.1</v>
      </c>
      <c r="AN435" s="11">
        <v>43055</v>
      </c>
      <c r="AO435" t="s">
        <v>5207</v>
      </c>
      <c r="AP435">
        <v>8.8000000000000007</v>
      </c>
      <c r="AR435" t="s">
        <v>5207</v>
      </c>
      <c r="AS435">
        <v>9.7000000000000003E-2</v>
      </c>
      <c r="AT435" t="s">
        <v>5343</v>
      </c>
      <c r="AU435" t="s">
        <v>5207</v>
      </c>
      <c r="AV435">
        <v>0.50331125827814605</v>
      </c>
      <c r="AW435" t="s">
        <v>5207</v>
      </c>
    </row>
    <row r="436" spans="1:49" x14ac:dyDescent="0.2">
      <c r="A436">
        <v>576</v>
      </c>
      <c r="B436">
        <v>592</v>
      </c>
      <c r="C436" t="s">
        <v>6162</v>
      </c>
      <c r="D436">
        <v>11</v>
      </c>
      <c r="E436">
        <v>29</v>
      </c>
      <c r="F436">
        <v>2017</v>
      </c>
      <c r="G436" t="s">
        <v>5227</v>
      </c>
      <c r="H436" t="s">
        <v>4863</v>
      </c>
      <c r="I436" t="s">
        <v>5225</v>
      </c>
      <c r="J436">
        <v>100.1</v>
      </c>
      <c r="K436">
        <v>6.4</v>
      </c>
      <c r="L436" s="11">
        <v>43068</v>
      </c>
      <c r="M436" t="s">
        <v>5342</v>
      </c>
      <c r="N436">
        <v>1</v>
      </c>
      <c r="O436" s="12">
        <v>0.19513888888888889</v>
      </c>
      <c r="P436" t="s">
        <v>6163</v>
      </c>
      <c r="Q436" s="12">
        <f t="shared" si="22"/>
        <v>1.5277777777777779E-2</v>
      </c>
      <c r="R436" s="12">
        <v>0.21041666666666667</v>
      </c>
      <c r="T436" s="11">
        <v>43069</v>
      </c>
      <c r="U436" s="12">
        <v>0.36319444444444443</v>
      </c>
      <c r="V436" s="12">
        <f t="shared" si="23"/>
        <v>0.15277777777777776</v>
      </c>
      <c r="W436" s="12">
        <v>0.5</v>
      </c>
      <c r="X436" s="12">
        <f t="shared" si="24"/>
        <v>0.65277777777777779</v>
      </c>
      <c r="Y436">
        <v>12.24</v>
      </c>
      <c r="Z436" t="s">
        <v>4994</v>
      </c>
      <c r="AA436">
        <v>11.7</v>
      </c>
      <c r="AB436">
        <v>11.7</v>
      </c>
      <c r="AC436">
        <v>11.6</v>
      </c>
      <c r="AD436">
        <v>14.9</v>
      </c>
      <c r="AE436">
        <v>16.2</v>
      </c>
      <c r="AF436">
        <v>15</v>
      </c>
      <c r="AG436">
        <v>16.399999999999999</v>
      </c>
      <c r="AI436" s="11">
        <v>43075</v>
      </c>
      <c r="AJ436">
        <v>15.8</v>
      </c>
      <c r="AK436">
        <v>14.4</v>
      </c>
      <c r="AL436">
        <v>15.3</v>
      </c>
      <c r="AN436" s="11">
        <v>43076</v>
      </c>
      <c r="AO436" t="s">
        <v>5207</v>
      </c>
      <c r="AP436">
        <v>8.9</v>
      </c>
      <c r="AR436" t="s">
        <v>5207</v>
      </c>
      <c r="AS436">
        <v>0.10489510489999999</v>
      </c>
      <c r="AT436" t="s">
        <v>5343</v>
      </c>
      <c r="AU436" t="s">
        <v>5207</v>
      </c>
      <c r="AV436">
        <v>0.5</v>
      </c>
      <c r="AW436" t="s">
        <v>5207</v>
      </c>
    </row>
    <row r="437" spans="1:49" x14ac:dyDescent="0.2">
      <c r="A437">
        <v>539</v>
      </c>
      <c r="B437">
        <v>555</v>
      </c>
      <c r="C437" t="s">
        <v>6114</v>
      </c>
      <c r="D437">
        <v>11</v>
      </c>
      <c r="E437">
        <v>13</v>
      </c>
      <c r="F437">
        <v>2017</v>
      </c>
      <c r="G437" t="s">
        <v>947</v>
      </c>
      <c r="H437" t="s">
        <v>4907</v>
      </c>
      <c r="I437" t="s">
        <v>5306</v>
      </c>
      <c r="J437">
        <v>100</v>
      </c>
      <c r="K437">
        <v>10</v>
      </c>
      <c r="L437" s="11">
        <v>43052</v>
      </c>
      <c r="M437" t="s">
        <v>5342</v>
      </c>
      <c r="N437">
        <v>4</v>
      </c>
      <c r="O437" s="12">
        <v>0.19999999999999998</v>
      </c>
      <c r="P437" t="s">
        <v>6111</v>
      </c>
      <c r="Q437" s="12">
        <f t="shared" si="22"/>
        <v>1.5277777777777807E-2</v>
      </c>
      <c r="R437" s="12">
        <v>0.21527777777777779</v>
      </c>
      <c r="T437" s="11">
        <v>43053</v>
      </c>
      <c r="U437" s="12">
        <v>0.35555555555555557</v>
      </c>
      <c r="V437" s="12">
        <f t="shared" si="23"/>
        <v>0.14027777777777778</v>
      </c>
      <c r="W437" s="12">
        <v>0.5</v>
      </c>
      <c r="X437" s="12">
        <f t="shared" si="24"/>
        <v>0.64027777777777772</v>
      </c>
      <c r="Y437">
        <v>12.27</v>
      </c>
      <c r="Z437" t="s">
        <v>5342</v>
      </c>
      <c r="AA437">
        <v>11.7</v>
      </c>
      <c r="AB437">
        <v>11.5</v>
      </c>
      <c r="AC437">
        <v>11.7</v>
      </c>
      <c r="AD437">
        <v>15</v>
      </c>
      <c r="AE437">
        <v>16.3</v>
      </c>
      <c r="AF437">
        <v>15.1</v>
      </c>
      <c r="AG437">
        <v>16.3</v>
      </c>
      <c r="AI437" s="11">
        <v>43055</v>
      </c>
      <c r="AJ437">
        <v>14.5</v>
      </c>
      <c r="AK437">
        <v>15.3</v>
      </c>
      <c r="AL437">
        <v>14.3</v>
      </c>
      <c r="AN437" s="11">
        <v>43061</v>
      </c>
      <c r="AO437">
        <v>9</v>
      </c>
      <c r="AP437">
        <v>9.1999999999999993</v>
      </c>
      <c r="AR437" t="s">
        <v>5207</v>
      </c>
      <c r="AS437">
        <v>9.1999999999999998E-2</v>
      </c>
      <c r="AT437" t="s">
        <v>5343</v>
      </c>
      <c r="AU437">
        <v>0.48666666666666702</v>
      </c>
      <c r="AV437">
        <v>0.47019867549668898</v>
      </c>
      <c r="AW437">
        <v>0.47843267108167797</v>
      </c>
    </row>
    <row r="438" spans="1:49" x14ac:dyDescent="0.2">
      <c r="A438">
        <v>701</v>
      </c>
      <c r="B438">
        <v>739</v>
      </c>
      <c r="C438" t="s">
        <v>6327</v>
      </c>
      <c r="D438">
        <v>2</v>
      </c>
      <c r="E438">
        <v>22</v>
      </c>
      <c r="F438">
        <v>2018</v>
      </c>
      <c r="G438" t="s">
        <v>947</v>
      </c>
      <c r="H438" t="s">
        <v>4907</v>
      </c>
      <c r="I438" t="s">
        <v>5306</v>
      </c>
      <c r="J438">
        <v>100</v>
      </c>
      <c r="K438">
        <v>8.3000000000000007</v>
      </c>
      <c r="L438" s="11">
        <v>43153</v>
      </c>
      <c r="M438" t="s">
        <v>4994</v>
      </c>
      <c r="N438">
        <v>4</v>
      </c>
      <c r="O438" s="12">
        <v>0.18263888888888891</v>
      </c>
      <c r="P438" t="s">
        <v>6325</v>
      </c>
      <c r="Q438" s="12">
        <f t="shared" si="22"/>
        <v>1.5277777777777751E-2</v>
      </c>
      <c r="R438" s="12">
        <v>0.19791666666666666</v>
      </c>
      <c r="S438" t="s">
        <v>6326</v>
      </c>
      <c r="T438" s="11">
        <v>43152</v>
      </c>
      <c r="U438" s="12">
        <v>0.375</v>
      </c>
      <c r="V438" s="12">
        <f t="shared" si="23"/>
        <v>0.17708333333333334</v>
      </c>
      <c r="W438" s="12">
        <v>0.5</v>
      </c>
      <c r="X438" s="12">
        <f t="shared" si="24"/>
        <v>0.67708333333333337</v>
      </c>
      <c r="Y438">
        <v>11.81</v>
      </c>
      <c r="Z438" t="s">
        <v>4994</v>
      </c>
      <c r="AA438">
        <v>11.2</v>
      </c>
      <c r="AB438">
        <v>11.1</v>
      </c>
      <c r="AC438">
        <v>11.3</v>
      </c>
      <c r="AD438">
        <v>15.1</v>
      </c>
      <c r="AE438">
        <v>16.399999999999999</v>
      </c>
      <c r="AF438">
        <v>14.9</v>
      </c>
      <c r="AG438" t="s">
        <v>5207</v>
      </c>
      <c r="AI438" s="11">
        <v>43159</v>
      </c>
      <c r="AJ438">
        <v>14.4</v>
      </c>
      <c r="AK438">
        <v>14.8</v>
      </c>
      <c r="AL438">
        <v>14.3</v>
      </c>
      <c r="AN438" s="11">
        <v>43160</v>
      </c>
      <c r="AO438">
        <v>9.4</v>
      </c>
      <c r="AP438">
        <v>9.3000000000000007</v>
      </c>
      <c r="AR438" t="s">
        <v>5207</v>
      </c>
      <c r="AS438">
        <v>9.9000000000000005E-2</v>
      </c>
      <c r="AT438" t="s">
        <v>5343</v>
      </c>
      <c r="AU438">
        <v>0.463576158940397</v>
      </c>
      <c r="AV438" t="s">
        <v>5207</v>
      </c>
      <c r="AW438" t="s">
        <v>5207</v>
      </c>
    </row>
    <row r="439" spans="1:49" x14ac:dyDescent="0.2">
      <c r="A439">
        <v>585</v>
      </c>
      <c r="B439">
        <v>601</v>
      </c>
      <c r="C439" t="s">
        <v>6174</v>
      </c>
      <c r="D439">
        <v>11</v>
      </c>
      <c r="E439">
        <v>30</v>
      </c>
      <c r="F439">
        <v>2017</v>
      </c>
      <c r="G439" t="s">
        <v>1623</v>
      </c>
      <c r="H439" t="s">
        <v>4912</v>
      </c>
      <c r="I439" t="s">
        <v>5252</v>
      </c>
      <c r="J439">
        <v>100</v>
      </c>
      <c r="K439">
        <v>9.6999999999999993</v>
      </c>
      <c r="L439" s="11">
        <v>43069</v>
      </c>
      <c r="M439" t="s">
        <v>5342</v>
      </c>
      <c r="N439">
        <v>2</v>
      </c>
      <c r="O439" s="12">
        <v>0.18888888888888888</v>
      </c>
      <c r="P439" t="s">
        <v>6173</v>
      </c>
      <c r="Q439" s="12">
        <f t="shared" si="22"/>
        <v>1.5972222222222249E-2</v>
      </c>
      <c r="R439" s="12">
        <v>0.20486111111111113</v>
      </c>
      <c r="T439" s="11">
        <v>43070</v>
      </c>
      <c r="U439" s="12">
        <v>0.37361111111111112</v>
      </c>
      <c r="V439" s="12">
        <f t="shared" si="23"/>
        <v>0.16874999999999998</v>
      </c>
      <c r="W439" s="12">
        <v>0.5</v>
      </c>
      <c r="X439" s="12">
        <f t="shared" si="24"/>
        <v>0.66874999999999996</v>
      </c>
      <c r="Y439">
        <v>12.37</v>
      </c>
      <c r="Z439" t="s">
        <v>5342</v>
      </c>
      <c r="AA439">
        <v>11.8</v>
      </c>
      <c r="AB439">
        <v>11.7</v>
      </c>
      <c r="AC439">
        <v>11.8</v>
      </c>
      <c r="AD439">
        <v>15.2</v>
      </c>
      <c r="AE439">
        <v>16.399999999999999</v>
      </c>
      <c r="AF439">
        <v>15</v>
      </c>
      <c r="AG439">
        <v>16.399999999999999</v>
      </c>
      <c r="AI439" s="11">
        <v>43076</v>
      </c>
      <c r="AJ439">
        <v>15.9</v>
      </c>
      <c r="AK439">
        <v>14.7</v>
      </c>
      <c r="AL439">
        <v>14</v>
      </c>
      <c r="AN439" s="11">
        <v>43077</v>
      </c>
      <c r="AO439">
        <v>9.6999999999999993</v>
      </c>
      <c r="AP439">
        <v>9.5</v>
      </c>
      <c r="AR439" t="s">
        <v>5207</v>
      </c>
      <c r="AS439">
        <v>9.2999999999999999E-2</v>
      </c>
      <c r="AT439" t="s">
        <v>5343</v>
      </c>
      <c r="AU439">
        <v>0.44078947368421101</v>
      </c>
      <c r="AV439">
        <v>0.46</v>
      </c>
      <c r="AW439">
        <v>0.45039473684210501</v>
      </c>
    </row>
    <row r="440" spans="1:49" x14ac:dyDescent="0.2">
      <c r="A440">
        <v>695</v>
      </c>
      <c r="B440">
        <v>712</v>
      </c>
      <c r="C440" t="s">
        <v>6317</v>
      </c>
      <c r="D440">
        <v>2</v>
      </c>
      <c r="E440">
        <v>6</v>
      </c>
      <c r="F440">
        <v>2018</v>
      </c>
      <c r="G440" t="s">
        <v>1623</v>
      </c>
      <c r="H440" t="s">
        <v>4912</v>
      </c>
      <c r="I440" t="s">
        <v>5252</v>
      </c>
      <c r="J440">
        <v>100.1</v>
      </c>
      <c r="K440">
        <v>8.1</v>
      </c>
      <c r="L440" s="11">
        <v>43137</v>
      </c>
      <c r="M440" t="s">
        <v>4994</v>
      </c>
      <c r="N440">
        <v>1</v>
      </c>
      <c r="O440" s="12">
        <v>0.17986111111111111</v>
      </c>
      <c r="P440" t="s">
        <v>6318</v>
      </c>
      <c r="Q440" s="12">
        <f t="shared" si="22"/>
        <v>1.5972222222222221E-2</v>
      </c>
      <c r="R440" s="12">
        <v>0.19583333333333333</v>
      </c>
      <c r="T440" s="11">
        <v>43138</v>
      </c>
      <c r="U440" s="12">
        <v>0.38194444444444442</v>
      </c>
      <c r="V440" s="12">
        <f t="shared" si="23"/>
        <v>0.18611111111111109</v>
      </c>
      <c r="W440" s="12">
        <v>0.5</v>
      </c>
      <c r="X440" s="12">
        <f t="shared" si="24"/>
        <v>0.68611111111111112</v>
      </c>
      <c r="Y440" t="s">
        <v>5207</v>
      </c>
      <c r="Z440" t="s">
        <v>4994</v>
      </c>
      <c r="AA440">
        <v>11.1</v>
      </c>
      <c r="AB440">
        <v>11.2</v>
      </c>
      <c r="AC440">
        <v>11.1</v>
      </c>
      <c r="AD440">
        <v>15</v>
      </c>
      <c r="AE440">
        <v>16.3</v>
      </c>
      <c r="AF440">
        <v>14.9</v>
      </c>
      <c r="AG440">
        <v>16.100000000000001</v>
      </c>
      <c r="AI440" s="11">
        <v>43146</v>
      </c>
      <c r="AJ440">
        <v>14.2</v>
      </c>
      <c r="AK440">
        <v>14.7</v>
      </c>
      <c r="AL440">
        <v>14.2</v>
      </c>
      <c r="AN440" s="11">
        <v>43154</v>
      </c>
      <c r="AO440">
        <v>9.6999999999999993</v>
      </c>
      <c r="AP440">
        <v>9.6</v>
      </c>
      <c r="AR440" t="s">
        <v>5207</v>
      </c>
      <c r="AS440">
        <v>9.6903096899999999E-2</v>
      </c>
      <c r="AT440" t="s">
        <v>5343</v>
      </c>
      <c r="AU440">
        <v>0.44</v>
      </c>
      <c r="AV440">
        <v>0.43624161073825501</v>
      </c>
      <c r="AW440">
        <v>0.43812080536912801</v>
      </c>
    </row>
    <row r="441" spans="1:49" x14ac:dyDescent="0.2">
      <c r="A441">
        <v>454</v>
      </c>
      <c r="B441">
        <v>470</v>
      </c>
      <c r="C441" t="s">
        <v>6001</v>
      </c>
      <c r="D441">
        <v>10</v>
      </c>
      <c r="E441">
        <v>24</v>
      </c>
      <c r="F441">
        <v>2017</v>
      </c>
      <c r="G441" t="s">
        <v>936</v>
      </c>
      <c r="H441" t="s">
        <v>4932</v>
      </c>
      <c r="I441" t="s">
        <v>5267</v>
      </c>
      <c r="J441" t="s">
        <v>5207</v>
      </c>
      <c r="K441">
        <v>9.8000000000000007</v>
      </c>
      <c r="L441" s="11">
        <v>43032</v>
      </c>
      <c r="M441" t="s">
        <v>5342</v>
      </c>
      <c r="N441">
        <v>3</v>
      </c>
      <c r="O441" s="12">
        <v>0.18680555555555556</v>
      </c>
      <c r="P441" t="s">
        <v>5999</v>
      </c>
      <c r="Q441" s="12">
        <f t="shared" si="22"/>
        <v>1.5972222222222249E-2</v>
      </c>
      <c r="R441" s="12">
        <v>0.20277777777777781</v>
      </c>
      <c r="S441" t="s">
        <v>6002</v>
      </c>
      <c r="T441" s="11">
        <v>43033</v>
      </c>
      <c r="U441" s="12">
        <v>0.3743055555555555</v>
      </c>
      <c r="V441" s="12">
        <f t="shared" si="23"/>
        <v>0.1715277777777777</v>
      </c>
      <c r="W441" s="12">
        <v>0.5</v>
      </c>
      <c r="X441" s="12">
        <f t="shared" si="24"/>
        <v>0.67152777777777772</v>
      </c>
      <c r="Y441">
        <v>12.34</v>
      </c>
      <c r="Z441" t="s">
        <v>4994</v>
      </c>
      <c r="AA441">
        <v>11.1</v>
      </c>
      <c r="AB441">
        <v>10.9</v>
      </c>
      <c r="AC441">
        <v>11</v>
      </c>
      <c r="AD441">
        <v>15</v>
      </c>
      <c r="AE441">
        <v>16.2</v>
      </c>
      <c r="AF441">
        <v>15.2</v>
      </c>
      <c r="AG441">
        <v>16.5</v>
      </c>
      <c r="AI441" s="11">
        <v>43035</v>
      </c>
      <c r="AJ441">
        <v>13.9</v>
      </c>
      <c r="AK441">
        <v>14.9</v>
      </c>
      <c r="AL441">
        <v>13</v>
      </c>
      <c r="AN441" s="11">
        <v>43041</v>
      </c>
      <c r="AO441">
        <v>9.4</v>
      </c>
      <c r="AP441">
        <v>9.9</v>
      </c>
      <c r="AR441" t="s">
        <v>5207</v>
      </c>
      <c r="AS441" t="e">
        <v>#VALUE!</v>
      </c>
      <c r="AT441" t="s">
        <v>5343</v>
      </c>
      <c r="AU441">
        <v>0.45333333333333298</v>
      </c>
      <c r="AV441">
        <v>0.43421052631578899</v>
      </c>
      <c r="AW441">
        <v>0.44377192982456098</v>
      </c>
    </row>
    <row r="442" spans="1:49" x14ac:dyDescent="0.2">
      <c r="A442">
        <v>460</v>
      </c>
      <c r="B442">
        <v>476</v>
      </c>
      <c r="C442" t="s">
        <v>6009</v>
      </c>
      <c r="D442">
        <v>10</v>
      </c>
      <c r="E442">
        <v>26</v>
      </c>
      <c r="F442">
        <v>2017</v>
      </c>
      <c r="G442" t="s">
        <v>936</v>
      </c>
      <c r="H442" t="s">
        <v>4932</v>
      </c>
      <c r="I442" t="s">
        <v>5267</v>
      </c>
      <c r="J442">
        <v>100.1</v>
      </c>
      <c r="K442">
        <v>9.6999999999999993</v>
      </c>
      <c r="L442" s="11">
        <v>43034</v>
      </c>
      <c r="M442" t="s">
        <v>4994</v>
      </c>
      <c r="N442">
        <v>1</v>
      </c>
      <c r="O442" s="12">
        <v>0.16805555555555554</v>
      </c>
      <c r="P442" t="s">
        <v>6010</v>
      </c>
      <c r="Q442" s="12">
        <f t="shared" si="22"/>
        <v>1.5277777777777807E-2</v>
      </c>
      <c r="R442" s="12">
        <v>0.18333333333333335</v>
      </c>
      <c r="T442" s="11">
        <v>43035</v>
      </c>
      <c r="U442" s="12">
        <v>0.37708333333333338</v>
      </c>
      <c r="V442" s="12">
        <f t="shared" si="23"/>
        <v>0.19375000000000003</v>
      </c>
      <c r="W442" s="12">
        <v>0.5</v>
      </c>
      <c r="X442" s="12">
        <f t="shared" si="24"/>
        <v>0.69375000000000009</v>
      </c>
      <c r="Y442">
        <v>12.27</v>
      </c>
      <c r="Z442" t="s">
        <v>4994</v>
      </c>
      <c r="AA442">
        <v>10.9</v>
      </c>
      <c r="AB442" t="s">
        <v>5207</v>
      </c>
      <c r="AC442" t="s">
        <v>5207</v>
      </c>
      <c r="AD442">
        <v>15.1</v>
      </c>
      <c r="AE442">
        <v>16.399999999999999</v>
      </c>
      <c r="AF442">
        <v>15.1</v>
      </c>
      <c r="AG442">
        <v>16.399999999999999</v>
      </c>
      <c r="AI442" s="11">
        <v>43040</v>
      </c>
      <c r="AJ442">
        <v>13.5</v>
      </c>
      <c r="AK442">
        <v>14.4</v>
      </c>
      <c r="AL442">
        <v>13.2</v>
      </c>
      <c r="AN442" s="11">
        <v>43046</v>
      </c>
      <c r="AO442">
        <v>9.6</v>
      </c>
      <c r="AP442">
        <v>9.6</v>
      </c>
      <c r="AR442" t="s">
        <v>5207</v>
      </c>
      <c r="AS442">
        <v>8.6913086910000006E-2</v>
      </c>
      <c r="AT442" t="s">
        <v>5343</v>
      </c>
      <c r="AU442">
        <v>0.45033112582781498</v>
      </c>
      <c r="AV442">
        <v>0.45033112582781498</v>
      </c>
      <c r="AW442">
        <v>0.45033112582781498</v>
      </c>
    </row>
    <row r="443" spans="1:49" x14ac:dyDescent="0.2">
      <c r="A443">
        <v>399</v>
      </c>
      <c r="B443">
        <v>414</v>
      </c>
      <c r="C443" t="s">
        <v>5932</v>
      </c>
      <c r="D443">
        <v>10</v>
      </c>
      <c r="E443">
        <v>9</v>
      </c>
      <c r="F443">
        <v>2017</v>
      </c>
      <c r="G443" t="s">
        <v>1653</v>
      </c>
      <c r="H443" t="s">
        <v>4927</v>
      </c>
      <c r="I443" t="s">
        <v>5317</v>
      </c>
      <c r="J443">
        <v>100.2</v>
      </c>
      <c r="K443">
        <v>10.5</v>
      </c>
      <c r="L443" s="11">
        <v>43017</v>
      </c>
      <c r="M443" t="s">
        <v>5342</v>
      </c>
      <c r="N443">
        <v>3</v>
      </c>
      <c r="O443" s="12">
        <v>0.20416666666666669</v>
      </c>
      <c r="P443" t="s">
        <v>5929</v>
      </c>
      <c r="Q443" s="12">
        <f t="shared" si="22"/>
        <v>1.4583333333333309E-2</v>
      </c>
      <c r="R443" s="12">
        <v>0.21875</v>
      </c>
      <c r="S443" t="s">
        <v>5930</v>
      </c>
      <c r="T443" s="11">
        <v>43018</v>
      </c>
      <c r="U443" s="12">
        <v>0.36805555555555558</v>
      </c>
      <c r="V443" s="12">
        <f t="shared" si="23"/>
        <v>0.14930555555555558</v>
      </c>
      <c r="W443" s="12">
        <v>0.5</v>
      </c>
      <c r="X443" s="12">
        <f t="shared" si="24"/>
        <v>0.64930555555555558</v>
      </c>
      <c r="Y443">
        <v>12.27</v>
      </c>
      <c r="Z443" t="s">
        <v>5342</v>
      </c>
      <c r="AA443">
        <v>11</v>
      </c>
      <c r="AB443">
        <v>11.4</v>
      </c>
      <c r="AC443">
        <v>11.2</v>
      </c>
      <c r="AD443">
        <v>15.1</v>
      </c>
      <c r="AE443">
        <v>16.600000000000001</v>
      </c>
      <c r="AF443">
        <v>14.9</v>
      </c>
      <c r="AG443">
        <v>16.3</v>
      </c>
      <c r="AI443" s="11">
        <v>43020</v>
      </c>
      <c r="AJ443">
        <v>13.2</v>
      </c>
      <c r="AK443">
        <v>15</v>
      </c>
      <c r="AL443">
        <v>13.5</v>
      </c>
      <c r="AN443" s="11">
        <v>43028</v>
      </c>
      <c r="AO443">
        <v>9.3000000000000007</v>
      </c>
      <c r="AP443">
        <v>9.3000000000000007</v>
      </c>
      <c r="AR443" t="s">
        <v>5207</v>
      </c>
      <c r="AS443">
        <v>8.0838323350000005E-2</v>
      </c>
      <c r="AT443" t="s">
        <v>5343</v>
      </c>
      <c r="AU443">
        <v>0.48344370860927199</v>
      </c>
      <c r="AV443">
        <v>0.46979865771812102</v>
      </c>
      <c r="AW443">
        <v>0.47662118316369601</v>
      </c>
    </row>
    <row r="444" spans="1:49" x14ac:dyDescent="0.2">
      <c r="A444">
        <v>519</v>
      </c>
      <c r="B444">
        <v>535</v>
      </c>
      <c r="C444" t="s">
        <v>6089</v>
      </c>
      <c r="D444">
        <v>11</v>
      </c>
      <c r="E444">
        <v>8</v>
      </c>
      <c r="F444">
        <v>2017</v>
      </c>
      <c r="G444" t="s">
        <v>1653</v>
      </c>
      <c r="H444" t="s">
        <v>4927</v>
      </c>
      <c r="I444" t="s">
        <v>5317</v>
      </c>
      <c r="J444">
        <v>100.1</v>
      </c>
      <c r="K444">
        <v>8.1999999999999993</v>
      </c>
      <c r="L444" s="11">
        <v>43047</v>
      </c>
      <c r="M444" t="s">
        <v>4994</v>
      </c>
      <c r="N444">
        <v>4</v>
      </c>
      <c r="O444" s="12">
        <v>0.17847222222222223</v>
      </c>
      <c r="P444" t="s">
        <v>6086</v>
      </c>
      <c r="Q444" s="12">
        <f t="shared" si="22"/>
        <v>1.5972222222222221E-2</v>
      </c>
      <c r="R444" s="12">
        <v>0.19444444444444445</v>
      </c>
      <c r="T444" s="11">
        <v>43048</v>
      </c>
      <c r="U444" s="12">
        <v>0.3611111111111111</v>
      </c>
      <c r="V444" s="12">
        <f t="shared" si="23"/>
        <v>0.16666666666666666</v>
      </c>
      <c r="W444" s="12">
        <v>0.5</v>
      </c>
      <c r="X444" s="12">
        <f t="shared" si="24"/>
        <v>0.66666666666666663</v>
      </c>
      <c r="Y444">
        <v>12.19</v>
      </c>
      <c r="Z444" t="s">
        <v>5342</v>
      </c>
      <c r="AA444">
        <v>11.3</v>
      </c>
      <c r="AB444">
        <v>11.4</v>
      </c>
      <c r="AC444">
        <v>11.8</v>
      </c>
      <c r="AD444">
        <v>14.9</v>
      </c>
      <c r="AE444">
        <v>16.100000000000001</v>
      </c>
      <c r="AF444">
        <v>14.9</v>
      </c>
      <c r="AG444">
        <v>16.100000000000001</v>
      </c>
      <c r="AI444" s="11">
        <v>43053</v>
      </c>
      <c r="AJ444">
        <v>13</v>
      </c>
      <c r="AK444">
        <v>13.7</v>
      </c>
      <c r="AL444">
        <v>15.8</v>
      </c>
      <c r="AN444" s="11">
        <v>43056</v>
      </c>
      <c r="AO444">
        <v>9.3000000000000007</v>
      </c>
      <c r="AP444">
        <v>9</v>
      </c>
      <c r="AR444" t="s">
        <v>5207</v>
      </c>
      <c r="AS444">
        <v>7.9920079919999998E-2</v>
      </c>
      <c r="AT444" t="s">
        <v>5343</v>
      </c>
      <c r="AU444">
        <v>0.456375838926175</v>
      </c>
      <c r="AV444">
        <v>0.47651006711409399</v>
      </c>
      <c r="AW444">
        <v>0.466442953020134</v>
      </c>
    </row>
    <row r="445" spans="1:49" x14ac:dyDescent="0.2">
      <c r="A445">
        <v>550</v>
      </c>
      <c r="B445">
        <v>566</v>
      </c>
      <c r="C445" t="s">
        <v>6128</v>
      </c>
      <c r="D445">
        <v>11</v>
      </c>
      <c r="E445">
        <v>15</v>
      </c>
      <c r="F445">
        <v>2017</v>
      </c>
      <c r="G445" t="s">
        <v>1810</v>
      </c>
      <c r="H445" t="s">
        <v>4911</v>
      </c>
      <c r="I445" t="s">
        <v>5229</v>
      </c>
      <c r="J445">
        <v>100.2</v>
      </c>
      <c r="K445">
        <v>8.6</v>
      </c>
      <c r="L445" s="11">
        <v>43054</v>
      </c>
      <c r="M445" t="s">
        <v>4994</v>
      </c>
      <c r="N445">
        <v>3</v>
      </c>
      <c r="O445" s="12">
        <v>0.17847222222222223</v>
      </c>
      <c r="P445" t="s">
        <v>6126</v>
      </c>
      <c r="Q445" s="12">
        <f t="shared" si="22"/>
        <v>1.5972222222222221E-2</v>
      </c>
      <c r="R445" s="12">
        <v>0.19444444444444445</v>
      </c>
      <c r="T445" s="11">
        <v>43055</v>
      </c>
      <c r="U445" s="12">
        <v>0.35694444444444445</v>
      </c>
      <c r="V445" s="12">
        <f t="shared" si="23"/>
        <v>0.16250000000000001</v>
      </c>
      <c r="W445" s="12">
        <v>0.5</v>
      </c>
      <c r="X445" s="12">
        <f t="shared" si="24"/>
        <v>0.66249999999999998</v>
      </c>
      <c r="Y445">
        <v>12.27</v>
      </c>
      <c r="Z445" t="s">
        <v>5342</v>
      </c>
      <c r="AA445">
        <v>11.6</v>
      </c>
      <c r="AB445">
        <v>11.5</v>
      </c>
      <c r="AC445">
        <v>11.5</v>
      </c>
      <c r="AD445">
        <v>15.1</v>
      </c>
      <c r="AE445">
        <v>16.2</v>
      </c>
      <c r="AF445">
        <v>14.9</v>
      </c>
      <c r="AG445">
        <v>16</v>
      </c>
      <c r="AI445" s="11">
        <v>43061</v>
      </c>
      <c r="AJ445">
        <v>13.9</v>
      </c>
      <c r="AK445">
        <v>15.7</v>
      </c>
      <c r="AL445">
        <v>13.4</v>
      </c>
      <c r="AN445" s="11">
        <v>43061</v>
      </c>
      <c r="AO445">
        <v>9</v>
      </c>
      <c r="AP445">
        <v>8.9</v>
      </c>
      <c r="AR445" t="s">
        <v>5207</v>
      </c>
      <c r="AS445">
        <v>8.3832335329999993E-2</v>
      </c>
      <c r="AT445" t="s">
        <v>5343</v>
      </c>
      <c r="AU445">
        <v>0.47682119205298001</v>
      </c>
      <c r="AV445">
        <v>0.47651006711409399</v>
      </c>
      <c r="AW445">
        <v>0.47666562958353698</v>
      </c>
    </row>
    <row r="446" spans="1:49" x14ac:dyDescent="0.2">
      <c r="A446">
        <v>649</v>
      </c>
      <c r="B446">
        <v>666</v>
      </c>
      <c r="C446" t="s">
        <v>6259</v>
      </c>
      <c r="D446">
        <v>1</v>
      </c>
      <c r="E446">
        <v>11</v>
      </c>
      <c r="F446">
        <v>2018</v>
      </c>
      <c r="G446" t="s">
        <v>1810</v>
      </c>
      <c r="H446" t="s">
        <v>4911</v>
      </c>
      <c r="I446" t="s">
        <v>5229</v>
      </c>
      <c r="J446">
        <v>100.1</v>
      </c>
      <c r="K446">
        <v>6.6</v>
      </c>
      <c r="L446" s="11">
        <v>43111</v>
      </c>
      <c r="M446" t="s">
        <v>4994</v>
      </c>
      <c r="N446">
        <v>3</v>
      </c>
      <c r="O446" s="12">
        <v>0.15555555555555556</v>
      </c>
      <c r="P446" t="s">
        <v>6256</v>
      </c>
      <c r="Q446" s="12">
        <f t="shared" si="22"/>
        <v>1.4583333333333309E-2</v>
      </c>
      <c r="R446" s="12">
        <v>0.17013888888888887</v>
      </c>
      <c r="T446" t="s">
        <v>6257</v>
      </c>
      <c r="U446" s="12">
        <v>0.36944444444444446</v>
      </c>
      <c r="V446" s="12">
        <f t="shared" si="23"/>
        <v>0.1993055555555556</v>
      </c>
      <c r="W446" s="12">
        <v>0.5</v>
      </c>
      <c r="X446" s="12">
        <f t="shared" si="24"/>
        <v>0.69930555555555562</v>
      </c>
      <c r="Y446">
        <v>12.22</v>
      </c>
      <c r="Z446" t="s">
        <v>5342</v>
      </c>
      <c r="AA446">
        <v>11.3</v>
      </c>
      <c r="AB446">
        <v>11.8</v>
      </c>
      <c r="AC446">
        <v>11.5</v>
      </c>
      <c r="AD446">
        <v>15.1</v>
      </c>
      <c r="AE446">
        <v>16.3</v>
      </c>
      <c r="AF446">
        <v>15.1</v>
      </c>
      <c r="AG446">
        <v>16.399999999999999</v>
      </c>
      <c r="AI446" s="11">
        <v>43118</v>
      </c>
      <c r="AJ446">
        <v>15</v>
      </c>
      <c r="AK446">
        <v>13.4</v>
      </c>
      <c r="AL446">
        <v>14</v>
      </c>
      <c r="AN446" s="11">
        <v>43132</v>
      </c>
      <c r="AO446">
        <v>8.8000000000000007</v>
      </c>
      <c r="AP446">
        <v>9.1</v>
      </c>
      <c r="AR446" t="s">
        <v>5207</v>
      </c>
      <c r="AS446">
        <v>7.7922077919999999E-2</v>
      </c>
      <c r="AT446" t="s">
        <v>5343</v>
      </c>
      <c r="AU446">
        <v>0.49668874172185401</v>
      </c>
      <c r="AV446">
        <v>0.48344370860927099</v>
      </c>
      <c r="AW446">
        <v>0.49006622516556297</v>
      </c>
    </row>
    <row r="447" spans="1:49" x14ac:dyDescent="0.2">
      <c r="A447">
        <v>491</v>
      </c>
      <c r="B447">
        <v>507</v>
      </c>
      <c r="C447" t="s">
        <v>6053</v>
      </c>
      <c r="D447">
        <v>11</v>
      </c>
      <c r="E447">
        <v>1</v>
      </c>
      <c r="F447">
        <v>2017</v>
      </c>
      <c r="G447" t="s">
        <v>955</v>
      </c>
      <c r="H447" t="s">
        <v>4769</v>
      </c>
      <c r="I447" t="s">
        <v>5304</v>
      </c>
      <c r="J447">
        <v>100</v>
      </c>
      <c r="K447">
        <v>9.6</v>
      </c>
      <c r="L447" s="11">
        <v>43040</v>
      </c>
      <c r="M447" t="s">
        <v>5342</v>
      </c>
      <c r="N447">
        <v>4</v>
      </c>
      <c r="O447" s="12">
        <v>0.20277777777777781</v>
      </c>
      <c r="P447" t="s">
        <v>6049</v>
      </c>
      <c r="Q447" s="12">
        <f t="shared" si="22"/>
        <v>1.5972222222222193E-2</v>
      </c>
      <c r="R447" s="12">
        <v>0.21875</v>
      </c>
      <c r="T447" s="11">
        <v>43041</v>
      </c>
      <c r="U447" s="12">
        <v>0.38541666666666669</v>
      </c>
      <c r="V447" s="12">
        <f t="shared" si="23"/>
        <v>0.16666666666666669</v>
      </c>
      <c r="W447" s="12">
        <v>0.5</v>
      </c>
      <c r="X447" s="12">
        <f t="shared" si="24"/>
        <v>0.66666666666666674</v>
      </c>
      <c r="Y447">
        <v>12.41</v>
      </c>
      <c r="Z447" t="s">
        <v>5342</v>
      </c>
      <c r="AA447">
        <v>11.2</v>
      </c>
      <c r="AB447">
        <v>11.1</v>
      </c>
      <c r="AC447">
        <v>11.2</v>
      </c>
      <c r="AD447">
        <v>15</v>
      </c>
      <c r="AE447">
        <v>16.600000000000001</v>
      </c>
      <c r="AF447">
        <v>15</v>
      </c>
      <c r="AG447">
        <v>16.600000000000001</v>
      </c>
      <c r="AI447" s="11">
        <v>43047</v>
      </c>
      <c r="AJ447">
        <v>13.6</v>
      </c>
      <c r="AK447">
        <v>16.3</v>
      </c>
      <c r="AL447">
        <v>13.5</v>
      </c>
      <c r="AN447" s="11">
        <v>43049</v>
      </c>
      <c r="AO447">
        <v>9.9</v>
      </c>
      <c r="AP447">
        <v>9.9</v>
      </c>
      <c r="AR447" t="s">
        <v>5207</v>
      </c>
      <c r="AS447">
        <v>9.9000000000000005E-2</v>
      </c>
      <c r="AT447" t="s">
        <v>5343</v>
      </c>
      <c r="AU447">
        <v>0.44666666666666699</v>
      </c>
      <c r="AV447">
        <v>0.44666666666666699</v>
      </c>
      <c r="AW447">
        <v>0.44666666666666699</v>
      </c>
    </row>
    <row r="448" spans="1:49" x14ac:dyDescent="0.2">
      <c r="A448">
        <v>630</v>
      </c>
      <c r="B448">
        <v>647</v>
      </c>
      <c r="C448" t="s">
        <v>6233</v>
      </c>
      <c r="D448">
        <v>1</v>
      </c>
      <c r="E448">
        <v>8</v>
      </c>
      <c r="F448">
        <v>2018</v>
      </c>
      <c r="G448" t="s">
        <v>955</v>
      </c>
      <c r="H448" t="s">
        <v>4769</v>
      </c>
      <c r="I448" t="s">
        <v>5304</v>
      </c>
      <c r="J448">
        <v>100</v>
      </c>
      <c r="K448">
        <v>7.5</v>
      </c>
      <c r="L448" s="11">
        <v>43108</v>
      </c>
      <c r="M448" t="s">
        <v>5342</v>
      </c>
      <c r="N448">
        <v>4</v>
      </c>
      <c r="O448" s="12">
        <v>0.18333333333333335</v>
      </c>
      <c r="P448" t="s">
        <v>6230</v>
      </c>
      <c r="Q448" s="12">
        <f t="shared" si="22"/>
        <v>1.5277777777777751E-2</v>
      </c>
      <c r="R448" s="12">
        <v>0.1986111111111111</v>
      </c>
      <c r="T448" s="11">
        <v>43109</v>
      </c>
      <c r="U448" s="12">
        <v>0.38958333333333334</v>
      </c>
      <c r="V448" s="12">
        <f t="shared" si="23"/>
        <v>0.19097222222222224</v>
      </c>
      <c r="W448" s="12">
        <v>0.5</v>
      </c>
      <c r="X448" s="12">
        <f t="shared" si="24"/>
        <v>0.69097222222222221</v>
      </c>
      <c r="Y448">
        <v>12.21</v>
      </c>
      <c r="Z448" t="s">
        <v>4994</v>
      </c>
      <c r="AA448">
        <v>11.7</v>
      </c>
      <c r="AB448">
        <v>11.8</v>
      </c>
      <c r="AC448">
        <v>11.9</v>
      </c>
      <c r="AD448">
        <v>15</v>
      </c>
      <c r="AE448">
        <v>16.3</v>
      </c>
      <c r="AF448">
        <v>15.2</v>
      </c>
      <c r="AG448">
        <v>16.5</v>
      </c>
      <c r="AI448" s="11">
        <v>42746</v>
      </c>
      <c r="AJ448">
        <v>13.7</v>
      </c>
      <c r="AK448">
        <v>15.5</v>
      </c>
      <c r="AL448">
        <v>14.5</v>
      </c>
      <c r="AN448" s="11">
        <v>43118</v>
      </c>
      <c r="AO448">
        <v>9.5</v>
      </c>
      <c r="AP448">
        <v>9.6999999999999993</v>
      </c>
      <c r="AR448" t="s">
        <v>5207</v>
      </c>
      <c r="AS448">
        <v>8.3000000000000004E-2</v>
      </c>
      <c r="AT448" t="s">
        <v>5343</v>
      </c>
      <c r="AU448">
        <v>0.45333333333333298</v>
      </c>
      <c r="AV448">
        <v>0.44736842105263203</v>
      </c>
      <c r="AW448">
        <v>0.450350877192983</v>
      </c>
    </row>
    <row r="449" spans="1:49" x14ac:dyDescent="0.2">
      <c r="A449">
        <v>453</v>
      </c>
      <c r="B449">
        <v>469</v>
      </c>
      <c r="C449" t="s">
        <v>6000</v>
      </c>
      <c r="D449">
        <v>10</v>
      </c>
      <c r="E449">
        <v>24</v>
      </c>
      <c r="F449">
        <v>2017</v>
      </c>
      <c r="G449" t="s">
        <v>1673</v>
      </c>
      <c r="H449" t="s">
        <v>4928</v>
      </c>
      <c r="I449" t="s">
        <v>5293</v>
      </c>
      <c r="J449">
        <v>100.2</v>
      </c>
      <c r="K449">
        <v>10.9</v>
      </c>
      <c r="L449" s="11">
        <v>43032</v>
      </c>
      <c r="M449" t="s">
        <v>5342</v>
      </c>
      <c r="N449">
        <v>2</v>
      </c>
      <c r="O449" s="12">
        <v>0.18680555555555556</v>
      </c>
      <c r="P449" t="s">
        <v>5999</v>
      </c>
      <c r="Q449" s="12">
        <f t="shared" si="22"/>
        <v>1.5972222222222249E-2</v>
      </c>
      <c r="R449" s="12">
        <v>0.20277777777777781</v>
      </c>
      <c r="T449" s="11">
        <v>43033</v>
      </c>
      <c r="U449" s="12">
        <v>0.3743055555555555</v>
      </c>
      <c r="V449" s="12">
        <f t="shared" si="23"/>
        <v>0.1715277777777777</v>
      </c>
      <c r="W449" s="12">
        <v>0.5</v>
      </c>
      <c r="X449" s="12">
        <f t="shared" si="24"/>
        <v>0.67152777777777772</v>
      </c>
      <c r="Y449">
        <v>12.33</v>
      </c>
      <c r="Z449" t="s">
        <v>4994</v>
      </c>
      <c r="AA449">
        <v>11</v>
      </c>
      <c r="AB449">
        <v>11</v>
      </c>
      <c r="AC449">
        <v>10.9</v>
      </c>
      <c r="AD449">
        <v>14.9</v>
      </c>
      <c r="AE449">
        <v>16.2</v>
      </c>
      <c r="AF449">
        <v>14.9</v>
      </c>
      <c r="AG449">
        <v>16.2</v>
      </c>
      <c r="AI449" s="11">
        <v>43035</v>
      </c>
      <c r="AJ449">
        <v>15</v>
      </c>
      <c r="AK449">
        <v>13.1</v>
      </c>
      <c r="AL449">
        <v>13.5</v>
      </c>
      <c r="AN449" s="11">
        <v>43041</v>
      </c>
      <c r="AO449">
        <v>9.6999999999999993</v>
      </c>
      <c r="AP449">
        <v>9.6</v>
      </c>
      <c r="AR449" t="s">
        <v>5207</v>
      </c>
      <c r="AS449">
        <v>8.6826347309999996E-2</v>
      </c>
      <c r="AT449" t="s">
        <v>5343</v>
      </c>
      <c r="AU449">
        <v>0.43624161073825501</v>
      </c>
      <c r="AV449">
        <v>0.44295302013422799</v>
      </c>
      <c r="AW449">
        <v>0.43959731543624198</v>
      </c>
    </row>
    <row r="450" spans="1:49" x14ac:dyDescent="0.2">
      <c r="A450">
        <v>490</v>
      </c>
      <c r="B450">
        <v>506</v>
      </c>
      <c r="C450" t="s">
        <v>6052</v>
      </c>
      <c r="D450">
        <v>11</v>
      </c>
      <c r="E450">
        <v>1</v>
      </c>
      <c r="F450">
        <v>2017</v>
      </c>
      <c r="G450" t="s">
        <v>1645</v>
      </c>
      <c r="H450" t="s">
        <v>4711</v>
      </c>
      <c r="I450" t="s">
        <v>5211</v>
      </c>
      <c r="J450">
        <v>100</v>
      </c>
      <c r="K450">
        <v>11.7</v>
      </c>
      <c r="L450" s="11">
        <v>43040</v>
      </c>
      <c r="M450" t="s">
        <v>5342</v>
      </c>
      <c r="N450">
        <v>3</v>
      </c>
      <c r="O450" s="12">
        <v>0.20277777777777781</v>
      </c>
      <c r="P450" t="s">
        <v>6049</v>
      </c>
      <c r="Q450" s="12">
        <f t="shared" si="22"/>
        <v>1.5972222222222193E-2</v>
      </c>
      <c r="R450" s="12">
        <v>0.21875</v>
      </c>
      <c r="T450" s="11">
        <v>43041</v>
      </c>
      <c r="U450" s="12">
        <v>0.38541666666666669</v>
      </c>
      <c r="V450" s="12">
        <f t="shared" si="23"/>
        <v>0.16666666666666669</v>
      </c>
      <c r="W450" s="12">
        <v>0.5</v>
      </c>
      <c r="X450" s="12">
        <f t="shared" si="24"/>
        <v>0.66666666666666674</v>
      </c>
      <c r="Y450">
        <v>12.44</v>
      </c>
      <c r="Z450" t="s">
        <v>5342</v>
      </c>
      <c r="AA450">
        <v>11.3</v>
      </c>
      <c r="AB450">
        <v>10.9</v>
      </c>
      <c r="AC450">
        <v>11.2</v>
      </c>
      <c r="AD450">
        <v>15.1</v>
      </c>
      <c r="AE450">
        <v>16.7</v>
      </c>
      <c r="AF450">
        <v>15.2</v>
      </c>
      <c r="AG450">
        <v>16.7</v>
      </c>
      <c r="AH450" t="s">
        <v>6051</v>
      </c>
      <c r="AI450" s="11">
        <v>43046</v>
      </c>
      <c r="AJ450">
        <v>15.5</v>
      </c>
      <c r="AK450">
        <v>13.2</v>
      </c>
      <c r="AL450">
        <v>13.8</v>
      </c>
      <c r="AN450" s="11">
        <v>43049</v>
      </c>
      <c r="AO450">
        <v>10.6</v>
      </c>
      <c r="AP450">
        <v>10.6</v>
      </c>
      <c r="AR450" t="s">
        <v>5207</v>
      </c>
      <c r="AS450">
        <v>9.0999999999999998E-2</v>
      </c>
      <c r="AT450" t="s">
        <v>5343</v>
      </c>
      <c r="AU450">
        <v>0.40397350993377501</v>
      </c>
      <c r="AV450">
        <v>0.40131578947368401</v>
      </c>
      <c r="AW450">
        <v>0.40264464970372899</v>
      </c>
    </row>
    <row r="451" spans="1:49" x14ac:dyDescent="0.2">
      <c r="A451">
        <v>555</v>
      </c>
      <c r="B451">
        <v>571</v>
      </c>
      <c r="C451" t="s">
        <v>6135</v>
      </c>
      <c r="D451">
        <v>11</v>
      </c>
      <c r="E451">
        <v>15</v>
      </c>
      <c r="F451">
        <v>2017</v>
      </c>
      <c r="G451" t="s">
        <v>1645</v>
      </c>
      <c r="H451" t="s">
        <v>4711</v>
      </c>
      <c r="I451" t="s">
        <v>5211</v>
      </c>
      <c r="J451">
        <v>100</v>
      </c>
      <c r="K451">
        <v>10.9</v>
      </c>
      <c r="L451" s="11">
        <v>43054</v>
      </c>
      <c r="M451" t="s">
        <v>5342</v>
      </c>
      <c r="N451">
        <v>4</v>
      </c>
      <c r="O451" s="12">
        <v>0.20069444444444443</v>
      </c>
      <c r="P451" t="s">
        <v>6131</v>
      </c>
      <c r="Q451" s="12">
        <f t="shared" ref="Q451:Q514" si="25">R451-O451</f>
        <v>1.5972222222222249E-2</v>
      </c>
      <c r="R451" s="12">
        <v>0.21666666666666667</v>
      </c>
      <c r="T451" s="11">
        <v>43055</v>
      </c>
      <c r="U451" s="12">
        <v>0.35694444444444445</v>
      </c>
      <c r="V451" s="12">
        <f t="shared" si="23"/>
        <v>0.14027777777777778</v>
      </c>
      <c r="W451" s="12">
        <v>0.5</v>
      </c>
      <c r="X451" s="12">
        <f t="shared" si="24"/>
        <v>0.64027777777777772</v>
      </c>
      <c r="Y451">
        <v>12.26</v>
      </c>
      <c r="Z451" t="s">
        <v>5342</v>
      </c>
      <c r="AA451">
        <v>11.3</v>
      </c>
      <c r="AB451">
        <v>11.6</v>
      </c>
      <c r="AC451">
        <v>11.5</v>
      </c>
      <c r="AD451">
        <v>14.8</v>
      </c>
      <c r="AE451">
        <v>16</v>
      </c>
      <c r="AF451">
        <v>15.1</v>
      </c>
      <c r="AG451">
        <v>16.3</v>
      </c>
      <c r="AI451" s="11">
        <v>43061</v>
      </c>
      <c r="AJ451">
        <v>14.9</v>
      </c>
      <c r="AK451">
        <v>14.4</v>
      </c>
      <c r="AL451">
        <v>13.6</v>
      </c>
      <c r="AN451" s="11">
        <v>43061</v>
      </c>
      <c r="AO451">
        <v>9.6999999999999993</v>
      </c>
      <c r="AP451">
        <v>9.9</v>
      </c>
      <c r="AR451" t="s">
        <v>5207</v>
      </c>
      <c r="AS451">
        <v>8.5000000000000006E-2</v>
      </c>
      <c r="AT451" t="s">
        <v>5343</v>
      </c>
      <c r="AU451">
        <v>0.42567567567567599</v>
      </c>
      <c r="AV451">
        <v>0.42384105960264901</v>
      </c>
      <c r="AW451">
        <v>0.42475836763916203</v>
      </c>
    </row>
    <row r="452" spans="1:49" x14ac:dyDescent="0.2">
      <c r="A452">
        <v>689</v>
      </c>
      <c r="B452">
        <v>706</v>
      </c>
      <c r="C452" t="s">
        <v>6310</v>
      </c>
      <c r="D452">
        <v>2</v>
      </c>
      <c r="E452">
        <v>5</v>
      </c>
      <c r="F452">
        <v>2018</v>
      </c>
      <c r="G452" t="s">
        <v>1368</v>
      </c>
      <c r="H452" t="s">
        <v>4846</v>
      </c>
      <c r="I452" t="s">
        <v>5286</v>
      </c>
      <c r="J452">
        <v>100</v>
      </c>
      <c r="K452">
        <v>7.5</v>
      </c>
      <c r="L452" s="11">
        <v>43136</v>
      </c>
      <c r="M452" t="s">
        <v>4994</v>
      </c>
      <c r="N452">
        <v>3</v>
      </c>
      <c r="O452" s="12">
        <v>0.20277777777777781</v>
      </c>
      <c r="P452" t="s">
        <v>6308</v>
      </c>
      <c r="Q452" s="12">
        <f t="shared" si="25"/>
        <v>1.6666666666666635E-2</v>
      </c>
      <c r="R452" s="12">
        <v>0.21944444444444444</v>
      </c>
      <c r="T452" s="11">
        <v>43137</v>
      </c>
      <c r="U452" s="12">
        <v>0.36944444444444446</v>
      </c>
      <c r="V452" s="12">
        <f t="shared" si="23"/>
        <v>0.15000000000000002</v>
      </c>
      <c r="W452" s="12">
        <v>0.5</v>
      </c>
      <c r="X452" s="12">
        <f t="shared" si="24"/>
        <v>0.65</v>
      </c>
      <c r="Y452">
        <v>12.29</v>
      </c>
      <c r="Z452" t="s">
        <v>5342</v>
      </c>
      <c r="AA452">
        <v>11.8</v>
      </c>
      <c r="AB452">
        <v>11.6</v>
      </c>
      <c r="AC452">
        <v>11.9</v>
      </c>
      <c r="AD452">
        <v>15</v>
      </c>
      <c r="AE452">
        <v>16.2</v>
      </c>
      <c r="AF452">
        <v>15.2</v>
      </c>
      <c r="AG452">
        <v>16.600000000000001</v>
      </c>
      <c r="AI452" s="11">
        <v>43139</v>
      </c>
      <c r="AJ452">
        <v>14.4</v>
      </c>
      <c r="AK452">
        <v>16.100000000000001</v>
      </c>
      <c r="AL452">
        <v>13.8</v>
      </c>
      <c r="AN452" s="11">
        <v>43154</v>
      </c>
      <c r="AO452">
        <v>9.3000000000000007</v>
      </c>
      <c r="AP452">
        <v>9.5</v>
      </c>
      <c r="AR452" t="s">
        <v>5207</v>
      </c>
      <c r="AS452">
        <v>0.09</v>
      </c>
      <c r="AT452" t="s">
        <v>5343</v>
      </c>
      <c r="AU452">
        <v>0.46</v>
      </c>
      <c r="AV452">
        <v>0.46710526315789502</v>
      </c>
      <c r="AW452">
        <v>0.46355263157894699</v>
      </c>
    </row>
    <row r="453" spans="1:49" x14ac:dyDescent="0.2">
      <c r="A453">
        <v>516</v>
      </c>
      <c r="B453">
        <v>532</v>
      </c>
      <c r="C453" t="s">
        <v>6085</v>
      </c>
      <c r="D453">
        <v>11</v>
      </c>
      <c r="E453">
        <v>8</v>
      </c>
      <c r="F453">
        <v>2017</v>
      </c>
      <c r="G453" t="s">
        <v>1273</v>
      </c>
      <c r="H453" t="s">
        <v>4732</v>
      </c>
      <c r="I453" t="s">
        <v>5220</v>
      </c>
      <c r="J453">
        <v>100.1</v>
      </c>
      <c r="K453">
        <v>9.5</v>
      </c>
      <c r="L453" s="11">
        <v>43047</v>
      </c>
      <c r="M453" t="s">
        <v>4994</v>
      </c>
      <c r="N453">
        <v>1</v>
      </c>
      <c r="O453" s="12">
        <v>0.17847222222222223</v>
      </c>
      <c r="P453" t="s">
        <v>6086</v>
      </c>
      <c r="Q453" s="12">
        <f t="shared" si="25"/>
        <v>1.5972222222222221E-2</v>
      </c>
      <c r="R453" s="12">
        <v>0.19444444444444445</v>
      </c>
      <c r="T453" s="11">
        <v>43048</v>
      </c>
      <c r="U453" s="12">
        <v>0.3611111111111111</v>
      </c>
      <c r="V453" s="12">
        <f t="shared" si="23"/>
        <v>0.16666666666666666</v>
      </c>
      <c r="W453" s="12">
        <v>0.5</v>
      </c>
      <c r="X453" s="12">
        <f t="shared" si="24"/>
        <v>0.66666666666666663</v>
      </c>
      <c r="Y453">
        <v>12.12</v>
      </c>
      <c r="Z453" t="s">
        <v>5342</v>
      </c>
      <c r="AA453">
        <v>11.8</v>
      </c>
      <c r="AB453">
        <v>11.4</v>
      </c>
      <c r="AC453">
        <v>11.8</v>
      </c>
      <c r="AD453">
        <v>14.9</v>
      </c>
      <c r="AE453">
        <v>16.100000000000001</v>
      </c>
      <c r="AF453">
        <v>15.2</v>
      </c>
      <c r="AG453">
        <v>16.7</v>
      </c>
      <c r="AI453" s="11">
        <v>43053</v>
      </c>
      <c r="AJ453">
        <v>14.3</v>
      </c>
      <c r="AK453">
        <v>16.2</v>
      </c>
      <c r="AL453">
        <v>13.8</v>
      </c>
      <c r="AN453" s="11">
        <v>43056</v>
      </c>
      <c r="AO453">
        <v>9.6</v>
      </c>
      <c r="AP453">
        <v>9.9</v>
      </c>
      <c r="AR453" t="s">
        <v>5207</v>
      </c>
      <c r="AS453">
        <v>9.2907092910000003E-2</v>
      </c>
      <c r="AT453" t="s">
        <v>5343</v>
      </c>
      <c r="AU453">
        <v>0.43624161073825501</v>
      </c>
      <c r="AV453">
        <v>0.44736842105263203</v>
      </c>
      <c r="AW453">
        <v>0.44180501589544302</v>
      </c>
    </row>
    <row r="454" spans="1:49" x14ac:dyDescent="0.2">
      <c r="A454">
        <v>662</v>
      </c>
      <c r="B454">
        <v>679</v>
      </c>
      <c r="C454" t="s">
        <v>6275</v>
      </c>
      <c r="D454">
        <v>1</v>
      </c>
      <c r="E454">
        <v>17</v>
      </c>
      <c r="F454">
        <v>2018</v>
      </c>
      <c r="G454" t="s">
        <v>1273</v>
      </c>
      <c r="H454" t="s">
        <v>4732</v>
      </c>
      <c r="I454" t="s">
        <v>5220</v>
      </c>
      <c r="J454">
        <v>100.1</v>
      </c>
      <c r="K454">
        <v>6.9</v>
      </c>
      <c r="L454" s="11">
        <v>43117</v>
      </c>
      <c r="M454" t="s">
        <v>5342</v>
      </c>
      <c r="N454">
        <v>4</v>
      </c>
      <c r="O454" s="12">
        <v>0.20902777777777778</v>
      </c>
      <c r="P454" t="s">
        <v>6272</v>
      </c>
      <c r="Q454" s="12">
        <f t="shared" si="25"/>
        <v>1.6666666666666663E-2</v>
      </c>
      <c r="R454" s="12">
        <v>0.22569444444444445</v>
      </c>
      <c r="T454" s="11">
        <v>43118</v>
      </c>
      <c r="U454" s="12">
        <v>0.37638888888888888</v>
      </c>
      <c r="V454" s="12">
        <f t="shared" si="23"/>
        <v>0.15069444444444444</v>
      </c>
      <c r="W454" s="12">
        <v>0.5</v>
      </c>
      <c r="X454" s="12">
        <f t="shared" si="24"/>
        <v>0.65069444444444446</v>
      </c>
      <c r="Y454">
        <v>12.3</v>
      </c>
      <c r="Z454" t="s">
        <v>5342</v>
      </c>
      <c r="AA454">
        <v>12</v>
      </c>
      <c r="AB454">
        <v>11.7</v>
      </c>
      <c r="AC454">
        <v>11.7</v>
      </c>
      <c r="AD454">
        <v>15</v>
      </c>
      <c r="AE454">
        <v>16.3</v>
      </c>
      <c r="AF454">
        <v>15.3</v>
      </c>
      <c r="AG454">
        <v>16.600000000000001</v>
      </c>
      <c r="AI454" s="11">
        <v>43123</v>
      </c>
      <c r="AJ454">
        <v>14.3</v>
      </c>
      <c r="AK454">
        <v>13.8</v>
      </c>
      <c r="AL454">
        <v>16.5</v>
      </c>
      <c r="AN454" s="11">
        <v>43137</v>
      </c>
      <c r="AO454">
        <v>9.3000000000000007</v>
      </c>
      <c r="AP454">
        <v>9.6</v>
      </c>
      <c r="AR454" t="s">
        <v>5207</v>
      </c>
      <c r="AS454">
        <v>9.1908091910000003E-2</v>
      </c>
      <c r="AT454" t="s">
        <v>5343</v>
      </c>
      <c r="AU454">
        <v>0.46666666666666701</v>
      </c>
      <c r="AV454">
        <v>0.45751633986928097</v>
      </c>
      <c r="AW454">
        <v>0.46209150326797399</v>
      </c>
    </row>
    <row r="455" spans="1:49" x14ac:dyDescent="0.2">
      <c r="A455">
        <v>464</v>
      </c>
      <c r="B455">
        <v>480</v>
      </c>
      <c r="C455" t="s">
        <v>6015</v>
      </c>
      <c r="D455">
        <v>10</v>
      </c>
      <c r="E455">
        <v>26</v>
      </c>
      <c r="F455">
        <v>2017</v>
      </c>
      <c r="G455" t="s">
        <v>1287</v>
      </c>
      <c r="H455" t="s">
        <v>4879</v>
      </c>
      <c r="I455" t="s">
        <v>5277</v>
      </c>
      <c r="J455">
        <v>100</v>
      </c>
      <c r="K455">
        <v>10.9</v>
      </c>
      <c r="L455" s="11">
        <v>43034</v>
      </c>
      <c r="M455" t="s">
        <v>5342</v>
      </c>
      <c r="N455">
        <v>1</v>
      </c>
      <c r="O455" s="12">
        <v>0.18888888888888888</v>
      </c>
      <c r="P455" t="s">
        <v>6016</v>
      </c>
      <c r="Q455" s="12">
        <f t="shared" si="25"/>
        <v>1.5277777777777807E-2</v>
      </c>
      <c r="R455" s="12">
        <v>0.20416666666666669</v>
      </c>
      <c r="T455" s="11">
        <v>43035</v>
      </c>
      <c r="U455" s="12">
        <v>0.37708333333333338</v>
      </c>
      <c r="V455" s="12">
        <f t="shared" si="23"/>
        <v>0.17291666666666669</v>
      </c>
      <c r="W455" s="12">
        <v>0.5</v>
      </c>
      <c r="X455" s="12">
        <f t="shared" si="24"/>
        <v>0.67291666666666672</v>
      </c>
      <c r="Y455">
        <v>12.37</v>
      </c>
      <c r="Z455" t="s">
        <v>4994</v>
      </c>
      <c r="AA455">
        <v>10.9</v>
      </c>
      <c r="AB455">
        <v>10.8</v>
      </c>
      <c r="AC455">
        <v>10.9</v>
      </c>
      <c r="AD455">
        <v>15.1</v>
      </c>
      <c r="AE455">
        <v>16.399999999999999</v>
      </c>
      <c r="AF455">
        <v>14.9</v>
      </c>
      <c r="AG455">
        <v>16.2</v>
      </c>
      <c r="AI455" s="11">
        <v>43040</v>
      </c>
      <c r="AJ455">
        <v>13.1</v>
      </c>
      <c r="AK455">
        <v>13.6</v>
      </c>
      <c r="AL455">
        <v>14.4</v>
      </c>
      <c r="AN455" s="11">
        <v>43046</v>
      </c>
      <c r="AO455">
        <v>9.6</v>
      </c>
      <c r="AP455">
        <v>9.5</v>
      </c>
      <c r="AR455" t="s">
        <v>5207</v>
      </c>
      <c r="AS455">
        <v>8.5000000000000006E-2</v>
      </c>
      <c r="AT455" t="s">
        <v>5343</v>
      </c>
      <c r="AU455">
        <v>0.45033112582781498</v>
      </c>
      <c r="AV455">
        <v>0.44966442953020103</v>
      </c>
      <c r="AW455">
        <v>0.449997777679008</v>
      </c>
    </row>
    <row r="456" spans="1:49" x14ac:dyDescent="0.2">
      <c r="A456">
        <v>646</v>
      </c>
      <c r="B456">
        <v>663</v>
      </c>
      <c r="C456" t="s">
        <v>6254</v>
      </c>
      <c r="D456">
        <v>1</v>
      </c>
      <c r="E456">
        <v>10</v>
      </c>
      <c r="F456">
        <v>2018</v>
      </c>
      <c r="G456" t="s">
        <v>1287</v>
      </c>
      <c r="H456" t="s">
        <v>4879</v>
      </c>
      <c r="I456" t="s">
        <v>5277</v>
      </c>
      <c r="J456">
        <v>100</v>
      </c>
      <c r="K456">
        <v>7.7</v>
      </c>
      <c r="L456" s="11">
        <v>43110</v>
      </c>
      <c r="M456" t="s">
        <v>5342</v>
      </c>
      <c r="N456">
        <v>4</v>
      </c>
      <c r="O456" s="12">
        <v>0.18333333333333335</v>
      </c>
      <c r="P456" t="s">
        <v>6250</v>
      </c>
      <c r="Q456" s="12">
        <f t="shared" si="25"/>
        <v>1.5972222222222193E-2</v>
      </c>
      <c r="R456" s="12">
        <v>0.19930555555555554</v>
      </c>
      <c r="T456" s="11">
        <v>43111</v>
      </c>
      <c r="U456" s="12">
        <v>0.37638888888888888</v>
      </c>
      <c r="V456" s="12">
        <f t="shared" si="23"/>
        <v>0.17708333333333334</v>
      </c>
      <c r="W456" s="12">
        <v>0.5</v>
      </c>
      <c r="X456" s="12">
        <f t="shared" si="24"/>
        <v>0.67708333333333337</v>
      </c>
      <c r="Y456">
        <v>12.21</v>
      </c>
      <c r="Z456" t="s">
        <v>4994</v>
      </c>
      <c r="AA456">
        <v>12.1</v>
      </c>
      <c r="AB456">
        <v>11.4</v>
      </c>
      <c r="AC456">
        <v>11.6</v>
      </c>
      <c r="AD456">
        <v>15</v>
      </c>
      <c r="AE456">
        <v>16.2</v>
      </c>
      <c r="AF456">
        <v>15</v>
      </c>
      <c r="AG456">
        <v>16.2</v>
      </c>
      <c r="AI456" s="11">
        <v>43117</v>
      </c>
      <c r="AJ456">
        <v>16.8</v>
      </c>
      <c r="AK456">
        <v>13.1</v>
      </c>
      <c r="AL456">
        <v>13.3</v>
      </c>
      <c r="AN456" s="11">
        <v>43130</v>
      </c>
      <c r="AO456">
        <v>9.6</v>
      </c>
      <c r="AP456">
        <v>9.5</v>
      </c>
      <c r="AR456" t="s">
        <v>5207</v>
      </c>
      <c r="AS456">
        <v>8.1000000000000003E-2</v>
      </c>
      <c r="AT456" t="s">
        <v>5343</v>
      </c>
      <c r="AU456">
        <v>0.44</v>
      </c>
      <c r="AV456">
        <v>0.44666666666666699</v>
      </c>
      <c r="AW456">
        <v>0.44333333333333302</v>
      </c>
    </row>
    <row r="457" spans="1:49" x14ac:dyDescent="0.2">
      <c r="A457">
        <v>364</v>
      </c>
      <c r="B457">
        <v>379</v>
      </c>
      <c r="C457" t="s">
        <v>5884</v>
      </c>
      <c r="D457">
        <v>10</v>
      </c>
      <c r="E457">
        <v>2</v>
      </c>
      <c r="F457">
        <v>2017</v>
      </c>
      <c r="G457" t="s">
        <v>1490</v>
      </c>
      <c r="H457" t="s">
        <v>4956</v>
      </c>
      <c r="I457" t="s">
        <v>5287</v>
      </c>
      <c r="J457">
        <v>100.1</v>
      </c>
      <c r="K457">
        <v>12.4</v>
      </c>
      <c r="L457" s="11">
        <v>43010</v>
      </c>
      <c r="M457" t="s">
        <v>4994</v>
      </c>
      <c r="N457">
        <v>4</v>
      </c>
      <c r="O457" s="12">
        <v>0.16805555555555554</v>
      </c>
      <c r="P457" t="s">
        <v>5881</v>
      </c>
      <c r="Q457" s="12">
        <f t="shared" si="25"/>
        <v>1.6666666666666691E-2</v>
      </c>
      <c r="R457" s="12">
        <v>0.18472222222222223</v>
      </c>
      <c r="T457" s="11">
        <v>43011</v>
      </c>
      <c r="U457" s="12">
        <v>0.35347222222222219</v>
      </c>
      <c r="V457" s="12">
        <f t="shared" si="23"/>
        <v>0.16874999999999996</v>
      </c>
      <c r="W457" s="12">
        <v>0.5</v>
      </c>
      <c r="X457" s="12">
        <f t="shared" si="24"/>
        <v>0.66874999999999996</v>
      </c>
      <c r="Y457">
        <v>12.31</v>
      </c>
      <c r="Z457" t="s">
        <v>5342</v>
      </c>
      <c r="AA457">
        <v>11.8</v>
      </c>
      <c r="AB457">
        <v>11.7</v>
      </c>
      <c r="AC457">
        <v>11.6</v>
      </c>
      <c r="AD457">
        <v>15.1</v>
      </c>
      <c r="AE457">
        <v>16.3</v>
      </c>
      <c r="AF457">
        <v>15</v>
      </c>
      <c r="AG457">
        <v>16.399999999999999</v>
      </c>
      <c r="AI457" s="11">
        <v>43013</v>
      </c>
      <c r="AJ457">
        <v>13.6</v>
      </c>
      <c r="AK457">
        <v>14.6</v>
      </c>
      <c r="AL457">
        <v>16.2</v>
      </c>
      <c r="AN457" s="11">
        <v>43019</v>
      </c>
      <c r="AO457">
        <v>10</v>
      </c>
      <c r="AP457">
        <v>10</v>
      </c>
      <c r="AR457" t="s">
        <v>5207</v>
      </c>
      <c r="AS457">
        <v>9.2907092910000003E-2</v>
      </c>
      <c r="AT457" t="s">
        <v>5343</v>
      </c>
      <c r="AU457">
        <v>0.41721854304635803</v>
      </c>
      <c r="AV457">
        <v>0.42666666666666703</v>
      </c>
      <c r="AW457">
        <v>0.42194260485651203</v>
      </c>
    </row>
    <row r="458" spans="1:49" x14ac:dyDescent="0.2">
      <c r="A458">
        <v>383</v>
      </c>
      <c r="B458">
        <v>398</v>
      </c>
      <c r="C458" t="s">
        <v>5910</v>
      </c>
      <c r="D458">
        <v>10</v>
      </c>
      <c r="E458">
        <v>4</v>
      </c>
      <c r="F458">
        <v>2017</v>
      </c>
      <c r="G458" t="s">
        <v>1490</v>
      </c>
      <c r="H458" t="s">
        <v>4956</v>
      </c>
      <c r="I458" t="s">
        <v>5287</v>
      </c>
      <c r="J458">
        <v>100.2</v>
      </c>
      <c r="K458">
        <v>12.5</v>
      </c>
      <c r="L458" s="11">
        <v>43012</v>
      </c>
      <c r="M458" t="s">
        <v>5342</v>
      </c>
      <c r="N458">
        <v>3</v>
      </c>
      <c r="O458" s="12">
        <v>0.18888888888888888</v>
      </c>
      <c r="P458" t="s">
        <v>5908</v>
      </c>
      <c r="Q458" s="12">
        <f t="shared" si="25"/>
        <v>1.5972222222222249E-2</v>
      </c>
      <c r="R458" s="12">
        <v>0.20486111111111113</v>
      </c>
      <c r="T458" s="11">
        <v>43013</v>
      </c>
      <c r="U458" s="12">
        <v>0.35347222222222219</v>
      </c>
      <c r="V458" s="12">
        <f t="shared" si="23"/>
        <v>0.14861111111111105</v>
      </c>
      <c r="W458" s="12">
        <v>0.5</v>
      </c>
      <c r="X458" s="12">
        <f t="shared" si="24"/>
        <v>0.64861111111111103</v>
      </c>
      <c r="Y458">
        <v>12.32</v>
      </c>
      <c r="Z458" t="s">
        <v>5342</v>
      </c>
      <c r="AA458">
        <v>11.6</v>
      </c>
      <c r="AB458">
        <v>11.5</v>
      </c>
      <c r="AC458">
        <v>11.6</v>
      </c>
      <c r="AD458">
        <v>15</v>
      </c>
      <c r="AE458">
        <v>16.399999999999999</v>
      </c>
      <c r="AF458">
        <v>14.8</v>
      </c>
      <c r="AG458">
        <v>16.2</v>
      </c>
      <c r="AI458" s="11">
        <v>43018</v>
      </c>
      <c r="AJ458">
        <v>14.3</v>
      </c>
      <c r="AK458">
        <v>13.5</v>
      </c>
      <c r="AL458">
        <v>16.2</v>
      </c>
      <c r="AN458" s="11">
        <v>43021</v>
      </c>
      <c r="AO458">
        <v>10.199999999999999</v>
      </c>
      <c r="AP458">
        <v>10</v>
      </c>
      <c r="AR458" t="s">
        <v>5207</v>
      </c>
      <c r="AS458">
        <v>9.281437126E-2</v>
      </c>
      <c r="AT458" t="s">
        <v>5343</v>
      </c>
      <c r="AU458">
        <v>0.413333333333333</v>
      </c>
      <c r="AV458">
        <v>0.41891891891891903</v>
      </c>
      <c r="AW458">
        <v>0.41612612612612598</v>
      </c>
    </row>
    <row r="459" spans="1:49" x14ac:dyDescent="0.2">
      <c r="A459">
        <v>457</v>
      </c>
      <c r="B459">
        <v>473</v>
      </c>
      <c r="C459" t="s">
        <v>6006</v>
      </c>
      <c r="D459">
        <v>10</v>
      </c>
      <c r="E459">
        <v>25</v>
      </c>
      <c r="F459">
        <v>2017</v>
      </c>
      <c r="G459" t="s">
        <v>1504</v>
      </c>
      <c r="H459" t="s">
        <v>5171</v>
      </c>
      <c r="I459" t="s">
        <v>5298</v>
      </c>
      <c r="J459">
        <v>100.1</v>
      </c>
      <c r="K459">
        <v>10.9</v>
      </c>
      <c r="L459" s="11">
        <v>43033</v>
      </c>
      <c r="M459" t="s">
        <v>4994</v>
      </c>
      <c r="N459">
        <v>2</v>
      </c>
      <c r="O459" s="12">
        <v>0.18888888888888888</v>
      </c>
      <c r="P459" t="s">
        <v>6005</v>
      </c>
      <c r="Q459" s="12">
        <f t="shared" si="25"/>
        <v>1.5972222222222249E-2</v>
      </c>
      <c r="R459" s="12">
        <v>0.20486111111111113</v>
      </c>
      <c r="T459" s="11">
        <v>43034</v>
      </c>
      <c r="U459" s="12">
        <v>0.38194444444444442</v>
      </c>
      <c r="V459" s="12">
        <f t="shared" si="23"/>
        <v>0.17708333333333329</v>
      </c>
      <c r="W459" s="12">
        <v>0.5</v>
      </c>
      <c r="X459" s="12">
        <f t="shared" si="24"/>
        <v>0.67708333333333326</v>
      </c>
      <c r="Y459">
        <v>12.21</v>
      </c>
      <c r="Z459" t="s">
        <v>5342</v>
      </c>
      <c r="AA459">
        <v>11.3</v>
      </c>
      <c r="AB459">
        <v>11</v>
      </c>
      <c r="AC459">
        <v>11.1</v>
      </c>
      <c r="AD459">
        <v>15.1</v>
      </c>
      <c r="AE459">
        <v>16.5</v>
      </c>
      <c r="AF459">
        <v>14.8</v>
      </c>
      <c r="AG459">
        <v>16</v>
      </c>
      <c r="AI459" s="11">
        <v>43039</v>
      </c>
      <c r="AJ459">
        <v>15.1</v>
      </c>
      <c r="AK459">
        <v>13.4</v>
      </c>
      <c r="AL459">
        <v>13.4</v>
      </c>
      <c r="AN459" s="11">
        <v>43042</v>
      </c>
      <c r="AO459">
        <v>10.1</v>
      </c>
      <c r="AP459">
        <v>9.9</v>
      </c>
      <c r="AR459" t="s">
        <v>5207</v>
      </c>
      <c r="AS459">
        <v>8.4915084919999995E-2</v>
      </c>
      <c r="AT459" t="s">
        <v>5343</v>
      </c>
      <c r="AU459">
        <v>0.42384105960264901</v>
      </c>
      <c r="AV459">
        <v>0.412162162162162</v>
      </c>
      <c r="AW459">
        <v>0.41800161088240601</v>
      </c>
    </row>
    <row r="460" spans="1:49" x14ac:dyDescent="0.2">
      <c r="A460">
        <v>609</v>
      </c>
      <c r="B460">
        <v>625</v>
      </c>
      <c r="C460" t="s">
        <v>6205</v>
      </c>
      <c r="D460">
        <v>12</v>
      </c>
      <c r="E460">
        <v>7</v>
      </c>
      <c r="F460">
        <v>2017</v>
      </c>
      <c r="G460" t="s">
        <v>1504</v>
      </c>
      <c r="H460" t="s">
        <v>5171</v>
      </c>
      <c r="I460" t="s">
        <v>5298</v>
      </c>
      <c r="J460">
        <v>100</v>
      </c>
      <c r="K460">
        <v>8.1</v>
      </c>
      <c r="L460" s="11">
        <v>43076</v>
      </c>
      <c r="M460" t="s">
        <v>5342</v>
      </c>
      <c r="N460">
        <v>2</v>
      </c>
      <c r="O460" s="12">
        <v>0.19236111111111112</v>
      </c>
      <c r="P460" t="s">
        <v>6204</v>
      </c>
      <c r="Q460" s="12">
        <f t="shared" si="25"/>
        <v>1.6666666666666663E-2</v>
      </c>
      <c r="R460" s="12">
        <v>0.20902777777777778</v>
      </c>
      <c r="T460" s="11">
        <v>43077</v>
      </c>
      <c r="U460" s="12">
        <v>0.38125000000000003</v>
      </c>
      <c r="V460" s="12">
        <f t="shared" ref="V460:V523" si="26">U460-R460</f>
        <v>0.17222222222222225</v>
      </c>
      <c r="W460" s="12">
        <v>0.5</v>
      </c>
      <c r="X460" s="12">
        <f t="shared" ref="X460:X523" si="27">V460+W460</f>
        <v>0.67222222222222228</v>
      </c>
      <c r="Y460" t="s">
        <v>5207</v>
      </c>
      <c r="Z460" t="s">
        <v>4994</v>
      </c>
      <c r="AA460">
        <v>11.4</v>
      </c>
      <c r="AB460">
        <v>11.4</v>
      </c>
      <c r="AC460">
        <v>11.2</v>
      </c>
      <c r="AD460">
        <v>15.2</v>
      </c>
      <c r="AE460">
        <v>16.399999999999999</v>
      </c>
      <c r="AF460">
        <v>15</v>
      </c>
      <c r="AG460">
        <v>16.3</v>
      </c>
      <c r="AI460" s="11">
        <v>43088</v>
      </c>
      <c r="AJ460">
        <v>14.2</v>
      </c>
      <c r="AK460">
        <v>15.6</v>
      </c>
      <c r="AL460">
        <v>12.9</v>
      </c>
      <c r="AN460" s="11">
        <v>43088</v>
      </c>
      <c r="AO460">
        <v>9.6999999999999993</v>
      </c>
      <c r="AP460">
        <v>9.6999999999999993</v>
      </c>
      <c r="AR460" t="s">
        <v>5207</v>
      </c>
      <c r="AS460">
        <v>8.6999999999999994E-2</v>
      </c>
      <c r="AT460" t="s">
        <v>5343</v>
      </c>
      <c r="AU460">
        <v>0.44078947368421101</v>
      </c>
      <c r="AV460">
        <v>0.44</v>
      </c>
      <c r="AW460">
        <v>0.44039473684210501</v>
      </c>
    </row>
    <row r="461" spans="1:49" x14ac:dyDescent="0.2">
      <c r="A461">
        <v>375</v>
      </c>
      <c r="B461">
        <v>390</v>
      </c>
      <c r="C461" t="s">
        <v>5900</v>
      </c>
      <c r="D461">
        <v>10</v>
      </c>
      <c r="E461">
        <v>3</v>
      </c>
      <c r="F461">
        <v>2017</v>
      </c>
      <c r="G461" t="s">
        <v>1252</v>
      </c>
      <c r="H461" t="s">
        <v>5013</v>
      </c>
      <c r="I461" t="s">
        <v>5235</v>
      </c>
      <c r="J461">
        <v>100</v>
      </c>
      <c r="K461">
        <v>12.3</v>
      </c>
      <c r="L461" s="11">
        <v>43011</v>
      </c>
      <c r="M461" t="s">
        <v>5342</v>
      </c>
      <c r="N461">
        <v>3</v>
      </c>
      <c r="O461" s="12">
        <v>0.19513888888888889</v>
      </c>
      <c r="P461" t="s">
        <v>5897</v>
      </c>
      <c r="Q461" s="12">
        <f t="shared" si="25"/>
        <v>1.5277777777777779E-2</v>
      </c>
      <c r="R461" s="12">
        <v>0.21041666666666667</v>
      </c>
      <c r="S461" t="s">
        <v>5898</v>
      </c>
      <c r="T461" s="11">
        <v>43012</v>
      </c>
      <c r="U461" s="12">
        <v>0.36736111111111108</v>
      </c>
      <c r="V461" s="12">
        <f t="shared" si="26"/>
        <v>0.15694444444444441</v>
      </c>
      <c r="W461" s="12">
        <v>0.5</v>
      </c>
      <c r="X461" s="12">
        <f t="shared" si="27"/>
        <v>0.65694444444444444</v>
      </c>
      <c r="Y461">
        <v>12.34</v>
      </c>
      <c r="Z461" t="s">
        <v>4994</v>
      </c>
      <c r="AA461">
        <v>11.3</v>
      </c>
      <c r="AB461">
        <v>11.2</v>
      </c>
      <c r="AC461">
        <v>11.3</v>
      </c>
      <c r="AD461">
        <v>15.1</v>
      </c>
      <c r="AE461">
        <v>16.5</v>
      </c>
      <c r="AF461">
        <v>14.9</v>
      </c>
      <c r="AG461">
        <v>16.3</v>
      </c>
      <c r="AI461" s="11">
        <v>43014</v>
      </c>
      <c r="AJ461">
        <v>13.3</v>
      </c>
      <c r="AK461" t="s">
        <v>5207</v>
      </c>
      <c r="AL461">
        <v>15.3</v>
      </c>
      <c r="AN461" s="11">
        <v>43020</v>
      </c>
      <c r="AO461">
        <v>10.1</v>
      </c>
      <c r="AP461">
        <v>10.199999999999999</v>
      </c>
      <c r="AR461" t="s">
        <v>5207</v>
      </c>
      <c r="AS461">
        <v>7.5999999999999998E-2</v>
      </c>
      <c r="AT461" t="s">
        <v>5343</v>
      </c>
      <c r="AU461">
        <v>0.42384105960264901</v>
      </c>
      <c r="AV461">
        <v>0.40939597315436199</v>
      </c>
      <c r="AW461">
        <v>0.416618516378506</v>
      </c>
    </row>
    <row r="462" spans="1:49" x14ac:dyDescent="0.2">
      <c r="A462">
        <v>588</v>
      </c>
      <c r="B462">
        <v>604</v>
      </c>
      <c r="C462" t="s">
        <v>6177</v>
      </c>
      <c r="D462">
        <v>12</v>
      </c>
      <c r="E462">
        <v>5</v>
      </c>
      <c r="F462">
        <v>2017</v>
      </c>
      <c r="G462" t="s">
        <v>1252</v>
      </c>
      <c r="H462" t="s">
        <v>5013</v>
      </c>
      <c r="I462" t="s">
        <v>5235</v>
      </c>
      <c r="J462">
        <v>100.1</v>
      </c>
      <c r="K462">
        <v>10.1</v>
      </c>
      <c r="L462" s="11">
        <v>43074</v>
      </c>
      <c r="M462" t="s">
        <v>4994</v>
      </c>
      <c r="N462">
        <v>1</v>
      </c>
      <c r="O462" s="12">
        <v>0.17777777777777778</v>
      </c>
      <c r="P462" t="s">
        <v>6178</v>
      </c>
      <c r="Q462" s="12">
        <f t="shared" si="25"/>
        <v>1.5972222222222221E-2</v>
      </c>
      <c r="R462" s="12">
        <v>0.19375000000000001</v>
      </c>
      <c r="T462" s="11">
        <v>43075</v>
      </c>
      <c r="U462" s="12">
        <v>0.39027777777777778</v>
      </c>
      <c r="V462" s="12">
        <f t="shared" si="26"/>
        <v>0.19652777777777777</v>
      </c>
      <c r="W462" s="12">
        <v>0.5</v>
      </c>
      <c r="X462" s="12">
        <f t="shared" si="27"/>
        <v>0.69652777777777775</v>
      </c>
      <c r="Y462" t="s">
        <v>5207</v>
      </c>
      <c r="Z462" t="s">
        <v>4994</v>
      </c>
      <c r="AA462">
        <v>11.5</v>
      </c>
      <c r="AB462">
        <v>12</v>
      </c>
      <c r="AC462">
        <v>11.9</v>
      </c>
      <c r="AD462">
        <v>15</v>
      </c>
      <c r="AE462">
        <v>16.100000000000001</v>
      </c>
      <c r="AF462">
        <v>14.9</v>
      </c>
      <c r="AG462">
        <v>16.100000000000001</v>
      </c>
      <c r="AI462" s="11">
        <v>43077</v>
      </c>
      <c r="AJ462">
        <v>15.6</v>
      </c>
      <c r="AK462">
        <v>13.5</v>
      </c>
      <c r="AL462">
        <v>13.9</v>
      </c>
      <c r="AN462" s="11">
        <v>43088</v>
      </c>
      <c r="AO462">
        <v>9.8000000000000007</v>
      </c>
      <c r="AP462">
        <v>9.8000000000000007</v>
      </c>
      <c r="AR462" t="s">
        <v>5207</v>
      </c>
      <c r="AS462">
        <v>7.592407592E-2</v>
      </c>
      <c r="AT462" t="s">
        <v>5343</v>
      </c>
      <c r="AU462">
        <v>0.42</v>
      </c>
      <c r="AV462">
        <v>0.422818791946309</v>
      </c>
      <c r="AW462">
        <v>0.42140939597315402</v>
      </c>
    </row>
    <row r="463" spans="1:49" x14ac:dyDescent="0.2">
      <c r="A463">
        <v>414</v>
      </c>
      <c r="B463">
        <v>429</v>
      </c>
      <c r="C463" t="s">
        <v>5951</v>
      </c>
      <c r="D463">
        <v>10</v>
      </c>
      <c r="E463">
        <v>11</v>
      </c>
      <c r="F463">
        <v>2017</v>
      </c>
      <c r="G463" t="s">
        <v>1813</v>
      </c>
      <c r="H463" t="s">
        <v>5034</v>
      </c>
      <c r="I463" t="s">
        <v>5266</v>
      </c>
      <c r="J463">
        <v>100</v>
      </c>
      <c r="K463">
        <v>13.1</v>
      </c>
      <c r="L463" s="11">
        <v>43019</v>
      </c>
      <c r="M463" t="s">
        <v>5342</v>
      </c>
      <c r="N463">
        <v>2</v>
      </c>
      <c r="O463" s="12">
        <v>0.19930555555555554</v>
      </c>
      <c r="P463" t="s">
        <v>5950</v>
      </c>
      <c r="Q463" s="12">
        <f t="shared" si="25"/>
        <v>1.4583333333333365E-2</v>
      </c>
      <c r="R463" s="12">
        <v>0.21388888888888891</v>
      </c>
      <c r="T463" s="11">
        <v>43020</v>
      </c>
      <c r="U463" s="12">
        <v>0.3576388888888889</v>
      </c>
      <c r="V463" s="12">
        <f t="shared" si="26"/>
        <v>0.14374999999999999</v>
      </c>
      <c r="W463" s="12">
        <v>0.5</v>
      </c>
      <c r="X463" s="12">
        <f t="shared" si="27"/>
        <v>0.64375000000000004</v>
      </c>
      <c r="Y463">
        <v>12.34</v>
      </c>
      <c r="Z463" t="s">
        <v>5342</v>
      </c>
      <c r="AA463">
        <v>11.1</v>
      </c>
      <c r="AB463">
        <v>11.1</v>
      </c>
      <c r="AC463">
        <v>11.3</v>
      </c>
      <c r="AD463">
        <v>15</v>
      </c>
      <c r="AE463">
        <v>16.399999999999999</v>
      </c>
      <c r="AF463">
        <v>15.2</v>
      </c>
      <c r="AG463">
        <v>16.8</v>
      </c>
      <c r="AI463" s="11">
        <v>43027</v>
      </c>
      <c r="AJ463">
        <v>13.6</v>
      </c>
      <c r="AK463" t="s">
        <v>5207</v>
      </c>
      <c r="AL463">
        <v>14.8</v>
      </c>
      <c r="AN463" s="11">
        <v>43033</v>
      </c>
      <c r="AO463">
        <v>9.6999999999999993</v>
      </c>
      <c r="AP463">
        <v>9.9</v>
      </c>
      <c r="AR463" t="s">
        <v>5207</v>
      </c>
      <c r="AS463">
        <v>7.6999999999999999E-2</v>
      </c>
      <c r="AT463" t="s">
        <v>5343</v>
      </c>
      <c r="AU463">
        <v>0.44666666666666699</v>
      </c>
      <c r="AV463">
        <v>0.45394736842105299</v>
      </c>
      <c r="AW463">
        <v>0.45030701754385999</v>
      </c>
    </row>
    <row r="464" spans="1:49" x14ac:dyDescent="0.2">
      <c r="A464">
        <v>436</v>
      </c>
      <c r="B464">
        <v>452</v>
      </c>
      <c r="C464" t="s">
        <v>5978</v>
      </c>
      <c r="D464">
        <v>10</v>
      </c>
      <c r="E464">
        <v>19</v>
      </c>
      <c r="F464">
        <v>2017</v>
      </c>
      <c r="G464" t="s">
        <v>1813</v>
      </c>
      <c r="H464" t="s">
        <v>5034</v>
      </c>
      <c r="I464" t="s">
        <v>5266</v>
      </c>
      <c r="J464">
        <v>100</v>
      </c>
      <c r="K464">
        <v>11.8</v>
      </c>
      <c r="L464" s="11">
        <v>43027</v>
      </c>
      <c r="M464" t="s">
        <v>5342</v>
      </c>
      <c r="N464">
        <v>1</v>
      </c>
      <c r="O464" s="12">
        <v>0.20625000000000002</v>
      </c>
      <c r="P464" t="s">
        <v>5979</v>
      </c>
      <c r="Q464" s="12">
        <f t="shared" si="25"/>
        <v>1.3888888888888867E-2</v>
      </c>
      <c r="R464" s="12">
        <v>0.22013888888888888</v>
      </c>
      <c r="T464" s="11">
        <v>43028</v>
      </c>
      <c r="U464" s="12">
        <v>0.37986111111111115</v>
      </c>
      <c r="V464" s="12">
        <f t="shared" si="26"/>
        <v>0.15972222222222227</v>
      </c>
      <c r="W464" s="12">
        <v>0.5</v>
      </c>
      <c r="X464" s="12">
        <f t="shared" si="27"/>
        <v>0.65972222222222232</v>
      </c>
      <c r="Y464">
        <v>12.36</v>
      </c>
      <c r="Z464" t="s">
        <v>4994</v>
      </c>
      <c r="AA464">
        <v>11.2</v>
      </c>
      <c r="AB464">
        <v>10.9</v>
      </c>
      <c r="AC464">
        <v>11.3</v>
      </c>
      <c r="AD464">
        <v>15</v>
      </c>
      <c r="AE464">
        <v>16.2</v>
      </c>
      <c r="AF464">
        <v>15.1</v>
      </c>
      <c r="AG464">
        <v>16.399999999999999</v>
      </c>
      <c r="AI464" s="11">
        <v>43033</v>
      </c>
      <c r="AJ464">
        <v>13.4</v>
      </c>
      <c r="AK464">
        <v>15.1</v>
      </c>
      <c r="AL464">
        <v>12.9</v>
      </c>
      <c r="AN464" s="11">
        <v>43039</v>
      </c>
      <c r="AO464">
        <v>9.4</v>
      </c>
      <c r="AP464">
        <v>9.5</v>
      </c>
      <c r="AR464" t="s">
        <v>5207</v>
      </c>
      <c r="AS464">
        <v>0.08</v>
      </c>
      <c r="AT464" t="s">
        <v>5343</v>
      </c>
      <c r="AU464">
        <v>0.45333333333333298</v>
      </c>
      <c r="AV464">
        <v>0.45695364238410602</v>
      </c>
      <c r="AW464">
        <v>0.45514348785872</v>
      </c>
    </row>
    <row r="465" spans="1:49" x14ac:dyDescent="0.2">
      <c r="A465">
        <v>456</v>
      </c>
      <c r="B465">
        <v>472</v>
      </c>
      <c r="C465" t="s">
        <v>6004</v>
      </c>
      <c r="D465">
        <v>10</v>
      </c>
      <c r="E465">
        <v>25</v>
      </c>
      <c r="F465">
        <v>2017</v>
      </c>
      <c r="G465" t="s">
        <v>1265</v>
      </c>
      <c r="H465" t="s">
        <v>5069</v>
      </c>
      <c r="I465" t="s">
        <v>5237</v>
      </c>
      <c r="J465">
        <v>100.1</v>
      </c>
      <c r="K465">
        <v>12.1</v>
      </c>
      <c r="L465" s="11">
        <v>43033</v>
      </c>
      <c r="M465" t="s">
        <v>4994</v>
      </c>
      <c r="N465">
        <v>1</v>
      </c>
      <c r="O465" s="12">
        <v>0.18888888888888888</v>
      </c>
      <c r="P465" t="s">
        <v>6005</v>
      </c>
      <c r="Q465" s="12">
        <f t="shared" si="25"/>
        <v>1.5972222222222249E-2</v>
      </c>
      <c r="R465" s="12">
        <v>0.20486111111111113</v>
      </c>
      <c r="T465" s="11">
        <v>43034</v>
      </c>
      <c r="U465" s="12">
        <v>0.38194444444444442</v>
      </c>
      <c r="V465" s="12">
        <f t="shared" si="26"/>
        <v>0.17708333333333329</v>
      </c>
      <c r="W465" s="12">
        <v>0.5</v>
      </c>
      <c r="X465" s="12">
        <f t="shared" si="27"/>
        <v>0.67708333333333326</v>
      </c>
      <c r="Y465">
        <v>12.17</v>
      </c>
      <c r="Z465" t="s">
        <v>5342</v>
      </c>
      <c r="AA465">
        <v>11</v>
      </c>
      <c r="AB465">
        <v>11</v>
      </c>
      <c r="AC465">
        <v>11.2</v>
      </c>
      <c r="AD465">
        <v>15.1</v>
      </c>
      <c r="AE465">
        <v>16.399999999999999</v>
      </c>
      <c r="AF465">
        <v>14.8</v>
      </c>
      <c r="AG465">
        <v>16.100000000000001</v>
      </c>
      <c r="AI465" s="11">
        <v>43039</v>
      </c>
      <c r="AJ465">
        <v>14</v>
      </c>
      <c r="AK465">
        <v>15</v>
      </c>
      <c r="AL465">
        <v>13.1</v>
      </c>
      <c r="AN465" s="11">
        <v>43042</v>
      </c>
      <c r="AO465">
        <v>10.3</v>
      </c>
      <c r="AP465">
        <v>10.4</v>
      </c>
      <c r="AR465" t="s">
        <v>5207</v>
      </c>
      <c r="AS465">
        <v>8.8911088910000005E-2</v>
      </c>
      <c r="AT465" t="s">
        <v>5343</v>
      </c>
      <c r="AU465">
        <v>0.40397350993377501</v>
      </c>
      <c r="AV465">
        <v>0.38513513513513498</v>
      </c>
      <c r="AW465">
        <v>0.39455432253445499</v>
      </c>
    </row>
    <row r="466" spans="1:49" x14ac:dyDescent="0.2">
      <c r="A466">
        <v>631</v>
      </c>
      <c r="B466">
        <v>648</v>
      </c>
      <c r="C466" t="s">
        <v>6234</v>
      </c>
      <c r="D466">
        <v>1</v>
      </c>
      <c r="E466">
        <v>9</v>
      </c>
      <c r="F466">
        <v>2018</v>
      </c>
      <c r="G466" t="s">
        <v>1265</v>
      </c>
      <c r="H466" t="s">
        <v>5069</v>
      </c>
      <c r="I466" t="s">
        <v>5237</v>
      </c>
      <c r="J466">
        <v>100.1</v>
      </c>
      <c r="K466">
        <v>10.1</v>
      </c>
      <c r="L466" s="11">
        <v>43109</v>
      </c>
      <c r="M466" t="s">
        <v>4994</v>
      </c>
      <c r="N466">
        <v>1</v>
      </c>
      <c r="O466" s="12">
        <v>0.15833333333333333</v>
      </c>
      <c r="P466" t="s">
        <v>6235</v>
      </c>
      <c r="Q466" s="12">
        <f t="shared" si="25"/>
        <v>1.6666666666666691E-2</v>
      </c>
      <c r="R466" s="12">
        <v>0.17500000000000002</v>
      </c>
      <c r="T466" s="11">
        <v>43110</v>
      </c>
      <c r="U466" s="12">
        <v>0.3923611111111111</v>
      </c>
      <c r="V466" s="12">
        <f t="shared" si="26"/>
        <v>0.21736111111111109</v>
      </c>
      <c r="W466" s="12">
        <v>0.5</v>
      </c>
      <c r="X466" s="12">
        <f t="shared" si="27"/>
        <v>0.71736111111111112</v>
      </c>
      <c r="Y466">
        <v>12.33</v>
      </c>
      <c r="Z466" t="s">
        <v>5342</v>
      </c>
      <c r="AA466">
        <v>11.5</v>
      </c>
      <c r="AB466">
        <v>11.5</v>
      </c>
      <c r="AC466">
        <v>11.5</v>
      </c>
      <c r="AD466">
        <v>15.1</v>
      </c>
      <c r="AE466">
        <v>16.399999999999999</v>
      </c>
      <c r="AF466">
        <v>15.2</v>
      </c>
      <c r="AG466">
        <v>16.600000000000001</v>
      </c>
      <c r="AI466" s="11">
        <v>42747</v>
      </c>
      <c r="AJ466">
        <v>13.8</v>
      </c>
      <c r="AK466">
        <v>16</v>
      </c>
      <c r="AL466">
        <v>14.1</v>
      </c>
      <c r="AN466" s="11">
        <v>43123</v>
      </c>
      <c r="AO466">
        <v>10.3</v>
      </c>
      <c r="AP466">
        <v>10.4</v>
      </c>
      <c r="AR466" t="s">
        <v>5207</v>
      </c>
      <c r="AS466">
        <v>9.3906093910000002E-2</v>
      </c>
      <c r="AT466" t="s">
        <v>5343</v>
      </c>
      <c r="AU466">
        <v>0.40397350993377501</v>
      </c>
      <c r="AV466">
        <v>0.40789473684210498</v>
      </c>
      <c r="AW466">
        <v>0.40593412338793999</v>
      </c>
    </row>
    <row r="467" spans="1:49" x14ac:dyDescent="0.2">
      <c r="A467">
        <v>387</v>
      </c>
      <c r="B467">
        <v>402</v>
      </c>
      <c r="C467" t="s">
        <v>5916</v>
      </c>
      <c r="D467">
        <v>10</v>
      </c>
      <c r="E467">
        <v>5</v>
      </c>
      <c r="F467">
        <v>2017</v>
      </c>
      <c r="G467" t="s">
        <v>996</v>
      </c>
      <c r="H467" t="s">
        <v>5061</v>
      </c>
      <c r="I467" t="s">
        <v>5242</v>
      </c>
      <c r="J467">
        <v>99.9</v>
      </c>
      <c r="K467">
        <v>11.9</v>
      </c>
      <c r="L467" s="11">
        <v>43013</v>
      </c>
      <c r="M467" t="s">
        <v>4994</v>
      </c>
      <c r="N467">
        <v>3</v>
      </c>
      <c r="O467" s="12">
        <v>0.16250000000000001</v>
      </c>
      <c r="P467" t="s">
        <v>5914</v>
      </c>
      <c r="Q467" s="12">
        <f t="shared" si="25"/>
        <v>1.5972222222222221E-2</v>
      </c>
      <c r="R467" s="12">
        <v>0.17847222222222223</v>
      </c>
      <c r="T467" s="11">
        <v>43014</v>
      </c>
      <c r="U467" s="12">
        <v>0.35902777777777778</v>
      </c>
      <c r="V467" s="12">
        <f t="shared" si="26"/>
        <v>0.18055555555555555</v>
      </c>
      <c r="W467" s="12">
        <v>0.5</v>
      </c>
      <c r="X467" s="12">
        <f t="shared" si="27"/>
        <v>0.68055555555555558</v>
      </c>
      <c r="Y467">
        <v>12.27</v>
      </c>
      <c r="Z467" t="s">
        <v>4994</v>
      </c>
      <c r="AA467">
        <v>11.5</v>
      </c>
      <c r="AB467">
        <v>11.3</v>
      </c>
      <c r="AC467">
        <v>11.3</v>
      </c>
      <c r="AD467">
        <v>14.9</v>
      </c>
      <c r="AE467">
        <v>16.100000000000001</v>
      </c>
      <c r="AF467">
        <v>15.1</v>
      </c>
      <c r="AG467">
        <v>16.2</v>
      </c>
      <c r="AI467" s="11">
        <v>43019</v>
      </c>
      <c r="AJ467">
        <v>14.5</v>
      </c>
      <c r="AK467">
        <v>13.7</v>
      </c>
      <c r="AL467">
        <v>15.4</v>
      </c>
      <c r="AN467" s="11">
        <v>43027</v>
      </c>
      <c r="AO467">
        <v>9.1</v>
      </c>
      <c r="AP467">
        <v>9.4</v>
      </c>
      <c r="AR467" t="s">
        <v>5207</v>
      </c>
      <c r="AS467">
        <v>9.5095095099999999E-2</v>
      </c>
      <c r="AT467" t="s">
        <v>5343</v>
      </c>
      <c r="AU467">
        <v>0.46979865771812102</v>
      </c>
      <c r="AV467">
        <v>0.45033112582781498</v>
      </c>
      <c r="AW467">
        <v>0.460064891772968</v>
      </c>
    </row>
    <row r="468" spans="1:49" x14ac:dyDescent="0.2">
      <c r="A468">
        <v>405</v>
      </c>
      <c r="B468">
        <v>420</v>
      </c>
      <c r="C468" t="s">
        <v>5939</v>
      </c>
      <c r="D468">
        <v>10</v>
      </c>
      <c r="E468">
        <v>10</v>
      </c>
      <c r="F468">
        <v>2017</v>
      </c>
      <c r="G468" t="s">
        <v>996</v>
      </c>
      <c r="H468" t="s">
        <v>5061</v>
      </c>
      <c r="I468" t="s">
        <v>5242</v>
      </c>
      <c r="J468">
        <v>100</v>
      </c>
      <c r="K468">
        <v>12.5</v>
      </c>
      <c r="L468" s="11">
        <v>43018</v>
      </c>
      <c r="M468" t="s">
        <v>5342</v>
      </c>
      <c r="N468">
        <v>1</v>
      </c>
      <c r="O468" s="12">
        <v>0.18958333333333333</v>
      </c>
      <c r="P468" t="s">
        <v>5940</v>
      </c>
      <c r="Q468" s="12">
        <f t="shared" si="25"/>
        <v>1.4583333333333365E-2</v>
      </c>
      <c r="R468" s="12">
        <v>0.20416666666666669</v>
      </c>
      <c r="T468" s="11">
        <v>43019</v>
      </c>
      <c r="U468" s="12">
        <v>0.38194444444444442</v>
      </c>
      <c r="V468" s="12">
        <f t="shared" si="26"/>
        <v>0.17777777777777773</v>
      </c>
      <c r="W468" s="12">
        <v>0.5</v>
      </c>
      <c r="X468" s="12">
        <f t="shared" si="27"/>
        <v>0.6777777777777777</v>
      </c>
      <c r="Y468">
        <v>12.32</v>
      </c>
      <c r="Z468" t="s">
        <v>4994</v>
      </c>
      <c r="AA468">
        <v>11.9</v>
      </c>
      <c r="AB468">
        <v>12</v>
      </c>
      <c r="AC468">
        <v>12.2</v>
      </c>
      <c r="AD468">
        <v>15.1</v>
      </c>
      <c r="AE468">
        <v>16.399999999999999</v>
      </c>
      <c r="AF468">
        <v>15</v>
      </c>
      <c r="AG468">
        <v>16.3</v>
      </c>
      <c r="AI468" s="11">
        <v>43021</v>
      </c>
      <c r="AJ468">
        <v>17.8</v>
      </c>
      <c r="AK468">
        <v>15</v>
      </c>
      <c r="AL468">
        <v>14.6</v>
      </c>
      <c r="AN468" s="11">
        <v>43032</v>
      </c>
      <c r="AO468">
        <v>9.6</v>
      </c>
      <c r="AP468">
        <v>9.6999999999999993</v>
      </c>
      <c r="AR468" t="s">
        <v>5207</v>
      </c>
      <c r="AS468">
        <v>0.113</v>
      </c>
      <c r="AT468" t="s">
        <v>5343</v>
      </c>
      <c r="AU468">
        <v>0.45033112582781498</v>
      </c>
      <c r="AV468">
        <v>0.44</v>
      </c>
      <c r="AW468">
        <v>0.44516556291390702</v>
      </c>
    </row>
    <row r="469" spans="1:49" x14ac:dyDescent="0.2">
      <c r="A469">
        <v>421</v>
      </c>
      <c r="B469">
        <v>436</v>
      </c>
      <c r="C469" t="s">
        <v>5959</v>
      </c>
      <c r="D469">
        <v>10</v>
      </c>
      <c r="E469">
        <v>12</v>
      </c>
      <c r="F469">
        <v>2017</v>
      </c>
      <c r="G469" t="s">
        <v>1519</v>
      </c>
      <c r="H469" t="s">
        <v>5198</v>
      </c>
      <c r="I469" t="s">
        <v>5311</v>
      </c>
      <c r="J469">
        <v>100</v>
      </c>
      <c r="K469">
        <v>10.9</v>
      </c>
      <c r="L469" s="11">
        <v>43020</v>
      </c>
      <c r="M469" t="s">
        <v>5342</v>
      </c>
      <c r="N469">
        <v>1</v>
      </c>
      <c r="O469" s="12">
        <v>0.22291666666666665</v>
      </c>
      <c r="P469" t="s">
        <v>5960</v>
      </c>
      <c r="Q469" s="12">
        <f t="shared" si="25"/>
        <v>1.5277777777777807E-2</v>
      </c>
      <c r="R469" s="12">
        <v>0.23819444444444446</v>
      </c>
      <c r="T469" s="11">
        <v>43021</v>
      </c>
      <c r="U469" s="12">
        <v>0.37222222222222223</v>
      </c>
      <c r="V469" s="12">
        <f t="shared" si="26"/>
        <v>0.13402777777777777</v>
      </c>
      <c r="W469" s="12">
        <v>0.5</v>
      </c>
      <c r="X469" s="12">
        <f t="shared" si="27"/>
        <v>0.63402777777777775</v>
      </c>
      <c r="Y469">
        <v>12.37</v>
      </c>
      <c r="Z469" t="s">
        <v>4994</v>
      </c>
      <c r="AA469" t="s">
        <v>5207</v>
      </c>
      <c r="AB469" t="s">
        <v>5207</v>
      </c>
      <c r="AC469" t="s">
        <v>5207</v>
      </c>
      <c r="AD469">
        <v>15.1</v>
      </c>
      <c r="AE469">
        <v>16.3</v>
      </c>
      <c r="AF469">
        <v>15.1</v>
      </c>
      <c r="AG469">
        <v>16.3</v>
      </c>
      <c r="AI469" s="11">
        <v>43028</v>
      </c>
      <c r="AJ469">
        <v>15.2</v>
      </c>
      <c r="AK469">
        <v>13.2</v>
      </c>
      <c r="AL469">
        <v>13.2</v>
      </c>
      <c r="AN469" s="11">
        <v>43034</v>
      </c>
      <c r="AO469">
        <v>10.1</v>
      </c>
      <c r="AP469">
        <v>10.4</v>
      </c>
      <c r="AR469" t="s">
        <v>5207</v>
      </c>
      <c r="AS469">
        <v>9.5000000000000001E-2</v>
      </c>
      <c r="AT469" t="s">
        <v>5343</v>
      </c>
      <c r="AU469">
        <v>0.41059602649006599</v>
      </c>
      <c r="AV469">
        <v>0.39072847682119199</v>
      </c>
      <c r="AW469">
        <v>0.40066225165562902</v>
      </c>
    </row>
    <row r="470" spans="1:49" x14ac:dyDescent="0.2">
      <c r="A470">
        <v>591</v>
      </c>
      <c r="B470">
        <v>607</v>
      </c>
      <c r="C470" t="s">
        <v>6181</v>
      </c>
      <c r="D470">
        <v>12</v>
      </c>
      <c r="E470">
        <v>5</v>
      </c>
      <c r="F470">
        <v>2017</v>
      </c>
      <c r="G470" t="s">
        <v>1519</v>
      </c>
      <c r="H470" t="s">
        <v>5198</v>
      </c>
      <c r="I470" t="s">
        <v>5311</v>
      </c>
      <c r="J470">
        <v>100</v>
      </c>
      <c r="K470">
        <v>9</v>
      </c>
      <c r="L470" s="11">
        <v>43074</v>
      </c>
      <c r="M470" t="s">
        <v>4994</v>
      </c>
      <c r="N470">
        <v>4</v>
      </c>
      <c r="O470" s="12">
        <v>0.17777777777777778</v>
      </c>
      <c r="P470" t="s">
        <v>6178</v>
      </c>
      <c r="Q470" s="12">
        <f t="shared" si="25"/>
        <v>1.5972222222222221E-2</v>
      </c>
      <c r="R470" s="12">
        <v>0.19375000000000001</v>
      </c>
      <c r="T470" s="11">
        <v>43075</v>
      </c>
      <c r="U470" s="12">
        <v>0.39027777777777778</v>
      </c>
      <c r="V470" s="12">
        <f t="shared" si="26"/>
        <v>0.19652777777777777</v>
      </c>
      <c r="W470" s="12">
        <v>0.5</v>
      </c>
      <c r="X470" s="12">
        <f t="shared" si="27"/>
        <v>0.69652777777777775</v>
      </c>
      <c r="Y470">
        <v>12.35</v>
      </c>
      <c r="Z470" t="s">
        <v>4994</v>
      </c>
      <c r="AA470">
        <v>11.9</v>
      </c>
      <c r="AB470">
        <v>12</v>
      </c>
      <c r="AC470">
        <v>11.9</v>
      </c>
      <c r="AD470">
        <v>15</v>
      </c>
      <c r="AE470">
        <v>16.2</v>
      </c>
      <c r="AF470">
        <v>15.2</v>
      </c>
      <c r="AG470">
        <v>16.3</v>
      </c>
      <c r="AI470" s="11">
        <v>43077</v>
      </c>
      <c r="AJ470">
        <v>13.9</v>
      </c>
      <c r="AK470">
        <v>16.399999999999999</v>
      </c>
      <c r="AL470">
        <v>14.7</v>
      </c>
      <c r="AN470" s="11">
        <v>43088</v>
      </c>
      <c r="AO470">
        <v>9.6</v>
      </c>
      <c r="AP470">
        <v>9.9</v>
      </c>
      <c r="AR470" t="s">
        <v>5207</v>
      </c>
      <c r="AS470">
        <v>9.1999999999999998E-2</v>
      </c>
      <c r="AT470" t="s">
        <v>5343</v>
      </c>
      <c r="AU470">
        <v>0.44</v>
      </c>
      <c r="AV470">
        <v>0.42105263157894701</v>
      </c>
      <c r="AW470">
        <v>0.43052631578947398</v>
      </c>
    </row>
    <row r="471" spans="1:49" x14ac:dyDescent="0.2">
      <c r="A471">
        <v>400</v>
      </c>
      <c r="B471">
        <v>415</v>
      </c>
      <c r="C471" t="s">
        <v>5933</v>
      </c>
      <c r="D471">
        <v>10</v>
      </c>
      <c r="E471">
        <v>9</v>
      </c>
      <c r="F471">
        <v>2017</v>
      </c>
      <c r="G471" t="s">
        <v>1246</v>
      </c>
      <c r="H471" t="s">
        <v>5160</v>
      </c>
      <c r="I471" t="s">
        <v>5276</v>
      </c>
      <c r="J471">
        <v>100</v>
      </c>
      <c r="K471">
        <v>12.8</v>
      </c>
      <c r="L471" s="11">
        <v>43017</v>
      </c>
      <c r="M471" t="s">
        <v>5342</v>
      </c>
      <c r="N471">
        <v>4</v>
      </c>
      <c r="O471" s="12">
        <v>0.20416666666666669</v>
      </c>
      <c r="P471" t="s">
        <v>5929</v>
      </c>
      <c r="Q471" s="12">
        <f t="shared" si="25"/>
        <v>1.4583333333333309E-2</v>
      </c>
      <c r="R471" s="12">
        <v>0.21875</v>
      </c>
      <c r="S471" t="s">
        <v>5930</v>
      </c>
      <c r="T471" s="11">
        <v>43018</v>
      </c>
      <c r="U471" s="12">
        <v>0.36805555555555558</v>
      </c>
      <c r="V471" s="12">
        <f t="shared" si="26"/>
        <v>0.14930555555555558</v>
      </c>
      <c r="W471" s="12">
        <v>0.5</v>
      </c>
      <c r="X471" s="12">
        <f t="shared" si="27"/>
        <v>0.64930555555555558</v>
      </c>
      <c r="Y471">
        <v>12.3</v>
      </c>
      <c r="Z471" t="s">
        <v>5342</v>
      </c>
      <c r="AA471">
        <v>11.1</v>
      </c>
      <c r="AB471">
        <v>11</v>
      </c>
      <c r="AC471">
        <v>11.3</v>
      </c>
      <c r="AD471">
        <v>14.9</v>
      </c>
      <c r="AE471">
        <v>16.3</v>
      </c>
      <c r="AF471">
        <v>15</v>
      </c>
      <c r="AG471">
        <v>16.399999999999999</v>
      </c>
      <c r="AI471" s="11">
        <v>43020</v>
      </c>
      <c r="AJ471">
        <v>13</v>
      </c>
      <c r="AK471">
        <v>15.9</v>
      </c>
      <c r="AL471">
        <v>13.6</v>
      </c>
      <c r="AN471" s="11">
        <v>43028</v>
      </c>
      <c r="AO471">
        <v>10</v>
      </c>
      <c r="AP471">
        <v>10.1</v>
      </c>
      <c r="AR471" t="s">
        <v>5207</v>
      </c>
      <c r="AS471">
        <v>9.0999999999999998E-2</v>
      </c>
      <c r="AT471" t="s">
        <v>5343</v>
      </c>
      <c r="AU471">
        <v>0.422818791946309</v>
      </c>
      <c r="AV471">
        <v>0.42</v>
      </c>
      <c r="AW471">
        <v>0.42140939597315402</v>
      </c>
    </row>
    <row r="472" spans="1:49" x14ac:dyDescent="0.2">
      <c r="A472">
        <v>559</v>
      </c>
      <c r="B472">
        <v>575</v>
      </c>
      <c r="C472" t="s">
        <v>6140</v>
      </c>
      <c r="D472">
        <v>11</v>
      </c>
      <c r="E472">
        <v>16</v>
      </c>
      <c r="F472">
        <v>2017</v>
      </c>
      <c r="G472" t="s">
        <v>1246</v>
      </c>
      <c r="H472" t="s">
        <v>5160</v>
      </c>
      <c r="I472" t="s">
        <v>5276</v>
      </c>
      <c r="J472">
        <v>100</v>
      </c>
      <c r="K472">
        <v>10.6</v>
      </c>
      <c r="L472" s="11">
        <v>43055</v>
      </c>
      <c r="M472" t="s">
        <v>4994</v>
      </c>
      <c r="N472">
        <v>4</v>
      </c>
      <c r="O472" s="12">
        <v>0.1875</v>
      </c>
      <c r="P472" t="s">
        <v>6137</v>
      </c>
      <c r="Q472" s="12">
        <f t="shared" si="25"/>
        <v>1.7361111111111133E-2</v>
      </c>
      <c r="R472" s="12">
        <v>0.20486111111111113</v>
      </c>
      <c r="T472" s="11">
        <v>43056</v>
      </c>
      <c r="U472" s="12">
        <v>0.375</v>
      </c>
      <c r="V472" s="12">
        <f t="shared" si="26"/>
        <v>0.17013888888888887</v>
      </c>
      <c r="W472" s="12">
        <v>0.5</v>
      </c>
      <c r="X472" s="12">
        <f t="shared" si="27"/>
        <v>0.67013888888888884</v>
      </c>
      <c r="Y472">
        <v>12.33</v>
      </c>
      <c r="Z472" t="s">
        <v>4994</v>
      </c>
      <c r="AA472">
        <v>11.6</v>
      </c>
      <c r="AB472">
        <v>11.8</v>
      </c>
      <c r="AC472">
        <v>11.6</v>
      </c>
      <c r="AD472">
        <v>15.1</v>
      </c>
      <c r="AE472">
        <v>16.3</v>
      </c>
      <c r="AF472">
        <v>15</v>
      </c>
      <c r="AG472">
        <v>16.100000000000001</v>
      </c>
      <c r="AI472" s="11">
        <v>43061</v>
      </c>
      <c r="AJ472">
        <v>14.1</v>
      </c>
      <c r="AK472">
        <v>13.4</v>
      </c>
      <c r="AL472">
        <v>16.2</v>
      </c>
      <c r="AN472" s="11">
        <v>43061</v>
      </c>
      <c r="AO472">
        <v>9.6</v>
      </c>
      <c r="AP472">
        <v>9.5</v>
      </c>
      <c r="AR472" t="s">
        <v>5207</v>
      </c>
      <c r="AS472">
        <v>8.6999999999999994E-2</v>
      </c>
      <c r="AT472" t="s">
        <v>5343</v>
      </c>
      <c r="AU472">
        <v>0.443708609271523</v>
      </c>
      <c r="AV472">
        <v>0.44</v>
      </c>
      <c r="AW472">
        <v>0.44185430463576197</v>
      </c>
    </row>
    <row r="473" spans="1:49" x14ac:dyDescent="0.2">
      <c r="A473">
        <v>462</v>
      </c>
      <c r="B473">
        <v>478</v>
      </c>
      <c r="C473" t="s">
        <v>6013</v>
      </c>
      <c r="D473">
        <v>10</v>
      </c>
      <c r="E473">
        <v>26</v>
      </c>
      <c r="F473">
        <v>2017</v>
      </c>
      <c r="G473" t="s">
        <v>894</v>
      </c>
      <c r="H473" t="s">
        <v>5197</v>
      </c>
      <c r="I473" t="s">
        <v>5294</v>
      </c>
      <c r="J473">
        <v>100</v>
      </c>
      <c r="K473">
        <v>7.9</v>
      </c>
      <c r="L473" s="11">
        <v>43034</v>
      </c>
      <c r="M473" t="s">
        <v>4994</v>
      </c>
      <c r="N473">
        <v>3</v>
      </c>
      <c r="O473" s="12">
        <v>0.16805555555555554</v>
      </c>
      <c r="P473" t="s">
        <v>6010</v>
      </c>
      <c r="Q473" s="12">
        <f t="shared" si="25"/>
        <v>1.5277777777777807E-2</v>
      </c>
      <c r="R473" s="12">
        <v>0.18333333333333335</v>
      </c>
      <c r="T473" s="11">
        <v>43035</v>
      </c>
      <c r="U473" s="12">
        <v>0.37708333333333338</v>
      </c>
      <c r="V473" s="12">
        <f t="shared" si="26"/>
        <v>0.19375000000000003</v>
      </c>
      <c r="W473" s="12">
        <v>0.5</v>
      </c>
      <c r="X473" s="12">
        <f t="shared" si="27"/>
        <v>0.69375000000000009</v>
      </c>
      <c r="Y473">
        <v>12.29</v>
      </c>
      <c r="Z473" t="s">
        <v>4994</v>
      </c>
      <c r="AA473">
        <v>11</v>
      </c>
      <c r="AB473">
        <v>10.9</v>
      </c>
      <c r="AC473" t="s">
        <v>5207</v>
      </c>
      <c r="AD473">
        <v>15</v>
      </c>
      <c r="AE473">
        <v>16.5</v>
      </c>
      <c r="AF473">
        <v>15</v>
      </c>
      <c r="AG473">
        <v>16.3</v>
      </c>
      <c r="AI473" s="11">
        <v>43040</v>
      </c>
      <c r="AJ473">
        <v>14.9</v>
      </c>
      <c r="AK473">
        <v>13.1</v>
      </c>
      <c r="AL473" t="s">
        <v>5207</v>
      </c>
      <c r="AN473" s="11">
        <v>43046</v>
      </c>
      <c r="AO473" t="s">
        <v>5207</v>
      </c>
      <c r="AP473" t="s">
        <v>5207</v>
      </c>
      <c r="AR473" t="s">
        <v>5207</v>
      </c>
      <c r="AS473">
        <v>7.6999999999999999E-2</v>
      </c>
      <c r="AT473" t="s">
        <v>5343</v>
      </c>
      <c r="AU473" t="s">
        <v>5207</v>
      </c>
      <c r="AV473" t="s">
        <v>5207</v>
      </c>
      <c r="AW473" t="s">
        <v>5207</v>
      </c>
    </row>
    <row r="474" spans="1:49" x14ac:dyDescent="0.2">
      <c r="A474">
        <v>652</v>
      </c>
      <c r="B474">
        <v>669</v>
      </c>
      <c r="C474" t="s">
        <v>6263</v>
      </c>
      <c r="D474">
        <v>1</v>
      </c>
      <c r="E474">
        <v>11</v>
      </c>
      <c r="F474">
        <v>2018</v>
      </c>
      <c r="G474" t="s">
        <v>894</v>
      </c>
      <c r="H474" t="s">
        <v>5197</v>
      </c>
      <c r="I474" t="s">
        <v>5294</v>
      </c>
      <c r="J474">
        <v>100</v>
      </c>
      <c r="K474">
        <v>5</v>
      </c>
      <c r="L474" s="11">
        <v>43111</v>
      </c>
      <c r="M474" t="s">
        <v>5342</v>
      </c>
      <c r="N474">
        <v>2</v>
      </c>
      <c r="O474" s="12">
        <v>0.17361111111111113</v>
      </c>
      <c r="P474" t="s">
        <v>6262</v>
      </c>
      <c r="Q474" s="12">
        <f t="shared" si="25"/>
        <v>1.3888888888888867E-2</v>
      </c>
      <c r="R474" s="12">
        <v>0.1875</v>
      </c>
      <c r="T474" t="s">
        <v>6257</v>
      </c>
      <c r="U474" s="12">
        <v>0.36944444444444446</v>
      </c>
      <c r="V474" s="12">
        <f t="shared" si="26"/>
        <v>0.18194444444444446</v>
      </c>
      <c r="W474" s="12">
        <v>0.5</v>
      </c>
      <c r="X474" s="12">
        <f t="shared" si="27"/>
        <v>0.68194444444444446</v>
      </c>
      <c r="Y474">
        <v>12.23</v>
      </c>
      <c r="Z474" t="s">
        <v>5342</v>
      </c>
      <c r="AA474">
        <v>11.6</v>
      </c>
      <c r="AB474">
        <v>11.2</v>
      </c>
      <c r="AC474">
        <v>11</v>
      </c>
      <c r="AD474">
        <v>15.3</v>
      </c>
      <c r="AE474">
        <v>16.7</v>
      </c>
      <c r="AF474">
        <v>15.1</v>
      </c>
      <c r="AG474">
        <v>16.399999999999999</v>
      </c>
      <c r="AI474" s="11">
        <v>43118</v>
      </c>
      <c r="AJ474">
        <v>13.4</v>
      </c>
      <c r="AK474">
        <v>13</v>
      </c>
      <c r="AL474">
        <v>15.6</v>
      </c>
      <c r="AN474" s="11">
        <v>43132</v>
      </c>
      <c r="AO474" t="s">
        <v>5207</v>
      </c>
      <c r="AP474">
        <v>8.8000000000000007</v>
      </c>
      <c r="AR474" t="s">
        <v>5207</v>
      </c>
      <c r="AS474">
        <v>8.2000000000000003E-2</v>
      </c>
      <c r="AT474" t="s">
        <v>5343</v>
      </c>
      <c r="AU474" t="s">
        <v>5207</v>
      </c>
      <c r="AV474">
        <v>0.50331125827814605</v>
      </c>
      <c r="AW474" t="s">
        <v>5207</v>
      </c>
    </row>
    <row r="475" spans="1:49" x14ac:dyDescent="0.2">
      <c r="A475">
        <v>650</v>
      </c>
      <c r="B475">
        <v>667</v>
      </c>
      <c r="C475" t="s">
        <v>6260</v>
      </c>
      <c r="D475">
        <v>1</v>
      </c>
      <c r="E475">
        <v>11</v>
      </c>
      <c r="F475">
        <v>2018</v>
      </c>
      <c r="G475" t="s">
        <v>1814</v>
      </c>
      <c r="H475" t="s">
        <v>4968</v>
      </c>
      <c r="I475" t="s">
        <v>5260</v>
      </c>
      <c r="J475">
        <v>100</v>
      </c>
      <c r="K475">
        <v>6.6</v>
      </c>
      <c r="L475" s="11">
        <v>43111</v>
      </c>
      <c r="M475" t="s">
        <v>4994</v>
      </c>
      <c r="N475">
        <v>4</v>
      </c>
      <c r="O475" s="12">
        <v>0.15555555555555556</v>
      </c>
      <c r="P475" t="s">
        <v>6256</v>
      </c>
      <c r="Q475" s="12">
        <f t="shared" si="25"/>
        <v>1.4583333333333309E-2</v>
      </c>
      <c r="R475" s="12">
        <v>0.17013888888888887</v>
      </c>
      <c r="T475" t="s">
        <v>6257</v>
      </c>
      <c r="U475" s="12">
        <v>0.36944444444444446</v>
      </c>
      <c r="V475" s="12">
        <f t="shared" si="26"/>
        <v>0.1993055555555556</v>
      </c>
      <c r="W475" s="12">
        <v>0.5</v>
      </c>
      <c r="X475" s="12">
        <f t="shared" si="27"/>
        <v>0.69930555555555562</v>
      </c>
      <c r="Y475">
        <v>12.2</v>
      </c>
      <c r="Z475" t="s">
        <v>5342</v>
      </c>
      <c r="AA475">
        <v>11.4</v>
      </c>
      <c r="AB475">
        <v>11.7</v>
      </c>
      <c r="AC475">
        <v>11.4</v>
      </c>
      <c r="AD475">
        <v>15.3</v>
      </c>
      <c r="AE475" t="s">
        <v>5207</v>
      </c>
      <c r="AF475">
        <v>15</v>
      </c>
      <c r="AG475">
        <v>16.3</v>
      </c>
      <c r="AI475" s="11">
        <v>43118</v>
      </c>
      <c r="AJ475">
        <v>13.4</v>
      </c>
      <c r="AK475">
        <v>15</v>
      </c>
      <c r="AL475">
        <v>13.2</v>
      </c>
      <c r="AN475" s="11">
        <v>43132</v>
      </c>
      <c r="AO475">
        <v>9.5</v>
      </c>
      <c r="AP475">
        <v>8.8000000000000007</v>
      </c>
      <c r="AR475" t="s">
        <v>5207</v>
      </c>
      <c r="AS475">
        <v>7.0999999999999994E-2</v>
      </c>
      <c r="AT475" t="s">
        <v>5343</v>
      </c>
      <c r="AU475" t="s">
        <v>5207</v>
      </c>
      <c r="AV475">
        <v>0.5</v>
      </c>
      <c r="AW475" t="s">
        <v>5207</v>
      </c>
    </row>
    <row r="476" spans="1:49" x14ac:dyDescent="0.2">
      <c r="A476">
        <v>655</v>
      </c>
      <c r="B476">
        <v>672</v>
      </c>
      <c r="C476" t="s">
        <v>6266</v>
      </c>
      <c r="D476">
        <v>1</v>
      </c>
      <c r="E476">
        <v>17</v>
      </c>
      <c r="F476">
        <v>2018</v>
      </c>
      <c r="G476" t="s">
        <v>1814</v>
      </c>
      <c r="H476" t="s">
        <v>4968</v>
      </c>
      <c r="I476" t="s">
        <v>5260</v>
      </c>
      <c r="J476">
        <v>100</v>
      </c>
      <c r="K476">
        <v>6.7</v>
      </c>
      <c r="L476" s="11">
        <v>43117</v>
      </c>
      <c r="M476" t="s">
        <v>4994</v>
      </c>
      <c r="N476">
        <v>1</v>
      </c>
      <c r="O476" s="12">
        <v>0.1875</v>
      </c>
      <c r="P476" t="s">
        <v>6267</v>
      </c>
      <c r="Q476" s="12">
        <f t="shared" si="25"/>
        <v>1.5972222222222193E-2</v>
      </c>
      <c r="R476" s="12">
        <v>0.20347222222222219</v>
      </c>
      <c r="T476" s="11">
        <v>43118</v>
      </c>
      <c r="U476" s="12">
        <v>0.37638888888888888</v>
      </c>
      <c r="V476" s="12">
        <f t="shared" si="26"/>
        <v>0.17291666666666669</v>
      </c>
      <c r="W476" s="12">
        <v>0.5</v>
      </c>
      <c r="X476" s="12">
        <f t="shared" si="27"/>
        <v>0.67291666666666672</v>
      </c>
      <c r="Y476">
        <v>12.33</v>
      </c>
      <c r="Z476" t="s">
        <v>5342</v>
      </c>
      <c r="AA476">
        <v>11.6</v>
      </c>
      <c r="AB476">
        <v>11.5</v>
      </c>
      <c r="AC476">
        <v>11.4</v>
      </c>
      <c r="AD476">
        <v>15</v>
      </c>
      <c r="AE476">
        <v>16.399999999999999</v>
      </c>
      <c r="AF476">
        <v>15.2</v>
      </c>
      <c r="AG476">
        <v>16.600000000000001</v>
      </c>
      <c r="AI476" s="11">
        <v>43123</v>
      </c>
      <c r="AJ476">
        <v>13.4</v>
      </c>
      <c r="AK476">
        <v>15.1</v>
      </c>
      <c r="AL476">
        <v>14</v>
      </c>
      <c r="AN476" s="11">
        <v>43137</v>
      </c>
      <c r="AO476">
        <v>9</v>
      </c>
      <c r="AP476">
        <v>9.1</v>
      </c>
      <c r="AR476" t="s">
        <v>5207</v>
      </c>
      <c r="AS476">
        <v>0.08</v>
      </c>
      <c r="AT476" t="s">
        <v>5343</v>
      </c>
      <c r="AU476">
        <v>0.49333333333333301</v>
      </c>
      <c r="AV476">
        <v>0.49342105263157898</v>
      </c>
      <c r="AW476">
        <v>0.49337719298245603</v>
      </c>
    </row>
    <row r="477" spans="1:49" x14ac:dyDescent="0.2">
      <c r="A477">
        <v>398</v>
      </c>
      <c r="B477">
        <v>413</v>
      </c>
      <c r="C477" t="s">
        <v>5931</v>
      </c>
      <c r="D477">
        <v>10</v>
      </c>
      <c r="E477">
        <v>9</v>
      </c>
      <c r="F477">
        <v>2017</v>
      </c>
      <c r="G477" t="s">
        <v>1776</v>
      </c>
      <c r="H477" t="s">
        <v>4953</v>
      </c>
      <c r="I477" t="s">
        <v>5322</v>
      </c>
      <c r="J477">
        <v>100</v>
      </c>
      <c r="K477">
        <v>11.7</v>
      </c>
      <c r="L477" s="11">
        <v>43017</v>
      </c>
      <c r="M477" t="s">
        <v>5342</v>
      </c>
      <c r="N477">
        <v>2</v>
      </c>
      <c r="O477" s="12">
        <v>0.20416666666666669</v>
      </c>
      <c r="P477" t="s">
        <v>5929</v>
      </c>
      <c r="Q477" s="12">
        <f t="shared" si="25"/>
        <v>1.4583333333333309E-2</v>
      </c>
      <c r="R477" s="12">
        <v>0.21875</v>
      </c>
      <c r="S477" t="s">
        <v>5930</v>
      </c>
      <c r="T477" s="11">
        <v>43018</v>
      </c>
      <c r="U477" s="12">
        <v>0.36805555555555558</v>
      </c>
      <c r="V477" s="12">
        <f t="shared" si="26"/>
        <v>0.14930555555555558</v>
      </c>
      <c r="W477" s="12">
        <v>0.5</v>
      </c>
      <c r="X477" s="12">
        <f t="shared" si="27"/>
        <v>0.64930555555555558</v>
      </c>
      <c r="Y477">
        <v>12.28</v>
      </c>
      <c r="Z477" t="s">
        <v>5342</v>
      </c>
      <c r="AA477">
        <v>11.5</v>
      </c>
      <c r="AB477">
        <v>11.4</v>
      </c>
      <c r="AC477">
        <v>11.2</v>
      </c>
      <c r="AD477">
        <v>15</v>
      </c>
      <c r="AE477">
        <v>16.2</v>
      </c>
      <c r="AF477">
        <v>15.1</v>
      </c>
      <c r="AG477">
        <v>16.5</v>
      </c>
      <c r="AI477" s="11">
        <v>43020</v>
      </c>
      <c r="AJ477">
        <v>15.7</v>
      </c>
      <c r="AK477">
        <v>13.3</v>
      </c>
      <c r="AL477">
        <v>14.3</v>
      </c>
      <c r="AN477" s="11">
        <v>43028</v>
      </c>
      <c r="AO477">
        <v>9.6</v>
      </c>
      <c r="AP477">
        <v>9.6999999999999993</v>
      </c>
      <c r="AR477" t="s">
        <v>5207</v>
      </c>
      <c r="AS477">
        <v>9.1999999999999998E-2</v>
      </c>
      <c r="AT477" t="s">
        <v>5343</v>
      </c>
      <c r="AU477">
        <v>0.44</v>
      </c>
      <c r="AV477">
        <v>0.45033112582781498</v>
      </c>
      <c r="AW477">
        <v>0.44516556291390702</v>
      </c>
    </row>
    <row r="478" spans="1:49" x14ac:dyDescent="0.2">
      <c r="A478">
        <v>686</v>
      </c>
      <c r="B478">
        <v>703</v>
      </c>
      <c r="C478" t="s">
        <v>6306</v>
      </c>
      <c r="D478">
        <v>1</v>
      </c>
      <c r="E478">
        <v>31</v>
      </c>
      <c r="F478">
        <v>2018</v>
      </c>
      <c r="G478" t="s">
        <v>1776</v>
      </c>
      <c r="H478" t="s">
        <v>4953</v>
      </c>
      <c r="I478" t="s">
        <v>5322</v>
      </c>
      <c r="J478">
        <v>100</v>
      </c>
      <c r="K478">
        <v>8.4</v>
      </c>
      <c r="L478" s="11">
        <v>43131</v>
      </c>
      <c r="M478" t="s">
        <v>5342</v>
      </c>
      <c r="N478">
        <v>4</v>
      </c>
      <c r="O478" s="12">
        <v>0.20972222222222223</v>
      </c>
      <c r="P478" t="s">
        <v>6303</v>
      </c>
      <c r="Q478" s="12">
        <f t="shared" si="25"/>
        <v>1.4583333333333337E-2</v>
      </c>
      <c r="R478" s="12">
        <v>0.22430555555555556</v>
      </c>
      <c r="T478" s="11">
        <v>43132</v>
      </c>
      <c r="U478" s="12">
        <v>0.39166666666666666</v>
      </c>
      <c r="V478" s="12">
        <f t="shared" si="26"/>
        <v>0.1673611111111111</v>
      </c>
      <c r="W478" s="12">
        <v>0.5</v>
      </c>
      <c r="X478" s="12">
        <f t="shared" si="27"/>
        <v>0.66736111111111107</v>
      </c>
      <c r="Y478">
        <v>12.33</v>
      </c>
      <c r="Z478" t="s">
        <v>5342</v>
      </c>
      <c r="AA478">
        <v>11.1</v>
      </c>
      <c r="AB478">
        <v>10.9</v>
      </c>
      <c r="AC478">
        <v>11.1</v>
      </c>
      <c r="AD478">
        <v>14.9</v>
      </c>
      <c r="AE478">
        <v>16.100000000000001</v>
      </c>
      <c r="AF478">
        <v>15.4</v>
      </c>
      <c r="AG478">
        <v>16.7</v>
      </c>
      <c r="AI478" s="11">
        <v>43137</v>
      </c>
      <c r="AJ478">
        <v>13.6</v>
      </c>
      <c r="AK478">
        <v>12.9</v>
      </c>
      <c r="AL478">
        <v>15.2</v>
      </c>
      <c r="AN478" s="11">
        <v>43146</v>
      </c>
      <c r="AO478">
        <v>9.1</v>
      </c>
      <c r="AP478">
        <v>9.3000000000000007</v>
      </c>
      <c r="AR478" t="s">
        <v>5207</v>
      </c>
      <c r="AS478">
        <v>8.5999999999999993E-2</v>
      </c>
      <c r="AT478" t="s">
        <v>5343</v>
      </c>
      <c r="AU478">
        <v>0.46979865771812102</v>
      </c>
      <c r="AV478">
        <v>0.48051948051948001</v>
      </c>
      <c r="AW478">
        <v>0.47515906911880101</v>
      </c>
    </row>
    <row r="479" spans="1:49" x14ac:dyDescent="0.2">
      <c r="A479">
        <v>406</v>
      </c>
      <c r="B479">
        <v>421</v>
      </c>
      <c r="C479" t="s">
        <v>5941</v>
      </c>
      <c r="D479">
        <v>10</v>
      </c>
      <c r="E479">
        <v>10</v>
      </c>
      <c r="F479">
        <v>2017</v>
      </c>
      <c r="G479" t="s">
        <v>901</v>
      </c>
      <c r="H479" t="s">
        <v>4964</v>
      </c>
      <c r="I479" t="s">
        <v>5256</v>
      </c>
      <c r="J479">
        <v>100.1</v>
      </c>
      <c r="K479">
        <v>12</v>
      </c>
      <c r="L479" s="11">
        <v>43018</v>
      </c>
      <c r="M479" t="s">
        <v>5342</v>
      </c>
      <c r="N479">
        <v>2</v>
      </c>
      <c r="O479" s="12">
        <v>0.18958333333333333</v>
      </c>
      <c r="P479" t="s">
        <v>5940</v>
      </c>
      <c r="Q479" s="12">
        <f t="shared" si="25"/>
        <v>1.4583333333333365E-2</v>
      </c>
      <c r="R479" s="12">
        <v>0.20416666666666669</v>
      </c>
      <c r="T479" s="11">
        <v>43019</v>
      </c>
      <c r="U479" s="12">
        <v>0.38194444444444442</v>
      </c>
      <c r="V479" s="12">
        <f t="shared" si="26"/>
        <v>0.17777777777777773</v>
      </c>
      <c r="W479" s="12">
        <v>0.5</v>
      </c>
      <c r="X479" s="12">
        <f t="shared" si="27"/>
        <v>0.6777777777777777</v>
      </c>
      <c r="Y479">
        <v>12.33</v>
      </c>
      <c r="Z479" t="s">
        <v>4994</v>
      </c>
      <c r="AA479">
        <v>12.4</v>
      </c>
      <c r="AB479">
        <v>12.2</v>
      </c>
      <c r="AC479">
        <v>12.4</v>
      </c>
      <c r="AD479">
        <v>15.2</v>
      </c>
      <c r="AE479">
        <v>16.399999999999999</v>
      </c>
      <c r="AF479">
        <v>14.9</v>
      </c>
      <c r="AG479">
        <v>16.2</v>
      </c>
      <c r="AI479" s="11">
        <v>43021</v>
      </c>
      <c r="AJ479">
        <v>16.399999999999999</v>
      </c>
      <c r="AK479">
        <v>14.7</v>
      </c>
      <c r="AL479">
        <v>15</v>
      </c>
      <c r="AN479" s="11">
        <v>43032</v>
      </c>
      <c r="AO479">
        <v>9.9</v>
      </c>
      <c r="AP479">
        <v>9.6999999999999993</v>
      </c>
      <c r="AR479" t="s">
        <v>5207</v>
      </c>
      <c r="AS479">
        <v>9.0909090910000004E-2</v>
      </c>
      <c r="AT479" t="s">
        <v>5343</v>
      </c>
      <c r="AU479">
        <v>0.42763157894736797</v>
      </c>
      <c r="AV479">
        <v>0.43624161073825501</v>
      </c>
      <c r="AW479">
        <v>0.43193659484281199</v>
      </c>
    </row>
    <row r="480" spans="1:49" x14ac:dyDescent="0.2">
      <c r="A480">
        <v>439</v>
      </c>
      <c r="B480">
        <v>455</v>
      </c>
      <c r="C480" t="s">
        <v>5982</v>
      </c>
      <c r="D480">
        <v>10</v>
      </c>
      <c r="E480">
        <v>19</v>
      </c>
      <c r="F480">
        <v>2017</v>
      </c>
      <c r="G480" t="s">
        <v>901</v>
      </c>
      <c r="H480" t="s">
        <v>4964</v>
      </c>
      <c r="I480" t="s">
        <v>5256</v>
      </c>
      <c r="J480">
        <v>100.1</v>
      </c>
      <c r="K480">
        <v>11.7</v>
      </c>
      <c r="L480" s="11">
        <v>43027</v>
      </c>
      <c r="M480" t="s">
        <v>5342</v>
      </c>
      <c r="N480">
        <v>4</v>
      </c>
      <c r="O480" s="12">
        <v>0.20625000000000002</v>
      </c>
      <c r="P480" t="s">
        <v>5979</v>
      </c>
      <c r="Q480" s="12">
        <f t="shared" si="25"/>
        <v>1.3888888888888867E-2</v>
      </c>
      <c r="R480" s="12">
        <v>0.22013888888888888</v>
      </c>
      <c r="T480" s="11">
        <v>43028</v>
      </c>
      <c r="U480" s="12">
        <v>0.37986111111111115</v>
      </c>
      <c r="V480" s="12">
        <f t="shared" si="26"/>
        <v>0.15972222222222227</v>
      </c>
      <c r="W480" s="12">
        <v>0.5</v>
      </c>
      <c r="X480" s="12">
        <f t="shared" si="27"/>
        <v>0.65972222222222232</v>
      </c>
      <c r="Y480">
        <v>12.37</v>
      </c>
      <c r="Z480" t="s">
        <v>4994</v>
      </c>
      <c r="AA480">
        <v>10.9</v>
      </c>
      <c r="AB480">
        <v>11.2</v>
      </c>
      <c r="AC480">
        <v>11</v>
      </c>
      <c r="AD480">
        <v>14.9</v>
      </c>
      <c r="AE480">
        <v>16.100000000000001</v>
      </c>
      <c r="AF480">
        <v>15.2</v>
      </c>
      <c r="AG480">
        <v>16.399999999999999</v>
      </c>
      <c r="AI480" s="11">
        <v>43033</v>
      </c>
      <c r="AJ480">
        <v>13.2</v>
      </c>
      <c r="AK480">
        <v>13.9</v>
      </c>
      <c r="AL480">
        <v>14.9</v>
      </c>
      <c r="AN480" s="11">
        <v>43039</v>
      </c>
      <c r="AO480">
        <v>9.6999999999999993</v>
      </c>
      <c r="AP480">
        <v>9.6999999999999993</v>
      </c>
      <c r="AR480" t="s">
        <v>5207</v>
      </c>
      <c r="AS480">
        <v>8.8911088910000005E-2</v>
      </c>
      <c r="AT480" t="s">
        <v>5343</v>
      </c>
      <c r="AU480">
        <v>0.42953020134228198</v>
      </c>
      <c r="AV480">
        <v>0.44078947368421101</v>
      </c>
      <c r="AW480">
        <v>0.435159837513246</v>
      </c>
    </row>
    <row r="481" spans="1:49" x14ac:dyDescent="0.2">
      <c r="A481">
        <v>641</v>
      </c>
      <c r="B481">
        <v>658</v>
      </c>
      <c r="C481" t="s">
        <v>6247</v>
      </c>
      <c r="D481">
        <v>1</v>
      </c>
      <c r="E481">
        <v>10</v>
      </c>
      <c r="F481">
        <v>2018</v>
      </c>
      <c r="G481" t="s">
        <v>1190</v>
      </c>
      <c r="H481" t="s">
        <v>5167</v>
      </c>
      <c r="I481" t="s">
        <v>5269</v>
      </c>
      <c r="J481">
        <v>100</v>
      </c>
      <c r="K481">
        <v>7.4</v>
      </c>
      <c r="L481" s="11">
        <v>43110</v>
      </c>
      <c r="M481" t="s">
        <v>4994</v>
      </c>
      <c r="N481">
        <v>3</v>
      </c>
      <c r="O481" s="12">
        <v>0.16250000000000001</v>
      </c>
      <c r="P481" t="s">
        <v>6245</v>
      </c>
      <c r="Q481" s="12">
        <f t="shared" si="25"/>
        <v>1.5972222222222221E-2</v>
      </c>
      <c r="R481" s="12">
        <v>0.17847222222222223</v>
      </c>
      <c r="T481" s="11">
        <v>43111</v>
      </c>
      <c r="U481" s="12">
        <v>0.37638888888888888</v>
      </c>
      <c r="V481" s="12">
        <f t="shared" si="26"/>
        <v>0.19791666666666666</v>
      </c>
      <c r="W481" s="12">
        <v>0.5</v>
      </c>
      <c r="X481" s="12">
        <f t="shared" si="27"/>
        <v>0.69791666666666663</v>
      </c>
      <c r="Y481">
        <v>12.11</v>
      </c>
      <c r="Z481" t="s">
        <v>4994</v>
      </c>
      <c r="AA481">
        <v>11.4</v>
      </c>
      <c r="AB481">
        <v>11.6</v>
      </c>
      <c r="AC481">
        <v>11.5</v>
      </c>
      <c r="AD481">
        <v>15.2</v>
      </c>
      <c r="AE481">
        <v>16.600000000000001</v>
      </c>
      <c r="AF481">
        <v>15.1</v>
      </c>
      <c r="AG481">
        <v>16.3</v>
      </c>
      <c r="AI481" s="11">
        <v>43117</v>
      </c>
      <c r="AJ481">
        <v>13.9</v>
      </c>
      <c r="AK481">
        <v>14.2</v>
      </c>
      <c r="AL481">
        <v>15.5</v>
      </c>
      <c r="AN481" s="11">
        <v>43130</v>
      </c>
      <c r="AO481">
        <v>9.1999999999999993</v>
      </c>
      <c r="AP481">
        <v>9.1</v>
      </c>
      <c r="AR481" t="s">
        <v>5207</v>
      </c>
      <c r="AS481">
        <v>9.0999999999999998E-2</v>
      </c>
      <c r="AT481" t="s">
        <v>5343</v>
      </c>
      <c r="AU481">
        <v>0.48684210526315802</v>
      </c>
      <c r="AV481">
        <v>0.47682119205298001</v>
      </c>
      <c r="AW481">
        <v>0.48183164865806899</v>
      </c>
    </row>
    <row r="482" spans="1:49" x14ac:dyDescent="0.2">
      <c r="A482">
        <v>673</v>
      </c>
      <c r="B482">
        <v>690</v>
      </c>
      <c r="C482" t="s">
        <v>6289</v>
      </c>
      <c r="D482">
        <v>1</v>
      </c>
      <c r="E482">
        <v>29</v>
      </c>
      <c r="F482">
        <v>2018</v>
      </c>
      <c r="G482" t="s">
        <v>1190</v>
      </c>
      <c r="H482" t="s">
        <v>5167</v>
      </c>
      <c r="I482" t="s">
        <v>5269</v>
      </c>
      <c r="J482">
        <v>100.1</v>
      </c>
      <c r="K482">
        <v>6.1</v>
      </c>
      <c r="L482" s="11">
        <v>43129</v>
      </c>
      <c r="M482" t="s">
        <v>4994</v>
      </c>
      <c r="N482">
        <v>3</v>
      </c>
      <c r="O482" s="12">
        <v>0.19583333333333333</v>
      </c>
      <c r="P482" t="s">
        <v>6287</v>
      </c>
      <c r="Q482" s="12">
        <f t="shared" si="25"/>
        <v>1.5972222222222221E-2</v>
      </c>
      <c r="R482" s="12">
        <v>0.21180555555555555</v>
      </c>
      <c r="T482" s="11">
        <v>43130</v>
      </c>
      <c r="U482" s="12">
        <v>0.38750000000000001</v>
      </c>
      <c r="V482" s="12">
        <f t="shared" si="26"/>
        <v>0.17569444444444446</v>
      </c>
      <c r="W482" s="12">
        <v>0.5</v>
      </c>
      <c r="X482" s="12">
        <f t="shared" si="27"/>
        <v>0.67569444444444449</v>
      </c>
      <c r="Y482">
        <v>12.28</v>
      </c>
      <c r="Z482" t="s">
        <v>5342</v>
      </c>
      <c r="AA482">
        <v>11.6</v>
      </c>
      <c r="AB482">
        <v>11.4</v>
      </c>
      <c r="AC482">
        <v>11.3</v>
      </c>
      <c r="AD482">
        <v>15.2</v>
      </c>
      <c r="AE482">
        <v>16.399999999999999</v>
      </c>
      <c r="AF482">
        <v>15</v>
      </c>
      <c r="AG482">
        <v>16.3</v>
      </c>
      <c r="AI482" s="11">
        <v>43132</v>
      </c>
      <c r="AJ482">
        <v>14.5</v>
      </c>
      <c r="AK482">
        <v>13.7</v>
      </c>
      <c r="AL482">
        <v>16.100000000000001</v>
      </c>
      <c r="AN482" s="11">
        <v>43139</v>
      </c>
      <c r="AO482">
        <v>9.4</v>
      </c>
      <c r="AP482">
        <v>9.4</v>
      </c>
      <c r="AR482" t="s">
        <v>5207</v>
      </c>
      <c r="AS482">
        <v>9.9900099899999997E-2</v>
      </c>
      <c r="AT482" t="s">
        <v>5343</v>
      </c>
      <c r="AU482">
        <v>0.46052631578947401</v>
      </c>
      <c r="AV482">
        <v>0.46</v>
      </c>
      <c r="AW482">
        <v>0.46026315789473699</v>
      </c>
    </row>
    <row r="483" spans="1:49" x14ac:dyDescent="0.2">
      <c r="A483">
        <v>441</v>
      </c>
      <c r="B483">
        <v>457</v>
      </c>
      <c r="C483" t="s">
        <v>5985</v>
      </c>
      <c r="D483">
        <v>10</v>
      </c>
      <c r="E483">
        <v>23</v>
      </c>
      <c r="F483">
        <v>2017</v>
      </c>
      <c r="G483" t="s">
        <v>1256</v>
      </c>
      <c r="H483" t="s">
        <v>4975</v>
      </c>
      <c r="I483" t="s">
        <v>5325</v>
      </c>
      <c r="J483">
        <v>100</v>
      </c>
      <c r="K483">
        <v>10.9</v>
      </c>
      <c r="L483" s="11">
        <v>43031</v>
      </c>
      <c r="M483" t="s">
        <v>4994</v>
      </c>
      <c r="N483">
        <v>2</v>
      </c>
      <c r="O483" s="12">
        <v>0.17708333333333334</v>
      </c>
      <c r="P483" t="s">
        <v>5984</v>
      </c>
      <c r="Q483" s="12">
        <f t="shared" si="25"/>
        <v>1.5972222222222193E-2</v>
      </c>
      <c r="R483" s="12">
        <v>0.19305555555555554</v>
      </c>
      <c r="T483" s="11">
        <v>43032</v>
      </c>
      <c r="U483" s="12">
        <v>0.35555555555555557</v>
      </c>
      <c r="V483" s="12">
        <f t="shared" si="26"/>
        <v>0.16250000000000003</v>
      </c>
      <c r="W483" s="12">
        <v>0.5</v>
      </c>
      <c r="X483" s="12">
        <f t="shared" si="27"/>
        <v>0.66250000000000009</v>
      </c>
      <c r="Y483">
        <v>12.15</v>
      </c>
      <c r="Z483" t="s">
        <v>5342</v>
      </c>
      <c r="AA483">
        <v>11</v>
      </c>
      <c r="AB483">
        <v>11</v>
      </c>
      <c r="AC483">
        <v>10.9</v>
      </c>
      <c r="AD483">
        <v>15</v>
      </c>
      <c r="AE483">
        <v>16.2</v>
      </c>
      <c r="AF483">
        <v>15</v>
      </c>
      <c r="AG483">
        <v>16.399999999999999</v>
      </c>
      <c r="AI483" s="11">
        <v>43034</v>
      </c>
      <c r="AJ483">
        <v>13</v>
      </c>
      <c r="AK483">
        <v>15.4</v>
      </c>
      <c r="AL483">
        <v>12.9</v>
      </c>
      <c r="AN483" s="11">
        <v>43040</v>
      </c>
      <c r="AO483">
        <v>9.6999999999999993</v>
      </c>
      <c r="AP483">
        <v>9.9</v>
      </c>
      <c r="AR483" t="s">
        <v>5207</v>
      </c>
      <c r="AS483">
        <v>8.4000000000000005E-2</v>
      </c>
      <c r="AT483" t="s">
        <v>5343</v>
      </c>
      <c r="AU483">
        <v>0.43333333333333302</v>
      </c>
      <c r="AV483">
        <v>0.43333333333333302</v>
      </c>
      <c r="AW483">
        <v>0.43333333333333302</v>
      </c>
    </row>
    <row r="484" spans="1:49" x14ac:dyDescent="0.2">
      <c r="A484">
        <v>626</v>
      </c>
      <c r="B484">
        <v>643</v>
      </c>
      <c r="C484" t="s">
        <v>6228</v>
      </c>
      <c r="D484">
        <v>1</v>
      </c>
      <c r="E484">
        <v>8</v>
      </c>
      <c r="F484">
        <v>2018</v>
      </c>
      <c r="G484" t="s">
        <v>1256</v>
      </c>
      <c r="H484" t="s">
        <v>4975</v>
      </c>
      <c r="I484" t="s">
        <v>5325</v>
      </c>
      <c r="J484">
        <v>100</v>
      </c>
      <c r="K484">
        <v>7.7</v>
      </c>
      <c r="L484" s="11">
        <v>43108</v>
      </c>
      <c r="M484" t="s">
        <v>4994</v>
      </c>
      <c r="N484">
        <v>4</v>
      </c>
      <c r="O484" s="12">
        <v>0.16250000000000001</v>
      </c>
      <c r="P484" t="s">
        <v>6225</v>
      </c>
      <c r="Q484" s="12">
        <f t="shared" si="25"/>
        <v>1.5972222222222221E-2</v>
      </c>
      <c r="R484" s="12">
        <v>0.17847222222222223</v>
      </c>
      <c r="T484" s="11">
        <v>43109</v>
      </c>
      <c r="U484" s="12">
        <v>0.38958333333333334</v>
      </c>
      <c r="V484" s="12">
        <f t="shared" si="26"/>
        <v>0.21111111111111111</v>
      </c>
      <c r="W484" s="12">
        <v>0.5</v>
      </c>
      <c r="X484" s="12">
        <f t="shared" si="27"/>
        <v>0.71111111111111114</v>
      </c>
      <c r="Y484">
        <v>12.19</v>
      </c>
      <c r="Z484" t="s">
        <v>4994</v>
      </c>
      <c r="AA484">
        <v>12.2</v>
      </c>
      <c r="AB484">
        <v>12.1</v>
      </c>
      <c r="AC484">
        <v>12.6</v>
      </c>
      <c r="AD484">
        <v>15</v>
      </c>
      <c r="AE484">
        <v>16.2</v>
      </c>
      <c r="AF484">
        <v>15.1</v>
      </c>
      <c r="AG484">
        <v>16.3</v>
      </c>
      <c r="AI484" s="11">
        <v>42746</v>
      </c>
      <c r="AJ484">
        <v>14.6</v>
      </c>
      <c r="AK484">
        <v>15.5</v>
      </c>
      <c r="AL484">
        <v>15.6</v>
      </c>
      <c r="AN484" s="11">
        <v>43118</v>
      </c>
      <c r="AO484">
        <v>9.5</v>
      </c>
      <c r="AP484">
        <v>9.6</v>
      </c>
      <c r="AR484" t="s">
        <v>5207</v>
      </c>
      <c r="AS484">
        <v>8.7999999999999995E-2</v>
      </c>
      <c r="AT484" t="s">
        <v>5343</v>
      </c>
      <c r="AU484">
        <v>0.44666666666666699</v>
      </c>
      <c r="AV484">
        <v>0.443708609271523</v>
      </c>
      <c r="AW484">
        <v>0.445187637969095</v>
      </c>
    </row>
    <row r="485" spans="1:49" x14ac:dyDescent="0.2">
      <c r="A485">
        <v>458</v>
      </c>
      <c r="B485">
        <v>474</v>
      </c>
      <c r="C485" t="s">
        <v>6007</v>
      </c>
      <c r="D485">
        <v>10</v>
      </c>
      <c r="E485">
        <v>25</v>
      </c>
      <c r="F485">
        <v>2017</v>
      </c>
      <c r="G485" t="s">
        <v>1442</v>
      </c>
      <c r="H485" t="s">
        <v>4958</v>
      </c>
      <c r="I485" t="s">
        <v>5300</v>
      </c>
      <c r="J485">
        <v>100</v>
      </c>
      <c r="K485">
        <v>11.1</v>
      </c>
      <c r="L485" s="11">
        <v>43033</v>
      </c>
      <c r="M485" t="s">
        <v>4994</v>
      </c>
      <c r="N485">
        <v>3</v>
      </c>
      <c r="O485" s="12">
        <v>0.18888888888888888</v>
      </c>
      <c r="P485" t="s">
        <v>6005</v>
      </c>
      <c r="Q485" s="12">
        <f t="shared" si="25"/>
        <v>1.5972222222222249E-2</v>
      </c>
      <c r="R485" s="12">
        <v>0.20486111111111113</v>
      </c>
      <c r="T485" s="11">
        <v>43034</v>
      </c>
      <c r="U485" s="12">
        <v>0.38194444444444442</v>
      </c>
      <c r="V485" s="12">
        <f t="shared" si="26"/>
        <v>0.17708333333333329</v>
      </c>
      <c r="W485" s="12">
        <v>0.5</v>
      </c>
      <c r="X485" s="12">
        <f t="shared" si="27"/>
        <v>0.67708333333333326</v>
      </c>
      <c r="Y485">
        <v>12.23</v>
      </c>
      <c r="Z485" t="s">
        <v>5342</v>
      </c>
      <c r="AA485">
        <v>11.2</v>
      </c>
      <c r="AB485">
        <v>11</v>
      </c>
      <c r="AC485">
        <v>11.4</v>
      </c>
      <c r="AD485">
        <v>15.1</v>
      </c>
      <c r="AE485">
        <v>16.3</v>
      </c>
      <c r="AF485">
        <v>15.1</v>
      </c>
      <c r="AG485">
        <v>16.399999999999999</v>
      </c>
      <c r="AI485" s="11">
        <v>43039</v>
      </c>
      <c r="AJ485">
        <v>12.9</v>
      </c>
      <c r="AK485">
        <v>13.5</v>
      </c>
      <c r="AL485">
        <v>15.2</v>
      </c>
      <c r="AN485" s="11">
        <v>43042</v>
      </c>
      <c r="AO485">
        <v>9.9</v>
      </c>
      <c r="AP485">
        <v>10</v>
      </c>
      <c r="AR485" t="s">
        <v>5207</v>
      </c>
      <c r="AS485">
        <v>0.08</v>
      </c>
      <c r="AT485" t="s">
        <v>5343</v>
      </c>
      <c r="AU485">
        <v>0.42384105960264901</v>
      </c>
      <c r="AV485">
        <v>0.42384105960264901</v>
      </c>
      <c r="AW485">
        <v>0.42384105960264901</v>
      </c>
    </row>
    <row r="486" spans="1:49" x14ac:dyDescent="0.2">
      <c r="A486">
        <v>521</v>
      </c>
      <c r="B486">
        <v>537</v>
      </c>
      <c r="C486" t="s">
        <v>6092</v>
      </c>
      <c r="D486">
        <v>11</v>
      </c>
      <c r="E486">
        <v>8</v>
      </c>
      <c r="F486">
        <v>2017</v>
      </c>
      <c r="G486" t="s">
        <v>1442</v>
      </c>
      <c r="H486" t="s">
        <v>4958</v>
      </c>
      <c r="I486" t="s">
        <v>5300</v>
      </c>
      <c r="J486">
        <v>100</v>
      </c>
      <c r="K486">
        <v>10.6</v>
      </c>
      <c r="L486" s="11">
        <v>43047</v>
      </c>
      <c r="M486" t="s">
        <v>5342</v>
      </c>
      <c r="N486">
        <v>2</v>
      </c>
      <c r="O486" s="12">
        <v>0.1986111111111111</v>
      </c>
      <c r="P486" t="s">
        <v>6091</v>
      </c>
      <c r="Q486" s="12">
        <f t="shared" si="25"/>
        <v>1.4583333333333337E-2</v>
      </c>
      <c r="R486" s="12">
        <v>0.21319444444444444</v>
      </c>
      <c r="T486" s="11">
        <v>43048</v>
      </c>
      <c r="U486" s="12">
        <v>0.3611111111111111</v>
      </c>
      <c r="V486" s="12">
        <f t="shared" si="26"/>
        <v>0.14791666666666667</v>
      </c>
      <c r="W486" s="12">
        <v>0.5</v>
      </c>
      <c r="X486" s="12">
        <f t="shared" si="27"/>
        <v>0.6479166666666667</v>
      </c>
      <c r="Y486">
        <v>12.24</v>
      </c>
      <c r="Z486" t="s">
        <v>5342</v>
      </c>
      <c r="AA486">
        <v>11.6</v>
      </c>
      <c r="AB486">
        <v>11.1</v>
      </c>
      <c r="AC486">
        <v>11.4</v>
      </c>
      <c r="AD486">
        <v>15</v>
      </c>
      <c r="AE486">
        <v>16.399999999999999</v>
      </c>
      <c r="AF486">
        <v>15</v>
      </c>
      <c r="AG486">
        <v>16.3</v>
      </c>
      <c r="AI486" s="11">
        <v>43053</v>
      </c>
      <c r="AJ486">
        <v>15.9</v>
      </c>
      <c r="AK486">
        <v>12.9</v>
      </c>
      <c r="AL486">
        <v>13.8</v>
      </c>
      <c r="AN486" s="11">
        <v>43056</v>
      </c>
      <c r="AO486">
        <v>10.199999999999999</v>
      </c>
      <c r="AP486">
        <v>10</v>
      </c>
      <c r="AR486" t="s">
        <v>5207</v>
      </c>
      <c r="AS486">
        <v>8.5000000000000006E-2</v>
      </c>
      <c r="AT486" t="s">
        <v>5343</v>
      </c>
      <c r="AU486">
        <v>0.413333333333333</v>
      </c>
      <c r="AV486">
        <v>0.42</v>
      </c>
      <c r="AW486">
        <v>0.41666666666666702</v>
      </c>
    </row>
    <row r="487" spans="1:49" x14ac:dyDescent="0.2">
      <c r="A487">
        <v>422</v>
      </c>
      <c r="B487">
        <v>437</v>
      </c>
      <c r="C487" t="s">
        <v>5961</v>
      </c>
      <c r="D487">
        <v>10</v>
      </c>
      <c r="E487">
        <v>12</v>
      </c>
      <c r="F487">
        <v>2017</v>
      </c>
      <c r="G487" t="s">
        <v>1746</v>
      </c>
      <c r="H487" t="s">
        <v>5091</v>
      </c>
      <c r="I487" t="s">
        <v>5312</v>
      </c>
      <c r="J487">
        <v>100.1</v>
      </c>
      <c r="K487">
        <v>11.7</v>
      </c>
      <c r="L487" s="11">
        <v>43020</v>
      </c>
      <c r="M487" t="s">
        <v>5342</v>
      </c>
      <c r="N487">
        <v>2</v>
      </c>
      <c r="O487" s="12">
        <v>0.22291666666666665</v>
      </c>
      <c r="P487" t="s">
        <v>5960</v>
      </c>
      <c r="Q487" s="12">
        <f t="shared" si="25"/>
        <v>1.5277777777777807E-2</v>
      </c>
      <c r="R487" s="12">
        <v>0.23819444444444446</v>
      </c>
      <c r="T487" s="11">
        <v>43021</v>
      </c>
      <c r="U487" s="12">
        <v>0.37222222222222223</v>
      </c>
      <c r="V487" s="12">
        <f t="shared" si="26"/>
        <v>0.13402777777777777</v>
      </c>
      <c r="W487" s="12">
        <v>0.5</v>
      </c>
      <c r="X487" s="12">
        <f t="shared" si="27"/>
        <v>0.63402777777777775</v>
      </c>
      <c r="Y487">
        <v>12.28</v>
      </c>
      <c r="Z487" t="s">
        <v>4994</v>
      </c>
      <c r="AA487" t="s">
        <v>5207</v>
      </c>
      <c r="AB487">
        <v>10.8</v>
      </c>
      <c r="AC487">
        <v>11.1</v>
      </c>
      <c r="AD487">
        <v>15</v>
      </c>
      <c r="AE487">
        <v>16.2</v>
      </c>
      <c r="AF487">
        <v>14.9</v>
      </c>
      <c r="AG487">
        <v>16.100000000000001</v>
      </c>
      <c r="AI487" s="11">
        <v>43028</v>
      </c>
      <c r="AJ487">
        <v>15</v>
      </c>
      <c r="AK487">
        <v>13.2</v>
      </c>
      <c r="AL487">
        <v>13.7</v>
      </c>
      <c r="AN487" s="11">
        <v>43034</v>
      </c>
      <c r="AO487">
        <v>9.9</v>
      </c>
      <c r="AP487">
        <v>9.9</v>
      </c>
      <c r="AR487" t="s">
        <v>5207</v>
      </c>
      <c r="AS487">
        <v>9.1908091910000003E-2</v>
      </c>
      <c r="AT487" t="s">
        <v>5343</v>
      </c>
      <c r="AU487">
        <v>0.42</v>
      </c>
      <c r="AV487">
        <v>0.41610738255033602</v>
      </c>
      <c r="AW487">
        <v>0.418053691275168</v>
      </c>
    </row>
    <row r="488" spans="1:49" x14ac:dyDescent="0.2">
      <c r="A488">
        <v>451</v>
      </c>
      <c r="B488">
        <v>467</v>
      </c>
      <c r="C488" t="s">
        <v>5997</v>
      </c>
      <c r="D488">
        <v>10</v>
      </c>
      <c r="E488">
        <v>24</v>
      </c>
      <c r="F488">
        <v>2017</v>
      </c>
      <c r="G488" t="s">
        <v>1746</v>
      </c>
      <c r="H488" t="s">
        <v>5091</v>
      </c>
      <c r="I488" t="s">
        <v>5312</v>
      </c>
      <c r="J488">
        <v>100.2</v>
      </c>
      <c r="K488">
        <v>11.6</v>
      </c>
      <c r="L488" s="11">
        <v>43032</v>
      </c>
      <c r="M488" t="s">
        <v>4994</v>
      </c>
      <c r="N488">
        <v>4</v>
      </c>
      <c r="O488" s="12">
        <v>0.16319444444444445</v>
      </c>
      <c r="P488" t="s">
        <v>5994</v>
      </c>
      <c r="Q488" s="12">
        <f t="shared" si="25"/>
        <v>1.6666666666666663E-2</v>
      </c>
      <c r="R488" s="12">
        <v>0.17986111111111111</v>
      </c>
      <c r="T488" s="11">
        <v>43033</v>
      </c>
      <c r="U488" s="12">
        <v>0.3743055555555555</v>
      </c>
      <c r="V488" s="12">
        <f t="shared" si="26"/>
        <v>0.19444444444444439</v>
      </c>
      <c r="W488" s="12">
        <v>0.5</v>
      </c>
      <c r="X488" s="12">
        <f t="shared" si="27"/>
        <v>0.69444444444444442</v>
      </c>
      <c r="Y488">
        <v>12.31</v>
      </c>
      <c r="Z488" t="s">
        <v>4994</v>
      </c>
      <c r="AA488">
        <v>11</v>
      </c>
      <c r="AB488">
        <v>11.3</v>
      </c>
      <c r="AC488">
        <v>11.3</v>
      </c>
      <c r="AD488">
        <v>15</v>
      </c>
      <c r="AE488">
        <v>16.3</v>
      </c>
      <c r="AF488">
        <v>15</v>
      </c>
      <c r="AG488">
        <v>16.3</v>
      </c>
      <c r="AI488" s="11">
        <v>43035</v>
      </c>
      <c r="AJ488">
        <v>14</v>
      </c>
      <c r="AK488">
        <v>14.9</v>
      </c>
      <c r="AL488">
        <v>13.3</v>
      </c>
      <c r="AN488" s="11">
        <v>43041</v>
      </c>
      <c r="AO488">
        <v>10</v>
      </c>
      <c r="AP488">
        <v>9.9</v>
      </c>
      <c r="AR488" t="s">
        <v>5207</v>
      </c>
      <c r="AS488">
        <v>8.5828343309999999E-2</v>
      </c>
      <c r="AT488" t="s">
        <v>5343</v>
      </c>
      <c r="AU488">
        <v>0.42</v>
      </c>
      <c r="AV488">
        <v>0.42666666666666703</v>
      </c>
      <c r="AW488">
        <v>0.42333333333333301</v>
      </c>
    </row>
    <row r="489" spans="1:49" x14ac:dyDescent="0.2">
      <c r="A489">
        <v>352</v>
      </c>
      <c r="B489">
        <v>367</v>
      </c>
      <c r="C489" t="s">
        <v>5868</v>
      </c>
      <c r="D489">
        <v>9</v>
      </c>
      <c r="E489">
        <v>27</v>
      </c>
      <c r="F489">
        <v>2017</v>
      </c>
      <c r="G489" t="s">
        <v>1668</v>
      </c>
      <c r="H489" t="s">
        <v>4952</v>
      </c>
      <c r="I489" t="s">
        <v>5254</v>
      </c>
      <c r="J489">
        <v>100</v>
      </c>
      <c r="K489">
        <v>11</v>
      </c>
      <c r="L489" s="11">
        <v>43005</v>
      </c>
      <c r="M489" t="s">
        <v>5342</v>
      </c>
      <c r="N489">
        <v>4</v>
      </c>
      <c r="O489" s="12">
        <v>0.19305555555555554</v>
      </c>
      <c r="P489" t="s">
        <v>5865</v>
      </c>
      <c r="Q489" s="12">
        <f t="shared" si="25"/>
        <v>1.4583333333333365E-2</v>
      </c>
      <c r="R489" s="12">
        <v>0.2076388888888889</v>
      </c>
      <c r="T489" s="11">
        <v>43006</v>
      </c>
      <c r="U489" s="12">
        <v>0.35486111111111113</v>
      </c>
      <c r="V489" s="12">
        <f t="shared" si="26"/>
        <v>0.14722222222222223</v>
      </c>
      <c r="W489" s="12">
        <v>0.5</v>
      </c>
      <c r="X489" s="12">
        <f t="shared" si="27"/>
        <v>0.64722222222222225</v>
      </c>
      <c r="Y489">
        <v>12.3</v>
      </c>
      <c r="Z489" t="s">
        <v>5342</v>
      </c>
      <c r="AA489">
        <v>11.1</v>
      </c>
      <c r="AB489">
        <v>11.4</v>
      </c>
      <c r="AC489">
        <v>10.9</v>
      </c>
      <c r="AD489">
        <v>15.1</v>
      </c>
      <c r="AE489">
        <v>16.3</v>
      </c>
      <c r="AF489">
        <v>15</v>
      </c>
      <c r="AG489">
        <v>16.2</v>
      </c>
      <c r="AI489" s="11">
        <v>43011</v>
      </c>
      <c r="AJ489">
        <v>16.3</v>
      </c>
      <c r="AK489">
        <v>13.1</v>
      </c>
      <c r="AL489">
        <v>12.9</v>
      </c>
      <c r="AN489" s="11">
        <v>43014</v>
      </c>
      <c r="AO489">
        <v>9.9</v>
      </c>
      <c r="AP489">
        <v>9.9</v>
      </c>
      <c r="AR489" t="s">
        <v>5207</v>
      </c>
      <c r="AS489">
        <v>8.8999999999999996E-2</v>
      </c>
      <c r="AT489" t="s">
        <v>5343</v>
      </c>
      <c r="AU489">
        <v>0.42384105960264901</v>
      </c>
      <c r="AV489">
        <v>0.42</v>
      </c>
      <c r="AW489">
        <v>0.421920529801324</v>
      </c>
    </row>
    <row r="490" spans="1:49" x14ac:dyDescent="0.2">
      <c r="A490">
        <v>473</v>
      </c>
      <c r="B490">
        <v>489</v>
      </c>
      <c r="C490" t="s">
        <v>6028</v>
      </c>
      <c r="D490">
        <v>10</v>
      </c>
      <c r="E490">
        <v>30</v>
      </c>
      <c r="F490">
        <v>2017</v>
      </c>
      <c r="G490" t="s">
        <v>1668</v>
      </c>
      <c r="H490" t="s">
        <v>4952</v>
      </c>
      <c r="I490" t="s">
        <v>5254</v>
      </c>
      <c r="J490">
        <v>100</v>
      </c>
      <c r="K490">
        <v>10</v>
      </c>
      <c r="L490" s="11">
        <v>43038</v>
      </c>
      <c r="M490" t="s">
        <v>5342</v>
      </c>
      <c r="N490">
        <v>2</v>
      </c>
      <c r="O490" s="12">
        <v>0.19722222222222222</v>
      </c>
      <c r="P490" t="s">
        <v>6027</v>
      </c>
      <c r="Q490" s="12">
        <f t="shared" si="25"/>
        <v>1.5277777777777779E-2</v>
      </c>
      <c r="R490" s="12">
        <v>0.21249999999999999</v>
      </c>
      <c r="T490" s="11">
        <v>43039</v>
      </c>
      <c r="U490" s="12">
        <v>0.35486111111111113</v>
      </c>
      <c r="V490" s="12">
        <f t="shared" si="26"/>
        <v>0.14236111111111113</v>
      </c>
      <c r="W490" s="12">
        <v>0.5</v>
      </c>
      <c r="X490" s="12">
        <f t="shared" si="27"/>
        <v>0.64236111111111116</v>
      </c>
      <c r="Y490">
        <v>12.22</v>
      </c>
      <c r="Z490" t="s">
        <v>5342</v>
      </c>
      <c r="AA490" t="s">
        <v>5207</v>
      </c>
      <c r="AB490">
        <v>10.9</v>
      </c>
      <c r="AC490">
        <v>10.9</v>
      </c>
      <c r="AD490">
        <v>14.9</v>
      </c>
      <c r="AE490">
        <v>16.3</v>
      </c>
      <c r="AF490">
        <v>15</v>
      </c>
      <c r="AG490">
        <v>16.399999999999999</v>
      </c>
      <c r="AI490" s="11">
        <v>43041</v>
      </c>
      <c r="AJ490">
        <v>14.8</v>
      </c>
      <c r="AK490">
        <v>13.6</v>
      </c>
      <c r="AL490">
        <v>13.2</v>
      </c>
      <c r="AN490" s="11">
        <v>43047</v>
      </c>
      <c r="AO490">
        <v>10.1</v>
      </c>
      <c r="AP490">
        <v>10</v>
      </c>
      <c r="AR490" t="s">
        <v>5207</v>
      </c>
      <c r="AS490">
        <v>0.09</v>
      </c>
      <c r="AT490" t="s">
        <v>5343</v>
      </c>
      <c r="AU490">
        <v>0.41610738255033602</v>
      </c>
      <c r="AV490">
        <v>0.42666666666666703</v>
      </c>
      <c r="AW490">
        <v>0.42138702460850103</v>
      </c>
    </row>
    <row r="491" spans="1:49" x14ac:dyDescent="0.2">
      <c r="A491">
        <v>567</v>
      </c>
      <c r="B491">
        <v>583</v>
      </c>
      <c r="C491" t="s">
        <v>6151</v>
      </c>
      <c r="D491">
        <v>11</v>
      </c>
      <c r="E491">
        <v>28</v>
      </c>
      <c r="F491">
        <v>2017</v>
      </c>
      <c r="G491" t="s">
        <v>1409</v>
      </c>
      <c r="H491" t="s">
        <v>4996</v>
      </c>
      <c r="I491" t="s">
        <v>5279</v>
      </c>
      <c r="J491">
        <v>100</v>
      </c>
      <c r="K491">
        <v>9.4</v>
      </c>
      <c r="L491" s="11">
        <v>43067</v>
      </c>
      <c r="M491" t="s">
        <v>4994</v>
      </c>
      <c r="N491">
        <v>4</v>
      </c>
      <c r="O491" s="12">
        <v>0.16319444444444445</v>
      </c>
      <c r="P491" t="s">
        <v>6147</v>
      </c>
      <c r="Q491" s="12">
        <f t="shared" si="25"/>
        <v>1.5972222222222221E-2</v>
      </c>
      <c r="R491" s="12">
        <v>0.17916666666666667</v>
      </c>
      <c r="T491" s="11">
        <v>43068</v>
      </c>
      <c r="U491" s="12">
        <v>0.375</v>
      </c>
      <c r="V491" s="12">
        <f t="shared" si="26"/>
        <v>0.19583333333333333</v>
      </c>
      <c r="W491" s="12">
        <v>0.5</v>
      </c>
      <c r="X491" s="12">
        <f t="shared" si="27"/>
        <v>0.6958333333333333</v>
      </c>
      <c r="Y491">
        <v>12.3</v>
      </c>
      <c r="Z491" t="s">
        <v>4994</v>
      </c>
      <c r="AA491">
        <v>12.1</v>
      </c>
      <c r="AB491">
        <v>11.9</v>
      </c>
      <c r="AC491">
        <v>11.9</v>
      </c>
      <c r="AD491">
        <v>14.9</v>
      </c>
      <c r="AE491">
        <v>16.2</v>
      </c>
      <c r="AF491">
        <v>15.2</v>
      </c>
      <c r="AG491">
        <v>16.600000000000001</v>
      </c>
      <c r="AI491" s="11">
        <v>43069</v>
      </c>
      <c r="AJ491">
        <v>14.5</v>
      </c>
      <c r="AK491">
        <v>18.399999999999999</v>
      </c>
      <c r="AL491">
        <v>16.2</v>
      </c>
      <c r="AM491" t="s">
        <v>6148</v>
      </c>
      <c r="AN491" s="11">
        <v>43075</v>
      </c>
      <c r="AO491">
        <v>9.4</v>
      </c>
      <c r="AP491">
        <v>9.6</v>
      </c>
      <c r="AR491" t="s">
        <v>5207</v>
      </c>
      <c r="AS491">
        <v>0.13200000000000001</v>
      </c>
      <c r="AT491" t="s">
        <v>5343</v>
      </c>
      <c r="AU491">
        <v>0.456375838926174</v>
      </c>
      <c r="AV491">
        <v>0.46052631578947401</v>
      </c>
      <c r="AW491">
        <v>0.45845107735782398</v>
      </c>
    </row>
    <row r="492" spans="1:49" x14ac:dyDescent="0.2">
      <c r="A492">
        <v>597</v>
      </c>
      <c r="B492">
        <v>613</v>
      </c>
      <c r="C492" t="s">
        <v>6190</v>
      </c>
      <c r="D492">
        <v>12</v>
      </c>
      <c r="E492">
        <v>6</v>
      </c>
      <c r="F492">
        <v>2017</v>
      </c>
      <c r="G492" t="s">
        <v>1409</v>
      </c>
      <c r="H492" t="s">
        <v>4996</v>
      </c>
      <c r="I492" t="s">
        <v>5279</v>
      </c>
      <c r="J492">
        <v>100</v>
      </c>
      <c r="K492">
        <v>9.1</v>
      </c>
      <c r="L492" s="11">
        <v>43075</v>
      </c>
      <c r="M492" t="s">
        <v>4994</v>
      </c>
      <c r="N492">
        <v>2</v>
      </c>
      <c r="O492" s="12">
        <v>0.17291666666666669</v>
      </c>
      <c r="P492" t="s">
        <v>6189</v>
      </c>
      <c r="Q492" s="12">
        <f t="shared" si="25"/>
        <v>1.7361111111111077E-2</v>
      </c>
      <c r="R492" s="12">
        <v>0.19027777777777777</v>
      </c>
      <c r="T492" s="11">
        <v>43076</v>
      </c>
      <c r="U492" s="12">
        <v>0.35972222222222222</v>
      </c>
      <c r="V492" s="12">
        <f t="shared" si="26"/>
        <v>0.16944444444444445</v>
      </c>
      <c r="W492" s="12">
        <v>0.5</v>
      </c>
      <c r="X492" s="12">
        <f t="shared" si="27"/>
        <v>0.66944444444444451</v>
      </c>
      <c r="Y492">
        <v>12.29</v>
      </c>
      <c r="Z492" t="s">
        <v>5342</v>
      </c>
      <c r="AA492">
        <v>11.6</v>
      </c>
      <c r="AB492">
        <v>11.4</v>
      </c>
      <c r="AC492">
        <v>11.5</v>
      </c>
      <c r="AD492">
        <v>14.8</v>
      </c>
      <c r="AE492">
        <v>16.100000000000001</v>
      </c>
      <c r="AF492">
        <v>14.9</v>
      </c>
      <c r="AG492">
        <v>16.100000000000001</v>
      </c>
      <c r="AI492" s="11">
        <v>43088</v>
      </c>
      <c r="AJ492">
        <v>13.3</v>
      </c>
      <c r="AK492">
        <v>14.3</v>
      </c>
      <c r="AL492">
        <v>15</v>
      </c>
      <c r="AN492" s="11">
        <v>43088</v>
      </c>
      <c r="AO492">
        <v>9.3000000000000007</v>
      </c>
      <c r="AP492">
        <v>9.1999999999999993</v>
      </c>
      <c r="AR492" t="s">
        <v>5207</v>
      </c>
      <c r="AS492">
        <v>8.1000000000000003E-2</v>
      </c>
      <c r="AT492" t="s">
        <v>5343</v>
      </c>
      <c r="AU492">
        <v>0.45945945945945998</v>
      </c>
      <c r="AV492">
        <v>0.46308724832214798</v>
      </c>
      <c r="AW492">
        <v>0.46127335389080398</v>
      </c>
    </row>
    <row r="493" spans="1:49" x14ac:dyDescent="0.2">
      <c r="A493">
        <v>517</v>
      </c>
      <c r="B493">
        <v>533</v>
      </c>
      <c r="C493" t="s">
        <v>6087</v>
      </c>
      <c r="D493">
        <v>11</v>
      </c>
      <c r="E493">
        <v>8</v>
      </c>
      <c r="F493">
        <v>2017</v>
      </c>
      <c r="G493" t="s">
        <v>1649</v>
      </c>
      <c r="H493" t="s">
        <v>5022</v>
      </c>
      <c r="I493" t="s">
        <v>5275</v>
      </c>
      <c r="J493">
        <v>100.1</v>
      </c>
      <c r="K493">
        <v>9.8000000000000007</v>
      </c>
      <c r="L493" s="11">
        <v>43047</v>
      </c>
      <c r="M493" t="s">
        <v>4994</v>
      </c>
      <c r="N493">
        <v>2</v>
      </c>
      <c r="O493" s="12">
        <v>0.17847222222222223</v>
      </c>
      <c r="P493" t="s">
        <v>6086</v>
      </c>
      <c r="Q493" s="12">
        <f t="shared" si="25"/>
        <v>1.5972222222222221E-2</v>
      </c>
      <c r="R493" s="12">
        <v>0.19444444444444445</v>
      </c>
      <c r="T493" s="11">
        <v>43048</v>
      </c>
      <c r="U493" s="12">
        <v>0.3611111111111111</v>
      </c>
      <c r="V493" s="12">
        <f t="shared" si="26"/>
        <v>0.16666666666666666</v>
      </c>
      <c r="W493" s="12">
        <v>0.5</v>
      </c>
      <c r="X493" s="12">
        <f t="shared" si="27"/>
        <v>0.66666666666666663</v>
      </c>
      <c r="Y493">
        <v>12.14</v>
      </c>
      <c r="Z493" t="s">
        <v>5342</v>
      </c>
      <c r="AA493">
        <v>11.7</v>
      </c>
      <c r="AB493">
        <v>11.6</v>
      </c>
      <c r="AC493">
        <v>11.5</v>
      </c>
      <c r="AD493">
        <v>14.8</v>
      </c>
      <c r="AE493">
        <v>16.100000000000001</v>
      </c>
      <c r="AF493">
        <v>15</v>
      </c>
      <c r="AG493">
        <v>16.3</v>
      </c>
      <c r="AI493" s="11">
        <v>43053</v>
      </c>
      <c r="AJ493">
        <v>14.2</v>
      </c>
      <c r="AK493">
        <v>13.5</v>
      </c>
      <c r="AL493">
        <v>16.399999999999999</v>
      </c>
      <c r="AN493" s="11">
        <v>43056</v>
      </c>
      <c r="AO493">
        <v>9.8000000000000007</v>
      </c>
      <c r="AP493">
        <v>10.1</v>
      </c>
      <c r="AR493" t="s">
        <v>5207</v>
      </c>
      <c r="AS493">
        <v>9.2907092910000003E-2</v>
      </c>
      <c r="AT493" t="s">
        <v>5343</v>
      </c>
      <c r="AU493">
        <v>0.42567567567567599</v>
      </c>
      <c r="AV493">
        <v>0.413333333333333</v>
      </c>
      <c r="AW493">
        <v>0.41950450450450499</v>
      </c>
    </row>
    <row r="494" spans="1:49" x14ac:dyDescent="0.2">
      <c r="A494">
        <v>661</v>
      </c>
      <c r="B494">
        <v>678</v>
      </c>
      <c r="C494" t="s">
        <v>6274</v>
      </c>
      <c r="D494">
        <v>1</v>
      </c>
      <c r="E494">
        <v>17</v>
      </c>
      <c r="F494">
        <v>2018</v>
      </c>
      <c r="G494" t="s">
        <v>1649</v>
      </c>
      <c r="H494" t="s">
        <v>5022</v>
      </c>
      <c r="I494" t="s">
        <v>5275</v>
      </c>
      <c r="J494">
        <v>100.1</v>
      </c>
      <c r="K494">
        <v>7.5</v>
      </c>
      <c r="L494" s="11">
        <v>43117</v>
      </c>
      <c r="M494" t="s">
        <v>5342</v>
      </c>
      <c r="N494">
        <v>3</v>
      </c>
      <c r="O494" s="12">
        <v>0.20902777777777778</v>
      </c>
      <c r="P494" t="s">
        <v>6272</v>
      </c>
      <c r="Q494" s="12">
        <f t="shared" si="25"/>
        <v>1.6666666666666663E-2</v>
      </c>
      <c r="R494" s="12">
        <v>0.22569444444444445</v>
      </c>
      <c r="T494" s="11">
        <v>43118</v>
      </c>
      <c r="U494" s="12">
        <v>0.37638888888888888</v>
      </c>
      <c r="V494" s="12">
        <f t="shared" si="26"/>
        <v>0.15069444444444444</v>
      </c>
      <c r="W494" s="12">
        <v>0.5</v>
      </c>
      <c r="X494" s="12">
        <f t="shared" si="27"/>
        <v>0.65069444444444446</v>
      </c>
      <c r="Y494">
        <v>12.3</v>
      </c>
      <c r="Z494" t="s">
        <v>5342</v>
      </c>
      <c r="AA494">
        <v>11.8</v>
      </c>
      <c r="AB494">
        <v>11.7</v>
      </c>
      <c r="AC494">
        <v>11.6</v>
      </c>
      <c r="AD494">
        <v>15.1</v>
      </c>
      <c r="AE494">
        <v>16.399999999999999</v>
      </c>
      <c r="AF494">
        <v>15.1</v>
      </c>
      <c r="AG494">
        <v>16.3</v>
      </c>
      <c r="AI494" s="11">
        <v>43123</v>
      </c>
      <c r="AJ494">
        <v>16.100000000000001</v>
      </c>
      <c r="AK494">
        <v>14.4</v>
      </c>
      <c r="AL494">
        <v>13.6</v>
      </c>
      <c r="AN494" s="11">
        <v>43137</v>
      </c>
      <c r="AO494">
        <v>9.6999999999999993</v>
      </c>
      <c r="AP494">
        <v>9.6</v>
      </c>
      <c r="AR494" t="s">
        <v>5207</v>
      </c>
      <c r="AS494">
        <v>8.9910089910000004E-2</v>
      </c>
      <c r="AT494" t="s">
        <v>5343</v>
      </c>
      <c r="AU494">
        <v>0.443708609271523</v>
      </c>
      <c r="AV494">
        <v>0.443708609271523</v>
      </c>
      <c r="AW494">
        <v>0.443708609271523</v>
      </c>
    </row>
    <row r="495" spans="1:49" x14ac:dyDescent="0.2">
      <c r="A495">
        <v>529</v>
      </c>
      <c r="B495">
        <v>545</v>
      </c>
      <c r="C495" t="s">
        <v>6102</v>
      </c>
      <c r="D495">
        <v>11</v>
      </c>
      <c r="E495">
        <v>9</v>
      </c>
      <c r="F495">
        <v>2017</v>
      </c>
      <c r="G495" t="s">
        <v>5241</v>
      </c>
      <c r="H495" t="s">
        <v>4989</v>
      </c>
      <c r="I495" t="s">
        <v>5240</v>
      </c>
      <c r="J495">
        <v>100</v>
      </c>
      <c r="K495">
        <v>10.7</v>
      </c>
      <c r="L495" s="11">
        <v>43048</v>
      </c>
      <c r="M495" t="s">
        <v>5342</v>
      </c>
      <c r="N495">
        <v>2</v>
      </c>
      <c r="O495" s="12">
        <v>0.19305555555555554</v>
      </c>
      <c r="P495" t="s">
        <v>6101</v>
      </c>
      <c r="Q495" s="12">
        <f t="shared" si="25"/>
        <v>1.5972222222222249E-2</v>
      </c>
      <c r="R495" s="12">
        <v>0.20902777777777778</v>
      </c>
      <c r="T495" s="11">
        <v>43049</v>
      </c>
      <c r="U495" s="12">
        <v>0.36805555555555558</v>
      </c>
      <c r="V495" s="12">
        <f t="shared" si="26"/>
        <v>0.1590277777777778</v>
      </c>
      <c r="W495" s="12">
        <v>0.5</v>
      </c>
      <c r="X495" s="12">
        <f t="shared" si="27"/>
        <v>0.65902777777777777</v>
      </c>
      <c r="Y495">
        <v>12.36</v>
      </c>
      <c r="Z495" t="s">
        <v>4994</v>
      </c>
      <c r="AA495">
        <v>11.8</v>
      </c>
      <c r="AB495">
        <v>11.1</v>
      </c>
      <c r="AC495">
        <v>11</v>
      </c>
      <c r="AD495">
        <v>15</v>
      </c>
      <c r="AE495">
        <v>16.2</v>
      </c>
      <c r="AF495">
        <v>15.1</v>
      </c>
      <c r="AG495">
        <v>16.399999999999999</v>
      </c>
      <c r="AI495" s="11">
        <v>43054</v>
      </c>
      <c r="AJ495">
        <v>14.4</v>
      </c>
      <c r="AK495">
        <v>13.1</v>
      </c>
      <c r="AL495">
        <v>15.4</v>
      </c>
      <c r="AN495" s="11">
        <v>43061</v>
      </c>
      <c r="AO495">
        <v>10.199999999999999</v>
      </c>
      <c r="AP495">
        <v>10.3</v>
      </c>
      <c r="AR495" t="s">
        <v>5207</v>
      </c>
      <c r="AS495">
        <v>0.09</v>
      </c>
      <c r="AT495" t="s">
        <v>5343</v>
      </c>
      <c r="AU495">
        <v>0.4</v>
      </c>
      <c r="AV495">
        <v>0.40397350993377501</v>
      </c>
      <c r="AW495">
        <v>0.40198675496688702</v>
      </c>
    </row>
    <row r="496" spans="1:49" x14ac:dyDescent="0.2">
      <c r="A496">
        <v>573</v>
      </c>
      <c r="B496">
        <v>589</v>
      </c>
      <c r="C496" t="s">
        <v>6159</v>
      </c>
      <c r="D496">
        <v>11</v>
      </c>
      <c r="E496">
        <v>29</v>
      </c>
      <c r="F496">
        <v>2017</v>
      </c>
      <c r="G496" t="s">
        <v>5241</v>
      </c>
      <c r="H496" t="s">
        <v>4989</v>
      </c>
      <c r="I496" t="s">
        <v>5240</v>
      </c>
      <c r="J496">
        <v>100.1</v>
      </c>
      <c r="K496">
        <v>10.6</v>
      </c>
      <c r="L496" s="11">
        <v>43068</v>
      </c>
      <c r="M496" t="s">
        <v>4994</v>
      </c>
      <c r="N496">
        <v>2</v>
      </c>
      <c r="O496" s="12">
        <v>0.17430555555555557</v>
      </c>
      <c r="P496" t="s">
        <v>6158</v>
      </c>
      <c r="Q496" s="12">
        <f t="shared" si="25"/>
        <v>1.5277777777777751E-2</v>
      </c>
      <c r="R496" s="12">
        <v>0.18958333333333333</v>
      </c>
      <c r="T496" s="11">
        <v>43069</v>
      </c>
      <c r="U496" s="12">
        <v>0.36319444444444443</v>
      </c>
      <c r="V496" s="12">
        <f t="shared" si="26"/>
        <v>0.1736111111111111</v>
      </c>
      <c r="W496" s="12">
        <v>0.5</v>
      </c>
      <c r="X496" s="12">
        <f t="shared" si="27"/>
        <v>0.67361111111111116</v>
      </c>
      <c r="Y496">
        <v>12.27</v>
      </c>
      <c r="Z496" t="s">
        <v>4994</v>
      </c>
      <c r="AA496">
        <v>11.4</v>
      </c>
      <c r="AB496">
        <v>11.6</v>
      </c>
      <c r="AC496">
        <v>11.4</v>
      </c>
      <c r="AD496">
        <v>14.9</v>
      </c>
      <c r="AE496">
        <v>16.100000000000001</v>
      </c>
      <c r="AF496">
        <v>15</v>
      </c>
      <c r="AG496">
        <v>16.399999999999999</v>
      </c>
      <c r="AI496" s="11">
        <v>43075</v>
      </c>
      <c r="AJ496">
        <v>14.5</v>
      </c>
      <c r="AK496">
        <v>13.6</v>
      </c>
      <c r="AL496">
        <v>15.6</v>
      </c>
      <c r="AN496" s="11">
        <v>43076</v>
      </c>
      <c r="AO496">
        <v>10.1</v>
      </c>
      <c r="AP496">
        <v>10.1</v>
      </c>
      <c r="AR496" t="s">
        <v>5207</v>
      </c>
      <c r="AS496">
        <v>9.2907092910000003E-2</v>
      </c>
      <c r="AT496" t="s">
        <v>5343</v>
      </c>
      <c r="AU496">
        <v>0.40268456375838901</v>
      </c>
      <c r="AV496">
        <v>0.42</v>
      </c>
      <c r="AW496">
        <v>0.41134228187919503</v>
      </c>
    </row>
    <row r="497" spans="1:49" x14ac:dyDescent="0.2">
      <c r="A497">
        <v>433</v>
      </c>
      <c r="B497">
        <v>449</v>
      </c>
      <c r="C497" t="s">
        <v>5975</v>
      </c>
      <c r="D497">
        <v>10</v>
      </c>
      <c r="E497">
        <v>19</v>
      </c>
      <c r="F497">
        <v>2017</v>
      </c>
      <c r="G497" t="s">
        <v>1167</v>
      </c>
      <c r="H497" t="s">
        <v>5018</v>
      </c>
      <c r="I497" t="s">
        <v>5326</v>
      </c>
      <c r="J497">
        <v>100.3</v>
      </c>
      <c r="K497">
        <v>11.2</v>
      </c>
      <c r="L497" s="11">
        <v>43027</v>
      </c>
      <c r="M497" t="s">
        <v>4994</v>
      </c>
      <c r="N497">
        <v>2</v>
      </c>
      <c r="O497" s="12">
        <v>0.18194444444444444</v>
      </c>
      <c r="P497" t="s">
        <v>5974</v>
      </c>
      <c r="Q497" s="12">
        <f t="shared" si="25"/>
        <v>1.5277777777777779E-2</v>
      </c>
      <c r="R497" s="12">
        <v>0.19722222222222222</v>
      </c>
      <c r="T497" s="11">
        <v>43028</v>
      </c>
      <c r="U497" s="12">
        <v>0.37986111111111115</v>
      </c>
      <c r="V497" s="12">
        <f t="shared" si="26"/>
        <v>0.18263888888888893</v>
      </c>
      <c r="W497" s="12">
        <v>0.5</v>
      </c>
      <c r="X497" s="12">
        <f t="shared" si="27"/>
        <v>0.68263888888888891</v>
      </c>
      <c r="Y497">
        <v>12.34</v>
      </c>
      <c r="Z497" t="s">
        <v>4994</v>
      </c>
      <c r="AA497">
        <v>11.2</v>
      </c>
      <c r="AB497">
        <v>11.1</v>
      </c>
      <c r="AC497">
        <v>10.7</v>
      </c>
      <c r="AD497">
        <v>14.9</v>
      </c>
      <c r="AE497">
        <v>16.100000000000001</v>
      </c>
      <c r="AF497">
        <v>14.9</v>
      </c>
      <c r="AG497">
        <v>16.2</v>
      </c>
      <c r="AI497" s="11">
        <v>43033</v>
      </c>
      <c r="AJ497">
        <v>13.6</v>
      </c>
      <c r="AK497">
        <v>13.5</v>
      </c>
      <c r="AL497">
        <v>15.5</v>
      </c>
      <c r="AN497" s="11">
        <v>43039</v>
      </c>
      <c r="AO497">
        <v>10.3</v>
      </c>
      <c r="AP497">
        <v>10.3</v>
      </c>
      <c r="AR497" t="s">
        <v>5207</v>
      </c>
      <c r="AS497">
        <v>9.5712861420000003E-2</v>
      </c>
      <c r="AT497" t="s">
        <v>5343</v>
      </c>
      <c r="AU497">
        <v>0.389261744966443</v>
      </c>
      <c r="AV497">
        <v>0.39597315436241598</v>
      </c>
      <c r="AW497">
        <v>0.39261744966442902</v>
      </c>
    </row>
    <row r="498" spans="1:49" x14ac:dyDescent="0.2">
      <c r="A498">
        <v>549</v>
      </c>
      <c r="B498">
        <v>565</v>
      </c>
      <c r="C498" t="s">
        <v>6127</v>
      </c>
      <c r="D498">
        <v>11</v>
      </c>
      <c r="E498">
        <v>15</v>
      </c>
      <c r="F498">
        <v>2017</v>
      </c>
      <c r="G498" t="s">
        <v>1167</v>
      </c>
      <c r="H498" t="s">
        <v>5018</v>
      </c>
      <c r="I498" t="s">
        <v>5326</v>
      </c>
      <c r="J498">
        <v>100.2</v>
      </c>
      <c r="K498">
        <v>11.1</v>
      </c>
      <c r="L498" s="11">
        <v>43054</v>
      </c>
      <c r="M498" t="s">
        <v>4994</v>
      </c>
      <c r="N498">
        <v>2</v>
      </c>
      <c r="O498" s="12">
        <v>0.17847222222222223</v>
      </c>
      <c r="P498" t="s">
        <v>6126</v>
      </c>
      <c r="Q498" s="12">
        <f t="shared" si="25"/>
        <v>1.5972222222222221E-2</v>
      </c>
      <c r="R498" s="12">
        <v>0.19444444444444445</v>
      </c>
      <c r="T498" s="11">
        <v>43055</v>
      </c>
      <c r="U498" s="12">
        <v>0.35694444444444445</v>
      </c>
      <c r="V498" s="12">
        <f t="shared" si="26"/>
        <v>0.16250000000000001</v>
      </c>
      <c r="W498" s="12">
        <v>0.5</v>
      </c>
      <c r="X498" s="12">
        <f t="shared" si="27"/>
        <v>0.66249999999999998</v>
      </c>
      <c r="Y498">
        <v>12.29</v>
      </c>
      <c r="Z498" t="s">
        <v>5342</v>
      </c>
      <c r="AA498">
        <v>11.8</v>
      </c>
      <c r="AB498">
        <v>11.4</v>
      </c>
      <c r="AC498">
        <v>11.5</v>
      </c>
      <c r="AD498">
        <v>15</v>
      </c>
      <c r="AE498">
        <v>16.100000000000001</v>
      </c>
      <c r="AF498">
        <v>15.1</v>
      </c>
      <c r="AG498">
        <v>16.2</v>
      </c>
      <c r="AI498" s="11">
        <v>43061</v>
      </c>
      <c r="AJ498">
        <v>13.1</v>
      </c>
      <c r="AK498">
        <v>16.8</v>
      </c>
      <c r="AL498">
        <v>14</v>
      </c>
      <c r="AN498" s="11">
        <v>43061</v>
      </c>
      <c r="AO498">
        <v>10.1</v>
      </c>
      <c r="AP498">
        <v>10.3</v>
      </c>
      <c r="AR498" t="s">
        <v>5207</v>
      </c>
      <c r="AS498">
        <v>9.1816367270000004E-2</v>
      </c>
      <c r="AT498" t="s">
        <v>5343</v>
      </c>
      <c r="AU498">
        <v>0.4</v>
      </c>
      <c r="AV498">
        <v>0.39072847682119199</v>
      </c>
      <c r="AW498">
        <v>0.39536423841059598</v>
      </c>
    </row>
    <row r="499" spans="1:49" x14ac:dyDescent="0.2">
      <c r="A499">
        <v>380</v>
      </c>
      <c r="B499">
        <v>395</v>
      </c>
      <c r="C499" t="s">
        <v>5906</v>
      </c>
      <c r="D499">
        <v>10</v>
      </c>
      <c r="E499">
        <v>4</v>
      </c>
      <c r="F499">
        <v>2017</v>
      </c>
      <c r="G499" t="s">
        <v>1688</v>
      </c>
      <c r="H499" t="s">
        <v>4955</v>
      </c>
      <c r="I499" t="s">
        <v>5288</v>
      </c>
      <c r="J499">
        <v>100.2</v>
      </c>
      <c r="K499">
        <v>12.9</v>
      </c>
      <c r="L499" s="11">
        <v>43012</v>
      </c>
      <c r="M499" t="s">
        <v>4994</v>
      </c>
      <c r="N499">
        <v>4</v>
      </c>
      <c r="O499" s="12">
        <v>0.16874999999999998</v>
      </c>
      <c r="P499" t="s">
        <v>5903</v>
      </c>
      <c r="Q499" s="12">
        <f t="shared" si="25"/>
        <v>1.4583333333333365E-2</v>
      </c>
      <c r="R499" s="12">
        <v>0.18333333333333335</v>
      </c>
      <c r="T499" s="11">
        <v>43013</v>
      </c>
      <c r="U499" s="12">
        <v>0.35347222222222219</v>
      </c>
      <c r="V499" s="12">
        <f t="shared" si="26"/>
        <v>0.17013888888888884</v>
      </c>
      <c r="W499" s="12">
        <v>0.5</v>
      </c>
      <c r="X499" s="12">
        <f t="shared" si="27"/>
        <v>0.67013888888888884</v>
      </c>
      <c r="Y499">
        <v>12.26</v>
      </c>
      <c r="Z499" t="s">
        <v>5342</v>
      </c>
      <c r="AA499">
        <v>11.3</v>
      </c>
      <c r="AB499">
        <v>11.4</v>
      </c>
      <c r="AC499">
        <v>11.5</v>
      </c>
      <c r="AD499">
        <v>14.9</v>
      </c>
      <c r="AE499">
        <v>16.2</v>
      </c>
      <c r="AF499">
        <v>15.2</v>
      </c>
      <c r="AG499">
        <v>16.600000000000001</v>
      </c>
      <c r="AI499" s="11">
        <v>43018</v>
      </c>
      <c r="AJ499">
        <v>15.9</v>
      </c>
      <c r="AK499">
        <v>14.2</v>
      </c>
      <c r="AL499">
        <v>13.6</v>
      </c>
      <c r="AN499" s="11">
        <v>43021</v>
      </c>
      <c r="AO499">
        <v>10.3</v>
      </c>
      <c r="AP499">
        <v>10.5</v>
      </c>
      <c r="AR499" t="s">
        <v>5207</v>
      </c>
      <c r="AS499">
        <v>9.4810379240000006E-2</v>
      </c>
      <c r="AT499" t="s">
        <v>5343</v>
      </c>
      <c r="AU499">
        <v>0.39597315436241598</v>
      </c>
      <c r="AV499">
        <v>0.40131578947368401</v>
      </c>
      <c r="AW499">
        <v>0.39864447191805003</v>
      </c>
    </row>
    <row r="500" spans="1:49" x14ac:dyDescent="0.2">
      <c r="A500">
        <v>428</v>
      </c>
      <c r="B500">
        <v>444</v>
      </c>
      <c r="C500" t="s">
        <v>5968</v>
      </c>
      <c r="D500">
        <v>10</v>
      </c>
      <c r="E500">
        <v>18</v>
      </c>
      <c r="F500">
        <v>2017</v>
      </c>
      <c r="G500" t="s">
        <v>1688</v>
      </c>
      <c r="H500" t="s">
        <v>4955</v>
      </c>
      <c r="I500" t="s">
        <v>5288</v>
      </c>
      <c r="J500">
        <v>100.1</v>
      </c>
      <c r="K500">
        <v>12.2</v>
      </c>
      <c r="L500" s="11">
        <v>43026</v>
      </c>
      <c r="M500" t="s">
        <v>5342</v>
      </c>
      <c r="N500">
        <v>1</v>
      </c>
      <c r="O500" s="12">
        <v>0.21805555555555556</v>
      </c>
      <c r="P500" t="s">
        <v>5969</v>
      </c>
      <c r="Q500" s="12">
        <f t="shared" si="25"/>
        <v>1.1805555555555541E-2</v>
      </c>
      <c r="R500" s="12">
        <v>0.2298611111111111</v>
      </c>
      <c r="T500" s="11">
        <v>43027</v>
      </c>
      <c r="U500" s="12">
        <v>0.35833333333333334</v>
      </c>
      <c r="V500" s="12">
        <f t="shared" si="26"/>
        <v>0.12847222222222224</v>
      </c>
      <c r="W500" s="12">
        <v>0.5</v>
      </c>
      <c r="X500" s="12">
        <f t="shared" si="27"/>
        <v>0.62847222222222221</v>
      </c>
      <c r="Y500">
        <v>12.21</v>
      </c>
      <c r="Z500" t="s">
        <v>5342</v>
      </c>
      <c r="AA500">
        <v>11.2</v>
      </c>
      <c r="AB500">
        <v>11.3</v>
      </c>
      <c r="AC500">
        <v>11</v>
      </c>
      <c r="AD500">
        <v>15</v>
      </c>
      <c r="AE500">
        <v>16.100000000000001</v>
      </c>
      <c r="AF500">
        <v>15.1</v>
      </c>
      <c r="AG500">
        <v>16.3</v>
      </c>
      <c r="AI500" s="11">
        <v>43032</v>
      </c>
      <c r="AJ500">
        <v>13.4</v>
      </c>
      <c r="AK500">
        <v>13.6</v>
      </c>
      <c r="AL500">
        <v>15.2</v>
      </c>
      <c r="AN500" s="11">
        <v>43035</v>
      </c>
      <c r="AO500">
        <v>9.9</v>
      </c>
      <c r="AP500">
        <v>9.9</v>
      </c>
      <c r="AR500" t="s">
        <v>5207</v>
      </c>
      <c r="AS500">
        <v>8.6913086910000006E-2</v>
      </c>
      <c r="AT500" t="s">
        <v>5343</v>
      </c>
      <c r="AU500">
        <v>0.413333333333333</v>
      </c>
      <c r="AV500">
        <v>0.42384105960264901</v>
      </c>
      <c r="AW500">
        <v>0.41858719646799097</v>
      </c>
    </row>
    <row r="501" spans="1:49" x14ac:dyDescent="0.2">
      <c r="A501">
        <v>474</v>
      </c>
      <c r="B501">
        <v>490</v>
      </c>
      <c r="C501" t="s">
        <v>6029</v>
      </c>
      <c r="D501">
        <v>10</v>
      </c>
      <c r="E501">
        <v>30</v>
      </c>
      <c r="F501">
        <v>2017</v>
      </c>
      <c r="G501" t="s">
        <v>1697</v>
      </c>
      <c r="H501" t="s">
        <v>5000</v>
      </c>
      <c r="I501" t="s">
        <v>5238</v>
      </c>
      <c r="J501">
        <v>100</v>
      </c>
      <c r="K501">
        <v>11.6</v>
      </c>
      <c r="L501" s="11">
        <v>43038</v>
      </c>
      <c r="M501" t="s">
        <v>5342</v>
      </c>
      <c r="N501">
        <v>3</v>
      </c>
      <c r="O501" s="12">
        <v>0.19722222222222222</v>
      </c>
      <c r="P501" t="s">
        <v>6027</v>
      </c>
      <c r="Q501" s="12">
        <f t="shared" si="25"/>
        <v>1.5277777777777779E-2</v>
      </c>
      <c r="R501" s="12">
        <v>0.21249999999999999</v>
      </c>
      <c r="T501" s="11">
        <v>43039</v>
      </c>
      <c r="U501" s="12">
        <v>0.35486111111111113</v>
      </c>
      <c r="V501" s="12">
        <f t="shared" si="26"/>
        <v>0.14236111111111113</v>
      </c>
      <c r="W501" s="12">
        <v>0.5</v>
      </c>
      <c r="X501" s="12">
        <f t="shared" si="27"/>
        <v>0.64236111111111116</v>
      </c>
      <c r="Y501">
        <v>12.18</v>
      </c>
      <c r="Z501" t="s">
        <v>5342</v>
      </c>
      <c r="AA501">
        <v>10.7</v>
      </c>
      <c r="AB501">
        <v>10.9</v>
      </c>
      <c r="AC501">
        <v>11.1</v>
      </c>
      <c r="AD501">
        <v>15.1</v>
      </c>
      <c r="AE501">
        <v>16.5</v>
      </c>
      <c r="AF501">
        <v>15.2</v>
      </c>
      <c r="AG501">
        <v>16.600000000000001</v>
      </c>
      <c r="AI501" s="11">
        <v>43041</v>
      </c>
      <c r="AJ501">
        <v>13.4</v>
      </c>
      <c r="AK501">
        <v>16.100000000000001</v>
      </c>
      <c r="AL501">
        <v>13</v>
      </c>
      <c r="AN501" s="11">
        <v>43047</v>
      </c>
      <c r="AO501">
        <v>10.5</v>
      </c>
      <c r="AP501">
        <v>10.6</v>
      </c>
      <c r="AR501" t="s">
        <v>5207</v>
      </c>
      <c r="AS501">
        <v>9.8000000000000004E-2</v>
      </c>
      <c r="AT501" t="s">
        <v>5343</v>
      </c>
      <c r="AU501">
        <v>0.39735099337748297</v>
      </c>
      <c r="AV501">
        <v>0.394736842105263</v>
      </c>
      <c r="AW501">
        <v>0.39604391774137299</v>
      </c>
    </row>
    <row r="502" spans="1:49" x14ac:dyDescent="0.2">
      <c r="A502">
        <v>530</v>
      </c>
      <c r="B502">
        <v>546</v>
      </c>
      <c r="C502" t="s">
        <v>6103</v>
      </c>
      <c r="D502">
        <v>11</v>
      </c>
      <c r="E502">
        <v>9</v>
      </c>
      <c r="F502">
        <v>2017</v>
      </c>
      <c r="G502" t="s">
        <v>1697</v>
      </c>
      <c r="H502" t="s">
        <v>5000</v>
      </c>
      <c r="I502" t="s">
        <v>5238</v>
      </c>
      <c r="J502">
        <v>100.1</v>
      </c>
      <c r="K502">
        <v>11.4</v>
      </c>
      <c r="L502" s="11">
        <v>43048</v>
      </c>
      <c r="M502" t="s">
        <v>5342</v>
      </c>
      <c r="N502">
        <v>3</v>
      </c>
      <c r="O502" s="12">
        <v>0.19305555555555554</v>
      </c>
      <c r="P502" t="s">
        <v>6101</v>
      </c>
      <c r="Q502" s="12">
        <f t="shared" si="25"/>
        <v>1.5972222222222249E-2</v>
      </c>
      <c r="R502" s="12">
        <v>0.20902777777777778</v>
      </c>
      <c r="T502" s="11">
        <v>43049</v>
      </c>
      <c r="U502" s="12">
        <v>0.36805555555555558</v>
      </c>
      <c r="V502" s="12">
        <f t="shared" si="26"/>
        <v>0.1590277777777778</v>
      </c>
      <c r="W502" s="12">
        <v>0.5</v>
      </c>
      <c r="X502" s="12">
        <f t="shared" si="27"/>
        <v>0.65902777777777777</v>
      </c>
      <c r="Y502">
        <v>12.33</v>
      </c>
      <c r="Z502" t="s">
        <v>4994</v>
      </c>
      <c r="AA502">
        <v>11.9</v>
      </c>
      <c r="AB502">
        <v>11.8</v>
      </c>
      <c r="AC502">
        <v>11.6</v>
      </c>
      <c r="AD502">
        <v>15</v>
      </c>
      <c r="AE502">
        <v>16.399999999999999</v>
      </c>
      <c r="AF502">
        <v>15.1</v>
      </c>
      <c r="AG502">
        <v>16.399999999999999</v>
      </c>
      <c r="AI502" s="11">
        <v>43054</v>
      </c>
      <c r="AJ502">
        <v>14.2</v>
      </c>
      <c r="AK502">
        <v>16.600000000000001</v>
      </c>
      <c r="AL502">
        <v>13.7</v>
      </c>
      <c r="AN502" s="11">
        <v>43061</v>
      </c>
      <c r="AO502">
        <v>9.8000000000000007</v>
      </c>
      <c r="AP502">
        <v>9.9</v>
      </c>
      <c r="AR502" t="s">
        <v>5207</v>
      </c>
      <c r="AS502">
        <v>9.1908091910000003E-2</v>
      </c>
      <c r="AT502" t="s">
        <v>5343</v>
      </c>
      <c r="AU502">
        <v>0.44</v>
      </c>
      <c r="AV502">
        <v>0.43046357615893999</v>
      </c>
      <c r="AW502">
        <v>0.43523178807946999</v>
      </c>
    </row>
    <row r="503" spans="1:49" x14ac:dyDescent="0.2">
      <c r="A503">
        <v>540</v>
      </c>
      <c r="B503">
        <v>556</v>
      </c>
      <c r="C503" t="s">
        <v>6115</v>
      </c>
      <c r="D503">
        <v>11</v>
      </c>
      <c r="E503">
        <v>14</v>
      </c>
      <c r="F503">
        <v>2017</v>
      </c>
      <c r="G503" t="s">
        <v>1706</v>
      </c>
      <c r="H503" t="s">
        <v>5092</v>
      </c>
      <c r="I503" t="s">
        <v>5261</v>
      </c>
      <c r="J503">
        <v>100.2</v>
      </c>
      <c r="K503">
        <v>10.3</v>
      </c>
      <c r="L503" s="11">
        <v>43053</v>
      </c>
      <c r="M503" t="s">
        <v>4994</v>
      </c>
      <c r="N503">
        <v>1</v>
      </c>
      <c r="O503" s="12">
        <v>0.1673611111111111</v>
      </c>
      <c r="P503" t="s">
        <v>6116</v>
      </c>
      <c r="Q503" s="12">
        <f t="shared" si="25"/>
        <v>1.5277777777777807E-2</v>
      </c>
      <c r="R503" s="12">
        <v>0.18263888888888891</v>
      </c>
      <c r="T503" s="11">
        <v>43054</v>
      </c>
      <c r="U503" s="12">
        <v>0.39583333333333331</v>
      </c>
      <c r="V503" s="12">
        <f t="shared" si="26"/>
        <v>0.21319444444444441</v>
      </c>
      <c r="W503" s="12">
        <v>0.5</v>
      </c>
      <c r="X503" s="12">
        <f t="shared" si="27"/>
        <v>0.71319444444444446</v>
      </c>
      <c r="Y503">
        <v>12.13</v>
      </c>
      <c r="AA503">
        <v>11.1</v>
      </c>
      <c r="AB503">
        <v>11.1</v>
      </c>
      <c r="AC503">
        <v>11.7</v>
      </c>
      <c r="AD503">
        <v>15.2</v>
      </c>
      <c r="AE503">
        <v>16.399999999999999</v>
      </c>
      <c r="AF503">
        <v>15.4</v>
      </c>
      <c r="AG503">
        <v>16.7</v>
      </c>
      <c r="AI503" s="11">
        <v>43056</v>
      </c>
      <c r="AJ503">
        <v>14.3</v>
      </c>
      <c r="AK503">
        <v>13</v>
      </c>
      <c r="AL503">
        <v>15.4</v>
      </c>
      <c r="AN503" s="11">
        <v>43061</v>
      </c>
      <c r="AO503">
        <v>9.6999999999999993</v>
      </c>
      <c r="AP503">
        <v>9.8000000000000007</v>
      </c>
      <c r="AR503" t="s">
        <v>5207</v>
      </c>
      <c r="AS503">
        <v>8.7824351300000006E-2</v>
      </c>
      <c r="AT503" t="s">
        <v>5343</v>
      </c>
      <c r="AU503">
        <v>0.44078947368421101</v>
      </c>
      <c r="AV503">
        <v>0.44805194805194798</v>
      </c>
      <c r="AW503">
        <v>0.44442071086807899</v>
      </c>
    </row>
    <row r="504" spans="1:49" x14ac:dyDescent="0.2">
      <c r="A504">
        <v>639</v>
      </c>
      <c r="B504">
        <v>656</v>
      </c>
      <c r="C504" t="s">
        <v>6244</v>
      </c>
      <c r="D504">
        <v>1</v>
      </c>
      <c r="E504">
        <v>10</v>
      </c>
      <c r="F504">
        <v>2018</v>
      </c>
      <c r="G504" t="s">
        <v>1706</v>
      </c>
      <c r="H504" t="s">
        <v>5092</v>
      </c>
      <c r="I504" t="s">
        <v>5261</v>
      </c>
      <c r="J504">
        <v>100.1</v>
      </c>
      <c r="K504">
        <v>8.1</v>
      </c>
      <c r="L504" s="11">
        <v>43110</v>
      </c>
      <c r="M504" t="s">
        <v>4994</v>
      </c>
      <c r="N504">
        <v>1</v>
      </c>
      <c r="O504" s="12">
        <v>0.16250000000000001</v>
      </c>
      <c r="P504" t="s">
        <v>6245</v>
      </c>
      <c r="Q504" s="12">
        <f t="shared" si="25"/>
        <v>1.5972222222222221E-2</v>
      </c>
      <c r="R504" s="12">
        <v>0.17847222222222223</v>
      </c>
      <c r="T504" s="11">
        <v>43111</v>
      </c>
      <c r="U504" s="12">
        <v>0.37638888888888888</v>
      </c>
      <c r="V504" s="12">
        <f t="shared" si="26"/>
        <v>0.19791666666666666</v>
      </c>
      <c r="W504" s="12">
        <v>0.5</v>
      </c>
      <c r="X504" s="12">
        <f t="shared" si="27"/>
        <v>0.69791666666666663</v>
      </c>
      <c r="Y504">
        <v>12.24</v>
      </c>
      <c r="Z504" t="s">
        <v>4994</v>
      </c>
      <c r="AA504">
        <v>11.1</v>
      </c>
      <c r="AB504">
        <v>11.2</v>
      </c>
      <c r="AC504">
        <v>11.1</v>
      </c>
      <c r="AD504">
        <v>15.3</v>
      </c>
      <c r="AE504">
        <v>16.600000000000001</v>
      </c>
      <c r="AF504">
        <v>15</v>
      </c>
      <c r="AG504">
        <v>16.399999999999999</v>
      </c>
      <c r="AI504" s="11">
        <v>75988</v>
      </c>
      <c r="AJ504">
        <v>13</v>
      </c>
      <c r="AK504">
        <v>15.5</v>
      </c>
      <c r="AL504">
        <v>14.1</v>
      </c>
      <c r="AN504" s="11">
        <v>43130</v>
      </c>
      <c r="AO504">
        <v>10</v>
      </c>
      <c r="AP504">
        <v>9.8000000000000007</v>
      </c>
      <c r="AR504" t="s">
        <v>5207</v>
      </c>
      <c r="AS504">
        <v>9.1908091910000003E-2</v>
      </c>
      <c r="AT504" t="s">
        <v>5343</v>
      </c>
      <c r="AU504">
        <v>0.43137254901960798</v>
      </c>
      <c r="AV504">
        <v>0.44</v>
      </c>
      <c r="AW504">
        <v>0.43568627450980402</v>
      </c>
    </row>
    <row r="505" spans="1:49" x14ac:dyDescent="0.2">
      <c r="A505">
        <v>677</v>
      </c>
      <c r="B505">
        <v>694</v>
      </c>
      <c r="C505" t="s">
        <v>6295</v>
      </c>
      <c r="D505">
        <v>1</v>
      </c>
      <c r="E505">
        <v>29</v>
      </c>
      <c r="F505">
        <v>2018</v>
      </c>
      <c r="G505" t="s">
        <v>1822</v>
      </c>
      <c r="H505" t="s">
        <v>4994</v>
      </c>
      <c r="I505" t="s">
        <v>5206</v>
      </c>
      <c r="J505">
        <v>100</v>
      </c>
      <c r="K505">
        <v>6.7</v>
      </c>
      <c r="L505" s="11">
        <v>43129</v>
      </c>
      <c r="M505" t="s">
        <v>5342</v>
      </c>
      <c r="N505">
        <v>3</v>
      </c>
      <c r="O505" s="12">
        <v>0.21736111111111112</v>
      </c>
      <c r="P505" t="s">
        <v>6293</v>
      </c>
      <c r="Q505" s="12">
        <f t="shared" si="25"/>
        <v>1.5277777777777751E-2</v>
      </c>
      <c r="R505" s="12">
        <v>0.23263888888888887</v>
      </c>
      <c r="T505" s="11">
        <v>43130</v>
      </c>
      <c r="U505" s="12">
        <v>0.38750000000000001</v>
      </c>
      <c r="V505" s="12">
        <f t="shared" si="26"/>
        <v>0.15486111111111114</v>
      </c>
      <c r="W505" s="12">
        <v>0.5</v>
      </c>
      <c r="X505" s="12">
        <f t="shared" si="27"/>
        <v>0.65486111111111112</v>
      </c>
      <c r="Y505">
        <v>12.35</v>
      </c>
      <c r="Z505" t="s">
        <v>5342</v>
      </c>
      <c r="AA505">
        <v>11.9</v>
      </c>
      <c r="AB505">
        <v>11.6</v>
      </c>
      <c r="AC505">
        <v>11.8</v>
      </c>
      <c r="AD505">
        <v>15.1</v>
      </c>
      <c r="AE505">
        <v>16.5</v>
      </c>
      <c r="AF505">
        <v>15.2</v>
      </c>
      <c r="AG505">
        <v>16.600000000000001</v>
      </c>
      <c r="AI505" s="11">
        <v>43132</v>
      </c>
      <c r="AJ505">
        <v>13.4</v>
      </c>
      <c r="AK505">
        <v>14.6</v>
      </c>
      <c r="AL505">
        <v>15.5</v>
      </c>
      <c r="AN505" s="11">
        <v>43139</v>
      </c>
      <c r="AO505">
        <v>9.1</v>
      </c>
      <c r="AP505">
        <v>9.3000000000000007</v>
      </c>
      <c r="AR505" t="s">
        <v>5207</v>
      </c>
      <c r="AS505">
        <v>8.2000000000000003E-2</v>
      </c>
      <c r="AT505" t="s">
        <v>5343</v>
      </c>
      <c r="AU505">
        <v>0.49006622516556297</v>
      </c>
      <c r="AV505">
        <v>0.480263157894737</v>
      </c>
      <c r="AW505">
        <v>0.48516469153015002</v>
      </c>
    </row>
    <row r="506" spans="1:49" x14ac:dyDescent="0.2">
      <c r="A506">
        <v>392</v>
      </c>
      <c r="B506">
        <v>407</v>
      </c>
      <c r="C506" t="s">
        <v>5922</v>
      </c>
      <c r="D506">
        <v>10</v>
      </c>
      <c r="E506">
        <v>5</v>
      </c>
      <c r="F506">
        <v>2017</v>
      </c>
      <c r="G506" t="s">
        <v>1823</v>
      </c>
      <c r="H506" t="s">
        <v>5026</v>
      </c>
      <c r="I506" t="s">
        <v>5336</v>
      </c>
      <c r="J506">
        <v>100</v>
      </c>
      <c r="K506">
        <v>12.4</v>
      </c>
      <c r="L506" s="11">
        <v>43013</v>
      </c>
      <c r="M506" t="s">
        <v>5342</v>
      </c>
      <c r="N506">
        <v>4</v>
      </c>
      <c r="O506" s="12">
        <v>0.18402777777777779</v>
      </c>
      <c r="P506" t="s">
        <v>5919</v>
      </c>
      <c r="Q506" s="12">
        <f t="shared" si="25"/>
        <v>1.4583333333333309E-2</v>
      </c>
      <c r="R506" s="12">
        <v>0.1986111111111111</v>
      </c>
      <c r="T506" s="11">
        <v>43014</v>
      </c>
      <c r="U506" s="12">
        <v>0.35902777777777778</v>
      </c>
      <c r="V506" s="12">
        <f t="shared" si="26"/>
        <v>0.16041666666666668</v>
      </c>
      <c r="W506" s="12">
        <v>0.5</v>
      </c>
      <c r="X506" s="12">
        <f t="shared" si="27"/>
        <v>0.66041666666666665</v>
      </c>
      <c r="Y506">
        <v>12.28</v>
      </c>
      <c r="Z506" t="s">
        <v>4994</v>
      </c>
      <c r="AA506">
        <v>10.9</v>
      </c>
      <c r="AB506">
        <v>11</v>
      </c>
      <c r="AC506">
        <v>11.1</v>
      </c>
      <c r="AD506">
        <v>15</v>
      </c>
      <c r="AE506">
        <v>16.399999999999999</v>
      </c>
      <c r="AF506">
        <v>15</v>
      </c>
      <c r="AG506">
        <v>16.399999999999999</v>
      </c>
      <c r="AI506" s="11">
        <v>43019</v>
      </c>
      <c r="AJ506">
        <v>15.2</v>
      </c>
      <c r="AK506">
        <v>12.9</v>
      </c>
      <c r="AL506">
        <v>14.3</v>
      </c>
      <c r="AN506" s="11">
        <v>43027</v>
      </c>
      <c r="AO506">
        <v>10.3</v>
      </c>
      <c r="AP506">
        <v>10.3</v>
      </c>
      <c r="AR506" t="s">
        <v>5207</v>
      </c>
      <c r="AS506">
        <v>9.4E-2</v>
      </c>
      <c r="AT506" t="s">
        <v>5343</v>
      </c>
      <c r="AU506">
        <v>0.40666666666666701</v>
      </c>
      <c r="AV506">
        <v>0.40666666666666701</v>
      </c>
      <c r="AW506">
        <v>0.40666666666666701</v>
      </c>
    </row>
    <row r="507" spans="1:49" x14ac:dyDescent="0.2">
      <c r="A507">
        <v>447</v>
      </c>
      <c r="B507">
        <v>463</v>
      </c>
      <c r="C507" t="s">
        <v>5992</v>
      </c>
      <c r="D507">
        <v>10</v>
      </c>
      <c r="E507">
        <v>23</v>
      </c>
      <c r="F507">
        <v>2017</v>
      </c>
      <c r="G507" t="s">
        <v>1823</v>
      </c>
      <c r="H507" t="s">
        <v>5026</v>
      </c>
      <c r="I507" t="s">
        <v>5336</v>
      </c>
      <c r="J507">
        <v>100.1</v>
      </c>
      <c r="K507">
        <v>11.8</v>
      </c>
      <c r="L507" s="11">
        <v>43031</v>
      </c>
      <c r="M507" t="s">
        <v>5342</v>
      </c>
      <c r="N507">
        <v>4</v>
      </c>
      <c r="O507" s="12">
        <v>0.19722222222222222</v>
      </c>
      <c r="P507" t="s">
        <v>5989</v>
      </c>
      <c r="Q507" s="12">
        <f t="shared" si="25"/>
        <v>1.5277777777777779E-2</v>
      </c>
      <c r="R507" s="12">
        <v>0.21249999999999999</v>
      </c>
      <c r="T507" s="11">
        <v>43032</v>
      </c>
      <c r="U507" s="12">
        <v>0.35555555555555557</v>
      </c>
      <c r="V507" s="12">
        <f t="shared" si="26"/>
        <v>0.14305555555555557</v>
      </c>
      <c r="W507" s="12">
        <v>0.5</v>
      </c>
      <c r="X507" s="12">
        <f t="shared" si="27"/>
        <v>0.6430555555555556</v>
      </c>
      <c r="Y507">
        <v>12.22</v>
      </c>
      <c r="Z507" t="s">
        <v>5342</v>
      </c>
      <c r="AA507">
        <v>11</v>
      </c>
      <c r="AB507">
        <v>11.1</v>
      </c>
      <c r="AC507" t="s">
        <v>5207</v>
      </c>
      <c r="AD507">
        <v>15</v>
      </c>
      <c r="AE507">
        <v>16.3</v>
      </c>
      <c r="AF507">
        <v>14.9</v>
      </c>
      <c r="AG507">
        <v>16.399999999999999</v>
      </c>
      <c r="AI507" s="11">
        <v>43034</v>
      </c>
      <c r="AJ507">
        <v>13.5</v>
      </c>
      <c r="AK507">
        <v>15.8</v>
      </c>
      <c r="AL507">
        <v>13.2</v>
      </c>
      <c r="AN507" s="11">
        <v>43040</v>
      </c>
      <c r="AO507">
        <v>10.5</v>
      </c>
      <c r="AP507">
        <v>10.7</v>
      </c>
      <c r="AR507" t="s">
        <v>5207</v>
      </c>
      <c r="AS507">
        <v>9.59040959E-2</v>
      </c>
      <c r="AT507" t="s">
        <v>5343</v>
      </c>
      <c r="AU507">
        <v>0.38666666666666699</v>
      </c>
      <c r="AV507">
        <v>0.38255033557047002</v>
      </c>
      <c r="AW507">
        <v>0.38460850111856798</v>
      </c>
    </row>
    <row r="508" spans="1:49" x14ac:dyDescent="0.2">
      <c r="A508">
        <v>424</v>
      </c>
      <c r="B508">
        <v>440</v>
      </c>
      <c r="C508" t="s">
        <v>5963</v>
      </c>
      <c r="D508">
        <v>10</v>
      </c>
      <c r="E508">
        <v>18</v>
      </c>
      <c r="F508">
        <v>2017</v>
      </c>
      <c r="G508" t="s">
        <v>1441</v>
      </c>
      <c r="H508" t="s">
        <v>5121</v>
      </c>
      <c r="I508" t="s">
        <v>5248</v>
      </c>
      <c r="J508">
        <v>100</v>
      </c>
      <c r="K508">
        <v>12</v>
      </c>
      <c r="L508" s="11">
        <v>43026</v>
      </c>
      <c r="M508" t="s">
        <v>4994</v>
      </c>
      <c r="N508">
        <v>1</v>
      </c>
      <c r="O508" s="12">
        <v>0.19999999999999998</v>
      </c>
      <c r="P508" t="s">
        <v>5964</v>
      </c>
      <c r="Q508" s="12">
        <f t="shared" si="25"/>
        <v>1.6666666666666691E-2</v>
      </c>
      <c r="R508" s="12">
        <v>0.21666666666666667</v>
      </c>
      <c r="T508" s="11">
        <v>43027</v>
      </c>
      <c r="U508" s="12">
        <v>0.35833333333333334</v>
      </c>
      <c r="V508" s="12">
        <f t="shared" si="26"/>
        <v>0.14166666666666666</v>
      </c>
      <c r="W508" s="12">
        <v>0.5</v>
      </c>
      <c r="X508" s="12">
        <f t="shared" si="27"/>
        <v>0.64166666666666661</v>
      </c>
      <c r="Y508">
        <v>12.17</v>
      </c>
      <c r="Z508" t="s">
        <v>5342</v>
      </c>
      <c r="AA508">
        <v>11</v>
      </c>
      <c r="AB508">
        <v>11.1</v>
      </c>
      <c r="AC508">
        <v>10.9</v>
      </c>
      <c r="AD508">
        <v>14.9</v>
      </c>
      <c r="AE508">
        <v>15.9</v>
      </c>
      <c r="AF508">
        <v>14.9</v>
      </c>
      <c r="AG508">
        <v>16</v>
      </c>
      <c r="AI508" s="11">
        <v>43032</v>
      </c>
      <c r="AJ508">
        <v>12.9</v>
      </c>
      <c r="AK508">
        <v>13.4</v>
      </c>
      <c r="AL508">
        <v>15.5</v>
      </c>
      <c r="AN508" s="11">
        <v>43035</v>
      </c>
      <c r="AO508">
        <v>9.8000000000000007</v>
      </c>
      <c r="AP508">
        <v>10</v>
      </c>
      <c r="AR508" t="s">
        <v>5207</v>
      </c>
      <c r="AS508">
        <v>8.7999999999999995E-2</v>
      </c>
      <c r="AT508" t="s">
        <v>5343</v>
      </c>
      <c r="AU508">
        <v>0.40939597315436199</v>
      </c>
      <c r="AV508">
        <v>0.40268456375838901</v>
      </c>
      <c r="AW508">
        <v>0.40604026845637597</v>
      </c>
    </row>
    <row r="509" spans="1:49" x14ac:dyDescent="0.2">
      <c r="A509">
        <v>582</v>
      </c>
      <c r="B509">
        <v>598</v>
      </c>
      <c r="C509" t="s">
        <v>6170</v>
      </c>
      <c r="D509">
        <v>11</v>
      </c>
      <c r="E509">
        <v>30</v>
      </c>
      <c r="F509">
        <v>2017</v>
      </c>
      <c r="G509" t="s">
        <v>1441</v>
      </c>
      <c r="H509" t="s">
        <v>5121</v>
      </c>
      <c r="I509" t="s">
        <v>5248</v>
      </c>
      <c r="J509">
        <v>100</v>
      </c>
      <c r="K509">
        <v>10</v>
      </c>
      <c r="L509" s="11">
        <v>43069</v>
      </c>
      <c r="M509" t="s">
        <v>4994</v>
      </c>
      <c r="N509">
        <v>3</v>
      </c>
      <c r="O509" s="12">
        <v>0.16805555555555554</v>
      </c>
      <c r="P509" t="s">
        <v>6168</v>
      </c>
      <c r="Q509" s="12">
        <f t="shared" si="25"/>
        <v>1.6666666666666691E-2</v>
      </c>
      <c r="R509" s="12">
        <v>0.18472222222222223</v>
      </c>
      <c r="T509" s="11">
        <v>43070</v>
      </c>
      <c r="U509" s="12">
        <v>0.37361111111111112</v>
      </c>
      <c r="V509" s="12">
        <f t="shared" si="26"/>
        <v>0.18888888888888888</v>
      </c>
      <c r="W509" s="12">
        <v>0.5</v>
      </c>
      <c r="X509" s="12">
        <f t="shared" si="27"/>
        <v>0.68888888888888888</v>
      </c>
      <c r="Y509">
        <v>12.34</v>
      </c>
      <c r="Z509" t="s">
        <v>5342</v>
      </c>
      <c r="AA509">
        <v>11.9</v>
      </c>
      <c r="AB509">
        <v>11.7</v>
      </c>
      <c r="AC509">
        <v>11.7</v>
      </c>
      <c r="AD509">
        <v>15.2</v>
      </c>
      <c r="AE509">
        <v>16.5</v>
      </c>
      <c r="AF509">
        <v>15.1</v>
      </c>
      <c r="AG509">
        <v>16.3</v>
      </c>
      <c r="AI509" s="11">
        <v>43076</v>
      </c>
      <c r="AJ509">
        <v>16.3</v>
      </c>
      <c r="AK509">
        <v>13.7</v>
      </c>
      <c r="AL509">
        <v>14.3</v>
      </c>
      <c r="AN509" s="11">
        <v>43077</v>
      </c>
      <c r="AO509">
        <v>10.1</v>
      </c>
      <c r="AP509">
        <v>10</v>
      </c>
      <c r="AR509" t="s">
        <v>5207</v>
      </c>
      <c r="AS509">
        <v>0.09</v>
      </c>
      <c r="AT509" t="s">
        <v>5343</v>
      </c>
      <c r="AU509">
        <v>0.42105263157894701</v>
      </c>
      <c r="AV509">
        <v>0.41721854304635803</v>
      </c>
      <c r="AW509">
        <v>0.41913558731265299</v>
      </c>
    </row>
    <row r="510" spans="1:49" x14ac:dyDescent="0.2">
      <c r="A510">
        <v>500</v>
      </c>
      <c r="B510">
        <v>516</v>
      </c>
      <c r="C510" t="s">
        <v>6064</v>
      </c>
      <c r="D510">
        <v>11</v>
      </c>
      <c r="E510">
        <v>6</v>
      </c>
      <c r="F510">
        <v>2017</v>
      </c>
      <c r="G510" t="s">
        <v>1272</v>
      </c>
      <c r="H510" t="s">
        <v>5190</v>
      </c>
      <c r="I510" t="s">
        <v>5319</v>
      </c>
      <c r="J510">
        <v>100</v>
      </c>
      <c r="K510">
        <v>10.9</v>
      </c>
      <c r="L510" s="11">
        <v>43045</v>
      </c>
      <c r="M510" t="s">
        <v>4994</v>
      </c>
      <c r="N510">
        <v>1</v>
      </c>
      <c r="O510" s="12">
        <v>0.1763888888888889</v>
      </c>
      <c r="P510" t="s">
        <v>6065</v>
      </c>
      <c r="Q510" s="12">
        <f t="shared" si="25"/>
        <v>1.6666666666666635E-2</v>
      </c>
      <c r="R510" s="12">
        <v>0.19305555555555554</v>
      </c>
      <c r="T510" s="11">
        <v>43046</v>
      </c>
      <c r="U510" s="12">
        <v>0.36180555555555555</v>
      </c>
      <c r="V510" s="12">
        <f t="shared" si="26"/>
        <v>0.16875000000000001</v>
      </c>
      <c r="W510" s="12">
        <v>0.5</v>
      </c>
      <c r="X510" s="12">
        <f t="shared" si="27"/>
        <v>0.66874999999999996</v>
      </c>
      <c r="Y510" t="s">
        <v>5207</v>
      </c>
      <c r="Z510" t="s">
        <v>5342</v>
      </c>
      <c r="AA510">
        <v>11.8</v>
      </c>
      <c r="AB510">
        <v>11.8</v>
      </c>
      <c r="AC510">
        <v>12.1</v>
      </c>
      <c r="AD510">
        <v>14.9</v>
      </c>
      <c r="AE510">
        <v>16.2</v>
      </c>
      <c r="AF510">
        <v>15</v>
      </c>
      <c r="AG510">
        <v>16.3</v>
      </c>
      <c r="AI510" s="11">
        <v>43048</v>
      </c>
      <c r="AJ510">
        <v>16</v>
      </c>
      <c r="AK510">
        <v>15.4</v>
      </c>
      <c r="AL510">
        <v>14.4</v>
      </c>
      <c r="AN510" s="11">
        <v>43054</v>
      </c>
      <c r="AO510">
        <v>9.4</v>
      </c>
      <c r="AP510">
        <v>9.4</v>
      </c>
      <c r="AR510" t="s">
        <v>5207</v>
      </c>
      <c r="AS510">
        <v>0.10100000000000001</v>
      </c>
      <c r="AT510" t="s">
        <v>5343</v>
      </c>
      <c r="AU510">
        <v>0.456375838926174</v>
      </c>
      <c r="AV510">
        <v>0.46</v>
      </c>
      <c r="AW510">
        <v>0.45818791946308701</v>
      </c>
    </row>
    <row r="511" spans="1:49" x14ac:dyDescent="0.2">
      <c r="A511">
        <v>634</v>
      </c>
      <c r="B511">
        <v>651</v>
      </c>
      <c r="C511" t="s">
        <v>6238</v>
      </c>
      <c r="D511">
        <v>1</v>
      </c>
      <c r="E511">
        <v>9</v>
      </c>
      <c r="F511">
        <v>2018</v>
      </c>
      <c r="G511" t="s">
        <v>1272</v>
      </c>
      <c r="H511" t="s">
        <v>5190</v>
      </c>
      <c r="I511" t="s">
        <v>5319</v>
      </c>
      <c r="J511">
        <v>100.1</v>
      </c>
      <c r="K511">
        <v>9.1999999999999993</v>
      </c>
      <c r="L511" s="11">
        <v>43109</v>
      </c>
      <c r="M511" t="s">
        <v>4994</v>
      </c>
      <c r="N511">
        <v>4</v>
      </c>
      <c r="O511" s="12">
        <v>0.15833333333333333</v>
      </c>
      <c r="P511" t="s">
        <v>6235</v>
      </c>
      <c r="Q511" s="12">
        <f t="shared" si="25"/>
        <v>1.6666666666666691E-2</v>
      </c>
      <c r="R511" s="12">
        <v>0.17500000000000002</v>
      </c>
      <c r="T511" s="11">
        <v>43110</v>
      </c>
      <c r="U511" s="12">
        <v>0.3923611111111111</v>
      </c>
      <c r="V511" s="12">
        <f t="shared" si="26"/>
        <v>0.21736111111111109</v>
      </c>
      <c r="W511" s="12">
        <v>0.5</v>
      </c>
      <c r="X511" s="12">
        <f t="shared" si="27"/>
        <v>0.71736111111111112</v>
      </c>
      <c r="Y511">
        <v>12.24</v>
      </c>
      <c r="Z511" t="s">
        <v>5342</v>
      </c>
      <c r="AA511">
        <v>11.6</v>
      </c>
      <c r="AB511">
        <v>11.8</v>
      </c>
      <c r="AC511">
        <v>11.7</v>
      </c>
      <c r="AD511">
        <v>15.2</v>
      </c>
      <c r="AE511">
        <v>16.5</v>
      </c>
      <c r="AF511">
        <v>15.1</v>
      </c>
      <c r="AG511">
        <v>16.5</v>
      </c>
      <c r="AI511" s="11">
        <v>42747</v>
      </c>
      <c r="AJ511">
        <v>14.5</v>
      </c>
      <c r="AK511">
        <v>16.600000000000001</v>
      </c>
      <c r="AL511">
        <v>13.9</v>
      </c>
      <c r="AN511" s="11">
        <v>43123</v>
      </c>
      <c r="AO511">
        <v>9.6</v>
      </c>
      <c r="AP511">
        <v>9.6</v>
      </c>
      <c r="AR511" t="s">
        <v>5207</v>
      </c>
      <c r="AS511">
        <v>9.8901098899999998E-2</v>
      </c>
      <c r="AT511" t="s">
        <v>5343</v>
      </c>
      <c r="AU511">
        <v>0.45394736842105299</v>
      </c>
      <c r="AV511">
        <v>0.45695364238410602</v>
      </c>
      <c r="AW511">
        <v>0.45545050540257898</v>
      </c>
    </row>
    <row r="512" spans="1:49" x14ac:dyDescent="0.2">
      <c r="A512">
        <v>469</v>
      </c>
      <c r="B512">
        <v>485</v>
      </c>
      <c r="C512" t="s">
        <v>6023</v>
      </c>
      <c r="D512">
        <v>10</v>
      </c>
      <c r="E512">
        <v>30</v>
      </c>
      <c r="F512">
        <v>2017</v>
      </c>
      <c r="G512" t="s">
        <v>1431</v>
      </c>
      <c r="H512" t="s">
        <v>5140</v>
      </c>
      <c r="I512" t="s">
        <v>5262</v>
      </c>
      <c r="J512">
        <v>100</v>
      </c>
      <c r="K512">
        <v>9.8000000000000007</v>
      </c>
      <c r="L512" s="11">
        <v>43038</v>
      </c>
      <c r="M512" t="s">
        <v>4994</v>
      </c>
      <c r="N512">
        <v>2</v>
      </c>
      <c r="O512" s="12">
        <v>0.17500000000000002</v>
      </c>
      <c r="P512" t="s">
        <v>6022</v>
      </c>
      <c r="Q512" s="12">
        <f t="shared" si="25"/>
        <v>1.4583333333333309E-2</v>
      </c>
      <c r="R512" s="12">
        <v>0.18958333333333333</v>
      </c>
      <c r="T512" s="11">
        <v>43039</v>
      </c>
      <c r="U512" s="12">
        <v>0.35486111111111113</v>
      </c>
      <c r="V512" s="12">
        <f t="shared" si="26"/>
        <v>0.1652777777777778</v>
      </c>
      <c r="W512" s="12">
        <v>0.5</v>
      </c>
      <c r="X512" s="12">
        <f t="shared" si="27"/>
        <v>0.66527777777777786</v>
      </c>
      <c r="Y512">
        <v>12.23</v>
      </c>
      <c r="Z512" t="s">
        <v>5342</v>
      </c>
      <c r="AA512">
        <v>11.2</v>
      </c>
      <c r="AB512">
        <v>11.2</v>
      </c>
      <c r="AC512">
        <v>11.5</v>
      </c>
      <c r="AD512">
        <v>15.1</v>
      </c>
      <c r="AE512">
        <v>16.3</v>
      </c>
      <c r="AF512">
        <v>14.9</v>
      </c>
      <c r="AG512">
        <v>16.100000000000001</v>
      </c>
      <c r="AI512" s="11">
        <v>43041</v>
      </c>
      <c r="AJ512">
        <v>15.8</v>
      </c>
      <c r="AK512">
        <v>13.7</v>
      </c>
      <c r="AL512">
        <v>13.2</v>
      </c>
      <c r="AN512" s="11">
        <v>43047</v>
      </c>
      <c r="AO512">
        <v>9.3000000000000007</v>
      </c>
      <c r="AP512">
        <v>9.1999999999999993</v>
      </c>
      <c r="AR512" t="s">
        <v>5207</v>
      </c>
      <c r="AS512">
        <v>8.7999999999999995E-2</v>
      </c>
      <c r="AT512" t="s">
        <v>5343</v>
      </c>
      <c r="AU512">
        <v>0.463576158940397</v>
      </c>
      <c r="AV512">
        <v>0.46308724832214798</v>
      </c>
      <c r="AW512">
        <v>0.46333170363127302</v>
      </c>
    </row>
    <row r="513" spans="1:49" x14ac:dyDescent="0.2">
      <c r="A513">
        <v>625</v>
      </c>
      <c r="B513">
        <v>642</v>
      </c>
      <c r="C513" t="s">
        <v>6227</v>
      </c>
      <c r="D513">
        <v>1</v>
      </c>
      <c r="E513">
        <v>8</v>
      </c>
      <c r="F513">
        <v>2018</v>
      </c>
      <c r="G513" t="s">
        <v>1431</v>
      </c>
      <c r="H513" t="s">
        <v>5140</v>
      </c>
      <c r="I513" t="s">
        <v>5262</v>
      </c>
      <c r="J513">
        <v>100</v>
      </c>
      <c r="K513">
        <v>6.9</v>
      </c>
      <c r="L513" s="11">
        <v>43108</v>
      </c>
      <c r="M513" t="s">
        <v>4994</v>
      </c>
      <c r="N513">
        <v>3</v>
      </c>
      <c r="O513" s="12">
        <v>0.16250000000000001</v>
      </c>
      <c r="P513" t="s">
        <v>6225</v>
      </c>
      <c r="Q513" s="12">
        <f t="shared" si="25"/>
        <v>1.5972222222222221E-2</v>
      </c>
      <c r="R513" s="12">
        <v>0.17847222222222223</v>
      </c>
      <c r="T513" s="11">
        <v>43109</v>
      </c>
      <c r="U513" s="12">
        <v>0.38958333333333334</v>
      </c>
      <c r="V513" s="12">
        <f t="shared" si="26"/>
        <v>0.21111111111111111</v>
      </c>
      <c r="W513" s="12">
        <v>0.5</v>
      </c>
      <c r="X513" s="12">
        <f t="shared" si="27"/>
        <v>0.71111111111111114</v>
      </c>
      <c r="Y513">
        <v>12.23</v>
      </c>
      <c r="Z513" t="s">
        <v>4994</v>
      </c>
      <c r="AA513">
        <v>11.8</v>
      </c>
      <c r="AB513">
        <v>11.9</v>
      </c>
      <c r="AC513">
        <v>11.3</v>
      </c>
      <c r="AD513">
        <v>14.9</v>
      </c>
      <c r="AE513">
        <v>16.100000000000001</v>
      </c>
      <c r="AF513">
        <v>15</v>
      </c>
      <c r="AG513">
        <v>16.2</v>
      </c>
      <c r="AI513" s="11">
        <v>42746</v>
      </c>
      <c r="AJ513">
        <v>15.8</v>
      </c>
      <c r="AK513">
        <v>13.4</v>
      </c>
      <c r="AL513">
        <v>14.4</v>
      </c>
      <c r="AN513" s="11">
        <v>43118</v>
      </c>
      <c r="AO513">
        <v>9.1</v>
      </c>
      <c r="AP513">
        <v>9.1</v>
      </c>
      <c r="AR513" t="s">
        <v>5207</v>
      </c>
      <c r="AS513">
        <v>8.5999999999999993E-2</v>
      </c>
      <c r="AT513" t="s">
        <v>5343</v>
      </c>
      <c r="AU513">
        <v>0.46979865771812102</v>
      </c>
      <c r="AV513">
        <v>0.473333333333333</v>
      </c>
      <c r="AW513">
        <v>0.47156599552572698</v>
      </c>
    </row>
    <row r="514" spans="1:49" x14ac:dyDescent="0.2">
      <c r="A514">
        <v>381</v>
      </c>
      <c r="B514">
        <v>396</v>
      </c>
      <c r="C514" t="s">
        <v>5907</v>
      </c>
      <c r="D514">
        <v>10</v>
      </c>
      <c r="E514">
        <v>4</v>
      </c>
      <c r="F514">
        <v>2017</v>
      </c>
      <c r="G514" t="s">
        <v>895</v>
      </c>
      <c r="H514" t="s">
        <v>4980</v>
      </c>
      <c r="I514" t="s">
        <v>5335</v>
      </c>
      <c r="J514">
        <v>100</v>
      </c>
      <c r="K514">
        <v>13.2</v>
      </c>
      <c r="L514" s="11">
        <v>43012</v>
      </c>
      <c r="M514" t="s">
        <v>5342</v>
      </c>
      <c r="N514">
        <v>1</v>
      </c>
      <c r="O514" s="12">
        <v>0.18888888888888888</v>
      </c>
      <c r="P514" t="s">
        <v>5908</v>
      </c>
      <c r="Q514" s="12">
        <f t="shared" si="25"/>
        <v>1.5972222222222249E-2</v>
      </c>
      <c r="R514" s="12">
        <v>0.20486111111111113</v>
      </c>
      <c r="T514" s="11">
        <v>43013</v>
      </c>
      <c r="U514" s="12">
        <v>0.35347222222222219</v>
      </c>
      <c r="V514" s="12">
        <f t="shared" si="26"/>
        <v>0.14861111111111105</v>
      </c>
      <c r="W514" s="12">
        <v>0.5</v>
      </c>
      <c r="X514" s="12">
        <f t="shared" si="27"/>
        <v>0.64861111111111103</v>
      </c>
      <c r="Y514">
        <v>12.33</v>
      </c>
      <c r="Z514" t="s">
        <v>5342</v>
      </c>
      <c r="AA514">
        <v>11.3</v>
      </c>
      <c r="AB514">
        <v>11.5</v>
      </c>
      <c r="AC514">
        <v>11.6</v>
      </c>
      <c r="AD514">
        <v>14.9</v>
      </c>
      <c r="AE514">
        <v>16.3</v>
      </c>
      <c r="AF514">
        <v>14.8</v>
      </c>
      <c r="AG514">
        <v>16.100000000000001</v>
      </c>
      <c r="AI514" s="11">
        <v>43018</v>
      </c>
      <c r="AJ514">
        <v>15.8</v>
      </c>
      <c r="AK514">
        <v>13.9</v>
      </c>
      <c r="AL514">
        <v>13.2</v>
      </c>
      <c r="AN514" s="11">
        <v>43021</v>
      </c>
      <c r="AO514">
        <v>10.7</v>
      </c>
      <c r="AP514">
        <v>10.5</v>
      </c>
      <c r="AR514" t="s">
        <v>5207</v>
      </c>
      <c r="AS514">
        <v>8.5000000000000006E-2</v>
      </c>
      <c r="AT514" t="s">
        <v>5343</v>
      </c>
      <c r="AU514">
        <v>0.37583892617449699</v>
      </c>
      <c r="AV514">
        <v>0.37837837837837901</v>
      </c>
      <c r="AW514">
        <v>0.37710865227643797</v>
      </c>
    </row>
    <row r="515" spans="1:49" x14ac:dyDescent="0.2">
      <c r="A515">
        <v>522</v>
      </c>
      <c r="B515">
        <v>538</v>
      </c>
      <c r="C515" t="s">
        <v>6093</v>
      </c>
      <c r="D515">
        <v>11</v>
      </c>
      <c r="E515">
        <v>8</v>
      </c>
      <c r="F515">
        <v>2017</v>
      </c>
      <c r="G515" t="s">
        <v>895</v>
      </c>
      <c r="H515" t="s">
        <v>4980</v>
      </c>
      <c r="I515" t="s">
        <v>5335</v>
      </c>
      <c r="J515">
        <v>100</v>
      </c>
      <c r="K515">
        <v>11</v>
      </c>
      <c r="L515" s="11">
        <v>43047</v>
      </c>
      <c r="M515" t="s">
        <v>5342</v>
      </c>
      <c r="N515">
        <v>3</v>
      </c>
      <c r="O515" s="12">
        <v>0.1986111111111111</v>
      </c>
      <c r="P515" t="s">
        <v>6091</v>
      </c>
      <c r="Q515" s="12">
        <f t="shared" ref="Q515:Q578" si="28">R515-O515</f>
        <v>1.4583333333333337E-2</v>
      </c>
      <c r="R515" s="12">
        <v>0.21319444444444444</v>
      </c>
      <c r="T515" s="11">
        <v>43048</v>
      </c>
      <c r="U515" s="12">
        <v>0.3611111111111111</v>
      </c>
      <c r="V515" s="12">
        <f t="shared" si="26"/>
        <v>0.14791666666666667</v>
      </c>
      <c r="W515" s="12">
        <v>0.5</v>
      </c>
      <c r="X515" s="12">
        <f t="shared" si="27"/>
        <v>0.6479166666666667</v>
      </c>
      <c r="Y515">
        <v>12.23</v>
      </c>
      <c r="Z515" t="s">
        <v>5342</v>
      </c>
      <c r="AA515">
        <v>11.3</v>
      </c>
      <c r="AB515">
        <v>11.3</v>
      </c>
      <c r="AC515">
        <v>11.3</v>
      </c>
      <c r="AD515">
        <v>15</v>
      </c>
      <c r="AE515">
        <v>16.399999999999999</v>
      </c>
      <c r="AF515">
        <v>14.9</v>
      </c>
      <c r="AG515">
        <v>16.2</v>
      </c>
      <c r="AI515" s="11">
        <v>43053</v>
      </c>
      <c r="AJ515">
        <v>13.1</v>
      </c>
      <c r="AK515">
        <v>13.6</v>
      </c>
      <c r="AL515">
        <v>15.4</v>
      </c>
      <c r="AN515" s="11">
        <v>43056</v>
      </c>
      <c r="AO515">
        <v>10.7</v>
      </c>
      <c r="AP515">
        <v>10.6</v>
      </c>
      <c r="AR515" t="s">
        <v>5207</v>
      </c>
      <c r="AS515">
        <v>8.2000000000000003E-2</v>
      </c>
      <c r="AT515" t="s">
        <v>5343</v>
      </c>
      <c r="AU515">
        <v>0.38</v>
      </c>
      <c r="AV515">
        <v>0.37583892617449699</v>
      </c>
      <c r="AW515">
        <v>0.377919463087248</v>
      </c>
    </row>
    <row r="516" spans="1:49" x14ac:dyDescent="0.2">
      <c r="A516">
        <v>443</v>
      </c>
      <c r="B516">
        <v>459</v>
      </c>
      <c r="C516" t="s">
        <v>5987</v>
      </c>
      <c r="D516">
        <v>10</v>
      </c>
      <c r="E516">
        <v>23</v>
      </c>
      <c r="F516">
        <v>2017</v>
      </c>
      <c r="G516" t="s">
        <v>922</v>
      </c>
      <c r="H516" t="s">
        <v>5150</v>
      </c>
      <c r="I516" t="s">
        <v>5291</v>
      </c>
      <c r="J516">
        <v>100.1</v>
      </c>
      <c r="K516">
        <v>11</v>
      </c>
      <c r="L516" s="11">
        <v>43031</v>
      </c>
      <c r="M516" t="s">
        <v>4994</v>
      </c>
      <c r="N516">
        <v>4</v>
      </c>
      <c r="O516" s="12">
        <v>0.17708333333333334</v>
      </c>
      <c r="P516" t="s">
        <v>5984</v>
      </c>
      <c r="Q516" s="12">
        <f t="shared" si="28"/>
        <v>1.5972222222222193E-2</v>
      </c>
      <c r="R516" s="12">
        <v>0.19305555555555554</v>
      </c>
      <c r="T516" s="11">
        <v>43032</v>
      </c>
      <c r="U516" s="12">
        <v>0.35555555555555557</v>
      </c>
      <c r="V516" s="12">
        <f t="shared" si="26"/>
        <v>0.16250000000000003</v>
      </c>
      <c r="W516" s="12">
        <v>0.5</v>
      </c>
      <c r="X516" s="12">
        <f t="shared" si="27"/>
        <v>0.66250000000000009</v>
      </c>
      <c r="Y516">
        <v>12.15</v>
      </c>
      <c r="Z516" t="s">
        <v>5342</v>
      </c>
      <c r="AA516">
        <v>10.9</v>
      </c>
      <c r="AB516">
        <v>11.3</v>
      </c>
      <c r="AC516">
        <v>11.1</v>
      </c>
      <c r="AD516">
        <v>14.8</v>
      </c>
      <c r="AE516">
        <v>16.100000000000001</v>
      </c>
      <c r="AF516">
        <v>15</v>
      </c>
      <c r="AG516">
        <v>16.3</v>
      </c>
      <c r="AI516" s="11">
        <v>43034</v>
      </c>
      <c r="AJ516">
        <v>14.8</v>
      </c>
      <c r="AK516">
        <v>13.1</v>
      </c>
      <c r="AL516">
        <v>13.2</v>
      </c>
      <c r="AN516" s="11">
        <v>43040</v>
      </c>
      <c r="AO516">
        <v>9.1</v>
      </c>
      <c r="AP516">
        <v>9.1</v>
      </c>
      <c r="AR516" t="s">
        <v>5207</v>
      </c>
      <c r="AS516">
        <v>7.7922077919999999E-2</v>
      </c>
      <c r="AT516" t="s">
        <v>5343</v>
      </c>
      <c r="AU516">
        <v>0.47297297297297303</v>
      </c>
      <c r="AV516">
        <v>0.48</v>
      </c>
      <c r="AW516">
        <v>0.476486486486487</v>
      </c>
    </row>
    <row r="517" spans="1:49" x14ac:dyDescent="0.2">
      <c r="A517">
        <v>480</v>
      </c>
      <c r="B517">
        <v>496</v>
      </c>
      <c r="C517" t="s">
        <v>6037</v>
      </c>
      <c r="D517">
        <v>10</v>
      </c>
      <c r="E517">
        <v>31</v>
      </c>
      <c r="F517">
        <v>2017</v>
      </c>
      <c r="G517" t="s">
        <v>922</v>
      </c>
      <c r="H517" t="s">
        <v>5150</v>
      </c>
      <c r="I517" t="s">
        <v>5291</v>
      </c>
      <c r="J517">
        <v>100</v>
      </c>
      <c r="K517">
        <v>10.4</v>
      </c>
      <c r="L517" s="11">
        <v>43039</v>
      </c>
      <c r="M517" t="s">
        <v>5342</v>
      </c>
      <c r="N517">
        <v>1</v>
      </c>
      <c r="O517" s="12">
        <v>0.21805555555555556</v>
      </c>
      <c r="P517" t="s">
        <v>6038</v>
      </c>
      <c r="Q517" s="12">
        <f t="shared" si="28"/>
        <v>1.6666666666666635E-2</v>
      </c>
      <c r="R517" s="12">
        <v>0.23472222222222219</v>
      </c>
      <c r="T517" s="11">
        <v>43040</v>
      </c>
      <c r="U517" s="12">
        <v>0.41875000000000001</v>
      </c>
      <c r="V517" s="12">
        <f t="shared" si="26"/>
        <v>0.18402777777777782</v>
      </c>
      <c r="W517" s="12">
        <v>0.5</v>
      </c>
      <c r="X517" s="12">
        <f t="shared" si="27"/>
        <v>0.68402777777777779</v>
      </c>
      <c r="Y517" t="s">
        <v>5207</v>
      </c>
      <c r="Z517" t="s">
        <v>4994</v>
      </c>
      <c r="AA517">
        <v>11.5</v>
      </c>
      <c r="AB517">
        <v>11.6</v>
      </c>
      <c r="AC517">
        <v>11.4</v>
      </c>
      <c r="AD517">
        <v>15.2</v>
      </c>
      <c r="AE517">
        <v>16.5</v>
      </c>
      <c r="AF517">
        <v>14.8</v>
      </c>
      <c r="AG517">
        <v>16.100000000000001</v>
      </c>
      <c r="AI517" s="11">
        <v>43042</v>
      </c>
      <c r="AJ517">
        <v>16.3</v>
      </c>
      <c r="AK517">
        <v>13.4</v>
      </c>
      <c r="AL517">
        <v>13.5</v>
      </c>
      <c r="AN517" s="11">
        <v>43048</v>
      </c>
      <c r="AO517">
        <v>9.3000000000000007</v>
      </c>
      <c r="AP517">
        <v>9.1999999999999993</v>
      </c>
      <c r="AR517" t="s">
        <v>5207</v>
      </c>
      <c r="AS517">
        <v>8.6999999999999994E-2</v>
      </c>
      <c r="AT517" t="s">
        <v>5343</v>
      </c>
      <c r="AU517">
        <v>0.47368421052631599</v>
      </c>
      <c r="AV517">
        <v>0.46621621621621601</v>
      </c>
      <c r="AW517">
        <v>0.46995021337126602</v>
      </c>
    </row>
    <row r="518" spans="1:49" x14ac:dyDescent="0.2">
      <c r="A518">
        <v>498</v>
      </c>
      <c r="B518">
        <v>514</v>
      </c>
      <c r="C518" t="s">
        <v>6062</v>
      </c>
      <c r="D518">
        <v>11</v>
      </c>
      <c r="E518">
        <v>2</v>
      </c>
      <c r="F518">
        <v>2017</v>
      </c>
      <c r="G518" t="s">
        <v>1805</v>
      </c>
      <c r="H518" t="s">
        <v>5090</v>
      </c>
      <c r="I518" t="s">
        <v>5282</v>
      </c>
      <c r="J518">
        <v>100</v>
      </c>
      <c r="K518">
        <v>9.4</v>
      </c>
      <c r="L518" s="11">
        <v>43041</v>
      </c>
      <c r="M518" t="s">
        <v>5342</v>
      </c>
      <c r="N518">
        <v>3</v>
      </c>
      <c r="O518" s="12">
        <v>0.19236111111111112</v>
      </c>
      <c r="P518" t="s">
        <v>6060</v>
      </c>
      <c r="Q518" s="12">
        <f t="shared" si="28"/>
        <v>1.4583333333333337E-2</v>
      </c>
      <c r="R518" s="12">
        <v>0.20694444444444446</v>
      </c>
      <c r="T518" s="11">
        <v>43042</v>
      </c>
      <c r="U518" s="12">
        <v>0.39583333333333331</v>
      </c>
      <c r="V518" s="12">
        <f t="shared" si="26"/>
        <v>0.18888888888888886</v>
      </c>
      <c r="W518" s="12">
        <v>0.5</v>
      </c>
      <c r="X518" s="12">
        <f t="shared" si="27"/>
        <v>0.68888888888888888</v>
      </c>
      <c r="Y518">
        <v>12.32</v>
      </c>
      <c r="Z518" t="s">
        <v>4994</v>
      </c>
      <c r="AA518">
        <v>11.5</v>
      </c>
      <c r="AB518">
        <v>11.6</v>
      </c>
      <c r="AC518">
        <v>11.6</v>
      </c>
      <c r="AD518">
        <v>15.1</v>
      </c>
      <c r="AE518">
        <v>16.399999999999999</v>
      </c>
      <c r="AF518">
        <v>15.1</v>
      </c>
      <c r="AG518">
        <v>16.5</v>
      </c>
      <c r="AI518" s="11">
        <v>43047</v>
      </c>
      <c r="AJ518">
        <v>14</v>
      </c>
      <c r="AK518">
        <v>15.3</v>
      </c>
      <c r="AL518">
        <v>13.5</v>
      </c>
      <c r="AN518" s="11">
        <v>43053</v>
      </c>
      <c r="AO518">
        <v>9.1</v>
      </c>
      <c r="AP518">
        <v>9.3000000000000007</v>
      </c>
      <c r="AR518" t="s">
        <v>5207</v>
      </c>
      <c r="AS518">
        <v>8.1000000000000003E-2</v>
      </c>
      <c r="AT518" t="s">
        <v>5343</v>
      </c>
      <c r="AU518">
        <v>0.48344370860927099</v>
      </c>
      <c r="AV518">
        <v>0.47682119205298001</v>
      </c>
      <c r="AW518">
        <v>0.480132450331126</v>
      </c>
    </row>
    <row r="519" spans="1:49" x14ac:dyDescent="0.2">
      <c r="A519">
        <v>642</v>
      </c>
      <c r="B519">
        <v>659</v>
      </c>
      <c r="C519" t="s">
        <v>6248</v>
      </c>
      <c r="D519">
        <v>1</v>
      </c>
      <c r="E519">
        <v>10</v>
      </c>
      <c r="F519">
        <v>2018</v>
      </c>
      <c r="G519" t="s">
        <v>1805</v>
      </c>
      <c r="H519" t="s">
        <v>5090</v>
      </c>
      <c r="I519" t="s">
        <v>5282</v>
      </c>
      <c r="J519">
        <v>100.1</v>
      </c>
      <c r="K519">
        <v>7.5</v>
      </c>
      <c r="L519" s="11">
        <v>43110</v>
      </c>
      <c r="M519" t="s">
        <v>4994</v>
      </c>
      <c r="N519">
        <v>4</v>
      </c>
      <c r="O519" s="12">
        <v>0.16250000000000001</v>
      </c>
      <c r="P519" t="s">
        <v>6245</v>
      </c>
      <c r="Q519" s="12">
        <f t="shared" si="28"/>
        <v>1.5972222222222221E-2</v>
      </c>
      <c r="R519" s="12">
        <v>0.17847222222222223</v>
      </c>
      <c r="T519" s="11">
        <v>43111</v>
      </c>
      <c r="U519" s="12">
        <v>0.37638888888888888</v>
      </c>
      <c r="V519" s="12">
        <f t="shared" si="26"/>
        <v>0.19791666666666666</v>
      </c>
      <c r="W519" s="12">
        <v>0.5</v>
      </c>
      <c r="X519" s="12">
        <f t="shared" si="27"/>
        <v>0.69791666666666663</v>
      </c>
      <c r="Y519">
        <v>12.15</v>
      </c>
      <c r="Z519" t="s">
        <v>4994</v>
      </c>
      <c r="AA519">
        <v>11</v>
      </c>
      <c r="AB519">
        <v>11.2</v>
      </c>
      <c r="AC519">
        <v>11.2</v>
      </c>
      <c r="AD519">
        <v>15.1</v>
      </c>
      <c r="AE519">
        <v>16.399999999999999</v>
      </c>
      <c r="AF519">
        <v>15.4</v>
      </c>
      <c r="AG519">
        <v>16.7</v>
      </c>
      <c r="AI519" s="11">
        <v>43117</v>
      </c>
      <c r="AJ519">
        <v>13.6</v>
      </c>
      <c r="AK519" t="s">
        <v>5207</v>
      </c>
      <c r="AL519">
        <v>15.3</v>
      </c>
      <c r="AN519" s="11">
        <v>43130</v>
      </c>
      <c r="AO519">
        <v>9</v>
      </c>
      <c r="AP519">
        <v>9.3000000000000007</v>
      </c>
      <c r="AR519" t="s">
        <v>5207</v>
      </c>
      <c r="AS519">
        <v>8.2917082919999996E-2</v>
      </c>
      <c r="AT519" t="s">
        <v>5343</v>
      </c>
      <c r="AU519">
        <v>0.49006622516556297</v>
      </c>
      <c r="AV519">
        <v>0.48051948051948001</v>
      </c>
      <c r="AW519">
        <v>0.48529285284252199</v>
      </c>
    </row>
    <row r="520" spans="1:49" x14ac:dyDescent="0.2">
      <c r="A520">
        <v>362</v>
      </c>
      <c r="B520">
        <v>377</v>
      </c>
      <c r="C520" t="s">
        <v>5882</v>
      </c>
      <c r="D520">
        <v>10</v>
      </c>
      <c r="E520">
        <v>2</v>
      </c>
      <c r="F520">
        <v>2017</v>
      </c>
      <c r="G520" t="s">
        <v>1139</v>
      </c>
      <c r="H520" t="s">
        <v>5142</v>
      </c>
      <c r="I520" t="s">
        <v>5204</v>
      </c>
      <c r="J520">
        <v>100</v>
      </c>
      <c r="K520">
        <v>13.1</v>
      </c>
      <c r="L520" s="11">
        <v>43010</v>
      </c>
      <c r="M520" t="s">
        <v>4994</v>
      </c>
      <c r="N520">
        <v>2</v>
      </c>
      <c r="O520" s="12">
        <v>0.16805555555555554</v>
      </c>
      <c r="P520" t="s">
        <v>5881</v>
      </c>
      <c r="Q520" s="12">
        <f t="shared" si="28"/>
        <v>1.6666666666666691E-2</v>
      </c>
      <c r="R520" s="12">
        <v>0.18472222222222223</v>
      </c>
      <c r="T520" s="11">
        <v>43011</v>
      </c>
      <c r="U520" s="12">
        <v>0.35347222222222219</v>
      </c>
      <c r="V520" s="12">
        <f t="shared" si="26"/>
        <v>0.16874999999999996</v>
      </c>
      <c r="W520" s="12">
        <v>0.5</v>
      </c>
      <c r="X520" s="12">
        <f t="shared" si="27"/>
        <v>0.66874999999999996</v>
      </c>
      <c r="Y520">
        <v>12.32</v>
      </c>
      <c r="Z520" t="s">
        <v>5342</v>
      </c>
      <c r="AA520">
        <v>11.6</v>
      </c>
      <c r="AB520">
        <v>11.8</v>
      </c>
      <c r="AC520">
        <v>11.7</v>
      </c>
      <c r="AD520">
        <v>15.1</v>
      </c>
      <c r="AE520">
        <v>16.399999999999999</v>
      </c>
      <c r="AF520">
        <v>15</v>
      </c>
      <c r="AG520">
        <v>16.2</v>
      </c>
      <c r="AI520" s="11">
        <v>43013</v>
      </c>
      <c r="AJ520">
        <v>16.399999999999999</v>
      </c>
      <c r="AK520">
        <v>13.8</v>
      </c>
      <c r="AL520">
        <v>14</v>
      </c>
      <c r="AN520" s="11">
        <v>43019</v>
      </c>
      <c r="AO520">
        <v>10.5</v>
      </c>
      <c r="AP520">
        <v>10.5</v>
      </c>
      <c r="AR520" t="s">
        <v>5207</v>
      </c>
      <c r="AS520">
        <v>9.0999999999999998E-2</v>
      </c>
      <c r="AT520" t="s">
        <v>5343</v>
      </c>
      <c r="AU520">
        <v>0.39072847682119199</v>
      </c>
      <c r="AV520">
        <v>0.38</v>
      </c>
      <c r="AW520">
        <v>0.38536423841059603</v>
      </c>
    </row>
    <row r="521" spans="1:49" x14ac:dyDescent="0.2">
      <c r="A521">
        <v>654</v>
      </c>
      <c r="B521">
        <v>671</v>
      </c>
      <c r="C521" t="s">
        <v>6265</v>
      </c>
      <c r="D521">
        <v>1</v>
      </c>
      <c r="E521">
        <v>11</v>
      </c>
      <c r="F521">
        <v>2018</v>
      </c>
      <c r="G521" t="s">
        <v>1139</v>
      </c>
      <c r="H521" t="s">
        <v>5142</v>
      </c>
      <c r="I521" t="s">
        <v>5204</v>
      </c>
      <c r="J521">
        <v>99.9</v>
      </c>
      <c r="K521">
        <v>9.1</v>
      </c>
      <c r="L521" s="11">
        <v>43111</v>
      </c>
      <c r="M521" t="s">
        <v>5342</v>
      </c>
      <c r="N521">
        <v>4</v>
      </c>
      <c r="O521" s="12">
        <v>0.17361111111111113</v>
      </c>
      <c r="P521" t="s">
        <v>6262</v>
      </c>
      <c r="Q521" s="12">
        <f t="shared" si="28"/>
        <v>1.3888888888888867E-2</v>
      </c>
      <c r="R521" s="12">
        <v>0.1875</v>
      </c>
      <c r="T521" t="s">
        <v>6257</v>
      </c>
      <c r="U521" s="12">
        <v>0.36944444444444446</v>
      </c>
      <c r="V521" s="12">
        <f t="shared" si="26"/>
        <v>0.18194444444444446</v>
      </c>
      <c r="W521" s="12">
        <v>0.5</v>
      </c>
      <c r="X521" s="12">
        <f t="shared" si="27"/>
        <v>0.68194444444444446</v>
      </c>
      <c r="Y521">
        <v>12.27</v>
      </c>
      <c r="Z521" t="s">
        <v>5342</v>
      </c>
      <c r="AA521">
        <v>12</v>
      </c>
      <c r="AB521">
        <v>11.6</v>
      </c>
      <c r="AC521">
        <v>11.7</v>
      </c>
      <c r="AD521">
        <v>15</v>
      </c>
      <c r="AE521">
        <v>16.3</v>
      </c>
      <c r="AF521">
        <v>15.1</v>
      </c>
      <c r="AG521">
        <v>16.399999999999999</v>
      </c>
      <c r="AI521" s="11">
        <v>43118</v>
      </c>
      <c r="AJ521">
        <v>15.8</v>
      </c>
      <c r="AK521">
        <v>14.1</v>
      </c>
      <c r="AL521">
        <v>14.1</v>
      </c>
      <c r="AN521" s="11">
        <v>43132</v>
      </c>
      <c r="AO521">
        <v>10.1</v>
      </c>
      <c r="AP521">
        <v>10.199999999999999</v>
      </c>
      <c r="AR521" t="s">
        <v>5207</v>
      </c>
      <c r="AS521">
        <v>8.7087087090000001E-2</v>
      </c>
      <c r="AT521" t="s">
        <v>5343</v>
      </c>
      <c r="AU521">
        <v>0.413333333333333</v>
      </c>
      <c r="AV521">
        <v>0.41059602649006599</v>
      </c>
      <c r="AW521">
        <v>0.41196467991169999</v>
      </c>
    </row>
    <row r="522" spans="1:49" x14ac:dyDescent="0.2">
      <c r="A522">
        <v>455</v>
      </c>
      <c r="B522">
        <v>471</v>
      </c>
      <c r="C522" t="s">
        <v>6003</v>
      </c>
      <c r="D522">
        <v>10</v>
      </c>
      <c r="E522">
        <v>24</v>
      </c>
      <c r="F522">
        <v>2017</v>
      </c>
      <c r="G522" t="s">
        <v>1657</v>
      </c>
      <c r="H522" t="s">
        <v>4945</v>
      </c>
      <c r="I522" t="s">
        <v>5292</v>
      </c>
      <c r="J522">
        <v>100.1</v>
      </c>
      <c r="K522">
        <v>11.3</v>
      </c>
      <c r="L522" s="11">
        <v>43032</v>
      </c>
      <c r="M522" t="s">
        <v>5342</v>
      </c>
      <c r="N522">
        <v>4</v>
      </c>
      <c r="O522" s="12">
        <v>0.18680555555555556</v>
      </c>
      <c r="P522" t="s">
        <v>5999</v>
      </c>
      <c r="Q522" s="12">
        <f t="shared" si="28"/>
        <v>1.5972222222222249E-2</v>
      </c>
      <c r="R522" s="12">
        <v>0.20277777777777781</v>
      </c>
      <c r="T522" s="11">
        <v>43033</v>
      </c>
      <c r="U522" s="12">
        <v>0.3743055555555555</v>
      </c>
      <c r="V522" s="12">
        <f t="shared" si="26"/>
        <v>0.1715277777777777</v>
      </c>
      <c r="W522" s="12">
        <v>0.5</v>
      </c>
      <c r="X522" s="12">
        <f t="shared" si="27"/>
        <v>0.67152777777777772</v>
      </c>
      <c r="Y522">
        <v>12.33</v>
      </c>
      <c r="Z522" t="s">
        <v>4994</v>
      </c>
      <c r="AA522">
        <v>11.1</v>
      </c>
      <c r="AB522">
        <v>11</v>
      </c>
      <c r="AC522">
        <v>11.1</v>
      </c>
      <c r="AD522">
        <v>15</v>
      </c>
      <c r="AE522">
        <v>16.3</v>
      </c>
      <c r="AF522">
        <v>15.1</v>
      </c>
      <c r="AG522">
        <v>16.399999999999999</v>
      </c>
      <c r="AI522" s="11">
        <v>43035</v>
      </c>
      <c r="AJ522">
        <v>12.9</v>
      </c>
      <c r="AK522">
        <v>15.4</v>
      </c>
      <c r="AL522">
        <v>13.8</v>
      </c>
      <c r="AN522" s="11">
        <v>43041</v>
      </c>
      <c r="AO522">
        <v>9.8000000000000007</v>
      </c>
      <c r="AP522">
        <v>10</v>
      </c>
      <c r="AR522" t="s">
        <v>5207</v>
      </c>
      <c r="AS522">
        <v>8.8911088910000005E-2</v>
      </c>
      <c r="AT522" t="s">
        <v>5343</v>
      </c>
      <c r="AU522">
        <v>0.43333333333333302</v>
      </c>
      <c r="AV522">
        <v>0.42384105960264901</v>
      </c>
      <c r="AW522">
        <v>0.42858719646799098</v>
      </c>
    </row>
    <row r="523" spans="1:49" x14ac:dyDescent="0.2">
      <c r="A523">
        <v>459</v>
      </c>
      <c r="B523">
        <v>475</v>
      </c>
      <c r="C523" t="s">
        <v>6008</v>
      </c>
      <c r="D523">
        <v>10</v>
      </c>
      <c r="E523">
        <v>25</v>
      </c>
      <c r="F523">
        <v>2017</v>
      </c>
      <c r="G523" t="s">
        <v>1657</v>
      </c>
      <c r="H523" t="s">
        <v>4945</v>
      </c>
      <c r="I523" t="s">
        <v>5292</v>
      </c>
      <c r="J523">
        <v>100.3</v>
      </c>
      <c r="K523">
        <v>10.199999999999999</v>
      </c>
      <c r="L523" s="11">
        <v>43033</v>
      </c>
      <c r="M523" t="s">
        <v>4994</v>
      </c>
      <c r="N523">
        <v>4</v>
      </c>
      <c r="O523" s="12">
        <v>0.18888888888888888</v>
      </c>
      <c r="P523" t="s">
        <v>6005</v>
      </c>
      <c r="Q523" s="12">
        <f t="shared" si="28"/>
        <v>1.5972222222222249E-2</v>
      </c>
      <c r="R523" s="12">
        <v>0.20486111111111113</v>
      </c>
      <c r="T523" s="11">
        <v>43034</v>
      </c>
      <c r="U523" s="12">
        <v>0.38194444444444442</v>
      </c>
      <c r="V523" s="12">
        <f t="shared" si="26"/>
        <v>0.17708333333333329</v>
      </c>
      <c r="W523" s="12">
        <v>0.5</v>
      </c>
      <c r="X523" s="12">
        <f t="shared" si="27"/>
        <v>0.67708333333333326</v>
      </c>
      <c r="Y523">
        <v>12.24</v>
      </c>
      <c r="Z523" t="s">
        <v>5342</v>
      </c>
      <c r="AA523">
        <v>11.2</v>
      </c>
      <c r="AB523">
        <v>11.1</v>
      </c>
      <c r="AC523">
        <v>11.2</v>
      </c>
      <c r="AD523">
        <v>15</v>
      </c>
      <c r="AE523">
        <v>16.3</v>
      </c>
      <c r="AF523">
        <v>14.8</v>
      </c>
      <c r="AG523">
        <v>16.2</v>
      </c>
      <c r="AI523" s="11">
        <v>43039</v>
      </c>
      <c r="AJ523">
        <v>13.1</v>
      </c>
      <c r="AK523">
        <v>13.5</v>
      </c>
      <c r="AL523">
        <v>15.7</v>
      </c>
      <c r="AN523" s="11">
        <v>43042</v>
      </c>
      <c r="AO523">
        <v>10</v>
      </c>
      <c r="AP523">
        <v>9.9</v>
      </c>
      <c r="AR523" t="s">
        <v>5207</v>
      </c>
      <c r="AS523">
        <v>8.7736789630000006E-2</v>
      </c>
      <c r="AT523" t="s">
        <v>5343</v>
      </c>
      <c r="AU523">
        <v>0.42</v>
      </c>
      <c r="AV523">
        <v>0.42567567567567599</v>
      </c>
      <c r="AW523">
        <v>0.42283783783783802</v>
      </c>
    </row>
    <row r="524" spans="1:49" x14ac:dyDescent="0.2">
      <c r="A524">
        <v>614</v>
      </c>
      <c r="B524">
        <v>630</v>
      </c>
      <c r="C524" t="s">
        <v>6213</v>
      </c>
      <c r="D524">
        <v>1</v>
      </c>
      <c r="E524">
        <v>3</v>
      </c>
      <c r="F524">
        <v>2018</v>
      </c>
      <c r="G524" t="s">
        <v>1862</v>
      </c>
      <c r="H524" t="s">
        <v>4763</v>
      </c>
      <c r="I524" t="s">
        <v>5208</v>
      </c>
      <c r="J524">
        <v>100</v>
      </c>
      <c r="K524">
        <v>5.2</v>
      </c>
      <c r="L524" s="11">
        <v>43103</v>
      </c>
      <c r="M524" t="s">
        <v>4994</v>
      </c>
      <c r="N524">
        <v>3</v>
      </c>
      <c r="O524" s="12">
        <v>0.16874999999999998</v>
      </c>
      <c r="P524" t="s">
        <v>6209</v>
      </c>
      <c r="Q524" s="12">
        <f t="shared" si="28"/>
        <v>1.5972222222222249E-2</v>
      </c>
      <c r="R524" s="12">
        <v>0.18472222222222223</v>
      </c>
      <c r="S524" t="s">
        <v>6210</v>
      </c>
      <c r="T524" s="11">
        <v>42739</v>
      </c>
      <c r="U524" s="12">
        <v>0.3611111111111111</v>
      </c>
      <c r="V524" s="12">
        <f t="shared" ref="V524:V587" si="29">U524-R524</f>
        <v>0.17638888888888887</v>
      </c>
      <c r="W524" s="12">
        <v>0.5</v>
      </c>
      <c r="X524" s="12">
        <f t="shared" ref="X524:X587" si="30">V524+W524</f>
        <v>0.67638888888888893</v>
      </c>
      <c r="Y524">
        <v>12.22</v>
      </c>
      <c r="Z524" t="s">
        <v>4994</v>
      </c>
      <c r="AA524">
        <v>11.6</v>
      </c>
      <c r="AB524">
        <v>11.7</v>
      </c>
      <c r="AC524">
        <v>11.5</v>
      </c>
      <c r="AD524">
        <v>15</v>
      </c>
      <c r="AE524">
        <v>16.399999999999999</v>
      </c>
      <c r="AF524">
        <v>15</v>
      </c>
      <c r="AG524">
        <v>16.399999999999999</v>
      </c>
      <c r="AI524" s="11">
        <v>43078</v>
      </c>
      <c r="AJ524">
        <v>16.2</v>
      </c>
      <c r="AK524">
        <v>14.1</v>
      </c>
      <c r="AL524">
        <v>14.1</v>
      </c>
      <c r="AN524" s="11">
        <v>43110</v>
      </c>
      <c r="AO524">
        <v>9</v>
      </c>
      <c r="AP524">
        <v>9.1</v>
      </c>
      <c r="AR524" t="s">
        <v>5207</v>
      </c>
      <c r="AS524">
        <v>9.6000000000000002E-2</v>
      </c>
      <c r="AT524" t="s">
        <v>5343</v>
      </c>
      <c r="AU524">
        <v>0.49333333333333301</v>
      </c>
      <c r="AV524">
        <v>0.48666666666666702</v>
      </c>
      <c r="AW524">
        <v>0.49</v>
      </c>
    </row>
    <row r="525" spans="1:49" x14ac:dyDescent="0.2">
      <c r="A525">
        <v>690</v>
      </c>
      <c r="B525">
        <v>707</v>
      </c>
      <c r="C525" t="s">
        <v>6311</v>
      </c>
      <c r="D525">
        <v>2</v>
      </c>
      <c r="E525">
        <v>5</v>
      </c>
      <c r="F525">
        <v>2018</v>
      </c>
      <c r="G525" t="s">
        <v>1862</v>
      </c>
      <c r="H525" t="s">
        <v>4763</v>
      </c>
      <c r="I525" t="s">
        <v>5208</v>
      </c>
      <c r="J525">
        <v>100</v>
      </c>
      <c r="K525">
        <v>5</v>
      </c>
      <c r="L525" s="11">
        <v>43136</v>
      </c>
      <c r="M525" t="s">
        <v>4994</v>
      </c>
      <c r="N525">
        <v>4</v>
      </c>
      <c r="O525" s="12">
        <v>0.20277777777777781</v>
      </c>
      <c r="P525" t="s">
        <v>6308</v>
      </c>
      <c r="Q525" s="12">
        <f t="shared" si="28"/>
        <v>1.6666666666666635E-2</v>
      </c>
      <c r="R525" s="12">
        <v>0.21944444444444444</v>
      </c>
      <c r="T525" s="11">
        <v>43137</v>
      </c>
      <c r="U525" s="12">
        <v>0.36944444444444446</v>
      </c>
      <c r="V525" s="12">
        <f t="shared" si="29"/>
        <v>0.15000000000000002</v>
      </c>
      <c r="W525" s="12">
        <v>0.5</v>
      </c>
      <c r="X525" s="12">
        <f t="shared" si="30"/>
        <v>0.65</v>
      </c>
      <c r="Y525">
        <v>12.19</v>
      </c>
      <c r="Z525" t="s">
        <v>5342</v>
      </c>
      <c r="AA525">
        <v>11.9</v>
      </c>
      <c r="AB525">
        <v>11.5</v>
      </c>
      <c r="AC525">
        <v>11.9</v>
      </c>
      <c r="AD525">
        <v>15.1</v>
      </c>
      <c r="AE525">
        <v>16.399999999999999</v>
      </c>
      <c r="AF525">
        <v>15.1</v>
      </c>
      <c r="AG525">
        <v>16.399999999999999</v>
      </c>
      <c r="AI525" s="11">
        <v>43139</v>
      </c>
      <c r="AJ525">
        <v>14.6</v>
      </c>
      <c r="AK525">
        <v>13.9</v>
      </c>
      <c r="AL525">
        <v>15.9</v>
      </c>
      <c r="AN525" s="11">
        <v>43154</v>
      </c>
      <c r="AO525">
        <v>8.8000000000000007</v>
      </c>
      <c r="AP525">
        <v>8.8000000000000007</v>
      </c>
      <c r="AR525" t="s">
        <v>5207</v>
      </c>
      <c r="AS525">
        <v>9.0999999999999998E-2</v>
      </c>
      <c r="AT525" t="s">
        <v>5343</v>
      </c>
      <c r="AU525">
        <v>0.50331125827814605</v>
      </c>
      <c r="AV525">
        <v>0.50331125827814605</v>
      </c>
      <c r="AW525">
        <v>0.50331125827814605</v>
      </c>
    </row>
    <row r="526" spans="1:49" x14ac:dyDescent="0.2">
      <c r="A526">
        <v>613</v>
      </c>
      <c r="B526">
        <v>629</v>
      </c>
      <c r="C526" t="s">
        <v>6211</v>
      </c>
      <c r="D526">
        <v>1</v>
      </c>
      <c r="E526">
        <v>3</v>
      </c>
      <c r="F526">
        <v>2018</v>
      </c>
      <c r="G526" t="s">
        <v>1270</v>
      </c>
      <c r="H526" t="s">
        <v>4756</v>
      </c>
      <c r="I526" t="s">
        <v>5333</v>
      </c>
      <c r="J526">
        <v>100.2</v>
      </c>
      <c r="K526">
        <v>8.8000000000000007</v>
      </c>
      <c r="L526" s="11">
        <v>43103</v>
      </c>
      <c r="M526" t="s">
        <v>4994</v>
      </c>
      <c r="N526">
        <v>2</v>
      </c>
      <c r="O526" s="12">
        <v>0.16874999999999998</v>
      </c>
      <c r="P526" t="s">
        <v>6209</v>
      </c>
      <c r="Q526" s="12">
        <f t="shared" si="28"/>
        <v>1.5972222222222249E-2</v>
      </c>
      <c r="R526" s="12">
        <v>0.18472222222222223</v>
      </c>
      <c r="S526" t="s">
        <v>6210</v>
      </c>
      <c r="T526" s="11">
        <v>42739</v>
      </c>
      <c r="U526" s="12">
        <v>0.3611111111111111</v>
      </c>
      <c r="V526" s="12">
        <f t="shared" si="29"/>
        <v>0.17638888888888887</v>
      </c>
      <c r="W526" s="12">
        <v>0.5</v>
      </c>
      <c r="X526" s="12">
        <f t="shared" si="30"/>
        <v>0.67638888888888893</v>
      </c>
      <c r="Y526">
        <v>12.24</v>
      </c>
      <c r="Z526" t="s">
        <v>4994</v>
      </c>
      <c r="AA526">
        <v>12.1</v>
      </c>
      <c r="AB526">
        <v>11.5</v>
      </c>
      <c r="AC526">
        <v>11.4</v>
      </c>
      <c r="AD526">
        <v>15</v>
      </c>
      <c r="AE526">
        <v>16.3</v>
      </c>
      <c r="AF526">
        <v>15.2</v>
      </c>
      <c r="AG526">
        <v>16.600000000000001</v>
      </c>
      <c r="AI526" s="11">
        <v>43078</v>
      </c>
      <c r="AJ526">
        <v>15.7</v>
      </c>
      <c r="AK526">
        <v>14.5</v>
      </c>
      <c r="AL526">
        <v>13.6</v>
      </c>
      <c r="AN526" t="s">
        <v>6212</v>
      </c>
      <c r="AO526">
        <v>10</v>
      </c>
      <c r="AP526">
        <v>10.199999999999999</v>
      </c>
      <c r="AR526" t="s">
        <v>5207</v>
      </c>
      <c r="AS526">
        <v>8.7824351300000006E-2</v>
      </c>
      <c r="AT526" t="s">
        <v>5343</v>
      </c>
      <c r="AU526">
        <v>0.42</v>
      </c>
      <c r="AV526">
        <v>0.42105263157894801</v>
      </c>
      <c r="AW526">
        <v>0.42052631578947403</v>
      </c>
    </row>
    <row r="527" spans="1:49" x14ac:dyDescent="0.2">
      <c r="A527">
        <v>657</v>
      </c>
      <c r="B527">
        <v>674</v>
      </c>
      <c r="C527" t="s">
        <v>6269</v>
      </c>
      <c r="D527">
        <v>1</v>
      </c>
      <c r="E527">
        <v>17</v>
      </c>
      <c r="F527">
        <v>2018</v>
      </c>
      <c r="G527" t="s">
        <v>1270</v>
      </c>
      <c r="H527" t="s">
        <v>4756</v>
      </c>
      <c r="I527" t="s">
        <v>5333</v>
      </c>
      <c r="J527">
        <v>100.1</v>
      </c>
      <c r="K527">
        <v>8.8000000000000007</v>
      </c>
      <c r="L527" s="11">
        <v>43117</v>
      </c>
      <c r="M527" t="s">
        <v>4994</v>
      </c>
      <c r="N527">
        <v>3</v>
      </c>
      <c r="O527" s="12">
        <v>0.1875</v>
      </c>
      <c r="P527" t="s">
        <v>6267</v>
      </c>
      <c r="Q527" s="12">
        <f t="shared" si="28"/>
        <v>1.5972222222222193E-2</v>
      </c>
      <c r="R527" s="12">
        <v>0.20347222222222219</v>
      </c>
      <c r="T527" s="11">
        <v>43118</v>
      </c>
      <c r="U527" s="12">
        <v>0.37638888888888888</v>
      </c>
      <c r="V527" s="12">
        <f t="shared" si="29"/>
        <v>0.17291666666666669</v>
      </c>
      <c r="W527" s="12">
        <v>0.5</v>
      </c>
      <c r="X527" s="12">
        <f t="shared" si="30"/>
        <v>0.67291666666666672</v>
      </c>
      <c r="Y527">
        <v>12.35</v>
      </c>
      <c r="Z527" t="s">
        <v>5342</v>
      </c>
      <c r="AA527">
        <v>11.6</v>
      </c>
      <c r="AB527">
        <v>11.7</v>
      </c>
      <c r="AC527">
        <v>11.6</v>
      </c>
      <c r="AD527">
        <v>15.4</v>
      </c>
      <c r="AE527">
        <v>16.8</v>
      </c>
      <c r="AF527">
        <v>14.9</v>
      </c>
      <c r="AG527">
        <v>16.2</v>
      </c>
      <c r="AI527" s="11">
        <v>43123</v>
      </c>
      <c r="AJ527">
        <v>13.5</v>
      </c>
      <c r="AK527">
        <v>15.6</v>
      </c>
      <c r="AL527">
        <v>14.4</v>
      </c>
      <c r="AN527" s="11">
        <v>43137</v>
      </c>
      <c r="AO527">
        <v>10.1</v>
      </c>
      <c r="AP527">
        <v>9.8000000000000007</v>
      </c>
      <c r="AR527" t="s">
        <v>5207</v>
      </c>
      <c r="AS527">
        <v>8.5914085909999993E-2</v>
      </c>
      <c r="AT527" t="s">
        <v>5343</v>
      </c>
      <c r="AU527">
        <v>0.43506493506493499</v>
      </c>
      <c r="AV527">
        <v>0.42953020134228198</v>
      </c>
      <c r="AW527">
        <v>0.43229756820360798</v>
      </c>
    </row>
    <row r="528" spans="1:49" x14ac:dyDescent="0.2">
      <c r="A528">
        <v>437</v>
      </c>
      <c r="B528">
        <v>453</v>
      </c>
      <c r="C528" t="s">
        <v>5980</v>
      </c>
      <c r="D528">
        <v>10</v>
      </c>
      <c r="E528">
        <v>19</v>
      </c>
      <c r="F528">
        <v>2017</v>
      </c>
      <c r="G528" t="s">
        <v>889</v>
      </c>
      <c r="H528" t="s">
        <v>4907</v>
      </c>
      <c r="I528" t="s">
        <v>5306</v>
      </c>
      <c r="J528">
        <v>100.1</v>
      </c>
      <c r="K528">
        <v>11.8</v>
      </c>
      <c r="L528" s="11">
        <v>43027</v>
      </c>
      <c r="M528" t="s">
        <v>5342</v>
      </c>
      <c r="N528">
        <v>2</v>
      </c>
      <c r="O528" s="12">
        <v>0.20625000000000002</v>
      </c>
      <c r="P528" t="s">
        <v>5979</v>
      </c>
      <c r="Q528" s="12">
        <f t="shared" si="28"/>
        <v>1.3888888888888867E-2</v>
      </c>
      <c r="R528" s="12">
        <v>0.22013888888888888</v>
      </c>
      <c r="T528" s="11">
        <v>43028</v>
      </c>
      <c r="U528" s="12">
        <v>0.37986111111111115</v>
      </c>
      <c r="V528" s="12">
        <f t="shared" si="29"/>
        <v>0.15972222222222227</v>
      </c>
      <c r="W528" s="12">
        <v>0.5</v>
      </c>
      <c r="X528" s="12">
        <f t="shared" si="30"/>
        <v>0.65972222222222232</v>
      </c>
      <c r="Y528">
        <v>12.36</v>
      </c>
      <c r="Z528" t="s">
        <v>4994</v>
      </c>
      <c r="AA528">
        <v>11.1</v>
      </c>
      <c r="AB528">
        <v>10.8</v>
      </c>
      <c r="AC528">
        <v>11.1</v>
      </c>
      <c r="AD528">
        <v>15</v>
      </c>
      <c r="AE528">
        <v>16.2</v>
      </c>
      <c r="AF528">
        <v>15</v>
      </c>
      <c r="AG528">
        <v>16.2</v>
      </c>
      <c r="AI528" s="11">
        <v>43033</v>
      </c>
      <c r="AJ528">
        <v>13.6</v>
      </c>
      <c r="AK528">
        <v>14.4</v>
      </c>
      <c r="AL528">
        <v>15.1</v>
      </c>
      <c r="AN528" s="11">
        <v>43039</v>
      </c>
      <c r="AO528">
        <v>9.5</v>
      </c>
      <c r="AP528">
        <v>9.5</v>
      </c>
      <c r="AR528" t="s">
        <v>5207</v>
      </c>
      <c r="AS528">
        <v>0.1008991009</v>
      </c>
      <c r="AT528" t="s">
        <v>5343</v>
      </c>
      <c r="AU528">
        <v>0.44666666666666699</v>
      </c>
      <c r="AV528">
        <v>0.44666666666666699</v>
      </c>
      <c r="AW528">
        <v>0.44666666666666699</v>
      </c>
    </row>
    <row r="529" spans="1:49" x14ac:dyDescent="0.2">
      <c r="A529">
        <v>488</v>
      </c>
      <c r="B529">
        <v>504</v>
      </c>
      <c r="C529" t="s">
        <v>6048</v>
      </c>
      <c r="D529">
        <v>11</v>
      </c>
      <c r="E529">
        <v>1</v>
      </c>
      <c r="F529">
        <v>2017</v>
      </c>
      <c r="G529" t="s">
        <v>889</v>
      </c>
      <c r="H529" t="s">
        <v>4907</v>
      </c>
      <c r="I529" t="s">
        <v>5306</v>
      </c>
      <c r="J529">
        <v>100.1</v>
      </c>
      <c r="K529">
        <v>10.6</v>
      </c>
      <c r="L529" s="11">
        <v>43040</v>
      </c>
      <c r="M529" t="s">
        <v>5342</v>
      </c>
      <c r="N529">
        <v>1</v>
      </c>
      <c r="O529" s="12">
        <v>0.20277777777777781</v>
      </c>
      <c r="P529" t="s">
        <v>6049</v>
      </c>
      <c r="Q529" s="12">
        <f t="shared" si="28"/>
        <v>1.5972222222222193E-2</v>
      </c>
      <c r="R529" s="12">
        <v>0.21875</v>
      </c>
      <c r="T529" s="11">
        <v>43041</v>
      </c>
      <c r="U529" s="12">
        <v>0.38541666666666669</v>
      </c>
      <c r="V529" s="12">
        <f t="shared" si="29"/>
        <v>0.16666666666666669</v>
      </c>
      <c r="W529" s="12">
        <v>0.5</v>
      </c>
      <c r="X529" s="12">
        <f t="shared" si="30"/>
        <v>0.66666666666666674</v>
      </c>
      <c r="Y529">
        <v>12.42</v>
      </c>
      <c r="Z529" t="s">
        <v>5342</v>
      </c>
      <c r="AA529">
        <v>11.2</v>
      </c>
      <c r="AB529">
        <v>11.4</v>
      </c>
      <c r="AC529">
        <v>11.1</v>
      </c>
      <c r="AD529">
        <v>15.1</v>
      </c>
      <c r="AE529">
        <v>16.600000000000001</v>
      </c>
      <c r="AF529">
        <v>15.1</v>
      </c>
      <c r="AG529">
        <v>16.7</v>
      </c>
      <c r="AI529" s="11">
        <v>43046</v>
      </c>
      <c r="AJ529">
        <v>15.3</v>
      </c>
      <c r="AK529">
        <v>14.1</v>
      </c>
      <c r="AL529">
        <v>14.1</v>
      </c>
      <c r="AN529" s="11">
        <v>43049</v>
      </c>
      <c r="AO529">
        <v>10.1</v>
      </c>
      <c r="AP529">
        <v>10</v>
      </c>
      <c r="AR529" t="s">
        <v>5207</v>
      </c>
      <c r="AS529">
        <v>9.7902097899999999E-2</v>
      </c>
      <c r="AT529" t="s">
        <v>5343</v>
      </c>
      <c r="AU529">
        <v>0.43046357615893999</v>
      </c>
      <c r="AV529">
        <v>0.443708609271523</v>
      </c>
      <c r="AW529">
        <v>0.43708609271523202</v>
      </c>
    </row>
    <row r="530" spans="1:49" x14ac:dyDescent="0.2">
      <c r="A530">
        <v>411</v>
      </c>
      <c r="B530">
        <v>426</v>
      </c>
      <c r="C530" t="s">
        <v>5947</v>
      </c>
      <c r="D530">
        <v>10</v>
      </c>
      <c r="E530">
        <v>11</v>
      </c>
      <c r="F530">
        <v>2017</v>
      </c>
      <c r="G530" t="s">
        <v>1158</v>
      </c>
      <c r="H530" t="s">
        <v>4711</v>
      </c>
      <c r="I530" t="s">
        <v>5211</v>
      </c>
      <c r="J530">
        <v>100</v>
      </c>
      <c r="K530">
        <v>11.9</v>
      </c>
      <c r="L530" s="11">
        <v>43019</v>
      </c>
      <c r="M530" t="s">
        <v>4994</v>
      </c>
      <c r="N530">
        <v>3</v>
      </c>
      <c r="O530" s="12">
        <v>0.17361111111111113</v>
      </c>
      <c r="P530" t="s">
        <v>5945</v>
      </c>
      <c r="Q530" s="12">
        <f t="shared" si="28"/>
        <v>1.5277777777777751E-2</v>
      </c>
      <c r="R530" s="12">
        <v>0.18888888888888888</v>
      </c>
      <c r="T530" s="11">
        <v>43020</v>
      </c>
      <c r="U530" s="12">
        <v>0.3576388888888889</v>
      </c>
      <c r="V530" s="12">
        <f t="shared" si="29"/>
        <v>0.16875000000000001</v>
      </c>
      <c r="W530" s="12">
        <v>0.5</v>
      </c>
      <c r="X530" s="12">
        <f t="shared" si="30"/>
        <v>0.66874999999999996</v>
      </c>
      <c r="Y530">
        <v>12.31</v>
      </c>
      <c r="Z530" t="s">
        <v>5342</v>
      </c>
      <c r="AA530" t="s">
        <v>5207</v>
      </c>
      <c r="AB530">
        <v>10.9</v>
      </c>
      <c r="AC530" t="s">
        <v>5207</v>
      </c>
      <c r="AD530">
        <v>15.1</v>
      </c>
      <c r="AE530">
        <v>16.399999999999999</v>
      </c>
      <c r="AF530">
        <v>15.1</v>
      </c>
      <c r="AG530">
        <v>16.5</v>
      </c>
      <c r="AI530" s="11">
        <v>43027</v>
      </c>
      <c r="AJ530">
        <v>14</v>
      </c>
      <c r="AK530">
        <v>14.9</v>
      </c>
      <c r="AL530">
        <v>12.8</v>
      </c>
      <c r="AN530" s="11">
        <v>43033</v>
      </c>
      <c r="AO530">
        <v>10.1</v>
      </c>
      <c r="AP530">
        <v>10.1</v>
      </c>
      <c r="AR530" t="s">
        <v>5207</v>
      </c>
      <c r="AS530">
        <v>9.1999999999999998E-2</v>
      </c>
      <c r="AT530" t="s">
        <v>5343</v>
      </c>
      <c r="AU530">
        <v>0.41721854304635803</v>
      </c>
      <c r="AV530">
        <v>0.42384105960264901</v>
      </c>
      <c r="AW530">
        <v>0.42052980132450302</v>
      </c>
    </row>
    <row r="531" spans="1:49" x14ac:dyDescent="0.2">
      <c r="A531">
        <v>511</v>
      </c>
      <c r="B531">
        <v>527</v>
      </c>
      <c r="C531" t="s">
        <v>6079</v>
      </c>
      <c r="D531">
        <v>11</v>
      </c>
      <c r="E531">
        <v>7</v>
      </c>
      <c r="F531">
        <v>2017</v>
      </c>
      <c r="G531" t="s">
        <v>1158</v>
      </c>
      <c r="H531" t="s">
        <v>4711</v>
      </c>
      <c r="I531" t="s">
        <v>5211</v>
      </c>
      <c r="J531">
        <v>100</v>
      </c>
      <c r="K531">
        <v>9.5</v>
      </c>
      <c r="L531" s="11">
        <v>43046</v>
      </c>
      <c r="M531" t="s">
        <v>4994</v>
      </c>
      <c r="N531">
        <v>4</v>
      </c>
      <c r="O531" s="12">
        <v>0.17152777777777775</v>
      </c>
      <c r="P531" t="s">
        <v>6076</v>
      </c>
      <c r="Q531" s="12">
        <f t="shared" si="28"/>
        <v>1.6666666666666691E-2</v>
      </c>
      <c r="R531" s="12">
        <v>0.18819444444444444</v>
      </c>
      <c r="T531" s="11">
        <v>43047</v>
      </c>
      <c r="U531" s="12">
        <v>0.35902777777777778</v>
      </c>
      <c r="V531" s="12">
        <f t="shared" si="29"/>
        <v>0.17083333333333334</v>
      </c>
      <c r="W531" s="12">
        <v>0.5</v>
      </c>
      <c r="X531" s="12">
        <f t="shared" si="30"/>
        <v>0.67083333333333339</v>
      </c>
      <c r="Y531">
        <v>12.35</v>
      </c>
      <c r="Z531" t="s">
        <v>4994</v>
      </c>
      <c r="AA531">
        <v>11.2</v>
      </c>
      <c r="AB531">
        <v>11.2</v>
      </c>
      <c r="AC531">
        <v>11.4</v>
      </c>
      <c r="AD531">
        <v>15</v>
      </c>
      <c r="AE531">
        <v>16.5</v>
      </c>
      <c r="AF531">
        <v>15.2</v>
      </c>
      <c r="AG531">
        <v>16.600000000000001</v>
      </c>
      <c r="AI531" s="11">
        <v>43049</v>
      </c>
      <c r="AJ531">
        <v>15.2</v>
      </c>
      <c r="AK531">
        <v>13.8</v>
      </c>
      <c r="AL531">
        <v>13.5</v>
      </c>
      <c r="AN531" s="11">
        <v>43055</v>
      </c>
      <c r="AO531">
        <v>10.1</v>
      </c>
      <c r="AP531">
        <v>10.1</v>
      </c>
      <c r="AR531" t="s">
        <v>5207</v>
      </c>
      <c r="AS531">
        <v>8.6999999999999994E-2</v>
      </c>
      <c r="AT531" t="s">
        <v>5343</v>
      </c>
      <c r="AU531">
        <v>0.42666666666666703</v>
      </c>
      <c r="AV531">
        <v>0.42763157894736897</v>
      </c>
      <c r="AW531">
        <v>0.427149122807018</v>
      </c>
    </row>
    <row r="532" spans="1:49" x14ac:dyDescent="0.2">
      <c r="A532">
        <v>389</v>
      </c>
      <c r="B532">
        <v>404</v>
      </c>
      <c r="C532" t="s">
        <v>5918</v>
      </c>
      <c r="D532">
        <v>10</v>
      </c>
      <c r="E532">
        <v>5</v>
      </c>
      <c r="F532">
        <v>2017</v>
      </c>
      <c r="G532" t="s">
        <v>909</v>
      </c>
      <c r="H532" t="s">
        <v>4718</v>
      </c>
      <c r="I532" t="s">
        <v>5327</v>
      </c>
      <c r="J532">
        <v>100</v>
      </c>
      <c r="K532">
        <v>12.4</v>
      </c>
      <c r="L532" s="11">
        <v>43013</v>
      </c>
      <c r="M532" t="s">
        <v>5342</v>
      </c>
      <c r="N532">
        <v>1</v>
      </c>
      <c r="O532" s="12">
        <v>0.18402777777777779</v>
      </c>
      <c r="P532" t="s">
        <v>5919</v>
      </c>
      <c r="Q532" s="12">
        <f t="shared" si="28"/>
        <v>1.4583333333333309E-2</v>
      </c>
      <c r="R532" s="12">
        <v>0.1986111111111111</v>
      </c>
      <c r="T532" s="11">
        <v>43014</v>
      </c>
      <c r="U532" s="12">
        <v>0.35902777777777778</v>
      </c>
      <c r="V532" s="12">
        <f t="shared" si="29"/>
        <v>0.16041666666666668</v>
      </c>
      <c r="W532" s="12">
        <v>0.5</v>
      </c>
      <c r="X532" s="12">
        <f t="shared" si="30"/>
        <v>0.66041666666666665</v>
      </c>
      <c r="Y532">
        <v>12.25</v>
      </c>
      <c r="Z532" t="s">
        <v>4994</v>
      </c>
      <c r="AA532">
        <v>11.4</v>
      </c>
      <c r="AB532">
        <v>11.4</v>
      </c>
      <c r="AC532">
        <v>10.9</v>
      </c>
      <c r="AD532">
        <v>15.1</v>
      </c>
      <c r="AE532">
        <v>16.5</v>
      </c>
      <c r="AF532">
        <v>15</v>
      </c>
      <c r="AG532">
        <v>16.399999999999999</v>
      </c>
      <c r="AI532" s="11">
        <v>43019</v>
      </c>
      <c r="AJ532">
        <v>13.5</v>
      </c>
      <c r="AK532">
        <v>13.7</v>
      </c>
      <c r="AL532">
        <v>15.7</v>
      </c>
      <c r="AN532" s="11">
        <v>43027</v>
      </c>
      <c r="AO532">
        <v>10.199999999999999</v>
      </c>
      <c r="AP532">
        <v>10.3</v>
      </c>
      <c r="AR532" t="s">
        <v>5207</v>
      </c>
      <c r="AS532">
        <v>9.1999999999999998E-2</v>
      </c>
      <c r="AT532" t="s">
        <v>5343</v>
      </c>
      <c r="AU532">
        <v>0.41721854304635803</v>
      </c>
      <c r="AV532">
        <v>0.40666666666666701</v>
      </c>
      <c r="AW532">
        <v>0.41194260485651202</v>
      </c>
    </row>
    <row r="533" spans="1:49" x14ac:dyDescent="0.2">
      <c r="A533">
        <v>574</v>
      </c>
      <c r="B533">
        <v>590</v>
      </c>
      <c r="C533" t="s">
        <v>6160</v>
      </c>
      <c r="D533">
        <v>11</v>
      </c>
      <c r="E533">
        <v>29</v>
      </c>
      <c r="F533">
        <v>2017</v>
      </c>
      <c r="G533" t="s">
        <v>909</v>
      </c>
      <c r="H533" t="s">
        <v>4718</v>
      </c>
      <c r="I533" t="s">
        <v>5327</v>
      </c>
      <c r="J533">
        <v>100</v>
      </c>
      <c r="K533">
        <v>10</v>
      </c>
      <c r="L533" s="11">
        <v>43068</v>
      </c>
      <c r="M533" t="s">
        <v>4994</v>
      </c>
      <c r="N533">
        <v>3</v>
      </c>
      <c r="O533" s="12">
        <v>0.17430555555555557</v>
      </c>
      <c r="P533" t="s">
        <v>6158</v>
      </c>
      <c r="Q533" s="12">
        <f t="shared" si="28"/>
        <v>1.5277777777777751E-2</v>
      </c>
      <c r="R533" s="12">
        <v>0.18958333333333333</v>
      </c>
      <c r="T533" s="11">
        <v>43069</v>
      </c>
      <c r="U533" s="12">
        <v>0.36319444444444443</v>
      </c>
      <c r="V533" s="12">
        <f t="shared" si="29"/>
        <v>0.1736111111111111</v>
      </c>
      <c r="W533" s="12">
        <v>0.5</v>
      </c>
      <c r="X533" s="12">
        <f t="shared" si="30"/>
        <v>0.67361111111111116</v>
      </c>
      <c r="Y533">
        <v>12.2</v>
      </c>
      <c r="Z533" t="s">
        <v>4994</v>
      </c>
      <c r="AA533">
        <v>11.7</v>
      </c>
      <c r="AB533">
        <v>11.4</v>
      </c>
      <c r="AC533">
        <v>11.6</v>
      </c>
      <c r="AD533">
        <v>14.9</v>
      </c>
      <c r="AE533">
        <v>16.2</v>
      </c>
      <c r="AF533">
        <v>14.9</v>
      </c>
      <c r="AG533">
        <v>16.3</v>
      </c>
      <c r="AI533" s="11">
        <v>43075</v>
      </c>
      <c r="AJ533">
        <v>13.4</v>
      </c>
      <c r="AK533">
        <v>15.8</v>
      </c>
      <c r="AL533">
        <v>14.4</v>
      </c>
      <c r="AN533" s="11">
        <v>43076</v>
      </c>
      <c r="AO533">
        <v>10.4</v>
      </c>
      <c r="AP533">
        <v>10.3</v>
      </c>
      <c r="AR533" t="s">
        <v>5207</v>
      </c>
      <c r="AS533">
        <v>8.8999999999999996E-2</v>
      </c>
      <c r="AT533" t="s">
        <v>5343</v>
      </c>
      <c r="AU533">
        <v>0.389261744966443</v>
      </c>
      <c r="AV533">
        <v>0.40268456375838901</v>
      </c>
      <c r="AW533">
        <v>0.39597315436241598</v>
      </c>
    </row>
    <row r="534" spans="1:49" x14ac:dyDescent="0.2">
      <c r="A534">
        <v>366</v>
      </c>
      <c r="B534">
        <v>381</v>
      </c>
      <c r="C534" t="s">
        <v>5887</v>
      </c>
      <c r="D534">
        <v>10</v>
      </c>
      <c r="E534">
        <v>2</v>
      </c>
      <c r="F534">
        <v>2017</v>
      </c>
      <c r="G534" t="s">
        <v>920</v>
      </c>
      <c r="H534" t="s">
        <v>4923</v>
      </c>
      <c r="I534" t="s">
        <v>5320</v>
      </c>
      <c r="J534">
        <v>100</v>
      </c>
      <c r="K534">
        <v>11.3</v>
      </c>
      <c r="L534" s="11">
        <v>43010</v>
      </c>
      <c r="M534" t="s">
        <v>5342</v>
      </c>
      <c r="N534">
        <v>2</v>
      </c>
      <c r="O534" s="12">
        <v>0.18888888888888888</v>
      </c>
      <c r="P534" t="s">
        <v>5886</v>
      </c>
      <c r="Q534" s="12">
        <f t="shared" si="28"/>
        <v>1.3888888888888923E-2</v>
      </c>
      <c r="R534" s="12">
        <v>0.20277777777777781</v>
      </c>
      <c r="T534" s="11">
        <v>43011</v>
      </c>
      <c r="U534" s="12">
        <v>0.35347222222222219</v>
      </c>
      <c r="V534" s="12">
        <f t="shared" si="29"/>
        <v>0.15069444444444438</v>
      </c>
      <c r="W534" s="12">
        <v>0.5</v>
      </c>
      <c r="X534" s="12">
        <f t="shared" si="30"/>
        <v>0.65069444444444435</v>
      </c>
      <c r="Y534">
        <v>12.26</v>
      </c>
      <c r="Z534" t="s">
        <v>5342</v>
      </c>
      <c r="AA534">
        <v>11.3</v>
      </c>
      <c r="AB534">
        <v>11.4</v>
      </c>
      <c r="AC534">
        <v>11.4</v>
      </c>
      <c r="AD534">
        <v>14.9</v>
      </c>
      <c r="AE534">
        <v>16.3</v>
      </c>
      <c r="AF534">
        <v>15.1</v>
      </c>
      <c r="AG534">
        <v>16.399999999999999</v>
      </c>
      <c r="AI534" s="11">
        <v>43013</v>
      </c>
      <c r="AJ534">
        <v>16.3</v>
      </c>
      <c r="AK534">
        <v>13.8</v>
      </c>
      <c r="AL534">
        <v>13.2</v>
      </c>
      <c r="AN534" s="11">
        <v>43019</v>
      </c>
      <c r="AO534">
        <v>10.7</v>
      </c>
      <c r="AP534">
        <v>10.7</v>
      </c>
      <c r="AR534" t="s">
        <v>5207</v>
      </c>
      <c r="AS534">
        <v>9.1999999999999998E-2</v>
      </c>
      <c r="AT534" t="s">
        <v>5343</v>
      </c>
      <c r="AU534">
        <v>0.37583892617449699</v>
      </c>
      <c r="AV534">
        <v>0.37748344370860898</v>
      </c>
      <c r="AW534">
        <v>0.37666118494155298</v>
      </c>
    </row>
    <row r="535" spans="1:49" x14ac:dyDescent="0.2">
      <c r="A535">
        <v>578</v>
      </c>
      <c r="B535">
        <v>594</v>
      </c>
      <c r="C535" t="s">
        <v>6165</v>
      </c>
      <c r="D535">
        <v>11</v>
      </c>
      <c r="E535">
        <v>29</v>
      </c>
      <c r="F535">
        <v>2017</v>
      </c>
      <c r="G535" t="s">
        <v>920</v>
      </c>
      <c r="H535" t="s">
        <v>4923</v>
      </c>
      <c r="I535" t="s">
        <v>5320</v>
      </c>
      <c r="J535">
        <v>100.1</v>
      </c>
      <c r="K535">
        <v>11</v>
      </c>
      <c r="L535" s="11">
        <v>43068</v>
      </c>
      <c r="M535" t="s">
        <v>5342</v>
      </c>
      <c r="N535">
        <v>3</v>
      </c>
      <c r="O535" s="12">
        <v>0.19513888888888889</v>
      </c>
      <c r="P535" t="s">
        <v>6163</v>
      </c>
      <c r="Q535" s="12">
        <f t="shared" si="28"/>
        <v>1.5277777777777779E-2</v>
      </c>
      <c r="R535" s="12">
        <v>0.21041666666666667</v>
      </c>
      <c r="T535" s="11">
        <v>43069</v>
      </c>
      <c r="U535" s="12">
        <v>0.36319444444444443</v>
      </c>
      <c r="V535" s="12">
        <f t="shared" si="29"/>
        <v>0.15277777777777776</v>
      </c>
      <c r="W535" s="12">
        <v>0.5</v>
      </c>
      <c r="X535" s="12">
        <f t="shared" si="30"/>
        <v>0.65277777777777779</v>
      </c>
      <c r="Y535">
        <v>12.2</v>
      </c>
      <c r="Z535" t="s">
        <v>4994</v>
      </c>
      <c r="AA535">
        <v>11.6</v>
      </c>
      <c r="AB535">
        <v>11.7</v>
      </c>
      <c r="AC535">
        <v>11.6</v>
      </c>
      <c r="AD535">
        <v>14.9</v>
      </c>
      <c r="AE535">
        <v>16.3</v>
      </c>
      <c r="AF535">
        <v>15</v>
      </c>
      <c r="AG535">
        <v>16.399999999999999</v>
      </c>
      <c r="AI535" s="11">
        <v>43075</v>
      </c>
      <c r="AJ535">
        <v>13.6</v>
      </c>
      <c r="AK535">
        <v>16</v>
      </c>
      <c r="AL535">
        <v>14.1</v>
      </c>
      <c r="AN535" s="11">
        <v>43076</v>
      </c>
      <c r="AO535">
        <v>10.4</v>
      </c>
      <c r="AP535">
        <v>10.5</v>
      </c>
      <c r="AR535" t="s">
        <v>5207</v>
      </c>
      <c r="AS535">
        <v>8.7912087910000006E-2</v>
      </c>
      <c r="AT535" t="s">
        <v>5343</v>
      </c>
      <c r="AU535">
        <v>0.39597315436241598</v>
      </c>
      <c r="AV535">
        <v>0.39333333333333298</v>
      </c>
      <c r="AW535">
        <v>0.39465324384787498</v>
      </c>
    </row>
    <row r="536" spans="1:49" x14ac:dyDescent="0.2">
      <c r="A536">
        <v>510</v>
      </c>
      <c r="B536">
        <v>526</v>
      </c>
      <c r="C536" t="s">
        <v>6078</v>
      </c>
      <c r="D536">
        <v>11</v>
      </c>
      <c r="E536">
        <v>7</v>
      </c>
      <c r="F536">
        <v>2017</v>
      </c>
      <c r="G536" t="s">
        <v>1046</v>
      </c>
      <c r="H536" t="s">
        <v>4927</v>
      </c>
      <c r="I536" t="s">
        <v>5317</v>
      </c>
      <c r="J536">
        <v>100.2</v>
      </c>
      <c r="K536">
        <v>9.1999999999999993</v>
      </c>
      <c r="L536" s="11">
        <v>43046</v>
      </c>
      <c r="M536" t="s">
        <v>4994</v>
      </c>
      <c r="N536">
        <v>3</v>
      </c>
      <c r="O536" s="12">
        <v>0.17152777777777775</v>
      </c>
      <c r="P536" t="s">
        <v>6076</v>
      </c>
      <c r="Q536" s="12">
        <f t="shared" si="28"/>
        <v>1.6666666666666691E-2</v>
      </c>
      <c r="R536" s="12">
        <v>0.18819444444444444</v>
      </c>
      <c r="T536" s="11">
        <v>43047</v>
      </c>
      <c r="U536" s="12">
        <v>0.35902777777777778</v>
      </c>
      <c r="V536" s="12">
        <f t="shared" si="29"/>
        <v>0.17083333333333334</v>
      </c>
      <c r="W536" s="12">
        <v>0.5</v>
      </c>
      <c r="X536" s="12">
        <f t="shared" si="30"/>
        <v>0.67083333333333339</v>
      </c>
      <c r="Y536">
        <v>12.33</v>
      </c>
      <c r="Z536" t="s">
        <v>4994</v>
      </c>
      <c r="AA536">
        <v>11.7</v>
      </c>
      <c r="AB536">
        <v>11.4</v>
      </c>
      <c r="AC536">
        <v>11.2</v>
      </c>
      <c r="AD536">
        <v>14.9</v>
      </c>
      <c r="AE536">
        <v>16.399999999999999</v>
      </c>
      <c r="AF536">
        <v>15.1</v>
      </c>
      <c r="AG536">
        <v>16.399999999999999</v>
      </c>
      <c r="AI536" s="11">
        <v>43049</v>
      </c>
      <c r="AJ536">
        <v>14.6</v>
      </c>
      <c r="AK536">
        <v>14.9</v>
      </c>
      <c r="AL536">
        <v>12.8</v>
      </c>
      <c r="AN536" s="11">
        <v>43055</v>
      </c>
      <c r="AO536">
        <v>10.1</v>
      </c>
      <c r="AP536">
        <v>10</v>
      </c>
      <c r="AR536" t="s">
        <v>5207</v>
      </c>
      <c r="AS536">
        <v>7.9840319359999995E-2</v>
      </c>
      <c r="AT536" t="s">
        <v>5343</v>
      </c>
      <c r="AU536">
        <v>0.422818791946309</v>
      </c>
      <c r="AV536">
        <v>0.42384105960264901</v>
      </c>
      <c r="AW536">
        <v>0.42332992577447898</v>
      </c>
    </row>
    <row r="537" spans="1:49" x14ac:dyDescent="0.2">
      <c r="A537">
        <v>580</v>
      </c>
      <c r="B537">
        <v>596</v>
      </c>
      <c r="C537" t="s">
        <v>6167</v>
      </c>
      <c r="D537">
        <v>11</v>
      </c>
      <c r="E537">
        <v>30</v>
      </c>
      <c r="F537">
        <v>2017</v>
      </c>
      <c r="G537" t="s">
        <v>1046</v>
      </c>
      <c r="H537" t="s">
        <v>4927</v>
      </c>
      <c r="I537" t="s">
        <v>5317</v>
      </c>
      <c r="J537">
        <v>100.2</v>
      </c>
      <c r="K537">
        <v>9.1</v>
      </c>
      <c r="L537" s="11">
        <v>43069</v>
      </c>
      <c r="M537" t="s">
        <v>4994</v>
      </c>
      <c r="N537">
        <v>1</v>
      </c>
      <c r="O537" s="12">
        <v>0.16805555555555554</v>
      </c>
      <c r="P537" t="s">
        <v>6168</v>
      </c>
      <c r="Q537" s="12">
        <f t="shared" si="28"/>
        <v>1.6666666666666691E-2</v>
      </c>
      <c r="R537" s="12">
        <v>0.18472222222222223</v>
      </c>
      <c r="T537" s="11">
        <v>43070</v>
      </c>
      <c r="U537" s="12">
        <v>0.37361111111111112</v>
      </c>
      <c r="V537" s="12">
        <f t="shared" si="29"/>
        <v>0.18888888888888888</v>
      </c>
      <c r="W537" s="12">
        <v>0.5</v>
      </c>
      <c r="X537" s="12">
        <f t="shared" si="30"/>
        <v>0.68888888888888888</v>
      </c>
      <c r="Y537">
        <v>12.41</v>
      </c>
      <c r="Z537" t="s">
        <v>5342</v>
      </c>
      <c r="AA537">
        <v>11.4</v>
      </c>
      <c r="AB537">
        <v>11.6</v>
      </c>
      <c r="AC537">
        <v>11.5</v>
      </c>
      <c r="AD537">
        <v>15.1</v>
      </c>
      <c r="AE537">
        <v>16.3</v>
      </c>
      <c r="AF537">
        <v>14.9</v>
      </c>
      <c r="AG537">
        <v>16.100000000000001</v>
      </c>
      <c r="AI537" s="11">
        <v>43076</v>
      </c>
      <c r="AJ537">
        <v>13.2</v>
      </c>
      <c r="AK537">
        <v>15.9</v>
      </c>
      <c r="AL537">
        <v>13.5</v>
      </c>
      <c r="AN537" s="11">
        <v>43077</v>
      </c>
      <c r="AO537">
        <v>9.6</v>
      </c>
      <c r="AP537">
        <v>9.4</v>
      </c>
      <c r="AR537" t="s">
        <v>5207</v>
      </c>
      <c r="AS537">
        <v>8.0838323350000005E-2</v>
      </c>
      <c r="AT537" t="s">
        <v>5343</v>
      </c>
      <c r="AU537">
        <v>0.443708609271523</v>
      </c>
      <c r="AV537">
        <v>0.44966442953020103</v>
      </c>
      <c r="AW537">
        <v>0.44668651940086201</v>
      </c>
    </row>
    <row r="538" spans="1:49" x14ac:dyDescent="0.2">
      <c r="A538">
        <v>397</v>
      </c>
      <c r="B538">
        <v>412</v>
      </c>
      <c r="C538" t="s">
        <v>5928</v>
      </c>
      <c r="D538">
        <v>10</v>
      </c>
      <c r="E538">
        <v>9</v>
      </c>
      <c r="F538">
        <v>2017</v>
      </c>
      <c r="G538" t="s">
        <v>1859</v>
      </c>
      <c r="H538" t="s">
        <v>4743</v>
      </c>
      <c r="I538" t="s">
        <v>5332</v>
      </c>
      <c r="J538">
        <v>100.1</v>
      </c>
      <c r="K538">
        <v>12.1</v>
      </c>
      <c r="L538" s="11">
        <v>43017</v>
      </c>
      <c r="M538" t="s">
        <v>5342</v>
      </c>
      <c r="N538">
        <v>1</v>
      </c>
      <c r="O538" s="12">
        <v>0.20416666666666669</v>
      </c>
      <c r="P538" t="s">
        <v>5929</v>
      </c>
      <c r="Q538" s="12">
        <f t="shared" si="28"/>
        <v>1.4583333333333309E-2</v>
      </c>
      <c r="R538" s="12">
        <v>0.21875</v>
      </c>
      <c r="S538" t="s">
        <v>5930</v>
      </c>
      <c r="T538" s="11">
        <v>43018</v>
      </c>
      <c r="U538" s="12">
        <v>0.36805555555555558</v>
      </c>
      <c r="V538" s="12">
        <f t="shared" si="29"/>
        <v>0.14930555555555558</v>
      </c>
      <c r="W538" s="12">
        <v>0.5</v>
      </c>
      <c r="X538" s="12">
        <f t="shared" si="30"/>
        <v>0.64930555555555558</v>
      </c>
      <c r="Y538">
        <v>12.22</v>
      </c>
      <c r="Z538" t="s">
        <v>5342</v>
      </c>
      <c r="AA538">
        <v>11.1</v>
      </c>
      <c r="AB538">
        <v>11.2</v>
      </c>
      <c r="AC538">
        <v>11.5</v>
      </c>
      <c r="AD538">
        <v>15</v>
      </c>
      <c r="AE538">
        <v>16.399999999999999</v>
      </c>
      <c r="AF538">
        <v>14.9</v>
      </c>
      <c r="AG538">
        <v>16.399999999999999</v>
      </c>
      <c r="AI538" s="11">
        <v>43020</v>
      </c>
      <c r="AJ538">
        <v>13.5</v>
      </c>
      <c r="AK538">
        <v>14.4</v>
      </c>
      <c r="AL538">
        <v>16.600000000000001</v>
      </c>
      <c r="AN538" s="11">
        <v>43028</v>
      </c>
      <c r="AO538">
        <v>10.7</v>
      </c>
      <c r="AP538">
        <v>10.6</v>
      </c>
      <c r="AR538" t="s">
        <v>5207</v>
      </c>
      <c r="AS538">
        <v>0.10689310690000001</v>
      </c>
      <c r="AT538" t="s">
        <v>5343</v>
      </c>
      <c r="AU538">
        <v>0.38</v>
      </c>
      <c r="AV538">
        <v>0.389261744966443</v>
      </c>
      <c r="AW538">
        <v>0.38463087248322098</v>
      </c>
    </row>
    <row r="539" spans="1:49" x14ac:dyDescent="0.2">
      <c r="A539">
        <v>664</v>
      </c>
      <c r="B539">
        <v>681</v>
      </c>
      <c r="C539" t="s">
        <v>6278</v>
      </c>
      <c r="D539">
        <v>1</v>
      </c>
      <c r="E539">
        <v>22</v>
      </c>
      <c r="F539">
        <v>2018</v>
      </c>
      <c r="G539" t="s">
        <v>1859</v>
      </c>
      <c r="H539" t="s">
        <v>4743</v>
      </c>
      <c r="I539" t="s">
        <v>5332</v>
      </c>
      <c r="J539">
        <v>100</v>
      </c>
      <c r="K539">
        <v>6.9</v>
      </c>
      <c r="L539" s="11">
        <v>43122</v>
      </c>
      <c r="M539" t="s">
        <v>4994</v>
      </c>
      <c r="N539">
        <v>2</v>
      </c>
      <c r="O539" s="12">
        <v>0.21041666666666667</v>
      </c>
      <c r="P539" t="s">
        <v>6277</v>
      </c>
      <c r="Q539" s="12">
        <f t="shared" si="28"/>
        <v>1.5277777777777779E-2</v>
      </c>
      <c r="R539" s="12">
        <v>0.22569444444444445</v>
      </c>
      <c r="T539" s="11">
        <v>43123</v>
      </c>
      <c r="U539" s="12">
        <v>0.37152777777777773</v>
      </c>
      <c r="V539" s="12">
        <f t="shared" si="29"/>
        <v>0.14583333333333329</v>
      </c>
      <c r="W539" s="12">
        <v>0.5</v>
      </c>
      <c r="X539" s="12">
        <f t="shared" si="30"/>
        <v>0.64583333333333326</v>
      </c>
      <c r="Y539">
        <v>12.29</v>
      </c>
      <c r="Z539" t="s">
        <v>5342</v>
      </c>
      <c r="AA539">
        <v>11.2</v>
      </c>
      <c r="AB539">
        <v>11.2</v>
      </c>
      <c r="AC539">
        <v>11.2</v>
      </c>
      <c r="AD539">
        <v>15</v>
      </c>
      <c r="AE539">
        <v>16.2</v>
      </c>
      <c r="AF539">
        <v>15.1</v>
      </c>
      <c r="AG539">
        <v>16.399999999999999</v>
      </c>
      <c r="AI539" s="11">
        <v>43130</v>
      </c>
      <c r="AJ539">
        <v>14.3</v>
      </c>
      <c r="AK539">
        <v>13.6</v>
      </c>
      <c r="AL539">
        <v>16.2</v>
      </c>
      <c r="AN539" s="11">
        <v>43138</v>
      </c>
      <c r="AO539">
        <v>10.4</v>
      </c>
      <c r="AP539">
        <v>10.5</v>
      </c>
      <c r="AR539" t="s">
        <v>5207</v>
      </c>
      <c r="AS539">
        <v>0.105</v>
      </c>
      <c r="AT539" t="s">
        <v>5343</v>
      </c>
      <c r="AU539">
        <v>0.38666666666666699</v>
      </c>
      <c r="AV539">
        <v>0.39072847682119199</v>
      </c>
      <c r="AW539">
        <v>0.38869757174392899</v>
      </c>
    </row>
    <row r="540" spans="1:49" x14ac:dyDescent="0.2">
      <c r="A540">
        <v>386</v>
      </c>
      <c r="B540">
        <v>401</v>
      </c>
      <c r="C540" t="s">
        <v>5915</v>
      </c>
      <c r="D540">
        <v>10</v>
      </c>
      <c r="E540">
        <v>5</v>
      </c>
      <c r="F540">
        <v>2017</v>
      </c>
      <c r="G540" t="s">
        <v>1007</v>
      </c>
      <c r="H540">
        <v>1538</v>
      </c>
      <c r="I540" t="s">
        <v>5201</v>
      </c>
      <c r="J540">
        <v>100.1</v>
      </c>
      <c r="K540">
        <v>12.5</v>
      </c>
      <c r="L540" s="11">
        <v>43013</v>
      </c>
      <c r="M540" t="s">
        <v>4994</v>
      </c>
      <c r="N540">
        <v>2</v>
      </c>
      <c r="O540" s="12">
        <v>0.16250000000000001</v>
      </c>
      <c r="P540" t="s">
        <v>5914</v>
      </c>
      <c r="Q540" s="12">
        <f t="shared" si="28"/>
        <v>1.5972222222222221E-2</v>
      </c>
      <c r="R540" s="12">
        <v>0.17847222222222223</v>
      </c>
      <c r="T540" s="11">
        <v>43014</v>
      </c>
      <c r="U540" s="12">
        <v>0.35902777777777778</v>
      </c>
      <c r="V540" s="12">
        <f t="shared" si="29"/>
        <v>0.18055555555555555</v>
      </c>
      <c r="W540" s="12">
        <v>0.5</v>
      </c>
      <c r="X540" s="12">
        <f t="shared" si="30"/>
        <v>0.68055555555555558</v>
      </c>
      <c r="Y540">
        <v>12.37</v>
      </c>
      <c r="Z540" t="s">
        <v>4994</v>
      </c>
      <c r="AA540">
        <v>11</v>
      </c>
      <c r="AB540">
        <v>11.4</v>
      </c>
      <c r="AC540">
        <v>11.6</v>
      </c>
      <c r="AD540">
        <v>15.1</v>
      </c>
      <c r="AE540">
        <v>16.399999999999999</v>
      </c>
      <c r="AF540">
        <v>15.1</v>
      </c>
      <c r="AG540">
        <v>16.399999999999999</v>
      </c>
      <c r="AI540" s="11">
        <v>43019</v>
      </c>
      <c r="AJ540">
        <v>13.2</v>
      </c>
      <c r="AK540">
        <v>14.1</v>
      </c>
      <c r="AL540">
        <v>14.4</v>
      </c>
      <c r="AN540" s="11">
        <v>43027</v>
      </c>
      <c r="AO540">
        <v>9.8000000000000007</v>
      </c>
      <c r="AP540">
        <v>9.6999999999999993</v>
      </c>
      <c r="AR540" t="s">
        <v>5207</v>
      </c>
      <c r="AS540">
        <v>7.692307692E-2</v>
      </c>
      <c r="AT540" t="s">
        <v>5343</v>
      </c>
      <c r="AU540">
        <v>0.43708609271523202</v>
      </c>
      <c r="AV540">
        <v>0.443708609271523</v>
      </c>
      <c r="AW540">
        <v>0.44039735099337701</v>
      </c>
    </row>
    <row r="541" spans="1:49" x14ac:dyDescent="0.2">
      <c r="A541">
        <v>684</v>
      </c>
      <c r="B541">
        <v>701</v>
      </c>
      <c r="C541" t="s">
        <v>6304</v>
      </c>
      <c r="D541">
        <v>1</v>
      </c>
      <c r="E541">
        <v>31</v>
      </c>
      <c r="F541">
        <v>2018</v>
      </c>
      <c r="G541" t="s">
        <v>1007</v>
      </c>
      <c r="H541">
        <v>1538</v>
      </c>
      <c r="I541" t="s">
        <v>5201</v>
      </c>
      <c r="J541">
        <v>100.1</v>
      </c>
      <c r="K541">
        <v>7.9</v>
      </c>
      <c r="L541" s="11">
        <v>43131</v>
      </c>
      <c r="M541" t="s">
        <v>5342</v>
      </c>
      <c r="N541">
        <v>2</v>
      </c>
      <c r="O541" s="12">
        <v>0.20972222222222223</v>
      </c>
      <c r="P541" t="s">
        <v>6303</v>
      </c>
      <c r="Q541" s="12">
        <f t="shared" si="28"/>
        <v>1.4583333333333337E-2</v>
      </c>
      <c r="R541" s="12">
        <v>0.22430555555555556</v>
      </c>
      <c r="T541" s="11">
        <v>43132</v>
      </c>
      <c r="U541" s="12">
        <v>0.39166666666666666</v>
      </c>
      <c r="V541" s="12">
        <f t="shared" si="29"/>
        <v>0.1673611111111111</v>
      </c>
      <c r="W541" s="12">
        <v>0.5</v>
      </c>
      <c r="X541" s="12">
        <f t="shared" si="30"/>
        <v>0.66736111111111107</v>
      </c>
      <c r="Y541">
        <v>12.35</v>
      </c>
      <c r="Z541" t="s">
        <v>5342</v>
      </c>
      <c r="AA541">
        <v>11.7</v>
      </c>
      <c r="AB541">
        <v>11.1</v>
      </c>
      <c r="AC541">
        <v>11</v>
      </c>
      <c r="AD541">
        <v>15.2</v>
      </c>
      <c r="AE541">
        <v>16.5</v>
      </c>
      <c r="AF541">
        <v>15.1</v>
      </c>
      <c r="AG541">
        <v>16.399999999999999</v>
      </c>
      <c r="AI541" s="11">
        <v>43137</v>
      </c>
      <c r="AJ541">
        <v>15.4</v>
      </c>
      <c r="AK541">
        <v>12.6</v>
      </c>
      <c r="AL541">
        <v>12.9</v>
      </c>
      <c r="AN541" s="11">
        <v>43146</v>
      </c>
      <c r="AO541">
        <v>9.8000000000000007</v>
      </c>
      <c r="AP541">
        <v>9.5</v>
      </c>
      <c r="AR541" t="s">
        <v>5207</v>
      </c>
      <c r="AS541">
        <v>7.0929070930000004E-2</v>
      </c>
      <c r="AT541" t="s">
        <v>5343</v>
      </c>
      <c r="AU541">
        <v>0.44078947368421101</v>
      </c>
      <c r="AV541">
        <v>0.45695364238410602</v>
      </c>
      <c r="AW541">
        <v>0.44887155803415801</v>
      </c>
    </row>
    <row r="542" spans="1:49" x14ac:dyDescent="0.2">
      <c r="A542">
        <v>514</v>
      </c>
      <c r="B542">
        <v>530</v>
      </c>
      <c r="C542" t="s">
        <v>6083</v>
      </c>
      <c r="D542">
        <v>11</v>
      </c>
      <c r="E542">
        <v>7</v>
      </c>
      <c r="F542">
        <v>2017</v>
      </c>
      <c r="G542" t="s">
        <v>1041</v>
      </c>
      <c r="H542" t="s">
        <v>4879</v>
      </c>
      <c r="I542" t="s">
        <v>5277</v>
      </c>
      <c r="J542">
        <v>100.1</v>
      </c>
      <c r="K542">
        <v>11.1</v>
      </c>
      <c r="L542" s="11">
        <v>43046</v>
      </c>
      <c r="M542" t="s">
        <v>5342</v>
      </c>
      <c r="N542">
        <v>3</v>
      </c>
      <c r="O542" s="12">
        <v>0.19305555555555554</v>
      </c>
      <c r="P542" t="s">
        <v>6081</v>
      </c>
      <c r="Q542" s="12">
        <f t="shared" si="28"/>
        <v>1.5277777777777807E-2</v>
      </c>
      <c r="R542" s="12">
        <v>0.20833333333333334</v>
      </c>
      <c r="T542" s="11">
        <v>43047</v>
      </c>
      <c r="U542" s="12">
        <v>0.35902777777777778</v>
      </c>
      <c r="V542" s="12">
        <f t="shared" si="29"/>
        <v>0.15069444444444444</v>
      </c>
      <c r="W542" s="12">
        <v>0.5</v>
      </c>
      <c r="X542" s="12">
        <f t="shared" si="30"/>
        <v>0.65069444444444446</v>
      </c>
      <c r="Y542">
        <v>12.4</v>
      </c>
      <c r="Z542" t="s">
        <v>4994</v>
      </c>
      <c r="AA542">
        <v>11.8</v>
      </c>
      <c r="AB542">
        <v>12</v>
      </c>
      <c r="AC542">
        <v>11.9</v>
      </c>
      <c r="AD542">
        <v>14.9</v>
      </c>
      <c r="AE542">
        <v>16.5</v>
      </c>
      <c r="AF542">
        <v>15.1</v>
      </c>
      <c r="AG542">
        <v>16.5</v>
      </c>
      <c r="AI542" s="11">
        <v>43049</v>
      </c>
      <c r="AJ542">
        <v>14</v>
      </c>
      <c r="AK542">
        <v>15.8</v>
      </c>
      <c r="AL542">
        <v>14.5</v>
      </c>
      <c r="AN542" s="11">
        <v>43055</v>
      </c>
      <c r="AO542">
        <v>10.1</v>
      </c>
      <c r="AP542">
        <v>10.1</v>
      </c>
      <c r="AR542" t="s">
        <v>5207</v>
      </c>
      <c r="AS542">
        <v>8.5914085909999993E-2</v>
      </c>
      <c r="AT542" t="s">
        <v>5343</v>
      </c>
      <c r="AU542">
        <v>0.42953020134228198</v>
      </c>
      <c r="AV542">
        <v>0.42384105960264901</v>
      </c>
      <c r="AW542">
        <v>0.42668563047246499</v>
      </c>
    </row>
    <row r="543" spans="1:49" x14ac:dyDescent="0.2">
      <c r="A543">
        <v>547</v>
      </c>
      <c r="B543">
        <v>563</v>
      </c>
      <c r="C543" t="s">
        <v>6124</v>
      </c>
      <c r="D543">
        <v>11</v>
      </c>
      <c r="E543">
        <v>14</v>
      </c>
      <c r="F543">
        <v>2017</v>
      </c>
      <c r="G543" t="s">
        <v>1041</v>
      </c>
      <c r="H543" t="s">
        <v>4879</v>
      </c>
      <c r="I543" t="s">
        <v>5277</v>
      </c>
      <c r="J543">
        <v>100</v>
      </c>
      <c r="K543">
        <v>10.199999999999999</v>
      </c>
      <c r="L543" s="11">
        <v>43053</v>
      </c>
      <c r="M543" t="s">
        <v>5342</v>
      </c>
      <c r="N543">
        <v>4</v>
      </c>
      <c r="O543" s="12">
        <v>0.18888888888888888</v>
      </c>
      <c r="P543" t="s">
        <v>6121</v>
      </c>
      <c r="Q543" s="12">
        <f t="shared" si="28"/>
        <v>1.5972222222222249E-2</v>
      </c>
      <c r="R543" s="12">
        <v>0.20486111111111113</v>
      </c>
      <c r="T543" s="11">
        <v>43054</v>
      </c>
      <c r="U543" s="12">
        <v>0.39583333333333331</v>
      </c>
      <c r="V543" s="12">
        <f t="shared" si="29"/>
        <v>0.19097222222222218</v>
      </c>
      <c r="W543" s="12">
        <v>0.5</v>
      </c>
      <c r="X543" s="12">
        <f t="shared" si="30"/>
        <v>0.69097222222222221</v>
      </c>
      <c r="Y543">
        <v>12.33</v>
      </c>
      <c r="AA543">
        <v>11.5</v>
      </c>
      <c r="AB543">
        <v>11.3</v>
      </c>
      <c r="AC543">
        <v>11.4</v>
      </c>
      <c r="AD543">
        <v>15.3</v>
      </c>
      <c r="AE543">
        <v>16.600000000000001</v>
      </c>
      <c r="AF543">
        <v>15</v>
      </c>
      <c r="AG543">
        <v>16.2</v>
      </c>
      <c r="AI543" s="11">
        <v>43056</v>
      </c>
      <c r="AJ543">
        <v>13.7</v>
      </c>
      <c r="AK543">
        <v>13.6</v>
      </c>
      <c r="AL543">
        <v>14.1</v>
      </c>
      <c r="AN543" s="11">
        <v>43061</v>
      </c>
      <c r="AO543">
        <v>10</v>
      </c>
      <c r="AP543">
        <v>9.6999999999999993</v>
      </c>
      <c r="AR543" t="s">
        <v>5207</v>
      </c>
      <c r="AS543">
        <v>7.1999999999999995E-2</v>
      </c>
      <c r="AT543" t="s">
        <v>5343</v>
      </c>
      <c r="AU543">
        <v>0.43137254901960798</v>
      </c>
      <c r="AV543">
        <v>0.43333333333333302</v>
      </c>
      <c r="AW543">
        <v>0.432352941176471</v>
      </c>
    </row>
    <row r="544" spans="1:49" x14ac:dyDescent="0.2">
      <c r="A544">
        <v>523</v>
      </c>
      <c r="B544">
        <v>539</v>
      </c>
      <c r="C544" t="s">
        <v>6094</v>
      </c>
      <c r="D544">
        <v>11</v>
      </c>
      <c r="E544">
        <v>8</v>
      </c>
      <c r="F544">
        <v>2017</v>
      </c>
      <c r="G544" t="s">
        <v>1005</v>
      </c>
      <c r="H544" t="s">
        <v>4717</v>
      </c>
      <c r="I544" t="s">
        <v>5244</v>
      </c>
      <c r="J544">
        <v>100</v>
      </c>
      <c r="K544">
        <v>9.6999999999999993</v>
      </c>
      <c r="L544" s="11">
        <v>43047</v>
      </c>
      <c r="M544" t="s">
        <v>5342</v>
      </c>
      <c r="N544">
        <v>4</v>
      </c>
      <c r="O544" s="12">
        <v>0.1986111111111111</v>
      </c>
      <c r="P544" t="s">
        <v>6091</v>
      </c>
      <c r="Q544" s="12">
        <f t="shared" si="28"/>
        <v>1.4583333333333337E-2</v>
      </c>
      <c r="R544" s="12">
        <v>0.21319444444444444</v>
      </c>
      <c r="T544" s="11">
        <v>43048</v>
      </c>
      <c r="U544" s="12">
        <v>0.3611111111111111</v>
      </c>
      <c r="V544" s="12">
        <f t="shared" si="29"/>
        <v>0.14791666666666667</v>
      </c>
      <c r="W544" s="12">
        <v>0.5</v>
      </c>
      <c r="X544" s="12">
        <f t="shared" si="30"/>
        <v>0.6479166666666667</v>
      </c>
      <c r="Y544">
        <v>12.24</v>
      </c>
      <c r="Z544" t="s">
        <v>5342</v>
      </c>
      <c r="AA544">
        <v>11.2</v>
      </c>
      <c r="AB544">
        <v>11.5</v>
      </c>
      <c r="AC544">
        <v>11</v>
      </c>
      <c r="AD544">
        <v>15</v>
      </c>
      <c r="AE544">
        <v>16.3</v>
      </c>
      <c r="AF544">
        <v>15.1</v>
      </c>
      <c r="AG544">
        <v>16.5</v>
      </c>
      <c r="AI544" s="11">
        <v>43053</v>
      </c>
      <c r="AJ544">
        <v>13.6</v>
      </c>
      <c r="AK544">
        <v>12.9</v>
      </c>
      <c r="AL544">
        <v>15.4</v>
      </c>
      <c r="AN544" s="11">
        <v>43056</v>
      </c>
      <c r="AO544">
        <v>9.3000000000000007</v>
      </c>
      <c r="AP544">
        <v>9.6</v>
      </c>
      <c r="AR544" t="s">
        <v>5207</v>
      </c>
      <c r="AS544">
        <v>8.2000000000000003E-2</v>
      </c>
      <c r="AT544" t="s">
        <v>5343</v>
      </c>
      <c r="AU544">
        <v>0.46666666666666701</v>
      </c>
      <c r="AV544">
        <v>0.45695364238410602</v>
      </c>
      <c r="AW544">
        <v>0.46181015452538599</v>
      </c>
    </row>
    <row r="545" spans="1:49" x14ac:dyDescent="0.2">
      <c r="A545">
        <v>637</v>
      </c>
      <c r="B545">
        <v>654</v>
      </c>
      <c r="C545" t="s">
        <v>6242</v>
      </c>
      <c r="D545">
        <v>1</v>
      </c>
      <c r="E545">
        <v>9</v>
      </c>
      <c r="F545">
        <v>2018</v>
      </c>
      <c r="G545" t="s">
        <v>1005</v>
      </c>
      <c r="H545" t="s">
        <v>4717</v>
      </c>
      <c r="I545" t="s">
        <v>5244</v>
      </c>
      <c r="J545">
        <v>100</v>
      </c>
      <c r="K545">
        <v>6.4</v>
      </c>
      <c r="L545" s="11">
        <v>43109</v>
      </c>
      <c r="M545" t="s">
        <v>5342</v>
      </c>
      <c r="N545">
        <v>3</v>
      </c>
      <c r="O545" s="12">
        <v>0.17986111111111111</v>
      </c>
      <c r="P545" t="s">
        <v>6240</v>
      </c>
      <c r="Q545" s="12">
        <f t="shared" si="28"/>
        <v>1.5972222222222221E-2</v>
      </c>
      <c r="R545" s="12">
        <v>0.19583333333333333</v>
      </c>
      <c r="T545" s="11">
        <v>43110</v>
      </c>
      <c r="U545" s="12">
        <v>0.3923611111111111</v>
      </c>
      <c r="V545" s="12">
        <f t="shared" si="29"/>
        <v>0.19652777777777777</v>
      </c>
      <c r="W545" s="12">
        <v>0.5</v>
      </c>
      <c r="X545" s="12">
        <f t="shared" si="30"/>
        <v>0.69652777777777775</v>
      </c>
      <c r="Y545">
        <v>12.32</v>
      </c>
      <c r="Z545" t="s">
        <v>5342</v>
      </c>
      <c r="AA545">
        <v>11.9</v>
      </c>
      <c r="AB545">
        <v>12.2</v>
      </c>
      <c r="AC545">
        <v>11.6</v>
      </c>
      <c r="AD545">
        <v>15.3</v>
      </c>
      <c r="AE545">
        <v>16.7</v>
      </c>
      <c r="AF545">
        <v>15.1</v>
      </c>
      <c r="AG545">
        <v>16.600000000000001</v>
      </c>
      <c r="AI545" s="11">
        <v>42747</v>
      </c>
      <c r="AJ545">
        <v>16.3</v>
      </c>
      <c r="AK545">
        <v>13.2</v>
      </c>
      <c r="AL545">
        <v>14.6</v>
      </c>
      <c r="AN545" s="11">
        <v>43123</v>
      </c>
      <c r="AO545">
        <v>9.4</v>
      </c>
      <c r="AP545">
        <v>9.4</v>
      </c>
      <c r="AR545" t="s">
        <v>5207</v>
      </c>
      <c r="AS545">
        <v>8.4000000000000005E-2</v>
      </c>
      <c r="AT545" t="s">
        <v>5343</v>
      </c>
      <c r="AU545">
        <v>0.47712418300653597</v>
      </c>
      <c r="AV545">
        <v>0.47682119205298001</v>
      </c>
      <c r="AW545">
        <v>0.47697268752975802</v>
      </c>
    </row>
    <row r="546" spans="1:49" x14ac:dyDescent="0.2">
      <c r="A546">
        <v>373</v>
      </c>
      <c r="B546">
        <v>388</v>
      </c>
      <c r="C546" t="s">
        <v>5896</v>
      </c>
      <c r="D546">
        <v>10</v>
      </c>
      <c r="E546">
        <v>3</v>
      </c>
      <c r="F546">
        <v>2017</v>
      </c>
      <c r="G546" t="s">
        <v>908</v>
      </c>
      <c r="H546" t="s">
        <v>4800</v>
      </c>
      <c r="I546" t="s">
        <v>5228</v>
      </c>
      <c r="J546">
        <v>100.1</v>
      </c>
      <c r="K546">
        <v>11.6</v>
      </c>
      <c r="L546" s="11">
        <v>43011</v>
      </c>
      <c r="M546" t="s">
        <v>5342</v>
      </c>
      <c r="N546">
        <v>1</v>
      </c>
      <c r="O546" s="12">
        <v>0.19513888888888889</v>
      </c>
      <c r="P546" t="s">
        <v>5897</v>
      </c>
      <c r="Q546" s="12">
        <f t="shared" si="28"/>
        <v>1.5277777777777779E-2</v>
      </c>
      <c r="R546" s="12">
        <v>0.21041666666666667</v>
      </c>
      <c r="S546" t="s">
        <v>5898</v>
      </c>
      <c r="T546" s="11">
        <v>43012</v>
      </c>
      <c r="U546" s="12">
        <v>0.36736111111111108</v>
      </c>
      <c r="V546" s="12">
        <f t="shared" si="29"/>
        <v>0.15694444444444441</v>
      </c>
      <c r="W546" s="12">
        <v>0.5</v>
      </c>
      <c r="X546" s="12">
        <f t="shared" si="30"/>
        <v>0.65694444444444444</v>
      </c>
      <c r="Y546">
        <v>12.28</v>
      </c>
      <c r="Z546" t="s">
        <v>4994</v>
      </c>
      <c r="AA546">
        <v>11.2</v>
      </c>
      <c r="AB546">
        <v>11.1</v>
      </c>
      <c r="AC546">
        <v>10.9</v>
      </c>
      <c r="AD546">
        <v>15.1</v>
      </c>
      <c r="AE546">
        <v>16.399999999999999</v>
      </c>
      <c r="AF546">
        <v>15.2</v>
      </c>
      <c r="AG546">
        <v>16.5</v>
      </c>
      <c r="AI546" s="11">
        <v>43014</v>
      </c>
      <c r="AJ546">
        <v>16.100000000000001</v>
      </c>
      <c r="AK546">
        <v>13.5</v>
      </c>
      <c r="AL546">
        <v>13.3</v>
      </c>
      <c r="AN546" s="11">
        <v>43020</v>
      </c>
      <c r="AO546">
        <v>10.5</v>
      </c>
      <c r="AP546">
        <v>10.6</v>
      </c>
      <c r="AR546" t="s">
        <v>5207</v>
      </c>
      <c r="AS546">
        <v>9.6903096899999999E-2</v>
      </c>
      <c r="AT546" t="s">
        <v>5343</v>
      </c>
      <c r="AU546">
        <v>0.39072847682119199</v>
      </c>
      <c r="AV546">
        <v>0.38815789473684198</v>
      </c>
      <c r="AW546">
        <v>0.38944318577901699</v>
      </c>
    </row>
    <row r="547" spans="1:49" x14ac:dyDescent="0.2">
      <c r="A547">
        <v>472</v>
      </c>
      <c r="B547">
        <v>488</v>
      </c>
      <c r="C547" t="s">
        <v>6026</v>
      </c>
      <c r="D547">
        <v>10</v>
      </c>
      <c r="E547">
        <v>30</v>
      </c>
      <c r="F547">
        <v>2017</v>
      </c>
      <c r="G547" t="s">
        <v>908</v>
      </c>
      <c r="H547" t="s">
        <v>4800</v>
      </c>
      <c r="I547" t="s">
        <v>5228</v>
      </c>
      <c r="J547">
        <v>100.1</v>
      </c>
      <c r="K547">
        <v>10.4</v>
      </c>
      <c r="L547" s="11">
        <v>43038</v>
      </c>
      <c r="M547" t="s">
        <v>5342</v>
      </c>
      <c r="N547">
        <v>1</v>
      </c>
      <c r="O547" s="12">
        <v>0.19722222222222222</v>
      </c>
      <c r="P547" t="s">
        <v>6027</v>
      </c>
      <c r="Q547" s="12">
        <f t="shared" si="28"/>
        <v>1.5277777777777779E-2</v>
      </c>
      <c r="R547" s="12">
        <v>0.21249999999999999</v>
      </c>
      <c r="T547" s="11">
        <v>43039</v>
      </c>
      <c r="U547" s="12">
        <v>0.35486111111111113</v>
      </c>
      <c r="V547" s="12">
        <f t="shared" si="29"/>
        <v>0.14236111111111113</v>
      </c>
      <c r="W547" s="12">
        <v>0.5</v>
      </c>
      <c r="X547" s="12">
        <f t="shared" si="30"/>
        <v>0.64236111111111116</v>
      </c>
      <c r="Y547">
        <v>12.23</v>
      </c>
      <c r="Z547" t="s">
        <v>5342</v>
      </c>
      <c r="AA547">
        <v>11</v>
      </c>
      <c r="AB547">
        <v>11</v>
      </c>
      <c r="AC547">
        <v>11.3</v>
      </c>
      <c r="AD547">
        <v>14.9</v>
      </c>
      <c r="AE547">
        <v>16.3</v>
      </c>
      <c r="AF547">
        <v>15.1</v>
      </c>
      <c r="AG547">
        <v>16.5</v>
      </c>
      <c r="AI547" s="11">
        <v>43041</v>
      </c>
      <c r="AJ547">
        <v>15</v>
      </c>
      <c r="AK547">
        <v>13.7</v>
      </c>
      <c r="AL547">
        <v>13.5</v>
      </c>
      <c r="AN547" s="11">
        <v>43047</v>
      </c>
      <c r="AO547">
        <v>10.4</v>
      </c>
      <c r="AP547">
        <v>10.6</v>
      </c>
      <c r="AR547" t="s">
        <v>5207</v>
      </c>
      <c r="AS547">
        <v>8.8911088910000005E-2</v>
      </c>
      <c r="AT547" t="s">
        <v>5343</v>
      </c>
      <c r="AU547">
        <v>0.39597315436241598</v>
      </c>
      <c r="AV547">
        <v>0.39072847682119199</v>
      </c>
      <c r="AW547">
        <v>0.39335081559180402</v>
      </c>
    </row>
    <row r="548" spans="1:49" x14ac:dyDescent="0.2">
      <c r="A548">
        <v>461</v>
      </c>
      <c r="B548">
        <v>477</v>
      </c>
      <c r="C548" t="s">
        <v>6011</v>
      </c>
      <c r="D548">
        <v>10</v>
      </c>
      <c r="E548">
        <v>26</v>
      </c>
      <c r="F548">
        <v>2017</v>
      </c>
      <c r="G548" t="s">
        <v>997</v>
      </c>
      <c r="H548" t="s">
        <v>4708</v>
      </c>
      <c r="I548" t="s">
        <v>5273</v>
      </c>
      <c r="J548">
        <v>100.1</v>
      </c>
      <c r="K548">
        <v>11.2</v>
      </c>
      <c r="L548" s="11">
        <v>43034</v>
      </c>
      <c r="M548" t="s">
        <v>4994</v>
      </c>
      <c r="N548">
        <v>2</v>
      </c>
      <c r="O548" s="12">
        <v>0.16805555555555554</v>
      </c>
      <c r="P548" t="s">
        <v>6010</v>
      </c>
      <c r="Q548" s="12">
        <f t="shared" si="28"/>
        <v>1.5277777777777807E-2</v>
      </c>
      <c r="R548" s="12">
        <v>0.18333333333333335</v>
      </c>
      <c r="T548" s="11">
        <v>43035</v>
      </c>
      <c r="U548" s="12">
        <v>0.37708333333333338</v>
      </c>
      <c r="V548" s="12">
        <f t="shared" si="29"/>
        <v>0.19375000000000003</v>
      </c>
      <c r="W548" s="12">
        <v>0.5</v>
      </c>
      <c r="X548" s="12">
        <f t="shared" si="30"/>
        <v>0.69375000000000009</v>
      </c>
      <c r="Y548">
        <v>12.25</v>
      </c>
      <c r="Z548" t="s">
        <v>4994</v>
      </c>
      <c r="AA548">
        <v>10.7</v>
      </c>
      <c r="AB548">
        <v>10.8</v>
      </c>
      <c r="AC548">
        <v>11</v>
      </c>
      <c r="AD548">
        <v>15.1</v>
      </c>
      <c r="AE548">
        <v>16.399999999999999</v>
      </c>
      <c r="AF548">
        <v>14.9</v>
      </c>
      <c r="AG548">
        <v>16.2</v>
      </c>
      <c r="AI548" s="11">
        <v>43040</v>
      </c>
      <c r="AJ548">
        <v>13.7</v>
      </c>
      <c r="AK548">
        <v>14.4</v>
      </c>
      <c r="AL548">
        <v>13.2</v>
      </c>
      <c r="AN548" s="11">
        <v>43046</v>
      </c>
      <c r="AO548" t="s">
        <v>5207</v>
      </c>
      <c r="AP548" t="s">
        <v>5207</v>
      </c>
      <c r="AQ548" t="s">
        <v>6012</v>
      </c>
      <c r="AR548" t="s">
        <v>5207</v>
      </c>
      <c r="AS548">
        <v>8.7912087910000006E-2</v>
      </c>
      <c r="AT548" t="s">
        <v>5343</v>
      </c>
      <c r="AU548" t="s">
        <v>5207</v>
      </c>
      <c r="AV548" t="s">
        <v>5207</v>
      </c>
      <c r="AW548" t="s">
        <v>5207</v>
      </c>
    </row>
    <row r="549" spans="1:49" x14ac:dyDescent="0.2">
      <c r="A549">
        <v>507</v>
      </c>
      <c r="B549">
        <v>523</v>
      </c>
      <c r="C549" t="s">
        <v>6074</v>
      </c>
      <c r="D549">
        <v>11</v>
      </c>
      <c r="E549">
        <v>6</v>
      </c>
      <c r="F549">
        <v>2017</v>
      </c>
      <c r="G549" t="s">
        <v>997</v>
      </c>
      <c r="H549" t="s">
        <v>4708</v>
      </c>
      <c r="I549" t="s">
        <v>5273</v>
      </c>
      <c r="J549">
        <v>100.1</v>
      </c>
      <c r="K549">
        <v>9.3000000000000007</v>
      </c>
      <c r="L549" s="11">
        <v>43045</v>
      </c>
      <c r="M549" t="s">
        <v>5342</v>
      </c>
      <c r="N549">
        <v>4</v>
      </c>
      <c r="O549" s="12">
        <v>0.19999999999999998</v>
      </c>
      <c r="P549" t="s">
        <v>6070</v>
      </c>
      <c r="Q549" s="12">
        <f t="shared" si="28"/>
        <v>1.5972222222222249E-2</v>
      </c>
      <c r="R549" s="12">
        <v>0.21597222222222223</v>
      </c>
      <c r="S549" t="s">
        <v>6071</v>
      </c>
      <c r="T549" s="11">
        <v>43046</v>
      </c>
      <c r="U549" s="12">
        <v>0.36180555555555555</v>
      </c>
      <c r="V549" s="12">
        <f t="shared" si="29"/>
        <v>0.14583333333333331</v>
      </c>
      <c r="W549" s="12">
        <v>0.5</v>
      </c>
      <c r="X549" s="12">
        <f t="shared" si="30"/>
        <v>0.64583333333333326</v>
      </c>
      <c r="Y549">
        <v>12.25</v>
      </c>
      <c r="Z549" t="s">
        <v>5342</v>
      </c>
      <c r="AA549">
        <v>11.4</v>
      </c>
      <c r="AB549">
        <v>11.2</v>
      </c>
      <c r="AC549">
        <v>11.4</v>
      </c>
      <c r="AD549">
        <v>14.9</v>
      </c>
      <c r="AE549">
        <v>16.3</v>
      </c>
      <c r="AF549">
        <v>15</v>
      </c>
      <c r="AG549">
        <v>16.3</v>
      </c>
      <c r="AI549" s="11">
        <v>43048</v>
      </c>
      <c r="AJ549">
        <v>13.9</v>
      </c>
      <c r="AK549">
        <v>13.5</v>
      </c>
      <c r="AL549">
        <v>15.7</v>
      </c>
      <c r="AN549" s="11">
        <v>43054</v>
      </c>
      <c r="AO549">
        <v>9.5</v>
      </c>
      <c r="AP549">
        <v>9.6</v>
      </c>
      <c r="AR549" t="s">
        <v>5207</v>
      </c>
      <c r="AS549">
        <v>9.0909090910000004E-2</v>
      </c>
      <c r="AT549" t="s">
        <v>5343</v>
      </c>
      <c r="AU549">
        <v>0.456375838926175</v>
      </c>
      <c r="AV549">
        <v>0.44666666666666699</v>
      </c>
      <c r="AW549">
        <v>0.45152125279642102</v>
      </c>
    </row>
    <row r="550" spans="1:49" x14ac:dyDescent="0.2">
      <c r="A550">
        <v>438</v>
      </c>
      <c r="B550">
        <v>454</v>
      </c>
      <c r="C550" t="s">
        <v>5981</v>
      </c>
      <c r="D550">
        <v>10</v>
      </c>
      <c r="E550">
        <v>19</v>
      </c>
      <c r="F550">
        <v>2017</v>
      </c>
      <c r="G550" t="s">
        <v>1001</v>
      </c>
      <c r="H550" t="s">
        <v>4863</v>
      </c>
      <c r="I550" t="s">
        <v>5225</v>
      </c>
      <c r="J550">
        <v>100</v>
      </c>
      <c r="K550">
        <v>7.9</v>
      </c>
      <c r="L550" s="11">
        <v>43027</v>
      </c>
      <c r="M550" t="s">
        <v>5342</v>
      </c>
      <c r="N550">
        <v>3</v>
      </c>
      <c r="O550" s="12">
        <v>0.20625000000000002</v>
      </c>
      <c r="P550" t="s">
        <v>5979</v>
      </c>
      <c r="Q550" s="12">
        <f t="shared" si="28"/>
        <v>1.3888888888888867E-2</v>
      </c>
      <c r="R550" s="12">
        <v>0.22013888888888888</v>
      </c>
      <c r="T550" s="11">
        <v>43028</v>
      </c>
      <c r="U550" s="12">
        <v>0.37986111111111115</v>
      </c>
      <c r="V550" s="12">
        <f t="shared" si="29"/>
        <v>0.15972222222222227</v>
      </c>
      <c r="W550" s="12">
        <v>0.5</v>
      </c>
      <c r="X550" s="12">
        <f t="shared" si="30"/>
        <v>0.65972222222222232</v>
      </c>
      <c r="Y550">
        <v>12.17</v>
      </c>
      <c r="Z550" t="s">
        <v>4994</v>
      </c>
      <c r="AA550">
        <v>10.9</v>
      </c>
      <c r="AB550">
        <v>11.2</v>
      </c>
      <c r="AC550">
        <v>11.3</v>
      </c>
      <c r="AD550">
        <v>15.1</v>
      </c>
      <c r="AE550">
        <v>16.3</v>
      </c>
      <c r="AF550">
        <v>15</v>
      </c>
      <c r="AG550">
        <v>16.2</v>
      </c>
      <c r="AI550" s="11">
        <v>43033</v>
      </c>
      <c r="AJ550">
        <v>13.8</v>
      </c>
      <c r="AK550">
        <v>16.600000000000001</v>
      </c>
      <c r="AL550">
        <v>14.9</v>
      </c>
      <c r="AN550" s="11">
        <v>43039</v>
      </c>
      <c r="AO550" t="s">
        <v>5207</v>
      </c>
      <c r="AP550" t="s">
        <v>5207</v>
      </c>
      <c r="AR550" t="s">
        <v>5207</v>
      </c>
      <c r="AS550">
        <v>0.11899999999999999</v>
      </c>
      <c r="AT550" t="s">
        <v>5343</v>
      </c>
      <c r="AU550" t="s">
        <v>5207</v>
      </c>
      <c r="AV550" t="s">
        <v>5207</v>
      </c>
      <c r="AW550" t="s">
        <v>5207</v>
      </c>
    </row>
    <row r="551" spans="1:49" x14ac:dyDescent="0.2">
      <c r="A551">
        <v>674</v>
      </c>
      <c r="B551">
        <v>691</v>
      </c>
      <c r="C551" t="s">
        <v>6290</v>
      </c>
      <c r="D551">
        <v>1</v>
      </c>
      <c r="E551">
        <v>29</v>
      </c>
      <c r="F551">
        <v>2018</v>
      </c>
      <c r="G551" t="s">
        <v>1001</v>
      </c>
      <c r="H551" t="s">
        <v>4863</v>
      </c>
      <c r="I551" t="s">
        <v>5225</v>
      </c>
      <c r="J551">
        <v>100</v>
      </c>
      <c r="K551" t="s">
        <v>6291</v>
      </c>
      <c r="L551" s="11">
        <v>43129</v>
      </c>
      <c r="M551" t="s">
        <v>4994</v>
      </c>
      <c r="N551">
        <v>4</v>
      </c>
      <c r="O551" s="12">
        <v>0.19583333333333333</v>
      </c>
      <c r="P551" t="s">
        <v>6287</v>
      </c>
      <c r="Q551" s="12">
        <f t="shared" si="28"/>
        <v>1.5972222222222221E-2</v>
      </c>
      <c r="R551" s="12">
        <v>0.21180555555555555</v>
      </c>
      <c r="T551" s="11">
        <v>43130</v>
      </c>
      <c r="U551" s="12">
        <v>0.38750000000000001</v>
      </c>
      <c r="V551" s="12">
        <f t="shared" si="29"/>
        <v>0.17569444444444446</v>
      </c>
      <c r="W551" s="12">
        <v>0.5</v>
      </c>
      <c r="X551" s="12">
        <f t="shared" si="30"/>
        <v>0.67569444444444449</v>
      </c>
      <c r="Y551">
        <v>12.17</v>
      </c>
      <c r="Z551" t="s">
        <v>5342</v>
      </c>
      <c r="AA551">
        <v>11.9</v>
      </c>
      <c r="AB551">
        <v>11.8</v>
      </c>
      <c r="AC551">
        <v>12.2</v>
      </c>
      <c r="AD551">
        <v>15.1</v>
      </c>
      <c r="AE551">
        <v>16.3</v>
      </c>
      <c r="AF551">
        <v>15.3</v>
      </c>
      <c r="AG551">
        <v>16.600000000000001</v>
      </c>
      <c r="AI551" s="11">
        <v>43132</v>
      </c>
      <c r="AJ551">
        <v>14.5</v>
      </c>
      <c r="AK551">
        <v>16.600000000000001</v>
      </c>
      <c r="AL551">
        <v>15.1</v>
      </c>
      <c r="AN551" s="11">
        <v>43139</v>
      </c>
      <c r="AO551" t="s">
        <v>5207</v>
      </c>
      <c r="AP551">
        <v>8.6999999999999993</v>
      </c>
      <c r="AR551" t="s">
        <v>5207</v>
      </c>
      <c r="AS551">
        <v>0.10299999999999999</v>
      </c>
      <c r="AT551" t="s">
        <v>5343</v>
      </c>
      <c r="AU551" t="s">
        <v>5207</v>
      </c>
      <c r="AV551">
        <v>0.51633986928104603</v>
      </c>
      <c r="AW551" t="s">
        <v>5207</v>
      </c>
    </row>
    <row r="552" spans="1:49" x14ac:dyDescent="0.2">
      <c r="A552">
        <v>633</v>
      </c>
      <c r="B552">
        <v>650</v>
      </c>
      <c r="C552" t="s">
        <v>6237</v>
      </c>
      <c r="D552">
        <v>1</v>
      </c>
      <c r="E552">
        <v>9</v>
      </c>
      <c r="F552">
        <v>2018</v>
      </c>
      <c r="G552" t="s">
        <v>1847</v>
      </c>
      <c r="H552" t="s">
        <v>4914</v>
      </c>
      <c r="I552" t="s">
        <v>5215</v>
      </c>
      <c r="J552">
        <v>100.1</v>
      </c>
      <c r="K552">
        <v>5.5</v>
      </c>
      <c r="L552" s="11">
        <v>43109</v>
      </c>
      <c r="M552" t="s">
        <v>4994</v>
      </c>
      <c r="N552">
        <v>3</v>
      </c>
      <c r="O552" s="12">
        <v>0.15833333333333333</v>
      </c>
      <c r="P552" t="s">
        <v>6235</v>
      </c>
      <c r="Q552" s="12">
        <f t="shared" si="28"/>
        <v>1.6666666666666691E-2</v>
      </c>
      <c r="R552" s="12">
        <v>0.17500000000000002</v>
      </c>
      <c r="T552" s="11">
        <v>43110</v>
      </c>
      <c r="U552" s="12">
        <v>0.3923611111111111</v>
      </c>
      <c r="V552" s="12">
        <f t="shared" si="29"/>
        <v>0.21736111111111109</v>
      </c>
      <c r="W552" s="12">
        <v>0.5</v>
      </c>
      <c r="X552" s="12">
        <f t="shared" si="30"/>
        <v>0.71736111111111112</v>
      </c>
      <c r="Y552">
        <v>12.29</v>
      </c>
      <c r="Z552" t="s">
        <v>5342</v>
      </c>
      <c r="AA552">
        <v>11.6</v>
      </c>
      <c r="AB552">
        <v>11.3</v>
      </c>
      <c r="AC552">
        <v>11.7</v>
      </c>
      <c r="AD552">
        <v>15</v>
      </c>
      <c r="AE552">
        <v>16.399999999999999</v>
      </c>
      <c r="AF552">
        <v>15</v>
      </c>
      <c r="AG552">
        <v>16.399999999999999</v>
      </c>
      <c r="AI552" s="11">
        <v>42747</v>
      </c>
      <c r="AJ552">
        <v>13.7</v>
      </c>
      <c r="AK552">
        <v>15.1</v>
      </c>
      <c r="AL552">
        <v>13.3</v>
      </c>
      <c r="AN552" s="11">
        <v>43123</v>
      </c>
      <c r="AO552">
        <v>8.9</v>
      </c>
      <c r="AP552">
        <v>8.9</v>
      </c>
      <c r="AR552" t="s">
        <v>5207</v>
      </c>
      <c r="AS552">
        <v>7.4925074930000002E-2</v>
      </c>
      <c r="AT552" t="s">
        <v>5343</v>
      </c>
      <c r="AU552">
        <v>0.5</v>
      </c>
      <c r="AV552">
        <v>0.5</v>
      </c>
      <c r="AW552">
        <v>0.5</v>
      </c>
    </row>
    <row r="553" spans="1:49" x14ac:dyDescent="0.2">
      <c r="A553">
        <v>698</v>
      </c>
      <c r="B553">
        <v>715</v>
      </c>
      <c r="C553" t="s">
        <v>6321</v>
      </c>
      <c r="D553">
        <v>2</v>
      </c>
      <c r="E553">
        <v>6</v>
      </c>
      <c r="F553">
        <v>2018</v>
      </c>
      <c r="G553" t="s">
        <v>1847</v>
      </c>
      <c r="H553" t="s">
        <v>4914</v>
      </c>
      <c r="I553" t="s">
        <v>5215</v>
      </c>
      <c r="J553">
        <v>100.1</v>
      </c>
      <c r="K553">
        <v>5.6</v>
      </c>
      <c r="L553" s="11">
        <v>43137</v>
      </c>
      <c r="M553" t="s">
        <v>4994</v>
      </c>
      <c r="N553">
        <v>4</v>
      </c>
      <c r="O553" s="12">
        <v>0.17986111111111111</v>
      </c>
      <c r="P553" t="s">
        <v>6318</v>
      </c>
      <c r="Q553" s="12">
        <f t="shared" si="28"/>
        <v>1.5972222222222221E-2</v>
      </c>
      <c r="R553" s="12">
        <v>0.19583333333333333</v>
      </c>
      <c r="T553" s="11">
        <v>43138</v>
      </c>
      <c r="U553" s="12">
        <v>0.38194444444444442</v>
      </c>
      <c r="V553" s="12">
        <f t="shared" si="29"/>
        <v>0.18611111111111109</v>
      </c>
      <c r="W553" s="12">
        <v>0.5</v>
      </c>
      <c r="X553" s="12">
        <f t="shared" si="30"/>
        <v>0.68611111111111112</v>
      </c>
      <c r="Y553" t="s">
        <v>5207</v>
      </c>
      <c r="Z553" t="s">
        <v>4994</v>
      </c>
      <c r="AA553">
        <v>11.7</v>
      </c>
      <c r="AB553">
        <v>11.6</v>
      </c>
      <c r="AC553">
        <v>11.3</v>
      </c>
      <c r="AD553">
        <v>15.1</v>
      </c>
      <c r="AE553">
        <v>15.8</v>
      </c>
      <c r="AF553">
        <v>15</v>
      </c>
      <c r="AG553">
        <v>16.3</v>
      </c>
      <c r="AI553" s="11">
        <v>43146</v>
      </c>
      <c r="AJ553">
        <v>14</v>
      </c>
      <c r="AK553">
        <v>14.1</v>
      </c>
      <c r="AL553">
        <v>14.2</v>
      </c>
      <c r="AN553" s="11">
        <v>43154</v>
      </c>
      <c r="AO553">
        <v>9</v>
      </c>
      <c r="AP553">
        <v>8.8000000000000007</v>
      </c>
      <c r="AR553" t="s">
        <v>5207</v>
      </c>
      <c r="AS553">
        <v>7.692307692E-2</v>
      </c>
      <c r="AT553" t="s">
        <v>5343</v>
      </c>
      <c r="AU553">
        <v>0.45033112582781498</v>
      </c>
      <c r="AV553">
        <v>0.5</v>
      </c>
      <c r="AW553">
        <v>0.47516556291390699</v>
      </c>
    </row>
    <row r="554" spans="1:49" x14ac:dyDescent="0.2">
      <c r="A554">
        <v>536</v>
      </c>
      <c r="B554">
        <v>552</v>
      </c>
      <c r="C554" t="s">
        <v>6110</v>
      </c>
      <c r="D554">
        <v>11</v>
      </c>
      <c r="E554">
        <v>13</v>
      </c>
      <c r="F554">
        <v>2017</v>
      </c>
      <c r="G554" t="s">
        <v>1647</v>
      </c>
      <c r="H554" t="s">
        <v>4737</v>
      </c>
      <c r="I554" t="s">
        <v>5303</v>
      </c>
      <c r="J554">
        <v>100</v>
      </c>
      <c r="K554">
        <v>10.6</v>
      </c>
      <c r="L554" s="11">
        <v>43052</v>
      </c>
      <c r="M554" t="s">
        <v>5342</v>
      </c>
      <c r="N554">
        <v>1</v>
      </c>
      <c r="O554" s="12">
        <v>0.19999999999999998</v>
      </c>
      <c r="P554" t="s">
        <v>6111</v>
      </c>
      <c r="Q554" s="12">
        <f t="shared" si="28"/>
        <v>1.5277777777777807E-2</v>
      </c>
      <c r="R554" s="12">
        <v>0.21527777777777779</v>
      </c>
      <c r="T554" s="11">
        <v>43053</v>
      </c>
      <c r="U554" s="12">
        <v>0.35555555555555557</v>
      </c>
      <c r="V554" s="12">
        <f t="shared" si="29"/>
        <v>0.14027777777777778</v>
      </c>
      <c r="W554" s="12">
        <v>0.5</v>
      </c>
      <c r="X554" s="12">
        <f t="shared" si="30"/>
        <v>0.64027777777777772</v>
      </c>
      <c r="Y554">
        <v>12.31</v>
      </c>
      <c r="Z554" t="s">
        <v>5342</v>
      </c>
      <c r="AA554">
        <v>11.5</v>
      </c>
      <c r="AB554">
        <v>11.4</v>
      </c>
      <c r="AC554">
        <v>11.9</v>
      </c>
      <c r="AD554">
        <v>15</v>
      </c>
      <c r="AE554">
        <v>16.2</v>
      </c>
      <c r="AF554">
        <v>14.9</v>
      </c>
      <c r="AG554">
        <v>16.100000000000001</v>
      </c>
      <c r="AI554" s="11">
        <v>43055</v>
      </c>
      <c r="AJ554">
        <v>13.6</v>
      </c>
      <c r="AK554">
        <v>13.8</v>
      </c>
      <c r="AL554">
        <v>15.6</v>
      </c>
      <c r="AN554" s="11">
        <v>43061</v>
      </c>
      <c r="AO554">
        <v>9.9</v>
      </c>
      <c r="AP554">
        <v>9.6</v>
      </c>
      <c r="AR554" t="s">
        <v>5207</v>
      </c>
      <c r="AS554">
        <v>8.2000000000000003E-2</v>
      </c>
      <c r="AT554" t="s">
        <v>5343</v>
      </c>
      <c r="AU554">
        <v>0.42</v>
      </c>
      <c r="AV554">
        <v>0.43624161073825501</v>
      </c>
      <c r="AW554">
        <v>0.428120805369128</v>
      </c>
    </row>
    <row r="555" spans="1:49" x14ac:dyDescent="0.2">
      <c r="A555">
        <v>687</v>
      </c>
      <c r="B555">
        <v>704</v>
      </c>
      <c r="C555" t="s">
        <v>6307</v>
      </c>
      <c r="D555">
        <v>2</v>
      </c>
      <c r="E555">
        <v>5</v>
      </c>
      <c r="F555">
        <v>2018</v>
      </c>
      <c r="G555" t="s">
        <v>1647</v>
      </c>
      <c r="H555" t="s">
        <v>4737</v>
      </c>
      <c r="I555" t="s">
        <v>5303</v>
      </c>
      <c r="J555">
        <v>99.9</v>
      </c>
      <c r="K555">
        <v>8.3000000000000007</v>
      </c>
      <c r="L555" s="11">
        <v>43136</v>
      </c>
      <c r="M555" t="s">
        <v>4994</v>
      </c>
      <c r="N555">
        <v>1</v>
      </c>
      <c r="O555" s="12">
        <v>0.20277777777777781</v>
      </c>
      <c r="P555" t="s">
        <v>6308</v>
      </c>
      <c r="Q555" s="12">
        <f t="shared" si="28"/>
        <v>1.6666666666666635E-2</v>
      </c>
      <c r="R555" s="12">
        <v>0.21944444444444444</v>
      </c>
      <c r="T555" s="11">
        <v>43137</v>
      </c>
      <c r="U555" s="12">
        <v>0.36944444444444446</v>
      </c>
      <c r="V555" s="12">
        <f t="shared" si="29"/>
        <v>0.15000000000000002</v>
      </c>
      <c r="W555" s="12">
        <v>0.5</v>
      </c>
      <c r="X555" s="12">
        <f t="shared" si="30"/>
        <v>0.65</v>
      </c>
      <c r="Y555">
        <v>12.37</v>
      </c>
      <c r="Z555" t="s">
        <v>5342</v>
      </c>
      <c r="AA555">
        <v>11.3</v>
      </c>
      <c r="AB555">
        <v>11</v>
      </c>
      <c r="AC555">
        <v>11.4</v>
      </c>
      <c r="AD555">
        <v>14.9</v>
      </c>
      <c r="AE555">
        <v>16.100000000000001</v>
      </c>
      <c r="AF555">
        <v>15.2</v>
      </c>
      <c r="AG555">
        <v>16.600000000000001</v>
      </c>
      <c r="AI555" s="11">
        <v>43139</v>
      </c>
      <c r="AJ555">
        <v>14.1</v>
      </c>
      <c r="AK555">
        <v>13.7</v>
      </c>
      <c r="AL555">
        <v>14.2</v>
      </c>
      <c r="AN555" s="11">
        <v>43154</v>
      </c>
      <c r="AO555">
        <v>9.8000000000000007</v>
      </c>
      <c r="AP555">
        <v>10.1</v>
      </c>
      <c r="AR555" t="s">
        <v>5207</v>
      </c>
      <c r="AS555">
        <v>8.3083083079999995E-2</v>
      </c>
      <c r="AT555" t="s">
        <v>5343</v>
      </c>
      <c r="AU555">
        <v>0.422818791946309</v>
      </c>
      <c r="AV555">
        <v>0.42763157894736897</v>
      </c>
      <c r="AW555">
        <v>0.42522518544683902</v>
      </c>
    </row>
    <row r="556" spans="1:49" x14ac:dyDescent="0.2">
      <c r="A556">
        <v>371</v>
      </c>
      <c r="B556">
        <v>386</v>
      </c>
      <c r="C556" t="s">
        <v>5894</v>
      </c>
      <c r="D556">
        <v>10</v>
      </c>
      <c r="E556">
        <v>3</v>
      </c>
      <c r="F556">
        <v>2017</v>
      </c>
      <c r="G556" t="s">
        <v>1630</v>
      </c>
      <c r="H556" t="s">
        <v>4883</v>
      </c>
      <c r="I556" t="s">
        <v>5310</v>
      </c>
      <c r="J556">
        <v>100.1</v>
      </c>
      <c r="K556">
        <v>11.2</v>
      </c>
      <c r="L556" s="11">
        <v>43011</v>
      </c>
      <c r="M556" t="s">
        <v>4994</v>
      </c>
      <c r="N556">
        <v>3</v>
      </c>
      <c r="O556" s="12">
        <v>0.17361111111111113</v>
      </c>
      <c r="P556" t="s">
        <v>5891</v>
      </c>
      <c r="Q556" s="12">
        <f t="shared" si="28"/>
        <v>1.4583333333333309E-2</v>
      </c>
      <c r="R556" s="12">
        <v>0.18819444444444444</v>
      </c>
      <c r="S556" t="s">
        <v>5892</v>
      </c>
      <c r="T556" s="11">
        <v>43012</v>
      </c>
      <c r="U556" s="12">
        <v>0.36736111111111108</v>
      </c>
      <c r="V556" s="12">
        <f t="shared" si="29"/>
        <v>0.17916666666666664</v>
      </c>
      <c r="W556" s="12">
        <v>0.5</v>
      </c>
      <c r="X556" s="12">
        <f t="shared" si="30"/>
        <v>0.6791666666666667</v>
      </c>
      <c r="Y556">
        <v>12.3</v>
      </c>
      <c r="Z556" t="s">
        <v>4994</v>
      </c>
      <c r="AA556">
        <v>11</v>
      </c>
      <c r="AB556">
        <v>11.3</v>
      </c>
      <c r="AC556">
        <v>10.9</v>
      </c>
      <c r="AD556">
        <v>14.9</v>
      </c>
      <c r="AE556">
        <v>16.399999999999999</v>
      </c>
      <c r="AF556">
        <v>15</v>
      </c>
      <c r="AG556">
        <v>16.399999999999999</v>
      </c>
      <c r="AI556" s="11">
        <v>43014</v>
      </c>
      <c r="AJ556">
        <v>14.9</v>
      </c>
      <c r="AK556">
        <v>12.7</v>
      </c>
      <c r="AL556">
        <v>14</v>
      </c>
      <c r="AN556" s="11">
        <v>43020</v>
      </c>
      <c r="AO556">
        <v>9.9</v>
      </c>
      <c r="AP556">
        <v>9.9</v>
      </c>
      <c r="AR556" t="s">
        <v>5207</v>
      </c>
      <c r="AS556">
        <v>8.3916083919999995E-2</v>
      </c>
      <c r="AT556" t="s">
        <v>5343</v>
      </c>
      <c r="AU556">
        <v>0.43624161073825501</v>
      </c>
      <c r="AV556">
        <v>0.43333333333333302</v>
      </c>
      <c r="AW556">
        <v>0.43478747203579399</v>
      </c>
    </row>
    <row r="557" spans="1:49" x14ac:dyDescent="0.2">
      <c r="A557">
        <v>565</v>
      </c>
      <c r="B557">
        <v>581</v>
      </c>
      <c r="C557" t="s">
        <v>6149</v>
      </c>
      <c r="D557">
        <v>11</v>
      </c>
      <c r="E557">
        <v>28</v>
      </c>
      <c r="F557">
        <v>2017</v>
      </c>
      <c r="G557" t="s">
        <v>1630</v>
      </c>
      <c r="H557" t="s">
        <v>4883</v>
      </c>
      <c r="I557" t="s">
        <v>5310</v>
      </c>
      <c r="J557">
        <v>100</v>
      </c>
      <c r="K557">
        <v>9.1999999999999993</v>
      </c>
      <c r="L557" s="11">
        <v>43067</v>
      </c>
      <c r="M557" t="s">
        <v>4994</v>
      </c>
      <c r="N557">
        <v>2</v>
      </c>
      <c r="O557" s="12">
        <v>0.16319444444444445</v>
      </c>
      <c r="P557" t="s">
        <v>6147</v>
      </c>
      <c r="Q557" s="12">
        <f t="shared" si="28"/>
        <v>1.5972222222222221E-2</v>
      </c>
      <c r="R557" s="12">
        <v>0.17916666666666667</v>
      </c>
      <c r="T557" s="11">
        <v>43068</v>
      </c>
      <c r="U557" s="12">
        <v>0.375</v>
      </c>
      <c r="V557" s="12">
        <f t="shared" si="29"/>
        <v>0.19583333333333333</v>
      </c>
      <c r="W557" s="12">
        <v>0.5</v>
      </c>
      <c r="X557" s="12">
        <f t="shared" si="30"/>
        <v>0.6958333333333333</v>
      </c>
      <c r="Y557">
        <v>12.32</v>
      </c>
      <c r="Z557" t="s">
        <v>4994</v>
      </c>
      <c r="AA557">
        <v>11.5</v>
      </c>
      <c r="AB557">
        <v>11.3</v>
      </c>
      <c r="AC557">
        <v>11.2</v>
      </c>
      <c r="AD557">
        <v>15.2</v>
      </c>
      <c r="AE557">
        <v>16.600000000000001</v>
      </c>
      <c r="AF557">
        <v>15</v>
      </c>
      <c r="AG557">
        <v>16.399999999999999</v>
      </c>
      <c r="AI557" s="11">
        <v>43069</v>
      </c>
      <c r="AJ557" t="s">
        <v>5207</v>
      </c>
      <c r="AK557">
        <v>13.4</v>
      </c>
      <c r="AL557">
        <v>15.3</v>
      </c>
      <c r="AM557" t="s">
        <v>6148</v>
      </c>
      <c r="AN557" s="11">
        <v>43075</v>
      </c>
      <c r="AO557">
        <v>9.8000000000000007</v>
      </c>
      <c r="AP557">
        <v>9.6</v>
      </c>
      <c r="AR557" t="s">
        <v>5207</v>
      </c>
      <c r="AS557">
        <v>0.371</v>
      </c>
      <c r="AT557" t="s">
        <v>5343</v>
      </c>
      <c r="AU557">
        <v>0.44736842105263203</v>
      </c>
      <c r="AV557">
        <v>0.45333333333333298</v>
      </c>
      <c r="AW557">
        <v>0.450350877192982</v>
      </c>
    </row>
    <row r="558" spans="1:49" x14ac:dyDescent="0.2">
      <c r="A558">
        <v>478</v>
      </c>
      <c r="B558">
        <v>494</v>
      </c>
      <c r="C558" t="s">
        <v>6035</v>
      </c>
      <c r="D558">
        <v>10</v>
      </c>
      <c r="E558">
        <v>31</v>
      </c>
      <c r="F558">
        <v>2017</v>
      </c>
      <c r="G558" t="s">
        <v>1677</v>
      </c>
      <c r="H558" t="s">
        <v>4932</v>
      </c>
      <c r="I558" t="s">
        <v>5267</v>
      </c>
      <c r="J558">
        <v>100.1</v>
      </c>
      <c r="K558">
        <v>10.5</v>
      </c>
      <c r="L558" s="11">
        <v>43039</v>
      </c>
      <c r="M558" t="s">
        <v>4994</v>
      </c>
      <c r="N558">
        <v>3</v>
      </c>
      <c r="O558" s="12">
        <v>0.19097222222222221</v>
      </c>
      <c r="P558" t="s">
        <v>6032</v>
      </c>
      <c r="Q558" s="12">
        <f t="shared" si="28"/>
        <v>1.6666666666666691E-2</v>
      </c>
      <c r="R558" s="12">
        <v>0.2076388888888889</v>
      </c>
      <c r="S558" t="s">
        <v>6033</v>
      </c>
      <c r="T558" s="11">
        <v>43040</v>
      </c>
      <c r="U558" s="12">
        <v>0.41875000000000001</v>
      </c>
      <c r="V558" s="12">
        <f t="shared" si="29"/>
        <v>0.21111111111111111</v>
      </c>
      <c r="W558" s="12">
        <v>0.5</v>
      </c>
      <c r="X558" s="12">
        <f t="shared" si="30"/>
        <v>0.71111111111111114</v>
      </c>
      <c r="Y558">
        <v>12.4</v>
      </c>
      <c r="Z558" t="s">
        <v>4994</v>
      </c>
      <c r="AA558">
        <v>11.1</v>
      </c>
      <c r="AB558">
        <v>11.2</v>
      </c>
      <c r="AC558" t="s">
        <v>5207</v>
      </c>
      <c r="AD558">
        <v>15</v>
      </c>
      <c r="AE558">
        <v>16.3</v>
      </c>
      <c r="AF558">
        <v>15</v>
      </c>
      <c r="AG558">
        <v>16.2</v>
      </c>
      <c r="AI558" s="11">
        <v>43042</v>
      </c>
      <c r="AJ558">
        <v>15.2</v>
      </c>
      <c r="AK558">
        <v>13.3</v>
      </c>
      <c r="AL558">
        <v>13.3</v>
      </c>
      <c r="AN558" s="11">
        <v>43048</v>
      </c>
      <c r="AO558">
        <v>9.6</v>
      </c>
      <c r="AP558">
        <v>9.6</v>
      </c>
      <c r="AR558" t="s">
        <v>5207</v>
      </c>
      <c r="AS558">
        <v>8.6913086910000006E-2</v>
      </c>
      <c r="AT558" t="s">
        <v>5343</v>
      </c>
      <c r="AU558">
        <v>0.44666666666666699</v>
      </c>
      <c r="AV558">
        <v>0.44</v>
      </c>
      <c r="AW558">
        <v>0.44333333333333302</v>
      </c>
    </row>
    <row r="559" spans="1:49" x14ac:dyDescent="0.2">
      <c r="A559">
        <v>499</v>
      </c>
      <c r="B559">
        <v>515</v>
      </c>
      <c r="C559" t="s">
        <v>6063</v>
      </c>
      <c r="D559">
        <v>11</v>
      </c>
      <c r="E559">
        <v>2</v>
      </c>
      <c r="F559">
        <v>2017</v>
      </c>
      <c r="G559" t="s">
        <v>1677</v>
      </c>
      <c r="H559" t="s">
        <v>4932</v>
      </c>
      <c r="I559" t="s">
        <v>5267</v>
      </c>
      <c r="J559">
        <v>100</v>
      </c>
      <c r="K559">
        <v>10.199999999999999</v>
      </c>
      <c r="L559" s="11">
        <v>43041</v>
      </c>
      <c r="M559" t="s">
        <v>5342</v>
      </c>
      <c r="N559">
        <v>4</v>
      </c>
      <c r="O559" s="12">
        <v>0.19236111111111112</v>
      </c>
      <c r="P559" t="s">
        <v>6060</v>
      </c>
      <c r="Q559" s="12">
        <f t="shared" si="28"/>
        <v>1.4583333333333337E-2</v>
      </c>
      <c r="R559" s="12">
        <v>0.20694444444444446</v>
      </c>
      <c r="T559" s="11">
        <v>43042</v>
      </c>
      <c r="U559" s="12">
        <v>0.39583333333333331</v>
      </c>
      <c r="V559" s="12">
        <f t="shared" si="29"/>
        <v>0.18888888888888886</v>
      </c>
      <c r="W559" s="12">
        <v>0.5</v>
      </c>
      <c r="X559" s="12">
        <f t="shared" si="30"/>
        <v>0.68888888888888888</v>
      </c>
      <c r="Y559">
        <v>12.32</v>
      </c>
      <c r="Z559" t="s">
        <v>4994</v>
      </c>
      <c r="AA559">
        <v>11.4</v>
      </c>
      <c r="AB559">
        <v>11.3</v>
      </c>
      <c r="AC559">
        <v>11.2</v>
      </c>
      <c r="AD559">
        <v>15.2</v>
      </c>
      <c r="AE559">
        <v>16.600000000000001</v>
      </c>
      <c r="AF559">
        <v>15</v>
      </c>
      <c r="AG559">
        <v>16.5</v>
      </c>
      <c r="AJ559" t="s">
        <v>5207</v>
      </c>
      <c r="AK559" t="s">
        <v>5207</v>
      </c>
      <c r="AL559" t="s">
        <v>5207</v>
      </c>
      <c r="AN559" s="11">
        <v>43053</v>
      </c>
      <c r="AO559">
        <v>9.6</v>
      </c>
      <c r="AP559">
        <v>9.8000000000000007</v>
      </c>
      <c r="AR559" t="s">
        <v>5207</v>
      </c>
      <c r="AS559">
        <v>-0.33900000000000002</v>
      </c>
      <c r="AT559" t="s">
        <v>5343</v>
      </c>
      <c r="AU559">
        <v>0.46052631578947401</v>
      </c>
      <c r="AV559">
        <v>0.44666666666666699</v>
      </c>
      <c r="AW559">
        <v>0.45359649122807</v>
      </c>
    </row>
    <row r="560" spans="1:49" x14ac:dyDescent="0.2">
      <c r="A560">
        <v>467</v>
      </c>
      <c r="B560">
        <v>483</v>
      </c>
      <c r="C560" t="s">
        <v>6020</v>
      </c>
      <c r="D560">
        <v>10</v>
      </c>
      <c r="E560">
        <v>26</v>
      </c>
      <c r="F560">
        <v>2017</v>
      </c>
      <c r="G560" t="s">
        <v>1674</v>
      </c>
      <c r="H560" t="s">
        <v>4846</v>
      </c>
      <c r="I560" t="s">
        <v>5286</v>
      </c>
      <c r="J560">
        <v>100.1</v>
      </c>
      <c r="K560">
        <v>10.9</v>
      </c>
      <c r="L560" s="11">
        <v>43034</v>
      </c>
      <c r="M560" t="s">
        <v>5342</v>
      </c>
      <c r="N560">
        <v>4</v>
      </c>
      <c r="O560" s="12">
        <v>0.18888888888888888</v>
      </c>
      <c r="P560" t="s">
        <v>6016</v>
      </c>
      <c r="Q560" s="12">
        <f t="shared" si="28"/>
        <v>1.5277777777777807E-2</v>
      </c>
      <c r="R560" s="12">
        <v>0.20416666666666669</v>
      </c>
      <c r="T560" s="11">
        <v>43035</v>
      </c>
      <c r="U560" s="12">
        <v>0.37708333333333338</v>
      </c>
      <c r="V560" s="12">
        <f t="shared" si="29"/>
        <v>0.17291666666666669</v>
      </c>
      <c r="W560" s="12">
        <v>0.5</v>
      </c>
      <c r="X560" s="12">
        <f t="shared" si="30"/>
        <v>0.67291666666666672</v>
      </c>
      <c r="Y560">
        <v>12.35</v>
      </c>
      <c r="Z560" t="s">
        <v>4994</v>
      </c>
      <c r="AA560">
        <v>11.2</v>
      </c>
      <c r="AB560">
        <v>11</v>
      </c>
      <c r="AC560">
        <v>11.1</v>
      </c>
      <c r="AD560">
        <v>14.9</v>
      </c>
      <c r="AE560">
        <v>16.2</v>
      </c>
      <c r="AF560">
        <v>15</v>
      </c>
      <c r="AG560">
        <v>16.3</v>
      </c>
      <c r="AI560" s="11">
        <v>43040</v>
      </c>
      <c r="AJ560">
        <v>13.6</v>
      </c>
      <c r="AK560">
        <v>13.1</v>
      </c>
      <c r="AL560">
        <v>15.2</v>
      </c>
      <c r="AN560" s="11">
        <v>43046</v>
      </c>
      <c r="AO560">
        <v>9.3000000000000007</v>
      </c>
      <c r="AP560">
        <v>9.1999999999999993</v>
      </c>
      <c r="AR560" t="s">
        <v>5207</v>
      </c>
      <c r="AS560">
        <v>8.5914085909999993E-2</v>
      </c>
      <c r="AT560" t="s">
        <v>5343</v>
      </c>
      <c r="AU560">
        <v>0.46308724832214798</v>
      </c>
      <c r="AV560">
        <v>0.473333333333333</v>
      </c>
      <c r="AW560">
        <v>0.46821029082774002</v>
      </c>
    </row>
    <row r="561" spans="1:49" x14ac:dyDescent="0.2">
      <c r="A561">
        <v>520</v>
      </c>
      <c r="B561">
        <v>536</v>
      </c>
      <c r="C561" t="s">
        <v>6090</v>
      </c>
      <c r="D561">
        <v>11</v>
      </c>
      <c r="E561">
        <v>8</v>
      </c>
      <c r="F561">
        <v>2017</v>
      </c>
      <c r="G561" t="s">
        <v>1674</v>
      </c>
      <c r="H561" t="s">
        <v>4846</v>
      </c>
      <c r="I561" t="s">
        <v>5286</v>
      </c>
      <c r="J561">
        <v>100</v>
      </c>
      <c r="K561">
        <v>9.6999999999999993</v>
      </c>
      <c r="L561" s="11">
        <v>43047</v>
      </c>
      <c r="M561" t="s">
        <v>5342</v>
      </c>
      <c r="N561">
        <v>1</v>
      </c>
      <c r="O561" s="12">
        <v>0.1986111111111111</v>
      </c>
      <c r="P561" t="s">
        <v>6091</v>
      </c>
      <c r="Q561" s="12">
        <f t="shared" si="28"/>
        <v>1.4583333333333337E-2</v>
      </c>
      <c r="R561" s="12">
        <v>0.21319444444444444</v>
      </c>
      <c r="T561" s="11">
        <v>43048</v>
      </c>
      <c r="U561" s="12">
        <v>0.3611111111111111</v>
      </c>
      <c r="V561" s="12">
        <f t="shared" si="29"/>
        <v>0.14791666666666667</v>
      </c>
      <c r="W561" s="12">
        <v>0.5</v>
      </c>
      <c r="X561" s="12">
        <f t="shared" si="30"/>
        <v>0.6479166666666667</v>
      </c>
      <c r="Y561">
        <v>12.24</v>
      </c>
      <c r="Z561" t="s">
        <v>5342</v>
      </c>
      <c r="AA561">
        <v>11.1</v>
      </c>
      <c r="AB561">
        <v>11.2</v>
      </c>
      <c r="AC561">
        <v>11.5</v>
      </c>
      <c r="AD561">
        <v>15.1</v>
      </c>
      <c r="AE561">
        <v>16.3</v>
      </c>
      <c r="AF561">
        <v>15</v>
      </c>
      <c r="AG561">
        <v>16.399999999999999</v>
      </c>
      <c r="AI561" s="11">
        <v>43053</v>
      </c>
      <c r="AJ561">
        <v>13</v>
      </c>
      <c r="AK561">
        <v>13.5</v>
      </c>
      <c r="AL561">
        <v>16.100000000000001</v>
      </c>
      <c r="AN561" s="11">
        <v>43056</v>
      </c>
      <c r="AO561">
        <v>9.6999999999999993</v>
      </c>
      <c r="AP561">
        <v>9.8000000000000007</v>
      </c>
      <c r="AR561" t="s">
        <v>5207</v>
      </c>
      <c r="AS561">
        <v>8.7999999999999995E-2</v>
      </c>
      <c r="AT561" t="s">
        <v>5343</v>
      </c>
      <c r="AU561">
        <v>0.43708609271523202</v>
      </c>
      <c r="AV561">
        <v>0.44</v>
      </c>
      <c r="AW561">
        <v>0.43854304635761598</v>
      </c>
    </row>
    <row r="562" spans="1:49" x14ac:dyDescent="0.2">
      <c r="A562">
        <v>564</v>
      </c>
      <c r="B562">
        <v>580</v>
      </c>
      <c r="C562" t="s">
        <v>6146</v>
      </c>
      <c r="D562">
        <v>11</v>
      </c>
      <c r="E562">
        <v>28</v>
      </c>
      <c r="F562">
        <v>2017</v>
      </c>
      <c r="G562" t="s">
        <v>1016</v>
      </c>
      <c r="H562" t="s">
        <v>4762</v>
      </c>
      <c r="I562" t="s">
        <v>5308</v>
      </c>
      <c r="J562">
        <v>100</v>
      </c>
      <c r="K562">
        <v>10.1</v>
      </c>
      <c r="L562" s="11">
        <v>43067</v>
      </c>
      <c r="M562" t="s">
        <v>4994</v>
      </c>
      <c r="N562">
        <v>1</v>
      </c>
      <c r="O562" s="12">
        <v>0.16319444444444445</v>
      </c>
      <c r="P562" t="s">
        <v>6147</v>
      </c>
      <c r="Q562" s="12">
        <f t="shared" si="28"/>
        <v>1.5972222222222221E-2</v>
      </c>
      <c r="R562" s="12">
        <v>0.17916666666666667</v>
      </c>
      <c r="T562" s="11">
        <v>43068</v>
      </c>
      <c r="U562" s="12">
        <v>0.375</v>
      </c>
      <c r="V562" s="12">
        <f t="shared" si="29"/>
        <v>0.19583333333333333</v>
      </c>
      <c r="W562" s="12">
        <v>0.5</v>
      </c>
      <c r="X562" s="12">
        <f t="shared" si="30"/>
        <v>0.6958333333333333</v>
      </c>
      <c r="Y562">
        <v>12.34</v>
      </c>
      <c r="Z562" t="s">
        <v>4994</v>
      </c>
      <c r="AA562">
        <v>11.5</v>
      </c>
      <c r="AB562">
        <v>11.4</v>
      </c>
      <c r="AC562">
        <v>11.4</v>
      </c>
      <c r="AD562">
        <v>14.9</v>
      </c>
      <c r="AE562">
        <v>16.3</v>
      </c>
      <c r="AF562">
        <v>15.1</v>
      </c>
      <c r="AG562">
        <v>16.3</v>
      </c>
      <c r="AI562" s="11">
        <v>43069</v>
      </c>
      <c r="AJ562">
        <v>15.6</v>
      </c>
      <c r="AK562">
        <v>15.5</v>
      </c>
      <c r="AL562" t="s">
        <v>5207</v>
      </c>
      <c r="AM562" t="s">
        <v>6148</v>
      </c>
      <c r="AN562" s="11">
        <v>43075</v>
      </c>
      <c r="AO562">
        <v>9.6</v>
      </c>
      <c r="AP562">
        <v>9.6</v>
      </c>
      <c r="AR562" t="s">
        <v>5207</v>
      </c>
      <c r="AS562">
        <v>0.17299999999999999</v>
      </c>
      <c r="AT562" t="s">
        <v>5343</v>
      </c>
      <c r="AU562">
        <v>0.44966442953020103</v>
      </c>
      <c r="AV562">
        <v>0.443708609271523</v>
      </c>
      <c r="AW562">
        <v>0.44668651940086201</v>
      </c>
    </row>
    <row r="563" spans="1:49" x14ac:dyDescent="0.2">
      <c r="A563">
        <v>589</v>
      </c>
      <c r="B563">
        <v>605</v>
      </c>
      <c r="C563" t="s">
        <v>6179</v>
      </c>
      <c r="D563">
        <v>12</v>
      </c>
      <c r="E563">
        <v>5</v>
      </c>
      <c r="F563">
        <v>2017</v>
      </c>
      <c r="G563" t="s">
        <v>1016</v>
      </c>
      <c r="H563" t="s">
        <v>4762</v>
      </c>
      <c r="I563" t="s">
        <v>5308</v>
      </c>
      <c r="J563">
        <v>100</v>
      </c>
      <c r="K563">
        <v>10.3</v>
      </c>
      <c r="L563" s="11">
        <v>43074</v>
      </c>
      <c r="M563" t="s">
        <v>4994</v>
      </c>
      <c r="N563">
        <v>2</v>
      </c>
      <c r="O563" s="12">
        <v>0.17777777777777778</v>
      </c>
      <c r="P563" t="s">
        <v>6178</v>
      </c>
      <c r="Q563" s="12">
        <f t="shared" si="28"/>
        <v>1.5972222222222221E-2</v>
      </c>
      <c r="R563" s="12">
        <v>0.19375000000000001</v>
      </c>
      <c r="T563" s="11">
        <v>43075</v>
      </c>
      <c r="U563" s="12">
        <v>0.39027777777777778</v>
      </c>
      <c r="V563" s="12">
        <f t="shared" si="29"/>
        <v>0.19652777777777777</v>
      </c>
      <c r="W563" s="12">
        <v>0.5</v>
      </c>
      <c r="X563" s="12">
        <f t="shared" si="30"/>
        <v>0.69652777777777775</v>
      </c>
      <c r="Y563">
        <v>12.34</v>
      </c>
      <c r="Z563" t="s">
        <v>4994</v>
      </c>
      <c r="AA563">
        <v>12.1</v>
      </c>
      <c r="AB563">
        <v>11.8</v>
      </c>
      <c r="AC563">
        <v>11.6</v>
      </c>
      <c r="AD563">
        <v>15</v>
      </c>
      <c r="AE563">
        <v>16.2</v>
      </c>
      <c r="AF563">
        <v>15.1</v>
      </c>
      <c r="AG563">
        <v>16.2</v>
      </c>
      <c r="AI563" s="11">
        <v>43077</v>
      </c>
      <c r="AJ563">
        <v>14.6</v>
      </c>
      <c r="AK563">
        <v>15.1</v>
      </c>
      <c r="AL563">
        <v>15.3</v>
      </c>
      <c r="AN563" s="11">
        <v>43088</v>
      </c>
      <c r="AO563">
        <v>9.4</v>
      </c>
      <c r="AP563">
        <v>9.4</v>
      </c>
      <c r="AR563" t="s">
        <v>5207</v>
      </c>
      <c r="AS563">
        <v>9.5000000000000001E-2</v>
      </c>
      <c r="AT563" t="s">
        <v>5343</v>
      </c>
      <c r="AU563">
        <v>0.45333333333333298</v>
      </c>
      <c r="AV563">
        <v>0.45033112582781498</v>
      </c>
      <c r="AW563">
        <v>0.45183222958057401</v>
      </c>
    </row>
    <row r="564" spans="1:49" x14ac:dyDescent="0.2">
      <c r="A564">
        <v>360</v>
      </c>
      <c r="B564">
        <v>375</v>
      </c>
      <c r="C564" t="s">
        <v>5879</v>
      </c>
      <c r="D564">
        <v>9</v>
      </c>
      <c r="E564">
        <v>28</v>
      </c>
      <c r="F564">
        <v>2017</v>
      </c>
      <c r="G564" t="s">
        <v>1009</v>
      </c>
      <c r="H564" t="s">
        <v>4802</v>
      </c>
      <c r="I564" t="s">
        <v>5243</v>
      </c>
      <c r="J564">
        <v>100</v>
      </c>
      <c r="K564">
        <v>12.7</v>
      </c>
      <c r="L564" s="11">
        <v>43006</v>
      </c>
      <c r="M564" t="s">
        <v>5342</v>
      </c>
      <c r="N564">
        <v>4</v>
      </c>
      <c r="O564" s="12">
        <v>0.20208333333333331</v>
      </c>
      <c r="P564" t="s">
        <v>5876</v>
      </c>
      <c r="Q564" s="12">
        <f t="shared" si="28"/>
        <v>1.3888888888888923E-2</v>
      </c>
      <c r="R564" s="12">
        <v>0.21597222222222223</v>
      </c>
      <c r="T564" s="11">
        <v>43007</v>
      </c>
      <c r="U564" s="12">
        <v>0.35347222222222219</v>
      </c>
      <c r="V564" s="12">
        <f t="shared" si="29"/>
        <v>0.13749999999999996</v>
      </c>
      <c r="W564" s="12">
        <v>0.5</v>
      </c>
      <c r="X564" s="12">
        <f t="shared" si="30"/>
        <v>0.63749999999999996</v>
      </c>
      <c r="Y564">
        <v>12.19</v>
      </c>
      <c r="Z564" t="s">
        <v>4994</v>
      </c>
      <c r="AA564">
        <v>11.2</v>
      </c>
      <c r="AB564">
        <v>11.1</v>
      </c>
      <c r="AC564">
        <v>11.6</v>
      </c>
      <c r="AD564">
        <v>15.1</v>
      </c>
      <c r="AE564">
        <v>16.399999999999999</v>
      </c>
      <c r="AF564">
        <v>15.1</v>
      </c>
      <c r="AG564">
        <v>16.5</v>
      </c>
      <c r="AI564" s="11">
        <v>43012</v>
      </c>
      <c r="AJ564" t="s">
        <v>5207</v>
      </c>
      <c r="AK564">
        <v>16.399999999999999</v>
      </c>
      <c r="AL564">
        <v>13.3</v>
      </c>
      <c r="AN564" s="11">
        <v>43018</v>
      </c>
      <c r="AO564">
        <v>10</v>
      </c>
      <c r="AP564">
        <v>10.199999999999999</v>
      </c>
      <c r="AR564" t="s">
        <v>5207</v>
      </c>
      <c r="AS564">
        <v>7.8E-2</v>
      </c>
      <c r="AT564" t="s">
        <v>5343</v>
      </c>
      <c r="AU564">
        <v>0.42384105960264901</v>
      </c>
      <c r="AV564">
        <v>0.41721854304635803</v>
      </c>
      <c r="AW564">
        <v>0.42052980132450302</v>
      </c>
    </row>
    <row r="565" spans="1:49" x14ac:dyDescent="0.2">
      <c r="A565">
        <v>493</v>
      </c>
      <c r="B565">
        <v>509</v>
      </c>
      <c r="C565" t="s">
        <v>6056</v>
      </c>
      <c r="D565">
        <v>11</v>
      </c>
      <c r="E565">
        <v>2</v>
      </c>
      <c r="F565">
        <v>2017</v>
      </c>
      <c r="G565" t="s">
        <v>1009</v>
      </c>
      <c r="H565" t="s">
        <v>4802</v>
      </c>
      <c r="I565" t="s">
        <v>5243</v>
      </c>
      <c r="J565">
        <v>100.1</v>
      </c>
      <c r="K565">
        <v>11.8</v>
      </c>
      <c r="L565" s="11">
        <v>43041</v>
      </c>
      <c r="M565" t="s">
        <v>4994</v>
      </c>
      <c r="N565">
        <v>2</v>
      </c>
      <c r="O565" s="12">
        <v>0.17152777777777775</v>
      </c>
      <c r="P565" t="s">
        <v>6055</v>
      </c>
      <c r="Q565" s="12">
        <f t="shared" si="28"/>
        <v>1.5972222222222249E-2</v>
      </c>
      <c r="R565" s="12">
        <v>0.1875</v>
      </c>
      <c r="T565" s="11">
        <v>43042</v>
      </c>
      <c r="U565" s="12">
        <v>0.39583333333333331</v>
      </c>
      <c r="V565" s="12">
        <f t="shared" si="29"/>
        <v>0.20833333333333331</v>
      </c>
      <c r="W565" s="12">
        <v>0.5</v>
      </c>
      <c r="X565" s="12">
        <f t="shared" si="30"/>
        <v>0.70833333333333326</v>
      </c>
      <c r="Y565">
        <v>12.25</v>
      </c>
      <c r="Z565" t="s">
        <v>4994</v>
      </c>
      <c r="AA565">
        <v>11.5</v>
      </c>
      <c r="AB565">
        <v>11.4</v>
      </c>
      <c r="AC565">
        <v>11.5</v>
      </c>
      <c r="AD565">
        <v>15.2</v>
      </c>
      <c r="AE565">
        <v>16.5</v>
      </c>
      <c r="AF565">
        <v>15.1</v>
      </c>
      <c r="AG565">
        <v>16.399999999999999</v>
      </c>
      <c r="AI565" s="11">
        <v>43047</v>
      </c>
      <c r="AJ565">
        <v>14.1</v>
      </c>
      <c r="AK565">
        <v>16.8</v>
      </c>
      <c r="AL565">
        <v>14.1</v>
      </c>
      <c r="AN565" s="11">
        <v>43053</v>
      </c>
      <c r="AO565">
        <v>10.5</v>
      </c>
      <c r="AP565">
        <v>10.3</v>
      </c>
      <c r="AR565" t="s">
        <v>5207</v>
      </c>
      <c r="AS565">
        <v>0.10589410589999999</v>
      </c>
      <c r="AT565" t="s">
        <v>5343</v>
      </c>
      <c r="AU565">
        <v>0.394736842105263</v>
      </c>
      <c r="AV565">
        <v>0.40397350993377501</v>
      </c>
      <c r="AW565">
        <v>0.39935517601951898</v>
      </c>
    </row>
    <row r="566" spans="1:49" x14ac:dyDescent="0.2">
      <c r="A566">
        <v>382</v>
      </c>
      <c r="B566">
        <v>397</v>
      </c>
      <c r="C566" t="s">
        <v>5909</v>
      </c>
      <c r="D566">
        <v>10</v>
      </c>
      <c r="E566">
        <v>4</v>
      </c>
      <c r="F566">
        <v>2017</v>
      </c>
      <c r="G566" t="s">
        <v>1850</v>
      </c>
      <c r="H566" t="s">
        <v>4721</v>
      </c>
      <c r="I566" t="s">
        <v>5209</v>
      </c>
      <c r="J566">
        <v>100.1</v>
      </c>
      <c r="K566">
        <v>8.1</v>
      </c>
      <c r="L566" s="11">
        <v>43012</v>
      </c>
      <c r="M566" t="s">
        <v>5342</v>
      </c>
      <c r="N566">
        <v>2</v>
      </c>
      <c r="O566" s="12">
        <v>0.18888888888888888</v>
      </c>
      <c r="P566" t="s">
        <v>5908</v>
      </c>
      <c r="Q566" s="12">
        <f t="shared" si="28"/>
        <v>1.5972222222222249E-2</v>
      </c>
      <c r="R566" s="12">
        <v>0.20486111111111113</v>
      </c>
      <c r="T566" s="11">
        <v>43013</v>
      </c>
      <c r="U566" s="12">
        <v>0.35347222222222219</v>
      </c>
      <c r="V566" s="12">
        <f t="shared" si="29"/>
        <v>0.14861111111111105</v>
      </c>
      <c r="W566" s="12">
        <v>0.5</v>
      </c>
      <c r="X566" s="12">
        <f t="shared" si="30"/>
        <v>0.64861111111111103</v>
      </c>
      <c r="Y566">
        <v>12.18</v>
      </c>
      <c r="Z566" t="s">
        <v>5342</v>
      </c>
      <c r="AA566">
        <v>11.6</v>
      </c>
      <c r="AB566">
        <v>11.4</v>
      </c>
      <c r="AC566">
        <v>11.5</v>
      </c>
      <c r="AD566">
        <v>14.8</v>
      </c>
      <c r="AE566">
        <v>15.9</v>
      </c>
      <c r="AF566">
        <v>14.9</v>
      </c>
      <c r="AG566">
        <v>16.3</v>
      </c>
      <c r="AI566" s="11">
        <v>43018</v>
      </c>
      <c r="AJ566">
        <v>13.7</v>
      </c>
      <c r="AK566">
        <v>14.5</v>
      </c>
      <c r="AL566">
        <v>15.6</v>
      </c>
      <c r="AN566" s="11">
        <v>43021</v>
      </c>
      <c r="AO566" t="s">
        <v>5207</v>
      </c>
      <c r="AP566" t="s">
        <v>5207</v>
      </c>
      <c r="AR566" t="s">
        <v>5207</v>
      </c>
      <c r="AS566">
        <v>9.2907092910000003E-2</v>
      </c>
      <c r="AT566" t="s">
        <v>5343</v>
      </c>
      <c r="AU566" t="s">
        <v>5207</v>
      </c>
      <c r="AV566" t="s">
        <v>5207</v>
      </c>
      <c r="AW566" t="s">
        <v>5207</v>
      </c>
    </row>
    <row r="567" spans="1:49" x14ac:dyDescent="0.2">
      <c r="A567">
        <v>403</v>
      </c>
      <c r="B567">
        <v>418</v>
      </c>
      <c r="C567" t="s">
        <v>5937</v>
      </c>
      <c r="D567">
        <v>10</v>
      </c>
      <c r="E567">
        <v>10</v>
      </c>
      <c r="F567">
        <v>2017</v>
      </c>
      <c r="G567" t="s">
        <v>1850</v>
      </c>
      <c r="H567" t="s">
        <v>4721</v>
      </c>
      <c r="I567" t="s">
        <v>5209</v>
      </c>
      <c r="J567">
        <v>100.2</v>
      </c>
      <c r="K567">
        <v>7.5</v>
      </c>
      <c r="L567" s="11">
        <v>43018</v>
      </c>
      <c r="M567" t="s">
        <v>4994</v>
      </c>
      <c r="N567">
        <v>3</v>
      </c>
      <c r="O567" s="12">
        <v>0.16388888888888889</v>
      </c>
      <c r="P567" t="s">
        <v>5935</v>
      </c>
      <c r="Q567" s="12">
        <f t="shared" si="28"/>
        <v>1.7361111111111105E-2</v>
      </c>
      <c r="R567" s="12">
        <v>0.18124999999999999</v>
      </c>
      <c r="T567" s="11">
        <v>43019</v>
      </c>
      <c r="U567" s="12">
        <v>0.38194444444444442</v>
      </c>
      <c r="V567" s="12">
        <f t="shared" si="29"/>
        <v>0.20069444444444443</v>
      </c>
      <c r="W567" s="12">
        <v>0.5</v>
      </c>
      <c r="X567" s="12">
        <f t="shared" si="30"/>
        <v>0.7006944444444444</v>
      </c>
      <c r="Y567">
        <v>12.21</v>
      </c>
      <c r="Z567" t="s">
        <v>4994</v>
      </c>
      <c r="AA567">
        <v>12.2</v>
      </c>
      <c r="AB567">
        <v>12.4</v>
      </c>
      <c r="AC567">
        <v>12</v>
      </c>
      <c r="AD567">
        <v>14.9</v>
      </c>
      <c r="AE567">
        <v>16</v>
      </c>
      <c r="AF567">
        <v>15</v>
      </c>
      <c r="AG567">
        <v>16.2</v>
      </c>
      <c r="AI567" s="11">
        <v>43021</v>
      </c>
      <c r="AJ567">
        <v>16.5</v>
      </c>
      <c r="AK567">
        <v>14.9</v>
      </c>
      <c r="AL567">
        <v>14.5</v>
      </c>
      <c r="AN567" s="11">
        <v>43032</v>
      </c>
      <c r="AO567" t="s">
        <v>5207</v>
      </c>
      <c r="AP567" t="s">
        <v>5207</v>
      </c>
      <c r="AR567" t="s">
        <v>5207</v>
      </c>
      <c r="AS567">
        <v>9.281437126E-2</v>
      </c>
      <c r="AT567" t="s">
        <v>5343</v>
      </c>
      <c r="AU567" t="s">
        <v>5207</v>
      </c>
      <c r="AV567" t="s">
        <v>5207</v>
      </c>
      <c r="AW567" t="s">
        <v>5207</v>
      </c>
    </row>
    <row r="568" spans="1:49" x14ac:dyDescent="0.2">
      <c r="A568">
        <v>470</v>
      </c>
      <c r="B568">
        <v>486</v>
      </c>
      <c r="C568" t="s">
        <v>6024</v>
      </c>
      <c r="D568">
        <v>10</v>
      </c>
      <c r="E568">
        <v>30</v>
      </c>
      <c r="F568">
        <v>2017</v>
      </c>
      <c r="G568" t="s">
        <v>1296</v>
      </c>
      <c r="H568" t="s">
        <v>4760</v>
      </c>
      <c r="I568" t="s">
        <v>5251</v>
      </c>
      <c r="J568">
        <v>100</v>
      </c>
      <c r="K568">
        <v>10.6</v>
      </c>
      <c r="L568" s="11">
        <v>43038</v>
      </c>
      <c r="M568" t="s">
        <v>4994</v>
      </c>
      <c r="N568">
        <v>3</v>
      </c>
      <c r="O568" s="12">
        <v>0.17500000000000002</v>
      </c>
      <c r="P568" t="s">
        <v>6022</v>
      </c>
      <c r="Q568" s="12">
        <f t="shared" si="28"/>
        <v>1.4583333333333309E-2</v>
      </c>
      <c r="R568" s="12">
        <v>0.18958333333333333</v>
      </c>
      <c r="T568" s="11">
        <v>43039</v>
      </c>
      <c r="U568" s="12">
        <v>0.35486111111111113</v>
      </c>
      <c r="V568" s="12">
        <f t="shared" si="29"/>
        <v>0.1652777777777778</v>
      </c>
      <c r="W568" s="12">
        <v>0.5</v>
      </c>
      <c r="X568" s="12">
        <f t="shared" si="30"/>
        <v>0.66527777777777786</v>
      </c>
      <c r="Y568">
        <v>12.21</v>
      </c>
      <c r="Z568" t="s">
        <v>5342</v>
      </c>
      <c r="AA568">
        <v>11.4</v>
      </c>
      <c r="AB568">
        <v>11.3</v>
      </c>
      <c r="AC568">
        <v>11.2</v>
      </c>
      <c r="AD568">
        <v>15.1</v>
      </c>
      <c r="AE568">
        <v>16.2</v>
      </c>
      <c r="AF568">
        <v>14.9</v>
      </c>
      <c r="AG568">
        <v>16</v>
      </c>
      <c r="AI568" s="11">
        <v>43041</v>
      </c>
      <c r="AJ568">
        <v>13.8</v>
      </c>
      <c r="AK568">
        <v>16</v>
      </c>
      <c r="AL568">
        <v>14.2</v>
      </c>
      <c r="AN568" s="11">
        <v>43047</v>
      </c>
      <c r="AO568">
        <v>9.9</v>
      </c>
      <c r="AP568">
        <v>9.5</v>
      </c>
      <c r="AR568" t="s">
        <v>5207</v>
      </c>
      <c r="AS568">
        <v>0.10100000000000001</v>
      </c>
      <c r="AT568" t="s">
        <v>5343</v>
      </c>
      <c r="AU568">
        <v>0.41721854304635803</v>
      </c>
      <c r="AV568">
        <v>0.43624161073825501</v>
      </c>
      <c r="AW568">
        <v>0.42673007689230602</v>
      </c>
    </row>
    <row r="569" spans="1:49" x14ac:dyDescent="0.2">
      <c r="A569">
        <v>476</v>
      </c>
      <c r="B569">
        <v>492</v>
      </c>
      <c r="C569" t="s">
        <v>6031</v>
      </c>
      <c r="D569">
        <v>10</v>
      </c>
      <c r="E569">
        <v>31</v>
      </c>
      <c r="F569">
        <v>2017</v>
      </c>
      <c r="G569" t="s">
        <v>1296</v>
      </c>
      <c r="H569" t="s">
        <v>4760</v>
      </c>
      <c r="I569" t="s">
        <v>5251</v>
      </c>
      <c r="J569">
        <v>100.1</v>
      </c>
      <c r="K569">
        <v>10.7</v>
      </c>
      <c r="L569" s="11">
        <v>43039</v>
      </c>
      <c r="M569" t="s">
        <v>4994</v>
      </c>
      <c r="N569">
        <v>1</v>
      </c>
      <c r="O569" s="12">
        <v>0.19097222222222221</v>
      </c>
      <c r="P569" t="s">
        <v>6032</v>
      </c>
      <c r="Q569" s="12">
        <f t="shared" si="28"/>
        <v>1.6666666666666691E-2</v>
      </c>
      <c r="R569" s="12">
        <v>0.2076388888888889</v>
      </c>
      <c r="S569" t="s">
        <v>6033</v>
      </c>
      <c r="T569" s="11">
        <v>43040</v>
      </c>
      <c r="U569" s="12">
        <v>0.41875000000000001</v>
      </c>
      <c r="V569" s="12">
        <f t="shared" si="29"/>
        <v>0.21111111111111111</v>
      </c>
      <c r="W569" s="12">
        <v>0.5</v>
      </c>
      <c r="X569" s="12">
        <f t="shared" si="30"/>
        <v>0.71111111111111114</v>
      </c>
      <c r="Y569">
        <v>12.27</v>
      </c>
      <c r="Z569" t="s">
        <v>4994</v>
      </c>
      <c r="AA569">
        <v>11</v>
      </c>
      <c r="AB569">
        <v>11.2</v>
      </c>
      <c r="AC569">
        <v>11.2</v>
      </c>
      <c r="AD569">
        <v>15</v>
      </c>
      <c r="AE569">
        <v>16.3</v>
      </c>
      <c r="AF569">
        <v>15.1</v>
      </c>
      <c r="AG569">
        <v>16.2</v>
      </c>
      <c r="AI569" s="11">
        <v>43042</v>
      </c>
      <c r="AJ569">
        <v>16</v>
      </c>
      <c r="AK569">
        <v>13.3</v>
      </c>
      <c r="AL569">
        <v>13.4</v>
      </c>
      <c r="AN569" s="11">
        <v>43048</v>
      </c>
      <c r="AO569">
        <v>9.6</v>
      </c>
      <c r="AP569">
        <v>9.6</v>
      </c>
      <c r="AR569" t="s">
        <v>5207</v>
      </c>
      <c r="AS569">
        <v>9.2907092910000003E-2</v>
      </c>
      <c r="AT569" t="s">
        <v>5343</v>
      </c>
      <c r="AU569">
        <v>0.44666666666666699</v>
      </c>
      <c r="AV569">
        <v>0.43708609271523202</v>
      </c>
      <c r="AW569">
        <v>0.44187637969094901</v>
      </c>
    </row>
    <row r="570" spans="1:49" x14ac:dyDescent="0.2">
      <c r="A570">
        <v>479</v>
      </c>
      <c r="B570">
        <v>495</v>
      </c>
      <c r="C570" t="s">
        <v>6036</v>
      </c>
      <c r="D570">
        <v>10</v>
      </c>
      <c r="E570">
        <v>31</v>
      </c>
      <c r="F570">
        <v>2017</v>
      </c>
      <c r="G570" t="s">
        <v>1310</v>
      </c>
      <c r="H570" t="s">
        <v>4862</v>
      </c>
      <c r="I570" t="s">
        <v>5249</v>
      </c>
      <c r="J570">
        <v>100.2</v>
      </c>
      <c r="K570">
        <v>9.9</v>
      </c>
      <c r="L570" s="11">
        <v>43039</v>
      </c>
      <c r="M570" t="s">
        <v>4994</v>
      </c>
      <c r="N570">
        <v>4</v>
      </c>
      <c r="O570" s="12">
        <v>0.19097222222222221</v>
      </c>
      <c r="P570" t="s">
        <v>6032</v>
      </c>
      <c r="Q570" s="12">
        <f t="shared" si="28"/>
        <v>1.6666666666666691E-2</v>
      </c>
      <c r="R570" s="12">
        <v>0.2076388888888889</v>
      </c>
      <c r="S570" t="s">
        <v>6033</v>
      </c>
      <c r="T570" s="11">
        <v>43040</v>
      </c>
      <c r="U570" s="12">
        <v>0.41875000000000001</v>
      </c>
      <c r="V570" s="12">
        <f t="shared" si="29"/>
        <v>0.21111111111111111</v>
      </c>
      <c r="W570" s="12">
        <v>0.5</v>
      </c>
      <c r="X570" s="12">
        <f t="shared" si="30"/>
        <v>0.71111111111111114</v>
      </c>
      <c r="Y570">
        <v>12.32</v>
      </c>
      <c r="Z570" t="s">
        <v>4994</v>
      </c>
      <c r="AA570">
        <v>10.9</v>
      </c>
      <c r="AB570">
        <v>11.1</v>
      </c>
      <c r="AC570">
        <v>10.7</v>
      </c>
      <c r="AD570">
        <v>15.2</v>
      </c>
      <c r="AE570">
        <v>16.399999999999999</v>
      </c>
      <c r="AF570">
        <v>15.2</v>
      </c>
      <c r="AG570">
        <v>16.5</v>
      </c>
      <c r="AI570" s="11">
        <v>43042</v>
      </c>
      <c r="AJ570">
        <v>13.3</v>
      </c>
      <c r="AK570">
        <v>15.6</v>
      </c>
      <c r="AL570">
        <v>13.3</v>
      </c>
      <c r="AN570" s="11">
        <v>43048</v>
      </c>
      <c r="AO570">
        <v>9.8000000000000007</v>
      </c>
      <c r="AP570">
        <v>9.8000000000000007</v>
      </c>
      <c r="AR570" t="s">
        <v>5207</v>
      </c>
      <c r="AS570">
        <v>9.4810379240000006E-2</v>
      </c>
      <c r="AT570" t="s">
        <v>5343</v>
      </c>
      <c r="AU570">
        <v>0.43421052631578899</v>
      </c>
      <c r="AV570">
        <v>0.44078947368421101</v>
      </c>
      <c r="AW570">
        <v>0.4375</v>
      </c>
    </row>
    <row r="571" spans="1:49" x14ac:dyDescent="0.2">
      <c r="A571">
        <v>584</v>
      </c>
      <c r="B571">
        <v>600</v>
      </c>
      <c r="C571" t="s">
        <v>6172</v>
      </c>
      <c r="D571">
        <v>11</v>
      </c>
      <c r="E571">
        <v>30</v>
      </c>
      <c r="F571">
        <v>2017</v>
      </c>
      <c r="G571" t="s">
        <v>1310</v>
      </c>
      <c r="H571" t="s">
        <v>4862</v>
      </c>
      <c r="I571" t="s">
        <v>5249</v>
      </c>
      <c r="J571">
        <v>100</v>
      </c>
      <c r="K571">
        <v>9.4</v>
      </c>
      <c r="L571" s="11">
        <v>43069</v>
      </c>
      <c r="M571" t="s">
        <v>5342</v>
      </c>
      <c r="N571">
        <v>1</v>
      </c>
      <c r="O571" s="12">
        <v>0.18888888888888888</v>
      </c>
      <c r="P571" t="s">
        <v>6173</v>
      </c>
      <c r="Q571" s="12">
        <f t="shared" si="28"/>
        <v>1.5972222222222249E-2</v>
      </c>
      <c r="R571" s="12">
        <v>0.20486111111111113</v>
      </c>
      <c r="T571" s="11">
        <v>43070</v>
      </c>
      <c r="U571" s="12">
        <v>0.37361111111111112</v>
      </c>
      <c r="V571" s="12">
        <f t="shared" si="29"/>
        <v>0.16874999999999998</v>
      </c>
      <c r="W571" s="12">
        <v>0.5</v>
      </c>
      <c r="X571" s="12">
        <f t="shared" si="30"/>
        <v>0.66874999999999996</v>
      </c>
      <c r="Y571">
        <v>12.34</v>
      </c>
      <c r="Z571" t="s">
        <v>5342</v>
      </c>
      <c r="AA571">
        <v>12</v>
      </c>
      <c r="AB571">
        <v>11.8</v>
      </c>
      <c r="AC571">
        <v>12</v>
      </c>
      <c r="AD571">
        <v>15.1</v>
      </c>
      <c r="AE571">
        <v>16.5</v>
      </c>
      <c r="AF571">
        <v>15</v>
      </c>
      <c r="AG571">
        <v>16.3</v>
      </c>
      <c r="AI571" s="11">
        <v>43076</v>
      </c>
      <c r="AJ571">
        <v>16.8</v>
      </c>
      <c r="AK571">
        <v>14.5</v>
      </c>
      <c r="AL571">
        <v>14.2</v>
      </c>
      <c r="AN571" s="11">
        <v>43077</v>
      </c>
      <c r="AO571">
        <v>9.6999999999999993</v>
      </c>
      <c r="AP571">
        <v>9.5</v>
      </c>
      <c r="AR571" t="s">
        <v>5207</v>
      </c>
      <c r="AS571">
        <v>9.7000000000000003E-2</v>
      </c>
      <c r="AT571" t="s">
        <v>5343</v>
      </c>
      <c r="AU571">
        <v>0.45033112582781498</v>
      </c>
      <c r="AV571">
        <v>0.45333333333333298</v>
      </c>
      <c r="AW571">
        <v>0.45183222958057401</v>
      </c>
    </row>
    <row r="572" spans="1:49" x14ac:dyDescent="0.2">
      <c r="A572">
        <v>599</v>
      </c>
      <c r="B572">
        <v>615</v>
      </c>
      <c r="C572" t="s">
        <v>6192</v>
      </c>
      <c r="D572">
        <v>12</v>
      </c>
      <c r="E572">
        <v>6</v>
      </c>
      <c r="F572">
        <v>2017</v>
      </c>
      <c r="G572" t="s">
        <v>1835</v>
      </c>
      <c r="H572" t="s">
        <v>4912</v>
      </c>
      <c r="I572" t="s">
        <v>5252</v>
      </c>
      <c r="J572">
        <v>100</v>
      </c>
      <c r="K572">
        <v>10</v>
      </c>
      <c r="L572" s="11">
        <v>43075</v>
      </c>
      <c r="M572" t="s">
        <v>4994</v>
      </c>
      <c r="N572">
        <v>4</v>
      </c>
      <c r="O572" s="12">
        <v>0.17291666666666669</v>
      </c>
      <c r="P572" t="s">
        <v>6189</v>
      </c>
      <c r="Q572" s="12">
        <f t="shared" si="28"/>
        <v>1.7361111111111077E-2</v>
      </c>
      <c r="R572" s="12">
        <v>0.19027777777777777</v>
      </c>
      <c r="T572" s="11">
        <v>43076</v>
      </c>
      <c r="U572" s="12">
        <v>0.35972222222222222</v>
      </c>
      <c r="V572" s="12">
        <f t="shared" si="29"/>
        <v>0.16944444444444445</v>
      </c>
      <c r="W572" s="12">
        <v>0.5</v>
      </c>
      <c r="X572" s="12">
        <f t="shared" si="30"/>
        <v>0.66944444444444451</v>
      </c>
      <c r="Y572">
        <v>12.27</v>
      </c>
      <c r="Z572" t="s">
        <v>5342</v>
      </c>
      <c r="AA572">
        <v>11.3</v>
      </c>
      <c r="AB572">
        <v>11.4</v>
      </c>
      <c r="AC572">
        <v>11.4</v>
      </c>
      <c r="AD572">
        <v>15</v>
      </c>
      <c r="AE572">
        <v>16.2</v>
      </c>
      <c r="AF572">
        <v>15.1</v>
      </c>
      <c r="AG572">
        <v>16.399999999999999</v>
      </c>
      <c r="AI572" s="11">
        <v>43088</v>
      </c>
      <c r="AJ572">
        <v>16.100000000000001</v>
      </c>
      <c r="AK572">
        <v>13.4</v>
      </c>
      <c r="AL572">
        <v>14</v>
      </c>
      <c r="AN572" s="11">
        <v>43088</v>
      </c>
      <c r="AO572">
        <v>9.5</v>
      </c>
      <c r="AP572">
        <v>9.6999999999999993</v>
      </c>
      <c r="AR572" t="s">
        <v>5207</v>
      </c>
      <c r="AS572">
        <v>9.4E-2</v>
      </c>
      <c r="AT572" t="s">
        <v>5343</v>
      </c>
      <c r="AU572">
        <v>0.44666666666666699</v>
      </c>
      <c r="AV572">
        <v>0.443708609271523</v>
      </c>
      <c r="AW572">
        <v>0.445187637969095</v>
      </c>
    </row>
    <row r="573" spans="1:49" x14ac:dyDescent="0.2">
      <c r="A573">
        <v>604</v>
      </c>
      <c r="B573">
        <v>620</v>
      </c>
      <c r="C573" t="s">
        <v>6198</v>
      </c>
      <c r="D573">
        <v>12</v>
      </c>
      <c r="E573">
        <v>7</v>
      </c>
      <c r="F573">
        <v>2017</v>
      </c>
      <c r="G573" t="s">
        <v>1835</v>
      </c>
      <c r="H573" t="s">
        <v>4912</v>
      </c>
      <c r="I573" t="s">
        <v>5252</v>
      </c>
      <c r="J573">
        <v>100</v>
      </c>
      <c r="K573">
        <v>9.5</v>
      </c>
      <c r="L573" s="11">
        <v>43076</v>
      </c>
      <c r="M573" t="s">
        <v>4994</v>
      </c>
      <c r="N573">
        <v>1</v>
      </c>
      <c r="O573" s="12">
        <v>0.16944444444444443</v>
      </c>
      <c r="P573" t="s">
        <v>6199</v>
      </c>
      <c r="Q573" s="12">
        <f t="shared" si="28"/>
        <v>1.5972222222222249E-2</v>
      </c>
      <c r="R573" s="12">
        <v>0.18541666666666667</v>
      </c>
      <c r="T573" s="11">
        <v>43077</v>
      </c>
      <c r="U573" s="12">
        <v>0.38125000000000003</v>
      </c>
      <c r="V573" s="12">
        <f t="shared" si="29"/>
        <v>0.19583333333333336</v>
      </c>
      <c r="W573" s="12">
        <v>0.5</v>
      </c>
      <c r="X573" s="12">
        <f t="shared" si="30"/>
        <v>0.6958333333333333</v>
      </c>
      <c r="Y573">
        <v>12.41</v>
      </c>
      <c r="Z573" t="s">
        <v>4994</v>
      </c>
      <c r="AA573">
        <v>11.1</v>
      </c>
      <c r="AB573">
        <v>11.1</v>
      </c>
      <c r="AC573">
        <v>11.4</v>
      </c>
      <c r="AD573">
        <v>15.1</v>
      </c>
      <c r="AE573">
        <v>16.3</v>
      </c>
      <c r="AF573">
        <v>15.1</v>
      </c>
      <c r="AG573">
        <v>16.399999999999999</v>
      </c>
      <c r="AI573" s="11">
        <v>43088</v>
      </c>
      <c r="AJ573">
        <v>16.3</v>
      </c>
      <c r="AK573">
        <v>13.4</v>
      </c>
      <c r="AL573">
        <v>13.7</v>
      </c>
      <c r="AN573" s="11">
        <v>43088</v>
      </c>
      <c r="AO573">
        <v>9.6999999999999993</v>
      </c>
      <c r="AP573">
        <v>9.6</v>
      </c>
      <c r="AR573" t="s">
        <v>5207</v>
      </c>
      <c r="AS573">
        <v>9.8000000000000004E-2</v>
      </c>
      <c r="AT573" t="s">
        <v>5343</v>
      </c>
      <c r="AU573">
        <v>0.43708609271523202</v>
      </c>
      <c r="AV573">
        <v>0.45033112582781498</v>
      </c>
      <c r="AW573">
        <v>0.443708609271523</v>
      </c>
    </row>
    <row r="574" spans="1:49" x14ac:dyDescent="0.2">
      <c r="A574">
        <v>485</v>
      </c>
      <c r="B574">
        <v>501</v>
      </c>
      <c r="C574" t="s">
        <v>6045</v>
      </c>
      <c r="D574">
        <v>11</v>
      </c>
      <c r="E574">
        <v>1</v>
      </c>
      <c r="F574">
        <v>2017</v>
      </c>
      <c r="G574" t="s">
        <v>1415</v>
      </c>
      <c r="H574" t="s">
        <v>4915</v>
      </c>
      <c r="I574" t="s">
        <v>5218</v>
      </c>
      <c r="J574">
        <v>100</v>
      </c>
      <c r="K574">
        <v>11</v>
      </c>
      <c r="L574" s="11">
        <v>43040</v>
      </c>
      <c r="M574" t="s">
        <v>4994</v>
      </c>
      <c r="N574">
        <v>2</v>
      </c>
      <c r="O574" s="12">
        <v>0.18124999999999999</v>
      </c>
      <c r="P574" t="s">
        <v>6044</v>
      </c>
      <c r="Q574" s="12">
        <f t="shared" si="28"/>
        <v>1.6666666666666663E-2</v>
      </c>
      <c r="R574" s="12">
        <v>0.19791666666666666</v>
      </c>
      <c r="T574" s="11">
        <v>43041</v>
      </c>
      <c r="U574" s="12">
        <v>0.38541666666666669</v>
      </c>
      <c r="V574" s="12">
        <f t="shared" si="29"/>
        <v>0.18750000000000003</v>
      </c>
      <c r="W574" s="12">
        <v>0.5</v>
      </c>
      <c r="X574" s="12">
        <f t="shared" si="30"/>
        <v>0.6875</v>
      </c>
      <c r="Y574">
        <v>12.32</v>
      </c>
      <c r="Z574" t="s">
        <v>5342</v>
      </c>
      <c r="AA574">
        <v>11.2</v>
      </c>
      <c r="AB574">
        <v>11.5</v>
      </c>
      <c r="AC574">
        <v>11.5</v>
      </c>
      <c r="AD574">
        <v>15.1</v>
      </c>
      <c r="AE574">
        <v>16.399999999999999</v>
      </c>
      <c r="AF574">
        <v>15.3</v>
      </c>
      <c r="AG574">
        <v>16.600000000000001</v>
      </c>
      <c r="AI574" s="11">
        <v>43046</v>
      </c>
      <c r="AJ574">
        <v>14.8</v>
      </c>
      <c r="AK574">
        <v>13.8</v>
      </c>
      <c r="AL574">
        <v>16.8</v>
      </c>
      <c r="AN574" s="11">
        <v>43049</v>
      </c>
      <c r="AO574">
        <v>9.9</v>
      </c>
      <c r="AP574">
        <v>9.9</v>
      </c>
      <c r="AR574" t="s">
        <v>5207</v>
      </c>
      <c r="AS574">
        <v>0.112</v>
      </c>
      <c r="AT574" t="s">
        <v>5343</v>
      </c>
      <c r="AU574">
        <v>0.43046357615893999</v>
      </c>
      <c r="AV574">
        <v>0.43790849673202598</v>
      </c>
      <c r="AW574">
        <v>0.43418603644548298</v>
      </c>
    </row>
    <row r="575" spans="1:49" x14ac:dyDescent="0.2">
      <c r="A575">
        <v>561</v>
      </c>
      <c r="B575">
        <v>577</v>
      </c>
      <c r="C575" t="s">
        <v>6143</v>
      </c>
      <c r="D575">
        <v>11</v>
      </c>
      <c r="E575">
        <v>16</v>
      </c>
      <c r="F575">
        <v>2017</v>
      </c>
      <c r="G575" t="s">
        <v>1415</v>
      </c>
      <c r="H575" t="s">
        <v>4915</v>
      </c>
      <c r="I575" t="s">
        <v>5218</v>
      </c>
      <c r="J575">
        <v>100</v>
      </c>
      <c r="K575">
        <v>8.8000000000000007</v>
      </c>
      <c r="L575" s="11">
        <v>43055</v>
      </c>
      <c r="M575" t="s">
        <v>5342</v>
      </c>
      <c r="N575">
        <v>2</v>
      </c>
      <c r="O575" s="12">
        <v>0.20972222222222223</v>
      </c>
      <c r="P575" t="s">
        <v>6142</v>
      </c>
      <c r="Q575" s="12">
        <f t="shared" si="28"/>
        <v>1.5972222222222221E-2</v>
      </c>
      <c r="R575" s="12">
        <v>0.22569444444444445</v>
      </c>
      <c r="T575" s="11">
        <v>43056</v>
      </c>
      <c r="U575" s="12">
        <v>0.375</v>
      </c>
      <c r="V575" s="12">
        <f t="shared" si="29"/>
        <v>0.14930555555555555</v>
      </c>
      <c r="W575" s="12">
        <v>0.5</v>
      </c>
      <c r="X575" s="12">
        <f t="shared" si="30"/>
        <v>0.64930555555555558</v>
      </c>
      <c r="Y575">
        <v>12.27</v>
      </c>
      <c r="Z575" t="s">
        <v>4994</v>
      </c>
      <c r="AA575">
        <v>11.2</v>
      </c>
      <c r="AB575">
        <v>11.4</v>
      </c>
      <c r="AC575">
        <v>11.5</v>
      </c>
      <c r="AD575">
        <v>14.9</v>
      </c>
      <c r="AE575">
        <v>16.100000000000001</v>
      </c>
      <c r="AF575">
        <v>15.1</v>
      </c>
      <c r="AG575">
        <v>16.3</v>
      </c>
      <c r="AI575" s="11">
        <v>43061</v>
      </c>
      <c r="AJ575">
        <v>13.6</v>
      </c>
      <c r="AK575">
        <v>16.7</v>
      </c>
      <c r="AL575">
        <v>14.1</v>
      </c>
      <c r="AN575" s="11">
        <v>43061</v>
      </c>
      <c r="AO575">
        <v>9.3000000000000007</v>
      </c>
      <c r="AP575">
        <v>9.4</v>
      </c>
      <c r="AR575" t="s">
        <v>5207</v>
      </c>
      <c r="AS575">
        <v>0.10299999999999999</v>
      </c>
      <c r="AT575" t="s">
        <v>5343</v>
      </c>
      <c r="AU575">
        <v>0.456375838926175</v>
      </c>
      <c r="AV575">
        <v>0.45695364238410602</v>
      </c>
      <c r="AW575">
        <v>0.45666474065514001</v>
      </c>
    </row>
    <row r="576" spans="1:49" x14ac:dyDescent="0.2">
      <c r="A576">
        <v>627</v>
      </c>
      <c r="B576">
        <v>644</v>
      </c>
      <c r="C576" t="s">
        <v>6229</v>
      </c>
      <c r="D576">
        <v>1</v>
      </c>
      <c r="E576">
        <v>8</v>
      </c>
      <c r="F576">
        <v>2018</v>
      </c>
      <c r="G576" t="s">
        <v>1844</v>
      </c>
      <c r="H576" t="s">
        <v>4778</v>
      </c>
      <c r="I576" t="s">
        <v>5222</v>
      </c>
      <c r="J576">
        <v>100</v>
      </c>
      <c r="K576">
        <v>6.9</v>
      </c>
      <c r="L576" s="11">
        <v>43108</v>
      </c>
      <c r="M576" t="s">
        <v>5342</v>
      </c>
      <c r="N576">
        <v>1</v>
      </c>
      <c r="O576" s="12">
        <v>0.18333333333333335</v>
      </c>
      <c r="P576" t="s">
        <v>6230</v>
      </c>
      <c r="Q576" s="12">
        <f t="shared" si="28"/>
        <v>1.5277777777777751E-2</v>
      </c>
      <c r="R576" s="12">
        <v>0.1986111111111111</v>
      </c>
      <c r="T576" s="11">
        <v>43109</v>
      </c>
      <c r="U576" s="12">
        <v>0.38958333333333334</v>
      </c>
      <c r="V576" s="12">
        <f t="shared" si="29"/>
        <v>0.19097222222222224</v>
      </c>
      <c r="W576" s="12">
        <v>0.5</v>
      </c>
      <c r="X576" s="12">
        <f t="shared" si="30"/>
        <v>0.69097222222222221</v>
      </c>
      <c r="Y576">
        <v>12.26</v>
      </c>
      <c r="Z576" t="s">
        <v>4994</v>
      </c>
      <c r="AA576">
        <v>12.5</v>
      </c>
      <c r="AB576">
        <v>12</v>
      </c>
      <c r="AC576">
        <v>11.9</v>
      </c>
      <c r="AD576">
        <v>15.3</v>
      </c>
      <c r="AE576">
        <v>16.7</v>
      </c>
      <c r="AF576">
        <v>15.1</v>
      </c>
      <c r="AG576">
        <v>16.3</v>
      </c>
      <c r="AI576" s="11">
        <v>42746</v>
      </c>
      <c r="AJ576">
        <v>14.6</v>
      </c>
      <c r="AK576">
        <v>15.6</v>
      </c>
      <c r="AL576">
        <v>14.3</v>
      </c>
      <c r="AN576" s="11">
        <v>43118</v>
      </c>
      <c r="AO576">
        <v>10.3</v>
      </c>
      <c r="AP576">
        <v>10.1</v>
      </c>
      <c r="AR576" t="s">
        <v>5207</v>
      </c>
      <c r="AS576">
        <v>8.1000000000000003E-2</v>
      </c>
      <c r="AT576" t="s">
        <v>5343</v>
      </c>
      <c r="AU576">
        <v>0.41830065359477098</v>
      </c>
      <c r="AV576">
        <v>0.41059602649006599</v>
      </c>
      <c r="AW576">
        <v>0.41444834004241898</v>
      </c>
    </row>
    <row r="577" spans="1:49" x14ac:dyDescent="0.2">
      <c r="A577">
        <v>681</v>
      </c>
      <c r="B577">
        <v>698</v>
      </c>
      <c r="C577" t="s">
        <v>6300</v>
      </c>
      <c r="D577">
        <v>1</v>
      </c>
      <c r="E577">
        <v>31</v>
      </c>
      <c r="F577">
        <v>2018</v>
      </c>
      <c r="G577" t="s">
        <v>1844</v>
      </c>
      <c r="H577" t="s">
        <v>4778</v>
      </c>
      <c r="I577" t="s">
        <v>5222</v>
      </c>
      <c r="J577">
        <v>100</v>
      </c>
      <c r="K577">
        <v>7.9</v>
      </c>
      <c r="L577" s="11">
        <v>43131</v>
      </c>
      <c r="M577" t="s">
        <v>4994</v>
      </c>
      <c r="N577">
        <v>3</v>
      </c>
      <c r="O577" s="12">
        <v>0.18888888888888888</v>
      </c>
      <c r="P577" t="s">
        <v>6298</v>
      </c>
      <c r="Q577" s="12">
        <f t="shared" si="28"/>
        <v>1.5277777777777807E-2</v>
      </c>
      <c r="R577" s="12">
        <v>0.20416666666666669</v>
      </c>
      <c r="T577" s="11">
        <v>43132</v>
      </c>
      <c r="U577" s="12">
        <v>0.39166666666666666</v>
      </c>
      <c r="V577" s="12">
        <f t="shared" si="29"/>
        <v>0.18749999999999997</v>
      </c>
      <c r="W577" s="12">
        <v>0.5</v>
      </c>
      <c r="X577" s="12">
        <f t="shared" si="30"/>
        <v>0.6875</v>
      </c>
      <c r="Y577">
        <v>12.35</v>
      </c>
      <c r="Z577" t="s">
        <v>5342</v>
      </c>
      <c r="AA577">
        <v>11.4</v>
      </c>
      <c r="AB577">
        <v>11.6</v>
      </c>
      <c r="AC577">
        <v>11.5</v>
      </c>
      <c r="AD577">
        <v>15</v>
      </c>
      <c r="AE577">
        <v>16.2</v>
      </c>
      <c r="AF577">
        <v>15.1</v>
      </c>
      <c r="AG577">
        <v>16.399999999999999</v>
      </c>
      <c r="AI577" s="11">
        <v>43137</v>
      </c>
      <c r="AJ577">
        <v>14.8</v>
      </c>
      <c r="AK577">
        <v>13.9</v>
      </c>
      <c r="AL577">
        <v>13.6</v>
      </c>
      <c r="AN577" s="11">
        <v>43146</v>
      </c>
      <c r="AO577">
        <v>9.8000000000000007</v>
      </c>
      <c r="AP577">
        <v>10</v>
      </c>
      <c r="AR577" t="s">
        <v>5207</v>
      </c>
      <c r="AS577">
        <v>7.8E-2</v>
      </c>
      <c r="AT577" t="s">
        <v>5343</v>
      </c>
      <c r="AU577">
        <v>0.42666666666666703</v>
      </c>
      <c r="AV577">
        <v>0.42384105960264901</v>
      </c>
      <c r="AW577">
        <v>0.42525386313465802</v>
      </c>
    </row>
    <row r="578" spans="1:49" x14ac:dyDescent="0.2">
      <c r="A578">
        <v>518</v>
      </c>
      <c r="B578">
        <v>534</v>
      </c>
      <c r="C578" t="s">
        <v>6088</v>
      </c>
      <c r="D578">
        <v>11</v>
      </c>
      <c r="E578">
        <v>8</v>
      </c>
      <c r="F578">
        <v>2017</v>
      </c>
      <c r="G578" t="s">
        <v>1418</v>
      </c>
      <c r="H578" t="s">
        <v>4796</v>
      </c>
      <c r="I578" t="s">
        <v>5281</v>
      </c>
      <c r="J578">
        <v>100</v>
      </c>
      <c r="K578">
        <v>10.3</v>
      </c>
      <c r="L578" s="11">
        <v>43047</v>
      </c>
      <c r="M578" t="s">
        <v>4994</v>
      </c>
      <c r="N578">
        <v>3</v>
      </c>
      <c r="O578" s="12">
        <v>0.17847222222222223</v>
      </c>
      <c r="P578" t="s">
        <v>6086</v>
      </c>
      <c r="Q578" s="12">
        <f t="shared" si="28"/>
        <v>1.5972222222222221E-2</v>
      </c>
      <c r="R578" s="12">
        <v>0.19444444444444445</v>
      </c>
      <c r="T578" s="11">
        <v>43048</v>
      </c>
      <c r="U578" s="12">
        <v>0.3611111111111111</v>
      </c>
      <c r="V578" s="12">
        <f t="shared" si="29"/>
        <v>0.16666666666666666</v>
      </c>
      <c r="W578" s="12">
        <v>0.5</v>
      </c>
      <c r="X578" s="12">
        <f t="shared" si="30"/>
        <v>0.66666666666666663</v>
      </c>
      <c r="Y578">
        <v>12.18</v>
      </c>
      <c r="Z578" t="s">
        <v>5342</v>
      </c>
      <c r="AA578">
        <v>11.7</v>
      </c>
      <c r="AB578">
        <v>11.6</v>
      </c>
      <c r="AC578">
        <v>11.5</v>
      </c>
      <c r="AD578">
        <v>14.9</v>
      </c>
      <c r="AE578">
        <v>16.100000000000001</v>
      </c>
      <c r="AF578">
        <v>15</v>
      </c>
      <c r="AG578">
        <v>16.3</v>
      </c>
      <c r="AI578" s="11">
        <v>43053</v>
      </c>
      <c r="AJ578">
        <v>14</v>
      </c>
      <c r="AK578">
        <v>16.100000000000001</v>
      </c>
      <c r="AL578">
        <v>14.9</v>
      </c>
      <c r="AN578" s="11">
        <v>43056</v>
      </c>
      <c r="AO578">
        <v>9.6999999999999993</v>
      </c>
      <c r="AP578">
        <v>10</v>
      </c>
      <c r="AR578" t="s">
        <v>5207</v>
      </c>
      <c r="AS578">
        <v>0.10199999999999999</v>
      </c>
      <c r="AT578" t="s">
        <v>5343</v>
      </c>
      <c r="AU578">
        <v>0.42953020134228198</v>
      </c>
      <c r="AV578">
        <v>0.42</v>
      </c>
      <c r="AW578">
        <v>0.42476510067114098</v>
      </c>
    </row>
    <row r="579" spans="1:49" x14ac:dyDescent="0.2">
      <c r="A579">
        <v>590</v>
      </c>
      <c r="B579">
        <v>606</v>
      </c>
      <c r="C579" t="s">
        <v>6180</v>
      </c>
      <c r="D579">
        <v>12</v>
      </c>
      <c r="E579">
        <v>5</v>
      </c>
      <c r="F579">
        <v>2017</v>
      </c>
      <c r="G579" t="s">
        <v>1418</v>
      </c>
      <c r="H579" t="s">
        <v>4796</v>
      </c>
      <c r="I579" t="s">
        <v>5281</v>
      </c>
      <c r="J579">
        <v>100</v>
      </c>
      <c r="K579">
        <v>10.6</v>
      </c>
      <c r="L579" s="11">
        <v>43074</v>
      </c>
      <c r="M579" t="s">
        <v>4994</v>
      </c>
      <c r="N579">
        <v>3</v>
      </c>
      <c r="O579" s="12">
        <v>0.17777777777777778</v>
      </c>
      <c r="P579" t="s">
        <v>6178</v>
      </c>
      <c r="Q579" s="12">
        <f t="shared" ref="Q579:Q642" si="31">R579-O579</f>
        <v>1.5972222222222221E-2</v>
      </c>
      <c r="R579" s="12">
        <v>0.19375000000000001</v>
      </c>
      <c r="T579" s="11">
        <v>43075</v>
      </c>
      <c r="U579" s="12">
        <v>0.39027777777777778</v>
      </c>
      <c r="V579" s="12">
        <f t="shared" si="29"/>
        <v>0.19652777777777777</v>
      </c>
      <c r="W579" s="12">
        <v>0.5</v>
      </c>
      <c r="X579" s="12">
        <f t="shared" si="30"/>
        <v>0.69652777777777775</v>
      </c>
      <c r="Y579">
        <v>12.32</v>
      </c>
      <c r="Z579" t="s">
        <v>4994</v>
      </c>
      <c r="AA579">
        <v>12</v>
      </c>
      <c r="AB579">
        <v>12</v>
      </c>
      <c r="AC579">
        <v>12</v>
      </c>
      <c r="AD579">
        <v>15</v>
      </c>
      <c r="AE579">
        <v>16.2</v>
      </c>
      <c r="AF579">
        <v>15</v>
      </c>
      <c r="AG579">
        <v>16.3</v>
      </c>
      <c r="AI579" s="11">
        <v>43077</v>
      </c>
      <c r="AJ579">
        <v>15.3</v>
      </c>
      <c r="AK579">
        <v>16.3</v>
      </c>
      <c r="AL579">
        <v>14.2</v>
      </c>
      <c r="AN579" s="11">
        <v>43088</v>
      </c>
      <c r="AO579">
        <v>9.5</v>
      </c>
      <c r="AP579">
        <v>9.6999999999999993</v>
      </c>
      <c r="AR579" t="s">
        <v>5207</v>
      </c>
      <c r="AS579">
        <v>9.8000000000000004E-2</v>
      </c>
      <c r="AT579" t="s">
        <v>5343</v>
      </c>
      <c r="AU579">
        <v>0.44666666666666699</v>
      </c>
      <c r="AV579">
        <v>0.44</v>
      </c>
      <c r="AW579">
        <v>0.44333333333333302</v>
      </c>
    </row>
    <row r="580" spans="1:49" x14ac:dyDescent="0.2">
      <c r="A580">
        <v>501</v>
      </c>
      <c r="B580">
        <v>517</v>
      </c>
      <c r="C580" t="s">
        <v>6066</v>
      </c>
      <c r="D580">
        <v>11</v>
      </c>
      <c r="E580">
        <v>6</v>
      </c>
      <c r="F580">
        <v>2017</v>
      </c>
      <c r="G580" t="s">
        <v>952</v>
      </c>
      <c r="H580" t="s">
        <v>4934</v>
      </c>
      <c r="I580" t="s">
        <v>5202</v>
      </c>
      <c r="J580">
        <v>100</v>
      </c>
      <c r="K580">
        <v>10.1</v>
      </c>
      <c r="L580" s="11">
        <v>43045</v>
      </c>
      <c r="M580" t="s">
        <v>4994</v>
      </c>
      <c r="N580">
        <v>2</v>
      </c>
      <c r="O580" s="12">
        <v>0.1763888888888889</v>
      </c>
      <c r="P580" t="s">
        <v>6065</v>
      </c>
      <c r="Q580" s="12">
        <f t="shared" si="31"/>
        <v>1.6666666666666635E-2</v>
      </c>
      <c r="R580" s="12">
        <v>0.19305555555555554</v>
      </c>
      <c r="T580" s="11">
        <v>43046</v>
      </c>
      <c r="U580" s="12">
        <v>0.36180555555555555</v>
      </c>
      <c r="V580" s="12">
        <f t="shared" si="29"/>
        <v>0.16875000000000001</v>
      </c>
      <c r="W580" s="12">
        <v>0.5</v>
      </c>
      <c r="X580" s="12">
        <f t="shared" si="30"/>
        <v>0.66874999999999996</v>
      </c>
      <c r="Y580">
        <v>12.09</v>
      </c>
      <c r="Z580" t="s">
        <v>5342</v>
      </c>
      <c r="AA580">
        <v>11.9</v>
      </c>
      <c r="AB580">
        <v>11.8</v>
      </c>
      <c r="AC580">
        <v>11.5</v>
      </c>
      <c r="AD580">
        <v>14.8</v>
      </c>
      <c r="AE580">
        <v>16.100000000000001</v>
      </c>
      <c r="AF580">
        <v>15</v>
      </c>
      <c r="AG580">
        <v>16.3</v>
      </c>
      <c r="AI580" s="11">
        <v>43048</v>
      </c>
      <c r="AJ580">
        <v>13.8</v>
      </c>
      <c r="AK580">
        <v>14</v>
      </c>
      <c r="AL580">
        <v>15.6</v>
      </c>
      <c r="AN580" s="11">
        <v>43054</v>
      </c>
      <c r="AO580">
        <v>9.5</v>
      </c>
      <c r="AP580">
        <v>9.8000000000000007</v>
      </c>
      <c r="AR580" t="s">
        <v>5207</v>
      </c>
      <c r="AS580">
        <v>8.2000000000000003E-2</v>
      </c>
      <c r="AT580" t="s">
        <v>5343</v>
      </c>
      <c r="AU580">
        <v>0.445945945945946</v>
      </c>
      <c r="AV580">
        <v>0.43333333333333302</v>
      </c>
      <c r="AW580">
        <v>0.43963963963963998</v>
      </c>
    </row>
    <row r="581" spans="1:49" x14ac:dyDescent="0.2">
      <c r="A581">
        <v>538</v>
      </c>
      <c r="B581">
        <v>554</v>
      </c>
      <c r="C581" t="s">
        <v>6113</v>
      </c>
      <c r="D581">
        <v>11</v>
      </c>
      <c r="E581">
        <v>13</v>
      </c>
      <c r="F581">
        <v>2017</v>
      </c>
      <c r="G581" t="s">
        <v>952</v>
      </c>
      <c r="H581" t="s">
        <v>4934</v>
      </c>
      <c r="I581" t="s">
        <v>5202</v>
      </c>
      <c r="J581">
        <v>100.1</v>
      </c>
      <c r="K581">
        <v>9.4</v>
      </c>
      <c r="L581" s="11">
        <v>43052</v>
      </c>
      <c r="M581" t="s">
        <v>5342</v>
      </c>
      <c r="N581">
        <v>3</v>
      </c>
      <c r="O581" s="12">
        <v>0.19999999999999998</v>
      </c>
      <c r="P581" t="s">
        <v>6111</v>
      </c>
      <c r="Q581" s="12">
        <f t="shared" si="31"/>
        <v>1.5277777777777807E-2</v>
      </c>
      <c r="R581" s="12">
        <v>0.21527777777777779</v>
      </c>
      <c r="T581" s="11">
        <v>43053</v>
      </c>
      <c r="U581" s="12">
        <v>0.35555555555555557</v>
      </c>
      <c r="V581" s="12">
        <f t="shared" si="29"/>
        <v>0.14027777777777778</v>
      </c>
      <c r="W581" s="12">
        <v>0.5</v>
      </c>
      <c r="X581" s="12">
        <f t="shared" si="30"/>
        <v>0.64027777777777772</v>
      </c>
      <c r="Y581">
        <v>12.31</v>
      </c>
      <c r="Z581" t="s">
        <v>5342</v>
      </c>
      <c r="AA581">
        <v>11.5</v>
      </c>
      <c r="AB581">
        <v>11.8</v>
      </c>
      <c r="AC581">
        <v>11.8</v>
      </c>
      <c r="AD581">
        <v>15</v>
      </c>
      <c r="AE581">
        <v>16.100000000000001</v>
      </c>
      <c r="AF581">
        <v>15.1</v>
      </c>
      <c r="AG581">
        <v>16.100000000000001</v>
      </c>
      <c r="AI581" s="11">
        <v>43055</v>
      </c>
      <c r="AJ581">
        <v>13.9</v>
      </c>
      <c r="AK581">
        <v>15.6</v>
      </c>
      <c r="AL581">
        <v>13.5</v>
      </c>
      <c r="AN581" s="11">
        <v>43061</v>
      </c>
      <c r="AO581">
        <v>9.3000000000000007</v>
      </c>
      <c r="AP581">
        <v>9.1</v>
      </c>
      <c r="AR581" t="s">
        <v>5207</v>
      </c>
      <c r="AS581">
        <v>7.8921078919999998E-2</v>
      </c>
      <c r="AT581" t="s">
        <v>5343</v>
      </c>
      <c r="AU581">
        <v>0.45333333333333298</v>
      </c>
      <c r="AV581">
        <v>0.463576158940397</v>
      </c>
      <c r="AW581">
        <v>0.45845474613686499</v>
      </c>
    </row>
    <row r="582" spans="1:49" x14ac:dyDescent="0.2">
      <c r="A582">
        <v>579</v>
      </c>
      <c r="B582">
        <v>595</v>
      </c>
      <c r="C582" t="s">
        <v>6166</v>
      </c>
      <c r="D582">
        <v>11</v>
      </c>
      <c r="E582">
        <v>29</v>
      </c>
      <c r="F582">
        <v>2017</v>
      </c>
      <c r="G582" t="s">
        <v>989</v>
      </c>
      <c r="H582" t="s">
        <v>4924</v>
      </c>
      <c r="I582" t="s">
        <v>5316</v>
      </c>
      <c r="J582">
        <v>100</v>
      </c>
      <c r="K582">
        <v>7.8</v>
      </c>
      <c r="L582" s="11">
        <v>43068</v>
      </c>
      <c r="M582" t="s">
        <v>5342</v>
      </c>
      <c r="N582">
        <v>4</v>
      </c>
      <c r="O582" s="12">
        <v>0.19513888888888889</v>
      </c>
      <c r="P582" t="s">
        <v>6163</v>
      </c>
      <c r="Q582" s="12">
        <f t="shared" si="31"/>
        <v>1.5277777777777779E-2</v>
      </c>
      <c r="R582" s="12">
        <v>0.21041666666666667</v>
      </c>
      <c r="T582" s="11">
        <v>43069</v>
      </c>
      <c r="U582" s="12">
        <v>0.36319444444444443</v>
      </c>
      <c r="V582" s="12">
        <f t="shared" si="29"/>
        <v>0.15277777777777776</v>
      </c>
      <c r="W582" s="12">
        <v>0.5</v>
      </c>
      <c r="X582" s="12">
        <f t="shared" si="30"/>
        <v>0.65277777777777779</v>
      </c>
      <c r="Y582">
        <v>12.06</v>
      </c>
      <c r="Z582" t="s">
        <v>4994</v>
      </c>
      <c r="AA582">
        <v>11.5</v>
      </c>
      <c r="AB582">
        <v>11.7</v>
      </c>
      <c r="AC582">
        <v>11.8</v>
      </c>
      <c r="AD582">
        <v>15</v>
      </c>
      <c r="AE582">
        <v>16.3</v>
      </c>
      <c r="AF582">
        <v>14.9</v>
      </c>
      <c r="AG582">
        <v>16.100000000000001</v>
      </c>
      <c r="AI582" s="11">
        <v>43075</v>
      </c>
      <c r="AJ582">
        <v>16.399999999999999</v>
      </c>
      <c r="AK582">
        <v>14.5</v>
      </c>
      <c r="AL582">
        <v>13.5</v>
      </c>
      <c r="AN582" s="11">
        <v>43076</v>
      </c>
      <c r="AO582">
        <v>9.1999999999999993</v>
      </c>
      <c r="AP582">
        <v>8.9</v>
      </c>
      <c r="AR582" t="s">
        <v>5207</v>
      </c>
      <c r="AS582">
        <v>9.4E-2</v>
      </c>
      <c r="AT582" t="s">
        <v>5343</v>
      </c>
      <c r="AU582">
        <v>0.473333333333333</v>
      </c>
      <c r="AV582">
        <v>0.48322147651006703</v>
      </c>
      <c r="AW582">
        <v>0.47827740492170001</v>
      </c>
    </row>
    <row r="583" spans="1:49" x14ac:dyDescent="0.2">
      <c r="A583">
        <v>586</v>
      </c>
      <c r="B583">
        <v>602</v>
      </c>
      <c r="C583" t="s">
        <v>6175</v>
      </c>
      <c r="D583">
        <v>11</v>
      </c>
      <c r="E583">
        <v>30</v>
      </c>
      <c r="F583">
        <v>2017</v>
      </c>
      <c r="G583" t="s">
        <v>989</v>
      </c>
      <c r="H583" t="s">
        <v>4924</v>
      </c>
      <c r="I583" t="s">
        <v>5316</v>
      </c>
      <c r="J583">
        <v>100</v>
      </c>
      <c r="K583">
        <v>7.6</v>
      </c>
      <c r="L583" s="11">
        <v>43069</v>
      </c>
      <c r="M583" t="s">
        <v>5342</v>
      </c>
      <c r="N583">
        <v>3</v>
      </c>
      <c r="O583" s="12">
        <v>0.18888888888888888</v>
      </c>
      <c r="P583" t="s">
        <v>6173</v>
      </c>
      <c r="Q583" s="12">
        <f t="shared" si="31"/>
        <v>1.5972222222222249E-2</v>
      </c>
      <c r="R583" s="12">
        <v>0.20486111111111113</v>
      </c>
      <c r="T583" s="11">
        <v>43070</v>
      </c>
      <c r="U583" s="12">
        <v>0.37361111111111112</v>
      </c>
      <c r="V583" s="12">
        <f t="shared" si="29"/>
        <v>0.16874999999999998</v>
      </c>
      <c r="W583" s="12">
        <v>0.5</v>
      </c>
      <c r="X583" s="12">
        <f t="shared" si="30"/>
        <v>0.66874999999999996</v>
      </c>
      <c r="Y583">
        <v>12.26</v>
      </c>
      <c r="Z583" t="s">
        <v>5342</v>
      </c>
      <c r="AA583">
        <v>12</v>
      </c>
      <c r="AB583">
        <v>11.9</v>
      </c>
      <c r="AC583">
        <v>11.8</v>
      </c>
      <c r="AD583">
        <v>15.2</v>
      </c>
      <c r="AE583">
        <v>16.399999999999999</v>
      </c>
      <c r="AF583">
        <v>15</v>
      </c>
      <c r="AG583">
        <v>16.399999999999999</v>
      </c>
      <c r="AI583" s="11">
        <v>43076</v>
      </c>
      <c r="AJ583">
        <v>16.5</v>
      </c>
      <c r="AK583">
        <v>15.3</v>
      </c>
      <c r="AL583">
        <v>13.9</v>
      </c>
      <c r="AN583" s="11">
        <v>43077</v>
      </c>
      <c r="AO583">
        <v>8.9</v>
      </c>
      <c r="AP583">
        <v>9</v>
      </c>
      <c r="AR583" t="s">
        <v>5207</v>
      </c>
      <c r="AS583">
        <v>0.1</v>
      </c>
      <c r="AT583" t="s">
        <v>5343</v>
      </c>
      <c r="AU583">
        <v>0.49342105263157898</v>
      </c>
      <c r="AV583">
        <v>0.49333333333333301</v>
      </c>
      <c r="AW583">
        <v>0.49337719298245603</v>
      </c>
    </row>
    <row r="584" spans="1:49" x14ac:dyDescent="0.2">
      <c r="A584">
        <v>356</v>
      </c>
      <c r="B584">
        <v>371</v>
      </c>
      <c r="C584" t="s">
        <v>5874</v>
      </c>
      <c r="D584">
        <v>9</v>
      </c>
      <c r="E584">
        <v>28</v>
      </c>
      <c r="F584">
        <v>2017</v>
      </c>
      <c r="G584" t="s">
        <v>1587</v>
      </c>
      <c r="H584" t="s">
        <v>4870</v>
      </c>
      <c r="I584" t="s">
        <v>5253</v>
      </c>
      <c r="J584">
        <v>100</v>
      </c>
      <c r="K584">
        <v>11</v>
      </c>
      <c r="L584" s="11">
        <v>43006</v>
      </c>
      <c r="M584" t="s">
        <v>4994</v>
      </c>
      <c r="N584">
        <v>4</v>
      </c>
      <c r="O584" s="12">
        <v>0.17708333333333334</v>
      </c>
      <c r="P584" t="s">
        <v>5870</v>
      </c>
      <c r="Q584" s="12">
        <f t="shared" si="31"/>
        <v>1.5972222222222193E-2</v>
      </c>
      <c r="R584" s="12">
        <v>0.19305555555555554</v>
      </c>
      <c r="S584" t="s">
        <v>5871</v>
      </c>
      <c r="T584" s="11">
        <v>43007</v>
      </c>
      <c r="U584" s="12">
        <v>0.35347222222222219</v>
      </c>
      <c r="V584" s="12">
        <f t="shared" si="29"/>
        <v>0.16041666666666665</v>
      </c>
      <c r="W584" s="12">
        <v>0.5</v>
      </c>
      <c r="X584" s="12">
        <f t="shared" si="30"/>
        <v>0.66041666666666665</v>
      </c>
      <c r="Y584">
        <v>12.3</v>
      </c>
      <c r="Z584" t="s">
        <v>4994</v>
      </c>
      <c r="AA584">
        <v>11.9</v>
      </c>
      <c r="AB584">
        <v>11.3</v>
      </c>
      <c r="AC584">
        <v>12.1</v>
      </c>
      <c r="AD584">
        <v>15</v>
      </c>
      <c r="AE584">
        <v>16.5</v>
      </c>
      <c r="AF584">
        <v>14.9</v>
      </c>
      <c r="AG584">
        <v>16.2</v>
      </c>
      <c r="AI584" s="11">
        <v>43012</v>
      </c>
      <c r="AJ584">
        <v>14.2</v>
      </c>
      <c r="AK584" t="s">
        <v>5207</v>
      </c>
      <c r="AL584">
        <v>16.600000000000001</v>
      </c>
      <c r="AN584" s="11">
        <v>43018</v>
      </c>
      <c r="AO584">
        <v>8.8000000000000007</v>
      </c>
      <c r="AP584">
        <v>8.6999999999999993</v>
      </c>
      <c r="AR584" t="s">
        <v>5207</v>
      </c>
      <c r="AS584">
        <v>7.2999999999999995E-2</v>
      </c>
      <c r="AT584" t="s">
        <v>5343</v>
      </c>
      <c r="AU584">
        <v>0.51333333333333298</v>
      </c>
      <c r="AV584">
        <v>0.50335570469798696</v>
      </c>
      <c r="AW584">
        <v>0.50834451901566002</v>
      </c>
    </row>
    <row r="585" spans="1:49" x14ac:dyDescent="0.2">
      <c r="A585">
        <v>496</v>
      </c>
      <c r="B585">
        <v>512</v>
      </c>
      <c r="C585" t="s">
        <v>6059</v>
      </c>
      <c r="D585">
        <v>11</v>
      </c>
      <c r="E585">
        <v>2</v>
      </c>
      <c r="F585">
        <v>2017</v>
      </c>
      <c r="G585" t="s">
        <v>1587</v>
      </c>
      <c r="H585" t="s">
        <v>4870</v>
      </c>
      <c r="I585" t="s">
        <v>5253</v>
      </c>
      <c r="J585">
        <v>100</v>
      </c>
      <c r="K585">
        <v>8.5</v>
      </c>
      <c r="L585" s="11">
        <v>43041</v>
      </c>
      <c r="M585" t="s">
        <v>5342</v>
      </c>
      <c r="N585">
        <v>1</v>
      </c>
      <c r="O585" s="12">
        <v>0.19236111111111112</v>
      </c>
      <c r="P585" t="s">
        <v>6060</v>
      </c>
      <c r="Q585" s="12">
        <f t="shared" si="31"/>
        <v>1.4583333333333337E-2</v>
      </c>
      <c r="R585" s="12">
        <v>0.20694444444444446</v>
      </c>
      <c r="T585" s="11">
        <v>43042</v>
      </c>
      <c r="U585" s="12">
        <v>0.39583333333333331</v>
      </c>
      <c r="V585" s="12">
        <f t="shared" si="29"/>
        <v>0.18888888888888886</v>
      </c>
      <c r="W585" s="12">
        <v>0.5</v>
      </c>
      <c r="X585" s="12">
        <f t="shared" si="30"/>
        <v>0.68888888888888888</v>
      </c>
      <c r="Y585">
        <v>12.35</v>
      </c>
      <c r="Z585" t="s">
        <v>4994</v>
      </c>
      <c r="AA585">
        <v>11.5</v>
      </c>
      <c r="AB585">
        <v>12.3</v>
      </c>
      <c r="AC585">
        <v>11.5</v>
      </c>
      <c r="AD585">
        <v>14.9</v>
      </c>
      <c r="AE585">
        <v>16.3</v>
      </c>
      <c r="AF585">
        <v>14.9</v>
      </c>
      <c r="AG585">
        <v>16.399999999999999</v>
      </c>
      <c r="AI585" s="11">
        <v>43047</v>
      </c>
      <c r="AJ585">
        <v>14.1</v>
      </c>
      <c r="AK585">
        <v>16.2</v>
      </c>
      <c r="AL585">
        <v>13.5</v>
      </c>
      <c r="AN585" s="11">
        <v>43053</v>
      </c>
      <c r="AO585" t="s">
        <v>5207</v>
      </c>
      <c r="AP585">
        <v>8.9</v>
      </c>
      <c r="AR585" t="s">
        <v>5207</v>
      </c>
      <c r="AS585">
        <v>0.10100000000000001</v>
      </c>
      <c r="AT585" t="s">
        <v>5343</v>
      </c>
      <c r="AU585" t="s">
        <v>5207</v>
      </c>
      <c r="AV585">
        <v>0.50335570469798596</v>
      </c>
      <c r="AW585" t="s">
        <v>5207</v>
      </c>
    </row>
    <row r="586" spans="1:49" x14ac:dyDescent="0.2">
      <c r="A586">
        <v>446</v>
      </c>
      <c r="B586">
        <v>462</v>
      </c>
      <c r="C586" t="s">
        <v>5991</v>
      </c>
      <c r="D586">
        <v>10</v>
      </c>
      <c r="E586">
        <v>23</v>
      </c>
      <c r="F586">
        <v>2017</v>
      </c>
      <c r="G586" t="s">
        <v>1848</v>
      </c>
      <c r="H586" t="s">
        <v>4936</v>
      </c>
      <c r="I586" t="s">
        <v>5337</v>
      </c>
      <c r="J586">
        <v>100.1</v>
      </c>
      <c r="K586">
        <v>11.1</v>
      </c>
      <c r="L586" s="11">
        <v>43031</v>
      </c>
      <c r="M586" t="s">
        <v>5342</v>
      </c>
      <c r="N586">
        <v>3</v>
      </c>
      <c r="O586" s="12">
        <v>0.19722222222222222</v>
      </c>
      <c r="P586" t="s">
        <v>5989</v>
      </c>
      <c r="Q586" s="12">
        <f t="shared" si="31"/>
        <v>1.5277777777777779E-2</v>
      </c>
      <c r="R586" s="12">
        <v>0.21249999999999999</v>
      </c>
      <c r="T586" s="11">
        <v>43032</v>
      </c>
      <c r="U586" s="12">
        <v>0.35555555555555557</v>
      </c>
      <c r="V586" s="12">
        <f t="shared" si="29"/>
        <v>0.14305555555555557</v>
      </c>
      <c r="W586" s="12">
        <v>0.5</v>
      </c>
      <c r="X586" s="12">
        <f t="shared" si="30"/>
        <v>0.6430555555555556</v>
      </c>
      <c r="Y586">
        <v>12.21</v>
      </c>
      <c r="Z586" t="s">
        <v>5342</v>
      </c>
      <c r="AA586">
        <v>10.9</v>
      </c>
      <c r="AB586">
        <v>10.8</v>
      </c>
      <c r="AC586">
        <v>11</v>
      </c>
      <c r="AD586">
        <v>14.9</v>
      </c>
      <c r="AE586">
        <v>16.2</v>
      </c>
      <c r="AF586">
        <v>14.8</v>
      </c>
      <c r="AG586">
        <v>16.3</v>
      </c>
      <c r="AI586" s="11">
        <v>43034</v>
      </c>
      <c r="AJ586">
        <v>13.1</v>
      </c>
      <c r="AK586">
        <v>15.1</v>
      </c>
      <c r="AL586">
        <v>13.8</v>
      </c>
      <c r="AN586" s="11">
        <v>43040</v>
      </c>
      <c r="AO586">
        <v>9.8000000000000007</v>
      </c>
      <c r="AP586">
        <v>9.9</v>
      </c>
      <c r="AR586" t="s">
        <v>5207</v>
      </c>
      <c r="AS586">
        <v>9.2907092910000003E-2</v>
      </c>
      <c r="AT586" t="s">
        <v>5343</v>
      </c>
      <c r="AU586">
        <v>0.42953020134228198</v>
      </c>
      <c r="AV586">
        <v>0.43243243243243201</v>
      </c>
      <c r="AW586">
        <v>0.43098131688735702</v>
      </c>
    </row>
    <row r="587" spans="1:49" x14ac:dyDescent="0.2">
      <c r="A587">
        <v>568</v>
      </c>
      <c r="B587">
        <v>584</v>
      </c>
      <c r="C587" t="s">
        <v>6152</v>
      </c>
      <c r="D587">
        <v>11</v>
      </c>
      <c r="E587">
        <v>28</v>
      </c>
      <c r="F587">
        <v>2017</v>
      </c>
      <c r="G587" t="s">
        <v>1848</v>
      </c>
      <c r="H587" t="s">
        <v>4936</v>
      </c>
      <c r="I587" t="s">
        <v>5337</v>
      </c>
      <c r="J587">
        <v>100</v>
      </c>
      <c r="K587">
        <v>9.1999999999999993</v>
      </c>
      <c r="L587" s="11">
        <v>43067</v>
      </c>
      <c r="M587" t="s">
        <v>5342</v>
      </c>
      <c r="N587">
        <v>1</v>
      </c>
      <c r="O587" s="12">
        <v>0.18263888888888891</v>
      </c>
      <c r="P587" t="s">
        <v>6153</v>
      </c>
      <c r="Q587" s="12">
        <f t="shared" si="31"/>
        <v>1.4583333333333309E-2</v>
      </c>
      <c r="R587" s="12">
        <v>0.19722222222222222</v>
      </c>
      <c r="T587" s="11">
        <v>43068</v>
      </c>
      <c r="U587" s="12">
        <v>0.375</v>
      </c>
      <c r="V587" s="12">
        <f t="shared" si="29"/>
        <v>0.17777777777777778</v>
      </c>
      <c r="W587" s="12">
        <v>0.5</v>
      </c>
      <c r="X587" s="12">
        <f t="shared" si="30"/>
        <v>0.67777777777777781</v>
      </c>
      <c r="Y587">
        <v>12.34</v>
      </c>
      <c r="Z587" t="s">
        <v>4994</v>
      </c>
      <c r="AA587">
        <v>12</v>
      </c>
      <c r="AB587">
        <v>11.8</v>
      </c>
      <c r="AC587">
        <v>11.9</v>
      </c>
      <c r="AD587">
        <v>15.1</v>
      </c>
      <c r="AE587">
        <v>16.399999999999999</v>
      </c>
      <c r="AF587">
        <v>15</v>
      </c>
      <c r="AG587">
        <v>16.399999999999999</v>
      </c>
      <c r="AI587" s="11">
        <v>43069</v>
      </c>
      <c r="AJ587" t="s">
        <v>5207</v>
      </c>
      <c r="AK587" t="s">
        <v>5207</v>
      </c>
      <c r="AL587">
        <v>13.9</v>
      </c>
      <c r="AM587" t="s">
        <v>6148</v>
      </c>
      <c r="AN587" s="11">
        <v>43075</v>
      </c>
      <c r="AO587">
        <v>9.8000000000000007</v>
      </c>
      <c r="AP587">
        <v>9.8000000000000007</v>
      </c>
      <c r="AR587" t="s">
        <v>5207</v>
      </c>
      <c r="AS587">
        <v>0.56599999999999995</v>
      </c>
      <c r="AT587" t="s">
        <v>5343</v>
      </c>
      <c r="AU587">
        <v>0.43708609271523202</v>
      </c>
      <c r="AV587">
        <v>0.44</v>
      </c>
      <c r="AW587">
        <v>0.43854304635761598</v>
      </c>
    </row>
    <row r="588" spans="1:49" x14ac:dyDescent="0.2">
      <c r="A588">
        <v>410</v>
      </c>
      <c r="B588">
        <v>425</v>
      </c>
      <c r="C588" t="s">
        <v>5946</v>
      </c>
      <c r="D588">
        <v>10</v>
      </c>
      <c r="E588">
        <v>11</v>
      </c>
      <c r="F588">
        <v>2017</v>
      </c>
      <c r="G588" t="s">
        <v>1525</v>
      </c>
      <c r="H588" t="s">
        <v>4941</v>
      </c>
      <c r="I588" t="s">
        <v>5257</v>
      </c>
      <c r="J588">
        <v>100.1</v>
      </c>
      <c r="K588">
        <v>11.8</v>
      </c>
      <c r="L588" s="11">
        <v>43019</v>
      </c>
      <c r="M588" t="s">
        <v>4994</v>
      </c>
      <c r="N588">
        <v>2</v>
      </c>
      <c r="O588" s="12">
        <v>0.17361111111111113</v>
      </c>
      <c r="P588" t="s">
        <v>5945</v>
      </c>
      <c r="Q588" s="12">
        <f t="shared" si="31"/>
        <v>1.5277777777777751E-2</v>
      </c>
      <c r="R588" s="12">
        <v>0.18888888888888888</v>
      </c>
      <c r="T588" s="11">
        <v>43020</v>
      </c>
      <c r="U588" s="12">
        <v>0.3576388888888889</v>
      </c>
      <c r="V588" s="12">
        <f t="shared" ref="V588:V651" si="32">U588-R588</f>
        <v>0.16875000000000001</v>
      </c>
      <c r="W588" s="12">
        <v>0.5</v>
      </c>
      <c r="X588" s="12">
        <f t="shared" ref="X588:X651" si="33">V588+W588</f>
        <v>0.66874999999999996</v>
      </c>
      <c r="Y588">
        <v>12.22</v>
      </c>
      <c r="Z588" t="s">
        <v>5342</v>
      </c>
      <c r="AA588">
        <v>10.9</v>
      </c>
      <c r="AB588">
        <v>10.8</v>
      </c>
      <c r="AC588">
        <v>10.7</v>
      </c>
      <c r="AD588">
        <v>15.2</v>
      </c>
      <c r="AE588">
        <v>16.399999999999999</v>
      </c>
      <c r="AF588">
        <v>15.1</v>
      </c>
      <c r="AG588">
        <v>16.5</v>
      </c>
      <c r="AI588" s="11">
        <v>43027</v>
      </c>
      <c r="AJ588">
        <v>15.2</v>
      </c>
      <c r="AK588">
        <v>13.3</v>
      </c>
      <c r="AL588">
        <v>14.2</v>
      </c>
      <c r="AN588" s="11">
        <v>43033</v>
      </c>
      <c r="AO588">
        <v>10.5</v>
      </c>
      <c r="AP588">
        <v>10.7</v>
      </c>
      <c r="AR588" t="s">
        <v>5207</v>
      </c>
      <c r="AS588">
        <v>0.1028971029</v>
      </c>
      <c r="AT588" t="s">
        <v>5343</v>
      </c>
      <c r="AU588">
        <v>0.38815789473684198</v>
      </c>
      <c r="AV588">
        <v>0.38410596026490101</v>
      </c>
      <c r="AW588">
        <v>0.386131927500871</v>
      </c>
    </row>
    <row r="589" spans="1:49" x14ac:dyDescent="0.2">
      <c r="A589">
        <v>486</v>
      </c>
      <c r="B589">
        <v>502</v>
      </c>
      <c r="C589" t="s">
        <v>6046</v>
      </c>
      <c r="D589">
        <v>11</v>
      </c>
      <c r="E589">
        <v>1</v>
      </c>
      <c r="F589">
        <v>2017</v>
      </c>
      <c r="G589" t="s">
        <v>1525</v>
      </c>
      <c r="H589" t="s">
        <v>4941</v>
      </c>
      <c r="I589" t="s">
        <v>5257</v>
      </c>
      <c r="J589">
        <v>100.1</v>
      </c>
      <c r="K589">
        <v>10.8</v>
      </c>
      <c r="L589" s="11">
        <v>43040</v>
      </c>
      <c r="M589" t="s">
        <v>4994</v>
      </c>
      <c r="N589">
        <v>3</v>
      </c>
      <c r="O589" s="12">
        <v>0.18124999999999999</v>
      </c>
      <c r="P589" t="s">
        <v>6044</v>
      </c>
      <c r="Q589" s="12">
        <f t="shared" si="31"/>
        <v>1.6666666666666663E-2</v>
      </c>
      <c r="R589" s="12">
        <v>0.19791666666666666</v>
      </c>
      <c r="T589" s="11">
        <v>43041</v>
      </c>
      <c r="U589" s="12">
        <v>0.38541666666666669</v>
      </c>
      <c r="V589" s="12">
        <f t="shared" si="32"/>
        <v>0.18750000000000003</v>
      </c>
      <c r="W589" s="12">
        <v>0.5</v>
      </c>
      <c r="X589" s="12">
        <f t="shared" si="33"/>
        <v>0.6875</v>
      </c>
      <c r="Y589">
        <v>12.34</v>
      </c>
      <c r="Z589" t="s">
        <v>5342</v>
      </c>
      <c r="AA589">
        <v>11.1</v>
      </c>
      <c r="AB589">
        <v>11.3</v>
      </c>
      <c r="AC589">
        <v>11.2</v>
      </c>
      <c r="AD589">
        <v>15</v>
      </c>
      <c r="AE589">
        <v>16.3</v>
      </c>
      <c r="AF589">
        <v>15.3</v>
      </c>
      <c r="AG589">
        <v>16.600000000000001</v>
      </c>
      <c r="AI589" s="11">
        <v>43046</v>
      </c>
      <c r="AJ589">
        <v>14.2</v>
      </c>
      <c r="AK589">
        <v>13.4</v>
      </c>
      <c r="AL589">
        <v>16.3</v>
      </c>
      <c r="AN589" s="11">
        <v>43049</v>
      </c>
      <c r="AO589">
        <v>10.5</v>
      </c>
      <c r="AP589">
        <v>10.9</v>
      </c>
      <c r="AR589" t="s">
        <v>5207</v>
      </c>
      <c r="AS589">
        <v>0.1028971029</v>
      </c>
      <c r="AT589" t="s">
        <v>5343</v>
      </c>
      <c r="AU589">
        <v>0.38666666666666699</v>
      </c>
      <c r="AV589">
        <v>0.37254901960784298</v>
      </c>
      <c r="AW589">
        <v>0.37960784313725499</v>
      </c>
    </row>
    <row r="590" spans="1:49" x14ac:dyDescent="0.2">
      <c r="A590">
        <v>359</v>
      </c>
      <c r="B590">
        <v>374</v>
      </c>
      <c r="C590" t="s">
        <v>5878</v>
      </c>
      <c r="D590">
        <v>9</v>
      </c>
      <c r="E590">
        <v>28</v>
      </c>
      <c r="F590">
        <v>2017</v>
      </c>
      <c r="G590" t="s">
        <v>1522</v>
      </c>
      <c r="H590" t="s">
        <v>4921</v>
      </c>
      <c r="I590" t="s">
        <v>5268</v>
      </c>
      <c r="J590">
        <v>100.1</v>
      </c>
      <c r="K590">
        <v>14</v>
      </c>
      <c r="L590" s="11">
        <v>43006</v>
      </c>
      <c r="M590" t="s">
        <v>5342</v>
      </c>
      <c r="N590">
        <v>3</v>
      </c>
      <c r="O590" s="12">
        <v>0.20208333333333331</v>
      </c>
      <c r="P590" t="s">
        <v>5876</v>
      </c>
      <c r="Q590" s="12">
        <f t="shared" si="31"/>
        <v>1.3888888888888923E-2</v>
      </c>
      <c r="R590" s="12">
        <v>0.21597222222222223</v>
      </c>
      <c r="T590" s="11">
        <v>43007</v>
      </c>
      <c r="U590" s="12">
        <v>0.35347222222222219</v>
      </c>
      <c r="V590" s="12">
        <f t="shared" si="32"/>
        <v>0.13749999999999996</v>
      </c>
      <c r="W590" s="12">
        <v>0.5</v>
      </c>
      <c r="X590" s="12">
        <f t="shared" si="33"/>
        <v>0.63749999999999996</v>
      </c>
      <c r="Y590">
        <v>12.37</v>
      </c>
      <c r="Z590" t="s">
        <v>4994</v>
      </c>
      <c r="AA590">
        <v>11.2</v>
      </c>
      <c r="AB590">
        <v>11.3</v>
      </c>
      <c r="AC590">
        <v>11</v>
      </c>
      <c r="AD590">
        <v>15</v>
      </c>
      <c r="AE590">
        <v>16.2</v>
      </c>
      <c r="AF590">
        <v>15.2</v>
      </c>
      <c r="AG590">
        <v>16.600000000000001</v>
      </c>
      <c r="AI590" s="11">
        <v>43012</v>
      </c>
      <c r="AJ590">
        <v>15.3</v>
      </c>
      <c r="AK590">
        <v>13.2</v>
      </c>
      <c r="AL590">
        <v>13</v>
      </c>
      <c r="AN590" s="11">
        <v>43018</v>
      </c>
      <c r="AO590">
        <v>9.8000000000000007</v>
      </c>
      <c r="AP590">
        <v>10.199999999999999</v>
      </c>
      <c r="AR590" t="s">
        <v>5207</v>
      </c>
      <c r="AS590">
        <v>7.9920079919999998E-2</v>
      </c>
      <c r="AT590" t="s">
        <v>5343</v>
      </c>
      <c r="AU590">
        <v>0.42666666666666703</v>
      </c>
      <c r="AV590">
        <v>0.42105263157894801</v>
      </c>
      <c r="AW590">
        <v>0.42385964912280699</v>
      </c>
    </row>
    <row r="591" spans="1:49" x14ac:dyDescent="0.2">
      <c r="A591">
        <v>624</v>
      </c>
      <c r="B591">
        <v>641</v>
      </c>
      <c r="C591" t="s">
        <v>6226</v>
      </c>
      <c r="D591">
        <v>1</v>
      </c>
      <c r="E591">
        <v>8</v>
      </c>
      <c r="F591">
        <v>2018</v>
      </c>
      <c r="G591" t="s">
        <v>1522</v>
      </c>
      <c r="H591" t="s">
        <v>4921</v>
      </c>
      <c r="I591" t="s">
        <v>5268</v>
      </c>
      <c r="J591">
        <v>100.1</v>
      </c>
      <c r="K591">
        <v>10.1</v>
      </c>
      <c r="L591" s="11">
        <v>43108</v>
      </c>
      <c r="M591" t="s">
        <v>4994</v>
      </c>
      <c r="N591">
        <v>2</v>
      </c>
      <c r="O591" s="12">
        <v>0.16250000000000001</v>
      </c>
      <c r="P591" t="s">
        <v>6225</v>
      </c>
      <c r="Q591" s="12">
        <f t="shared" si="31"/>
        <v>1.5972222222222221E-2</v>
      </c>
      <c r="R591" s="12">
        <v>0.17847222222222223</v>
      </c>
      <c r="S591" t="s">
        <v>5568</v>
      </c>
      <c r="T591" s="11">
        <v>43109</v>
      </c>
      <c r="U591" s="12">
        <v>0.38958333333333334</v>
      </c>
      <c r="V591" s="12">
        <f t="shared" si="32"/>
        <v>0.21111111111111111</v>
      </c>
      <c r="W591" s="12">
        <v>0.5</v>
      </c>
      <c r="X591" s="12">
        <f t="shared" si="33"/>
        <v>0.71111111111111114</v>
      </c>
      <c r="Y591">
        <v>12.28</v>
      </c>
      <c r="Z591" t="s">
        <v>4994</v>
      </c>
      <c r="AA591">
        <v>11.3</v>
      </c>
      <c r="AB591">
        <v>11.5</v>
      </c>
      <c r="AC591">
        <v>11.7</v>
      </c>
      <c r="AD591">
        <v>15.2</v>
      </c>
      <c r="AE591">
        <v>16.399999999999999</v>
      </c>
      <c r="AF591">
        <v>15.1</v>
      </c>
      <c r="AG591">
        <v>16.399999999999999</v>
      </c>
      <c r="AI591" s="11">
        <v>42746</v>
      </c>
      <c r="AJ591">
        <v>15.4</v>
      </c>
      <c r="AK591">
        <v>14.1</v>
      </c>
      <c r="AL591">
        <v>13.6</v>
      </c>
      <c r="AN591" s="11">
        <v>43118</v>
      </c>
      <c r="AO591">
        <v>10.4</v>
      </c>
      <c r="AP591">
        <v>10.5</v>
      </c>
      <c r="AR591" t="s">
        <v>5207</v>
      </c>
      <c r="AS591">
        <v>8.5914085909999993E-2</v>
      </c>
      <c r="AT591" t="s">
        <v>5343</v>
      </c>
      <c r="AU591">
        <v>0.394736842105263</v>
      </c>
      <c r="AV591">
        <v>0.39072847682119199</v>
      </c>
      <c r="AW591">
        <v>0.392732659463227</v>
      </c>
    </row>
    <row r="592" spans="1:49" x14ac:dyDescent="0.2">
      <c r="A592">
        <v>546</v>
      </c>
      <c r="B592">
        <v>562</v>
      </c>
      <c r="C592" t="s">
        <v>6123</v>
      </c>
      <c r="D592">
        <v>11</v>
      </c>
      <c r="E592">
        <v>14</v>
      </c>
      <c r="F592">
        <v>2017</v>
      </c>
      <c r="G592" t="s">
        <v>1535</v>
      </c>
      <c r="H592" t="s">
        <v>4895</v>
      </c>
      <c r="I592" t="s">
        <v>5272</v>
      </c>
      <c r="J592">
        <v>100.1</v>
      </c>
      <c r="K592">
        <v>11.4</v>
      </c>
      <c r="L592" s="11">
        <v>43053</v>
      </c>
      <c r="M592" t="s">
        <v>5342</v>
      </c>
      <c r="N592">
        <v>3</v>
      </c>
      <c r="O592" s="12">
        <v>0.18888888888888888</v>
      </c>
      <c r="P592" t="s">
        <v>6121</v>
      </c>
      <c r="Q592" s="12">
        <f t="shared" si="31"/>
        <v>1.5972222222222249E-2</v>
      </c>
      <c r="R592" s="12">
        <v>0.20486111111111113</v>
      </c>
      <c r="T592" s="11">
        <v>43054</v>
      </c>
      <c r="U592" s="12">
        <v>0.39583333333333331</v>
      </c>
      <c r="V592" s="12">
        <f t="shared" si="32"/>
        <v>0.19097222222222218</v>
      </c>
      <c r="W592" s="12">
        <v>0.5</v>
      </c>
      <c r="X592" s="12">
        <f t="shared" si="33"/>
        <v>0.69097222222222221</v>
      </c>
      <c r="Y592">
        <v>12.32</v>
      </c>
      <c r="AA592">
        <v>11</v>
      </c>
      <c r="AB592">
        <v>11.3</v>
      </c>
      <c r="AC592">
        <v>11.1</v>
      </c>
      <c r="AD592">
        <v>15</v>
      </c>
      <c r="AE592">
        <v>16.2</v>
      </c>
      <c r="AF592">
        <v>15</v>
      </c>
      <c r="AG592">
        <v>16.2</v>
      </c>
      <c r="AI592" s="11">
        <v>43056</v>
      </c>
      <c r="AJ592">
        <v>15.6</v>
      </c>
      <c r="AK592">
        <v>12.9</v>
      </c>
      <c r="AL592">
        <v>15.6</v>
      </c>
      <c r="AN592" s="11">
        <v>43061</v>
      </c>
      <c r="AO592">
        <v>9.9</v>
      </c>
      <c r="AP592">
        <v>10</v>
      </c>
      <c r="AR592" t="s">
        <v>5207</v>
      </c>
      <c r="AS592">
        <v>0.10689310690000001</v>
      </c>
      <c r="AT592" t="s">
        <v>5343</v>
      </c>
      <c r="AU592">
        <v>0.42</v>
      </c>
      <c r="AV592">
        <v>0.413333333333333</v>
      </c>
      <c r="AW592">
        <v>0.41666666666666702</v>
      </c>
    </row>
    <row r="593" spans="1:49" x14ac:dyDescent="0.2">
      <c r="A593">
        <v>702</v>
      </c>
      <c r="B593">
        <v>740</v>
      </c>
      <c r="C593" t="s">
        <v>6328</v>
      </c>
      <c r="D593">
        <v>2</v>
      </c>
      <c r="E593">
        <v>22</v>
      </c>
      <c r="F593">
        <v>2018</v>
      </c>
      <c r="G593" t="s">
        <v>1535</v>
      </c>
      <c r="H593" t="s">
        <v>4895</v>
      </c>
      <c r="I593" t="s">
        <v>5272</v>
      </c>
      <c r="J593">
        <v>100.2</v>
      </c>
      <c r="K593">
        <v>10.7</v>
      </c>
      <c r="L593" s="11">
        <v>43153</v>
      </c>
      <c r="M593" t="s">
        <v>5342</v>
      </c>
      <c r="N593">
        <v>4</v>
      </c>
      <c r="O593" s="12">
        <v>0.20069444444444443</v>
      </c>
      <c r="P593" t="s">
        <v>6329</v>
      </c>
      <c r="Q593" s="12">
        <f t="shared" si="31"/>
        <v>1.3888888888888923E-2</v>
      </c>
      <c r="R593" s="12">
        <v>0.21458333333333335</v>
      </c>
      <c r="S593" t="s">
        <v>6326</v>
      </c>
      <c r="T593" s="11">
        <v>43152</v>
      </c>
      <c r="U593" s="12">
        <v>0.375</v>
      </c>
      <c r="V593" s="12">
        <f t="shared" si="32"/>
        <v>0.16041666666666665</v>
      </c>
      <c r="W593" s="12">
        <v>0.5</v>
      </c>
      <c r="X593" s="12">
        <f t="shared" si="33"/>
        <v>0.66041666666666665</v>
      </c>
      <c r="Y593">
        <v>11.82</v>
      </c>
      <c r="Z593" t="s">
        <v>4994</v>
      </c>
      <c r="AA593">
        <v>11.1</v>
      </c>
      <c r="AB593">
        <v>11.1</v>
      </c>
      <c r="AC593">
        <v>11.2</v>
      </c>
      <c r="AD593">
        <v>15.2</v>
      </c>
      <c r="AE593">
        <v>16.600000000000001</v>
      </c>
      <c r="AF593">
        <v>15.2</v>
      </c>
      <c r="AG593">
        <v>16.600000000000001</v>
      </c>
      <c r="AI593" s="11">
        <v>43159</v>
      </c>
      <c r="AJ593">
        <v>14</v>
      </c>
      <c r="AK593">
        <v>14.2</v>
      </c>
      <c r="AL593">
        <v>13.9</v>
      </c>
      <c r="AN593" s="11">
        <v>43160</v>
      </c>
      <c r="AO593">
        <v>10.4</v>
      </c>
      <c r="AP593">
        <v>10.199999999999999</v>
      </c>
      <c r="AR593" t="s">
        <v>5207</v>
      </c>
      <c r="AS593">
        <v>8.6826347309999996E-2</v>
      </c>
      <c r="AT593" t="s">
        <v>5343</v>
      </c>
      <c r="AU593">
        <v>0.40789473684210498</v>
      </c>
      <c r="AV593">
        <v>0.42105263157894801</v>
      </c>
      <c r="AW593">
        <v>0.41447368421052599</v>
      </c>
    </row>
    <row r="594" spans="1:49" x14ac:dyDescent="0.2">
      <c r="A594">
        <v>429</v>
      </c>
      <c r="B594">
        <v>445</v>
      </c>
      <c r="C594" t="s">
        <v>5970</v>
      </c>
      <c r="D594">
        <v>10</v>
      </c>
      <c r="E594">
        <v>18</v>
      </c>
      <c r="F594">
        <v>2017</v>
      </c>
      <c r="G594" t="s">
        <v>1305</v>
      </c>
      <c r="H594" t="s">
        <v>4928</v>
      </c>
      <c r="I594" t="s">
        <v>5293</v>
      </c>
      <c r="J594">
        <v>100.1</v>
      </c>
      <c r="K594">
        <v>10.8</v>
      </c>
      <c r="L594" s="11">
        <v>43026</v>
      </c>
      <c r="M594" t="s">
        <v>5342</v>
      </c>
      <c r="N594">
        <v>2</v>
      </c>
      <c r="O594" s="12">
        <v>0.21805555555555556</v>
      </c>
      <c r="P594" t="s">
        <v>5969</v>
      </c>
      <c r="Q594" s="12">
        <f t="shared" si="31"/>
        <v>1.1805555555555541E-2</v>
      </c>
      <c r="R594" s="12">
        <v>0.2298611111111111</v>
      </c>
      <c r="T594" s="11">
        <v>43027</v>
      </c>
      <c r="U594" s="12">
        <v>0.35833333333333334</v>
      </c>
      <c r="V594" s="12">
        <f t="shared" si="32"/>
        <v>0.12847222222222224</v>
      </c>
      <c r="W594" s="12">
        <v>0.5</v>
      </c>
      <c r="X594" s="12">
        <f t="shared" si="33"/>
        <v>0.62847222222222221</v>
      </c>
      <c r="Y594">
        <v>12.32</v>
      </c>
      <c r="Z594" t="s">
        <v>5342</v>
      </c>
      <c r="AA594">
        <v>11</v>
      </c>
      <c r="AB594">
        <v>11.1</v>
      </c>
      <c r="AC594">
        <v>11</v>
      </c>
      <c r="AD594">
        <v>14.9</v>
      </c>
      <c r="AE594">
        <v>16.2</v>
      </c>
      <c r="AF594">
        <v>14.9</v>
      </c>
      <c r="AG594">
        <v>16.2</v>
      </c>
      <c r="AI594" s="11">
        <v>43032</v>
      </c>
      <c r="AJ594">
        <v>12.8</v>
      </c>
      <c r="AK594">
        <v>12.6</v>
      </c>
      <c r="AL594">
        <v>13.8</v>
      </c>
      <c r="AN594" s="11">
        <v>43035</v>
      </c>
      <c r="AO594">
        <v>10.1</v>
      </c>
      <c r="AP594">
        <v>10.3</v>
      </c>
      <c r="AR594" t="s">
        <v>5207</v>
      </c>
      <c r="AS594">
        <v>6.0939060939999998E-2</v>
      </c>
      <c r="AT594" t="s">
        <v>5343</v>
      </c>
      <c r="AU594">
        <v>0.40939597315436199</v>
      </c>
      <c r="AV594">
        <v>0.39597315436241598</v>
      </c>
      <c r="AW594">
        <v>0.40268456375838901</v>
      </c>
    </row>
    <row r="595" spans="1:49" x14ac:dyDescent="0.2">
      <c r="A595">
        <v>432</v>
      </c>
      <c r="B595">
        <v>448</v>
      </c>
      <c r="C595" t="s">
        <v>5973</v>
      </c>
      <c r="D595">
        <v>10</v>
      </c>
      <c r="E595">
        <v>19</v>
      </c>
      <c r="F595">
        <v>2017</v>
      </c>
      <c r="G595" t="s">
        <v>1305</v>
      </c>
      <c r="H595" t="s">
        <v>4928</v>
      </c>
      <c r="I595" t="s">
        <v>5293</v>
      </c>
      <c r="J595">
        <v>100.2</v>
      </c>
      <c r="K595">
        <v>11.4</v>
      </c>
      <c r="L595" s="11">
        <v>43027</v>
      </c>
      <c r="M595" t="s">
        <v>4994</v>
      </c>
      <c r="N595">
        <v>1</v>
      </c>
      <c r="O595" s="12">
        <v>0.18194444444444444</v>
      </c>
      <c r="P595" t="s">
        <v>5974</v>
      </c>
      <c r="Q595" s="12">
        <f t="shared" si="31"/>
        <v>1.5277777777777779E-2</v>
      </c>
      <c r="R595" s="12">
        <v>0.19722222222222222</v>
      </c>
      <c r="T595" s="11">
        <v>43028</v>
      </c>
      <c r="U595" s="12">
        <v>0.37986111111111115</v>
      </c>
      <c r="V595" s="12">
        <f t="shared" si="32"/>
        <v>0.18263888888888893</v>
      </c>
      <c r="W595" s="12">
        <v>0.5</v>
      </c>
      <c r="X595" s="12">
        <f t="shared" si="33"/>
        <v>0.68263888888888891</v>
      </c>
      <c r="Y595">
        <v>12.28</v>
      </c>
      <c r="Z595" t="s">
        <v>4994</v>
      </c>
      <c r="AA595">
        <v>11.1</v>
      </c>
      <c r="AB595">
        <v>10.8</v>
      </c>
      <c r="AC595">
        <v>11.1</v>
      </c>
      <c r="AD595">
        <v>15.2</v>
      </c>
      <c r="AE595">
        <v>16.399999999999999</v>
      </c>
      <c r="AF595">
        <v>15.1</v>
      </c>
      <c r="AG595">
        <v>16.3</v>
      </c>
      <c r="AI595" s="11">
        <v>43033</v>
      </c>
      <c r="AJ595">
        <v>15</v>
      </c>
      <c r="AK595">
        <v>13.5</v>
      </c>
      <c r="AL595">
        <v>13.2</v>
      </c>
      <c r="AN595" s="11">
        <v>43039</v>
      </c>
      <c r="AO595">
        <v>9.6999999999999993</v>
      </c>
      <c r="AP595">
        <v>9.8000000000000007</v>
      </c>
      <c r="AR595" t="s">
        <v>5207</v>
      </c>
      <c r="AS595">
        <v>8.6826347309999996E-2</v>
      </c>
      <c r="AT595" t="s">
        <v>5343</v>
      </c>
      <c r="AU595">
        <v>0.44078947368421101</v>
      </c>
      <c r="AV595">
        <v>0.43046357615893999</v>
      </c>
      <c r="AW595">
        <v>0.435626524921575</v>
      </c>
    </row>
    <row r="596" spans="1:49" x14ac:dyDescent="0.2">
      <c r="A596">
        <v>393</v>
      </c>
      <c r="B596">
        <v>408</v>
      </c>
      <c r="C596" t="s">
        <v>5923</v>
      </c>
      <c r="D596">
        <v>10</v>
      </c>
      <c r="E596">
        <v>9</v>
      </c>
      <c r="F596">
        <v>2017</v>
      </c>
      <c r="G596" t="s">
        <v>931</v>
      </c>
      <c r="H596" t="s">
        <v>4769</v>
      </c>
      <c r="I596" t="s">
        <v>5304</v>
      </c>
      <c r="J596">
        <v>100.1</v>
      </c>
      <c r="K596">
        <v>11.8</v>
      </c>
      <c r="L596" s="11">
        <v>43017</v>
      </c>
      <c r="M596" t="s">
        <v>4994</v>
      </c>
      <c r="N596">
        <v>1</v>
      </c>
      <c r="O596" s="12">
        <v>0.18194444444444444</v>
      </c>
      <c r="P596" t="s">
        <v>5924</v>
      </c>
      <c r="Q596" s="12">
        <f t="shared" si="31"/>
        <v>1.5277777777777779E-2</v>
      </c>
      <c r="R596" s="12">
        <v>0.19722222222222222</v>
      </c>
      <c r="T596" s="11">
        <v>43018</v>
      </c>
      <c r="U596" s="12">
        <v>0.36805555555555558</v>
      </c>
      <c r="V596" s="12">
        <f t="shared" si="32"/>
        <v>0.17083333333333336</v>
      </c>
      <c r="W596" s="12">
        <v>0.5</v>
      </c>
      <c r="X596" s="12">
        <f t="shared" si="33"/>
        <v>0.67083333333333339</v>
      </c>
      <c r="Y596">
        <v>12.32</v>
      </c>
      <c r="Z596" t="s">
        <v>5342</v>
      </c>
      <c r="AA596">
        <v>11.3</v>
      </c>
      <c r="AB596">
        <v>11.4</v>
      </c>
      <c r="AC596">
        <v>11.2</v>
      </c>
      <c r="AD596">
        <v>15.1</v>
      </c>
      <c r="AE596">
        <v>16.3</v>
      </c>
      <c r="AF596">
        <v>15.1</v>
      </c>
      <c r="AG596">
        <v>16.5</v>
      </c>
      <c r="AI596" s="11">
        <v>43020</v>
      </c>
      <c r="AJ596">
        <v>13.2</v>
      </c>
      <c r="AK596">
        <v>14.2</v>
      </c>
      <c r="AL596">
        <v>15.7</v>
      </c>
      <c r="AN596" s="11">
        <v>43028</v>
      </c>
      <c r="AO596">
        <v>9.9</v>
      </c>
      <c r="AP596">
        <v>10.3</v>
      </c>
      <c r="AR596" t="s">
        <v>5207</v>
      </c>
      <c r="AS596">
        <v>9.1908091910000003E-2</v>
      </c>
      <c r="AT596" t="s">
        <v>5343</v>
      </c>
      <c r="AU596">
        <v>0.42384105960264901</v>
      </c>
      <c r="AV596">
        <v>0.41059602649006599</v>
      </c>
      <c r="AW596">
        <v>0.41721854304635803</v>
      </c>
    </row>
    <row r="597" spans="1:49" x14ac:dyDescent="0.2">
      <c r="A597">
        <v>693</v>
      </c>
      <c r="B597">
        <v>710</v>
      </c>
      <c r="C597" t="s">
        <v>6315</v>
      </c>
      <c r="D597">
        <v>2</v>
      </c>
      <c r="E597">
        <v>5</v>
      </c>
      <c r="F597">
        <v>2018</v>
      </c>
      <c r="G597" t="s">
        <v>931</v>
      </c>
      <c r="H597" t="s">
        <v>4769</v>
      </c>
      <c r="I597" t="s">
        <v>5304</v>
      </c>
      <c r="J597">
        <v>100.1</v>
      </c>
      <c r="K597">
        <v>8.4</v>
      </c>
      <c r="L597" s="11">
        <v>43136</v>
      </c>
      <c r="M597" t="s">
        <v>5342</v>
      </c>
      <c r="N597">
        <v>3</v>
      </c>
      <c r="O597" s="12">
        <v>0.22361111111111109</v>
      </c>
      <c r="P597" t="s">
        <v>6313</v>
      </c>
      <c r="Q597" s="12">
        <f t="shared" si="31"/>
        <v>1.5972222222222249E-2</v>
      </c>
      <c r="R597" s="12">
        <v>0.23958333333333334</v>
      </c>
      <c r="T597" s="11">
        <v>43137</v>
      </c>
      <c r="U597" s="12">
        <v>0.36944444444444446</v>
      </c>
      <c r="V597" s="12">
        <f t="shared" si="32"/>
        <v>0.12986111111111112</v>
      </c>
      <c r="W597" s="12">
        <v>0.5</v>
      </c>
      <c r="X597" s="12">
        <f t="shared" si="33"/>
        <v>0.62986111111111109</v>
      </c>
      <c r="Y597">
        <v>12.25</v>
      </c>
      <c r="Z597" t="s">
        <v>5342</v>
      </c>
      <c r="AA597">
        <v>11.3</v>
      </c>
      <c r="AB597">
        <v>11.4</v>
      </c>
      <c r="AC597">
        <v>11.7</v>
      </c>
      <c r="AD597">
        <v>15</v>
      </c>
      <c r="AE597">
        <v>16.2</v>
      </c>
      <c r="AF597">
        <v>15.1</v>
      </c>
      <c r="AG597">
        <v>16.399999999999999</v>
      </c>
      <c r="AI597" s="11">
        <v>43139</v>
      </c>
      <c r="AJ597">
        <v>14.2</v>
      </c>
      <c r="AK597">
        <v>13</v>
      </c>
      <c r="AL597">
        <v>16</v>
      </c>
      <c r="AN597" s="11">
        <v>43154</v>
      </c>
      <c r="AO597">
        <v>9.8000000000000007</v>
      </c>
      <c r="AP597">
        <v>9.9</v>
      </c>
      <c r="AR597" t="s">
        <v>5207</v>
      </c>
      <c r="AS597">
        <v>8.7912087910000006E-2</v>
      </c>
      <c r="AT597" t="s">
        <v>5343</v>
      </c>
      <c r="AU597">
        <v>0.42666666666666703</v>
      </c>
      <c r="AV597">
        <v>0.43046357615893999</v>
      </c>
      <c r="AW597">
        <v>0.42856512141280301</v>
      </c>
    </row>
    <row r="598" spans="1:49" x14ac:dyDescent="0.2">
      <c r="A598">
        <v>435</v>
      </c>
      <c r="B598">
        <v>451</v>
      </c>
      <c r="C598" t="s">
        <v>5977</v>
      </c>
      <c r="D598">
        <v>10</v>
      </c>
      <c r="E598">
        <v>19</v>
      </c>
      <c r="F598">
        <v>2017</v>
      </c>
      <c r="G598" t="s">
        <v>975</v>
      </c>
      <c r="H598" t="s">
        <v>4815</v>
      </c>
      <c r="I598" t="s">
        <v>5214</v>
      </c>
      <c r="J598">
        <v>100.1</v>
      </c>
      <c r="K598">
        <v>12.1</v>
      </c>
      <c r="L598" s="11">
        <v>43027</v>
      </c>
      <c r="M598" t="s">
        <v>4994</v>
      </c>
      <c r="N598">
        <v>4</v>
      </c>
      <c r="O598" s="12">
        <v>0.18194444444444444</v>
      </c>
      <c r="P598" t="s">
        <v>5974</v>
      </c>
      <c r="Q598" s="12">
        <f t="shared" si="31"/>
        <v>1.5277777777777779E-2</v>
      </c>
      <c r="R598" s="12">
        <v>0.19722222222222222</v>
      </c>
      <c r="T598" s="11">
        <v>43028</v>
      </c>
      <c r="U598" s="12">
        <v>0.37986111111111115</v>
      </c>
      <c r="V598" s="12">
        <f t="shared" si="32"/>
        <v>0.18263888888888893</v>
      </c>
      <c r="W598" s="12">
        <v>0.5</v>
      </c>
      <c r="X598" s="12">
        <f t="shared" si="33"/>
        <v>0.68263888888888891</v>
      </c>
      <c r="Y598">
        <v>12.33</v>
      </c>
      <c r="Z598" t="s">
        <v>4994</v>
      </c>
      <c r="AA598">
        <v>11.2</v>
      </c>
      <c r="AB598">
        <v>11.2</v>
      </c>
      <c r="AC598">
        <v>11.3</v>
      </c>
      <c r="AD598">
        <v>15</v>
      </c>
      <c r="AE598">
        <v>16.3</v>
      </c>
      <c r="AF598">
        <v>15</v>
      </c>
      <c r="AG598">
        <v>16.2</v>
      </c>
      <c r="AI598" s="11">
        <v>43033</v>
      </c>
      <c r="AJ598">
        <v>13.1</v>
      </c>
      <c r="AK598">
        <v>13</v>
      </c>
      <c r="AL598">
        <v>15.5</v>
      </c>
      <c r="AN598" s="11">
        <v>43039</v>
      </c>
      <c r="AO598">
        <v>10</v>
      </c>
      <c r="AP598">
        <v>9.9</v>
      </c>
      <c r="AR598" t="s">
        <v>5207</v>
      </c>
      <c r="AS598">
        <v>7.8921078919999998E-2</v>
      </c>
      <c r="AT598" t="s">
        <v>5343</v>
      </c>
      <c r="AU598">
        <v>0.42</v>
      </c>
      <c r="AV598">
        <v>0.42</v>
      </c>
      <c r="AW598">
        <v>0.42</v>
      </c>
    </row>
    <row r="599" spans="1:49" x14ac:dyDescent="0.2">
      <c r="A599">
        <v>495</v>
      </c>
      <c r="B599">
        <v>511</v>
      </c>
      <c r="C599" t="s">
        <v>6058</v>
      </c>
      <c r="D599">
        <v>11</v>
      </c>
      <c r="E599">
        <v>2</v>
      </c>
      <c r="F599">
        <v>2017</v>
      </c>
      <c r="G599" t="s">
        <v>975</v>
      </c>
      <c r="H599" t="s">
        <v>4815</v>
      </c>
      <c r="I599" t="s">
        <v>5214</v>
      </c>
      <c r="J599">
        <v>100.1</v>
      </c>
      <c r="K599">
        <v>11.3</v>
      </c>
      <c r="L599" s="11">
        <v>43041</v>
      </c>
      <c r="M599" t="s">
        <v>4994</v>
      </c>
      <c r="N599">
        <v>4</v>
      </c>
      <c r="O599" s="12">
        <v>0.17152777777777775</v>
      </c>
      <c r="P599" t="s">
        <v>6055</v>
      </c>
      <c r="Q599" s="12">
        <f t="shared" si="31"/>
        <v>1.5972222222222249E-2</v>
      </c>
      <c r="R599" s="12">
        <v>0.1875</v>
      </c>
      <c r="T599" s="11">
        <v>43042</v>
      </c>
      <c r="U599" s="12">
        <v>0.39583333333333331</v>
      </c>
      <c r="V599" s="12">
        <f t="shared" si="32"/>
        <v>0.20833333333333331</v>
      </c>
      <c r="W599" s="12">
        <v>0.5</v>
      </c>
      <c r="X599" s="12">
        <f t="shared" si="33"/>
        <v>0.70833333333333326</v>
      </c>
      <c r="Y599">
        <v>12.31</v>
      </c>
      <c r="Z599" t="s">
        <v>4994</v>
      </c>
      <c r="AA599">
        <v>11.9</v>
      </c>
      <c r="AB599">
        <v>11.6</v>
      </c>
      <c r="AC599">
        <v>11.5</v>
      </c>
      <c r="AD599">
        <v>14.9</v>
      </c>
      <c r="AE599">
        <v>16.100000000000001</v>
      </c>
      <c r="AF599">
        <v>15.1</v>
      </c>
      <c r="AG599">
        <v>16.2</v>
      </c>
      <c r="AI599" s="11">
        <v>43047</v>
      </c>
      <c r="AJ599">
        <v>15.8</v>
      </c>
      <c r="AK599">
        <v>14</v>
      </c>
      <c r="AL599">
        <v>15.6</v>
      </c>
      <c r="AN599" s="11">
        <v>43053</v>
      </c>
      <c r="AO599">
        <v>9.8000000000000007</v>
      </c>
      <c r="AP599">
        <v>9.9</v>
      </c>
      <c r="AR599" t="s">
        <v>5207</v>
      </c>
      <c r="AS599">
        <v>0.10389610389999999</v>
      </c>
      <c r="AT599" t="s">
        <v>5343</v>
      </c>
      <c r="AU599">
        <v>0.422818791946309</v>
      </c>
      <c r="AV599">
        <v>0.41721854304635803</v>
      </c>
      <c r="AW599">
        <v>0.42001866749633299</v>
      </c>
    </row>
    <row r="600" spans="1:49" x14ac:dyDescent="0.2">
      <c r="A600">
        <v>427</v>
      </c>
      <c r="B600">
        <v>443</v>
      </c>
      <c r="C600" t="s">
        <v>5967</v>
      </c>
      <c r="D600">
        <v>10</v>
      </c>
      <c r="E600">
        <v>18</v>
      </c>
      <c r="F600">
        <v>2017</v>
      </c>
      <c r="G600" t="s">
        <v>1271</v>
      </c>
      <c r="H600" t="s">
        <v>4911</v>
      </c>
      <c r="I600" t="s">
        <v>5229</v>
      </c>
      <c r="J600">
        <v>100</v>
      </c>
      <c r="K600">
        <v>11.6</v>
      </c>
      <c r="L600" s="11">
        <v>43026</v>
      </c>
      <c r="M600" t="s">
        <v>4994</v>
      </c>
      <c r="N600">
        <v>4</v>
      </c>
      <c r="O600" s="12">
        <v>0.19999999999999998</v>
      </c>
      <c r="P600" t="s">
        <v>5964</v>
      </c>
      <c r="Q600" s="12">
        <f t="shared" si="31"/>
        <v>1.6666666666666691E-2</v>
      </c>
      <c r="R600" s="12">
        <v>0.21666666666666667</v>
      </c>
      <c r="T600" s="11">
        <v>43027</v>
      </c>
      <c r="U600" s="12">
        <v>0.35833333333333334</v>
      </c>
      <c r="V600" s="12">
        <f t="shared" si="32"/>
        <v>0.14166666666666666</v>
      </c>
      <c r="W600" s="12">
        <v>0.5</v>
      </c>
      <c r="X600" s="12">
        <f t="shared" si="33"/>
        <v>0.64166666666666661</v>
      </c>
      <c r="Y600">
        <v>12.14</v>
      </c>
      <c r="Z600" t="s">
        <v>5342</v>
      </c>
      <c r="AA600">
        <v>11.5</v>
      </c>
      <c r="AB600">
        <v>11.1</v>
      </c>
      <c r="AC600">
        <v>11.3</v>
      </c>
      <c r="AD600">
        <v>15</v>
      </c>
      <c r="AE600">
        <v>16.2</v>
      </c>
      <c r="AF600">
        <v>15.1</v>
      </c>
      <c r="AG600">
        <v>16.399999999999999</v>
      </c>
      <c r="AI600" s="11">
        <v>43032</v>
      </c>
      <c r="AJ600">
        <v>13.1</v>
      </c>
      <c r="AK600">
        <v>13.7</v>
      </c>
      <c r="AL600">
        <v>15.6</v>
      </c>
      <c r="AN600" s="11">
        <v>43035</v>
      </c>
      <c r="AO600">
        <v>9.9</v>
      </c>
      <c r="AP600">
        <v>9.9</v>
      </c>
      <c r="AR600" t="s">
        <v>5207</v>
      </c>
      <c r="AS600">
        <v>8.5000000000000006E-2</v>
      </c>
      <c r="AT600" t="s">
        <v>5343</v>
      </c>
      <c r="AU600">
        <v>0.42</v>
      </c>
      <c r="AV600">
        <v>0.43046357615893999</v>
      </c>
      <c r="AW600">
        <v>0.42523178807946999</v>
      </c>
    </row>
    <row r="601" spans="1:49" x14ac:dyDescent="0.2">
      <c r="A601">
        <v>534</v>
      </c>
      <c r="B601">
        <v>550</v>
      </c>
      <c r="C601" t="s">
        <v>6108</v>
      </c>
      <c r="D601">
        <v>11</v>
      </c>
      <c r="E601">
        <v>13</v>
      </c>
      <c r="F601">
        <v>2017</v>
      </c>
      <c r="G601" t="s">
        <v>1271</v>
      </c>
      <c r="H601" t="s">
        <v>4911</v>
      </c>
      <c r="I601" t="s">
        <v>5229</v>
      </c>
      <c r="J601">
        <v>100</v>
      </c>
      <c r="K601">
        <v>9.6999999999999993</v>
      </c>
      <c r="L601" s="11">
        <v>43052</v>
      </c>
      <c r="M601" t="s">
        <v>4994</v>
      </c>
      <c r="N601">
        <v>3</v>
      </c>
      <c r="O601" s="12">
        <v>0.18124999999999999</v>
      </c>
      <c r="P601" t="s">
        <v>6106</v>
      </c>
      <c r="Q601" s="12">
        <f t="shared" si="31"/>
        <v>1.4583333333333337E-2</v>
      </c>
      <c r="R601" s="12">
        <v>0.19583333333333333</v>
      </c>
      <c r="T601" s="11">
        <v>43053</v>
      </c>
      <c r="U601" s="12">
        <v>0.35555555555555557</v>
      </c>
      <c r="V601" s="12">
        <f t="shared" si="32"/>
        <v>0.15972222222222224</v>
      </c>
      <c r="W601" s="12">
        <v>0.5</v>
      </c>
      <c r="X601" s="12">
        <f t="shared" si="33"/>
        <v>0.65972222222222221</v>
      </c>
      <c r="Y601">
        <v>12.24</v>
      </c>
      <c r="Z601" t="s">
        <v>5342</v>
      </c>
      <c r="AA601">
        <v>11.6</v>
      </c>
      <c r="AB601">
        <v>11.7</v>
      </c>
      <c r="AC601">
        <v>11.7</v>
      </c>
      <c r="AD601">
        <v>15</v>
      </c>
      <c r="AE601">
        <v>16.2</v>
      </c>
      <c r="AF601">
        <v>14.9</v>
      </c>
      <c r="AG601">
        <v>16.100000000000001</v>
      </c>
      <c r="AI601" s="11">
        <v>43055</v>
      </c>
      <c r="AJ601">
        <v>14.1</v>
      </c>
      <c r="AK601">
        <v>13.5</v>
      </c>
      <c r="AL601">
        <v>15.7</v>
      </c>
      <c r="AN601" s="11">
        <v>43061</v>
      </c>
      <c r="AO601">
        <v>9.6</v>
      </c>
      <c r="AP601">
        <v>9.5</v>
      </c>
      <c r="AR601" t="s">
        <v>5207</v>
      </c>
      <c r="AS601">
        <v>8.3000000000000004E-2</v>
      </c>
      <c r="AT601" t="s">
        <v>5343</v>
      </c>
      <c r="AU601">
        <v>0.44</v>
      </c>
      <c r="AV601">
        <v>0.44295302013422799</v>
      </c>
      <c r="AW601">
        <v>0.44147651006711403</v>
      </c>
    </row>
    <row r="602" spans="1:49" x14ac:dyDescent="0.2">
      <c r="A602">
        <v>571</v>
      </c>
      <c r="B602">
        <v>587</v>
      </c>
      <c r="C602" t="s">
        <v>6156</v>
      </c>
      <c r="D602">
        <v>11</v>
      </c>
      <c r="E602">
        <v>28</v>
      </c>
      <c r="F602">
        <v>2017</v>
      </c>
      <c r="G602" t="s">
        <v>1232</v>
      </c>
      <c r="H602" t="s">
        <v>4728</v>
      </c>
      <c r="I602" t="s">
        <v>5289</v>
      </c>
      <c r="J602">
        <v>99.9</v>
      </c>
      <c r="K602">
        <v>9.5</v>
      </c>
      <c r="L602" s="11">
        <v>43067</v>
      </c>
      <c r="M602" t="s">
        <v>5342</v>
      </c>
      <c r="N602">
        <v>4</v>
      </c>
      <c r="O602" s="12">
        <v>0.18263888888888891</v>
      </c>
      <c r="P602" t="s">
        <v>6153</v>
      </c>
      <c r="Q602" s="12">
        <f t="shared" si="31"/>
        <v>1.4583333333333309E-2</v>
      </c>
      <c r="R602" s="12">
        <v>0.19722222222222222</v>
      </c>
      <c r="T602" s="11">
        <v>43068</v>
      </c>
      <c r="U602" s="12">
        <v>0.375</v>
      </c>
      <c r="V602" s="12">
        <f t="shared" si="32"/>
        <v>0.17777777777777778</v>
      </c>
      <c r="W602" s="12">
        <v>0.5</v>
      </c>
      <c r="X602" s="12">
        <f t="shared" si="33"/>
        <v>0.67777777777777781</v>
      </c>
      <c r="Y602">
        <v>12.32</v>
      </c>
      <c r="Z602" t="s">
        <v>4994</v>
      </c>
      <c r="AA602">
        <v>11.5</v>
      </c>
      <c r="AB602">
        <v>11.6</v>
      </c>
      <c r="AC602">
        <v>11.8</v>
      </c>
      <c r="AD602">
        <v>15.1</v>
      </c>
      <c r="AE602">
        <v>16.5</v>
      </c>
      <c r="AF602">
        <v>15</v>
      </c>
      <c r="AG602">
        <v>16.399999999999999</v>
      </c>
      <c r="AI602" s="11">
        <v>43069</v>
      </c>
      <c r="AJ602" t="s">
        <v>5207</v>
      </c>
      <c r="AK602" t="s">
        <v>5207</v>
      </c>
      <c r="AL602">
        <v>13.1</v>
      </c>
      <c r="AM602" t="s">
        <v>6148</v>
      </c>
      <c r="AN602" s="11">
        <v>43075</v>
      </c>
      <c r="AO602">
        <v>9.8000000000000007</v>
      </c>
      <c r="AP602">
        <v>9.6999999999999993</v>
      </c>
      <c r="AR602" t="s">
        <v>5207</v>
      </c>
      <c r="AS602">
        <v>0.27327327330000001</v>
      </c>
      <c r="AT602" t="s">
        <v>5343</v>
      </c>
      <c r="AU602">
        <v>0.443708609271523</v>
      </c>
      <c r="AV602">
        <v>0.44666666666666699</v>
      </c>
      <c r="AW602">
        <v>0.445187637969095</v>
      </c>
    </row>
    <row r="603" spans="1:49" x14ac:dyDescent="0.2">
      <c r="A603">
        <v>619</v>
      </c>
      <c r="B603">
        <v>636</v>
      </c>
      <c r="C603" t="s">
        <v>6219</v>
      </c>
      <c r="D603">
        <v>1</v>
      </c>
      <c r="E603">
        <v>4</v>
      </c>
      <c r="F603">
        <v>2018</v>
      </c>
      <c r="G603" t="s">
        <v>1232</v>
      </c>
      <c r="H603" t="s">
        <v>4728</v>
      </c>
      <c r="I603" t="s">
        <v>5289</v>
      </c>
      <c r="J603">
        <v>100</v>
      </c>
      <c r="K603">
        <v>7.6</v>
      </c>
      <c r="L603" s="11">
        <v>43104</v>
      </c>
      <c r="M603" t="s">
        <v>5342</v>
      </c>
      <c r="N603">
        <v>1</v>
      </c>
      <c r="O603" s="12">
        <v>0.17708333333333334</v>
      </c>
      <c r="P603" t="s">
        <v>6220</v>
      </c>
      <c r="Q603" s="12">
        <f t="shared" si="31"/>
        <v>1.5972222222222193E-2</v>
      </c>
      <c r="R603" s="12">
        <v>0.19305555555555554</v>
      </c>
      <c r="T603" s="11">
        <v>42740</v>
      </c>
      <c r="U603" s="12">
        <v>0.35416666666666669</v>
      </c>
      <c r="V603" s="12">
        <f t="shared" si="32"/>
        <v>0.16111111111111115</v>
      </c>
      <c r="W603" s="12">
        <v>0.5</v>
      </c>
      <c r="X603" s="12">
        <f t="shared" si="33"/>
        <v>0.6611111111111112</v>
      </c>
      <c r="Y603">
        <v>12.22</v>
      </c>
      <c r="Z603" t="s">
        <v>5342</v>
      </c>
      <c r="AA603">
        <v>11.7</v>
      </c>
      <c r="AB603">
        <v>11.7</v>
      </c>
      <c r="AC603">
        <v>11.7</v>
      </c>
      <c r="AD603">
        <v>15</v>
      </c>
      <c r="AE603">
        <v>16.3</v>
      </c>
      <c r="AF603">
        <v>15.1</v>
      </c>
      <c r="AG603">
        <v>16.399999999999999</v>
      </c>
      <c r="AI603" s="11">
        <v>43078</v>
      </c>
      <c r="AJ603">
        <v>13.2</v>
      </c>
      <c r="AK603">
        <v>15.7</v>
      </c>
      <c r="AL603">
        <v>14</v>
      </c>
      <c r="AN603" s="11">
        <v>43111</v>
      </c>
      <c r="AO603">
        <v>9.8000000000000007</v>
      </c>
      <c r="AP603">
        <v>10.199999999999999</v>
      </c>
      <c r="AR603" t="s">
        <v>5207</v>
      </c>
      <c r="AS603">
        <v>7.8E-2</v>
      </c>
      <c r="AT603" t="s">
        <v>5343</v>
      </c>
      <c r="AU603">
        <v>0.43333333333333302</v>
      </c>
      <c r="AV603">
        <v>0.41059602649006599</v>
      </c>
      <c r="AW603">
        <v>0.4219646799117</v>
      </c>
    </row>
    <row r="604" spans="1:49" x14ac:dyDescent="0.2">
      <c r="A604">
        <v>658</v>
      </c>
      <c r="B604">
        <v>675</v>
      </c>
      <c r="C604" t="s">
        <v>6270</v>
      </c>
      <c r="D604">
        <v>1</v>
      </c>
      <c r="E604">
        <v>17</v>
      </c>
      <c r="F604">
        <v>2018</v>
      </c>
      <c r="G604" t="s">
        <v>1269</v>
      </c>
      <c r="H604" t="s">
        <v>4765</v>
      </c>
      <c r="I604" t="s">
        <v>5284</v>
      </c>
      <c r="J604">
        <v>100</v>
      </c>
      <c r="K604">
        <v>7.5</v>
      </c>
      <c r="L604" s="11">
        <v>43117</v>
      </c>
      <c r="M604" t="s">
        <v>4994</v>
      </c>
      <c r="N604">
        <v>4</v>
      </c>
      <c r="O604" s="12">
        <v>0.1875</v>
      </c>
      <c r="P604" t="s">
        <v>6267</v>
      </c>
      <c r="Q604" s="12">
        <f t="shared" si="31"/>
        <v>1.5972222222222193E-2</v>
      </c>
      <c r="R604" s="12">
        <v>0.20347222222222219</v>
      </c>
      <c r="T604" s="11">
        <v>43118</v>
      </c>
      <c r="U604" s="12">
        <v>0.37638888888888888</v>
      </c>
      <c r="V604" s="12">
        <f t="shared" si="32"/>
        <v>0.17291666666666669</v>
      </c>
      <c r="W604" s="12">
        <v>0.5</v>
      </c>
      <c r="X604" s="12">
        <f t="shared" si="33"/>
        <v>0.67291666666666672</v>
      </c>
      <c r="Y604">
        <v>12.35</v>
      </c>
      <c r="Z604" t="s">
        <v>5342</v>
      </c>
      <c r="AA604">
        <v>11.6</v>
      </c>
      <c r="AB604">
        <v>11.6</v>
      </c>
      <c r="AC604">
        <v>11.6</v>
      </c>
      <c r="AD604">
        <v>15</v>
      </c>
      <c r="AE604">
        <v>16.3</v>
      </c>
      <c r="AF604">
        <v>15.1</v>
      </c>
      <c r="AG604">
        <v>16.399999999999999</v>
      </c>
      <c r="AI604" s="11">
        <v>43123</v>
      </c>
      <c r="AJ604">
        <v>15.2</v>
      </c>
      <c r="AK604">
        <v>13.2</v>
      </c>
      <c r="AL604">
        <v>13.8</v>
      </c>
      <c r="AN604" s="11">
        <v>43137</v>
      </c>
      <c r="AO604">
        <v>9.8000000000000007</v>
      </c>
      <c r="AP604">
        <v>9.9</v>
      </c>
      <c r="AR604" t="s">
        <v>5207</v>
      </c>
      <c r="AS604">
        <v>7.3999999999999996E-2</v>
      </c>
      <c r="AT604" t="s">
        <v>5343</v>
      </c>
      <c r="AU604">
        <v>0.43333333333333302</v>
      </c>
      <c r="AV604">
        <v>0.43046357615893999</v>
      </c>
      <c r="AW604">
        <v>0.43189845474613697</v>
      </c>
    </row>
    <row r="605" spans="1:49" x14ac:dyDescent="0.2">
      <c r="A605">
        <v>694</v>
      </c>
      <c r="B605">
        <v>711</v>
      </c>
      <c r="C605" t="s">
        <v>6316</v>
      </c>
      <c r="D605">
        <v>2</v>
      </c>
      <c r="E605">
        <v>5</v>
      </c>
      <c r="F605">
        <v>2018</v>
      </c>
      <c r="G605" t="s">
        <v>1269</v>
      </c>
      <c r="H605" t="s">
        <v>4765</v>
      </c>
      <c r="I605" t="s">
        <v>5284</v>
      </c>
      <c r="J605">
        <v>100.1</v>
      </c>
      <c r="K605">
        <v>7.9</v>
      </c>
      <c r="L605" s="11">
        <v>43136</v>
      </c>
      <c r="M605" t="s">
        <v>5342</v>
      </c>
      <c r="N605">
        <v>4</v>
      </c>
      <c r="O605" s="12">
        <v>0.22361111111111109</v>
      </c>
      <c r="P605" t="s">
        <v>6313</v>
      </c>
      <c r="Q605" s="12">
        <f t="shared" si="31"/>
        <v>1.5972222222222249E-2</v>
      </c>
      <c r="R605" s="12">
        <v>0.23958333333333334</v>
      </c>
      <c r="T605" s="11">
        <v>43137</v>
      </c>
      <c r="U605" s="12">
        <v>0.36944444444444446</v>
      </c>
      <c r="V605" s="12">
        <f t="shared" si="32"/>
        <v>0.12986111111111112</v>
      </c>
      <c r="W605" s="12">
        <v>0.5</v>
      </c>
      <c r="X605" s="12">
        <f t="shared" si="33"/>
        <v>0.62986111111111109</v>
      </c>
      <c r="Y605">
        <v>12.27</v>
      </c>
      <c r="Z605" t="s">
        <v>5342</v>
      </c>
      <c r="AA605">
        <v>11.8</v>
      </c>
      <c r="AB605">
        <v>11.4</v>
      </c>
      <c r="AC605">
        <v>11.1</v>
      </c>
      <c r="AD605">
        <v>15</v>
      </c>
      <c r="AE605">
        <v>16.2</v>
      </c>
      <c r="AF605">
        <v>15.1</v>
      </c>
      <c r="AG605">
        <v>16.5</v>
      </c>
      <c r="AI605" s="11">
        <v>43139</v>
      </c>
      <c r="AJ605">
        <v>15.1</v>
      </c>
      <c r="AK605">
        <v>13</v>
      </c>
      <c r="AL605">
        <v>13.9</v>
      </c>
      <c r="AN605" s="11">
        <v>43154</v>
      </c>
      <c r="AO605">
        <v>9.9</v>
      </c>
      <c r="AP605">
        <v>10</v>
      </c>
      <c r="AR605" t="s">
        <v>5207</v>
      </c>
      <c r="AS605">
        <v>7.692307692E-2</v>
      </c>
      <c r="AT605" t="s">
        <v>5343</v>
      </c>
      <c r="AU605">
        <v>0.42</v>
      </c>
      <c r="AV605">
        <v>0.43046357615893999</v>
      </c>
      <c r="AW605">
        <v>0.42523178807946999</v>
      </c>
    </row>
    <row r="606" spans="1:49" x14ac:dyDescent="0.2">
      <c r="A606">
        <v>465</v>
      </c>
      <c r="B606">
        <v>481</v>
      </c>
      <c r="C606" t="s">
        <v>6017</v>
      </c>
      <c r="D606">
        <v>10</v>
      </c>
      <c r="E606">
        <v>26</v>
      </c>
      <c r="F606">
        <v>2017</v>
      </c>
      <c r="G606" t="s">
        <v>1267</v>
      </c>
      <c r="H606" t="s">
        <v>4917</v>
      </c>
      <c r="I606" t="s">
        <v>5280</v>
      </c>
      <c r="J606">
        <v>100.1</v>
      </c>
      <c r="K606">
        <v>11.4</v>
      </c>
      <c r="L606" s="11">
        <v>43034</v>
      </c>
      <c r="M606" t="s">
        <v>5342</v>
      </c>
      <c r="N606">
        <v>2</v>
      </c>
      <c r="O606" s="12">
        <v>0.18888888888888888</v>
      </c>
      <c r="P606" t="s">
        <v>6016</v>
      </c>
      <c r="Q606" s="12">
        <f t="shared" si="31"/>
        <v>1.5277777777777807E-2</v>
      </c>
      <c r="R606" s="12">
        <v>0.20416666666666669</v>
      </c>
      <c r="T606" s="11">
        <v>43035</v>
      </c>
      <c r="U606" s="12">
        <v>0.37708333333333338</v>
      </c>
      <c r="V606" s="12">
        <f t="shared" si="32"/>
        <v>0.17291666666666669</v>
      </c>
      <c r="W606" s="12">
        <v>0.5</v>
      </c>
      <c r="X606" s="12">
        <f t="shared" si="33"/>
        <v>0.67291666666666672</v>
      </c>
      <c r="Y606">
        <v>12.34</v>
      </c>
      <c r="Z606" t="s">
        <v>4994</v>
      </c>
      <c r="AA606">
        <v>10.9</v>
      </c>
      <c r="AB606">
        <v>11.1</v>
      </c>
      <c r="AC606">
        <v>10.9</v>
      </c>
      <c r="AD606">
        <v>15</v>
      </c>
      <c r="AE606">
        <v>16.399999999999999</v>
      </c>
      <c r="AF606">
        <v>14.9</v>
      </c>
      <c r="AG606">
        <v>16.3</v>
      </c>
      <c r="AI606" s="11">
        <v>43040</v>
      </c>
      <c r="AJ606">
        <v>12.6</v>
      </c>
      <c r="AK606">
        <v>15.2</v>
      </c>
      <c r="AL606">
        <v>12.9</v>
      </c>
      <c r="AN606" s="11">
        <v>43046</v>
      </c>
      <c r="AO606" t="s">
        <v>5207</v>
      </c>
      <c r="AP606">
        <v>9.6</v>
      </c>
      <c r="AQ606" t="s">
        <v>6018</v>
      </c>
      <c r="AR606" t="s">
        <v>5207</v>
      </c>
      <c r="AS606">
        <v>7.7922077919999999E-2</v>
      </c>
      <c r="AT606" t="s">
        <v>5343</v>
      </c>
      <c r="AU606" t="s">
        <v>5207</v>
      </c>
      <c r="AV606">
        <v>0.44966442953020103</v>
      </c>
      <c r="AW606" t="s">
        <v>5207</v>
      </c>
    </row>
    <row r="607" spans="1:49" x14ac:dyDescent="0.2">
      <c r="A607">
        <v>635</v>
      </c>
      <c r="B607">
        <v>652</v>
      </c>
      <c r="C607" t="s">
        <v>6239</v>
      </c>
      <c r="D607">
        <v>1</v>
      </c>
      <c r="E607">
        <v>9</v>
      </c>
      <c r="F607">
        <v>2018</v>
      </c>
      <c r="G607" t="s">
        <v>1267</v>
      </c>
      <c r="H607" t="s">
        <v>4917</v>
      </c>
      <c r="I607" t="s">
        <v>5280</v>
      </c>
      <c r="J607">
        <v>100.1</v>
      </c>
      <c r="K607">
        <v>8.1999999999999993</v>
      </c>
      <c r="L607" s="11">
        <v>43109</v>
      </c>
      <c r="M607" t="s">
        <v>5342</v>
      </c>
      <c r="N607">
        <v>1</v>
      </c>
      <c r="O607" s="12">
        <v>0.17986111111111111</v>
      </c>
      <c r="P607" t="s">
        <v>6240</v>
      </c>
      <c r="Q607" s="12">
        <f t="shared" si="31"/>
        <v>1.5972222222222221E-2</v>
      </c>
      <c r="R607" s="12">
        <v>0.19583333333333333</v>
      </c>
      <c r="T607" s="11">
        <v>43110</v>
      </c>
      <c r="U607" s="12">
        <v>0.3923611111111111</v>
      </c>
      <c r="V607" s="12">
        <f t="shared" si="32"/>
        <v>0.19652777777777777</v>
      </c>
      <c r="W607" s="12">
        <v>0.5</v>
      </c>
      <c r="X607" s="12">
        <f t="shared" si="33"/>
        <v>0.69652777777777775</v>
      </c>
      <c r="Y607">
        <v>12.31</v>
      </c>
      <c r="Z607" t="s">
        <v>5342</v>
      </c>
      <c r="AA607">
        <v>11.6</v>
      </c>
      <c r="AB607">
        <v>11.6</v>
      </c>
      <c r="AC607">
        <v>11.7</v>
      </c>
      <c r="AD607">
        <v>15.3</v>
      </c>
      <c r="AE607">
        <v>16.600000000000001</v>
      </c>
      <c r="AF607">
        <v>15</v>
      </c>
      <c r="AG607">
        <v>16.399999999999999</v>
      </c>
      <c r="AI607" s="11">
        <v>42747</v>
      </c>
      <c r="AJ607">
        <v>14.1</v>
      </c>
      <c r="AK607">
        <v>15.8</v>
      </c>
      <c r="AL607">
        <v>13.4</v>
      </c>
      <c r="AN607" s="11">
        <v>43123</v>
      </c>
      <c r="AO607">
        <v>9.8000000000000007</v>
      </c>
      <c r="AP607">
        <v>9.8000000000000007</v>
      </c>
      <c r="AR607" t="s">
        <v>5207</v>
      </c>
      <c r="AS607">
        <v>8.3916083919999995E-2</v>
      </c>
      <c r="AT607" t="s">
        <v>5343</v>
      </c>
      <c r="AU607">
        <v>0.44444444444444398</v>
      </c>
      <c r="AV607">
        <v>0.44</v>
      </c>
      <c r="AW607">
        <v>0.44222222222222202</v>
      </c>
    </row>
    <row r="608" spans="1:49" x14ac:dyDescent="0.2">
      <c r="A608">
        <v>593</v>
      </c>
      <c r="B608">
        <v>609</v>
      </c>
      <c r="C608" t="s">
        <v>6185</v>
      </c>
      <c r="D608">
        <v>12</v>
      </c>
      <c r="E608">
        <v>5</v>
      </c>
      <c r="F608">
        <v>2017</v>
      </c>
      <c r="G608" t="s">
        <v>976</v>
      </c>
      <c r="H608" t="s">
        <v>4850</v>
      </c>
      <c r="I608" t="s">
        <v>5321</v>
      </c>
      <c r="J608">
        <v>100.1</v>
      </c>
      <c r="K608">
        <v>9.6999999999999993</v>
      </c>
      <c r="L608" s="11">
        <v>43074</v>
      </c>
      <c r="M608" t="s">
        <v>5342</v>
      </c>
      <c r="N608">
        <v>2</v>
      </c>
      <c r="O608" s="12">
        <v>0.19930555555555554</v>
      </c>
      <c r="P608" t="s">
        <v>6183</v>
      </c>
      <c r="Q608" s="12">
        <f t="shared" si="31"/>
        <v>1.5277777777777807E-2</v>
      </c>
      <c r="R608" s="12">
        <v>0.21458333333333335</v>
      </c>
      <c r="T608" s="11">
        <v>43075</v>
      </c>
      <c r="U608" s="12">
        <v>0.39027777777777778</v>
      </c>
      <c r="V608" s="12">
        <f t="shared" si="32"/>
        <v>0.17569444444444443</v>
      </c>
      <c r="W608" s="12">
        <v>0.5</v>
      </c>
      <c r="X608" s="12">
        <f t="shared" si="33"/>
        <v>0.67569444444444438</v>
      </c>
      <c r="Y608">
        <v>12.38</v>
      </c>
      <c r="Z608" t="s">
        <v>4994</v>
      </c>
      <c r="AA608">
        <v>11.5</v>
      </c>
      <c r="AB608">
        <v>11.5</v>
      </c>
      <c r="AC608">
        <v>11.2</v>
      </c>
      <c r="AD608">
        <v>14.9</v>
      </c>
      <c r="AE608">
        <v>16.100000000000001</v>
      </c>
      <c r="AF608">
        <v>14.9</v>
      </c>
      <c r="AG608">
        <v>16.100000000000001</v>
      </c>
      <c r="AI608" s="11">
        <v>43077</v>
      </c>
      <c r="AJ608">
        <v>15.5</v>
      </c>
      <c r="AK608">
        <v>13.1</v>
      </c>
      <c r="AL608">
        <v>13.9</v>
      </c>
      <c r="AN608" s="11">
        <v>43088</v>
      </c>
      <c r="AO608">
        <v>9.6999999999999993</v>
      </c>
      <c r="AP608">
        <v>9.6</v>
      </c>
      <c r="AR608" t="s">
        <v>5207</v>
      </c>
      <c r="AS608">
        <v>8.2917082919999996E-2</v>
      </c>
      <c r="AT608" t="s">
        <v>5343</v>
      </c>
      <c r="AU608">
        <v>0.42953020134228198</v>
      </c>
      <c r="AV608">
        <v>0.43624161073825501</v>
      </c>
      <c r="AW608">
        <v>0.432885906040269</v>
      </c>
    </row>
    <row r="609" spans="1:49" x14ac:dyDescent="0.2">
      <c r="A609">
        <v>620</v>
      </c>
      <c r="B609">
        <v>637</v>
      </c>
      <c r="C609" t="s">
        <v>6221</v>
      </c>
      <c r="D609">
        <v>1</v>
      </c>
      <c r="E609">
        <v>4</v>
      </c>
      <c r="F609">
        <v>2018</v>
      </c>
      <c r="G609" t="s">
        <v>976</v>
      </c>
      <c r="H609" t="s">
        <v>4850</v>
      </c>
      <c r="I609" t="s">
        <v>5321</v>
      </c>
      <c r="J609">
        <v>100.2</v>
      </c>
      <c r="K609">
        <v>8.3000000000000007</v>
      </c>
      <c r="L609" s="11">
        <v>43104</v>
      </c>
      <c r="M609" t="s">
        <v>5342</v>
      </c>
      <c r="N609">
        <v>2</v>
      </c>
      <c r="O609" s="12">
        <v>0.17708333333333334</v>
      </c>
      <c r="P609" t="s">
        <v>6220</v>
      </c>
      <c r="Q609" s="12">
        <f t="shared" si="31"/>
        <v>1.5972222222222193E-2</v>
      </c>
      <c r="R609" s="12">
        <v>0.19305555555555554</v>
      </c>
      <c r="T609" s="11">
        <v>42740</v>
      </c>
      <c r="U609" s="12">
        <v>0.35416666666666669</v>
      </c>
      <c r="V609" s="12">
        <f t="shared" si="32"/>
        <v>0.16111111111111115</v>
      </c>
      <c r="W609" s="12">
        <v>0.5</v>
      </c>
      <c r="X609" s="12">
        <f t="shared" si="33"/>
        <v>0.6611111111111112</v>
      </c>
      <c r="Y609">
        <v>12.2</v>
      </c>
      <c r="Z609" t="s">
        <v>5342</v>
      </c>
      <c r="AA609">
        <v>11.6</v>
      </c>
      <c r="AB609">
        <v>11.6</v>
      </c>
      <c r="AC609">
        <v>11.5</v>
      </c>
      <c r="AD609">
        <v>15.1</v>
      </c>
      <c r="AE609">
        <v>16.399999999999999</v>
      </c>
      <c r="AF609">
        <v>15.2</v>
      </c>
      <c r="AG609">
        <v>16.399999999999999</v>
      </c>
      <c r="AI609" s="11">
        <v>43078</v>
      </c>
      <c r="AJ609">
        <v>14.2</v>
      </c>
      <c r="AK609">
        <v>13.3</v>
      </c>
      <c r="AL609">
        <v>14.9</v>
      </c>
      <c r="AN609" s="11">
        <v>43111</v>
      </c>
      <c r="AO609">
        <v>10</v>
      </c>
      <c r="AP609">
        <v>9.9</v>
      </c>
      <c r="AR609" t="s">
        <v>5207</v>
      </c>
      <c r="AS609">
        <v>7.6846307389999993E-2</v>
      </c>
      <c r="AT609" t="s">
        <v>5343</v>
      </c>
      <c r="AU609">
        <v>0.42384105960264901</v>
      </c>
      <c r="AV609">
        <v>0.42763157894736797</v>
      </c>
      <c r="AW609">
        <v>0.42573631927500899</v>
      </c>
    </row>
    <row r="610" spans="1:49" x14ac:dyDescent="0.2">
      <c r="A610">
        <v>448</v>
      </c>
      <c r="B610">
        <v>464</v>
      </c>
      <c r="C610" t="s">
        <v>5993</v>
      </c>
      <c r="D610">
        <v>10</v>
      </c>
      <c r="E610">
        <v>24</v>
      </c>
      <c r="F610">
        <v>2017</v>
      </c>
      <c r="G610" t="s">
        <v>1834</v>
      </c>
      <c r="H610" t="s">
        <v>4712</v>
      </c>
      <c r="I610" t="s">
        <v>5290</v>
      </c>
      <c r="J610">
        <v>100.1</v>
      </c>
      <c r="K610">
        <v>10.4</v>
      </c>
      <c r="L610" s="11">
        <v>43032</v>
      </c>
      <c r="M610" t="s">
        <v>4994</v>
      </c>
      <c r="N610">
        <v>1</v>
      </c>
      <c r="O610" s="12">
        <v>0.16319444444444445</v>
      </c>
      <c r="P610" t="s">
        <v>5994</v>
      </c>
      <c r="Q610" s="12">
        <f t="shared" si="31"/>
        <v>1.6666666666666663E-2</v>
      </c>
      <c r="R610" s="12">
        <v>0.17986111111111111</v>
      </c>
      <c r="T610" s="11">
        <v>43033</v>
      </c>
      <c r="U610" s="12">
        <v>0.3743055555555555</v>
      </c>
      <c r="V610" s="12">
        <f t="shared" si="32"/>
        <v>0.19444444444444439</v>
      </c>
      <c r="W610" s="12">
        <v>0.5</v>
      </c>
      <c r="X610" s="12">
        <f t="shared" si="33"/>
        <v>0.69444444444444442</v>
      </c>
      <c r="Y610">
        <v>12.18</v>
      </c>
      <c r="Z610" t="s">
        <v>4994</v>
      </c>
      <c r="AA610">
        <v>11.4</v>
      </c>
      <c r="AB610">
        <v>11</v>
      </c>
      <c r="AC610">
        <v>11.1</v>
      </c>
      <c r="AD610">
        <v>14.9</v>
      </c>
      <c r="AE610">
        <v>16.100000000000001</v>
      </c>
      <c r="AF610">
        <v>15.1</v>
      </c>
      <c r="AG610">
        <v>16.399999999999999</v>
      </c>
      <c r="AI610" s="11">
        <v>43035</v>
      </c>
      <c r="AJ610">
        <v>13</v>
      </c>
      <c r="AK610">
        <v>13.5</v>
      </c>
      <c r="AL610">
        <v>15.4</v>
      </c>
      <c r="AN610" s="11">
        <v>43041</v>
      </c>
      <c r="AO610">
        <v>9.6</v>
      </c>
      <c r="AP610">
        <v>9.9</v>
      </c>
      <c r="AR610" t="s">
        <v>5207</v>
      </c>
      <c r="AS610">
        <v>8.3916083919999995E-2</v>
      </c>
      <c r="AT610" t="s">
        <v>5343</v>
      </c>
      <c r="AU610">
        <v>0.43624161073825501</v>
      </c>
      <c r="AV610">
        <v>0.43046357615893999</v>
      </c>
      <c r="AW610">
        <v>0.433352593448598</v>
      </c>
    </row>
    <row r="611" spans="1:49" x14ac:dyDescent="0.2">
      <c r="A611">
        <v>606</v>
      </c>
      <c r="B611">
        <v>622</v>
      </c>
      <c r="C611" t="s">
        <v>6201</v>
      </c>
      <c r="D611">
        <v>12</v>
      </c>
      <c r="E611">
        <v>7</v>
      </c>
      <c r="F611">
        <v>2017</v>
      </c>
      <c r="G611" t="s">
        <v>1834</v>
      </c>
      <c r="H611" t="s">
        <v>4712</v>
      </c>
      <c r="I611" t="s">
        <v>5290</v>
      </c>
      <c r="J611">
        <v>100.1</v>
      </c>
      <c r="K611">
        <v>7.4</v>
      </c>
      <c r="L611" s="11">
        <v>43076</v>
      </c>
      <c r="M611" t="s">
        <v>4994</v>
      </c>
      <c r="N611">
        <v>3</v>
      </c>
      <c r="O611" s="12">
        <v>0.16944444444444443</v>
      </c>
      <c r="P611" t="s">
        <v>6199</v>
      </c>
      <c r="Q611" s="12">
        <f t="shared" si="31"/>
        <v>1.5972222222222249E-2</v>
      </c>
      <c r="R611" s="12">
        <v>0.18541666666666667</v>
      </c>
      <c r="T611" s="11">
        <v>43077</v>
      </c>
      <c r="U611" s="12">
        <v>0.38125000000000003</v>
      </c>
      <c r="V611" s="12">
        <f t="shared" si="32"/>
        <v>0.19583333333333336</v>
      </c>
      <c r="W611" s="12">
        <v>0.5</v>
      </c>
      <c r="X611" s="12">
        <f t="shared" si="33"/>
        <v>0.6958333333333333</v>
      </c>
      <c r="Y611">
        <v>12.31</v>
      </c>
      <c r="Z611" t="s">
        <v>4994</v>
      </c>
      <c r="AA611">
        <v>11.2</v>
      </c>
      <c r="AB611">
        <v>10.9</v>
      </c>
      <c r="AC611">
        <v>11.1</v>
      </c>
      <c r="AD611">
        <v>15.1</v>
      </c>
      <c r="AE611">
        <v>16.3</v>
      </c>
      <c r="AF611">
        <v>15.2</v>
      </c>
      <c r="AG611">
        <v>16.399999999999999</v>
      </c>
      <c r="AI611" s="11">
        <v>43088</v>
      </c>
      <c r="AJ611">
        <v>13.2</v>
      </c>
      <c r="AK611" t="s">
        <v>5207</v>
      </c>
      <c r="AL611">
        <v>15.2</v>
      </c>
      <c r="AN611" s="11">
        <v>43088</v>
      </c>
      <c r="AO611">
        <v>9.4</v>
      </c>
      <c r="AP611">
        <v>9.3000000000000007</v>
      </c>
      <c r="AR611" t="s">
        <v>5207</v>
      </c>
      <c r="AS611">
        <v>7.9920079919999998E-2</v>
      </c>
      <c r="AT611" t="s">
        <v>5343</v>
      </c>
      <c r="AU611">
        <v>0.45695364238410602</v>
      </c>
      <c r="AV611">
        <v>0.46710526315789502</v>
      </c>
      <c r="AW611">
        <v>0.46202945277099999</v>
      </c>
    </row>
    <row r="612" spans="1:49" x14ac:dyDescent="0.2">
      <c r="A612">
        <v>524</v>
      </c>
      <c r="B612">
        <v>540</v>
      </c>
      <c r="C612" t="s">
        <v>6095</v>
      </c>
      <c r="D612">
        <v>11</v>
      </c>
      <c r="E612">
        <v>9</v>
      </c>
      <c r="F612">
        <v>2017</v>
      </c>
      <c r="G612" t="s">
        <v>991</v>
      </c>
      <c r="H612" t="s">
        <v>4774</v>
      </c>
      <c r="I612" t="s">
        <v>5259</v>
      </c>
      <c r="J612">
        <v>100</v>
      </c>
      <c r="K612">
        <v>11.5</v>
      </c>
      <c r="L612" s="11">
        <v>43048</v>
      </c>
      <c r="M612" t="s">
        <v>4994</v>
      </c>
      <c r="N612">
        <v>1</v>
      </c>
      <c r="O612" s="12">
        <v>0.17152777777777775</v>
      </c>
      <c r="P612" t="s">
        <v>6096</v>
      </c>
      <c r="Q612" s="12">
        <f t="shared" si="31"/>
        <v>1.6666666666666691E-2</v>
      </c>
      <c r="R612" s="12">
        <v>0.18819444444444444</v>
      </c>
      <c r="T612" s="11">
        <v>43049</v>
      </c>
      <c r="U612" s="12">
        <v>0.36805555555555558</v>
      </c>
      <c r="V612" s="12">
        <f t="shared" si="32"/>
        <v>0.17986111111111114</v>
      </c>
      <c r="W612" s="12">
        <v>0.5</v>
      </c>
      <c r="X612" s="12">
        <f t="shared" si="33"/>
        <v>0.67986111111111114</v>
      </c>
      <c r="Y612">
        <v>12.24</v>
      </c>
      <c r="Z612" t="s">
        <v>4994</v>
      </c>
      <c r="AA612">
        <v>11.3</v>
      </c>
      <c r="AB612">
        <v>11.2</v>
      </c>
      <c r="AC612">
        <v>11.3</v>
      </c>
      <c r="AD612">
        <v>15</v>
      </c>
      <c r="AE612">
        <v>16.2</v>
      </c>
      <c r="AF612">
        <v>14.9</v>
      </c>
      <c r="AG612">
        <v>16.2</v>
      </c>
      <c r="AI612" s="11">
        <v>43054</v>
      </c>
      <c r="AJ612">
        <v>14.1</v>
      </c>
      <c r="AK612">
        <v>15.3</v>
      </c>
      <c r="AL612">
        <v>13.2</v>
      </c>
      <c r="AN612" s="11">
        <v>43061</v>
      </c>
      <c r="AO612">
        <v>9.4</v>
      </c>
      <c r="AP612">
        <v>9.6</v>
      </c>
      <c r="AR612" t="s">
        <v>5207</v>
      </c>
      <c r="AS612">
        <v>8.7999999999999995E-2</v>
      </c>
      <c r="AT612" t="s">
        <v>5343</v>
      </c>
      <c r="AU612">
        <v>0.45333333333333298</v>
      </c>
      <c r="AV612">
        <v>0.44295302013422799</v>
      </c>
      <c r="AW612">
        <v>0.44814317673378101</v>
      </c>
    </row>
    <row r="613" spans="1:49" x14ac:dyDescent="0.2">
      <c r="A613">
        <v>692</v>
      </c>
      <c r="B613">
        <v>709</v>
      </c>
      <c r="C613" t="s">
        <v>6314</v>
      </c>
      <c r="D613">
        <v>2</v>
      </c>
      <c r="E613">
        <v>5</v>
      </c>
      <c r="F613">
        <v>2018</v>
      </c>
      <c r="G613" t="s">
        <v>991</v>
      </c>
      <c r="H613" t="s">
        <v>4774</v>
      </c>
      <c r="I613" t="s">
        <v>5259</v>
      </c>
      <c r="J613">
        <v>100</v>
      </c>
      <c r="K613">
        <v>8.1999999999999993</v>
      </c>
      <c r="L613" s="11">
        <v>43136</v>
      </c>
      <c r="M613" t="s">
        <v>5342</v>
      </c>
      <c r="N613">
        <v>2</v>
      </c>
      <c r="O613" s="12">
        <v>0.22361111111111109</v>
      </c>
      <c r="P613" t="s">
        <v>6313</v>
      </c>
      <c r="Q613" s="12">
        <f t="shared" si="31"/>
        <v>1.5972222222222249E-2</v>
      </c>
      <c r="R613" s="12">
        <v>0.23958333333333334</v>
      </c>
      <c r="T613" s="11">
        <v>43137</v>
      </c>
      <c r="U613" s="12">
        <v>0.36944444444444446</v>
      </c>
      <c r="V613" s="12">
        <f t="shared" si="32"/>
        <v>0.12986111111111112</v>
      </c>
      <c r="W613" s="12">
        <v>0.5</v>
      </c>
      <c r="X613" s="12">
        <f t="shared" si="33"/>
        <v>0.62986111111111109</v>
      </c>
      <c r="Y613">
        <v>12.26</v>
      </c>
      <c r="Z613" t="s">
        <v>5342</v>
      </c>
      <c r="AA613">
        <v>11.7</v>
      </c>
      <c r="AB613">
        <v>11.6</v>
      </c>
      <c r="AC613">
        <v>11.5</v>
      </c>
      <c r="AD613">
        <v>15</v>
      </c>
      <c r="AE613">
        <v>16.3</v>
      </c>
      <c r="AF613">
        <v>15.3</v>
      </c>
      <c r="AG613">
        <v>16.5</v>
      </c>
      <c r="AI613" s="11">
        <v>43139</v>
      </c>
      <c r="AJ613">
        <v>13.5</v>
      </c>
      <c r="AK613">
        <v>14.3</v>
      </c>
      <c r="AL613">
        <v>15.6</v>
      </c>
      <c r="AN613" s="11">
        <v>43154</v>
      </c>
      <c r="AO613">
        <v>9.6</v>
      </c>
      <c r="AP613">
        <v>9.6999999999999993</v>
      </c>
      <c r="AR613" t="s">
        <v>5207</v>
      </c>
      <c r="AS613">
        <v>8.5999999999999993E-2</v>
      </c>
      <c r="AT613" t="s">
        <v>5343</v>
      </c>
      <c r="AU613">
        <v>0.44666666666666699</v>
      </c>
      <c r="AV613">
        <v>0.44444444444444398</v>
      </c>
      <c r="AW613">
        <v>0.44555555555555598</v>
      </c>
    </row>
    <row r="614" spans="1:49" x14ac:dyDescent="0.2">
      <c r="A614">
        <v>475</v>
      </c>
      <c r="B614">
        <v>491</v>
      </c>
      <c r="C614" t="s">
        <v>6030</v>
      </c>
      <c r="D614">
        <v>10</v>
      </c>
      <c r="E614">
        <v>30</v>
      </c>
      <c r="F614">
        <v>2017</v>
      </c>
      <c r="G614" t="s">
        <v>939</v>
      </c>
      <c r="H614" t="s">
        <v>4782</v>
      </c>
      <c r="I614" t="s">
        <v>5278</v>
      </c>
      <c r="J614">
        <v>100</v>
      </c>
      <c r="K614">
        <v>10.5</v>
      </c>
      <c r="L614" s="11">
        <v>43038</v>
      </c>
      <c r="M614" t="s">
        <v>5342</v>
      </c>
      <c r="N614">
        <v>4</v>
      </c>
      <c r="O614" s="12">
        <v>0.19722222222222222</v>
      </c>
      <c r="P614" t="s">
        <v>6027</v>
      </c>
      <c r="Q614" s="12">
        <f t="shared" si="31"/>
        <v>1.5277777777777779E-2</v>
      </c>
      <c r="R614" s="12">
        <v>0.21249999999999999</v>
      </c>
      <c r="T614" s="11">
        <v>43039</v>
      </c>
      <c r="U614" s="12">
        <v>0.35486111111111113</v>
      </c>
      <c r="V614" s="12">
        <f t="shared" si="32"/>
        <v>0.14236111111111113</v>
      </c>
      <c r="W614" s="12">
        <v>0.5</v>
      </c>
      <c r="X614" s="12">
        <f t="shared" si="33"/>
        <v>0.64236111111111116</v>
      </c>
      <c r="Y614">
        <v>12.22</v>
      </c>
      <c r="Z614" t="s">
        <v>5342</v>
      </c>
      <c r="AA614">
        <v>10.9</v>
      </c>
      <c r="AB614">
        <v>11.1</v>
      </c>
      <c r="AC614" t="s">
        <v>5207</v>
      </c>
      <c r="AD614">
        <v>15</v>
      </c>
      <c r="AE614">
        <v>16.399999999999999</v>
      </c>
      <c r="AF614">
        <v>14.9</v>
      </c>
      <c r="AG614">
        <v>16.2</v>
      </c>
      <c r="AI614" s="11">
        <v>43041</v>
      </c>
      <c r="AJ614">
        <v>13.1</v>
      </c>
      <c r="AK614">
        <v>12.7</v>
      </c>
      <c r="AL614">
        <v>14.8</v>
      </c>
      <c r="AN614" s="11">
        <v>43047</v>
      </c>
      <c r="AO614">
        <v>9.6999999999999993</v>
      </c>
      <c r="AP614">
        <v>9.6999999999999993</v>
      </c>
      <c r="AR614" t="s">
        <v>5207</v>
      </c>
      <c r="AS614">
        <v>7.8E-2</v>
      </c>
      <c r="AT614" t="s">
        <v>5343</v>
      </c>
      <c r="AU614">
        <v>0.44666666666666699</v>
      </c>
      <c r="AV614">
        <v>0.43624161073825501</v>
      </c>
      <c r="AW614">
        <v>0.44145413870246097</v>
      </c>
    </row>
    <row r="615" spans="1:49" x14ac:dyDescent="0.2">
      <c r="A615">
        <v>537</v>
      </c>
      <c r="B615">
        <v>553</v>
      </c>
      <c r="C615" t="s">
        <v>6112</v>
      </c>
      <c r="D615">
        <v>11</v>
      </c>
      <c r="E615">
        <v>13</v>
      </c>
      <c r="F615">
        <v>2017</v>
      </c>
      <c r="G615" t="s">
        <v>939</v>
      </c>
      <c r="H615" t="s">
        <v>4782</v>
      </c>
      <c r="I615" t="s">
        <v>5278</v>
      </c>
      <c r="J615">
        <v>100</v>
      </c>
      <c r="K615">
        <v>10.1</v>
      </c>
      <c r="L615" s="11">
        <v>43052</v>
      </c>
      <c r="M615" t="s">
        <v>5342</v>
      </c>
      <c r="N615">
        <v>2</v>
      </c>
      <c r="O615" s="12">
        <v>0.19999999999999998</v>
      </c>
      <c r="P615" t="s">
        <v>6111</v>
      </c>
      <c r="Q615" s="12">
        <f t="shared" si="31"/>
        <v>1.5277777777777807E-2</v>
      </c>
      <c r="R615" s="12">
        <v>0.21527777777777779</v>
      </c>
      <c r="T615" s="11">
        <v>43053</v>
      </c>
      <c r="U615" s="12">
        <v>0.35555555555555557</v>
      </c>
      <c r="V615" s="12">
        <f t="shared" si="32"/>
        <v>0.14027777777777778</v>
      </c>
      <c r="W615" s="12">
        <v>0.5</v>
      </c>
      <c r="X615" s="12">
        <f t="shared" si="33"/>
        <v>0.64027777777777772</v>
      </c>
      <c r="Y615">
        <v>12.32</v>
      </c>
      <c r="Z615" t="s">
        <v>5342</v>
      </c>
      <c r="AA615">
        <v>11.7</v>
      </c>
      <c r="AB615">
        <v>11.6</v>
      </c>
      <c r="AC615">
        <v>11.6</v>
      </c>
      <c r="AD615">
        <v>15</v>
      </c>
      <c r="AE615">
        <v>16</v>
      </c>
      <c r="AF615">
        <v>14.9</v>
      </c>
      <c r="AG615">
        <v>16</v>
      </c>
      <c r="AI615" s="11">
        <v>43055</v>
      </c>
      <c r="AJ615">
        <v>13.6</v>
      </c>
      <c r="AK615">
        <v>14.3</v>
      </c>
      <c r="AL615">
        <v>15.5</v>
      </c>
      <c r="AN615" s="11">
        <v>43061</v>
      </c>
      <c r="AO615">
        <v>9.1999999999999993</v>
      </c>
      <c r="AP615">
        <v>9.3000000000000007</v>
      </c>
      <c r="AR615" t="s">
        <v>5207</v>
      </c>
      <c r="AS615">
        <v>8.5000000000000006E-2</v>
      </c>
      <c r="AT615" t="s">
        <v>5343</v>
      </c>
      <c r="AU615">
        <v>0.45333333333333298</v>
      </c>
      <c r="AV615">
        <v>0.44966442953020103</v>
      </c>
      <c r="AW615">
        <v>0.45149888143176697</v>
      </c>
    </row>
    <row r="616" spans="1:49" x14ac:dyDescent="0.2">
      <c r="A616">
        <v>354</v>
      </c>
      <c r="B616">
        <v>369</v>
      </c>
      <c r="C616" t="s">
        <v>5872</v>
      </c>
      <c r="D616">
        <v>9</v>
      </c>
      <c r="E616">
        <v>28</v>
      </c>
      <c r="F616">
        <v>2017</v>
      </c>
      <c r="G616" t="s">
        <v>978</v>
      </c>
      <c r="H616" t="s">
        <v>4733</v>
      </c>
      <c r="I616" t="s">
        <v>5224</v>
      </c>
      <c r="J616">
        <v>100</v>
      </c>
      <c r="K616">
        <v>12</v>
      </c>
      <c r="L616" s="11">
        <v>43006</v>
      </c>
      <c r="M616" t="s">
        <v>4994</v>
      </c>
      <c r="N616">
        <v>2</v>
      </c>
      <c r="O616" s="12">
        <v>0.17708333333333334</v>
      </c>
      <c r="P616" t="s">
        <v>5870</v>
      </c>
      <c r="Q616" s="12">
        <f t="shared" si="31"/>
        <v>1.5972222222222193E-2</v>
      </c>
      <c r="R616" s="12">
        <v>0.19305555555555554</v>
      </c>
      <c r="S616" t="s">
        <v>5871</v>
      </c>
      <c r="T616" s="11">
        <v>43007</v>
      </c>
      <c r="U616" s="12">
        <v>0.35347222222222219</v>
      </c>
      <c r="V616" s="12">
        <f t="shared" si="32"/>
        <v>0.16041666666666665</v>
      </c>
      <c r="W616" s="12">
        <v>0.5</v>
      </c>
      <c r="X616" s="12">
        <f t="shared" si="33"/>
        <v>0.66041666666666665</v>
      </c>
      <c r="Y616">
        <v>12.34</v>
      </c>
      <c r="Z616" t="s">
        <v>4994</v>
      </c>
      <c r="AA616">
        <v>11.2</v>
      </c>
      <c r="AB616">
        <v>11.5</v>
      </c>
      <c r="AC616">
        <v>11.9</v>
      </c>
      <c r="AD616">
        <v>15.2</v>
      </c>
      <c r="AE616">
        <v>16.399999999999999</v>
      </c>
      <c r="AF616">
        <v>15</v>
      </c>
      <c r="AG616">
        <v>16.3</v>
      </c>
      <c r="AI616" s="11">
        <v>43012</v>
      </c>
      <c r="AJ616">
        <v>16.8</v>
      </c>
      <c r="AK616">
        <v>13.5</v>
      </c>
      <c r="AL616">
        <v>13.5</v>
      </c>
      <c r="AN616" s="11">
        <v>43018</v>
      </c>
      <c r="AO616">
        <v>9.6</v>
      </c>
      <c r="AP616">
        <v>9.6</v>
      </c>
      <c r="AR616" t="s">
        <v>5207</v>
      </c>
      <c r="AS616">
        <v>9.1999999999999998E-2</v>
      </c>
      <c r="AT616" t="s">
        <v>5343</v>
      </c>
      <c r="AU616">
        <v>0.44736842105263203</v>
      </c>
      <c r="AV616">
        <v>0.44666666666666699</v>
      </c>
      <c r="AW616">
        <v>0.44701754385964898</v>
      </c>
    </row>
    <row r="617" spans="1:49" x14ac:dyDescent="0.2">
      <c r="A617">
        <v>682</v>
      </c>
      <c r="B617">
        <v>699</v>
      </c>
      <c r="C617" t="s">
        <v>6301</v>
      </c>
      <c r="D617">
        <v>1</v>
      </c>
      <c r="E617">
        <v>31</v>
      </c>
      <c r="F617">
        <v>2018</v>
      </c>
      <c r="G617" t="s">
        <v>978</v>
      </c>
      <c r="H617" t="s">
        <v>4733</v>
      </c>
      <c r="I617" t="s">
        <v>5224</v>
      </c>
      <c r="J617">
        <v>100.1</v>
      </c>
      <c r="K617">
        <v>7.5</v>
      </c>
      <c r="L617" s="11">
        <v>43131</v>
      </c>
      <c r="M617" t="s">
        <v>4994</v>
      </c>
      <c r="N617">
        <v>4</v>
      </c>
      <c r="O617" s="12">
        <v>0.18888888888888888</v>
      </c>
      <c r="P617" t="s">
        <v>6298</v>
      </c>
      <c r="Q617" s="12">
        <f t="shared" si="31"/>
        <v>1.5277777777777807E-2</v>
      </c>
      <c r="R617" s="12">
        <v>0.20416666666666669</v>
      </c>
      <c r="T617" s="11">
        <v>43132</v>
      </c>
      <c r="U617" s="12">
        <v>0.39166666666666666</v>
      </c>
      <c r="V617" s="12">
        <f t="shared" si="32"/>
        <v>0.18749999999999997</v>
      </c>
      <c r="W617" s="12">
        <v>0.5</v>
      </c>
      <c r="X617" s="12">
        <f t="shared" si="33"/>
        <v>0.6875</v>
      </c>
      <c r="Y617">
        <v>12.31</v>
      </c>
      <c r="Z617" t="s">
        <v>5342</v>
      </c>
      <c r="AA617">
        <v>11.2</v>
      </c>
      <c r="AB617">
        <v>11.3</v>
      </c>
      <c r="AC617">
        <v>11.4</v>
      </c>
      <c r="AD617">
        <v>14.9</v>
      </c>
      <c r="AE617">
        <v>16.100000000000001</v>
      </c>
      <c r="AF617">
        <v>15</v>
      </c>
      <c r="AG617">
        <v>16.2</v>
      </c>
      <c r="AI617" s="11">
        <v>43137</v>
      </c>
      <c r="AJ617">
        <v>13.9</v>
      </c>
      <c r="AK617">
        <v>13.1</v>
      </c>
      <c r="AL617">
        <v>16.2</v>
      </c>
      <c r="AN617" s="11">
        <v>43146</v>
      </c>
      <c r="AO617">
        <v>9.4</v>
      </c>
      <c r="AP617">
        <v>9.5</v>
      </c>
      <c r="AR617" t="s">
        <v>5207</v>
      </c>
      <c r="AS617">
        <v>9.2907092910000003E-2</v>
      </c>
      <c r="AT617" t="s">
        <v>5343</v>
      </c>
      <c r="AU617">
        <v>0.44966442953020103</v>
      </c>
      <c r="AV617">
        <v>0.44666666666666699</v>
      </c>
      <c r="AW617">
        <v>0.44816554809843401</v>
      </c>
    </row>
    <row r="618" spans="1:49" x14ac:dyDescent="0.2">
      <c r="A618">
        <v>621</v>
      </c>
      <c r="B618">
        <v>638</v>
      </c>
      <c r="C618" t="s">
        <v>6222</v>
      </c>
      <c r="D618">
        <v>1</v>
      </c>
      <c r="E618">
        <v>4</v>
      </c>
      <c r="F618">
        <v>2018</v>
      </c>
      <c r="G618" t="s">
        <v>1072</v>
      </c>
      <c r="H618" t="s">
        <v>4727</v>
      </c>
      <c r="I618" t="s">
        <v>5255</v>
      </c>
      <c r="J618">
        <v>100</v>
      </c>
      <c r="K618">
        <v>7.3</v>
      </c>
      <c r="L618" s="11">
        <v>43104</v>
      </c>
      <c r="M618" t="s">
        <v>5342</v>
      </c>
      <c r="N618">
        <v>3</v>
      </c>
      <c r="O618" s="12">
        <v>0.17708333333333334</v>
      </c>
      <c r="P618" t="s">
        <v>6220</v>
      </c>
      <c r="Q618" s="12">
        <f t="shared" si="31"/>
        <v>1.5972222222222193E-2</v>
      </c>
      <c r="R618" s="12">
        <v>0.19305555555555554</v>
      </c>
      <c r="T618" s="11">
        <v>42740</v>
      </c>
      <c r="U618" s="12">
        <v>0.35416666666666669</v>
      </c>
      <c r="V618" s="12">
        <f t="shared" si="32"/>
        <v>0.16111111111111115</v>
      </c>
      <c r="W618" s="12">
        <v>0.5</v>
      </c>
      <c r="X618" s="12">
        <f t="shared" si="33"/>
        <v>0.6611111111111112</v>
      </c>
      <c r="Y618">
        <v>12.2</v>
      </c>
      <c r="Z618" t="s">
        <v>5342</v>
      </c>
      <c r="AA618">
        <v>11.6</v>
      </c>
      <c r="AB618">
        <v>11.5</v>
      </c>
      <c r="AC618">
        <v>11.6</v>
      </c>
      <c r="AD618">
        <v>15</v>
      </c>
      <c r="AE618">
        <v>16.3</v>
      </c>
      <c r="AF618">
        <v>15.3</v>
      </c>
      <c r="AG618">
        <v>16.100000000000001</v>
      </c>
      <c r="AI618" s="11">
        <v>43078</v>
      </c>
      <c r="AJ618">
        <v>13.1</v>
      </c>
      <c r="AK618">
        <v>15.2</v>
      </c>
      <c r="AL618">
        <v>13.8</v>
      </c>
      <c r="AN618" s="11">
        <v>43111</v>
      </c>
      <c r="AO618">
        <v>9.3000000000000007</v>
      </c>
      <c r="AP618">
        <v>9.1</v>
      </c>
      <c r="AR618" t="s">
        <v>5207</v>
      </c>
      <c r="AS618">
        <v>7.3999999999999996E-2</v>
      </c>
      <c r="AT618" t="s">
        <v>5343</v>
      </c>
      <c r="AU618">
        <v>0.46666666666666701</v>
      </c>
      <c r="AV618">
        <v>0.45751633986928097</v>
      </c>
      <c r="AW618">
        <v>0.46209150326797399</v>
      </c>
    </row>
    <row r="619" spans="1:49" x14ac:dyDescent="0.2">
      <c r="A619">
        <v>640</v>
      </c>
      <c r="B619">
        <v>657</v>
      </c>
      <c r="C619" t="s">
        <v>6246</v>
      </c>
      <c r="D619">
        <v>1</v>
      </c>
      <c r="E619">
        <v>10</v>
      </c>
      <c r="F619">
        <v>2018</v>
      </c>
      <c r="G619" t="s">
        <v>1072</v>
      </c>
      <c r="H619" t="s">
        <v>4727</v>
      </c>
      <c r="I619" t="s">
        <v>5255</v>
      </c>
      <c r="J619">
        <v>100</v>
      </c>
      <c r="K619">
        <v>7</v>
      </c>
      <c r="L619" s="11">
        <v>43110</v>
      </c>
      <c r="M619" t="s">
        <v>4994</v>
      </c>
      <c r="N619">
        <v>2</v>
      </c>
      <c r="O619" s="12">
        <v>0.16250000000000001</v>
      </c>
      <c r="P619" t="s">
        <v>6245</v>
      </c>
      <c r="Q619" s="12">
        <f t="shared" si="31"/>
        <v>1.5972222222222221E-2</v>
      </c>
      <c r="R619" s="12">
        <v>0.17847222222222223</v>
      </c>
      <c r="T619" s="11">
        <v>43111</v>
      </c>
      <c r="U619" s="12">
        <v>0.37638888888888888</v>
      </c>
      <c r="V619" s="12">
        <f t="shared" si="32"/>
        <v>0.19791666666666666</v>
      </c>
      <c r="W619" s="12">
        <v>0.5</v>
      </c>
      <c r="X619" s="12">
        <f t="shared" si="33"/>
        <v>0.69791666666666663</v>
      </c>
      <c r="Y619">
        <v>12.26</v>
      </c>
      <c r="Z619" t="s">
        <v>4994</v>
      </c>
      <c r="AA619">
        <v>11.5</v>
      </c>
      <c r="AB619">
        <v>11.4</v>
      </c>
      <c r="AC619">
        <v>11.1</v>
      </c>
      <c r="AD619">
        <v>15</v>
      </c>
      <c r="AE619">
        <v>16.3</v>
      </c>
      <c r="AF619">
        <v>15.2</v>
      </c>
      <c r="AG619">
        <v>16.7</v>
      </c>
      <c r="AI619" s="11">
        <v>43117</v>
      </c>
      <c r="AJ619">
        <v>12.9</v>
      </c>
      <c r="AK619">
        <v>13.8</v>
      </c>
      <c r="AL619">
        <v>15.2</v>
      </c>
      <c r="AN619" s="11">
        <v>43130</v>
      </c>
      <c r="AO619">
        <v>9.1999999999999993</v>
      </c>
      <c r="AP619">
        <v>9.5</v>
      </c>
      <c r="AR619" t="s">
        <v>5207</v>
      </c>
      <c r="AS619">
        <v>7.9000000000000001E-2</v>
      </c>
      <c r="AT619" t="s">
        <v>5343</v>
      </c>
      <c r="AU619">
        <v>0.473333333333333</v>
      </c>
      <c r="AV619">
        <v>0.47368421052631599</v>
      </c>
      <c r="AW619">
        <v>0.47350877192982499</v>
      </c>
    </row>
    <row r="620" spans="1:49" x14ac:dyDescent="0.2">
      <c r="A620">
        <v>494</v>
      </c>
      <c r="B620">
        <v>510</v>
      </c>
      <c r="C620" t="s">
        <v>6057</v>
      </c>
      <c r="D620">
        <v>11</v>
      </c>
      <c r="E620">
        <v>2</v>
      </c>
      <c r="F620">
        <v>2017</v>
      </c>
      <c r="G620" t="s">
        <v>1820</v>
      </c>
      <c r="H620" t="s">
        <v>4827</v>
      </c>
      <c r="I620" t="s">
        <v>5296</v>
      </c>
      <c r="J620">
        <v>100</v>
      </c>
      <c r="K620">
        <v>11.1</v>
      </c>
      <c r="L620" s="11">
        <v>43041</v>
      </c>
      <c r="M620" t="s">
        <v>4994</v>
      </c>
      <c r="N620">
        <v>3</v>
      </c>
      <c r="O620" s="12">
        <v>0.17152777777777775</v>
      </c>
      <c r="P620" t="s">
        <v>6055</v>
      </c>
      <c r="Q620" s="12">
        <f t="shared" si="31"/>
        <v>1.5972222222222249E-2</v>
      </c>
      <c r="R620" s="12">
        <v>0.1875</v>
      </c>
      <c r="T620" s="11">
        <v>43042</v>
      </c>
      <c r="U620" s="12">
        <v>0.39583333333333331</v>
      </c>
      <c r="V620" s="12">
        <f t="shared" si="32"/>
        <v>0.20833333333333331</v>
      </c>
      <c r="W620" s="12">
        <v>0.5</v>
      </c>
      <c r="X620" s="12">
        <f t="shared" si="33"/>
        <v>0.70833333333333326</v>
      </c>
      <c r="Y620">
        <v>12.3</v>
      </c>
      <c r="Z620" t="s">
        <v>4994</v>
      </c>
      <c r="AA620">
        <v>11.5</v>
      </c>
      <c r="AB620">
        <v>11.2</v>
      </c>
      <c r="AC620">
        <v>11.9</v>
      </c>
      <c r="AD620">
        <v>15.1</v>
      </c>
      <c r="AE620">
        <v>16.3</v>
      </c>
      <c r="AF620">
        <v>15.1</v>
      </c>
      <c r="AG620">
        <v>16.3</v>
      </c>
      <c r="AI620" s="11">
        <v>43047</v>
      </c>
      <c r="AJ620">
        <v>13.7</v>
      </c>
      <c r="AK620">
        <v>13.7</v>
      </c>
      <c r="AL620">
        <v>15.4</v>
      </c>
      <c r="AN620" s="11">
        <v>43053</v>
      </c>
      <c r="AO620">
        <v>10.4</v>
      </c>
      <c r="AP620">
        <v>10.1</v>
      </c>
      <c r="AR620" t="s">
        <v>5207</v>
      </c>
      <c r="AS620">
        <v>8.2000000000000003E-2</v>
      </c>
      <c r="AT620" t="s">
        <v>5343</v>
      </c>
      <c r="AU620">
        <v>0.39072847682119199</v>
      </c>
      <c r="AV620">
        <v>0.41059602649006599</v>
      </c>
      <c r="AW620">
        <v>0.40066225165562902</v>
      </c>
    </row>
    <row r="621" spans="1:49" x14ac:dyDescent="0.2">
      <c r="A621">
        <v>554</v>
      </c>
      <c r="B621">
        <v>570</v>
      </c>
      <c r="C621" t="s">
        <v>6134</v>
      </c>
      <c r="D621">
        <v>11</v>
      </c>
      <c r="E621">
        <v>15</v>
      </c>
      <c r="F621">
        <v>2017</v>
      </c>
      <c r="G621" t="s">
        <v>1820</v>
      </c>
      <c r="H621" t="s">
        <v>4827</v>
      </c>
      <c r="I621" t="s">
        <v>5296</v>
      </c>
      <c r="J621">
        <v>100</v>
      </c>
      <c r="K621">
        <v>10.6</v>
      </c>
      <c r="L621" s="11">
        <v>43054</v>
      </c>
      <c r="M621" t="s">
        <v>5342</v>
      </c>
      <c r="N621">
        <v>3</v>
      </c>
      <c r="O621" s="12">
        <v>0.20069444444444443</v>
      </c>
      <c r="P621" t="s">
        <v>6131</v>
      </c>
      <c r="Q621" s="12">
        <f t="shared" si="31"/>
        <v>1.5972222222222249E-2</v>
      </c>
      <c r="R621" s="12">
        <v>0.21666666666666667</v>
      </c>
      <c r="T621" s="11">
        <v>43055</v>
      </c>
      <c r="U621" s="12">
        <v>0.35694444444444445</v>
      </c>
      <c r="V621" s="12">
        <f t="shared" si="32"/>
        <v>0.14027777777777778</v>
      </c>
      <c r="W621" s="12">
        <v>0.5</v>
      </c>
      <c r="X621" s="12">
        <f t="shared" si="33"/>
        <v>0.64027777777777772</v>
      </c>
      <c r="Y621">
        <v>12.23</v>
      </c>
      <c r="Z621" t="s">
        <v>5342</v>
      </c>
      <c r="AA621">
        <v>11.4</v>
      </c>
      <c r="AB621">
        <v>11.2</v>
      </c>
      <c r="AC621">
        <v>11.4</v>
      </c>
      <c r="AD621">
        <v>15.1</v>
      </c>
      <c r="AE621">
        <v>16.399999999999999</v>
      </c>
      <c r="AF621">
        <v>15</v>
      </c>
      <c r="AG621">
        <v>16.2</v>
      </c>
      <c r="AI621" s="11">
        <v>43061</v>
      </c>
      <c r="AJ621">
        <v>13.7</v>
      </c>
      <c r="AK621">
        <v>14.3</v>
      </c>
      <c r="AL621">
        <v>16.600000000000001</v>
      </c>
      <c r="AN621" s="11">
        <v>43061</v>
      </c>
      <c r="AO621">
        <v>10.199999999999999</v>
      </c>
      <c r="AP621">
        <v>10.199999999999999</v>
      </c>
      <c r="AR621" t="s">
        <v>5207</v>
      </c>
      <c r="AS621">
        <v>0.106</v>
      </c>
      <c r="AT621" t="s">
        <v>5343</v>
      </c>
      <c r="AU621">
        <v>0.41059602649006599</v>
      </c>
      <c r="AV621">
        <v>0.4</v>
      </c>
      <c r="AW621">
        <v>0.40529801324503301</v>
      </c>
    </row>
    <row r="622" spans="1:49" x14ac:dyDescent="0.2">
      <c r="A622">
        <v>615</v>
      </c>
      <c r="B622">
        <v>631</v>
      </c>
      <c r="C622" t="s">
        <v>6214</v>
      </c>
      <c r="D622">
        <v>1</v>
      </c>
      <c r="E622">
        <v>3</v>
      </c>
      <c r="F622">
        <v>2018</v>
      </c>
      <c r="G622" t="s">
        <v>1224</v>
      </c>
      <c r="H622" t="s">
        <v>4730</v>
      </c>
      <c r="I622" t="s">
        <v>5247</v>
      </c>
      <c r="J622">
        <v>100.1</v>
      </c>
      <c r="K622">
        <v>6.7</v>
      </c>
      <c r="L622" s="11">
        <v>43103</v>
      </c>
      <c r="M622" t="s">
        <v>4994</v>
      </c>
      <c r="N622">
        <v>4</v>
      </c>
      <c r="O622" s="12">
        <v>0.16874999999999998</v>
      </c>
      <c r="P622" t="s">
        <v>6209</v>
      </c>
      <c r="Q622" s="12">
        <f t="shared" si="31"/>
        <v>1.5972222222222249E-2</v>
      </c>
      <c r="R622" s="12">
        <v>0.18472222222222223</v>
      </c>
      <c r="S622" t="s">
        <v>6210</v>
      </c>
      <c r="T622" s="11">
        <v>42739</v>
      </c>
      <c r="U622" s="12">
        <v>0.3611111111111111</v>
      </c>
      <c r="V622" s="12">
        <f t="shared" si="32"/>
        <v>0.17638888888888887</v>
      </c>
      <c r="W622" s="12">
        <v>0.5</v>
      </c>
      <c r="X622" s="12">
        <f t="shared" si="33"/>
        <v>0.67638888888888893</v>
      </c>
      <c r="Y622">
        <v>12.2</v>
      </c>
      <c r="Z622" t="s">
        <v>4994</v>
      </c>
      <c r="AA622">
        <v>11.2</v>
      </c>
      <c r="AB622">
        <v>11.4</v>
      </c>
      <c r="AC622">
        <v>11.4</v>
      </c>
      <c r="AD622">
        <v>15.1</v>
      </c>
      <c r="AE622">
        <v>16.399999999999999</v>
      </c>
      <c r="AF622">
        <v>15.2</v>
      </c>
      <c r="AG622">
        <v>16.5</v>
      </c>
      <c r="AI622" s="11">
        <v>43078</v>
      </c>
      <c r="AJ622">
        <v>13.3</v>
      </c>
      <c r="AK622">
        <v>14.6</v>
      </c>
      <c r="AL622">
        <v>15.6</v>
      </c>
      <c r="AN622" s="11">
        <v>43110</v>
      </c>
      <c r="AO622">
        <v>9.9</v>
      </c>
      <c r="AP622">
        <v>9.9</v>
      </c>
      <c r="AR622" t="s">
        <v>5207</v>
      </c>
      <c r="AS622">
        <v>9.4905094910000001E-2</v>
      </c>
      <c r="AT622" t="s">
        <v>5343</v>
      </c>
      <c r="AU622">
        <v>0.43046357615893999</v>
      </c>
      <c r="AV622">
        <v>0.43421052631578899</v>
      </c>
      <c r="AW622">
        <v>0.43233705123736499</v>
      </c>
    </row>
    <row r="623" spans="1:49" x14ac:dyDescent="0.2">
      <c r="A623">
        <v>656</v>
      </c>
      <c r="B623">
        <v>673</v>
      </c>
      <c r="C623" t="s">
        <v>6268</v>
      </c>
      <c r="D623">
        <v>1</v>
      </c>
      <c r="E623">
        <v>17</v>
      </c>
      <c r="F623">
        <v>2018</v>
      </c>
      <c r="G623" t="s">
        <v>1224</v>
      </c>
      <c r="H623" t="s">
        <v>4730</v>
      </c>
      <c r="I623" t="s">
        <v>5247</v>
      </c>
      <c r="J623">
        <v>100.1</v>
      </c>
      <c r="K623">
        <v>8.3000000000000007</v>
      </c>
      <c r="L623" s="11">
        <v>43117</v>
      </c>
      <c r="M623" t="s">
        <v>4994</v>
      </c>
      <c r="N623">
        <v>2</v>
      </c>
      <c r="O623" s="12">
        <v>0.1875</v>
      </c>
      <c r="P623" t="s">
        <v>6267</v>
      </c>
      <c r="Q623" s="12">
        <f t="shared" si="31"/>
        <v>1.5972222222222193E-2</v>
      </c>
      <c r="R623" s="12">
        <v>0.20347222222222219</v>
      </c>
      <c r="T623" s="11">
        <v>43118</v>
      </c>
      <c r="U623" s="12">
        <v>0.37638888888888888</v>
      </c>
      <c r="V623" s="12">
        <f t="shared" si="32"/>
        <v>0.17291666666666669</v>
      </c>
      <c r="W623" s="12">
        <v>0.5</v>
      </c>
      <c r="X623" s="12">
        <f t="shared" si="33"/>
        <v>0.67291666666666672</v>
      </c>
      <c r="Y623">
        <v>12.37</v>
      </c>
      <c r="Z623" t="s">
        <v>5342</v>
      </c>
      <c r="AA623">
        <v>11.5</v>
      </c>
      <c r="AB623">
        <v>11.4</v>
      </c>
      <c r="AC623">
        <v>11.4</v>
      </c>
      <c r="AD623">
        <v>15</v>
      </c>
      <c r="AE623">
        <v>16.5</v>
      </c>
      <c r="AF623">
        <v>15.1</v>
      </c>
      <c r="AG623">
        <v>16.5</v>
      </c>
      <c r="AI623" s="11">
        <v>43123</v>
      </c>
      <c r="AJ623">
        <v>13.4</v>
      </c>
      <c r="AK623">
        <v>14.2</v>
      </c>
      <c r="AL623">
        <v>16.600000000000001</v>
      </c>
      <c r="AN623" s="11">
        <v>43137</v>
      </c>
      <c r="AO623">
        <v>10.1</v>
      </c>
      <c r="AP623">
        <v>10</v>
      </c>
      <c r="AR623" t="s">
        <v>5207</v>
      </c>
      <c r="AS623">
        <v>9.8901098899999998E-2</v>
      </c>
      <c r="AT623" t="s">
        <v>5343</v>
      </c>
      <c r="AU623">
        <v>0.42666666666666703</v>
      </c>
      <c r="AV623">
        <v>0.43046357615893999</v>
      </c>
      <c r="AW623">
        <v>0.42856512141280401</v>
      </c>
    </row>
    <row r="624" spans="1:49" x14ac:dyDescent="0.2">
      <c r="A624">
        <v>489</v>
      </c>
      <c r="B624">
        <v>505</v>
      </c>
      <c r="C624" t="s">
        <v>6050</v>
      </c>
      <c r="D624">
        <v>11</v>
      </c>
      <c r="E624">
        <v>1</v>
      </c>
      <c r="F624">
        <v>2017</v>
      </c>
      <c r="G624" t="s">
        <v>1827</v>
      </c>
      <c r="H624" t="s">
        <v>4829</v>
      </c>
      <c r="I624" t="s">
        <v>5212</v>
      </c>
      <c r="J624">
        <v>100</v>
      </c>
      <c r="K624">
        <v>11.1</v>
      </c>
      <c r="L624" s="11">
        <v>43040</v>
      </c>
      <c r="M624" t="s">
        <v>5342</v>
      </c>
      <c r="N624">
        <v>2</v>
      </c>
      <c r="O624" s="12">
        <v>0.20277777777777781</v>
      </c>
      <c r="P624" t="s">
        <v>6049</v>
      </c>
      <c r="Q624" s="12">
        <f t="shared" si="31"/>
        <v>1.5972222222222193E-2</v>
      </c>
      <c r="R624" s="12">
        <v>0.21875</v>
      </c>
      <c r="T624" s="11">
        <v>43041</v>
      </c>
      <c r="U624" s="12">
        <v>0.38541666666666669</v>
      </c>
      <c r="V624" s="12">
        <f t="shared" si="32"/>
        <v>0.16666666666666669</v>
      </c>
      <c r="W624" s="12">
        <v>0.5</v>
      </c>
      <c r="X624" s="12">
        <f t="shared" si="33"/>
        <v>0.66666666666666674</v>
      </c>
      <c r="Y624">
        <v>12.41</v>
      </c>
      <c r="Z624" t="s">
        <v>5342</v>
      </c>
      <c r="AA624">
        <v>11.1</v>
      </c>
      <c r="AB624">
        <v>11</v>
      </c>
      <c r="AC624">
        <v>11.4</v>
      </c>
      <c r="AD624">
        <v>15.1</v>
      </c>
      <c r="AE624">
        <v>16.5</v>
      </c>
      <c r="AF624">
        <v>15.1</v>
      </c>
      <c r="AG624">
        <v>16.7</v>
      </c>
      <c r="AH624" t="s">
        <v>6051</v>
      </c>
      <c r="AI624" s="11">
        <v>43046</v>
      </c>
      <c r="AJ624">
        <v>13.7</v>
      </c>
      <c r="AK624">
        <v>15.3</v>
      </c>
      <c r="AL624">
        <v>12.9</v>
      </c>
      <c r="AN624" s="11">
        <v>43049</v>
      </c>
      <c r="AO624">
        <v>10</v>
      </c>
      <c r="AP624">
        <v>10.1</v>
      </c>
      <c r="AR624" t="s">
        <v>5207</v>
      </c>
      <c r="AS624">
        <v>8.4000000000000005E-2</v>
      </c>
      <c r="AT624" t="s">
        <v>5343</v>
      </c>
      <c r="AU624">
        <v>0.43046357615893999</v>
      </c>
      <c r="AV624">
        <v>0.43708609271523202</v>
      </c>
      <c r="AW624">
        <v>0.43377483443708598</v>
      </c>
    </row>
    <row r="625" spans="1:49" x14ac:dyDescent="0.2">
      <c r="A625">
        <v>556</v>
      </c>
      <c r="B625">
        <v>572</v>
      </c>
      <c r="C625" t="s">
        <v>6136</v>
      </c>
      <c r="D625">
        <v>11</v>
      </c>
      <c r="E625">
        <v>16</v>
      </c>
      <c r="F625">
        <v>2017</v>
      </c>
      <c r="G625" t="s">
        <v>1827</v>
      </c>
      <c r="H625" t="s">
        <v>4829</v>
      </c>
      <c r="I625" t="s">
        <v>5212</v>
      </c>
      <c r="J625">
        <v>100</v>
      </c>
      <c r="K625">
        <v>10.199999999999999</v>
      </c>
      <c r="L625" s="11">
        <v>43055</v>
      </c>
      <c r="M625" t="s">
        <v>4994</v>
      </c>
      <c r="N625">
        <v>1</v>
      </c>
      <c r="O625" s="12">
        <v>0.1875</v>
      </c>
      <c r="P625" t="s">
        <v>6137</v>
      </c>
      <c r="Q625" s="12">
        <f t="shared" si="31"/>
        <v>1.7361111111111133E-2</v>
      </c>
      <c r="R625" s="12">
        <v>0.20486111111111113</v>
      </c>
      <c r="T625" s="11">
        <v>43056</v>
      </c>
      <c r="U625" s="12">
        <v>0.375</v>
      </c>
      <c r="V625" s="12">
        <f t="shared" si="32"/>
        <v>0.17013888888888887</v>
      </c>
      <c r="W625" s="12">
        <v>0.5</v>
      </c>
      <c r="X625" s="12">
        <f t="shared" si="33"/>
        <v>0.67013888888888884</v>
      </c>
      <c r="Y625">
        <v>12.44</v>
      </c>
      <c r="Z625" t="s">
        <v>4994</v>
      </c>
      <c r="AA625">
        <v>11.3</v>
      </c>
      <c r="AB625">
        <v>11.2</v>
      </c>
      <c r="AC625">
        <v>11.4</v>
      </c>
      <c r="AD625">
        <v>15.1</v>
      </c>
      <c r="AE625">
        <v>16.3</v>
      </c>
      <c r="AF625">
        <v>15</v>
      </c>
      <c r="AG625">
        <v>16.100000000000001</v>
      </c>
      <c r="AI625" s="11">
        <v>43061</v>
      </c>
      <c r="AJ625">
        <v>13.3</v>
      </c>
      <c r="AK625">
        <v>15.4</v>
      </c>
      <c r="AL625">
        <v>12.8</v>
      </c>
      <c r="AN625" s="11">
        <v>43061</v>
      </c>
      <c r="AO625">
        <v>9.6999999999999993</v>
      </c>
      <c r="AP625">
        <v>9.5</v>
      </c>
      <c r="AR625" t="s">
        <v>5207</v>
      </c>
      <c r="AS625">
        <v>7.5999999999999998E-2</v>
      </c>
      <c r="AT625" t="s">
        <v>5343</v>
      </c>
      <c r="AU625">
        <v>0.43708609271523202</v>
      </c>
      <c r="AV625">
        <v>0.44</v>
      </c>
      <c r="AW625">
        <v>0.43854304635761598</v>
      </c>
    </row>
    <row r="626" spans="1:49" x14ac:dyDescent="0.2">
      <c r="A626">
        <v>396</v>
      </c>
      <c r="B626">
        <v>411</v>
      </c>
      <c r="C626" t="s">
        <v>5927</v>
      </c>
      <c r="D626">
        <v>10</v>
      </c>
      <c r="E626">
        <v>9</v>
      </c>
      <c r="F626">
        <v>2017</v>
      </c>
      <c r="G626" t="s">
        <v>988</v>
      </c>
      <c r="H626" t="s">
        <v>4916</v>
      </c>
      <c r="I626" t="s">
        <v>5323</v>
      </c>
      <c r="J626">
        <v>100</v>
      </c>
      <c r="K626">
        <v>13.5</v>
      </c>
      <c r="L626" s="11">
        <v>43017</v>
      </c>
      <c r="M626" t="s">
        <v>4994</v>
      </c>
      <c r="N626">
        <v>4</v>
      </c>
      <c r="O626" s="12">
        <v>0.18194444444444444</v>
      </c>
      <c r="P626" t="s">
        <v>5924</v>
      </c>
      <c r="Q626" s="12">
        <f t="shared" si="31"/>
        <v>1.5277777777777779E-2</v>
      </c>
      <c r="R626" s="12">
        <v>0.19722222222222222</v>
      </c>
      <c r="T626" s="11">
        <v>43018</v>
      </c>
      <c r="U626" s="12">
        <v>0.36805555555555558</v>
      </c>
      <c r="V626" s="12">
        <f t="shared" si="32"/>
        <v>0.17083333333333336</v>
      </c>
      <c r="W626" s="12">
        <v>0.5</v>
      </c>
      <c r="X626" s="12">
        <f t="shared" si="33"/>
        <v>0.67083333333333339</v>
      </c>
      <c r="Y626">
        <v>12.29</v>
      </c>
      <c r="Z626" t="s">
        <v>5342</v>
      </c>
      <c r="AA626">
        <v>11.6</v>
      </c>
      <c r="AB626">
        <v>11.4</v>
      </c>
      <c r="AC626">
        <v>11.3</v>
      </c>
      <c r="AD626">
        <v>15</v>
      </c>
      <c r="AE626">
        <v>16.3</v>
      </c>
      <c r="AF626">
        <v>14.8</v>
      </c>
      <c r="AG626">
        <v>15.9</v>
      </c>
      <c r="AI626" s="11">
        <v>43020</v>
      </c>
      <c r="AJ626">
        <v>15.4</v>
      </c>
      <c r="AK626">
        <v>13.2</v>
      </c>
      <c r="AL626">
        <v>14.2</v>
      </c>
      <c r="AN626" s="11">
        <v>43028</v>
      </c>
      <c r="AO626">
        <v>10.8</v>
      </c>
      <c r="AP626">
        <v>10.4</v>
      </c>
      <c r="AR626" t="s">
        <v>5207</v>
      </c>
      <c r="AS626">
        <v>8.5000000000000006E-2</v>
      </c>
      <c r="AT626" t="s">
        <v>5343</v>
      </c>
      <c r="AU626">
        <v>0.36666666666666697</v>
      </c>
      <c r="AV626">
        <v>0.37162162162162199</v>
      </c>
      <c r="AW626">
        <v>0.36914414414414398</v>
      </c>
    </row>
    <row r="627" spans="1:49" x14ac:dyDescent="0.2">
      <c r="A627">
        <v>444</v>
      </c>
      <c r="B627">
        <v>460</v>
      </c>
      <c r="C627" t="s">
        <v>5988</v>
      </c>
      <c r="D627">
        <v>10</v>
      </c>
      <c r="E627">
        <v>23</v>
      </c>
      <c r="F627">
        <v>2017</v>
      </c>
      <c r="G627" t="s">
        <v>988</v>
      </c>
      <c r="H627" t="s">
        <v>4916</v>
      </c>
      <c r="I627" t="s">
        <v>5323</v>
      </c>
      <c r="J627">
        <v>100</v>
      </c>
      <c r="K627">
        <v>12.6</v>
      </c>
      <c r="L627" s="11">
        <v>43031</v>
      </c>
      <c r="M627" t="s">
        <v>5342</v>
      </c>
      <c r="N627">
        <v>1</v>
      </c>
      <c r="O627" s="12">
        <v>0.19722222222222222</v>
      </c>
      <c r="P627" t="s">
        <v>5989</v>
      </c>
      <c r="Q627" s="12">
        <f t="shared" si="31"/>
        <v>1.5277777777777779E-2</v>
      </c>
      <c r="R627" s="12">
        <v>0.21249999999999999</v>
      </c>
      <c r="T627" s="11">
        <v>43032</v>
      </c>
      <c r="U627" s="12">
        <v>0.35555555555555557</v>
      </c>
      <c r="V627" s="12">
        <f t="shared" si="32"/>
        <v>0.14305555555555557</v>
      </c>
      <c r="W627" s="12">
        <v>0.5</v>
      </c>
      <c r="X627" s="12">
        <f t="shared" si="33"/>
        <v>0.6430555555555556</v>
      </c>
      <c r="Y627">
        <v>12.22</v>
      </c>
      <c r="Z627" t="s">
        <v>5342</v>
      </c>
      <c r="AA627">
        <v>11.1</v>
      </c>
      <c r="AB627">
        <v>11.1</v>
      </c>
      <c r="AC627" t="s">
        <v>5207</v>
      </c>
      <c r="AD627">
        <v>15.1</v>
      </c>
      <c r="AE627">
        <v>16.399999999999999</v>
      </c>
      <c r="AF627">
        <v>14.9</v>
      </c>
      <c r="AG627">
        <v>16.3</v>
      </c>
      <c r="AI627" s="11">
        <v>43034</v>
      </c>
      <c r="AJ627">
        <v>13.3</v>
      </c>
      <c r="AK627">
        <v>15.6</v>
      </c>
      <c r="AL627">
        <v>13.1</v>
      </c>
      <c r="AN627" s="11">
        <v>43040</v>
      </c>
      <c r="AO627">
        <v>10.8</v>
      </c>
      <c r="AP627">
        <v>10.7</v>
      </c>
      <c r="AR627" t="s">
        <v>5207</v>
      </c>
      <c r="AS627">
        <v>0.09</v>
      </c>
      <c r="AT627" t="s">
        <v>5343</v>
      </c>
      <c r="AU627">
        <v>0.370860927152318</v>
      </c>
      <c r="AV627">
        <v>0.37583892617449699</v>
      </c>
      <c r="AW627">
        <v>0.37334992666340699</v>
      </c>
    </row>
    <row r="628" spans="1:49" x14ac:dyDescent="0.2">
      <c r="A628">
        <v>401</v>
      </c>
      <c r="B628">
        <v>416</v>
      </c>
      <c r="C628" t="s">
        <v>5934</v>
      </c>
      <c r="D628">
        <v>10</v>
      </c>
      <c r="E628">
        <v>10</v>
      </c>
      <c r="F628">
        <v>2017</v>
      </c>
      <c r="G628" t="s">
        <v>1781</v>
      </c>
      <c r="H628" t="s">
        <v>4776</v>
      </c>
      <c r="I628" t="s">
        <v>5307</v>
      </c>
      <c r="J628">
        <v>100</v>
      </c>
      <c r="K628">
        <v>11.4</v>
      </c>
      <c r="L628" s="11">
        <v>43018</v>
      </c>
      <c r="M628" t="s">
        <v>4994</v>
      </c>
      <c r="N628">
        <v>1</v>
      </c>
      <c r="O628" s="12">
        <v>0.16388888888888889</v>
      </c>
      <c r="P628" t="s">
        <v>5935</v>
      </c>
      <c r="Q628" s="12">
        <f t="shared" si="31"/>
        <v>1.7361111111111105E-2</v>
      </c>
      <c r="R628" s="12">
        <v>0.18124999999999999</v>
      </c>
      <c r="T628" s="11">
        <v>43019</v>
      </c>
      <c r="U628" s="12">
        <v>0.38194444444444442</v>
      </c>
      <c r="V628" s="12">
        <f t="shared" si="32"/>
        <v>0.20069444444444443</v>
      </c>
      <c r="W628" s="12">
        <v>0.5</v>
      </c>
      <c r="X628" s="12">
        <f t="shared" si="33"/>
        <v>0.7006944444444444</v>
      </c>
      <c r="Y628">
        <v>12.4</v>
      </c>
      <c r="Z628" t="s">
        <v>4994</v>
      </c>
      <c r="AA628">
        <v>11.5</v>
      </c>
      <c r="AB628">
        <v>11.4</v>
      </c>
      <c r="AC628">
        <v>12</v>
      </c>
      <c r="AD628">
        <v>15</v>
      </c>
      <c r="AE628">
        <v>16.3</v>
      </c>
      <c r="AF628">
        <v>15.1</v>
      </c>
      <c r="AG628">
        <v>16.3</v>
      </c>
      <c r="AI628" s="11">
        <v>43021</v>
      </c>
      <c r="AJ628">
        <v>16.5</v>
      </c>
      <c r="AK628">
        <v>13.4</v>
      </c>
      <c r="AL628">
        <v>14.4</v>
      </c>
      <c r="AN628" s="11">
        <v>43032</v>
      </c>
      <c r="AO628">
        <v>9.4</v>
      </c>
      <c r="AP628">
        <v>9.4</v>
      </c>
      <c r="AR628" t="s">
        <v>5207</v>
      </c>
      <c r="AS628">
        <v>9.4E-2</v>
      </c>
      <c r="AT628" t="s">
        <v>5343</v>
      </c>
      <c r="AU628">
        <v>0.46</v>
      </c>
      <c r="AV628">
        <v>0.45695364238410602</v>
      </c>
      <c r="AW628">
        <v>0.45847682119205302</v>
      </c>
    </row>
    <row r="629" spans="1:49" x14ac:dyDescent="0.2">
      <c r="A629">
        <v>541</v>
      </c>
      <c r="B629">
        <v>557</v>
      </c>
      <c r="C629" t="s">
        <v>6117</v>
      </c>
      <c r="D629">
        <v>11</v>
      </c>
      <c r="E629">
        <v>14</v>
      </c>
      <c r="F629">
        <v>2017</v>
      </c>
      <c r="G629" t="s">
        <v>1781</v>
      </c>
      <c r="H629" t="s">
        <v>4776</v>
      </c>
      <c r="I629" t="s">
        <v>5307</v>
      </c>
      <c r="J629">
        <v>100</v>
      </c>
      <c r="K629">
        <v>9.4</v>
      </c>
      <c r="L629" s="11">
        <v>43053</v>
      </c>
      <c r="M629" t="s">
        <v>4994</v>
      </c>
      <c r="N629">
        <v>2</v>
      </c>
      <c r="O629" s="12">
        <v>0.1673611111111111</v>
      </c>
      <c r="P629" t="s">
        <v>6116</v>
      </c>
      <c r="Q629" s="12">
        <f t="shared" si="31"/>
        <v>1.5277777777777807E-2</v>
      </c>
      <c r="R629" s="12">
        <v>0.18263888888888891</v>
      </c>
      <c r="T629" s="11">
        <v>43054</v>
      </c>
      <c r="U629" s="12">
        <v>0.39583333333333331</v>
      </c>
      <c r="V629" s="12">
        <f t="shared" si="32"/>
        <v>0.21319444444444441</v>
      </c>
      <c r="W629" s="12">
        <v>0.5</v>
      </c>
      <c r="X629" s="12">
        <f t="shared" si="33"/>
        <v>0.71319444444444446</v>
      </c>
      <c r="Y629">
        <v>12.19</v>
      </c>
      <c r="AA629">
        <v>11.6</v>
      </c>
      <c r="AB629">
        <v>11.3</v>
      </c>
      <c r="AC629">
        <v>11.4</v>
      </c>
      <c r="AD629">
        <v>15.3</v>
      </c>
      <c r="AE629">
        <v>16.600000000000001</v>
      </c>
      <c r="AF629">
        <v>15</v>
      </c>
      <c r="AG629">
        <v>16.7</v>
      </c>
      <c r="AI629" s="11">
        <v>43056</v>
      </c>
      <c r="AJ629">
        <v>16.100000000000001</v>
      </c>
      <c r="AK629">
        <v>12.9</v>
      </c>
      <c r="AL629">
        <v>13.6</v>
      </c>
      <c r="AN629" s="11">
        <v>43061</v>
      </c>
      <c r="AO629">
        <v>9.5</v>
      </c>
      <c r="AP629">
        <v>9.3000000000000007</v>
      </c>
      <c r="AR629" t="s">
        <v>5207</v>
      </c>
      <c r="AS629">
        <v>8.3000000000000004E-2</v>
      </c>
      <c r="AT629" t="s">
        <v>5343</v>
      </c>
      <c r="AU629">
        <v>0.46405228758169897</v>
      </c>
      <c r="AV629">
        <v>0.49333333333333301</v>
      </c>
      <c r="AW629">
        <v>0.47869281045751599</v>
      </c>
    </row>
    <row r="630" spans="1:49" x14ac:dyDescent="0.2">
      <c r="A630">
        <v>357</v>
      </c>
      <c r="B630">
        <v>372</v>
      </c>
      <c r="C630" t="s">
        <v>5875</v>
      </c>
      <c r="D630">
        <v>9</v>
      </c>
      <c r="E630">
        <v>28</v>
      </c>
      <c r="F630">
        <v>2017</v>
      </c>
      <c r="G630" t="s">
        <v>1127</v>
      </c>
      <c r="H630" t="s">
        <v>4842</v>
      </c>
      <c r="I630" t="s">
        <v>5203</v>
      </c>
      <c r="J630">
        <v>99.9</v>
      </c>
      <c r="K630">
        <v>12.8</v>
      </c>
      <c r="L630" s="11">
        <v>43006</v>
      </c>
      <c r="M630" t="s">
        <v>5342</v>
      </c>
      <c r="N630">
        <v>1</v>
      </c>
      <c r="O630" s="12">
        <v>0.20208333333333331</v>
      </c>
      <c r="P630" t="s">
        <v>5876</v>
      </c>
      <c r="Q630" s="12">
        <f t="shared" si="31"/>
        <v>1.3888888888888923E-2</v>
      </c>
      <c r="R630" s="12">
        <v>0.21597222222222223</v>
      </c>
      <c r="T630" s="11">
        <v>43007</v>
      </c>
      <c r="U630" s="12">
        <v>0.35347222222222219</v>
      </c>
      <c r="V630" s="12">
        <f t="shared" si="32"/>
        <v>0.13749999999999996</v>
      </c>
      <c r="W630" s="12">
        <v>0.5</v>
      </c>
      <c r="X630" s="12">
        <f t="shared" si="33"/>
        <v>0.63749999999999996</v>
      </c>
      <c r="Y630">
        <v>12.36</v>
      </c>
      <c r="Z630" t="s">
        <v>4994</v>
      </c>
      <c r="AA630">
        <v>11.5</v>
      </c>
      <c r="AB630">
        <v>11.1</v>
      </c>
      <c r="AC630">
        <v>11.1</v>
      </c>
      <c r="AD630">
        <v>15.1</v>
      </c>
      <c r="AE630">
        <v>16.399999999999999</v>
      </c>
      <c r="AF630">
        <v>15.2</v>
      </c>
      <c r="AG630">
        <v>16.7</v>
      </c>
      <c r="AI630" s="11">
        <v>43012</v>
      </c>
      <c r="AJ630">
        <v>15.2</v>
      </c>
      <c r="AK630">
        <v>13.2</v>
      </c>
      <c r="AL630">
        <v>13.1</v>
      </c>
      <c r="AN630" s="11">
        <v>43018</v>
      </c>
      <c r="AO630">
        <v>9.6999999999999993</v>
      </c>
      <c r="AP630">
        <v>10</v>
      </c>
      <c r="AR630" t="s">
        <v>5207</v>
      </c>
      <c r="AS630">
        <v>7.8078078080000002E-2</v>
      </c>
      <c r="AT630" t="s">
        <v>5343</v>
      </c>
      <c r="AU630">
        <v>0.443708609271523</v>
      </c>
      <c r="AV630">
        <v>0.44078947368421101</v>
      </c>
      <c r="AW630">
        <v>0.44224904147786698</v>
      </c>
    </row>
    <row r="631" spans="1:49" x14ac:dyDescent="0.2">
      <c r="A631">
        <v>545</v>
      </c>
      <c r="B631">
        <v>561</v>
      </c>
      <c r="C631" t="s">
        <v>6122</v>
      </c>
      <c r="D631">
        <v>11</v>
      </c>
      <c r="E631">
        <v>14</v>
      </c>
      <c r="F631">
        <v>2017</v>
      </c>
      <c r="G631" t="s">
        <v>1127</v>
      </c>
      <c r="H631" t="s">
        <v>4842</v>
      </c>
      <c r="I631" t="s">
        <v>5203</v>
      </c>
      <c r="J631">
        <v>100</v>
      </c>
      <c r="K631">
        <v>9.6999999999999993</v>
      </c>
      <c r="L631" s="11">
        <v>43053</v>
      </c>
      <c r="M631" t="s">
        <v>5342</v>
      </c>
      <c r="N631">
        <v>2</v>
      </c>
      <c r="O631" s="12">
        <v>0.18888888888888888</v>
      </c>
      <c r="P631" t="s">
        <v>6121</v>
      </c>
      <c r="Q631" s="12">
        <f t="shared" si="31"/>
        <v>1.5972222222222249E-2</v>
      </c>
      <c r="R631" s="12">
        <v>0.20486111111111113</v>
      </c>
      <c r="T631" s="11">
        <v>43054</v>
      </c>
      <c r="U631" s="12">
        <v>0.39583333333333331</v>
      </c>
      <c r="V631" s="12">
        <f t="shared" si="32"/>
        <v>0.19097222222222218</v>
      </c>
      <c r="W631" s="12">
        <v>0.5</v>
      </c>
      <c r="X631" s="12">
        <f t="shared" si="33"/>
        <v>0.69097222222222221</v>
      </c>
      <c r="Y631">
        <v>12.29</v>
      </c>
      <c r="AA631">
        <v>11.3</v>
      </c>
      <c r="AB631">
        <v>11.2</v>
      </c>
      <c r="AC631">
        <v>11.3</v>
      </c>
      <c r="AD631">
        <v>15.1</v>
      </c>
      <c r="AE631">
        <v>16.3</v>
      </c>
      <c r="AF631">
        <v>15.1</v>
      </c>
      <c r="AG631">
        <v>16.399999999999999</v>
      </c>
      <c r="AI631" s="11">
        <v>43056</v>
      </c>
      <c r="AJ631">
        <v>14.7</v>
      </c>
      <c r="AK631">
        <v>14.5</v>
      </c>
      <c r="AL631">
        <v>13.5</v>
      </c>
      <c r="AN631" s="11">
        <v>43061</v>
      </c>
      <c r="AO631">
        <v>9.6999999999999993</v>
      </c>
      <c r="AP631">
        <v>9.6999999999999993</v>
      </c>
      <c r="AR631" t="s">
        <v>5207</v>
      </c>
      <c r="AS631">
        <v>8.8999999999999996E-2</v>
      </c>
      <c r="AT631" t="s">
        <v>5343</v>
      </c>
      <c r="AU631">
        <v>0.43708609271523202</v>
      </c>
      <c r="AV631">
        <v>0.443708609271523</v>
      </c>
      <c r="AW631">
        <v>0.44039735099337801</v>
      </c>
    </row>
    <row r="632" spans="1:49" x14ac:dyDescent="0.2">
      <c r="A632">
        <v>622</v>
      </c>
      <c r="B632">
        <v>639</v>
      </c>
      <c r="C632" t="s">
        <v>6223</v>
      </c>
      <c r="D632">
        <v>1</v>
      </c>
      <c r="E632">
        <v>4</v>
      </c>
      <c r="F632">
        <v>2018</v>
      </c>
      <c r="G632" t="s">
        <v>1743</v>
      </c>
      <c r="H632" t="s">
        <v>4937</v>
      </c>
      <c r="I632" t="s">
        <v>5314</v>
      </c>
      <c r="J632">
        <v>100</v>
      </c>
      <c r="K632">
        <v>8.1999999999999993</v>
      </c>
      <c r="L632" s="11">
        <v>43104</v>
      </c>
      <c r="M632" t="s">
        <v>5342</v>
      </c>
      <c r="N632">
        <v>4</v>
      </c>
      <c r="O632" s="12">
        <v>0.17708333333333334</v>
      </c>
      <c r="P632" t="s">
        <v>6220</v>
      </c>
      <c r="Q632" s="12">
        <f t="shared" si="31"/>
        <v>1.5972222222222193E-2</v>
      </c>
      <c r="R632" s="12">
        <v>0.19305555555555554</v>
      </c>
      <c r="T632" s="11">
        <v>42740</v>
      </c>
      <c r="U632" s="12">
        <v>0.35416666666666669</v>
      </c>
      <c r="V632" s="12">
        <f t="shared" si="32"/>
        <v>0.16111111111111115</v>
      </c>
      <c r="W632" s="12">
        <v>0.5</v>
      </c>
      <c r="X632" s="12">
        <f t="shared" si="33"/>
        <v>0.6611111111111112</v>
      </c>
      <c r="Y632">
        <v>12.19</v>
      </c>
      <c r="Z632" t="s">
        <v>5342</v>
      </c>
      <c r="AA632">
        <v>11.5</v>
      </c>
      <c r="AB632">
        <v>11.4</v>
      </c>
      <c r="AC632">
        <v>11.2</v>
      </c>
      <c r="AD632">
        <v>15.2</v>
      </c>
      <c r="AE632">
        <v>16.600000000000001</v>
      </c>
      <c r="AF632">
        <v>15.3</v>
      </c>
      <c r="AG632">
        <v>16.5</v>
      </c>
      <c r="AI632" s="11">
        <v>43078</v>
      </c>
      <c r="AJ632">
        <v>16.100000000000001</v>
      </c>
      <c r="AK632">
        <v>14.1</v>
      </c>
      <c r="AL632">
        <v>13.2</v>
      </c>
      <c r="AN632" s="11">
        <v>43111</v>
      </c>
      <c r="AO632">
        <v>10.4</v>
      </c>
      <c r="AP632">
        <v>10.3</v>
      </c>
      <c r="AR632" t="s">
        <v>5207</v>
      </c>
      <c r="AS632">
        <v>9.2999999999999999E-2</v>
      </c>
      <c r="AT632" t="s">
        <v>5343</v>
      </c>
      <c r="AU632">
        <v>0.40789473684210498</v>
      </c>
      <c r="AV632">
        <v>0.40522875816993498</v>
      </c>
      <c r="AW632">
        <v>0.40656174750601998</v>
      </c>
    </row>
    <row r="633" spans="1:49" x14ac:dyDescent="0.2">
      <c r="A633">
        <v>670</v>
      </c>
      <c r="B633">
        <v>687</v>
      </c>
      <c r="C633" t="s">
        <v>6285</v>
      </c>
      <c r="D633">
        <v>1</v>
      </c>
      <c r="E633">
        <v>22</v>
      </c>
      <c r="F633">
        <v>2018</v>
      </c>
      <c r="G633" t="s">
        <v>1743</v>
      </c>
      <c r="H633" t="s">
        <v>4937</v>
      </c>
      <c r="I633" t="s">
        <v>5314</v>
      </c>
      <c r="J633">
        <v>100.1</v>
      </c>
      <c r="K633">
        <v>8.1999999999999993</v>
      </c>
      <c r="L633" s="11">
        <v>43122</v>
      </c>
      <c r="M633" t="s">
        <v>5342</v>
      </c>
      <c r="N633">
        <v>4</v>
      </c>
      <c r="O633" s="12">
        <v>0.23263888888888887</v>
      </c>
      <c r="P633" t="s">
        <v>6282</v>
      </c>
      <c r="Q633" s="12">
        <f t="shared" si="31"/>
        <v>1.6666666666666691E-2</v>
      </c>
      <c r="R633" s="12">
        <v>0.24930555555555556</v>
      </c>
      <c r="T633" s="11">
        <v>43123</v>
      </c>
      <c r="U633" s="12">
        <v>0.37152777777777773</v>
      </c>
      <c r="V633" s="12">
        <f t="shared" si="32"/>
        <v>0.12222222222222218</v>
      </c>
      <c r="W633" s="12">
        <v>0.5</v>
      </c>
      <c r="X633" s="12">
        <f t="shared" si="33"/>
        <v>0.62222222222222223</v>
      </c>
      <c r="Y633">
        <v>12.38</v>
      </c>
      <c r="Z633" t="s">
        <v>5342</v>
      </c>
      <c r="AA633">
        <v>11.2</v>
      </c>
      <c r="AB633">
        <v>11.2</v>
      </c>
      <c r="AC633">
        <v>11.4</v>
      </c>
      <c r="AD633">
        <v>15.3</v>
      </c>
      <c r="AE633">
        <v>16.399999999999999</v>
      </c>
      <c r="AF633">
        <v>15.1</v>
      </c>
      <c r="AG633">
        <v>16.2</v>
      </c>
      <c r="AI633" s="11">
        <v>43130</v>
      </c>
      <c r="AJ633">
        <v>13.6</v>
      </c>
      <c r="AK633">
        <v>16.5</v>
      </c>
      <c r="AL633">
        <v>13</v>
      </c>
      <c r="AN633" s="11">
        <v>43138</v>
      </c>
      <c r="AO633">
        <v>10.1</v>
      </c>
      <c r="AP633">
        <v>10.1</v>
      </c>
      <c r="AR633" t="s">
        <v>5207</v>
      </c>
      <c r="AS633">
        <v>9.2907092910000003E-2</v>
      </c>
      <c r="AT633" t="s">
        <v>5343</v>
      </c>
      <c r="AU633">
        <v>0.41176470588235298</v>
      </c>
      <c r="AV633">
        <v>0.40397350993377501</v>
      </c>
      <c r="AW633">
        <v>0.40786910790806402</v>
      </c>
    </row>
    <row r="634" spans="1:49" x14ac:dyDescent="0.2">
      <c r="A634">
        <v>610</v>
      </c>
      <c r="B634">
        <v>626</v>
      </c>
      <c r="C634" t="s">
        <v>6206</v>
      </c>
      <c r="D634">
        <v>12</v>
      </c>
      <c r="E634">
        <v>7</v>
      </c>
      <c r="F634">
        <v>2017</v>
      </c>
      <c r="G634" t="s">
        <v>1266</v>
      </c>
      <c r="H634" t="s">
        <v>5171</v>
      </c>
      <c r="I634" t="s">
        <v>5298</v>
      </c>
      <c r="J634">
        <v>100</v>
      </c>
      <c r="K634">
        <v>7.2</v>
      </c>
      <c r="L634" s="11">
        <v>43076</v>
      </c>
      <c r="M634" t="s">
        <v>5342</v>
      </c>
      <c r="N634">
        <v>3</v>
      </c>
      <c r="O634" s="12">
        <v>0.19236111111111112</v>
      </c>
      <c r="P634" t="s">
        <v>6204</v>
      </c>
      <c r="Q634" s="12">
        <f t="shared" si="31"/>
        <v>1.6666666666666663E-2</v>
      </c>
      <c r="R634" s="12">
        <v>0.20902777777777778</v>
      </c>
      <c r="T634" s="11">
        <v>43077</v>
      </c>
      <c r="U634" s="12">
        <v>0.38125000000000003</v>
      </c>
      <c r="V634" s="12">
        <f t="shared" si="32"/>
        <v>0.17222222222222225</v>
      </c>
      <c r="W634" s="12">
        <v>0.5</v>
      </c>
      <c r="X634" s="12">
        <f t="shared" si="33"/>
        <v>0.67222222222222228</v>
      </c>
      <c r="Y634">
        <v>12.38</v>
      </c>
      <c r="Z634" t="s">
        <v>4994</v>
      </c>
      <c r="AA634">
        <v>11.3</v>
      </c>
      <c r="AB634">
        <v>11.5</v>
      </c>
      <c r="AC634">
        <v>11.4</v>
      </c>
      <c r="AD634">
        <v>15</v>
      </c>
      <c r="AE634">
        <v>16.399999999999999</v>
      </c>
      <c r="AF634">
        <v>14.9</v>
      </c>
      <c r="AG634">
        <v>16.100000000000001</v>
      </c>
      <c r="AI634" s="11">
        <v>43088</v>
      </c>
      <c r="AJ634">
        <v>13.3</v>
      </c>
      <c r="AK634">
        <v>15.2</v>
      </c>
      <c r="AL634">
        <v>14.1</v>
      </c>
      <c r="AN634" s="11">
        <v>43088</v>
      </c>
      <c r="AO634">
        <v>9.8000000000000007</v>
      </c>
      <c r="AP634">
        <v>9.6</v>
      </c>
      <c r="AR634" t="s">
        <v>5207</v>
      </c>
      <c r="AS634">
        <v>8.4000000000000005E-2</v>
      </c>
      <c r="AT634" t="s">
        <v>5343</v>
      </c>
      <c r="AU634">
        <v>0.44</v>
      </c>
      <c r="AV634">
        <v>0.43624161073825501</v>
      </c>
      <c r="AW634">
        <v>0.43812080536912801</v>
      </c>
    </row>
    <row r="635" spans="1:49" x14ac:dyDescent="0.2">
      <c r="A635">
        <v>696</v>
      </c>
      <c r="B635">
        <v>713</v>
      </c>
      <c r="C635" t="s">
        <v>6319</v>
      </c>
      <c r="D635">
        <v>2</v>
      </c>
      <c r="E635">
        <v>6</v>
      </c>
      <c r="F635">
        <v>2018</v>
      </c>
      <c r="G635" t="s">
        <v>1266</v>
      </c>
      <c r="H635" t="s">
        <v>5171</v>
      </c>
      <c r="I635" t="s">
        <v>5298</v>
      </c>
      <c r="J635">
        <v>100</v>
      </c>
      <c r="K635">
        <v>6.3</v>
      </c>
      <c r="L635" s="11">
        <v>43137</v>
      </c>
      <c r="M635" t="s">
        <v>4994</v>
      </c>
      <c r="N635">
        <v>2</v>
      </c>
      <c r="O635" s="12">
        <v>0.17986111111111111</v>
      </c>
      <c r="P635" t="s">
        <v>6318</v>
      </c>
      <c r="Q635" s="12">
        <f t="shared" si="31"/>
        <v>1.5972222222222221E-2</v>
      </c>
      <c r="R635" s="12">
        <v>0.19583333333333333</v>
      </c>
      <c r="T635" s="11">
        <v>43138</v>
      </c>
      <c r="U635" s="12">
        <v>0.38194444444444442</v>
      </c>
      <c r="V635" s="12">
        <f t="shared" si="32"/>
        <v>0.18611111111111109</v>
      </c>
      <c r="W635" s="12">
        <v>0.5</v>
      </c>
      <c r="X635" s="12">
        <f t="shared" si="33"/>
        <v>0.68611111111111112</v>
      </c>
      <c r="Y635" t="s">
        <v>5207</v>
      </c>
      <c r="Z635" t="s">
        <v>4994</v>
      </c>
      <c r="AA635">
        <v>11.3</v>
      </c>
      <c r="AB635">
        <v>11</v>
      </c>
      <c r="AC635">
        <v>11.2</v>
      </c>
      <c r="AD635">
        <v>15.1</v>
      </c>
      <c r="AE635">
        <v>16.3</v>
      </c>
      <c r="AF635">
        <v>15</v>
      </c>
      <c r="AG635">
        <v>15.6</v>
      </c>
      <c r="AI635" s="11">
        <v>43146</v>
      </c>
      <c r="AJ635">
        <v>14.1</v>
      </c>
      <c r="AK635">
        <v>13.5</v>
      </c>
      <c r="AL635">
        <v>14.3</v>
      </c>
      <c r="AN635" s="11">
        <v>43154</v>
      </c>
      <c r="AO635">
        <v>9.8000000000000007</v>
      </c>
      <c r="AP635">
        <v>9.5</v>
      </c>
      <c r="AR635" t="s">
        <v>5207</v>
      </c>
      <c r="AS635">
        <v>8.4000000000000005E-2</v>
      </c>
      <c r="AT635" t="s">
        <v>5343</v>
      </c>
      <c r="AU635">
        <v>0.43046357615893999</v>
      </c>
      <c r="AV635">
        <v>0.40666666666666701</v>
      </c>
      <c r="AW635">
        <v>0.418565121412803</v>
      </c>
    </row>
    <row r="636" spans="1:49" x14ac:dyDescent="0.2">
      <c r="A636">
        <v>598</v>
      </c>
      <c r="B636">
        <v>614</v>
      </c>
      <c r="C636" t="s">
        <v>6191</v>
      </c>
      <c r="D636">
        <v>12</v>
      </c>
      <c r="E636">
        <v>6</v>
      </c>
      <c r="F636">
        <v>2017</v>
      </c>
      <c r="G636" t="s">
        <v>1837</v>
      </c>
      <c r="H636" t="s">
        <v>4989</v>
      </c>
      <c r="I636" t="s">
        <v>5240</v>
      </c>
      <c r="J636">
        <v>100</v>
      </c>
      <c r="K636">
        <v>10</v>
      </c>
      <c r="L636" s="11">
        <v>43075</v>
      </c>
      <c r="M636" t="s">
        <v>4994</v>
      </c>
      <c r="N636">
        <v>3</v>
      </c>
      <c r="O636" s="12">
        <v>0.17291666666666669</v>
      </c>
      <c r="P636" t="s">
        <v>6189</v>
      </c>
      <c r="Q636" s="12">
        <f t="shared" si="31"/>
        <v>1.7361111111111077E-2</v>
      </c>
      <c r="R636" s="12">
        <v>0.19027777777777777</v>
      </c>
      <c r="T636" s="11">
        <v>43076</v>
      </c>
      <c r="U636" s="12">
        <v>0.35972222222222222</v>
      </c>
      <c r="V636" s="12">
        <f t="shared" si="32"/>
        <v>0.16944444444444445</v>
      </c>
      <c r="W636" s="12">
        <v>0.5</v>
      </c>
      <c r="X636" s="12">
        <f t="shared" si="33"/>
        <v>0.66944444444444451</v>
      </c>
      <c r="Y636">
        <v>12.3</v>
      </c>
      <c r="Z636" t="s">
        <v>5342</v>
      </c>
      <c r="AA636">
        <v>11.4</v>
      </c>
      <c r="AB636">
        <v>11.5</v>
      </c>
      <c r="AC636">
        <v>11.7</v>
      </c>
      <c r="AD636">
        <v>15.1</v>
      </c>
      <c r="AE636">
        <v>16.3</v>
      </c>
      <c r="AF636">
        <v>14.9</v>
      </c>
      <c r="AG636">
        <v>16.2</v>
      </c>
      <c r="AI636" s="11">
        <v>43088</v>
      </c>
      <c r="AJ636">
        <v>13.5</v>
      </c>
      <c r="AK636">
        <v>16.100000000000001</v>
      </c>
      <c r="AL636">
        <v>14.2</v>
      </c>
      <c r="AN636" s="11">
        <v>43088</v>
      </c>
      <c r="AO636">
        <v>10.199999999999999</v>
      </c>
      <c r="AP636">
        <v>10.199999999999999</v>
      </c>
      <c r="AR636" t="s">
        <v>5207</v>
      </c>
      <c r="AS636">
        <v>9.1999999999999998E-2</v>
      </c>
      <c r="AT636" t="s">
        <v>5343</v>
      </c>
      <c r="AU636">
        <v>0.40397350993377501</v>
      </c>
      <c r="AV636">
        <v>0.40268456375838901</v>
      </c>
      <c r="AW636">
        <v>0.40332903684608201</v>
      </c>
    </row>
    <row r="637" spans="1:49" x14ac:dyDescent="0.2">
      <c r="A637">
        <v>667</v>
      </c>
      <c r="B637">
        <v>684</v>
      </c>
      <c r="C637" t="s">
        <v>6281</v>
      </c>
      <c r="D637">
        <v>1</v>
      </c>
      <c r="E637">
        <v>22</v>
      </c>
      <c r="F637">
        <v>2018</v>
      </c>
      <c r="G637" t="s">
        <v>1837</v>
      </c>
      <c r="H637" t="s">
        <v>4989</v>
      </c>
      <c r="I637" t="s">
        <v>5240</v>
      </c>
      <c r="J637">
        <v>99.9</v>
      </c>
      <c r="K637">
        <v>8.8000000000000007</v>
      </c>
      <c r="L637" s="11">
        <v>43122</v>
      </c>
      <c r="M637" t="s">
        <v>5342</v>
      </c>
      <c r="N637">
        <v>1</v>
      </c>
      <c r="O637" s="12">
        <v>0.23263888888888887</v>
      </c>
      <c r="P637" t="s">
        <v>6282</v>
      </c>
      <c r="Q637" s="12">
        <f t="shared" si="31"/>
        <v>1.6666666666666691E-2</v>
      </c>
      <c r="R637" s="12">
        <v>0.24930555555555556</v>
      </c>
      <c r="T637" s="11">
        <v>43123</v>
      </c>
      <c r="U637" s="12">
        <v>0.37152777777777773</v>
      </c>
      <c r="V637" s="12">
        <f t="shared" si="32"/>
        <v>0.12222222222222218</v>
      </c>
      <c r="W637" s="12">
        <v>0.5</v>
      </c>
      <c r="X637" s="12">
        <f t="shared" si="33"/>
        <v>0.62222222222222223</v>
      </c>
      <c r="Y637">
        <v>12.34</v>
      </c>
      <c r="Z637" t="s">
        <v>5342</v>
      </c>
      <c r="AA637">
        <v>11.4</v>
      </c>
      <c r="AB637">
        <v>11.5</v>
      </c>
      <c r="AC637">
        <v>11.3</v>
      </c>
      <c r="AD637">
        <v>15</v>
      </c>
      <c r="AE637">
        <v>16.2</v>
      </c>
      <c r="AF637">
        <v>15.2</v>
      </c>
      <c r="AG637">
        <v>16.5</v>
      </c>
      <c r="AI637" s="11">
        <v>43130</v>
      </c>
      <c r="AJ637">
        <v>13.2</v>
      </c>
      <c r="AK637">
        <v>16.2</v>
      </c>
      <c r="AL637">
        <v>13.8</v>
      </c>
      <c r="AN637" s="11">
        <v>43138</v>
      </c>
      <c r="AO637">
        <v>10.199999999999999</v>
      </c>
      <c r="AP637">
        <v>10.5</v>
      </c>
      <c r="AR637" t="s">
        <v>5207</v>
      </c>
      <c r="AS637">
        <v>9.0090090090000005E-2</v>
      </c>
      <c r="AT637" t="s">
        <v>5343</v>
      </c>
      <c r="AU637">
        <v>0.4</v>
      </c>
      <c r="AV637">
        <v>0.394736842105263</v>
      </c>
      <c r="AW637">
        <v>0.39736842105263198</v>
      </c>
    </row>
    <row r="638" spans="1:49" x14ac:dyDescent="0.2">
      <c r="A638">
        <v>679</v>
      </c>
      <c r="B638">
        <v>696</v>
      </c>
      <c r="C638" t="s">
        <v>6297</v>
      </c>
      <c r="D638">
        <v>1</v>
      </c>
      <c r="E638">
        <v>31</v>
      </c>
      <c r="F638">
        <v>2018</v>
      </c>
      <c r="G638" t="s">
        <v>1399</v>
      </c>
      <c r="H638" t="s">
        <v>5197</v>
      </c>
      <c r="I638" t="s">
        <v>5294</v>
      </c>
      <c r="J638">
        <v>100</v>
      </c>
      <c r="K638" t="s">
        <v>6291</v>
      </c>
      <c r="L638" s="11">
        <v>43131</v>
      </c>
      <c r="M638" t="s">
        <v>4994</v>
      </c>
      <c r="N638">
        <v>1</v>
      </c>
      <c r="O638" s="12">
        <v>0.18888888888888888</v>
      </c>
      <c r="P638" t="s">
        <v>6298</v>
      </c>
      <c r="Q638" s="12">
        <f t="shared" si="31"/>
        <v>1.5277777777777807E-2</v>
      </c>
      <c r="R638" s="12">
        <v>0.20416666666666669</v>
      </c>
      <c r="T638" s="11">
        <v>43132</v>
      </c>
      <c r="U638" s="12">
        <v>0.39166666666666666</v>
      </c>
      <c r="V638" s="12">
        <f t="shared" si="32"/>
        <v>0.18749999999999997</v>
      </c>
      <c r="W638" s="12">
        <v>0.5</v>
      </c>
      <c r="X638" s="12">
        <f t="shared" si="33"/>
        <v>0.6875</v>
      </c>
      <c r="Y638">
        <v>12.42</v>
      </c>
      <c r="Z638" t="s">
        <v>5342</v>
      </c>
      <c r="AA638">
        <v>11.5</v>
      </c>
      <c r="AB638">
        <v>11.4</v>
      </c>
      <c r="AC638">
        <v>11.9</v>
      </c>
      <c r="AD638">
        <v>15.2</v>
      </c>
      <c r="AE638">
        <v>16.399999999999999</v>
      </c>
      <c r="AF638">
        <v>15</v>
      </c>
      <c r="AG638">
        <v>16.3</v>
      </c>
      <c r="AI638" s="11">
        <v>43137</v>
      </c>
      <c r="AJ638">
        <v>13.1</v>
      </c>
      <c r="AK638">
        <v>16</v>
      </c>
      <c r="AL638">
        <v>13.6</v>
      </c>
      <c r="AN638" s="11">
        <v>43146</v>
      </c>
      <c r="AO638" t="s">
        <v>5207</v>
      </c>
      <c r="AP638">
        <v>8.8000000000000007</v>
      </c>
      <c r="AR638" t="s">
        <v>5207</v>
      </c>
      <c r="AS638">
        <v>7.9000000000000001E-2</v>
      </c>
      <c r="AT638" t="s">
        <v>5343</v>
      </c>
      <c r="AU638" t="s">
        <v>5207</v>
      </c>
      <c r="AV638">
        <v>0.5</v>
      </c>
      <c r="AW638" t="s">
        <v>5207</v>
      </c>
    </row>
    <row r="639" spans="1:49" x14ac:dyDescent="0.2">
      <c r="A639">
        <v>688</v>
      </c>
      <c r="B639">
        <v>705</v>
      </c>
      <c r="C639" t="s">
        <v>6309</v>
      </c>
      <c r="D639">
        <v>2</v>
      </c>
      <c r="E639">
        <v>5</v>
      </c>
      <c r="F639">
        <v>2018</v>
      </c>
      <c r="G639" t="s">
        <v>1399</v>
      </c>
      <c r="H639" t="s">
        <v>5197</v>
      </c>
      <c r="I639" t="s">
        <v>5294</v>
      </c>
      <c r="J639">
        <v>100</v>
      </c>
      <c r="K639" t="s">
        <v>6291</v>
      </c>
      <c r="L639" s="11">
        <v>43136</v>
      </c>
      <c r="M639" t="s">
        <v>4994</v>
      </c>
      <c r="N639">
        <v>2</v>
      </c>
      <c r="O639" s="12">
        <v>0.20277777777777781</v>
      </c>
      <c r="P639" t="s">
        <v>6308</v>
      </c>
      <c r="Q639" s="12">
        <f t="shared" si="31"/>
        <v>1.6666666666666635E-2</v>
      </c>
      <c r="R639" s="12">
        <v>0.21944444444444444</v>
      </c>
      <c r="T639" s="11">
        <v>43137</v>
      </c>
      <c r="U639" s="12">
        <v>0.36944444444444446</v>
      </c>
      <c r="V639" s="12">
        <f t="shared" si="32"/>
        <v>0.15000000000000002</v>
      </c>
      <c r="W639" s="12">
        <v>0.5</v>
      </c>
      <c r="X639" s="12">
        <f t="shared" si="33"/>
        <v>0.65</v>
      </c>
      <c r="Y639">
        <v>12.31</v>
      </c>
      <c r="Z639" t="s">
        <v>5342</v>
      </c>
      <c r="AA639">
        <v>11.8</v>
      </c>
      <c r="AB639">
        <v>11.4</v>
      </c>
      <c r="AC639">
        <v>11.3</v>
      </c>
      <c r="AD639">
        <v>15.1</v>
      </c>
      <c r="AE639">
        <v>16.399999999999999</v>
      </c>
      <c r="AF639">
        <v>15.1</v>
      </c>
      <c r="AG639">
        <v>16.5</v>
      </c>
      <c r="AI639" s="11">
        <v>43139</v>
      </c>
      <c r="AJ639">
        <v>14</v>
      </c>
      <c r="AK639">
        <v>13.7</v>
      </c>
      <c r="AL639">
        <v>15.4</v>
      </c>
      <c r="AN639" s="11">
        <v>43154</v>
      </c>
      <c r="AO639">
        <v>9</v>
      </c>
      <c r="AP639">
        <v>9.1</v>
      </c>
      <c r="AR639" t="s">
        <v>5207</v>
      </c>
      <c r="AS639">
        <v>8.5999999999999993E-2</v>
      </c>
      <c r="AT639" t="s">
        <v>5343</v>
      </c>
      <c r="AU639">
        <v>0.49006622516556297</v>
      </c>
      <c r="AV639">
        <v>0.49006622516556297</v>
      </c>
      <c r="AW639">
        <v>0.49006622516556297</v>
      </c>
    </row>
    <row r="640" spans="1:49" x14ac:dyDescent="0.2">
      <c r="A640">
        <v>440</v>
      </c>
      <c r="B640">
        <v>456</v>
      </c>
      <c r="C640" t="s">
        <v>5983</v>
      </c>
      <c r="D640">
        <v>10</v>
      </c>
      <c r="E640">
        <v>23</v>
      </c>
      <c r="F640">
        <v>2017</v>
      </c>
      <c r="G640" t="s">
        <v>1388</v>
      </c>
      <c r="H640" t="s">
        <v>5167</v>
      </c>
      <c r="I640" t="s">
        <v>5269</v>
      </c>
      <c r="J640">
        <v>100</v>
      </c>
      <c r="K640">
        <v>11.5</v>
      </c>
      <c r="L640" s="11">
        <v>43031</v>
      </c>
      <c r="M640" t="s">
        <v>4994</v>
      </c>
      <c r="N640">
        <v>1</v>
      </c>
      <c r="O640" s="12">
        <v>0.17708333333333334</v>
      </c>
      <c r="P640" t="s">
        <v>5984</v>
      </c>
      <c r="Q640" s="12">
        <f t="shared" si="31"/>
        <v>1.5972222222222193E-2</v>
      </c>
      <c r="R640" s="12">
        <v>0.19305555555555554</v>
      </c>
      <c r="T640" s="11">
        <v>43032</v>
      </c>
      <c r="U640" s="12">
        <v>0.35555555555555557</v>
      </c>
      <c r="V640" s="12">
        <f t="shared" si="32"/>
        <v>0.16250000000000003</v>
      </c>
      <c r="W640" s="12">
        <v>0.5</v>
      </c>
      <c r="X640" s="12">
        <f t="shared" si="33"/>
        <v>0.66250000000000009</v>
      </c>
      <c r="Y640">
        <v>12.13</v>
      </c>
      <c r="Z640" t="s">
        <v>5342</v>
      </c>
      <c r="AA640">
        <v>10.9</v>
      </c>
      <c r="AB640" t="s">
        <v>5207</v>
      </c>
      <c r="AC640" t="s">
        <v>5207</v>
      </c>
      <c r="AD640">
        <v>14.9</v>
      </c>
      <c r="AE640">
        <v>16.2</v>
      </c>
      <c r="AF640">
        <v>15.2</v>
      </c>
      <c r="AG640">
        <v>16.5</v>
      </c>
      <c r="AI640" s="11">
        <v>43034</v>
      </c>
      <c r="AJ640">
        <v>13.4</v>
      </c>
      <c r="AK640">
        <v>15.2</v>
      </c>
      <c r="AL640">
        <v>13.1</v>
      </c>
      <c r="AN640" s="11">
        <v>43040</v>
      </c>
      <c r="AO640">
        <v>9.8000000000000007</v>
      </c>
      <c r="AP640">
        <v>9.9</v>
      </c>
      <c r="AR640" t="s">
        <v>5207</v>
      </c>
      <c r="AS640">
        <v>9.2999999999999999E-2</v>
      </c>
      <c r="AT640" t="s">
        <v>5343</v>
      </c>
      <c r="AU640">
        <v>0.42953020134228198</v>
      </c>
      <c r="AV640">
        <v>0.43421052631578899</v>
      </c>
      <c r="AW640">
        <v>0.43187036382903599</v>
      </c>
    </row>
    <row r="641" spans="1:49" x14ac:dyDescent="0.2">
      <c r="A641">
        <v>512</v>
      </c>
      <c r="B641">
        <v>528</v>
      </c>
      <c r="C641" t="s">
        <v>6080</v>
      </c>
      <c r="D641">
        <v>11</v>
      </c>
      <c r="E641">
        <v>7</v>
      </c>
      <c r="F641">
        <v>2017</v>
      </c>
      <c r="G641" t="s">
        <v>1388</v>
      </c>
      <c r="H641" t="s">
        <v>5167</v>
      </c>
      <c r="I641" t="s">
        <v>5269</v>
      </c>
      <c r="J641">
        <v>100</v>
      </c>
      <c r="K641">
        <v>10.4</v>
      </c>
      <c r="L641" s="11">
        <v>43046</v>
      </c>
      <c r="M641" t="s">
        <v>5342</v>
      </c>
      <c r="N641">
        <v>1</v>
      </c>
      <c r="O641" s="12">
        <v>0.19305555555555554</v>
      </c>
      <c r="P641" t="s">
        <v>6081</v>
      </c>
      <c r="Q641" s="12">
        <f t="shared" si="31"/>
        <v>1.5277777777777807E-2</v>
      </c>
      <c r="R641" s="12">
        <v>0.20833333333333334</v>
      </c>
      <c r="T641" s="11">
        <v>43047</v>
      </c>
      <c r="U641" s="12">
        <v>0.35902777777777778</v>
      </c>
      <c r="V641" s="12">
        <f t="shared" si="32"/>
        <v>0.15069444444444444</v>
      </c>
      <c r="W641" s="12">
        <v>0.5</v>
      </c>
      <c r="X641" s="12">
        <f t="shared" si="33"/>
        <v>0.65069444444444446</v>
      </c>
      <c r="Y641">
        <v>12.35</v>
      </c>
      <c r="Z641" t="s">
        <v>4994</v>
      </c>
      <c r="AA641">
        <v>11.6</v>
      </c>
      <c r="AB641">
        <v>11.9</v>
      </c>
      <c r="AC641">
        <v>11.8</v>
      </c>
      <c r="AD641">
        <v>15.1</v>
      </c>
      <c r="AE641">
        <v>16.399999999999999</v>
      </c>
      <c r="AF641">
        <v>15.2</v>
      </c>
      <c r="AG641">
        <v>16.600000000000001</v>
      </c>
      <c r="AI641" s="11">
        <v>43049</v>
      </c>
      <c r="AJ641">
        <v>14.1</v>
      </c>
      <c r="AK641">
        <v>15.9</v>
      </c>
      <c r="AL641">
        <v>14</v>
      </c>
      <c r="AN641" s="11">
        <v>43055</v>
      </c>
      <c r="AO641">
        <v>10</v>
      </c>
      <c r="AP641">
        <v>10.199999999999999</v>
      </c>
      <c r="AR641" t="s">
        <v>5207</v>
      </c>
      <c r="AS641">
        <v>8.6999999999999994E-2</v>
      </c>
      <c r="AT641" t="s">
        <v>5343</v>
      </c>
      <c r="AU641">
        <v>0.42384105960264901</v>
      </c>
      <c r="AV641">
        <v>0.42105263157894801</v>
      </c>
      <c r="AW641">
        <v>0.42244684559079798</v>
      </c>
    </row>
    <row r="642" spans="1:49" x14ac:dyDescent="0.2">
      <c r="A642">
        <v>442</v>
      </c>
      <c r="B642">
        <v>458</v>
      </c>
      <c r="C642" t="s">
        <v>5986</v>
      </c>
      <c r="D642">
        <v>10</v>
      </c>
      <c r="E642">
        <v>23</v>
      </c>
      <c r="F642">
        <v>2017</v>
      </c>
      <c r="G642" t="s">
        <v>1332</v>
      </c>
      <c r="H642" t="s">
        <v>5092</v>
      </c>
      <c r="I642" t="s">
        <v>5261</v>
      </c>
      <c r="J642">
        <v>100</v>
      </c>
      <c r="K642">
        <v>11.1</v>
      </c>
      <c r="L642" s="11">
        <v>43031</v>
      </c>
      <c r="M642" t="s">
        <v>4994</v>
      </c>
      <c r="N642">
        <v>3</v>
      </c>
      <c r="O642" s="12">
        <v>0.17708333333333334</v>
      </c>
      <c r="P642" t="s">
        <v>5984</v>
      </c>
      <c r="Q642" s="12">
        <f t="shared" si="31"/>
        <v>1.5972222222222193E-2</v>
      </c>
      <c r="R642" s="12">
        <v>0.19305555555555554</v>
      </c>
      <c r="T642" s="11">
        <v>43032</v>
      </c>
      <c r="U642" s="12">
        <v>0.35555555555555557</v>
      </c>
      <c r="V642" s="12">
        <f t="shared" si="32"/>
        <v>0.16250000000000003</v>
      </c>
      <c r="W642" s="12">
        <v>0.5</v>
      </c>
      <c r="X642" s="12">
        <f t="shared" si="33"/>
        <v>0.66250000000000009</v>
      </c>
      <c r="Y642">
        <v>12.1</v>
      </c>
      <c r="Z642" t="s">
        <v>5342</v>
      </c>
      <c r="AA642">
        <v>10.9</v>
      </c>
      <c r="AB642">
        <v>11.1</v>
      </c>
      <c r="AC642">
        <v>11.2</v>
      </c>
      <c r="AD642">
        <v>15.1</v>
      </c>
      <c r="AE642">
        <v>16.3</v>
      </c>
      <c r="AF642">
        <v>15</v>
      </c>
      <c r="AG642">
        <v>16.3</v>
      </c>
      <c r="AI642" s="11">
        <v>43034</v>
      </c>
      <c r="AJ642">
        <v>13</v>
      </c>
      <c r="AK642">
        <v>16</v>
      </c>
      <c r="AL642">
        <v>14</v>
      </c>
      <c r="AN642" s="11">
        <v>43040</v>
      </c>
      <c r="AO642">
        <v>10.1</v>
      </c>
      <c r="AP642">
        <v>10.199999999999999</v>
      </c>
      <c r="AR642" t="s">
        <v>5207</v>
      </c>
      <c r="AS642">
        <v>9.8000000000000004E-2</v>
      </c>
      <c r="AT642" t="s">
        <v>5343</v>
      </c>
      <c r="AU642">
        <v>0.41059602649006599</v>
      </c>
      <c r="AV642">
        <v>0.40666666666666701</v>
      </c>
      <c r="AW642">
        <v>0.40863134657836703</v>
      </c>
    </row>
    <row r="643" spans="1:49" x14ac:dyDescent="0.2">
      <c r="A643">
        <v>648</v>
      </c>
      <c r="B643">
        <v>665</v>
      </c>
      <c r="C643" t="s">
        <v>6258</v>
      </c>
      <c r="D643">
        <v>1</v>
      </c>
      <c r="E643">
        <v>11</v>
      </c>
      <c r="F643">
        <v>2018</v>
      </c>
      <c r="G643" t="s">
        <v>1332</v>
      </c>
      <c r="H643" t="s">
        <v>5092</v>
      </c>
      <c r="I643" t="s">
        <v>5261</v>
      </c>
      <c r="J643">
        <v>100</v>
      </c>
      <c r="K643">
        <v>9.5</v>
      </c>
      <c r="L643" s="11">
        <v>43111</v>
      </c>
      <c r="M643" t="s">
        <v>4994</v>
      </c>
      <c r="N643">
        <v>2</v>
      </c>
      <c r="O643" s="12">
        <v>0.15555555555555556</v>
      </c>
      <c r="P643" t="s">
        <v>6256</v>
      </c>
      <c r="Q643" s="12">
        <f t="shared" ref="Q643:Q703" si="34">R643-O643</f>
        <v>1.4583333333333309E-2</v>
      </c>
      <c r="R643" s="12">
        <v>0.17013888888888887</v>
      </c>
      <c r="T643" t="s">
        <v>6257</v>
      </c>
      <c r="U643" s="12">
        <v>0.36944444444444446</v>
      </c>
      <c r="V643" s="12">
        <f t="shared" si="32"/>
        <v>0.1993055555555556</v>
      </c>
      <c r="W643" s="12">
        <v>0.5</v>
      </c>
      <c r="X643" s="12">
        <f t="shared" si="33"/>
        <v>0.69930555555555562</v>
      </c>
      <c r="Y643">
        <v>12.16</v>
      </c>
      <c r="Z643" t="s">
        <v>5342</v>
      </c>
      <c r="AA643">
        <v>11.7</v>
      </c>
      <c r="AB643">
        <v>11.3</v>
      </c>
      <c r="AC643">
        <v>11.6</v>
      </c>
      <c r="AD643">
        <v>15.1</v>
      </c>
      <c r="AE643">
        <v>16.3</v>
      </c>
      <c r="AF643">
        <v>15.3</v>
      </c>
      <c r="AG643">
        <v>16.5</v>
      </c>
      <c r="AI643" s="11">
        <v>43118</v>
      </c>
      <c r="AJ643">
        <v>13.9</v>
      </c>
      <c r="AK643">
        <v>16.100000000000001</v>
      </c>
      <c r="AL643">
        <v>13.9</v>
      </c>
      <c r="AN643" s="11">
        <v>43132</v>
      </c>
      <c r="AO643">
        <v>9.6999999999999993</v>
      </c>
      <c r="AP643">
        <v>9.9</v>
      </c>
      <c r="AR643" t="s">
        <v>5207</v>
      </c>
      <c r="AS643">
        <v>9.2999999999999999E-2</v>
      </c>
      <c r="AT643" t="s">
        <v>5343</v>
      </c>
      <c r="AU643">
        <v>0.43708609271523202</v>
      </c>
      <c r="AV643">
        <v>0.43137254901960798</v>
      </c>
      <c r="AW643">
        <v>0.43422932086742</v>
      </c>
    </row>
    <row r="644" spans="1:49" x14ac:dyDescent="0.2">
      <c r="A644">
        <v>395</v>
      </c>
      <c r="B644">
        <v>410</v>
      </c>
      <c r="C644" t="s">
        <v>5926</v>
      </c>
      <c r="D644">
        <v>10</v>
      </c>
      <c r="E644">
        <v>9</v>
      </c>
      <c r="F644">
        <v>2017</v>
      </c>
      <c r="G644" t="s">
        <v>1338</v>
      </c>
      <c r="H644" t="s">
        <v>5034</v>
      </c>
      <c r="I644" t="s">
        <v>5266</v>
      </c>
      <c r="J644" t="s">
        <v>5207</v>
      </c>
      <c r="K644">
        <v>13.1</v>
      </c>
      <c r="L644" s="11">
        <v>43017</v>
      </c>
      <c r="M644" t="s">
        <v>4994</v>
      </c>
      <c r="N644">
        <v>3</v>
      </c>
      <c r="O644" s="12">
        <v>0.18194444444444444</v>
      </c>
      <c r="P644" t="s">
        <v>5924</v>
      </c>
      <c r="Q644" s="12">
        <f t="shared" si="34"/>
        <v>1.5277777777777779E-2</v>
      </c>
      <c r="R644" s="12">
        <v>0.19722222222222222</v>
      </c>
      <c r="T644" s="11">
        <v>43018</v>
      </c>
      <c r="U644" s="12">
        <v>0.36805555555555558</v>
      </c>
      <c r="V644" s="12">
        <f t="shared" si="32"/>
        <v>0.17083333333333336</v>
      </c>
      <c r="W644" s="12">
        <v>0.5</v>
      </c>
      <c r="X644" s="12">
        <f t="shared" si="33"/>
        <v>0.67083333333333339</v>
      </c>
      <c r="Y644">
        <v>12.32</v>
      </c>
      <c r="Z644" t="s">
        <v>5342</v>
      </c>
      <c r="AA644">
        <v>11.3</v>
      </c>
      <c r="AB644">
        <v>11.2</v>
      </c>
      <c r="AC644">
        <v>11.1</v>
      </c>
      <c r="AD644">
        <v>15.1</v>
      </c>
      <c r="AE644">
        <v>16.399999999999999</v>
      </c>
      <c r="AF644">
        <v>15.2</v>
      </c>
      <c r="AG644">
        <v>16.3</v>
      </c>
      <c r="AI644" s="11">
        <v>43020</v>
      </c>
      <c r="AJ644">
        <v>12.9</v>
      </c>
      <c r="AK644">
        <v>13.2</v>
      </c>
      <c r="AL644">
        <v>15.2</v>
      </c>
      <c r="AN644" s="11">
        <v>43028</v>
      </c>
      <c r="AO644">
        <v>10</v>
      </c>
      <c r="AP644">
        <v>10</v>
      </c>
      <c r="AR644" t="s">
        <v>5207</v>
      </c>
      <c r="AS644">
        <v>7.6616915420000001E-2</v>
      </c>
      <c r="AT644" t="s">
        <v>5343</v>
      </c>
      <c r="AU644">
        <v>0.42384105960264901</v>
      </c>
      <c r="AV644">
        <v>0.41447368421052599</v>
      </c>
      <c r="AW644">
        <v>0.41915737190658803</v>
      </c>
    </row>
    <row r="645" spans="1:49" x14ac:dyDescent="0.2">
      <c r="A645">
        <v>533</v>
      </c>
      <c r="B645">
        <v>549</v>
      </c>
      <c r="C645" t="s">
        <v>6107</v>
      </c>
      <c r="D645">
        <v>11</v>
      </c>
      <c r="E645">
        <v>13</v>
      </c>
      <c r="F645">
        <v>2017</v>
      </c>
      <c r="G645" t="s">
        <v>1338</v>
      </c>
      <c r="H645" t="s">
        <v>5034</v>
      </c>
      <c r="I645" t="s">
        <v>5266</v>
      </c>
      <c r="J645">
        <v>100</v>
      </c>
      <c r="K645">
        <v>10.199999999999999</v>
      </c>
      <c r="L645" s="11">
        <v>43052</v>
      </c>
      <c r="M645" t="s">
        <v>4994</v>
      </c>
      <c r="N645">
        <v>2</v>
      </c>
      <c r="O645" s="12">
        <v>0.18124999999999999</v>
      </c>
      <c r="P645" t="s">
        <v>6106</v>
      </c>
      <c r="Q645" s="12">
        <f t="shared" si="34"/>
        <v>1.4583333333333337E-2</v>
      </c>
      <c r="R645" s="12">
        <v>0.19583333333333333</v>
      </c>
      <c r="T645" s="11">
        <v>43053</v>
      </c>
      <c r="U645" s="12">
        <v>0.35555555555555557</v>
      </c>
      <c r="V645" s="12">
        <f t="shared" si="32"/>
        <v>0.15972222222222224</v>
      </c>
      <c r="W645" s="12">
        <v>0.5</v>
      </c>
      <c r="X645" s="12">
        <f t="shared" si="33"/>
        <v>0.65972222222222221</v>
      </c>
      <c r="Y645">
        <v>12.2</v>
      </c>
      <c r="Z645" t="s">
        <v>5342</v>
      </c>
      <c r="AA645">
        <v>11.4</v>
      </c>
      <c r="AB645">
        <v>11.5</v>
      </c>
      <c r="AC645">
        <v>11.2</v>
      </c>
      <c r="AD645">
        <v>14.9</v>
      </c>
      <c r="AE645">
        <v>16.100000000000001</v>
      </c>
      <c r="AF645">
        <v>15</v>
      </c>
      <c r="AG645">
        <v>16</v>
      </c>
      <c r="AI645" s="11">
        <v>43055</v>
      </c>
      <c r="AJ645">
        <v>15.2</v>
      </c>
      <c r="AK645">
        <v>13.2</v>
      </c>
      <c r="AL645">
        <v>13.6</v>
      </c>
      <c r="AN645" s="11">
        <v>43061</v>
      </c>
      <c r="AO645">
        <v>9.6999999999999993</v>
      </c>
      <c r="AP645">
        <v>9.6</v>
      </c>
      <c r="AR645" t="s">
        <v>5207</v>
      </c>
      <c r="AS645">
        <v>7.9000000000000001E-2</v>
      </c>
      <c r="AT645" t="s">
        <v>5343</v>
      </c>
      <c r="AU645">
        <v>0.42953020134228198</v>
      </c>
      <c r="AV645">
        <v>0.42666666666666703</v>
      </c>
      <c r="AW645">
        <v>0.428098434004474</v>
      </c>
    </row>
    <row r="646" spans="1:49" x14ac:dyDescent="0.2">
      <c r="A646">
        <v>651</v>
      </c>
      <c r="B646">
        <v>668</v>
      </c>
      <c r="C646" t="s">
        <v>6261</v>
      </c>
      <c r="D646">
        <v>1</v>
      </c>
      <c r="E646">
        <v>11</v>
      </c>
      <c r="F646">
        <v>2018</v>
      </c>
      <c r="G646" t="s">
        <v>1381</v>
      </c>
      <c r="H646" t="s">
        <v>5150</v>
      </c>
      <c r="I646" t="s">
        <v>5291</v>
      </c>
      <c r="J646">
        <v>100</v>
      </c>
      <c r="K646">
        <v>8.3000000000000007</v>
      </c>
      <c r="L646" s="11">
        <v>43111</v>
      </c>
      <c r="M646" t="s">
        <v>5342</v>
      </c>
      <c r="N646">
        <v>1</v>
      </c>
      <c r="O646" s="12">
        <v>0.17361111111111113</v>
      </c>
      <c r="P646" t="s">
        <v>6262</v>
      </c>
      <c r="Q646" s="12">
        <f t="shared" si="34"/>
        <v>1.3888888888888867E-2</v>
      </c>
      <c r="R646" s="12">
        <v>0.1875</v>
      </c>
      <c r="T646" t="s">
        <v>6257</v>
      </c>
      <c r="U646" s="12">
        <v>0.36944444444444446</v>
      </c>
      <c r="V646" s="12">
        <f t="shared" si="32"/>
        <v>0.18194444444444446</v>
      </c>
      <c r="W646" s="12">
        <v>0.5</v>
      </c>
      <c r="X646" s="12">
        <f t="shared" si="33"/>
        <v>0.68194444444444446</v>
      </c>
      <c r="Y646">
        <v>12.21</v>
      </c>
      <c r="Z646" t="s">
        <v>5342</v>
      </c>
      <c r="AA646">
        <v>11.6</v>
      </c>
      <c r="AB646">
        <v>11.8</v>
      </c>
      <c r="AC646">
        <v>11.3</v>
      </c>
      <c r="AD646">
        <v>15.3</v>
      </c>
      <c r="AE646">
        <v>16.600000000000001</v>
      </c>
      <c r="AF646">
        <v>15</v>
      </c>
      <c r="AG646">
        <v>16.3</v>
      </c>
      <c r="AI646" s="11">
        <v>43118</v>
      </c>
      <c r="AJ646">
        <v>13.9</v>
      </c>
      <c r="AK646">
        <v>14.4</v>
      </c>
      <c r="AL646">
        <v>14.5</v>
      </c>
      <c r="AN646" s="11">
        <v>43132</v>
      </c>
      <c r="AO646">
        <v>9.1999999999999993</v>
      </c>
      <c r="AP646">
        <v>8.9</v>
      </c>
      <c r="AR646" t="s">
        <v>5207</v>
      </c>
      <c r="AS646">
        <v>8.1000000000000003E-2</v>
      </c>
      <c r="AT646" t="s">
        <v>5343</v>
      </c>
      <c r="AU646">
        <v>0.48366013071895397</v>
      </c>
      <c r="AV646">
        <v>0.49333333333333301</v>
      </c>
      <c r="AW646">
        <v>0.48849673202614402</v>
      </c>
    </row>
    <row r="647" spans="1:49" x14ac:dyDescent="0.2">
      <c r="A647">
        <v>697</v>
      </c>
      <c r="B647">
        <v>714</v>
      </c>
      <c r="C647" t="s">
        <v>6320</v>
      </c>
      <c r="D647">
        <v>2</v>
      </c>
      <c r="E647">
        <v>6</v>
      </c>
      <c r="F647">
        <v>2018</v>
      </c>
      <c r="G647" t="s">
        <v>1381</v>
      </c>
      <c r="H647" t="s">
        <v>5150</v>
      </c>
      <c r="I647" t="s">
        <v>5291</v>
      </c>
      <c r="J647">
        <v>100</v>
      </c>
      <c r="K647">
        <v>8.1999999999999993</v>
      </c>
      <c r="L647" s="11">
        <v>43137</v>
      </c>
      <c r="M647" t="s">
        <v>4994</v>
      </c>
      <c r="N647">
        <v>3</v>
      </c>
      <c r="O647" s="12">
        <v>0.17986111111111111</v>
      </c>
      <c r="P647" t="s">
        <v>6318</v>
      </c>
      <c r="Q647" s="12">
        <f t="shared" si="34"/>
        <v>1.5972222222222221E-2</v>
      </c>
      <c r="R647" s="12">
        <v>0.19583333333333333</v>
      </c>
      <c r="T647" s="11">
        <v>43138</v>
      </c>
      <c r="U647" s="12">
        <v>0.38194444444444442</v>
      </c>
      <c r="V647" s="12">
        <f t="shared" si="32"/>
        <v>0.18611111111111109</v>
      </c>
      <c r="W647" s="12">
        <v>0.5</v>
      </c>
      <c r="X647" s="12">
        <f t="shared" si="33"/>
        <v>0.68611111111111112</v>
      </c>
      <c r="Y647" t="s">
        <v>5207</v>
      </c>
      <c r="Z647" t="s">
        <v>4994</v>
      </c>
      <c r="AA647">
        <v>11.4</v>
      </c>
      <c r="AB647">
        <v>11.6</v>
      </c>
      <c r="AC647">
        <v>11.2</v>
      </c>
      <c r="AD647">
        <v>15</v>
      </c>
      <c r="AE647">
        <v>16.100000000000001</v>
      </c>
      <c r="AF647">
        <v>14.9</v>
      </c>
      <c r="AG647">
        <v>16</v>
      </c>
      <c r="AI647" s="11">
        <v>43146</v>
      </c>
      <c r="AJ647">
        <v>14</v>
      </c>
      <c r="AK647">
        <v>13.5</v>
      </c>
      <c r="AL647">
        <v>14.9</v>
      </c>
      <c r="AN647" s="11">
        <v>43154</v>
      </c>
      <c r="AO647">
        <v>9</v>
      </c>
      <c r="AP647">
        <v>9</v>
      </c>
      <c r="AR647" t="s">
        <v>5207</v>
      </c>
      <c r="AS647">
        <v>8.2000000000000003E-2</v>
      </c>
      <c r="AT647" t="s">
        <v>5343</v>
      </c>
      <c r="AU647">
        <v>0.473333333333333</v>
      </c>
      <c r="AV647">
        <v>0.46979865771812102</v>
      </c>
      <c r="AW647">
        <v>0.47156599552572698</v>
      </c>
    </row>
    <row r="648" spans="1:49" x14ac:dyDescent="0.2">
      <c r="A648">
        <v>506</v>
      </c>
      <c r="B648">
        <v>522</v>
      </c>
      <c r="C648" t="s">
        <v>6073</v>
      </c>
      <c r="D648">
        <v>11</v>
      </c>
      <c r="E648">
        <v>6</v>
      </c>
      <c r="F648">
        <v>2017</v>
      </c>
      <c r="G648" t="s">
        <v>1063</v>
      </c>
      <c r="H648" t="s">
        <v>4958</v>
      </c>
      <c r="I648" t="s">
        <v>5300</v>
      </c>
      <c r="J648">
        <v>100</v>
      </c>
      <c r="K648">
        <v>11.3</v>
      </c>
      <c r="L648" s="11">
        <v>43045</v>
      </c>
      <c r="M648" t="s">
        <v>5342</v>
      </c>
      <c r="N648">
        <v>3</v>
      </c>
      <c r="O648" s="12">
        <v>0.19999999999999998</v>
      </c>
      <c r="P648" t="s">
        <v>6070</v>
      </c>
      <c r="Q648" s="12">
        <f t="shared" si="34"/>
        <v>1.5972222222222249E-2</v>
      </c>
      <c r="R648" s="12">
        <v>0.21597222222222223</v>
      </c>
      <c r="S648" t="s">
        <v>6071</v>
      </c>
      <c r="T648" s="11">
        <v>43046</v>
      </c>
      <c r="U648" s="12">
        <v>0.36180555555555555</v>
      </c>
      <c r="V648" s="12">
        <f t="shared" si="32"/>
        <v>0.14583333333333331</v>
      </c>
      <c r="W648" s="12">
        <v>0.5</v>
      </c>
      <c r="X648" s="12">
        <f t="shared" si="33"/>
        <v>0.64583333333333326</v>
      </c>
      <c r="Y648">
        <v>12.2</v>
      </c>
      <c r="Z648" t="s">
        <v>5342</v>
      </c>
      <c r="AA648">
        <v>11.4</v>
      </c>
      <c r="AB648">
        <v>11.4</v>
      </c>
      <c r="AC648">
        <v>11.3</v>
      </c>
      <c r="AD648">
        <v>14.8</v>
      </c>
      <c r="AE648">
        <v>16</v>
      </c>
      <c r="AF648">
        <v>14.9</v>
      </c>
      <c r="AG648">
        <v>16.2</v>
      </c>
      <c r="AI648" s="11">
        <v>43048</v>
      </c>
      <c r="AJ648">
        <v>15.4</v>
      </c>
      <c r="AK648">
        <v>13.2</v>
      </c>
      <c r="AL648">
        <v>13.6</v>
      </c>
      <c r="AN648" s="11">
        <v>43054</v>
      </c>
      <c r="AO648">
        <v>10</v>
      </c>
      <c r="AP648">
        <v>10.199999999999999</v>
      </c>
      <c r="AR648" t="s">
        <v>5207</v>
      </c>
      <c r="AS648">
        <v>8.1000000000000003E-2</v>
      </c>
      <c r="AT648" t="s">
        <v>5343</v>
      </c>
      <c r="AU648">
        <v>0.40540540540540498</v>
      </c>
      <c r="AV648">
        <v>0.40268456375838901</v>
      </c>
      <c r="AW648">
        <v>0.40404498458189703</v>
      </c>
    </row>
    <row r="649" spans="1:49" x14ac:dyDescent="0.2">
      <c r="A649">
        <v>535</v>
      </c>
      <c r="B649">
        <v>551</v>
      </c>
      <c r="C649" t="s">
        <v>6109</v>
      </c>
      <c r="D649">
        <v>11</v>
      </c>
      <c r="E649">
        <v>13</v>
      </c>
      <c r="F649">
        <v>2017</v>
      </c>
      <c r="G649" t="s">
        <v>1063</v>
      </c>
      <c r="H649" t="s">
        <v>4958</v>
      </c>
      <c r="I649" t="s">
        <v>5300</v>
      </c>
      <c r="J649">
        <v>100.3</v>
      </c>
      <c r="K649">
        <v>10.199999999999999</v>
      </c>
      <c r="L649" s="11">
        <v>43052</v>
      </c>
      <c r="M649" t="s">
        <v>4994</v>
      </c>
      <c r="N649">
        <v>4</v>
      </c>
      <c r="O649" s="12">
        <v>0.18124999999999999</v>
      </c>
      <c r="P649" t="s">
        <v>6106</v>
      </c>
      <c r="Q649" s="12">
        <f t="shared" si="34"/>
        <v>1.4583333333333337E-2</v>
      </c>
      <c r="R649" s="12">
        <v>0.19583333333333333</v>
      </c>
      <c r="T649" s="11">
        <v>43053</v>
      </c>
      <c r="U649" s="12">
        <v>0.35555555555555557</v>
      </c>
      <c r="V649" s="12">
        <f t="shared" si="32"/>
        <v>0.15972222222222224</v>
      </c>
      <c r="W649" s="12">
        <v>0.5</v>
      </c>
      <c r="X649" s="12">
        <f t="shared" si="33"/>
        <v>0.65972222222222221</v>
      </c>
      <c r="Y649">
        <v>12.24</v>
      </c>
      <c r="Z649" t="s">
        <v>5342</v>
      </c>
      <c r="AA649">
        <v>11.4</v>
      </c>
      <c r="AB649">
        <v>11.6</v>
      </c>
      <c r="AC649">
        <v>11.4</v>
      </c>
      <c r="AD649">
        <v>14.9</v>
      </c>
      <c r="AE649">
        <v>16</v>
      </c>
      <c r="AF649">
        <v>14.8</v>
      </c>
      <c r="AG649">
        <v>15.9</v>
      </c>
      <c r="AI649" s="11">
        <v>43055</v>
      </c>
      <c r="AJ649">
        <v>14</v>
      </c>
      <c r="AK649">
        <v>15.8</v>
      </c>
      <c r="AL649">
        <v>13.4</v>
      </c>
      <c r="AN649" s="11">
        <v>43061</v>
      </c>
      <c r="AO649">
        <v>9.6</v>
      </c>
      <c r="AP649">
        <v>9.6999999999999993</v>
      </c>
      <c r="AR649" t="s">
        <v>5207</v>
      </c>
      <c r="AS649">
        <v>8.7736789630000006E-2</v>
      </c>
      <c r="AT649" t="s">
        <v>5343</v>
      </c>
      <c r="AU649">
        <v>0.42953020134228198</v>
      </c>
      <c r="AV649">
        <v>0.41891891891891903</v>
      </c>
      <c r="AW649">
        <v>0.4242245601306</v>
      </c>
    </row>
    <row r="650" spans="1:49" x14ac:dyDescent="0.2">
      <c r="A650">
        <v>502</v>
      </c>
      <c r="B650">
        <v>518</v>
      </c>
      <c r="C650" t="s">
        <v>6067</v>
      </c>
      <c r="D650">
        <v>11</v>
      </c>
      <c r="E650">
        <v>6</v>
      </c>
      <c r="F650">
        <v>2017</v>
      </c>
      <c r="G650" t="s">
        <v>1137</v>
      </c>
      <c r="H650" t="s">
        <v>5061</v>
      </c>
      <c r="I650" t="s">
        <v>5242</v>
      </c>
      <c r="J650">
        <v>100</v>
      </c>
      <c r="K650">
        <v>10.4</v>
      </c>
      <c r="L650" s="11">
        <v>43045</v>
      </c>
      <c r="M650" t="s">
        <v>4994</v>
      </c>
      <c r="N650">
        <v>3</v>
      </c>
      <c r="O650" s="12">
        <v>0.1763888888888889</v>
      </c>
      <c r="P650" t="s">
        <v>6065</v>
      </c>
      <c r="Q650" s="12">
        <f t="shared" si="34"/>
        <v>1.6666666666666635E-2</v>
      </c>
      <c r="R650" s="12">
        <v>0.19305555555555554</v>
      </c>
      <c r="T650" s="11">
        <v>43046</v>
      </c>
      <c r="U650" s="12">
        <v>0.36180555555555555</v>
      </c>
      <c r="V650" s="12">
        <f t="shared" si="32"/>
        <v>0.16875000000000001</v>
      </c>
      <c r="W650" s="12">
        <v>0.5</v>
      </c>
      <c r="X650" s="12">
        <f t="shared" si="33"/>
        <v>0.66874999999999996</v>
      </c>
      <c r="Y650">
        <v>12.13</v>
      </c>
      <c r="Z650" t="s">
        <v>5342</v>
      </c>
      <c r="AA650">
        <v>11.6</v>
      </c>
      <c r="AB650">
        <v>11.6</v>
      </c>
      <c r="AC650">
        <v>11.2</v>
      </c>
      <c r="AD650">
        <v>15</v>
      </c>
      <c r="AE650">
        <v>16.3</v>
      </c>
      <c r="AF650">
        <v>14.9</v>
      </c>
      <c r="AG650">
        <v>16.2</v>
      </c>
      <c r="AI650" s="11">
        <v>43048</v>
      </c>
      <c r="AJ650">
        <v>16</v>
      </c>
      <c r="AK650">
        <v>13.9</v>
      </c>
      <c r="AL650">
        <v>13.7</v>
      </c>
      <c r="AN650" s="11">
        <v>43054</v>
      </c>
      <c r="AO650">
        <v>9.6999999999999993</v>
      </c>
      <c r="AP650">
        <v>9.6999999999999993</v>
      </c>
      <c r="AR650" t="s">
        <v>5207</v>
      </c>
      <c r="AS650">
        <v>9.1999999999999998E-2</v>
      </c>
      <c r="AT650" t="s">
        <v>5343</v>
      </c>
      <c r="AU650">
        <v>0.44</v>
      </c>
      <c r="AV650">
        <v>0.43624161073825501</v>
      </c>
      <c r="AW650">
        <v>0.43812080536912801</v>
      </c>
    </row>
    <row r="651" spans="1:49" x14ac:dyDescent="0.2">
      <c r="A651">
        <v>570</v>
      </c>
      <c r="B651">
        <v>586</v>
      </c>
      <c r="C651" t="s">
        <v>6155</v>
      </c>
      <c r="D651">
        <v>11</v>
      </c>
      <c r="E651">
        <v>28</v>
      </c>
      <c r="F651">
        <v>2017</v>
      </c>
      <c r="G651" t="s">
        <v>1137</v>
      </c>
      <c r="H651" t="s">
        <v>5061</v>
      </c>
      <c r="I651" t="s">
        <v>5242</v>
      </c>
      <c r="J651">
        <v>100.1</v>
      </c>
      <c r="K651">
        <v>8.8000000000000007</v>
      </c>
      <c r="L651" s="11">
        <v>43067</v>
      </c>
      <c r="M651" t="s">
        <v>5342</v>
      </c>
      <c r="N651">
        <v>3</v>
      </c>
      <c r="O651" s="12">
        <v>0.18263888888888891</v>
      </c>
      <c r="P651" t="s">
        <v>6153</v>
      </c>
      <c r="Q651" s="12">
        <f t="shared" si="34"/>
        <v>1.4583333333333309E-2</v>
      </c>
      <c r="R651" s="12">
        <v>0.19722222222222222</v>
      </c>
      <c r="T651" s="11">
        <v>43068</v>
      </c>
      <c r="U651" s="12">
        <v>0.375</v>
      </c>
      <c r="V651" s="12">
        <f t="shared" si="32"/>
        <v>0.17777777777777778</v>
      </c>
      <c r="W651" s="12">
        <v>0.5</v>
      </c>
      <c r="X651" s="12">
        <f t="shared" si="33"/>
        <v>0.67777777777777781</v>
      </c>
      <c r="Y651">
        <v>12.28</v>
      </c>
      <c r="Z651" t="s">
        <v>4994</v>
      </c>
      <c r="AA651">
        <v>11.8</v>
      </c>
      <c r="AB651">
        <v>12.1</v>
      </c>
      <c r="AC651">
        <v>11.9</v>
      </c>
      <c r="AD651">
        <v>14.9</v>
      </c>
      <c r="AE651">
        <v>16.2</v>
      </c>
      <c r="AF651">
        <v>14.9</v>
      </c>
      <c r="AG651">
        <v>16.3</v>
      </c>
      <c r="AI651" s="11">
        <v>43069</v>
      </c>
      <c r="AJ651">
        <v>16.3</v>
      </c>
      <c r="AK651" t="s">
        <v>5207</v>
      </c>
      <c r="AL651" t="s">
        <v>5207</v>
      </c>
      <c r="AM651" t="s">
        <v>6148</v>
      </c>
      <c r="AN651" s="11">
        <v>43075</v>
      </c>
      <c r="AO651">
        <v>9.6999999999999993</v>
      </c>
      <c r="AP651">
        <v>9.5</v>
      </c>
      <c r="AR651" t="s">
        <v>5207</v>
      </c>
      <c r="AS651">
        <v>0.62037962040000005</v>
      </c>
      <c r="AT651" t="s">
        <v>5343</v>
      </c>
      <c r="AU651">
        <v>0.43624161073825501</v>
      </c>
      <c r="AV651">
        <v>0.456375838926175</v>
      </c>
      <c r="AW651">
        <v>0.44630872483221501</v>
      </c>
    </row>
    <row r="652" spans="1:49" x14ac:dyDescent="0.2">
      <c r="A652">
        <v>562</v>
      </c>
      <c r="B652">
        <v>578</v>
      </c>
      <c r="C652" t="s">
        <v>6144</v>
      </c>
      <c r="D652">
        <v>11</v>
      </c>
      <c r="E652">
        <v>16</v>
      </c>
      <c r="F652">
        <v>2017</v>
      </c>
      <c r="G652" t="s">
        <v>1078</v>
      </c>
      <c r="H652" t="s">
        <v>4968</v>
      </c>
      <c r="I652" t="s">
        <v>5260</v>
      </c>
      <c r="J652">
        <v>100.1</v>
      </c>
      <c r="K652">
        <v>9.1</v>
      </c>
      <c r="L652" s="11">
        <v>43055</v>
      </c>
      <c r="M652" t="s">
        <v>5342</v>
      </c>
      <c r="N652">
        <v>3</v>
      </c>
      <c r="O652" s="12">
        <v>0.20972222222222223</v>
      </c>
      <c r="P652" t="s">
        <v>6142</v>
      </c>
      <c r="Q652" s="12">
        <f t="shared" si="34"/>
        <v>1.5972222222222221E-2</v>
      </c>
      <c r="R652" s="12">
        <v>0.22569444444444445</v>
      </c>
      <c r="T652" s="11">
        <v>43056</v>
      </c>
      <c r="U652" s="12">
        <v>0.375</v>
      </c>
      <c r="V652" s="12">
        <f t="shared" ref="V652:V703" si="35">U652-R652</f>
        <v>0.14930555555555555</v>
      </c>
      <c r="W652" s="12">
        <v>0.5</v>
      </c>
      <c r="X652" s="12">
        <f t="shared" ref="X652:X703" si="36">V652+W652</f>
        <v>0.64930555555555558</v>
      </c>
      <c r="Y652">
        <v>12.32</v>
      </c>
      <c r="Z652" t="s">
        <v>4994</v>
      </c>
      <c r="AA652">
        <v>11.7</v>
      </c>
      <c r="AB652">
        <v>11.4</v>
      </c>
      <c r="AC652">
        <v>11.5</v>
      </c>
      <c r="AD652">
        <v>15.1</v>
      </c>
      <c r="AE652">
        <v>16.3</v>
      </c>
      <c r="AF652">
        <v>14.9</v>
      </c>
      <c r="AG652">
        <v>16.2</v>
      </c>
      <c r="AI652" s="11">
        <v>43061</v>
      </c>
      <c r="AJ652">
        <v>15</v>
      </c>
      <c r="AK652">
        <v>13.5</v>
      </c>
      <c r="AL652">
        <v>14</v>
      </c>
      <c r="AN652" s="11">
        <v>43061</v>
      </c>
      <c r="AO652">
        <v>8.9</v>
      </c>
      <c r="AP652">
        <v>9</v>
      </c>
      <c r="AR652" t="s">
        <v>5207</v>
      </c>
      <c r="AS652">
        <v>7.8921078919999998E-2</v>
      </c>
      <c r="AT652" t="s">
        <v>5343</v>
      </c>
      <c r="AU652">
        <v>0.49006622516556297</v>
      </c>
      <c r="AV652">
        <v>0.48322147651006703</v>
      </c>
      <c r="AW652">
        <v>0.48664385083781497</v>
      </c>
    </row>
    <row r="653" spans="1:49" x14ac:dyDescent="0.2">
      <c r="A653">
        <v>628</v>
      </c>
      <c r="B653">
        <v>645</v>
      </c>
      <c r="C653" t="s">
        <v>6231</v>
      </c>
      <c r="D653">
        <v>1</v>
      </c>
      <c r="E653">
        <v>8</v>
      </c>
      <c r="F653">
        <v>2018</v>
      </c>
      <c r="G653" t="s">
        <v>1078</v>
      </c>
      <c r="H653" t="s">
        <v>4968</v>
      </c>
      <c r="I653" t="s">
        <v>5260</v>
      </c>
      <c r="J653">
        <v>100.1</v>
      </c>
      <c r="K653">
        <v>6.7</v>
      </c>
      <c r="L653" s="11">
        <v>43108</v>
      </c>
      <c r="M653" t="s">
        <v>5342</v>
      </c>
      <c r="N653">
        <v>2</v>
      </c>
      <c r="O653" s="12">
        <v>0.18333333333333335</v>
      </c>
      <c r="P653" t="s">
        <v>6230</v>
      </c>
      <c r="Q653" s="12">
        <f t="shared" si="34"/>
        <v>1.5277777777777751E-2</v>
      </c>
      <c r="R653" s="12">
        <v>0.1986111111111111</v>
      </c>
      <c r="T653" s="11">
        <v>43109</v>
      </c>
      <c r="U653" s="12">
        <v>0.38958333333333334</v>
      </c>
      <c r="V653" s="12">
        <f t="shared" si="35"/>
        <v>0.19097222222222224</v>
      </c>
      <c r="W653" s="12">
        <v>0.5</v>
      </c>
      <c r="X653" s="12">
        <f t="shared" si="36"/>
        <v>0.69097222222222221</v>
      </c>
      <c r="Y653">
        <v>12.19</v>
      </c>
      <c r="Z653" t="s">
        <v>4994</v>
      </c>
      <c r="AA653">
        <v>11.8</v>
      </c>
      <c r="AB653">
        <v>11.9</v>
      </c>
      <c r="AC653">
        <v>11.8</v>
      </c>
      <c r="AD653">
        <v>15.3</v>
      </c>
      <c r="AE653">
        <v>16.5</v>
      </c>
      <c r="AF653">
        <v>15.2</v>
      </c>
      <c r="AG653">
        <v>16.5</v>
      </c>
      <c r="AI653" s="11">
        <v>42746</v>
      </c>
      <c r="AJ653">
        <v>14.1</v>
      </c>
      <c r="AK653">
        <v>15.5</v>
      </c>
      <c r="AL653">
        <v>13.7</v>
      </c>
      <c r="AN653" s="11">
        <v>43118</v>
      </c>
      <c r="AO653">
        <v>9.1999999999999993</v>
      </c>
      <c r="AP653">
        <v>9.1999999999999993</v>
      </c>
      <c r="AR653" t="s">
        <v>5207</v>
      </c>
      <c r="AS653">
        <v>7.7922077919999999E-2</v>
      </c>
      <c r="AT653" t="s">
        <v>5343</v>
      </c>
      <c r="AU653">
        <v>0.47712418300653597</v>
      </c>
      <c r="AV653">
        <v>0.480263157894737</v>
      </c>
      <c r="AW653">
        <v>0.47869367045063599</v>
      </c>
    </row>
    <row r="654" spans="1:49" x14ac:dyDescent="0.2">
      <c r="A654">
        <v>402</v>
      </c>
      <c r="B654">
        <v>417</v>
      </c>
      <c r="C654" t="s">
        <v>5936</v>
      </c>
      <c r="D654">
        <v>10</v>
      </c>
      <c r="E654">
        <v>10</v>
      </c>
      <c r="F654">
        <v>2017</v>
      </c>
      <c r="G654" t="s">
        <v>1521</v>
      </c>
      <c r="H654" t="s">
        <v>4955</v>
      </c>
      <c r="I654" t="s">
        <v>5288</v>
      </c>
      <c r="J654">
        <v>100.1</v>
      </c>
      <c r="K654">
        <v>13.8</v>
      </c>
      <c r="L654" s="11">
        <v>43018</v>
      </c>
      <c r="M654" t="s">
        <v>4994</v>
      </c>
      <c r="N654">
        <v>2</v>
      </c>
      <c r="O654" s="12">
        <v>0.16388888888888889</v>
      </c>
      <c r="P654" t="s">
        <v>5935</v>
      </c>
      <c r="Q654" s="12">
        <f t="shared" si="34"/>
        <v>1.7361111111111105E-2</v>
      </c>
      <c r="R654" s="12">
        <v>0.18124999999999999</v>
      </c>
      <c r="T654" s="11">
        <v>43019</v>
      </c>
      <c r="U654" s="12">
        <v>0.38194444444444442</v>
      </c>
      <c r="V654" s="12">
        <f t="shared" si="35"/>
        <v>0.20069444444444443</v>
      </c>
      <c r="W654" s="12">
        <v>0.5</v>
      </c>
      <c r="X654" s="12">
        <f t="shared" si="36"/>
        <v>0.7006944444444444</v>
      </c>
      <c r="Y654">
        <v>12.31</v>
      </c>
      <c r="Z654" t="s">
        <v>4994</v>
      </c>
      <c r="AA654">
        <v>11.9</v>
      </c>
      <c r="AB654">
        <v>12.4</v>
      </c>
      <c r="AC654">
        <v>11.9</v>
      </c>
      <c r="AD654">
        <v>15</v>
      </c>
      <c r="AE654">
        <v>16.100000000000001</v>
      </c>
      <c r="AF654">
        <v>15</v>
      </c>
      <c r="AG654">
        <v>16.2</v>
      </c>
      <c r="AI654" s="11">
        <v>43021</v>
      </c>
      <c r="AJ654">
        <v>15.1</v>
      </c>
      <c r="AK654">
        <v>13.9</v>
      </c>
      <c r="AL654">
        <v>16.399999999999999</v>
      </c>
      <c r="AN654" s="11">
        <v>43032</v>
      </c>
      <c r="AO654">
        <v>10</v>
      </c>
      <c r="AP654">
        <v>10</v>
      </c>
      <c r="AR654" t="s">
        <v>5207</v>
      </c>
      <c r="AS654">
        <v>9.1908091910000003E-2</v>
      </c>
      <c r="AT654" t="s">
        <v>5343</v>
      </c>
      <c r="AU654">
        <v>0.40666666666666701</v>
      </c>
      <c r="AV654">
        <v>0.413333333333333</v>
      </c>
      <c r="AW654">
        <v>0.41</v>
      </c>
    </row>
    <row r="655" spans="1:49" x14ac:dyDescent="0.2">
      <c r="A655">
        <v>583</v>
      </c>
      <c r="B655">
        <v>599</v>
      </c>
      <c r="C655" t="s">
        <v>6171</v>
      </c>
      <c r="D655">
        <v>11</v>
      </c>
      <c r="E655">
        <v>30</v>
      </c>
      <c r="F655">
        <v>2017</v>
      </c>
      <c r="G655" t="s">
        <v>1521</v>
      </c>
      <c r="H655" t="s">
        <v>4955</v>
      </c>
      <c r="I655" t="s">
        <v>5288</v>
      </c>
      <c r="J655">
        <v>100.1</v>
      </c>
      <c r="K655">
        <v>10.9</v>
      </c>
      <c r="L655" s="11">
        <v>43069</v>
      </c>
      <c r="M655" t="s">
        <v>4994</v>
      </c>
      <c r="N655">
        <v>4</v>
      </c>
      <c r="O655" s="12">
        <v>0.16805555555555554</v>
      </c>
      <c r="P655" t="s">
        <v>6168</v>
      </c>
      <c r="Q655" s="12">
        <f t="shared" si="34"/>
        <v>1.6666666666666691E-2</v>
      </c>
      <c r="R655" s="12">
        <v>0.18472222222222223</v>
      </c>
      <c r="T655" s="11">
        <v>43070</v>
      </c>
      <c r="U655" s="12">
        <v>0.37361111111111112</v>
      </c>
      <c r="V655" s="12">
        <f t="shared" si="35"/>
        <v>0.18888888888888888</v>
      </c>
      <c r="W655" s="12">
        <v>0.5</v>
      </c>
      <c r="X655" s="12">
        <f t="shared" si="36"/>
        <v>0.68888888888888888</v>
      </c>
      <c r="Y655">
        <v>12.32</v>
      </c>
      <c r="Z655" t="s">
        <v>5342</v>
      </c>
      <c r="AA655">
        <v>11.9</v>
      </c>
      <c r="AB655">
        <v>12</v>
      </c>
      <c r="AC655">
        <v>11.8</v>
      </c>
      <c r="AD655">
        <v>14.9</v>
      </c>
      <c r="AE655">
        <v>16.3</v>
      </c>
      <c r="AF655">
        <v>14.9</v>
      </c>
      <c r="AG655">
        <v>16.3</v>
      </c>
      <c r="AI655" s="11">
        <v>43076</v>
      </c>
      <c r="AJ655">
        <v>14</v>
      </c>
      <c r="AK655">
        <v>14.7</v>
      </c>
      <c r="AL655">
        <v>16</v>
      </c>
      <c r="AN655" s="11">
        <v>43077</v>
      </c>
      <c r="AO655">
        <v>10.1</v>
      </c>
      <c r="AP655">
        <v>10.1</v>
      </c>
      <c r="AR655" t="s">
        <v>5207</v>
      </c>
      <c r="AS655">
        <v>8.9910089910000004E-2</v>
      </c>
      <c r="AT655" t="s">
        <v>5343</v>
      </c>
      <c r="AU655">
        <v>0.41610738255033602</v>
      </c>
      <c r="AV655">
        <v>0.41610738255033602</v>
      </c>
      <c r="AW655">
        <v>0.41610738255033602</v>
      </c>
    </row>
    <row r="656" spans="1:49" x14ac:dyDescent="0.2">
      <c r="A656">
        <v>543</v>
      </c>
      <c r="B656">
        <v>559</v>
      </c>
      <c r="C656" t="s">
        <v>6119</v>
      </c>
      <c r="D656">
        <v>11</v>
      </c>
      <c r="E656">
        <v>14</v>
      </c>
      <c r="F656">
        <v>2017</v>
      </c>
      <c r="G656" t="s">
        <v>1050</v>
      </c>
      <c r="H656" t="s">
        <v>5160</v>
      </c>
      <c r="I656" t="s">
        <v>5276</v>
      </c>
      <c r="J656">
        <v>100</v>
      </c>
      <c r="K656">
        <v>11.4</v>
      </c>
      <c r="L656" s="11">
        <v>43053</v>
      </c>
      <c r="M656" t="s">
        <v>4994</v>
      </c>
      <c r="N656">
        <v>4</v>
      </c>
      <c r="O656" s="12">
        <v>0.1673611111111111</v>
      </c>
      <c r="P656" t="s">
        <v>6116</v>
      </c>
      <c r="Q656" s="12">
        <f t="shared" si="34"/>
        <v>1.5277777777777807E-2</v>
      </c>
      <c r="R656" s="12">
        <v>0.18263888888888891</v>
      </c>
      <c r="T656" s="11">
        <v>43054</v>
      </c>
      <c r="U656" s="12">
        <v>0.39583333333333331</v>
      </c>
      <c r="V656" s="12">
        <f t="shared" si="35"/>
        <v>0.21319444444444441</v>
      </c>
      <c r="W656" s="12">
        <v>0.5</v>
      </c>
      <c r="X656" s="12">
        <f t="shared" si="36"/>
        <v>0.71319444444444446</v>
      </c>
      <c r="Y656">
        <v>12.21</v>
      </c>
      <c r="AA656">
        <v>11.5</v>
      </c>
      <c r="AB656">
        <v>11.5</v>
      </c>
      <c r="AC656">
        <v>11.1</v>
      </c>
      <c r="AD656">
        <v>15</v>
      </c>
      <c r="AE656">
        <v>16.3</v>
      </c>
      <c r="AF656">
        <v>15</v>
      </c>
      <c r="AG656">
        <v>16.2</v>
      </c>
      <c r="AI656" s="11">
        <v>43056</v>
      </c>
      <c r="AJ656">
        <v>13.9</v>
      </c>
      <c r="AK656">
        <v>13</v>
      </c>
      <c r="AL656">
        <v>15.9</v>
      </c>
      <c r="AN656" s="11">
        <v>43061</v>
      </c>
      <c r="AO656">
        <v>9.8000000000000007</v>
      </c>
      <c r="AP656">
        <v>9.9</v>
      </c>
      <c r="AR656" t="s">
        <v>5207</v>
      </c>
      <c r="AS656">
        <v>8.6999999999999994E-2</v>
      </c>
      <c r="AT656" t="s">
        <v>5343</v>
      </c>
      <c r="AU656">
        <v>0.43333333333333302</v>
      </c>
      <c r="AV656">
        <v>0.42</v>
      </c>
      <c r="AW656">
        <v>0.42666666666666703</v>
      </c>
    </row>
    <row r="657" spans="1:49" x14ac:dyDescent="0.2">
      <c r="A657">
        <v>569</v>
      </c>
      <c r="B657">
        <v>585</v>
      </c>
      <c r="C657" t="s">
        <v>6154</v>
      </c>
      <c r="D657">
        <v>11</v>
      </c>
      <c r="E657">
        <v>28</v>
      </c>
      <c r="F657">
        <v>2017</v>
      </c>
      <c r="G657" t="s">
        <v>1050</v>
      </c>
      <c r="H657" t="s">
        <v>5160</v>
      </c>
      <c r="I657" t="s">
        <v>5276</v>
      </c>
      <c r="J657">
        <v>99.9</v>
      </c>
      <c r="K657">
        <v>10.4</v>
      </c>
      <c r="L657" s="11">
        <v>43067</v>
      </c>
      <c r="M657" t="s">
        <v>5342</v>
      </c>
      <c r="N657">
        <v>2</v>
      </c>
      <c r="O657" s="12">
        <v>0.18263888888888891</v>
      </c>
      <c r="P657" t="s">
        <v>6153</v>
      </c>
      <c r="Q657" s="12">
        <f t="shared" si="34"/>
        <v>1.4583333333333309E-2</v>
      </c>
      <c r="R657" s="12">
        <v>0.19722222222222222</v>
      </c>
      <c r="T657" s="11">
        <v>43068</v>
      </c>
      <c r="U657" s="12">
        <v>0.375</v>
      </c>
      <c r="V657" s="12">
        <f t="shared" si="35"/>
        <v>0.17777777777777778</v>
      </c>
      <c r="W657" s="12">
        <v>0.5</v>
      </c>
      <c r="X657" s="12">
        <f t="shared" si="36"/>
        <v>0.67777777777777781</v>
      </c>
      <c r="Y657">
        <v>12.34</v>
      </c>
      <c r="Z657" t="s">
        <v>4994</v>
      </c>
      <c r="AA657">
        <v>11.9</v>
      </c>
      <c r="AB657">
        <v>12</v>
      </c>
      <c r="AC657">
        <v>11.7</v>
      </c>
      <c r="AD657">
        <v>15.2</v>
      </c>
      <c r="AE657">
        <v>16.5</v>
      </c>
      <c r="AF657">
        <v>15.1</v>
      </c>
      <c r="AG657">
        <v>16.5</v>
      </c>
      <c r="AI657" s="11">
        <v>43069</v>
      </c>
      <c r="AJ657">
        <v>13.5</v>
      </c>
      <c r="AK657" t="s">
        <v>5207</v>
      </c>
      <c r="AL657">
        <v>16.899999999999999</v>
      </c>
      <c r="AM657" t="s">
        <v>6148</v>
      </c>
      <c r="AN657" s="11">
        <v>43075</v>
      </c>
      <c r="AO657">
        <v>9.9</v>
      </c>
      <c r="AP657">
        <v>10</v>
      </c>
      <c r="AR657" t="s">
        <v>5207</v>
      </c>
      <c r="AS657">
        <v>0.76176176179999999</v>
      </c>
      <c r="AT657" t="s">
        <v>5343</v>
      </c>
      <c r="AU657">
        <v>0.43421052631578899</v>
      </c>
      <c r="AV657">
        <v>0.43046357615893999</v>
      </c>
      <c r="AW657">
        <v>0.43233705123736499</v>
      </c>
    </row>
    <row r="658" spans="1:49" x14ac:dyDescent="0.2">
      <c r="A658">
        <v>378</v>
      </c>
      <c r="B658">
        <v>393</v>
      </c>
      <c r="C658" t="s">
        <v>5904</v>
      </c>
      <c r="D658">
        <v>10</v>
      </c>
      <c r="E658">
        <v>4</v>
      </c>
      <c r="F658">
        <v>2017</v>
      </c>
      <c r="G658" t="s">
        <v>1116</v>
      </c>
      <c r="H658" t="s">
        <v>4975</v>
      </c>
      <c r="I658" t="s">
        <v>5325</v>
      </c>
      <c r="J658">
        <v>100</v>
      </c>
      <c r="K658">
        <v>11.4</v>
      </c>
      <c r="L658" s="11">
        <v>43012</v>
      </c>
      <c r="M658" t="s">
        <v>4994</v>
      </c>
      <c r="N658">
        <v>2</v>
      </c>
      <c r="O658" s="12">
        <v>0.16874999999999998</v>
      </c>
      <c r="P658" t="s">
        <v>5903</v>
      </c>
      <c r="Q658" s="12">
        <f t="shared" si="34"/>
        <v>1.4583333333333365E-2</v>
      </c>
      <c r="R658" s="12">
        <v>0.18333333333333335</v>
      </c>
      <c r="T658" s="11">
        <v>43013</v>
      </c>
      <c r="U658" s="12">
        <v>0.35347222222222219</v>
      </c>
      <c r="V658" s="12">
        <f t="shared" si="35"/>
        <v>0.17013888888888884</v>
      </c>
      <c r="W658" s="12">
        <v>0.5</v>
      </c>
      <c r="X658" s="12">
        <f t="shared" si="36"/>
        <v>0.67013888888888884</v>
      </c>
      <c r="Y658">
        <v>12.28</v>
      </c>
      <c r="Z658" t="s">
        <v>5342</v>
      </c>
      <c r="AA658">
        <v>11.3</v>
      </c>
      <c r="AB658">
        <v>11.5</v>
      </c>
      <c r="AC658">
        <v>11.5</v>
      </c>
      <c r="AD658">
        <v>15</v>
      </c>
      <c r="AE658">
        <v>16.2</v>
      </c>
      <c r="AF658">
        <v>14.8</v>
      </c>
      <c r="AG658">
        <v>16.100000000000001</v>
      </c>
      <c r="AI658" s="11">
        <v>43018</v>
      </c>
      <c r="AJ658">
        <v>13.2</v>
      </c>
      <c r="AK658">
        <v>15.9</v>
      </c>
      <c r="AL658">
        <v>13.3</v>
      </c>
      <c r="AN658" s="11">
        <v>43021</v>
      </c>
      <c r="AO658">
        <v>10.199999999999999</v>
      </c>
      <c r="AP658">
        <v>10.1</v>
      </c>
      <c r="AR658" t="s">
        <v>5207</v>
      </c>
      <c r="AS658">
        <v>8.1000000000000003E-2</v>
      </c>
      <c r="AT658" t="s">
        <v>5343</v>
      </c>
      <c r="AU658">
        <v>0.4</v>
      </c>
      <c r="AV658">
        <v>0.40540540540540498</v>
      </c>
      <c r="AW658">
        <v>0.40270270270270297</v>
      </c>
    </row>
    <row r="659" spans="1:49" x14ac:dyDescent="0.2">
      <c r="A659">
        <v>515</v>
      </c>
      <c r="B659">
        <v>531</v>
      </c>
      <c r="C659" t="s">
        <v>6084</v>
      </c>
      <c r="D659">
        <v>11</v>
      </c>
      <c r="E659">
        <v>7</v>
      </c>
      <c r="F659">
        <v>2017</v>
      </c>
      <c r="G659" t="s">
        <v>1116</v>
      </c>
      <c r="H659" t="s">
        <v>4975</v>
      </c>
      <c r="I659" t="s">
        <v>5325</v>
      </c>
      <c r="J659">
        <v>100</v>
      </c>
      <c r="K659">
        <v>10.5</v>
      </c>
      <c r="L659" s="11">
        <v>43046</v>
      </c>
      <c r="M659" t="s">
        <v>5342</v>
      </c>
      <c r="N659">
        <v>4</v>
      </c>
      <c r="O659" s="12">
        <v>0.19305555555555554</v>
      </c>
      <c r="P659" t="s">
        <v>6081</v>
      </c>
      <c r="Q659" s="12">
        <f t="shared" si="34"/>
        <v>1.5277777777777807E-2</v>
      </c>
      <c r="R659" s="12">
        <v>0.20833333333333334</v>
      </c>
      <c r="T659" s="11">
        <v>43047</v>
      </c>
      <c r="U659" s="12">
        <v>0.35902777777777778</v>
      </c>
      <c r="V659" s="12">
        <f t="shared" si="35"/>
        <v>0.15069444444444444</v>
      </c>
      <c r="W659" s="12">
        <v>0.5</v>
      </c>
      <c r="X659" s="12">
        <f t="shared" si="36"/>
        <v>0.65069444444444446</v>
      </c>
      <c r="Y659">
        <v>12.34</v>
      </c>
      <c r="Z659" t="s">
        <v>4994</v>
      </c>
      <c r="AA659">
        <v>12.2</v>
      </c>
      <c r="AB659">
        <v>11.9</v>
      </c>
      <c r="AC659">
        <v>11.7</v>
      </c>
      <c r="AD659">
        <v>15</v>
      </c>
      <c r="AE659">
        <v>16.399999999999999</v>
      </c>
      <c r="AF659">
        <v>14.9</v>
      </c>
      <c r="AG659">
        <v>16.5</v>
      </c>
      <c r="AI659" s="11">
        <v>43049</v>
      </c>
      <c r="AJ659">
        <v>13.4</v>
      </c>
      <c r="AK659">
        <v>14.4</v>
      </c>
      <c r="AL659">
        <v>15.6</v>
      </c>
      <c r="AN659" s="11">
        <v>43055</v>
      </c>
      <c r="AO659">
        <v>10.3</v>
      </c>
      <c r="AP659">
        <v>10.4</v>
      </c>
      <c r="AR659" t="s">
        <v>5207</v>
      </c>
      <c r="AS659">
        <v>7.5999999999999998E-2</v>
      </c>
      <c r="AT659" t="s">
        <v>5343</v>
      </c>
      <c r="AU659">
        <v>0.40666666666666701</v>
      </c>
      <c r="AV659">
        <v>0.40939597315436199</v>
      </c>
      <c r="AW659">
        <v>0.408031319910514</v>
      </c>
    </row>
    <row r="660" spans="1:49" x14ac:dyDescent="0.2">
      <c r="A660">
        <v>434</v>
      </c>
      <c r="B660">
        <v>450</v>
      </c>
      <c r="C660" t="s">
        <v>5976</v>
      </c>
      <c r="D660">
        <v>10</v>
      </c>
      <c r="E660">
        <v>19</v>
      </c>
      <c r="F660">
        <v>2017</v>
      </c>
      <c r="G660" t="s">
        <v>1604</v>
      </c>
      <c r="H660" t="s">
        <v>5022</v>
      </c>
      <c r="I660" t="s">
        <v>5275</v>
      </c>
      <c r="J660">
        <v>100</v>
      </c>
      <c r="K660">
        <v>12.5</v>
      </c>
      <c r="L660" s="11">
        <v>43027</v>
      </c>
      <c r="M660" t="s">
        <v>4994</v>
      </c>
      <c r="N660">
        <v>3</v>
      </c>
      <c r="O660" s="12">
        <v>0.18194444444444444</v>
      </c>
      <c r="P660" t="s">
        <v>5974</v>
      </c>
      <c r="Q660" s="12">
        <f t="shared" si="34"/>
        <v>1.5277777777777779E-2</v>
      </c>
      <c r="R660" s="12">
        <v>0.19722222222222222</v>
      </c>
      <c r="T660" s="11">
        <v>43028</v>
      </c>
      <c r="U660" s="12">
        <v>0.37986111111111115</v>
      </c>
      <c r="V660" s="12">
        <f t="shared" si="35"/>
        <v>0.18263888888888893</v>
      </c>
      <c r="W660" s="12">
        <v>0.5</v>
      </c>
      <c r="X660" s="12">
        <f t="shared" si="36"/>
        <v>0.68263888888888891</v>
      </c>
      <c r="Y660">
        <v>12.35</v>
      </c>
      <c r="Z660" t="s">
        <v>4994</v>
      </c>
      <c r="AA660">
        <v>10.9</v>
      </c>
      <c r="AB660">
        <v>10.9</v>
      </c>
      <c r="AC660">
        <v>11.1</v>
      </c>
      <c r="AD660">
        <v>15</v>
      </c>
      <c r="AE660">
        <v>16.2</v>
      </c>
      <c r="AF660">
        <v>15</v>
      </c>
      <c r="AG660">
        <v>16.2</v>
      </c>
      <c r="AI660" s="11">
        <v>43033</v>
      </c>
      <c r="AJ660">
        <v>13</v>
      </c>
      <c r="AK660">
        <v>15.2</v>
      </c>
      <c r="AL660">
        <v>13.1</v>
      </c>
      <c r="AN660" s="11">
        <v>43039</v>
      </c>
      <c r="AO660">
        <v>9.9</v>
      </c>
      <c r="AP660">
        <v>10</v>
      </c>
      <c r="AR660" t="s">
        <v>5207</v>
      </c>
      <c r="AS660">
        <v>8.4000000000000005E-2</v>
      </c>
      <c r="AT660" t="s">
        <v>5343</v>
      </c>
      <c r="AU660">
        <v>0.42</v>
      </c>
      <c r="AV660">
        <v>0.413333333333333</v>
      </c>
      <c r="AW660">
        <v>0.41666666666666702</v>
      </c>
    </row>
    <row r="661" spans="1:49" x14ac:dyDescent="0.2">
      <c r="A661">
        <v>668</v>
      </c>
      <c r="B661">
        <v>685</v>
      </c>
      <c r="C661" t="s">
        <v>6283</v>
      </c>
      <c r="D661">
        <v>1</v>
      </c>
      <c r="E661">
        <v>22</v>
      </c>
      <c r="F661">
        <v>2018</v>
      </c>
      <c r="G661" t="s">
        <v>1604</v>
      </c>
      <c r="H661" t="s">
        <v>5022</v>
      </c>
      <c r="I661" t="s">
        <v>5275</v>
      </c>
      <c r="J661">
        <v>100</v>
      </c>
      <c r="K661">
        <v>9</v>
      </c>
      <c r="L661" s="11">
        <v>43122</v>
      </c>
      <c r="M661" t="s">
        <v>5342</v>
      </c>
      <c r="N661">
        <v>2</v>
      </c>
      <c r="O661" s="12">
        <v>0.23263888888888887</v>
      </c>
      <c r="P661" t="s">
        <v>6282</v>
      </c>
      <c r="Q661" s="12">
        <f t="shared" si="34"/>
        <v>1.6666666666666691E-2</v>
      </c>
      <c r="R661" s="12">
        <v>0.24930555555555556</v>
      </c>
      <c r="T661" s="11">
        <v>43123</v>
      </c>
      <c r="U661" s="12">
        <v>0.37152777777777773</v>
      </c>
      <c r="V661" s="12">
        <f t="shared" si="35"/>
        <v>0.12222222222222218</v>
      </c>
      <c r="W661" s="12">
        <v>0.5</v>
      </c>
      <c r="X661" s="12">
        <f t="shared" si="36"/>
        <v>0.62222222222222223</v>
      </c>
      <c r="Y661">
        <v>12.33</v>
      </c>
      <c r="Z661" t="s">
        <v>5342</v>
      </c>
      <c r="AA661">
        <v>11.5</v>
      </c>
      <c r="AB661">
        <v>11.5</v>
      </c>
      <c r="AC661">
        <v>11.3</v>
      </c>
      <c r="AD661">
        <v>15.4</v>
      </c>
      <c r="AE661">
        <v>16.600000000000001</v>
      </c>
      <c r="AF661">
        <v>15</v>
      </c>
      <c r="AG661">
        <v>16.2</v>
      </c>
      <c r="AI661" s="11">
        <v>43130</v>
      </c>
      <c r="AJ661">
        <v>13.4</v>
      </c>
      <c r="AK661">
        <v>14.2</v>
      </c>
      <c r="AL661">
        <v>15.3</v>
      </c>
      <c r="AN661" s="11">
        <v>43138</v>
      </c>
      <c r="AO661">
        <v>10.4</v>
      </c>
      <c r="AP661">
        <v>10.199999999999999</v>
      </c>
      <c r="AR661" t="s">
        <v>5207</v>
      </c>
      <c r="AS661">
        <v>8.5999999999999993E-2</v>
      </c>
      <c r="AT661" t="s">
        <v>5343</v>
      </c>
      <c r="AU661">
        <v>0.40259740259740301</v>
      </c>
      <c r="AV661">
        <v>0.4</v>
      </c>
      <c r="AW661">
        <v>0.40129870129870099</v>
      </c>
    </row>
    <row r="662" spans="1:49" x14ac:dyDescent="0.2">
      <c r="A662">
        <v>594</v>
      </c>
      <c r="B662">
        <v>610</v>
      </c>
      <c r="C662" t="s">
        <v>6186</v>
      </c>
      <c r="D662">
        <v>12</v>
      </c>
      <c r="E662">
        <v>5</v>
      </c>
      <c r="F662">
        <v>2017</v>
      </c>
      <c r="G662" t="s">
        <v>1533</v>
      </c>
      <c r="H662" t="s">
        <v>5018</v>
      </c>
      <c r="I662" t="s">
        <v>5326</v>
      </c>
      <c r="J662">
        <v>100.2</v>
      </c>
      <c r="K662">
        <v>10.199999999999999</v>
      </c>
      <c r="L662" s="11">
        <v>43074</v>
      </c>
      <c r="M662" t="s">
        <v>5342</v>
      </c>
      <c r="N662">
        <v>3</v>
      </c>
      <c r="O662" s="12">
        <v>0.19930555555555554</v>
      </c>
      <c r="P662" t="s">
        <v>6183</v>
      </c>
      <c r="Q662" s="12">
        <f t="shared" si="34"/>
        <v>1.5277777777777807E-2</v>
      </c>
      <c r="R662" s="12">
        <v>0.21458333333333335</v>
      </c>
      <c r="T662" s="11">
        <v>43075</v>
      </c>
      <c r="U662" s="12">
        <v>0.39027777777777778</v>
      </c>
      <c r="V662" s="12">
        <f t="shared" si="35"/>
        <v>0.17569444444444443</v>
      </c>
      <c r="W662" s="12">
        <v>0.5</v>
      </c>
      <c r="X662" s="12">
        <f t="shared" si="36"/>
        <v>0.67569444444444438</v>
      </c>
      <c r="Y662" t="s">
        <v>5207</v>
      </c>
      <c r="Z662" t="s">
        <v>4994</v>
      </c>
      <c r="AA662">
        <v>11.3</v>
      </c>
      <c r="AB662">
        <v>11.4</v>
      </c>
      <c r="AC662">
        <v>11.7</v>
      </c>
      <c r="AD662">
        <v>15.1</v>
      </c>
      <c r="AE662">
        <v>16.399999999999999</v>
      </c>
      <c r="AF662">
        <v>15.1</v>
      </c>
      <c r="AG662">
        <v>16.5</v>
      </c>
      <c r="AI662" s="11">
        <v>43077</v>
      </c>
      <c r="AJ662">
        <v>13.9</v>
      </c>
      <c r="AK662">
        <v>13.5</v>
      </c>
      <c r="AL662">
        <v>15.6</v>
      </c>
      <c r="AN662" s="11">
        <v>43088</v>
      </c>
      <c r="AO662">
        <v>10.3</v>
      </c>
      <c r="AP662">
        <v>10.4</v>
      </c>
      <c r="AR662" t="s">
        <v>5207</v>
      </c>
      <c r="AS662">
        <v>8.5828343309999999E-2</v>
      </c>
      <c r="AT662" t="s">
        <v>5343</v>
      </c>
      <c r="AU662">
        <v>0.40397350993377501</v>
      </c>
      <c r="AV662">
        <v>0.40397350993377501</v>
      </c>
      <c r="AW662">
        <v>0.40397350993377501</v>
      </c>
    </row>
    <row r="663" spans="1:49" x14ac:dyDescent="0.2">
      <c r="A663">
        <v>675</v>
      </c>
      <c r="B663">
        <v>692</v>
      </c>
      <c r="C663" t="s">
        <v>6292</v>
      </c>
      <c r="D663">
        <v>1</v>
      </c>
      <c r="E663">
        <v>29</v>
      </c>
      <c r="F663">
        <v>2018</v>
      </c>
      <c r="G663" t="s">
        <v>1533</v>
      </c>
      <c r="H663" t="s">
        <v>5018</v>
      </c>
      <c r="I663" t="s">
        <v>5326</v>
      </c>
      <c r="J663">
        <v>100</v>
      </c>
      <c r="K663">
        <v>8.8000000000000007</v>
      </c>
      <c r="L663" s="11">
        <v>43129</v>
      </c>
      <c r="M663" t="s">
        <v>5342</v>
      </c>
      <c r="N663">
        <v>1</v>
      </c>
      <c r="O663" s="12">
        <v>0.21736111111111112</v>
      </c>
      <c r="P663" t="s">
        <v>6293</v>
      </c>
      <c r="Q663" s="12">
        <f t="shared" si="34"/>
        <v>1.5277777777777751E-2</v>
      </c>
      <c r="R663" s="12">
        <v>0.23263888888888887</v>
      </c>
      <c r="T663" s="11">
        <v>43130</v>
      </c>
      <c r="U663" s="12">
        <v>0.38750000000000001</v>
      </c>
      <c r="V663" s="12">
        <f t="shared" si="35"/>
        <v>0.15486111111111114</v>
      </c>
      <c r="W663" s="12">
        <v>0.5</v>
      </c>
      <c r="X663" s="12">
        <f t="shared" si="36"/>
        <v>0.65486111111111112</v>
      </c>
      <c r="Y663">
        <v>12.35</v>
      </c>
      <c r="Z663" t="s">
        <v>5342</v>
      </c>
      <c r="AA663">
        <v>11.6</v>
      </c>
      <c r="AB663">
        <v>11.8</v>
      </c>
      <c r="AC663">
        <v>11.8</v>
      </c>
      <c r="AD663">
        <v>15.3</v>
      </c>
      <c r="AE663">
        <v>16.7</v>
      </c>
      <c r="AF663">
        <v>15.1</v>
      </c>
      <c r="AG663">
        <v>16.3</v>
      </c>
      <c r="AI663" s="11">
        <v>43132</v>
      </c>
      <c r="AJ663">
        <v>16.2</v>
      </c>
      <c r="AK663">
        <v>13.7</v>
      </c>
      <c r="AL663">
        <v>13.9</v>
      </c>
      <c r="AN663" s="11">
        <v>43139</v>
      </c>
      <c r="AO663">
        <v>10.7</v>
      </c>
      <c r="AP663">
        <v>10.5</v>
      </c>
      <c r="AR663" t="s">
        <v>5207</v>
      </c>
      <c r="AS663">
        <v>8.5999999999999993E-2</v>
      </c>
      <c r="AT663" t="s">
        <v>5343</v>
      </c>
      <c r="AU663">
        <v>0.39215686274509798</v>
      </c>
      <c r="AV663">
        <v>0.38410596026490101</v>
      </c>
      <c r="AW663">
        <v>0.38813141150499902</v>
      </c>
    </row>
    <row r="664" spans="1:49" x14ac:dyDescent="0.2">
      <c r="A664">
        <v>612</v>
      </c>
      <c r="B664">
        <v>628</v>
      </c>
      <c r="C664" t="s">
        <v>6208</v>
      </c>
      <c r="D664">
        <v>1</v>
      </c>
      <c r="E664">
        <v>3</v>
      </c>
      <c r="F664">
        <v>2018</v>
      </c>
      <c r="G664" t="s">
        <v>1532</v>
      </c>
      <c r="H664" t="s">
        <v>5013</v>
      </c>
      <c r="I664" t="s">
        <v>5235</v>
      </c>
      <c r="J664">
        <v>100.1</v>
      </c>
      <c r="K664">
        <v>9.1999999999999993</v>
      </c>
      <c r="L664" s="11">
        <v>43103</v>
      </c>
      <c r="M664" t="s">
        <v>4994</v>
      </c>
      <c r="N664">
        <v>1</v>
      </c>
      <c r="O664" s="12">
        <v>0.16874999999999998</v>
      </c>
      <c r="P664" t="s">
        <v>6209</v>
      </c>
      <c r="Q664" s="12">
        <f t="shared" si="34"/>
        <v>1.5972222222222249E-2</v>
      </c>
      <c r="R664" s="12">
        <v>0.18472222222222223</v>
      </c>
      <c r="S664" t="s">
        <v>6210</v>
      </c>
      <c r="T664" s="11">
        <v>42739</v>
      </c>
      <c r="U664" s="12">
        <v>0.3611111111111111</v>
      </c>
      <c r="V664" s="12">
        <f t="shared" si="35"/>
        <v>0.17638888888888887</v>
      </c>
      <c r="W664" s="12">
        <v>0.5</v>
      </c>
      <c r="X664" s="12">
        <f t="shared" si="36"/>
        <v>0.67638888888888893</v>
      </c>
      <c r="Y664">
        <v>12.34</v>
      </c>
      <c r="Z664" t="s">
        <v>4994</v>
      </c>
      <c r="AA664">
        <v>11.2</v>
      </c>
      <c r="AB664">
        <v>11.3</v>
      </c>
      <c r="AC664">
        <v>11.3</v>
      </c>
      <c r="AD664">
        <v>15</v>
      </c>
      <c r="AE664">
        <v>16.2</v>
      </c>
      <c r="AF664">
        <v>15</v>
      </c>
      <c r="AG664">
        <v>16.2</v>
      </c>
      <c r="AI664" s="11">
        <v>43078</v>
      </c>
      <c r="AJ664">
        <v>15.1</v>
      </c>
      <c r="AK664">
        <v>13.3</v>
      </c>
      <c r="AL664">
        <v>12.7</v>
      </c>
      <c r="AN664" s="11">
        <v>43110</v>
      </c>
      <c r="AO664">
        <v>10.199999999999999</v>
      </c>
      <c r="AP664">
        <v>10.3</v>
      </c>
      <c r="AR664" t="s">
        <v>5207</v>
      </c>
      <c r="AS664">
        <v>7.2927072930000003E-2</v>
      </c>
      <c r="AT664" t="s">
        <v>5343</v>
      </c>
      <c r="AU664">
        <v>0.4</v>
      </c>
      <c r="AV664">
        <v>0.39333333333333298</v>
      </c>
      <c r="AW664">
        <v>0.396666666666667</v>
      </c>
    </row>
    <row r="665" spans="1:49" x14ac:dyDescent="0.2">
      <c r="A665">
        <v>666</v>
      </c>
      <c r="B665">
        <v>683</v>
      </c>
      <c r="C665" t="s">
        <v>6280</v>
      </c>
      <c r="D665">
        <v>1</v>
      </c>
      <c r="E665">
        <v>22</v>
      </c>
      <c r="F665">
        <v>2018</v>
      </c>
      <c r="G665" t="s">
        <v>1532</v>
      </c>
      <c r="H665" t="s">
        <v>5013</v>
      </c>
      <c r="I665" t="s">
        <v>5235</v>
      </c>
      <c r="J665">
        <v>100.1</v>
      </c>
      <c r="K665">
        <v>9.6999999999999993</v>
      </c>
      <c r="L665" s="11">
        <v>43122</v>
      </c>
      <c r="M665" t="s">
        <v>4994</v>
      </c>
      <c r="N665">
        <v>4</v>
      </c>
      <c r="O665" s="12">
        <v>0.21041666666666667</v>
      </c>
      <c r="P665" t="s">
        <v>6277</v>
      </c>
      <c r="Q665" s="12">
        <f t="shared" si="34"/>
        <v>1.5277777777777779E-2</v>
      </c>
      <c r="R665" s="12">
        <v>0.22569444444444445</v>
      </c>
      <c r="T665" s="11">
        <v>43123</v>
      </c>
      <c r="U665" s="12">
        <v>0.37152777777777773</v>
      </c>
      <c r="V665" s="12">
        <f t="shared" si="35"/>
        <v>0.14583333333333329</v>
      </c>
      <c r="W665" s="12">
        <v>0.5</v>
      </c>
      <c r="X665" s="12">
        <f t="shared" si="36"/>
        <v>0.64583333333333326</v>
      </c>
      <c r="Y665">
        <v>12.26</v>
      </c>
      <c r="Z665" t="s">
        <v>5342</v>
      </c>
      <c r="AA665">
        <v>11.4</v>
      </c>
      <c r="AB665">
        <v>11.5</v>
      </c>
      <c r="AC665">
        <v>11.5</v>
      </c>
      <c r="AD665">
        <v>15.2</v>
      </c>
      <c r="AE665">
        <v>16.3</v>
      </c>
      <c r="AF665">
        <v>15</v>
      </c>
      <c r="AG665">
        <v>16.100000000000001</v>
      </c>
      <c r="AI665" s="11">
        <v>43130</v>
      </c>
      <c r="AJ665">
        <v>14.8</v>
      </c>
      <c r="AK665">
        <v>13</v>
      </c>
      <c r="AL665">
        <v>13.8</v>
      </c>
      <c r="AN665" s="11">
        <v>43138</v>
      </c>
      <c r="AO665">
        <v>10.4</v>
      </c>
      <c r="AP665">
        <v>10.3</v>
      </c>
      <c r="AR665" t="s">
        <v>5207</v>
      </c>
      <c r="AS665">
        <v>7.1928071930000004E-2</v>
      </c>
      <c r="AT665" t="s">
        <v>5343</v>
      </c>
      <c r="AU665">
        <v>0.38815789473684198</v>
      </c>
      <c r="AV665">
        <v>0.38666666666666699</v>
      </c>
      <c r="AW665">
        <v>0.38741228070175399</v>
      </c>
    </row>
    <row r="666" spans="1:49" x14ac:dyDescent="0.2">
      <c r="A666">
        <v>452</v>
      </c>
      <c r="B666">
        <v>468</v>
      </c>
      <c r="C666" t="s">
        <v>5998</v>
      </c>
      <c r="D666">
        <v>10</v>
      </c>
      <c r="E666">
        <v>24</v>
      </c>
      <c r="F666">
        <v>2017</v>
      </c>
      <c r="G666" t="s">
        <v>1595</v>
      </c>
      <c r="H666" t="s">
        <v>5005</v>
      </c>
      <c r="I666" t="s">
        <v>5210</v>
      </c>
      <c r="J666">
        <v>100</v>
      </c>
      <c r="K666">
        <v>10.4</v>
      </c>
      <c r="L666" s="11">
        <v>43032</v>
      </c>
      <c r="M666" t="s">
        <v>5342</v>
      </c>
      <c r="N666">
        <v>1</v>
      </c>
      <c r="O666" s="12">
        <v>0.18680555555555556</v>
      </c>
      <c r="P666" t="s">
        <v>5999</v>
      </c>
      <c r="Q666" s="12">
        <f t="shared" si="34"/>
        <v>1.5972222222222249E-2</v>
      </c>
      <c r="R666" s="12">
        <v>0.20277777777777781</v>
      </c>
      <c r="T666" s="11">
        <v>43033</v>
      </c>
      <c r="U666" s="12">
        <v>0.3743055555555555</v>
      </c>
      <c r="V666" s="12">
        <f t="shared" si="35"/>
        <v>0.1715277777777777</v>
      </c>
      <c r="W666" s="12">
        <v>0.5</v>
      </c>
      <c r="X666" s="12">
        <f t="shared" si="36"/>
        <v>0.67152777777777772</v>
      </c>
      <c r="Y666">
        <v>12.34</v>
      </c>
      <c r="Z666" t="s">
        <v>4994</v>
      </c>
      <c r="AA666">
        <v>11.3</v>
      </c>
      <c r="AB666">
        <v>11.4</v>
      </c>
      <c r="AC666">
        <v>11.2</v>
      </c>
      <c r="AD666">
        <v>15</v>
      </c>
      <c r="AE666">
        <v>16.2</v>
      </c>
      <c r="AF666">
        <v>15.1</v>
      </c>
      <c r="AG666">
        <v>16.399999999999999</v>
      </c>
      <c r="AI666" s="11">
        <v>43035</v>
      </c>
      <c r="AJ666">
        <v>13.3</v>
      </c>
      <c r="AK666">
        <v>13.9</v>
      </c>
      <c r="AL666">
        <v>15</v>
      </c>
      <c r="AN666" s="11">
        <v>43041</v>
      </c>
      <c r="AO666">
        <v>9.6999999999999993</v>
      </c>
      <c r="AP666">
        <v>9.9</v>
      </c>
      <c r="AR666" t="s">
        <v>5207</v>
      </c>
      <c r="AS666">
        <v>8.3000000000000004E-2</v>
      </c>
      <c r="AT666" t="s">
        <v>5343</v>
      </c>
      <c r="AU666">
        <v>0.43333333333333302</v>
      </c>
      <c r="AV666">
        <v>0.43046357615893999</v>
      </c>
      <c r="AW666">
        <v>0.43189845474613697</v>
      </c>
    </row>
    <row r="667" spans="1:49" x14ac:dyDescent="0.2">
      <c r="A667">
        <v>676</v>
      </c>
      <c r="B667">
        <v>693</v>
      </c>
      <c r="C667" t="s">
        <v>6294</v>
      </c>
      <c r="D667">
        <v>1</v>
      </c>
      <c r="E667">
        <v>29</v>
      </c>
      <c r="F667">
        <v>2018</v>
      </c>
      <c r="G667" t="s">
        <v>1595</v>
      </c>
      <c r="H667" t="s">
        <v>5005</v>
      </c>
      <c r="I667" t="s">
        <v>5210</v>
      </c>
      <c r="J667">
        <v>100</v>
      </c>
      <c r="K667">
        <v>7.9</v>
      </c>
      <c r="L667" s="11">
        <v>43129</v>
      </c>
      <c r="M667" t="s">
        <v>5342</v>
      </c>
      <c r="N667">
        <v>2</v>
      </c>
      <c r="O667" s="12">
        <v>0.21736111111111112</v>
      </c>
      <c r="P667" t="s">
        <v>6293</v>
      </c>
      <c r="Q667" s="12">
        <f t="shared" si="34"/>
        <v>1.5277777777777751E-2</v>
      </c>
      <c r="R667" s="12">
        <v>0.23263888888888887</v>
      </c>
      <c r="T667" s="11">
        <v>43130</v>
      </c>
      <c r="U667" s="12">
        <v>0.38750000000000001</v>
      </c>
      <c r="V667" s="12">
        <f t="shared" si="35"/>
        <v>0.15486111111111114</v>
      </c>
      <c r="W667" s="12">
        <v>0.5</v>
      </c>
      <c r="X667" s="12">
        <f t="shared" si="36"/>
        <v>0.65486111111111112</v>
      </c>
      <c r="Y667">
        <v>12.34</v>
      </c>
      <c r="Z667" t="s">
        <v>5342</v>
      </c>
      <c r="AA667">
        <v>11.8</v>
      </c>
      <c r="AB667">
        <v>11.7</v>
      </c>
      <c r="AC667">
        <v>11.6</v>
      </c>
      <c r="AD667">
        <v>15</v>
      </c>
      <c r="AE667">
        <v>16.3</v>
      </c>
      <c r="AF667">
        <v>15</v>
      </c>
      <c r="AG667">
        <v>16.399999999999999</v>
      </c>
      <c r="AI667" s="11">
        <v>43132</v>
      </c>
      <c r="AJ667">
        <v>14.2</v>
      </c>
      <c r="AK667">
        <v>16</v>
      </c>
      <c r="AL667">
        <v>13.6</v>
      </c>
      <c r="AN667" s="11">
        <v>43139</v>
      </c>
      <c r="AO667">
        <v>9.8000000000000007</v>
      </c>
      <c r="AP667">
        <v>9.9</v>
      </c>
      <c r="AR667" t="s">
        <v>5207</v>
      </c>
      <c r="AS667">
        <v>8.6999999999999994E-2</v>
      </c>
      <c r="AT667" t="s">
        <v>5343</v>
      </c>
      <c r="AU667">
        <v>0.43333333333333302</v>
      </c>
      <c r="AV667">
        <v>0.43333333333333302</v>
      </c>
      <c r="AW667">
        <v>0.43333333333333302</v>
      </c>
    </row>
    <row r="668" spans="1:49" x14ac:dyDescent="0.2">
      <c r="A668">
        <v>482</v>
      </c>
      <c r="B668">
        <v>498</v>
      </c>
      <c r="C668" t="s">
        <v>6041</v>
      </c>
      <c r="D668">
        <v>10</v>
      </c>
      <c r="E668">
        <v>31</v>
      </c>
      <c r="F668">
        <v>2017</v>
      </c>
      <c r="G668" t="s">
        <v>1277</v>
      </c>
      <c r="H668" t="s">
        <v>5043</v>
      </c>
      <c r="I668" t="s">
        <v>5299</v>
      </c>
      <c r="J668">
        <v>100</v>
      </c>
      <c r="K668">
        <v>100</v>
      </c>
      <c r="L668" s="11">
        <v>43039</v>
      </c>
      <c r="M668" t="s">
        <v>5342</v>
      </c>
      <c r="N668">
        <v>3</v>
      </c>
      <c r="O668" s="12">
        <v>0.21805555555555556</v>
      </c>
      <c r="P668" t="s">
        <v>6038</v>
      </c>
      <c r="Q668" s="12">
        <f t="shared" si="34"/>
        <v>1.6666666666666635E-2</v>
      </c>
      <c r="R668" s="12">
        <v>0.23472222222222219</v>
      </c>
      <c r="T668" s="11">
        <v>43040</v>
      </c>
      <c r="U668" s="12">
        <v>0.41875000000000001</v>
      </c>
      <c r="V668" s="12">
        <f t="shared" si="35"/>
        <v>0.18402777777777782</v>
      </c>
      <c r="W668" s="12">
        <v>0.5</v>
      </c>
      <c r="X668" s="12">
        <f t="shared" si="36"/>
        <v>0.68402777777777779</v>
      </c>
      <c r="Y668">
        <v>12.38</v>
      </c>
      <c r="Z668" t="s">
        <v>4994</v>
      </c>
      <c r="AA668">
        <v>11.8</v>
      </c>
      <c r="AB668">
        <v>11.6</v>
      </c>
      <c r="AC668">
        <v>11.7</v>
      </c>
      <c r="AD668">
        <v>15.1</v>
      </c>
      <c r="AE668">
        <v>16.399999999999999</v>
      </c>
      <c r="AF668">
        <v>15.1</v>
      </c>
      <c r="AG668">
        <v>16.399999999999999</v>
      </c>
      <c r="AI668" s="11">
        <v>43042</v>
      </c>
      <c r="AJ668">
        <v>13.6</v>
      </c>
      <c r="AK668">
        <v>16.2</v>
      </c>
      <c r="AL668">
        <v>14.2</v>
      </c>
      <c r="AN668" s="11">
        <v>43048</v>
      </c>
      <c r="AO668">
        <v>9.5</v>
      </c>
      <c r="AP668">
        <v>9.6</v>
      </c>
      <c r="AR668" t="s">
        <v>5207</v>
      </c>
      <c r="AS668">
        <v>8.8999999999999996E-2</v>
      </c>
      <c r="AT668" t="s">
        <v>5343</v>
      </c>
      <c r="AU668">
        <v>0.45695364238410602</v>
      </c>
      <c r="AV668">
        <v>0.45033112582781498</v>
      </c>
      <c r="AW668">
        <v>0.45364238410595997</v>
      </c>
    </row>
    <row r="669" spans="1:49" x14ac:dyDescent="0.2">
      <c r="A669">
        <v>552</v>
      </c>
      <c r="B669">
        <v>568</v>
      </c>
      <c r="C669" t="s">
        <v>6130</v>
      </c>
      <c r="D669">
        <v>11</v>
      </c>
      <c r="E669">
        <v>15</v>
      </c>
      <c r="F669">
        <v>2017</v>
      </c>
      <c r="G669" t="s">
        <v>1277</v>
      </c>
      <c r="H669" t="s">
        <v>5043</v>
      </c>
      <c r="I669" t="s">
        <v>5299</v>
      </c>
      <c r="J669">
        <v>100.1</v>
      </c>
      <c r="K669">
        <v>10.4</v>
      </c>
      <c r="L669" s="11">
        <v>43054</v>
      </c>
      <c r="M669" t="s">
        <v>5342</v>
      </c>
      <c r="N669">
        <v>1</v>
      </c>
      <c r="O669" s="12">
        <v>0.20069444444444443</v>
      </c>
      <c r="P669" t="s">
        <v>6131</v>
      </c>
      <c r="Q669" s="12">
        <f t="shared" si="34"/>
        <v>1.5972222222222249E-2</v>
      </c>
      <c r="R669" s="12">
        <v>0.21666666666666667</v>
      </c>
      <c r="T669" s="11">
        <v>43055</v>
      </c>
      <c r="U669" s="12">
        <v>0.35694444444444445</v>
      </c>
      <c r="V669" s="12">
        <f t="shared" si="35"/>
        <v>0.14027777777777778</v>
      </c>
      <c r="W669" s="12">
        <v>0.5</v>
      </c>
      <c r="X669" s="12">
        <f t="shared" si="36"/>
        <v>0.64027777777777772</v>
      </c>
      <c r="Y669">
        <v>12.29</v>
      </c>
      <c r="Z669" t="s">
        <v>5342</v>
      </c>
      <c r="AA669">
        <v>11.2</v>
      </c>
      <c r="AB669">
        <v>11.3</v>
      </c>
      <c r="AC669">
        <v>11.2</v>
      </c>
      <c r="AD669">
        <v>14.9</v>
      </c>
      <c r="AE669">
        <v>16.2</v>
      </c>
      <c r="AF669">
        <v>15</v>
      </c>
      <c r="AG669">
        <v>16.3</v>
      </c>
      <c r="AI669" s="11">
        <v>43061</v>
      </c>
      <c r="AJ669">
        <v>15.8</v>
      </c>
      <c r="AK669">
        <v>13.8</v>
      </c>
      <c r="AL669">
        <v>13.3</v>
      </c>
      <c r="AN669" s="11">
        <v>43061</v>
      </c>
      <c r="AO669">
        <v>9.5</v>
      </c>
      <c r="AP669">
        <v>9.5</v>
      </c>
      <c r="AR669" t="s">
        <v>5207</v>
      </c>
      <c r="AS669">
        <v>9.1908091910000003E-2</v>
      </c>
      <c r="AT669" t="s">
        <v>5343</v>
      </c>
      <c r="AU669">
        <v>0.44966442953020103</v>
      </c>
      <c r="AV669">
        <v>0.45333333333333298</v>
      </c>
      <c r="AW669">
        <v>0.45149888143176697</v>
      </c>
    </row>
    <row r="670" spans="1:49" x14ac:dyDescent="0.2">
      <c r="A670">
        <v>430</v>
      </c>
      <c r="B670">
        <v>446</v>
      </c>
      <c r="C670" t="s">
        <v>5971</v>
      </c>
      <c r="D670">
        <v>10</v>
      </c>
      <c r="E670">
        <v>18</v>
      </c>
      <c r="F670">
        <v>2017</v>
      </c>
      <c r="G670" t="s">
        <v>1274</v>
      </c>
      <c r="H670" t="s">
        <v>5026</v>
      </c>
      <c r="I670" t="s">
        <v>5336</v>
      </c>
      <c r="J670">
        <v>99.9</v>
      </c>
      <c r="K670">
        <v>11.9</v>
      </c>
      <c r="L670" s="11">
        <v>43026</v>
      </c>
      <c r="M670" t="s">
        <v>5342</v>
      </c>
      <c r="N670">
        <v>3</v>
      </c>
      <c r="O670" s="12">
        <v>0.21805555555555556</v>
      </c>
      <c r="P670" t="s">
        <v>5969</v>
      </c>
      <c r="Q670" s="12">
        <f t="shared" si="34"/>
        <v>1.1805555555555541E-2</v>
      </c>
      <c r="R670" s="12">
        <v>0.2298611111111111</v>
      </c>
      <c r="T670" s="11">
        <v>43027</v>
      </c>
      <c r="U670" s="12">
        <v>0.35833333333333334</v>
      </c>
      <c r="V670" s="12">
        <f t="shared" si="35"/>
        <v>0.12847222222222224</v>
      </c>
      <c r="W670" s="12">
        <v>0.5</v>
      </c>
      <c r="X670" s="12">
        <f t="shared" si="36"/>
        <v>0.62847222222222221</v>
      </c>
      <c r="Y670">
        <v>12.23</v>
      </c>
      <c r="Z670" t="s">
        <v>5342</v>
      </c>
      <c r="AA670">
        <v>11</v>
      </c>
      <c r="AB670">
        <v>10.9</v>
      </c>
      <c r="AC670">
        <v>11</v>
      </c>
      <c r="AD670">
        <v>15.2</v>
      </c>
      <c r="AE670">
        <v>16.5</v>
      </c>
      <c r="AF670">
        <v>14.8</v>
      </c>
      <c r="AG670">
        <v>16</v>
      </c>
      <c r="AI670" s="11">
        <v>43032</v>
      </c>
      <c r="AJ670">
        <v>13.3</v>
      </c>
      <c r="AK670">
        <v>14.9</v>
      </c>
      <c r="AL670">
        <v>13.7</v>
      </c>
      <c r="AN670" s="11">
        <v>43035</v>
      </c>
      <c r="AO670">
        <v>10.8</v>
      </c>
      <c r="AP670">
        <v>10.4</v>
      </c>
      <c r="AR670" t="s">
        <v>5207</v>
      </c>
      <c r="AS670">
        <v>9.0090090090000005E-2</v>
      </c>
      <c r="AT670" t="s">
        <v>5343</v>
      </c>
      <c r="AU670">
        <v>0.375</v>
      </c>
      <c r="AV670">
        <v>0.37837837837837801</v>
      </c>
      <c r="AW670">
        <v>0.37668918918918898</v>
      </c>
    </row>
    <row r="671" spans="1:49" x14ac:dyDescent="0.2">
      <c r="A671">
        <v>471</v>
      </c>
      <c r="B671">
        <v>487</v>
      </c>
      <c r="C671" t="s">
        <v>6025</v>
      </c>
      <c r="D671">
        <v>10</v>
      </c>
      <c r="E671">
        <v>30</v>
      </c>
      <c r="F671">
        <v>2017</v>
      </c>
      <c r="G671" t="s">
        <v>1274</v>
      </c>
      <c r="H671" t="s">
        <v>5026</v>
      </c>
      <c r="I671" t="s">
        <v>5336</v>
      </c>
      <c r="J671">
        <v>100</v>
      </c>
      <c r="K671">
        <v>11.7</v>
      </c>
      <c r="L671" s="11">
        <v>43038</v>
      </c>
      <c r="M671" t="s">
        <v>4994</v>
      </c>
      <c r="N671">
        <v>4</v>
      </c>
      <c r="O671" s="12">
        <v>0.17500000000000002</v>
      </c>
      <c r="P671" t="s">
        <v>6022</v>
      </c>
      <c r="Q671" s="12">
        <f t="shared" si="34"/>
        <v>1.4583333333333309E-2</v>
      </c>
      <c r="R671" s="12">
        <v>0.18958333333333333</v>
      </c>
      <c r="T671" s="11">
        <v>43039</v>
      </c>
      <c r="U671" s="12">
        <v>0.35486111111111113</v>
      </c>
      <c r="V671" s="12">
        <f t="shared" si="35"/>
        <v>0.1652777777777778</v>
      </c>
      <c r="W671" s="12">
        <v>0.5</v>
      </c>
      <c r="X671" s="12">
        <f t="shared" si="36"/>
        <v>0.66527777777777786</v>
      </c>
      <c r="Y671">
        <v>12.22</v>
      </c>
      <c r="Z671" t="s">
        <v>5342</v>
      </c>
      <c r="AA671">
        <v>11.6</v>
      </c>
      <c r="AB671">
        <v>11.2</v>
      </c>
      <c r="AC671">
        <v>11.5</v>
      </c>
      <c r="AD671">
        <v>15</v>
      </c>
      <c r="AE671">
        <v>16.2</v>
      </c>
      <c r="AF671">
        <v>15.1</v>
      </c>
      <c r="AG671">
        <v>16.2</v>
      </c>
      <c r="AI671" s="11">
        <v>43041</v>
      </c>
      <c r="AJ671">
        <v>13.9</v>
      </c>
      <c r="AK671">
        <v>14</v>
      </c>
      <c r="AL671">
        <v>16</v>
      </c>
      <c r="AN671" s="11">
        <v>43047</v>
      </c>
      <c r="AO671">
        <v>10.5</v>
      </c>
      <c r="AP671">
        <v>10.5</v>
      </c>
      <c r="AR671" t="s">
        <v>5207</v>
      </c>
      <c r="AS671">
        <v>9.6000000000000002E-2</v>
      </c>
      <c r="AT671" t="s">
        <v>5343</v>
      </c>
      <c r="AU671">
        <v>0.38</v>
      </c>
      <c r="AV671">
        <v>0.37748344370860898</v>
      </c>
      <c r="AW671">
        <v>0.37874172185430499</v>
      </c>
    </row>
    <row r="672" spans="1:49" x14ac:dyDescent="0.2">
      <c r="A672">
        <v>417</v>
      </c>
      <c r="B672">
        <v>432</v>
      </c>
      <c r="C672" t="s">
        <v>5954</v>
      </c>
      <c r="D672">
        <v>10</v>
      </c>
      <c r="E672">
        <v>12</v>
      </c>
      <c r="F672">
        <v>2017</v>
      </c>
      <c r="G672" t="s">
        <v>1817</v>
      </c>
      <c r="H672" t="s">
        <v>5000</v>
      </c>
      <c r="I672" t="s">
        <v>5238</v>
      </c>
      <c r="J672">
        <v>100.1</v>
      </c>
      <c r="K672">
        <v>12.6</v>
      </c>
      <c r="L672" s="11">
        <v>43020</v>
      </c>
      <c r="M672" t="s">
        <v>4994</v>
      </c>
      <c r="N672">
        <v>1</v>
      </c>
      <c r="O672" s="12">
        <v>0.20277777777777781</v>
      </c>
      <c r="P672" t="s">
        <v>5955</v>
      </c>
      <c r="Q672" s="12">
        <f t="shared" si="34"/>
        <v>1.5277777777777751E-2</v>
      </c>
      <c r="R672" s="12">
        <v>0.21805555555555556</v>
      </c>
      <c r="T672" s="11">
        <v>43021</v>
      </c>
      <c r="U672" s="12">
        <v>0.37222222222222223</v>
      </c>
      <c r="V672" s="12">
        <f t="shared" si="35"/>
        <v>0.15416666666666667</v>
      </c>
      <c r="W672" s="12">
        <v>0.5</v>
      </c>
      <c r="X672" s="12">
        <f t="shared" si="36"/>
        <v>0.65416666666666667</v>
      </c>
      <c r="Y672">
        <v>12.26</v>
      </c>
      <c r="Z672" t="s">
        <v>4994</v>
      </c>
      <c r="AA672">
        <v>11</v>
      </c>
      <c r="AB672">
        <v>11</v>
      </c>
      <c r="AC672">
        <v>11.2</v>
      </c>
      <c r="AD672">
        <v>15.1</v>
      </c>
      <c r="AE672">
        <v>16.3</v>
      </c>
      <c r="AF672">
        <v>15.1</v>
      </c>
      <c r="AG672">
        <v>16.399999999999999</v>
      </c>
      <c r="AI672" s="11">
        <v>43028</v>
      </c>
      <c r="AJ672">
        <v>13.3</v>
      </c>
      <c r="AK672">
        <v>16.2</v>
      </c>
      <c r="AL672">
        <v>13.5</v>
      </c>
      <c r="AN672" s="11">
        <v>43034</v>
      </c>
      <c r="AO672">
        <v>10.4</v>
      </c>
      <c r="AP672">
        <v>10.199999999999999</v>
      </c>
      <c r="AR672" t="s">
        <v>5207</v>
      </c>
      <c r="AS672">
        <v>9.7902097899999999E-2</v>
      </c>
      <c r="AT672" t="s">
        <v>5343</v>
      </c>
      <c r="AU672">
        <v>0.39072847682119199</v>
      </c>
      <c r="AV672">
        <v>0.41059602649006599</v>
      </c>
      <c r="AW672">
        <v>0.40066225165562902</v>
      </c>
    </row>
    <row r="673" spans="1:49" x14ac:dyDescent="0.2">
      <c r="A673">
        <v>685</v>
      </c>
      <c r="B673">
        <v>702</v>
      </c>
      <c r="C673" t="s">
        <v>6305</v>
      </c>
      <c r="D673">
        <v>1</v>
      </c>
      <c r="E673">
        <v>31</v>
      </c>
      <c r="F673">
        <v>2018</v>
      </c>
      <c r="G673" t="s">
        <v>1817</v>
      </c>
      <c r="H673" t="s">
        <v>5000</v>
      </c>
      <c r="I673" t="s">
        <v>5238</v>
      </c>
      <c r="J673">
        <v>100</v>
      </c>
      <c r="K673">
        <v>9.1</v>
      </c>
      <c r="L673" s="11">
        <v>43131</v>
      </c>
      <c r="M673" t="s">
        <v>5342</v>
      </c>
      <c r="N673">
        <v>3</v>
      </c>
      <c r="O673" s="12">
        <v>0.20972222222222223</v>
      </c>
      <c r="P673" t="s">
        <v>6303</v>
      </c>
      <c r="Q673" s="12">
        <f t="shared" si="34"/>
        <v>1.4583333333333337E-2</v>
      </c>
      <c r="R673" s="12">
        <v>0.22430555555555556</v>
      </c>
      <c r="T673" s="11">
        <v>43132</v>
      </c>
      <c r="U673" s="12">
        <v>0.39166666666666666</v>
      </c>
      <c r="V673" s="12">
        <f t="shared" si="35"/>
        <v>0.1673611111111111</v>
      </c>
      <c r="W673" s="12">
        <v>0.5</v>
      </c>
      <c r="X673" s="12">
        <f t="shared" si="36"/>
        <v>0.66736111111111107</v>
      </c>
      <c r="Y673">
        <v>12.3</v>
      </c>
      <c r="Z673" t="s">
        <v>5342</v>
      </c>
      <c r="AA673">
        <v>11.2</v>
      </c>
      <c r="AB673">
        <v>11.2</v>
      </c>
      <c r="AC673">
        <v>11.1</v>
      </c>
      <c r="AD673">
        <v>15</v>
      </c>
      <c r="AE673">
        <v>16.2</v>
      </c>
      <c r="AF673">
        <v>15</v>
      </c>
      <c r="AG673">
        <v>16.3</v>
      </c>
      <c r="AI673" s="11">
        <v>43137</v>
      </c>
      <c r="AJ673">
        <v>15.8</v>
      </c>
      <c r="AK673">
        <v>13.7</v>
      </c>
      <c r="AL673">
        <v>13.2</v>
      </c>
      <c r="AN673" s="11">
        <v>43146</v>
      </c>
      <c r="AO673">
        <v>10.199999999999999</v>
      </c>
      <c r="AP673">
        <v>10.199999999999999</v>
      </c>
      <c r="AR673" t="s">
        <v>5207</v>
      </c>
      <c r="AS673">
        <v>9.1999999999999998E-2</v>
      </c>
      <c r="AT673" t="s">
        <v>5343</v>
      </c>
      <c r="AU673">
        <v>0.4</v>
      </c>
      <c r="AV673">
        <v>0.40666666666666701</v>
      </c>
      <c r="AW673">
        <v>0.40333333333333299</v>
      </c>
    </row>
    <row r="674" spans="1:49" x14ac:dyDescent="0.2">
      <c r="A674">
        <v>415</v>
      </c>
      <c r="B674">
        <v>430</v>
      </c>
      <c r="C674" t="s">
        <v>5952</v>
      </c>
      <c r="D674">
        <v>10</v>
      </c>
      <c r="E674">
        <v>11</v>
      </c>
      <c r="F674">
        <v>2017</v>
      </c>
      <c r="G674" t="s">
        <v>5313</v>
      </c>
      <c r="H674" t="s">
        <v>5091</v>
      </c>
      <c r="I674" t="s">
        <v>5312</v>
      </c>
      <c r="J674">
        <v>100.1</v>
      </c>
      <c r="K674">
        <v>12</v>
      </c>
      <c r="L674" s="11">
        <v>43019</v>
      </c>
      <c r="M674" t="s">
        <v>5342</v>
      </c>
      <c r="N674">
        <v>3</v>
      </c>
      <c r="O674" s="12">
        <v>0.19930555555555554</v>
      </c>
      <c r="P674" t="s">
        <v>5950</v>
      </c>
      <c r="Q674" s="12">
        <f t="shared" si="34"/>
        <v>1.4583333333333365E-2</v>
      </c>
      <c r="R674" s="12">
        <v>0.21388888888888891</v>
      </c>
      <c r="T674" s="11">
        <v>43020</v>
      </c>
      <c r="U674" s="12">
        <v>0.3576388888888889</v>
      </c>
      <c r="V674" s="12">
        <f t="shared" si="35"/>
        <v>0.14374999999999999</v>
      </c>
      <c r="W674" s="12">
        <v>0.5</v>
      </c>
      <c r="X674" s="12">
        <f t="shared" si="36"/>
        <v>0.64375000000000004</v>
      </c>
      <c r="Y674">
        <v>12.29</v>
      </c>
      <c r="Z674" t="s">
        <v>5342</v>
      </c>
      <c r="AA674">
        <v>11.1</v>
      </c>
      <c r="AB674">
        <v>11.3</v>
      </c>
      <c r="AC674">
        <v>10.9</v>
      </c>
      <c r="AD674">
        <v>14.9</v>
      </c>
      <c r="AE674">
        <v>16.3</v>
      </c>
      <c r="AF674">
        <v>15</v>
      </c>
      <c r="AG674">
        <v>16.399999999999999</v>
      </c>
      <c r="AI674" s="11">
        <v>43027</v>
      </c>
      <c r="AJ674">
        <v>13.2</v>
      </c>
      <c r="AK674">
        <v>14.2</v>
      </c>
      <c r="AL674">
        <v>14.8</v>
      </c>
      <c r="AN674" s="11">
        <v>43033</v>
      </c>
      <c r="AO674">
        <v>10.4</v>
      </c>
      <c r="AP674">
        <v>10.6</v>
      </c>
      <c r="AR674" t="s">
        <v>5207</v>
      </c>
      <c r="AS674">
        <v>8.8911088910000005E-2</v>
      </c>
      <c r="AT674" t="s">
        <v>5343</v>
      </c>
      <c r="AU674">
        <v>0.39597315436241598</v>
      </c>
      <c r="AV674">
        <v>0.38666666666666699</v>
      </c>
      <c r="AW674">
        <v>0.39131991051454101</v>
      </c>
    </row>
    <row r="675" spans="1:49" x14ac:dyDescent="0.2">
      <c r="A675">
        <v>659</v>
      </c>
      <c r="B675">
        <v>676</v>
      </c>
      <c r="C675" t="s">
        <v>6271</v>
      </c>
      <c r="D675">
        <v>1</v>
      </c>
      <c r="E675">
        <v>17</v>
      </c>
      <c r="F675">
        <v>2018</v>
      </c>
      <c r="G675" t="s">
        <v>5313</v>
      </c>
      <c r="H675" t="s">
        <v>5091</v>
      </c>
      <c r="I675" t="s">
        <v>5312</v>
      </c>
      <c r="J675">
        <v>100.1</v>
      </c>
      <c r="K675">
        <v>8.5</v>
      </c>
      <c r="L675" s="11">
        <v>43117</v>
      </c>
      <c r="M675" t="s">
        <v>5342</v>
      </c>
      <c r="N675">
        <v>1</v>
      </c>
      <c r="O675" s="12">
        <v>0.20902777777777778</v>
      </c>
      <c r="P675" t="s">
        <v>6272</v>
      </c>
      <c r="Q675" s="12">
        <f t="shared" si="34"/>
        <v>1.6666666666666663E-2</v>
      </c>
      <c r="R675" s="12">
        <v>0.22569444444444445</v>
      </c>
      <c r="T675" s="11">
        <v>43118</v>
      </c>
      <c r="U675" s="12">
        <v>0.37638888888888888</v>
      </c>
      <c r="V675" s="12">
        <f t="shared" si="35"/>
        <v>0.15069444444444444</v>
      </c>
      <c r="W675" s="12">
        <v>0.5</v>
      </c>
      <c r="X675" s="12">
        <f t="shared" si="36"/>
        <v>0.65069444444444446</v>
      </c>
      <c r="Y675">
        <v>12.32</v>
      </c>
      <c r="Z675" t="s">
        <v>5342</v>
      </c>
      <c r="AA675">
        <v>11.8</v>
      </c>
      <c r="AB675">
        <v>11.7</v>
      </c>
      <c r="AC675">
        <v>11.7</v>
      </c>
      <c r="AD675">
        <v>14.9</v>
      </c>
      <c r="AE675">
        <v>16.3</v>
      </c>
      <c r="AF675">
        <v>15.1</v>
      </c>
      <c r="AG675">
        <v>16.399999999999999</v>
      </c>
      <c r="AI675" s="11">
        <v>43123</v>
      </c>
      <c r="AJ675">
        <v>14.4</v>
      </c>
      <c r="AK675">
        <v>16</v>
      </c>
      <c r="AL675">
        <v>13.9</v>
      </c>
      <c r="AN675" s="11">
        <v>43137</v>
      </c>
      <c r="AO675">
        <v>10.1</v>
      </c>
      <c r="AP675">
        <v>10.1</v>
      </c>
      <c r="AR675" t="s">
        <v>5207</v>
      </c>
      <c r="AS675">
        <v>9.0909090910000004E-2</v>
      </c>
      <c r="AT675" t="s">
        <v>5343</v>
      </c>
      <c r="AU675">
        <v>0.41610738255033602</v>
      </c>
      <c r="AV675">
        <v>0.41721854304635803</v>
      </c>
      <c r="AW675">
        <v>0.41666296279834703</v>
      </c>
    </row>
    <row r="676" spans="1:49" x14ac:dyDescent="0.2">
      <c r="A676">
        <v>379</v>
      </c>
      <c r="B676">
        <v>394</v>
      </c>
      <c r="C676" t="s">
        <v>5905</v>
      </c>
      <c r="D676">
        <v>10</v>
      </c>
      <c r="E676">
        <v>4</v>
      </c>
      <c r="F676">
        <v>2017</v>
      </c>
      <c r="G676" t="s">
        <v>1198</v>
      </c>
      <c r="H676" t="s">
        <v>4952</v>
      </c>
      <c r="I676" t="s">
        <v>5254</v>
      </c>
      <c r="J676">
        <v>99.9</v>
      </c>
      <c r="K676">
        <v>12.3</v>
      </c>
      <c r="L676" s="11">
        <v>43012</v>
      </c>
      <c r="M676" t="s">
        <v>4994</v>
      </c>
      <c r="N676">
        <v>3</v>
      </c>
      <c r="O676" s="12">
        <v>0.16874999999999998</v>
      </c>
      <c r="P676" t="s">
        <v>5903</v>
      </c>
      <c r="Q676" s="12">
        <f t="shared" si="34"/>
        <v>1.4583333333333365E-2</v>
      </c>
      <c r="R676" s="12">
        <v>0.18333333333333335</v>
      </c>
      <c r="T676" s="11">
        <v>43013</v>
      </c>
      <c r="U676" s="12">
        <v>0.35347222222222219</v>
      </c>
      <c r="V676" s="12">
        <f t="shared" si="35"/>
        <v>0.17013888888888884</v>
      </c>
      <c r="W676" s="12">
        <v>0.5</v>
      </c>
      <c r="X676" s="12">
        <f t="shared" si="36"/>
        <v>0.67013888888888884</v>
      </c>
      <c r="Y676">
        <v>12.34</v>
      </c>
      <c r="Z676" t="s">
        <v>5342</v>
      </c>
      <c r="AA676">
        <v>11.3</v>
      </c>
      <c r="AB676">
        <v>11.4</v>
      </c>
      <c r="AC676">
        <v>11.3</v>
      </c>
      <c r="AD676">
        <v>14.9</v>
      </c>
      <c r="AE676">
        <v>16.2</v>
      </c>
      <c r="AF676">
        <v>15</v>
      </c>
      <c r="AG676">
        <v>16.3</v>
      </c>
      <c r="AI676" s="11">
        <v>43018</v>
      </c>
      <c r="AJ676">
        <v>14</v>
      </c>
      <c r="AK676">
        <v>13.2</v>
      </c>
      <c r="AL676">
        <v>15.8</v>
      </c>
      <c r="AN676" s="11">
        <v>43021</v>
      </c>
      <c r="AO676">
        <v>10.199999999999999</v>
      </c>
      <c r="AP676">
        <v>10.199999999999999</v>
      </c>
      <c r="AR676" t="s">
        <v>5207</v>
      </c>
      <c r="AS676">
        <v>9.0090090090000005E-2</v>
      </c>
      <c r="AT676" t="s">
        <v>5343</v>
      </c>
      <c r="AU676">
        <v>0.40268456375838901</v>
      </c>
      <c r="AV676">
        <v>0.40666666666666701</v>
      </c>
      <c r="AW676">
        <v>0.40467561521252798</v>
      </c>
    </row>
    <row r="677" spans="1:49" x14ac:dyDescent="0.2">
      <c r="A677">
        <v>638</v>
      </c>
      <c r="B677">
        <v>655</v>
      </c>
      <c r="C677" t="s">
        <v>6243</v>
      </c>
      <c r="D677">
        <v>1</v>
      </c>
      <c r="E677">
        <v>9</v>
      </c>
      <c r="F677">
        <v>2018</v>
      </c>
      <c r="G677" t="s">
        <v>1198</v>
      </c>
      <c r="H677" t="s">
        <v>4952</v>
      </c>
      <c r="I677" t="s">
        <v>5254</v>
      </c>
      <c r="J677">
        <v>100</v>
      </c>
      <c r="K677">
        <v>7.9</v>
      </c>
      <c r="L677" s="11">
        <v>43109</v>
      </c>
      <c r="M677" t="s">
        <v>5342</v>
      </c>
      <c r="N677">
        <v>4</v>
      </c>
      <c r="O677" s="12">
        <v>0.17986111111111111</v>
      </c>
      <c r="P677" t="s">
        <v>6240</v>
      </c>
      <c r="Q677" s="12">
        <f t="shared" si="34"/>
        <v>1.5972222222222221E-2</v>
      </c>
      <c r="R677" s="12">
        <v>0.19583333333333333</v>
      </c>
      <c r="T677" s="11">
        <v>43110</v>
      </c>
      <c r="U677" s="12">
        <v>0.3923611111111111</v>
      </c>
      <c r="V677" s="12">
        <f t="shared" si="35"/>
        <v>0.19652777777777777</v>
      </c>
      <c r="W677" s="12">
        <v>0.5</v>
      </c>
      <c r="X677" s="12">
        <f t="shared" si="36"/>
        <v>0.69652777777777775</v>
      </c>
      <c r="Y677">
        <v>12.32</v>
      </c>
      <c r="Z677" t="s">
        <v>5342</v>
      </c>
      <c r="AA677">
        <v>11.8</v>
      </c>
      <c r="AB677">
        <v>11.7</v>
      </c>
      <c r="AC677">
        <v>11.9</v>
      </c>
      <c r="AD677">
        <v>15.2</v>
      </c>
      <c r="AE677">
        <v>16.7</v>
      </c>
      <c r="AF677">
        <v>14.9</v>
      </c>
      <c r="AG677">
        <v>16.399999999999999</v>
      </c>
      <c r="AI677" s="11">
        <v>42747</v>
      </c>
      <c r="AJ677">
        <v>14</v>
      </c>
      <c r="AK677">
        <v>14.9</v>
      </c>
      <c r="AL677">
        <v>15.5</v>
      </c>
      <c r="AN677" s="11">
        <v>43123</v>
      </c>
      <c r="AO677">
        <v>10.1</v>
      </c>
      <c r="AP677">
        <v>10</v>
      </c>
      <c r="AR677" t="s">
        <v>5207</v>
      </c>
      <c r="AS677">
        <v>0.09</v>
      </c>
      <c r="AT677" t="s">
        <v>5343</v>
      </c>
      <c r="AU677">
        <v>0.43421052631578899</v>
      </c>
      <c r="AV677">
        <v>0.42953020134228198</v>
      </c>
      <c r="AW677">
        <v>0.43187036382903599</v>
      </c>
    </row>
    <row r="678" spans="1:49" x14ac:dyDescent="0.2">
      <c r="A678">
        <v>350</v>
      </c>
      <c r="B678">
        <v>365</v>
      </c>
      <c r="C678" t="s">
        <v>5866</v>
      </c>
      <c r="D678">
        <v>9</v>
      </c>
      <c r="E678">
        <v>27</v>
      </c>
      <c r="F678">
        <v>2017</v>
      </c>
      <c r="G678" t="s">
        <v>1343</v>
      </c>
      <c r="H678" t="s">
        <v>5142</v>
      </c>
      <c r="I678" t="s">
        <v>5204</v>
      </c>
      <c r="J678">
        <v>100</v>
      </c>
      <c r="K678">
        <v>12.5</v>
      </c>
      <c r="L678" s="11">
        <v>43005</v>
      </c>
      <c r="M678" t="s">
        <v>5342</v>
      </c>
      <c r="N678">
        <v>2</v>
      </c>
      <c r="O678" s="12">
        <v>0.19305555555555554</v>
      </c>
      <c r="P678" t="s">
        <v>5865</v>
      </c>
      <c r="Q678" s="12">
        <f t="shared" si="34"/>
        <v>1.4583333333333365E-2</v>
      </c>
      <c r="R678" s="12">
        <v>0.2076388888888889</v>
      </c>
      <c r="T678" s="11">
        <v>43006</v>
      </c>
      <c r="U678" s="12">
        <v>0.35486111111111113</v>
      </c>
      <c r="V678" s="12">
        <f t="shared" si="35"/>
        <v>0.14722222222222223</v>
      </c>
      <c r="W678" s="12">
        <v>0.5</v>
      </c>
      <c r="X678" s="12">
        <f t="shared" si="36"/>
        <v>0.64722222222222225</v>
      </c>
      <c r="Y678">
        <v>12.34</v>
      </c>
      <c r="Z678" t="s">
        <v>5342</v>
      </c>
      <c r="AA678">
        <v>11.2</v>
      </c>
      <c r="AB678">
        <v>11.2</v>
      </c>
      <c r="AC678">
        <v>11.6</v>
      </c>
      <c r="AD678">
        <v>14.8</v>
      </c>
      <c r="AE678">
        <v>16</v>
      </c>
      <c r="AF678">
        <v>14.8</v>
      </c>
      <c r="AG678">
        <v>16</v>
      </c>
      <c r="AI678" s="11">
        <v>43011</v>
      </c>
      <c r="AJ678">
        <v>13.7</v>
      </c>
      <c r="AK678">
        <v>13.3</v>
      </c>
      <c r="AL678">
        <v>15.8</v>
      </c>
      <c r="AN678" s="11">
        <v>43014</v>
      </c>
      <c r="AO678">
        <v>10.199999999999999</v>
      </c>
      <c r="AP678">
        <v>10.199999999999999</v>
      </c>
      <c r="AR678" t="s">
        <v>5207</v>
      </c>
      <c r="AS678">
        <v>8.7999999999999995E-2</v>
      </c>
      <c r="AT678" t="s">
        <v>5343</v>
      </c>
      <c r="AU678">
        <v>0.391891891891892</v>
      </c>
      <c r="AV678">
        <v>0.391891891891892</v>
      </c>
      <c r="AW678">
        <v>0.391891891891892</v>
      </c>
    </row>
    <row r="679" spans="1:49" x14ac:dyDescent="0.2">
      <c r="A679">
        <v>374</v>
      </c>
      <c r="B679">
        <v>389</v>
      </c>
      <c r="C679" t="s">
        <v>5899</v>
      </c>
      <c r="D679">
        <v>10</v>
      </c>
      <c r="E679">
        <v>3</v>
      </c>
      <c r="F679">
        <v>2017</v>
      </c>
      <c r="G679" t="s">
        <v>1343</v>
      </c>
      <c r="H679" t="s">
        <v>5142</v>
      </c>
      <c r="I679" t="s">
        <v>5204</v>
      </c>
      <c r="J679">
        <v>100.1</v>
      </c>
      <c r="K679">
        <v>13.5</v>
      </c>
      <c r="L679" s="11">
        <v>43011</v>
      </c>
      <c r="M679" t="s">
        <v>5342</v>
      </c>
      <c r="N679">
        <v>2</v>
      </c>
      <c r="O679" s="12">
        <v>0.19513888888888889</v>
      </c>
      <c r="P679" t="s">
        <v>5897</v>
      </c>
      <c r="Q679" s="12">
        <f t="shared" si="34"/>
        <v>1.5277777777777779E-2</v>
      </c>
      <c r="R679" s="12">
        <v>0.21041666666666667</v>
      </c>
      <c r="S679" t="s">
        <v>5898</v>
      </c>
      <c r="T679" s="11">
        <v>43012</v>
      </c>
      <c r="U679" s="12">
        <v>0.36736111111111108</v>
      </c>
      <c r="V679" s="12">
        <f t="shared" si="35"/>
        <v>0.15694444444444441</v>
      </c>
      <c r="W679" s="12">
        <v>0.5</v>
      </c>
      <c r="X679" s="12">
        <f t="shared" si="36"/>
        <v>0.65694444444444444</v>
      </c>
      <c r="Y679">
        <v>12.32</v>
      </c>
      <c r="Z679" t="s">
        <v>4994</v>
      </c>
      <c r="AA679">
        <v>11.1</v>
      </c>
      <c r="AB679">
        <v>11.4</v>
      </c>
      <c r="AC679">
        <v>11.3</v>
      </c>
      <c r="AD679">
        <v>15.1</v>
      </c>
      <c r="AE679">
        <v>16.399999999999999</v>
      </c>
      <c r="AF679">
        <v>15.2</v>
      </c>
      <c r="AG679">
        <v>16.5</v>
      </c>
      <c r="AI679" s="11">
        <v>43014</v>
      </c>
      <c r="AJ679">
        <v>15.7</v>
      </c>
      <c r="AK679">
        <v>13.8</v>
      </c>
      <c r="AL679">
        <v>13</v>
      </c>
      <c r="AN679" s="11">
        <v>43020</v>
      </c>
      <c r="AO679">
        <v>10.6</v>
      </c>
      <c r="AP679">
        <v>10.6</v>
      </c>
      <c r="AR679" t="s">
        <v>5207</v>
      </c>
      <c r="AS679">
        <v>8.6913086910000006E-2</v>
      </c>
      <c r="AT679" t="s">
        <v>5343</v>
      </c>
      <c r="AU679">
        <v>0.38410596026490101</v>
      </c>
      <c r="AV679">
        <v>0.38815789473684198</v>
      </c>
      <c r="AW679">
        <v>0.386131927500871</v>
      </c>
    </row>
    <row r="680" spans="1:49" x14ac:dyDescent="0.2">
      <c r="A680">
        <v>369</v>
      </c>
      <c r="B680">
        <v>384</v>
      </c>
      <c r="C680" t="s">
        <v>5890</v>
      </c>
      <c r="D680">
        <v>10</v>
      </c>
      <c r="E680">
        <v>3</v>
      </c>
      <c r="F680">
        <v>2017</v>
      </c>
      <c r="G680" t="s">
        <v>1831</v>
      </c>
      <c r="H680" t="s">
        <v>5190</v>
      </c>
      <c r="I680" t="s">
        <v>5319</v>
      </c>
      <c r="J680">
        <v>100</v>
      </c>
      <c r="K680">
        <v>12.7</v>
      </c>
      <c r="L680" s="11">
        <v>43011</v>
      </c>
      <c r="M680" t="s">
        <v>4994</v>
      </c>
      <c r="N680">
        <v>1</v>
      </c>
      <c r="O680" s="12">
        <v>0.17361111111111113</v>
      </c>
      <c r="P680" t="s">
        <v>5891</v>
      </c>
      <c r="Q680" s="12">
        <f t="shared" si="34"/>
        <v>1.4583333333333309E-2</v>
      </c>
      <c r="R680" s="12">
        <v>0.18819444444444444</v>
      </c>
      <c r="S680" t="s">
        <v>5892</v>
      </c>
      <c r="T680" s="11">
        <v>43012</v>
      </c>
      <c r="U680" s="12">
        <v>0.36736111111111108</v>
      </c>
      <c r="V680" s="12">
        <f t="shared" si="35"/>
        <v>0.17916666666666664</v>
      </c>
      <c r="W680" s="12">
        <v>0.5</v>
      </c>
      <c r="X680" s="12">
        <f t="shared" si="36"/>
        <v>0.6791666666666667</v>
      </c>
      <c r="Y680">
        <v>12.33</v>
      </c>
      <c r="Z680" t="s">
        <v>4994</v>
      </c>
      <c r="AA680">
        <v>11.1</v>
      </c>
      <c r="AB680">
        <v>11.3</v>
      </c>
      <c r="AC680">
        <v>11.4</v>
      </c>
      <c r="AD680">
        <v>15.2</v>
      </c>
      <c r="AE680">
        <v>16.5</v>
      </c>
      <c r="AF680">
        <v>15</v>
      </c>
      <c r="AG680">
        <v>16.3</v>
      </c>
      <c r="AI680" s="11">
        <v>43014</v>
      </c>
      <c r="AJ680">
        <v>15.9</v>
      </c>
      <c r="AK680">
        <v>13.7</v>
      </c>
      <c r="AL680">
        <v>13.4</v>
      </c>
      <c r="AN680" s="11">
        <v>43020</v>
      </c>
      <c r="AO680">
        <v>9.8000000000000007</v>
      </c>
      <c r="AP680">
        <v>9.6</v>
      </c>
      <c r="AR680" t="s">
        <v>5207</v>
      </c>
      <c r="AS680">
        <v>9.1999999999999998E-2</v>
      </c>
      <c r="AT680" t="s">
        <v>5343</v>
      </c>
      <c r="AU680">
        <v>0.44078947368421101</v>
      </c>
      <c r="AV680">
        <v>0.44666666666666699</v>
      </c>
      <c r="AW680">
        <v>0.44372807017543903</v>
      </c>
    </row>
    <row r="681" spans="1:49" x14ac:dyDescent="0.2">
      <c r="A681">
        <v>616</v>
      </c>
      <c r="B681">
        <v>633</v>
      </c>
      <c r="C681" t="s">
        <v>6215</v>
      </c>
      <c r="D681">
        <v>1</v>
      </c>
      <c r="E681">
        <v>4</v>
      </c>
      <c r="F681">
        <v>2018</v>
      </c>
      <c r="G681" t="s">
        <v>1831</v>
      </c>
      <c r="H681" t="s">
        <v>5190</v>
      </c>
      <c r="I681" t="s">
        <v>5319</v>
      </c>
      <c r="J681">
        <v>100.2</v>
      </c>
      <c r="K681">
        <v>8.1</v>
      </c>
      <c r="L681" s="11">
        <v>43104</v>
      </c>
      <c r="M681" t="s">
        <v>4994</v>
      </c>
      <c r="N681">
        <v>2</v>
      </c>
      <c r="O681" s="12">
        <v>0.15763888888888888</v>
      </c>
      <c r="P681" t="s">
        <v>6216</v>
      </c>
      <c r="Q681" s="12">
        <f t="shared" si="34"/>
        <v>1.5277777777777807E-2</v>
      </c>
      <c r="R681" s="12">
        <v>0.17291666666666669</v>
      </c>
      <c r="T681" s="11">
        <v>42740</v>
      </c>
      <c r="U681" s="12">
        <v>0.35416666666666669</v>
      </c>
      <c r="V681" s="12">
        <f t="shared" si="35"/>
        <v>0.18124999999999999</v>
      </c>
      <c r="W681" s="12">
        <v>0.5</v>
      </c>
      <c r="X681" s="12">
        <f t="shared" si="36"/>
        <v>0.68125000000000002</v>
      </c>
      <c r="Y681">
        <v>12.22</v>
      </c>
      <c r="Z681" t="s">
        <v>5342</v>
      </c>
      <c r="AA681">
        <v>11.7</v>
      </c>
      <c r="AB681">
        <v>11.7</v>
      </c>
      <c r="AC681">
        <v>11.8</v>
      </c>
      <c r="AD681">
        <v>15</v>
      </c>
      <c r="AE681">
        <v>16.399999999999999</v>
      </c>
      <c r="AF681">
        <v>15</v>
      </c>
      <c r="AG681">
        <v>16.3</v>
      </c>
      <c r="AI681" s="11">
        <v>43078</v>
      </c>
      <c r="AJ681">
        <v>15</v>
      </c>
      <c r="AK681">
        <v>14</v>
      </c>
      <c r="AL681">
        <v>16.100000000000001</v>
      </c>
      <c r="AN681" s="11">
        <v>43111</v>
      </c>
      <c r="AO681">
        <v>9.6</v>
      </c>
      <c r="AP681">
        <v>9.6</v>
      </c>
      <c r="AR681" t="s">
        <v>5207</v>
      </c>
      <c r="AS681">
        <v>9.8802395210000005E-2</v>
      </c>
      <c r="AT681" t="s">
        <v>5343</v>
      </c>
      <c r="AU681">
        <v>0.45333333333333298</v>
      </c>
      <c r="AV681">
        <v>0.44666666666666699</v>
      </c>
      <c r="AW681">
        <v>0.45</v>
      </c>
    </row>
    <row r="682" spans="1:49" x14ac:dyDescent="0.2">
      <c r="A682">
        <v>388</v>
      </c>
      <c r="B682">
        <v>403</v>
      </c>
      <c r="C682" t="s">
        <v>5917</v>
      </c>
      <c r="D682">
        <v>10</v>
      </c>
      <c r="E682">
        <v>5</v>
      </c>
      <c r="F682">
        <v>2017</v>
      </c>
      <c r="G682" t="s">
        <v>1157</v>
      </c>
      <c r="H682" t="s">
        <v>5198</v>
      </c>
      <c r="I682" t="s">
        <v>5311</v>
      </c>
      <c r="J682">
        <v>100</v>
      </c>
      <c r="K682">
        <v>11.8</v>
      </c>
      <c r="L682" s="11">
        <v>43013</v>
      </c>
      <c r="M682" t="s">
        <v>4994</v>
      </c>
      <c r="N682">
        <v>4</v>
      </c>
      <c r="O682" s="12">
        <v>0.16250000000000001</v>
      </c>
      <c r="P682" t="s">
        <v>5914</v>
      </c>
      <c r="Q682" s="12">
        <f t="shared" si="34"/>
        <v>1.5972222222222221E-2</v>
      </c>
      <c r="R682" s="12">
        <v>0.17847222222222223</v>
      </c>
      <c r="T682" s="11">
        <v>43014</v>
      </c>
      <c r="U682" s="12">
        <v>0.35902777777777778</v>
      </c>
      <c r="V682" s="12">
        <f t="shared" si="35"/>
        <v>0.18055555555555555</v>
      </c>
      <c r="W682" s="12">
        <v>0.5</v>
      </c>
      <c r="X682" s="12">
        <f t="shared" si="36"/>
        <v>0.68055555555555558</v>
      </c>
      <c r="Y682">
        <v>12.31</v>
      </c>
      <c r="Z682" t="s">
        <v>4994</v>
      </c>
      <c r="AA682">
        <v>11.3</v>
      </c>
      <c r="AB682">
        <v>11.3</v>
      </c>
      <c r="AC682">
        <v>11.5</v>
      </c>
      <c r="AD682">
        <v>15.2</v>
      </c>
      <c r="AE682">
        <v>16.399999999999999</v>
      </c>
      <c r="AF682">
        <v>15</v>
      </c>
      <c r="AG682">
        <v>16.3</v>
      </c>
      <c r="AI682" s="11">
        <v>43019</v>
      </c>
      <c r="AJ682">
        <v>14.3</v>
      </c>
      <c r="AK682">
        <v>15.9</v>
      </c>
      <c r="AL682">
        <v>13.3</v>
      </c>
      <c r="AN682" s="11">
        <v>43027</v>
      </c>
      <c r="AO682">
        <v>10.1</v>
      </c>
      <c r="AP682">
        <v>10</v>
      </c>
      <c r="AR682" t="s">
        <v>5207</v>
      </c>
      <c r="AS682">
        <v>9.4E-2</v>
      </c>
      <c r="AT682" t="s">
        <v>5343</v>
      </c>
      <c r="AU682">
        <v>0.41447368421052599</v>
      </c>
      <c r="AV682">
        <v>0.42</v>
      </c>
      <c r="AW682">
        <v>0.41723684210526302</v>
      </c>
    </row>
    <row r="683" spans="1:49" x14ac:dyDescent="0.2">
      <c r="A683">
        <v>509</v>
      </c>
      <c r="B683">
        <v>525</v>
      </c>
      <c r="C683" t="s">
        <v>6077</v>
      </c>
      <c r="D683">
        <v>11</v>
      </c>
      <c r="E683">
        <v>7</v>
      </c>
      <c r="F683">
        <v>2017</v>
      </c>
      <c r="G683" t="s">
        <v>1157</v>
      </c>
      <c r="H683" t="s">
        <v>5198</v>
      </c>
      <c r="I683" t="s">
        <v>5311</v>
      </c>
      <c r="J683">
        <v>99.9</v>
      </c>
      <c r="K683">
        <v>9.6999999999999993</v>
      </c>
      <c r="L683" s="11">
        <v>43046</v>
      </c>
      <c r="M683" t="s">
        <v>4994</v>
      </c>
      <c r="N683">
        <v>2</v>
      </c>
      <c r="O683" s="12">
        <v>0.17152777777777775</v>
      </c>
      <c r="P683" t="s">
        <v>6076</v>
      </c>
      <c r="Q683" s="12">
        <f t="shared" si="34"/>
        <v>1.6666666666666691E-2</v>
      </c>
      <c r="R683" s="12">
        <v>0.18819444444444444</v>
      </c>
      <c r="T683" s="11">
        <v>43047</v>
      </c>
      <c r="U683" s="12">
        <v>0.35902777777777778</v>
      </c>
      <c r="V683" s="12">
        <f t="shared" si="35"/>
        <v>0.17083333333333334</v>
      </c>
      <c r="W683" s="12">
        <v>0.5</v>
      </c>
      <c r="X683" s="12">
        <f t="shared" si="36"/>
        <v>0.67083333333333339</v>
      </c>
      <c r="Y683">
        <v>12.31</v>
      </c>
      <c r="Z683" t="s">
        <v>4994</v>
      </c>
      <c r="AA683">
        <v>11.5</v>
      </c>
      <c r="AB683">
        <v>11.5</v>
      </c>
      <c r="AC683">
        <v>11.9</v>
      </c>
      <c r="AD683">
        <v>14.9</v>
      </c>
      <c r="AE683">
        <v>16.2</v>
      </c>
      <c r="AF683">
        <v>14.9</v>
      </c>
      <c r="AG683">
        <v>16.2</v>
      </c>
      <c r="AI683" s="11">
        <v>43049</v>
      </c>
      <c r="AJ683">
        <v>14.3</v>
      </c>
      <c r="AK683">
        <v>15.6</v>
      </c>
      <c r="AL683">
        <v>14.2</v>
      </c>
      <c r="AN683" s="11">
        <v>43055</v>
      </c>
      <c r="AO683">
        <v>10.3</v>
      </c>
      <c r="AP683">
        <v>10.4</v>
      </c>
      <c r="AR683" t="s">
        <v>5207</v>
      </c>
      <c r="AS683">
        <v>9.2092092089999994E-2</v>
      </c>
      <c r="AT683" t="s">
        <v>5343</v>
      </c>
      <c r="AU683">
        <v>0.39597315436241598</v>
      </c>
      <c r="AV683">
        <v>0.389261744966443</v>
      </c>
      <c r="AW683">
        <v>0.39261744966442902</v>
      </c>
    </row>
    <row r="684" spans="1:49" x14ac:dyDescent="0.2">
      <c r="A684">
        <v>596</v>
      </c>
      <c r="B684">
        <v>612</v>
      </c>
      <c r="C684" t="s">
        <v>6188</v>
      </c>
      <c r="D684">
        <v>12</v>
      </c>
      <c r="E684">
        <v>6</v>
      </c>
      <c r="F684">
        <v>2017</v>
      </c>
      <c r="G684" t="s">
        <v>1812</v>
      </c>
      <c r="H684" t="s">
        <v>4994</v>
      </c>
      <c r="I684" t="s">
        <v>5206</v>
      </c>
      <c r="J684">
        <v>100.1</v>
      </c>
      <c r="K684">
        <v>8.1999999999999993</v>
      </c>
      <c r="L684" s="11">
        <v>43075</v>
      </c>
      <c r="M684" t="s">
        <v>4994</v>
      </c>
      <c r="N684">
        <v>1</v>
      </c>
      <c r="O684" s="12">
        <v>0.17291666666666669</v>
      </c>
      <c r="P684" t="s">
        <v>6189</v>
      </c>
      <c r="Q684" s="12">
        <f t="shared" si="34"/>
        <v>1.7361111111111077E-2</v>
      </c>
      <c r="R684" s="12">
        <v>0.19027777777777777</v>
      </c>
      <c r="T684" s="11">
        <v>43076</v>
      </c>
      <c r="U684" s="12">
        <v>0.35972222222222222</v>
      </c>
      <c r="V684" s="12">
        <f t="shared" si="35"/>
        <v>0.16944444444444445</v>
      </c>
      <c r="W684" s="12">
        <v>0.5</v>
      </c>
      <c r="X684" s="12">
        <f t="shared" si="36"/>
        <v>0.66944444444444451</v>
      </c>
      <c r="Y684">
        <v>12.32</v>
      </c>
      <c r="Z684" t="s">
        <v>5342</v>
      </c>
      <c r="AA684">
        <v>11.5</v>
      </c>
      <c r="AB684">
        <v>12</v>
      </c>
      <c r="AC684">
        <v>11.9</v>
      </c>
      <c r="AD684">
        <v>15.1</v>
      </c>
      <c r="AE684">
        <v>16.399999999999999</v>
      </c>
      <c r="AF684">
        <v>15</v>
      </c>
      <c r="AG684">
        <v>16.3</v>
      </c>
      <c r="AI684" s="11">
        <v>43088</v>
      </c>
      <c r="AJ684">
        <v>14.8</v>
      </c>
      <c r="AK684">
        <v>14.4</v>
      </c>
      <c r="AL684">
        <v>14.2</v>
      </c>
      <c r="AN684" s="11">
        <v>43088</v>
      </c>
      <c r="AO684">
        <v>9</v>
      </c>
      <c r="AP684">
        <v>9</v>
      </c>
      <c r="AR684" t="s">
        <v>5207</v>
      </c>
      <c r="AS684">
        <v>7.9920079919999998E-2</v>
      </c>
      <c r="AT684" t="s">
        <v>5343</v>
      </c>
      <c r="AU684">
        <v>0.49006622516556297</v>
      </c>
      <c r="AV684">
        <v>0.48666666666666702</v>
      </c>
      <c r="AW684">
        <v>0.488366445916115</v>
      </c>
    </row>
    <row r="685" spans="1:49" x14ac:dyDescent="0.2">
      <c r="A685">
        <v>607</v>
      </c>
      <c r="B685">
        <v>623</v>
      </c>
      <c r="C685" t="s">
        <v>6202</v>
      </c>
      <c r="D685">
        <v>12</v>
      </c>
      <c r="E685">
        <v>7</v>
      </c>
      <c r="F685">
        <v>2017</v>
      </c>
      <c r="G685" t="s">
        <v>1812</v>
      </c>
      <c r="H685" t="s">
        <v>4994</v>
      </c>
      <c r="I685" t="s">
        <v>5206</v>
      </c>
      <c r="J685">
        <v>100</v>
      </c>
      <c r="K685">
        <v>7.8</v>
      </c>
      <c r="L685" s="11">
        <v>43076</v>
      </c>
      <c r="M685" t="s">
        <v>4994</v>
      </c>
      <c r="N685">
        <v>4</v>
      </c>
      <c r="O685" s="12">
        <v>0.16944444444444443</v>
      </c>
      <c r="P685" t="s">
        <v>6199</v>
      </c>
      <c r="Q685" s="12">
        <f t="shared" si="34"/>
        <v>1.5972222222222249E-2</v>
      </c>
      <c r="R685" s="12">
        <v>0.18541666666666667</v>
      </c>
      <c r="T685" s="11">
        <v>43077</v>
      </c>
      <c r="U685" s="12">
        <v>0.38125000000000003</v>
      </c>
      <c r="V685" s="12">
        <f t="shared" si="35"/>
        <v>0.19583333333333336</v>
      </c>
      <c r="W685" s="12">
        <v>0.5</v>
      </c>
      <c r="X685" s="12">
        <f t="shared" si="36"/>
        <v>0.6958333333333333</v>
      </c>
      <c r="Y685">
        <v>12.42</v>
      </c>
      <c r="Z685" t="s">
        <v>4994</v>
      </c>
      <c r="AA685">
        <v>11</v>
      </c>
      <c r="AB685">
        <v>11.2</v>
      </c>
      <c r="AC685" t="s">
        <v>5207</v>
      </c>
      <c r="AD685">
        <v>15.1</v>
      </c>
      <c r="AE685">
        <v>16.2</v>
      </c>
      <c r="AF685">
        <v>15.1</v>
      </c>
      <c r="AG685">
        <v>16.3</v>
      </c>
      <c r="AI685" s="11">
        <v>43088</v>
      </c>
      <c r="AJ685">
        <v>13.6</v>
      </c>
      <c r="AK685">
        <v>14.6</v>
      </c>
      <c r="AL685">
        <v>13.2</v>
      </c>
      <c r="AN685" s="11">
        <v>43088</v>
      </c>
      <c r="AO685" t="s">
        <v>5207</v>
      </c>
      <c r="AP685">
        <v>8.8000000000000007</v>
      </c>
      <c r="AR685" t="s">
        <v>5207</v>
      </c>
      <c r="AS685">
        <v>8.4000000000000005E-2</v>
      </c>
      <c r="AT685" t="s">
        <v>5343</v>
      </c>
      <c r="AU685" t="s">
        <v>5207</v>
      </c>
      <c r="AV685">
        <v>0.49668874172185401</v>
      </c>
      <c r="AW685" t="s">
        <v>5207</v>
      </c>
    </row>
    <row r="686" spans="1:49" x14ac:dyDescent="0.2">
      <c r="A686">
        <v>370</v>
      </c>
      <c r="B686">
        <v>385</v>
      </c>
      <c r="C686" t="s">
        <v>5893</v>
      </c>
      <c r="D686">
        <v>10</v>
      </c>
      <c r="E686">
        <v>3</v>
      </c>
      <c r="F686">
        <v>2017</v>
      </c>
      <c r="G686" t="s">
        <v>1181</v>
      </c>
      <c r="H686" t="s">
        <v>4996</v>
      </c>
      <c r="I686" t="s">
        <v>5279</v>
      </c>
      <c r="J686">
        <v>100</v>
      </c>
      <c r="K686">
        <v>11.9</v>
      </c>
      <c r="L686" s="11">
        <v>43011</v>
      </c>
      <c r="M686" t="s">
        <v>4994</v>
      </c>
      <c r="N686">
        <v>2</v>
      </c>
      <c r="O686" s="12">
        <v>0.17361111111111113</v>
      </c>
      <c r="P686" t="s">
        <v>5891</v>
      </c>
      <c r="Q686" s="12">
        <f t="shared" si="34"/>
        <v>1.4583333333333309E-2</v>
      </c>
      <c r="R686" s="12">
        <v>0.18819444444444444</v>
      </c>
      <c r="S686" t="s">
        <v>5892</v>
      </c>
      <c r="T686" s="11">
        <v>43012</v>
      </c>
      <c r="U686" s="12">
        <v>0.36736111111111108</v>
      </c>
      <c r="V686" s="12">
        <f t="shared" si="35"/>
        <v>0.17916666666666664</v>
      </c>
      <c r="W686" s="12">
        <v>0.5</v>
      </c>
      <c r="X686" s="12">
        <f t="shared" si="36"/>
        <v>0.6791666666666667</v>
      </c>
      <c r="Y686">
        <v>12.35</v>
      </c>
      <c r="Z686" t="s">
        <v>4994</v>
      </c>
      <c r="AA686">
        <v>11.1</v>
      </c>
      <c r="AB686">
        <v>11.2</v>
      </c>
      <c r="AC686">
        <v>11.2</v>
      </c>
      <c r="AD686">
        <v>15</v>
      </c>
      <c r="AE686">
        <v>16.3</v>
      </c>
      <c r="AF686">
        <v>14.9</v>
      </c>
      <c r="AG686">
        <v>16.399999999999999</v>
      </c>
      <c r="AI686" s="11">
        <v>43014</v>
      </c>
      <c r="AJ686">
        <v>15.1</v>
      </c>
      <c r="AK686">
        <v>13.5</v>
      </c>
      <c r="AL686">
        <v>13.1</v>
      </c>
      <c r="AN686" s="11">
        <v>43020</v>
      </c>
      <c r="AO686">
        <v>9.5</v>
      </c>
      <c r="AP686">
        <v>9.6</v>
      </c>
      <c r="AR686" t="s">
        <v>5207</v>
      </c>
      <c r="AS686">
        <v>8.2000000000000003E-2</v>
      </c>
      <c r="AT686" t="s">
        <v>5343</v>
      </c>
      <c r="AU686">
        <v>0.45333333333333298</v>
      </c>
      <c r="AV686">
        <v>0.456375838926174</v>
      </c>
      <c r="AW686">
        <v>0.45485458612975399</v>
      </c>
    </row>
    <row r="687" spans="1:49" x14ac:dyDescent="0.2">
      <c r="A687">
        <v>466</v>
      </c>
      <c r="B687">
        <v>482</v>
      </c>
      <c r="C687" t="s">
        <v>6019</v>
      </c>
      <c r="D687">
        <v>10</v>
      </c>
      <c r="E687">
        <v>26</v>
      </c>
      <c r="F687">
        <v>2017</v>
      </c>
      <c r="G687" t="s">
        <v>1181</v>
      </c>
      <c r="H687" t="s">
        <v>4996</v>
      </c>
      <c r="I687" t="s">
        <v>5279</v>
      </c>
      <c r="J687">
        <v>100</v>
      </c>
      <c r="K687">
        <v>10.6</v>
      </c>
      <c r="L687" s="11">
        <v>43034</v>
      </c>
      <c r="M687" t="s">
        <v>5342</v>
      </c>
      <c r="N687">
        <v>3</v>
      </c>
      <c r="O687" s="12">
        <v>0.18888888888888888</v>
      </c>
      <c r="P687" t="s">
        <v>6016</v>
      </c>
      <c r="Q687" s="12">
        <f t="shared" si="34"/>
        <v>1.5277777777777807E-2</v>
      </c>
      <c r="R687" s="12">
        <v>0.20416666666666669</v>
      </c>
      <c r="T687" s="11">
        <v>43035</v>
      </c>
      <c r="U687" s="12">
        <v>0.37708333333333338</v>
      </c>
      <c r="V687" s="12">
        <f t="shared" si="35"/>
        <v>0.17291666666666669</v>
      </c>
      <c r="W687" s="12">
        <v>0.5</v>
      </c>
      <c r="X687" s="12">
        <f t="shared" si="36"/>
        <v>0.67291666666666672</v>
      </c>
      <c r="Y687">
        <v>12.33</v>
      </c>
      <c r="Z687" t="s">
        <v>4994</v>
      </c>
      <c r="AA687">
        <v>11.2</v>
      </c>
      <c r="AB687">
        <v>11</v>
      </c>
      <c r="AC687">
        <v>10.9</v>
      </c>
      <c r="AD687">
        <v>15</v>
      </c>
      <c r="AE687">
        <v>16.3</v>
      </c>
      <c r="AF687">
        <v>15</v>
      </c>
      <c r="AG687">
        <v>16.399999999999999</v>
      </c>
      <c r="AI687" s="11">
        <v>43040</v>
      </c>
      <c r="AJ687">
        <v>14.4</v>
      </c>
      <c r="AK687">
        <v>13.2</v>
      </c>
      <c r="AL687">
        <v>13.9</v>
      </c>
      <c r="AN687" s="11">
        <v>43046</v>
      </c>
      <c r="AO687">
        <v>9.1</v>
      </c>
      <c r="AP687">
        <v>9.4</v>
      </c>
      <c r="AR687" t="s">
        <v>5207</v>
      </c>
      <c r="AS687">
        <v>8.4000000000000005E-2</v>
      </c>
      <c r="AT687" t="s">
        <v>5343</v>
      </c>
      <c r="AU687">
        <v>0.48</v>
      </c>
      <c r="AV687">
        <v>0.46666666666666701</v>
      </c>
      <c r="AW687">
        <v>0.473333333333333</v>
      </c>
    </row>
    <row r="688" spans="1:49" x14ac:dyDescent="0.2">
      <c r="A688">
        <v>563</v>
      </c>
      <c r="B688">
        <v>579</v>
      </c>
      <c r="C688" t="s">
        <v>6145</v>
      </c>
      <c r="D688">
        <v>11</v>
      </c>
      <c r="E688">
        <v>16</v>
      </c>
      <c r="F688">
        <v>2017</v>
      </c>
      <c r="G688" t="s">
        <v>1155</v>
      </c>
      <c r="H688" t="s">
        <v>4956</v>
      </c>
      <c r="I688" t="s">
        <v>5287</v>
      </c>
      <c r="J688">
        <v>100</v>
      </c>
      <c r="K688">
        <v>10.199999999999999</v>
      </c>
      <c r="L688" s="11">
        <v>43055</v>
      </c>
      <c r="M688" t="s">
        <v>5342</v>
      </c>
      <c r="N688">
        <v>4</v>
      </c>
      <c r="O688" s="12">
        <v>0.20972222222222223</v>
      </c>
      <c r="P688" t="s">
        <v>6142</v>
      </c>
      <c r="Q688" s="12">
        <f t="shared" si="34"/>
        <v>1.5972222222222221E-2</v>
      </c>
      <c r="R688" s="12">
        <v>0.22569444444444445</v>
      </c>
      <c r="T688" s="11">
        <v>43056</v>
      </c>
      <c r="U688" s="12">
        <v>0.375</v>
      </c>
      <c r="V688" s="12">
        <f t="shared" si="35"/>
        <v>0.14930555555555555</v>
      </c>
      <c r="W688" s="12">
        <v>0.5</v>
      </c>
      <c r="X688" s="12">
        <f t="shared" si="36"/>
        <v>0.64930555555555558</v>
      </c>
      <c r="Y688">
        <v>12.36</v>
      </c>
      <c r="Z688" t="s">
        <v>4994</v>
      </c>
      <c r="AA688">
        <v>11.3</v>
      </c>
      <c r="AB688">
        <v>11.4</v>
      </c>
      <c r="AC688">
        <v>11.4</v>
      </c>
      <c r="AD688">
        <v>15</v>
      </c>
      <c r="AE688">
        <v>16.2</v>
      </c>
      <c r="AF688">
        <v>14.9</v>
      </c>
      <c r="AG688">
        <v>16.100000000000001</v>
      </c>
      <c r="AI688" s="11">
        <v>43061</v>
      </c>
      <c r="AJ688">
        <v>15.6</v>
      </c>
      <c r="AK688">
        <v>13.1</v>
      </c>
      <c r="AL688">
        <v>13.9</v>
      </c>
      <c r="AN688" s="11">
        <v>43061</v>
      </c>
      <c r="AO688">
        <v>9.6999999999999993</v>
      </c>
      <c r="AP688">
        <v>9.6</v>
      </c>
      <c r="AR688" t="s">
        <v>5207</v>
      </c>
      <c r="AS688">
        <v>8.5000000000000006E-2</v>
      </c>
      <c r="AT688" t="s">
        <v>5343</v>
      </c>
      <c r="AU688">
        <v>0.43333333333333302</v>
      </c>
      <c r="AV688">
        <v>0.43624161073825501</v>
      </c>
      <c r="AW688">
        <v>0.43478747203579399</v>
      </c>
    </row>
    <row r="689" spans="1:49" x14ac:dyDescent="0.2">
      <c r="A689">
        <v>623</v>
      </c>
      <c r="B689">
        <v>640</v>
      </c>
      <c r="C689" t="s">
        <v>6224</v>
      </c>
      <c r="D689">
        <v>1</v>
      </c>
      <c r="E689">
        <v>8</v>
      </c>
      <c r="F689">
        <v>2018</v>
      </c>
      <c r="G689" t="s">
        <v>1155</v>
      </c>
      <c r="H689" t="s">
        <v>4956</v>
      </c>
      <c r="I689" t="s">
        <v>5287</v>
      </c>
      <c r="J689">
        <v>100</v>
      </c>
      <c r="K689">
        <v>9</v>
      </c>
      <c r="L689" s="11">
        <v>43108</v>
      </c>
      <c r="M689" t="s">
        <v>4994</v>
      </c>
      <c r="N689">
        <v>1</v>
      </c>
      <c r="O689" s="12">
        <v>0.16250000000000001</v>
      </c>
      <c r="P689" t="s">
        <v>6225</v>
      </c>
      <c r="Q689" s="12">
        <f t="shared" si="34"/>
        <v>1.5972222222222221E-2</v>
      </c>
      <c r="R689" s="12">
        <v>0.17847222222222223</v>
      </c>
      <c r="T689" s="11">
        <v>43109</v>
      </c>
      <c r="U689" s="12">
        <v>0.38958333333333334</v>
      </c>
      <c r="V689" s="12">
        <f t="shared" si="35"/>
        <v>0.21111111111111111</v>
      </c>
      <c r="W689" s="12">
        <v>0.5</v>
      </c>
      <c r="X689" s="12">
        <f t="shared" si="36"/>
        <v>0.71111111111111114</v>
      </c>
      <c r="Y689">
        <v>12.32</v>
      </c>
      <c r="Z689" t="s">
        <v>4994</v>
      </c>
      <c r="AA689">
        <v>11.5</v>
      </c>
      <c r="AB689">
        <v>11.8</v>
      </c>
      <c r="AC689">
        <v>11.5</v>
      </c>
      <c r="AD689">
        <v>15.2</v>
      </c>
      <c r="AE689">
        <v>16.5</v>
      </c>
      <c r="AF689">
        <v>14.9</v>
      </c>
      <c r="AG689">
        <v>16.2</v>
      </c>
      <c r="AI689" s="11">
        <v>42746</v>
      </c>
      <c r="AJ689">
        <v>13.6</v>
      </c>
      <c r="AK689">
        <v>16.7</v>
      </c>
      <c r="AL689">
        <v>14.1</v>
      </c>
      <c r="AN689" s="11">
        <v>43118</v>
      </c>
      <c r="AO689">
        <v>10.1</v>
      </c>
      <c r="AP689">
        <v>10</v>
      </c>
      <c r="AR689" t="s">
        <v>5207</v>
      </c>
      <c r="AS689">
        <v>9.6000000000000002E-2</v>
      </c>
      <c r="AT689" t="s">
        <v>5343</v>
      </c>
      <c r="AU689">
        <v>0.42105263157894701</v>
      </c>
      <c r="AV689">
        <v>0.41610738255033602</v>
      </c>
      <c r="AW689">
        <v>0.41858000706464099</v>
      </c>
    </row>
    <row r="690" spans="1:49" x14ac:dyDescent="0.2">
      <c r="A690">
        <v>504</v>
      </c>
      <c r="B690">
        <v>520</v>
      </c>
      <c r="C690" t="s">
        <v>6069</v>
      </c>
      <c r="D690">
        <v>11</v>
      </c>
      <c r="E690">
        <v>6</v>
      </c>
      <c r="F690">
        <v>2017</v>
      </c>
      <c r="G690" t="s">
        <v>1169</v>
      </c>
      <c r="H690" t="s">
        <v>5121</v>
      </c>
      <c r="I690" t="s">
        <v>5248</v>
      </c>
      <c r="J690">
        <v>99.9</v>
      </c>
      <c r="K690">
        <v>9.1999999999999993</v>
      </c>
      <c r="L690" s="11">
        <v>43045</v>
      </c>
      <c r="M690" t="s">
        <v>5342</v>
      </c>
      <c r="N690">
        <v>1</v>
      </c>
      <c r="O690" s="12">
        <v>0.19999999999999998</v>
      </c>
      <c r="P690" t="s">
        <v>6070</v>
      </c>
      <c r="Q690" s="12">
        <f t="shared" si="34"/>
        <v>1.5972222222222249E-2</v>
      </c>
      <c r="R690" s="12">
        <v>0.21597222222222223</v>
      </c>
      <c r="S690" t="s">
        <v>6071</v>
      </c>
      <c r="T690" s="11">
        <v>43046</v>
      </c>
      <c r="U690" s="12">
        <v>0.36180555555555555</v>
      </c>
      <c r="V690" s="12">
        <f t="shared" si="35"/>
        <v>0.14583333333333331</v>
      </c>
      <c r="W690" s="12">
        <v>0.5</v>
      </c>
      <c r="X690" s="12">
        <f t="shared" si="36"/>
        <v>0.64583333333333326</v>
      </c>
      <c r="Y690">
        <v>12.23</v>
      </c>
      <c r="Z690" t="s">
        <v>5342</v>
      </c>
      <c r="AA690">
        <v>11.2</v>
      </c>
      <c r="AB690">
        <v>11.2</v>
      </c>
      <c r="AC690">
        <v>11.6</v>
      </c>
      <c r="AD690">
        <v>14.9</v>
      </c>
      <c r="AE690">
        <v>16.2</v>
      </c>
      <c r="AF690">
        <v>14.9</v>
      </c>
      <c r="AG690">
        <v>16.2</v>
      </c>
      <c r="AI690" s="11">
        <v>43048</v>
      </c>
      <c r="AJ690">
        <v>13.1</v>
      </c>
      <c r="AK690">
        <v>13.9</v>
      </c>
      <c r="AL690">
        <v>16</v>
      </c>
      <c r="AN690" s="11">
        <v>43054</v>
      </c>
      <c r="AO690">
        <v>10</v>
      </c>
      <c r="AP690">
        <v>9.8000000000000007</v>
      </c>
      <c r="AR690" t="s">
        <v>5207</v>
      </c>
      <c r="AS690">
        <v>9.0090090090000005E-2</v>
      </c>
      <c r="AT690" t="s">
        <v>5343</v>
      </c>
      <c r="AU690">
        <v>0.41610738255033602</v>
      </c>
      <c r="AV690">
        <v>0.42953020134228198</v>
      </c>
      <c r="AW690">
        <v>0.422818791946309</v>
      </c>
    </row>
    <row r="691" spans="1:49" x14ac:dyDescent="0.2">
      <c r="A691">
        <v>669</v>
      </c>
      <c r="B691">
        <v>686</v>
      </c>
      <c r="C691" t="s">
        <v>6284</v>
      </c>
      <c r="D691">
        <v>1</v>
      </c>
      <c r="E691">
        <v>22</v>
      </c>
      <c r="F691">
        <v>2018</v>
      </c>
      <c r="G691" t="s">
        <v>1169</v>
      </c>
      <c r="H691" t="s">
        <v>5121</v>
      </c>
      <c r="I691" t="s">
        <v>5248</v>
      </c>
      <c r="J691">
        <v>100</v>
      </c>
      <c r="K691">
        <v>7</v>
      </c>
      <c r="L691" s="11">
        <v>43122</v>
      </c>
      <c r="M691" t="s">
        <v>5342</v>
      </c>
      <c r="N691">
        <v>3</v>
      </c>
      <c r="O691" s="12">
        <v>0.23263888888888887</v>
      </c>
      <c r="P691" t="s">
        <v>6282</v>
      </c>
      <c r="Q691" s="12">
        <f t="shared" si="34"/>
        <v>1.6666666666666691E-2</v>
      </c>
      <c r="R691" s="12">
        <v>0.24930555555555556</v>
      </c>
      <c r="T691" s="11">
        <v>43123</v>
      </c>
      <c r="U691" s="12">
        <v>0.37152777777777773</v>
      </c>
      <c r="V691" s="12">
        <f t="shared" si="35"/>
        <v>0.12222222222222218</v>
      </c>
      <c r="W691" s="12">
        <v>0.5</v>
      </c>
      <c r="X691" s="12">
        <f t="shared" si="36"/>
        <v>0.62222222222222223</v>
      </c>
      <c r="Y691">
        <v>12.34</v>
      </c>
      <c r="Z691" t="s">
        <v>5342</v>
      </c>
      <c r="AA691">
        <v>11.3</v>
      </c>
      <c r="AB691">
        <v>11.3</v>
      </c>
      <c r="AC691">
        <v>11.4</v>
      </c>
      <c r="AD691">
        <v>15</v>
      </c>
      <c r="AE691">
        <v>16.100000000000001</v>
      </c>
      <c r="AF691">
        <v>15.1</v>
      </c>
      <c r="AG691">
        <v>16.100000000000001</v>
      </c>
      <c r="AI691" s="11">
        <v>43130</v>
      </c>
      <c r="AJ691">
        <v>13.2</v>
      </c>
      <c r="AK691">
        <v>15.2</v>
      </c>
      <c r="AL691">
        <v>14</v>
      </c>
      <c r="AN691" s="11">
        <v>43138</v>
      </c>
      <c r="AO691">
        <v>9.8000000000000007</v>
      </c>
      <c r="AP691">
        <v>9.6999999999999993</v>
      </c>
      <c r="AR691" t="s">
        <v>5207</v>
      </c>
      <c r="AS691">
        <v>8.4000000000000005E-2</v>
      </c>
      <c r="AT691" t="s">
        <v>5343</v>
      </c>
      <c r="AU691">
        <v>0.42</v>
      </c>
      <c r="AV691">
        <v>0.42384105960264901</v>
      </c>
      <c r="AW691">
        <v>0.42192052980132499</v>
      </c>
    </row>
    <row r="692" spans="1:49" x14ac:dyDescent="0.2">
      <c r="A692">
        <v>426</v>
      </c>
      <c r="B692">
        <v>442</v>
      </c>
      <c r="C692" t="s">
        <v>5966</v>
      </c>
      <c r="D692">
        <v>10</v>
      </c>
      <c r="E692">
        <v>18</v>
      </c>
      <c r="F692">
        <v>2017</v>
      </c>
      <c r="G692" t="s">
        <v>1294</v>
      </c>
      <c r="H692" t="s">
        <v>5140</v>
      </c>
      <c r="I692" t="s">
        <v>5262</v>
      </c>
      <c r="J692">
        <v>100.1</v>
      </c>
      <c r="K692">
        <v>11</v>
      </c>
      <c r="L692" s="11">
        <v>43026</v>
      </c>
      <c r="M692" t="s">
        <v>4994</v>
      </c>
      <c r="N692">
        <v>3</v>
      </c>
      <c r="O692" s="12">
        <v>0.19999999999999998</v>
      </c>
      <c r="P692" t="s">
        <v>5964</v>
      </c>
      <c r="Q692" s="12">
        <f t="shared" si="34"/>
        <v>1.6666666666666691E-2</v>
      </c>
      <c r="R692" s="12">
        <v>0.21666666666666667</v>
      </c>
      <c r="T692" s="11">
        <v>43027</v>
      </c>
      <c r="U692" s="12">
        <v>0.35833333333333334</v>
      </c>
      <c r="V692" s="12">
        <f t="shared" si="35"/>
        <v>0.14166666666666666</v>
      </c>
      <c r="W692" s="12">
        <v>0.5</v>
      </c>
      <c r="X692" s="12">
        <f t="shared" si="36"/>
        <v>0.64166666666666661</v>
      </c>
      <c r="Y692">
        <v>12.13</v>
      </c>
      <c r="Z692" t="s">
        <v>5342</v>
      </c>
      <c r="AA692">
        <v>11.6</v>
      </c>
      <c r="AB692">
        <v>11.4</v>
      </c>
      <c r="AC692">
        <v>11.3</v>
      </c>
      <c r="AD692">
        <v>15.1</v>
      </c>
      <c r="AE692">
        <v>16.3</v>
      </c>
      <c r="AF692">
        <v>15.1</v>
      </c>
      <c r="AG692">
        <v>16.3</v>
      </c>
      <c r="AI692" s="11">
        <v>43032</v>
      </c>
      <c r="AJ692">
        <v>13.2</v>
      </c>
      <c r="AK692">
        <v>13.6</v>
      </c>
      <c r="AL692">
        <v>16.100000000000001</v>
      </c>
      <c r="AN692" s="11">
        <v>43035</v>
      </c>
      <c r="AO692">
        <v>9.1</v>
      </c>
      <c r="AP692">
        <v>9.1</v>
      </c>
      <c r="AR692" t="s">
        <v>5207</v>
      </c>
      <c r="AS692">
        <v>8.5914085909999993E-2</v>
      </c>
      <c r="AT692" t="s">
        <v>5343</v>
      </c>
      <c r="AU692">
        <v>0.47682119205298001</v>
      </c>
      <c r="AV692">
        <v>0.47682119205298001</v>
      </c>
      <c r="AW692">
        <v>0.47682119205298001</v>
      </c>
    </row>
    <row r="693" spans="1:49" x14ac:dyDescent="0.2">
      <c r="A693">
        <v>532</v>
      </c>
      <c r="B693">
        <v>548</v>
      </c>
      <c r="C693" t="s">
        <v>6105</v>
      </c>
      <c r="D693">
        <v>11</v>
      </c>
      <c r="E693">
        <v>13</v>
      </c>
      <c r="F693">
        <v>2017</v>
      </c>
      <c r="G693" t="s">
        <v>1294</v>
      </c>
      <c r="H693" t="s">
        <v>5140</v>
      </c>
      <c r="I693" t="s">
        <v>5262</v>
      </c>
      <c r="J693">
        <v>100</v>
      </c>
      <c r="K693">
        <v>8.5</v>
      </c>
      <c r="L693" s="11">
        <v>43052</v>
      </c>
      <c r="M693" t="s">
        <v>4994</v>
      </c>
      <c r="N693">
        <v>1</v>
      </c>
      <c r="O693" s="12">
        <v>0.18124999999999999</v>
      </c>
      <c r="P693" t="s">
        <v>6106</v>
      </c>
      <c r="Q693" s="12">
        <f t="shared" si="34"/>
        <v>1.4583333333333337E-2</v>
      </c>
      <c r="R693" s="12">
        <v>0.19583333333333333</v>
      </c>
      <c r="T693" s="11">
        <v>43053</v>
      </c>
      <c r="U693" s="12">
        <v>0.35555555555555557</v>
      </c>
      <c r="V693" s="12">
        <f t="shared" si="35"/>
        <v>0.15972222222222224</v>
      </c>
      <c r="W693" s="12">
        <v>0.5</v>
      </c>
      <c r="X693" s="12">
        <f t="shared" si="36"/>
        <v>0.65972222222222221</v>
      </c>
      <c r="Y693">
        <v>12.16</v>
      </c>
      <c r="Z693" t="s">
        <v>5342</v>
      </c>
      <c r="AA693">
        <v>11.4</v>
      </c>
      <c r="AB693">
        <v>11.6</v>
      </c>
      <c r="AC693">
        <v>11.4</v>
      </c>
      <c r="AD693">
        <v>15</v>
      </c>
      <c r="AE693">
        <v>16.2</v>
      </c>
      <c r="AF693">
        <v>14.9</v>
      </c>
      <c r="AG693">
        <v>16.100000000000001</v>
      </c>
      <c r="AI693" s="11">
        <v>43055</v>
      </c>
      <c r="AJ693">
        <v>15.5</v>
      </c>
      <c r="AK693">
        <v>13.4</v>
      </c>
      <c r="AL693">
        <v>14</v>
      </c>
      <c r="AN693" s="11">
        <v>43061</v>
      </c>
      <c r="AO693" t="s">
        <v>5207</v>
      </c>
      <c r="AP693">
        <v>8.6999999999999993</v>
      </c>
      <c r="AR693" t="s">
        <v>5207</v>
      </c>
      <c r="AS693">
        <v>8.5000000000000006E-2</v>
      </c>
      <c r="AT693" t="s">
        <v>5343</v>
      </c>
      <c r="AU693" t="s">
        <v>5207</v>
      </c>
      <c r="AV693">
        <v>0.49664429530201398</v>
      </c>
      <c r="AW693" t="s">
        <v>5207</v>
      </c>
    </row>
    <row r="694" spans="1:49" x14ac:dyDescent="0.2">
      <c r="A694">
        <v>385</v>
      </c>
      <c r="B694">
        <v>400</v>
      </c>
      <c r="C694" t="s">
        <v>5913</v>
      </c>
      <c r="D694">
        <v>10</v>
      </c>
      <c r="E694">
        <v>5</v>
      </c>
      <c r="F694">
        <v>2017</v>
      </c>
      <c r="G694" t="s">
        <v>1111</v>
      </c>
      <c r="H694" t="s">
        <v>5090</v>
      </c>
      <c r="I694" t="s">
        <v>5282</v>
      </c>
      <c r="J694">
        <v>100</v>
      </c>
      <c r="K694">
        <v>11.2</v>
      </c>
      <c r="L694" s="11">
        <v>43013</v>
      </c>
      <c r="M694" t="s">
        <v>4994</v>
      </c>
      <c r="N694">
        <v>1</v>
      </c>
      <c r="O694" s="12">
        <v>0.16250000000000001</v>
      </c>
      <c r="P694" t="s">
        <v>5914</v>
      </c>
      <c r="Q694" s="12">
        <f t="shared" si="34"/>
        <v>1.5972222222222221E-2</v>
      </c>
      <c r="R694" s="12">
        <v>0.17847222222222223</v>
      </c>
      <c r="T694" s="11">
        <v>43014</v>
      </c>
      <c r="U694" s="12">
        <v>0.35902777777777778</v>
      </c>
      <c r="V694" s="12">
        <f t="shared" si="35"/>
        <v>0.18055555555555555</v>
      </c>
      <c r="W694" s="12">
        <v>0.5</v>
      </c>
      <c r="X694" s="12">
        <f t="shared" si="36"/>
        <v>0.68055555555555558</v>
      </c>
      <c r="Y694">
        <v>12.34</v>
      </c>
      <c r="Z694" t="s">
        <v>4994</v>
      </c>
      <c r="AA694">
        <v>11</v>
      </c>
      <c r="AB694">
        <v>10.9</v>
      </c>
      <c r="AC694">
        <v>11</v>
      </c>
      <c r="AD694">
        <v>14.9</v>
      </c>
      <c r="AE694">
        <v>16</v>
      </c>
      <c r="AF694">
        <v>15.1</v>
      </c>
      <c r="AG694">
        <v>16.399999999999999</v>
      </c>
      <c r="AI694" s="11">
        <v>43019</v>
      </c>
      <c r="AJ694">
        <v>13.9</v>
      </c>
      <c r="AK694">
        <v>14.8</v>
      </c>
      <c r="AL694">
        <v>13</v>
      </c>
      <c r="AN694" s="11">
        <v>43027</v>
      </c>
      <c r="AO694">
        <v>8.6</v>
      </c>
      <c r="AP694">
        <v>8.6999999999999993</v>
      </c>
      <c r="AR694" t="s">
        <v>5207</v>
      </c>
      <c r="AS694">
        <v>8.7999999999999995E-2</v>
      </c>
      <c r="AT694" t="s">
        <v>5343</v>
      </c>
      <c r="AU694">
        <v>0.49664429530201298</v>
      </c>
      <c r="AV694">
        <v>0.50993377483443703</v>
      </c>
      <c r="AW694">
        <v>0.50328903506822498</v>
      </c>
    </row>
    <row r="695" spans="1:49" x14ac:dyDescent="0.2">
      <c r="A695">
        <v>525</v>
      </c>
      <c r="B695">
        <v>541</v>
      </c>
      <c r="C695" t="s">
        <v>6097</v>
      </c>
      <c r="D695">
        <v>11</v>
      </c>
      <c r="E695">
        <v>9</v>
      </c>
      <c r="F695">
        <v>2017</v>
      </c>
      <c r="G695" t="s">
        <v>1111</v>
      </c>
      <c r="H695" t="s">
        <v>5090</v>
      </c>
      <c r="I695" t="s">
        <v>5282</v>
      </c>
      <c r="J695">
        <v>100</v>
      </c>
      <c r="K695">
        <v>8.6</v>
      </c>
      <c r="L695" s="11">
        <v>43048</v>
      </c>
      <c r="M695" t="s">
        <v>4994</v>
      </c>
      <c r="N695">
        <v>2</v>
      </c>
      <c r="O695" s="12">
        <v>0.17152777777777775</v>
      </c>
      <c r="P695" t="s">
        <v>6096</v>
      </c>
      <c r="Q695" s="12">
        <f t="shared" si="34"/>
        <v>1.6666666666666691E-2</v>
      </c>
      <c r="R695" s="12">
        <v>0.18819444444444444</v>
      </c>
      <c r="T695" s="11">
        <v>43049</v>
      </c>
      <c r="U695" s="12">
        <v>0.36805555555555558</v>
      </c>
      <c r="V695" s="12">
        <f t="shared" si="35"/>
        <v>0.17986111111111114</v>
      </c>
      <c r="W695" s="12">
        <v>0.5</v>
      </c>
      <c r="X695" s="12">
        <f t="shared" si="36"/>
        <v>0.67986111111111114</v>
      </c>
      <c r="Y695">
        <v>12.29</v>
      </c>
      <c r="Z695" t="s">
        <v>4994</v>
      </c>
      <c r="AA695">
        <v>11.1</v>
      </c>
      <c r="AB695">
        <v>11</v>
      </c>
      <c r="AC695">
        <v>11.3</v>
      </c>
      <c r="AD695">
        <v>15.1</v>
      </c>
      <c r="AE695">
        <v>16.3</v>
      </c>
      <c r="AF695">
        <v>15.1</v>
      </c>
      <c r="AG695">
        <v>16.399999999999999</v>
      </c>
      <c r="AI695" s="11">
        <v>43054</v>
      </c>
      <c r="AJ695">
        <v>15.7</v>
      </c>
      <c r="AK695">
        <v>13.1</v>
      </c>
      <c r="AL695">
        <v>13.4</v>
      </c>
      <c r="AN695" s="11">
        <v>43061</v>
      </c>
      <c r="AO695">
        <v>8.8000000000000007</v>
      </c>
      <c r="AP695">
        <v>8.9</v>
      </c>
      <c r="AR695" t="s">
        <v>5207</v>
      </c>
      <c r="AS695">
        <v>8.7999999999999995E-2</v>
      </c>
      <c r="AT695" t="s">
        <v>5343</v>
      </c>
      <c r="AU695">
        <v>0.49668874172185401</v>
      </c>
      <c r="AV695">
        <v>0.49668874172185401</v>
      </c>
      <c r="AW695">
        <v>0.49668874172185401</v>
      </c>
    </row>
    <row r="696" spans="1:49" x14ac:dyDescent="0.2">
      <c r="A696">
        <v>560</v>
      </c>
      <c r="B696">
        <v>576</v>
      </c>
      <c r="C696" t="s">
        <v>6141</v>
      </c>
      <c r="D696">
        <v>11</v>
      </c>
      <c r="E696">
        <v>16</v>
      </c>
      <c r="F696">
        <v>2017</v>
      </c>
      <c r="G696" t="s">
        <v>1156</v>
      </c>
      <c r="H696" t="s">
        <v>4964</v>
      </c>
      <c r="I696" t="s">
        <v>5256</v>
      </c>
      <c r="J696">
        <v>100</v>
      </c>
      <c r="K696">
        <v>10.4</v>
      </c>
      <c r="L696" s="11">
        <v>43055</v>
      </c>
      <c r="M696" t="s">
        <v>5342</v>
      </c>
      <c r="N696">
        <v>1</v>
      </c>
      <c r="O696" s="12">
        <v>0.20972222222222223</v>
      </c>
      <c r="P696" t="s">
        <v>6142</v>
      </c>
      <c r="Q696" s="12">
        <f t="shared" si="34"/>
        <v>1.5972222222222221E-2</v>
      </c>
      <c r="R696" s="12">
        <v>0.22569444444444445</v>
      </c>
      <c r="T696" s="11">
        <v>43056</v>
      </c>
      <c r="U696" s="12">
        <v>0.375</v>
      </c>
      <c r="V696" s="12">
        <f t="shared" si="35"/>
        <v>0.14930555555555555</v>
      </c>
      <c r="W696" s="12">
        <v>0.5</v>
      </c>
      <c r="X696" s="12">
        <f t="shared" si="36"/>
        <v>0.64930555555555558</v>
      </c>
      <c r="Y696">
        <v>12.36</v>
      </c>
      <c r="Z696" t="s">
        <v>4994</v>
      </c>
      <c r="AA696">
        <v>11.5</v>
      </c>
      <c r="AB696">
        <v>11.4</v>
      </c>
      <c r="AC696">
        <v>11.6</v>
      </c>
      <c r="AD696">
        <v>15.2</v>
      </c>
      <c r="AE696">
        <v>16.5</v>
      </c>
      <c r="AF696">
        <v>15.2</v>
      </c>
      <c r="AG696">
        <v>16.399999999999999</v>
      </c>
      <c r="AI696" s="11">
        <v>43061</v>
      </c>
      <c r="AJ696">
        <v>13.8</v>
      </c>
      <c r="AK696">
        <v>13.7</v>
      </c>
      <c r="AL696">
        <v>15.4</v>
      </c>
      <c r="AN696" s="11">
        <v>43061</v>
      </c>
      <c r="AO696">
        <v>10.1</v>
      </c>
      <c r="AP696">
        <v>9.9</v>
      </c>
      <c r="AR696" t="s">
        <v>5207</v>
      </c>
      <c r="AS696">
        <v>8.4000000000000005E-2</v>
      </c>
      <c r="AT696" t="s">
        <v>5343</v>
      </c>
      <c r="AU696">
        <v>0.42105263157894701</v>
      </c>
      <c r="AV696">
        <v>0.42763157894736797</v>
      </c>
      <c r="AW696">
        <v>0.42434210526315802</v>
      </c>
    </row>
    <row r="697" spans="1:49" x14ac:dyDescent="0.2">
      <c r="A697">
        <v>600</v>
      </c>
      <c r="B697">
        <v>616</v>
      </c>
      <c r="C697" t="s">
        <v>6193</v>
      </c>
      <c r="D697">
        <v>12</v>
      </c>
      <c r="E697">
        <v>6</v>
      </c>
      <c r="F697">
        <v>2017</v>
      </c>
      <c r="G697" t="s">
        <v>1156</v>
      </c>
      <c r="H697" t="s">
        <v>4964</v>
      </c>
      <c r="I697" t="s">
        <v>5256</v>
      </c>
      <c r="J697">
        <v>99.9</v>
      </c>
      <c r="K697">
        <v>10.199999999999999</v>
      </c>
      <c r="L697" s="11">
        <v>43075</v>
      </c>
      <c r="M697" t="s">
        <v>5342</v>
      </c>
      <c r="N697">
        <v>1</v>
      </c>
      <c r="O697" s="12">
        <v>0.19444444444444445</v>
      </c>
      <c r="P697" t="s">
        <v>6194</v>
      </c>
      <c r="Q697" s="12">
        <f t="shared" si="34"/>
        <v>1.5972222222222221E-2</v>
      </c>
      <c r="R697" s="12">
        <v>0.21041666666666667</v>
      </c>
      <c r="T697" s="11">
        <v>43076</v>
      </c>
      <c r="U697" s="12">
        <v>0.35972222222222222</v>
      </c>
      <c r="V697" s="12">
        <f t="shared" si="35"/>
        <v>0.14930555555555555</v>
      </c>
      <c r="W697" s="12">
        <v>0.5</v>
      </c>
      <c r="X697" s="12">
        <f t="shared" si="36"/>
        <v>0.64930555555555558</v>
      </c>
      <c r="Y697">
        <v>12.32</v>
      </c>
      <c r="Z697" t="s">
        <v>5342</v>
      </c>
      <c r="AA697">
        <v>11.8</v>
      </c>
      <c r="AB697">
        <v>12.2</v>
      </c>
      <c r="AC697">
        <v>11.6</v>
      </c>
      <c r="AD697">
        <v>15</v>
      </c>
      <c r="AE697">
        <v>16.3</v>
      </c>
      <c r="AF697">
        <v>14.9</v>
      </c>
      <c r="AG697">
        <v>16.3</v>
      </c>
      <c r="AI697" s="11">
        <v>43088</v>
      </c>
      <c r="AJ697">
        <v>14.8</v>
      </c>
      <c r="AK697">
        <v>13.9</v>
      </c>
      <c r="AL697">
        <v>15.5</v>
      </c>
      <c r="AN697" s="11">
        <v>43088</v>
      </c>
      <c r="AO697">
        <v>9.8000000000000007</v>
      </c>
      <c r="AP697">
        <v>9.6999999999999993</v>
      </c>
      <c r="AR697" t="s">
        <v>5207</v>
      </c>
      <c r="AS697">
        <v>8.608608609E-2</v>
      </c>
      <c r="AT697" t="s">
        <v>5343</v>
      </c>
      <c r="AU697">
        <v>0.43333333333333302</v>
      </c>
      <c r="AV697">
        <v>0.44295302013422799</v>
      </c>
      <c r="AW697">
        <v>0.438143176733781</v>
      </c>
    </row>
    <row r="698" spans="1:49" x14ac:dyDescent="0.2">
      <c r="A698">
        <v>450</v>
      </c>
      <c r="B698">
        <v>466</v>
      </c>
      <c r="C698" t="s">
        <v>5996</v>
      </c>
      <c r="D698">
        <v>10</v>
      </c>
      <c r="E698">
        <v>24</v>
      </c>
      <c r="F698">
        <v>2017</v>
      </c>
      <c r="G698" t="s">
        <v>1457</v>
      </c>
      <c r="H698" t="s">
        <v>5069</v>
      </c>
      <c r="I698" t="s">
        <v>5237</v>
      </c>
      <c r="J698">
        <v>100.1</v>
      </c>
      <c r="K698">
        <v>12.6</v>
      </c>
      <c r="L698" s="11">
        <v>43032</v>
      </c>
      <c r="M698" t="s">
        <v>4994</v>
      </c>
      <c r="N698">
        <v>3</v>
      </c>
      <c r="O698" s="12">
        <v>0.16319444444444445</v>
      </c>
      <c r="P698" t="s">
        <v>5994</v>
      </c>
      <c r="Q698" s="12">
        <f t="shared" si="34"/>
        <v>1.6666666666666663E-2</v>
      </c>
      <c r="R698" s="12">
        <v>0.17986111111111111</v>
      </c>
      <c r="T698" s="11">
        <v>43033</v>
      </c>
      <c r="U698" s="12">
        <v>0.3743055555555555</v>
      </c>
      <c r="V698" s="12">
        <f t="shared" si="35"/>
        <v>0.19444444444444439</v>
      </c>
      <c r="W698" s="12">
        <v>0.5</v>
      </c>
      <c r="X698" s="12">
        <f t="shared" si="36"/>
        <v>0.69444444444444442</v>
      </c>
      <c r="Y698">
        <v>12.32</v>
      </c>
      <c r="Z698" t="s">
        <v>4994</v>
      </c>
      <c r="AA698">
        <v>11.1</v>
      </c>
      <c r="AB698">
        <v>11.2</v>
      </c>
      <c r="AC698">
        <v>10.9</v>
      </c>
      <c r="AD698">
        <v>15</v>
      </c>
      <c r="AE698">
        <v>16.2</v>
      </c>
      <c r="AF698">
        <v>15.1</v>
      </c>
      <c r="AG698">
        <v>16.399999999999999</v>
      </c>
      <c r="AI698" s="11">
        <v>43035</v>
      </c>
      <c r="AJ698">
        <v>14.9</v>
      </c>
      <c r="AK698">
        <v>14</v>
      </c>
      <c r="AL698">
        <v>13.3</v>
      </c>
      <c r="AN698" s="11">
        <v>43041</v>
      </c>
      <c r="AO698">
        <v>10.199999999999999</v>
      </c>
      <c r="AP698">
        <v>10.3</v>
      </c>
      <c r="AR698" t="s">
        <v>5207</v>
      </c>
      <c r="AS698">
        <v>8.9910089910000004E-2</v>
      </c>
      <c r="AT698" t="s">
        <v>5343</v>
      </c>
      <c r="AU698">
        <v>0.4</v>
      </c>
      <c r="AV698">
        <v>0.40397350993377501</v>
      </c>
      <c r="AW698">
        <v>0.40198675496688702</v>
      </c>
    </row>
    <row r="699" spans="1:49" x14ac:dyDescent="0.2">
      <c r="A699">
        <v>492</v>
      </c>
      <c r="B699">
        <v>508</v>
      </c>
      <c r="C699" t="s">
        <v>6054</v>
      </c>
      <c r="D699">
        <v>11</v>
      </c>
      <c r="E699">
        <v>2</v>
      </c>
      <c r="F699">
        <v>2017</v>
      </c>
      <c r="G699" t="s">
        <v>1457</v>
      </c>
      <c r="H699" t="s">
        <v>5069</v>
      </c>
      <c r="I699" t="s">
        <v>5237</v>
      </c>
      <c r="J699">
        <v>100.1</v>
      </c>
      <c r="K699">
        <v>11.8</v>
      </c>
      <c r="L699" s="11">
        <v>43041</v>
      </c>
      <c r="M699" t="s">
        <v>4994</v>
      </c>
      <c r="N699">
        <v>1</v>
      </c>
      <c r="O699" s="12">
        <v>0.17152777777777775</v>
      </c>
      <c r="P699" t="s">
        <v>6055</v>
      </c>
      <c r="Q699" s="12">
        <f t="shared" si="34"/>
        <v>1.5972222222222249E-2</v>
      </c>
      <c r="R699" s="12">
        <v>0.1875</v>
      </c>
      <c r="T699" s="11">
        <v>43042</v>
      </c>
      <c r="U699" s="12">
        <v>0.39583333333333331</v>
      </c>
      <c r="V699" s="12">
        <f t="shared" si="35"/>
        <v>0.20833333333333331</v>
      </c>
      <c r="W699" s="12">
        <v>0.5</v>
      </c>
      <c r="X699" s="12">
        <f t="shared" si="36"/>
        <v>0.70833333333333326</v>
      </c>
      <c r="Y699">
        <v>12.28</v>
      </c>
      <c r="Z699" t="s">
        <v>4994</v>
      </c>
      <c r="AA699">
        <v>11.6</v>
      </c>
      <c r="AB699">
        <v>11.5</v>
      </c>
      <c r="AC699">
        <v>11.4</v>
      </c>
      <c r="AD699">
        <v>15</v>
      </c>
      <c r="AE699">
        <v>16.3</v>
      </c>
      <c r="AF699">
        <v>14.9</v>
      </c>
      <c r="AG699">
        <v>16.3</v>
      </c>
      <c r="AI699" s="11">
        <v>43047</v>
      </c>
      <c r="AJ699">
        <v>15.4</v>
      </c>
      <c r="AK699">
        <v>15.6</v>
      </c>
      <c r="AL699">
        <v>13.5</v>
      </c>
      <c r="AN699" s="11">
        <v>43053</v>
      </c>
      <c r="AO699">
        <v>10</v>
      </c>
      <c r="AP699">
        <v>10.199999999999999</v>
      </c>
      <c r="AR699" t="s">
        <v>5207</v>
      </c>
      <c r="AS699">
        <v>9.9900099899999997E-2</v>
      </c>
      <c r="AT699" t="s">
        <v>5343</v>
      </c>
      <c r="AU699">
        <v>0.42</v>
      </c>
      <c r="AV699">
        <v>0.40939597315436199</v>
      </c>
      <c r="AW699">
        <v>0.41469798657718099</v>
      </c>
    </row>
    <row r="700" spans="1:49" x14ac:dyDescent="0.2">
      <c r="A700">
        <v>481</v>
      </c>
      <c r="B700">
        <v>497</v>
      </c>
      <c r="C700" t="s">
        <v>6039</v>
      </c>
      <c r="D700">
        <v>10</v>
      </c>
      <c r="E700">
        <v>31</v>
      </c>
      <c r="F700">
        <v>2017</v>
      </c>
      <c r="G700" t="s">
        <v>1486</v>
      </c>
      <c r="H700" t="s">
        <v>5180</v>
      </c>
      <c r="I700" t="s">
        <v>5334</v>
      </c>
      <c r="J700">
        <v>100.2</v>
      </c>
      <c r="K700">
        <v>8.8000000000000007</v>
      </c>
      <c r="L700" s="11">
        <v>43039</v>
      </c>
      <c r="M700" t="s">
        <v>5342</v>
      </c>
      <c r="N700">
        <v>2</v>
      </c>
      <c r="O700" s="12">
        <v>0.21805555555555556</v>
      </c>
      <c r="P700" t="s">
        <v>6038</v>
      </c>
      <c r="Q700" s="12">
        <f t="shared" si="34"/>
        <v>1.6666666666666635E-2</v>
      </c>
      <c r="R700" s="12">
        <v>0.23472222222222219</v>
      </c>
      <c r="T700" s="11">
        <v>43040</v>
      </c>
      <c r="U700" s="12">
        <v>0.41875000000000001</v>
      </c>
      <c r="V700" s="12">
        <f t="shared" si="35"/>
        <v>0.18402777777777782</v>
      </c>
      <c r="W700" s="12">
        <v>0.5</v>
      </c>
      <c r="X700" s="12">
        <f t="shared" si="36"/>
        <v>0.68402777777777779</v>
      </c>
      <c r="Y700">
        <v>12.41</v>
      </c>
      <c r="Z700" t="s">
        <v>4994</v>
      </c>
      <c r="AA700">
        <v>11.3</v>
      </c>
      <c r="AB700">
        <v>11.9</v>
      </c>
      <c r="AC700">
        <v>11.6</v>
      </c>
      <c r="AD700">
        <v>15</v>
      </c>
      <c r="AE700">
        <v>16.3</v>
      </c>
      <c r="AF700">
        <v>15</v>
      </c>
      <c r="AG700">
        <v>16.3</v>
      </c>
      <c r="AI700" s="11">
        <v>43042</v>
      </c>
      <c r="AJ700">
        <v>14.5</v>
      </c>
      <c r="AK700">
        <v>14.9</v>
      </c>
      <c r="AL700">
        <v>14.4</v>
      </c>
      <c r="AN700" s="11">
        <v>43048</v>
      </c>
      <c r="AO700">
        <v>9.5</v>
      </c>
      <c r="AP700">
        <v>9.4</v>
      </c>
      <c r="AQ700" t="s">
        <v>6040</v>
      </c>
      <c r="AR700" t="s">
        <v>5207</v>
      </c>
      <c r="AS700">
        <v>8.9820359279999998E-2</v>
      </c>
      <c r="AT700" t="s">
        <v>5343</v>
      </c>
      <c r="AU700">
        <v>0.45333333333333298</v>
      </c>
      <c r="AV700">
        <v>0.46</v>
      </c>
      <c r="AW700">
        <v>0.456666666666667</v>
      </c>
    </row>
    <row r="701" spans="1:49" x14ac:dyDescent="0.2">
      <c r="A701">
        <v>603</v>
      </c>
      <c r="B701">
        <v>619</v>
      </c>
      <c r="C701" t="s">
        <v>6197</v>
      </c>
      <c r="D701">
        <v>12</v>
      </c>
      <c r="E701">
        <v>6</v>
      </c>
      <c r="F701">
        <v>2017</v>
      </c>
      <c r="G701" t="s">
        <v>1486</v>
      </c>
      <c r="H701" t="s">
        <v>5180</v>
      </c>
      <c r="I701" t="s">
        <v>5334</v>
      </c>
      <c r="J701">
        <v>100.2</v>
      </c>
      <c r="K701">
        <v>7.6</v>
      </c>
      <c r="L701" s="11">
        <v>43075</v>
      </c>
      <c r="M701" t="s">
        <v>5342</v>
      </c>
      <c r="N701">
        <v>4</v>
      </c>
      <c r="O701" s="12">
        <v>0.19444444444444445</v>
      </c>
      <c r="P701" t="s">
        <v>6194</v>
      </c>
      <c r="Q701" s="12">
        <f t="shared" si="34"/>
        <v>1.5972222222222221E-2</v>
      </c>
      <c r="R701" s="12">
        <v>0.21041666666666667</v>
      </c>
      <c r="T701" s="11">
        <v>43076</v>
      </c>
      <c r="U701" s="12">
        <v>0.35972222222222222</v>
      </c>
      <c r="V701" s="12">
        <f t="shared" si="35"/>
        <v>0.14930555555555555</v>
      </c>
      <c r="W701" s="12">
        <v>0.5</v>
      </c>
      <c r="X701" s="12">
        <f t="shared" si="36"/>
        <v>0.64930555555555558</v>
      </c>
      <c r="Y701">
        <v>12.26</v>
      </c>
      <c r="Z701" t="s">
        <v>5342</v>
      </c>
      <c r="AA701">
        <v>11.5</v>
      </c>
      <c r="AB701">
        <v>11.5</v>
      </c>
      <c r="AC701">
        <v>11.6</v>
      </c>
      <c r="AD701">
        <v>15.2</v>
      </c>
      <c r="AE701">
        <v>16.600000000000001</v>
      </c>
      <c r="AF701">
        <v>15</v>
      </c>
      <c r="AG701">
        <v>16.399999999999999</v>
      </c>
      <c r="AI701" s="11">
        <v>43088</v>
      </c>
      <c r="AJ701">
        <v>13.9</v>
      </c>
      <c r="AK701">
        <v>15.2</v>
      </c>
      <c r="AL701">
        <v>13.5</v>
      </c>
      <c r="AN701" s="11">
        <v>43088</v>
      </c>
      <c r="AO701">
        <v>9.5</v>
      </c>
      <c r="AP701">
        <v>9.4</v>
      </c>
      <c r="AR701" t="s">
        <v>5207</v>
      </c>
      <c r="AS701">
        <v>7.9840319359999995E-2</v>
      </c>
      <c r="AT701" t="s">
        <v>5343</v>
      </c>
      <c r="AU701">
        <v>0.46710526315789502</v>
      </c>
      <c r="AV701">
        <v>0.46666666666666701</v>
      </c>
      <c r="AW701">
        <v>0.46688596491228102</v>
      </c>
    </row>
    <row r="702" spans="1:49" x14ac:dyDescent="0.2">
      <c r="A702">
        <v>425</v>
      </c>
      <c r="B702">
        <v>441</v>
      </c>
      <c r="C702" t="s">
        <v>5965</v>
      </c>
      <c r="D702">
        <v>10</v>
      </c>
      <c r="E702">
        <v>18</v>
      </c>
      <c r="F702">
        <v>2017</v>
      </c>
      <c r="G702" t="s">
        <v>1421</v>
      </c>
      <c r="H702" t="s">
        <v>4953</v>
      </c>
      <c r="I702" t="s">
        <v>5322</v>
      </c>
      <c r="J702">
        <v>100</v>
      </c>
      <c r="K702">
        <v>11</v>
      </c>
      <c r="L702" s="11">
        <v>43026</v>
      </c>
      <c r="M702" t="s">
        <v>4994</v>
      </c>
      <c r="N702">
        <v>2</v>
      </c>
      <c r="O702" s="12">
        <v>0.19999999999999998</v>
      </c>
      <c r="P702" t="s">
        <v>5964</v>
      </c>
      <c r="Q702" s="12">
        <f t="shared" si="34"/>
        <v>1.6666666666666691E-2</v>
      </c>
      <c r="R702" s="12">
        <v>0.21666666666666667</v>
      </c>
      <c r="T702" s="11">
        <v>43027</v>
      </c>
      <c r="U702" s="12">
        <v>0.35833333333333334</v>
      </c>
      <c r="V702" s="12">
        <f t="shared" si="35"/>
        <v>0.14166666666666666</v>
      </c>
      <c r="W702" s="12">
        <v>0.5</v>
      </c>
      <c r="X702" s="12">
        <f t="shared" si="36"/>
        <v>0.64166666666666661</v>
      </c>
      <c r="Y702">
        <v>12.14</v>
      </c>
      <c r="Z702" t="s">
        <v>5342</v>
      </c>
      <c r="AA702">
        <v>11.2</v>
      </c>
      <c r="AB702">
        <v>11.3</v>
      </c>
      <c r="AC702">
        <v>10.9</v>
      </c>
      <c r="AD702">
        <v>14.8</v>
      </c>
      <c r="AE702">
        <v>16</v>
      </c>
      <c r="AF702">
        <v>15</v>
      </c>
      <c r="AG702">
        <v>16.2</v>
      </c>
      <c r="AI702" s="11">
        <v>43032</v>
      </c>
      <c r="AJ702">
        <v>13.5</v>
      </c>
      <c r="AK702">
        <v>14.1</v>
      </c>
      <c r="AL702">
        <v>15</v>
      </c>
      <c r="AN702" s="11">
        <v>43035</v>
      </c>
      <c r="AO702">
        <v>9.5</v>
      </c>
      <c r="AP702">
        <v>9.4</v>
      </c>
      <c r="AR702" t="s">
        <v>5207</v>
      </c>
      <c r="AS702">
        <v>9.1999999999999998E-2</v>
      </c>
      <c r="AT702" t="s">
        <v>5343</v>
      </c>
      <c r="AU702">
        <v>0.43918918918918898</v>
      </c>
      <c r="AV702">
        <v>0.45333333333333298</v>
      </c>
      <c r="AW702">
        <v>0.44626126126126098</v>
      </c>
    </row>
    <row r="703" spans="1:49" x14ac:dyDescent="0.2">
      <c r="A703">
        <v>572</v>
      </c>
      <c r="B703">
        <v>588</v>
      </c>
      <c r="C703" t="s">
        <v>6157</v>
      </c>
      <c r="D703">
        <v>11</v>
      </c>
      <c r="E703">
        <v>29</v>
      </c>
      <c r="F703">
        <v>2017</v>
      </c>
      <c r="G703" t="s">
        <v>1421</v>
      </c>
      <c r="H703" t="s">
        <v>4953</v>
      </c>
      <c r="I703" t="s">
        <v>5322</v>
      </c>
      <c r="J703">
        <v>100</v>
      </c>
      <c r="K703">
        <v>10.1</v>
      </c>
      <c r="L703" s="11">
        <v>43068</v>
      </c>
      <c r="M703" t="s">
        <v>4994</v>
      </c>
      <c r="N703">
        <v>1</v>
      </c>
      <c r="O703" s="12">
        <v>0.17430555555555557</v>
      </c>
      <c r="P703" t="s">
        <v>6158</v>
      </c>
      <c r="Q703" s="12">
        <f t="shared" si="34"/>
        <v>1.5277777777777751E-2</v>
      </c>
      <c r="R703" s="12">
        <v>0.18958333333333333</v>
      </c>
      <c r="T703" s="11">
        <v>43069</v>
      </c>
      <c r="U703" s="12">
        <v>0.36319444444444443</v>
      </c>
      <c r="V703" s="12">
        <f t="shared" si="35"/>
        <v>0.1736111111111111</v>
      </c>
      <c r="W703" s="12">
        <v>0.5</v>
      </c>
      <c r="X703" s="12">
        <f t="shared" si="36"/>
        <v>0.67361111111111116</v>
      </c>
      <c r="Y703">
        <v>12.29</v>
      </c>
      <c r="Z703" t="s">
        <v>4994</v>
      </c>
      <c r="AA703">
        <v>11.7</v>
      </c>
      <c r="AB703">
        <v>11.3</v>
      </c>
      <c r="AC703">
        <v>11.4</v>
      </c>
      <c r="AD703">
        <v>14.9</v>
      </c>
      <c r="AE703">
        <v>16.2</v>
      </c>
      <c r="AF703">
        <v>15</v>
      </c>
      <c r="AG703">
        <v>16.399999999999999</v>
      </c>
      <c r="AI703" s="11">
        <v>43075</v>
      </c>
      <c r="AJ703">
        <v>15.7</v>
      </c>
      <c r="AK703">
        <v>13.5</v>
      </c>
      <c r="AL703">
        <v>14.1</v>
      </c>
      <c r="AN703" s="11">
        <v>43076</v>
      </c>
      <c r="AO703">
        <v>9.5</v>
      </c>
      <c r="AP703">
        <v>9.6999999999999993</v>
      </c>
      <c r="AR703" t="s">
        <v>5207</v>
      </c>
      <c r="AS703">
        <v>8.8999999999999996E-2</v>
      </c>
      <c r="AT703" t="s">
        <v>5343</v>
      </c>
      <c r="AU703">
        <v>0.44966442953020103</v>
      </c>
      <c r="AV703">
        <v>0.44666666666666699</v>
      </c>
      <c r="AW703">
        <v>0.44816554809843401</v>
      </c>
    </row>
  </sheetData>
  <sortState xmlns:xlrd2="http://schemas.microsoft.com/office/spreadsheetml/2017/richdata2" ref="A2:AW703">
    <sortCondition ref="G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A08A-0A24-A64E-84F0-D6C5FD1ED591}">
  <dimension ref="A1:T607"/>
  <sheetViews>
    <sheetView workbookViewId="0">
      <pane ySplit="1" topLeftCell="A567" activePane="bottomLeft" state="frozen"/>
      <selection pane="bottomLeft" activeCell="N598" sqref="N598"/>
    </sheetView>
  </sheetViews>
  <sheetFormatPr baseColWidth="10" defaultRowHeight="16" x14ac:dyDescent="0.2"/>
  <cols>
    <col min="1" max="1" width="9.6640625" bestFit="1" customWidth="1"/>
    <col min="2" max="2" width="9.5" bestFit="1" customWidth="1"/>
    <col min="3" max="3" width="10.6640625" bestFit="1" customWidth="1"/>
    <col min="4" max="6" width="5.5" bestFit="1" customWidth="1"/>
    <col min="8" max="8" width="12" bestFit="1" customWidth="1"/>
    <col min="9" max="9" width="6.1640625" bestFit="1" customWidth="1"/>
    <col min="10" max="10" width="8" bestFit="1" customWidth="1"/>
    <col min="11" max="11" width="12.1640625" bestFit="1" customWidth="1"/>
    <col min="12" max="12" width="8" bestFit="1" customWidth="1"/>
    <col min="13" max="13" width="13.33203125" bestFit="1" customWidth="1"/>
    <col min="14" max="14" width="12.5" bestFit="1" customWidth="1"/>
    <col min="15" max="15" width="15.33203125" bestFit="1" customWidth="1"/>
    <col min="16" max="16" width="12.33203125" bestFit="1" customWidth="1"/>
    <col min="17" max="17" width="9.1640625" bestFit="1" customWidth="1"/>
    <col min="18" max="18" width="10.6640625" bestFit="1" customWidth="1"/>
    <col min="19" max="19" width="9.5" bestFit="1" customWidth="1"/>
    <col min="20" max="20" width="11.6640625" bestFit="1" customWidth="1"/>
  </cols>
  <sheetData>
    <row r="1" spans="1:20" x14ac:dyDescent="0.2">
      <c r="A1" s="6" t="s">
        <v>0</v>
      </c>
      <c r="B1" s="6" t="s">
        <v>4703</v>
      </c>
      <c r="C1" s="6" t="s">
        <v>5200</v>
      </c>
      <c r="D1" s="6" t="s">
        <v>4704</v>
      </c>
      <c r="E1" s="6" t="s">
        <v>4705</v>
      </c>
      <c r="F1" s="6" t="s">
        <v>4706</v>
      </c>
      <c r="G1" s="6" t="s">
        <v>5347</v>
      </c>
      <c r="H1" s="6" t="s">
        <v>5348</v>
      </c>
      <c r="I1" s="6" t="s">
        <v>5349</v>
      </c>
      <c r="J1" s="6" t="s">
        <v>5350</v>
      </c>
      <c r="K1" s="6" t="s">
        <v>5351</v>
      </c>
      <c r="L1" s="6" t="s">
        <v>5340</v>
      </c>
      <c r="M1" s="6" t="s">
        <v>5346</v>
      </c>
      <c r="N1" s="6" t="s">
        <v>5345</v>
      </c>
      <c r="O1" s="9" t="s">
        <v>5344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s="6" t="s">
        <v>498</v>
      </c>
      <c r="B2" s="6">
        <v>1538</v>
      </c>
      <c r="C2" s="6" t="s">
        <v>5201</v>
      </c>
      <c r="D2" s="6">
        <f>VLOOKUP($A2,NIR_Algorithm_Cleaned!$A$2:$E$4887,3,FALSE)</f>
        <v>1</v>
      </c>
      <c r="E2" s="6">
        <f>VLOOKUP($A2,NIR_Algorithm_Cleaned!$A$2:$E$4887,4,FALSE)</f>
        <v>1</v>
      </c>
      <c r="F2" s="6">
        <f>VLOOKUP($A2,NIR_Algorithm_Cleaned!$A$2:$E$4887,5,FALSE)</f>
        <v>1</v>
      </c>
      <c r="G2" s="6" t="s">
        <v>5342</v>
      </c>
      <c r="H2" s="6">
        <v>1</v>
      </c>
      <c r="I2" s="6">
        <v>12.28</v>
      </c>
      <c r="J2" s="6" t="s">
        <v>5342</v>
      </c>
      <c r="K2" s="6">
        <v>7.2927072930000003E-2</v>
      </c>
      <c r="L2" s="6" t="s">
        <v>5341</v>
      </c>
      <c r="M2" s="6">
        <v>11.1</v>
      </c>
      <c r="N2" s="6">
        <v>0.42666666666666703</v>
      </c>
      <c r="O2" s="6">
        <f t="shared" ref="O2:O65" si="0">(N2*100)-M2</f>
        <v>31.566666666666698</v>
      </c>
      <c r="P2">
        <f>VLOOKUP($A2,NIR_Algorithm_Cleaned!$A$2:$W$4887,19,FALSE)</f>
        <v>14</v>
      </c>
      <c r="Q2">
        <f>VLOOKUP($A2,NIR_Algorithm_Cleaned!$A$2:$W$4887,20,FALSE)</f>
        <v>4.1900000000000004</v>
      </c>
      <c r="R2">
        <f>VLOOKUP($A2,NIR_Algorithm_Cleaned!$A$2:$W$4887,21,FALSE)</f>
        <v>1.56</v>
      </c>
      <c r="S2">
        <f>VLOOKUP($A2,NIR_Algorithm_Cleaned!$A$2:$W$4887,22,FALSE)</f>
        <v>1.55</v>
      </c>
      <c r="T2">
        <f>VLOOKUP($A2,NIR_Algorithm_Cleaned!$A$2:$W$4887,23,FALSE)</f>
        <v>71.430000000000007</v>
      </c>
    </row>
    <row r="3" spans="1:20" x14ac:dyDescent="0.2">
      <c r="A3" s="6" t="s">
        <v>498</v>
      </c>
      <c r="B3" s="6">
        <v>1538</v>
      </c>
      <c r="C3" s="6" t="s">
        <v>5201</v>
      </c>
      <c r="D3" s="6">
        <f>VLOOKUP($A3,NIR_Algorithm_Cleaned!$A$2:$E$4887,3,FALSE)</f>
        <v>1</v>
      </c>
      <c r="E3" s="6">
        <f>VLOOKUP($A3,NIR_Algorithm_Cleaned!$A$2:$E$4887,4,FALSE)</f>
        <v>1</v>
      </c>
      <c r="F3" s="6">
        <f>VLOOKUP($A3,NIR_Algorithm_Cleaned!$A$2:$E$4887,5,FALSE)</f>
        <v>1</v>
      </c>
      <c r="G3" s="6" t="s">
        <v>5342</v>
      </c>
      <c r="H3" s="6">
        <v>3</v>
      </c>
      <c r="I3" s="6">
        <v>12.32</v>
      </c>
      <c r="J3" s="6" t="s">
        <v>5342</v>
      </c>
      <c r="K3" s="6">
        <v>8.2000000000000003E-2</v>
      </c>
      <c r="L3" s="6" t="s">
        <v>5341</v>
      </c>
      <c r="M3" s="6">
        <v>11.9</v>
      </c>
      <c r="N3" s="6">
        <v>0.43279153766769901</v>
      </c>
      <c r="O3" s="6">
        <f t="shared" si="0"/>
        <v>31.379153766769903</v>
      </c>
      <c r="P3">
        <f>VLOOKUP($A3,NIR_Algorithm_Cleaned!$A$2:$W$4887,19,FALSE)</f>
        <v>14</v>
      </c>
      <c r="Q3">
        <f>VLOOKUP($A3,NIR_Algorithm_Cleaned!$A$2:$W$4887,20,FALSE)</f>
        <v>4.1900000000000004</v>
      </c>
      <c r="R3">
        <f>VLOOKUP($A3,NIR_Algorithm_Cleaned!$A$2:$W$4887,21,FALSE)</f>
        <v>1.56</v>
      </c>
      <c r="S3">
        <f>VLOOKUP($A3,NIR_Algorithm_Cleaned!$A$2:$W$4887,22,FALSE)</f>
        <v>1.55</v>
      </c>
      <c r="T3">
        <f>VLOOKUP($A3,NIR_Algorithm_Cleaned!$A$2:$W$4887,23,FALSE)</f>
        <v>71.430000000000007</v>
      </c>
    </row>
    <row r="4" spans="1:20" x14ac:dyDescent="0.2">
      <c r="A4" s="6" t="s">
        <v>378</v>
      </c>
      <c r="B4" s="6">
        <v>1538</v>
      </c>
      <c r="C4" s="6" t="s">
        <v>5201</v>
      </c>
      <c r="D4" s="6">
        <f>VLOOKUP($A4,NIR_Algorithm_Cleaned!$A$2:$E$4887,3,FALSE)</f>
        <v>1</v>
      </c>
      <c r="E4" s="6">
        <f>VLOOKUP($A4,NIR_Algorithm_Cleaned!$A$2:$E$4887,4,FALSE)</f>
        <v>2</v>
      </c>
      <c r="F4" s="6">
        <f>VLOOKUP($A4,NIR_Algorithm_Cleaned!$A$2:$E$4887,5,FALSE)</f>
        <v>1</v>
      </c>
      <c r="G4" s="6" t="s">
        <v>5342</v>
      </c>
      <c r="H4" s="6">
        <v>4</v>
      </c>
      <c r="I4" s="6">
        <v>12.26</v>
      </c>
      <c r="J4" s="6" t="s">
        <v>4994</v>
      </c>
      <c r="K4" s="6">
        <v>5.8823529409999999E-2</v>
      </c>
      <c r="L4" s="6" t="s">
        <v>5341</v>
      </c>
      <c r="M4" s="6">
        <v>13.3</v>
      </c>
      <c r="N4" s="6">
        <v>0.42994310099573302</v>
      </c>
      <c r="O4" s="6">
        <f t="shared" si="0"/>
        <v>29.694310099573304</v>
      </c>
      <c r="P4">
        <f>VLOOKUP($A4,NIR_Algorithm_Cleaned!$A$2:$W$4887,19,FALSE)</f>
        <v>13.91</v>
      </c>
      <c r="Q4">
        <f>VLOOKUP($A4,NIR_Algorithm_Cleaned!$A$2:$W$4887,20,FALSE)</f>
        <v>4.42</v>
      </c>
      <c r="R4">
        <f>VLOOKUP($A4,NIR_Algorithm_Cleaned!$A$2:$W$4887,21,FALSE)</f>
        <v>1.84</v>
      </c>
      <c r="S4">
        <f>VLOOKUP($A4,NIR_Algorithm_Cleaned!$A$2:$W$4887,22,FALSE)</f>
        <v>1.6</v>
      </c>
      <c r="T4">
        <f>VLOOKUP($A4,NIR_Algorithm_Cleaned!$A$2:$W$4887,23,FALSE)</f>
        <v>69.52</v>
      </c>
    </row>
    <row r="5" spans="1:20" x14ac:dyDescent="0.2">
      <c r="A5" s="6" t="s">
        <v>378</v>
      </c>
      <c r="B5" s="6">
        <v>1538</v>
      </c>
      <c r="C5" s="6" t="s">
        <v>5201</v>
      </c>
      <c r="D5" s="6">
        <f>VLOOKUP($A5,NIR_Algorithm_Cleaned!$A$2:$E$4887,3,FALSE)</f>
        <v>1</v>
      </c>
      <c r="E5" s="6">
        <f>VLOOKUP($A5,NIR_Algorithm_Cleaned!$A$2:$E$4887,4,FALSE)</f>
        <v>2</v>
      </c>
      <c r="F5" s="6">
        <f>VLOOKUP($A5,NIR_Algorithm_Cleaned!$A$2:$E$4887,5,FALSE)</f>
        <v>1</v>
      </c>
      <c r="G5" s="6" t="s">
        <v>4994</v>
      </c>
      <c r="H5" s="6">
        <v>3</v>
      </c>
      <c r="I5" s="6">
        <v>12.2</v>
      </c>
      <c r="J5" s="6" t="s">
        <v>4994</v>
      </c>
      <c r="K5" s="6">
        <v>7.8842315369999999E-2</v>
      </c>
      <c r="L5" s="6" t="s">
        <v>5341</v>
      </c>
      <c r="M5" s="6">
        <v>13.1</v>
      </c>
      <c r="N5" s="6">
        <v>0.41390350877193</v>
      </c>
      <c r="O5" s="6">
        <f t="shared" si="0"/>
        <v>28.290350877192999</v>
      </c>
      <c r="P5">
        <f>VLOOKUP($A5,NIR_Algorithm_Cleaned!$A$2:$W$4887,19,FALSE)</f>
        <v>13.91</v>
      </c>
      <c r="Q5">
        <f>VLOOKUP($A5,NIR_Algorithm_Cleaned!$A$2:$W$4887,20,FALSE)</f>
        <v>4.42</v>
      </c>
      <c r="R5">
        <f>VLOOKUP($A5,NIR_Algorithm_Cleaned!$A$2:$W$4887,21,FALSE)</f>
        <v>1.84</v>
      </c>
      <c r="S5">
        <f>VLOOKUP($A5,NIR_Algorithm_Cleaned!$A$2:$W$4887,22,FALSE)</f>
        <v>1.6</v>
      </c>
      <c r="T5">
        <f>VLOOKUP($A5,NIR_Algorithm_Cleaned!$A$2:$W$4887,23,FALSE)</f>
        <v>69.52</v>
      </c>
    </row>
    <row r="6" spans="1:20" x14ac:dyDescent="0.2">
      <c r="A6" s="6" t="s">
        <v>1007</v>
      </c>
      <c r="B6" s="6">
        <v>1538</v>
      </c>
      <c r="C6" s="6" t="s">
        <v>5201</v>
      </c>
      <c r="D6" s="6">
        <f>VLOOKUP($A6,NIR_Algorithm_Cleaned!$A$2:$E$4887,3,FALSE)</f>
        <v>1</v>
      </c>
      <c r="E6" s="6">
        <f>VLOOKUP($A6,NIR_Algorithm_Cleaned!$A$2:$E$4887,4,FALSE)</f>
        <v>2</v>
      </c>
      <c r="F6" s="6">
        <f>VLOOKUP($A6,NIR_Algorithm_Cleaned!$A$2:$E$4887,5,FALSE)</f>
        <v>2</v>
      </c>
      <c r="G6" s="6" t="s">
        <v>5342</v>
      </c>
      <c r="H6" s="6">
        <v>2</v>
      </c>
      <c r="I6" s="6">
        <v>12.35</v>
      </c>
      <c r="J6" s="6" t="s">
        <v>5342</v>
      </c>
      <c r="K6" s="6">
        <v>7.0929070930000004E-2</v>
      </c>
      <c r="L6" s="6" t="s">
        <v>5343</v>
      </c>
      <c r="M6" s="6">
        <v>7.9</v>
      </c>
      <c r="N6" s="6">
        <v>0.44887155803415801</v>
      </c>
      <c r="O6" s="6">
        <f t="shared" si="0"/>
        <v>36.987155803415803</v>
      </c>
      <c r="P6">
        <f>VLOOKUP($A6,NIR_Algorithm_Cleaned!$A$2:$W$4887,19,FALSE)</f>
        <v>10.07</v>
      </c>
      <c r="Q6">
        <f>VLOOKUP($A6,NIR_Algorithm_Cleaned!$A$2:$W$4887,20,FALSE)</f>
        <v>4.5199999999999996</v>
      </c>
      <c r="R6">
        <f>VLOOKUP($A6,NIR_Algorithm_Cleaned!$A$2:$W$4887,21,FALSE)</f>
        <v>1.64</v>
      </c>
      <c r="S6">
        <f>VLOOKUP($A6,NIR_Algorithm_Cleaned!$A$2:$W$4887,22,FALSE)</f>
        <v>1.42</v>
      </c>
      <c r="T6">
        <f>VLOOKUP($A6,NIR_Algorithm_Cleaned!$A$2:$W$4887,23,FALSE)</f>
        <v>68.510000000000005</v>
      </c>
    </row>
    <row r="7" spans="1:20" x14ac:dyDescent="0.2">
      <c r="A7" s="6" t="s">
        <v>1007</v>
      </c>
      <c r="B7" s="6">
        <v>1538</v>
      </c>
      <c r="C7" s="6" t="s">
        <v>5201</v>
      </c>
      <c r="D7" s="6">
        <f>VLOOKUP($A7,NIR_Algorithm_Cleaned!$A$2:$E$4887,3,FALSE)</f>
        <v>1</v>
      </c>
      <c r="E7" s="6">
        <f>VLOOKUP($A7,NIR_Algorithm_Cleaned!$A$2:$E$4887,4,FALSE)</f>
        <v>2</v>
      </c>
      <c r="F7" s="6">
        <f>VLOOKUP($A7,NIR_Algorithm_Cleaned!$A$2:$E$4887,5,FALSE)</f>
        <v>2</v>
      </c>
      <c r="G7" s="6" t="s">
        <v>4994</v>
      </c>
      <c r="H7" s="6">
        <v>2</v>
      </c>
      <c r="I7" s="6">
        <v>12.37</v>
      </c>
      <c r="J7" s="6" t="s">
        <v>4994</v>
      </c>
      <c r="K7" s="6">
        <v>7.692307692E-2</v>
      </c>
      <c r="L7" s="6" t="s">
        <v>5343</v>
      </c>
      <c r="M7" s="6">
        <v>12.5</v>
      </c>
      <c r="N7" s="6">
        <v>0.44039735099337701</v>
      </c>
      <c r="O7" s="6">
        <f t="shared" si="0"/>
        <v>31.539735099337705</v>
      </c>
      <c r="P7">
        <f>VLOOKUP($A7,NIR_Algorithm_Cleaned!$A$2:$W$4887,19,FALSE)</f>
        <v>10.07</v>
      </c>
      <c r="Q7">
        <f>VLOOKUP($A7,NIR_Algorithm_Cleaned!$A$2:$W$4887,20,FALSE)</f>
        <v>4.5199999999999996</v>
      </c>
      <c r="R7">
        <f>VLOOKUP($A7,NIR_Algorithm_Cleaned!$A$2:$W$4887,21,FALSE)</f>
        <v>1.64</v>
      </c>
      <c r="S7">
        <f>VLOOKUP($A7,NIR_Algorithm_Cleaned!$A$2:$W$4887,22,FALSE)</f>
        <v>1.42</v>
      </c>
      <c r="T7">
        <f>VLOOKUP($A7,NIR_Algorithm_Cleaned!$A$2:$W$4887,23,FALSE)</f>
        <v>68.510000000000005</v>
      </c>
    </row>
    <row r="8" spans="1:20" x14ac:dyDescent="0.2">
      <c r="A8" s="6" t="s">
        <v>539</v>
      </c>
      <c r="B8" s="6" t="s">
        <v>4934</v>
      </c>
      <c r="C8" s="6" t="s">
        <v>5202</v>
      </c>
      <c r="D8" s="6">
        <f>VLOOKUP($A8,NIR_Algorithm_Cleaned!$A$2:$E$4887,3,FALSE)</f>
        <v>1</v>
      </c>
      <c r="E8" s="6">
        <f>VLOOKUP($A8,NIR_Algorithm_Cleaned!$A$2:$E$4887,4,FALSE)</f>
        <v>1</v>
      </c>
      <c r="F8" s="6">
        <f>VLOOKUP($A8,NIR_Algorithm_Cleaned!$A$2:$E$4887,5,FALSE)</f>
        <v>1</v>
      </c>
      <c r="G8" s="6" t="s">
        <v>4994</v>
      </c>
      <c r="H8" s="6">
        <v>3</v>
      </c>
      <c r="I8" s="6">
        <v>12.29</v>
      </c>
      <c r="J8" s="6" t="s">
        <v>5342</v>
      </c>
      <c r="K8" s="6">
        <v>7.692307692E-2</v>
      </c>
      <c r="L8" s="6" t="s">
        <v>5341</v>
      </c>
      <c r="M8" s="6">
        <v>9</v>
      </c>
      <c r="N8" s="6">
        <v>0.42523178807946999</v>
      </c>
      <c r="O8" s="6">
        <f t="shared" si="0"/>
        <v>33.523178807946998</v>
      </c>
      <c r="P8">
        <f>VLOOKUP($A8,NIR_Algorithm_Cleaned!$A$2:$W$4887,19,FALSE)</f>
        <v>11.32</v>
      </c>
      <c r="Q8">
        <f>VLOOKUP($A8,NIR_Algorithm_Cleaned!$A$2:$W$4887,20,FALSE)</f>
        <v>4.3499999999999996</v>
      </c>
      <c r="R8">
        <f>VLOOKUP($A8,NIR_Algorithm_Cleaned!$A$2:$W$4887,21,FALSE)</f>
        <v>1.69</v>
      </c>
      <c r="S8">
        <f>VLOOKUP($A8,NIR_Algorithm_Cleaned!$A$2:$W$4887,22,FALSE)</f>
        <v>1.42</v>
      </c>
      <c r="T8">
        <f>VLOOKUP($A8,NIR_Algorithm_Cleaned!$A$2:$W$4887,23,FALSE)</f>
        <v>72.28</v>
      </c>
    </row>
    <row r="9" spans="1:20" x14ac:dyDescent="0.2">
      <c r="A9" s="6" t="s">
        <v>539</v>
      </c>
      <c r="B9" s="6" t="s">
        <v>4934</v>
      </c>
      <c r="C9" s="6" t="s">
        <v>5202</v>
      </c>
      <c r="D9" s="6">
        <f>VLOOKUP($A9,NIR_Algorithm_Cleaned!$A$2:$E$4887,3,FALSE)</f>
        <v>1</v>
      </c>
      <c r="E9" s="6">
        <f>VLOOKUP($A9,NIR_Algorithm_Cleaned!$A$2:$E$4887,4,FALSE)</f>
        <v>1</v>
      </c>
      <c r="F9" s="6">
        <f>VLOOKUP($A9,NIR_Algorithm_Cleaned!$A$2:$E$4887,5,FALSE)</f>
        <v>1</v>
      </c>
      <c r="G9" s="6" t="s">
        <v>5342</v>
      </c>
      <c r="H9" s="6">
        <v>2</v>
      </c>
      <c r="I9" s="6">
        <v>12.3</v>
      </c>
      <c r="J9" s="6" t="s">
        <v>5342</v>
      </c>
      <c r="K9" s="6">
        <v>7.8921078919999998E-2</v>
      </c>
      <c r="L9" s="6" t="s">
        <v>5341</v>
      </c>
      <c r="M9" s="6">
        <v>13.5</v>
      </c>
      <c r="N9" s="6">
        <v>0.41666666666666702</v>
      </c>
      <c r="O9" s="6">
        <f t="shared" si="0"/>
        <v>28.1666666666667</v>
      </c>
      <c r="P9">
        <f>VLOOKUP($A9,NIR_Algorithm_Cleaned!$A$2:$W$4887,19,FALSE)</f>
        <v>11.32</v>
      </c>
      <c r="Q9">
        <f>VLOOKUP($A9,NIR_Algorithm_Cleaned!$A$2:$W$4887,20,FALSE)</f>
        <v>4.3499999999999996</v>
      </c>
      <c r="R9">
        <f>VLOOKUP($A9,NIR_Algorithm_Cleaned!$A$2:$W$4887,21,FALSE)</f>
        <v>1.69</v>
      </c>
      <c r="S9">
        <f>VLOOKUP($A9,NIR_Algorithm_Cleaned!$A$2:$W$4887,22,FALSE)</f>
        <v>1.42</v>
      </c>
      <c r="T9">
        <f>VLOOKUP($A9,NIR_Algorithm_Cleaned!$A$2:$W$4887,23,FALSE)</f>
        <v>72.28</v>
      </c>
    </row>
    <row r="10" spans="1:20" x14ac:dyDescent="0.2">
      <c r="A10" s="6" t="s">
        <v>850</v>
      </c>
      <c r="B10" s="6" t="s">
        <v>4934</v>
      </c>
      <c r="C10" s="6" t="s">
        <v>5202</v>
      </c>
      <c r="D10" s="6">
        <f>VLOOKUP($A10,NIR_Algorithm_Cleaned!$A$2:$E$4887,3,FALSE)</f>
        <v>1</v>
      </c>
      <c r="E10" s="6">
        <f>VLOOKUP($A10,NIR_Algorithm_Cleaned!$A$2:$E$4887,4,FALSE)</f>
        <v>2</v>
      </c>
      <c r="F10" s="6">
        <f>VLOOKUP($A10,NIR_Algorithm_Cleaned!$A$2:$E$4887,5,FALSE)</f>
        <v>1</v>
      </c>
      <c r="G10" s="6" t="s">
        <v>4994</v>
      </c>
      <c r="H10" s="6">
        <v>4</v>
      </c>
      <c r="I10" s="6">
        <v>11.58</v>
      </c>
      <c r="J10" s="6" t="s">
        <v>4994</v>
      </c>
      <c r="K10" s="6">
        <v>8.8822355290000002E-2</v>
      </c>
      <c r="L10" s="6" t="s">
        <v>5341</v>
      </c>
      <c r="M10" s="6">
        <v>12.8</v>
      </c>
      <c r="N10" s="6">
        <v>0.43605951152390798</v>
      </c>
      <c r="O10" s="6">
        <f t="shared" si="0"/>
        <v>30.805951152390801</v>
      </c>
      <c r="P10">
        <f>VLOOKUP($A10,NIR_Algorithm_Cleaned!$A$2:$W$4887,19,FALSE)</f>
        <v>10.050000000000001</v>
      </c>
      <c r="Q10">
        <f>VLOOKUP($A10,NIR_Algorithm_Cleaned!$A$2:$W$4887,20,FALSE)</f>
        <v>4.33</v>
      </c>
      <c r="R10">
        <f>VLOOKUP($A10,NIR_Algorithm_Cleaned!$A$2:$W$4887,21,FALSE)</f>
        <v>1.41</v>
      </c>
      <c r="S10">
        <f>VLOOKUP($A10,NIR_Algorithm_Cleaned!$A$2:$W$4887,22,FALSE)</f>
        <v>1.36</v>
      </c>
      <c r="T10">
        <f>VLOOKUP($A10,NIR_Algorithm_Cleaned!$A$2:$W$4887,23,FALSE)</f>
        <v>72.39</v>
      </c>
    </row>
    <row r="11" spans="1:20" x14ac:dyDescent="0.2">
      <c r="A11" s="6" t="s">
        <v>850</v>
      </c>
      <c r="B11" s="6" t="s">
        <v>4934</v>
      </c>
      <c r="C11" s="6" t="s">
        <v>5202</v>
      </c>
      <c r="D11" s="6">
        <f>VLOOKUP($A11,NIR_Algorithm_Cleaned!$A$2:$E$4887,3,FALSE)</f>
        <v>1</v>
      </c>
      <c r="E11" s="6">
        <f>VLOOKUP($A11,NIR_Algorithm_Cleaned!$A$2:$E$4887,4,FALSE)</f>
        <v>2</v>
      </c>
      <c r="F11" s="6">
        <f>VLOOKUP($A11,NIR_Algorithm_Cleaned!$A$2:$E$4887,5,FALSE)</f>
        <v>1</v>
      </c>
      <c r="G11" s="6" t="s">
        <v>4994</v>
      </c>
      <c r="H11" s="6">
        <v>3</v>
      </c>
      <c r="I11" s="6">
        <v>11.73</v>
      </c>
      <c r="J11" s="6" t="s">
        <v>4994</v>
      </c>
      <c r="K11" s="6">
        <v>8.1000000000000003E-2</v>
      </c>
      <c r="L11" s="6" t="s">
        <v>5341</v>
      </c>
      <c r="M11" s="6">
        <v>12.4</v>
      </c>
      <c r="N11" s="6">
        <v>0.427149122807018</v>
      </c>
      <c r="O11" s="6">
        <f t="shared" si="0"/>
        <v>30.314912280701805</v>
      </c>
      <c r="P11">
        <f>VLOOKUP($A11,NIR_Algorithm_Cleaned!$A$2:$W$4887,19,FALSE)</f>
        <v>10.050000000000001</v>
      </c>
      <c r="Q11">
        <f>VLOOKUP($A11,NIR_Algorithm_Cleaned!$A$2:$W$4887,20,FALSE)</f>
        <v>4.33</v>
      </c>
      <c r="R11">
        <f>VLOOKUP($A11,NIR_Algorithm_Cleaned!$A$2:$W$4887,21,FALSE)</f>
        <v>1.41</v>
      </c>
      <c r="S11">
        <f>VLOOKUP($A11,NIR_Algorithm_Cleaned!$A$2:$W$4887,22,FALSE)</f>
        <v>1.36</v>
      </c>
      <c r="T11">
        <f>VLOOKUP($A11,NIR_Algorithm_Cleaned!$A$2:$W$4887,23,FALSE)</f>
        <v>72.39</v>
      </c>
    </row>
    <row r="12" spans="1:20" x14ac:dyDescent="0.2">
      <c r="A12" s="6" t="s">
        <v>1470</v>
      </c>
      <c r="B12" s="6" t="s">
        <v>4934</v>
      </c>
      <c r="C12" s="6" t="s">
        <v>5202</v>
      </c>
      <c r="D12" s="6">
        <f>VLOOKUP($A12,NIR_Algorithm_Cleaned!$A$2:$E$4887,3,FALSE)</f>
        <v>1</v>
      </c>
      <c r="E12" s="6">
        <f>VLOOKUP($A12,NIR_Algorithm_Cleaned!$A$2:$E$4887,4,FALSE)</f>
        <v>1</v>
      </c>
      <c r="F12" s="6">
        <f>VLOOKUP($A12,NIR_Algorithm_Cleaned!$A$2:$E$4887,5,FALSE)</f>
        <v>2</v>
      </c>
      <c r="G12" s="6" t="s">
        <v>4994</v>
      </c>
      <c r="H12" s="6">
        <v>2</v>
      </c>
      <c r="I12" s="6">
        <v>12.34</v>
      </c>
      <c r="J12" s="6" t="s">
        <v>5342</v>
      </c>
      <c r="K12" s="6">
        <v>8.1918081919999997E-2</v>
      </c>
      <c r="L12" s="6" t="s">
        <v>5343</v>
      </c>
      <c r="M12" s="6">
        <v>7.7</v>
      </c>
      <c r="N12" s="6">
        <v>0.43997511000488898</v>
      </c>
      <c r="O12" s="6">
        <f t="shared" si="0"/>
        <v>36.297511000488896</v>
      </c>
      <c r="P12">
        <f>VLOOKUP($A12,NIR_Algorithm_Cleaned!$A$2:$W$4887,19,FALSE)</f>
        <v>9.76</v>
      </c>
      <c r="Q12">
        <f>VLOOKUP($A12,NIR_Algorithm_Cleaned!$A$2:$W$4887,20,FALSE)</f>
        <v>4.24</v>
      </c>
      <c r="R12">
        <f>VLOOKUP($A12,NIR_Algorithm_Cleaned!$A$2:$W$4887,21,FALSE)</f>
        <v>1.34</v>
      </c>
      <c r="S12">
        <f>VLOOKUP($A12,NIR_Algorithm_Cleaned!$A$2:$W$4887,22,FALSE)</f>
        <v>1.31</v>
      </c>
      <c r="T12">
        <f>VLOOKUP($A12,NIR_Algorithm_Cleaned!$A$2:$W$4887,23,FALSE)</f>
        <v>72.599999999999994</v>
      </c>
    </row>
    <row r="13" spans="1:20" x14ac:dyDescent="0.2">
      <c r="A13" s="6" t="s">
        <v>1470</v>
      </c>
      <c r="B13" s="6" t="s">
        <v>4934</v>
      </c>
      <c r="C13" s="6" t="s">
        <v>5202</v>
      </c>
      <c r="D13" s="6">
        <f>VLOOKUP($A13,NIR_Algorithm_Cleaned!$A$2:$E$4887,3,FALSE)</f>
        <v>1</v>
      </c>
      <c r="E13" s="6">
        <f>VLOOKUP($A13,NIR_Algorithm_Cleaned!$A$2:$E$4887,4,FALSE)</f>
        <v>1</v>
      </c>
      <c r="F13" s="6">
        <f>VLOOKUP($A13,NIR_Algorithm_Cleaned!$A$2:$E$4887,5,FALSE)</f>
        <v>2</v>
      </c>
      <c r="G13" s="6" t="s">
        <v>4994</v>
      </c>
      <c r="H13" s="6">
        <v>4</v>
      </c>
      <c r="I13" s="6">
        <v>12.28</v>
      </c>
      <c r="J13" s="6" t="s">
        <v>4994</v>
      </c>
      <c r="K13" s="6">
        <v>0.16083916079999999</v>
      </c>
      <c r="L13" s="6" t="s">
        <v>5343</v>
      </c>
      <c r="M13" s="6">
        <v>12.6</v>
      </c>
      <c r="N13" s="6">
        <v>0.43564830951551098</v>
      </c>
      <c r="O13" s="6">
        <f t="shared" si="0"/>
        <v>30.964830951551093</v>
      </c>
      <c r="P13">
        <f>VLOOKUP($A13,NIR_Algorithm_Cleaned!$A$2:$W$4887,19,FALSE)</f>
        <v>9.76</v>
      </c>
      <c r="Q13">
        <f>VLOOKUP($A13,NIR_Algorithm_Cleaned!$A$2:$W$4887,20,FALSE)</f>
        <v>4.24</v>
      </c>
      <c r="R13">
        <f>VLOOKUP($A13,NIR_Algorithm_Cleaned!$A$2:$W$4887,21,FALSE)</f>
        <v>1.34</v>
      </c>
      <c r="S13">
        <f>VLOOKUP($A13,NIR_Algorithm_Cleaned!$A$2:$W$4887,22,FALSE)</f>
        <v>1.31</v>
      </c>
      <c r="T13">
        <f>VLOOKUP($A13,NIR_Algorithm_Cleaned!$A$2:$W$4887,23,FALSE)</f>
        <v>72.599999999999994</v>
      </c>
    </row>
    <row r="14" spans="1:20" x14ac:dyDescent="0.2">
      <c r="A14" s="6" t="s">
        <v>952</v>
      </c>
      <c r="B14" s="6" t="s">
        <v>4934</v>
      </c>
      <c r="C14" s="6" t="s">
        <v>5202</v>
      </c>
      <c r="D14" s="6">
        <f>VLOOKUP($A14,NIR_Algorithm_Cleaned!$A$2:$E$4887,3,FALSE)</f>
        <v>1</v>
      </c>
      <c r="E14" s="6">
        <f>VLOOKUP($A14,NIR_Algorithm_Cleaned!$A$2:$E$4887,4,FALSE)</f>
        <v>2</v>
      </c>
      <c r="F14" s="6">
        <f>VLOOKUP($A14,NIR_Algorithm_Cleaned!$A$2:$E$4887,5,FALSE)</f>
        <v>2</v>
      </c>
      <c r="G14" s="6" t="s">
        <v>5342</v>
      </c>
      <c r="H14" s="6">
        <v>3</v>
      </c>
      <c r="I14" s="6">
        <v>12.31</v>
      </c>
      <c r="J14" s="6" t="s">
        <v>5342</v>
      </c>
      <c r="K14" s="6">
        <v>7.8921078919999998E-2</v>
      </c>
      <c r="L14" s="6" t="s">
        <v>5343</v>
      </c>
      <c r="M14" s="6">
        <v>9.4</v>
      </c>
      <c r="N14" s="6">
        <v>0.45845474613686499</v>
      </c>
      <c r="O14" s="6">
        <f t="shared" si="0"/>
        <v>36.4454746136865</v>
      </c>
      <c r="P14">
        <f>VLOOKUP($A14,NIR_Algorithm_Cleaned!$A$2:$W$4887,19,FALSE)</f>
        <v>9.67</v>
      </c>
      <c r="Q14">
        <f>VLOOKUP($A14,NIR_Algorithm_Cleaned!$A$2:$W$4887,20,FALSE)</f>
        <v>3.99</v>
      </c>
      <c r="R14">
        <f>VLOOKUP($A14,NIR_Algorithm_Cleaned!$A$2:$W$4887,21,FALSE)</f>
        <v>1.45</v>
      </c>
      <c r="S14">
        <f>VLOOKUP($A14,NIR_Algorithm_Cleaned!$A$2:$W$4887,22,FALSE)</f>
        <v>1.31</v>
      </c>
      <c r="T14">
        <f>VLOOKUP($A14,NIR_Algorithm_Cleaned!$A$2:$W$4887,23,FALSE)</f>
        <v>72.400000000000006</v>
      </c>
    </row>
    <row r="15" spans="1:20" x14ac:dyDescent="0.2">
      <c r="A15" s="6" t="s">
        <v>952</v>
      </c>
      <c r="B15" s="6" t="s">
        <v>4934</v>
      </c>
      <c r="C15" s="6" t="s">
        <v>5202</v>
      </c>
      <c r="D15" s="6">
        <f>VLOOKUP($A15,NIR_Algorithm_Cleaned!$A$2:$E$4887,3,FALSE)</f>
        <v>1</v>
      </c>
      <c r="E15" s="6">
        <f>VLOOKUP($A15,NIR_Algorithm_Cleaned!$A$2:$E$4887,4,FALSE)</f>
        <v>2</v>
      </c>
      <c r="F15" s="6">
        <f>VLOOKUP($A15,NIR_Algorithm_Cleaned!$A$2:$E$4887,5,FALSE)</f>
        <v>2</v>
      </c>
      <c r="G15" s="6" t="s">
        <v>4994</v>
      </c>
      <c r="H15" s="6">
        <v>2</v>
      </c>
      <c r="I15" s="6">
        <v>12.09</v>
      </c>
      <c r="J15" s="6" t="s">
        <v>5342</v>
      </c>
      <c r="K15" s="6">
        <v>8.2000000000000003E-2</v>
      </c>
      <c r="L15" s="6" t="s">
        <v>5343</v>
      </c>
      <c r="M15" s="6">
        <v>10.1</v>
      </c>
      <c r="N15" s="6">
        <v>0.43963963963963998</v>
      </c>
      <c r="O15" s="6">
        <f t="shared" si="0"/>
        <v>33.863963963963997</v>
      </c>
      <c r="P15">
        <f>VLOOKUP($A15,NIR_Algorithm_Cleaned!$A$2:$W$4887,19,FALSE)</f>
        <v>9.67</v>
      </c>
      <c r="Q15">
        <f>VLOOKUP($A15,NIR_Algorithm_Cleaned!$A$2:$W$4887,20,FALSE)</f>
        <v>3.99</v>
      </c>
      <c r="R15">
        <f>VLOOKUP($A15,NIR_Algorithm_Cleaned!$A$2:$W$4887,21,FALSE)</f>
        <v>1.45</v>
      </c>
      <c r="S15">
        <f>VLOOKUP($A15,NIR_Algorithm_Cleaned!$A$2:$W$4887,22,FALSE)</f>
        <v>1.31</v>
      </c>
      <c r="T15">
        <f>VLOOKUP($A15,NIR_Algorithm_Cleaned!$A$2:$W$4887,23,FALSE)</f>
        <v>72.400000000000006</v>
      </c>
    </row>
    <row r="16" spans="1:20" x14ac:dyDescent="0.2">
      <c r="A16" s="6" t="s">
        <v>306</v>
      </c>
      <c r="B16" s="6" t="s">
        <v>4842</v>
      </c>
      <c r="C16" s="6" t="s">
        <v>5203</v>
      </c>
      <c r="D16" s="6">
        <f>VLOOKUP($A16,NIR_Algorithm_Cleaned!$A$2:$E$4887,3,FALSE)</f>
        <v>1</v>
      </c>
      <c r="E16" s="6">
        <f>VLOOKUP($A16,NIR_Algorithm_Cleaned!$A$2:$E$4887,4,FALSE)</f>
        <v>2</v>
      </c>
      <c r="F16" s="6">
        <f>VLOOKUP($A16,NIR_Algorithm_Cleaned!$A$2:$E$4887,5,FALSE)</f>
        <v>1</v>
      </c>
      <c r="G16" s="6" t="s">
        <v>5342</v>
      </c>
      <c r="H16" s="6">
        <v>4</v>
      </c>
      <c r="I16" s="6">
        <v>12.3</v>
      </c>
      <c r="J16" s="6" t="s">
        <v>5342</v>
      </c>
      <c r="K16" s="6">
        <v>9.1999999999999998E-2</v>
      </c>
      <c r="L16" s="6" t="s">
        <v>5341</v>
      </c>
      <c r="M16" s="6">
        <v>12.1</v>
      </c>
      <c r="N16" s="6">
        <v>0.41913558731265299</v>
      </c>
      <c r="O16" s="6">
        <f t="shared" si="0"/>
        <v>29.813558731265296</v>
      </c>
      <c r="P16">
        <f>VLOOKUP($A16,NIR_Algorithm_Cleaned!$A$2:$W$4887,19,FALSE)</f>
        <v>12.49</v>
      </c>
      <c r="Q16">
        <f>VLOOKUP($A16,NIR_Algorithm_Cleaned!$A$2:$W$4887,20,FALSE)</f>
        <v>4.74</v>
      </c>
      <c r="R16">
        <f>VLOOKUP($A16,NIR_Algorithm_Cleaned!$A$2:$W$4887,21,FALSE)</f>
        <v>1.57</v>
      </c>
      <c r="S16">
        <f>VLOOKUP($A16,NIR_Algorithm_Cleaned!$A$2:$W$4887,22,FALSE)</f>
        <v>1.49</v>
      </c>
      <c r="T16">
        <f>VLOOKUP($A16,NIR_Algorithm_Cleaned!$A$2:$W$4887,23,FALSE)</f>
        <v>71.2</v>
      </c>
    </row>
    <row r="17" spans="1:20" x14ac:dyDescent="0.2">
      <c r="A17" s="6" t="s">
        <v>306</v>
      </c>
      <c r="B17" s="6" t="s">
        <v>4842</v>
      </c>
      <c r="C17" s="6" t="s">
        <v>5203</v>
      </c>
      <c r="D17" s="6">
        <f>VLOOKUP($A17,NIR_Algorithm_Cleaned!$A$2:$E$4887,3,FALSE)</f>
        <v>1</v>
      </c>
      <c r="E17" s="6">
        <f>VLOOKUP($A17,NIR_Algorithm_Cleaned!$A$2:$E$4887,4,FALSE)</f>
        <v>2</v>
      </c>
      <c r="F17" s="6">
        <f>VLOOKUP($A17,NIR_Algorithm_Cleaned!$A$2:$E$4887,5,FALSE)</f>
        <v>1</v>
      </c>
      <c r="G17" s="6" t="s">
        <v>4994</v>
      </c>
      <c r="H17" s="6">
        <v>3</v>
      </c>
      <c r="I17" s="6">
        <v>12.32</v>
      </c>
      <c r="J17" s="6" t="s">
        <v>4994</v>
      </c>
      <c r="K17" s="6">
        <v>9.2907092910000003E-2</v>
      </c>
      <c r="L17" s="6" t="s">
        <v>5341</v>
      </c>
      <c r="M17" s="6">
        <v>12.5</v>
      </c>
      <c r="N17" s="6">
        <v>0.40399122807017501</v>
      </c>
      <c r="O17" s="6">
        <f t="shared" si="0"/>
        <v>27.899122807017498</v>
      </c>
      <c r="P17">
        <f>VLOOKUP($A17,NIR_Algorithm_Cleaned!$A$2:$W$4887,19,FALSE)</f>
        <v>12.49</v>
      </c>
      <c r="Q17">
        <f>VLOOKUP($A17,NIR_Algorithm_Cleaned!$A$2:$W$4887,20,FALSE)</f>
        <v>4.74</v>
      </c>
      <c r="R17">
        <f>VLOOKUP($A17,NIR_Algorithm_Cleaned!$A$2:$W$4887,21,FALSE)</f>
        <v>1.57</v>
      </c>
      <c r="S17">
        <f>VLOOKUP($A17,NIR_Algorithm_Cleaned!$A$2:$W$4887,22,FALSE)</f>
        <v>1.49</v>
      </c>
      <c r="T17">
        <f>VLOOKUP($A17,NIR_Algorithm_Cleaned!$A$2:$W$4887,23,FALSE)</f>
        <v>71.2</v>
      </c>
    </row>
    <row r="18" spans="1:20" x14ac:dyDescent="0.2">
      <c r="A18" s="6" t="s">
        <v>1716</v>
      </c>
      <c r="B18" s="6" t="s">
        <v>4842</v>
      </c>
      <c r="C18" s="6" t="s">
        <v>5203</v>
      </c>
      <c r="D18" s="6">
        <f>VLOOKUP($A18,NIR_Algorithm_Cleaned!$A$2:$E$4887,3,FALSE)</f>
        <v>1</v>
      </c>
      <c r="E18" s="6">
        <f>VLOOKUP($A18,NIR_Algorithm_Cleaned!$A$2:$E$4887,4,FALSE)</f>
        <v>1</v>
      </c>
      <c r="F18" s="6">
        <f>VLOOKUP($A18,NIR_Algorithm_Cleaned!$A$2:$E$4887,5,FALSE)</f>
        <v>2</v>
      </c>
      <c r="G18" s="6" t="s">
        <v>5342</v>
      </c>
      <c r="H18" s="6">
        <v>1</v>
      </c>
      <c r="I18" s="6">
        <v>12.19</v>
      </c>
      <c r="J18" s="6" t="s">
        <v>4994</v>
      </c>
      <c r="K18" s="6">
        <v>8.1000000000000003E-2</v>
      </c>
      <c r="L18" s="6" t="s">
        <v>5343</v>
      </c>
      <c r="M18" s="6">
        <v>8.3000000000000007</v>
      </c>
      <c r="N18" s="6">
        <v>0.44590643274853797</v>
      </c>
      <c r="O18" s="6">
        <f t="shared" si="0"/>
        <v>36.290643274853792</v>
      </c>
      <c r="P18">
        <f>VLOOKUP($A18,NIR_Algorithm_Cleaned!$A$2:$W$4887,19,FALSE)</f>
        <v>9.6999999999999993</v>
      </c>
      <c r="Q18">
        <f>VLOOKUP($A18,NIR_Algorithm_Cleaned!$A$2:$W$4887,20,FALSE)</f>
        <v>4.42</v>
      </c>
      <c r="R18">
        <f>VLOOKUP($A18,NIR_Algorithm_Cleaned!$A$2:$W$4887,21,FALSE)</f>
        <v>1.44</v>
      </c>
      <c r="S18">
        <f>VLOOKUP($A18,NIR_Algorithm_Cleaned!$A$2:$W$4887,22,FALSE)</f>
        <v>1.35</v>
      </c>
      <c r="T18">
        <f>VLOOKUP($A18,NIR_Algorithm_Cleaned!$A$2:$W$4887,23,FALSE)</f>
        <v>70.17</v>
      </c>
    </row>
    <row r="19" spans="1:20" x14ac:dyDescent="0.2">
      <c r="A19" s="6" t="s">
        <v>1716</v>
      </c>
      <c r="B19" s="6" t="s">
        <v>4842</v>
      </c>
      <c r="C19" s="6" t="s">
        <v>5203</v>
      </c>
      <c r="D19" s="6">
        <f>VLOOKUP($A19,NIR_Algorithm_Cleaned!$A$2:$E$4887,3,FALSE)</f>
        <v>1</v>
      </c>
      <c r="E19" s="6">
        <f>VLOOKUP($A19,NIR_Algorithm_Cleaned!$A$2:$E$4887,4,FALSE)</f>
        <v>1</v>
      </c>
      <c r="F19" s="6">
        <f>VLOOKUP($A19,NIR_Algorithm_Cleaned!$A$2:$E$4887,5,FALSE)</f>
        <v>2</v>
      </c>
      <c r="G19" s="6" t="s">
        <v>5342</v>
      </c>
      <c r="H19" s="6">
        <v>3</v>
      </c>
      <c r="I19" s="6">
        <v>12.34</v>
      </c>
      <c r="J19" s="6" t="s">
        <v>5342</v>
      </c>
      <c r="K19" s="6">
        <v>8.4915084919999995E-2</v>
      </c>
      <c r="L19" s="6" t="s">
        <v>5343</v>
      </c>
      <c r="M19" s="6">
        <v>11.8</v>
      </c>
      <c r="N19" s="6">
        <v>0.44656827880512101</v>
      </c>
      <c r="O19" s="6">
        <f t="shared" si="0"/>
        <v>32.8568278805121</v>
      </c>
      <c r="P19">
        <f>VLOOKUP($A19,NIR_Algorithm_Cleaned!$A$2:$W$4887,19,FALSE)</f>
        <v>9.6999999999999993</v>
      </c>
      <c r="Q19">
        <f>VLOOKUP($A19,NIR_Algorithm_Cleaned!$A$2:$W$4887,20,FALSE)</f>
        <v>4.42</v>
      </c>
      <c r="R19">
        <f>VLOOKUP($A19,NIR_Algorithm_Cleaned!$A$2:$W$4887,21,FALSE)</f>
        <v>1.44</v>
      </c>
      <c r="S19">
        <f>VLOOKUP($A19,NIR_Algorithm_Cleaned!$A$2:$W$4887,22,FALSE)</f>
        <v>1.35</v>
      </c>
      <c r="T19">
        <f>VLOOKUP($A19,NIR_Algorithm_Cleaned!$A$2:$W$4887,23,FALSE)</f>
        <v>70.17</v>
      </c>
    </row>
    <row r="20" spans="1:20" x14ac:dyDescent="0.2">
      <c r="A20" s="6" t="s">
        <v>1127</v>
      </c>
      <c r="B20" s="6" t="s">
        <v>4842</v>
      </c>
      <c r="C20" s="6" t="s">
        <v>5203</v>
      </c>
      <c r="D20" s="6">
        <f>VLOOKUP($A20,NIR_Algorithm_Cleaned!$A$2:$E$4887,3,FALSE)</f>
        <v>1</v>
      </c>
      <c r="E20" s="6">
        <f>VLOOKUP($A20,NIR_Algorithm_Cleaned!$A$2:$E$4887,4,FALSE)</f>
        <v>2</v>
      </c>
      <c r="F20" s="6">
        <f>VLOOKUP($A20,NIR_Algorithm_Cleaned!$A$2:$E$4887,5,FALSE)</f>
        <v>2</v>
      </c>
      <c r="G20" s="6" t="s">
        <v>5342</v>
      </c>
      <c r="H20" s="6">
        <v>2</v>
      </c>
      <c r="I20" s="6">
        <v>12.29</v>
      </c>
      <c r="J20" s="6"/>
      <c r="K20" s="6">
        <v>8.8999999999999996E-2</v>
      </c>
      <c r="L20" s="6" t="s">
        <v>5343</v>
      </c>
      <c r="M20" s="6">
        <v>9.6999999999999993</v>
      </c>
      <c r="N20" s="6">
        <v>0.44039735099337801</v>
      </c>
      <c r="O20" s="6">
        <f t="shared" si="0"/>
        <v>34.339735099337801</v>
      </c>
      <c r="P20">
        <f>VLOOKUP($A20,NIR_Algorithm_Cleaned!$A$2:$W$4887,19,FALSE)</f>
        <v>10.42</v>
      </c>
      <c r="Q20">
        <f>VLOOKUP($A20,NIR_Algorithm_Cleaned!$A$2:$W$4887,20,FALSE)</f>
        <v>4.49</v>
      </c>
      <c r="R20">
        <f>VLOOKUP($A20,NIR_Algorithm_Cleaned!$A$2:$W$4887,21,FALSE)</f>
        <v>1.46</v>
      </c>
      <c r="S20">
        <f>VLOOKUP($A20,NIR_Algorithm_Cleaned!$A$2:$W$4887,22,FALSE)</f>
        <v>1.37</v>
      </c>
      <c r="T20">
        <f>VLOOKUP($A20,NIR_Algorithm_Cleaned!$A$2:$W$4887,23,FALSE)</f>
        <v>69.569999999999993</v>
      </c>
    </row>
    <row r="21" spans="1:20" x14ac:dyDescent="0.2">
      <c r="A21" s="6" t="s">
        <v>1127</v>
      </c>
      <c r="B21" s="6" t="s">
        <v>4842</v>
      </c>
      <c r="C21" s="6" t="s">
        <v>5203</v>
      </c>
      <c r="D21" s="6">
        <f>VLOOKUP($A21,NIR_Algorithm_Cleaned!$A$2:$E$4887,3,FALSE)</f>
        <v>1</v>
      </c>
      <c r="E21" s="6">
        <f>VLOOKUP($A21,NIR_Algorithm_Cleaned!$A$2:$E$4887,4,FALSE)</f>
        <v>2</v>
      </c>
      <c r="F21" s="6">
        <f>VLOOKUP($A21,NIR_Algorithm_Cleaned!$A$2:$E$4887,5,FALSE)</f>
        <v>2</v>
      </c>
      <c r="G21" s="6" t="s">
        <v>5342</v>
      </c>
      <c r="H21" s="6">
        <v>1</v>
      </c>
      <c r="I21" s="6">
        <v>12.36</v>
      </c>
      <c r="J21" s="6" t="s">
        <v>4994</v>
      </c>
      <c r="K21" s="6">
        <v>7.8078078080000002E-2</v>
      </c>
      <c r="L21" s="6" t="s">
        <v>5343</v>
      </c>
      <c r="M21" s="6">
        <v>12.8</v>
      </c>
      <c r="N21" s="6">
        <v>0.44224904147786698</v>
      </c>
      <c r="O21" s="6">
        <f t="shared" si="0"/>
        <v>31.424904147786695</v>
      </c>
      <c r="P21">
        <f>VLOOKUP($A21,NIR_Algorithm_Cleaned!$A$2:$W$4887,19,FALSE)</f>
        <v>10.42</v>
      </c>
      <c r="Q21">
        <f>VLOOKUP($A21,NIR_Algorithm_Cleaned!$A$2:$W$4887,20,FALSE)</f>
        <v>4.49</v>
      </c>
      <c r="R21">
        <f>VLOOKUP($A21,NIR_Algorithm_Cleaned!$A$2:$W$4887,21,FALSE)</f>
        <v>1.46</v>
      </c>
      <c r="S21">
        <f>VLOOKUP($A21,NIR_Algorithm_Cleaned!$A$2:$W$4887,22,FALSE)</f>
        <v>1.37</v>
      </c>
      <c r="T21">
        <f>VLOOKUP($A21,NIR_Algorithm_Cleaned!$A$2:$W$4887,23,FALSE)</f>
        <v>69.569999999999993</v>
      </c>
    </row>
    <row r="22" spans="1:20" x14ac:dyDescent="0.2">
      <c r="A22" s="6" t="s">
        <v>140</v>
      </c>
      <c r="B22" s="6" t="s">
        <v>5142</v>
      </c>
      <c r="C22" s="6" t="s">
        <v>5204</v>
      </c>
      <c r="D22" s="6">
        <f>VLOOKUP($A22,NIR_Algorithm_Cleaned!$A$2:$E$4887,3,FALSE)</f>
        <v>2</v>
      </c>
      <c r="E22" s="6">
        <f>VLOOKUP($A22,NIR_Algorithm_Cleaned!$A$2:$E$4887,4,FALSE)</f>
        <v>2</v>
      </c>
      <c r="F22" s="6">
        <f>VLOOKUP($A22,NIR_Algorithm_Cleaned!$A$2:$E$4887,5,FALSE)</f>
        <v>1</v>
      </c>
      <c r="G22" s="6" t="s">
        <v>5342</v>
      </c>
      <c r="H22" s="6">
        <v>3</v>
      </c>
      <c r="I22" s="6">
        <v>11.91</v>
      </c>
      <c r="J22" s="6" t="s">
        <v>5342</v>
      </c>
      <c r="K22" s="6">
        <v>9.2721834500000003E-2</v>
      </c>
      <c r="L22" s="6" t="s">
        <v>5341</v>
      </c>
      <c r="M22" s="6">
        <v>12.1</v>
      </c>
      <c r="N22" s="6">
        <v>0.39072847682119199</v>
      </c>
      <c r="O22" s="6">
        <f t="shared" si="0"/>
        <v>26.972847682119195</v>
      </c>
      <c r="P22">
        <f>VLOOKUP($A22,NIR_Algorithm_Cleaned!$A$2:$W$4887,19,FALSE)</f>
        <v>9.9499999999999993</v>
      </c>
      <c r="Q22">
        <f>VLOOKUP($A22,NIR_Algorithm_Cleaned!$A$2:$W$4887,20,FALSE)</f>
        <v>4.13</v>
      </c>
      <c r="R22">
        <f>VLOOKUP($A22,NIR_Algorithm_Cleaned!$A$2:$W$4887,21,FALSE)</f>
        <v>1.77</v>
      </c>
      <c r="S22">
        <f>VLOOKUP($A22,NIR_Algorithm_Cleaned!$A$2:$W$4887,22,FALSE)</f>
        <v>1.3</v>
      </c>
      <c r="T22">
        <f>VLOOKUP($A22,NIR_Algorithm_Cleaned!$A$2:$W$4887,23,FALSE)</f>
        <v>72.650000000000006</v>
      </c>
    </row>
    <row r="23" spans="1:20" x14ac:dyDescent="0.2">
      <c r="A23" s="6" t="s">
        <v>140</v>
      </c>
      <c r="B23" s="6" t="s">
        <v>5142</v>
      </c>
      <c r="C23" s="6" t="s">
        <v>5204</v>
      </c>
      <c r="D23" s="6">
        <f>VLOOKUP($A23,NIR_Algorithm_Cleaned!$A$2:$E$4887,3,FALSE)</f>
        <v>2</v>
      </c>
      <c r="E23" s="6">
        <f>VLOOKUP($A23,NIR_Algorithm_Cleaned!$A$2:$E$4887,4,FALSE)</f>
        <v>2</v>
      </c>
      <c r="F23" s="6">
        <f>VLOOKUP($A23,NIR_Algorithm_Cleaned!$A$2:$E$4887,5,FALSE)</f>
        <v>1</v>
      </c>
      <c r="G23" s="6" t="s">
        <v>4994</v>
      </c>
      <c r="H23" s="6">
        <v>2</v>
      </c>
      <c r="I23" s="6">
        <v>12.28</v>
      </c>
      <c r="J23" s="6" t="s">
        <v>5342</v>
      </c>
      <c r="K23" s="6">
        <v>9.2999999999999999E-2</v>
      </c>
      <c r="L23" s="6" t="s">
        <v>5341</v>
      </c>
      <c r="M23" s="6">
        <v>13.9</v>
      </c>
      <c r="N23" s="6">
        <v>0.40460526315789502</v>
      </c>
      <c r="O23" s="6">
        <f t="shared" si="0"/>
        <v>26.560526315789502</v>
      </c>
      <c r="P23">
        <f>VLOOKUP($A23,NIR_Algorithm_Cleaned!$A$2:$W$4887,19,FALSE)</f>
        <v>9.9499999999999993</v>
      </c>
      <c r="Q23">
        <f>VLOOKUP($A23,NIR_Algorithm_Cleaned!$A$2:$W$4887,20,FALSE)</f>
        <v>4.13</v>
      </c>
      <c r="R23">
        <f>VLOOKUP($A23,NIR_Algorithm_Cleaned!$A$2:$W$4887,21,FALSE)</f>
        <v>1.77</v>
      </c>
      <c r="S23">
        <f>VLOOKUP($A23,NIR_Algorithm_Cleaned!$A$2:$W$4887,22,FALSE)</f>
        <v>1.3</v>
      </c>
      <c r="T23">
        <f>VLOOKUP($A23,NIR_Algorithm_Cleaned!$A$2:$W$4887,23,FALSE)</f>
        <v>72.650000000000006</v>
      </c>
    </row>
    <row r="24" spans="1:20" x14ac:dyDescent="0.2">
      <c r="A24" s="6" t="s">
        <v>1139</v>
      </c>
      <c r="B24" s="6" t="s">
        <v>5142</v>
      </c>
      <c r="C24" s="6" t="s">
        <v>5204</v>
      </c>
      <c r="D24" s="6">
        <f>VLOOKUP($A24,NIR_Algorithm_Cleaned!$A$2:$E$4887,3,FALSE)</f>
        <v>2</v>
      </c>
      <c r="E24" s="6">
        <f>VLOOKUP($A24,NIR_Algorithm_Cleaned!$A$2:$E$4887,4,FALSE)</f>
        <v>1</v>
      </c>
      <c r="F24" s="6">
        <f>VLOOKUP($A24,NIR_Algorithm_Cleaned!$A$2:$E$4887,5,FALSE)</f>
        <v>2</v>
      </c>
      <c r="G24" s="6" t="s">
        <v>5342</v>
      </c>
      <c r="H24" s="6">
        <v>4</v>
      </c>
      <c r="I24" s="6">
        <v>12.27</v>
      </c>
      <c r="J24" s="6" t="s">
        <v>5342</v>
      </c>
      <c r="K24" s="6">
        <v>8.7087087090000001E-2</v>
      </c>
      <c r="L24" s="6" t="s">
        <v>5343</v>
      </c>
      <c r="M24" s="6">
        <v>9.1</v>
      </c>
      <c r="N24" s="6">
        <v>0.41196467991169999</v>
      </c>
      <c r="O24" s="6">
        <f t="shared" si="0"/>
        <v>32.096467991169995</v>
      </c>
      <c r="P24">
        <f>VLOOKUP($A24,NIR_Algorithm_Cleaned!$A$2:$W$4887,19,FALSE)</f>
        <v>8.8800000000000008</v>
      </c>
      <c r="Q24">
        <f>VLOOKUP($A24,NIR_Algorithm_Cleaned!$A$2:$W$4887,20,FALSE)</f>
        <v>4.66</v>
      </c>
      <c r="R24">
        <f>VLOOKUP($A24,NIR_Algorithm_Cleaned!$A$2:$W$4887,21,FALSE)</f>
        <v>1.34</v>
      </c>
      <c r="S24">
        <f>VLOOKUP($A24,NIR_Algorithm_Cleaned!$A$2:$W$4887,22,FALSE)</f>
        <v>1.29</v>
      </c>
      <c r="T24">
        <f>VLOOKUP($A24,NIR_Algorithm_Cleaned!$A$2:$W$4887,23,FALSE)</f>
        <v>71.739999999999995</v>
      </c>
    </row>
    <row r="25" spans="1:20" x14ac:dyDescent="0.2">
      <c r="A25" s="6" t="s">
        <v>1139</v>
      </c>
      <c r="B25" s="6" t="s">
        <v>5142</v>
      </c>
      <c r="C25" s="6" t="s">
        <v>5204</v>
      </c>
      <c r="D25" s="6">
        <f>VLOOKUP($A25,NIR_Algorithm_Cleaned!$A$2:$E$4887,3,FALSE)</f>
        <v>2</v>
      </c>
      <c r="E25" s="6">
        <f>VLOOKUP($A25,NIR_Algorithm_Cleaned!$A$2:$E$4887,4,FALSE)</f>
        <v>1</v>
      </c>
      <c r="F25" s="6">
        <f>VLOOKUP($A25,NIR_Algorithm_Cleaned!$A$2:$E$4887,5,FALSE)</f>
        <v>2</v>
      </c>
      <c r="G25" s="6" t="s">
        <v>4994</v>
      </c>
      <c r="H25" s="6">
        <v>2</v>
      </c>
      <c r="I25" s="6">
        <v>12.32</v>
      </c>
      <c r="J25" s="6" t="s">
        <v>5342</v>
      </c>
      <c r="K25" s="6">
        <v>9.0999999999999998E-2</v>
      </c>
      <c r="L25" s="6" t="s">
        <v>5343</v>
      </c>
      <c r="M25" s="6">
        <v>13.1</v>
      </c>
      <c r="N25" s="6">
        <v>0.38536423841059603</v>
      </c>
      <c r="O25" s="6">
        <f t="shared" si="0"/>
        <v>25.4364238410596</v>
      </c>
      <c r="P25">
        <f>VLOOKUP($A25,NIR_Algorithm_Cleaned!$A$2:$W$4887,19,FALSE)</f>
        <v>8.8800000000000008</v>
      </c>
      <c r="Q25">
        <f>VLOOKUP($A25,NIR_Algorithm_Cleaned!$A$2:$W$4887,20,FALSE)</f>
        <v>4.66</v>
      </c>
      <c r="R25">
        <f>VLOOKUP($A25,NIR_Algorithm_Cleaned!$A$2:$W$4887,21,FALSE)</f>
        <v>1.34</v>
      </c>
      <c r="S25">
        <f>VLOOKUP($A25,NIR_Algorithm_Cleaned!$A$2:$W$4887,22,FALSE)</f>
        <v>1.29</v>
      </c>
      <c r="T25">
        <f>VLOOKUP($A25,NIR_Algorithm_Cleaned!$A$2:$W$4887,23,FALSE)</f>
        <v>71.739999999999995</v>
      </c>
    </row>
    <row r="26" spans="1:20" x14ac:dyDescent="0.2">
      <c r="A26" s="6" t="s">
        <v>1343</v>
      </c>
      <c r="B26" s="6" t="s">
        <v>5142</v>
      </c>
      <c r="C26" s="6" t="s">
        <v>5204</v>
      </c>
      <c r="D26" s="6">
        <f>VLOOKUP($A26,NIR_Algorithm_Cleaned!$A$2:$E$4887,3,FALSE)</f>
        <v>2</v>
      </c>
      <c r="E26" s="6">
        <f>VLOOKUP($A26,NIR_Algorithm_Cleaned!$A$2:$E$4887,4,FALSE)</f>
        <v>2</v>
      </c>
      <c r="F26" s="6">
        <f>VLOOKUP($A26,NIR_Algorithm_Cleaned!$A$2:$E$4887,5,FALSE)</f>
        <v>2</v>
      </c>
      <c r="G26" s="6" t="s">
        <v>5342</v>
      </c>
      <c r="H26" s="6">
        <v>2</v>
      </c>
      <c r="I26" s="6">
        <v>12.34</v>
      </c>
      <c r="J26" s="6" t="s">
        <v>5342</v>
      </c>
      <c r="K26" s="6">
        <v>8.7999999999999995E-2</v>
      </c>
      <c r="L26" s="6" t="s">
        <v>5343</v>
      </c>
      <c r="M26" s="6">
        <v>12.5</v>
      </c>
      <c r="N26" s="6">
        <v>0.391891891891892</v>
      </c>
      <c r="O26" s="6">
        <f t="shared" si="0"/>
        <v>26.6891891891892</v>
      </c>
      <c r="P26">
        <f>VLOOKUP($A26,NIR_Algorithm_Cleaned!$A$2:$W$4887,19,FALSE)</f>
        <v>7.69</v>
      </c>
      <c r="Q26">
        <f>VLOOKUP($A26,NIR_Algorithm_Cleaned!$A$2:$W$4887,20,FALSE)</f>
        <v>4.8</v>
      </c>
      <c r="R26">
        <f>VLOOKUP($A26,NIR_Algorithm_Cleaned!$A$2:$W$4887,21,FALSE)</f>
        <v>1.18</v>
      </c>
      <c r="S26">
        <f>VLOOKUP($A26,NIR_Algorithm_Cleaned!$A$2:$W$4887,22,FALSE)</f>
        <v>1.2</v>
      </c>
      <c r="T26">
        <f>VLOOKUP($A26,NIR_Algorithm_Cleaned!$A$2:$W$4887,23,FALSE)</f>
        <v>72.319999999999993</v>
      </c>
    </row>
    <row r="27" spans="1:20" x14ac:dyDescent="0.2">
      <c r="A27" s="6" t="s">
        <v>1343</v>
      </c>
      <c r="B27" s="6" t="s">
        <v>5142</v>
      </c>
      <c r="C27" s="6" t="s">
        <v>5204</v>
      </c>
      <c r="D27" s="6">
        <f>VLOOKUP($A27,NIR_Algorithm_Cleaned!$A$2:$E$4887,3,FALSE)</f>
        <v>2</v>
      </c>
      <c r="E27" s="6">
        <f>VLOOKUP($A27,NIR_Algorithm_Cleaned!$A$2:$E$4887,4,FALSE)</f>
        <v>2</v>
      </c>
      <c r="F27" s="6">
        <f>VLOOKUP($A27,NIR_Algorithm_Cleaned!$A$2:$E$4887,5,FALSE)</f>
        <v>2</v>
      </c>
      <c r="G27" s="6" t="s">
        <v>5342</v>
      </c>
      <c r="H27" s="6">
        <v>2</v>
      </c>
      <c r="I27" s="6">
        <v>12.32</v>
      </c>
      <c r="J27" s="6" t="s">
        <v>4994</v>
      </c>
      <c r="K27" s="6">
        <v>8.6913086910000006E-2</v>
      </c>
      <c r="L27" s="6" t="s">
        <v>5343</v>
      </c>
      <c r="M27" s="6">
        <v>13.5</v>
      </c>
      <c r="N27" s="6">
        <v>0.386131927500871</v>
      </c>
      <c r="O27" s="6">
        <f t="shared" si="0"/>
        <v>25.113192750087102</v>
      </c>
      <c r="P27">
        <f>VLOOKUP($A27,NIR_Algorithm_Cleaned!$A$2:$W$4887,19,FALSE)</f>
        <v>7.69</v>
      </c>
      <c r="Q27">
        <f>VLOOKUP($A27,NIR_Algorithm_Cleaned!$A$2:$W$4887,20,FALSE)</f>
        <v>4.8</v>
      </c>
      <c r="R27">
        <f>VLOOKUP($A27,NIR_Algorithm_Cleaned!$A$2:$W$4887,21,FALSE)</f>
        <v>1.18</v>
      </c>
      <c r="S27">
        <f>VLOOKUP($A27,NIR_Algorithm_Cleaned!$A$2:$W$4887,22,FALSE)</f>
        <v>1.2</v>
      </c>
      <c r="T27">
        <f>VLOOKUP($A27,NIR_Algorithm_Cleaned!$A$2:$W$4887,23,FALSE)</f>
        <v>72.319999999999993</v>
      </c>
    </row>
    <row r="28" spans="1:20" x14ac:dyDescent="0.2">
      <c r="A28" s="6" t="s">
        <v>276</v>
      </c>
      <c r="B28" s="6" t="s">
        <v>4994</v>
      </c>
      <c r="C28" s="6" t="s">
        <v>5206</v>
      </c>
      <c r="D28" s="6">
        <f>VLOOKUP($A28,NIR_Algorithm_Cleaned!$A$2:$E$4887,3,FALSE)</f>
        <v>2</v>
      </c>
      <c r="E28" s="6">
        <f>VLOOKUP($A28,NIR_Algorithm_Cleaned!$A$2:$E$4887,4,FALSE)</f>
        <v>1</v>
      </c>
      <c r="F28" s="6">
        <f>VLOOKUP($A28,NIR_Algorithm_Cleaned!$A$2:$E$4887,5,FALSE)</f>
        <v>1</v>
      </c>
      <c r="G28" s="6" t="s">
        <v>4994</v>
      </c>
      <c r="H28" s="6">
        <v>4</v>
      </c>
      <c r="I28" s="6">
        <v>11.88</v>
      </c>
      <c r="J28" s="6" t="s">
        <v>4994</v>
      </c>
      <c r="K28" s="6">
        <v>7.692307692E-2</v>
      </c>
      <c r="L28" s="6" t="s">
        <v>5341</v>
      </c>
      <c r="M28" s="6">
        <v>11.8</v>
      </c>
      <c r="N28" s="6">
        <v>0.42895424836601298</v>
      </c>
      <c r="O28" s="6">
        <f t="shared" si="0"/>
        <v>31.0954248366013</v>
      </c>
      <c r="P28">
        <f>VLOOKUP($A28,NIR_Algorithm_Cleaned!$A$2:$W$4887,19,FALSE)</f>
        <v>14.9</v>
      </c>
      <c r="Q28">
        <f>VLOOKUP($A28,NIR_Algorithm_Cleaned!$A$2:$W$4887,20,FALSE)</f>
        <v>4.34</v>
      </c>
      <c r="R28">
        <f>VLOOKUP($A28,NIR_Algorithm_Cleaned!$A$2:$W$4887,21,FALSE)</f>
        <v>1.59</v>
      </c>
      <c r="S28">
        <f>VLOOKUP($A28,NIR_Algorithm_Cleaned!$A$2:$W$4887,22,FALSE)</f>
        <v>1.58</v>
      </c>
      <c r="T28">
        <f>VLOOKUP($A28,NIR_Algorithm_Cleaned!$A$2:$W$4887,23,FALSE)</f>
        <v>72.040000000000006</v>
      </c>
    </row>
    <row r="29" spans="1:20" x14ac:dyDescent="0.2">
      <c r="A29" s="6" t="s">
        <v>276</v>
      </c>
      <c r="B29" s="6" t="s">
        <v>4994</v>
      </c>
      <c r="C29" s="6" t="s">
        <v>5206</v>
      </c>
      <c r="D29" s="6">
        <f>VLOOKUP($A29,NIR_Algorithm_Cleaned!$A$2:$E$4887,3,FALSE)</f>
        <v>2</v>
      </c>
      <c r="E29" s="6">
        <f>VLOOKUP($A29,NIR_Algorithm_Cleaned!$A$2:$E$4887,4,FALSE)</f>
        <v>1</v>
      </c>
      <c r="F29" s="6">
        <f>VLOOKUP($A29,NIR_Algorithm_Cleaned!$A$2:$E$4887,5,FALSE)</f>
        <v>1</v>
      </c>
      <c r="G29" s="6" t="s">
        <v>5342</v>
      </c>
      <c r="H29" s="6">
        <v>1</v>
      </c>
      <c r="I29" s="6">
        <v>12.47</v>
      </c>
      <c r="J29" s="6" t="s">
        <v>4994</v>
      </c>
      <c r="K29" s="6">
        <v>7.692307692E-2</v>
      </c>
      <c r="L29" s="6" t="s">
        <v>5341</v>
      </c>
      <c r="M29" s="6">
        <v>11.7</v>
      </c>
      <c r="N29" s="6">
        <v>0.42384105960264901</v>
      </c>
      <c r="O29" s="6">
        <f t="shared" si="0"/>
        <v>30.684105960264905</v>
      </c>
      <c r="P29">
        <f>VLOOKUP($A29,NIR_Algorithm_Cleaned!$A$2:$W$4887,19,FALSE)</f>
        <v>14.9</v>
      </c>
      <c r="Q29">
        <f>VLOOKUP($A29,NIR_Algorithm_Cleaned!$A$2:$W$4887,20,FALSE)</f>
        <v>4.34</v>
      </c>
      <c r="R29">
        <f>VLOOKUP($A29,NIR_Algorithm_Cleaned!$A$2:$W$4887,21,FALSE)</f>
        <v>1.59</v>
      </c>
      <c r="S29">
        <f>VLOOKUP($A29,NIR_Algorithm_Cleaned!$A$2:$W$4887,22,FALSE)</f>
        <v>1.58</v>
      </c>
      <c r="T29">
        <f>VLOOKUP($A29,NIR_Algorithm_Cleaned!$A$2:$W$4887,23,FALSE)</f>
        <v>72.040000000000006</v>
      </c>
    </row>
    <row r="30" spans="1:20" x14ac:dyDescent="0.2">
      <c r="A30" s="6" t="s">
        <v>49</v>
      </c>
      <c r="B30" s="6" t="s">
        <v>4994</v>
      </c>
      <c r="C30" s="6" t="s">
        <v>5206</v>
      </c>
      <c r="D30" s="6">
        <f>VLOOKUP($A30,NIR_Algorithm_Cleaned!$A$2:$E$4887,3,FALSE)</f>
        <v>2</v>
      </c>
      <c r="E30" s="6">
        <f>VLOOKUP($A30,NIR_Algorithm_Cleaned!$A$2:$E$4887,4,FALSE)</f>
        <v>2</v>
      </c>
      <c r="F30" s="6">
        <f>VLOOKUP($A30,NIR_Algorithm_Cleaned!$A$2:$E$4887,5,FALSE)</f>
        <v>1</v>
      </c>
      <c r="G30" s="6" t="s">
        <v>5342</v>
      </c>
      <c r="H30" s="6">
        <v>3</v>
      </c>
      <c r="I30" s="6">
        <v>11.9</v>
      </c>
      <c r="J30" s="6" t="s">
        <v>4994</v>
      </c>
      <c r="K30" s="6">
        <v>8.1000000000000003E-2</v>
      </c>
      <c r="L30" s="6" t="s">
        <v>5341</v>
      </c>
      <c r="M30" s="6">
        <v>11.2</v>
      </c>
      <c r="N30" s="6">
        <v>0.42385964912280699</v>
      </c>
      <c r="O30" s="6">
        <f t="shared" si="0"/>
        <v>31.185964912280699</v>
      </c>
      <c r="P30">
        <f>VLOOKUP($A30,NIR_Algorithm_Cleaned!$A$2:$W$4887,19,FALSE)</f>
        <v>15.01</v>
      </c>
      <c r="Q30">
        <f>VLOOKUP($A30,NIR_Algorithm_Cleaned!$A$2:$W$4887,20,FALSE)</f>
        <v>5.0999999999999996</v>
      </c>
      <c r="R30">
        <f>VLOOKUP($A30,NIR_Algorithm_Cleaned!$A$2:$W$4887,21,FALSE)</f>
        <v>1.62</v>
      </c>
      <c r="S30">
        <f>VLOOKUP($A30,NIR_Algorithm_Cleaned!$A$2:$W$4887,22,FALSE)</f>
        <v>1.61</v>
      </c>
      <c r="T30">
        <f>VLOOKUP($A30,NIR_Algorithm_Cleaned!$A$2:$W$4887,23,FALSE)</f>
        <v>70.78</v>
      </c>
    </row>
    <row r="31" spans="1:20" x14ac:dyDescent="0.2">
      <c r="A31" s="6" t="s">
        <v>49</v>
      </c>
      <c r="B31" s="6" t="s">
        <v>4994</v>
      </c>
      <c r="C31" s="6" t="s">
        <v>5206</v>
      </c>
      <c r="D31" s="6">
        <f>VLOOKUP($A31,NIR_Algorithm_Cleaned!$A$2:$E$4887,3,FALSE)</f>
        <v>2</v>
      </c>
      <c r="E31" s="6">
        <f>VLOOKUP($A31,NIR_Algorithm_Cleaned!$A$2:$E$4887,4,FALSE)</f>
        <v>2</v>
      </c>
      <c r="F31" s="6">
        <f>VLOOKUP($A31,NIR_Algorithm_Cleaned!$A$2:$E$4887,5,FALSE)</f>
        <v>1</v>
      </c>
      <c r="G31" s="6" t="s">
        <v>4994</v>
      </c>
      <c r="H31" s="6">
        <v>1</v>
      </c>
      <c r="I31" s="6">
        <v>12.52</v>
      </c>
      <c r="J31" s="6" t="s">
        <v>4994</v>
      </c>
      <c r="K31" s="6">
        <v>7.9000000000000001E-2</v>
      </c>
      <c r="L31" s="6" t="s">
        <v>5341</v>
      </c>
      <c r="M31" s="6">
        <v>11.5</v>
      </c>
      <c r="N31" s="6">
        <v>0.40200883002207499</v>
      </c>
      <c r="O31" s="6">
        <f t="shared" si="0"/>
        <v>28.700883002207497</v>
      </c>
      <c r="P31">
        <f>VLOOKUP($A31,NIR_Algorithm_Cleaned!$A$2:$W$4887,19,FALSE)</f>
        <v>15.01</v>
      </c>
      <c r="Q31">
        <f>VLOOKUP($A31,NIR_Algorithm_Cleaned!$A$2:$W$4887,20,FALSE)</f>
        <v>5.0999999999999996</v>
      </c>
      <c r="R31">
        <f>VLOOKUP($A31,NIR_Algorithm_Cleaned!$A$2:$W$4887,21,FALSE)</f>
        <v>1.62</v>
      </c>
      <c r="S31">
        <f>VLOOKUP($A31,NIR_Algorithm_Cleaned!$A$2:$W$4887,22,FALSE)</f>
        <v>1.61</v>
      </c>
      <c r="T31">
        <f>VLOOKUP($A31,NIR_Algorithm_Cleaned!$A$2:$W$4887,23,FALSE)</f>
        <v>70.78</v>
      </c>
    </row>
    <row r="32" spans="1:20" s="10" customFormat="1" x14ac:dyDescent="0.2">
      <c r="A32" s="9" t="s">
        <v>1822</v>
      </c>
      <c r="B32" s="9" t="s">
        <v>4994</v>
      </c>
      <c r="C32" s="9" t="s">
        <v>5206</v>
      </c>
      <c r="D32" s="9">
        <f>VLOOKUP($A32,NIR_Algorithm_Cleaned!$A$2:$E$4887,3,FALSE)</f>
        <v>2</v>
      </c>
      <c r="E32" s="9">
        <f>VLOOKUP($A32,NIR_Algorithm_Cleaned!$A$2:$E$4887,4,FALSE)</f>
        <v>1</v>
      </c>
      <c r="F32" s="9">
        <f>VLOOKUP($A32,NIR_Algorithm_Cleaned!$A$2:$E$4887,5,FALSE)</f>
        <v>2</v>
      </c>
      <c r="G32" s="9" t="s">
        <v>5342</v>
      </c>
      <c r="H32" s="9">
        <v>3</v>
      </c>
      <c r="I32" s="9">
        <v>12.35</v>
      </c>
      <c r="J32" s="9" t="s">
        <v>5342</v>
      </c>
      <c r="K32" s="9">
        <v>8.2000000000000003E-2</v>
      </c>
      <c r="L32" s="9" t="s">
        <v>5343</v>
      </c>
      <c r="M32" s="9">
        <v>6.7</v>
      </c>
      <c r="N32" s="9">
        <v>0.48516469153015002</v>
      </c>
      <c r="O32" s="9">
        <f t="shared" si="0"/>
        <v>41.816469153014999</v>
      </c>
      <c r="P32" s="10">
        <f>VLOOKUP($A32,NIR_Algorithm_Cleaned!$A$2:$W$4887,19,FALSE)</f>
        <v>12.71</v>
      </c>
      <c r="Q32" s="10">
        <f>VLOOKUP($A32,NIR_Algorithm_Cleaned!$A$2:$W$4887,20,FALSE)</f>
        <v>3.67</v>
      </c>
      <c r="R32" s="10">
        <f>VLOOKUP($A32,NIR_Algorithm_Cleaned!$A$2:$W$4887,21,FALSE)</f>
        <v>1.85</v>
      </c>
      <c r="S32" s="10">
        <f>VLOOKUP($A32,NIR_Algorithm_Cleaned!$A$2:$W$4887,22,FALSE)</f>
        <v>1.58</v>
      </c>
      <c r="T32" s="10">
        <f>VLOOKUP($A32,NIR_Algorithm_Cleaned!$A$2:$W$4887,23,FALSE)</f>
        <v>69.010000000000005</v>
      </c>
    </row>
    <row r="33" spans="1:20" s="10" customFormat="1" x14ac:dyDescent="0.2">
      <c r="A33" s="9" t="s">
        <v>1812</v>
      </c>
      <c r="B33" s="9" t="s">
        <v>4994</v>
      </c>
      <c r="C33" s="9" t="s">
        <v>5206</v>
      </c>
      <c r="D33" s="9">
        <f>VLOOKUP($A33,NIR_Algorithm_Cleaned!$A$2:$E$4887,3,FALSE)</f>
        <v>2</v>
      </c>
      <c r="E33" s="9">
        <f>VLOOKUP($A33,NIR_Algorithm_Cleaned!$A$2:$E$4887,4,FALSE)</f>
        <v>2</v>
      </c>
      <c r="F33" s="9">
        <f>VLOOKUP($A33,NIR_Algorithm_Cleaned!$A$2:$E$4887,5,FALSE)</f>
        <v>2</v>
      </c>
      <c r="G33" s="9" t="s">
        <v>4994</v>
      </c>
      <c r="H33" s="9">
        <v>1</v>
      </c>
      <c r="I33" s="9">
        <v>12.32</v>
      </c>
      <c r="J33" s="9" t="s">
        <v>5342</v>
      </c>
      <c r="K33" s="9">
        <v>7.9920079919999998E-2</v>
      </c>
      <c r="L33" s="9" t="s">
        <v>5343</v>
      </c>
      <c r="M33" s="9">
        <v>8.1999999999999993</v>
      </c>
      <c r="N33" s="9">
        <v>0.488366445916115</v>
      </c>
      <c r="O33" s="9">
        <f t="shared" si="0"/>
        <v>40.6366445916115</v>
      </c>
      <c r="P33" s="10">
        <f>VLOOKUP($A33,NIR_Algorithm_Cleaned!$A$2:$W$4887,19,FALSE)</f>
        <v>12.67</v>
      </c>
      <c r="Q33" s="10">
        <f>VLOOKUP($A33,NIR_Algorithm_Cleaned!$A$2:$W$4887,20,FALSE)</f>
        <v>4.17</v>
      </c>
      <c r="R33" s="10">
        <f>VLOOKUP($A33,NIR_Algorithm_Cleaned!$A$2:$W$4887,21,FALSE)</f>
        <v>1.69</v>
      </c>
      <c r="S33" s="10">
        <f>VLOOKUP($A33,NIR_Algorithm_Cleaned!$A$2:$W$4887,22,FALSE)</f>
        <v>1.51</v>
      </c>
      <c r="T33" s="10">
        <f>VLOOKUP($A33,NIR_Algorithm_Cleaned!$A$2:$W$4887,23,FALSE)</f>
        <v>69.709999999999994</v>
      </c>
    </row>
    <row r="34" spans="1:20" x14ac:dyDescent="0.2">
      <c r="A34" s="6" t="s">
        <v>557</v>
      </c>
      <c r="B34" s="6" t="s">
        <v>4763</v>
      </c>
      <c r="C34" s="6" t="s">
        <v>5208</v>
      </c>
      <c r="D34" s="6">
        <f>VLOOKUP($A34,NIR_Algorithm_Cleaned!$A$2:$E$4887,3,FALSE)</f>
        <v>1</v>
      </c>
      <c r="E34" s="6">
        <f>VLOOKUP($A34,NIR_Algorithm_Cleaned!$A$2:$E$4887,4,FALSE)</f>
        <v>1</v>
      </c>
      <c r="F34" s="6">
        <f>VLOOKUP($A34,NIR_Algorithm_Cleaned!$A$2:$E$4887,5,FALSE)</f>
        <v>1</v>
      </c>
      <c r="G34" s="6" t="s">
        <v>5342</v>
      </c>
      <c r="H34" s="6">
        <v>2</v>
      </c>
      <c r="I34" s="6">
        <v>12.27</v>
      </c>
      <c r="J34" s="6" t="s">
        <v>5342</v>
      </c>
      <c r="K34" s="6">
        <v>9.59040959E-2</v>
      </c>
      <c r="L34" s="6" t="s">
        <v>5341</v>
      </c>
      <c r="M34" s="6">
        <v>10</v>
      </c>
      <c r="N34" s="6">
        <v>0.49337719298245603</v>
      </c>
      <c r="O34" s="6">
        <f t="shared" si="0"/>
        <v>39.337719298245602</v>
      </c>
      <c r="P34">
        <f>VLOOKUP($A34,NIR_Algorithm_Cleaned!$A$2:$W$4887,19,FALSE)</f>
        <v>17.100000000000001</v>
      </c>
      <c r="Q34">
        <f>VLOOKUP($A34,NIR_Algorithm_Cleaned!$A$2:$W$4887,20,FALSE)</f>
        <v>5.07</v>
      </c>
      <c r="R34">
        <f>VLOOKUP($A34,NIR_Algorithm_Cleaned!$A$2:$W$4887,21,FALSE)</f>
        <v>2.04</v>
      </c>
      <c r="S34">
        <f>VLOOKUP($A34,NIR_Algorithm_Cleaned!$A$2:$W$4887,22,FALSE)</f>
        <v>1.79</v>
      </c>
      <c r="T34">
        <f>VLOOKUP($A34,NIR_Algorithm_Cleaned!$A$2:$W$4887,23,FALSE)</f>
        <v>69.290000000000006</v>
      </c>
    </row>
    <row r="35" spans="1:20" x14ac:dyDescent="0.2">
      <c r="A35" s="6" t="s">
        <v>557</v>
      </c>
      <c r="B35" s="6" t="s">
        <v>4763</v>
      </c>
      <c r="C35" s="6" t="s">
        <v>5208</v>
      </c>
      <c r="D35" s="6">
        <f>VLOOKUP($A35,NIR_Algorithm_Cleaned!$A$2:$E$4887,3,FALSE)</f>
        <v>1</v>
      </c>
      <c r="E35" s="6">
        <f>VLOOKUP($A35,NIR_Algorithm_Cleaned!$A$2:$E$4887,4,FALSE)</f>
        <v>1</v>
      </c>
      <c r="F35" s="6">
        <f>VLOOKUP($A35,NIR_Algorithm_Cleaned!$A$2:$E$4887,5,FALSE)</f>
        <v>1</v>
      </c>
      <c r="G35" s="6" t="s">
        <v>5342</v>
      </c>
      <c r="H35" s="6">
        <v>4</v>
      </c>
      <c r="I35" s="6">
        <v>12.23</v>
      </c>
      <c r="J35" s="6" t="s">
        <v>5342</v>
      </c>
      <c r="K35" s="6">
        <v>9.1908091910000003E-2</v>
      </c>
      <c r="L35" s="6" t="s">
        <v>5341</v>
      </c>
      <c r="M35" s="6">
        <v>10.1</v>
      </c>
      <c r="N35" s="6">
        <v>0.44078947368421101</v>
      </c>
      <c r="O35" s="6">
        <f t="shared" si="0"/>
        <v>33.978947368421096</v>
      </c>
      <c r="P35">
        <f>VLOOKUP($A35,NIR_Algorithm_Cleaned!$A$2:$W$4887,19,FALSE)</f>
        <v>17.100000000000001</v>
      </c>
      <c r="Q35">
        <f>VLOOKUP($A35,NIR_Algorithm_Cleaned!$A$2:$W$4887,20,FALSE)</f>
        <v>5.07</v>
      </c>
      <c r="R35">
        <f>VLOOKUP($A35,NIR_Algorithm_Cleaned!$A$2:$W$4887,21,FALSE)</f>
        <v>2.04</v>
      </c>
      <c r="S35">
        <f>VLOOKUP($A35,NIR_Algorithm_Cleaned!$A$2:$W$4887,22,FALSE)</f>
        <v>1.79</v>
      </c>
      <c r="T35">
        <f>VLOOKUP($A35,NIR_Algorithm_Cleaned!$A$2:$W$4887,23,FALSE)</f>
        <v>69.290000000000006</v>
      </c>
    </row>
    <row r="36" spans="1:20" x14ac:dyDescent="0.2">
      <c r="A36" s="6" t="s">
        <v>862</v>
      </c>
      <c r="B36" s="6" t="s">
        <v>4763</v>
      </c>
      <c r="C36" s="6" t="s">
        <v>5208</v>
      </c>
      <c r="D36" s="6">
        <f>VLOOKUP($A36,NIR_Algorithm_Cleaned!$A$2:$E$4887,3,FALSE)</f>
        <v>1</v>
      </c>
      <c r="E36" s="6">
        <f>VLOOKUP($A36,NIR_Algorithm_Cleaned!$A$2:$E$4887,4,FALSE)</f>
        <v>2</v>
      </c>
      <c r="F36" s="6">
        <f>VLOOKUP($A36,NIR_Algorithm_Cleaned!$A$2:$E$4887,5,FALSE)</f>
        <v>1</v>
      </c>
      <c r="G36" s="6" t="s">
        <v>5342</v>
      </c>
      <c r="H36" s="6">
        <v>4</v>
      </c>
      <c r="I36" s="6">
        <v>12.26</v>
      </c>
      <c r="J36" s="6" t="s">
        <v>4994</v>
      </c>
      <c r="K36" s="6">
        <v>9.7804391219999995E-2</v>
      </c>
      <c r="L36" s="6" t="s">
        <v>5341</v>
      </c>
      <c r="M36" s="6">
        <v>10</v>
      </c>
      <c r="N36" s="6">
        <v>0.49671052631578999</v>
      </c>
      <c r="O36" s="6">
        <f t="shared" si="0"/>
        <v>39.671052631579002</v>
      </c>
      <c r="P36">
        <f>VLOOKUP($A36,NIR_Algorithm_Cleaned!$A$2:$W$4887,19,FALSE)</f>
        <v>15.12</v>
      </c>
      <c r="Q36">
        <f>VLOOKUP($A36,NIR_Algorithm_Cleaned!$A$2:$W$4887,20,FALSE)</f>
        <v>5.96</v>
      </c>
      <c r="R36">
        <f>VLOOKUP($A36,NIR_Algorithm_Cleaned!$A$2:$W$4887,21,FALSE)</f>
        <v>2.0499999999999998</v>
      </c>
      <c r="S36">
        <f>VLOOKUP($A36,NIR_Algorithm_Cleaned!$A$2:$W$4887,22,FALSE)</f>
        <v>1.76</v>
      </c>
      <c r="T36">
        <f>VLOOKUP($A36,NIR_Algorithm_Cleaned!$A$2:$W$4887,23,FALSE)</f>
        <v>69.02</v>
      </c>
    </row>
    <row r="37" spans="1:20" x14ac:dyDescent="0.2">
      <c r="A37" s="6" t="s">
        <v>862</v>
      </c>
      <c r="B37" s="6" t="s">
        <v>4763</v>
      </c>
      <c r="C37" s="6" t="s">
        <v>5208</v>
      </c>
      <c r="D37" s="6">
        <f>VLOOKUP($A37,NIR_Algorithm_Cleaned!$A$2:$E$4887,3,FALSE)</f>
        <v>1</v>
      </c>
      <c r="E37" s="6">
        <f>VLOOKUP($A37,NIR_Algorithm_Cleaned!$A$2:$E$4887,4,FALSE)</f>
        <v>2</v>
      </c>
      <c r="F37" s="6">
        <f>VLOOKUP($A37,NIR_Algorithm_Cleaned!$A$2:$E$4887,5,FALSE)</f>
        <v>1</v>
      </c>
      <c r="G37" s="6" t="s">
        <v>4994</v>
      </c>
      <c r="H37" s="6">
        <v>4</v>
      </c>
      <c r="I37" s="6">
        <v>12.04</v>
      </c>
      <c r="J37" s="6" t="s">
        <v>4994</v>
      </c>
      <c r="K37" s="6">
        <v>6.6933066929999993E-2</v>
      </c>
      <c r="L37" s="6" t="s">
        <v>5341</v>
      </c>
      <c r="M37" s="6">
        <v>11</v>
      </c>
      <c r="N37" s="6">
        <v>0.46688741721854299</v>
      </c>
      <c r="O37" s="6">
        <f t="shared" si="0"/>
        <v>35.688741721854299</v>
      </c>
      <c r="P37">
        <f>VLOOKUP($A37,NIR_Algorithm_Cleaned!$A$2:$W$4887,19,FALSE)</f>
        <v>15.12</v>
      </c>
      <c r="Q37">
        <f>VLOOKUP($A37,NIR_Algorithm_Cleaned!$A$2:$W$4887,20,FALSE)</f>
        <v>5.96</v>
      </c>
      <c r="R37">
        <f>VLOOKUP($A37,NIR_Algorithm_Cleaned!$A$2:$W$4887,21,FALSE)</f>
        <v>2.0499999999999998</v>
      </c>
      <c r="S37">
        <f>VLOOKUP($A37,NIR_Algorithm_Cleaned!$A$2:$W$4887,22,FALSE)</f>
        <v>1.76</v>
      </c>
      <c r="T37">
        <f>VLOOKUP($A37,NIR_Algorithm_Cleaned!$A$2:$W$4887,23,FALSE)</f>
        <v>69.02</v>
      </c>
    </row>
    <row r="38" spans="1:20" s="10" customFormat="1" x14ac:dyDescent="0.2">
      <c r="A38" s="9" t="s">
        <v>1826</v>
      </c>
      <c r="B38" s="9" t="s">
        <v>4763</v>
      </c>
      <c r="C38" s="9" t="s">
        <v>5208</v>
      </c>
      <c r="D38" s="9">
        <f>VLOOKUP($A38,NIR_Algorithm_Cleaned!$A$2:$E$4887,3,FALSE)</f>
        <v>1</v>
      </c>
      <c r="E38" s="9">
        <f>VLOOKUP($A38,NIR_Algorithm_Cleaned!$A$2:$E$4887,4,FALSE)</f>
        <v>1</v>
      </c>
      <c r="F38" s="9">
        <f>VLOOKUP($A38,NIR_Algorithm_Cleaned!$A$2:$E$4887,5,FALSE)</f>
        <v>2</v>
      </c>
      <c r="G38" s="9" t="s">
        <v>4994</v>
      </c>
      <c r="H38" s="9">
        <v>3</v>
      </c>
      <c r="I38" s="9">
        <v>12.19</v>
      </c>
      <c r="J38" s="9" t="s">
        <v>5342</v>
      </c>
      <c r="K38" s="9">
        <v>9.3093093089999995E-2</v>
      </c>
      <c r="L38" s="9" t="s">
        <v>5343</v>
      </c>
      <c r="M38" s="9">
        <v>6.1</v>
      </c>
      <c r="N38" s="9">
        <v>0.47507726269315698</v>
      </c>
      <c r="O38" s="9">
        <f t="shared" si="0"/>
        <v>41.407726269315695</v>
      </c>
      <c r="P38" s="10">
        <f>VLOOKUP($A38,NIR_Algorithm_Cleaned!$A$2:$W$4887,19,FALSE)</f>
        <v>12.32</v>
      </c>
      <c r="Q38" s="10">
        <f>VLOOKUP($A38,NIR_Algorithm_Cleaned!$A$2:$W$4887,20,FALSE)</f>
        <v>5.62</v>
      </c>
      <c r="R38" s="10">
        <f>VLOOKUP($A38,NIR_Algorithm_Cleaned!$A$2:$W$4887,21,FALSE)</f>
        <v>2.02</v>
      </c>
      <c r="S38" s="10">
        <f>VLOOKUP($A38,NIR_Algorithm_Cleaned!$A$2:$W$4887,22,FALSE)</f>
        <v>1.6</v>
      </c>
      <c r="T38" s="10">
        <f>VLOOKUP($A38,NIR_Algorithm_Cleaned!$A$2:$W$4887,23,FALSE)</f>
        <v>66.930000000000007</v>
      </c>
    </row>
    <row r="39" spans="1:20" x14ac:dyDescent="0.2">
      <c r="A39" s="6" t="s">
        <v>1862</v>
      </c>
      <c r="B39" s="6" t="s">
        <v>4763</v>
      </c>
      <c r="C39" s="6" t="s">
        <v>5208</v>
      </c>
      <c r="D39" s="6">
        <f>VLOOKUP($A39,NIR_Algorithm_Cleaned!$A$2:$E$4887,3,FALSE)</f>
        <v>1</v>
      </c>
      <c r="E39" s="6">
        <f>VLOOKUP($A39,NIR_Algorithm_Cleaned!$A$2:$E$4887,4,FALSE)</f>
        <v>2</v>
      </c>
      <c r="F39" s="6">
        <f>VLOOKUP($A39,NIR_Algorithm_Cleaned!$A$2:$E$4887,5,FALSE)</f>
        <v>2</v>
      </c>
      <c r="G39" s="6" t="s">
        <v>4994</v>
      </c>
      <c r="H39" s="6">
        <v>4</v>
      </c>
      <c r="I39" s="6">
        <v>12.19</v>
      </c>
      <c r="J39" s="6" t="s">
        <v>5342</v>
      </c>
      <c r="K39" s="6">
        <v>9.0999999999999998E-2</v>
      </c>
      <c r="L39" s="6" t="s">
        <v>5343</v>
      </c>
      <c r="M39" s="6">
        <v>5</v>
      </c>
      <c r="N39" s="6">
        <v>0.50331125827814605</v>
      </c>
      <c r="O39" s="6">
        <f t="shared" si="0"/>
        <v>45.331125827814603</v>
      </c>
      <c r="P39">
        <f>VLOOKUP($A39,NIR_Algorithm_Cleaned!$A$2:$W$4887,19,FALSE)</f>
        <v>13.1</v>
      </c>
      <c r="Q39">
        <f>VLOOKUP($A39,NIR_Algorithm_Cleaned!$A$2:$W$4887,20,FALSE)</f>
        <v>5.34</v>
      </c>
      <c r="R39">
        <f>VLOOKUP($A39,NIR_Algorithm_Cleaned!$A$2:$W$4887,21,FALSE)</f>
        <v>1.84</v>
      </c>
      <c r="S39">
        <f>VLOOKUP($A39,NIR_Algorithm_Cleaned!$A$2:$W$4887,22,FALSE)</f>
        <v>1.63</v>
      </c>
      <c r="T39">
        <f>VLOOKUP($A39,NIR_Algorithm_Cleaned!$A$2:$W$4887,23,FALSE)</f>
        <v>68.319999999999993</v>
      </c>
    </row>
    <row r="40" spans="1:20" x14ac:dyDescent="0.2">
      <c r="A40" s="6" t="s">
        <v>1862</v>
      </c>
      <c r="B40" s="6" t="s">
        <v>4763</v>
      </c>
      <c r="C40" s="6" t="s">
        <v>5208</v>
      </c>
      <c r="D40" s="6">
        <f>VLOOKUP($A40,NIR_Algorithm_Cleaned!$A$2:$E$4887,3,FALSE)</f>
        <v>1</v>
      </c>
      <c r="E40" s="6">
        <f>VLOOKUP($A40,NIR_Algorithm_Cleaned!$A$2:$E$4887,4,FALSE)</f>
        <v>2</v>
      </c>
      <c r="F40" s="6">
        <f>VLOOKUP($A40,NIR_Algorithm_Cleaned!$A$2:$E$4887,5,FALSE)</f>
        <v>2</v>
      </c>
      <c r="G40" s="6" t="s">
        <v>4994</v>
      </c>
      <c r="H40" s="6">
        <v>3</v>
      </c>
      <c r="I40" s="6">
        <v>12.22</v>
      </c>
      <c r="J40" s="6" t="s">
        <v>4994</v>
      </c>
      <c r="K40" s="6">
        <v>9.6000000000000002E-2</v>
      </c>
      <c r="L40" s="6" t="s">
        <v>5343</v>
      </c>
      <c r="M40" s="6">
        <v>5.2</v>
      </c>
      <c r="N40" s="6">
        <v>0.49</v>
      </c>
      <c r="O40" s="6">
        <f t="shared" si="0"/>
        <v>43.8</v>
      </c>
      <c r="P40">
        <f>VLOOKUP($A40,NIR_Algorithm_Cleaned!$A$2:$W$4887,19,FALSE)</f>
        <v>13.1</v>
      </c>
      <c r="Q40">
        <f>VLOOKUP($A40,NIR_Algorithm_Cleaned!$A$2:$W$4887,20,FALSE)</f>
        <v>5.34</v>
      </c>
      <c r="R40">
        <f>VLOOKUP($A40,NIR_Algorithm_Cleaned!$A$2:$W$4887,21,FALSE)</f>
        <v>1.84</v>
      </c>
      <c r="S40">
        <f>VLOOKUP($A40,NIR_Algorithm_Cleaned!$A$2:$W$4887,22,FALSE)</f>
        <v>1.63</v>
      </c>
      <c r="T40">
        <f>VLOOKUP($A40,NIR_Algorithm_Cleaned!$A$2:$W$4887,23,FALSE)</f>
        <v>68.319999999999993</v>
      </c>
    </row>
    <row r="41" spans="1:20" x14ac:dyDescent="0.2">
      <c r="A41" s="6" t="s">
        <v>120</v>
      </c>
      <c r="B41" s="6" t="s">
        <v>4721</v>
      </c>
      <c r="C41" s="6" t="s">
        <v>5209</v>
      </c>
      <c r="D41" s="6">
        <f>VLOOKUP($A41,NIR_Algorithm_Cleaned!$A$2:$E$4887,3,FALSE)</f>
        <v>1</v>
      </c>
      <c r="E41" s="6">
        <f>VLOOKUP($A41,NIR_Algorithm_Cleaned!$A$2:$E$4887,4,FALSE)</f>
        <v>1</v>
      </c>
      <c r="F41" s="6">
        <f>VLOOKUP($A41,NIR_Algorithm_Cleaned!$A$2:$E$4887,5,FALSE)</f>
        <v>1</v>
      </c>
      <c r="G41" s="6" t="s">
        <v>4994</v>
      </c>
      <c r="H41" s="6">
        <v>1</v>
      </c>
      <c r="I41" s="6">
        <v>11.97</v>
      </c>
      <c r="J41" s="6" t="s">
        <v>5342</v>
      </c>
      <c r="K41" s="6">
        <v>8.0919080919999997E-2</v>
      </c>
      <c r="L41" s="6" t="s">
        <v>5341</v>
      </c>
      <c r="M41" s="6">
        <v>10.1</v>
      </c>
      <c r="N41" s="6">
        <v>0.41666666666666702</v>
      </c>
      <c r="O41" s="6">
        <f t="shared" si="0"/>
        <v>31.566666666666698</v>
      </c>
      <c r="P41">
        <f>VLOOKUP($A41,NIR_Algorithm_Cleaned!$A$2:$W$4887,19,FALSE)</f>
        <v>12.54</v>
      </c>
      <c r="Q41">
        <f>VLOOKUP($A41,NIR_Algorithm_Cleaned!$A$2:$W$4887,20,FALSE)</f>
        <v>4.9800000000000004</v>
      </c>
      <c r="R41">
        <f>VLOOKUP($A41,NIR_Algorithm_Cleaned!$A$2:$W$4887,21,FALSE)</f>
        <v>1.77</v>
      </c>
      <c r="S41">
        <f>VLOOKUP($A41,NIR_Algorithm_Cleaned!$A$2:$W$4887,22,FALSE)</f>
        <v>1.51</v>
      </c>
      <c r="T41">
        <f>VLOOKUP($A41,NIR_Algorithm_Cleaned!$A$2:$W$4887,23,FALSE)</f>
        <v>70.540000000000006</v>
      </c>
    </row>
    <row r="42" spans="1:20" x14ac:dyDescent="0.2">
      <c r="A42" s="6" t="s">
        <v>120</v>
      </c>
      <c r="B42" s="6" t="s">
        <v>4721</v>
      </c>
      <c r="C42" s="6" t="s">
        <v>5209</v>
      </c>
      <c r="D42" s="6">
        <f>VLOOKUP($A42,NIR_Algorithm_Cleaned!$A$2:$E$4887,3,FALSE)</f>
        <v>1</v>
      </c>
      <c r="E42" s="6">
        <f>VLOOKUP($A42,NIR_Algorithm_Cleaned!$A$2:$E$4887,4,FALSE)</f>
        <v>1</v>
      </c>
      <c r="F42" s="6">
        <f>VLOOKUP($A42,NIR_Algorithm_Cleaned!$A$2:$E$4887,5,FALSE)</f>
        <v>1</v>
      </c>
      <c r="G42" s="6" t="s">
        <v>5342</v>
      </c>
      <c r="H42" s="6">
        <v>3</v>
      </c>
      <c r="I42" s="6" t="s">
        <v>5207</v>
      </c>
      <c r="J42" s="6" t="s">
        <v>4994</v>
      </c>
      <c r="K42" s="6">
        <v>8.5914085909999993E-2</v>
      </c>
      <c r="L42" s="6" t="s">
        <v>5341</v>
      </c>
      <c r="M42" s="6">
        <v>10.5</v>
      </c>
      <c r="N42" s="6">
        <v>0.41640147931538701</v>
      </c>
      <c r="O42" s="6">
        <f t="shared" si="0"/>
        <v>31.140147931538699</v>
      </c>
      <c r="P42">
        <f>VLOOKUP($A42,NIR_Algorithm_Cleaned!$A$2:$W$4887,19,FALSE)</f>
        <v>12.54</v>
      </c>
      <c r="Q42">
        <f>VLOOKUP($A42,NIR_Algorithm_Cleaned!$A$2:$W$4887,20,FALSE)</f>
        <v>4.9800000000000004</v>
      </c>
      <c r="R42">
        <f>VLOOKUP($A42,NIR_Algorithm_Cleaned!$A$2:$W$4887,21,FALSE)</f>
        <v>1.77</v>
      </c>
      <c r="S42">
        <f>VLOOKUP($A42,NIR_Algorithm_Cleaned!$A$2:$W$4887,22,FALSE)</f>
        <v>1.51</v>
      </c>
      <c r="T42">
        <f>VLOOKUP($A42,NIR_Algorithm_Cleaned!$A$2:$W$4887,23,FALSE)</f>
        <v>70.540000000000006</v>
      </c>
    </row>
    <row r="43" spans="1:20" x14ac:dyDescent="0.2">
      <c r="A43" s="6" t="s">
        <v>601</v>
      </c>
      <c r="B43" s="6" t="s">
        <v>4721</v>
      </c>
      <c r="C43" s="6" t="s">
        <v>5209</v>
      </c>
      <c r="D43" s="6">
        <f>VLOOKUP($A43,NIR_Algorithm_Cleaned!$A$2:$E$4887,3,FALSE)</f>
        <v>1</v>
      </c>
      <c r="E43" s="6">
        <f>VLOOKUP($A43,NIR_Algorithm_Cleaned!$A$2:$E$4887,4,FALSE)</f>
        <v>2</v>
      </c>
      <c r="F43" s="6">
        <f>VLOOKUP($A43,NIR_Algorithm_Cleaned!$A$2:$E$4887,5,FALSE)</f>
        <v>1</v>
      </c>
      <c r="G43" s="6" t="s">
        <v>5342</v>
      </c>
      <c r="H43" s="6">
        <v>4</v>
      </c>
      <c r="I43" s="6">
        <v>11.98</v>
      </c>
      <c r="J43" s="6" t="s">
        <v>5342</v>
      </c>
      <c r="K43" s="6">
        <v>8.4745762710000005E-2</v>
      </c>
      <c r="L43" s="6" t="s">
        <v>5341</v>
      </c>
      <c r="M43" s="6">
        <v>9.8000000000000007</v>
      </c>
      <c r="N43" s="6">
        <v>0.42248366013071897</v>
      </c>
      <c r="O43" s="6">
        <f t="shared" si="0"/>
        <v>32.44836601307189</v>
      </c>
      <c r="P43">
        <f>VLOOKUP($A43,NIR_Algorithm_Cleaned!$A$2:$W$4887,19,FALSE)</f>
        <v>12.95</v>
      </c>
      <c r="Q43">
        <f>VLOOKUP($A43,NIR_Algorithm_Cleaned!$A$2:$W$4887,20,FALSE)</f>
        <v>4.29</v>
      </c>
      <c r="R43">
        <f>VLOOKUP($A43,NIR_Algorithm_Cleaned!$A$2:$W$4887,21,FALSE)</f>
        <v>1.77</v>
      </c>
      <c r="S43">
        <f>VLOOKUP($A43,NIR_Algorithm_Cleaned!$A$2:$W$4887,22,FALSE)</f>
        <v>1.52</v>
      </c>
      <c r="T43">
        <f>VLOOKUP($A43,NIR_Algorithm_Cleaned!$A$2:$W$4887,23,FALSE)</f>
        <v>70.28</v>
      </c>
    </row>
    <row r="44" spans="1:20" x14ac:dyDescent="0.2">
      <c r="A44" s="6" t="s">
        <v>601</v>
      </c>
      <c r="B44" s="6" t="s">
        <v>4721</v>
      </c>
      <c r="C44" s="6" t="s">
        <v>5209</v>
      </c>
      <c r="D44" s="6">
        <f>VLOOKUP($A44,NIR_Algorithm_Cleaned!$A$2:$E$4887,3,FALSE)</f>
        <v>1</v>
      </c>
      <c r="E44" s="6">
        <f>VLOOKUP($A44,NIR_Algorithm_Cleaned!$A$2:$E$4887,4,FALSE)</f>
        <v>2</v>
      </c>
      <c r="F44" s="6">
        <f>VLOOKUP($A44,NIR_Algorithm_Cleaned!$A$2:$E$4887,5,FALSE)</f>
        <v>1</v>
      </c>
      <c r="G44" s="6" t="s">
        <v>4994</v>
      </c>
      <c r="H44" s="6">
        <v>1</v>
      </c>
      <c r="I44" s="6">
        <v>12.33</v>
      </c>
      <c r="J44" s="6" t="s">
        <v>5342</v>
      </c>
      <c r="K44" s="6">
        <v>7.7844311380000003E-2</v>
      </c>
      <c r="L44" s="6" t="s">
        <v>5341</v>
      </c>
      <c r="M44" s="6">
        <v>10.7</v>
      </c>
      <c r="N44" s="6">
        <v>0.41830065359477098</v>
      </c>
      <c r="O44" s="6">
        <f t="shared" si="0"/>
        <v>31.130065359477097</v>
      </c>
      <c r="P44">
        <f>VLOOKUP($A44,NIR_Algorithm_Cleaned!$A$2:$W$4887,19,FALSE)</f>
        <v>12.95</v>
      </c>
      <c r="Q44">
        <f>VLOOKUP($A44,NIR_Algorithm_Cleaned!$A$2:$W$4887,20,FALSE)</f>
        <v>4.29</v>
      </c>
      <c r="R44">
        <f>VLOOKUP($A44,NIR_Algorithm_Cleaned!$A$2:$W$4887,21,FALSE)</f>
        <v>1.77</v>
      </c>
      <c r="S44">
        <f>VLOOKUP($A44,NIR_Algorithm_Cleaned!$A$2:$W$4887,22,FALSE)</f>
        <v>1.52</v>
      </c>
      <c r="T44">
        <f>VLOOKUP($A44,NIR_Algorithm_Cleaned!$A$2:$W$4887,23,FALSE)</f>
        <v>70.28</v>
      </c>
    </row>
    <row r="45" spans="1:20" s="10" customFormat="1" x14ac:dyDescent="0.2">
      <c r="A45" s="9" t="s">
        <v>1539</v>
      </c>
      <c r="B45" s="9" t="s">
        <v>4721</v>
      </c>
      <c r="C45" s="9" t="s">
        <v>5209</v>
      </c>
      <c r="D45" s="9">
        <f>VLOOKUP($A45,NIR_Algorithm_Cleaned!$A$2:$E$4887,3,FALSE)</f>
        <v>1</v>
      </c>
      <c r="E45" s="9">
        <f>VLOOKUP($A45,NIR_Algorithm_Cleaned!$A$2:$E$4887,4,FALSE)</f>
        <v>1</v>
      </c>
      <c r="F45" s="9">
        <f>VLOOKUP($A45,NIR_Algorithm_Cleaned!$A$2:$E$4887,5,FALSE)</f>
        <v>2</v>
      </c>
      <c r="G45" s="9" t="s">
        <v>4994</v>
      </c>
      <c r="H45" s="9">
        <v>4</v>
      </c>
      <c r="I45" s="9">
        <v>12.26</v>
      </c>
      <c r="J45" s="9" t="s">
        <v>5342</v>
      </c>
      <c r="K45" s="9">
        <v>8.0919080919999997E-2</v>
      </c>
      <c r="L45" s="9" t="s">
        <v>5343</v>
      </c>
      <c r="M45" s="9">
        <v>8.1999999999999993</v>
      </c>
      <c r="N45" s="9">
        <v>0.48505518763796901</v>
      </c>
      <c r="O45" s="9">
        <f t="shared" si="0"/>
        <v>40.305518763796897</v>
      </c>
      <c r="P45" s="10">
        <f>VLOOKUP($A45,NIR_Algorithm_Cleaned!$A$2:$W$4887,19,FALSE)</f>
        <v>11.06</v>
      </c>
      <c r="Q45" s="10">
        <f>VLOOKUP($A45,NIR_Algorithm_Cleaned!$A$2:$W$4887,20,FALSE)</f>
        <v>4.6100000000000003</v>
      </c>
      <c r="R45" s="10">
        <f>VLOOKUP($A45,NIR_Algorithm_Cleaned!$A$2:$W$4887,21,FALSE)</f>
        <v>1.58</v>
      </c>
      <c r="S45" s="10">
        <f>VLOOKUP($A45,NIR_Algorithm_Cleaned!$A$2:$W$4887,22,FALSE)</f>
        <v>1.42</v>
      </c>
      <c r="T45" s="10">
        <f>VLOOKUP($A45,NIR_Algorithm_Cleaned!$A$2:$W$4887,23,FALSE)</f>
        <v>70.92</v>
      </c>
    </row>
    <row r="46" spans="1:20" x14ac:dyDescent="0.2">
      <c r="A46" s="6" t="s">
        <v>280</v>
      </c>
      <c r="B46" s="6" t="s">
        <v>5005</v>
      </c>
      <c r="C46" s="6" t="s">
        <v>5210</v>
      </c>
      <c r="D46" s="6">
        <f>VLOOKUP($A46,NIR_Algorithm_Cleaned!$A$2:$E$4887,3,FALSE)</f>
        <v>2</v>
      </c>
      <c r="E46" s="6">
        <f>VLOOKUP($A46,NIR_Algorithm_Cleaned!$A$2:$E$4887,4,FALSE)</f>
        <v>1</v>
      </c>
      <c r="F46" s="6">
        <f>VLOOKUP($A46,NIR_Algorithm_Cleaned!$A$2:$E$4887,5,FALSE)</f>
        <v>1</v>
      </c>
      <c r="G46" s="6" t="s">
        <v>4994</v>
      </c>
      <c r="H46" s="6">
        <v>1</v>
      </c>
      <c r="I46" s="6">
        <v>12.25</v>
      </c>
      <c r="J46" s="6" t="s">
        <v>5342</v>
      </c>
      <c r="K46" s="6">
        <v>9.281437126E-2</v>
      </c>
      <c r="L46" s="6" t="s">
        <v>5341</v>
      </c>
      <c r="M46" s="6">
        <v>12.2</v>
      </c>
      <c r="N46" s="6">
        <v>0.42246863018473302</v>
      </c>
      <c r="O46" s="6">
        <f t="shared" si="0"/>
        <v>30.046863018473299</v>
      </c>
      <c r="P46">
        <f>VLOOKUP($A46,NIR_Algorithm_Cleaned!$A$2:$W$4887,19,FALSE)</f>
        <v>17.13</v>
      </c>
      <c r="Q46">
        <f>VLOOKUP($A46,NIR_Algorithm_Cleaned!$A$2:$W$4887,20,FALSE)</f>
        <v>4.87</v>
      </c>
      <c r="R46">
        <f>VLOOKUP($A46,NIR_Algorithm_Cleaned!$A$2:$W$4887,21,FALSE)</f>
        <v>1.59</v>
      </c>
      <c r="S46">
        <f>VLOOKUP($A46,NIR_Algorithm_Cleaned!$A$2:$W$4887,22,FALSE)</f>
        <v>1.68</v>
      </c>
      <c r="T46">
        <f>VLOOKUP($A46,NIR_Algorithm_Cleaned!$A$2:$W$4887,23,FALSE)</f>
        <v>72.36</v>
      </c>
    </row>
    <row r="47" spans="1:20" x14ac:dyDescent="0.2">
      <c r="A47" s="6" t="s">
        <v>280</v>
      </c>
      <c r="B47" s="6" t="s">
        <v>5005</v>
      </c>
      <c r="C47" s="6" t="s">
        <v>5210</v>
      </c>
      <c r="D47" s="6">
        <f>VLOOKUP($A47,NIR_Algorithm_Cleaned!$A$2:$E$4887,3,FALSE)</f>
        <v>2</v>
      </c>
      <c r="E47" s="6">
        <f>VLOOKUP($A47,NIR_Algorithm_Cleaned!$A$2:$E$4887,4,FALSE)</f>
        <v>1</v>
      </c>
      <c r="F47" s="6">
        <f>VLOOKUP($A47,NIR_Algorithm_Cleaned!$A$2:$E$4887,5,FALSE)</f>
        <v>1</v>
      </c>
      <c r="G47" s="6" t="s">
        <v>5342</v>
      </c>
      <c r="H47" s="6">
        <v>2</v>
      </c>
      <c r="I47" s="6">
        <v>12.14</v>
      </c>
      <c r="J47" s="6" t="s">
        <v>4994</v>
      </c>
      <c r="K47" s="6">
        <v>8.1754735790000005E-2</v>
      </c>
      <c r="L47" s="6" t="s">
        <v>5341</v>
      </c>
      <c r="M47" s="6">
        <v>12.6</v>
      </c>
      <c r="N47" s="6">
        <v>0.42103896103896099</v>
      </c>
      <c r="O47" s="6">
        <f t="shared" si="0"/>
        <v>29.503896103896096</v>
      </c>
      <c r="P47">
        <f>VLOOKUP($A47,NIR_Algorithm_Cleaned!$A$2:$W$4887,19,FALSE)</f>
        <v>17.13</v>
      </c>
      <c r="Q47">
        <f>VLOOKUP($A47,NIR_Algorithm_Cleaned!$A$2:$W$4887,20,FALSE)</f>
        <v>4.87</v>
      </c>
      <c r="R47">
        <f>VLOOKUP($A47,NIR_Algorithm_Cleaned!$A$2:$W$4887,21,FALSE)</f>
        <v>1.59</v>
      </c>
      <c r="S47">
        <f>VLOOKUP($A47,NIR_Algorithm_Cleaned!$A$2:$W$4887,22,FALSE)</f>
        <v>1.68</v>
      </c>
      <c r="T47">
        <f>VLOOKUP($A47,NIR_Algorithm_Cleaned!$A$2:$W$4887,23,FALSE)</f>
        <v>72.36</v>
      </c>
    </row>
    <row r="48" spans="1:20" x14ac:dyDescent="0.2">
      <c r="A48" s="6" t="s">
        <v>30</v>
      </c>
      <c r="B48" s="6" t="s">
        <v>5005</v>
      </c>
      <c r="C48" s="6" t="s">
        <v>5210</v>
      </c>
      <c r="D48" s="6">
        <f>VLOOKUP($A48,NIR_Algorithm_Cleaned!$A$2:$E$4887,3,FALSE)</f>
        <v>2</v>
      </c>
      <c r="E48" s="6">
        <f>VLOOKUP($A48,NIR_Algorithm_Cleaned!$A$2:$E$4887,4,FALSE)</f>
        <v>2</v>
      </c>
      <c r="F48" s="6">
        <f>VLOOKUP($A48,NIR_Algorithm_Cleaned!$A$2:$E$4887,5,FALSE)</f>
        <v>1</v>
      </c>
      <c r="G48" s="6" t="s">
        <v>4994</v>
      </c>
      <c r="H48" s="6">
        <v>2</v>
      </c>
      <c r="I48" s="6">
        <v>12.28</v>
      </c>
      <c r="J48" s="6" t="s">
        <v>4994</v>
      </c>
      <c r="K48" s="6">
        <v>8.3832335329999993E-2</v>
      </c>
      <c r="L48" s="6" t="s">
        <v>5341</v>
      </c>
      <c r="M48" s="6">
        <v>12.1</v>
      </c>
      <c r="N48" s="6">
        <v>0.43235883583130003</v>
      </c>
      <c r="O48" s="6">
        <f t="shared" si="0"/>
        <v>31.135883583130003</v>
      </c>
      <c r="P48">
        <f>VLOOKUP($A48,NIR_Algorithm_Cleaned!$A$2:$W$4887,19,FALSE)</f>
        <v>16.34</v>
      </c>
      <c r="Q48">
        <f>VLOOKUP($A48,NIR_Algorithm_Cleaned!$A$2:$W$4887,20,FALSE)</f>
        <v>4.66</v>
      </c>
      <c r="R48">
        <f>VLOOKUP($A48,NIR_Algorithm_Cleaned!$A$2:$W$4887,21,FALSE)</f>
        <v>1.73</v>
      </c>
      <c r="S48">
        <f>VLOOKUP($A48,NIR_Algorithm_Cleaned!$A$2:$W$4887,22,FALSE)</f>
        <v>1.68</v>
      </c>
      <c r="T48">
        <f>VLOOKUP($A48,NIR_Algorithm_Cleaned!$A$2:$W$4887,23,FALSE)</f>
        <v>71.64</v>
      </c>
    </row>
    <row r="49" spans="1:20" x14ac:dyDescent="0.2">
      <c r="A49" s="6" t="s">
        <v>30</v>
      </c>
      <c r="B49" s="6" t="s">
        <v>5005</v>
      </c>
      <c r="C49" s="6" t="s">
        <v>5210</v>
      </c>
      <c r="D49" s="6">
        <f>VLOOKUP($A49,NIR_Algorithm_Cleaned!$A$2:$E$4887,3,FALSE)</f>
        <v>2</v>
      </c>
      <c r="E49" s="6">
        <f>VLOOKUP($A49,NIR_Algorithm_Cleaned!$A$2:$E$4887,4,FALSE)</f>
        <v>2</v>
      </c>
      <c r="F49" s="6">
        <f>VLOOKUP($A49,NIR_Algorithm_Cleaned!$A$2:$E$4887,5,FALSE)</f>
        <v>1</v>
      </c>
      <c r="G49" s="6" t="s">
        <v>5342</v>
      </c>
      <c r="H49" s="6">
        <v>1</v>
      </c>
      <c r="I49" s="6">
        <v>12.31</v>
      </c>
      <c r="J49" s="6" t="s">
        <v>5342</v>
      </c>
      <c r="K49" s="6">
        <v>7.1928071930000004E-2</v>
      </c>
      <c r="L49" s="6" t="s">
        <v>5341</v>
      </c>
      <c r="M49" s="6">
        <v>11.6</v>
      </c>
      <c r="N49" s="6">
        <v>0.40924538166608598</v>
      </c>
      <c r="O49" s="6">
        <f t="shared" si="0"/>
        <v>29.324538166608598</v>
      </c>
      <c r="P49">
        <f>VLOOKUP($A49,NIR_Algorithm_Cleaned!$A$2:$W$4887,19,FALSE)</f>
        <v>16.34</v>
      </c>
      <c r="Q49">
        <f>VLOOKUP($A49,NIR_Algorithm_Cleaned!$A$2:$W$4887,20,FALSE)</f>
        <v>4.66</v>
      </c>
      <c r="R49">
        <f>VLOOKUP($A49,NIR_Algorithm_Cleaned!$A$2:$W$4887,21,FALSE)</f>
        <v>1.73</v>
      </c>
      <c r="S49">
        <f>VLOOKUP($A49,NIR_Algorithm_Cleaned!$A$2:$W$4887,22,FALSE)</f>
        <v>1.68</v>
      </c>
      <c r="T49">
        <f>VLOOKUP($A49,NIR_Algorithm_Cleaned!$A$2:$W$4887,23,FALSE)</f>
        <v>71.64</v>
      </c>
    </row>
    <row r="50" spans="1:20" x14ac:dyDescent="0.2">
      <c r="A50" s="6" t="s">
        <v>1595</v>
      </c>
      <c r="B50" s="6" t="s">
        <v>5005</v>
      </c>
      <c r="C50" s="6" t="s">
        <v>5210</v>
      </c>
      <c r="D50" s="6">
        <f>VLOOKUP($A50,NIR_Algorithm_Cleaned!$A$2:$E$4887,3,FALSE)</f>
        <v>2</v>
      </c>
      <c r="E50" s="6">
        <f>VLOOKUP($A50,NIR_Algorithm_Cleaned!$A$2:$E$4887,4,FALSE)</f>
        <v>2</v>
      </c>
      <c r="F50" s="6">
        <f>VLOOKUP($A50,NIR_Algorithm_Cleaned!$A$2:$E$4887,5,FALSE)</f>
        <v>2</v>
      </c>
      <c r="G50" s="6" t="s">
        <v>5342</v>
      </c>
      <c r="H50" s="6">
        <v>2</v>
      </c>
      <c r="I50" s="6">
        <v>12.34</v>
      </c>
      <c r="J50" s="6" t="s">
        <v>5342</v>
      </c>
      <c r="K50" s="6">
        <v>8.6999999999999994E-2</v>
      </c>
      <c r="L50" s="6" t="s">
        <v>5343</v>
      </c>
      <c r="M50" s="6">
        <v>7.9</v>
      </c>
      <c r="N50" s="6">
        <v>0.43333333333333302</v>
      </c>
      <c r="O50" s="6">
        <f t="shared" si="0"/>
        <v>35.433333333333302</v>
      </c>
      <c r="P50">
        <f>VLOOKUP($A50,NIR_Algorithm_Cleaned!$A$2:$W$4887,19,FALSE)</f>
        <v>15.11</v>
      </c>
      <c r="Q50">
        <f>VLOOKUP($A50,NIR_Algorithm_Cleaned!$A$2:$W$4887,20,FALSE)</f>
        <v>4.51</v>
      </c>
      <c r="R50">
        <f>VLOOKUP($A50,NIR_Algorithm_Cleaned!$A$2:$W$4887,21,FALSE)</f>
        <v>1.42</v>
      </c>
      <c r="S50">
        <f>VLOOKUP($A50,NIR_Algorithm_Cleaned!$A$2:$W$4887,22,FALSE)</f>
        <v>1.59</v>
      </c>
      <c r="T50">
        <f>VLOOKUP($A50,NIR_Algorithm_Cleaned!$A$2:$W$4887,23,FALSE)</f>
        <v>71.08</v>
      </c>
    </row>
    <row r="51" spans="1:20" x14ac:dyDescent="0.2">
      <c r="A51" s="6" t="s">
        <v>1595</v>
      </c>
      <c r="B51" s="6" t="s">
        <v>5005</v>
      </c>
      <c r="C51" s="6" t="s">
        <v>5210</v>
      </c>
      <c r="D51" s="6">
        <f>VLOOKUP($A51,NIR_Algorithm_Cleaned!$A$2:$E$4887,3,FALSE)</f>
        <v>2</v>
      </c>
      <c r="E51" s="6">
        <f>VLOOKUP($A51,NIR_Algorithm_Cleaned!$A$2:$E$4887,4,FALSE)</f>
        <v>2</v>
      </c>
      <c r="F51" s="6">
        <f>VLOOKUP($A51,NIR_Algorithm_Cleaned!$A$2:$E$4887,5,FALSE)</f>
        <v>2</v>
      </c>
      <c r="G51" s="6" t="s">
        <v>5342</v>
      </c>
      <c r="H51" s="6">
        <v>1</v>
      </c>
      <c r="I51" s="6">
        <v>12.34</v>
      </c>
      <c r="J51" s="6" t="s">
        <v>4994</v>
      </c>
      <c r="K51" s="6">
        <v>8.3000000000000004E-2</v>
      </c>
      <c r="L51" s="6" t="s">
        <v>5343</v>
      </c>
      <c r="M51" s="6">
        <v>10.4</v>
      </c>
      <c r="N51" s="6">
        <v>0.43189845474613697</v>
      </c>
      <c r="O51" s="6">
        <f t="shared" si="0"/>
        <v>32.789845474613699</v>
      </c>
      <c r="P51">
        <f>VLOOKUP($A51,NIR_Algorithm_Cleaned!$A$2:$W$4887,19,FALSE)</f>
        <v>15.11</v>
      </c>
      <c r="Q51">
        <f>VLOOKUP($A51,NIR_Algorithm_Cleaned!$A$2:$W$4887,20,FALSE)</f>
        <v>4.51</v>
      </c>
      <c r="R51">
        <f>VLOOKUP($A51,NIR_Algorithm_Cleaned!$A$2:$W$4887,21,FALSE)</f>
        <v>1.42</v>
      </c>
      <c r="S51">
        <f>VLOOKUP($A51,NIR_Algorithm_Cleaned!$A$2:$W$4887,22,FALSE)</f>
        <v>1.59</v>
      </c>
      <c r="T51">
        <f>VLOOKUP($A51,NIR_Algorithm_Cleaned!$A$2:$W$4887,23,FALSE)</f>
        <v>71.08</v>
      </c>
    </row>
    <row r="52" spans="1:20" x14ac:dyDescent="0.2">
      <c r="A52" s="6" t="s">
        <v>106</v>
      </c>
      <c r="B52" s="6" t="s">
        <v>4711</v>
      </c>
      <c r="C52" s="6" t="s">
        <v>5211</v>
      </c>
      <c r="D52" s="6">
        <f>VLOOKUP($A52,NIR_Algorithm_Cleaned!$A$2:$E$4887,3,FALSE)</f>
        <v>1</v>
      </c>
      <c r="E52" s="6">
        <f>VLOOKUP($A52,NIR_Algorithm_Cleaned!$A$2:$E$4887,4,FALSE)</f>
        <v>1</v>
      </c>
      <c r="F52" s="6">
        <f>VLOOKUP($A52,NIR_Algorithm_Cleaned!$A$2:$E$4887,5,FALSE)</f>
        <v>1</v>
      </c>
      <c r="G52" s="6" t="s">
        <v>4994</v>
      </c>
      <c r="H52" s="6">
        <v>1</v>
      </c>
      <c r="I52" s="6">
        <v>12.41</v>
      </c>
      <c r="J52" s="6" t="s">
        <v>5342</v>
      </c>
      <c r="K52" s="6">
        <v>9.0909090910000004E-2</v>
      </c>
      <c r="L52" s="6" t="s">
        <v>5341</v>
      </c>
      <c r="M52" s="6">
        <v>13.2</v>
      </c>
      <c r="N52" s="6">
        <v>0.41666296279834703</v>
      </c>
      <c r="O52" s="6">
        <f t="shared" si="0"/>
        <v>28.466296279834705</v>
      </c>
      <c r="P52">
        <f>VLOOKUP($A52,NIR_Algorithm_Cleaned!$A$2:$W$4887,19,FALSE)</f>
        <v>12.99</v>
      </c>
      <c r="Q52">
        <f>VLOOKUP($A52,NIR_Algorithm_Cleaned!$A$2:$W$4887,20,FALSE)</f>
        <v>4.34</v>
      </c>
      <c r="R52">
        <f>VLOOKUP($A52,NIR_Algorithm_Cleaned!$A$2:$W$4887,21,FALSE)</f>
        <v>1.55</v>
      </c>
      <c r="S52">
        <f>VLOOKUP($A52,NIR_Algorithm_Cleaned!$A$2:$W$4887,22,FALSE)</f>
        <v>1.42</v>
      </c>
      <c r="T52">
        <f>VLOOKUP($A52,NIR_Algorithm_Cleaned!$A$2:$W$4887,23,FALSE)</f>
        <v>72.47</v>
      </c>
    </row>
    <row r="53" spans="1:20" x14ac:dyDescent="0.2">
      <c r="A53" s="6" t="s">
        <v>106</v>
      </c>
      <c r="B53" s="6" t="s">
        <v>4711</v>
      </c>
      <c r="C53" s="6" t="s">
        <v>5211</v>
      </c>
      <c r="D53" s="6">
        <f>VLOOKUP($A53,NIR_Algorithm_Cleaned!$A$2:$E$4887,3,FALSE)</f>
        <v>1</v>
      </c>
      <c r="E53" s="6">
        <f>VLOOKUP($A53,NIR_Algorithm_Cleaned!$A$2:$E$4887,4,FALSE)</f>
        <v>1</v>
      </c>
      <c r="F53" s="6">
        <f>VLOOKUP($A53,NIR_Algorithm_Cleaned!$A$2:$E$4887,5,FALSE)</f>
        <v>1</v>
      </c>
      <c r="G53" s="6" t="s">
        <v>4994</v>
      </c>
      <c r="H53" s="6">
        <v>1</v>
      </c>
      <c r="I53" s="6">
        <v>12.35</v>
      </c>
      <c r="J53" s="6" t="s">
        <v>5342</v>
      </c>
      <c r="K53" s="6">
        <v>8.8999999999999996E-2</v>
      </c>
      <c r="L53" s="6" t="s">
        <v>5341</v>
      </c>
      <c r="M53" s="6">
        <v>12.5</v>
      </c>
      <c r="N53" s="6">
        <v>0.392732659463228</v>
      </c>
      <c r="O53" s="6">
        <f t="shared" si="0"/>
        <v>26.773265946322802</v>
      </c>
      <c r="P53">
        <f>VLOOKUP($A53,NIR_Algorithm_Cleaned!$A$2:$W$4887,19,FALSE)</f>
        <v>12.99</v>
      </c>
      <c r="Q53">
        <f>VLOOKUP($A53,NIR_Algorithm_Cleaned!$A$2:$W$4887,20,FALSE)</f>
        <v>4.34</v>
      </c>
      <c r="R53">
        <f>VLOOKUP($A53,NIR_Algorithm_Cleaned!$A$2:$W$4887,21,FALSE)</f>
        <v>1.55</v>
      </c>
      <c r="S53">
        <f>VLOOKUP($A53,NIR_Algorithm_Cleaned!$A$2:$W$4887,22,FALSE)</f>
        <v>1.42</v>
      </c>
      <c r="T53">
        <f>VLOOKUP($A53,NIR_Algorithm_Cleaned!$A$2:$W$4887,23,FALSE)</f>
        <v>72.47</v>
      </c>
    </row>
    <row r="54" spans="1:20" x14ac:dyDescent="0.2">
      <c r="A54" s="6" t="s">
        <v>172</v>
      </c>
      <c r="B54" s="6" t="s">
        <v>4711</v>
      </c>
      <c r="C54" s="6" t="s">
        <v>5211</v>
      </c>
      <c r="D54" s="6">
        <f>VLOOKUP($A54,NIR_Algorithm_Cleaned!$A$2:$E$4887,3,FALSE)</f>
        <v>1</v>
      </c>
      <c r="E54" s="6">
        <f>VLOOKUP($A54,NIR_Algorithm_Cleaned!$A$2:$E$4887,4,FALSE)</f>
        <v>2</v>
      </c>
      <c r="F54" s="6">
        <f>VLOOKUP($A54,NIR_Algorithm_Cleaned!$A$2:$E$4887,5,FALSE)</f>
        <v>1</v>
      </c>
      <c r="G54" s="6" t="s">
        <v>5342</v>
      </c>
      <c r="H54" s="6">
        <v>3</v>
      </c>
      <c r="I54" s="6" t="s">
        <v>5207</v>
      </c>
      <c r="J54" s="6" t="s">
        <v>4994</v>
      </c>
      <c r="K54" s="6">
        <v>0.10199999999999999</v>
      </c>
      <c r="L54" s="6" t="s">
        <v>5341</v>
      </c>
      <c r="M54" s="6">
        <v>12.5</v>
      </c>
      <c r="N54" s="6">
        <v>0.38284245381666099</v>
      </c>
      <c r="O54" s="6">
        <f t="shared" si="0"/>
        <v>25.784245381666096</v>
      </c>
      <c r="P54">
        <f>VLOOKUP($A54,NIR_Algorithm_Cleaned!$A$2:$W$4887,19,FALSE)</f>
        <v>11.63</v>
      </c>
      <c r="Q54">
        <f>VLOOKUP($A54,NIR_Algorithm_Cleaned!$A$2:$W$4887,20,FALSE)</f>
        <v>4.5999999999999996</v>
      </c>
      <c r="R54">
        <f>VLOOKUP($A54,NIR_Algorithm_Cleaned!$A$2:$W$4887,21,FALSE)</f>
        <v>1.81</v>
      </c>
      <c r="S54">
        <f>VLOOKUP($A54,NIR_Algorithm_Cleaned!$A$2:$W$4887,22,FALSE)</f>
        <v>1.46</v>
      </c>
      <c r="T54">
        <f>VLOOKUP($A54,NIR_Algorithm_Cleaned!$A$2:$W$4887,23,FALSE)</f>
        <v>71.8</v>
      </c>
    </row>
    <row r="55" spans="1:20" x14ac:dyDescent="0.2">
      <c r="A55" s="6" t="s">
        <v>172</v>
      </c>
      <c r="B55" s="6" t="s">
        <v>4711</v>
      </c>
      <c r="C55" s="6" t="s">
        <v>5211</v>
      </c>
      <c r="D55" s="6">
        <f>VLOOKUP($A55,NIR_Algorithm_Cleaned!$A$2:$E$4887,3,FALSE)</f>
        <v>1</v>
      </c>
      <c r="E55" s="6">
        <f>VLOOKUP($A55,NIR_Algorithm_Cleaned!$A$2:$E$4887,4,FALSE)</f>
        <v>2</v>
      </c>
      <c r="F55" s="6">
        <f>VLOOKUP($A55,NIR_Algorithm_Cleaned!$A$2:$E$4887,5,FALSE)</f>
        <v>1</v>
      </c>
      <c r="G55" s="6" t="s">
        <v>4994</v>
      </c>
      <c r="H55" s="6">
        <v>2</v>
      </c>
      <c r="I55" s="6">
        <v>11.99</v>
      </c>
      <c r="J55" s="6" t="s">
        <v>4994</v>
      </c>
      <c r="K55" s="6">
        <v>9.0999999999999998E-2</v>
      </c>
      <c r="L55" s="6" t="s">
        <v>5341</v>
      </c>
      <c r="M55" s="6">
        <v>13</v>
      </c>
      <c r="N55" s="6">
        <v>0.38688940488476098</v>
      </c>
      <c r="O55" s="6">
        <f t="shared" si="0"/>
        <v>25.688940488476099</v>
      </c>
      <c r="P55">
        <f>VLOOKUP($A55,NIR_Algorithm_Cleaned!$A$2:$W$4887,19,FALSE)</f>
        <v>11.63</v>
      </c>
      <c r="Q55">
        <f>VLOOKUP($A55,NIR_Algorithm_Cleaned!$A$2:$W$4887,20,FALSE)</f>
        <v>4.5999999999999996</v>
      </c>
      <c r="R55">
        <f>VLOOKUP($A55,NIR_Algorithm_Cleaned!$A$2:$W$4887,21,FALSE)</f>
        <v>1.81</v>
      </c>
      <c r="S55">
        <f>VLOOKUP($A55,NIR_Algorithm_Cleaned!$A$2:$W$4887,22,FALSE)</f>
        <v>1.46</v>
      </c>
      <c r="T55">
        <f>VLOOKUP($A55,NIR_Algorithm_Cleaned!$A$2:$W$4887,23,FALSE)</f>
        <v>71.8</v>
      </c>
    </row>
    <row r="56" spans="1:20" x14ac:dyDescent="0.2">
      <c r="A56" s="6" t="s">
        <v>1645</v>
      </c>
      <c r="B56" s="6" t="s">
        <v>4711</v>
      </c>
      <c r="C56" s="6" t="s">
        <v>5211</v>
      </c>
      <c r="D56" s="6">
        <f>VLOOKUP($A56,NIR_Algorithm_Cleaned!$A$2:$E$4887,3,FALSE)</f>
        <v>1</v>
      </c>
      <c r="E56" s="6">
        <f>VLOOKUP($A56,NIR_Algorithm_Cleaned!$A$2:$E$4887,4,FALSE)</f>
        <v>1</v>
      </c>
      <c r="F56" s="6">
        <f>VLOOKUP($A56,NIR_Algorithm_Cleaned!$A$2:$E$4887,5,FALSE)</f>
        <v>2</v>
      </c>
      <c r="G56" s="6" t="s">
        <v>5342</v>
      </c>
      <c r="H56" s="6">
        <v>4</v>
      </c>
      <c r="I56" s="6">
        <v>12.26</v>
      </c>
      <c r="J56" s="6" t="s">
        <v>5342</v>
      </c>
      <c r="K56" s="6">
        <v>8.5000000000000006E-2</v>
      </c>
      <c r="L56" s="6" t="s">
        <v>5343</v>
      </c>
      <c r="M56" s="6">
        <v>10.9</v>
      </c>
      <c r="N56" s="6">
        <v>0.42475836763916203</v>
      </c>
      <c r="O56" s="6">
        <f t="shared" si="0"/>
        <v>31.575836763916207</v>
      </c>
      <c r="P56">
        <f>VLOOKUP($A56,NIR_Algorithm_Cleaned!$A$2:$W$4887,19,FALSE)</f>
        <v>10.57</v>
      </c>
      <c r="Q56">
        <f>VLOOKUP($A56,NIR_Algorithm_Cleaned!$A$2:$W$4887,20,FALSE)</f>
        <v>4.32</v>
      </c>
      <c r="R56">
        <f>VLOOKUP($A56,NIR_Algorithm_Cleaned!$A$2:$W$4887,21,FALSE)</f>
        <v>1.43</v>
      </c>
      <c r="S56">
        <f>VLOOKUP($A56,NIR_Algorithm_Cleaned!$A$2:$W$4887,22,FALSE)</f>
        <v>1.38</v>
      </c>
      <c r="T56">
        <f>VLOOKUP($A56,NIR_Algorithm_Cleaned!$A$2:$W$4887,23,FALSE)</f>
        <v>70.34</v>
      </c>
    </row>
    <row r="57" spans="1:20" x14ac:dyDescent="0.2">
      <c r="A57" s="6" t="s">
        <v>1645</v>
      </c>
      <c r="B57" s="6" t="s">
        <v>4711</v>
      </c>
      <c r="C57" s="6" t="s">
        <v>5211</v>
      </c>
      <c r="D57" s="6">
        <f>VLOOKUP($A57,NIR_Algorithm_Cleaned!$A$2:$E$4887,3,FALSE)</f>
        <v>1</v>
      </c>
      <c r="E57" s="6">
        <f>VLOOKUP($A57,NIR_Algorithm_Cleaned!$A$2:$E$4887,4,FALSE)</f>
        <v>1</v>
      </c>
      <c r="F57" s="6">
        <f>VLOOKUP($A57,NIR_Algorithm_Cleaned!$A$2:$E$4887,5,FALSE)</f>
        <v>2</v>
      </c>
      <c r="G57" s="6" t="s">
        <v>5342</v>
      </c>
      <c r="H57" s="6">
        <v>3</v>
      </c>
      <c r="I57" s="6">
        <v>12.44</v>
      </c>
      <c r="J57" s="6" t="s">
        <v>5342</v>
      </c>
      <c r="K57" s="6">
        <v>9.0999999999999998E-2</v>
      </c>
      <c r="L57" s="6" t="s">
        <v>5343</v>
      </c>
      <c r="M57" s="6">
        <v>11.7</v>
      </c>
      <c r="N57" s="6">
        <v>0.40264464970372899</v>
      </c>
      <c r="O57" s="6">
        <f t="shared" si="0"/>
        <v>28.564464970372899</v>
      </c>
      <c r="P57">
        <f>VLOOKUP($A57,NIR_Algorithm_Cleaned!$A$2:$W$4887,19,FALSE)</f>
        <v>10.57</v>
      </c>
      <c r="Q57">
        <f>VLOOKUP($A57,NIR_Algorithm_Cleaned!$A$2:$W$4887,20,FALSE)</f>
        <v>4.32</v>
      </c>
      <c r="R57">
        <f>VLOOKUP($A57,NIR_Algorithm_Cleaned!$A$2:$W$4887,21,FALSE)</f>
        <v>1.43</v>
      </c>
      <c r="S57">
        <f>VLOOKUP($A57,NIR_Algorithm_Cleaned!$A$2:$W$4887,22,FALSE)</f>
        <v>1.38</v>
      </c>
      <c r="T57">
        <f>VLOOKUP($A57,NIR_Algorithm_Cleaned!$A$2:$W$4887,23,FALSE)</f>
        <v>70.34</v>
      </c>
    </row>
    <row r="58" spans="1:20" x14ac:dyDescent="0.2">
      <c r="A58" s="6" t="s">
        <v>1158</v>
      </c>
      <c r="B58" s="6" t="s">
        <v>4711</v>
      </c>
      <c r="C58" s="6" t="s">
        <v>5211</v>
      </c>
      <c r="D58" s="6">
        <f>VLOOKUP($A58,NIR_Algorithm_Cleaned!$A$2:$E$4887,3,FALSE)</f>
        <v>1</v>
      </c>
      <c r="E58" s="6">
        <f>VLOOKUP($A58,NIR_Algorithm_Cleaned!$A$2:$E$4887,4,FALSE)</f>
        <v>2</v>
      </c>
      <c r="F58" s="6">
        <f>VLOOKUP($A58,NIR_Algorithm_Cleaned!$A$2:$E$4887,5,FALSE)</f>
        <v>2</v>
      </c>
      <c r="G58" s="6" t="s">
        <v>4994</v>
      </c>
      <c r="H58" s="6">
        <v>4</v>
      </c>
      <c r="I58" s="6">
        <v>12.35</v>
      </c>
      <c r="J58" s="6" t="s">
        <v>4994</v>
      </c>
      <c r="K58" s="6">
        <v>8.6999999999999994E-2</v>
      </c>
      <c r="L58" s="6" t="s">
        <v>5343</v>
      </c>
      <c r="M58" s="6">
        <v>9.5</v>
      </c>
      <c r="N58" s="6">
        <v>0.427149122807018</v>
      </c>
      <c r="O58" s="6">
        <f t="shared" si="0"/>
        <v>33.214912280701803</v>
      </c>
      <c r="P58">
        <f>VLOOKUP($A58,NIR_Algorithm_Cleaned!$A$2:$W$4887,19,FALSE)</f>
        <v>10.99</v>
      </c>
      <c r="Q58">
        <f>VLOOKUP($A58,NIR_Algorithm_Cleaned!$A$2:$W$4887,20,FALSE)</f>
        <v>3.78</v>
      </c>
      <c r="R58">
        <f>VLOOKUP($A58,NIR_Algorithm_Cleaned!$A$2:$W$4887,21,FALSE)</f>
        <v>1.44</v>
      </c>
      <c r="S58">
        <f>VLOOKUP($A58,NIR_Algorithm_Cleaned!$A$2:$W$4887,22,FALSE)</f>
        <v>1.42</v>
      </c>
      <c r="T58">
        <f>VLOOKUP($A58,NIR_Algorithm_Cleaned!$A$2:$W$4887,23,FALSE)</f>
        <v>70.67</v>
      </c>
    </row>
    <row r="59" spans="1:20" x14ac:dyDescent="0.2">
      <c r="A59" s="6" t="s">
        <v>1158</v>
      </c>
      <c r="B59" s="6" t="s">
        <v>4711</v>
      </c>
      <c r="C59" s="6" t="s">
        <v>5211</v>
      </c>
      <c r="D59" s="6">
        <f>VLOOKUP($A59,NIR_Algorithm_Cleaned!$A$2:$E$4887,3,FALSE)</f>
        <v>1</v>
      </c>
      <c r="E59" s="6">
        <f>VLOOKUP($A59,NIR_Algorithm_Cleaned!$A$2:$E$4887,4,FALSE)</f>
        <v>2</v>
      </c>
      <c r="F59" s="6">
        <f>VLOOKUP($A59,NIR_Algorithm_Cleaned!$A$2:$E$4887,5,FALSE)</f>
        <v>2</v>
      </c>
      <c r="G59" s="6" t="s">
        <v>4994</v>
      </c>
      <c r="H59" s="6">
        <v>3</v>
      </c>
      <c r="I59" s="6">
        <v>12.31</v>
      </c>
      <c r="J59" s="6" t="s">
        <v>5342</v>
      </c>
      <c r="K59" s="6">
        <v>9.1999999999999998E-2</v>
      </c>
      <c r="L59" s="6" t="s">
        <v>5343</v>
      </c>
      <c r="M59" s="6">
        <v>11.9</v>
      </c>
      <c r="N59" s="6">
        <v>0.42052980132450302</v>
      </c>
      <c r="O59" s="6">
        <f t="shared" si="0"/>
        <v>30.152980132450303</v>
      </c>
      <c r="P59">
        <f>VLOOKUP($A59,NIR_Algorithm_Cleaned!$A$2:$W$4887,19,FALSE)</f>
        <v>10.99</v>
      </c>
      <c r="Q59">
        <f>VLOOKUP($A59,NIR_Algorithm_Cleaned!$A$2:$W$4887,20,FALSE)</f>
        <v>3.78</v>
      </c>
      <c r="R59">
        <f>VLOOKUP($A59,NIR_Algorithm_Cleaned!$A$2:$W$4887,21,FALSE)</f>
        <v>1.44</v>
      </c>
      <c r="S59">
        <f>VLOOKUP($A59,NIR_Algorithm_Cleaned!$A$2:$W$4887,22,FALSE)</f>
        <v>1.42</v>
      </c>
      <c r="T59">
        <f>VLOOKUP($A59,NIR_Algorithm_Cleaned!$A$2:$W$4887,23,FALSE)</f>
        <v>70.67</v>
      </c>
    </row>
    <row r="60" spans="1:20" x14ac:dyDescent="0.2">
      <c r="A60" s="6" t="s">
        <v>200</v>
      </c>
      <c r="B60" s="6" t="s">
        <v>4829</v>
      </c>
      <c r="C60" s="6" t="s">
        <v>5212</v>
      </c>
      <c r="D60" s="6">
        <f>VLOOKUP($A60,NIR_Algorithm_Cleaned!$A$2:$E$4887,3,FALSE)</f>
        <v>1</v>
      </c>
      <c r="E60" s="6">
        <f>VLOOKUP($A60,NIR_Algorithm_Cleaned!$A$2:$E$4887,4,FALSE)</f>
        <v>1</v>
      </c>
      <c r="F60" s="6">
        <f>VLOOKUP($A60,NIR_Algorithm_Cleaned!$A$2:$E$4887,5,FALSE)</f>
        <v>1</v>
      </c>
      <c r="G60" s="6" t="s">
        <v>5342</v>
      </c>
      <c r="H60" s="6">
        <v>4</v>
      </c>
      <c r="I60" s="6">
        <v>12.24</v>
      </c>
      <c r="J60" s="6" t="s">
        <v>5342</v>
      </c>
      <c r="K60" s="6">
        <v>8.3832335329999993E-2</v>
      </c>
      <c r="L60" s="6" t="s">
        <v>5341</v>
      </c>
      <c r="M60" s="6">
        <v>12.4</v>
      </c>
      <c r="N60" s="6">
        <v>0.42194260485651203</v>
      </c>
      <c r="O60" s="6">
        <f t="shared" si="0"/>
        <v>29.794260485651201</v>
      </c>
      <c r="P60">
        <f>VLOOKUP($A60,NIR_Algorithm_Cleaned!$A$2:$W$4887,19,FALSE)</f>
        <v>15.61</v>
      </c>
      <c r="Q60">
        <f>VLOOKUP($A60,NIR_Algorithm_Cleaned!$A$2:$W$4887,20,FALSE)</f>
        <v>5.65</v>
      </c>
      <c r="R60">
        <f>VLOOKUP($A60,NIR_Algorithm_Cleaned!$A$2:$W$4887,21,FALSE)</f>
        <v>2.13</v>
      </c>
      <c r="S60">
        <f>VLOOKUP($A60,NIR_Algorithm_Cleaned!$A$2:$W$4887,22,FALSE)</f>
        <v>1.67</v>
      </c>
      <c r="T60">
        <f>VLOOKUP($A60,NIR_Algorithm_Cleaned!$A$2:$W$4887,23,FALSE)</f>
        <v>71.180000000000007</v>
      </c>
    </row>
    <row r="61" spans="1:20" x14ac:dyDescent="0.2">
      <c r="A61" s="6" t="s">
        <v>200</v>
      </c>
      <c r="B61" s="6" t="s">
        <v>4829</v>
      </c>
      <c r="C61" s="6" t="s">
        <v>5212</v>
      </c>
      <c r="D61" s="6">
        <f>VLOOKUP($A61,NIR_Algorithm_Cleaned!$A$2:$E$4887,3,FALSE)</f>
        <v>1</v>
      </c>
      <c r="E61" s="6">
        <f>VLOOKUP($A61,NIR_Algorithm_Cleaned!$A$2:$E$4887,4,FALSE)</f>
        <v>1</v>
      </c>
      <c r="F61" s="6">
        <f>VLOOKUP($A61,NIR_Algorithm_Cleaned!$A$2:$E$4887,5,FALSE)</f>
        <v>1</v>
      </c>
      <c r="G61" s="6" t="s">
        <v>4994</v>
      </c>
      <c r="H61" s="6">
        <v>4</v>
      </c>
      <c r="I61" s="6">
        <v>12.38</v>
      </c>
      <c r="J61" s="6" t="s">
        <v>5342</v>
      </c>
      <c r="K61" s="6">
        <v>8.6913086910000006E-2</v>
      </c>
      <c r="L61" s="6" t="s">
        <v>5341</v>
      </c>
      <c r="M61" s="6">
        <v>12.7</v>
      </c>
      <c r="N61" s="6">
        <v>0.40327227382180902</v>
      </c>
      <c r="O61" s="6">
        <f t="shared" si="0"/>
        <v>27.627227382180902</v>
      </c>
      <c r="P61">
        <f>VLOOKUP($A61,NIR_Algorithm_Cleaned!$A$2:$W$4887,19,FALSE)</f>
        <v>15.61</v>
      </c>
      <c r="Q61">
        <f>VLOOKUP($A61,NIR_Algorithm_Cleaned!$A$2:$W$4887,20,FALSE)</f>
        <v>5.65</v>
      </c>
      <c r="R61">
        <f>VLOOKUP($A61,NIR_Algorithm_Cleaned!$A$2:$W$4887,21,FALSE)</f>
        <v>2.13</v>
      </c>
      <c r="S61">
        <f>VLOOKUP($A61,NIR_Algorithm_Cleaned!$A$2:$W$4887,22,FALSE)</f>
        <v>1.67</v>
      </c>
      <c r="T61">
        <f>VLOOKUP($A61,NIR_Algorithm_Cleaned!$A$2:$W$4887,23,FALSE)</f>
        <v>71.180000000000007</v>
      </c>
    </row>
    <row r="62" spans="1:20" x14ac:dyDescent="0.2">
      <c r="A62" s="6" t="s">
        <v>803</v>
      </c>
      <c r="B62" s="6" t="s">
        <v>4829</v>
      </c>
      <c r="C62" s="6" t="s">
        <v>5212</v>
      </c>
      <c r="D62" s="6">
        <f>VLOOKUP($A62,NIR_Algorithm_Cleaned!$A$2:$E$4887,3,FALSE)</f>
        <v>1</v>
      </c>
      <c r="E62" s="6">
        <f>VLOOKUP($A62,NIR_Algorithm_Cleaned!$A$2:$E$4887,4,FALSE)</f>
        <v>2</v>
      </c>
      <c r="F62" s="6">
        <f>VLOOKUP($A62,NIR_Algorithm_Cleaned!$A$2:$E$4887,5,FALSE)</f>
        <v>1</v>
      </c>
      <c r="G62" s="6" t="s">
        <v>5342</v>
      </c>
      <c r="H62" s="6">
        <v>1</v>
      </c>
      <c r="I62" s="6">
        <v>12.11</v>
      </c>
      <c r="J62" s="6" t="s">
        <v>4994</v>
      </c>
      <c r="K62" s="6">
        <v>8.3832335329999993E-2</v>
      </c>
      <c r="L62" s="6" t="s">
        <v>5341</v>
      </c>
      <c r="M62" s="6">
        <v>12.8</v>
      </c>
      <c r="N62" s="6">
        <v>0.44</v>
      </c>
      <c r="O62" s="6">
        <f t="shared" si="0"/>
        <v>31.2</v>
      </c>
      <c r="P62">
        <f>VLOOKUP($A62,NIR_Algorithm_Cleaned!$A$2:$W$4887,19,FALSE)</f>
        <v>14.65</v>
      </c>
      <c r="Q62">
        <f>VLOOKUP($A62,NIR_Algorithm_Cleaned!$A$2:$W$4887,20,FALSE)</f>
        <v>5.53</v>
      </c>
      <c r="R62">
        <f>VLOOKUP($A62,NIR_Algorithm_Cleaned!$A$2:$W$4887,21,FALSE)</f>
        <v>1.83</v>
      </c>
      <c r="S62">
        <f>VLOOKUP($A62,NIR_Algorithm_Cleaned!$A$2:$W$4887,22,FALSE)</f>
        <v>1.67</v>
      </c>
      <c r="T62">
        <f>VLOOKUP($A62,NIR_Algorithm_Cleaned!$A$2:$W$4887,23,FALSE)</f>
        <v>70.23</v>
      </c>
    </row>
    <row r="63" spans="1:20" x14ac:dyDescent="0.2">
      <c r="A63" s="6" t="s">
        <v>803</v>
      </c>
      <c r="B63" s="6" t="s">
        <v>4829</v>
      </c>
      <c r="C63" s="6" t="s">
        <v>5212</v>
      </c>
      <c r="D63" s="6">
        <f>VLOOKUP($A63,NIR_Algorithm_Cleaned!$A$2:$E$4887,3,FALSE)</f>
        <v>1</v>
      </c>
      <c r="E63" s="6">
        <f>VLOOKUP($A63,NIR_Algorithm_Cleaned!$A$2:$E$4887,4,FALSE)</f>
        <v>2</v>
      </c>
      <c r="F63" s="6">
        <f>VLOOKUP($A63,NIR_Algorithm_Cleaned!$A$2:$E$4887,5,FALSE)</f>
        <v>1</v>
      </c>
      <c r="G63" s="6" t="s">
        <v>4994</v>
      </c>
      <c r="H63" s="6">
        <v>4</v>
      </c>
      <c r="I63" s="6">
        <v>11.71</v>
      </c>
      <c r="J63" s="6" t="s">
        <v>4994</v>
      </c>
      <c r="K63" s="6">
        <v>9.0999999999999998E-2</v>
      </c>
      <c r="L63" s="6" t="s">
        <v>5341</v>
      </c>
      <c r="M63" s="6">
        <v>12</v>
      </c>
      <c r="N63" s="6">
        <v>0.42052631578947403</v>
      </c>
      <c r="O63" s="6">
        <f t="shared" si="0"/>
        <v>30.052631578947405</v>
      </c>
      <c r="P63">
        <f>VLOOKUP($A63,NIR_Algorithm_Cleaned!$A$2:$W$4887,19,FALSE)</f>
        <v>14.65</v>
      </c>
      <c r="Q63">
        <f>VLOOKUP($A63,NIR_Algorithm_Cleaned!$A$2:$W$4887,20,FALSE)</f>
        <v>5.53</v>
      </c>
      <c r="R63">
        <f>VLOOKUP($A63,NIR_Algorithm_Cleaned!$A$2:$W$4887,21,FALSE)</f>
        <v>1.83</v>
      </c>
      <c r="S63">
        <f>VLOOKUP($A63,NIR_Algorithm_Cleaned!$A$2:$W$4887,22,FALSE)</f>
        <v>1.67</v>
      </c>
      <c r="T63">
        <f>VLOOKUP($A63,NIR_Algorithm_Cleaned!$A$2:$W$4887,23,FALSE)</f>
        <v>70.23</v>
      </c>
    </row>
    <row r="64" spans="1:20" x14ac:dyDescent="0.2">
      <c r="A64" s="6" t="s">
        <v>1827</v>
      </c>
      <c r="B64" s="6" t="s">
        <v>4829</v>
      </c>
      <c r="C64" s="6" t="s">
        <v>5212</v>
      </c>
      <c r="D64" s="6">
        <f>VLOOKUP($A64,NIR_Algorithm_Cleaned!$A$2:$E$4887,3,FALSE)</f>
        <v>1</v>
      </c>
      <c r="E64" s="6">
        <f>VLOOKUP($A64,NIR_Algorithm_Cleaned!$A$2:$E$4887,4,FALSE)</f>
        <v>2</v>
      </c>
      <c r="F64" s="6">
        <f>VLOOKUP($A64,NIR_Algorithm_Cleaned!$A$2:$E$4887,5,FALSE)</f>
        <v>2</v>
      </c>
      <c r="G64" s="6" t="s">
        <v>4994</v>
      </c>
      <c r="H64" s="6">
        <v>1</v>
      </c>
      <c r="I64" s="6">
        <v>12.44</v>
      </c>
      <c r="J64" s="6" t="s">
        <v>4994</v>
      </c>
      <c r="K64" s="6">
        <v>7.5999999999999998E-2</v>
      </c>
      <c r="L64" s="6" t="s">
        <v>5343</v>
      </c>
      <c r="M64" s="6">
        <v>10.199999999999999</v>
      </c>
      <c r="N64" s="6">
        <v>0.43854304635761598</v>
      </c>
      <c r="O64" s="6">
        <f t="shared" si="0"/>
        <v>33.654304635761605</v>
      </c>
      <c r="P64">
        <f>VLOOKUP($A64,NIR_Algorithm_Cleaned!$A$2:$W$4887,19,FALSE)</f>
        <v>12.67</v>
      </c>
      <c r="Q64">
        <f>VLOOKUP($A64,NIR_Algorithm_Cleaned!$A$2:$W$4887,20,FALSE)</f>
        <v>5.57</v>
      </c>
      <c r="R64">
        <f>VLOOKUP($A64,NIR_Algorithm_Cleaned!$A$2:$W$4887,21,FALSE)</f>
        <v>2</v>
      </c>
      <c r="S64">
        <f>VLOOKUP($A64,NIR_Algorithm_Cleaned!$A$2:$W$4887,22,FALSE)</f>
        <v>1.6</v>
      </c>
      <c r="T64">
        <f>VLOOKUP($A64,NIR_Algorithm_Cleaned!$A$2:$W$4887,23,FALSE)</f>
        <v>68.900000000000006</v>
      </c>
    </row>
    <row r="65" spans="1:20" x14ac:dyDescent="0.2">
      <c r="A65" s="6" t="s">
        <v>1827</v>
      </c>
      <c r="B65" s="6" t="s">
        <v>4829</v>
      </c>
      <c r="C65" s="6" t="s">
        <v>5212</v>
      </c>
      <c r="D65" s="6">
        <f>VLOOKUP($A65,NIR_Algorithm_Cleaned!$A$2:$E$4887,3,FALSE)</f>
        <v>1</v>
      </c>
      <c r="E65" s="6">
        <f>VLOOKUP($A65,NIR_Algorithm_Cleaned!$A$2:$E$4887,4,FALSE)</f>
        <v>2</v>
      </c>
      <c r="F65" s="6">
        <f>VLOOKUP($A65,NIR_Algorithm_Cleaned!$A$2:$E$4887,5,FALSE)</f>
        <v>2</v>
      </c>
      <c r="G65" s="6" t="s">
        <v>5342</v>
      </c>
      <c r="H65" s="6">
        <v>2</v>
      </c>
      <c r="I65" s="6">
        <v>12.41</v>
      </c>
      <c r="J65" s="6" t="s">
        <v>5342</v>
      </c>
      <c r="K65" s="6">
        <v>8.4000000000000005E-2</v>
      </c>
      <c r="L65" s="6" t="s">
        <v>5343</v>
      </c>
      <c r="M65" s="6">
        <v>11.1</v>
      </c>
      <c r="N65" s="6">
        <v>0.43377483443708598</v>
      </c>
      <c r="O65" s="6">
        <f t="shared" si="0"/>
        <v>32.277483443708597</v>
      </c>
      <c r="P65">
        <f>VLOOKUP($A65,NIR_Algorithm_Cleaned!$A$2:$W$4887,19,FALSE)</f>
        <v>12.67</v>
      </c>
      <c r="Q65">
        <f>VLOOKUP($A65,NIR_Algorithm_Cleaned!$A$2:$W$4887,20,FALSE)</f>
        <v>5.57</v>
      </c>
      <c r="R65">
        <f>VLOOKUP($A65,NIR_Algorithm_Cleaned!$A$2:$W$4887,21,FALSE)</f>
        <v>2</v>
      </c>
      <c r="S65">
        <f>VLOOKUP($A65,NIR_Algorithm_Cleaned!$A$2:$W$4887,22,FALSE)</f>
        <v>1.6</v>
      </c>
      <c r="T65">
        <f>VLOOKUP($A65,NIR_Algorithm_Cleaned!$A$2:$W$4887,23,FALSE)</f>
        <v>68.900000000000006</v>
      </c>
    </row>
    <row r="66" spans="1:20" x14ac:dyDescent="0.2">
      <c r="A66" s="6" t="s">
        <v>288</v>
      </c>
      <c r="B66" s="6" t="s">
        <v>4815</v>
      </c>
      <c r="C66" s="6" t="s">
        <v>5214</v>
      </c>
      <c r="D66" s="6">
        <f>VLOOKUP($A66,NIR_Algorithm_Cleaned!$A$2:$E$4887,3,FALSE)</f>
        <v>1</v>
      </c>
      <c r="E66" s="6">
        <f>VLOOKUP($A66,NIR_Algorithm_Cleaned!$A$2:$E$4887,4,FALSE)</f>
        <v>1</v>
      </c>
      <c r="F66" s="6">
        <f>VLOOKUP($A66,NIR_Algorithm_Cleaned!$A$2:$E$4887,5,FALSE)</f>
        <v>1</v>
      </c>
      <c r="G66" s="6" t="s">
        <v>4994</v>
      </c>
      <c r="H66" s="6">
        <v>3</v>
      </c>
      <c r="I66" s="6">
        <v>11.86</v>
      </c>
      <c r="J66" s="6" t="s">
        <v>4994</v>
      </c>
      <c r="K66" s="6">
        <v>7.6846307389999993E-2</v>
      </c>
      <c r="L66" s="6" t="s">
        <v>5341</v>
      </c>
      <c r="M66" s="6">
        <v>10</v>
      </c>
      <c r="N66" s="6">
        <v>0.39671482628138999</v>
      </c>
      <c r="O66" s="6">
        <f t="shared" ref="O66:O129" si="1">(N66*100)-M66</f>
        <v>29.671482628138996</v>
      </c>
      <c r="P66">
        <f>VLOOKUP($A66,NIR_Algorithm_Cleaned!$A$2:$W$4887,19,FALSE)</f>
        <v>14.9</v>
      </c>
      <c r="Q66">
        <f>VLOOKUP($A66,NIR_Algorithm_Cleaned!$A$2:$W$4887,20,FALSE)</f>
        <v>5.17</v>
      </c>
      <c r="R66">
        <f>VLOOKUP($A66,NIR_Algorithm_Cleaned!$A$2:$W$4887,21,FALSE)</f>
        <v>1.64</v>
      </c>
      <c r="S66">
        <f>VLOOKUP($A66,NIR_Algorithm_Cleaned!$A$2:$W$4887,22,FALSE)</f>
        <v>1.62</v>
      </c>
      <c r="T66">
        <f>VLOOKUP($A66,NIR_Algorithm_Cleaned!$A$2:$W$4887,23,FALSE)</f>
        <v>71.05</v>
      </c>
    </row>
    <row r="67" spans="1:20" x14ac:dyDescent="0.2">
      <c r="A67" s="6" t="s">
        <v>288</v>
      </c>
      <c r="B67" s="6" t="s">
        <v>4815</v>
      </c>
      <c r="C67" s="6" t="s">
        <v>5214</v>
      </c>
      <c r="D67" s="6">
        <f>VLOOKUP($A67,NIR_Algorithm_Cleaned!$A$2:$E$4887,3,FALSE)</f>
        <v>1</v>
      </c>
      <c r="E67" s="6">
        <f>VLOOKUP($A67,NIR_Algorithm_Cleaned!$A$2:$E$4887,4,FALSE)</f>
        <v>1</v>
      </c>
      <c r="F67" s="6">
        <f>VLOOKUP($A67,NIR_Algorithm_Cleaned!$A$2:$E$4887,5,FALSE)</f>
        <v>1</v>
      </c>
      <c r="G67" s="6" t="s">
        <v>4994</v>
      </c>
      <c r="H67" s="6">
        <v>2</v>
      </c>
      <c r="I67" s="6">
        <v>11.81</v>
      </c>
      <c r="J67" s="6" t="s">
        <v>5342</v>
      </c>
      <c r="K67" s="6">
        <v>0.08</v>
      </c>
      <c r="L67" s="6" t="s">
        <v>5341</v>
      </c>
      <c r="M67" s="6">
        <v>11.5</v>
      </c>
      <c r="N67" s="6">
        <v>0.40333333333333299</v>
      </c>
      <c r="O67" s="6">
        <f t="shared" si="1"/>
        <v>28.8333333333333</v>
      </c>
      <c r="P67">
        <f>VLOOKUP($A67,NIR_Algorithm_Cleaned!$A$2:$W$4887,19,FALSE)</f>
        <v>14.9</v>
      </c>
      <c r="Q67">
        <f>VLOOKUP($A67,NIR_Algorithm_Cleaned!$A$2:$W$4887,20,FALSE)</f>
        <v>5.17</v>
      </c>
      <c r="R67">
        <f>VLOOKUP($A67,NIR_Algorithm_Cleaned!$A$2:$W$4887,21,FALSE)</f>
        <v>1.64</v>
      </c>
      <c r="S67">
        <f>VLOOKUP($A67,NIR_Algorithm_Cleaned!$A$2:$W$4887,22,FALSE)</f>
        <v>1.62</v>
      </c>
      <c r="T67">
        <f>VLOOKUP($A67,NIR_Algorithm_Cleaned!$A$2:$W$4887,23,FALSE)</f>
        <v>71.05</v>
      </c>
    </row>
    <row r="68" spans="1:20" x14ac:dyDescent="0.2">
      <c r="A68" s="6" t="s">
        <v>261</v>
      </c>
      <c r="B68" s="6" t="s">
        <v>4815</v>
      </c>
      <c r="C68" s="6" t="s">
        <v>5214</v>
      </c>
      <c r="D68" s="6">
        <f>VLOOKUP($A68,NIR_Algorithm_Cleaned!$A$2:$E$4887,3,FALSE)</f>
        <v>1</v>
      </c>
      <c r="E68" s="6">
        <f>VLOOKUP($A68,NIR_Algorithm_Cleaned!$A$2:$E$4887,4,FALSE)</f>
        <v>2</v>
      </c>
      <c r="F68" s="6">
        <f>VLOOKUP($A68,NIR_Algorithm_Cleaned!$A$2:$E$4887,5,FALSE)</f>
        <v>1</v>
      </c>
      <c r="G68" s="6" t="s">
        <v>4994</v>
      </c>
      <c r="H68" s="6">
        <v>2</v>
      </c>
      <c r="I68" s="6">
        <v>11.86</v>
      </c>
      <c r="J68" s="6" t="s">
        <v>4994</v>
      </c>
      <c r="K68" s="6">
        <v>7.8763708870000004E-2</v>
      </c>
      <c r="L68" s="6" t="s">
        <v>5341</v>
      </c>
      <c r="M68" s="6">
        <v>12.2</v>
      </c>
      <c r="N68" s="6">
        <v>0.40928104575163399</v>
      </c>
      <c r="O68" s="6">
        <f t="shared" si="1"/>
        <v>28.728104575163396</v>
      </c>
      <c r="P68">
        <f>VLOOKUP($A68,NIR_Algorithm_Cleaned!$A$2:$W$4887,19,FALSE)</f>
        <v>14.25</v>
      </c>
      <c r="Q68">
        <f>VLOOKUP($A68,NIR_Algorithm_Cleaned!$A$2:$W$4887,20,FALSE)</f>
        <v>4.79</v>
      </c>
      <c r="R68">
        <f>VLOOKUP($A68,NIR_Algorithm_Cleaned!$A$2:$W$4887,21,FALSE)</f>
        <v>1.84</v>
      </c>
      <c r="S68">
        <f>VLOOKUP($A68,NIR_Algorithm_Cleaned!$A$2:$W$4887,22,FALSE)</f>
        <v>1.64</v>
      </c>
      <c r="T68">
        <f>VLOOKUP($A68,NIR_Algorithm_Cleaned!$A$2:$W$4887,23,FALSE)</f>
        <v>70.73</v>
      </c>
    </row>
    <row r="69" spans="1:20" x14ac:dyDescent="0.2">
      <c r="A69" s="6" t="s">
        <v>261</v>
      </c>
      <c r="B69" s="6" t="s">
        <v>4815</v>
      </c>
      <c r="C69" s="6" t="s">
        <v>5214</v>
      </c>
      <c r="D69" s="6">
        <f>VLOOKUP($A69,NIR_Algorithm_Cleaned!$A$2:$E$4887,3,FALSE)</f>
        <v>1</v>
      </c>
      <c r="E69" s="6">
        <f>VLOOKUP($A69,NIR_Algorithm_Cleaned!$A$2:$E$4887,4,FALSE)</f>
        <v>2</v>
      </c>
      <c r="F69" s="6">
        <f>VLOOKUP($A69,NIR_Algorithm_Cleaned!$A$2:$E$4887,5,FALSE)</f>
        <v>1</v>
      </c>
      <c r="G69" s="6" t="s">
        <v>4994</v>
      </c>
      <c r="H69" s="6">
        <v>1</v>
      </c>
      <c r="I69" s="6">
        <v>11.97</v>
      </c>
      <c r="J69" s="6" t="s">
        <v>4994</v>
      </c>
      <c r="K69" s="6">
        <v>7.4925074930000002E-2</v>
      </c>
      <c r="L69" s="6" t="s">
        <v>5341</v>
      </c>
      <c r="M69" s="6">
        <v>11.9</v>
      </c>
      <c r="N69" s="6">
        <v>0.40264464970372998</v>
      </c>
      <c r="O69" s="6">
        <f t="shared" si="1"/>
        <v>28.364464970373</v>
      </c>
      <c r="P69">
        <f>VLOOKUP($A69,NIR_Algorithm_Cleaned!$A$2:$W$4887,19,FALSE)</f>
        <v>14.25</v>
      </c>
      <c r="Q69">
        <f>VLOOKUP($A69,NIR_Algorithm_Cleaned!$A$2:$W$4887,20,FALSE)</f>
        <v>4.79</v>
      </c>
      <c r="R69">
        <f>VLOOKUP($A69,NIR_Algorithm_Cleaned!$A$2:$W$4887,21,FALSE)</f>
        <v>1.84</v>
      </c>
      <c r="S69">
        <f>VLOOKUP($A69,NIR_Algorithm_Cleaned!$A$2:$W$4887,22,FALSE)</f>
        <v>1.64</v>
      </c>
      <c r="T69">
        <f>VLOOKUP($A69,NIR_Algorithm_Cleaned!$A$2:$W$4887,23,FALSE)</f>
        <v>70.73</v>
      </c>
    </row>
    <row r="70" spans="1:20" x14ac:dyDescent="0.2">
      <c r="A70" s="6" t="s">
        <v>1577</v>
      </c>
      <c r="B70" s="6" t="s">
        <v>4815</v>
      </c>
      <c r="C70" s="6" t="s">
        <v>5214</v>
      </c>
      <c r="D70" s="6">
        <f>VLOOKUP($A70,NIR_Algorithm_Cleaned!$A$2:$E$4887,3,FALSE)</f>
        <v>1</v>
      </c>
      <c r="E70" s="6">
        <f>VLOOKUP($A70,NIR_Algorithm_Cleaned!$A$2:$E$4887,4,FALSE)</f>
        <v>1</v>
      </c>
      <c r="F70" s="6">
        <f>VLOOKUP($A70,NIR_Algorithm_Cleaned!$A$2:$E$4887,5,FALSE)</f>
        <v>2</v>
      </c>
      <c r="G70" s="6" t="s">
        <v>5342</v>
      </c>
      <c r="H70" s="6">
        <v>1</v>
      </c>
      <c r="I70" s="6">
        <v>12.42</v>
      </c>
      <c r="J70" s="6" t="s">
        <v>4994</v>
      </c>
      <c r="K70" s="6">
        <v>7.5999999999999998E-2</v>
      </c>
      <c r="L70" s="6" t="s">
        <v>5343</v>
      </c>
      <c r="M70" s="6">
        <v>9</v>
      </c>
      <c r="N70" s="6">
        <v>0.445187637969095</v>
      </c>
      <c r="O70" s="6">
        <f t="shared" si="1"/>
        <v>35.518763796909496</v>
      </c>
      <c r="P70">
        <f>VLOOKUP($A70,NIR_Algorithm_Cleaned!$A$2:$W$4887,19,FALSE)</f>
        <v>11.71</v>
      </c>
      <c r="Q70">
        <f>VLOOKUP($A70,NIR_Algorithm_Cleaned!$A$2:$W$4887,20,FALSE)</f>
        <v>4.26</v>
      </c>
      <c r="R70">
        <f>VLOOKUP($A70,NIR_Algorithm_Cleaned!$A$2:$W$4887,21,FALSE)</f>
        <v>1.34</v>
      </c>
      <c r="S70">
        <f>VLOOKUP($A70,NIR_Algorithm_Cleaned!$A$2:$W$4887,22,FALSE)</f>
        <v>1.42</v>
      </c>
      <c r="T70">
        <f>VLOOKUP($A70,NIR_Algorithm_Cleaned!$A$2:$W$4887,23,FALSE)</f>
        <v>70.930000000000007</v>
      </c>
    </row>
    <row r="71" spans="1:20" x14ac:dyDescent="0.2">
      <c r="A71" s="6" t="s">
        <v>1577</v>
      </c>
      <c r="B71" s="6" t="s">
        <v>4815</v>
      </c>
      <c r="C71" s="6" t="s">
        <v>5214</v>
      </c>
      <c r="D71" s="6">
        <f>VLOOKUP($A71,NIR_Algorithm_Cleaned!$A$2:$E$4887,3,FALSE)</f>
        <v>1</v>
      </c>
      <c r="E71" s="6">
        <f>VLOOKUP($A71,NIR_Algorithm_Cleaned!$A$2:$E$4887,4,FALSE)</f>
        <v>1</v>
      </c>
      <c r="F71" s="6">
        <f>VLOOKUP($A71,NIR_Algorithm_Cleaned!$A$2:$E$4887,5,FALSE)</f>
        <v>2</v>
      </c>
      <c r="G71" s="6" t="s">
        <v>4994</v>
      </c>
      <c r="H71" s="6">
        <v>1</v>
      </c>
      <c r="I71" s="6">
        <v>12.4</v>
      </c>
      <c r="J71" s="6" t="s">
        <v>4994</v>
      </c>
      <c r="K71" s="6">
        <v>7.9000000000000001E-2</v>
      </c>
      <c r="L71" s="6" t="s">
        <v>5343</v>
      </c>
      <c r="M71" s="6">
        <v>12.3</v>
      </c>
      <c r="N71" s="6">
        <v>0.44966442953020103</v>
      </c>
      <c r="O71" s="6">
        <f t="shared" si="1"/>
        <v>32.666442953020109</v>
      </c>
      <c r="P71">
        <f>VLOOKUP($A71,NIR_Algorithm_Cleaned!$A$2:$W$4887,19,FALSE)</f>
        <v>11.71</v>
      </c>
      <c r="Q71">
        <f>VLOOKUP($A71,NIR_Algorithm_Cleaned!$A$2:$W$4887,20,FALSE)</f>
        <v>4.26</v>
      </c>
      <c r="R71">
        <f>VLOOKUP($A71,NIR_Algorithm_Cleaned!$A$2:$W$4887,21,FALSE)</f>
        <v>1.34</v>
      </c>
      <c r="S71">
        <f>VLOOKUP($A71,NIR_Algorithm_Cleaned!$A$2:$W$4887,22,FALSE)</f>
        <v>1.42</v>
      </c>
      <c r="T71">
        <f>VLOOKUP($A71,NIR_Algorithm_Cleaned!$A$2:$W$4887,23,FALSE)</f>
        <v>70.930000000000007</v>
      </c>
    </row>
    <row r="72" spans="1:20" x14ac:dyDescent="0.2">
      <c r="A72" s="6" t="s">
        <v>975</v>
      </c>
      <c r="B72" s="6" t="s">
        <v>4815</v>
      </c>
      <c r="C72" s="6" t="s">
        <v>5214</v>
      </c>
      <c r="D72" s="6">
        <f>VLOOKUP($A72,NIR_Algorithm_Cleaned!$A$2:$E$4887,3,FALSE)</f>
        <v>1</v>
      </c>
      <c r="E72" s="6">
        <f>VLOOKUP($A72,NIR_Algorithm_Cleaned!$A$2:$E$4887,4,FALSE)</f>
        <v>2</v>
      </c>
      <c r="F72" s="6">
        <f>VLOOKUP($A72,NIR_Algorithm_Cleaned!$A$2:$E$4887,5,FALSE)</f>
        <v>2</v>
      </c>
      <c r="G72" s="6" t="s">
        <v>4994</v>
      </c>
      <c r="H72" s="6">
        <v>4</v>
      </c>
      <c r="I72" s="6">
        <v>12.31</v>
      </c>
      <c r="J72" s="6" t="s">
        <v>4994</v>
      </c>
      <c r="K72" s="6">
        <v>0.10389610389999999</v>
      </c>
      <c r="L72" s="6" t="s">
        <v>5343</v>
      </c>
      <c r="M72" s="6">
        <v>11.3</v>
      </c>
      <c r="N72" s="6">
        <v>0.42001866749633299</v>
      </c>
      <c r="O72" s="6">
        <f t="shared" si="1"/>
        <v>30.7018667496333</v>
      </c>
      <c r="P72">
        <f>VLOOKUP($A72,NIR_Algorithm_Cleaned!$A$2:$W$4887,19,FALSE)</f>
        <v>14.48</v>
      </c>
      <c r="Q72">
        <f>VLOOKUP($A72,NIR_Algorithm_Cleaned!$A$2:$W$4887,20,FALSE)</f>
        <v>5.12</v>
      </c>
      <c r="R72">
        <f>VLOOKUP($A72,NIR_Algorithm_Cleaned!$A$2:$W$4887,21,FALSE)</f>
        <v>1.53</v>
      </c>
      <c r="S72">
        <f>VLOOKUP($A72,NIR_Algorithm_Cleaned!$A$2:$W$4887,22,FALSE)</f>
        <v>1.59</v>
      </c>
      <c r="T72">
        <f>VLOOKUP($A72,NIR_Algorithm_Cleaned!$A$2:$W$4887,23,FALSE)</f>
        <v>70</v>
      </c>
    </row>
    <row r="73" spans="1:20" x14ac:dyDescent="0.2">
      <c r="A73" s="6" t="s">
        <v>975</v>
      </c>
      <c r="B73" s="6" t="s">
        <v>4815</v>
      </c>
      <c r="C73" s="6" t="s">
        <v>5214</v>
      </c>
      <c r="D73" s="6">
        <f>VLOOKUP($A73,NIR_Algorithm_Cleaned!$A$2:$E$4887,3,FALSE)</f>
        <v>1</v>
      </c>
      <c r="E73" s="6">
        <f>VLOOKUP($A73,NIR_Algorithm_Cleaned!$A$2:$E$4887,4,FALSE)</f>
        <v>2</v>
      </c>
      <c r="F73" s="6">
        <f>VLOOKUP($A73,NIR_Algorithm_Cleaned!$A$2:$E$4887,5,FALSE)</f>
        <v>2</v>
      </c>
      <c r="G73" s="6" t="s">
        <v>4994</v>
      </c>
      <c r="H73" s="6">
        <v>4</v>
      </c>
      <c r="I73" s="6">
        <v>12.33</v>
      </c>
      <c r="J73" s="6" t="s">
        <v>4994</v>
      </c>
      <c r="K73" s="6">
        <v>7.8921078919999998E-2</v>
      </c>
      <c r="L73" s="6" t="s">
        <v>5343</v>
      </c>
      <c r="M73" s="6">
        <v>12.1</v>
      </c>
      <c r="N73" s="6">
        <v>0.42</v>
      </c>
      <c r="O73" s="6">
        <f t="shared" si="1"/>
        <v>29.9</v>
      </c>
      <c r="P73">
        <f>VLOOKUP($A73,NIR_Algorithm_Cleaned!$A$2:$W$4887,19,FALSE)</f>
        <v>14.48</v>
      </c>
      <c r="Q73">
        <f>VLOOKUP($A73,NIR_Algorithm_Cleaned!$A$2:$W$4887,20,FALSE)</f>
        <v>5.12</v>
      </c>
      <c r="R73">
        <f>VLOOKUP($A73,NIR_Algorithm_Cleaned!$A$2:$W$4887,21,FALSE)</f>
        <v>1.53</v>
      </c>
      <c r="S73">
        <f>VLOOKUP($A73,NIR_Algorithm_Cleaned!$A$2:$W$4887,22,FALSE)</f>
        <v>1.59</v>
      </c>
      <c r="T73">
        <f>VLOOKUP($A73,NIR_Algorithm_Cleaned!$A$2:$W$4887,23,FALSE)</f>
        <v>70</v>
      </c>
    </row>
    <row r="74" spans="1:20" x14ac:dyDescent="0.2">
      <c r="A74" s="6" t="s">
        <v>624</v>
      </c>
      <c r="B74" s="6" t="s">
        <v>4914</v>
      </c>
      <c r="C74" s="6" t="s">
        <v>5215</v>
      </c>
      <c r="D74" s="6">
        <f>VLOOKUP($A74,NIR_Algorithm_Cleaned!$A$2:$E$4887,3,FALSE)</f>
        <v>1</v>
      </c>
      <c r="E74" s="6">
        <f>VLOOKUP($A74,NIR_Algorithm_Cleaned!$A$2:$E$4887,4,FALSE)</f>
        <v>1</v>
      </c>
      <c r="F74" s="6">
        <f>VLOOKUP($A74,NIR_Algorithm_Cleaned!$A$2:$E$4887,5,FALSE)</f>
        <v>1</v>
      </c>
      <c r="G74" s="6" t="s">
        <v>4994</v>
      </c>
      <c r="H74" s="6">
        <v>3</v>
      </c>
      <c r="I74" s="6">
        <v>12.41</v>
      </c>
      <c r="J74" s="6" t="s">
        <v>5342</v>
      </c>
      <c r="K74" s="6">
        <v>8.0919080919999997E-2</v>
      </c>
      <c r="L74" s="6" t="s">
        <v>5341</v>
      </c>
      <c r="M74" s="6">
        <v>12.3</v>
      </c>
      <c r="N74" s="6">
        <v>0.42384105960264901</v>
      </c>
      <c r="O74" s="6">
        <f t="shared" si="1"/>
        <v>30.084105960264903</v>
      </c>
      <c r="P74">
        <f>VLOOKUP($A74,NIR_Algorithm_Cleaned!$A$2:$W$4887,19,FALSE)</f>
        <v>14.33</v>
      </c>
      <c r="Q74">
        <f>VLOOKUP($A74,NIR_Algorithm_Cleaned!$A$2:$W$4887,20,FALSE)</f>
        <v>4.6399999999999997</v>
      </c>
      <c r="R74">
        <f>VLOOKUP($A74,NIR_Algorithm_Cleaned!$A$2:$W$4887,21,FALSE)</f>
        <v>1.55</v>
      </c>
      <c r="S74">
        <f>VLOOKUP($A74,NIR_Algorithm_Cleaned!$A$2:$W$4887,22,FALSE)</f>
        <v>1.57</v>
      </c>
      <c r="T74">
        <f>VLOOKUP($A74,NIR_Algorithm_Cleaned!$A$2:$W$4887,23,FALSE)</f>
        <v>72.08</v>
      </c>
    </row>
    <row r="75" spans="1:20" x14ac:dyDescent="0.2">
      <c r="A75" s="6" t="s">
        <v>624</v>
      </c>
      <c r="B75" s="6" t="s">
        <v>4914</v>
      </c>
      <c r="C75" s="6" t="s">
        <v>5215</v>
      </c>
      <c r="D75" s="6">
        <f>VLOOKUP($A75,NIR_Algorithm_Cleaned!$A$2:$E$4887,3,FALSE)</f>
        <v>1</v>
      </c>
      <c r="E75" s="6">
        <f>VLOOKUP($A75,NIR_Algorithm_Cleaned!$A$2:$E$4887,4,FALSE)</f>
        <v>1</v>
      </c>
      <c r="F75" s="6">
        <f>VLOOKUP($A75,NIR_Algorithm_Cleaned!$A$2:$E$4887,5,FALSE)</f>
        <v>1</v>
      </c>
      <c r="G75" s="6" t="s">
        <v>5342</v>
      </c>
      <c r="H75" s="6">
        <v>2</v>
      </c>
      <c r="I75" s="6">
        <v>12.3</v>
      </c>
      <c r="J75" s="6" t="s">
        <v>4994</v>
      </c>
      <c r="K75" s="6">
        <v>7.7844311380000003E-2</v>
      </c>
      <c r="L75" s="6" t="s">
        <v>5341</v>
      </c>
      <c r="M75" s="6">
        <v>11.7</v>
      </c>
      <c r="N75" s="6">
        <v>0.41588235294117598</v>
      </c>
      <c r="O75" s="6">
        <f t="shared" si="1"/>
        <v>29.888235294117596</v>
      </c>
      <c r="P75">
        <f>VLOOKUP($A75,NIR_Algorithm_Cleaned!$A$2:$W$4887,19,FALSE)</f>
        <v>14.33</v>
      </c>
      <c r="Q75">
        <f>VLOOKUP($A75,NIR_Algorithm_Cleaned!$A$2:$W$4887,20,FALSE)</f>
        <v>4.6399999999999997</v>
      </c>
      <c r="R75">
        <f>VLOOKUP($A75,NIR_Algorithm_Cleaned!$A$2:$W$4887,21,FALSE)</f>
        <v>1.55</v>
      </c>
      <c r="S75">
        <f>VLOOKUP($A75,NIR_Algorithm_Cleaned!$A$2:$W$4887,22,FALSE)</f>
        <v>1.57</v>
      </c>
      <c r="T75">
        <f>VLOOKUP($A75,NIR_Algorithm_Cleaned!$A$2:$W$4887,23,FALSE)</f>
        <v>72.08</v>
      </c>
    </row>
    <row r="76" spans="1:20" x14ac:dyDescent="0.2">
      <c r="A76" s="6" t="s">
        <v>741</v>
      </c>
      <c r="B76" s="6" t="s">
        <v>4914</v>
      </c>
      <c r="C76" s="6" t="s">
        <v>5215</v>
      </c>
      <c r="D76" s="6">
        <f>VLOOKUP($A76,NIR_Algorithm_Cleaned!$A$2:$E$4887,3,FALSE)</f>
        <v>1</v>
      </c>
      <c r="E76" s="6">
        <f>VLOOKUP($A76,NIR_Algorithm_Cleaned!$A$2:$E$4887,4,FALSE)</f>
        <v>2</v>
      </c>
      <c r="F76" s="6">
        <f>VLOOKUP($A76,NIR_Algorithm_Cleaned!$A$2:$E$4887,5,FALSE)</f>
        <v>1</v>
      </c>
      <c r="G76" s="6" t="s">
        <v>4994</v>
      </c>
      <c r="H76" s="6">
        <v>3</v>
      </c>
      <c r="I76" s="6">
        <v>12.29</v>
      </c>
      <c r="J76" s="6" t="s">
        <v>5342</v>
      </c>
      <c r="K76" s="6">
        <v>7.8921078919999998E-2</v>
      </c>
      <c r="L76" s="6" t="s">
        <v>5341</v>
      </c>
      <c r="M76" s="6">
        <v>12.6</v>
      </c>
      <c r="N76" s="6">
        <v>0.43854304635761598</v>
      </c>
      <c r="O76" s="6">
        <f t="shared" si="1"/>
        <v>31.254304635761599</v>
      </c>
      <c r="P76">
        <f>VLOOKUP($A76,NIR_Algorithm_Cleaned!$A$2:$W$4887,19,FALSE)</f>
        <v>12.97</v>
      </c>
      <c r="Q76">
        <f>VLOOKUP($A76,NIR_Algorithm_Cleaned!$A$2:$W$4887,20,FALSE)</f>
        <v>4.3899999999999997</v>
      </c>
      <c r="R76">
        <f>VLOOKUP($A76,NIR_Algorithm_Cleaned!$A$2:$W$4887,21,FALSE)</f>
        <v>1.53</v>
      </c>
      <c r="S76">
        <f>VLOOKUP($A76,NIR_Algorithm_Cleaned!$A$2:$W$4887,22,FALSE)</f>
        <v>1.54</v>
      </c>
      <c r="T76">
        <f>VLOOKUP($A76,NIR_Algorithm_Cleaned!$A$2:$W$4887,23,FALSE)</f>
        <v>71.95</v>
      </c>
    </row>
    <row r="77" spans="1:20" x14ac:dyDescent="0.2">
      <c r="A77" s="6" t="s">
        <v>741</v>
      </c>
      <c r="B77" s="6" t="s">
        <v>4914</v>
      </c>
      <c r="C77" s="6" t="s">
        <v>5215</v>
      </c>
      <c r="D77" s="6">
        <f>VLOOKUP($A77,NIR_Algorithm_Cleaned!$A$2:$E$4887,3,FALSE)</f>
        <v>1</v>
      </c>
      <c r="E77" s="6">
        <f>VLOOKUP($A77,NIR_Algorithm_Cleaned!$A$2:$E$4887,4,FALSE)</f>
        <v>2</v>
      </c>
      <c r="F77" s="6">
        <f>VLOOKUP($A77,NIR_Algorithm_Cleaned!$A$2:$E$4887,5,FALSE)</f>
        <v>1</v>
      </c>
      <c r="G77" s="6" t="s">
        <v>5342</v>
      </c>
      <c r="H77" s="6">
        <v>3</v>
      </c>
      <c r="I77" s="6">
        <v>12.38</v>
      </c>
      <c r="J77" s="6" t="s">
        <v>5342</v>
      </c>
      <c r="K77" s="6">
        <v>7.692307692E-2</v>
      </c>
      <c r="L77" s="6" t="s">
        <v>5341</v>
      </c>
      <c r="M77" s="6">
        <v>12.7</v>
      </c>
      <c r="N77" s="6">
        <v>0.42525386313465802</v>
      </c>
      <c r="O77" s="6">
        <f t="shared" si="1"/>
        <v>29.825386313465803</v>
      </c>
      <c r="P77">
        <f>VLOOKUP($A77,NIR_Algorithm_Cleaned!$A$2:$W$4887,19,FALSE)</f>
        <v>12.97</v>
      </c>
      <c r="Q77">
        <f>VLOOKUP($A77,NIR_Algorithm_Cleaned!$A$2:$W$4887,20,FALSE)</f>
        <v>4.3899999999999997</v>
      </c>
      <c r="R77">
        <f>VLOOKUP($A77,NIR_Algorithm_Cleaned!$A$2:$W$4887,21,FALSE)</f>
        <v>1.53</v>
      </c>
      <c r="S77">
        <f>VLOOKUP($A77,NIR_Algorithm_Cleaned!$A$2:$W$4887,22,FALSE)</f>
        <v>1.54</v>
      </c>
      <c r="T77">
        <f>VLOOKUP($A77,NIR_Algorithm_Cleaned!$A$2:$W$4887,23,FALSE)</f>
        <v>71.95</v>
      </c>
    </row>
    <row r="78" spans="1:20" x14ac:dyDescent="0.2">
      <c r="A78" s="6" t="s">
        <v>1847</v>
      </c>
      <c r="B78" s="6" t="s">
        <v>4914</v>
      </c>
      <c r="C78" s="6" t="s">
        <v>5215</v>
      </c>
      <c r="D78" s="6">
        <f>VLOOKUP($A78,NIR_Algorithm_Cleaned!$A$2:$E$4887,3,FALSE)</f>
        <v>1</v>
      </c>
      <c r="E78" s="6">
        <f>VLOOKUP($A78,NIR_Algorithm_Cleaned!$A$2:$E$4887,4,FALSE)</f>
        <v>2</v>
      </c>
      <c r="F78" s="6">
        <f>VLOOKUP($A78,NIR_Algorithm_Cleaned!$A$2:$E$4887,5,FALSE)</f>
        <v>2</v>
      </c>
      <c r="G78" s="6" t="s">
        <v>4994</v>
      </c>
      <c r="H78" s="6">
        <v>3</v>
      </c>
      <c r="I78" s="6">
        <v>12.29</v>
      </c>
      <c r="J78" s="6" t="s">
        <v>5342</v>
      </c>
      <c r="K78" s="6">
        <v>7.4925074930000002E-2</v>
      </c>
      <c r="L78" s="6" t="s">
        <v>5343</v>
      </c>
      <c r="M78" s="6">
        <v>5.5</v>
      </c>
      <c r="N78" s="6">
        <v>0.5</v>
      </c>
      <c r="O78" s="6">
        <f t="shared" si="1"/>
        <v>44.5</v>
      </c>
      <c r="P78">
        <f>VLOOKUP($A78,NIR_Algorithm_Cleaned!$A$2:$W$4887,19,FALSE)</f>
        <v>13.79</v>
      </c>
      <c r="Q78">
        <f>VLOOKUP($A78,NIR_Algorithm_Cleaned!$A$2:$W$4887,20,FALSE)</f>
        <v>3.99</v>
      </c>
      <c r="R78">
        <f>VLOOKUP($A78,NIR_Algorithm_Cleaned!$A$2:$W$4887,21,FALSE)</f>
        <v>1.47</v>
      </c>
      <c r="S78">
        <f>VLOOKUP($A78,NIR_Algorithm_Cleaned!$A$2:$W$4887,22,FALSE)</f>
        <v>1.55</v>
      </c>
      <c r="T78">
        <f>VLOOKUP($A78,NIR_Algorithm_Cleaned!$A$2:$W$4887,23,FALSE)</f>
        <v>69.14</v>
      </c>
    </row>
    <row r="79" spans="1:20" x14ac:dyDescent="0.2">
      <c r="A79" s="6" t="s">
        <v>1847</v>
      </c>
      <c r="B79" s="6" t="s">
        <v>4914</v>
      </c>
      <c r="C79" s="6" t="s">
        <v>5215</v>
      </c>
      <c r="D79" s="6">
        <f>VLOOKUP($A79,NIR_Algorithm_Cleaned!$A$2:$E$4887,3,FALSE)</f>
        <v>1</v>
      </c>
      <c r="E79" s="6">
        <f>VLOOKUP($A79,NIR_Algorithm_Cleaned!$A$2:$E$4887,4,FALSE)</f>
        <v>2</v>
      </c>
      <c r="F79" s="6">
        <f>VLOOKUP($A79,NIR_Algorithm_Cleaned!$A$2:$E$4887,5,FALSE)</f>
        <v>2</v>
      </c>
      <c r="G79" s="6" t="s">
        <v>4994</v>
      </c>
      <c r="H79" s="6">
        <v>4</v>
      </c>
      <c r="I79" s="6" t="s">
        <v>5207</v>
      </c>
      <c r="J79" s="6" t="s">
        <v>4994</v>
      </c>
      <c r="K79" s="6">
        <v>7.692307692E-2</v>
      </c>
      <c r="L79" s="6" t="s">
        <v>5343</v>
      </c>
      <c r="M79" s="6">
        <v>5.6</v>
      </c>
      <c r="N79" s="6">
        <v>0.47516556291390699</v>
      </c>
      <c r="O79" s="6">
        <f t="shared" si="1"/>
        <v>41.916556291390698</v>
      </c>
      <c r="P79">
        <f>VLOOKUP($A79,NIR_Algorithm_Cleaned!$A$2:$W$4887,19,FALSE)</f>
        <v>13.79</v>
      </c>
      <c r="Q79">
        <f>VLOOKUP($A79,NIR_Algorithm_Cleaned!$A$2:$W$4887,20,FALSE)</f>
        <v>3.99</v>
      </c>
      <c r="R79">
        <f>VLOOKUP($A79,NIR_Algorithm_Cleaned!$A$2:$W$4887,21,FALSE)</f>
        <v>1.47</v>
      </c>
      <c r="S79">
        <f>VLOOKUP($A79,NIR_Algorithm_Cleaned!$A$2:$W$4887,22,FALSE)</f>
        <v>1.55</v>
      </c>
      <c r="T79">
        <f>VLOOKUP($A79,NIR_Algorithm_Cleaned!$A$2:$W$4887,23,FALSE)</f>
        <v>69.14</v>
      </c>
    </row>
    <row r="80" spans="1:20" x14ac:dyDescent="0.2">
      <c r="A80" s="6" t="s">
        <v>1849</v>
      </c>
      <c r="B80" s="6" t="s">
        <v>4915</v>
      </c>
      <c r="C80" s="6" t="s">
        <v>5218</v>
      </c>
      <c r="D80" s="6">
        <f>VLOOKUP($A80,NIR_Algorithm_Cleaned!$A$2:$E$4887,3,FALSE)</f>
        <v>1</v>
      </c>
      <c r="E80" s="6">
        <f>VLOOKUP($A80,NIR_Algorithm_Cleaned!$A$2:$E$4887,4,FALSE)</f>
        <v>1</v>
      </c>
      <c r="F80" s="6">
        <f>VLOOKUP($A80,NIR_Algorithm_Cleaned!$A$2:$E$4887,5,FALSE)</f>
        <v>2</v>
      </c>
      <c r="G80" s="6" t="s">
        <v>5342</v>
      </c>
      <c r="H80" s="6">
        <v>3</v>
      </c>
      <c r="I80" s="6">
        <v>12.22</v>
      </c>
      <c r="J80" s="6" t="s">
        <v>4994</v>
      </c>
      <c r="K80" s="6">
        <v>0.122</v>
      </c>
      <c r="L80" s="6" t="s">
        <v>5343</v>
      </c>
      <c r="M80" s="6">
        <v>11.5</v>
      </c>
      <c r="N80" s="6">
        <v>0.45181015452538598</v>
      </c>
      <c r="O80" s="6">
        <f t="shared" si="1"/>
        <v>33.681015452538595</v>
      </c>
      <c r="P80">
        <f>VLOOKUP($A80,NIR_Algorithm_Cleaned!$A$2:$W$4887,19,FALSE)</f>
        <v>12.28</v>
      </c>
      <c r="Q80">
        <f>VLOOKUP($A80,NIR_Algorithm_Cleaned!$A$2:$W$4887,20,FALSE)</f>
        <v>4.57</v>
      </c>
      <c r="R80">
        <f>VLOOKUP($A80,NIR_Algorithm_Cleaned!$A$2:$W$4887,21,FALSE)</f>
        <v>2.14</v>
      </c>
      <c r="S80">
        <f>VLOOKUP($A80,NIR_Algorithm_Cleaned!$A$2:$W$4887,22,FALSE)</f>
        <v>1.58</v>
      </c>
      <c r="T80">
        <f>VLOOKUP($A80,NIR_Algorithm_Cleaned!$A$2:$W$4887,23,FALSE)</f>
        <v>68.680000000000007</v>
      </c>
    </row>
    <row r="81" spans="1:20" x14ac:dyDescent="0.2">
      <c r="A81" s="6" t="s">
        <v>1849</v>
      </c>
      <c r="B81" s="6" t="s">
        <v>4915</v>
      </c>
      <c r="C81" s="6" t="s">
        <v>5218</v>
      </c>
      <c r="D81" s="6">
        <f>VLOOKUP($A81,NIR_Algorithm_Cleaned!$A$2:$E$4887,3,FALSE)</f>
        <v>1</v>
      </c>
      <c r="E81" s="6">
        <f>VLOOKUP($A81,NIR_Algorithm_Cleaned!$A$2:$E$4887,4,FALSE)</f>
        <v>1</v>
      </c>
      <c r="F81" s="6">
        <f>VLOOKUP($A81,NIR_Algorithm_Cleaned!$A$2:$E$4887,5,FALSE)</f>
        <v>2</v>
      </c>
      <c r="G81" s="6" t="s">
        <v>5342</v>
      </c>
      <c r="H81" s="6">
        <v>4</v>
      </c>
      <c r="I81" s="6">
        <v>12.18</v>
      </c>
      <c r="J81" s="6" t="s">
        <v>5342</v>
      </c>
      <c r="K81" s="6">
        <v>0.105</v>
      </c>
      <c r="L81" s="6" t="s">
        <v>5343</v>
      </c>
      <c r="M81" s="6">
        <v>11.7</v>
      </c>
      <c r="N81" s="6">
        <v>0.45183222958057401</v>
      </c>
      <c r="O81" s="6">
        <f t="shared" si="1"/>
        <v>33.483222958057397</v>
      </c>
      <c r="P81">
        <f>VLOOKUP($A81,NIR_Algorithm_Cleaned!$A$2:$W$4887,19,FALSE)</f>
        <v>12.28</v>
      </c>
      <c r="Q81">
        <f>VLOOKUP($A81,NIR_Algorithm_Cleaned!$A$2:$W$4887,20,FALSE)</f>
        <v>4.57</v>
      </c>
      <c r="R81">
        <f>VLOOKUP($A81,NIR_Algorithm_Cleaned!$A$2:$W$4887,21,FALSE)</f>
        <v>2.14</v>
      </c>
      <c r="S81">
        <f>VLOOKUP($A81,NIR_Algorithm_Cleaned!$A$2:$W$4887,22,FALSE)</f>
        <v>1.58</v>
      </c>
      <c r="T81">
        <f>VLOOKUP($A81,NIR_Algorithm_Cleaned!$A$2:$W$4887,23,FALSE)</f>
        <v>68.680000000000007</v>
      </c>
    </row>
    <row r="82" spans="1:20" x14ac:dyDescent="0.2">
      <c r="A82" s="6" t="s">
        <v>1415</v>
      </c>
      <c r="B82" s="6" t="s">
        <v>4915</v>
      </c>
      <c r="C82" s="6" t="s">
        <v>5218</v>
      </c>
      <c r="D82" s="6">
        <f>VLOOKUP($A82,NIR_Algorithm_Cleaned!$A$2:$E$4887,3,FALSE)</f>
        <v>1</v>
      </c>
      <c r="E82" s="6">
        <f>VLOOKUP($A82,NIR_Algorithm_Cleaned!$A$2:$E$4887,4,FALSE)</f>
        <v>2</v>
      </c>
      <c r="F82" s="6">
        <f>VLOOKUP($A82,NIR_Algorithm_Cleaned!$A$2:$E$4887,5,FALSE)</f>
        <v>2</v>
      </c>
      <c r="G82" s="6" t="s">
        <v>5342</v>
      </c>
      <c r="H82" s="6">
        <v>2</v>
      </c>
      <c r="I82" s="6">
        <v>12.27</v>
      </c>
      <c r="J82" s="6" t="s">
        <v>4994</v>
      </c>
      <c r="K82" s="6">
        <v>0.10299999999999999</v>
      </c>
      <c r="L82" s="6" t="s">
        <v>5343</v>
      </c>
      <c r="M82" s="6">
        <v>8.8000000000000007</v>
      </c>
      <c r="N82" s="6">
        <v>0.45666474065514001</v>
      </c>
      <c r="O82" s="6">
        <f t="shared" si="1"/>
        <v>36.866474065513998</v>
      </c>
      <c r="P82">
        <f>VLOOKUP($A82,NIR_Algorithm_Cleaned!$A$2:$W$4887,19,FALSE)</f>
        <v>14.36</v>
      </c>
      <c r="Q82">
        <f>VLOOKUP($A82,NIR_Algorithm_Cleaned!$A$2:$W$4887,20,FALSE)</f>
        <v>4.9400000000000004</v>
      </c>
      <c r="R82">
        <f>VLOOKUP($A82,NIR_Algorithm_Cleaned!$A$2:$W$4887,21,FALSE)</f>
        <v>2.12</v>
      </c>
      <c r="S82">
        <f>VLOOKUP($A82,NIR_Algorithm_Cleaned!$A$2:$W$4887,22,FALSE)</f>
        <v>1.71</v>
      </c>
      <c r="T82">
        <f>VLOOKUP($A82,NIR_Algorithm_Cleaned!$A$2:$W$4887,23,FALSE)</f>
        <v>69.739999999999995</v>
      </c>
    </row>
    <row r="83" spans="1:20" x14ac:dyDescent="0.2">
      <c r="A83" s="6" t="s">
        <v>1415</v>
      </c>
      <c r="B83" s="6" t="s">
        <v>4915</v>
      </c>
      <c r="C83" s="6" t="s">
        <v>5218</v>
      </c>
      <c r="D83" s="6">
        <f>VLOOKUP($A83,NIR_Algorithm_Cleaned!$A$2:$E$4887,3,FALSE)</f>
        <v>1</v>
      </c>
      <c r="E83" s="6">
        <f>VLOOKUP($A83,NIR_Algorithm_Cleaned!$A$2:$E$4887,4,FALSE)</f>
        <v>2</v>
      </c>
      <c r="F83" s="6">
        <f>VLOOKUP($A83,NIR_Algorithm_Cleaned!$A$2:$E$4887,5,FALSE)</f>
        <v>2</v>
      </c>
      <c r="G83" s="6" t="s">
        <v>4994</v>
      </c>
      <c r="H83" s="6">
        <v>2</v>
      </c>
      <c r="I83" s="6">
        <v>12.32</v>
      </c>
      <c r="J83" s="6" t="s">
        <v>5342</v>
      </c>
      <c r="K83" s="6">
        <v>0.112</v>
      </c>
      <c r="L83" s="6" t="s">
        <v>5343</v>
      </c>
      <c r="M83" s="6">
        <v>11</v>
      </c>
      <c r="N83" s="6">
        <v>0.43418603644548298</v>
      </c>
      <c r="O83" s="6">
        <f t="shared" si="1"/>
        <v>32.418603644548298</v>
      </c>
      <c r="P83">
        <f>VLOOKUP($A83,NIR_Algorithm_Cleaned!$A$2:$W$4887,19,FALSE)</f>
        <v>14.36</v>
      </c>
      <c r="Q83">
        <f>VLOOKUP($A83,NIR_Algorithm_Cleaned!$A$2:$W$4887,20,FALSE)</f>
        <v>4.9400000000000004</v>
      </c>
      <c r="R83">
        <f>VLOOKUP($A83,NIR_Algorithm_Cleaned!$A$2:$W$4887,21,FALSE)</f>
        <v>2.12</v>
      </c>
      <c r="S83">
        <f>VLOOKUP($A83,NIR_Algorithm_Cleaned!$A$2:$W$4887,22,FALSE)</f>
        <v>1.71</v>
      </c>
      <c r="T83">
        <f>VLOOKUP($A83,NIR_Algorithm_Cleaned!$A$2:$W$4887,23,FALSE)</f>
        <v>69.739999999999995</v>
      </c>
    </row>
    <row r="84" spans="1:20" x14ac:dyDescent="0.2">
      <c r="A84" s="6" t="s">
        <v>266</v>
      </c>
      <c r="B84" s="6" t="s">
        <v>4732</v>
      </c>
      <c r="C84" s="6" t="s">
        <v>5220</v>
      </c>
      <c r="D84" s="6">
        <f>VLOOKUP($A84,NIR_Algorithm_Cleaned!$A$2:$E$4887,3,FALSE)</f>
        <v>1</v>
      </c>
      <c r="E84" s="6">
        <f>VLOOKUP($A84,NIR_Algorithm_Cleaned!$A$2:$E$4887,4,FALSE)</f>
        <v>2</v>
      </c>
      <c r="F84" s="6">
        <f>VLOOKUP($A84,NIR_Algorithm_Cleaned!$A$2:$E$4887,5,FALSE)</f>
        <v>1</v>
      </c>
      <c r="G84" s="6" t="s">
        <v>5342</v>
      </c>
      <c r="H84" s="6">
        <v>4</v>
      </c>
      <c r="I84" s="6">
        <v>12.26</v>
      </c>
      <c r="J84" s="6" t="s">
        <v>5342</v>
      </c>
      <c r="K84" s="6">
        <v>8.4915084919999995E-2</v>
      </c>
      <c r="L84" s="6" t="s">
        <v>5341</v>
      </c>
      <c r="M84" s="6">
        <v>13.9</v>
      </c>
      <c r="N84" s="6">
        <v>0.41967664258685899</v>
      </c>
      <c r="O84" s="6">
        <f t="shared" si="1"/>
        <v>28.067664258685902</v>
      </c>
      <c r="P84">
        <f>VLOOKUP($A84,NIR_Algorithm_Cleaned!$A$2:$W$4887,19,FALSE)</f>
        <v>12.79</v>
      </c>
      <c r="Q84">
        <f>VLOOKUP($A84,NIR_Algorithm_Cleaned!$A$2:$W$4887,20,FALSE)</f>
        <v>4.38</v>
      </c>
      <c r="R84">
        <f>VLOOKUP($A84,NIR_Algorithm_Cleaned!$A$2:$W$4887,21,FALSE)</f>
        <v>1.55</v>
      </c>
      <c r="S84">
        <f>VLOOKUP($A84,NIR_Algorithm_Cleaned!$A$2:$W$4887,22,FALSE)</f>
        <v>1.49</v>
      </c>
      <c r="T84">
        <f>VLOOKUP($A84,NIR_Algorithm_Cleaned!$A$2:$W$4887,23,FALSE)</f>
        <v>70.989999999999995</v>
      </c>
    </row>
    <row r="85" spans="1:20" x14ac:dyDescent="0.2">
      <c r="A85" s="6" t="s">
        <v>266</v>
      </c>
      <c r="B85" s="6" t="s">
        <v>4732</v>
      </c>
      <c r="C85" s="6" t="s">
        <v>5220</v>
      </c>
      <c r="D85" s="6">
        <f>VLOOKUP($A85,NIR_Algorithm_Cleaned!$A$2:$E$4887,3,FALSE)</f>
        <v>1</v>
      </c>
      <c r="E85" s="6">
        <f>VLOOKUP($A85,NIR_Algorithm_Cleaned!$A$2:$E$4887,4,FALSE)</f>
        <v>2</v>
      </c>
      <c r="F85" s="6">
        <f>VLOOKUP($A85,NIR_Algorithm_Cleaned!$A$2:$E$4887,5,FALSE)</f>
        <v>1</v>
      </c>
      <c r="G85" s="6" t="s">
        <v>5342</v>
      </c>
      <c r="H85" s="6">
        <v>4</v>
      </c>
      <c r="I85" s="6">
        <v>11.96</v>
      </c>
      <c r="J85" s="6" t="s">
        <v>4994</v>
      </c>
      <c r="K85" s="6">
        <v>9.1999999999999998E-2</v>
      </c>
      <c r="L85" s="6" t="s">
        <v>5341</v>
      </c>
      <c r="M85" s="6">
        <v>12.6</v>
      </c>
      <c r="N85" s="6">
        <v>0.40196467991169998</v>
      </c>
      <c r="O85" s="6">
        <f t="shared" si="1"/>
        <v>27.596467991169995</v>
      </c>
      <c r="P85">
        <f>VLOOKUP($A85,NIR_Algorithm_Cleaned!$A$2:$W$4887,19,FALSE)</f>
        <v>12.79</v>
      </c>
      <c r="Q85">
        <f>VLOOKUP($A85,NIR_Algorithm_Cleaned!$A$2:$W$4887,20,FALSE)</f>
        <v>4.38</v>
      </c>
      <c r="R85">
        <f>VLOOKUP($A85,NIR_Algorithm_Cleaned!$A$2:$W$4887,21,FALSE)</f>
        <v>1.55</v>
      </c>
      <c r="S85">
        <f>VLOOKUP($A85,NIR_Algorithm_Cleaned!$A$2:$W$4887,22,FALSE)</f>
        <v>1.49</v>
      </c>
      <c r="T85">
        <f>VLOOKUP($A85,NIR_Algorithm_Cleaned!$A$2:$W$4887,23,FALSE)</f>
        <v>70.989999999999995</v>
      </c>
    </row>
    <row r="86" spans="1:20" x14ac:dyDescent="0.2">
      <c r="A86" s="6" t="s">
        <v>1273</v>
      </c>
      <c r="B86" s="6" t="s">
        <v>4732</v>
      </c>
      <c r="C86" s="6" t="s">
        <v>5220</v>
      </c>
      <c r="D86" s="6">
        <f>VLOOKUP($A86,NIR_Algorithm_Cleaned!$A$2:$E$4887,3,FALSE)</f>
        <v>1</v>
      </c>
      <c r="E86" s="6">
        <f>VLOOKUP($A86,NIR_Algorithm_Cleaned!$A$2:$E$4887,4,FALSE)</f>
        <v>1</v>
      </c>
      <c r="F86" s="6">
        <f>VLOOKUP($A86,NIR_Algorithm_Cleaned!$A$2:$E$4887,5,FALSE)</f>
        <v>2</v>
      </c>
      <c r="G86" s="6" t="s">
        <v>5342</v>
      </c>
      <c r="H86" s="6">
        <v>4</v>
      </c>
      <c r="I86" s="6">
        <v>12.3</v>
      </c>
      <c r="J86" s="6" t="s">
        <v>5342</v>
      </c>
      <c r="K86" s="6">
        <v>9.1908091910000003E-2</v>
      </c>
      <c r="L86" s="6" t="s">
        <v>5343</v>
      </c>
      <c r="M86" s="6">
        <v>6.9</v>
      </c>
      <c r="N86" s="6">
        <v>0.46209150326797399</v>
      </c>
      <c r="O86" s="6">
        <f t="shared" si="1"/>
        <v>39.309150326797401</v>
      </c>
      <c r="P86">
        <f>VLOOKUP($A86,NIR_Algorithm_Cleaned!$A$2:$W$4887,19,FALSE)</f>
        <v>10.48</v>
      </c>
      <c r="Q86">
        <f>VLOOKUP($A86,NIR_Algorithm_Cleaned!$A$2:$W$4887,20,FALSE)</f>
        <v>3.55</v>
      </c>
      <c r="R86">
        <f>VLOOKUP($A86,NIR_Algorithm_Cleaned!$A$2:$W$4887,21,FALSE)</f>
        <v>1.55</v>
      </c>
      <c r="S86">
        <f>VLOOKUP($A86,NIR_Algorithm_Cleaned!$A$2:$W$4887,22,FALSE)</f>
        <v>1.4</v>
      </c>
      <c r="T86">
        <f>VLOOKUP($A86,NIR_Algorithm_Cleaned!$A$2:$W$4887,23,FALSE)</f>
        <v>70.430000000000007</v>
      </c>
    </row>
    <row r="87" spans="1:20" x14ac:dyDescent="0.2">
      <c r="A87" s="6" t="s">
        <v>1273</v>
      </c>
      <c r="B87" s="6" t="s">
        <v>4732</v>
      </c>
      <c r="C87" s="6" t="s">
        <v>5220</v>
      </c>
      <c r="D87" s="6">
        <f>VLOOKUP($A87,NIR_Algorithm_Cleaned!$A$2:$E$4887,3,FALSE)</f>
        <v>1</v>
      </c>
      <c r="E87" s="6">
        <f>VLOOKUP($A87,NIR_Algorithm_Cleaned!$A$2:$E$4887,4,FALSE)</f>
        <v>1</v>
      </c>
      <c r="F87" s="6">
        <f>VLOOKUP($A87,NIR_Algorithm_Cleaned!$A$2:$E$4887,5,FALSE)</f>
        <v>2</v>
      </c>
      <c r="G87" s="6" t="s">
        <v>4994</v>
      </c>
      <c r="H87" s="6">
        <v>1</v>
      </c>
      <c r="I87" s="6">
        <v>12.12</v>
      </c>
      <c r="J87" s="6" t="s">
        <v>5342</v>
      </c>
      <c r="K87" s="6">
        <v>9.2907092910000003E-2</v>
      </c>
      <c r="L87" s="6" t="s">
        <v>5343</v>
      </c>
      <c r="M87" s="6">
        <v>9.5</v>
      </c>
      <c r="N87" s="6">
        <v>0.44180501589544302</v>
      </c>
      <c r="O87" s="6">
        <f t="shared" si="1"/>
        <v>34.680501589544299</v>
      </c>
      <c r="P87">
        <f>VLOOKUP($A87,NIR_Algorithm_Cleaned!$A$2:$W$4887,19,FALSE)</f>
        <v>10.48</v>
      </c>
      <c r="Q87">
        <f>VLOOKUP($A87,NIR_Algorithm_Cleaned!$A$2:$W$4887,20,FALSE)</f>
        <v>3.55</v>
      </c>
      <c r="R87">
        <f>VLOOKUP($A87,NIR_Algorithm_Cleaned!$A$2:$W$4887,21,FALSE)</f>
        <v>1.55</v>
      </c>
      <c r="S87">
        <f>VLOOKUP($A87,NIR_Algorithm_Cleaned!$A$2:$W$4887,22,FALSE)</f>
        <v>1.4</v>
      </c>
      <c r="T87">
        <f>VLOOKUP($A87,NIR_Algorithm_Cleaned!$A$2:$W$4887,23,FALSE)</f>
        <v>70.430000000000007</v>
      </c>
    </row>
    <row r="88" spans="1:20" s="8" customFormat="1" x14ac:dyDescent="0.2">
      <c r="A88" s="6" t="s">
        <v>48</v>
      </c>
      <c r="B88" s="6" t="s">
        <v>4778</v>
      </c>
      <c r="C88" s="6" t="s">
        <v>5222</v>
      </c>
      <c r="D88" s="6">
        <f>VLOOKUP($A88,NIR_Algorithm_Cleaned!$A$2:$E$4887,3,FALSE)</f>
        <v>1</v>
      </c>
      <c r="E88" s="6">
        <f>VLOOKUP($A88,NIR_Algorithm_Cleaned!$A$2:$E$4887,4,FALSE)</f>
        <v>2</v>
      </c>
      <c r="F88" s="6">
        <f>VLOOKUP($A88,NIR_Algorithm_Cleaned!$A$2:$E$4887,5,FALSE)</f>
        <v>1</v>
      </c>
      <c r="G88" s="6" t="s">
        <v>4994</v>
      </c>
      <c r="H88" s="6">
        <v>1</v>
      </c>
      <c r="I88" s="6">
        <v>12.12</v>
      </c>
      <c r="J88" s="6" t="s">
        <v>4994</v>
      </c>
      <c r="K88" s="6">
        <v>8.1000000000000003E-2</v>
      </c>
      <c r="L88" s="6" t="s">
        <v>5341</v>
      </c>
      <c r="M88" s="6">
        <v>12.9</v>
      </c>
      <c r="N88" s="6">
        <v>0.42904757755315398</v>
      </c>
      <c r="O88" s="6">
        <f t="shared" si="1"/>
        <v>30.004757755315403</v>
      </c>
      <c r="P88">
        <f>VLOOKUP($A88,NIR_Algorithm_Cleaned!$A$2:$W$4887,19,FALSE)</f>
        <v>13.66</v>
      </c>
      <c r="Q88">
        <f>VLOOKUP($A88,NIR_Algorithm_Cleaned!$A$2:$W$4887,20,FALSE)</f>
        <v>3.53</v>
      </c>
      <c r="R88">
        <f>VLOOKUP($A88,NIR_Algorithm_Cleaned!$A$2:$W$4887,21,FALSE)</f>
        <v>1.52</v>
      </c>
      <c r="S88">
        <f>VLOOKUP($A88,NIR_Algorithm_Cleaned!$A$2:$W$4887,22,FALSE)</f>
        <v>1.52</v>
      </c>
      <c r="T88">
        <f>VLOOKUP($A88,NIR_Algorithm_Cleaned!$A$2:$W$4887,23,FALSE)</f>
        <v>71.56</v>
      </c>
    </row>
    <row r="89" spans="1:20" x14ac:dyDescent="0.2">
      <c r="A89" s="6" t="s">
        <v>48</v>
      </c>
      <c r="B89" s="6" t="s">
        <v>4778</v>
      </c>
      <c r="C89" s="6" t="s">
        <v>5222</v>
      </c>
      <c r="D89" s="6">
        <f>VLOOKUP($A89,NIR_Algorithm_Cleaned!$A$2:$E$4887,3,FALSE)</f>
        <v>1</v>
      </c>
      <c r="E89" s="6">
        <f>VLOOKUP($A89,NIR_Algorithm_Cleaned!$A$2:$E$4887,4,FALSE)</f>
        <v>2</v>
      </c>
      <c r="F89" s="6">
        <f>VLOOKUP($A89,NIR_Algorithm_Cleaned!$A$2:$E$4887,5,FALSE)</f>
        <v>1</v>
      </c>
      <c r="G89" s="6" t="s">
        <v>4994</v>
      </c>
      <c r="H89" s="6">
        <v>1</v>
      </c>
      <c r="I89" s="6">
        <v>12.32</v>
      </c>
      <c r="J89" s="6" t="s">
        <v>5342</v>
      </c>
      <c r="K89" s="6">
        <v>7.7844311380000003E-2</v>
      </c>
      <c r="L89" s="6" t="s">
        <v>5341</v>
      </c>
      <c r="M89" s="6">
        <v>13</v>
      </c>
      <c r="N89" s="6">
        <v>0.41196467991169999</v>
      </c>
      <c r="O89" s="6">
        <f t="shared" si="1"/>
        <v>28.196467991169996</v>
      </c>
      <c r="P89">
        <f>VLOOKUP($A89,NIR_Algorithm_Cleaned!$A$2:$W$4887,19,FALSE)</f>
        <v>13.66</v>
      </c>
      <c r="Q89">
        <f>VLOOKUP($A89,NIR_Algorithm_Cleaned!$A$2:$W$4887,20,FALSE)</f>
        <v>3.53</v>
      </c>
      <c r="R89">
        <f>VLOOKUP($A89,NIR_Algorithm_Cleaned!$A$2:$W$4887,21,FALSE)</f>
        <v>1.52</v>
      </c>
      <c r="S89">
        <f>VLOOKUP($A89,NIR_Algorithm_Cleaned!$A$2:$W$4887,22,FALSE)</f>
        <v>1.52</v>
      </c>
      <c r="T89">
        <f>VLOOKUP($A89,NIR_Algorithm_Cleaned!$A$2:$W$4887,23,FALSE)</f>
        <v>71.56</v>
      </c>
    </row>
    <row r="90" spans="1:20" x14ac:dyDescent="0.2">
      <c r="A90" s="6" t="s">
        <v>1807</v>
      </c>
      <c r="B90" s="6" t="s">
        <v>4778</v>
      </c>
      <c r="C90" s="6" t="s">
        <v>5222</v>
      </c>
      <c r="D90" s="6">
        <f>VLOOKUP($A90,NIR_Algorithm_Cleaned!$A$2:$E$4887,3,FALSE)</f>
        <v>1</v>
      </c>
      <c r="E90" s="6">
        <f>VLOOKUP($A90,NIR_Algorithm_Cleaned!$A$2:$E$4887,4,FALSE)</f>
        <v>1</v>
      </c>
      <c r="F90" s="6">
        <f>VLOOKUP($A90,NIR_Algorithm_Cleaned!$A$2:$E$4887,5,FALSE)</f>
        <v>2</v>
      </c>
      <c r="G90" s="6" t="s">
        <v>5342</v>
      </c>
      <c r="H90" s="6">
        <v>3</v>
      </c>
      <c r="I90" s="6">
        <v>12.26</v>
      </c>
      <c r="J90" s="6" t="s">
        <v>4994</v>
      </c>
      <c r="K90" s="6">
        <v>7.8E-2</v>
      </c>
      <c r="L90" s="6" t="s">
        <v>5343</v>
      </c>
      <c r="M90" s="6">
        <v>8</v>
      </c>
      <c r="N90" s="6">
        <v>0.421027572176774</v>
      </c>
      <c r="O90" s="6">
        <f t="shared" si="1"/>
        <v>34.1027572176774</v>
      </c>
      <c r="P90">
        <f>VLOOKUP($A90,NIR_Algorithm_Cleaned!$A$2:$W$4887,19,FALSE)</f>
        <v>12.73</v>
      </c>
      <c r="Q90">
        <f>VLOOKUP($A90,NIR_Algorithm_Cleaned!$A$2:$W$4887,20,FALSE)</f>
        <v>4.5199999999999996</v>
      </c>
      <c r="R90">
        <f>VLOOKUP($A90,NIR_Algorithm_Cleaned!$A$2:$W$4887,21,FALSE)</f>
        <v>1.4</v>
      </c>
      <c r="S90">
        <f>VLOOKUP($A90,NIR_Algorithm_Cleaned!$A$2:$W$4887,22,FALSE)</f>
        <v>1.52</v>
      </c>
      <c r="T90">
        <f>VLOOKUP($A90,NIR_Algorithm_Cleaned!$A$2:$W$4887,23,FALSE)</f>
        <v>70.599999999999994</v>
      </c>
    </row>
    <row r="91" spans="1:20" x14ac:dyDescent="0.2">
      <c r="A91" s="6" t="s">
        <v>1807</v>
      </c>
      <c r="B91" s="6" t="s">
        <v>4778</v>
      </c>
      <c r="C91" s="6" t="s">
        <v>5222</v>
      </c>
      <c r="D91" s="6">
        <f>VLOOKUP($A91,NIR_Algorithm_Cleaned!$A$2:$E$4887,3,FALSE)</f>
        <v>1</v>
      </c>
      <c r="E91" s="6">
        <f>VLOOKUP($A91,NIR_Algorithm_Cleaned!$A$2:$E$4887,4,FALSE)</f>
        <v>1</v>
      </c>
      <c r="F91" s="6">
        <f>VLOOKUP($A91,NIR_Algorithm_Cleaned!$A$2:$E$4887,5,FALSE)</f>
        <v>2</v>
      </c>
      <c r="G91" s="6" t="s">
        <v>4994</v>
      </c>
      <c r="H91" s="6">
        <v>1</v>
      </c>
      <c r="I91" s="6">
        <v>12.29</v>
      </c>
      <c r="J91" s="6" t="s">
        <v>5342</v>
      </c>
      <c r="K91" s="6">
        <v>8.2000000000000003E-2</v>
      </c>
      <c r="L91" s="6" t="s">
        <v>5343</v>
      </c>
      <c r="M91" s="6">
        <v>10.4</v>
      </c>
      <c r="N91" s="6">
        <v>0.41274774774774797</v>
      </c>
      <c r="O91" s="6">
        <f t="shared" si="1"/>
        <v>30.874774774774799</v>
      </c>
      <c r="P91">
        <f>VLOOKUP($A91,NIR_Algorithm_Cleaned!$A$2:$W$4887,19,FALSE)</f>
        <v>12.73</v>
      </c>
      <c r="Q91">
        <f>VLOOKUP($A91,NIR_Algorithm_Cleaned!$A$2:$W$4887,20,FALSE)</f>
        <v>4.5199999999999996</v>
      </c>
      <c r="R91">
        <f>VLOOKUP($A91,NIR_Algorithm_Cleaned!$A$2:$W$4887,21,FALSE)</f>
        <v>1.4</v>
      </c>
      <c r="S91">
        <f>VLOOKUP($A91,NIR_Algorithm_Cleaned!$A$2:$W$4887,22,FALSE)</f>
        <v>1.52</v>
      </c>
      <c r="T91">
        <f>VLOOKUP($A91,NIR_Algorithm_Cleaned!$A$2:$W$4887,23,FALSE)</f>
        <v>70.599999999999994</v>
      </c>
    </row>
    <row r="92" spans="1:20" x14ac:dyDescent="0.2">
      <c r="A92" s="6" t="s">
        <v>1844</v>
      </c>
      <c r="B92" s="6" t="s">
        <v>4778</v>
      </c>
      <c r="C92" s="6" t="s">
        <v>5222</v>
      </c>
      <c r="D92" s="6">
        <f>VLOOKUP($A92,NIR_Algorithm_Cleaned!$A$2:$E$4887,3,FALSE)</f>
        <v>1</v>
      </c>
      <c r="E92" s="6">
        <f>VLOOKUP($A92,NIR_Algorithm_Cleaned!$A$2:$E$4887,4,FALSE)</f>
        <v>2</v>
      </c>
      <c r="F92" s="6">
        <f>VLOOKUP($A92,NIR_Algorithm_Cleaned!$A$2:$E$4887,5,FALSE)</f>
        <v>2</v>
      </c>
      <c r="G92" s="6" t="s">
        <v>4994</v>
      </c>
      <c r="H92" s="6">
        <v>3</v>
      </c>
      <c r="I92" s="6">
        <v>12.35</v>
      </c>
      <c r="J92" s="6" t="s">
        <v>5342</v>
      </c>
      <c r="K92" s="6">
        <v>7.8E-2</v>
      </c>
      <c r="L92" s="6" t="s">
        <v>5343</v>
      </c>
      <c r="M92" s="6">
        <v>7.9</v>
      </c>
      <c r="N92" s="6">
        <v>0.42525386313465802</v>
      </c>
      <c r="O92" s="6">
        <f t="shared" si="1"/>
        <v>34.625386313465803</v>
      </c>
      <c r="P92">
        <f>VLOOKUP($A92,NIR_Algorithm_Cleaned!$A$2:$W$4887,19,FALSE)</f>
        <v>12.35</v>
      </c>
      <c r="Q92">
        <f>VLOOKUP($A92,NIR_Algorithm_Cleaned!$A$2:$W$4887,20,FALSE)</f>
        <v>4.76</v>
      </c>
      <c r="R92">
        <f>VLOOKUP($A92,NIR_Algorithm_Cleaned!$A$2:$W$4887,21,FALSE)</f>
        <v>1.4</v>
      </c>
      <c r="S92">
        <f>VLOOKUP($A92,NIR_Algorithm_Cleaned!$A$2:$W$4887,22,FALSE)</f>
        <v>1.52</v>
      </c>
      <c r="T92">
        <f>VLOOKUP($A92,NIR_Algorithm_Cleaned!$A$2:$W$4887,23,FALSE)</f>
        <v>71.22</v>
      </c>
    </row>
    <row r="93" spans="1:20" x14ac:dyDescent="0.2">
      <c r="A93" s="6" t="s">
        <v>1844</v>
      </c>
      <c r="B93" s="6" t="s">
        <v>4778</v>
      </c>
      <c r="C93" s="6" t="s">
        <v>5222</v>
      </c>
      <c r="D93" s="6">
        <f>VLOOKUP($A93,NIR_Algorithm_Cleaned!$A$2:$E$4887,3,FALSE)</f>
        <v>1</v>
      </c>
      <c r="E93" s="6">
        <f>VLOOKUP($A93,NIR_Algorithm_Cleaned!$A$2:$E$4887,4,FALSE)</f>
        <v>2</v>
      </c>
      <c r="F93" s="6">
        <f>VLOOKUP($A93,NIR_Algorithm_Cleaned!$A$2:$E$4887,5,FALSE)</f>
        <v>2</v>
      </c>
      <c r="G93" s="6" t="s">
        <v>5342</v>
      </c>
      <c r="H93" s="6">
        <v>1</v>
      </c>
      <c r="I93" s="6">
        <v>12.26</v>
      </c>
      <c r="J93" s="6" t="s">
        <v>4994</v>
      </c>
      <c r="K93" s="6">
        <v>8.1000000000000003E-2</v>
      </c>
      <c r="L93" s="6" t="s">
        <v>5343</v>
      </c>
      <c r="M93" s="6">
        <v>6.9</v>
      </c>
      <c r="N93" s="6">
        <v>0.41444834004241898</v>
      </c>
      <c r="O93" s="6">
        <f t="shared" si="1"/>
        <v>34.544834004241899</v>
      </c>
      <c r="P93">
        <f>VLOOKUP($A93,NIR_Algorithm_Cleaned!$A$2:$W$4887,19,FALSE)</f>
        <v>12.35</v>
      </c>
      <c r="Q93">
        <f>VLOOKUP($A93,NIR_Algorithm_Cleaned!$A$2:$W$4887,20,FALSE)</f>
        <v>4.76</v>
      </c>
      <c r="R93">
        <f>VLOOKUP($A93,NIR_Algorithm_Cleaned!$A$2:$W$4887,21,FALSE)</f>
        <v>1.4</v>
      </c>
      <c r="S93">
        <f>VLOOKUP($A93,NIR_Algorithm_Cleaned!$A$2:$W$4887,22,FALSE)</f>
        <v>1.52</v>
      </c>
      <c r="T93">
        <f>VLOOKUP($A93,NIR_Algorithm_Cleaned!$A$2:$W$4887,23,FALSE)</f>
        <v>71.22</v>
      </c>
    </row>
    <row r="94" spans="1:20" x14ac:dyDescent="0.2">
      <c r="A94" s="6" t="s">
        <v>1361</v>
      </c>
      <c r="B94" s="6" t="s">
        <v>4733</v>
      </c>
      <c r="C94" s="6" t="s">
        <v>5224</v>
      </c>
      <c r="D94" s="6">
        <f>VLOOKUP($A94,NIR_Algorithm_Cleaned!$A$2:$E$4887,3,FALSE)</f>
        <v>1</v>
      </c>
      <c r="E94" s="6">
        <f>VLOOKUP($A94,NIR_Algorithm_Cleaned!$A$2:$E$4887,4,FALSE)</f>
        <v>1</v>
      </c>
      <c r="F94" s="6">
        <f>VLOOKUP($A94,NIR_Algorithm_Cleaned!$A$2:$E$4887,5,FALSE)</f>
        <v>2</v>
      </c>
      <c r="G94" s="6" t="s">
        <v>5342</v>
      </c>
      <c r="H94" s="6">
        <v>1</v>
      </c>
      <c r="I94" s="6">
        <v>12.28</v>
      </c>
      <c r="J94" s="6" t="s">
        <v>5342</v>
      </c>
      <c r="K94" s="6">
        <v>9.6000000000000002E-2</v>
      </c>
      <c r="L94" s="6" t="s">
        <v>5343</v>
      </c>
      <c r="M94" s="6">
        <v>6.4</v>
      </c>
      <c r="N94" s="6">
        <v>0.46512141280353198</v>
      </c>
      <c r="O94" s="6">
        <f t="shared" si="1"/>
        <v>40.1121412803532</v>
      </c>
      <c r="P94">
        <f>VLOOKUP($A94,NIR_Algorithm_Cleaned!$A$2:$W$4887,19,FALSE)</f>
        <v>11.65</v>
      </c>
      <c r="Q94">
        <f>VLOOKUP($A94,NIR_Algorithm_Cleaned!$A$2:$W$4887,20,FALSE)</f>
        <v>4.0999999999999996</v>
      </c>
      <c r="R94">
        <f>VLOOKUP($A94,NIR_Algorithm_Cleaned!$A$2:$W$4887,21,FALSE)</f>
        <v>1.54</v>
      </c>
      <c r="S94">
        <f>VLOOKUP($A94,NIR_Algorithm_Cleaned!$A$2:$W$4887,22,FALSE)</f>
        <v>1.46</v>
      </c>
      <c r="T94">
        <f>VLOOKUP($A94,NIR_Algorithm_Cleaned!$A$2:$W$4887,23,FALSE)</f>
        <v>70.599999999999994</v>
      </c>
    </row>
    <row r="95" spans="1:20" x14ac:dyDescent="0.2">
      <c r="A95" s="6" t="s">
        <v>1361</v>
      </c>
      <c r="B95" s="6" t="s">
        <v>4733</v>
      </c>
      <c r="C95" s="6" t="s">
        <v>5224</v>
      </c>
      <c r="D95" s="6">
        <f>VLOOKUP($A95,NIR_Algorithm_Cleaned!$A$2:$E$4887,3,FALSE)</f>
        <v>1</v>
      </c>
      <c r="E95" s="6">
        <f>VLOOKUP($A95,NIR_Algorithm_Cleaned!$A$2:$E$4887,4,FALSE)</f>
        <v>1</v>
      </c>
      <c r="F95" s="6">
        <f>VLOOKUP($A95,NIR_Algorithm_Cleaned!$A$2:$E$4887,5,FALSE)</f>
        <v>2</v>
      </c>
      <c r="G95" s="6" t="s">
        <v>5342</v>
      </c>
      <c r="H95" s="6">
        <v>4</v>
      </c>
      <c r="I95" s="6">
        <v>12.28</v>
      </c>
      <c r="J95" s="6" t="s">
        <v>5342</v>
      </c>
      <c r="K95" s="6">
        <v>9.2999999999999999E-2</v>
      </c>
      <c r="L95" s="6" t="s">
        <v>5343</v>
      </c>
      <c r="M95" s="6">
        <v>10.5</v>
      </c>
      <c r="N95" s="6">
        <v>0.44</v>
      </c>
      <c r="O95" s="6">
        <f t="shared" si="1"/>
        <v>33.5</v>
      </c>
      <c r="P95">
        <f>VLOOKUP($A95,NIR_Algorithm_Cleaned!$A$2:$W$4887,19,FALSE)</f>
        <v>11.65</v>
      </c>
      <c r="Q95">
        <f>VLOOKUP($A95,NIR_Algorithm_Cleaned!$A$2:$W$4887,20,FALSE)</f>
        <v>4.0999999999999996</v>
      </c>
      <c r="R95">
        <f>VLOOKUP($A95,NIR_Algorithm_Cleaned!$A$2:$W$4887,21,FALSE)</f>
        <v>1.54</v>
      </c>
      <c r="S95">
        <f>VLOOKUP($A95,NIR_Algorithm_Cleaned!$A$2:$W$4887,22,FALSE)</f>
        <v>1.46</v>
      </c>
      <c r="T95">
        <f>VLOOKUP($A95,NIR_Algorithm_Cleaned!$A$2:$W$4887,23,FALSE)</f>
        <v>70.599999999999994</v>
      </c>
    </row>
    <row r="96" spans="1:20" x14ac:dyDescent="0.2">
      <c r="A96" s="6" t="s">
        <v>978</v>
      </c>
      <c r="B96" s="6" t="s">
        <v>4733</v>
      </c>
      <c r="C96" s="6" t="s">
        <v>5224</v>
      </c>
      <c r="D96" s="6">
        <f>VLOOKUP($A96,NIR_Algorithm_Cleaned!$A$2:$E$4887,3,FALSE)</f>
        <v>1</v>
      </c>
      <c r="E96" s="6">
        <f>VLOOKUP($A96,NIR_Algorithm_Cleaned!$A$2:$E$4887,4,FALSE)</f>
        <v>2</v>
      </c>
      <c r="F96" s="6">
        <f>VLOOKUP($A96,NIR_Algorithm_Cleaned!$A$2:$E$4887,5,FALSE)</f>
        <v>2</v>
      </c>
      <c r="G96" s="6" t="s">
        <v>4994</v>
      </c>
      <c r="H96" s="6">
        <v>4</v>
      </c>
      <c r="I96" s="6">
        <v>12.31</v>
      </c>
      <c r="J96" s="6" t="s">
        <v>5342</v>
      </c>
      <c r="K96" s="6">
        <v>9.2907092910000003E-2</v>
      </c>
      <c r="L96" s="6" t="s">
        <v>5343</v>
      </c>
      <c r="M96" s="6">
        <v>7.5</v>
      </c>
      <c r="N96" s="6">
        <v>0.44816554809843401</v>
      </c>
      <c r="O96" s="6">
        <f t="shared" si="1"/>
        <v>37.316554809843403</v>
      </c>
      <c r="P96">
        <f>VLOOKUP($A96,NIR_Algorithm_Cleaned!$A$2:$W$4887,19,FALSE)</f>
        <v>11.41</v>
      </c>
      <c r="Q96">
        <f>VLOOKUP($A96,NIR_Algorithm_Cleaned!$A$2:$W$4887,20,FALSE)</f>
        <v>4.12</v>
      </c>
      <c r="R96">
        <f>VLOOKUP($A96,NIR_Algorithm_Cleaned!$A$2:$W$4887,21,FALSE)</f>
        <v>1.74</v>
      </c>
      <c r="S96">
        <f>VLOOKUP($A96,NIR_Algorithm_Cleaned!$A$2:$W$4887,22,FALSE)</f>
        <v>1.44</v>
      </c>
      <c r="T96">
        <f>VLOOKUP($A96,NIR_Algorithm_Cleaned!$A$2:$W$4887,23,FALSE)</f>
        <v>70.41</v>
      </c>
    </row>
    <row r="97" spans="1:20" x14ac:dyDescent="0.2">
      <c r="A97" s="6" t="s">
        <v>978</v>
      </c>
      <c r="B97" s="6" t="s">
        <v>4733</v>
      </c>
      <c r="C97" s="6" t="s">
        <v>5224</v>
      </c>
      <c r="D97" s="6">
        <f>VLOOKUP($A97,NIR_Algorithm_Cleaned!$A$2:$E$4887,3,FALSE)</f>
        <v>1</v>
      </c>
      <c r="E97" s="6">
        <f>VLOOKUP($A97,NIR_Algorithm_Cleaned!$A$2:$E$4887,4,FALSE)</f>
        <v>2</v>
      </c>
      <c r="F97" s="6">
        <f>VLOOKUP($A97,NIR_Algorithm_Cleaned!$A$2:$E$4887,5,FALSE)</f>
        <v>2</v>
      </c>
      <c r="G97" s="6" t="s">
        <v>4994</v>
      </c>
      <c r="H97" s="6">
        <v>2</v>
      </c>
      <c r="I97" s="6">
        <v>12.34</v>
      </c>
      <c r="J97" s="6" t="s">
        <v>4994</v>
      </c>
      <c r="K97" s="6">
        <v>9.1999999999999998E-2</v>
      </c>
      <c r="L97" s="6" t="s">
        <v>5343</v>
      </c>
      <c r="M97" s="6">
        <v>12</v>
      </c>
      <c r="N97" s="6">
        <v>0.44701754385964898</v>
      </c>
      <c r="O97" s="6">
        <f t="shared" si="1"/>
        <v>32.701754385964897</v>
      </c>
      <c r="P97">
        <f>VLOOKUP($A97,NIR_Algorithm_Cleaned!$A$2:$W$4887,19,FALSE)</f>
        <v>11.41</v>
      </c>
      <c r="Q97">
        <f>VLOOKUP($A97,NIR_Algorithm_Cleaned!$A$2:$W$4887,20,FALSE)</f>
        <v>4.12</v>
      </c>
      <c r="R97">
        <f>VLOOKUP($A97,NIR_Algorithm_Cleaned!$A$2:$W$4887,21,FALSE)</f>
        <v>1.74</v>
      </c>
      <c r="S97">
        <f>VLOOKUP($A97,NIR_Algorithm_Cleaned!$A$2:$W$4887,22,FALSE)</f>
        <v>1.44</v>
      </c>
      <c r="T97">
        <f>VLOOKUP($A97,NIR_Algorithm_Cleaned!$A$2:$W$4887,23,FALSE)</f>
        <v>70.41</v>
      </c>
    </row>
    <row r="98" spans="1:20" x14ac:dyDescent="0.2">
      <c r="A98" s="6" t="s">
        <v>812</v>
      </c>
      <c r="B98" s="6" t="s">
        <v>4863</v>
      </c>
      <c r="C98" s="6" t="s">
        <v>5225</v>
      </c>
      <c r="D98" s="6">
        <f>VLOOKUP($A98,NIR_Algorithm_Cleaned!$A$2:$E$4887,3,FALSE)</f>
        <v>1</v>
      </c>
      <c r="E98" s="6">
        <f>VLOOKUP($A98,NIR_Algorithm_Cleaned!$A$2:$E$4887,4,FALSE)</f>
        <v>2</v>
      </c>
      <c r="F98" s="6">
        <f>VLOOKUP($A98,NIR_Algorithm_Cleaned!$A$2:$E$4887,5,FALSE)</f>
        <v>1</v>
      </c>
      <c r="G98" s="6" t="s">
        <v>4994</v>
      </c>
      <c r="H98" s="6">
        <v>3</v>
      </c>
      <c r="I98" s="6">
        <v>11.79</v>
      </c>
      <c r="J98" s="6" t="s">
        <v>5342</v>
      </c>
      <c r="K98" s="6">
        <v>9.59040959E-2</v>
      </c>
      <c r="L98" s="6" t="s">
        <v>5341</v>
      </c>
      <c r="M98" s="6">
        <v>10.7</v>
      </c>
      <c r="N98" s="6">
        <v>0.46202614379085</v>
      </c>
      <c r="O98" s="6">
        <f t="shared" si="1"/>
        <v>35.502614379085003</v>
      </c>
      <c r="P98">
        <f>VLOOKUP($A98,NIR_Algorithm_Cleaned!$A$2:$W$4887,19,FALSE)</f>
        <v>10.51</v>
      </c>
      <c r="Q98">
        <f>VLOOKUP($A98,NIR_Algorithm_Cleaned!$A$2:$W$4887,20,FALSE)</f>
        <v>3.94</v>
      </c>
      <c r="R98">
        <f>VLOOKUP($A98,NIR_Algorithm_Cleaned!$A$2:$W$4887,21,FALSE)</f>
        <v>1.67</v>
      </c>
      <c r="S98">
        <f>VLOOKUP($A98,NIR_Algorithm_Cleaned!$A$2:$W$4887,22,FALSE)</f>
        <v>1.39</v>
      </c>
      <c r="T98">
        <f>VLOOKUP($A98,NIR_Algorithm_Cleaned!$A$2:$W$4887,23,FALSE)</f>
        <v>71.849999999999994</v>
      </c>
    </row>
    <row r="99" spans="1:20" x14ac:dyDescent="0.2">
      <c r="A99" s="6" t="s">
        <v>812</v>
      </c>
      <c r="B99" s="6" t="s">
        <v>4863</v>
      </c>
      <c r="C99" s="6" t="s">
        <v>5225</v>
      </c>
      <c r="D99" s="6">
        <f>VLOOKUP($A99,NIR_Algorithm_Cleaned!$A$2:$E$4887,3,FALSE)</f>
        <v>1</v>
      </c>
      <c r="E99" s="6">
        <f>VLOOKUP($A99,NIR_Algorithm_Cleaned!$A$2:$E$4887,4,FALSE)</f>
        <v>2</v>
      </c>
      <c r="F99" s="6">
        <f>VLOOKUP($A99,NIR_Algorithm_Cleaned!$A$2:$E$4887,5,FALSE)</f>
        <v>1</v>
      </c>
      <c r="G99" s="6" t="s">
        <v>4994</v>
      </c>
      <c r="H99" s="6">
        <v>2</v>
      </c>
      <c r="I99" s="6">
        <v>11.68</v>
      </c>
      <c r="J99" s="6" t="s">
        <v>4994</v>
      </c>
      <c r="K99" s="6">
        <v>9.4E-2</v>
      </c>
      <c r="L99" s="6" t="s">
        <v>5341</v>
      </c>
      <c r="M99" s="6">
        <v>11.8</v>
      </c>
      <c r="N99" s="6">
        <v>0.47176600441501099</v>
      </c>
      <c r="O99" s="6">
        <f t="shared" si="1"/>
        <v>35.376600441501097</v>
      </c>
      <c r="P99">
        <f>VLOOKUP($A99,NIR_Algorithm_Cleaned!$A$2:$W$4887,19,FALSE)</f>
        <v>10.51</v>
      </c>
      <c r="Q99">
        <f>VLOOKUP($A99,NIR_Algorithm_Cleaned!$A$2:$W$4887,20,FALSE)</f>
        <v>3.94</v>
      </c>
      <c r="R99">
        <f>VLOOKUP($A99,NIR_Algorithm_Cleaned!$A$2:$W$4887,21,FALSE)</f>
        <v>1.67</v>
      </c>
      <c r="S99">
        <f>VLOOKUP($A99,NIR_Algorithm_Cleaned!$A$2:$W$4887,22,FALSE)</f>
        <v>1.39</v>
      </c>
      <c r="T99">
        <f>VLOOKUP($A99,NIR_Algorithm_Cleaned!$A$2:$W$4887,23,FALSE)</f>
        <v>71.849999999999994</v>
      </c>
    </row>
    <row r="100" spans="1:20" x14ac:dyDescent="0.2">
      <c r="A100" s="6" t="s">
        <v>665</v>
      </c>
      <c r="B100" s="6" t="s">
        <v>4800</v>
      </c>
      <c r="C100" s="6" t="s">
        <v>5228</v>
      </c>
      <c r="D100" s="6">
        <f>VLOOKUP($A100,NIR_Algorithm_Cleaned!$A$2:$E$4887,3,FALSE)</f>
        <v>1</v>
      </c>
      <c r="E100" s="6">
        <f>VLOOKUP($A100,NIR_Algorithm_Cleaned!$A$2:$E$4887,4,FALSE)</f>
        <v>1</v>
      </c>
      <c r="F100" s="6">
        <f>VLOOKUP($A100,NIR_Algorithm_Cleaned!$A$2:$E$4887,5,FALSE)</f>
        <v>1</v>
      </c>
      <c r="G100" s="6" t="s">
        <v>4994</v>
      </c>
      <c r="H100" s="6">
        <v>4</v>
      </c>
      <c r="I100" s="6">
        <v>12.25</v>
      </c>
      <c r="J100" s="6" t="s">
        <v>5342</v>
      </c>
      <c r="K100" s="6">
        <v>9.6000000000000002E-2</v>
      </c>
      <c r="L100" s="6" t="s">
        <v>5341</v>
      </c>
      <c r="M100" s="6">
        <v>11.8</v>
      </c>
      <c r="N100" s="6">
        <v>0.43666666666666698</v>
      </c>
      <c r="O100" s="6">
        <f t="shared" si="1"/>
        <v>31.866666666666699</v>
      </c>
      <c r="P100">
        <f>VLOOKUP($A100,NIR_Algorithm_Cleaned!$A$2:$W$4887,19,FALSE)</f>
        <v>11.93</v>
      </c>
      <c r="Q100">
        <f>VLOOKUP($A100,NIR_Algorithm_Cleaned!$A$2:$W$4887,20,FALSE)</f>
        <v>3.15</v>
      </c>
      <c r="R100">
        <f>VLOOKUP($A100,NIR_Algorithm_Cleaned!$A$2:$W$4887,21,FALSE)</f>
        <v>1.65</v>
      </c>
      <c r="S100">
        <f>VLOOKUP($A100,NIR_Algorithm_Cleaned!$A$2:$W$4887,22,FALSE)</f>
        <v>1.4</v>
      </c>
      <c r="T100">
        <f>VLOOKUP($A100,NIR_Algorithm_Cleaned!$A$2:$W$4887,23,FALSE)</f>
        <v>72.92</v>
      </c>
    </row>
    <row r="101" spans="1:20" x14ac:dyDescent="0.2">
      <c r="A101" s="6" t="s">
        <v>665</v>
      </c>
      <c r="B101" s="6" t="s">
        <v>4800</v>
      </c>
      <c r="C101" s="6" t="s">
        <v>5228</v>
      </c>
      <c r="D101" s="6">
        <f>VLOOKUP($A101,NIR_Algorithm_Cleaned!$A$2:$E$4887,3,FALSE)</f>
        <v>1</v>
      </c>
      <c r="E101" s="6">
        <f>VLOOKUP($A101,NIR_Algorithm_Cleaned!$A$2:$E$4887,4,FALSE)</f>
        <v>1</v>
      </c>
      <c r="F101" s="6">
        <f>VLOOKUP($A101,NIR_Algorithm_Cleaned!$A$2:$E$4887,5,FALSE)</f>
        <v>1</v>
      </c>
      <c r="G101" s="6" t="s">
        <v>5342</v>
      </c>
      <c r="H101" s="6">
        <v>3</v>
      </c>
      <c r="I101" s="6">
        <v>11.88</v>
      </c>
      <c r="J101" s="6" t="s">
        <v>5342</v>
      </c>
      <c r="K101" s="6">
        <v>8.8999999999999996E-2</v>
      </c>
      <c r="L101" s="6" t="s">
        <v>5341</v>
      </c>
      <c r="M101" s="6">
        <v>11.7</v>
      </c>
      <c r="N101" s="6">
        <v>0.42384105960264901</v>
      </c>
      <c r="O101" s="6">
        <f t="shared" si="1"/>
        <v>30.684105960264905</v>
      </c>
      <c r="P101">
        <f>VLOOKUP($A101,NIR_Algorithm_Cleaned!$A$2:$W$4887,19,FALSE)</f>
        <v>11.93</v>
      </c>
      <c r="Q101">
        <f>VLOOKUP($A101,NIR_Algorithm_Cleaned!$A$2:$W$4887,20,FALSE)</f>
        <v>3.15</v>
      </c>
      <c r="R101">
        <f>VLOOKUP($A101,NIR_Algorithm_Cleaned!$A$2:$W$4887,21,FALSE)</f>
        <v>1.65</v>
      </c>
      <c r="S101">
        <f>VLOOKUP($A101,NIR_Algorithm_Cleaned!$A$2:$W$4887,22,FALSE)</f>
        <v>1.4</v>
      </c>
      <c r="T101">
        <f>VLOOKUP($A101,NIR_Algorithm_Cleaned!$A$2:$W$4887,23,FALSE)</f>
        <v>72.92</v>
      </c>
    </row>
    <row r="102" spans="1:20" s="10" customFormat="1" x14ac:dyDescent="0.2">
      <c r="A102" s="9" t="s">
        <v>1583</v>
      </c>
      <c r="B102" s="9" t="s">
        <v>4800</v>
      </c>
      <c r="C102" s="9" t="s">
        <v>5228</v>
      </c>
      <c r="D102" s="9">
        <f>VLOOKUP($A102,NIR_Algorithm_Cleaned!$A$2:$E$4887,3,FALSE)</f>
        <v>1</v>
      </c>
      <c r="E102" s="9">
        <f>VLOOKUP($A102,NIR_Algorithm_Cleaned!$A$2:$E$4887,4,FALSE)</f>
        <v>1</v>
      </c>
      <c r="F102" s="9">
        <f>VLOOKUP($A102,NIR_Algorithm_Cleaned!$A$2:$E$4887,5,FALSE)</f>
        <v>2</v>
      </c>
      <c r="G102" s="9" t="s">
        <v>5342</v>
      </c>
      <c r="H102" s="9">
        <v>4</v>
      </c>
      <c r="I102" s="9">
        <v>12.34</v>
      </c>
      <c r="J102" s="9" t="s">
        <v>4994</v>
      </c>
      <c r="K102" s="9">
        <v>8.5999999999999993E-2</v>
      </c>
      <c r="L102" s="9" t="s">
        <v>5343</v>
      </c>
      <c r="M102" s="9">
        <v>9.1</v>
      </c>
      <c r="N102" s="9">
        <v>0.42333333333333301</v>
      </c>
      <c r="O102" s="9">
        <f t="shared" si="1"/>
        <v>33.233333333333299</v>
      </c>
      <c r="P102" s="10">
        <f>VLOOKUP($A102,NIR_Algorithm_Cleaned!$A$2:$W$4887,19,FALSE)</f>
        <v>10.039999999999999</v>
      </c>
      <c r="Q102" s="10">
        <f>VLOOKUP($A102,NIR_Algorithm_Cleaned!$A$2:$W$4887,20,FALSE)</f>
        <v>4.28</v>
      </c>
      <c r="R102" s="10">
        <f>VLOOKUP($A102,NIR_Algorithm_Cleaned!$A$2:$W$4887,21,FALSE)</f>
        <v>1.46</v>
      </c>
      <c r="S102" s="10">
        <f>VLOOKUP($A102,NIR_Algorithm_Cleaned!$A$2:$W$4887,22,FALSE)</f>
        <v>1.41</v>
      </c>
      <c r="T102" s="10">
        <f>VLOOKUP($A102,NIR_Algorithm_Cleaned!$A$2:$W$4887,23,FALSE)</f>
        <v>71.7</v>
      </c>
    </row>
    <row r="103" spans="1:20" x14ac:dyDescent="0.2">
      <c r="A103" s="6" t="s">
        <v>908</v>
      </c>
      <c r="B103" s="6" t="s">
        <v>4800</v>
      </c>
      <c r="C103" s="6" t="s">
        <v>5228</v>
      </c>
      <c r="D103" s="6">
        <f>VLOOKUP($A103,NIR_Algorithm_Cleaned!$A$2:$E$4887,3,FALSE)</f>
        <v>1</v>
      </c>
      <c r="E103" s="6">
        <f>VLOOKUP($A103,NIR_Algorithm_Cleaned!$A$2:$E$4887,4,FALSE)</f>
        <v>2</v>
      </c>
      <c r="F103" s="6">
        <f>VLOOKUP($A103,NIR_Algorithm_Cleaned!$A$2:$E$4887,5,FALSE)</f>
        <v>2</v>
      </c>
      <c r="G103" s="6" t="s">
        <v>5342</v>
      </c>
      <c r="H103" s="6">
        <v>1</v>
      </c>
      <c r="I103" s="6">
        <v>12.23</v>
      </c>
      <c r="J103" s="6" t="s">
        <v>5342</v>
      </c>
      <c r="K103" s="6">
        <v>8.8911088910000005E-2</v>
      </c>
      <c r="L103" s="6" t="s">
        <v>5343</v>
      </c>
      <c r="M103" s="6">
        <v>10.4</v>
      </c>
      <c r="N103" s="6">
        <v>0.39335081559180402</v>
      </c>
      <c r="O103" s="6">
        <f t="shared" si="1"/>
        <v>28.935081559180404</v>
      </c>
      <c r="P103">
        <f>VLOOKUP($A103,NIR_Algorithm_Cleaned!$A$2:$W$4887,19,FALSE)</f>
        <v>9.6</v>
      </c>
      <c r="Q103">
        <f>VLOOKUP($A103,NIR_Algorithm_Cleaned!$A$2:$W$4887,20,FALSE)</f>
        <v>3.93</v>
      </c>
      <c r="R103">
        <f>VLOOKUP($A103,NIR_Algorithm_Cleaned!$A$2:$W$4887,21,FALSE)</f>
        <v>1.58</v>
      </c>
      <c r="S103">
        <f>VLOOKUP($A103,NIR_Algorithm_Cleaned!$A$2:$W$4887,22,FALSE)</f>
        <v>1.38</v>
      </c>
      <c r="T103">
        <f>VLOOKUP($A103,NIR_Algorithm_Cleaned!$A$2:$W$4887,23,FALSE)</f>
        <v>71.5</v>
      </c>
    </row>
    <row r="104" spans="1:20" x14ac:dyDescent="0.2">
      <c r="A104" s="6" t="s">
        <v>908</v>
      </c>
      <c r="B104" s="6" t="s">
        <v>4800</v>
      </c>
      <c r="C104" s="6" t="s">
        <v>5228</v>
      </c>
      <c r="D104" s="6">
        <f>VLOOKUP($A104,NIR_Algorithm_Cleaned!$A$2:$E$4887,3,FALSE)</f>
        <v>1</v>
      </c>
      <c r="E104" s="6">
        <f>VLOOKUP($A104,NIR_Algorithm_Cleaned!$A$2:$E$4887,4,FALSE)</f>
        <v>2</v>
      </c>
      <c r="F104" s="6">
        <f>VLOOKUP($A104,NIR_Algorithm_Cleaned!$A$2:$E$4887,5,FALSE)</f>
        <v>2</v>
      </c>
      <c r="G104" s="6" t="s">
        <v>5342</v>
      </c>
      <c r="H104" s="6">
        <v>1</v>
      </c>
      <c r="I104" s="6">
        <v>12.28</v>
      </c>
      <c r="J104" s="6" t="s">
        <v>4994</v>
      </c>
      <c r="K104" s="6">
        <v>9.6903096899999999E-2</v>
      </c>
      <c r="L104" s="6" t="s">
        <v>5343</v>
      </c>
      <c r="M104" s="6">
        <v>11.6</v>
      </c>
      <c r="N104" s="6">
        <v>0.38944318577901699</v>
      </c>
      <c r="O104" s="6">
        <f t="shared" si="1"/>
        <v>27.344318577901696</v>
      </c>
      <c r="P104">
        <f>VLOOKUP($A104,NIR_Algorithm_Cleaned!$A$2:$W$4887,19,FALSE)</f>
        <v>9.6</v>
      </c>
      <c r="Q104">
        <f>VLOOKUP($A104,NIR_Algorithm_Cleaned!$A$2:$W$4887,20,FALSE)</f>
        <v>3.93</v>
      </c>
      <c r="R104">
        <f>VLOOKUP($A104,NIR_Algorithm_Cleaned!$A$2:$W$4887,21,FALSE)</f>
        <v>1.58</v>
      </c>
      <c r="S104">
        <f>VLOOKUP($A104,NIR_Algorithm_Cleaned!$A$2:$W$4887,22,FALSE)</f>
        <v>1.38</v>
      </c>
      <c r="T104">
        <f>VLOOKUP($A104,NIR_Algorithm_Cleaned!$A$2:$W$4887,23,FALSE)</f>
        <v>71.5</v>
      </c>
    </row>
    <row r="105" spans="1:20" x14ac:dyDescent="0.2">
      <c r="A105" s="6" t="s">
        <v>617</v>
      </c>
      <c r="B105" s="6" t="s">
        <v>4911</v>
      </c>
      <c r="C105" s="6" t="s">
        <v>5229</v>
      </c>
      <c r="D105" s="6">
        <f>VLOOKUP($A105,NIR_Algorithm_Cleaned!$A$2:$E$4887,3,FALSE)</f>
        <v>1</v>
      </c>
      <c r="E105" s="6">
        <f>VLOOKUP($A105,NIR_Algorithm_Cleaned!$A$2:$E$4887,4,FALSE)</f>
        <v>1</v>
      </c>
      <c r="F105" s="6">
        <f>VLOOKUP($A105,NIR_Algorithm_Cleaned!$A$2:$E$4887,5,FALSE)</f>
        <v>1</v>
      </c>
      <c r="G105" s="6" t="s">
        <v>4994</v>
      </c>
      <c r="H105" s="6">
        <v>1</v>
      </c>
      <c r="I105" s="6">
        <v>12.35</v>
      </c>
      <c r="J105" s="6" t="s">
        <v>5342</v>
      </c>
      <c r="K105" s="6">
        <v>8.9730807580000002E-2</v>
      </c>
      <c r="L105" s="6" t="s">
        <v>5341</v>
      </c>
      <c r="M105" s="6">
        <v>12.3</v>
      </c>
      <c r="N105" s="6">
        <v>0.41915737190658803</v>
      </c>
      <c r="O105" s="6">
        <f t="shared" si="1"/>
        <v>29.615737190658802</v>
      </c>
      <c r="P105">
        <f>VLOOKUP($A105,NIR_Algorithm_Cleaned!$A$2:$W$4887,19,FALSE)</f>
        <v>11.14</v>
      </c>
      <c r="Q105">
        <f>VLOOKUP($A105,NIR_Algorithm_Cleaned!$A$2:$W$4887,20,FALSE)</f>
        <v>4.2300000000000004</v>
      </c>
      <c r="R105">
        <f>VLOOKUP($A105,NIR_Algorithm_Cleaned!$A$2:$W$4887,21,FALSE)</f>
        <v>1.53</v>
      </c>
      <c r="S105">
        <f>VLOOKUP($A105,NIR_Algorithm_Cleaned!$A$2:$W$4887,22,FALSE)</f>
        <v>1.37</v>
      </c>
      <c r="T105">
        <f>VLOOKUP($A105,NIR_Algorithm_Cleaned!$A$2:$W$4887,23,FALSE)</f>
        <v>73.14</v>
      </c>
    </row>
    <row r="106" spans="1:20" x14ac:dyDescent="0.2">
      <c r="A106" s="6" t="s">
        <v>617</v>
      </c>
      <c r="B106" s="6" t="s">
        <v>4911</v>
      </c>
      <c r="C106" s="6" t="s">
        <v>5229</v>
      </c>
      <c r="D106" s="6">
        <f>VLOOKUP($A106,NIR_Algorithm_Cleaned!$A$2:$E$4887,3,FALSE)</f>
        <v>1</v>
      </c>
      <c r="E106" s="6">
        <f>VLOOKUP($A106,NIR_Algorithm_Cleaned!$A$2:$E$4887,4,FALSE)</f>
        <v>1</v>
      </c>
      <c r="F106" s="6">
        <f>VLOOKUP($A106,NIR_Algorithm_Cleaned!$A$2:$E$4887,5,FALSE)</f>
        <v>1</v>
      </c>
      <c r="G106" s="6" t="s">
        <v>4994</v>
      </c>
      <c r="H106" s="6">
        <v>1</v>
      </c>
      <c r="I106" s="6">
        <v>11.71</v>
      </c>
      <c r="J106" s="6" t="s">
        <v>5342</v>
      </c>
      <c r="K106" s="6">
        <v>8.8822355290000002E-2</v>
      </c>
      <c r="L106" s="6" t="s">
        <v>5341</v>
      </c>
      <c r="M106" s="6">
        <v>12.1</v>
      </c>
      <c r="N106" s="6">
        <v>0.40666666666666701</v>
      </c>
      <c r="O106" s="6">
        <f t="shared" si="1"/>
        <v>28.566666666666698</v>
      </c>
      <c r="P106">
        <f>VLOOKUP($A106,NIR_Algorithm_Cleaned!$A$2:$W$4887,19,FALSE)</f>
        <v>11.14</v>
      </c>
      <c r="Q106">
        <f>VLOOKUP($A106,NIR_Algorithm_Cleaned!$A$2:$W$4887,20,FALSE)</f>
        <v>4.2300000000000004</v>
      </c>
      <c r="R106">
        <f>VLOOKUP($A106,NIR_Algorithm_Cleaned!$A$2:$W$4887,21,FALSE)</f>
        <v>1.53</v>
      </c>
      <c r="S106">
        <f>VLOOKUP($A106,NIR_Algorithm_Cleaned!$A$2:$W$4887,22,FALSE)</f>
        <v>1.37</v>
      </c>
      <c r="T106">
        <f>VLOOKUP($A106,NIR_Algorithm_Cleaned!$A$2:$W$4887,23,FALSE)</f>
        <v>73.14</v>
      </c>
    </row>
    <row r="107" spans="1:20" x14ac:dyDescent="0.2">
      <c r="A107" s="6" t="s">
        <v>650</v>
      </c>
      <c r="B107" s="6" t="s">
        <v>4911</v>
      </c>
      <c r="C107" s="6" t="s">
        <v>5229</v>
      </c>
      <c r="D107" s="6">
        <f>VLOOKUP($A107,NIR_Algorithm_Cleaned!$A$2:$E$4887,3,FALSE)</f>
        <v>1</v>
      </c>
      <c r="E107" s="6">
        <f>VLOOKUP($A107,NIR_Algorithm_Cleaned!$A$2:$E$4887,4,FALSE)</f>
        <v>2</v>
      </c>
      <c r="F107" s="6">
        <f>VLOOKUP($A107,NIR_Algorithm_Cleaned!$A$2:$E$4887,5,FALSE)</f>
        <v>1</v>
      </c>
      <c r="G107" s="6" t="s">
        <v>4994</v>
      </c>
      <c r="H107" s="6">
        <v>3</v>
      </c>
      <c r="I107" s="6">
        <v>11.93</v>
      </c>
      <c r="J107" s="6" t="s">
        <v>4994</v>
      </c>
      <c r="K107" s="6">
        <v>8.7999999999999995E-2</v>
      </c>
      <c r="L107" s="6" t="s">
        <v>5341</v>
      </c>
      <c r="M107" s="6">
        <v>11.1</v>
      </c>
      <c r="N107" s="6">
        <v>0.42434210526315802</v>
      </c>
      <c r="O107" s="6">
        <f t="shared" si="1"/>
        <v>31.3342105263158</v>
      </c>
      <c r="P107">
        <f>VLOOKUP($A107,NIR_Algorithm_Cleaned!$A$2:$W$4887,19,FALSE)</f>
        <v>10.76</v>
      </c>
      <c r="Q107">
        <f>VLOOKUP($A107,NIR_Algorithm_Cleaned!$A$2:$W$4887,20,FALSE)</f>
        <v>4.84</v>
      </c>
      <c r="R107">
        <f>VLOOKUP($A107,NIR_Algorithm_Cleaned!$A$2:$W$4887,21,FALSE)</f>
        <v>1.77</v>
      </c>
      <c r="S107">
        <f>VLOOKUP($A107,NIR_Algorithm_Cleaned!$A$2:$W$4887,22,FALSE)</f>
        <v>1.36</v>
      </c>
      <c r="T107">
        <f>VLOOKUP($A107,NIR_Algorithm_Cleaned!$A$2:$W$4887,23,FALSE)</f>
        <v>71.13</v>
      </c>
    </row>
    <row r="108" spans="1:20" x14ac:dyDescent="0.2">
      <c r="A108" s="6" t="s">
        <v>650</v>
      </c>
      <c r="B108" s="6" t="s">
        <v>4911</v>
      </c>
      <c r="C108" s="6" t="s">
        <v>5229</v>
      </c>
      <c r="D108" s="6">
        <f>VLOOKUP($A108,NIR_Algorithm_Cleaned!$A$2:$E$4887,3,FALSE)</f>
        <v>1</v>
      </c>
      <c r="E108" s="6">
        <f>VLOOKUP($A108,NIR_Algorithm_Cleaned!$A$2:$E$4887,4,FALSE)</f>
        <v>2</v>
      </c>
      <c r="F108" s="6">
        <f>VLOOKUP($A108,NIR_Algorithm_Cleaned!$A$2:$E$4887,5,FALSE)</f>
        <v>1</v>
      </c>
      <c r="G108" s="6" t="s">
        <v>4994</v>
      </c>
      <c r="H108" s="6">
        <v>1</v>
      </c>
      <c r="I108" s="6">
        <v>11.87</v>
      </c>
      <c r="J108" s="6" t="s">
        <v>4994</v>
      </c>
      <c r="K108" s="6">
        <v>8.4915084919999995E-2</v>
      </c>
      <c r="L108" s="6" t="s">
        <v>5341</v>
      </c>
      <c r="M108" s="6">
        <v>12.4</v>
      </c>
      <c r="N108" s="6">
        <v>0.42385964912280699</v>
      </c>
      <c r="O108" s="6">
        <f t="shared" si="1"/>
        <v>29.9859649122807</v>
      </c>
      <c r="P108">
        <f>VLOOKUP($A108,NIR_Algorithm_Cleaned!$A$2:$W$4887,19,FALSE)</f>
        <v>10.76</v>
      </c>
      <c r="Q108">
        <f>VLOOKUP($A108,NIR_Algorithm_Cleaned!$A$2:$W$4887,20,FALSE)</f>
        <v>4.84</v>
      </c>
      <c r="R108">
        <f>VLOOKUP($A108,NIR_Algorithm_Cleaned!$A$2:$W$4887,21,FALSE)</f>
        <v>1.77</v>
      </c>
      <c r="S108">
        <f>VLOOKUP($A108,NIR_Algorithm_Cleaned!$A$2:$W$4887,22,FALSE)</f>
        <v>1.36</v>
      </c>
      <c r="T108">
        <f>VLOOKUP($A108,NIR_Algorithm_Cleaned!$A$2:$W$4887,23,FALSE)</f>
        <v>71.13</v>
      </c>
    </row>
    <row r="109" spans="1:20" x14ac:dyDescent="0.2">
      <c r="A109" s="6" t="s">
        <v>1810</v>
      </c>
      <c r="B109" s="6" t="s">
        <v>4911</v>
      </c>
      <c r="C109" s="6" t="s">
        <v>5229</v>
      </c>
      <c r="D109" s="6">
        <f>VLOOKUP($A109,NIR_Algorithm_Cleaned!$A$2:$E$4887,3,FALSE)</f>
        <v>1</v>
      </c>
      <c r="E109" s="6">
        <f>VLOOKUP($A109,NIR_Algorithm_Cleaned!$A$2:$E$4887,4,FALSE)</f>
        <v>1</v>
      </c>
      <c r="F109" s="6">
        <f>VLOOKUP($A109,NIR_Algorithm_Cleaned!$A$2:$E$4887,5,FALSE)</f>
        <v>2</v>
      </c>
      <c r="G109" s="6" t="s">
        <v>4994</v>
      </c>
      <c r="H109" s="6">
        <v>3</v>
      </c>
      <c r="I109" s="6">
        <v>12.22</v>
      </c>
      <c r="J109" s="6" t="s">
        <v>5342</v>
      </c>
      <c r="K109" s="6">
        <v>7.7922077919999999E-2</v>
      </c>
      <c r="L109" s="6" t="s">
        <v>5343</v>
      </c>
      <c r="M109" s="6">
        <v>6.6</v>
      </c>
      <c r="N109" s="6">
        <v>0.49006622516556297</v>
      </c>
      <c r="O109" s="6">
        <f t="shared" si="1"/>
        <v>42.406622516556297</v>
      </c>
      <c r="P109">
        <f>VLOOKUP($A109,NIR_Algorithm_Cleaned!$A$2:$W$4887,19,FALSE)</f>
        <v>10.16</v>
      </c>
      <c r="Q109">
        <f>VLOOKUP($A109,NIR_Algorithm_Cleaned!$A$2:$W$4887,20,FALSE)</f>
        <v>4.26</v>
      </c>
      <c r="R109">
        <f>VLOOKUP($A109,NIR_Algorithm_Cleaned!$A$2:$W$4887,21,FALSE)</f>
        <v>1.47</v>
      </c>
      <c r="S109">
        <f>VLOOKUP($A109,NIR_Algorithm_Cleaned!$A$2:$W$4887,22,FALSE)</f>
        <v>1.43</v>
      </c>
      <c r="T109">
        <f>VLOOKUP($A109,NIR_Algorithm_Cleaned!$A$2:$W$4887,23,FALSE)</f>
        <v>69.16</v>
      </c>
    </row>
    <row r="110" spans="1:20" x14ac:dyDescent="0.2">
      <c r="A110" s="6" t="s">
        <v>1810</v>
      </c>
      <c r="B110" s="6" t="s">
        <v>4911</v>
      </c>
      <c r="C110" s="6" t="s">
        <v>5229</v>
      </c>
      <c r="D110" s="6">
        <f>VLOOKUP($A110,NIR_Algorithm_Cleaned!$A$2:$E$4887,3,FALSE)</f>
        <v>1</v>
      </c>
      <c r="E110" s="6">
        <f>VLOOKUP($A110,NIR_Algorithm_Cleaned!$A$2:$E$4887,4,FALSE)</f>
        <v>1</v>
      </c>
      <c r="F110" s="6">
        <f>VLOOKUP($A110,NIR_Algorithm_Cleaned!$A$2:$E$4887,5,FALSE)</f>
        <v>2</v>
      </c>
      <c r="G110" s="6" t="s">
        <v>4994</v>
      </c>
      <c r="H110" s="6">
        <v>3</v>
      </c>
      <c r="I110" s="6">
        <v>12.27</v>
      </c>
      <c r="J110" s="6" t="s">
        <v>5342</v>
      </c>
      <c r="K110" s="6">
        <v>8.3832335329999993E-2</v>
      </c>
      <c r="L110" s="6" t="s">
        <v>5343</v>
      </c>
      <c r="M110" s="6">
        <v>8.6</v>
      </c>
      <c r="N110" s="6">
        <v>0.47666562958353698</v>
      </c>
      <c r="O110" s="6">
        <f t="shared" si="1"/>
        <v>39.066562958353693</v>
      </c>
      <c r="P110">
        <f>VLOOKUP($A110,NIR_Algorithm_Cleaned!$A$2:$W$4887,19,FALSE)</f>
        <v>10.16</v>
      </c>
      <c r="Q110">
        <f>VLOOKUP($A110,NIR_Algorithm_Cleaned!$A$2:$W$4887,20,FALSE)</f>
        <v>4.26</v>
      </c>
      <c r="R110">
        <f>VLOOKUP($A110,NIR_Algorithm_Cleaned!$A$2:$W$4887,21,FALSE)</f>
        <v>1.47</v>
      </c>
      <c r="S110">
        <f>VLOOKUP($A110,NIR_Algorithm_Cleaned!$A$2:$W$4887,22,FALSE)</f>
        <v>1.43</v>
      </c>
      <c r="T110">
        <f>VLOOKUP($A110,NIR_Algorithm_Cleaned!$A$2:$W$4887,23,FALSE)</f>
        <v>69.16</v>
      </c>
    </row>
    <row r="111" spans="1:20" x14ac:dyDescent="0.2">
      <c r="A111" s="6" t="s">
        <v>1271</v>
      </c>
      <c r="B111" s="6" t="s">
        <v>4911</v>
      </c>
      <c r="C111" s="6" t="s">
        <v>5229</v>
      </c>
      <c r="D111" s="6">
        <f>VLOOKUP($A111,NIR_Algorithm_Cleaned!$A$2:$E$4887,3,FALSE)</f>
        <v>1</v>
      </c>
      <c r="E111" s="6">
        <f>VLOOKUP($A111,NIR_Algorithm_Cleaned!$A$2:$E$4887,4,FALSE)</f>
        <v>2</v>
      </c>
      <c r="F111" s="6">
        <f>VLOOKUP($A111,NIR_Algorithm_Cleaned!$A$2:$E$4887,5,FALSE)</f>
        <v>2</v>
      </c>
      <c r="G111" s="6" t="s">
        <v>4994</v>
      </c>
      <c r="H111" s="6">
        <v>3</v>
      </c>
      <c r="I111" s="6">
        <v>12.24</v>
      </c>
      <c r="J111" s="6" t="s">
        <v>5342</v>
      </c>
      <c r="K111" s="6">
        <v>8.3000000000000004E-2</v>
      </c>
      <c r="L111" s="6" t="s">
        <v>5343</v>
      </c>
      <c r="M111" s="6">
        <v>9.6999999999999993</v>
      </c>
      <c r="N111" s="6">
        <v>0.44147651006711403</v>
      </c>
      <c r="O111" s="6">
        <f t="shared" si="1"/>
        <v>34.447651006711396</v>
      </c>
      <c r="P111">
        <f>VLOOKUP($A111,NIR_Algorithm_Cleaned!$A$2:$W$4887,19,FALSE)</f>
        <v>10.44</v>
      </c>
      <c r="Q111">
        <f>VLOOKUP($A111,NIR_Algorithm_Cleaned!$A$2:$W$4887,20,FALSE)</f>
        <v>4.43</v>
      </c>
      <c r="R111">
        <f>VLOOKUP($A111,NIR_Algorithm_Cleaned!$A$2:$W$4887,21,FALSE)</f>
        <v>1.55</v>
      </c>
      <c r="S111">
        <f>VLOOKUP($A111,NIR_Algorithm_Cleaned!$A$2:$W$4887,22,FALSE)</f>
        <v>1.41</v>
      </c>
      <c r="T111">
        <f>VLOOKUP($A111,NIR_Algorithm_Cleaned!$A$2:$W$4887,23,FALSE)</f>
        <v>70.16</v>
      </c>
    </row>
    <row r="112" spans="1:20" x14ac:dyDescent="0.2">
      <c r="A112" s="6" t="s">
        <v>1271</v>
      </c>
      <c r="B112" s="6" t="s">
        <v>4911</v>
      </c>
      <c r="C112" s="6" t="s">
        <v>5229</v>
      </c>
      <c r="D112" s="6">
        <f>VLOOKUP($A112,NIR_Algorithm_Cleaned!$A$2:$E$4887,3,FALSE)</f>
        <v>1</v>
      </c>
      <c r="E112" s="6">
        <f>VLOOKUP($A112,NIR_Algorithm_Cleaned!$A$2:$E$4887,4,FALSE)</f>
        <v>2</v>
      </c>
      <c r="F112" s="6">
        <f>VLOOKUP($A112,NIR_Algorithm_Cleaned!$A$2:$E$4887,5,FALSE)</f>
        <v>2</v>
      </c>
      <c r="G112" s="6" t="s">
        <v>4994</v>
      </c>
      <c r="H112" s="6">
        <v>4</v>
      </c>
      <c r="I112" s="6">
        <v>12.14</v>
      </c>
      <c r="J112" s="6" t="s">
        <v>5342</v>
      </c>
      <c r="K112" s="6">
        <v>8.5000000000000006E-2</v>
      </c>
      <c r="L112" s="6" t="s">
        <v>5343</v>
      </c>
      <c r="M112" s="6">
        <v>11.6</v>
      </c>
      <c r="N112" s="6">
        <v>0.42523178807946999</v>
      </c>
      <c r="O112" s="6">
        <f t="shared" si="1"/>
        <v>30.923178807946996</v>
      </c>
      <c r="P112">
        <f>VLOOKUP($A112,NIR_Algorithm_Cleaned!$A$2:$W$4887,19,FALSE)</f>
        <v>10.44</v>
      </c>
      <c r="Q112">
        <f>VLOOKUP($A112,NIR_Algorithm_Cleaned!$A$2:$W$4887,20,FALSE)</f>
        <v>4.43</v>
      </c>
      <c r="R112">
        <f>VLOOKUP($A112,NIR_Algorithm_Cleaned!$A$2:$W$4887,21,FALSE)</f>
        <v>1.55</v>
      </c>
      <c r="S112">
        <f>VLOOKUP($A112,NIR_Algorithm_Cleaned!$A$2:$W$4887,22,FALSE)</f>
        <v>1.41</v>
      </c>
      <c r="T112">
        <f>VLOOKUP($A112,NIR_Algorithm_Cleaned!$A$2:$W$4887,23,FALSE)</f>
        <v>70.16</v>
      </c>
    </row>
    <row r="113" spans="1:20" x14ac:dyDescent="0.2">
      <c r="A113" s="6" t="s">
        <v>646</v>
      </c>
      <c r="B113" s="6" t="s">
        <v>5013</v>
      </c>
      <c r="C113" s="6" t="s">
        <v>5235</v>
      </c>
      <c r="D113" s="6">
        <f>VLOOKUP($A113,NIR_Algorithm_Cleaned!$A$2:$E$4887,3,FALSE)</f>
        <v>2</v>
      </c>
      <c r="E113" s="6">
        <f>VLOOKUP($A113,NIR_Algorithm_Cleaned!$A$2:$E$4887,4,FALSE)</f>
        <v>2</v>
      </c>
      <c r="F113" s="6">
        <f>VLOOKUP($A113,NIR_Algorithm_Cleaned!$A$2:$E$4887,5,FALSE)</f>
        <v>1</v>
      </c>
      <c r="G113" s="6" t="s">
        <v>4994</v>
      </c>
      <c r="H113" s="6">
        <v>2</v>
      </c>
      <c r="I113" s="6">
        <v>11.93</v>
      </c>
      <c r="J113" s="6" t="s">
        <v>4994</v>
      </c>
      <c r="K113" s="6">
        <v>8.3000000000000004E-2</v>
      </c>
      <c r="L113" s="6" t="s">
        <v>5341</v>
      </c>
      <c r="M113" s="6">
        <v>11.8</v>
      </c>
      <c r="N113" s="6">
        <v>0.41723684210526302</v>
      </c>
      <c r="O113" s="6">
        <f t="shared" si="1"/>
        <v>29.9236842105263</v>
      </c>
      <c r="P113">
        <f>VLOOKUP($A113,NIR_Algorithm_Cleaned!$A$2:$W$4887,19,FALSE)</f>
        <v>13.52</v>
      </c>
      <c r="Q113">
        <f>VLOOKUP($A113,NIR_Algorithm_Cleaned!$A$2:$W$4887,20,FALSE)</f>
        <v>4.0199999999999996</v>
      </c>
      <c r="R113">
        <f>VLOOKUP($A113,NIR_Algorithm_Cleaned!$A$2:$W$4887,21,FALSE)</f>
        <v>1.52</v>
      </c>
      <c r="S113">
        <f>VLOOKUP($A113,NIR_Algorithm_Cleaned!$A$2:$W$4887,22,FALSE)</f>
        <v>1.46</v>
      </c>
      <c r="T113">
        <f>VLOOKUP($A113,NIR_Algorithm_Cleaned!$A$2:$W$4887,23,FALSE)</f>
        <v>73.22</v>
      </c>
    </row>
    <row r="114" spans="1:20" x14ac:dyDescent="0.2">
      <c r="A114" s="6" t="s">
        <v>646</v>
      </c>
      <c r="B114" s="6" t="s">
        <v>5013</v>
      </c>
      <c r="C114" s="6" t="s">
        <v>5235</v>
      </c>
      <c r="D114" s="6">
        <f>VLOOKUP($A114,NIR_Algorithm_Cleaned!$A$2:$E$4887,3,FALSE)</f>
        <v>2</v>
      </c>
      <c r="E114" s="6">
        <f>VLOOKUP($A114,NIR_Algorithm_Cleaned!$A$2:$E$4887,4,FALSE)</f>
        <v>2</v>
      </c>
      <c r="F114" s="6">
        <f>VLOOKUP($A114,NIR_Algorithm_Cleaned!$A$2:$E$4887,5,FALSE)</f>
        <v>1</v>
      </c>
      <c r="G114" s="6" t="s">
        <v>4994</v>
      </c>
      <c r="H114" s="6">
        <v>4</v>
      </c>
      <c r="I114" s="6">
        <v>11.88</v>
      </c>
      <c r="J114" s="6" t="s">
        <v>4994</v>
      </c>
      <c r="K114" s="6">
        <v>7.5999999999999998E-2</v>
      </c>
      <c r="L114" s="6" t="s">
        <v>5341</v>
      </c>
      <c r="M114" s="6">
        <v>11</v>
      </c>
      <c r="N114" s="6">
        <v>0.409223597072151</v>
      </c>
      <c r="O114" s="6">
        <f t="shared" si="1"/>
        <v>29.922359707215101</v>
      </c>
      <c r="P114">
        <f>VLOOKUP($A114,NIR_Algorithm_Cleaned!$A$2:$W$4887,19,FALSE)</f>
        <v>13.52</v>
      </c>
      <c r="Q114">
        <f>VLOOKUP($A114,NIR_Algorithm_Cleaned!$A$2:$W$4887,20,FALSE)</f>
        <v>4.0199999999999996</v>
      </c>
      <c r="R114">
        <f>VLOOKUP($A114,NIR_Algorithm_Cleaned!$A$2:$W$4887,21,FALSE)</f>
        <v>1.52</v>
      </c>
      <c r="S114">
        <f>VLOOKUP($A114,NIR_Algorithm_Cleaned!$A$2:$W$4887,22,FALSE)</f>
        <v>1.46</v>
      </c>
      <c r="T114">
        <f>VLOOKUP($A114,NIR_Algorithm_Cleaned!$A$2:$W$4887,23,FALSE)</f>
        <v>73.22</v>
      </c>
    </row>
    <row r="115" spans="1:20" x14ac:dyDescent="0.2">
      <c r="A115" s="6" t="s">
        <v>1252</v>
      </c>
      <c r="B115" s="6" t="s">
        <v>5013</v>
      </c>
      <c r="C115" s="6" t="s">
        <v>5235</v>
      </c>
      <c r="D115" s="6">
        <f>VLOOKUP($A115,NIR_Algorithm_Cleaned!$A$2:$E$4887,3,FALSE)</f>
        <v>2</v>
      </c>
      <c r="E115" s="6">
        <f>VLOOKUP($A115,NIR_Algorithm_Cleaned!$A$2:$E$4887,4,FALSE)</f>
        <v>1</v>
      </c>
      <c r="F115" s="6">
        <f>VLOOKUP($A115,NIR_Algorithm_Cleaned!$A$2:$E$4887,5,FALSE)</f>
        <v>2</v>
      </c>
      <c r="G115" s="6" t="s">
        <v>4994</v>
      </c>
      <c r="H115" s="6">
        <v>1</v>
      </c>
      <c r="I115" s="6" t="s">
        <v>5207</v>
      </c>
      <c r="J115" s="6" t="s">
        <v>4994</v>
      </c>
      <c r="K115" s="6">
        <v>7.592407592E-2</v>
      </c>
      <c r="L115" s="6" t="s">
        <v>5343</v>
      </c>
      <c r="M115" s="6">
        <v>10.1</v>
      </c>
      <c r="N115" s="6">
        <v>0.42140939597315402</v>
      </c>
      <c r="O115" s="6">
        <f t="shared" si="1"/>
        <v>32.040939597315401</v>
      </c>
      <c r="P115">
        <f>VLOOKUP($A115,NIR_Algorithm_Cleaned!$A$2:$W$4887,19,FALSE)</f>
        <v>11.37</v>
      </c>
      <c r="Q115">
        <f>VLOOKUP($A115,NIR_Algorithm_Cleaned!$A$2:$W$4887,20,FALSE)</f>
        <v>3.95</v>
      </c>
      <c r="R115">
        <f>VLOOKUP($A115,NIR_Algorithm_Cleaned!$A$2:$W$4887,21,FALSE)</f>
        <v>1.21</v>
      </c>
      <c r="S115">
        <f>VLOOKUP($A115,NIR_Algorithm_Cleaned!$A$2:$W$4887,22,FALSE)</f>
        <v>1.4</v>
      </c>
      <c r="T115">
        <f>VLOOKUP($A115,NIR_Algorithm_Cleaned!$A$2:$W$4887,23,FALSE)</f>
        <v>71.64</v>
      </c>
    </row>
    <row r="116" spans="1:20" x14ac:dyDescent="0.2">
      <c r="A116" s="6" t="s">
        <v>1252</v>
      </c>
      <c r="B116" s="6" t="s">
        <v>5013</v>
      </c>
      <c r="C116" s="6" t="s">
        <v>5235</v>
      </c>
      <c r="D116" s="6">
        <f>VLOOKUP($A116,NIR_Algorithm_Cleaned!$A$2:$E$4887,3,FALSE)</f>
        <v>2</v>
      </c>
      <c r="E116" s="6">
        <f>VLOOKUP($A116,NIR_Algorithm_Cleaned!$A$2:$E$4887,4,FALSE)</f>
        <v>1</v>
      </c>
      <c r="F116" s="6">
        <f>VLOOKUP($A116,NIR_Algorithm_Cleaned!$A$2:$E$4887,5,FALSE)</f>
        <v>2</v>
      </c>
      <c r="G116" s="6" t="s">
        <v>5342</v>
      </c>
      <c r="H116" s="6">
        <v>3</v>
      </c>
      <c r="I116" s="6">
        <v>12.34</v>
      </c>
      <c r="J116" s="6" t="s">
        <v>4994</v>
      </c>
      <c r="K116" s="6">
        <v>7.5999999999999998E-2</v>
      </c>
      <c r="L116" s="6" t="s">
        <v>5343</v>
      </c>
      <c r="M116" s="6">
        <v>12.3</v>
      </c>
      <c r="N116" s="6">
        <v>0.416618516378506</v>
      </c>
      <c r="O116" s="6">
        <f t="shared" si="1"/>
        <v>29.361851637850602</v>
      </c>
      <c r="P116">
        <f>VLOOKUP($A116,NIR_Algorithm_Cleaned!$A$2:$W$4887,19,FALSE)</f>
        <v>11.37</v>
      </c>
      <c r="Q116">
        <f>VLOOKUP($A116,NIR_Algorithm_Cleaned!$A$2:$W$4887,20,FALSE)</f>
        <v>3.95</v>
      </c>
      <c r="R116">
        <f>VLOOKUP($A116,NIR_Algorithm_Cleaned!$A$2:$W$4887,21,FALSE)</f>
        <v>1.21</v>
      </c>
      <c r="S116">
        <f>VLOOKUP($A116,NIR_Algorithm_Cleaned!$A$2:$W$4887,22,FALSE)</f>
        <v>1.4</v>
      </c>
      <c r="T116">
        <f>VLOOKUP($A116,NIR_Algorithm_Cleaned!$A$2:$W$4887,23,FALSE)</f>
        <v>71.64</v>
      </c>
    </row>
    <row r="117" spans="1:20" x14ac:dyDescent="0.2">
      <c r="A117" s="6" t="s">
        <v>1532</v>
      </c>
      <c r="B117" s="6" t="s">
        <v>5013</v>
      </c>
      <c r="C117" s="6" t="s">
        <v>5235</v>
      </c>
      <c r="D117" s="6">
        <f>VLOOKUP($A117,NIR_Algorithm_Cleaned!$A$2:$E$4887,3,FALSE)</f>
        <v>2</v>
      </c>
      <c r="E117" s="6">
        <f>VLOOKUP($A117,NIR_Algorithm_Cleaned!$A$2:$E$4887,4,FALSE)</f>
        <v>2</v>
      </c>
      <c r="F117" s="6">
        <f>VLOOKUP($A117,NIR_Algorithm_Cleaned!$A$2:$E$4887,5,FALSE)</f>
        <v>2</v>
      </c>
      <c r="G117" s="6" t="s">
        <v>4994</v>
      </c>
      <c r="H117" s="6">
        <v>1</v>
      </c>
      <c r="I117" s="6">
        <v>12.34</v>
      </c>
      <c r="J117" s="6" t="s">
        <v>4994</v>
      </c>
      <c r="K117" s="6">
        <v>7.2927072930000003E-2</v>
      </c>
      <c r="L117" s="6" t="s">
        <v>5343</v>
      </c>
      <c r="M117" s="6">
        <v>9.1999999999999993</v>
      </c>
      <c r="N117" s="6">
        <v>0.396666666666667</v>
      </c>
      <c r="O117" s="6">
        <f t="shared" si="1"/>
        <v>30.466666666666701</v>
      </c>
      <c r="P117">
        <f>VLOOKUP($A117,NIR_Algorithm_Cleaned!$A$2:$W$4887,19,FALSE)</f>
        <v>11.48</v>
      </c>
      <c r="Q117">
        <f>VLOOKUP($A117,NIR_Algorithm_Cleaned!$A$2:$W$4887,20,FALSE)</f>
        <v>4.16</v>
      </c>
      <c r="R117">
        <f>VLOOKUP($A117,NIR_Algorithm_Cleaned!$A$2:$W$4887,21,FALSE)</f>
        <v>1.51</v>
      </c>
      <c r="S117">
        <f>VLOOKUP($A117,NIR_Algorithm_Cleaned!$A$2:$W$4887,22,FALSE)</f>
        <v>1.45</v>
      </c>
      <c r="T117">
        <f>VLOOKUP($A117,NIR_Algorithm_Cleaned!$A$2:$W$4887,23,FALSE)</f>
        <v>71.150000000000006</v>
      </c>
    </row>
    <row r="118" spans="1:20" x14ac:dyDescent="0.2">
      <c r="A118" s="6" t="s">
        <v>1532</v>
      </c>
      <c r="B118" s="6" t="s">
        <v>5013</v>
      </c>
      <c r="C118" s="6" t="s">
        <v>5235</v>
      </c>
      <c r="D118" s="6">
        <f>VLOOKUP($A118,NIR_Algorithm_Cleaned!$A$2:$E$4887,3,FALSE)</f>
        <v>2</v>
      </c>
      <c r="E118" s="6">
        <f>VLOOKUP($A118,NIR_Algorithm_Cleaned!$A$2:$E$4887,4,FALSE)</f>
        <v>2</v>
      </c>
      <c r="F118" s="6">
        <f>VLOOKUP($A118,NIR_Algorithm_Cleaned!$A$2:$E$4887,5,FALSE)</f>
        <v>2</v>
      </c>
      <c r="G118" s="6" t="s">
        <v>4994</v>
      </c>
      <c r="H118" s="6">
        <v>4</v>
      </c>
      <c r="I118" s="6">
        <v>12.26</v>
      </c>
      <c r="J118" s="6" t="s">
        <v>5342</v>
      </c>
      <c r="K118" s="6">
        <v>7.1928071930000004E-2</v>
      </c>
      <c r="L118" s="6" t="s">
        <v>5343</v>
      </c>
      <c r="M118" s="6">
        <v>9.6999999999999993</v>
      </c>
      <c r="N118" s="6">
        <v>0.38741228070175399</v>
      </c>
      <c r="O118" s="6">
        <f t="shared" si="1"/>
        <v>29.041228070175396</v>
      </c>
      <c r="P118">
        <f>VLOOKUP($A118,NIR_Algorithm_Cleaned!$A$2:$W$4887,19,FALSE)</f>
        <v>11.48</v>
      </c>
      <c r="Q118">
        <f>VLOOKUP($A118,NIR_Algorithm_Cleaned!$A$2:$W$4887,20,FALSE)</f>
        <v>4.16</v>
      </c>
      <c r="R118">
        <f>VLOOKUP($A118,NIR_Algorithm_Cleaned!$A$2:$W$4887,21,FALSE)</f>
        <v>1.51</v>
      </c>
      <c r="S118">
        <f>VLOOKUP($A118,NIR_Algorithm_Cleaned!$A$2:$W$4887,22,FALSE)</f>
        <v>1.45</v>
      </c>
      <c r="T118">
        <f>VLOOKUP($A118,NIR_Algorithm_Cleaned!$A$2:$W$4887,23,FALSE)</f>
        <v>71.150000000000006</v>
      </c>
    </row>
    <row r="119" spans="1:20" x14ac:dyDescent="0.2">
      <c r="A119" s="6" t="s">
        <v>847</v>
      </c>
      <c r="B119" s="6" t="s">
        <v>5069</v>
      </c>
      <c r="C119" s="6" t="s">
        <v>5237</v>
      </c>
      <c r="D119" s="6">
        <f>VLOOKUP($A119,NIR_Algorithm_Cleaned!$A$2:$E$4887,3,FALSE)</f>
        <v>2</v>
      </c>
      <c r="E119" s="6">
        <f>VLOOKUP($A119,NIR_Algorithm_Cleaned!$A$2:$E$4887,4,FALSE)</f>
        <v>1</v>
      </c>
      <c r="F119" s="6">
        <f>VLOOKUP($A119,NIR_Algorithm_Cleaned!$A$2:$E$4887,5,FALSE)</f>
        <v>1</v>
      </c>
      <c r="G119" s="6" t="s">
        <v>4994</v>
      </c>
      <c r="H119" s="6">
        <v>3</v>
      </c>
      <c r="I119" s="6">
        <v>12.22</v>
      </c>
      <c r="J119" s="6" t="s">
        <v>5342</v>
      </c>
      <c r="K119" s="6">
        <v>9.3812375249999996E-2</v>
      </c>
      <c r="L119" s="6" t="s">
        <v>5341</v>
      </c>
      <c r="M119" s="6">
        <v>12.7</v>
      </c>
      <c r="N119" s="6">
        <v>0.39805194805194799</v>
      </c>
      <c r="O119" s="6">
        <f t="shared" si="1"/>
        <v>27.105194805194802</v>
      </c>
      <c r="P119">
        <f>VLOOKUP($A119,NIR_Algorithm_Cleaned!$A$2:$W$4887,19,FALSE)</f>
        <v>10.11</v>
      </c>
      <c r="Q119">
        <f>VLOOKUP($A119,NIR_Algorithm_Cleaned!$A$2:$W$4887,20,FALSE)</f>
        <v>4.5199999999999996</v>
      </c>
      <c r="R119">
        <f>VLOOKUP($A119,NIR_Algorithm_Cleaned!$A$2:$W$4887,21,FALSE)</f>
        <v>1.64</v>
      </c>
      <c r="S119">
        <f>VLOOKUP($A119,NIR_Algorithm_Cleaned!$A$2:$W$4887,22,FALSE)</f>
        <v>1.4</v>
      </c>
      <c r="T119">
        <f>VLOOKUP($A119,NIR_Algorithm_Cleaned!$A$2:$W$4887,23,FALSE)</f>
        <v>72.61</v>
      </c>
    </row>
    <row r="120" spans="1:20" x14ac:dyDescent="0.2">
      <c r="A120" s="6" t="s">
        <v>847</v>
      </c>
      <c r="B120" s="6" t="s">
        <v>5069</v>
      </c>
      <c r="C120" s="6" t="s">
        <v>5237</v>
      </c>
      <c r="D120" s="6">
        <f>VLOOKUP($A120,NIR_Algorithm_Cleaned!$A$2:$E$4887,3,FALSE)</f>
        <v>2</v>
      </c>
      <c r="E120" s="6">
        <f>VLOOKUP($A120,NIR_Algorithm_Cleaned!$A$2:$E$4887,4,FALSE)</f>
        <v>1</v>
      </c>
      <c r="F120" s="6">
        <f>VLOOKUP($A120,NIR_Algorithm_Cleaned!$A$2:$E$4887,5,FALSE)</f>
        <v>1</v>
      </c>
      <c r="G120" s="6" t="s">
        <v>4994</v>
      </c>
      <c r="H120" s="6">
        <v>1</v>
      </c>
      <c r="I120" s="6">
        <v>12.29</v>
      </c>
      <c r="J120" s="6" t="s">
        <v>4994</v>
      </c>
      <c r="K120" s="6">
        <v>7.0999999999999994E-2</v>
      </c>
      <c r="L120" s="6" t="s">
        <v>5341</v>
      </c>
      <c r="M120" s="6">
        <v>13.6</v>
      </c>
      <c r="N120" s="6">
        <v>0.39271087486929201</v>
      </c>
      <c r="O120" s="6">
        <f t="shared" si="1"/>
        <v>25.671087486929203</v>
      </c>
      <c r="P120">
        <f>VLOOKUP($A120,NIR_Algorithm_Cleaned!$A$2:$W$4887,19,FALSE)</f>
        <v>10.11</v>
      </c>
      <c r="Q120">
        <f>VLOOKUP($A120,NIR_Algorithm_Cleaned!$A$2:$W$4887,20,FALSE)</f>
        <v>4.5199999999999996</v>
      </c>
      <c r="R120">
        <f>VLOOKUP($A120,NIR_Algorithm_Cleaned!$A$2:$W$4887,21,FALSE)</f>
        <v>1.64</v>
      </c>
      <c r="S120">
        <f>VLOOKUP($A120,NIR_Algorithm_Cleaned!$A$2:$W$4887,22,FALSE)</f>
        <v>1.4</v>
      </c>
      <c r="T120">
        <f>VLOOKUP($A120,NIR_Algorithm_Cleaned!$A$2:$W$4887,23,FALSE)</f>
        <v>72.61</v>
      </c>
    </row>
    <row r="121" spans="1:20" x14ac:dyDescent="0.2">
      <c r="A121" s="6" t="s">
        <v>1265</v>
      </c>
      <c r="B121" s="6" t="s">
        <v>5069</v>
      </c>
      <c r="C121" s="6" t="s">
        <v>5237</v>
      </c>
      <c r="D121" s="6">
        <f>VLOOKUP($A121,NIR_Algorithm_Cleaned!$A$2:$E$4887,3,FALSE)</f>
        <v>2</v>
      </c>
      <c r="E121" s="6">
        <f>VLOOKUP($A121,NIR_Algorithm_Cleaned!$A$2:$E$4887,4,FALSE)</f>
        <v>1</v>
      </c>
      <c r="F121" s="6">
        <f>VLOOKUP($A121,NIR_Algorithm_Cleaned!$A$2:$E$4887,5,FALSE)</f>
        <v>2</v>
      </c>
      <c r="G121" s="6" t="s">
        <v>4994</v>
      </c>
      <c r="H121" s="6">
        <v>1</v>
      </c>
      <c r="I121" s="6">
        <v>12.33</v>
      </c>
      <c r="J121" s="6" t="s">
        <v>5342</v>
      </c>
      <c r="K121" s="6">
        <v>9.3906093910000002E-2</v>
      </c>
      <c r="L121" s="6" t="s">
        <v>5343</v>
      </c>
      <c r="M121" s="6">
        <v>10.1</v>
      </c>
      <c r="N121" s="6">
        <v>0.40593412338793999</v>
      </c>
      <c r="O121" s="6">
        <f t="shared" si="1"/>
        <v>30.493412338793995</v>
      </c>
      <c r="P121">
        <f>VLOOKUP($A121,NIR_Algorithm_Cleaned!$A$2:$W$4887,19,FALSE)</f>
        <v>7.92</v>
      </c>
      <c r="Q121">
        <f>VLOOKUP($A121,NIR_Algorithm_Cleaned!$A$2:$W$4887,20,FALSE)</f>
        <v>4.34</v>
      </c>
      <c r="R121">
        <f>VLOOKUP($A121,NIR_Algorithm_Cleaned!$A$2:$W$4887,21,FALSE)</f>
        <v>1.41</v>
      </c>
      <c r="S121">
        <f>VLOOKUP($A121,NIR_Algorithm_Cleaned!$A$2:$W$4887,22,FALSE)</f>
        <v>1.25</v>
      </c>
      <c r="T121">
        <f>VLOOKUP($A121,NIR_Algorithm_Cleaned!$A$2:$W$4887,23,FALSE)</f>
        <v>70.83</v>
      </c>
    </row>
    <row r="122" spans="1:20" x14ac:dyDescent="0.2">
      <c r="A122" s="6" t="s">
        <v>1265</v>
      </c>
      <c r="B122" s="6" t="s">
        <v>5069</v>
      </c>
      <c r="C122" s="6" t="s">
        <v>5237</v>
      </c>
      <c r="D122" s="6">
        <f>VLOOKUP($A122,NIR_Algorithm_Cleaned!$A$2:$E$4887,3,FALSE)</f>
        <v>2</v>
      </c>
      <c r="E122" s="6">
        <f>VLOOKUP($A122,NIR_Algorithm_Cleaned!$A$2:$E$4887,4,FALSE)</f>
        <v>1</v>
      </c>
      <c r="F122" s="6">
        <f>VLOOKUP($A122,NIR_Algorithm_Cleaned!$A$2:$E$4887,5,FALSE)</f>
        <v>2</v>
      </c>
      <c r="G122" s="6" t="s">
        <v>4994</v>
      </c>
      <c r="H122" s="6">
        <v>1</v>
      </c>
      <c r="I122" s="6">
        <v>12.17</v>
      </c>
      <c r="J122" s="6" t="s">
        <v>5342</v>
      </c>
      <c r="K122" s="6">
        <v>8.8911088910000005E-2</v>
      </c>
      <c r="L122" s="6" t="s">
        <v>5343</v>
      </c>
      <c r="M122" s="6">
        <v>12.1</v>
      </c>
      <c r="N122" s="6">
        <v>0.39455432253445499</v>
      </c>
      <c r="O122" s="6">
        <f t="shared" si="1"/>
        <v>27.3554322534455</v>
      </c>
      <c r="P122">
        <f>VLOOKUP($A122,NIR_Algorithm_Cleaned!$A$2:$W$4887,19,FALSE)</f>
        <v>7.92</v>
      </c>
      <c r="Q122">
        <f>VLOOKUP($A122,NIR_Algorithm_Cleaned!$A$2:$W$4887,20,FALSE)</f>
        <v>4.34</v>
      </c>
      <c r="R122">
        <f>VLOOKUP($A122,NIR_Algorithm_Cleaned!$A$2:$W$4887,21,FALSE)</f>
        <v>1.41</v>
      </c>
      <c r="S122">
        <f>VLOOKUP($A122,NIR_Algorithm_Cleaned!$A$2:$W$4887,22,FALSE)</f>
        <v>1.25</v>
      </c>
      <c r="T122">
        <f>VLOOKUP($A122,NIR_Algorithm_Cleaned!$A$2:$W$4887,23,FALSE)</f>
        <v>70.83</v>
      </c>
    </row>
    <row r="123" spans="1:20" x14ac:dyDescent="0.2">
      <c r="A123" s="6" t="s">
        <v>1457</v>
      </c>
      <c r="B123" s="6" t="s">
        <v>5069</v>
      </c>
      <c r="C123" s="6" t="s">
        <v>5237</v>
      </c>
      <c r="D123" s="6">
        <f>VLOOKUP($A123,NIR_Algorithm_Cleaned!$A$2:$E$4887,3,FALSE)</f>
        <v>2</v>
      </c>
      <c r="E123" s="6">
        <f>VLOOKUP($A123,NIR_Algorithm_Cleaned!$A$2:$E$4887,4,FALSE)</f>
        <v>2</v>
      </c>
      <c r="F123" s="6">
        <f>VLOOKUP($A123,NIR_Algorithm_Cleaned!$A$2:$E$4887,5,FALSE)</f>
        <v>2</v>
      </c>
      <c r="G123" s="6" t="s">
        <v>4994</v>
      </c>
      <c r="H123" s="6">
        <v>1</v>
      </c>
      <c r="I123" s="6">
        <v>12.28</v>
      </c>
      <c r="J123" s="6" t="s">
        <v>4994</v>
      </c>
      <c r="K123" s="6">
        <v>9.9900099899999997E-2</v>
      </c>
      <c r="L123" s="6" t="s">
        <v>5343</v>
      </c>
      <c r="M123" s="6">
        <v>11.8</v>
      </c>
      <c r="N123" s="6">
        <v>0.41469798657718099</v>
      </c>
      <c r="O123" s="6">
        <f t="shared" si="1"/>
        <v>29.669798657718101</v>
      </c>
      <c r="P123">
        <f>VLOOKUP($A123,NIR_Algorithm_Cleaned!$A$2:$W$4887,19,FALSE)</f>
        <v>8.1</v>
      </c>
      <c r="Q123">
        <f>VLOOKUP($A123,NIR_Algorithm_Cleaned!$A$2:$W$4887,20,FALSE)</f>
        <v>4.53</v>
      </c>
      <c r="R123">
        <f>VLOOKUP($A123,NIR_Algorithm_Cleaned!$A$2:$W$4887,21,FALSE)</f>
        <v>1.55</v>
      </c>
      <c r="S123">
        <f>VLOOKUP($A123,NIR_Algorithm_Cleaned!$A$2:$W$4887,22,FALSE)</f>
        <v>1.27</v>
      </c>
      <c r="T123">
        <f>VLOOKUP($A123,NIR_Algorithm_Cleaned!$A$2:$W$4887,23,FALSE)</f>
        <v>71.400000000000006</v>
      </c>
    </row>
    <row r="124" spans="1:20" x14ac:dyDescent="0.2">
      <c r="A124" s="6" t="s">
        <v>1457</v>
      </c>
      <c r="B124" s="6" t="s">
        <v>5069</v>
      </c>
      <c r="C124" s="6" t="s">
        <v>5237</v>
      </c>
      <c r="D124" s="6">
        <f>VLOOKUP($A124,NIR_Algorithm_Cleaned!$A$2:$E$4887,3,FALSE)</f>
        <v>2</v>
      </c>
      <c r="E124" s="6">
        <f>VLOOKUP($A124,NIR_Algorithm_Cleaned!$A$2:$E$4887,4,FALSE)</f>
        <v>2</v>
      </c>
      <c r="F124" s="6">
        <f>VLOOKUP($A124,NIR_Algorithm_Cleaned!$A$2:$E$4887,5,FALSE)</f>
        <v>2</v>
      </c>
      <c r="G124" s="6" t="s">
        <v>4994</v>
      </c>
      <c r="H124" s="6">
        <v>3</v>
      </c>
      <c r="I124" s="6">
        <v>12.32</v>
      </c>
      <c r="J124" s="6" t="s">
        <v>4994</v>
      </c>
      <c r="K124" s="6">
        <v>8.9910089910000004E-2</v>
      </c>
      <c r="L124" s="6" t="s">
        <v>5343</v>
      </c>
      <c r="M124" s="6">
        <v>12.6</v>
      </c>
      <c r="N124" s="6">
        <v>0.40198675496688702</v>
      </c>
      <c r="O124" s="6">
        <f t="shared" si="1"/>
        <v>27.598675496688699</v>
      </c>
      <c r="P124">
        <f>VLOOKUP($A124,NIR_Algorithm_Cleaned!$A$2:$W$4887,19,FALSE)</f>
        <v>8.1</v>
      </c>
      <c r="Q124">
        <f>VLOOKUP($A124,NIR_Algorithm_Cleaned!$A$2:$W$4887,20,FALSE)</f>
        <v>4.53</v>
      </c>
      <c r="R124">
        <f>VLOOKUP($A124,NIR_Algorithm_Cleaned!$A$2:$W$4887,21,FALSE)</f>
        <v>1.55</v>
      </c>
      <c r="S124">
        <f>VLOOKUP($A124,NIR_Algorithm_Cleaned!$A$2:$W$4887,22,FALSE)</f>
        <v>1.27</v>
      </c>
      <c r="T124">
        <f>VLOOKUP($A124,NIR_Algorithm_Cleaned!$A$2:$W$4887,23,FALSE)</f>
        <v>71.400000000000006</v>
      </c>
    </row>
    <row r="125" spans="1:20" x14ac:dyDescent="0.2">
      <c r="A125" s="6" t="s">
        <v>886</v>
      </c>
      <c r="B125" s="6" t="s">
        <v>5000</v>
      </c>
      <c r="C125" s="6" t="s">
        <v>5238</v>
      </c>
      <c r="D125" s="6">
        <f>VLOOKUP($A125,NIR_Algorithm_Cleaned!$A$2:$E$4887,3,FALSE)</f>
        <v>2</v>
      </c>
      <c r="E125" s="6">
        <f>VLOOKUP($A125,NIR_Algorithm_Cleaned!$A$2:$E$4887,4,FALSE)</f>
        <v>1</v>
      </c>
      <c r="F125" s="6">
        <f>VLOOKUP($A125,NIR_Algorithm_Cleaned!$A$2:$E$4887,5,FALSE)</f>
        <v>1</v>
      </c>
      <c r="G125" s="6" t="s">
        <v>5342</v>
      </c>
      <c r="H125" s="6">
        <v>1</v>
      </c>
      <c r="I125" s="6">
        <v>12.22</v>
      </c>
      <c r="J125" s="6" t="s">
        <v>5342</v>
      </c>
      <c r="K125" s="6">
        <v>9.59040959E-2</v>
      </c>
      <c r="L125" s="6" t="s">
        <v>5341</v>
      </c>
      <c r="M125" s="6">
        <v>12.6</v>
      </c>
      <c r="N125" s="6">
        <v>0.40455784962991798</v>
      </c>
      <c r="O125" s="6">
        <f t="shared" si="1"/>
        <v>27.855784962991798</v>
      </c>
      <c r="P125">
        <f>VLOOKUP($A125,NIR_Algorithm_Cleaned!$A$2:$W$4887,19,FALSE)</f>
        <v>11.94</v>
      </c>
      <c r="Q125">
        <f>VLOOKUP($A125,NIR_Algorithm_Cleaned!$A$2:$W$4887,20,FALSE)</f>
        <v>4.49</v>
      </c>
      <c r="R125">
        <f>VLOOKUP($A125,NIR_Algorithm_Cleaned!$A$2:$W$4887,21,FALSE)</f>
        <v>1.84</v>
      </c>
      <c r="S125">
        <f>VLOOKUP($A125,NIR_Algorithm_Cleaned!$A$2:$W$4887,22,FALSE)</f>
        <v>1.48</v>
      </c>
      <c r="T125">
        <f>VLOOKUP($A125,NIR_Algorithm_Cleaned!$A$2:$W$4887,23,FALSE)</f>
        <v>71.81</v>
      </c>
    </row>
    <row r="126" spans="1:20" x14ac:dyDescent="0.2">
      <c r="A126" s="6" t="s">
        <v>886</v>
      </c>
      <c r="B126" s="6" t="s">
        <v>5000</v>
      </c>
      <c r="C126" s="6" t="s">
        <v>5238</v>
      </c>
      <c r="D126" s="6">
        <f>VLOOKUP($A126,NIR_Algorithm_Cleaned!$A$2:$E$4887,3,FALSE)</f>
        <v>2</v>
      </c>
      <c r="E126" s="6">
        <f>VLOOKUP($A126,NIR_Algorithm_Cleaned!$A$2:$E$4887,4,FALSE)</f>
        <v>1</v>
      </c>
      <c r="F126" s="6">
        <f>VLOOKUP($A126,NIR_Algorithm_Cleaned!$A$2:$E$4887,5,FALSE)</f>
        <v>1</v>
      </c>
      <c r="G126" s="6" t="s">
        <v>4994</v>
      </c>
      <c r="H126" s="6">
        <v>3</v>
      </c>
      <c r="I126" s="6" t="s">
        <v>5207</v>
      </c>
      <c r="J126" s="6" t="s">
        <v>4994</v>
      </c>
      <c r="K126" s="6">
        <v>0.10299999999999999</v>
      </c>
      <c r="L126" s="6" t="s">
        <v>5341</v>
      </c>
      <c r="M126" s="6">
        <v>12.6</v>
      </c>
      <c r="N126" s="6">
        <v>0.38490672207072701</v>
      </c>
      <c r="O126" s="6">
        <f t="shared" si="1"/>
        <v>25.890672207072697</v>
      </c>
      <c r="P126">
        <f>VLOOKUP($A126,NIR_Algorithm_Cleaned!$A$2:$W$4887,19,FALSE)</f>
        <v>11.94</v>
      </c>
      <c r="Q126">
        <f>VLOOKUP($A126,NIR_Algorithm_Cleaned!$A$2:$W$4887,20,FALSE)</f>
        <v>4.49</v>
      </c>
      <c r="R126">
        <f>VLOOKUP($A126,NIR_Algorithm_Cleaned!$A$2:$W$4887,21,FALSE)</f>
        <v>1.84</v>
      </c>
      <c r="S126">
        <f>VLOOKUP($A126,NIR_Algorithm_Cleaned!$A$2:$W$4887,22,FALSE)</f>
        <v>1.48</v>
      </c>
      <c r="T126">
        <f>VLOOKUP($A126,NIR_Algorithm_Cleaned!$A$2:$W$4887,23,FALSE)</f>
        <v>71.81</v>
      </c>
    </row>
    <row r="127" spans="1:20" x14ac:dyDescent="0.2">
      <c r="A127" s="6" t="s">
        <v>761</v>
      </c>
      <c r="B127" s="6" t="s">
        <v>5000</v>
      </c>
      <c r="C127" s="6" t="s">
        <v>5238</v>
      </c>
      <c r="D127" s="6">
        <f>VLOOKUP($A127,NIR_Algorithm_Cleaned!$A$2:$E$4887,3,FALSE)</f>
        <v>2</v>
      </c>
      <c r="E127" s="6">
        <f>VLOOKUP($A127,NIR_Algorithm_Cleaned!$A$2:$E$4887,4,FALSE)</f>
        <v>2</v>
      </c>
      <c r="F127" s="6">
        <f>VLOOKUP($A127,NIR_Algorithm_Cleaned!$A$2:$E$4887,5,FALSE)</f>
        <v>1</v>
      </c>
      <c r="G127" s="6" t="s">
        <v>4994</v>
      </c>
      <c r="H127" s="6">
        <v>1</v>
      </c>
      <c r="I127" s="6">
        <v>11.69</v>
      </c>
      <c r="J127" s="6" t="s">
        <v>4994</v>
      </c>
      <c r="K127" s="6">
        <v>8.7824351300000006E-2</v>
      </c>
      <c r="L127" s="6" t="s">
        <v>5341</v>
      </c>
      <c r="M127" s="6">
        <v>13</v>
      </c>
      <c r="N127" s="6">
        <v>0.40131578947368401</v>
      </c>
      <c r="O127" s="6">
        <f t="shared" si="1"/>
        <v>27.131578947368403</v>
      </c>
      <c r="P127">
        <f>VLOOKUP($A127,NIR_Algorithm_Cleaned!$A$2:$W$4887,19,FALSE)</f>
        <v>10.8</v>
      </c>
      <c r="Q127">
        <f>VLOOKUP($A127,NIR_Algorithm_Cleaned!$A$2:$W$4887,20,FALSE)</f>
        <v>4.49</v>
      </c>
      <c r="R127">
        <f>VLOOKUP($A127,NIR_Algorithm_Cleaned!$A$2:$W$4887,21,FALSE)</f>
        <v>1.64</v>
      </c>
      <c r="S127">
        <f>VLOOKUP($A127,NIR_Algorithm_Cleaned!$A$2:$W$4887,22,FALSE)</f>
        <v>1.4</v>
      </c>
      <c r="T127">
        <f>VLOOKUP($A127,NIR_Algorithm_Cleaned!$A$2:$W$4887,23,FALSE)</f>
        <v>71.349999999999994</v>
      </c>
    </row>
    <row r="128" spans="1:20" s="8" customFormat="1" x14ac:dyDescent="0.2">
      <c r="A128" s="6" t="s">
        <v>761</v>
      </c>
      <c r="B128" s="6" t="s">
        <v>5000</v>
      </c>
      <c r="C128" s="6" t="s">
        <v>5238</v>
      </c>
      <c r="D128" s="6">
        <f>VLOOKUP($A128,NIR_Algorithm_Cleaned!$A$2:$E$4887,3,FALSE)</f>
        <v>2</v>
      </c>
      <c r="E128" s="6">
        <f>VLOOKUP($A128,NIR_Algorithm_Cleaned!$A$2:$E$4887,4,FALSE)</f>
        <v>2</v>
      </c>
      <c r="F128" s="6">
        <f>VLOOKUP($A128,NIR_Algorithm_Cleaned!$A$2:$E$4887,5,FALSE)</f>
        <v>1</v>
      </c>
      <c r="G128" s="6" t="s">
        <v>4994</v>
      </c>
      <c r="H128" s="6">
        <v>3</v>
      </c>
      <c r="I128" s="6">
        <v>12.29</v>
      </c>
      <c r="J128" s="6" t="s">
        <v>5342</v>
      </c>
      <c r="K128" s="6">
        <v>9.4905094910000001E-2</v>
      </c>
      <c r="L128" s="6" t="s">
        <v>5341</v>
      </c>
      <c r="M128" s="6">
        <v>12.8</v>
      </c>
      <c r="N128" s="6">
        <v>0.38869757174392899</v>
      </c>
      <c r="O128" s="6">
        <f t="shared" si="1"/>
        <v>26.069757174392901</v>
      </c>
      <c r="P128">
        <f>VLOOKUP($A128,NIR_Algorithm_Cleaned!$A$2:$W$4887,19,FALSE)</f>
        <v>10.8</v>
      </c>
      <c r="Q128">
        <f>VLOOKUP($A128,NIR_Algorithm_Cleaned!$A$2:$W$4887,20,FALSE)</f>
        <v>4.49</v>
      </c>
      <c r="R128">
        <f>VLOOKUP($A128,NIR_Algorithm_Cleaned!$A$2:$W$4887,21,FALSE)</f>
        <v>1.64</v>
      </c>
      <c r="S128">
        <f>VLOOKUP($A128,NIR_Algorithm_Cleaned!$A$2:$W$4887,22,FALSE)</f>
        <v>1.4</v>
      </c>
      <c r="T128">
        <f>VLOOKUP($A128,NIR_Algorithm_Cleaned!$A$2:$W$4887,23,FALSE)</f>
        <v>71.349999999999994</v>
      </c>
    </row>
    <row r="129" spans="1:20" x14ac:dyDescent="0.2">
      <c r="A129" s="6" t="s">
        <v>1697</v>
      </c>
      <c r="B129" s="6" t="s">
        <v>5000</v>
      </c>
      <c r="C129" s="6" t="s">
        <v>5238</v>
      </c>
      <c r="D129" s="6">
        <f>VLOOKUP($A129,NIR_Algorithm_Cleaned!$A$2:$E$4887,3,FALSE)</f>
        <v>2</v>
      </c>
      <c r="E129" s="6">
        <f>VLOOKUP($A129,NIR_Algorithm_Cleaned!$A$2:$E$4887,4,FALSE)</f>
        <v>1</v>
      </c>
      <c r="F129" s="6">
        <f>VLOOKUP($A129,NIR_Algorithm_Cleaned!$A$2:$E$4887,5,FALSE)</f>
        <v>2</v>
      </c>
      <c r="G129" s="6" t="s">
        <v>5342</v>
      </c>
      <c r="H129" s="6">
        <v>3</v>
      </c>
      <c r="I129" s="6">
        <v>12.33</v>
      </c>
      <c r="J129" s="6" t="s">
        <v>4994</v>
      </c>
      <c r="K129" s="6">
        <v>9.1908091910000003E-2</v>
      </c>
      <c r="L129" s="6" t="s">
        <v>5343</v>
      </c>
      <c r="M129" s="6">
        <v>11.4</v>
      </c>
      <c r="N129" s="6">
        <v>0.43523178807946999</v>
      </c>
      <c r="O129" s="6">
        <f t="shared" si="1"/>
        <v>32.123178807946999</v>
      </c>
      <c r="P129">
        <f>VLOOKUP($A129,NIR_Algorithm_Cleaned!$A$2:$W$4887,19,FALSE)</f>
        <v>10.220000000000001</v>
      </c>
      <c r="Q129">
        <f>VLOOKUP($A129,NIR_Algorithm_Cleaned!$A$2:$W$4887,20,FALSE)</f>
        <v>4.62</v>
      </c>
      <c r="R129">
        <f>VLOOKUP($A129,NIR_Algorithm_Cleaned!$A$2:$W$4887,21,FALSE)</f>
        <v>1.74</v>
      </c>
      <c r="S129">
        <f>VLOOKUP($A129,NIR_Algorithm_Cleaned!$A$2:$W$4887,22,FALSE)</f>
        <v>1.41</v>
      </c>
      <c r="T129">
        <f>VLOOKUP($A129,NIR_Algorithm_Cleaned!$A$2:$W$4887,23,FALSE)</f>
        <v>69.63</v>
      </c>
    </row>
    <row r="130" spans="1:20" x14ac:dyDescent="0.2">
      <c r="A130" s="6" t="s">
        <v>1697</v>
      </c>
      <c r="B130" s="6" t="s">
        <v>5000</v>
      </c>
      <c r="C130" s="6" t="s">
        <v>5238</v>
      </c>
      <c r="D130" s="6">
        <f>VLOOKUP($A130,NIR_Algorithm_Cleaned!$A$2:$E$4887,3,FALSE)</f>
        <v>2</v>
      </c>
      <c r="E130" s="6">
        <f>VLOOKUP($A130,NIR_Algorithm_Cleaned!$A$2:$E$4887,4,FALSE)</f>
        <v>1</v>
      </c>
      <c r="F130" s="6">
        <f>VLOOKUP($A130,NIR_Algorithm_Cleaned!$A$2:$E$4887,5,FALSE)</f>
        <v>2</v>
      </c>
      <c r="G130" s="6" t="s">
        <v>5342</v>
      </c>
      <c r="H130" s="6">
        <v>3</v>
      </c>
      <c r="I130" s="6">
        <v>12.18</v>
      </c>
      <c r="J130" s="6" t="s">
        <v>5342</v>
      </c>
      <c r="K130" s="6">
        <v>9.8000000000000004E-2</v>
      </c>
      <c r="L130" s="6" t="s">
        <v>5343</v>
      </c>
      <c r="M130" s="6">
        <v>11.6</v>
      </c>
      <c r="N130" s="6">
        <v>0.39604391774137299</v>
      </c>
      <c r="O130" s="6">
        <f t="shared" ref="O130:O193" si="2">(N130*100)-M130</f>
        <v>28.004391774137297</v>
      </c>
      <c r="P130">
        <f>VLOOKUP($A130,NIR_Algorithm_Cleaned!$A$2:$W$4887,19,FALSE)</f>
        <v>10.220000000000001</v>
      </c>
      <c r="Q130">
        <f>VLOOKUP($A130,NIR_Algorithm_Cleaned!$A$2:$W$4887,20,FALSE)</f>
        <v>4.62</v>
      </c>
      <c r="R130">
        <f>VLOOKUP($A130,NIR_Algorithm_Cleaned!$A$2:$W$4887,21,FALSE)</f>
        <v>1.74</v>
      </c>
      <c r="S130">
        <f>VLOOKUP($A130,NIR_Algorithm_Cleaned!$A$2:$W$4887,22,FALSE)</f>
        <v>1.41</v>
      </c>
      <c r="T130">
        <f>VLOOKUP($A130,NIR_Algorithm_Cleaned!$A$2:$W$4887,23,FALSE)</f>
        <v>69.63</v>
      </c>
    </row>
    <row r="131" spans="1:20" x14ac:dyDescent="0.2">
      <c r="A131" s="6" t="s">
        <v>1817</v>
      </c>
      <c r="B131" s="6" t="s">
        <v>5000</v>
      </c>
      <c r="C131" s="6" t="s">
        <v>5238</v>
      </c>
      <c r="D131" s="6">
        <f>VLOOKUP($A131,NIR_Algorithm_Cleaned!$A$2:$E$4887,3,FALSE)</f>
        <v>2</v>
      </c>
      <c r="E131" s="6">
        <f>VLOOKUP($A131,NIR_Algorithm_Cleaned!$A$2:$E$4887,4,FALSE)</f>
        <v>2</v>
      </c>
      <c r="F131" s="6">
        <f>VLOOKUP($A131,NIR_Algorithm_Cleaned!$A$2:$E$4887,5,FALSE)</f>
        <v>2</v>
      </c>
      <c r="G131" s="6" t="s">
        <v>5342</v>
      </c>
      <c r="H131" s="6">
        <v>3</v>
      </c>
      <c r="I131" s="6">
        <v>12.3</v>
      </c>
      <c r="J131" s="6" t="s">
        <v>5342</v>
      </c>
      <c r="K131" s="6">
        <v>9.1999999999999998E-2</v>
      </c>
      <c r="L131" s="6" t="s">
        <v>5343</v>
      </c>
      <c r="M131" s="6">
        <v>9.1</v>
      </c>
      <c r="N131" s="6">
        <v>0.40333333333333299</v>
      </c>
      <c r="O131" s="6">
        <f t="shared" si="2"/>
        <v>31.233333333333299</v>
      </c>
      <c r="P131">
        <f>VLOOKUP($A131,NIR_Algorithm_Cleaned!$A$2:$W$4887,19,FALSE)</f>
        <v>9.86</v>
      </c>
      <c r="Q131">
        <f>VLOOKUP($A131,NIR_Algorithm_Cleaned!$A$2:$W$4887,20,FALSE)</f>
        <v>4.4800000000000004</v>
      </c>
      <c r="R131">
        <f>VLOOKUP($A131,NIR_Algorithm_Cleaned!$A$2:$W$4887,21,FALSE)</f>
        <v>2.0299999999999998</v>
      </c>
      <c r="S131">
        <f>VLOOKUP($A131,NIR_Algorithm_Cleaned!$A$2:$W$4887,22,FALSE)</f>
        <v>1.45</v>
      </c>
      <c r="T131">
        <f>VLOOKUP($A131,NIR_Algorithm_Cleaned!$A$2:$W$4887,23,FALSE)</f>
        <v>68.75</v>
      </c>
    </row>
    <row r="132" spans="1:20" x14ac:dyDescent="0.2">
      <c r="A132" s="6" t="s">
        <v>1817</v>
      </c>
      <c r="B132" s="6" t="s">
        <v>5000</v>
      </c>
      <c r="C132" s="6" t="s">
        <v>5238</v>
      </c>
      <c r="D132" s="6">
        <f>VLOOKUP($A132,NIR_Algorithm_Cleaned!$A$2:$E$4887,3,FALSE)</f>
        <v>2</v>
      </c>
      <c r="E132" s="6">
        <f>VLOOKUP($A132,NIR_Algorithm_Cleaned!$A$2:$E$4887,4,FALSE)</f>
        <v>2</v>
      </c>
      <c r="F132" s="6">
        <f>VLOOKUP($A132,NIR_Algorithm_Cleaned!$A$2:$E$4887,5,FALSE)</f>
        <v>2</v>
      </c>
      <c r="G132" s="6" t="s">
        <v>4994</v>
      </c>
      <c r="H132" s="6">
        <v>1</v>
      </c>
      <c r="I132" s="6">
        <v>12.26</v>
      </c>
      <c r="J132" s="6" t="s">
        <v>4994</v>
      </c>
      <c r="K132" s="6">
        <v>9.7902097899999999E-2</v>
      </c>
      <c r="L132" s="6" t="s">
        <v>5343</v>
      </c>
      <c r="M132" s="6">
        <v>12.6</v>
      </c>
      <c r="N132" s="6">
        <v>0.40066225165562902</v>
      </c>
      <c r="O132" s="6">
        <f t="shared" si="2"/>
        <v>27.466225165562903</v>
      </c>
      <c r="P132">
        <f>VLOOKUP($A132,NIR_Algorithm_Cleaned!$A$2:$W$4887,19,FALSE)</f>
        <v>9.86</v>
      </c>
      <c r="Q132">
        <f>VLOOKUP($A132,NIR_Algorithm_Cleaned!$A$2:$W$4887,20,FALSE)</f>
        <v>4.4800000000000004</v>
      </c>
      <c r="R132">
        <f>VLOOKUP($A132,NIR_Algorithm_Cleaned!$A$2:$W$4887,21,FALSE)</f>
        <v>2.0299999999999998</v>
      </c>
      <c r="S132">
        <f>VLOOKUP($A132,NIR_Algorithm_Cleaned!$A$2:$W$4887,22,FALSE)</f>
        <v>1.45</v>
      </c>
      <c r="T132">
        <f>VLOOKUP($A132,NIR_Algorithm_Cleaned!$A$2:$W$4887,23,FALSE)</f>
        <v>68.75</v>
      </c>
    </row>
    <row r="133" spans="1:20" x14ac:dyDescent="0.2">
      <c r="A133" s="6" t="s">
        <v>1837</v>
      </c>
      <c r="B133" s="6" t="s">
        <v>4989</v>
      </c>
      <c r="C133" s="6" t="s">
        <v>5240</v>
      </c>
      <c r="D133" s="6">
        <f>VLOOKUP($A133,NIR_Algorithm_Cleaned!$A$2:$E$4887,3,FALSE)</f>
        <v>2</v>
      </c>
      <c r="E133" s="6">
        <f>VLOOKUP($A133,NIR_Algorithm_Cleaned!$A$2:$E$4887,4,FALSE)</f>
        <v>2</v>
      </c>
      <c r="F133" s="6">
        <f>VLOOKUP($A133,NIR_Algorithm_Cleaned!$A$2:$E$4887,5,FALSE)</f>
        <v>2</v>
      </c>
      <c r="G133" s="6" t="s">
        <v>5342</v>
      </c>
      <c r="H133" s="6">
        <v>1</v>
      </c>
      <c r="I133" s="6">
        <v>12.34</v>
      </c>
      <c r="J133" s="6" t="s">
        <v>5342</v>
      </c>
      <c r="K133" s="6">
        <v>9.0090090090000005E-2</v>
      </c>
      <c r="L133" s="6" t="s">
        <v>5343</v>
      </c>
      <c r="M133" s="6">
        <v>8.8000000000000007</v>
      </c>
      <c r="N133" s="6">
        <v>0.39736842105263198</v>
      </c>
      <c r="O133" s="6">
        <f t="shared" si="2"/>
        <v>30.936842105263199</v>
      </c>
      <c r="P133">
        <f>VLOOKUP($A133,NIR_Algorithm_Cleaned!$A$2:$W$4887,19,FALSE)</f>
        <v>13.57</v>
      </c>
      <c r="Q133">
        <f>VLOOKUP($A133,NIR_Algorithm_Cleaned!$A$2:$W$4887,20,FALSE)</f>
        <v>4.93</v>
      </c>
      <c r="R133">
        <f>VLOOKUP($A133,NIR_Algorithm_Cleaned!$A$2:$W$4887,21,FALSE)</f>
        <v>1.66</v>
      </c>
      <c r="S133">
        <f>VLOOKUP($A133,NIR_Algorithm_Cleaned!$A$2:$W$4887,22,FALSE)</f>
        <v>1.59</v>
      </c>
      <c r="T133">
        <f>VLOOKUP($A133,NIR_Algorithm_Cleaned!$A$2:$W$4887,23,FALSE)</f>
        <v>69.569999999999993</v>
      </c>
    </row>
    <row r="134" spans="1:20" x14ac:dyDescent="0.2">
      <c r="A134" s="6" t="s">
        <v>1837</v>
      </c>
      <c r="B134" s="6" t="s">
        <v>4989</v>
      </c>
      <c r="C134" s="6" t="s">
        <v>5240</v>
      </c>
      <c r="D134" s="6">
        <f>VLOOKUP($A134,NIR_Algorithm_Cleaned!$A$2:$E$4887,3,FALSE)</f>
        <v>2</v>
      </c>
      <c r="E134" s="6">
        <f>VLOOKUP($A134,NIR_Algorithm_Cleaned!$A$2:$E$4887,4,FALSE)</f>
        <v>2</v>
      </c>
      <c r="F134" s="6">
        <f>VLOOKUP($A134,NIR_Algorithm_Cleaned!$A$2:$E$4887,5,FALSE)</f>
        <v>2</v>
      </c>
      <c r="G134" s="6" t="s">
        <v>4994</v>
      </c>
      <c r="H134" s="6">
        <v>3</v>
      </c>
      <c r="I134" s="6">
        <v>12.3</v>
      </c>
      <c r="J134" s="6" t="s">
        <v>5342</v>
      </c>
      <c r="K134" s="6">
        <v>9.1999999999999998E-2</v>
      </c>
      <c r="L134" s="6" t="s">
        <v>5343</v>
      </c>
      <c r="M134" s="6">
        <v>10</v>
      </c>
      <c r="N134" s="6">
        <v>0.40332903684608201</v>
      </c>
      <c r="O134" s="6">
        <f t="shared" si="2"/>
        <v>30.332903684608198</v>
      </c>
      <c r="P134">
        <f>VLOOKUP($A134,NIR_Algorithm_Cleaned!$A$2:$W$4887,19,FALSE)</f>
        <v>13.57</v>
      </c>
      <c r="Q134">
        <f>VLOOKUP($A134,NIR_Algorithm_Cleaned!$A$2:$W$4887,20,FALSE)</f>
        <v>4.93</v>
      </c>
      <c r="R134">
        <f>VLOOKUP($A134,NIR_Algorithm_Cleaned!$A$2:$W$4887,21,FALSE)</f>
        <v>1.66</v>
      </c>
      <c r="S134">
        <f>VLOOKUP($A134,NIR_Algorithm_Cleaned!$A$2:$W$4887,22,FALSE)</f>
        <v>1.59</v>
      </c>
      <c r="T134">
        <f>VLOOKUP($A134,NIR_Algorithm_Cleaned!$A$2:$W$4887,23,FALSE)</f>
        <v>69.569999999999993</v>
      </c>
    </row>
    <row r="135" spans="1:20" x14ac:dyDescent="0.2">
      <c r="A135" s="6" t="s">
        <v>516</v>
      </c>
      <c r="B135" s="6" t="s">
        <v>5061</v>
      </c>
      <c r="C135" s="6" t="s">
        <v>5242</v>
      </c>
      <c r="D135" s="6">
        <f>VLOOKUP($A135,NIR_Algorithm_Cleaned!$A$2:$E$4887,3,FALSE)</f>
        <v>2</v>
      </c>
      <c r="E135" s="6">
        <f>VLOOKUP($A135,NIR_Algorithm_Cleaned!$A$2:$E$4887,4,FALSE)</f>
        <v>1</v>
      </c>
      <c r="F135" s="6">
        <f>VLOOKUP($A135,NIR_Algorithm_Cleaned!$A$2:$E$4887,5,FALSE)</f>
        <v>1</v>
      </c>
      <c r="G135" s="6" t="s">
        <v>4994</v>
      </c>
      <c r="H135" s="6">
        <v>1</v>
      </c>
      <c r="I135" s="6">
        <v>12.27</v>
      </c>
      <c r="J135" s="6" t="s">
        <v>4994</v>
      </c>
      <c r="K135" s="6">
        <v>8.6999999999999994E-2</v>
      </c>
      <c r="L135" s="6" t="s">
        <v>5341</v>
      </c>
      <c r="M135" s="6">
        <v>12</v>
      </c>
      <c r="N135" s="6">
        <v>0.43564830951551098</v>
      </c>
      <c r="O135" s="6">
        <f t="shared" si="2"/>
        <v>31.564830951551095</v>
      </c>
      <c r="P135">
        <f>VLOOKUP($A135,NIR_Algorithm_Cleaned!$A$2:$W$4887,19,FALSE)</f>
        <v>12.65</v>
      </c>
      <c r="Q135">
        <f>VLOOKUP($A135,NIR_Algorithm_Cleaned!$A$2:$W$4887,20,FALSE)</f>
        <v>4.67</v>
      </c>
      <c r="R135">
        <f>VLOOKUP($A135,NIR_Algorithm_Cleaned!$A$2:$W$4887,21,FALSE)</f>
        <v>1.89</v>
      </c>
      <c r="S135">
        <f>VLOOKUP($A135,NIR_Algorithm_Cleaned!$A$2:$W$4887,22,FALSE)</f>
        <v>1.54</v>
      </c>
      <c r="T135">
        <f>VLOOKUP($A135,NIR_Algorithm_Cleaned!$A$2:$W$4887,23,FALSE)</f>
        <v>71.11</v>
      </c>
    </row>
    <row r="136" spans="1:20" x14ac:dyDescent="0.2">
      <c r="A136" s="6" t="s">
        <v>516</v>
      </c>
      <c r="B136" s="6" t="s">
        <v>5061</v>
      </c>
      <c r="C136" s="6" t="s">
        <v>5242</v>
      </c>
      <c r="D136" s="6">
        <f>VLOOKUP($A136,NIR_Algorithm_Cleaned!$A$2:$E$4887,3,FALSE)</f>
        <v>2</v>
      </c>
      <c r="E136" s="6">
        <f>VLOOKUP($A136,NIR_Algorithm_Cleaned!$A$2:$E$4887,4,FALSE)</f>
        <v>1</v>
      </c>
      <c r="F136" s="6">
        <f>VLOOKUP($A136,NIR_Algorithm_Cleaned!$A$2:$E$4887,5,FALSE)</f>
        <v>1</v>
      </c>
      <c r="G136" s="6" t="s">
        <v>5342</v>
      </c>
      <c r="H136" s="6">
        <v>1</v>
      </c>
      <c r="I136" s="6">
        <v>12</v>
      </c>
      <c r="J136" s="6" t="s">
        <v>5342</v>
      </c>
      <c r="K136" s="6">
        <v>0.1008991009</v>
      </c>
      <c r="L136" s="6" t="s">
        <v>5341</v>
      </c>
      <c r="M136" s="6">
        <v>11.5</v>
      </c>
      <c r="N136" s="6">
        <v>0.417763157894737</v>
      </c>
      <c r="O136" s="6">
        <f t="shared" si="2"/>
        <v>30.276315789473699</v>
      </c>
      <c r="P136">
        <f>VLOOKUP($A136,NIR_Algorithm_Cleaned!$A$2:$W$4887,19,FALSE)</f>
        <v>12.65</v>
      </c>
      <c r="Q136">
        <f>VLOOKUP($A136,NIR_Algorithm_Cleaned!$A$2:$W$4887,20,FALSE)</f>
        <v>4.67</v>
      </c>
      <c r="R136">
        <f>VLOOKUP($A136,NIR_Algorithm_Cleaned!$A$2:$W$4887,21,FALSE)</f>
        <v>1.89</v>
      </c>
      <c r="S136">
        <f>VLOOKUP($A136,NIR_Algorithm_Cleaned!$A$2:$W$4887,22,FALSE)</f>
        <v>1.54</v>
      </c>
      <c r="T136">
        <f>VLOOKUP($A136,NIR_Algorithm_Cleaned!$A$2:$W$4887,23,FALSE)</f>
        <v>71.11</v>
      </c>
    </row>
    <row r="137" spans="1:20" x14ac:dyDescent="0.2">
      <c r="A137" s="6" t="s">
        <v>863</v>
      </c>
      <c r="B137" s="6" t="s">
        <v>5061</v>
      </c>
      <c r="C137" s="6" t="s">
        <v>5242</v>
      </c>
      <c r="D137" s="6">
        <f>VLOOKUP($A137,NIR_Algorithm_Cleaned!$A$2:$E$4887,3,FALSE)</f>
        <v>2</v>
      </c>
      <c r="E137" s="6">
        <f>VLOOKUP($A137,NIR_Algorithm_Cleaned!$A$2:$E$4887,4,FALSE)</f>
        <v>2</v>
      </c>
      <c r="F137" s="6">
        <f>VLOOKUP($A137,NIR_Algorithm_Cleaned!$A$2:$E$4887,5,FALSE)</f>
        <v>1</v>
      </c>
      <c r="G137" s="6" t="s">
        <v>5342</v>
      </c>
      <c r="H137" s="6">
        <v>2</v>
      </c>
      <c r="I137" s="6">
        <v>12.28</v>
      </c>
      <c r="J137" s="6" t="s">
        <v>5342</v>
      </c>
      <c r="K137" s="6">
        <v>9.2999999999999999E-2</v>
      </c>
      <c r="L137" s="6" t="s">
        <v>5341</v>
      </c>
      <c r="M137" s="6">
        <v>11.9</v>
      </c>
      <c r="N137" s="6">
        <v>0.43707505373514099</v>
      </c>
      <c r="O137" s="6">
        <f t="shared" si="2"/>
        <v>31.807505373514104</v>
      </c>
      <c r="P137">
        <f>VLOOKUP($A137,NIR_Algorithm_Cleaned!$A$2:$W$4887,19,FALSE)</f>
        <v>12.63</v>
      </c>
      <c r="Q137">
        <f>VLOOKUP($A137,NIR_Algorithm_Cleaned!$A$2:$W$4887,20,FALSE)</f>
        <v>4.22</v>
      </c>
      <c r="R137">
        <f>VLOOKUP($A137,NIR_Algorithm_Cleaned!$A$2:$W$4887,21,FALSE)</f>
        <v>1.91</v>
      </c>
      <c r="S137">
        <f>VLOOKUP($A137,NIR_Algorithm_Cleaned!$A$2:$W$4887,22,FALSE)</f>
        <v>1.56</v>
      </c>
      <c r="T137">
        <f>VLOOKUP($A137,NIR_Algorithm_Cleaned!$A$2:$W$4887,23,FALSE)</f>
        <v>71.61</v>
      </c>
    </row>
    <row r="138" spans="1:20" x14ac:dyDescent="0.2">
      <c r="A138" s="6" t="s">
        <v>863</v>
      </c>
      <c r="B138" s="6" t="s">
        <v>5061</v>
      </c>
      <c r="C138" s="6" t="s">
        <v>5242</v>
      </c>
      <c r="D138" s="6">
        <f>VLOOKUP($A138,NIR_Algorithm_Cleaned!$A$2:$E$4887,3,FALSE)</f>
        <v>2</v>
      </c>
      <c r="E138" s="6">
        <f>VLOOKUP($A138,NIR_Algorithm_Cleaned!$A$2:$E$4887,4,FALSE)</f>
        <v>2</v>
      </c>
      <c r="F138" s="6">
        <f>VLOOKUP($A138,NIR_Algorithm_Cleaned!$A$2:$E$4887,5,FALSE)</f>
        <v>1</v>
      </c>
      <c r="G138" s="6" t="s">
        <v>4994</v>
      </c>
      <c r="H138" s="6">
        <v>2</v>
      </c>
      <c r="I138" s="6">
        <v>11.93</v>
      </c>
      <c r="J138" s="6" t="s">
        <v>5342</v>
      </c>
      <c r="K138" s="6">
        <v>6.8862275449999996E-2</v>
      </c>
      <c r="L138" s="6" t="s">
        <v>5341</v>
      </c>
      <c r="M138" s="6">
        <v>12</v>
      </c>
      <c r="N138" s="6">
        <v>0.42856512141280301</v>
      </c>
      <c r="O138" s="6">
        <f t="shared" si="2"/>
        <v>30.856512141280298</v>
      </c>
      <c r="P138">
        <f>VLOOKUP($A138,NIR_Algorithm_Cleaned!$A$2:$W$4887,19,FALSE)</f>
        <v>12.63</v>
      </c>
      <c r="Q138">
        <f>VLOOKUP($A138,NIR_Algorithm_Cleaned!$A$2:$W$4887,20,FALSE)</f>
        <v>4.22</v>
      </c>
      <c r="R138">
        <f>VLOOKUP($A138,NIR_Algorithm_Cleaned!$A$2:$W$4887,21,FALSE)</f>
        <v>1.91</v>
      </c>
      <c r="S138">
        <f>VLOOKUP($A138,NIR_Algorithm_Cleaned!$A$2:$W$4887,22,FALSE)</f>
        <v>1.56</v>
      </c>
      <c r="T138">
        <f>VLOOKUP($A138,NIR_Algorithm_Cleaned!$A$2:$W$4887,23,FALSE)</f>
        <v>71.61</v>
      </c>
    </row>
    <row r="139" spans="1:20" x14ac:dyDescent="0.2">
      <c r="A139" s="6" t="s">
        <v>996</v>
      </c>
      <c r="B139" s="6" t="s">
        <v>5061</v>
      </c>
      <c r="C139" s="6" t="s">
        <v>5242</v>
      </c>
      <c r="D139" s="6">
        <f>VLOOKUP($A139,NIR_Algorithm_Cleaned!$A$2:$E$4887,3,FALSE)</f>
        <v>2</v>
      </c>
      <c r="E139" s="6">
        <f>VLOOKUP($A139,NIR_Algorithm_Cleaned!$A$2:$E$4887,4,FALSE)</f>
        <v>1</v>
      </c>
      <c r="F139" s="6">
        <f>VLOOKUP($A139,NIR_Algorithm_Cleaned!$A$2:$E$4887,5,FALSE)</f>
        <v>2</v>
      </c>
      <c r="G139" s="6" t="s">
        <v>4994</v>
      </c>
      <c r="H139" s="6">
        <v>3</v>
      </c>
      <c r="I139" s="6">
        <v>12.27</v>
      </c>
      <c r="J139" s="6" t="s">
        <v>4994</v>
      </c>
      <c r="K139" s="6">
        <v>9.5095095099999999E-2</v>
      </c>
      <c r="L139" s="6" t="s">
        <v>5343</v>
      </c>
      <c r="M139" s="6">
        <v>11.9</v>
      </c>
      <c r="N139" s="6">
        <v>0.460064891772968</v>
      </c>
      <c r="O139" s="6">
        <f t="shared" si="2"/>
        <v>34.106489177296801</v>
      </c>
      <c r="P139">
        <f>VLOOKUP($A139,NIR_Algorithm_Cleaned!$A$2:$W$4887,19,FALSE)</f>
        <v>13.68</v>
      </c>
      <c r="Q139">
        <f>VLOOKUP($A139,NIR_Algorithm_Cleaned!$A$2:$W$4887,20,FALSE)</f>
        <v>4.54</v>
      </c>
      <c r="R139">
        <f>VLOOKUP($A139,NIR_Algorithm_Cleaned!$A$2:$W$4887,21,FALSE)</f>
        <v>1.94</v>
      </c>
      <c r="S139">
        <f>VLOOKUP($A139,NIR_Algorithm_Cleaned!$A$2:$W$4887,22,FALSE)</f>
        <v>1.6</v>
      </c>
      <c r="T139">
        <f>VLOOKUP($A139,NIR_Algorithm_Cleaned!$A$2:$W$4887,23,FALSE)</f>
        <v>69.849999999999994</v>
      </c>
    </row>
    <row r="140" spans="1:20" x14ac:dyDescent="0.2">
      <c r="A140" s="6" t="s">
        <v>996</v>
      </c>
      <c r="B140" s="6" t="s">
        <v>5061</v>
      </c>
      <c r="C140" s="6" t="s">
        <v>5242</v>
      </c>
      <c r="D140" s="6">
        <f>VLOOKUP($A140,NIR_Algorithm_Cleaned!$A$2:$E$4887,3,FALSE)</f>
        <v>2</v>
      </c>
      <c r="E140" s="6">
        <f>VLOOKUP($A140,NIR_Algorithm_Cleaned!$A$2:$E$4887,4,FALSE)</f>
        <v>1</v>
      </c>
      <c r="F140" s="6">
        <f>VLOOKUP($A140,NIR_Algorithm_Cleaned!$A$2:$E$4887,5,FALSE)</f>
        <v>2</v>
      </c>
      <c r="G140" s="6" t="s">
        <v>5342</v>
      </c>
      <c r="H140" s="6">
        <v>1</v>
      </c>
      <c r="I140" s="6">
        <v>12.32</v>
      </c>
      <c r="J140" s="6" t="s">
        <v>4994</v>
      </c>
      <c r="K140" s="6">
        <v>0.113</v>
      </c>
      <c r="L140" s="6" t="s">
        <v>5343</v>
      </c>
      <c r="M140" s="6">
        <v>12.5</v>
      </c>
      <c r="N140" s="6">
        <v>0.44516556291390702</v>
      </c>
      <c r="O140" s="6">
        <f t="shared" si="2"/>
        <v>32.0165562913907</v>
      </c>
      <c r="P140">
        <f>VLOOKUP($A140,NIR_Algorithm_Cleaned!$A$2:$W$4887,19,FALSE)</f>
        <v>13.68</v>
      </c>
      <c r="Q140">
        <f>VLOOKUP($A140,NIR_Algorithm_Cleaned!$A$2:$W$4887,20,FALSE)</f>
        <v>4.54</v>
      </c>
      <c r="R140">
        <f>VLOOKUP($A140,NIR_Algorithm_Cleaned!$A$2:$W$4887,21,FALSE)</f>
        <v>1.94</v>
      </c>
      <c r="S140">
        <f>VLOOKUP($A140,NIR_Algorithm_Cleaned!$A$2:$W$4887,22,FALSE)</f>
        <v>1.6</v>
      </c>
      <c r="T140">
        <f>VLOOKUP($A140,NIR_Algorithm_Cleaned!$A$2:$W$4887,23,FALSE)</f>
        <v>69.849999999999994</v>
      </c>
    </row>
    <row r="141" spans="1:20" x14ac:dyDescent="0.2">
      <c r="A141" s="6" t="s">
        <v>1137</v>
      </c>
      <c r="B141" s="6" t="s">
        <v>5061</v>
      </c>
      <c r="C141" s="6" t="s">
        <v>5242</v>
      </c>
      <c r="D141" s="6">
        <f>VLOOKUP($A141,NIR_Algorithm_Cleaned!$A$2:$E$4887,3,FALSE)</f>
        <v>2</v>
      </c>
      <c r="E141" s="6">
        <f>VLOOKUP($A141,NIR_Algorithm_Cleaned!$A$2:$E$4887,4,FALSE)</f>
        <v>2</v>
      </c>
      <c r="F141" s="6">
        <f>VLOOKUP($A141,NIR_Algorithm_Cleaned!$A$2:$E$4887,5,FALSE)</f>
        <v>2</v>
      </c>
      <c r="G141" s="6" t="s">
        <v>5342</v>
      </c>
      <c r="H141" s="6">
        <v>3</v>
      </c>
      <c r="I141" s="6">
        <v>12.28</v>
      </c>
      <c r="J141" s="6" t="s">
        <v>4994</v>
      </c>
      <c r="K141" s="6">
        <v>0.62037962040000005</v>
      </c>
      <c r="L141" s="6" t="s">
        <v>5343</v>
      </c>
      <c r="M141" s="6">
        <v>8.8000000000000007</v>
      </c>
      <c r="N141" s="6">
        <v>0.44630872483221501</v>
      </c>
      <c r="O141" s="6">
        <f t="shared" si="2"/>
        <v>35.830872483221498</v>
      </c>
      <c r="P141">
        <f>VLOOKUP($A141,NIR_Algorithm_Cleaned!$A$2:$W$4887,19,FALSE)</f>
        <v>12.82</v>
      </c>
      <c r="Q141">
        <f>VLOOKUP($A141,NIR_Algorithm_Cleaned!$A$2:$W$4887,20,FALSE)</f>
        <v>4.5199999999999996</v>
      </c>
      <c r="R141">
        <f>VLOOKUP($A141,NIR_Algorithm_Cleaned!$A$2:$W$4887,21,FALSE)</f>
        <v>1.88</v>
      </c>
      <c r="S141">
        <f>VLOOKUP($A141,NIR_Algorithm_Cleaned!$A$2:$W$4887,22,FALSE)</f>
        <v>1.59</v>
      </c>
      <c r="T141">
        <f>VLOOKUP($A141,NIR_Algorithm_Cleaned!$A$2:$W$4887,23,FALSE)</f>
        <v>70.5</v>
      </c>
    </row>
    <row r="142" spans="1:20" x14ac:dyDescent="0.2">
      <c r="A142" s="6" t="s">
        <v>1137</v>
      </c>
      <c r="B142" s="6" t="s">
        <v>5061</v>
      </c>
      <c r="C142" s="6" t="s">
        <v>5242</v>
      </c>
      <c r="D142" s="6">
        <f>VLOOKUP($A142,NIR_Algorithm_Cleaned!$A$2:$E$4887,3,FALSE)</f>
        <v>2</v>
      </c>
      <c r="E142" s="6">
        <f>VLOOKUP($A142,NIR_Algorithm_Cleaned!$A$2:$E$4887,4,FALSE)</f>
        <v>2</v>
      </c>
      <c r="F142" s="6">
        <f>VLOOKUP($A142,NIR_Algorithm_Cleaned!$A$2:$E$4887,5,FALSE)</f>
        <v>2</v>
      </c>
      <c r="G142" s="6" t="s">
        <v>4994</v>
      </c>
      <c r="H142" s="6">
        <v>3</v>
      </c>
      <c r="I142" s="6">
        <v>12.13</v>
      </c>
      <c r="J142" s="6" t="s">
        <v>5342</v>
      </c>
      <c r="K142" s="6">
        <v>9.1999999999999998E-2</v>
      </c>
      <c r="L142" s="6" t="s">
        <v>5343</v>
      </c>
      <c r="M142" s="6">
        <v>10.4</v>
      </c>
      <c r="N142" s="6">
        <v>0.43812080536912801</v>
      </c>
      <c r="O142" s="6">
        <f t="shared" si="2"/>
        <v>33.412080536912804</v>
      </c>
      <c r="P142">
        <f>VLOOKUP($A142,NIR_Algorithm_Cleaned!$A$2:$W$4887,19,FALSE)</f>
        <v>12.82</v>
      </c>
      <c r="Q142">
        <f>VLOOKUP($A142,NIR_Algorithm_Cleaned!$A$2:$W$4887,20,FALSE)</f>
        <v>4.5199999999999996</v>
      </c>
      <c r="R142">
        <f>VLOOKUP($A142,NIR_Algorithm_Cleaned!$A$2:$W$4887,21,FALSE)</f>
        <v>1.88</v>
      </c>
      <c r="S142">
        <f>VLOOKUP($A142,NIR_Algorithm_Cleaned!$A$2:$W$4887,22,FALSE)</f>
        <v>1.59</v>
      </c>
      <c r="T142">
        <f>VLOOKUP($A142,NIR_Algorithm_Cleaned!$A$2:$W$4887,23,FALSE)</f>
        <v>70.5</v>
      </c>
    </row>
    <row r="143" spans="1:20" x14ac:dyDescent="0.2">
      <c r="A143" s="6" t="s">
        <v>693</v>
      </c>
      <c r="B143" s="6" t="s">
        <v>4802</v>
      </c>
      <c r="C143" s="6" t="s">
        <v>5243</v>
      </c>
      <c r="D143" s="6">
        <f>VLOOKUP($A143,NIR_Algorithm_Cleaned!$A$2:$E$4887,3,FALSE)</f>
        <v>1</v>
      </c>
      <c r="E143" s="6">
        <f>VLOOKUP($A143,NIR_Algorithm_Cleaned!$A$2:$E$4887,4,FALSE)</f>
        <v>1</v>
      </c>
      <c r="F143" s="6">
        <f>VLOOKUP($A143,NIR_Algorithm_Cleaned!$A$2:$E$4887,5,FALSE)</f>
        <v>1</v>
      </c>
      <c r="G143" s="6" t="s">
        <v>4994</v>
      </c>
      <c r="H143" s="6">
        <v>1</v>
      </c>
      <c r="I143" s="6">
        <v>12.17</v>
      </c>
      <c r="J143" s="6" t="s">
        <v>4994</v>
      </c>
      <c r="K143" s="6">
        <v>0.1018981019</v>
      </c>
      <c r="L143" s="6" t="s">
        <v>5341</v>
      </c>
      <c r="M143" s="6">
        <v>13.8</v>
      </c>
      <c r="N143" s="6">
        <v>0.41</v>
      </c>
      <c r="O143" s="6">
        <f t="shared" si="2"/>
        <v>27.2</v>
      </c>
      <c r="P143">
        <f>VLOOKUP($A143,NIR_Algorithm_Cleaned!$A$2:$W$4887,19,FALSE)</f>
        <v>14.4</v>
      </c>
      <c r="Q143">
        <f>VLOOKUP($A143,NIR_Algorithm_Cleaned!$A$2:$W$4887,20,FALSE)</f>
        <v>5.33</v>
      </c>
      <c r="R143">
        <f>VLOOKUP($A143,NIR_Algorithm_Cleaned!$A$2:$W$4887,21,FALSE)</f>
        <v>1.88</v>
      </c>
      <c r="S143">
        <f>VLOOKUP($A143,NIR_Algorithm_Cleaned!$A$2:$W$4887,22,FALSE)</f>
        <v>1.57</v>
      </c>
      <c r="T143">
        <f>VLOOKUP($A143,NIR_Algorithm_Cleaned!$A$2:$W$4887,23,FALSE)</f>
        <v>71.25</v>
      </c>
    </row>
    <row r="144" spans="1:20" x14ac:dyDescent="0.2">
      <c r="A144" s="6" t="s">
        <v>693</v>
      </c>
      <c r="B144" s="6" t="s">
        <v>4802</v>
      </c>
      <c r="C144" s="6" t="s">
        <v>5243</v>
      </c>
      <c r="D144" s="6">
        <f>VLOOKUP($A144,NIR_Algorithm_Cleaned!$A$2:$E$4887,3,FALSE)</f>
        <v>1</v>
      </c>
      <c r="E144" s="6">
        <f>VLOOKUP($A144,NIR_Algorithm_Cleaned!$A$2:$E$4887,4,FALSE)</f>
        <v>1</v>
      </c>
      <c r="F144" s="6">
        <f>VLOOKUP($A144,NIR_Algorithm_Cleaned!$A$2:$E$4887,5,FALSE)</f>
        <v>1</v>
      </c>
      <c r="G144" s="6" t="s">
        <v>4994</v>
      </c>
      <c r="H144" s="6">
        <v>4</v>
      </c>
      <c r="I144" s="6">
        <v>11.7</v>
      </c>
      <c r="J144" s="6" t="s">
        <v>5342</v>
      </c>
      <c r="K144" s="6">
        <v>9.6806387229999999E-2</v>
      </c>
      <c r="L144" s="6" t="s">
        <v>5341</v>
      </c>
      <c r="M144" s="6">
        <v>13.1</v>
      </c>
      <c r="N144" s="6">
        <v>0.396666666666667</v>
      </c>
      <c r="O144" s="6">
        <f t="shared" si="2"/>
        <v>26.566666666666698</v>
      </c>
      <c r="P144">
        <f>VLOOKUP($A144,NIR_Algorithm_Cleaned!$A$2:$W$4887,19,FALSE)</f>
        <v>14.4</v>
      </c>
      <c r="Q144">
        <f>VLOOKUP($A144,NIR_Algorithm_Cleaned!$A$2:$W$4887,20,FALSE)</f>
        <v>5.33</v>
      </c>
      <c r="R144">
        <f>VLOOKUP($A144,NIR_Algorithm_Cleaned!$A$2:$W$4887,21,FALSE)</f>
        <v>1.88</v>
      </c>
      <c r="S144">
        <f>VLOOKUP($A144,NIR_Algorithm_Cleaned!$A$2:$W$4887,22,FALSE)</f>
        <v>1.57</v>
      </c>
      <c r="T144">
        <f>VLOOKUP($A144,NIR_Algorithm_Cleaned!$A$2:$W$4887,23,FALSE)</f>
        <v>71.25</v>
      </c>
    </row>
    <row r="145" spans="1:20" x14ac:dyDescent="0.2">
      <c r="A145" s="6" t="s">
        <v>217</v>
      </c>
      <c r="B145" s="6" t="s">
        <v>4802</v>
      </c>
      <c r="C145" s="6" t="s">
        <v>5243</v>
      </c>
      <c r="D145" s="6">
        <f>VLOOKUP($A145,NIR_Algorithm_Cleaned!$A$2:$E$4887,3,FALSE)</f>
        <v>1</v>
      </c>
      <c r="E145" s="6">
        <f>VLOOKUP($A145,NIR_Algorithm_Cleaned!$A$2:$E$4887,4,FALSE)</f>
        <v>2</v>
      </c>
      <c r="F145" s="6">
        <f>VLOOKUP($A145,NIR_Algorithm_Cleaned!$A$2:$E$4887,5,FALSE)</f>
        <v>1</v>
      </c>
      <c r="G145" s="6" t="s">
        <v>4994</v>
      </c>
      <c r="H145" s="6">
        <v>2</v>
      </c>
      <c r="I145" s="6">
        <v>12.32</v>
      </c>
      <c r="J145" s="6" t="s">
        <v>5342</v>
      </c>
      <c r="K145" s="6">
        <v>0.104</v>
      </c>
      <c r="L145" s="6" t="s">
        <v>5341</v>
      </c>
      <c r="M145" s="6">
        <v>13.1</v>
      </c>
      <c r="N145" s="6">
        <v>0.39403508771929802</v>
      </c>
      <c r="O145" s="6">
        <f t="shared" si="2"/>
        <v>26.303508771929799</v>
      </c>
      <c r="P145">
        <f>VLOOKUP($A145,NIR_Algorithm_Cleaned!$A$2:$W$4887,19,FALSE)</f>
        <v>13.4</v>
      </c>
      <c r="Q145">
        <f>VLOOKUP($A145,NIR_Algorithm_Cleaned!$A$2:$W$4887,20,FALSE)</f>
        <v>4.41</v>
      </c>
      <c r="R145">
        <f>VLOOKUP($A145,NIR_Algorithm_Cleaned!$A$2:$W$4887,21,FALSE)</f>
        <v>1.99</v>
      </c>
      <c r="S145">
        <f>VLOOKUP($A145,NIR_Algorithm_Cleaned!$A$2:$W$4887,22,FALSE)</f>
        <v>1.57</v>
      </c>
      <c r="T145">
        <f>VLOOKUP($A145,NIR_Algorithm_Cleaned!$A$2:$W$4887,23,FALSE)</f>
        <v>70.739999999999995</v>
      </c>
    </row>
    <row r="146" spans="1:20" x14ac:dyDescent="0.2">
      <c r="A146" s="6" t="s">
        <v>217</v>
      </c>
      <c r="B146" s="6" t="s">
        <v>4802</v>
      </c>
      <c r="C146" s="6" t="s">
        <v>5243</v>
      </c>
      <c r="D146" s="6">
        <f>VLOOKUP($A146,NIR_Algorithm_Cleaned!$A$2:$E$4887,3,FALSE)</f>
        <v>1</v>
      </c>
      <c r="E146" s="6">
        <f>VLOOKUP($A146,NIR_Algorithm_Cleaned!$A$2:$E$4887,4,FALSE)</f>
        <v>2</v>
      </c>
      <c r="F146" s="6">
        <f>VLOOKUP($A146,NIR_Algorithm_Cleaned!$A$2:$E$4887,5,FALSE)</f>
        <v>1</v>
      </c>
      <c r="G146" s="6" t="s">
        <v>4994</v>
      </c>
      <c r="H146" s="6">
        <v>4</v>
      </c>
      <c r="I146" s="6">
        <v>12.22</v>
      </c>
      <c r="J146" s="6" t="s">
        <v>5342</v>
      </c>
      <c r="K146" s="6">
        <v>0.1047904192</v>
      </c>
      <c r="L146" s="6" t="s">
        <v>5341</v>
      </c>
      <c r="M146" s="6">
        <v>13.6</v>
      </c>
      <c r="N146" s="6">
        <v>0.396022133147438</v>
      </c>
      <c r="O146" s="6">
        <f t="shared" si="2"/>
        <v>26.002213314743798</v>
      </c>
      <c r="P146">
        <f>VLOOKUP($A146,NIR_Algorithm_Cleaned!$A$2:$W$4887,19,FALSE)</f>
        <v>13.4</v>
      </c>
      <c r="Q146">
        <f>VLOOKUP($A146,NIR_Algorithm_Cleaned!$A$2:$W$4887,20,FALSE)</f>
        <v>4.41</v>
      </c>
      <c r="R146">
        <f>VLOOKUP($A146,NIR_Algorithm_Cleaned!$A$2:$W$4887,21,FALSE)</f>
        <v>1.99</v>
      </c>
      <c r="S146">
        <f>VLOOKUP($A146,NIR_Algorithm_Cleaned!$A$2:$W$4887,22,FALSE)</f>
        <v>1.57</v>
      </c>
      <c r="T146">
        <f>VLOOKUP($A146,NIR_Algorithm_Cleaned!$A$2:$W$4887,23,FALSE)</f>
        <v>70.739999999999995</v>
      </c>
    </row>
    <row r="147" spans="1:20" x14ac:dyDescent="0.2">
      <c r="A147" s="6" t="s">
        <v>1855</v>
      </c>
      <c r="B147" s="6" t="s">
        <v>4802</v>
      </c>
      <c r="C147" s="6" t="s">
        <v>5243</v>
      </c>
      <c r="D147" s="6">
        <f>VLOOKUP($A147,NIR_Algorithm_Cleaned!$A$2:$E$4887,3,FALSE)</f>
        <v>1</v>
      </c>
      <c r="E147" s="6">
        <f>VLOOKUP($A147,NIR_Algorithm_Cleaned!$A$2:$E$4887,4,FALSE)</f>
        <v>1</v>
      </c>
      <c r="F147" s="6">
        <f>VLOOKUP($A147,NIR_Algorithm_Cleaned!$A$2:$E$4887,5,FALSE)</f>
        <v>2</v>
      </c>
      <c r="G147" s="6" t="s">
        <v>5342</v>
      </c>
      <c r="H147" s="6">
        <v>2</v>
      </c>
      <c r="I147" s="6">
        <v>12.17</v>
      </c>
      <c r="J147" s="6" t="s">
        <v>5342</v>
      </c>
      <c r="K147" s="6">
        <v>9.8901098899999998E-2</v>
      </c>
      <c r="L147" s="6" t="s">
        <v>5343</v>
      </c>
      <c r="M147" s="6">
        <v>11.1</v>
      </c>
      <c r="N147" s="6">
        <v>0.41863134657836598</v>
      </c>
      <c r="O147" s="6">
        <f t="shared" si="2"/>
        <v>30.763134657836595</v>
      </c>
      <c r="P147">
        <f>VLOOKUP($A147,NIR_Algorithm_Cleaned!$A$2:$W$4887,19,FALSE)</f>
        <v>11.42</v>
      </c>
      <c r="Q147">
        <f>VLOOKUP($A147,NIR_Algorithm_Cleaned!$A$2:$W$4887,20,FALSE)</f>
        <v>4.4000000000000004</v>
      </c>
      <c r="R147">
        <f>VLOOKUP($A147,NIR_Algorithm_Cleaned!$A$2:$W$4887,21,FALSE)</f>
        <v>1.55</v>
      </c>
      <c r="S147">
        <f>VLOOKUP($A147,NIR_Algorithm_Cleaned!$A$2:$W$4887,22,FALSE)</f>
        <v>1.46</v>
      </c>
      <c r="T147">
        <f>VLOOKUP($A147,NIR_Algorithm_Cleaned!$A$2:$W$4887,23,FALSE)</f>
        <v>69.540000000000006</v>
      </c>
    </row>
    <row r="148" spans="1:20" x14ac:dyDescent="0.2">
      <c r="A148" s="6" t="s">
        <v>1855</v>
      </c>
      <c r="B148" s="6" t="s">
        <v>4802</v>
      </c>
      <c r="C148" s="6" t="s">
        <v>5243</v>
      </c>
      <c r="D148" s="6">
        <f>VLOOKUP($A148,NIR_Algorithm_Cleaned!$A$2:$E$4887,3,FALSE)</f>
        <v>1</v>
      </c>
      <c r="E148" s="6">
        <f>VLOOKUP($A148,NIR_Algorithm_Cleaned!$A$2:$E$4887,4,FALSE)</f>
        <v>1</v>
      </c>
      <c r="F148" s="6">
        <f>VLOOKUP($A148,NIR_Algorithm_Cleaned!$A$2:$E$4887,5,FALSE)</f>
        <v>2</v>
      </c>
      <c r="G148" s="6" t="s">
        <v>4994</v>
      </c>
      <c r="H148" s="6">
        <v>2</v>
      </c>
      <c r="I148" s="6">
        <v>12.25</v>
      </c>
      <c r="J148" s="6" t="s">
        <v>4994</v>
      </c>
      <c r="K148" s="6">
        <v>9.9000000000000005E-2</v>
      </c>
      <c r="L148" s="6" t="s">
        <v>5343</v>
      </c>
      <c r="M148" s="6">
        <v>12.9</v>
      </c>
      <c r="N148" s="6">
        <v>0.40529801324503301</v>
      </c>
      <c r="O148" s="6">
        <f t="shared" si="2"/>
        <v>27.629801324503305</v>
      </c>
      <c r="P148">
        <f>VLOOKUP($A148,NIR_Algorithm_Cleaned!$A$2:$W$4887,19,FALSE)</f>
        <v>11.42</v>
      </c>
      <c r="Q148">
        <f>VLOOKUP($A148,NIR_Algorithm_Cleaned!$A$2:$W$4887,20,FALSE)</f>
        <v>4.4000000000000004</v>
      </c>
      <c r="R148">
        <f>VLOOKUP($A148,NIR_Algorithm_Cleaned!$A$2:$W$4887,21,FALSE)</f>
        <v>1.55</v>
      </c>
      <c r="S148">
        <f>VLOOKUP($A148,NIR_Algorithm_Cleaned!$A$2:$W$4887,22,FALSE)</f>
        <v>1.46</v>
      </c>
      <c r="T148">
        <f>VLOOKUP($A148,NIR_Algorithm_Cleaned!$A$2:$W$4887,23,FALSE)</f>
        <v>69.540000000000006</v>
      </c>
    </row>
    <row r="149" spans="1:20" x14ac:dyDescent="0.2">
      <c r="A149" s="6" t="s">
        <v>1009</v>
      </c>
      <c r="B149" s="6" t="s">
        <v>4802</v>
      </c>
      <c r="C149" s="6" t="s">
        <v>5243</v>
      </c>
      <c r="D149" s="6">
        <f>VLOOKUP($A149,NIR_Algorithm_Cleaned!$A$2:$E$4887,3,FALSE)</f>
        <v>1</v>
      </c>
      <c r="E149" s="6">
        <f>VLOOKUP($A149,NIR_Algorithm_Cleaned!$A$2:$E$4887,4,FALSE)</f>
        <v>2</v>
      </c>
      <c r="F149" s="6">
        <f>VLOOKUP($A149,NIR_Algorithm_Cleaned!$A$2:$E$4887,5,FALSE)</f>
        <v>2</v>
      </c>
      <c r="G149" s="6" t="s">
        <v>5342</v>
      </c>
      <c r="H149" s="6">
        <v>4</v>
      </c>
      <c r="I149" s="6">
        <v>12.19</v>
      </c>
      <c r="J149" s="6" t="s">
        <v>4994</v>
      </c>
      <c r="K149" s="6">
        <v>7.8E-2</v>
      </c>
      <c r="L149" s="6" t="s">
        <v>5343</v>
      </c>
      <c r="M149" s="6">
        <v>12.7</v>
      </c>
      <c r="N149" s="6">
        <v>0.42052980132450302</v>
      </c>
      <c r="O149" s="6">
        <f t="shared" si="2"/>
        <v>29.352980132450302</v>
      </c>
      <c r="P149">
        <f>VLOOKUP($A149,NIR_Algorithm_Cleaned!$A$2:$W$4887,19,FALSE)</f>
        <v>11.74</v>
      </c>
      <c r="Q149">
        <f>VLOOKUP($A149,NIR_Algorithm_Cleaned!$A$2:$W$4887,20,FALSE)</f>
        <v>4.83</v>
      </c>
      <c r="R149">
        <f>VLOOKUP($A149,NIR_Algorithm_Cleaned!$A$2:$W$4887,21,FALSE)</f>
        <v>1.71</v>
      </c>
      <c r="S149">
        <f>VLOOKUP($A149,NIR_Algorithm_Cleaned!$A$2:$W$4887,22,FALSE)</f>
        <v>1.52</v>
      </c>
      <c r="T149">
        <f>VLOOKUP($A149,NIR_Algorithm_Cleaned!$A$2:$W$4887,23,FALSE)</f>
        <v>69.28</v>
      </c>
    </row>
    <row r="150" spans="1:20" x14ac:dyDescent="0.2">
      <c r="A150" s="6" t="s">
        <v>1009</v>
      </c>
      <c r="B150" s="6" t="s">
        <v>4802</v>
      </c>
      <c r="C150" s="6" t="s">
        <v>5243</v>
      </c>
      <c r="D150" s="6">
        <f>VLOOKUP($A150,NIR_Algorithm_Cleaned!$A$2:$E$4887,3,FALSE)</f>
        <v>1</v>
      </c>
      <c r="E150" s="6">
        <f>VLOOKUP($A150,NIR_Algorithm_Cleaned!$A$2:$E$4887,4,FALSE)</f>
        <v>2</v>
      </c>
      <c r="F150" s="6">
        <f>VLOOKUP($A150,NIR_Algorithm_Cleaned!$A$2:$E$4887,5,FALSE)</f>
        <v>2</v>
      </c>
      <c r="G150" s="6" t="s">
        <v>4994</v>
      </c>
      <c r="H150" s="6">
        <v>2</v>
      </c>
      <c r="I150" s="6">
        <v>12.25</v>
      </c>
      <c r="J150" s="6" t="s">
        <v>4994</v>
      </c>
      <c r="K150" s="6">
        <v>0.10589410589999999</v>
      </c>
      <c r="L150" s="6" t="s">
        <v>5343</v>
      </c>
      <c r="M150" s="6">
        <v>11.8</v>
      </c>
      <c r="N150" s="6">
        <v>0.39935517601951898</v>
      </c>
      <c r="O150" s="6">
        <f t="shared" si="2"/>
        <v>28.1355176019519</v>
      </c>
      <c r="P150">
        <f>VLOOKUP($A150,NIR_Algorithm_Cleaned!$A$2:$W$4887,19,FALSE)</f>
        <v>11.74</v>
      </c>
      <c r="Q150">
        <f>VLOOKUP($A150,NIR_Algorithm_Cleaned!$A$2:$W$4887,20,FALSE)</f>
        <v>4.83</v>
      </c>
      <c r="R150">
        <f>VLOOKUP($A150,NIR_Algorithm_Cleaned!$A$2:$W$4887,21,FALSE)</f>
        <v>1.71</v>
      </c>
      <c r="S150">
        <f>VLOOKUP($A150,NIR_Algorithm_Cleaned!$A$2:$W$4887,22,FALSE)</f>
        <v>1.52</v>
      </c>
      <c r="T150">
        <f>VLOOKUP($A150,NIR_Algorithm_Cleaned!$A$2:$W$4887,23,FALSE)</f>
        <v>69.28</v>
      </c>
    </row>
    <row r="151" spans="1:20" x14ac:dyDescent="0.2">
      <c r="A151" s="6" t="s">
        <v>460</v>
      </c>
      <c r="B151" s="6" t="s">
        <v>4717</v>
      </c>
      <c r="C151" s="6" t="s">
        <v>5244</v>
      </c>
      <c r="D151" s="6">
        <f>VLOOKUP($A151,NIR_Algorithm_Cleaned!$A$2:$E$4887,3,FALSE)</f>
        <v>1</v>
      </c>
      <c r="E151" s="6">
        <f>VLOOKUP($A151,NIR_Algorithm_Cleaned!$A$2:$E$4887,4,FALSE)</f>
        <v>1</v>
      </c>
      <c r="F151" s="6">
        <f>VLOOKUP($A151,NIR_Algorithm_Cleaned!$A$2:$E$4887,5,FALSE)</f>
        <v>1</v>
      </c>
      <c r="G151" s="6" t="s">
        <v>5342</v>
      </c>
      <c r="H151" s="6">
        <v>1</v>
      </c>
      <c r="I151" s="6">
        <v>12.31</v>
      </c>
      <c r="J151" s="6" t="s">
        <v>5342</v>
      </c>
      <c r="K151" s="6">
        <v>9.59040959E-2</v>
      </c>
      <c r="L151" s="6" t="s">
        <v>5341</v>
      </c>
      <c r="M151" s="6">
        <v>12</v>
      </c>
      <c r="N151" s="6">
        <v>0.40397350993377501</v>
      </c>
      <c r="O151" s="6">
        <f t="shared" si="2"/>
        <v>28.397350993377501</v>
      </c>
      <c r="P151">
        <f>VLOOKUP($A151,NIR_Algorithm_Cleaned!$A$2:$W$4887,19,FALSE)</f>
        <v>12.54</v>
      </c>
      <c r="Q151">
        <f>VLOOKUP($A151,NIR_Algorithm_Cleaned!$A$2:$W$4887,20,FALSE)</f>
        <v>4.8099999999999996</v>
      </c>
      <c r="R151">
        <f>VLOOKUP($A151,NIR_Algorithm_Cleaned!$A$2:$W$4887,21,FALSE)</f>
        <v>1.56</v>
      </c>
      <c r="S151">
        <f>VLOOKUP($A151,NIR_Algorithm_Cleaned!$A$2:$W$4887,22,FALSE)</f>
        <v>1.46</v>
      </c>
      <c r="T151">
        <f>VLOOKUP($A151,NIR_Algorithm_Cleaned!$A$2:$W$4887,23,FALSE)</f>
        <v>72.41</v>
      </c>
    </row>
    <row r="152" spans="1:20" x14ac:dyDescent="0.2">
      <c r="A152" s="6" t="s">
        <v>460</v>
      </c>
      <c r="B152" s="6" t="s">
        <v>4717</v>
      </c>
      <c r="C152" s="6" t="s">
        <v>5244</v>
      </c>
      <c r="D152" s="6">
        <f>VLOOKUP($A152,NIR_Algorithm_Cleaned!$A$2:$E$4887,3,FALSE)</f>
        <v>1</v>
      </c>
      <c r="E152" s="6">
        <f>VLOOKUP($A152,NIR_Algorithm_Cleaned!$A$2:$E$4887,4,FALSE)</f>
        <v>1</v>
      </c>
      <c r="F152" s="6">
        <f>VLOOKUP($A152,NIR_Algorithm_Cleaned!$A$2:$E$4887,5,FALSE)</f>
        <v>1</v>
      </c>
      <c r="G152" s="6" t="s">
        <v>5342</v>
      </c>
      <c r="H152" s="6">
        <v>4</v>
      </c>
      <c r="I152" s="6" t="s">
        <v>5207</v>
      </c>
      <c r="J152" s="6" t="s">
        <v>4994</v>
      </c>
      <c r="K152" s="6">
        <v>9.7804391219999995E-2</v>
      </c>
      <c r="L152" s="6" t="s">
        <v>5341</v>
      </c>
      <c r="M152" s="6">
        <v>11.8</v>
      </c>
      <c r="N152" s="6">
        <v>0.39078947368421102</v>
      </c>
      <c r="O152" s="6">
        <f t="shared" si="2"/>
        <v>27.278947368421104</v>
      </c>
      <c r="P152">
        <f>VLOOKUP($A152,NIR_Algorithm_Cleaned!$A$2:$W$4887,19,FALSE)</f>
        <v>12.54</v>
      </c>
      <c r="Q152">
        <f>VLOOKUP($A152,NIR_Algorithm_Cleaned!$A$2:$W$4887,20,FALSE)</f>
        <v>4.8099999999999996</v>
      </c>
      <c r="R152">
        <f>VLOOKUP($A152,NIR_Algorithm_Cleaned!$A$2:$W$4887,21,FALSE)</f>
        <v>1.56</v>
      </c>
      <c r="S152">
        <f>VLOOKUP($A152,NIR_Algorithm_Cleaned!$A$2:$W$4887,22,FALSE)</f>
        <v>1.46</v>
      </c>
      <c r="T152">
        <f>VLOOKUP($A152,NIR_Algorithm_Cleaned!$A$2:$W$4887,23,FALSE)</f>
        <v>72.41</v>
      </c>
    </row>
    <row r="153" spans="1:20" x14ac:dyDescent="0.2">
      <c r="A153" s="6" t="s">
        <v>840</v>
      </c>
      <c r="B153" s="6" t="s">
        <v>4717</v>
      </c>
      <c r="C153" s="6" t="s">
        <v>5244</v>
      </c>
      <c r="D153" s="6">
        <f>VLOOKUP($A153,NIR_Algorithm_Cleaned!$A$2:$E$4887,3,FALSE)</f>
        <v>1</v>
      </c>
      <c r="E153" s="6">
        <f>VLOOKUP($A153,NIR_Algorithm_Cleaned!$A$2:$E$4887,4,FALSE)</f>
        <v>2</v>
      </c>
      <c r="F153" s="6">
        <f>VLOOKUP($A153,NIR_Algorithm_Cleaned!$A$2:$E$4887,5,FALSE)</f>
        <v>1</v>
      </c>
      <c r="G153" s="6" t="s">
        <v>4994</v>
      </c>
      <c r="H153" s="6">
        <v>4</v>
      </c>
      <c r="I153" s="6">
        <v>11.96</v>
      </c>
      <c r="J153" s="6" t="s">
        <v>5342</v>
      </c>
      <c r="K153" s="6">
        <v>7.8E-2</v>
      </c>
      <c r="L153" s="6" t="s">
        <v>5341</v>
      </c>
      <c r="M153" s="6">
        <v>12.2</v>
      </c>
      <c r="N153" s="6">
        <v>0.43231526664343001</v>
      </c>
      <c r="O153" s="6">
        <f t="shared" si="2"/>
        <v>31.031526664343001</v>
      </c>
      <c r="P153">
        <f>VLOOKUP($A153,NIR_Algorithm_Cleaned!$A$2:$W$4887,19,FALSE)</f>
        <v>9.64</v>
      </c>
      <c r="Q153">
        <f>VLOOKUP($A153,NIR_Algorithm_Cleaned!$A$2:$W$4887,20,FALSE)</f>
        <v>4.67</v>
      </c>
      <c r="R153">
        <f>VLOOKUP($A153,NIR_Algorithm_Cleaned!$A$2:$W$4887,21,FALSE)</f>
        <v>1.48</v>
      </c>
      <c r="S153">
        <f>VLOOKUP($A153,NIR_Algorithm_Cleaned!$A$2:$W$4887,22,FALSE)</f>
        <v>1.34</v>
      </c>
      <c r="T153">
        <f>VLOOKUP($A153,NIR_Algorithm_Cleaned!$A$2:$W$4887,23,FALSE)</f>
        <v>71.91</v>
      </c>
    </row>
    <row r="154" spans="1:20" x14ac:dyDescent="0.2">
      <c r="A154" s="6" t="s">
        <v>840</v>
      </c>
      <c r="B154" s="6" t="s">
        <v>4717</v>
      </c>
      <c r="C154" s="6" t="s">
        <v>5244</v>
      </c>
      <c r="D154" s="6">
        <f>VLOOKUP($A154,NIR_Algorithm_Cleaned!$A$2:$E$4887,3,FALSE)</f>
        <v>1</v>
      </c>
      <c r="E154" s="6">
        <f>VLOOKUP($A154,NIR_Algorithm_Cleaned!$A$2:$E$4887,4,FALSE)</f>
        <v>2</v>
      </c>
      <c r="F154" s="6">
        <f>VLOOKUP($A154,NIR_Algorithm_Cleaned!$A$2:$E$4887,5,FALSE)</f>
        <v>1</v>
      </c>
      <c r="G154" s="6" t="s">
        <v>4994</v>
      </c>
      <c r="H154" s="6">
        <v>1</v>
      </c>
      <c r="I154" s="6">
        <v>12.36</v>
      </c>
      <c r="J154" s="6" t="s">
        <v>5342</v>
      </c>
      <c r="K154" s="6">
        <v>8.5000000000000006E-2</v>
      </c>
      <c r="L154" s="6" t="s">
        <v>5341</v>
      </c>
      <c r="M154" s="6">
        <v>13.5</v>
      </c>
      <c r="N154" s="6">
        <v>0.43193659484281199</v>
      </c>
      <c r="O154" s="6">
        <f t="shared" si="2"/>
        <v>29.693659484281199</v>
      </c>
      <c r="P154">
        <f>VLOOKUP($A154,NIR_Algorithm_Cleaned!$A$2:$W$4887,19,FALSE)</f>
        <v>9.64</v>
      </c>
      <c r="Q154">
        <f>VLOOKUP($A154,NIR_Algorithm_Cleaned!$A$2:$W$4887,20,FALSE)</f>
        <v>4.67</v>
      </c>
      <c r="R154">
        <f>VLOOKUP($A154,NIR_Algorithm_Cleaned!$A$2:$W$4887,21,FALSE)</f>
        <v>1.48</v>
      </c>
      <c r="S154">
        <f>VLOOKUP($A154,NIR_Algorithm_Cleaned!$A$2:$W$4887,22,FALSE)</f>
        <v>1.34</v>
      </c>
      <c r="T154">
        <f>VLOOKUP($A154,NIR_Algorithm_Cleaned!$A$2:$W$4887,23,FALSE)</f>
        <v>71.91</v>
      </c>
    </row>
    <row r="155" spans="1:20" x14ac:dyDescent="0.2">
      <c r="A155" s="6" t="s">
        <v>1722</v>
      </c>
      <c r="B155" s="6" t="s">
        <v>4717</v>
      </c>
      <c r="C155" s="6" t="s">
        <v>5244</v>
      </c>
      <c r="D155" s="6">
        <f>VLOOKUP($A155,NIR_Algorithm_Cleaned!$A$2:$E$4887,3,FALSE)</f>
        <v>1</v>
      </c>
      <c r="E155" s="6">
        <f>VLOOKUP($A155,NIR_Algorithm_Cleaned!$A$2:$E$4887,4,FALSE)</f>
        <v>1</v>
      </c>
      <c r="F155" s="6">
        <f>VLOOKUP($A155,NIR_Algorithm_Cleaned!$A$2:$E$4887,5,FALSE)</f>
        <v>2</v>
      </c>
      <c r="G155" s="6" t="s">
        <v>5342</v>
      </c>
      <c r="H155" s="6">
        <v>3</v>
      </c>
      <c r="I155" s="6">
        <v>12.19</v>
      </c>
      <c r="J155" s="6" t="s">
        <v>4994</v>
      </c>
      <c r="K155" s="6">
        <v>8.4000000000000005E-2</v>
      </c>
      <c r="L155" s="6" t="s">
        <v>5343</v>
      </c>
      <c r="M155" s="6">
        <v>6.7</v>
      </c>
      <c r="N155" s="6">
        <v>0.48849759201926402</v>
      </c>
      <c r="O155" s="6">
        <f t="shared" si="2"/>
        <v>42.1497592019264</v>
      </c>
      <c r="P155">
        <f>VLOOKUP($A155,NIR_Algorithm_Cleaned!$A$2:$W$4887,19,FALSE)</f>
        <v>7.65</v>
      </c>
      <c r="Q155">
        <f>VLOOKUP($A155,NIR_Algorithm_Cleaned!$A$2:$W$4887,20,FALSE)</f>
        <v>3.75</v>
      </c>
      <c r="R155">
        <f>VLOOKUP($A155,NIR_Algorithm_Cleaned!$A$2:$W$4887,21,FALSE)</f>
        <v>1.42</v>
      </c>
      <c r="S155">
        <f>VLOOKUP($A155,NIR_Algorithm_Cleaned!$A$2:$W$4887,22,FALSE)</f>
        <v>1.25</v>
      </c>
      <c r="T155">
        <f>VLOOKUP($A155,NIR_Algorithm_Cleaned!$A$2:$W$4887,23,FALSE)</f>
        <v>69.59</v>
      </c>
    </row>
    <row r="156" spans="1:20" x14ac:dyDescent="0.2">
      <c r="A156" s="6" t="s">
        <v>1722</v>
      </c>
      <c r="B156" s="6" t="s">
        <v>4717</v>
      </c>
      <c r="C156" s="6" t="s">
        <v>5244</v>
      </c>
      <c r="D156" s="6">
        <f>VLOOKUP($A156,NIR_Algorithm_Cleaned!$A$2:$E$4887,3,FALSE)</f>
        <v>1</v>
      </c>
      <c r="E156" s="6">
        <f>VLOOKUP($A156,NIR_Algorithm_Cleaned!$A$2:$E$4887,4,FALSE)</f>
        <v>1</v>
      </c>
      <c r="F156" s="6">
        <f>VLOOKUP($A156,NIR_Algorithm_Cleaned!$A$2:$E$4887,5,FALSE)</f>
        <v>2</v>
      </c>
      <c r="G156" s="6" t="s">
        <v>4994</v>
      </c>
      <c r="H156" s="6">
        <v>3</v>
      </c>
      <c r="I156" s="6">
        <v>12.2</v>
      </c>
      <c r="J156" s="6"/>
      <c r="K156" s="6">
        <v>7.3999999999999996E-2</v>
      </c>
      <c r="L156" s="6" t="s">
        <v>5343</v>
      </c>
      <c r="M156" s="6">
        <v>8.6</v>
      </c>
      <c r="N156" s="6">
        <v>0.49671052631578899</v>
      </c>
      <c r="O156" s="6">
        <f t="shared" si="2"/>
        <v>41.071052631578901</v>
      </c>
      <c r="P156">
        <f>VLOOKUP($A156,NIR_Algorithm_Cleaned!$A$2:$W$4887,19,FALSE)</f>
        <v>7.65</v>
      </c>
      <c r="Q156">
        <f>VLOOKUP($A156,NIR_Algorithm_Cleaned!$A$2:$W$4887,20,FALSE)</f>
        <v>3.75</v>
      </c>
      <c r="R156">
        <f>VLOOKUP($A156,NIR_Algorithm_Cleaned!$A$2:$W$4887,21,FALSE)</f>
        <v>1.42</v>
      </c>
      <c r="S156">
        <f>VLOOKUP($A156,NIR_Algorithm_Cleaned!$A$2:$W$4887,22,FALSE)</f>
        <v>1.25</v>
      </c>
      <c r="T156">
        <f>VLOOKUP($A156,NIR_Algorithm_Cleaned!$A$2:$W$4887,23,FALSE)</f>
        <v>69.59</v>
      </c>
    </row>
    <row r="157" spans="1:20" x14ac:dyDescent="0.2">
      <c r="A157" s="6" t="s">
        <v>1005</v>
      </c>
      <c r="B157" s="6" t="s">
        <v>4717</v>
      </c>
      <c r="C157" s="6" t="s">
        <v>5244</v>
      </c>
      <c r="D157" s="6">
        <f>VLOOKUP($A157,NIR_Algorithm_Cleaned!$A$2:$E$4887,3,FALSE)</f>
        <v>1</v>
      </c>
      <c r="E157" s="6">
        <f>VLOOKUP($A157,NIR_Algorithm_Cleaned!$A$2:$E$4887,4,FALSE)</f>
        <v>2</v>
      </c>
      <c r="F157" s="6">
        <f>VLOOKUP($A157,NIR_Algorithm_Cleaned!$A$2:$E$4887,5,FALSE)</f>
        <v>2</v>
      </c>
      <c r="G157" s="6" t="s">
        <v>5342</v>
      </c>
      <c r="H157" s="6">
        <v>3</v>
      </c>
      <c r="I157" s="6">
        <v>12.32</v>
      </c>
      <c r="J157" s="6" t="s">
        <v>5342</v>
      </c>
      <c r="K157" s="6">
        <v>8.4000000000000005E-2</v>
      </c>
      <c r="L157" s="6" t="s">
        <v>5343</v>
      </c>
      <c r="M157" s="6">
        <v>6.4</v>
      </c>
      <c r="N157" s="6">
        <v>0.47697268752975802</v>
      </c>
      <c r="O157" s="6">
        <f t="shared" si="2"/>
        <v>41.297268752975803</v>
      </c>
      <c r="P157">
        <f>VLOOKUP($A157,NIR_Algorithm_Cleaned!$A$2:$W$4887,19,FALSE)</f>
        <v>9.19</v>
      </c>
      <c r="Q157">
        <f>VLOOKUP($A157,NIR_Algorithm_Cleaned!$A$2:$W$4887,20,FALSE)</f>
        <v>4.0999999999999996</v>
      </c>
      <c r="R157">
        <f>VLOOKUP($A157,NIR_Algorithm_Cleaned!$A$2:$W$4887,21,FALSE)</f>
        <v>1.4</v>
      </c>
      <c r="S157">
        <f>VLOOKUP($A157,NIR_Algorithm_Cleaned!$A$2:$W$4887,22,FALSE)</f>
        <v>1.29</v>
      </c>
      <c r="T157">
        <f>VLOOKUP($A157,NIR_Algorithm_Cleaned!$A$2:$W$4887,23,FALSE)</f>
        <v>70.03</v>
      </c>
    </row>
    <row r="158" spans="1:20" x14ac:dyDescent="0.2">
      <c r="A158" s="6" t="s">
        <v>1005</v>
      </c>
      <c r="B158" s="6" t="s">
        <v>4717</v>
      </c>
      <c r="C158" s="6" t="s">
        <v>5244</v>
      </c>
      <c r="D158" s="6">
        <f>VLOOKUP($A158,NIR_Algorithm_Cleaned!$A$2:$E$4887,3,FALSE)</f>
        <v>1</v>
      </c>
      <c r="E158" s="6">
        <f>VLOOKUP($A158,NIR_Algorithm_Cleaned!$A$2:$E$4887,4,FALSE)</f>
        <v>2</v>
      </c>
      <c r="F158" s="6">
        <f>VLOOKUP($A158,NIR_Algorithm_Cleaned!$A$2:$E$4887,5,FALSE)</f>
        <v>2</v>
      </c>
      <c r="G158" s="6" t="s">
        <v>5342</v>
      </c>
      <c r="H158" s="6">
        <v>4</v>
      </c>
      <c r="I158" s="6">
        <v>12.24</v>
      </c>
      <c r="J158" s="6" t="s">
        <v>5342</v>
      </c>
      <c r="K158" s="6">
        <v>8.2000000000000003E-2</v>
      </c>
      <c r="L158" s="6" t="s">
        <v>5343</v>
      </c>
      <c r="M158" s="6">
        <v>9.6999999999999993</v>
      </c>
      <c r="N158" s="6">
        <v>0.46181015452538599</v>
      </c>
      <c r="O158" s="6">
        <f t="shared" si="2"/>
        <v>36.4810154525386</v>
      </c>
      <c r="P158">
        <f>VLOOKUP($A158,NIR_Algorithm_Cleaned!$A$2:$W$4887,19,FALSE)</f>
        <v>9.19</v>
      </c>
      <c r="Q158">
        <f>VLOOKUP($A158,NIR_Algorithm_Cleaned!$A$2:$W$4887,20,FALSE)</f>
        <v>4.0999999999999996</v>
      </c>
      <c r="R158">
        <f>VLOOKUP($A158,NIR_Algorithm_Cleaned!$A$2:$W$4887,21,FALSE)</f>
        <v>1.4</v>
      </c>
      <c r="S158">
        <f>VLOOKUP($A158,NIR_Algorithm_Cleaned!$A$2:$W$4887,22,FALSE)</f>
        <v>1.29</v>
      </c>
      <c r="T158">
        <f>VLOOKUP($A158,NIR_Algorithm_Cleaned!$A$2:$W$4887,23,FALSE)</f>
        <v>70.03</v>
      </c>
    </row>
    <row r="159" spans="1:20" x14ac:dyDescent="0.2">
      <c r="A159" s="6" t="s">
        <v>251</v>
      </c>
      <c r="B159" s="6" t="s">
        <v>4730</v>
      </c>
      <c r="C159" s="6" t="s">
        <v>5247</v>
      </c>
      <c r="D159" s="6">
        <f>VLOOKUP($A159,NIR_Algorithm_Cleaned!$A$2:$E$4887,3,FALSE)</f>
        <v>1</v>
      </c>
      <c r="E159" s="6">
        <f>VLOOKUP($A159,NIR_Algorithm_Cleaned!$A$2:$E$4887,4,FALSE)</f>
        <v>1</v>
      </c>
      <c r="F159" s="6">
        <f>VLOOKUP($A159,NIR_Algorithm_Cleaned!$A$2:$E$4887,5,FALSE)</f>
        <v>1</v>
      </c>
      <c r="G159" s="6" t="s">
        <v>4994</v>
      </c>
      <c r="H159" s="6">
        <v>1</v>
      </c>
      <c r="I159" s="6">
        <v>11.67</v>
      </c>
      <c r="J159" s="6" t="s">
        <v>4994</v>
      </c>
      <c r="K159" s="6">
        <v>0.10179640719999999</v>
      </c>
      <c r="L159" s="6" t="s">
        <v>5341</v>
      </c>
      <c r="M159" s="6">
        <v>11.1</v>
      </c>
      <c r="N159" s="6">
        <v>0.43523178807946999</v>
      </c>
      <c r="O159" s="6">
        <f t="shared" si="2"/>
        <v>32.423178807946996</v>
      </c>
      <c r="P159">
        <f>VLOOKUP($A159,NIR_Algorithm_Cleaned!$A$2:$W$4887,19,FALSE)</f>
        <v>12.68</v>
      </c>
      <c r="Q159">
        <f>VLOOKUP($A159,NIR_Algorithm_Cleaned!$A$2:$W$4887,20,FALSE)</f>
        <v>4.29</v>
      </c>
      <c r="R159">
        <f>VLOOKUP($A159,NIR_Algorithm_Cleaned!$A$2:$W$4887,21,FALSE)</f>
        <v>1.92</v>
      </c>
      <c r="S159">
        <f>VLOOKUP($A159,NIR_Algorithm_Cleaned!$A$2:$W$4887,22,FALSE)</f>
        <v>1.51</v>
      </c>
      <c r="T159">
        <f>VLOOKUP($A159,NIR_Algorithm_Cleaned!$A$2:$W$4887,23,FALSE)</f>
        <v>71.900000000000006</v>
      </c>
    </row>
    <row r="160" spans="1:20" x14ac:dyDescent="0.2">
      <c r="A160" s="6" t="s">
        <v>251</v>
      </c>
      <c r="B160" s="6" t="s">
        <v>4730</v>
      </c>
      <c r="C160" s="6" t="s">
        <v>5247</v>
      </c>
      <c r="D160" s="6">
        <f>VLOOKUP($A160,NIR_Algorithm_Cleaned!$A$2:$E$4887,3,FALSE)</f>
        <v>1</v>
      </c>
      <c r="E160" s="6">
        <f>VLOOKUP($A160,NIR_Algorithm_Cleaned!$A$2:$E$4887,4,FALSE)</f>
        <v>1</v>
      </c>
      <c r="F160" s="6">
        <f>VLOOKUP($A160,NIR_Algorithm_Cleaned!$A$2:$E$4887,5,FALSE)</f>
        <v>1</v>
      </c>
      <c r="G160" s="6" t="s">
        <v>4994</v>
      </c>
      <c r="H160" s="6">
        <v>4</v>
      </c>
      <c r="I160" s="6">
        <v>11.86</v>
      </c>
      <c r="J160" s="6" t="s">
        <v>4994</v>
      </c>
      <c r="K160" s="6">
        <v>9.8000000000000004E-2</v>
      </c>
      <c r="L160" s="6" t="s">
        <v>5341</v>
      </c>
      <c r="M160" s="6">
        <v>11.9</v>
      </c>
      <c r="N160" s="6">
        <v>0.43895956779365602</v>
      </c>
      <c r="O160" s="6">
        <f t="shared" si="2"/>
        <v>31.995956779365606</v>
      </c>
      <c r="P160">
        <f>VLOOKUP($A160,NIR_Algorithm_Cleaned!$A$2:$W$4887,19,FALSE)</f>
        <v>12.68</v>
      </c>
      <c r="Q160">
        <f>VLOOKUP($A160,NIR_Algorithm_Cleaned!$A$2:$W$4887,20,FALSE)</f>
        <v>4.29</v>
      </c>
      <c r="R160">
        <f>VLOOKUP($A160,NIR_Algorithm_Cleaned!$A$2:$W$4887,21,FALSE)</f>
        <v>1.92</v>
      </c>
      <c r="S160">
        <f>VLOOKUP($A160,NIR_Algorithm_Cleaned!$A$2:$W$4887,22,FALSE)</f>
        <v>1.51</v>
      </c>
      <c r="T160">
        <f>VLOOKUP($A160,NIR_Algorithm_Cleaned!$A$2:$W$4887,23,FALSE)</f>
        <v>71.900000000000006</v>
      </c>
    </row>
    <row r="161" spans="1:20" x14ac:dyDescent="0.2">
      <c r="A161" s="6" t="s">
        <v>481</v>
      </c>
      <c r="B161" s="6" t="s">
        <v>4730</v>
      </c>
      <c r="C161" s="6" t="s">
        <v>5247</v>
      </c>
      <c r="D161" s="6">
        <f>VLOOKUP($A161,NIR_Algorithm_Cleaned!$A$2:$E$4887,3,FALSE)</f>
        <v>1</v>
      </c>
      <c r="E161" s="6">
        <f>VLOOKUP($A161,NIR_Algorithm_Cleaned!$A$2:$E$4887,4,FALSE)</f>
        <v>2</v>
      </c>
      <c r="F161" s="6">
        <f>VLOOKUP($A161,NIR_Algorithm_Cleaned!$A$2:$E$4887,5,FALSE)</f>
        <v>1</v>
      </c>
      <c r="G161" s="6" t="s">
        <v>5342</v>
      </c>
      <c r="H161" s="6">
        <v>4</v>
      </c>
      <c r="I161" s="6">
        <v>12.26</v>
      </c>
      <c r="J161" s="6" t="s">
        <v>4994</v>
      </c>
      <c r="K161" s="6">
        <v>9.59040959E-2</v>
      </c>
      <c r="L161" s="6" t="s">
        <v>5341</v>
      </c>
      <c r="M161" s="6">
        <v>13</v>
      </c>
      <c r="N161" s="6">
        <v>0.43607551389008298</v>
      </c>
      <c r="O161" s="6">
        <f t="shared" si="2"/>
        <v>30.6075513890083</v>
      </c>
      <c r="P161">
        <f>VLOOKUP($A161,NIR_Algorithm_Cleaned!$A$2:$W$4887,19,FALSE)</f>
        <v>12.4</v>
      </c>
      <c r="Q161">
        <f>VLOOKUP($A161,NIR_Algorithm_Cleaned!$A$2:$W$4887,20,FALSE)</f>
        <v>3.52</v>
      </c>
      <c r="R161">
        <f>VLOOKUP($A161,NIR_Algorithm_Cleaned!$A$2:$W$4887,21,FALSE)</f>
        <v>1.92</v>
      </c>
      <c r="S161">
        <f>VLOOKUP($A161,NIR_Algorithm_Cleaned!$A$2:$W$4887,22,FALSE)</f>
        <v>1.5</v>
      </c>
      <c r="T161">
        <f>VLOOKUP($A161,NIR_Algorithm_Cleaned!$A$2:$W$4887,23,FALSE)</f>
        <v>70.900000000000006</v>
      </c>
    </row>
    <row r="162" spans="1:20" x14ac:dyDescent="0.2">
      <c r="A162" s="6" t="s">
        <v>481</v>
      </c>
      <c r="B162" s="6" t="s">
        <v>4730</v>
      </c>
      <c r="C162" s="6" t="s">
        <v>5247</v>
      </c>
      <c r="D162" s="6">
        <f>VLOOKUP($A162,NIR_Algorithm_Cleaned!$A$2:$E$4887,3,FALSE)</f>
        <v>1</v>
      </c>
      <c r="E162" s="6">
        <f>VLOOKUP($A162,NIR_Algorithm_Cleaned!$A$2:$E$4887,4,FALSE)</f>
        <v>2</v>
      </c>
      <c r="F162" s="6">
        <f>VLOOKUP($A162,NIR_Algorithm_Cleaned!$A$2:$E$4887,5,FALSE)</f>
        <v>1</v>
      </c>
      <c r="G162" s="6" t="s">
        <v>4994</v>
      </c>
      <c r="H162" s="6">
        <v>3</v>
      </c>
      <c r="I162" s="6">
        <v>12.04</v>
      </c>
      <c r="J162" s="6" t="s">
        <v>5342</v>
      </c>
      <c r="K162" s="6">
        <v>0.10489510489999999</v>
      </c>
      <c r="L162" s="6" t="s">
        <v>5341</v>
      </c>
      <c r="M162" s="6">
        <v>12.8</v>
      </c>
      <c r="N162" s="6">
        <v>0.41255663994423097</v>
      </c>
      <c r="O162" s="6">
        <f t="shared" si="2"/>
        <v>28.455663994423094</v>
      </c>
      <c r="P162">
        <f>VLOOKUP($A162,NIR_Algorithm_Cleaned!$A$2:$W$4887,19,FALSE)</f>
        <v>12.4</v>
      </c>
      <c r="Q162">
        <f>VLOOKUP($A162,NIR_Algorithm_Cleaned!$A$2:$W$4887,20,FALSE)</f>
        <v>3.52</v>
      </c>
      <c r="R162">
        <f>VLOOKUP($A162,NIR_Algorithm_Cleaned!$A$2:$W$4887,21,FALSE)</f>
        <v>1.92</v>
      </c>
      <c r="S162">
        <f>VLOOKUP($A162,NIR_Algorithm_Cleaned!$A$2:$W$4887,22,FALSE)</f>
        <v>1.5</v>
      </c>
      <c r="T162">
        <f>VLOOKUP($A162,NIR_Algorithm_Cleaned!$A$2:$W$4887,23,FALSE)</f>
        <v>70.900000000000006</v>
      </c>
    </row>
    <row r="163" spans="1:20" x14ac:dyDescent="0.2">
      <c r="A163" s="6" t="s">
        <v>1610</v>
      </c>
      <c r="B163" s="6" t="s">
        <v>4730</v>
      </c>
      <c r="C163" s="6" t="s">
        <v>5247</v>
      </c>
      <c r="D163" s="6">
        <f>VLOOKUP($A163,NIR_Algorithm_Cleaned!$A$2:$E$4887,3,FALSE)</f>
        <v>1</v>
      </c>
      <c r="E163" s="6">
        <f>VLOOKUP($A163,NIR_Algorithm_Cleaned!$A$2:$E$4887,4,FALSE)</f>
        <v>1</v>
      </c>
      <c r="F163" s="6">
        <f>VLOOKUP($A163,NIR_Algorithm_Cleaned!$A$2:$E$4887,5,FALSE)</f>
        <v>2</v>
      </c>
      <c r="G163" s="6" t="s">
        <v>5342</v>
      </c>
      <c r="H163" s="6">
        <v>2</v>
      </c>
      <c r="I163" s="6">
        <v>12.25</v>
      </c>
      <c r="J163" s="6" t="s">
        <v>5342</v>
      </c>
      <c r="K163" s="6">
        <v>9.9190283399999996E-2</v>
      </c>
      <c r="L163" s="6" t="s">
        <v>5343</v>
      </c>
      <c r="M163" s="6">
        <v>9.5</v>
      </c>
      <c r="N163" s="6">
        <v>0.45</v>
      </c>
      <c r="O163" s="6">
        <f t="shared" si="2"/>
        <v>35.5</v>
      </c>
      <c r="P163">
        <f>VLOOKUP($A163,NIR_Algorithm_Cleaned!$A$2:$W$4887,19,FALSE)</f>
        <v>11.03</v>
      </c>
      <c r="Q163">
        <f>VLOOKUP($A163,NIR_Algorithm_Cleaned!$A$2:$W$4887,20,FALSE)</f>
        <v>4.1900000000000004</v>
      </c>
      <c r="R163">
        <f>VLOOKUP($A163,NIR_Algorithm_Cleaned!$A$2:$W$4887,21,FALSE)</f>
        <v>1.59</v>
      </c>
      <c r="S163">
        <f>VLOOKUP($A163,NIR_Algorithm_Cleaned!$A$2:$W$4887,22,FALSE)</f>
        <v>1.39</v>
      </c>
      <c r="T163">
        <f>VLOOKUP($A163,NIR_Algorithm_Cleaned!$A$2:$W$4887,23,FALSE)</f>
        <v>71.25</v>
      </c>
    </row>
    <row r="164" spans="1:20" x14ac:dyDescent="0.2">
      <c r="A164" s="6" t="s">
        <v>1610</v>
      </c>
      <c r="B164" s="6" t="s">
        <v>4730</v>
      </c>
      <c r="C164" s="6" t="s">
        <v>5247</v>
      </c>
      <c r="D164" s="6">
        <f>VLOOKUP($A164,NIR_Algorithm_Cleaned!$A$2:$E$4887,3,FALSE)</f>
        <v>1</v>
      </c>
      <c r="E164" s="6">
        <f>VLOOKUP($A164,NIR_Algorithm_Cleaned!$A$2:$E$4887,4,FALSE)</f>
        <v>1</v>
      </c>
      <c r="F164" s="6">
        <f>VLOOKUP($A164,NIR_Algorithm_Cleaned!$A$2:$E$4887,5,FALSE)</f>
        <v>2</v>
      </c>
      <c r="G164" s="6" t="s">
        <v>4994</v>
      </c>
      <c r="H164" s="6">
        <v>3</v>
      </c>
      <c r="I164" s="6">
        <v>12.26</v>
      </c>
      <c r="J164" s="6" t="s">
        <v>4994</v>
      </c>
      <c r="K164" s="6">
        <v>9.2999999999999999E-2</v>
      </c>
      <c r="L164" s="6" t="s">
        <v>5343</v>
      </c>
      <c r="M164" s="6">
        <v>11.9</v>
      </c>
      <c r="N164" s="6">
        <v>0.43520971302428302</v>
      </c>
      <c r="O164" s="6">
        <f t="shared" si="2"/>
        <v>31.620971302428302</v>
      </c>
      <c r="P164">
        <f>VLOOKUP($A164,NIR_Algorithm_Cleaned!$A$2:$W$4887,19,FALSE)</f>
        <v>11.03</v>
      </c>
      <c r="Q164">
        <f>VLOOKUP($A164,NIR_Algorithm_Cleaned!$A$2:$W$4887,20,FALSE)</f>
        <v>4.1900000000000004</v>
      </c>
      <c r="R164">
        <f>VLOOKUP($A164,NIR_Algorithm_Cleaned!$A$2:$W$4887,21,FALSE)</f>
        <v>1.59</v>
      </c>
      <c r="S164">
        <f>VLOOKUP($A164,NIR_Algorithm_Cleaned!$A$2:$W$4887,22,FALSE)</f>
        <v>1.39</v>
      </c>
      <c r="T164">
        <f>VLOOKUP($A164,NIR_Algorithm_Cleaned!$A$2:$W$4887,23,FALSE)</f>
        <v>71.25</v>
      </c>
    </row>
    <row r="165" spans="1:20" x14ac:dyDescent="0.2">
      <c r="A165" s="6" t="s">
        <v>1224</v>
      </c>
      <c r="B165" s="6" t="s">
        <v>4730</v>
      </c>
      <c r="C165" s="6" t="s">
        <v>5247</v>
      </c>
      <c r="D165" s="6">
        <f>VLOOKUP($A165,NIR_Algorithm_Cleaned!$A$2:$E$4887,3,FALSE)</f>
        <v>1</v>
      </c>
      <c r="E165" s="6">
        <f>VLOOKUP($A165,NIR_Algorithm_Cleaned!$A$2:$E$4887,4,FALSE)</f>
        <v>2</v>
      </c>
      <c r="F165" s="6">
        <f>VLOOKUP($A165,NIR_Algorithm_Cleaned!$A$2:$E$4887,5,FALSE)</f>
        <v>2</v>
      </c>
      <c r="G165" s="6" t="s">
        <v>4994</v>
      </c>
      <c r="H165" s="6">
        <v>4</v>
      </c>
      <c r="I165" s="6">
        <v>12.2</v>
      </c>
      <c r="J165" s="6" t="s">
        <v>4994</v>
      </c>
      <c r="K165" s="6">
        <v>9.4905094910000001E-2</v>
      </c>
      <c r="L165" s="6" t="s">
        <v>5343</v>
      </c>
      <c r="M165" s="6">
        <v>6.7</v>
      </c>
      <c r="N165" s="6">
        <v>0.43233705123736499</v>
      </c>
      <c r="O165" s="6">
        <f t="shared" si="2"/>
        <v>36.533705123736496</v>
      </c>
      <c r="P165">
        <f>VLOOKUP($A165,NIR_Algorithm_Cleaned!$A$2:$W$4887,19,FALSE)</f>
        <v>11.36</v>
      </c>
      <c r="Q165">
        <f>VLOOKUP($A165,NIR_Algorithm_Cleaned!$A$2:$W$4887,20,FALSE)</f>
        <v>4.59</v>
      </c>
      <c r="R165">
        <f>VLOOKUP($A165,NIR_Algorithm_Cleaned!$A$2:$W$4887,21,FALSE)</f>
        <v>1.44</v>
      </c>
      <c r="S165">
        <f>VLOOKUP($A165,NIR_Algorithm_Cleaned!$A$2:$W$4887,22,FALSE)</f>
        <v>1.41</v>
      </c>
      <c r="T165">
        <f>VLOOKUP($A165,NIR_Algorithm_Cleaned!$A$2:$W$4887,23,FALSE)</f>
        <v>71.319999999999993</v>
      </c>
    </row>
    <row r="166" spans="1:20" x14ac:dyDescent="0.2">
      <c r="A166" s="6" t="s">
        <v>1224</v>
      </c>
      <c r="B166" s="6" t="s">
        <v>4730</v>
      </c>
      <c r="C166" s="6" t="s">
        <v>5247</v>
      </c>
      <c r="D166" s="6">
        <f>VLOOKUP($A166,NIR_Algorithm_Cleaned!$A$2:$E$4887,3,FALSE)</f>
        <v>1</v>
      </c>
      <c r="E166" s="6">
        <f>VLOOKUP($A166,NIR_Algorithm_Cleaned!$A$2:$E$4887,4,FALSE)</f>
        <v>2</v>
      </c>
      <c r="F166" s="6">
        <f>VLOOKUP($A166,NIR_Algorithm_Cleaned!$A$2:$E$4887,5,FALSE)</f>
        <v>2</v>
      </c>
      <c r="G166" s="6" t="s">
        <v>4994</v>
      </c>
      <c r="H166" s="6">
        <v>2</v>
      </c>
      <c r="I166" s="6">
        <v>12.37</v>
      </c>
      <c r="J166" s="6" t="s">
        <v>5342</v>
      </c>
      <c r="K166" s="6">
        <v>9.8901098899999998E-2</v>
      </c>
      <c r="L166" s="6" t="s">
        <v>5343</v>
      </c>
      <c r="M166" s="6">
        <v>8.3000000000000007</v>
      </c>
      <c r="N166" s="6">
        <v>0.42856512141280401</v>
      </c>
      <c r="O166" s="6">
        <f t="shared" si="2"/>
        <v>34.556512141280393</v>
      </c>
      <c r="P166">
        <f>VLOOKUP($A166,NIR_Algorithm_Cleaned!$A$2:$W$4887,19,FALSE)</f>
        <v>11.36</v>
      </c>
      <c r="Q166">
        <f>VLOOKUP($A166,NIR_Algorithm_Cleaned!$A$2:$W$4887,20,FALSE)</f>
        <v>4.59</v>
      </c>
      <c r="R166">
        <f>VLOOKUP($A166,NIR_Algorithm_Cleaned!$A$2:$W$4887,21,FALSE)</f>
        <v>1.44</v>
      </c>
      <c r="S166">
        <f>VLOOKUP($A166,NIR_Algorithm_Cleaned!$A$2:$W$4887,22,FALSE)</f>
        <v>1.41</v>
      </c>
      <c r="T166">
        <f>VLOOKUP($A166,NIR_Algorithm_Cleaned!$A$2:$W$4887,23,FALSE)</f>
        <v>71.319999999999993</v>
      </c>
    </row>
    <row r="167" spans="1:20" x14ac:dyDescent="0.2">
      <c r="A167" s="6" t="s">
        <v>337</v>
      </c>
      <c r="B167" s="6" t="s">
        <v>5121</v>
      </c>
      <c r="C167" s="6" t="s">
        <v>5248</v>
      </c>
      <c r="D167" s="6">
        <f>VLOOKUP($A167,NIR_Algorithm_Cleaned!$A$2:$E$4887,3,FALSE)</f>
        <v>2</v>
      </c>
      <c r="E167" s="6">
        <f>VLOOKUP($A167,NIR_Algorithm_Cleaned!$A$2:$E$4887,4,FALSE)</f>
        <v>1</v>
      </c>
      <c r="F167" s="6">
        <f>VLOOKUP($A167,NIR_Algorithm_Cleaned!$A$2:$E$4887,5,FALSE)</f>
        <v>1</v>
      </c>
      <c r="G167" s="6" t="s">
        <v>4994</v>
      </c>
      <c r="H167" s="6">
        <v>4</v>
      </c>
      <c r="I167" s="6">
        <v>11.84</v>
      </c>
      <c r="J167" s="6" t="s">
        <v>4994</v>
      </c>
      <c r="K167" s="6">
        <v>8.4000000000000005E-2</v>
      </c>
      <c r="L167" s="6" t="s">
        <v>5341</v>
      </c>
      <c r="M167" s="6">
        <v>11.8</v>
      </c>
      <c r="N167" s="6">
        <v>0.40327227382180902</v>
      </c>
      <c r="O167" s="6">
        <f t="shared" si="2"/>
        <v>28.5272273821809</v>
      </c>
      <c r="P167">
        <f>VLOOKUP($A167,NIR_Algorithm_Cleaned!$A$2:$W$4887,19,FALSE)</f>
        <v>12.05</v>
      </c>
      <c r="Q167">
        <f>VLOOKUP($A167,NIR_Algorithm_Cleaned!$A$2:$W$4887,20,FALSE)</f>
        <v>5.32</v>
      </c>
      <c r="R167">
        <f>VLOOKUP($A167,NIR_Algorithm_Cleaned!$A$2:$W$4887,21,FALSE)</f>
        <v>1.8</v>
      </c>
      <c r="S167">
        <f>VLOOKUP($A167,NIR_Algorithm_Cleaned!$A$2:$W$4887,22,FALSE)</f>
        <v>1.49</v>
      </c>
      <c r="T167">
        <f>VLOOKUP($A167,NIR_Algorithm_Cleaned!$A$2:$W$4887,23,FALSE)</f>
        <v>71.040000000000006</v>
      </c>
    </row>
    <row r="168" spans="1:20" x14ac:dyDescent="0.2">
      <c r="A168" s="6" t="s">
        <v>337</v>
      </c>
      <c r="B168" s="6" t="s">
        <v>5121</v>
      </c>
      <c r="C168" s="6" t="s">
        <v>5248</v>
      </c>
      <c r="D168" s="6">
        <f>VLOOKUP($A168,NIR_Algorithm_Cleaned!$A$2:$E$4887,3,FALSE)</f>
        <v>2</v>
      </c>
      <c r="E168" s="6">
        <f>VLOOKUP($A168,NIR_Algorithm_Cleaned!$A$2:$E$4887,4,FALSE)</f>
        <v>1</v>
      </c>
      <c r="F168" s="6">
        <f>VLOOKUP($A168,NIR_Algorithm_Cleaned!$A$2:$E$4887,5,FALSE)</f>
        <v>1</v>
      </c>
      <c r="G168" s="6" t="s">
        <v>4994</v>
      </c>
      <c r="H168" s="6">
        <v>2</v>
      </c>
      <c r="I168" s="6">
        <v>12.13</v>
      </c>
      <c r="J168" s="6" t="s">
        <v>4994</v>
      </c>
      <c r="K168" s="6">
        <v>9.2721834500000003E-2</v>
      </c>
      <c r="L168" s="6" t="s">
        <v>5341</v>
      </c>
      <c r="M168" s="6">
        <v>12</v>
      </c>
      <c r="N168" s="6">
        <v>0.39534216335540801</v>
      </c>
      <c r="O168" s="6">
        <f t="shared" si="2"/>
        <v>27.534216335540798</v>
      </c>
      <c r="P168">
        <f>VLOOKUP($A168,NIR_Algorithm_Cleaned!$A$2:$W$4887,19,FALSE)</f>
        <v>12.05</v>
      </c>
      <c r="Q168">
        <f>VLOOKUP($A168,NIR_Algorithm_Cleaned!$A$2:$W$4887,20,FALSE)</f>
        <v>5.32</v>
      </c>
      <c r="R168">
        <f>VLOOKUP($A168,NIR_Algorithm_Cleaned!$A$2:$W$4887,21,FALSE)</f>
        <v>1.8</v>
      </c>
      <c r="S168">
        <f>VLOOKUP($A168,NIR_Algorithm_Cleaned!$A$2:$W$4887,22,FALSE)</f>
        <v>1.49</v>
      </c>
      <c r="T168">
        <f>VLOOKUP($A168,NIR_Algorithm_Cleaned!$A$2:$W$4887,23,FALSE)</f>
        <v>71.040000000000006</v>
      </c>
    </row>
    <row r="169" spans="1:20" x14ac:dyDescent="0.2">
      <c r="A169" s="6" t="s">
        <v>674</v>
      </c>
      <c r="B169" s="6" t="s">
        <v>5121</v>
      </c>
      <c r="C169" s="6" t="s">
        <v>5248</v>
      </c>
      <c r="D169" s="6">
        <f>VLOOKUP($A169,NIR_Algorithm_Cleaned!$A$2:$E$4887,3,FALSE)</f>
        <v>2</v>
      </c>
      <c r="E169" s="6">
        <f>VLOOKUP($A169,NIR_Algorithm_Cleaned!$A$2:$E$4887,4,FALSE)</f>
        <v>2</v>
      </c>
      <c r="F169" s="6">
        <f>VLOOKUP($A169,NIR_Algorithm_Cleaned!$A$2:$E$4887,5,FALSE)</f>
        <v>1</v>
      </c>
      <c r="G169" s="6" t="s">
        <v>5342</v>
      </c>
      <c r="H169" s="6">
        <v>1</v>
      </c>
      <c r="I169" s="6">
        <v>12.34</v>
      </c>
      <c r="J169" s="6" t="s">
        <v>4994</v>
      </c>
      <c r="K169" s="6">
        <v>8.7824351300000006E-2</v>
      </c>
      <c r="L169" s="6" t="s">
        <v>5341</v>
      </c>
      <c r="M169" s="6">
        <v>8.1999999999999993</v>
      </c>
      <c r="N169" s="6">
        <v>0.40926716626002102</v>
      </c>
      <c r="O169" s="6">
        <f t="shared" si="2"/>
        <v>32.726716626002101</v>
      </c>
      <c r="P169">
        <f>VLOOKUP($A169,NIR_Algorithm_Cleaned!$A$2:$W$4887,19,FALSE)</f>
        <v>11.9</v>
      </c>
      <c r="Q169">
        <f>VLOOKUP($A169,NIR_Algorithm_Cleaned!$A$2:$W$4887,20,FALSE)</f>
        <v>5.15</v>
      </c>
      <c r="R169">
        <f>VLOOKUP($A169,NIR_Algorithm_Cleaned!$A$2:$W$4887,21,FALSE)</f>
        <v>1.96</v>
      </c>
      <c r="S169">
        <f>VLOOKUP($A169,NIR_Algorithm_Cleaned!$A$2:$W$4887,22,FALSE)</f>
        <v>1.47</v>
      </c>
      <c r="T169">
        <f>VLOOKUP($A169,NIR_Algorithm_Cleaned!$A$2:$W$4887,23,FALSE)</f>
        <v>71.010000000000005</v>
      </c>
    </row>
    <row r="170" spans="1:20" x14ac:dyDescent="0.2">
      <c r="A170" s="6" t="s">
        <v>674</v>
      </c>
      <c r="B170" s="6" t="s">
        <v>5121</v>
      </c>
      <c r="C170" s="6" t="s">
        <v>5248</v>
      </c>
      <c r="D170" s="6">
        <f>VLOOKUP($A170,NIR_Algorithm_Cleaned!$A$2:$E$4887,3,FALSE)</f>
        <v>2</v>
      </c>
      <c r="E170" s="6">
        <f>VLOOKUP($A170,NIR_Algorithm_Cleaned!$A$2:$E$4887,4,FALSE)</f>
        <v>2</v>
      </c>
      <c r="F170" s="6">
        <f>VLOOKUP($A170,NIR_Algorithm_Cleaned!$A$2:$E$4887,5,FALSE)</f>
        <v>1</v>
      </c>
      <c r="G170" s="6" t="s">
        <v>4994</v>
      </c>
      <c r="H170" s="6">
        <v>2</v>
      </c>
      <c r="I170" s="6">
        <v>11.81</v>
      </c>
      <c r="J170" s="6" t="s">
        <v>4994</v>
      </c>
      <c r="K170" s="6">
        <v>9.0818363269999994E-2</v>
      </c>
      <c r="L170" s="6" t="s">
        <v>5341</v>
      </c>
      <c r="M170" s="6">
        <v>10.9</v>
      </c>
      <c r="N170" s="6">
        <v>0.39</v>
      </c>
      <c r="O170" s="6">
        <f t="shared" si="2"/>
        <v>28.1</v>
      </c>
      <c r="P170">
        <f>VLOOKUP($A170,NIR_Algorithm_Cleaned!$A$2:$W$4887,19,FALSE)</f>
        <v>11.9</v>
      </c>
      <c r="Q170">
        <f>VLOOKUP($A170,NIR_Algorithm_Cleaned!$A$2:$W$4887,20,FALSE)</f>
        <v>5.15</v>
      </c>
      <c r="R170">
        <f>VLOOKUP($A170,NIR_Algorithm_Cleaned!$A$2:$W$4887,21,FALSE)</f>
        <v>1.96</v>
      </c>
      <c r="S170">
        <f>VLOOKUP($A170,NIR_Algorithm_Cleaned!$A$2:$W$4887,22,FALSE)</f>
        <v>1.47</v>
      </c>
      <c r="T170">
        <f>VLOOKUP($A170,NIR_Algorithm_Cleaned!$A$2:$W$4887,23,FALSE)</f>
        <v>71.010000000000005</v>
      </c>
    </row>
    <row r="171" spans="1:20" x14ac:dyDescent="0.2">
      <c r="A171" s="6" t="s">
        <v>1441</v>
      </c>
      <c r="B171" s="6" t="s">
        <v>5121</v>
      </c>
      <c r="C171" s="6" t="s">
        <v>5248</v>
      </c>
      <c r="D171" s="6">
        <f>VLOOKUP($A171,NIR_Algorithm_Cleaned!$A$2:$E$4887,3,FALSE)</f>
        <v>2</v>
      </c>
      <c r="E171" s="6">
        <f>VLOOKUP($A171,NIR_Algorithm_Cleaned!$A$2:$E$4887,4,FALSE)</f>
        <v>1</v>
      </c>
      <c r="F171" s="6">
        <f>VLOOKUP($A171,NIR_Algorithm_Cleaned!$A$2:$E$4887,5,FALSE)</f>
        <v>2</v>
      </c>
      <c r="G171" s="6" t="s">
        <v>4994</v>
      </c>
      <c r="H171" s="6">
        <v>3</v>
      </c>
      <c r="I171" s="6">
        <v>12.34</v>
      </c>
      <c r="J171" s="6" t="s">
        <v>5342</v>
      </c>
      <c r="K171" s="6">
        <v>0.09</v>
      </c>
      <c r="L171" s="6" t="s">
        <v>5343</v>
      </c>
      <c r="M171" s="6">
        <v>10</v>
      </c>
      <c r="N171" s="6">
        <v>0.41913558731265299</v>
      </c>
      <c r="O171" s="6">
        <f t="shared" si="2"/>
        <v>31.913558731265297</v>
      </c>
      <c r="P171">
        <f>VLOOKUP($A171,NIR_Algorithm_Cleaned!$A$2:$W$4887,19,FALSE)</f>
        <v>10.8</v>
      </c>
      <c r="Q171">
        <f>VLOOKUP($A171,NIR_Algorithm_Cleaned!$A$2:$W$4887,20,FALSE)</f>
        <v>4.79</v>
      </c>
      <c r="R171">
        <f>VLOOKUP($A171,NIR_Algorithm_Cleaned!$A$2:$W$4887,21,FALSE)</f>
        <v>1.78</v>
      </c>
      <c r="S171">
        <f>VLOOKUP($A171,NIR_Algorithm_Cleaned!$A$2:$W$4887,22,FALSE)</f>
        <v>1.42</v>
      </c>
      <c r="T171">
        <f>VLOOKUP($A171,NIR_Algorithm_Cleaned!$A$2:$W$4887,23,FALSE)</f>
        <v>70.680000000000007</v>
      </c>
    </row>
    <row r="172" spans="1:20" x14ac:dyDescent="0.2">
      <c r="A172" s="6" t="s">
        <v>1441</v>
      </c>
      <c r="B172" s="6" t="s">
        <v>5121</v>
      </c>
      <c r="C172" s="6" t="s">
        <v>5248</v>
      </c>
      <c r="D172" s="6">
        <f>VLOOKUP($A172,NIR_Algorithm_Cleaned!$A$2:$E$4887,3,FALSE)</f>
        <v>2</v>
      </c>
      <c r="E172" s="6">
        <f>VLOOKUP($A172,NIR_Algorithm_Cleaned!$A$2:$E$4887,4,FALSE)</f>
        <v>1</v>
      </c>
      <c r="F172" s="6">
        <f>VLOOKUP($A172,NIR_Algorithm_Cleaned!$A$2:$E$4887,5,FALSE)</f>
        <v>2</v>
      </c>
      <c r="G172" s="6" t="s">
        <v>4994</v>
      </c>
      <c r="H172" s="6">
        <v>1</v>
      </c>
      <c r="I172" s="6">
        <v>12.17</v>
      </c>
      <c r="J172" s="6" t="s">
        <v>5342</v>
      </c>
      <c r="K172" s="6">
        <v>8.7999999999999995E-2</v>
      </c>
      <c r="L172" s="6" t="s">
        <v>5343</v>
      </c>
      <c r="M172" s="6">
        <v>12</v>
      </c>
      <c r="N172" s="6">
        <v>0.40604026845637597</v>
      </c>
      <c r="O172" s="6">
        <f t="shared" si="2"/>
        <v>28.604026845637598</v>
      </c>
      <c r="P172">
        <f>VLOOKUP($A172,NIR_Algorithm_Cleaned!$A$2:$W$4887,19,FALSE)</f>
        <v>10.8</v>
      </c>
      <c r="Q172">
        <f>VLOOKUP($A172,NIR_Algorithm_Cleaned!$A$2:$W$4887,20,FALSE)</f>
        <v>4.79</v>
      </c>
      <c r="R172">
        <f>VLOOKUP($A172,NIR_Algorithm_Cleaned!$A$2:$W$4887,21,FALSE)</f>
        <v>1.78</v>
      </c>
      <c r="S172">
        <f>VLOOKUP($A172,NIR_Algorithm_Cleaned!$A$2:$W$4887,22,FALSE)</f>
        <v>1.42</v>
      </c>
      <c r="T172">
        <f>VLOOKUP($A172,NIR_Algorithm_Cleaned!$A$2:$W$4887,23,FALSE)</f>
        <v>70.680000000000007</v>
      </c>
    </row>
    <row r="173" spans="1:20" x14ac:dyDescent="0.2">
      <c r="A173" s="6" t="s">
        <v>1169</v>
      </c>
      <c r="B173" s="6" t="s">
        <v>5121</v>
      </c>
      <c r="C173" s="6" t="s">
        <v>5248</v>
      </c>
      <c r="D173" s="6">
        <f>VLOOKUP($A173,NIR_Algorithm_Cleaned!$A$2:$E$4887,3,FALSE)</f>
        <v>2</v>
      </c>
      <c r="E173" s="6">
        <f>VLOOKUP($A173,NIR_Algorithm_Cleaned!$A$2:$E$4887,4,FALSE)</f>
        <v>2</v>
      </c>
      <c r="F173" s="6">
        <f>VLOOKUP($A173,NIR_Algorithm_Cleaned!$A$2:$E$4887,5,FALSE)</f>
        <v>2</v>
      </c>
      <c r="G173" s="6" t="s">
        <v>5342</v>
      </c>
      <c r="H173" s="6">
        <v>3</v>
      </c>
      <c r="I173" s="6">
        <v>12.34</v>
      </c>
      <c r="J173" s="6" t="s">
        <v>5342</v>
      </c>
      <c r="K173" s="6">
        <v>8.4000000000000005E-2</v>
      </c>
      <c r="L173" s="6" t="s">
        <v>5343</v>
      </c>
      <c r="M173" s="6">
        <v>7</v>
      </c>
      <c r="N173" s="6">
        <v>0.42192052980132499</v>
      </c>
      <c r="O173" s="6">
        <f t="shared" si="2"/>
        <v>35.192052980132502</v>
      </c>
      <c r="P173">
        <f>VLOOKUP($A173,NIR_Algorithm_Cleaned!$A$2:$W$4887,19,FALSE)</f>
        <v>11.43</v>
      </c>
      <c r="Q173">
        <f>VLOOKUP($A173,NIR_Algorithm_Cleaned!$A$2:$W$4887,20,FALSE)</f>
        <v>4.6900000000000004</v>
      </c>
      <c r="R173">
        <f>VLOOKUP($A173,NIR_Algorithm_Cleaned!$A$2:$W$4887,21,FALSE)</f>
        <v>1.43</v>
      </c>
      <c r="S173">
        <f>VLOOKUP($A173,NIR_Algorithm_Cleaned!$A$2:$W$4887,22,FALSE)</f>
        <v>1.44</v>
      </c>
      <c r="T173">
        <f>VLOOKUP($A173,NIR_Algorithm_Cleaned!$A$2:$W$4887,23,FALSE)</f>
        <v>71.16</v>
      </c>
    </row>
    <row r="174" spans="1:20" x14ac:dyDescent="0.2">
      <c r="A174" s="6" t="s">
        <v>1169</v>
      </c>
      <c r="B174" s="6" t="s">
        <v>5121</v>
      </c>
      <c r="C174" s="6" t="s">
        <v>5248</v>
      </c>
      <c r="D174" s="6">
        <f>VLOOKUP($A174,NIR_Algorithm_Cleaned!$A$2:$E$4887,3,FALSE)</f>
        <v>2</v>
      </c>
      <c r="E174" s="6">
        <f>VLOOKUP($A174,NIR_Algorithm_Cleaned!$A$2:$E$4887,4,FALSE)</f>
        <v>2</v>
      </c>
      <c r="F174" s="6">
        <f>VLOOKUP($A174,NIR_Algorithm_Cleaned!$A$2:$E$4887,5,FALSE)</f>
        <v>2</v>
      </c>
      <c r="G174" s="6" t="s">
        <v>5342</v>
      </c>
      <c r="H174" s="6">
        <v>1</v>
      </c>
      <c r="I174" s="6">
        <v>12.23</v>
      </c>
      <c r="J174" s="6" t="s">
        <v>5342</v>
      </c>
      <c r="K174" s="6">
        <v>9.0090090090000005E-2</v>
      </c>
      <c r="L174" s="6" t="s">
        <v>5343</v>
      </c>
      <c r="M174" s="6">
        <v>9.1999999999999993</v>
      </c>
      <c r="N174" s="6">
        <v>0.422818791946309</v>
      </c>
      <c r="O174" s="6">
        <f t="shared" si="2"/>
        <v>33.081879194630901</v>
      </c>
      <c r="P174">
        <f>VLOOKUP($A174,NIR_Algorithm_Cleaned!$A$2:$W$4887,19,FALSE)</f>
        <v>11.43</v>
      </c>
      <c r="Q174">
        <f>VLOOKUP($A174,NIR_Algorithm_Cleaned!$A$2:$W$4887,20,FALSE)</f>
        <v>4.6900000000000004</v>
      </c>
      <c r="R174">
        <f>VLOOKUP($A174,NIR_Algorithm_Cleaned!$A$2:$W$4887,21,FALSE)</f>
        <v>1.43</v>
      </c>
      <c r="S174">
        <f>VLOOKUP($A174,NIR_Algorithm_Cleaned!$A$2:$W$4887,22,FALSE)</f>
        <v>1.44</v>
      </c>
      <c r="T174">
        <f>VLOOKUP($A174,NIR_Algorithm_Cleaned!$A$2:$W$4887,23,FALSE)</f>
        <v>71.16</v>
      </c>
    </row>
    <row r="175" spans="1:20" x14ac:dyDescent="0.2">
      <c r="A175" s="6" t="s">
        <v>640</v>
      </c>
      <c r="B175" s="6" t="s">
        <v>4862</v>
      </c>
      <c r="C175" s="6" t="s">
        <v>5249</v>
      </c>
      <c r="D175" s="6">
        <f>VLOOKUP($A175,NIR_Algorithm_Cleaned!$A$2:$E$4887,3,FALSE)</f>
        <v>1</v>
      </c>
      <c r="E175" s="6">
        <f>VLOOKUP($A175,NIR_Algorithm_Cleaned!$A$2:$E$4887,4,FALSE)</f>
        <v>2</v>
      </c>
      <c r="F175" s="6">
        <f>VLOOKUP($A175,NIR_Algorithm_Cleaned!$A$2:$E$4887,5,FALSE)</f>
        <v>1</v>
      </c>
      <c r="G175" s="6" t="s">
        <v>4994</v>
      </c>
      <c r="H175" s="6">
        <v>2</v>
      </c>
      <c r="I175" s="6">
        <v>11.76</v>
      </c>
      <c r="J175" s="6" t="s">
        <v>4994</v>
      </c>
      <c r="K175" s="6">
        <v>0.1008991009</v>
      </c>
      <c r="L175" s="6" t="s">
        <v>5341</v>
      </c>
      <c r="M175" s="6">
        <v>11.4</v>
      </c>
      <c r="N175" s="6">
        <v>0.43189845474613697</v>
      </c>
      <c r="O175" s="6">
        <f t="shared" si="2"/>
        <v>31.789845474613699</v>
      </c>
      <c r="P175">
        <f>VLOOKUP($A175,NIR_Algorithm_Cleaned!$A$2:$W$4887,19,FALSE)</f>
        <v>12.98</v>
      </c>
      <c r="Q175">
        <f>VLOOKUP($A175,NIR_Algorithm_Cleaned!$A$2:$W$4887,20,FALSE)</f>
        <v>4.63</v>
      </c>
      <c r="R175">
        <f>VLOOKUP($A175,NIR_Algorithm_Cleaned!$A$2:$W$4887,21,FALSE)</f>
        <v>1.53</v>
      </c>
      <c r="S175">
        <f>VLOOKUP($A175,NIR_Algorithm_Cleaned!$A$2:$W$4887,22,FALSE)</f>
        <v>1.44</v>
      </c>
      <c r="T175">
        <f>VLOOKUP($A175,NIR_Algorithm_Cleaned!$A$2:$W$4887,23,FALSE)</f>
        <v>72.38</v>
      </c>
    </row>
    <row r="176" spans="1:20" x14ac:dyDescent="0.2">
      <c r="A176" s="6" t="s">
        <v>640</v>
      </c>
      <c r="B176" s="6" t="s">
        <v>4862</v>
      </c>
      <c r="C176" s="6" t="s">
        <v>5249</v>
      </c>
      <c r="D176" s="6">
        <f>VLOOKUP($A176,NIR_Algorithm_Cleaned!$A$2:$E$4887,3,FALSE)</f>
        <v>1</v>
      </c>
      <c r="E176" s="6">
        <f>VLOOKUP($A176,NIR_Algorithm_Cleaned!$A$2:$E$4887,4,FALSE)</f>
        <v>2</v>
      </c>
      <c r="F176" s="6">
        <f>VLOOKUP($A176,NIR_Algorithm_Cleaned!$A$2:$E$4887,5,FALSE)</f>
        <v>1</v>
      </c>
      <c r="G176" s="6" t="s">
        <v>4994</v>
      </c>
      <c r="H176" s="6">
        <v>4</v>
      </c>
      <c r="I176" s="6">
        <v>12.13</v>
      </c>
      <c r="J176" s="6" t="s">
        <v>5342</v>
      </c>
      <c r="K176" s="6">
        <v>0.10778443109999999</v>
      </c>
      <c r="L176" s="6" t="s">
        <v>5341</v>
      </c>
      <c r="M176" s="6">
        <v>13.2</v>
      </c>
      <c r="N176" s="6">
        <v>0.42244684559079798</v>
      </c>
      <c r="O176" s="6">
        <f t="shared" si="2"/>
        <v>29.044684559079801</v>
      </c>
      <c r="P176">
        <f>VLOOKUP($A176,NIR_Algorithm_Cleaned!$A$2:$W$4887,19,FALSE)</f>
        <v>12.98</v>
      </c>
      <c r="Q176">
        <f>VLOOKUP($A176,NIR_Algorithm_Cleaned!$A$2:$W$4887,20,FALSE)</f>
        <v>4.63</v>
      </c>
      <c r="R176">
        <f>VLOOKUP($A176,NIR_Algorithm_Cleaned!$A$2:$W$4887,21,FALSE)</f>
        <v>1.53</v>
      </c>
      <c r="S176">
        <f>VLOOKUP($A176,NIR_Algorithm_Cleaned!$A$2:$W$4887,22,FALSE)</f>
        <v>1.44</v>
      </c>
      <c r="T176">
        <f>VLOOKUP($A176,NIR_Algorithm_Cleaned!$A$2:$W$4887,23,FALSE)</f>
        <v>72.38</v>
      </c>
    </row>
    <row r="177" spans="1:20" x14ac:dyDescent="0.2">
      <c r="A177" s="6" t="s">
        <v>1310</v>
      </c>
      <c r="B177" s="6" t="s">
        <v>4862</v>
      </c>
      <c r="C177" s="6" t="s">
        <v>5249</v>
      </c>
      <c r="D177" s="6">
        <f>VLOOKUP($A177,NIR_Algorithm_Cleaned!$A$2:$E$4887,3,FALSE)</f>
        <v>1</v>
      </c>
      <c r="E177" s="6">
        <f>VLOOKUP($A177,NIR_Algorithm_Cleaned!$A$2:$E$4887,4,FALSE)</f>
        <v>2</v>
      </c>
      <c r="F177" s="6">
        <f>VLOOKUP($A177,NIR_Algorithm_Cleaned!$A$2:$E$4887,5,FALSE)</f>
        <v>2</v>
      </c>
      <c r="G177" s="6" t="s">
        <v>5342</v>
      </c>
      <c r="H177" s="6">
        <v>1</v>
      </c>
      <c r="I177" s="6">
        <v>12.34</v>
      </c>
      <c r="J177" s="6" t="s">
        <v>5342</v>
      </c>
      <c r="K177" s="6">
        <v>9.7000000000000003E-2</v>
      </c>
      <c r="L177" s="6" t="s">
        <v>5343</v>
      </c>
      <c r="M177" s="6">
        <v>9.4</v>
      </c>
      <c r="N177" s="6">
        <v>0.45183222958057401</v>
      </c>
      <c r="O177" s="6">
        <f t="shared" si="2"/>
        <v>35.783222958057401</v>
      </c>
      <c r="P177">
        <f>VLOOKUP($A177,NIR_Algorithm_Cleaned!$A$2:$W$4887,19,FALSE)</f>
        <v>10.74</v>
      </c>
      <c r="Q177">
        <f>VLOOKUP($A177,NIR_Algorithm_Cleaned!$A$2:$W$4887,20,FALSE)</f>
        <v>3.62</v>
      </c>
      <c r="R177">
        <f>VLOOKUP($A177,NIR_Algorithm_Cleaned!$A$2:$W$4887,21,FALSE)</f>
        <v>1.36</v>
      </c>
      <c r="S177">
        <f>VLOOKUP($A177,NIR_Algorithm_Cleaned!$A$2:$W$4887,22,FALSE)</f>
        <v>1.37</v>
      </c>
      <c r="T177">
        <f>VLOOKUP($A177,NIR_Algorithm_Cleaned!$A$2:$W$4887,23,FALSE)</f>
        <v>71.5</v>
      </c>
    </row>
    <row r="178" spans="1:20" x14ac:dyDescent="0.2">
      <c r="A178" s="6" t="s">
        <v>1310</v>
      </c>
      <c r="B178" s="6" t="s">
        <v>4862</v>
      </c>
      <c r="C178" s="6" t="s">
        <v>5249</v>
      </c>
      <c r="D178" s="6">
        <f>VLOOKUP($A178,NIR_Algorithm_Cleaned!$A$2:$E$4887,3,FALSE)</f>
        <v>1</v>
      </c>
      <c r="E178" s="6">
        <f>VLOOKUP($A178,NIR_Algorithm_Cleaned!$A$2:$E$4887,4,FALSE)</f>
        <v>2</v>
      </c>
      <c r="F178" s="6">
        <f>VLOOKUP($A178,NIR_Algorithm_Cleaned!$A$2:$E$4887,5,FALSE)</f>
        <v>2</v>
      </c>
      <c r="G178" s="6" t="s">
        <v>4994</v>
      </c>
      <c r="H178" s="6">
        <v>4</v>
      </c>
      <c r="I178" s="6">
        <v>12.32</v>
      </c>
      <c r="J178" s="6" t="s">
        <v>4994</v>
      </c>
      <c r="K178" s="6">
        <v>9.4810379240000006E-2</v>
      </c>
      <c r="L178" s="6" t="s">
        <v>5343</v>
      </c>
      <c r="M178" s="6">
        <v>9.9</v>
      </c>
      <c r="N178" s="6">
        <v>0.4375</v>
      </c>
      <c r="O178" s="6">
        <f t="shared" si="2"/>
        <v>33.85</v>
      </c>
      <c r="P178">
        <f>VLOOKUP($A178,NIR_Algorithm_Cleaned!$A$2:$W$4887,19,FALSE)</f>
        <v>10.74</v>
      </c>
      <c r="Q178">
        <f>VLOOKUP($A178,NIR_Algorithm_Cleaned!$A$2:$W$4887,20,FALSE)</f>
        <v>3.62</v>
      </c>
      <c r="R178">
        <f>VLOOKUP($A178,NIR_Algorithm_Cleaned!$A$2:$W$4887,21,FALSE)</f>
        <v>1.36</v>
      </c>
      <c r="S178">
        <f>VLOOKUP($A178,NIR_Algorithm_Cleaned!$A$2:$W$4887,22,FALSE)</f>
        <v>1.37</v>
      </c>
      <c r="T178">
        <f>VLOOKUP($A178,NIR_Algorithm_Cleaned!$A$2:$W$4887,23,FALSE)</f>
        <v>71.5</v>
      </c>
    </row>
    <row r="179" spans="1:20" x14ac:dyDescent="0.2">
      <c r="A179" s="6" t="s">
        <v>408</v>
      </c>
      <c r="B179" s="6" t="s">
        <v>4760</v>
      </c>
      <c r="C179" s="6" t="s">
        <v>5251</v>
      </c>
      <c r="D179" s="6">
        <f>VLOOKUP($A179,NIR_Algorithm_Cleaned!$A$2:$E$4887,3,FALSE)</f>
        <v>1</v>
      </c>
      <c r="E179" s="6">
        <f>VLOOKUP($A179,NIR_Algorithm_Cleaned!$A$2:$E$4887,4,FALSE)</f>
        <v>1</v>
      </c>
      <c r="F179" s="6">
        <f>VLOOKUP($A179,NIR_Algorithm_Cleaned!$A$2:$E$4887,5,FALSE)</f>
        <v>1</v>
      </c>
      <c r="G179" s="6" t="s">
        <v>5342</v>
      </c>
      <c r="H179" s="6">
        <v>1</v>
      </c>
      <c r="I179" s="6">
        <v>11.91</v>
      </c>
      <c r="J179" s="6" t="s">
        <v>4994</v>
      </c>
      <c r="K179" s="6">
        <v>0.10179640719999999</v>
      </c>
      <c r="L179" s="6" t="s">
        <v>5341</v>
      </c>
      <c r="M179" s="6">
        <v>10.9</v>
      </c>
      <c r="N179" s="6">
        <v>0.41666666666666702</v>
      </c>
      <c r="O179" s="6">
        <f t="shared" si="2"/>
        <v>30.766666666666701</v>
      </c>
      <c r="P179">
        <f>VLOOKUP($A179,NIR_Algorithm_Cleaned!$A$2:$W$4887,19,FALSE)</f>
        <v>14.4</v>
      </c>
      <c r="Q179">
        <f>VLOOKUP($A179,NIR_Algorithm_Cleaned!$A$2:$W$4887,20,FALSE)</f>
        <v>3.96</v>
      </c>
      <c r="R179">
        <f>VLOOKUP($A179,NIR_Algorithm_Cleaned!$A$2:$W$4887,21,FALSE)</f>
        <v>1.78</v>
      </c>
      <c r="S179">
        <f>VLOOKUP($A179,NIR_Algorithm_Cleaned!$A$2:$W$4887,22,FALSE)</f>
        <v>1.54</v>
      </c>
      <c r="T179">
        <f>VLOOKUP($A179,NIR_Algorithm_Cleaned!$A$2:$W$4887,23,FALSE)</f>
        <v>72.56</v>
      </c>
    </row>
    <row r="180" spans="1:20" x14ac:dyDescent="0.2">
      <c r="A180" s="6" t="s">
        <v>408</v>
      </c>
      <c r="B180" s="6" t="s">
        <v>4760</v>
      </c>
      <c r="C180" s="6" t="s">
        <v>5251</v>
      </c>
      <c r="D180" s="6">
        <f>VLOOKUP($A180,NIR_Algorithm_Cleaned!$A$2:$E$4887,3,FALSE)</f>
        <v>1</v>
      </c>
      <c r="E180" s="6">
        <f>VLOOKUP($A180,NIR_Algorithm_Cleaned!$A$2:$E$4887,4,FALSE)</f>
        <v>1</v>
      </c>
      <c r="F180" s="6">
        <f>VLOOKUP($A180,NIR_Algorithm_Cleaned!$A$2:$E$4887,5,FALSE)</f>
        <v>1</v>
      </c>
      <c r="G180" s="6" t="s">
        <v>5342</v>
      </c>
      <c r="H180" s="6">
        <v>2</v>
      </c>
      <c r="I180" s="6">
        <v>12.3</v>
      </c>
      <c r="J180" s="6" t="s">
        <v>5342</v>
      </c>
      <c r="K180" s="6">
        <v>0.1018981019</v>
      </c>
      <c r="L180" s="6" t="s">
        <v>5341</v>
      </c>
      <c r="M180" s="6">
        <v>12.6</v>
      </c>
      <c r="N180" s="6">
        <v>0.42105263157894701</v>
      </c>
      <c r="O180" s="6">
        <f t="shared" si="2"/>
        <v>29.505263157894703</v>
      </c>
      <c r="P180">
        <f>VLOOKUP($A180,NIR_Algorithm_Cleaned!$A$2:$W$4887,19,FALSE)</f>
        <v>14.4</v>
      </c>
      <c r="Q180">
        <f>VLOOKUP($A180,NIR_Algorithm_Cleaned!$A$2:$W$4887,20,FALSE)</f>
        <v>3.96</v>
      </c>
      <c r="R180">
        <f>VLOOKUP($A180,NIR_Algorithm_Cleaned!$A$2:$W$4887,21,FALSE)</f>
        <v>1.78</v>
      </c>
      <c r="S180">
        <f>VLOOKUP($A180,NIR_Algorithm_Cleaned!$A$2:$W$4887,22,FALSE)</f>
        <v>1.54</v>
      </c>
      <c r="T180">
        <f>VLOOKUP($A180,NIR_Algorithm_Cleaned!$A$2:$W$4887,23,FALSE)</f>
        <v>72.56</v>
      </c>
    </row>
    <row r="181" spans="1:20" x14ac:dyDescent="0.2">
      <c r="A181" s="6" t="s">
        <v>501</v>
      </c>
      <c r="B181" s="6" t="s">
        <v>4760</v>
      </c>
      <c r="C181" s="6" t="s">
        <v>5251</v>
      </c>
      <c r="D181" s="6">
        <f>VLOOKUP($A181,NIR_Algorithm_Cleaned!$A$2:$E$4887,3,FALSE)</f>
        <v>1</v>
      </c>
      <c r="E181" s="6">
        <f>VLOOKUP($A181,NIR_Algorithm_Cleaned!$A$2:$E$4887,4,FALSE)</f>
        <v>2</v>
      </c>
      <c r="F181" s="6">
        <f>VLOOKUP($A181,NIR_Algorithm_Cleaned!$A$2:$E$4887,5,FALSE)</f>
        <v>1</v>
      </c>
      <c r="G181" s="6" t="s">
        <v>4994</v>
      </c>
      <c r="H181" s="6">
        <v>4</v>
      </c>
      <c r="I181" s="6">
        <v>12.09</v>
      </c>
      <c r="J181" s="6" t="s">
        <v>4994</v>
      </c>
      <c r="K181" s="6">
        <v>0.1008991009</v>
      </c>
      <c r="L181" s="6" t="s">
        <v>5341</v>
      </c>
      <c r="M181" s="6">
        <v>12.4</v>
      </c>
      <c r="N181" s="6">
        <v>0.44333333333333302</v>
      </c>
      <c r="O181" s="6">
        <f t="shared" si="2"/>
        <v>31.933333333333302</v>
      </c>
      <c r="P181">
        <f>VLOOKUP($A181,NIR_Algorithm_Cleaned!$A$2:$W$4887,19,FALSE)</f>
        <v>14.82</v>
      </c>
      <c r="Q181">
        <f>VLOOKUP($A181,NIR_Algorithm_Cleaned!$A$2:$W$4887,20,FALSE)</f>
        <v>4.32</v>
      </c>
      <c r="R181">
        <f>VLOOKUP($A181,NIR_Algorithm_Cleaned!$A$2:$W$4887,21,FALSE)</f>
        <v>1.74</v>
      </c>
      <c r="S181">
        <f>VLOOKUP($A181,NIR_Algorithm_Cleaned!$A$2:$W$4887,22,FALSE)</f>
        <v>1.61</v>
      </c>
      <c r="T181">
        <f>VLOOKUP($A181,NIR_Algorithm_Cleaned!$A$2:$W$4887,23,FALSE)</f>
        <v>71.650000000000006</v>
      </c>
    </row>
    <row r="182" spans="1:20" x14ac:dyDescent="0.2">
      <c r="A182" s="6" t="s">
        <v>501</v>
      </c>
      <c r="B182" s="6" t="s">
        <v>4760</v>
      </c>
      <c r="C182" s="6" t="s">
        <v>5251</v>
      </c>
      <c r="D182" s="6">
        <f>VLOOKUP($A182,NIR_Algorithm_Cleaned!$A$2:$E$4887,3,FALSE)</f>
        <v>1</v>
      </c>
      <c r="E182" s="6">
        <f>VLOOKUP($A182,NIR_Algorithm_Cleaned!$A$2:$E$4887,4,FALSE)</f>
        <v>2</v>
      </c>
      <c r="F182" s="6">
        <f>VLOOKUP($A182,NIR_Algorithm_Cleaned!$A$2:$E$4887,5,FALSE)</f>
        <v>1</v>
      </c>
      <c r="G182" s="6" t="s">
        <v>4994</v>
      </c>
      <c r="H182" s="6">
        <v>2</v>
      </c>
      <c r="I182" s="6">
        <v>12.21</v>
      </c>
      <c r="J182" s="6" t="s">
        <v>5342</v>
      </c>
      <c r="K182" s="6">
        <v>9.0909090910000004E-2</v>
      </c>
      <c r="L182" s="6" t="s">
        <v>5341</v>
      </c>
      <c r="M182" s="6">
        <v>12.5</v>
      </c>
      <c r="N182" s="6">
        <v>0.44372807017543903</v>
      </c>
      <c r="O182" s="6">
        <f t="shared" si="2"/>
        <v>31.872807017543906</v>
      </c>
      <c r="P182">
        <f>VLOOKUP($A182,NIR_Algorithm_Cleaned!$A$2:$W$4887,19,FALSE)</f>
        <v>14.82</v>
      </c>
      <c r="Q182">
        <f>VLOOKUP($A182,NIR_Algorithm_Cleaned!$A$2:$W$4887,20,FALSE)</f>
        <v>4.32</v>
      </c>
      <c r="R182">
        <f>VLOOKUP($A182,NIR_Algorithm_Cleaned!$A$2:$W$4887,21,FALSE)</f>
        <v>1.74</v>
      </c>
      <c r="S182">
        <f>VLOOKUP($A182,NIR_Algorithm_Cleaned!$A$2:$W$4887,22,FALSE)</f>
        <v>1.61</v>
      </c>
      <c r="T182">
        <f>VLOOKUP($A182,NIR_Algorithm_Cleaned!$A$2:$W$4887,23,FALSE)</f>
        <v>71.650000000000006</v>
      </c>
    </row>
    <row r="183" spans="1:20" x14ac:dyDescent="0.2">
      <c r="A183" s="6" t="s">
        <v>1296</v>
      </c>
      <c r="B183" s="6" t="s">
        <v>4760</v>
      </c>
      <c r="C183" s="6" t="s">
        <v>5251</v>
      </c>
      <c r="D183" s="6">
        <f>VLOOKUP($A183,NIR_Algorithm_Cleaned!$A$2:$E$4887,3,FALSE)</f>
        <v>1</v>
      </c>
      <c r="E183" s="6">
        <f>VLOOKUP($A183,NIR_Algorithm_Cleaned!$A$2:$E$4887,4,FALSE)</f>
        <v>2</v>
      </c>
      <c r="F183" s="6">
        <f>VLOOKUP($A183,NIR_Algorithm_Cleaned!$A$2:$E$4887,5,FALSE)</f>
        <v>2</v>
      </c>
      <c r="G183" s="6" t="s">
        <v>4994</v>
      </c>
      <c r="H183" s="6">
        <v>1</v>
      </c>
      <c r="I183" s="6">
        <v>12.27</v>
      </c>
      <c r="J183" s="6" t="s">
        <v>4994</v>
      </c>
      <c r="K183" s="6">
        <v>9.2907092910000003E-2</v>
      </c>
      <c r="L183" s="6" t="s">
        <v>5343</v>
      </c>
      <c r="M183" s="6">
        <v>10.7</v>
      </c>
      <c r="N183" s="6">
        <v>0.44187637969094901</v>
      </c>
      <c r="O183" s="6">
        <f t="shared" si="2"/>
        <v>33.487637969094905</v>
      </c>
      <c r="P183">
        <f>VLOOKUP($A183,NIR_Algorithm_Cleaned!$A$2:$W$4887,19,FALSE)</f>
        <v>12.05</v>
      </c>
      <c r="Q183">
        <f>VLOOKUP($A183,NIR_Algorithm_Cleaned!$A$2:$W$4887,20,FALSE)</f>
        <v>4.1100000000000003</v>
      </c>
      <c r="R183">
        <f>VLOOKUP($A183,NIR_Algorithm_Cleaned!$A$2:$W$4887,21,FALSE)</f>
        <v>1.5</v>
      </c>
      <c r="S183">
        <f>VLOOKUP($A183,NIR_Algorithm_Cleaned!$A$2:$W$4887,22,FALSE)</f>
        <v>1.44</v>
      </c>
      <c r="T183">
        <f>VLOOKUP($A183,NIR_Algorithm_Cleaned!$A$2:$W$4887,23,FALSE)</f>
        <v>71.17</v>
      </c>
    </row>
    <row r="184" spans="1:20" x14ac:dyDescent="0.2">
      <c r="A184" s="6" t="s">
        <v>1296</v>
      </c>
      <c r="B184" s="6" t="s">
        <v>4760</v>
      </c>
      <c r="C184" s="6" t="s">
        <v>5251</v>
      </c>
      <c r="D184" s="6">
        <f>VLOOKUP($A184,NIR_Algorithm_Cleaned!$A$2:$E$4887,3,FALSE)</f>
        <v>1</v>
      </c>
      <c r="E184" s="6">
        <f>VLOOKUP($A184,NIR_Algorithm_Cleaned!$A$2:$E$4887,4,FALSE)</f>
        <v>2</v>
      </c>
      <c r="F184" s="6">
        <f>VLOOKUP($A184,NIR_Algorithm_Cleaned!$A$2:$E$4887,5,FALSE)</f>
        <v>2</v>
      </c>
      <c r="G184" s="6" t="s">
        <v>4994</v>
      </c>
      <c r="H184" s="6">
        <v>3</v>
      </c>
      <c r="I184" s="6">
        <v>12.21</v>
      </c>
      <c r="J184" s="6" t="s">
        <v>5342</v>
      </c>
      <c r="K184" s="6">
        <v>0.10100000000000001</v>
      </c>
      <c r="L184" s="6" t="s">
        <v>5343</v>
      </c>
      <c r="M184" s="6">
        <v>10.6</v>
      </c>
      <c r="N184" s="6">
        <v>0.42673007689230602</v>
      </c>
      <c r="O184" s="6">
        <f t="shared" si="2"/>
        <v>32.0730076892306</v>
      </c>
      <c r="P184">
        <f>VLOOKUP($A184,NIR_Algorithm_Cleaned!$A$2:$W$4887,19,FALSE)</f>
        <v>12.05</v>
      </c>
      <c r="Q184">
        <f>VLOOKUP($A184,NIR_Algorithm_Cleaned!$A$2:$W$4887,20,FALSE)</f>
        <v>4.1100000000000003</v>
      </c>
      <c r="R184">
        <f>VLOOKUP($A184,NIR_Algorithm_Cleaned!$A$2:$W$4887,21,FALSE)</f>
        <v>1.5</v>
      </c>
      <c r="S184">
        <f>VLOOKUP($A184,NIR_Algorithm_Cleaned!$A$2:$W$4887,22,FALSE)</f>
        <v>1.44</v>
      </c>
      <c r="T184">
        <f>VLOOKUP($A184,NIR_Algorithm_Cleaned!$A$2:$W$4887,23,FALSE)</f>
        <v>71.17</v>
      </c>
    </row>
    <row r="185" spans="1:20" x14ac:dyDescent="0.2">
      <c r="A185" s="6" t="s">
        <v>627</v>
      </c>
      <c r="B185" s="6" t="s">
        <v>4912</v>
      </c>
      <c r="C185" s="6" t="s">
        <v>5252</v>
      </c>
      <c r="D185" s="6">
        <f>VLOOKUP($A185,NIR_Algorithm_Cleaned!$A$2:$E$4887,3,FALSE)</f>
        <v>1</v>
      </c>
      <c r="E185" s="6">
        <f>VLOOKUP($A185,NIR_Algorithm_Cleaned!$A$2:$E$4887,4,FALSE)</f>
        <v>1</v>
      </c>
      <c r="F185" s="6">
        <f>VLOOKUP($A185,NIR_Algorithm_Cleaned!$A$2:$E$4887,5,FALSE)</f>
        <v>1</v>
      </c>
      <c r="G185" s="6" t="s">
        <v>5342</v>
      </c>
      <c r="H185" s="6">
        <v>2</v>
      </c>
      <c r="I185" s="6">
        <v>11.89</v>
      </c>
      <c r="J185" s="6" t="s">
        <v>5342</v>
      </c>
      <c r="K185" s="6">
        <v>9.6903096899999999E-2</v>
      </c>
      <c r="L185" s="6" t="s">
        <v>5341</v>
      </c>
      <c r="M185" s="6">
        <v>11.7</v>
      </c>
      <c r="N185" s="6">
        <v>0.40593412338793999</v>
      </c>
      <c r="O185" s="6">
        <f t="shared" si="2"/>
        <v>28.893412338793997</v>
      </c>
      <c r="P185">
        <f>VLOOKUP($A185,NIR_Algorithm_Cleaned!$A$2:$W$4887,19,FALSE)</f>
        <v>14.83</v>
      </c>
      <c r="Q185">
        <f>VLOOKUP($A185,NIR_Algorithm_Cleaned!$A$2:$W$4887,20,FALSE)</f>
        <v>4.6900000000000004</v>
      </c>
      <c r="R185">
        <f>VLOOKUP($A185,NIR_Algorithm_Cleaned!$A$2:$W$4887,21,FALSE)</f>
        <v>1.79</v>
      </c>
      <c r="S185">
        <f>VLOOKUP($A185,NIR_Algorithm_Cleaned!$A$2:$W$4887,22,FALSE)</f>
        <v>1.6</v>
      </c>
      <c r="T185">
        <f>VLOOKUP($A185,NIR_Algorithm_Cleaned!$A$2:$W$4887,23,FALSE)</f>
        <v>71.89</v>
      </c>
    </row>
    <row r="186" spans="1:20" x14ac:dyDescent="0.2">
      <c r="A186" s="6" t="s">
        <v>627</v>
      </c>
      <c r="B186" s="6" t="s">
        <v>4912</v>
      </c>
      <c r="C186" s="6" t="s">
        <v>5252</v>
      </c>
      <c r="D186" s="6">
        <f>VLOOKUP($A186,NIR_Algorithm_Cleaned!$A$2:$E$4887,3,FALSE)</f>
        <v>1</v>
      </c>
      <c r="E186" s="6">
        <f>VLOOKUP($A186,NIR_Algorithm_Cleaned!$A$2:$E$4887,4,FALSE)</f>
        <v>1</v>
      </c>
      <c r="F186" s="6">
        <f>VLOOKUP($A186,NIR_Algorithm_Cleaned!$A$2:$E$4887,5,FALSE)</f>
        <v>1</v>
      </c>
      <c r="G186" s="6" t="s">
        <v>5342</v>
      </c>
      <c r="H186" s="6">
        <v>2</v>
      </c>
      <c r="I186" s="6">
        <v>11.91</v>
      </c>
      <c r="J186" s="6" t="s">
        <v>4994</v>
      </c>
      <c r="K186" s="6">
        <v>4.9950049949999999E-2</v>
      </c>
      <c r="L186" s="6" t="s">
        <v>5341</v>
      </c>
      <c r="M186" s="6">
        <v>11.7</v>
      </c>
      <c r="N186" s="6">
        <v>0.39403973509933798</v>
      </c>
      <c r="O186" s="6">
        <f t="shared" si="2"/>
        <v>27.7039735099338</v>
      </c>
      <c r="P186">
        <f>VLOOKUP($A186,NIR_Algorithm_Cleaned!$A$2:$W$4887,19,FALSE)</f>
        <v>14.83</v>
      </c>
      <c r="Q186">
        <f>VLOOKUP($A186,NIR_Algorithm_Cleaned!$A$2:$W$4887,20,FALSE)</f>
        <v>4.6900000000000004</v>
      </c>
      <c r="R186">
        <f>VLOOKUP($A186,NIR_Algorithm_Cleaned!$A$2:$W$4887,21,FALSE)</f>
        <v>1.79</v>
      </c>
      <c r="S186">
        <f>VLOOKUP($A186,NIR_Algorithm_Cleaned!$A$2:$W$4887,22,FALSE)</f>
        <v>1.6</v>
      </c>
      <c r="T186">
        <f>VLOOKUP($A186,NIR_Algorithm_Cleaned!$A$2:$W$4887,23,FALSE)</f>
        <v>71.89</v>
      </c>
    </row>
    <row r="187" spans="1:20" x14ac:dyDescent="0.2">
      <c r="A187" s="6" t="s">
        <v>1623</v>
      </c>
      <c r="B187" s="6" t="s">
        <v>4912</v>
      </c>
      <c r="C187" s="6" t="s">
        <v>5252</v>
      </c>
      <c r="D187" s="6">
        <f>VLOOKUP($A187,NIR_Algorithm_Cleaned!$A$2:$E$4887,3,FALSE)</f>
        <v>1</v>
      </c>
      <c r="E187" s="6">
        <f>VLOOKUP($A187,NIR_Algorithm_Cleaned!$A$2:$E$4887,4,FALSE)</f>
        <v>1</v>
      </c>
      <c r="F187" s="6">
        <f>VLOOKUP($A187,NIR_Algorithm_Cleaned!$A$2:$E$4887,5,FALSE)</f>
        <v>2</v>
      </c>
      <c r="G187" s="6" t="s">
        <v>4994</v>
      </c>
      <c r="H187" s="6">
        <v>1</v>
      </c>
      <c r="I187" s="6" t="s">
        <v>5207</v>
      </c>
      <c r="J187" s="6" t="s">
        <v>4994</v>
      </c>
      <c r="K187" s="6">
        <v>9.6903096899999999E-2</v>
      </c>
      <c r="L187" s="6" t="s">
        <v>5343</v>
      </c>
      <c r="M187" s="6">
        <v>8.1</v>
      </c>
      <c r="N187" s="6">
        <v>0.43812080536912801</v>
      </c>
      <c r="O187" s="6">
        <f t="shared" si="2"/>
        <v>35.712080536912801</v>
      </c>
      <c r="P187">
        <f>VLOOKUP($A187,NIR_Algorithm_Cleaned!$A$2:$W$4887,19,FALSE)</f>
        <v>10.45</v>
      </c>
      <c r="Q187">
        <f>VLOOKUP($A187,NIR_Algorithm_Cleaned!$A$2:$W$4887,20,FALSE)</f>
        <v>4.3600000000000003</v>
      </c>
      <c r="R187">
        <f>VLOOKUP($A187,NIR_Algorithm_Cleaned!$A$2:$W$4887,21,FALSE)</f>
        <v>1.72</v>
      </c>
      <c r="S187">
        <f>VLOOKUP($A187,NIR_Algorithm_Cleaned!$A$2:$W$4887,22,FALSE)</f>
        <v>1.44</v>
      </c>
      <c r="T187">
        <f>VLOOKUP($A187,NIR_Algorithm_Cleaned!$A$2:$W$4887,23,FALSE)</f>
        <v>69.44</v>
      </c>
    </row>
    <row r="188" spans="1:20" x14ac:dyDescent="0.2">
      <c r="A188" s="6" t="s">
        <v>1623</v>
      </c>
      <c r="B188" s="6" t="s">
        <v>4912</v>
      </c>
      <c r="C188" s="6" t="s">
        <v>5252</v>
      </c>
      <c r="D188" s="6">
        <f>VLOOKUP($A188,NIR_Algorithm_Cleaned!$A$2:$E$4887,3,FALSE)</f>
        <v>1</v>
      </c>
      <c r="E188" s="6">
        <f>VLOOKUP($A188,NIR_Algorithm_Cleaned!$A$2:$E$4887,4,FALSE)</f>
        <v>1</v>
      </c>
      <c r="F188" s="6">
        <f>VLOOKUP($A188,NIR_Algorithm_Cleaned!$A$2:$E$4887,5,FALSE)</f>
        <v>2</v>
      </c>
      <c r="G188" s="6" t="s">
        <v>5342</v>
      </c>
      <c r="H188" s="6">
        <v>2</v>
      </c>
      <c r="I188" s="6">
        <v>12.37</v>
      </c>
      <c r="J188" s="6" t="s">
        <v>5342</v>
      </c>
      <c r="K188" s="6">
        <v>9.2999999999999999E-2</v>
      </c>
      <c r="L188" s="6" t="s">
        <v>5343</v>
      </c>
      <c r="M188" s="6">
        <v>9.6999999999999993</v>
      </c>
      <c r="N188" s="6">
        <v>0.45039473684210501</v>
      </c>
      <c r="O188" s="6">
        <f t="shared" si="2"/>
        <v>35.339473684210503</v>
      </c>
      <c r="P188">
        <f>VLOOKUP($A188,NIR_Algorithm_Cleaned!$A$2:$W$4887,19,FALSE)</f>
        <v>10.45</v>
      </c>
      <c r="Q188">
        <f>VLOOKUP($A188,NIR_Algorithm_Cleaned!$A$2:$W$4887,20,FALSE)</f>
        <v>4.3600000000000003</v>
      </c>
      <c r="R188">
        <f>VLOOKUP($A188,NIR_Algorithm_Cleaned!$A$2:$W$4887,21,FALSE)</f>
        <v>1.72</v>
      </c>
      <c r="S188">
        <f>VLOOKUP($A188,NIR_Algorithm_Cleaned!$A$2:$W$4887,22,FALSE)</f>
        <v>1.44</v>
      </c>
      <c r="T188">
        <f>VLOOKUP($A188,NIR_Algorithm_Cleaned!$A$2:$W$4887,23,FALSE)</f>
        <v>69.44</v>
      </c>
    </row>
    <row r="189" spans="1:20" x14ac:dyDescent="0.2">
      <c r="A189" s="6" t="s">
        <v>1835</v>
      </c>
      <c r="B189" s="6" t="s">
        <v>4912</v>
      </c>
      <c r="C189" s="6" t="s">
        <v>5252</v>
      </c>
      <c r="D189" s="6">
        <f>VLOOKUP($A189,NIR_Algorithm_Cleaned!$A$2:$E$4887,3,FALSE)</f>
        <v>1</v>
      </c>
      <c r="E189" s="6">
        <f>VLOOKUP($A189,NIR_Algorithm_Cleaned!$A$2:$E$4887,4,FALSE)</f>
        <v>2</v>
      </c>
      <c r="F189" s="6">
        <f>VLOOKUP($A189,NIR_Algorithm_Cleaned!$A$2:$E$4887,5,FALSE)</f>
        <v>2</v>
      </c>
      <c r="G189" s="6" t="s">
        <v>4994</v>
      </c>
      <c r="H189" s="6">
        <v>1</v>
      </c>
      <c r="I189" s="6">
        <v>12.41</v>
      </c>
      <c r="J189" s="6" t="s">
        <v>4994</v>
      </c>
      <c r="K189" s="6">
        <v>9.8000000000000004E-2</v>
      </c>
      <c r="L189" s="6" t="s">
        <v>5343</v>
      </c>
      <c r="M189" s="6">
        <v>9.5</v>
      </c>
      <c r="N189" s="6">
        <v>0.443708609271523</v>
      </c>
      <c r="O189" s="6">
        <f t="shared" si="2"/>
        <v>34.8708609271523</v>
      </c>
      <c r="P189">
        <f>VLOOKUP($A189,NIR_Algorithm_Cleaned!$A$2:$W$4887,19,FALSE)</f>
        <v>13.08</v>
      </c>
      <c r="Q189">
        <f>VLOOKUP($A189,NIR_Algorithm_Cleaned!$A$2:$W$4887,20,FALSE)</f>
        <v>4.5999999999999996</v>
      </c>
      <c r="R189">
        <f>VLOOKUP($A189,NIR_Algorithm_Cleaned!$A$2:$W$4887,21,FALSE)</f>
        <v>1.87</v>
      </c>
      <c r="S189">
        <f>VLOOKUP($A189,NIR_Algorithm_Cleaned!$A$2:$W$4887,22,FALSE)</f>
        <v>1.6</v>
      </c>
      <c r="T189">
        <f>VLOOKUP($A189,NIR_Algorithm_Cleaned!$A$2:$W$4887,23,FALSE)</f>
        <v>70.569999999999993</v>
      </c>
    </row>
    <row r="190" spans="1:20" x14ac:dyDescent="0.2">
      <c r="A190" s="6" t="s">
        <v>1835</v>
      </c>
      <c r="B190" s="6" t="s">
        <v>4912</v>
      </c>
      <c r="C190" s="6" t="s">
        <v>5252</v>
      </c>
      <c r="D190" s="6">
        <f>VLOOKUP($A190,NIR_Algorithm_Cleaned!$A$2:$E$4887,3,FALSE)</f>
        <v>1</v>
      </c>
      <c r="E190" s="6">
        <f>VLOOKUP($A190,NIR_Algorithm_Cleaned!$A$2:$E$4887,4,FALSE)</f>
        <v>2</v>
      </c>
      <c r="F190" s="6">
        <f>VLOOKUP($A190,NIR_Algorithm_Cleaned!$A$2:$E$4887,5,FALSE)</f>
        <v>2</v>
      </c>
      <c r="G190" s="6" t="s">
        <v>4994</v>
      </c>
      <c r="H190" s="6">
        <v>4</v>
      </c>
      <c r="I190" s="6">
        <v>12.27</v>
      </c>
      <c r="J190" s="6" t="s">
        <v>5342</v>
      </c>
      <c r="K190" s="6">
        <v>9.4E-2</v>
      </c>
      <c r="L190" s="6" t="s">
        <v>5343</v>
      </c>
      <c r="M190" s="6">
        <v>10</v>
      </c>
      <c r="N190" s="6">
        <v>0.445187637969095</v>
      </c>
      <c r="O190" s="6">
        <f t="shared" si="2"/>
        <v>34.518763796909496</v>
      </c>
      <c r="P190">
        <f>VLOOKUP($A190,NIR_Algorithm_Cleaned!$A$2:$W$4887,19,FALSE)</f>
        <v>13.08</v>
      </c>
      <c r="Q190">
        <f>VLOOKUP($A190,NIR_Algorithm_Cleaned!$A$2:$W$4887,20,FALSE)</f>
        <v>4.5999999999999996</v>
      </c>
      <c r="R190">
        <f>VLOOKUP($A190,NIR_Algorithm_Cleaned!$A$2:$W$4887,21,FALSE)</f>
        <v>1.87</v>
      </c>
      <c r="S190">
        <f>VLOOKUP($A190,NIR_Algorithm_Cleaned!$A$2:$W$4887,22,FALSE)</f>
        <v>1.6</v>
      </c>
      <c r="T190">
        <f>VLOOKUP($A190,NIR_Algorithm_Cleaned!$A$2:$W$4887,23,FALSE)</f>
        <v>70.569999999999993</v>
      </c>
    </row>
    <row r="191" spans="1:20" x14ac:dyDescent="0.2">
      <c r="A191" s="6" t="s">
        <v>284</v>
      </c>
      <c r="B191" s="6" t="s">
        <v>4870</v>
      </c>
      <c r="C191" s="6" t="s">
        <v>5253</v>
      </c>
      <c r="D191" s="6">
        <f>VLOOKUP($A191,NIR_Algorithm_Cleaned!$A$2:$E$4887,3,FALSE)</f>
        <v>1</v>
      </c>
      <c r="E191" s="6">
        <f>VLOOKUP($A191,NIR_Algorithm_Cleaned!$A$2:$E$4887,4,FALSE)</f>
        <v>1</v>
      </c>
      <c r="F191" s="6">
        <f>VLOOKUP($A191,NIR_Algorithm_Cleaned!$A$2:$E$4887,5,FALSE)</f>
        <v>1</v>
      </c>
      <c r="G191" s="6" t="s">
        <v>4994</v>
      </c>
      <c r="H191" s="6">
        <v>3</v>
      </c>
      <c r="I191" s="6">
        <v>11.98</v>
      </c>
      <c r="J191" s="6" t="s">
        <v>5342</v>
      </c>
      <c r="K191" s="6">
        <v>9.1999999999999998E-2</v>
      </c>
      <c r="L191" s="6" t="s">
        <v>5341</v>
      </c>
      <c r="M191" s="6">
        <v>11.6</v>
      </c>
      <c r="N191" s="6">
        <v>0.45181015452538598</v>
      </c>
      <c r="O191" s="6">
        <f t="shared" si="2"/>
        <v>33.581015452538594</v>
      </c>
      <c r="P191">
        <f>VLOOKUP($A191,NIR_Algorithm_Cleaned!$A$2:$W$4887,19,FALSE)</f>
        <v>11.15</v>
      </c>
      <c r="Q191">
        <f>VLOOKUP($A191,NIR_Algorithm_Cleaned!$A$2:$W$4887,20,FALSE)</f>
        <v>3.94</v>
      </c>
      <c r="R191">
        <f>VLOOKUP($A191,NIR_Algorithm_Cleaned!$A$2:$W$4887,21,FALSE)</f>
        <v>1.56</v>
      </c>
      <c r="S191">
        <f>VLOOKUP($A191,NIR_Algorithm_Cleaned!$A$2:$W$4887,22,FALSE)</f>
        <v>1.4</v>
      </c>
      <c r="T191">
        <f>VLOOKUP($A191,NIR_Algorithm_Cleaned!$A$2:$W$4887,23,FALSE)</f>
        <v>71.790000000000006</v>
      </c>
    </row>
    <row r="192" spans="1:20" x14ac:dyDescent="0.2">
      <c r="A192" s="6" t="s">
        <v>284</v>
      </c>
      <c r="B192" s="6" t="s">
        <v>4870</v>
      </c>
      <c r="C192" s="6" t="s">
        <v>5253</v>
      </c>
      <c r="D192" s="6">
        <f>VLOOKUP($A192,NIR_Algorithm_Cleaned!$A$2:$E$4887,3,FALSE)</f>
        <v>1</v>
      </c>
      <c r="E192" s="6">
        <f>VLOOKUP($A192,NIR_Algorithm_Cleaned!$A$2:$E$4887,4,FALSE)</f>
        <v>1</v>
      </c>
      <c r="F192" s="6">
        <f>VLOOKUP($A192,NIR_Algorithm_Cleaned!$A$2:$E$4887,5,FALSE)</f>
        <v>1</v>
      </c>
      <c r="G192" s="6" t="s">
        <v>5342</v>
      </c>
      <c r="H192" s="6">
        <v>1</v>
      </c>
      <c r="I192" s="6">
        <v>12.3</v>
      </c>
      <c r="J192" s="6" t="s">
        <v>4994</v>
      </c>
      <c r="K192" s="6">
        <v>9.281437126E-2</v>
      </c>
      <c r="L192" s="6" t="s">
        <v>5341</v>
      </c>
      <c r="M192" s="6">
        <v>11.6</v>
      </c>
      <c r="N192" s="6">
        <v>0.44</v>
      </c>
      <c r="O192" s="6">
        <f t="shared" si="2"/>
        <v>32.4</v>
      </c>
      <c r="P192">
        <f>VLOOKUP($A192,NIR_Algorithm_Cleaned!$A$2:$W$4887,19,FALSE)</f>
        <v>11.15</v>
      </c>
      <c r="Q192">
        <f>VLOOKUP($A192,NIR_Algorithm_Cleaned!$A$2:$W$4887,20,FALSE)</f>
        <v>3.94</v>
      </c>
      <c r="R192">
        <f>VLOOKUP($A192,NIR_Algorithm_Cleaned!$A$2:$W$4887,21,FALSE)</f>
        <v>1.56</v>
      </c>
      <c r="S192">
        <f>VLOOKUP($A192,NIR_Algorithm_Cleaned!$A$2:$W$4887,22,FALSE)</f>
        <v>1.4</v>
      </c>
      <c r="T192">
        <f>VLOOKUP($A192,NIR_Algorithm_Cleaned!$A$2:$W$4887,23,FALSE)</f>
        <v>71.790000000000006</v>
      </c>
    </row>
    <row r="193" spans="1:20" x14ac:dyDescent="0.2">
      <c r="A193" s="6" t="s">
        <v>1549</v>
      </c>
      <c r="B193" s="6" t="s">
        <v>4870</v>
      </c>
      <c r="C193" s="6" t="s">
        <v>5253</v>
      </c>
      <c r="D193" s="6">
        <f>VLOOKUP($A193,NIR_Algorithm_Cleaned!$A$2:$E$4887,3,FALSE)</f>
        <v>1</v>
      </c>
      <c r="E193" s="6">
        <f>VLOOKUP($A193,NIR_Algorithm_Cleaned!$A$2:$E$4887,4,FALSE)</f>
        <v>1</v>
      </c>
      <c r="F193" s="6">
        <f>VLOOKUP($A193,NIR_Algorithm_Cleaned!$A$2:$E$4887,5,FALSE)</f>
        <v>2</v>
      </c>
      <c r="G193" s="6" t="s">
        <v>5342</v>
      </c>
      <c r="H193" s="6">
        <v>2</v>
      </c>
      <c r="I193" s="6">
        <v>12.23</v>
      </c>
      <c r="J193" s="6" t="s">
        <v>4994</v>
      </c>
      <c r="K193" s="6">
        <v>0.1028971029</v>
      </c>
      <c r="L193" s="6" t="s">
        <v>5343</v>
      </c>
      <c r="M193" s="6">
        <v>6.8</v>
      </c>
      <c r="N193" s="6">
        <v>0.496666518511934</v>
      </c>
      <c r="O193" s="6">
        <f t="shared" si="2"/>
        <v>42.866651851193403</v>
      </c>
      <c r="P193">
        <f>VLOOKUP($A193,NIR_Algorithm_Cleaned!$A$2:$W$4887,19,FALSE)</f>
        <v>9.7899999999999991</v>
      </c>
      <c r="Q193">
        <f>VLOOKUP($A193,NIR_Algorithm_Cleaned!$A$2:$W$4887,20,FALSE)</f>
        <v>3.16</v>
      </c>
      <c r="R193">
        <f>VLOOKUP($A193,NIR_Algorithm_Cleaned!$A$2:$W$4887,21,FALSE)</f>
        <v>1.67</v>
      </c>
      <c r="S193">
        <f>VLOOKUP($A193,NIR_Algorithm_Cleaned!$A$2:$W$4887,22,FALSE)</f>
        <v>1.37</v>
      </c>
      <c r="T193">
        <f>VLOOKUP($A193,NIR_Algorithm_Cleaned!$A$2:$W$4887,23,FALSE)</f>
        <v>70.86</v>
      </c>
    </row>
    <row r="194" spans="1:20" x14ac:dyDescent="0.2">
      <c r="A194" s="6" t="s">
        <v>1549</v>
      </c>
      <c r="B194" s="6" t="s">
        <v>4870</v>
      </c>
      <c r="C194" s="6" t="s">
        <v>5253</v>
      </c>
      <c r="D194" s="6">
        <f>VLOOKUP($A194,NIR_Algorithm_Cleaned!$A$2:$E$4887,3,FALSE)</f>
        <v>1</v>
      </c>
      <c r="E194" s="6">
        <f>VLOOKUP($A194,NIR_Algorithm_Cleaned!$A$2:$E$4887,4,FALSE)</f>
        <v>1</v>
      </c>
      <c r="F194" s="6">
        <f>VLOOKUP($A194,NIR_Algorithm_Cleaned!$A$2:$E$4887,5,FALSE)</f>
        <v>2</v>
      </c>
      <c r="G194" s="6" t="s">
        <v>4994</v>
      </c>
      <c r="H194" s="6">
        <v>1</v>
      </c>
      <c r="I194" s="6">
        <v>12.34</v>
      </c>
      <c r="J194" s="6" t="s">
        <v>5342</v>
      </c>
      <c r="K194" s="6">
        <v>0.1067864271</v>
      </c>
      <c r="L194" s="6" t="s">
        <v>5343</v>
      </c>
      <c r="M194" s="6">
        <v>8.8000000000000007</v>
      </c>
      <c r="N194" s="6">
        <v>0.49006622516556297</v>
      </c>
      <c r="O194" s="6">
        <f t="shared" ref="O194:O257" si="3">(N194*100)-M194</f>
        <v>40.206622516556294</v>
      </c>
      <c r="P194">
        <f>VLOOKUP($A194,NIR_Algorithm_Cleaned!$A$2:$W$4887,19,FALSE)</f>
        <v>9.7899999999999991</v>
      </c>
      <c r="Q194">
        <f>VLOOKUP($A194,NIR_Algorithm_Cleaned!$A$2:$W$4887,20,FALSE)</f>
        <v>3.16</v>
      </c>
      <c r="R194">
        <f>VLOOKUP($A194,NIR_Algorithm_Cleaned!$A$2:$W$4887,21,FALSE)</f>
        <v>1.67</v>
      </c>
      <c r="S194">
        <f>VLOOKUP($A194,NIR_Algorithm_Cleaned!$A$2:$W$4887,22,FALSE)</f>
        <v>1.37</v>
      </c>
      <c r="T194">
        <f>VLOOKUP($A194,NIR_Algorithm_Cleaned!$A$2:$W$4887,23,FALSE)</f>
        <v>70.86</v>
      </c>
    </row>
    <row r="195" spans="1:20" s="10" customFormat="1" x14ac:dyDescent="0.2">
      <c r="A195" s="9" t="s">
        <v>1587</v>
      </c>
      <c r="B195" s="9" t="s">
        <v>4870</v>
      </c>
      <c r="C195" s="9" t="s">
        <v>5253</v>
      </c>
      <c r="D195" s="9">
        <f>VLOOKUP($A195,NIR_Algorithm_Cleaned!$A$2:$E$4887,3,FALSE)</f>
        <v>1</v>
      </c>
      <c r="E195" s="9">
        <f>VLOOKUP($A195,NIR_Algorithm_Cleaned!$A$2:$E$4887,4,FALSE)</f>
        <v>2</v>
      </c>
      <c r="F195" s="9">
        <f>VLOOKUP($A195,NIR_Algorithm_Cleaned!$A$2:$E$4887,5,FALSE)</f>
        <v>2</v>
      </c>
      <c r="G195" s="9" t="s">
        <v>4994</v>
      </c>
      <c r="H195" s="9">
        <v>4</v>
      </c>
      <c r="I195" s="9">
        <v>12.3</v>
      </c>
      <c r="J195" s="9" t="s">
        <v>4994</v>
      </c>
      <c r="K195" s="9">
        <v>7.2999999999999995E-2</v>
      </c>
      <c r="L195" s="9" t="s">
        <v>5343</v>
      </c>
      <c r="M195" s="9">
        <v>11</v>
      </c>
      <c r="N195" s="9">
        <v>0.50834451901566002</v>
      </c>
      <c r="O195" s="9">
        <f t="shared" si="3"/>
        <v>39.834451901566005</v>
      </c>
      <c r="P195" s="10">
        <f>VLOOKUP($A195,NIR_Algorithm_Cleaned!$A$2:$W$4887,19,FALSE)</f>
        <v>10.08</v>
      </c>
      <c r="Q195" s="10">
        <f>VLOOKUP($A195,NIR_Algorithm_Cleaned!$A$2:$W$4887,20,FALSE)</f>
        <v>3.5</v>
      </c>
      <c r="R195" s="10">
        <f>VLOOKUP($A195,NIR_Algorithm_Cleaned!$A$2:$W$4887,21,FALSE)</f>
        <v>1.75</v>
      </c>
      <c r="S195" s="10">
        <f>VLOOKUP($A195,NIR_Algorithm_Cleaned!$A$2:$W$4887,22,FALSE)</f>
        <v>1.44</v>
      </c>
      <c r="T195" s="10">
        <f>VLOOKUP($A195,NIR_Algorithm_Cleaned!$A$2:$W$4887,23,FALSE)</f>
        <v>71.36</v>
      </c>
    </row>
    <row r="196" spans="1:20" x14ac:dyDescent="0.2">
      <c r="A196" s="6" t="s">
        <v>929</v>
      </c>
      <c r="B196" s="6" t="s">
        <v>4952</v>
      </c>
      <c r="C196" s="6" t="s">
        <v>5254</v>
      </c>
      <c r="D196" s="6">
        <f>VLOOKUP($A196,NIR_Algorithm_Cleaned!$A$2:$E$4887,3,FALSE)</f>
        <v>2</v>
      </c>
      <c r="E196" s="6">
        <f>VLOOKUP($A196,NIR_Algorithm_Cleaned!$A$2:$E$4887,4,FALSE)</f>
        <v>2</v>
      </c>
      <c r="F196" s="6">
        <f>VLOOKUP($A196,NIR_Algorithm_Cleaned!$A$2:$E$4887,5,FALSE)</f>
        <v>1</v>
      </c>
      <c r="G196" s="6" t="s">
        <v>4994</v>
      </c>
      <c r="H196" s="6">
        <v>3</v>
      </c>
      <c r="I196" s="6">
        <v>11.83</v>
      </c>
      <c r="J196" s="6" t="s">
        <v>5342</v>
      </c>
      <c r="K196" s="6">
        <v>8.9730807580000002E-2</v>
      </c>
      <c r="L196" s="6" t="s">
        <v>5341</v>
      </c>
      <c r="M196" s="6">
        <v>11.9</v>
      </c>
      <c r="N196" s="6">
        <v>0.39997419798744299</v>
      </c>
      <c r="O196" s="6">
        <f t="shared" si="3"/>
        <v>28.097419798744298</v>
      </c>
      <c r="P196">
        <f>VLOOKUP($A196,NIR_Algorithm_Cleaned!$A$2:$W$4887,19,FALSE)</f>
        <v>11.28</v>
      </c>
      <c r="Q196">
        <f>VLOOKUP($A196,NIR_Algorithm_Cleaned!$A$2:$W$4887,20,FALSE)</f>
        <v>5.26</v>
      </c>
      <c r="R196">
        <f>VLOOKUP($A196,NIR_Algorithm_Cleaned!$A$2:$W$4887,21,FALSE)</f>
        <v>1.32</v>
      </c>
      <c r="S196">
        <f>VLOOKUP($A196,NIR_Algorithm_Cleaned!$A$2:$W$4887,22,FALSE)</f>
        <v>1.49</v>
      </c>
      <c r="T196">
        <f>VLOOKUP($A196,NIR_Algorithm_Cleaned!$A$2:$W$4887,23,FALSE)</f>
        <v>72.06</v>
      </c>
    </row>
    <row r="197" spans="1:20" x14ac:dyDescent="0.2">
      <c r="A197" s="6" t="s">
        <v>929</v>
      </c>
      <c r="B197" s="6" t="s">
        <v>4952</v>
      </c>
      <c r="C197" s="6" t="s">
        <v>5254</v>
      </c>
      <c r="D197" s="6">
        <f>VLOOKUP($A197,NIR_Algorithm_Cleaned!$A$2:$E$4887,3,FALSE)</f>
        <v>2</v>
      </c>
      <c r="E197" s="6">
        <f>VLOOKUP($A197,NIR_Algorithm_Cleaned!$A$2:$E$4887,4,FALSE)</f>
        <v>2</v>
      </c>
      <c r="F197" s="6">
        <f>VLOOKUP($A197,NIR_Algorithm_Cleaned!$A$2:$E$4887,5,FALSE)</f>
        <v>1</v>
      </c>
      <c r="G197" s="6" t="s">
        <v>5342</v>
      </c>
      <c r="H197" s="6">
        <v>1</v>
      </c>
      <c r="I197" s="6">
        <v>11.72</v>
      </c>
      <c r="J197" s="6" t="s">
        <v>4994</v>
      </c>
      <c r="K197" s="6">
        <v>9.5712861420000003E-2</v>
      </c>
      <c r="L197" s="6" t="s">
        <v>5341</v>
      </c>
      <c r="M197" s="6">
        <v>11.9</v>
      </c>
      <c r="N197" s="6">
        <v>0.39333333333333298</v>
      </c>
      <c r="O197" s="6">
        <f t="shared" si="3"/>
        <v>27.433333333333302</v>
      </c>
      <c r="P197">
        <f>VLOOKUP($A197,NIR_Algorithm_Cleaned!$A$2:$W$4887,19,FALSE)</f>
        <v>11.28</v>
      </c>
      <c r="Q197">
        <f>VLOOKUP($A197,NIR_Algorithm_Cleaned!$A$2:$W$4887,20,FALSE)</f>
        <v>5.26</v>
      </c>
      <c r="R197">
        <f>VLOOKUP($A197,NIR_Algorithm_Cleaned!$A$2:$W$4887,21,FALSE)</f>
        <v>1.32</v>
      </c>
      <c r="S197">
        <f>VLOOKUP($A197,NIR_Algorithm_Cleaned!$A$2:$W$4887,22,FALSE)</f>
        <v>1.49</v>
      </c>
      <c r="T197">
        <f>VLOOKUP($A197,NIR_Algorithm_Cleaned!$A$2:$W$4887,23,FALSE)</f>
        <v>72.06</v>
      </c>
    </row>
    <row r="198" spans="1:20" x14ac:dyDescent="0.2">
      <c r="A198" s="6" t="s">
        <v>1668</v>
      </c>
      <c r="B198" s="6" t="s">
        <v>4952</v>
      </c>
      <c r="C198" s="6" t="s">
        <v>5254</v>
      </c>
      <c r="D198" s="6">
        <f>VLOOKUP($A198,NIR_Algorithm_Cleaned!$A$2:$E$4887,3,FALSE)</f>
        <v>2</v>
      </c>
      <c r="E198" s="6">
        <f>VLOOKUP($A198,NIR_Algorithm_Cleaned!$A$2:$E$4887,4,FALSE)</f>
        <v>1</v>
      </c>
      <c r="F198" s="6">
        <f>VLOOKUP($A198,NIR_Algorithm_Cleaned!$A$2:$E$4887,5,FALSE)</f>
        <v>2</v>
      </c>
      <c r="G198" s="6" t="s">
        <v>5342</v>
      </c>
      <c r="H198" s="6">
        <v>2</v>
      </c>
      <c r="I198" s="6">
        <v>12.22</v>
      </c>
      <c r="J198" s="6" t="s">
        <v>5342</v>
      </c>
      <c r="K198" s="6">
        <v>0.09</v>
      </c>
      <c r="L198" s="6" t="s">
        <v>5343</v>
      </c>
      <c r="M198" s="6">
        <v>10</v>
      </c>
      <c r="N198" s="6">
        <v>0.42138702460850103</v>
      </c>
      <c r="O198" s="6">
        <f t="shared" si="3"/>
        <v>32.138702460850105</v>
      </c>
      <c r="P198">
        <f>VLOOKUP($A198,NIR_Algorithm_Cleaned!$A$2:$W$4887,19,FALSE)</f>
        <v>10.65</v>
      </c>
      <c r="Q198">
        <f>VLOOKUP($A198,NIR_Algorithm_Cleaned!$A$2:$W$4887,20,FALSE)</f>
        <v>5.09</v>
      </c>
      <c r="R198">
        <f>VLOOKUP($A198,NIR_Algorithm_Cleaned!$A$2:$W$4887,21,FALSE)</f>
        <v>1.61</v>
      </c>
      <c r="S198">
        <f>VLOOKUP($A198,NIR_Algorithm_Cleaned!$A$2:$W$4887,22,FALSE)</f>
        <v>1.44</v>
      </c>
      <c r="T198">
        <f>VLOOKUP($A198,NIR_Algorithm_Cleaned!$A$2:$W$4887,23,FALSE)</f>
        <v>69.739999999999995</v>
      </c>
    </row>
    <row r="199" spans="1:20" x14ac:dyDescent="0.2">
      <c r="A199" s="6" t="s">
        <v>1668</v>
      </c>
      <c r="B199" s="6" t="s">
        <v>4952</v>
      </c>
      <c r="C199" s="6" t="s">
        <v>5254</v>
      </c>
      <c r="D199" s="6">
        <f>VLOOKUP($A199,NIR_Algorithm_Cleaned!$A$2:$E$4887,3,FALSE)</f>
        <v>2</v>
      </c>
      <c r="E199" s="6">
        <f>VLOOKUP($A199,NIR_Algorithm_Cleaned!$A$2:$E$4887,4,FALSE)</f>
        <v>1</v>
      </c>
      <c r="F199" s="6">
        <f>VLOOKUP($A199,NIR_Algorithm_Cleaned!$A$2:$E$4887,5,FALSE)</f>
        <v>2</v>
      </c>
      <c r="G199" s="6" t="s">
        <v>5342</v>
      </c>
      <c r="H199" s="6">
        <v>4</v>
      </c>
      <c r="I199" s="6">
        <v>12.3</v>
      </c>
      <c r="J199" s="6" t="s">
        <v>5342</v>
      </c>
      <c r="K199" s="6">
        <v>8.8999999999999996E-2</v>
      </c>
      <c r="L199" s="6" t="s">
        <v>5343</v>
      </c>
      <c r="M199" s="6">
        <v>11</v>
      </c>
      <c r="N199" s="6">
        <v>0.421920529801324</v>
      </c>
      <c r="O199" s="6">
        <f t="shared" si="3"/>
        <v>31.192052980132402</v>
      </c>
      <c r="P199">
        <f>VLOOKUP($A199,NIR_Algorithm_Cleaned!$A$2:$W$4887,19,FALSE)</f>
        <v>10.65</v>
      </c>
      <c r="Q199">
        <f>VLOOKUP($A199,NIR_Algorithm_Cleaned!$A$2:$W$4887,20,FALSE)</f>
        <v>5.09</v>
      </c>
      <c r="R199">
        <f>VLOOKUP($A199,NIR_Algorithm_Cleaned!$A$2:$W$4887,21,FALSE)</f>
        <v>1.61</v>
      </c>
      <c r="S199">
        <f>VLOOKUP($A199,NIR_Algorithm_Cleaned!$A$2:$W$4887,22,FALSE)</f>
        <v>1.44</v>
      </c>
      <c r="T199">
        <f>VLOOKUP($A199,NIR_Algorithm_Cleaned!$A$2:$W$4887,23,FALSE)</f>
        <v>69.739999999999995</v>
      </c>
    </row>
    <row r="200" spans="1:20" x14ac:dyDescent="0.2">
      <c r="A200" s="6" t="s">
        <v>1198</v>
      </c>
      <c r="B200" s="6" t="s">
        <v>4952</v>
      </c>
      <c r="C200" s="6" t="s">
        <v>5254</v>
      </c>
      <c r="D200" s="6">
        <f>VLOOKUP($A200,NIR_Algorithm_Cleaned!$A$2:$E$4887,3,FALSE)</f>
        <v>2</v>
      </c>
      <c r="E200" s="6">
        <f>VLOOKUP($A200,NIR_Algorithm_Cleaned!$A$2:$E$4887,4,FALSE)</f>
        <v>2</v>
      </c>
      <c r="F200" s="6">
        <f>VLOOKUP($A200,NIR_Algorithm_Cleaned!$A$2:$E$4887,5,FALSE)</f>
        <v>2</v>
      </c>
      <c r="G200" s="6" t="s">
        <v>5342</v>
      </c>
      <c r="H200" s="6">
        <v>4</v>
      </c>
      <c r="I200" s="6">
        <v>12.32</v>
      </c>
      <c r="J200" s="6" t="s">
        <v>5342</v>
      </c>
      <c r="K200" s="6">
        <v>0.09</v>
      </c>
      <c r="L200" s="6" t="s">
        <v>5343</v>
      </c>
      <c r="M200" s="6">
        <v>7.9</v>
      </c>
      <c r="N200" s="6">
        <v>0.43187036382903599</v>
      </c>
      <c r="O200" s="6">
        <f t="shared" si="3"/>
        <v>35.287036382903601</v>
      </c>
      <c r="P200">
        <f>VLOOKUP($A200,NIR_Algorithm_Cleaned!$A$2:$W$4887,19,FALSE)</f>
        <v>11.48</v>
      </c>
      <c r="Q200">
        <f>VLOOKUP($A200,NIR_Algorithm_Cleaned!$A$2:$W$4887,20,FALSE)</f>
        <v>4.7699999999999996</v>
      </c>
      <c r="R200">
        <f>VLOOKUP($A200,NIR_Algorithm_Cleaned!$A$2:$W$4887,21,FALSE)</f>
        <v>1.42</v>
      </c>
      <c r="S200">
        <f>VLOOKUP($A200,NIR_Algorithm_Cleaned!$A$2:$W$4887,22,FALSE)</f>
        <v>1.43</v>
      </c>
      <c r="T200">
        <f>VLOOKUP($A200,NIR_Algorithm_Cleaned!$A$2:$W$4887,23,FALSE)</f>
        <v>71.23</v>
      </c>
    </row>
    <row r="201" spans="1:20" x14ac:dyDescent="0.2">
      <c r="A201" s="6" t="s">
        <v>1198</v>
      </c>
      <c r="B201" s="6" t="s">
        <v>4952</v>
      </c>
      <c r="C201" s="6" t="s">
        <v>5254</v>
      </c>
      <c r="D201" s="6">
        <f>VLOOKUP($A201,NIR_Algorithm_Cleaned!$A$2:$E$4887,3,FALSE)</f>
        <v>2</v>
      </c>
      <c r="E201" s="6">
        <f>VLOOKUP($A201,NIR_Algorithm_Cleaned!$A$2:$E$4887,4,FALSE)</f>
        <v>2</v>
      </c>
      <c r="F201" s="6">
        <f>VLOOKUP($A201,NIR_Algorithm_Cleaned!$A$2:$E$4887,5,FALSE)</f>
        <v>2</v>
      </c>
      <c r="G201" s="6" t="s">
        <v>4994</v>
      </c>
      <c r="H201" s="6">
        <v>3</v>
      </c>
      <c r="I201" s="6">
        <v>12.34</v>
      </c>
      <c r="J201" s="6" t="s">
        <v>5342</v>
      </c>
      <c r="K201" s="6">
        <v>9.0090090090000005E-2</v>
      </c>
      <c r="L201" s="6" t="s">
        <v>5343</v>
      </c>
      <c r="M201" s="6">
        <v>12.3</v>
      </c>
      <c r="N201" s="6">
        <v>0.40467561521252798</v>
      </c>
      <c r="O201" s="6">
        <f t="shared" si="3"/>
        <v>28.167561521252797</v>
      </c>
      <c r="P201">
        <f>VLOOKUP($A201,NIR_Algorithm_Cleaned!$A$2:$W$4887,19,FALSE)</f>
        <v>11.48</v>
      </c>
      <c r="Q201">
        <f>VLOOKUP($A201,NIR_Algorithm_Cleaned!$A$2:$W$4887,20,FALSE)</f>
        <v>4.7699999999999996</v>
      </c>
      <c r="R201">
        <f>VLOOKUP($A201,NIR_Algorithm_Cleaned!$A$2:$W$4887,21,FALSE)</f>
        <v>1.42</v>
      </c>
      <c r="S201">
        <f>VLOOKUP($A201,NIR_Algorithm_Cleaned!$A$2:$W$4887,22,FALSE)</f>
        <v>1.43</v>
      </c>
      <c r="T201">
        <f>VLOOKUP($A201,NIR_Algorithm_Cleaned!$A$2:$W$4887,23,FALSE)</f>
        <v>71.23</v>
      </c>
    </row>
    <row r="202" spans="1:20" x14ac:dyDescent="0.2">
      <c r="A202" s="6" t="s">
        <v>128</v>
      </c>
      <c r="B202" s="6" t="s">
        <v>4727</v>
      </c>
      <c r="C202" s="6" t="s">
        <v>5255</v>
      </c>
      <c r="D202" s="6">
        <f>VLOOKUP($A202,NIR_Algorithm_Cleaned!$A$2:$E$4887,3,FALSE)</f>
        <v>1</v>
      </c>
      <c r="E202" s="6">
        <f>VLOOKUP($A202,NIR_Algorithm_Cleaned!$A$2:$E$4887,4,FALSE)</f>
        <v>1</v>
      </c>
      <c r="F202" s="6">
        <f>VLOOKUP($A202,NIR_Algorithm_Cleaned!$A$2:$E$4887,5,FALSE)</f>
        <v>1</v>
      </c>
      <c r="G202" s="6" t="s">
        <v>4994</v>
      </c>
      <c r="H202" s="6">
        <v>2</v>
      </c>
      <c r="I202" s="6">
        <v>11.98</v>
      </c>
      <c r="J202" s="6" t="s">
        <v>5342</v>
      </c>
      <c r="K202" s="6">
        <v>7.3852295410000005E-2</v>
      </c>
      <c r="L202" s="6" t="s">
        <v>5341</v>
      </c>
      <c r="M202" s="6">
        <v>9.9</v>
      </c>
      <c r="N202" s="6">
        <v>0.44444444444444398</v>
      </c>
      <c r="O202" s="6">
        <f t="shared" si="3"/>
        <v>34.544444444444402</v>
      </c>
      <c r="P202">
        <f>VLOOKUP($A202,NIR_Algorithm_Cleaned!$A$2:$W$4887,19,FALSE)</f>
        <v>14.45</v>
      </c>
      <c r="Q202">
        <f>VLOOKUP($A202,NIR_Algorithm_Cleaned!$A$2:$W$4887,20,FALSE)</f>
        <v>3.66</v>
      </c>
      <c r="R202">
        <f>VLOOKUP($A202,NIR_Algorithm_Cleaned!$A$2:$W$4887,21,FALSE)</f>
        <v>1.59</v>
      </c>
      <c r="S202">
        <f>VLOOKUP($A202,NIR_Algorithm_Cleaned!$A$2:$W$4887,22,FALSE)</f>
        <v>1.54</v>
      </c>
      <c r="T202">
        <f>VLOOKUP($A202,NIR_Algorithm_Cleaned!$A$2:$W$4887,23,FALSE)</f>
        <v>73.12</v>
      </c>
    </row>
    <row r="203" spans="1:20" x14ac:dyDescent="0.2">
      <c r="A203" s="6" t="s">
        <v>128</v>
      </c>
      <c r="B203" s="6" t="s">
        <v>4727</v>
      </c>
      <c r="C203" s="6" t="s">
        <v>5255</v>
      </c>
      <c r="D203" s="6">
        <f>VLOOKUP($A203,NIR_Algorithm_Cleaned!$A$2:$E$4887,3,FALSE)</f>
        <v>1</v>
      </c>
      <c r="E203" s="6">
        <f>VLOOKUP($A203,NIR_Algorithm_Cleaned!$A$2:$E$4887,4,FALSE)</f>
        <v>1</v>
      </c>
      <c r="F203" s="6">
        <f>VLOOKUP($A203,NIR_Algorithm_Cleaned!$A$2:$E$4887,5,FALSE)</f>
        <v>1</v>
      </c>
      <c r="G203" s="6" t="s">
        <v>4994</v>
      </c>
      <c r="H203" s="6">
        <v>1</v>
      </c>
      <c r="I203" s="6">
        <v>12.3</v>
      </c>
      <c r="J203" s="6" t="s">
        <v>5342</v>
      </c>
      <c r="K203" s="6">
        <v>0.08</v>
      </c>
      <c r="L203" s="6" t="s">
        <v>5341</v>
      </c>
      <c r="M203" s="6">
        <v>12.6</v>
      </c>
      <c r="N203" s="6">
        <v>0.422222222222222</v>
      </c>
      <c r="O203" s="6">
        <f t="shared" si="3"/>
        <v>29.622222222222199</v>
      </c>
      <c r="P203">
        <f>VLOOKUP($A203,NIR_Algorithm_Cleaned!$A$2:$W$4887,19,FALSE)</f>
        <v>14.45</v>
      </c>
      <c r="Q203">
        <f>VLOOKUP($A203,NIR_Algorithm_Cleaned!$A$2:$W$4887,20,FALSE)</f>
        <v>3.66</v>
      </c>
      <c r="R203">
        <f>VLOOKUP($A203,NIR_Algorithm_Cleaned!$A$2:$W$4887,21,FALSE)</f>
        <v>1.59</v>
      </c>
      <c r="S203">
        <f>VLOOKUP($A203,NIR_Algorithm_Cleaned!$A$2:$W$4887,22,FALSE)</f>
        <v>1.54</v>
      </c>
      <c r="T203">
        <f>VLOOKUP($A203,NIR_Algorithm_Cleaned!$A$2:$W$4887,23,FALSE)</f>
        <v>73.12</v>
      </c>
    </row>
    <row r="204" spans="1:20" x14ac:dyDescent="0.2">
      <c r="A204" s="6" t="s">
        <v>179</v>
      </c>
      <c r="B204" s="6" t="s">
        <v>4727</v>
      </c>
      <c r="C204" s="6" t="s">
        <v>5255</v>
      </c>
      <c r="D204" s="6">
        <f>VLOOKUP($A204,NIR_Algorithm_Cleaned!$A$2:$E$4887,3,FALSE)</f>
        <v>1</v>
      </c>
      <c r="E204" s="6">
        <f>VLOOKUP($A204,NIR_Algorithm_Cleaned!$A$2:$E$4887,4,FALSE)</f>
        <v>2</v>
      </c>
      <c r="F204" s="6">
        <f>VLOOKUP($A204,NIR_Algorithm_Cleaned!$A$2:$E$4887,5,FALSE)</f>
        <v>1</v>
      </c>
      <c r="G204" s="6" t="s">
        <v>4994</v>
      </c>
      <c r="H204" s="6">
        <v>3</v>
      </c>
      <c r="I204" s="6">
        <v>11.96</v>
      </c>
      <c r="J204" s="6" t="s">
        <v>5342</v>
      </c>
      <c r="K204" s="6">
        <v>7.6999999999999999E-2</v>
      </c>
      <c r="L204" s="6" t="s">
        <v>5341</v>
      </c>
      <c r="M204" s="6">
        <v>10.8</v>
      </c>
      <c r="N204" s="6">
        <v>0.42527593818984499</v>
      </c>
      <c r="O204" s="6">
        <f t="shared" si="3"/>
        <v>31.727593818984499</v>
      </c>
      <c r="P204">
        <f>VLOOKUP($A204,NIR_Algorithm_Cleaned!$A$2:$W$4887,19,FALSE)</f>
        <v>13.45</v>
      </c>
      <c r="Q204">
        <f>VLOOKUP($A204,NIR_Algorithm_Cleaned!$A$2:$W$4887,20,FALSE)</f>
        <v>4.3600000000000003</v>
      </c>
      <c r="R204">
        <f>VLOOKUP($A204,NIR_Algorithm_Cleaned!$A$2:$W$4887,21,FALSE)</f>
        <v>1.56</v>
      </c>
      <c r="S204">
        <f>VLOOKUP($A204,NIR_Algorithm_Cleaned!$A$2:$W$4887,22,FALSE)</f>
        <v>1.54</v>
      </c>
      <c r="T204">
        <f>VLOOKUP($A204,NIR_Algorithm_Cleaned!$A$2:$W$4887,23,FALSE)</f>
        <v>71.89</v>
      </c>
    </row>
    <row r="205" spans="1:20" x14ac:dyDescent="0.2">
      <c r="A205" s="6" t="s">
        <v>179</v>
      </c>
      <c r="B205" s="6" t="s">
        <v>4727</v>
      </c>
      <c r="C205" s="6" t="s">
        <v>5255</v>
      </c>
      <c r="D205" s="6">
        <f>VLOOKUP($A205,NIR_Algorithm_Cleaned!$A$2:$E$4887,3,FALSE)</f>
        <v>1</v>
      </c>
      <c r="E205" s="6">
        <f>VLOOKUP($A205,NIR_Algorithm_Cleaned!$A$2:$E$4887,4,FALSE)</f>
        <v>2</v>
      </c>
      <c r="F205" s="6">
        <f>VLOOKUP($A205,NIR_Algorithm_Cleaned!$A$2:$E$4887,5,FALSE)</f>
        <v>1</v>
      </c>
      <c r="G205" s="6" t="s">
        <v>5342</v>
      </c>
      <c r="H205" s="6">
        <v>4</v>
      </c>
      <c r="I205" s="6">
        <v>11.9</v>
      </c>
      <c r="J205" s="6" t="s">
        <v>5342</v>
      </c>
      <c r="K205" s="6">
        <v>7.692307692E-2</v>
      </c>
      <c r="L205" s="6" t="s">
        <v>5341</v>
      </c>
      <c r="M205" s="6">
        <v>11.8</v>
      </c>
      <c r="N205" s="6">
        <v>0.43139097744360899</v>
      </c>
      <c r="O205" s="6">
        <f t="shared" si="3"/>
        <v>31.339097744360895</v>
      </c>
      <c r="P205">
        <f>VLOOKUP($A205,NIR_Algorithm_Cleaned!$A$2:$W$4887,19,FALSE)</f>
        <v>13.45</v>
      </c>
      <c r="Q205">
        <f>VLOOKUP($A205,NIR_Algorithm_Cleaned!$A$2:$W$4887,20,FALSE)</f>
        <v>4.3600000000000003</v>
      </c>
      <c r="R205">
        <f>VLOOKUP($A205,NIR_Algorithm_Cleaned!$A$2:$W$4887,21,FALSE)</f>
        <v>1.56</v>
      </c>
      <c r="S205">
        <f>VLOOKUP($A205,NIR_Algorithm_Cleaned!$A$2:$W$4887,22,FALSE)</f>
        <v>1.54</v>
      </c>
      <c r="T205">
        <f>VLOOKUP($A205,NIR_Algorithm_Cleaned!$A$2:$W$4887,23,FALSE)</f>
        <v>71.89</v>
      </c>
    </row>
    <row r="206" spans="1:20" x14ac:dyDescent="0.2">
      <c r="A206" s="6" t="s">
        <v>1072</v>
      </c>
      <c r="B206" s="6" t="s">
        <v>4727</v>
      </c>
      <c r="C206" s="6" t="s">
        <v>5255</v>
      </c>
      <c r="D206" s="6">
        <f>VLOOKUP($A206,NIR_Algorithm_Cleaned!$A$2:$E$4887,3,FALSE)</f>
        <v>1</v>
      </c>
      <c r="E206" s="6">
        <f>VLOOKUP($A206,NIR_Algorithm_Cleaned!$A$2:$E$4887,4,FALSE)</f>
        <v>2</v>
      </c>
      <c r="F206" s="6">
        <f>VLOOKUP($A206,NIR_Algorithm_Cleaned!$A$2:$E$4887,5,FALSE)</f>
        <v>2</v>
      </c>
      <c r="G206" s="6" t="s">
        <v>4994</v>
      </c>
      <c r="H206" s="6">
        <v>2</v>
      </c>
      <c r="I206" s="6">
        <v>12.26</v>
      </c>
      <c r="J206" s="6" t="s">
        <v>4994</v>
      </c>
      <c r="K206" s="6">
        <v>7.9000000000000001E-2</v>
      </c>
      <c r="L206" s="6" t="s">
        <v>5343</v>
      </c>
      <c r="M206" s="6">
        <v>7</v>
      </c>
      <c r="N206" s="6">
        <v>0.47350877192982499</v>
      </c>
      <c r="O206" s="6">
        <f t="shared" si="3"/>
        <v>40.350877192982502</v>
      </c>
      <c r="P206">
        <f>VLOOKUP($A206,NIR_Algorithm_Cleaned!$A$2:$W$4887,19,FALSE)</f>
        <v>12.28</v>
      </c>
      <c r="Q206">
        <f>VLOOKUP($A206,NIR_Algorithm_Cleaned!$A$2:$W$4887,20,FALSE)</f>
        <v>4.29</v>
      </c>
      <c r="R206">
        <f>VLOOKUP($A206,NIR_Algorithm_Cleaned!$A$2:$W$4887,21,FALSE)</f>
        <v>1.25</v>
      </c>
      <c r="S206">
        <f>VLOOKUP($A206,NIR_Algorithm_Cleaned!$A$2:$W$4887,22,FALSE)</f>
        <v>1.46</v>
      </c>
      <c r="T206">
        <f>VLOOKUP($A206,NIR_Algorithm_Cleaned!$A$2:$W$4887,23,FALSE)</f>
        <v>70.91</v>
      </c>
    </row>
    <row r="207" spans="1:20" x14ac:dyDescent="0.2">
      <c r="A207" s="6" t="s">
        <v>1072</v>
      </c>
      <c r="B207" s="6" t="s">
        <v>4727</v>
      </c>
      <c r="C207" s="6" t="s">
        <v>5255</v>
      </c>
      <c r="D207" s="6">
        <f>VLOOKUP($A207,NIR_Algorithm_Cleaned!$A$2:$E$4887,3,FALSE)</f>
        <v>1</v>
      </c>
      <c r="E207" s="6">
        <f>VLOOKUP($A207,NIR_Algorithm_Cleaned!$A$2:$E$4887,4,FALSE)</f>
        <v>2</v>
      </c>
      <c r="F207" s="6">
        <f>VLOOKUP($A207,NIR_Algorithm_Cleaned!$A$2:$E$4887,5,FALSE)</f>
        <v>2</v>
      </c>
      <c r="G207" s="6" t="s">
        <v>5342</v>
      </c>
      <c r="H207" s="6">
        <v>3</v>
      </c>
      <c r="I207" s="6">
        <v>12.2</v>
      </c>
      <c r="J207" s="6" t="s">
        <v>5342</v>
      </c>
      <c r="K207" s="6">
        <v>7.3999999999999996E-2</v>
      </c>
      <c r="L207" s="6" t="s">
        <v>5343</v>
      </c>
      <c r="M207" s="6">
        <v>7.3</v>
      </c>
      <c r="N207" s="6">
        <v>0.46209150326797399</v>
      </c>
      <c r="O207" s="6">
        <f t="shared" si="3"/>
        <v>38.909150326797402</v>
      </c>
      <c r="P207">
        <f>VLOOKUP($A207,NIR_Algorithm_Cleaned!$A$2:$W$4887,19,FALSE)</f>
        <v>12.28</v>
      </c>
      <c r="Q207">
        <f>VLOOKUP($A207,NIR_Algorithm_Cleaned!$A$2:$W$4887,20,FALSE)</f>
        <v>4.29</v>
      </c>
      <c r="R207">
        <f>VLOOKUP($A207,NIR_Algorithm_Cleaned!$A$2:$W$4887,21,FALSE)</f>
        <v>1.25</v>
      </c>
      <c r="S207">
        <f>VLOOKUP($A207,NIR_Algorithm_Cleaned!$A$2:$W$4887,22,FALSE)</f>
        <v>1.46</v>
      </c>
      <c r="T207">
        <f>VLOOKUP($A207,NIR_Algorithm_Cleaned!$A$2:$W$4887,23,FALSE)</f>
        <v>70.91</v>
      </c>
    </row>
    <row r="208" spans="1:20" x14ac:dyDescent="0.2">
      <c r="A208" s="6" t="s">
        <v>171</v>
      </c>
      <c r="B208" s="6" t="s">
        <v>4964</v>
      </c>
      <c r="C208" s="6" t="s">
        <v>5256</v>
      </c>
      <c r="D208" s="6">
        <f>VLOOKUP($A208,NIR_Algorithm_Cleaned!$A$2:$E$4887,3,FALSE)</f>
        <v>2</v>
      </c>
      <c r="E208" s="6">
        <f>VLOOKUP($A208,NIR_Algorithm_Cleaned!$A$2:$E$4887,4,FALSE)</f>
        <v>1</v>
      </c>
      <c r="F208" s="6">
        <f>VLOOKUP($A208,NIR_Algorithm_Cleaned!$A$2:$E$4887,5,FALSE)</f>
        <v>1</v>
      </c>
      <c r="G208" s="6" t="s">
        <v>4994</v>
      </c>
      <c r="H208" s="6">
        <v>3</v>
      </c>
      <c r="I208" s="6">
        <v>12.27</v>
      </c>
      <c r="J208" s="6" t="s">
        <v>4994</v>
      </c>
      <c r="K208" s="6">
        <v>5.8999999999999997E-2</v>
      </c>
      <c r="L208" s="6" t="s">
        <v>5341</v>
      </c>
      <c r="M208" s="6">
        <v>13.5</v>
      </c>
      <c r="N208" s="6">
        <v>0.39932432432432402</v>
      </c>
      <c r="O208" s="6">
        <f t="shared" si="3"/>
        <v>26.4324324324324</v>
      </c>
      <c r="P208">
        <f>VLOOKUP($A208,NIR_Algorithm_Cleaned!$A$2:$W$4887,19,FALSE)</f>
        <v>11.56</v>
      </c>
      <c r="Q208">
        <f>VLOOKUP($A208,NIR_Algorithm_Cleaned!$A$2:$W$4887,20,FALSE)</f>
        <v>4.84</v>
      </c>
      <c r="R208">
        <f>VLOOKUP($A208,NIR_Algorithm_Cleaned!$A$2:$W$4887,21,FALSE)</f>
        <v>1.68</v>
      </c>
      <c r="S208">
        <f>VLOOKUP($A208,NIR_Algorithm_Cleaned!$A$2:$W$4887,22,FALSE)</f>
        <v>1.44</v>
      </c>
      <c r="T208">
        <f>VLOOKUP($A208,NIR_Algorithm_Cleaned!$A$2:$W$4887,23,FALSE)</f>
        <v>72.260000000000005</v>
      </c>
    </row>
    <row r="209" spans="1:20" x14ac:dyDescent="0.2">
      <c r="A209" s="6" t="s">
        <v>171</v>
      </c>
      <c r="B209" s="6" t="s">
        <v>4964</v>
      </c>
      <c r="C209" s="6" t="s">
        <v>5256</v>
      </c>
      <c r="D209" s="6">
        <f>VLOOKUP($A209,NIR_Algorithm_Cleaned!$A$2:$E$4887,3,FALSE)</f>
        <v>2</v>
      </c>
      <c r="E209" s="6">
        <f>VLOOKUP($A209,NIR_Algorithm_Cleaned!$A$2:$E$4887,4,FALSE)</f>
        <v>1</v>
      </c>
      <c r="F209" s="6">
        <f>VLOOKUP($A209,NIR_Algorithm_Cleaned!$A$2:$E$4887,5,FALSE)</f>
        <v>1</v>
      </c>
      <c r="G209" s="6" t="s">
        <v>4994</v>
      </c>
      <c r="H209" s="6">
        <v>2</v>
      </c>
      <c r="I209" s="6">
        <v>12.32</v>
      </c>
      <c r="J209" s="6" t="s">
        <v>4994</v>
      </c>
      <c r="K209" s="6">
        <v>9.2907092910000003E-2</v>
      </c>
      <c r="L209" s="6" t="s">
        <v>5341</v>
      </c>
      <c r="M209" s="6">
        <v>12.7</v>
      </c>
      <c r="N209" s="6">
        <v>0.39070930385577002</v>
      </c>
      <c r="O209" s="6">
        <f t="shared" si="3"/>
        <v>26.370930385577001</v>
      </c>
      <c r="P209">
        <f>VLOOKUP($A209,NIR_Algorithm_Cleaned!$A$2:$W$4887,19,FALSE)</f>
        <v>11.56</v>
      </c>
      <c r="Q209">
        <f>VLOOKUP($A209,NIR_Algorithm_Cleaned!$A$2:$W$4887,20,FALSE)</f>
        <v>4.84</v>
      </c>
      <c r="R209">
        <f>VLOOKUP($A209,NIR_Algorithm_Cleaned!$A$2:$W$4887,21,FALSE)</f>
        <v>1.68</v>
      </c>
      <c r="S209">
        <f>VLOOKUP($A209,NIR_Algorithm_Cleaned!$A$2:$W$4887,22,FALSE)</f>
        <v>1.44</v>
      </c>
      <c r="T209">
        <f>VLOOKUP($A209,NIR_Algorithm_Cleaned!$A$2:$W$4887,23,FALSE)</f>
        <v>72.260000000000005</v>
      </c>
    </row>
    <row r="210" spans="1:20" x14ac:dyDescent="0.2">
      <c r="A210" s="6" t="s">
        <v>815</v>
      </c>
      <c r="B210" s="6" t="s">
        <v>4964</v>
      </c>
      <c r="C210" s="6" t="s">
        <v>5256</v>
      </c>
      <c r="D210" s="6">
        <f>VLOOKUP($A210,NIR_Algorithm_Cleaned!$A$2:$E$4887,3,FALSE)</f>
        <v>2</v>
      </c>
      <c r="E210" s="6">
        <f>VLOOKUP($A210,NIR_Algorithm_Cleaned!$A$2:$E$4887,4,FALSE)</f>
        <v>2</v>
      </c>
      <c r="F210" s="6">
        <f>VLOOKUP($A210,NIR_Algorithm_Cleaned!$A$2:$E$4887,5,FALSE)</f>
        <v>1</v>
      </c>
      <c r="G210" s="6" t="s">
        <v>4994</v>
      </c>
      <c r="H210" s="6">
        <v>4</v>
      </c>
      <c r="I210" s="6">
        <v>11.92</v>
      </c>
      <c r="J210" s="6" t="s">
        <v>4994</v>
      </c>
      <c r="K210" s="6">
        <v>9.1908091910000003E-2</v>
      </c>
      <c r="L210" s="6" t="s">
        <v>5341</v>
      </c>
      <c r="M210" s="6">
        <v>12.2</v>
      </c>
      <c r="N210" s="6">
        <v>0.393480691493937</v>
      </c>
      <c r="O210" s="6">
        <f t="shared" si="3"/>
        <v>27.148069149393702</v>
      </c>
      <c r="P210">
        <f>VLOOKUP($A210,NIR_Algorithm_Cleaned!$A$2:$W$4887,19,FALSE)</f>
        <v>9.93</v>
      </c>
      <c r="Q210">
        <f>VLOOKUP($A210,NIR_Algorithm_Cleaned!$A$2:$W$4887,20,FALSE)</f>
        <v>4.13</v>
      </c>
      <c r="R210">
        <f>VLOOKUP($A210,NIR_Algorithm_Cleaned!$A$2:$W$4887,21,FALSE)</f>
        <v>1.35</v>
      </c>
      <c r="S210">
        <f>VLOOKUP($A210,NIR_Algorithm_Cleaned!$A$2:$W$4887,22,FALSE)</f>
        <v>1.34</v>
      </c>
      <c r="T210">
        <f>VLOOKUP($A210,NIR_Algorithm_Cleaned!$A$2:$W$4887,23,FALSE)</f>
        <v>71.11</v>
      </c>
    </row>
    <row r="211" spans="1:20" x14ac:dyDescent="0.2">
      <c r="A211" s="6" t="s">
        <v>815</v>
      </c>
      <c r="B211" s="6" t="s">
        <v>4964</v>
      </c>
      <c r="C211" s="6" t="s">
        <v>5256</v>
      </c>
      <c r="D211" s="6">
        <f>VLOOKUP($A211,NIR_Algorithm_Cleaned!$A$2:$E$4887,3,FALSE)</f>
        <v>2</v>
      </c>
      <c r="E211" s="6">
        <f>VLOOKUP($A211,NIR_Algorithm_Cleaned!$A$2:$E$4887,4,FALSE)</f>
        <v>2</v>
      </c>
      <c r="F211" s="6">
        <f>VLOOKUP($A211,NIR_Algorithm_Cleaned!$A$2:$E$4887,5,FALSE)</f>
        <v>1</v>
      </c>
      <c r="G211" s="6" t="s">
        <v>5342</v>
      </c>
      <c r="H211" s="6">
        <v>3</v>
      </c>
      <c r="I211" s="6">
        <v>12.3</v>
      </c>
      <c r="J211" s="6" t="s">
        <v>4994</v>
      </c>
      <c r="K211" s="6">
        <v>8.6999999999999994E-2</v>
      </c>
      <c r="L211" s="6" t="s">
        <v>5341</v>
      </c>
      <c r="M211" s="6">
        <v>13.2</v>
      </c>
      <c r="N211" s="6">
        <v>0.37</v>
      </c>
      <c r="O211" s="6">
        <f t="shared" si="3"/>
        <v>23.8</v>
      </c>
      <c r="P211">
        <f>VLOOKUP($A211,NIR_Algorithm_Cleaned!$A$2:$W$4887,19,FALSE)</f>
        <v>9.93</v>
      </c>
      <c r="Q211">
        <f>VLOOKUP($A211,NIR_Algorithm_Cleaned!$A$2:$W$4887,20,FALSE)</f>
        <v>4.13</v>
      </c>
      <c r="R211">
        <f>VLOOKUP($A211,NIR_Algorithm_Cleaned!$A$2:$W$4887,21,FALSE)</f>
        <v>1.35</v>
      </c>
      <c r="S211">
        <f>VLOOKUP($A211,NIR_Algorithm_Cleaned!$A$2:$W$4887,22,FALSE)</f>
        <v>1.34</v>
      </c>
      <c r="T211">
        <f>VLOOKUP($A211,NIR_Algorithm_Cleaned!$A$2:$W$4887,23,FALSE)</f>
        <v>71.11</v>
      </c>
    </row>
    <row r="212" spans="1:20" x14ac:dyDescent="0.2">
      <c r="A212" s="6" t="s">
        <v>901</v>
      </c>
      <c r="B212" s="6" t="s">
        <v>4964</v>
      </c>
      <c r="C212" s="6" t="s">
        <v>5256</v>
      </c>
      <c r="D212" s="6">
        <f>VLOOKUP($A212,NIR_Algorithm_Cleaned!$A$2:$E$4887,3,FALSE)</f>
        <v>2</v>
      </c>
      <c r="E212" s="6">
        <f>VLOOKUP($A212,NIR_Algorithm_Cleaned!$A$2:$E$4887,4,FALSE)</f>
        <v>1</v>
      </c>
      <c r="F212" s="6">
        <f>VLOOKUP($A212,NIR_Algorithm_Cleaned!$A$2:$E$4887,5,FALSE)</f>
        <v>2</v>
      </c>
      <c r="G212" s="6" t="s">
        <v>5342</v>
      </c>
      <c r="H212" s="6">
        <v>4</v>
      </c>
      <c r="I212" s="6">
        <v>12.37</v>
      </c>
      <c r="J212" s="6" t="s">
        <v>4994</v>
      </c>
      <c r="K212" s="6">
        <v>8.8911088910000005E-2</v>
      </c>
      <c r="L212" s="6" t="s">
        <v>5343</v>
      </c>
      <c r="M212" s="6">
        <v>11.7</v>
      </c>
      <c r="N212" s="6">
        <v>0.435159837513246</v>
      </c>
      <c r="O212" s="6">
        <f t="shared" si="3"/>
        <v>31.815983751324598</v>
      </c>
      <c r="P212">
        <f>VLOOKUP($A212,NIR_Algorithm_Cleaned!$A$2:$W$4887,19,FALSE)</f>
        <v>9.93</v>
      </c>
      <c r="Q212">
        <f>VLOOKUP($A212,NIR_Algorithm_Cleaned!$A$2:$W$4887,20,FALSE)</f>
        <v>4.2699999999999996</v>
      </c>
      <c r="R212">
        <f>VLOOKUP($A212,NIR_Algorithm_Cleaned!$A$2:$W$4887,21,FALSE)</f>
        <v>1.31</v>
      </c>
      <c r="S212">
        <f>VLOOKUP($A212,NIR_Algorithm_Cleaned!$A$2:$W$4887,22,FALSE)</f>
        <v>1.37</v>
      </c>
      <c r="T212">
        <f>VLOOKUP($A212,NIR_Algorithm_Cleaned!$A$2:$W$4887,23,FALSE)</f>
        <v>71.92</v>
      </c>
    </row>
    <row r="213" spans="1:20" x14ac:dyDescent="0.2">
      <c r="A213" s="6" t="s">
        <v>901</v>
      </c>
      <c r="B213" s="6" t="s">
        <v>4964</v>
      </c>
      <c r="C213" s="6" t="s">
        <v>5256</v>
      </c>
      <c r="D213" s="6">
        <f>VLOOKUP($A213,NIR_Algorithm_Cleaned!$A$2:$E$4887,3,FALSE)</f>
        <v>2</v>
      </c>
      <c r="E213" s="6">
        <f>VLOOKUP($A213,NIR_Algorithm_Cleaned!$A$2:$E$4887,4,FALSE)</f>
        <v>1</v>
      </c>
      <c r="F213" s="6">
        <f>VLOOKUP($A213,NIR_Algorithm_Cleaned!$A$2:$E$4887,5,FALSE)</f>
        <v>2</v>
      </c>
      <c r="G213" s="6" t="s">
        <v>5342</v>
      </c>
      <c r="H213" s="6">
        <v>2</v>
      </c>
      <c r="I213" s="6">
        <v>12.33</v>
      </c>
      <c r="J213" s="6" t="s">
        <v>4994</v>
      </c>
      <c r="K213" s="6">
        <v>9.0909090910000004E-2</v>
      </c>
      <c r="L213" s="6" t="s">
        <v>5343</v>
      </c>
      <c r="M213" s="6">
        <v>12</v>
      </c>
      <c r="N213" s="6">
        <v>0.43193659484281199</v>
      </c>
      <c r="O213" s="6">
        <f t="shared" si="3"/>
        <v>31.193659484281199</v>
      </c>
      <c r="P213">
        <f>VLOOKUP($A213,NIR_Algorithm_Cleaned!$A$2:$W$4887,19,FALSE)</f>
        <v>9.93</v>
      </c>
      <c r="Q213">
        <f>VLOOKUP($A213,NIR_Algorithm_Cleaned!$A$2:$W$4887,20,FALSE)</f>
        <v>4.2699999999999996</v>
      </c>
      <c r="R213">
        <f>VLOOKUP($A213,NIR_Algorithm_Cleaned!$A$2:$W$4887,21,FALSE)</f>
        <v>1.31</v>
      </c>
      <c r="S213">
        <f>VLOOKUP($A213,NIR_Algorithm_Cleaned!$A$2:$W$4887,22,FALSE)</f>
        <v>1.37</v>
      </c>
      <c r="T213">
        <f>VLOOKUP($A213,NIR_Algorithm_Cleaned!$A$2:$W$4887,23,FALSE)</f>
        <v>71.92</v>
      </c>
    </row>
    <row r="214" spans="1:20" x14ac:dyDescent="0.2">
      <c r="A214" s="6" t="s">
        <v>1156</v>
      </c>
      <c r="B214" s="6" t="s">
        <v>4964</v>
      </c>
      <c r="C214" s="6" t="s">
        <v>5256</v>
      </c>
      <c r="D214" s="6">
        <f>VLOOKUP($A214,NIR_Algorithm_Cleaned!$A$2:$E$4887,3,FALSE)</f>
        <v>2</v>
      </c>
      <c r="E214" s="6">
        <f>VLOOKUP($A214,NIR_Algorithm_Cleaned!$A$2:$E$4887,4,FALSE)</f>
        <v>2</v>
      </c>
      <c r="F214" s="6">
        <f>VLOOKUP($A214,NIR_Algorithm_Cleaned!$A$2:$E$4887,5,FALSE)</f>
        <v>2</v>
      </c>
      <c r="G214" s="6" t="s">
        <v>5342</v>
      </c>
      <c r="H214" s="6">
        <v>1</v>
      </c>
      <c r="I214" s="6">
        <v>12.32</v>
      </c>
      <c r="J214" s="6" t="s">
        <v>5342</v>
      </c>
      <c r="K214" s="6">
        <v>8.608608609E-2</v>
      </c>
      <c r="L214" s="6" t="s">
        <v>5343</v>
      </c>
      <c r="M214" s="6">
        <v>10.199999999999999</v>
      </c>
      <c r="N214" s="6">
        <v>0.438143176733781</v>
      </c>
      <c r="O214" s="6">
        <f t="shared" si="3"/>
        <v>33.614317673378096</v>
      </c>
      <c r="P214">
        <f>VLOOKUP($A214,NIR_Algorithm_Cleaned!$A$2:$W$4887,19,FALSE)</f>
        <v>10.77</v>
      </c>
      <c r="Q214">
        <f>VLOOKUP($A214,NIR_Algorithm_Cleaned!$A$2:$W$4887,20,FALSE)</f>
        <v>3.78</v>
      </c>
      <c r="R214">
        <f>VLOOKUP($A214,NIR_Algorithm_Cleaned!$A$2:$W$4887,21,FALSE)</f>
        <v>1.34</v>
      </c>
      <c r="S214">
        <f>VLOOKUP($A214,NIR_Algorithm_Cleaned!$A$2:$W$4887,22,FALSE)</f>
        <v>1.4</v>
      </c>
      <c r="T214">
        <f>VLOOKUP($A214,NIR_Algorithm_Cleaned!$A$2:$W$4887,23,FALSE)</f>
        <v>70.569999999999993</v>
      </c>
    </row>
    <row r="215" spans="1:20" x14ac:dyDescent="0.2">
      <c r="A215" s="6" t="s">
        <v>1156</v>
      </c>
      <c r="B215" s="6" t="s">
        <v>4964</v>
      </c>
      <c r="C215" s="6" t="s">
        <v>5256</v>
      </c>
      <c r="D215" s="6">
        <f>VLOOKUP($A215,NIR_Algorithm_Cleaned!$A$2:$E$4887,3,FALSE)</f>
        <v>2</v>
      </c>
      <c r="E215" s="6">
        <f>VLOOKUP($A215,NIR_Algorithm_Cleaned!$A$2:$E$4887,4,FALSE)</f>
        <v>2</v>
      </c>
      <c r="F215" s="6">
        <f>VLOOKUP($A215,NIR_Algorithm_Cleaned!$A$2:$E$4887,5,FALSE)</f>
        <v>2</v>
      </c>
      <c r="G215" s="6" t="s">
        <v>5342</v>
      </c>
      <c r="H215" s="6">
        <v>1</v>
      </c>
      <c r="I215" s="6">
        <v>12.36</v>
      </c>
      <c r="J215" s="6" t="s">
        <v>4994</v>
      </c>
      <c r="K215" s="6">
        <v>8.4000000000000005E-2</v>
      </c>
      <c r="L215" s="6" t="s">
        <v>5343</v>
      </c>
      <c r="M215" s="6">
        <v>10.4</v>
      </c>
      <c r="N215" s="6">
        <v>0.42434210526315802</v>
      </c>
      <c r="O215" s="6">
        <f t="shared" si="3"/>
        <v>32.034210526315803</v>
      </c>
      <c r="P215">
        <f>VLOOKUP($A215,NIR_Algorithm_Cleaned!$A$2:$W$4887,19,FALSE)</f>
        <v>10.77</v>
      </c>
      <c r="Q215">
        <f>VLOOKUP($A215,NIR_Algorithm_Cleaned!$A$2:$W$4887,20,FALSE)</f>
        <v>3.78</v>
      </c>
      <c r="R215">
        <f>VLOOKUP($A215,NIR_Algorithm_Cleaned!$A$2:$W$4887,21,FALSE)</f>
        <v>1.34</v>
      </c>
      <c r="S215">
        <f>VLOOKUP($A215,NIR_Algorithm_Cleaned!$A$2:$W$4887,22,FALSE)</f>
        <v>1.4</v>
      </c>
      <c r="T215">
        <f>VLOOKUP($A215,NIR_Algorithm_Cleaned!$A$2:$W$4887,23,FALSE)</f>
        <v>70.569999999999993</v>
      </c>
    </row>
    <row r="216" spans="1:20" x14ac:dyDescent="0.2">
      <c r="A216" s="6" t="s">
        <v>561</v>
      </c>
      <c r="B216" s="6" t="s">
        <v>4941</v>
      </c>
      <c r="C216" s="6" t="s">
        <v>5257</v>
      </c>
      <c r="D216" s="6">
        <f>VLOOKUP($A216,NIR_Algorithm_Cleaned!$A$2:$E$4887,3,FALSE)</f>
        <v>1</v>
      </c>
      <c r="E216" s="6">
        <f>VLOOKUP($A216,NIR_Algorithm_Cleaned!$A$2:$E$4887,4,FALSE)</f>
        <v>1</v>
      </c>
      <c r="F216" s="6">
        <f>VLOOKUP($A216,NIR_Algorithm_Cleaned!$A$2:$E$4887,5,FALSE)</f>
        <v>1</v>
      </c>
      <c r="G216" s="6" t="s">
        <v>5342</v>
      </c>
      <c r="H216" s="6">
        <v>4</v>
      </c>
      <c r="I216" s="6">
        <v>12.21</v>
      </c>
      <c r="J216" s="6" t="s">
        <v>5342</v>
      </c>
      <c r="K216" s="6">
        <v>9.1908091910000003E-2</v>
      </c>
      <c r="L216" s="6" t="s">
        <v>5341</v>
      </c>
      <c r="M216" s="6">
        <v>12.6</v>
      </c>
      <c r="N216" s="6">
        <v>0.41061403508771899</v>
      </c>
      <c r="O216" s="6">
        <f t="shared" si="3"/>
        <v>28.461403508771895</v>
      </c>
      <c r="P216">
        <f>VLOOKUP($A216,NIR_Algorithm_Cleaned!$A$2:$W$4887,19,FALSE)</f>
        <v>13.03</v>
      </c>
      <c r="Q216">
        <f>VLOOKUP($A216,NIR_Algorithm_Cleaned!$A$2:$W$4887,20,FALSE)</f>
        <v>3.68</v>
      </c>
      <c r="R216">
        <f>VLOOKUP($A216,NIR_Algorithm_Cleaned!$A$2:$W$4887,21,FALSE)</f>
        <v>1.94</v>
      </c>
      <c r="S216">
        <f>VLOOKUP($A216,NIR_Algorithm_Cleaned!$A$2:$W$4887,22,FALSE)</f>
        <v>1.52</v>
      </c>
      <c r="T216">
        <f>VLOOKUP($A216,NIR_Algorithm_Cleaned!$A$2:$W$4887,23,FALSE)</f>
        <v>71.180000000000007</v>
      </c>
    </row>
    <row r="217" spans="1:20" x14ac:dyDescent="0.2">
      <c r="A217" s="6" t="s">
        <v>561</v>
      </c>
      <c r="B217" s="6" t="s">
        <v>4941</v>
      </c>
      <c r="C217" s="6" t="s">
        <v>5257</v>
      </c>
      <c r="D217" s="6">
        <f>VLOOKUP($A217,NIR_Algorithm_Cleaned!$A$2:$E$4887,3,FALSE)</f>
        <v>1</v>
      </c>
      <c r="E217" s="6">
        <f>VLOOKUP($A217,NIR_Algorithm_Cleaned!$A$2:$E$4887,4,FALSE)</f>
        <v>1</v>
      </c>
      <c r="F217" s="6">
        <f>VLOOKUP($A217,NIR_Algorithm_Cleaned!$A$2:$E$4887,5,FALSE)</f>
        <v>1</v>
      </c>
      <c r="G217" s="6" t="s">
        <v>4994</v>
      </c>
      <c r="H217" s="6">
        <v>2</v>
      </c>
      <c r="I217" s="6">
        <v>12.29</v>
      </c>
      <c r="J217" s="6" t="s">
        <v>4994</v>
      </c>
      <c r="K217" s="6">
        <v>8.7824351300000006E-2</v>
      </c>
      <c r="L217" s="6" t="s">
        <v>5341</v>
      </c>
      <c r="M217" s="6">
        <v>12.3</v>
      </c>
      <c r="N217" s="6">
        <v>0.39536423841059598</v>
      </c>
      <c r="O217" s="6">
        <f t="shared" si="3"/>
        <v>27.236423841059601</v>
      </c>
      <c r="P217">
        <f>VLOOKUP($A217,NIR_Algorithm_Cleaned!$A$2:$W$4887,19,FALSE)</f>
        <v>13.03</v>
      </c>
      <c r="Q217">
        <f>VLOOKUP($A217,NIR_Algorithm_Cleaned!$A$2:$W$4887,20,FALSE)</f>
        <v>3.68</v>
      </c>
      <c r="R217">
        <f>VLOOKUP($A217,NIR_Algorithm_Cleaned!$A$2:$W$4887,21,FALSE)</f>
        <v>1.94</v>
      </c>
      <c r="S217">
        <f>VLOOKUP($A217,NIR_Algorithm_Cleaned!$A$2:$W$4887,22,FALSE)</f>
        <v>1.52</v>
      </c>
      <c r="T217">
        <f>VLOOKUP($A217,NIR_Algorithm_Cleaned!$A$2:$W$4887,23,FALSE)</f>
        <v>71.180000000000007</v>
      </c>
    </row>
    <row r="218" spans="1:20" x14ac:dyDescent="0.2">
      <c r="A218" s="6" t="s">
        <v>882</v>
      </c>
      <c r="B218" s="6" t="s">
        <v>4941</v>
      </c>
      <c r="C218" s="6" t="s">
        <v>5257</v>
      </c>
      <c r="D218" s="6">
        <f>VLOOKUP($A218,NIR_Algorithm_Cleaned!$A$2:$E$4887,3,FALSE)</f>
        <v>1</v>
      </c>
      <c r="E218" s="6">
        <f>VLOOKUP($A218,NIR_Algorithm_Cleaned!$A$2:$E$4887,4,FALSE)</f>
        <v>2</v>
      </c>
      <c r="F218" s="6">
        <f>VLOOKUP($A218,NIR_Algorithm_Cleaned!$A$2:$E$4887,5,FALSE)</f>
        <v>1</v>
      </c>
      <c r="G218" s="6" t="s">
        <v>4994</v>
      </c>
      <c r="H218" s="6">
        <v>2</v>
      </c>
      <c r="I218" s="6">
        <v>12.29</v>
      </c>
      <c r="J218" s="6" t="s">
        <v>5342</v>
      </c>
      <c r="K218" s="6">
        <v>9.5712861420000003E-2</v>
      </c>
      <c r="L218" s="6" t="s">
        <v>5341</v>
      </c>
      <c r="M218" s="6">
        <v>12.6</v>
      </c>
      <c r="N218" s="6">
        <v>0.41447368421052599</v>
      </c>
      <c r="O218" s="6">
        <f t="shared" si="3"/>
        <v>28.8473684210526</v>
      </c>
      <c r="P218">
        <f>VLOOKUP($A218,NIR_Algorithm_Cleaned!$A$2:$W$4887,19,FALSE)</f>
        <v>12.07</v>
      </c>
      <c r="Q218">
        <f>VLOOKUP($A218,NIR_Algorithm_Cleaned!$A$2:$W$4887,20,FALSE)</f>
        <v>4.25</v>
      </c>
      <c r="R218">
        <f>VLOOKUP($A218,NIR_Algorithm_Cleaned!$A$2:$W$4887,21,FALSE)</f>
        <v>1.57</v>
      </c>
      <c r="S218">
        <f>VLOOKUP($A218,NIR_Algorithm_Cleaned!$A$2:$W$4887,22,FALSE)</f>
        <v>1.48</v>
      </c>
      <c r="T218">
        <f>VLOOKUP($A218,NIR_Algorithm_Cleaned!$A$2:$W$4887,23,FALSE)</f>
        <v>73.08</v>
      </c>
    </row>
    <row r="219" spans="1:20" x14ac:dyDescent="0.2">
      <c r="A219" s="6" t="s">
        <v>882</v>
      </c>
      <c r="B219" s="6" t="s">
        <v>4941</v>
      </c>
      <c r="C219" s="6" t="s">
        <v>5257</v>
      </c>
      <c r="D219" s="6">
        <f>VLOOKUP($A219,NIR_Algorithm_Cleaned!$A$2:$E$4887,3,FALSE)</f>
        <v>1</v>
      </c>
      <c r="E219" s="6">
        <f>VLOOKUP($A219,NIR_Algorithm_Cleaned!$A$2:$E$4887,4,FALSE)</f>
        <v>2</v>
      </c>
      <c r="F219" s="6">
        <f>VLOOKUP($A219,NIR_Algorithm_Cleaned!$A$2:$E$4887,5,FALSE)</f>
        <v>1</v>
      </c>
      <c r="G219" s="6" t="s">
        <v>4994</v>
      </c>
      <c r="H219" s="6">
        <v>2</v>
      </c>
      <c r="I219" s="6">
        <v>12.33</v>
      </c>
      <c r="J219" s="6" t="s">
        <v>5342</v>
      </c>
      <c r="K219" s="6">
        <v>9.5808383230000002E-2</v>
      </c>
      <c r="L219" s="6" t="s">
        <v>5341</v>
      </c>
      <c r="M219" s="6">
        <v>12.5</v>
      </c>
      <c r="N219" s="6">
        <v>0.40666666666666701</v>
      </c>
      <c r="O219" s="6">
        <f t="shared" si="3"/>
        <v>28.1666666666667</v>
      </c>
      <c r="P219">
        <f>VLOOKUP($A219,NIR_Algorithm_Cleaned!$A$2:$W$4887,19,FALSE)</f>
        <v>12.07</v>
      </c>
      <c r="Q219">
        <f>VLOOKUP($A219,NIR_Algorithm_Cleaned!$A$2:$W$4887,20,FALSE)</f>
        <v>4.25</v>
      </c>
      <c r="R219">
        <f>VLOOKUP($A219,NIR_Algorithm_Cleaned!$A$2:$W$4887,21,FALSE)</f>
        <v>1.57</v>
      </c>
      <c r="S219">
        <f>VLOOKUP($A219,NIR_Algorithm_Cleaned!$A$2:$W$4887,22,FALSE)</f>
        <v>1.48</v>
      </c>
      <c r="T219">
        <f>VLOOKUP($A219,NIR_Algorithm_Cleaned!$A$2:$W$4887,23,FALSE)</f>
        <v>73.08</v>
      </c>
    </row>
    <row r="220" spans="1:20" x14ac:dyDescent="0.2">
      <c r="A220" s="6" t="s">
        <v>1525</v>
      </c>
      <c r="B220" s="6" t="s">
        <v>4941</v>
      </c>
      <c r="C220" s="6" t="s">
        <v>5257</v>
      </c>
      <c r="D220" s="6">
        <f>VLOOKUP($A220,NIR_Algorithm_Cleaned!$A$2:$E$4887,3,FALSE)</f>
        <v>1</v>
      </c>
      <c r="E220" s="6">
        <f>VLOOKUP($A220,NIR_Algorithm_Cleaned!$A$2:$E$4887,4,FALSE)</f>
        <v>2</v>
      </c>
      <c r="F220" s="6">
        <f>VLOOKUP($A220,NIR_Algorithm_Cleaned!$A$2:$E$4887,5,FALSE)</f>
        <v>2</v>
      </c>
      <c r="G220" s="6" t="s">
        <v>4994</v>
      </c>
      <c r="H220" s="6">
        <v>3</v>
      </c>
      <c r="I220" s="6">
        <v>12.34</v>
      </c>
      <c r="J220" s="6" t="s">
        <v>5342</v>
      </c>
      <c r="K220" s="6">
        <v>0.1028971029</v>
      </c>
      <c r="L220" s="6" t="s">
        <v>5343</v>
      </c>
      <c r="M220" s="6">
        <v>10.8</v>
      </c>
      <c r="N220" s="6">
        <v>0.37960784313725499</v>
      </c>
      <c r="O220" s="6">
        <f t="shared" si="3"/>
        <v>27.160784313725497</v>
      </c>
      <c r="P220">
        <f>VLOOKUP($A220,NIR_Algorithm_Cleaned!$A$2:$W$4887,19,FALSE)</f>
        <v>13.06</v>
      </c>
      <c r="Q220">
        <f>VLOOKUP($A220,NIR_Algorithm_Cleaned!$A$2:$W$4887,20,FALSE)</f>
        <v>4.26</v>
      </c>
      <c r="R220">
        <f>VLOOKUP($A220,NIR_Algorithm_Cleaned!$A$2:$W$4887,21,FALSE)</f>
        <v>1.62</v>
      </c>
      <c r="S220">
        <f>VLOOKUP($A220,NIR_Algorithm_Cleaned!$A$2:$W$4887,22,FALSE)</f>
        <v>1.51</v>
      </c>
      <c r="T220">
        <f>VLOOKUP($A220,NIR_Algorithm_Cleaned!$A$2:$W$4887,23,FALSE)</f>
        <v>71.760000000000005</v>
      </c>
    </row>
    <row r="221" spans="1:20" x14ac:dyDescent="0.2">
      <c r="A221" s="6" t="s">
        <v>1525</v>
      </c>
      <c r="B221" s="6" t="s">
        <v>4941</v>
      </c>
      <c r="C221" s="6" t="s">
        <v>5257</v>
      </c>
      <c r="D221" s="6">
        <f>VLOOKUP($A221,NIR_Algorithm_Cleaned!$A$2:$E$4887,3,FALSE)</f>
        <v>1</v>
      </c>
      <c r="E221" s="6">
        <f>VLOOKUP($A221,NIR_Algorithm_Cleaned!$A$2:$E$4887,4,FALSE)</f>
        <v>2</v>
      </c>
      <c r="F221" s="6">
        <f>VLOOKUP($A221,NIR_Algorithm_Cleaned!$A$2:$E$4887,5,FALSE)</f>
        <v>2</v>
      </c>
      <c r="G221" s="6" t="s">
        <v>4994</v>
      </c>
      <c r="H221" s="6">
        <v>2</v>
      </c>
      <c r="I221" s="6">
        <v>12.22</v>
      </c>
      <c r="J221" s="6" t="s">
        <v>5342</v>
      </c>
      <c r="K221" s="6">
        <v>0.1028971029</v>
      </c>
      <c r="L221" s="6" t="s">
        <v>5343</v>
      </c>
      <c r="M221" s="6">
        <v>11.8</v>
      </c>
      <c r="N221" s="6">
        <v>0.386131927500871</v>
      </c>
      <c r="O221" s="6">
        <f t="shared" si="3"/>
        <v>26.813192750087101</v>
      </c>
      <c r="P221">
        <f>VLOOKUP($A221,NIR_Algorithm_Cleaned!$A$2:$W$4887,19,FALSE)</f>
        <v>13.06</v>
      </c>
      <c r="Q221">
        <f>VLOOKUP($A221,NIR_Algorithm_Cleaned!$A$2:$W$4887,20,FALSE)</f>
        <v>4.26</v>
      </c>
      <c r="R221">
        <f>VLOOKUP($A221,NIR_Algorithm_Cleaned!$A$2:$W$4887,21,FALSE)</f>
        <v>1.62</v>
      </c>
      <c r="S221">
        <f>VLOOKUP($A221,NIR_Algorithm_Cleaned!$A$2:$W$4887,22,FALSE)</f>
        <v>1.51</v>
      </c>
      <c r="T221">
        <f>VLOOKUP($A221,NIR_Algorithm_Cleaned!$A$2:$W$4887,23,FALSE)</f>
        <v>71.760000000000005</v>
      </c>
    </row>
    <row r="222" spans="1:20" x14ac:dyDescent="0.2">
      <c r="A222" s="6" t="s">
        <v>399</v>
      </c>
      <c r="B222" s="6" t="s">
        <v>4774</v>
      </c>
      <c r="C222" s="6" t="s">
        <v>5259</v>
      </c>
      <c r="D222" s="6">
        <f>VLOOKUP($A222,NIR_Algorithm_Cleaned!$A$2:$E$4887,3,FALSE)</f>
        <v>1</v>
      </c>
      <c r="E222" s="6">
        <f>VLOOKUP($A222,NIR_Algorithm_Cleaned!$A$2:$E$4887,4,FALSE)</f>
        <v>1</v>
      </c>
      <c r="F222" s="6">
        <f>VLOOKUP($A222,NIR_Algorithm_Cleaned!$A$2:$E$4887,5,FALSE)</f>
        <v>1</v>
      </c>
      <c r="G222" s="6" t="s">
        <v>4994</v>
      </c>
      <c r="H222" s="6">
        <v>2</v>
      </c>
      <c r="I222" s="6">
        <v>12.31</v>
      </c>
      <c r="J222" s="6" t="s">
        <v>5342</v>
      </c>
      <c r="K222" s="6">
        <v>9.8802395210000005E-2</v>
      </c>
      <c r="L222" s="6" t="s">
        <v>5341</v>
      </c>
      <c r="M222" s="6">
        <v>11.7</v>
      </c>
      <c r="N222" s="6">
        <v>0.42333333333333301</v>
      </c>
      <c r="O222" s="6">
        <f t="shared" si="3"/>
        <v>30.633333333333301</v>
      </c>
      <c r="P222">
        <f>VLOOKUP($A222,NIR_Algorithm_Cleaned!$A$2:$W$4887,19,FALSE)</f>
        <v>10.45</v>
      </c>
      <c r="Q222">
        <f>VLOOKUP($A222,NIR_Algorithm_Cleaned!$A$2:$W$4887,20,FALSE)</f>
        <v>4.1900000000000004</v>
      </c>
      <c r="R222">
        <f>VLOOKUP($A222,NIR_Algorithm_Cleaned!$A$2:$W$4887,21,FALSE)</f>
        <v>1.65</v>
      </c>
      <c r="S222">
        <f>VLOOKUP($A222,NIR_Algorithm_Cleaned!$A$2:$W$4887,22,FALSE)</f>
        <v>1.35</v>
      </c>
      <c r="T222">
        <f>VLOOKUP($A222,NIR_Algorithm_Cleaned!$A$2:$W$4887,23,FALSE)</f>
        <v>71.72</v>
      </c>
    </row>
    <row r="223" spans="1:20" x14ac:dyDescent="0.2">
      <c r="A223" s="6" t="s">
        <v>399</v>
      </c>
      <c r="B223" s="6" t="s">
        <v>4774</v>
      </c>
      <c r="C223" s="6" t="s">
        <v>5259</v>
      </c>
      <c r="D223" s="6">
        <f>VLOOKUP($A223,NIR_Algorithm_Cleaned!$A$2:$E$4887,3,FALSE)</f>
        <v>1</v>
      </c>
      <c r="E223" s="6">
        <f>VLOOKUP($A223,NIR_Algorithm_Cleaned!$A$2:$E$4887,4,FALSE)</f>
        <v>1</v>
      </c>
      <c r="F223" s="6">
        <f>VLOOKUP($A223,NIR_Algorithm_Cleaned!$A$2:$E$4887,5,FALSE)</f>
        <v>1</v>
      </c>
      <c r="G223" s="6" t="s">
        <v>4994</v>
      </c>
      <c r="H223" s="6">
        <v>3</v>
      </c>
      <c r="I223" s="6">
        <v>12.24</v>
      </c>
      <c r="J223" s="6" t="s">
        <v>5342</v>
      </c>
      <c r="K223" s="6">
        <v>8.2000000000000003E-2</v>
      </c>
      <c r="L223" s="6" t="s">
        <v>5341</v>
      </c>
      <c r="M223" s="6">
        <v>12</v>
      </c>
      <c r="N223" s="6">
        <v>0.41059602649006599</v>
      </c>
      <c r="O223" s="6">
        <f t="shared" si="3"/>
        <v>29.0596026490066</v>
      </c>
      <c r="P223">
        <f>VLOOKUP($A223,NIR_Algorithm_Cleaned!$A$2:$W$4887,19,FALSE)</f>
        <v>10.45</v>
      </c>
      <c r="Q223">
        <f>VLOOKUP($A223,NIR_Algorithm_Cleaned!$A$2:$W$4887,20,FALSE)</f>
        <v>4.1900000000000004</v>
      </c>
      <c r="R223">
        <f>VLOOKUP($A223,NIR_Algorithm_Cleaned!$A$2:$W$4887,21,FALSE)</f>
        <v>1.65</v>
      </c>
      <c r="S223">
        <f>VLOOKUP($A223,NIR_Algorithm_Cleaned!$A$2:$W$4887,22,FALSE)</f>
        <v>1.35</v>
      </c>
      <c r="T223">
        <f>VLOOKUP($A223,NIR_Algorithm_Cleaned!$A$2:$W$4887,23,FALSE)</f>
        <v>71.72</v>
      </c>
    </row>
    <row r="224" spans="1:20" x14ac:dyDescent="0.2">
      <c r="A224" s="6" t="s">
        <v>876</v>
      </c>
      <c r="B224" s="6" t="s">
        <v>4774</v>
      </c>
      <c r="C224" s="6" t="s">
        <v>5259</v>
      </c>
      <c r="D224" s="6">
        <f>VLOOKUP($A224,NIR_Algorithm_Cleaned!$A$2:$E$4887,3,FALSE)</f>
        <v>1</v>
      </c>
      <c r="E224" s="6">
        <f>VLOOKUP($A224,NIR_Algorithm_Cleaned!$A$2:$E$4887,4,FALSE)</f>
        <v>2</v>
      </c>
      <c r="F224" s="6">
        <f>VLOOKUP($A224,NIR_Algorithm_Cleaned!$A$2:$E$4887,5,FALSE)</f>
        <v>1</v>
      </c>
      <c r="G224" s="6" t="s">
        <v>4994</v>
      </c>
      <c r="H224" s="6">
        <v>3</v>
      </c>
      <c r="I224" s="6">
        <v>11.7</v>
      </c>
      <c r="J224" s="6" t="s">
        <v>5342</v>
      </c>
      <c r="K224" s="6">
        <v>8.5828343309999999E-2</v>
      </c>
      <c r="L224" s="6" t="s">
        <v>5341</v>
      </c>
      <c r="M224" s="6">
        <v>12.5</v>
      </c>
      <c r="N224" s="6">
        <v>0.429502063983488</v>
      </c>
      <c r="O224" s="6">
        <f t="shared" si="3"/>
        <v>30.450206398348797</v>
      </c>
      <c r="P224">
        <f>VLOOKUP($A224,NIR_Algorithm_Cleaned!$A$2:$W$4887,19,FALSE)</f>
        <v>8.9499999999999993</v>
      </c>
      <c r="Q224">
        <f>VLOOKUP($A224,NIR_Algorithm_Cleaned!$A$2:$W$4887,20,FALSE)</f>
        <v>4.54</v>
      </c>
      <c r="R224">
        <f>VLOOKUP($A224,NIR_Algorithm_Cleaned!$A$2:$W$4887,21,FALSE)</f>
        <v>1.44</v>
      </c>
      <c r="S224">
        <f>VLOOKUP($A224,NIR_Algorithm_Cleaned!$A$2:$W$4887,22,FALSE)</f>
        <v>1.31</v>
      </c>
      <c r="T224">
        <f>VLOOKUP($A224,NIR_Algorithm_Cleaned!$A$2:$W$4887,23,FALSE)</f>
        <v>72.22</v>
      </c>
    </row>
    <row r="225" spans="1:20" x14ac:dyDescent="0.2">
      <c r="A225" s="6" t="s">
        <v>876</v>
      </c>
      <c r="B225" s="6" t="s">
        <v>4774</v>
      </c>
      <c r="C225" s="6" t="s">
        <v>5259</v>
      </c>
      <c r="D225" s="6">
        <f>VLOOKUP($A225,NIR_Algorithm_Cleaned!$A$2:$E$4887,3,FALSE)</f>
        <v>1</v>
      </c>
      <c r="E225" s="6">
        <f>VLOOKUP($A225,NIR_Algorithm_Cleaned!$A$2:$E$4887,4,FALSE)</f>
        <v>2</v>
      </c>
      <c r="F225" s="6">
        <f>VLOOKUP($A225,NIR_Algorithm_Cleaned!$A$2:$E$4887,5,FALSE)</f>
        <v>1</v>
      </c>
      <c r="G225" s="6" t="s">
        <v>4994</v>
      </c>
      <c r="H225" s="6">
        <v>3</v>
      </c>
      <c r="I225" s="6">
        <v>11.86</v>
      </c>
      <c r="J225" s="6" t="s">
        <v>4994</v>
      </c>
      <c r="K225" s="6">
        <v>8.2917082919999996E-2</v>
      </c>
      <c r="L225" s="6" t="s">
        <v>5341</v>
      </c>
      <c r="M225" s="6">
        <v>12.4</v>
      </c>
      <c r="N225" s="6">
        <v>0.42385964912280699</v>
      </c>
      <c r="O225" s="6">
        <f t="shared" si="3"/>
        <v>29.9859649122807</v>
      </c>
      <c r="P225">
        <f>VLOOKUP($A225,NIR_Algorithm_Cleaned!$A$2:$W$4887,19,FALSE)</f>
        <v>8.9499999999999993</v>
      </c>
      <c r="Q225">
        <f>VLOOKUP($A225,NIR_Algorithm_Cleaned!$A$2:$W$4887,20,FALSE)</f>
        <v>4.54</v>
      </c>
      <c r="R225">
        <f>VLOOKUP($A225,NIR_Algorithm_Cleaned!$A$2:$W$4887,21,FALSE)</f>
        <v>1.44</v>
      </c>
      <c r="S225">
        <f>VLOOKUP($A225,NIR_Algorithm_Cleaned!$A$2:$W$4887,22,FALSE)</f>
        <v>1.31</v>
      </c>
      <c r="T225">
        <f>VLOOKUP($A225,NIR_Algorithm_Cleaned!$A$2:$W$4887,23,FALSE)</f>
        <v>72.22</v>
      </c>
    </row>
    <row r="226" spans="1:20" x14ac:dyDescent="0.2">
      <c r="A226" s="6" t="s">
        <v>1514</v>
      </c>
      <c r="B226" s="6" t="s">
        <v>4774</v>
      </c>
      <c r="C226" s="6" t="s">
        <v>5259</v>
      </c>
      <c r="D226" s="6">
        <f>VLOOKUP($A226,NIR_Algorithm_Cleaned!$A$2:$E$4887,3,FALSE)</f>
        <v>1</v>
      </c>
      <c r="E226" s="6">
        <f>VLOOKUP($A226,NIR_Algorithm_Cleaned!$A$2:$E$4887,4,FALSE)</f>
        <v>1</v>
      </c>
      <c r="F226" s="6">
        <f>VLOOKUP($A226,NIR_Algorithm_Cleaned!$A$2:$E$4887,5,FALSE)</f>
        <v>2</v>
      </c>
      <c r="G226" s="6" t="s">
        <v>4994</v>
      </c>
      <c r="H226" s="6">
        <v>2</v>
      </c>
      <c r="I226" s="6">
        <v>12.35</v>
      </c>
      <c r="J226" s="6" t="s">
        <v>5342</v>
      </c>
      <c r="K226" s="6">
        <v>8.6999999999999994E-2</v>
      </c>
      <c r="L226" s="6" t="s">
        <v>5343</v>
      </c>
      <c r="M226" s="6">
        <v>7.4</v>
      </c>
      <c r="N226" s="6">
        <v>0.44588493292053699</v>
      </c>
      <c r="O226" s="6">
        <f t="shared" si="3"/>
        <v>37.1884932920537</v>
      </c>
      <c r="P226">
        <f>VLOOKUP($A226,NIR_Algorithm_Cleaned!$A$2:$W$4887,19,FALSE)</f>
        <v>7.3</v>
      </c>
      <c r="Q226">
        <f>VLOOKUP($A226,NIR_Algorithm_Cleaned!$A$2:$W$4887,20,FALSE)</f>
        <v>3.37</v>
      </c>
      <c r="R226">
        <f>VLOOKUP($A226,NIR_Algorithm_Cleaned!$A$2:$W$4887,21,FALSE)</f>
        <v>1.49</v>
      </c>
      <c r="S226">
        <f>VLOOKUP($A226,NIR_Algorithm_Cleaned!$A$2:$W$4887,22,FALSE)</f>
        <v>1.21</v>
      </c>
      <c r="T226">
        <f>VLOOKUP($A226,NIR_Algorithm_Cleaned!$A$2:$W$4887,23,FALSE)</f>
        <v>71.08</v>
      </c>
    </row>
    <row r="227" spans="1:20" x14ac:dyDescent="0.2">
      <c r="A227" s="6" t="s">
        <v>1514</v>
      </c>
      <c r="B227" s="6" t="s">
        <v>4774</v>
      </c>
      <c r="C227" s="6" t="s">
        <v>5259</v>
      </c>
      <c r="D227" s="6">
        <f>VLOOKUP($A227,NIR_Algorithm_Cleaned!$A$2:$E$4887,3,FALSE)</f>
        <v>1</v>
      </c>
      <c r="E227" s="6">
        <f>VLOOKUP($A227,NIR_Algorithm_Cleaned!$A$2:$E$4887,4,FALSE)</f>
        <v>1</v>
      </c>
      <c r="F227" s="6">
        <f>VLOOKUP($A227,NIR_Algorithm_Cleaned!$A$2:$E$4887,5,FALSE)</f>
        <v>2</v>
      </c>
      <c r="G227" s="6" t="s">
        <v>5342</v>
      </c>
      <c r="H227" s="6">
        <v>1</v>
      </c>
      <c r="I227" s="6">
        <v>12.31</v>
      </c>
      <c r="J227" s="6" t="s">
        <v>5342</v>
      </c>
      <c r="K227" s="6">
        <v>8.5999999999999993E-2</v>
      </c>
      <c r="L227" s="6" t="s">
        <v>5343</v>
      </c>
      <c r="M227" s="6">
        <v>12</v>
      </c>
      <c r="N227" s="6">
        <v>0.43435969526573598</v>
      </c>
      <c r="O227" s="6">
        <f t="shared" si="3"/>
        <v>31.435969526573601</v>
      </c>
      <c r="P227">
        <f>VLOOKUP($A227,NIR_Algorithm_Cleaned!$A$2:$W$4887,19,FALSE)</f>
        <v>7.3</v>
      </c>
      <c r="Q227">
        <f>VLOOKUP($A227,NIR_Algorithm_Cleaned!$A$2:$W$4887,20,FALSE)</f>
        <v>3.37</v>
      </c>
      <c r="R227">
        <f>VLOOKUP($A227,NIR_Algorithm_Cleaned!$A$2:$W$4887,21,FALSE)</f>
        <v>1.49</v>
      </c>
      <c r="S227">
        <f>VLOOKUP($A227,NIR_Algorithm_Cleaned!$A$2:$W$4887,22,FALSE)</f>
        <v>1.21</v>
      </c>
      <c r="T227">
        <f>VLOOKUP($A227,NIR_Algorithm_Cleaned!$A$2:$W$4887,23,FALSE)</f>
        <v>71.08</v>
      </c>
    </row>
    <row r="228" spans="1:20" x14ac:dyDescent="0.2">
      <c r="A228" s="6" t="s">
        <v>991</v>
      </c>
      <c r="B228" s="6" t="s">
        <v>4774</v>
      </c>
      <c r="C228" s="6" t="s">
        <v>5259</v>
      </c>
      <c r="D228" s="6">
        <f>VLOOKUP($A228,NIR_Algorithm_Cleaned!$A$2:$E$4887,3,FALSE)</f>
        <v>1</v>
      </c>
      <c r="E228" s="6">
        <f>VLOOKUP($A228,NIR_Algorithm_Cleaned!$A$2:$E$4887,4,FALSE)</f>
        <v>2</v>
      </c>
      <c r="F228" s="6">
        <f>VLOOKUP($A228,NIR_Algorithm_Cleaned!$A$2:$E$4887,5,FALSE)</f>
        <v>2</v>
      </c>
      <c r="G228" s="6" t="s">
        <v>5342</v>
      </c>
      <c r="H228" s="6">
        <v>2</v>
      </c>
      <c r="I228" s="6">
        <v>12.26</v>
      </c>
      <c r="J228" s="6" t="s">
        <v>5342</v>
      </c>
      <c r="K228" s="6">
        <v>8.5999999999999993E-2</v>
      </c>
      <c r="L228" s="6" t="s">
        <v>5343</v>
      </c>
      <c r="M228" s="6">
        <v>8.1999999999999993</v>
      </c>
      <c r="N228" s="6">
        <v>0.44555555555555598</v>
      </c>
      <c r="O228" s="6">
        <f t="shared" si="3"/>
        <v>36.355555555555597</v>
      </c>
      <c r="P228">
        <f>VLOOKUP($A228,NIR_Algorithm_Cleaned!$A$2:$W$4887,19,FALSE)</f>
        <v>8.1199999999999992</v>
      </c>
      <c r="Q228">
        <f>VLOOKUP($A228,NIR_Algorithm_Cleaned!$A$2:$W$4887,20,FALSE)</f>
        <v>3.44</v>
      </c>
      <c r="R228">
        <f>VLOOKUP($A228,NIR_Algorithm_Cleaned!$A$2:$W$4887,21,FALSE)</f>
        <v>1.45</v>
      </c>
      <c r="S228">
        <f>VLOOKUP($A228,NIR_Algorithm_Cleaned!$A$2:$W$4887,22,FALSE)</f>
        <v>1.27</v>
      </c>
      <c r="T228">
        <f>VLOOKUP($A228,NIR_Algorithm_Cleaned!$A$2:$W$4887,23,FALSE)</f>
        <v>71.67</v>
      </c>
    </row>
    <row r="229" spans="1:20" x14ac:dyDescent="0.2">
      <c r="A229" s="6" t="s">
        <v>991</v>
      </c>
      <c r="B229" s="6" t="s">
        <v>4774</v>
      </c>
      <c r="C229" s="6" t="s">
        <v>5259</v>
      </c>
      <c r="D229" s="6">
        <f>VLOOKUP($A229,NIR_Algorithm_Cleaned!$A$2:$E$4887,3,FALSE)</f>
        <v>1</v>
      </c>
      <c r="E229" s="6">
        <f>VLOOKUP($A229,NIR_Algorithm_Cleaned!$A$2:$E$4887,4,FALSE)</f>
        <v>2</v>
      </c>
      <c r="F229" s="6">
        <f>VLOOKUP($A229,NIR_Algorithm_Cleaned!$A$2:$E$4887,5,FALSE)</f>
        <v>2</v>
      </c>
      <c r="G229" s="6" t="s">
        <v>4994</v>
      </c>
      <c r="H229" s="6">
        <v>1</v>
      </c>
      <c r="I229" s="6">
        <v>12.24</v>
      </c>
      <c r="J229" s="6" t="s">
        <v>4994</v>
      </c>
      <c r="K229" s="6">
        <v>8.7999999999999995E-2</v>
      </c>
      <c r="L229" s="6" t="s">
        <v>5343</v>
      </c>
      <c r="M229" s="6">
        <v>11.5</v>
      </c>
      <c r="N229" s="6">
        <v>0.44814317673378101</v>
      </c>
      <c r="O229" s="6">
        <f t="shared" si="3"/>
        <v>33.314317673378099</v>
      </c>
      <c r="P229">
        <f>VLOOKUP($A229,NIR_Algorithm_Cleaned!$A$2:$W$4887,19,FALSE)</f>
        <v>8.1199999999999992</v>
      </c>
      <c r="Q229">
        <f>VLOOKUP($A229,NIR_Algorithm_Cleaned!$A$2:$W$4887,20,FALSE)</f>
        <v>3.44</v>
      </c>
      <c r="R229">
        <f>VLOOKUP($A229,NIR_Algorithm_Cleaned!$A$2:$W$4887,21,FALSE)</f>
        <v>1.45</v>
      </c>
      <c r="S229">
        <f>VLOOKUP($A229,NIR_Algorithm_Cleaned!$A$2:$W$4887,22,FALSE)</f>
        <v>1.27</v>
      </c>
      <c r="T229">
        <f>VLOOKUP($A229,NIR_Algorithm_Cleaned!$A$2:$W$4887,23,FALSE)</f>
        <v>71.67</v>
      </c>
    </row>
    <row r="230" spans="1:20" x14ac:dyDescent="0.2">
      <c r="A230" s="6" t="s">
        <v>184</v>
      </c>
      <c r="B230" s="6" t="s">
        <v>4968</v>
      </c>
      <c r="C230" s="6" t="s">
        <v>5260</v>
      </c>
      <c r="D230" s="6">
        <f>VLOOKUP($A230,NIR_Algorithm_Cleaned!$A$2:$E$4887,3,FALSE)</f>
        <v>2</v>
      </c>
      <c r="E230" s="6">
        <f>VLOOKUP($A230,NIR_Algorithm_Cleaned!$A$2:$E$4887,4,FALSE)</f>
        <v>1</v>
      </c>
      <c r="F230" s="6">
        <f>VLOOKUP($A230,NIR_Algorithm_Cleaned!$A$2:$E$4887,5,FALSE)</f>
        <v>1</v>
      </c>
      <c r="G230" s="6" t="s">
        <v>5342</v>
      </c>
      <c r="H230" s="6">
        <v>2</v>
      </c>
      <c r="I230" s="6">
        <v>12.33</v>
      </c>
      <c r="J230" s="6" t="s">
        <v>5342</v>
      </c>
      <c r="K230" s="6">
        <v>8.2000000000000003E-2</v>
      </c>
      <c r="L230" s="6" t="s">
        <v>5341</v>
      </c>
      <c r="M230" s="6">
        <v>12.1</v>
      </c>
      <c r="N230" s="6">
        <v>0.427149122807018</v>
      </c>
      <c r="O230" s="6">
        <f t="shared" si="3"/>
        <v>30.614912280701802</v>
      </c>
      <c r="P230">
        <f>VLOOKUP($A230,NIR_Algorithm_Cleaned!$A$2:$W$4887,19,FALSE)</f>
        <v>14.9</v>
      </c>
      <c r="Q230">
        <f>VLOOKUP($A230,NIR_Algorithm_Cleaned!$A$2:$W$4887,20,FALSE)</f>
        <v>4.5999999999999996</v>
      </c>
      <c r="R230">
        <f>VLOOKUP($A230,NIR_Algorithm_Cleaned!$A$2:$W$4887,21,FALSE)</f>
        <v>1.86</v>
      </c>
      <c r="S230">
        <f>VLOOKUP($A230,NIR_Algorithm_Cleaned!$A$2:$W$4887,22,FALSE)</f>
        <v>1.59</v>
      </c>
      <c r="T230">
        <f>VLOOKUP($A230,NIR_Algorithm_Cleaned!$A$2:$W$4887,23,FALSE)</f>
        <v>72.150000000000006</v>
      </c>
    </row>
    <row r="231" spans="1:20" x14ac:dyDescent="0.2">
      <c r="A231" s="6" t="s">
        <v>184</v>
      </c>
      <c r="B231" s="6" t="s">
        <v>4968</v>
      </c>
      <c r="C231" s="6" t="s">
        <v>5260</v>
      </c>
      <c r="D231" s="6">
        <f>VLOOKUP($A231,NIR_Algorithm_Cleaned!$A$2:$E$4887,3,FALSE)</f>
        <v>2</v>
      </c>
      <c r="E231" s="6">
        <f>VLOOKUP($A231,NIR_Algorithm_Cleaned!$A$2:$E$4887,4,FALSE)</f>
        <v>1</v>
      </c>
      <c r="F231" s="6">
        <f>VLOOKUP($A231,NIR_Algorithm_Cleaned!$A$2:$E$4887,5,FALSE)</f>
        <v>1</v>
      </c>
      <c r="G231" s="6" t="s">
        <v>5342</v>
      </c>
      <c r="H231" s="6">
        <v>3</v>
      </c>
      <c r="I231" s="6">
        <v>11.73</v>
      </c>
      <c r="J231" s="6" t="s">
        <v>4994</v>
      </c>
      <c r="K231" s="6">
        <v>8.5000000000000006E-2</v>
      </c>
      <c r="L231" s="6" t="s">
        <v>5341</v>
      </c>
      <c r="M231" s="6">
        <v>11.9</v>
      </c>
      <c r="N231" s="6">
        <v>0.42385964912280699</v>
      </c>
      <c r="O231" s="6">
        <f t="shared" si="3"/>
        <v>30.4859649122807</v>
      </c>
      <c r="P231">
        <f>VLOOKUP($A231,NIR_Algorithm_Cleaned!$A$2:$W$4887,19,FALSE)</f>
        <v>14.9</v>
      </c>
      <c r="Q231">
        <f>VLOOKUP($A231,NIR_Algorithm_Cleaned!$A$2:$W$4887,20,FALSE)</f>
        <v>4.5999999999999996</v>
      </c>
      <c r="R231">
        <f>VLOOKUP($A231,NIR_Algorithm_Cleaned!$A$2:$W$4887,21,FALSE)</f>
        <v>1.86</v>
      </c>
      <c r="S231">
        <f>VLOOKUP($A231,NIR_Algorithm_Cleaned!$A$2:$W$4887,22,FALSE)</f>
        <v>1.59</v>
      </c>
      <c r="T231">
        <f>VLOOKUP($A231,NIR_Algorithm_Cleaned!$A$2:$W$4887,23,FALSE)</f>
        <v>72.150000000000006</v>
      </c>
    </row>
    <row r="232" spans="1:20" x14ac:dyDescent="0.2">
      <c r="A232" s="6" t="s">
        <v>50</v>
      </c>
      <c r="B232" s="6" t="s">
        <v>4968</v>
      </c>
      <c r="C232" s="6" t="s">
        <v>5260</v>
      </c>
      <c r="D232" s="6">
        <f>VLOOKUP($A232,NIR_Algorithm_Cleaned!$A$2:$E$4887,3,FALSE)</f>
        <v>2</v>
      </c>
      <c r="E232" s="6">
        <f>VLOOKUP($A232,NIR_Algorithm_Cleaned!$A$2:$E$4887,4,FALSE)</f>
        <v>2</v>
      </c>
      <c r="F232" s="6">
        <f>VLOOKUP($A232,NIR_Algorithm_Cleaned!$A$2:$E$4887,5,FALSE)</f>
        <v>1</v>
      </c>
      <c r="G232" s="6" t="s">
        <v>4994</v>
      </c>
      <c r="H232" s="6">
        <v>1</v>
      </c>
      <c r="I232" s="6">
        <v>12.36</v>
      </c>
      <c r="J232" s="6" t="s">
        <v>5342</v>
      </c>
      <c r="K232" s="6">
        <v>8.7999999999999995E-2</v>
      </c>
      <c r="L232" s="6" t="s">
        <v>5341</v>
      </c>
      <c r="M232" s="6">
        <v>9</v>
      </c>
      <c r="N232" s="6">
        <v>0.42999688875061098</v>
      </c>
      <c r="O232" s="6">
        <f t="shared" si="3"/>
        <v>33.999688875061096</v>
      </c>
      <c r="P232">
        <f>VLOOKUP($A232,NIR_Algorithm_Cleaned!$A$2:$W$4887,19,FALSE)</f>
        <v>13.6</v>
      </c>
      <c r="Q232">
        <f>VLOOKUP($A232,NIR_Algorithm_Cleaned!$A$2:$W$4887,20,FALSE)</f>
        <v>3.8</v>
      </c>
      <c r="R232">
        <f>VLOOKUP($A232,NIR_Algorithm_Cleaned!$A$2:$W$4887,21,FALSE)</f>
        <v>1.8</v>
      </c>
      <c r="S232">
        <f>VLOOKUP($A232,NIR_Algorithm_Cleaned!$A$2:$W$4887,22,FALSE)</f>
        <v>1.51</v>
      </c>
      <c r="T232">
        <f>VLOOKUP($A232,NIR_Algorithm_Cleaned!$A$2:$W$4887,23,FALSE)</f>
        <v>72.510000000000005</v>
      </c>
    </row>
    <row r="233" spans="1:20" x14ac:dyDescent="0.2">
      <c r="A233" s="6" t="s">
        <v>50</v>
      </c>
      <c r="B233" s="6" t="s">
        <v>4968</v>
      </c>
      <c r="C233" s="6" t="s">
        <v>5260</v>
      </c>
      <c r="D233" s="6">
        <f>VLOOKUP($A233,NIR_Algorithm_Cleaned!$A$2:$E$4887,3,FALSE)</f>
        <v>2</v>
      </c>
      <c r="E233" s="6">
        <f>VLOOKUP($A233,NIR_Algorithm_Cleaned!$A$2:$E$4887,4,FALSE)</f>
        <v>2</v>
      </c>
      <c r="F233" s="6">
        <f>VLOOKUP($A233,NIR_Algorithm_Cleaned!$A$2:$E$4887,5,FALSE)</f>
        <v>1</v>
      </c>
      <c r="G233" s="6" t="s">
        <v>5342</v>
      </c>
      <c r="H233" s="6">
        <v>4</v>
      </c>
      <c r="I233" s="6">
        <v>12.25</v>
      </c>
      <c r="J233" s="6" t="s">
        <v>4994</v>
      </c>
      <c r="K233" s="6">
        <v>7.8842315369999999E-2</v>
      </c>
      <c r="L233" s="6" t="s">
        <v>5341</v>
      </c>
      <c r="M233" s="6">
        <v>13.4</v>
      </c>
      <c r="N233" s="6">
        <v>0.44261695906432802</v>
      </c>
      <c r="O233" s="6">
        <f t="shared" si="3"/>
        <v>30.8616959064328</v>
      </c>
      <c r="P233">
        <f>VLOOKUP($A233,NIR_Algorithm_Cleaned!$A$2:$W$4887,19,FALSE)</f>
        <v>13.6</v>
      </c>
      <c r="Q233">
        <f>VLOOKUP($A233,NIR_Algorithm_Cleaned!$A$2:$W$4887,20,FALSE)</f>
        <v>3.8</v>
      </c>
      <c r="R233">
        <f>VLOOKUP($A233,NIR_Algorithm_Cleaned!$A$2:$W$4887,21,FALSE)</f>
        <v>1.8</v>
      </c>
      <c r="S233">
        <f>VLOOKUP($A233,NIR_Algorithm_Cleaned!$A$2:$W$4887,22,FALSE)</f>
        <v>1.51</v>
      </c>
      <c r="T233">
        <f>VLOOKUP($A233,NIR_Algorithm_Cleaned!$A$2:$W$4887,23,FALSE)</f>
        <v>72.510000000000005</v>
      </c>
    </row>
    <row r="234" spans="1:20" s="10" customFormat="1" x14ac:dyDescent="0.2">
      <c r="A234" s="9" t="s">
        <v>1814</v>
      </c>
      <c r="B234" s="9" t="s">
        <v>4968</v>
      </c>
      <c r="C234" s="9" t="s">
        <v>5260</v>
      </c>
      <c r="D234" s="9">
        <f>VLOOKUP($A234,NIR_Algorithm_Cleaned!$A$2:$E$4887,3,FALSE)</f>
        <v>2</v>
      </c>
      <c r="E234" s="9">
        <f>VLOOKUP($A234,NIR_Algorithm_Cleaned!$A$2:$E$4887,4,FALSE)</f>
        <v>1</v>
      </c>
      <c r="F234" s="9">
        <f>VLOOKUP($A234,NIR_Algorithm_Cleaned!$A$2:$E$4887,5,FALSE)</f>
        <v>2</v>
      </c>
      <c r="G234" s="9" t="s">
        <v>4994</v>
      </c>
      <c r="H234" s="9">
        <v>1</v>
      </c>
      <c r="I234" s="9">
        <v>12.33</v>
      </c>
      <c r="J234" s="9" t="s">
        <v>5342</v>
      </c>
      <c r="K234" s="9">
        <v>0.08</v>
      </c>
      <c r="L234" s="9" t="s">
        <v>5343</v>
      </c>
      <c r="M234" s="9">
        <v>6.7</v>
      </c>
      <c r="N234" s="9">
        <v>0.49337719298245603</v>
      </c>
      <c r="O234" s="9">
        <f t="shared" si="3"/>
        <v>42.637719298245599</v>
      </c>
      <c r="P234" s="10">
        <f>VLOOKUP($A234,NIR_Algorithm_Cleaned!$A$2:$W$4887,19,FALSE)</f>
        <v>9.91</v>
      </c>
      <c r="Q234" s="10">
        <f>VLOOKUP($A234,NIR_Algorithm_Cleaned!$A$2:$W$4887,20,FALSE)</f>
        <v>3.97</v>
      </c>
      <c r="R234" s="10">
        <f>VLOOKUP($A234,NIR_Algorithm_Cleaned!$A$2:$W$4887,21,FALSE)</f>
        <v>1.7</v>
      </c>
      <c r="S234" s="10">
        <f>VLOOKUP($A234,NIR_Algorithm_Cleaned!$A$2:$W$4887,22,FALSE)</f>
        <v>1.41</v>
      </c>
      <c r="T234" s="10">
        <f>VLOOKUP($A234,NIR_Algorithm_Cleaned!$A$2:$W$4887,23,FALSE)</f>
        <v>70.08</v>
      </c>
    </row>
    <row r="235" spans="1:20" x14ac:dyDescent="0.2">
      <c r="A235" s="6" t="s">
        <v>1078</v>
      </c>
      <c r="B235" s="6" t="s">
        <v>4968</v>
      </c>
      <c r="C235" s="6" t="s">
        <v>5260</v>
      </c>
      <c r="D235" s="6">
        <f>VLOOKUP($A235,NIR_Algorithm_Cleaned!$A$2:$E$4887,3,FALSE)</f>
        <v>2</v>
      </c>
      <c r="E235" s="6">
        <f>VLOOKUP($A235,NIR_Algorithm_Cleaned!$A$2:$E$4887,4,FALSE)</f>
        <v>2</v>
      </c>
      <c r="F235" s="6">
        <f>VLOOKUP($A235,NIR_Algorithm_Cleaned!$A$2:$E$4887,5,FALSE)</f>
        <v>2</v>
      </c>
      <c r="G235" s="6" t="s">
        <v>5342</v>
      </c>
      <c r="H235" s="6">
        <v>2</v>
      </c>
      <c r="I235" s="6">
        <v>12.19</v>
      </c>
      <c r="J235" s="6" t="s">
        <v>4994</v>
      </c>
      <c r="K235" s="6">
        <v>7.7922077919999999E-2</v>
      </c>
      <c r="L235" s="6" t="s">
        <v>5343</v>
      </c>
      <c r="M235" s="6">
        <v>6.7</v>
      </c>
      <c r="N235" s="6">
        <v>0.47869367045063599</v>
      </c>
      <c r="O235" s="6">
        <f t="shared" si="3"/>
        <v>41.169367045063595</v>
      </c>
      <c r="P235">
        <f>VLOOKUP($A235,NIR_Algorithm_Cleaned!$A$2:$W$4887,19,FALSE)</f>
        <v>11.31</v>
      </c>
      <c r="Q235">
        <f>VLOOKUP($A235,NIR_Algorithm_Cleaned!$A$2:$W$4887,20,FALSE)</f>
        <v>3.84</v>
      </c>
      <c r="R235">
        <f>VLOOKUP($A235,NIR_Algorithm_Cleaned!$A$2:$W$4887,21,FALSE)</f>
        <v>1.65</v>
      </c>
      <c r="S235">
        <f>VLOOKUP($A235,NIR_Algorithm_Cleaned!$A$2:$W$4887,22,FALSE)</f>
        <v>1.42</v>
      </c>
      <c r="T235">
        <f>VLOOKUP($A235,NIR_Algorithm_Cleaned!$A$2:$W$4887,23,FALSE)</f>
        <v>70.59</v>
      </c>
    </row>
    <row r="236" spans="1:20" x14ac:dyDescent="0.2">
      <c r="A236" s="6" t="s">
        <v>1078</v>
      </c>
      <c r="B236" s="6" t="s">
        <v>4968</v>
      </c>
      <c r="C236" s="6" t="s">
        <v>5260</v>
      </c>
      <c r="D236" s="6">
        <f>VLOOKUP($A236,NIR_Algorithm_Cleaned!$A$2:$E$4887,3,FALSE)</f>
        <v>2</v>
      </c>
      <c r="E236" s="6">
        <f>VLOOKUP($A236,NIR_Algorithm_Cleaned!$A$2:$E$4887,4,FALSE)</f>
        <v>2</v>
      </c>
      <c r="F236" s="6">
        <f>VLOOKUP($A236,NIR_Algorithm_Cleaned!$A$2:$E$4887,5,FALSE)</f>
        <v>2</v>
      </c>
      <c r="G236" s="6" t="s">
        <v>5342</v>
      </c>
      <c r="H236" s="6">
        <v>3</v>
      </c>
      <c r="I236" s="6">
        <v>12.32</v>
      </c>
      <c r="J236" s="6" t="s">
        <v>4994</v>
      </c>
      <c r="K236" s="6">
        <v>7.8921078919999998E-2</v>
      </c>
      <c r="L236" s="6" t="s">
        <v>5343</v>
      </c>
      <c r="M236" s="6">
        <v>9.1</v>
      </c>
      <c r="N236" s="6">
        <v>0.48664385083781497</v>
      </c>
      <c r="O236" s="6">
        <f t="shared" si="3"/>
        <v>39.564385083781495</v>
      </c>
      <c r="P236">
        <f>VLOOKUP($A236,NIR_Algorithm_Cleaned!$A$2:$W$4887,19,FALSE)</f>
        <v>11.31</v>
      </c>
      <c r="Q236">
        <f>VLOOKUP($A236,NIR_Algorithm_Cleaned!$A$2:$W$4887,20,FALSE)</f>
        <v>3.84</v>
      </c>
      <c r="R236">
        <f>VLOOKUP($A236,NIR_Algorithm_Cleaned!$A$2:$W$4887,21,FALSE)</f>
        <v>1.65</v>
      </c>
      <c r="S236">
        <f>VLOOKUP($A236,NIR_Algorithm_Cleaned!$A$2:$W$4887,22,FALSE)</f>
        <v>1.42</v>
      </c>
      <c r="T236">
        <f>VLOOKUP($A236,NIR_Algorithm_Cleaned!$A$2:$W$4887,23,FALSE)</f>
        <v>70.59</v>
      </c>
    </row>
    <row r="237" spans="1:20" x14ac:dyDescent="0.2">
      <c r="A237" s="6" t="s">
        <v>580</v>
      </c>
      <c r="B237" s="6" t="s">
        <v>5092</v>
      </c>
      <c r="C237" s="6" t="s">
        <v>5261</v>
      </c>
      <c r="D237" s="6">
        <f>VLOOKUP($A237,NIR_Algorithm_Cleaned!$A$2:$E$4887,3,FALSE)</f>
        <v>2</v>
      </c>
      <c r="E237" s="6">
        <f>VLOOKUP($A237,NIR_Algorithm_Cleaned!$A$2:$E$4887,4,FALSE)</f>
        <v>1</v>
      </c>
      <c r="F237" s="6">
        <f>VLOOKUP($A237,NIR_Algorithm_Cleaned!$A$2:$E$4887,5,FALSE)</f>
        <v>1</v>
      </c>
      <c r="G237" s="6" t="s">
        <v>4994</v>
      </c>
      <c r="H237" s="6">
        <v>2</v>
      </c>
      <c r="I237" s="6">
        <v>11.81</v>
      </c>
      <c r="J237" s="6" t="s">
        <v>4994</v>
      </c>
      <c r="K237" s="6">
        <v>9.8802395210000005E-2</v>
      </c>
      <c r="L237" s="6" t="s">
        <v>5341</v>
      </c>
      <c r="M237" s="6">
        <v>11</v>
      </c>
      <c r="N237" s="6">
        <v>0.41584611362844198</v>
      </c>
      <c r="O237" s="6">
        <f t="shared" si="3"/>
        <v>30.5846113628442</v>
      </c>
      <c r="P237">
        <f>VLOOKUP($A237,NIR_Algorithm_Cleaned!$A$2:$W$4887,19,FALSE)</f>
        <v>12.09</v>
      </c>
      <c r="Q237">
        <f>VLOOKUP($A237,NIR_Algorithm_Cleaned!$A$2:$W$4887,20,FALSE)</f>
        <v>4.59</v>
      </c>
      <c r="R237">
        <f>VLOOKUP($A237,NIR_Algorithm_Cleaned!$A$2:$W$4887,21,FALSE)</f>
        <v>1.99</v>
      </c>
      <c r="S237">
        <f>VLOOKUP($A237,NIR_Algorithm_Cleaned!$A$2:$W$4887,22,FALSE)</f>
        <v>1.47</v>
      </c>
      <c r="T237">
        <f>VLOOKUP($A237,NIR_Algorithm_Cleaned!$A$2:$W$4887,23,FALSE)</f>
        <v>71.599999999999994</v>
      </c>
    </row>
    <row r="238" spans="1:20" x14ac:dyDescent="0.2">
      <c r="A238" s="6" t="s">
        <v>580</v>
      </c>
      <c r="B238" s="6" t="s">
        <v>5092</v>
      </c>
      <c r="C238" s="6" t="s">
        <v>5261</v>
      </c>
      <c r="D238" s="6">
        <f>VLOOKUP($A238,NIR_Algorithm_Cleaned!$A$2:$E$4887,3,FALSE)</f>
        <v>2</v>
      </c>
      <c r="E238" s="6">
        <f>VLOOKUP($A238,NIR_Algorithm_Cleaned!$A$2:$E$4887,4,FALSE)</f>
        <v>1</v>
      </c>
      <c r="F238" s="6">
        <f>VLOOKUP($A238,NIR_Algorithm_Cleaned!$A$2:$E$4887,5,FALSE)</f>
        <v>1</v>
      </c>
      <c r="G238" s="6" t="s">
        <v>4994</v>
      </c>
      <c r="H238" s="6">
        <v>2</v>
      </c>
      <c r="I238" s="6">
        <v>12.23</v>
      </c>
      <c r="J238" s="6" t="s">
        <v>5342</v>
      </c>
      <c r="K238" s="6">
        <v>9.0909090910000004E-2</v>
      </c>
      <c r="L238" s="6" t="s">
        <v>5341</v>
      </c>
      <c r="M238" s="6">
        <v>13.2</v>
      </c>
      <c r="N238" s="6">
        <v>0.42333333333333301</v>
      </c>
      <c r="O238" s="6">
        <f t="shared" si="3"/>
        <v>29.133333333333301</v>
      </c>
      <c r="P238">
        <f>VLOOKUP($A238,NIR_Algorithm_Cleaned!$A$2:$W$4887,19,FALSE)</f>
        <v>12.09</v>
      </c>
      <c r="Q238">
        <f>VLOOKUP($A238,NIR_Algorithm_Cleaned!$A$2:$W$4887,20,FALSE)</f>
        <v>4.59</v>
      </c>
      <c r="R238">
        <f>VLOOKUP($A238,NIR_Algorithm_Cleaned!$A$2:$W$4887,21,FALSE)</f>
        <v>1.99</v>
      </c>
      <c r="S238">
        <f>VLOOKUP($A238,NIR_Algorithm_Cleaned!$A$2:$W$4887,22,FALSE)</f>
        <v>1.47</v>
      </c>
      <c r="T238">
        <f>VLOOKUP($A238,NIR_Algorithm_Cleaned!$A$2:$W$4887,23,FALSE)</f>
        <v>71.599999999999994</v>
      </c>
    </row>
    <row r="239" spans="1:20" x14ac:dyDescent="0.2">
      <c r="A239" s="6" t="s">
        <v>725</v>
      </c>
      <c r="B239" s="6" t="s">
        <v>5092</v>
      </c>
      <c r="C239" s="6" t="s">
        <v>5261</v>
      </c>
      <c r="D239" s="6">
        <f>VLOOKUP($A239,NIR_Algorithm_Cleaned!$A$2:$E$4887,3,FALSE)</f>
        <v>2</v>
      </c>
      <c r="E239" s="6">
        <f>VLOOKUP($A239,NIR_Algorithm_Cleaned!$A$2:$E$4887,4,FALSE)</f>
        <v>2</v>
      </c>
      <c r="F239" s="6">
        <f>VLOOKUP($A239,NIR_Algorithm_Cleaned!$A$2:$E$4887,5,FALSE)</f>
        <v>1</v>
      </c>
      <c r="G239" s="6" t="s">
        <v>4994</v>
      </c>
      <c r="H239" s="6">
        <v>3</v>
      </c>
      <c r="I239" s="6">
        <v>11.83</v>
      </c>
      <c r="J239" s="6" t="s">
        <v>5342</v>
      </c>
      <c r="K239" s="6">
        <v>0.1037924152</v>
      </c>
      <c r="L239" s="6" t="s">
        <v>5341</v>
      </c>
      <c r="M239" s="6">
        <v>11.7</v>
      </c>
      <c r="N239" s="6">
        <v>0.421920529801324</v>
      </c>
      <c r="O239" s="6">
        <f t="shared" si="3"/>
        <v>30.492052980132403</v>
      </c>
      <c r="P239">
        <f>VLOOKUP($A239,NIR_Algorithm_Cleaned!$A$2:$W$4887,19,FALSE)</f>
        <v>11.15</v>
      </c>
      <c r="Q239">
        <f>VLOOKUP($A239,NIR_Algorithm_Cleaned!$A$2:$W$4887,20,FALSE)</f>
        <v>4.75</v>
      </c>
      <c r="R239">
        <f>VLOOKUP($A239,NIR_Algorithm_Cleaned!$A$2:$W$4887,21,FALSE)</f>
        <v>1.88</v>
      </c>
      <c r="S239">
        <f>VLOOKUP($A239,NIR_Algorithm_Cleaned!$A$2:$W$4887,22,FALSE)</f>
        <v>1.48</v>
      </c>
      <c r="T239">
        <f>VLOOKUP($A239,NIR_Algorithm_Cleaned!$A$2:$W$4887,23,FALSE)</f>
        <v>71.7</v>
      </c>
    </row>
    <row r="240" spans="1:20" s="8" customFormat="1" x14ac:dyDescent="0.2">
      <c r="A240" s="6" t="s">
        <v>725</v>
      </c>
      <c r="B240" s="6" t="s">
        <v>5092</v>
      </c>
      <c r="C240" s="6" t="s">
        <v>5261</v>
      </c>
      <c r="D240" s="6">
        <f>VLOOKUP($A240,NIR_Algorithm_Cleaned!$A$2:$E$4887,3,FALSE)</f>
        <v>2</v>
      </c>
      <c r="E240" s="6">
        <f>VLOOKUP($A240,NIR_Algorithm_Cleaned!$A$2:$E$4887,4,FALSE)</f>
        <v>2</v>
      </c>
      <c r="F240" s="6">
        <f>VLOOKUP($A240,NIR_Algorithm_Cleaned!$A$2:$E$4887,5,FALSE)</f>
        <v>1</v>
      </c>
      <c r="G240" s="6" t="s">
        <v>4994</v>
      </c>
      <c r="H240" s="6">
        <v>3</v>
      </c>
      <c r="I240" s="6">
        <v>11.9</v>
      </c>
      <c r="J240" s="6" t="s">
        <v>4994</v>
      </c>
      <c r="K240" s="6">
        <v>9.0818363269999994E-2</v>
      </c>
      <c r="L240" s="6" t="s">
        <v>5341</v>
      </c>
      <c r="M240" s="6">
        <v>13</v>
      </c>
      <c r="N240" s="6">
        <v>0.42951750236518399</v>
      </c>
      <c r="O240" s="6">
        <f t="shared" si="3"/>
        <v>29.9517502365184</v>
      </c>
      <c r="P240">
        <f>VLOOKUP($A240,NIR_Algorithm_Cleaned!$A$2:$W$4887,19,FALSE)</f>
        <v>11.15</v>
      </c>
      <c r="Q240">
        <f>VLOOKUP($A240,NIR_Algorithm_Cleaned!$A$2:$W$4887,20,FALSE)</f>
        <v>4.75</v>
      </c>
      <c r="R240">
        <f>VLOOKUP($A240,NIR_Algorithm_Cleaned!$A$2:$W$4887,21,FALSE)</f>
        <v>1.88</v>
      </c>
      <c r="S240">
        <f>VLOOKUP($A240,NIR_Algorithm_Cleaned!$A$2:$W$4887,22,FALSE)</f>
        <v>1.48</v>
      </c>
      <c r="T240">
        <f>VLOOKUP($A240,NIR_Algorithm_Cleaned!$A$2:$W$4887,23,FALSE)</f>
        <v>71.7</v>
      </c>
    </row>
    <row r="241" spans="1:20" x14ac:dyDescent="0.2">
      <c r="A241" s="6" t="s">
        <v>1706</v>
      </c>
      <c r="B241" s="6" t="s">
        <v>5092</v>
      </c>
      <c r="C241" s="6" t="s">
        <v>5261</v>
      </c>
      <c r="D241" s="6">
        <f>VLOOKUP($A241,NIR_Algorithm_Cleaned!$A$2:$E$4887,3,FALSE)</f>
        <v>2</v>
      </c>
      <c r="E241" s="6">
        <f>VLOOKUP($A241,NIR_Algorithm_Cleaned!$A$2:$E$4887,4,FALSE)</f>
        <v>1</v>
      </c>
      <c r="F241" s="6">
        <f>VLOOKUP($A241,NIR_Algorithm_Cleaned!$A$2:$E$4887,5,FALSE)</f>
        <v>2</v>
      </c>
      <c r="G241" s="6" t="s">
        <v>4994</v>
      </c>
      <c r="H241" s="6">
        <v>1</v>
      </c>
      <c r="I241" s="6">
        <v>12.24</v>
      </c>
      <c r="J241" s="6" t="s">
        <v>4994</v>
      </c>
      <c r="K241" s="6">
        <v>9.1908091910000003E-2</v>
      </c>
      <c r="L241" s="6" t="s">
        <v>5343</v>
      </c>
      <c r="M241" s="6">
        <v>8.1</v>
      </c>
      <c r="N241" s="6">
        <v>0.43568627450980402</v>
      </c>
      <c r="O241" s="6">
        <f t="shared" si="3"/>
        <v>35.468627450980399</v>
      </c>
      <c r="P241">
        <f>VLOOKUP($A241,NIR_Algorithm_Cleaned!$A$2:$W$4887,19,FALSE)</f>
        <v>13.2</v>
      </c>
      <c r="Q241">
        <f>VLOOKUP($A241,NIR_Algorithm_Cleaned!$A$2:$W$4887,20,FALSE)</f>
        <v>5.01</v>
      </c>
      <c r="R241">
        <f>VLOOKUP($A241,NIR_Algorithm_Cleaned!$A$2:$W$4887,21,FALSE)</f>
        <v>1.88</v>
      </c>
      <c r="S241">
        <f>VLOOKUP($A241,NIR_Algorithm_Cleaned!$A$2:$W$4887,22,FALSE)</f>
        <v>1.56</v>
      </c>
      <c r="T241">
        <f>VLOOKUP($A241,NIR_Algorithm_Cleaned!$A$2:$W$4887,23,FALSE)</f>
        <v>69.62</v>
      </c>
    </row>
    <row r="242" spans="1:20" x14ac:dyDescent="0.2">
      <c r="A242" s="6" t="s">
        <v>1706</v>
      </c>
      <c r="B242" s="6" t="s">
        <v>5092</v>
      </c>
      <c r="C242" s="6" t="s">
        <v>5261</v>
      </c>
      <c r="D242" s="6">
        <f>VLOOKUP($A242,NIR_Algorithm_Cleaned!$A$2:$E$4887,3,FALSE)</f>
        <v>2</v>
      </c>
      <c r="E242" s="6">
        <f>VLOOKUP($A242,NIR_Algorithm_Cleaned!$A$2:$E$4887,4,FALSE)</f>
        <v>1</v>
      </c>
      <c r="F242" s="6">
        <f>VLOOKUP($A242,NIR_Algorithm_Cleaned!$A$2:$E$4887,5,FALSE)</f>
        <v>2</v>
      </c>
      <c r="G242" s="6" t="s">
        <v>4994</v>
      </c>
      <c r="H242" s="6">
        <v>1</v>
      </c>
      <c r="I242" s="6">
        <v>12.13</v>
      </c>
      <c r="J242" s="6"/>
      <c r="K242" s="6">
        <v>8.7824351300000006E-2</v>
      </c>
      <c r="L242" s="6" t="s">
        <v>5343</v>
      </c>
      <c r="M242" s="6">
        <v>10.3</v>
      </c>
      <c r="N242" s="6">
        <v>0.44442071086807899</v>
      </c>
      <c r="O242" s="6">
        <f t="shared" si="3"/>
        <v>34.142071086807903</v>
      </c>
      <c r="P242">
        <f>VLOOKUP($A242,NIR_Algorithm_Cleaned!$A$2:$W$4887,19,FALSE)</f>
        <v>13.2</v>
      </c>
      <c r="Q242">
        <f>VLOOKUP($A242,NIR_Algorithm_Cleaned!$A$2:$W$4887,20,FALSE)</f>
        <v>5.01</v>
      </c>
      <c r="R242">
        <f>VLOOKUP($A242,NIR_Algorithm_Cleaned!$A$2:$W$4887,21,FALSE)</f>
        <v>1.88</v>
      </c>
      <c r="S242">
        <f>VLOOKUP($A242,NIR_Algorithm_Cleaned!$A$2:$W$4887,22,FALSE)</f>
        <v>1.56</v>
      </c>
      <c r="T242">
        <f>VLOOKUP($A242,NIR_Algorithm_Cleaned!$A$2:$W$4887,23,FALSE)</f>
        <v>69.62</v>
      </c>
    </row>
    <row r="243" spans="1:20" x14ac:dyDescent="0.2">
      <c r="A243" s="6" t="s">
        <v>1332</v>
      </c>
      <c r="B243" s="6" t="s">
        <v>5092</v>
      </c>
      <c r="C243" s="6" t="s">
        <v>5261</v>
      </c>
      <c r="D243" s="6">
        <f>VLOOKUP($A243,NIR_Algorithm_Cleaned!$A$2:$E$4887,3,FALSE)</f>
        <v>2</v>
      </c>
      <c r="E243" s="6">
        <f>VLOOKUP($A243,NIR_Algorithm_Cleaned!$A$2:$E$4887,4,FALSE)</f>
        <v>2</v>
      </c>
      <c r="F243" s="6">
        <f>VLOOKUP($A243,NIR_Algorithm_Cleaned!$A$2:$E$4887,5,FALSE)</f>
        <v>2</v>
      </c>
      <c r="G243" s="6" t="s">
        <v>4994</v>
      </c>
      <c r="H243" s="6">
        <v>2</v>
      </c>
      <c r="I243" s="6">
        <v>12.16</v>
      </c>
      <c r="J243" s="6" t="s">
        <v>5342</v>
      </c>
      <c r="K243" s="6">
        <v>9.2999999999999999E-2</v>
      </c>
      <c r="L243" s="6" t="s">
        <v>5343</v>
      </c>
      <c r="M243" s="6">
        <v>9.5</v>
      </c>
      <c r="N243" s="6">
        <v>0.43422932086742</v>
      </c>
      <c r="O243" s="6">
        <f t="shared" si="3"/>
        <v>33.922932086742001</v>
      </c>
      <c r="P243">
        <f>VLOOKUP($A243,NIR_Algorithm_Cleaned!$A$2:$W$4887,19,FALSE)</f>
        <v>12.67</v>
      </c>
      <c r="Q243">
        <f>VLOOKUP($A243,NIR_Algorithm_Cleaned!$A$2:$W$4887,20,FALSE)</f>
        <v>4.57</v>
      </c>
      <c r="R243">
        <f>VLOOKUP($A243,NIR_Algorithm_Cleaned!$A$2:$W$4887,21,FALSE)</f>
        <v>1.85</v>
      </c>
      <c r="S243">
        <f>VLOOKUP($A243,NIR_Algorithm_Cleaned!$A$2:$W$4887,22,FALSE)</f>
        <v>1.5</v>
      </c>
      <c r="T243">
        <f>VLOOKUP($A243,NIR_Algorithm_Cleaned!$A$2:$W$4887,23,FALSE)</f>
        <v>70.45</v>
      </c>
    </row>
    <row r="244" spans="1:20" x14ac:dyDescent="0.2">
      <c r="A244" s="6" t="s">
        <v>1332</v>
      </c>
      <c r="B244" s="6" t="s">
        <v>5092</v>
      </c>
      <c r="C244" s="6" t="s">
        <v>5261</v>
      </c>
      <c r="D244" s="6">
        <f>VLOOKUP($A244,NIR_Algorithm_Cleaned!$A$2:$E$4887,3,FALSE)</f>
        <v>2</v>
      </c>
      <c r="E244" s="6">
        <f>VLOOKUP($A244,NIR_Algorithm_Cleaned!$A$2:$E$4887,4,FALSE)</f>
        <v>2</v>
      </c>
      <c r="F244" s="6">
        <f>VLOOKUP($A244,NIR_Algorithm_Cleaned!$A$2:$E$4887,5,FALSE)</f>
        <v>2</v>
      </c>
      <c r="G244" s="6" t="s">
        <v>4994</v>
      </c>
      <c r="H244" s="6">
        <v>3</v>
      </c>
      <c r="I244" s="6">
        <v>12.1</v>
      </c>
      <c r="J244" s="6" t="s">
        <v>5342</v>
      </c>
      <c r="K244" s="6">
        <v>9.8000000000000004E-2</v>
      </c>
      <c r="L244" s="6" t="s">
        <v>5343</v>
      </c>
      <c r="M244" s="6">
        <v>11.1</v>
      </c>
      <c r="N244" s="6">
        <v>0.40863134657836703</v>
      </c>
      <c r="O244" s="6">
        <f t="shared" si="3"/>
        <v>29.763134657836702</v>
      </c>
      <c r="P244">
        <f>VLOOKUP($A244,NIR_Algorithm_Cleaned!$A$2:$W$4887,19,FALSE)</f>
        <v>12.67</v>
      </c>
      <c r="Q244">
        <f>VLOOKUP($A244,NIR_Algorithm_Cleaned!$A$2:$W$4887,20,FALSE)</f>
        <v>4.57</v>
      </c>
      <c r="R244">
        <f>VLOOKUP($A244,NIR_Algorithm_Cleaned!$A$2:$W$4887,21,FALSE)</f>
        <v>1.85</v>
      </c>
      <c r="S244">
        <f>VLOOKUP($A244,NIR_Algorithm_Cleaned!$A$2:$W$4887,22,FALSE)</f>
        <v>1.5</v>
      </c>
      <c r="T244">
        <f>VLOOKUP($A244,NIR_Algorithm_Cleaned!$A$2:$W$4887,23,FALSE)</f>
        <v>70.45</v>
      </c>
    </row>
    <row r="245" spans="1:20" x14ac:dyDescent="0.2">
      <c r="A245" s="6" t="s">
        <v>383</v>
      </c>
      <c r="B245" s="6" t="s">
        <v>5140</v>
      </c>
      <c r="C245" s="6" t="s">
        <v>5262</v>
      </c>
      <c r="D245" s="6">
        <f>VLOOKUP($A245,NIR_Algorithm_Cleaned!$A$2:$E$4887,3,FALSE)</f>
        <v>2</v>
      </c>
      <c r="E245" s="6">
        <f>VLOOKUP($A245,NIR_Algorithm_Cleaned!$A$2:$E$4887,4,FALSE)</f>
        <v>2</v>
      </c>
      <c r="F245" s="6">
        <f>VLOOKUP($A245,NIR_Algorithm_Cleaned!$A$2:$E$4887,5,FALSE)</f>
        <v>1</v>
      </c>
      <c r="G245" s="6" t="s">
        <v>4994</v>
      </c>
      <c r="H245" s="6">
        <v>2</v>
      </c>
      <c r="I245" s="6">
        <v>12.35</v>
      </c>
      <c r="J245" s="6" t="s">
        <v>5342</v>
      </c>
      <c r="K245" s="6">
        <v>9.5000000000000001E-2</v>
      </c>
      <c r="L245" s="6" t="s">
        <v>5341</v>
      </c>
      <c r="M245" s="6">
        <v>8</v>
      </c>
      <c r="N245" s="6">
        <v>0.43233705123736499</v>
      </c>
      <c r="O245" s="6">
        <f t="shared" si="3"/>
        <v>35.233705123736499</v>
      </c>
      <c r="P245">
        <f>VLOOKUP($A245,NIR_Algorithm_Cleaned!$A$2:$W$4887,19,FALSE)</f>
        <v>14.41</v>
      </c>
      <c r="Q245">
        <f>VLOOKUP($A245,NIR_Algorithm_Cleaned!$A$2:$W$4887,20,FALSE)</f>
        <v>4.62</v>
      </c>
      <c r="R245">
        <f>VLOOKUP($A245,NIR_Algorithm_Cleaned!$A$2:$W$4887,21,FALSE)</f>
        <v>1.77</v>
      </c>
      <c r="S245">
        <f>VLOOKUP($A245,NIR_Algorithm_Cleaned!$A$2:$W$4887,22,FALSE)</f>
        <v>1.57</v>
      </c>
      <c r="T245">
        <f>VLOOKUP($A245,NIR_Algorithm_Cleaned!$A$2:$W$4887,23,FALSE)</f>
        <v>71.41</v>
      </c>
    </row>
    <row r="246" spans="1:20" x14ac:dyDescent="0.2">
      <c r="A246" s="6" t="s">
        <v>383</v>
      </c>
      <c r="B246" s="6" t="s">
        <v>5140</v>
      </c>
      <c r="C246" s="6" t="s">
        <v>5262</v>
      </c>
      <c r="D246" s="6">
        <f>VLOOKUP($A246,NIR_Algorithm_Cleaned!$A$2:$E$4887,3,FALSE)</f>
        <v>2</v>
      </c>
      <c r="E246" s="6">
        <f>VLOOKUP($A246,NIR_Algorithm_Cleaned!$A$2:$E$4887,4,FALSE)</f>
        <v>2</v>
      </c>
      <c r="F246" s="6">
        <f>VLOOKUP($A246,NIR_Algorithm_Cleaned!$A$2:$E$4887,5,FALSE)</f>
        <v>1</v>
      </c>
      <c r="G246" s="6" t="s">
        <v>4994</v>
      </c>
      <c r="H246" s="6">
        <v>3</v>
      </c>
      <c r="I246" s="6">
        <v>11.8</v>
      </c>
      <c r="J246" s="6" t="s">
        <v>5342</v>
      </c>
      <c r="K246" s="6">
        <v>8.4000000000000005E-2</v>
      </c>
      <c r="L246" s="6" t="s">
        <v>5341</v>
      </c>
      <c r="M246" s="6">
        <v>11.9</v>
      </c>
      <c r="N246" s="6">
        <v>0.42901960784313697</v>
      </c>
      <c r="O246" s="6">
        <f t="shared" si="3"/>
        <v>31.001960784313702</v>
      </c>
      <c r="P246">
        <f>VLOOKUP($A246,NIR_Algorithm_Cleaned!$A$2:$W$4887,19,FALSE)</f>
        <v>14.41</v>
      </c>
      <c r="Q246">
        <f>VLOOKUP($A246,NIR_Algorithm_Cleaned!$A$2:$W$4887,20,FALSE)</f>
        <v>4.62</v>
      </c>
      <c r="R246">
        <f>VLOOKUP($A246,NIR_Algorithm_Cleaned!$A$2:$W$4887,21,FALSE)</f>
        <v>1.77</v>
      </c>
      <c r="S246">
        <f>VLOOKUP($A246,NIR_Algorithm_Cleaned!$A$2:$W$4887,22,FALSE)</f>
        <v>1.57</v>
      </c>
      <c r="T246">
        <f>VLOOKUP($A246,NIR_Algorithm_Cleaned!$A$2:$W$4887,23,FALSE)</f>
        <v>71.41</v>
      </c>
    </row>
    <row r="247" spans="1:20" x14ac:dyDescent="0.2">
      <c r="A247" s="6" t="s">
        <v>1431</v>
      </c>
      <c r="B247" s="6" t="s">
        <v>5140</v>
      </c>
      <c r="C247" s="6" t="s">
        <v>5262</v>
      </c>
      <c r="D247" s="6">
        <f>VLOOKUP($A247,NIR_Algorithm_Cleaned!$A$2:$E$4887,3,FALSE)</f>
        <v>2</v>
      </c>
      <c r="E247" s="6">
        <f>VLOOKUP($A247,NIR_Algorithm_Cleaned!$A$2:$E$4887,4,FALSE)</f>
        <v>1</v>
      </c>
      <c r="F247" s="6">
        <f>VLOOKUP($A247,NIR_Algorithm_Cleaned!$A$2:$E$4887,5,FALSE)</f>
        <v>2</v>
      </c>
      <c r="G247" s="6" t="s">
        <v>4994</v>
      </c>
      <c r="H247" s="6">
        <v>3</v>
      </c>
      <c r="I247" s="6">
        <v>12.23</v>
      </c>
      <c r="J247" s="6" t="s">
        <v>4994</v>
      </c>
      <c r="K247" s="6">
        <v>8.5999999999999993E-2</v>
      </c>
      <c r="L247" s="6" t="s">
        <v>5343</v>
      </c>
      <c r="M247" s="6">
        <v>6.9</v>
      </c>
      <c r="N247" s="6">
        <v>0.47156599552572698</v>
      </c>
      <c r="O247" s="6">
        <f t="shared" si="3"/>
        <v>40.256599552572702</v>
      </c>
      <c r="P247">
        <f>VLOOKUP($A247,NIR_Algorithm_Cleaned!$A$2:$W$4887,19,FALSE)</f>
        <v>11.6</v>
      </c>
      <c r="Q247">
        <f>VLOOKUP($A247,NIR_Algorithm_Cleaned!$A$2:$W$4887,20,FALSE)</f>
        <v>4.1100000000000003</v>
      </c>
      <c r="R247">
        <f>VLOOKUP($A247,NIR_Algorithm_Cleaned!$A$2:$W$4887,21,FALSE)</f>
        <v>1.54</v>
      </c>
      <c r="S247">
        <f>VLOOKUP($A247,NIR_Algorithm_Cleaned!$A$2:$W$4887,22,FALSE)</f>
        <v>1.43</v>
      </c>
      <c r="T247">
        <f>VLOOKUP($A247,NIR_Algorithm_Cleaned!$A$2:$W$4887,23,FALSE)</f>
        <v>70.91</v>
      </c>
    </row>
    <row r="248" spans="1:20" x14ac:dyDescent="0.2">
      <c r="A248" s="6" t="s">
        <v>1431</v>
      </c>
      <c r="B248" s="6" t="s">
        <v>5140</v>
      </c>
      <c r="C248" s="6" t="s">
        <v>5262</v>
      </c>
      <c r="D248" s="6">
        <f>VLOOKUP($A248,NIR_Algorithm_Cleaned!$A$2:$E$4887,3,FALSE)</f>
        <v>2</v>
      </c>
      <c r="E248" s="6">
        <f>VLOOKUP($A248,NIR_Algorithm_Cleaned!$A$2:$E$4887,4,FALSE)</f>
        <v>1</v>
      </c>
      <c r="F248" s="6">
        <f>VLOOKUP($A248,NIR_Algorithm_Cleaned!$A$2:$E$4887,5,FALSE)</f>
        <v>2</v>
      </c>
      <c r="G248" s="6" t="s">
        <v>4994</v>
      </c>
      <c r="H248" s="6">
        <v>2</v>
      </c>
      <c r="I248" s="6">
        <v>12.23</v>
      </c>
      <c r="J248" s="6" t="s">
        <v>5342</v>
      </c>
      <c r="K248" s="6">
        <v>8.7999999999999995E-2</v>
      </c>
      <c r="L248" s="6" t="s">
        <v>5343</v>
      </c>
      <c r="M248" s="6">
        <v>9.8000000000000007</v>
      </c>
      <c r="N248" s="6">
        <v>0.46333170363127302</v>
      </c>
      <c r="O248" s="6">
        <f t="shared" si="3"/>
        <v>36.533170363127297</v>
      </c>
      <c r="P248">
        <f>VLOOKUP($A248,NIR_Algorithm_Cleaned!$A$2:$W$4887,19,FALSE)</f>
        <v>11.6</v>
      </c>
      <c r="Q248">
        <f>VLOOKUP($A248,NIR_Algorithm_Cleaned!$A$2:$W$4887,20,FALSE)</f>
        <v>4.1100000000000003</v>
      </c>
      <c r="R248">
        <f>VLOOKUP($A248,NIR_Algorithm_Cleaned!$A$2:$W$4887,21,FALSE)</f>
        <v>1.54</v>
      </c>
      <c r="S248">
        <f>VLOOKUP($A248,NIR_Algorithm_Cleaned!$A$2:$W$4887,22,FALSE)</f>
        <v>1.43</v>
      </c>
      <c r="T248">
        <f>VLOOKUP($A248,NIR_Algorithm_Cleaned!$A$2:$W$4887,23,FALSE)</f>
        <v>70.91</v>
      </c>
    </row>
    <row r="249" spans="1:20" s="10" customFormat="1" x14ac:dyDescent="0.2">
      <c r="A249" s="9" t="s">
        <v>1294</v>
      </c>
      <c r="B249" s="9" t="s">
        <v>5140</v>
      </c>
      <c r="C249" s="9" t="s">
        <v>5262</v>
      </c>
      <c r="D249" s="9">
        <f>VLOOKUP($A249,NIR_Algorithm_Cleaned!$A$2:$E$4887,3,FALSE)</f>
        <v>2</v>
      </c>
      <c r="E249" s="9">
        <f>VLOOKUP($A249,NIR_Algorithm_Cleaned!$A$2:$E$4887,4,FALSE)</f>
        <v>2</v>
      </c>
      <c r="F249" s="9">
        <f>VLOOKUP($A249,NIR_Algorithm_Cleaned!$A$2:$E$4887,5,FALSE)</f>
        <v>2</v>
      </c>
      <c r="G249" s="9" t="s">
        <v>4994</v>
      </c>
      <c r="H249" s="9">
        <v>3</v>
      </c>
      <c r="I249" s="9">
        <v>12.13</v>
      </c>
      <c r="J249" s="9" t="s">
        <v>5342</v>
      </c>
      <c r="K249" s="9">
        <v>8.5914085909999993E-2</v>
      </c>
      <c r="L249" s="9" t="s">
        <v>5343</v>
      </c>
      <c r="M249" s="9">
        <v>11</v>
      </c>
      <c r="N249" s="9">
        <v>0.47682119205298001</v>
      </c>
      <c r="O249" s="9">
        <f t="shared" si="3"/>
        <v>36.682119205298001</v>
      </c>
      <c r="P249" s="10">
        <f>VLOOKUP($A249,NIR_Algorithm_Cleaned!$A$2:$W$4887,19,FALSE)</f>
        <v>12.06</v>
      </c>
      <c r="Q249" s="10">
        <f>VLOOKUP($A249,NIR_Algorithm_Cleaned!$A$2:$W$4887,20,FALSE)</f>
        <v>3.93</v>
      </c>
      <c r="R249" s="10">
        <f>VLOOKUP($A249,NIR_Algorithm_Cleaned!$A$2:$W$4887,21,FALSE)</f>
        <v>1.39</v>
      </c>
      <c r="S249" s="10">
        <f>VLOOKUP($A249,NIR_Algorithm_Cleaned!$A$2:$W$4887,22,FALSE)</f>
        <v>1.47</v>
      </c>
      <c r="T249" s="10">
        <f>VLOOKUP($A249,NIR_Algorithm_Cleaned!$A$2:$W$4887,23,FALSE)</f>
        <v>71.72</v>
      </c>
    </row>
    <row r="250" spans="1:20" x14ac:dyDescent="0.2">
      <c r="A250" s="6" t="s">
        <v>525</v>
      </c>
      <c r="B250" s="6" t="s">
        <v>5034</v>
      </c>
      <c r="C250" s="6" t="s">
        <v>5266</v>
      </c>
      <c r="D250" s="6">
        <f>VLOOKUP($A250,NIR_Algorithm_Cleaned!$A$2:$E$4887,3,FALSE)</f>
        <v>2</v>
      </c>
      <c r="E250" s="6">
        <f>VLOOKUP($A250,NIR_Algorithm_Cleaned!$A$2:$E$4887,4,FALSE)</f>
        <v>1</v>
      </c>
      <c r="F250" s="6">
        <f>VLOOKUP($A250,NIR_Algorithm_Cleaned!$A$2:$E$4887,5,FALSE)</f>
        <v>1</v>
      </c>
      <c r="G250" s="6" t="s">
        <v>4994</v>
      </c>
      <c r="H250" s="6">
        <v>4</v>
      </c>
      <c r="I250" s="6">
        <v>11.87</v>
      </c>
      <c r="J250" s="6" t="s">
        <v>5342</v>
      </c>
      <c r="K250" s="6">
        <v>7.8921078919999998E-2</v>
      </c>
      <c r="L250" s="6" t="s">
        <v>5341</v>
      </c>
      <c r="M250" s="6">
        <v>13.3</v>
      </c>
      <c r="N250" s="6">
        <v>0.39203090507726301</v>
      </c>
      <c r="O250" s="6">
        <f t="shared" si="3"/>
        <v>25.903090507726301</v>
      </c>
      <c r="P250">
        <f>VLOOKUP($A250,NIR_Algorithm_Cleaned!$A$2:$W$4887,19,FALSE)</f>
        <v>12.23</v>
      </c>
      <c r="Q250">
        <f>VLOOKUP($A250,NIR_Algorithm_Cleaned!$A$2:$W$4887,20,FALSE)</f>
        <v>4.66</v>
      </c>
      <c r="R250">
        <f>VLOOKUP($A250,NIR_Algorithm_Cleaned!$A$2:$W$4887,21,FALSE)</f>
        <v>1.61</v>
      </c>
      <c r="S250">
        <f>VLOOKUP($A250,NIR_Algorithm_Cleaned!$A$2:$W$4887,22,FALSE)</f>
        <v>1.48</v>
      </c>
      <c r="T250">
        <f>VLOOKUP($A250,NIR_Algorithm_Cleaned!$A$2:$W$4887,23,FALSE)</f>
        <v>71.98</v>
      </c>
    </row>
    <row r="251" spans="1:20" x14ac:dyDescent="0.2">
      <c r="A251" s="6" t="s">
        <v>525</v>
      </c>
      <c r="B251" s="6" t="s">
        <v>5034</v>
      </c>
      <c r="C251" s="6" t="s">
        <v>5266</v>
      </c>
      <c r="D251" s="6">
        <f>VLOOKUP($A251,NIR_Algorithm_Cleaned!$A$2:$E$4887,3,FALSE)</f>
        <v>2</v>
      </c>
      <c r="E251" s="6">
        <f>VLOOKUP($A251,NIR_Algorithm_Cleaned!$A$2:$E$4887,4,FALSE)</f>
        <v>1</v>
      </c>
      <c r="F251" s="6">
        <f>VLOOKUP($A251,NIR_Algorithm_Cleaned!$A$2:$E$4887,5,FALSE)</f>
        <v>1</v>
      </c>
      <c r="G251" s="6" t="s">
        <v>4994</v>
      </c>
      <c r="H251" s="6">
        <v>1</v>
      </c>
      <c r="I251" s="6">
        <v>11.78</v>
      </c>
      <c r="J251" s="6" t="s">
        <v>5342</v>
      </c>
      <c r="K251" s="6">
        <v>8.2000000000000003E-2</v>
      </c>
      <c r="L251" s="6" t="s">
        <v>5341</v>
      </c>
      <c r="M251" s="6">
        <v>13</v>
      </c>
      <c r="N251" s="6">
        <v>0.36964098989194799</v>
      </c>
      <c r="O251" s="6">
        <f t="shared" si="3"/>
        <v>23.964098989194802</v>
      </c>
      <c r="P251">
        <f>VLOOKUP($A251,NIR_Algorithm_Cleaned!$A$2:$W$4887,19,FALSE)</f>
        <v>12.23</v>
      </c>
      <c r="Q251">
        <f>VLOOKUP($A251,NIR_Algorithm_Cleaned!$A$2:$W$4887,20,FALSE)</f>
        <v>4.66</v>
      </c>
      <c r="R251">
        <f>VLOOKUP($A251,NIR_Algorithm_Cleaned!$A$2:$W$4887,21,FALSE)</f>
        <v>1.61</v>
      </c>
      <c r="S251">
        <f>VLOOKUP($A251,NIR_Algorithm_Cleaned!$A$2:$W$4887,22,FALSE)</f>
        <v>1.48</v>
      </c>
      <c r="T251">
        <f>VLOOKUP($A251,NIR_Algorithm_Cleaned!$A$2:$W$4887,23,FALSE)</f>
        <v>71.98</v>
      </c>
    </row>
    <row r="252" spans="1:20" x14ac:dyDescent="0.2">
      <c r="A252" s="6" t="s">
        <v>111</v>
      </c>
      <c r="B252" s="6" t="s">
        <v>5034</v>
      </c>
      <c r="C252" s="6" t="s">
        <v>5266</v>
      </c>
      <c r="D252" s="6">
        <f>VLOOKUP($A252,NIR_Algorithm_Cleaned!$A$2:$E$4887,3,FALSE)</f>
        <v>2</v>
      </c>
      <c r="E252" s="6">
        <f>VLOOKUP($A252,NIR_Algorithm_Cleaned!$A$2:$E$4887,4,FALSE)</f>
        <v>2</v>
      </c>
      <c r="F252" s="6">
        <f>VLOOKUP($A252,NIR_Algorithm_Cleaned!$A$2:$E$4887,5,FALSE)</f>
        <v>1</v>
      </c>
      <c r="G252" s="6" t="s">
        <v>4994</v>
      </c>
      <c r="H252" s="6">
        <v>3</v>
      </c>
      <c r="I252" s="6">
        <v>12.1</v>
      </c>
      <c r="J252" s="6" t="s">
        <v>4994</v>
      </c>
      <c r="K252" s="6">
        <v>6.4935064939999995E-2</v>
      </c>
      <c r="L252" s="6" t="s">
        <v>5341</v>
      </c>
      <c r="M252" s="6">
        <v>13</v>
      </c>
      <c r="N252" s="6">
        <v>0.39735099337748397</v>
      </c>
      <c r="O252" s="6">
        <f t="shared" si="3"/>
        <v>26.735099337748395</v>
      </c>
      <c r="P252">
        <f>VLOOKUP($A252,NIR_Algorithm_Cleaned!$A$2:$W$4887,19,FALSE)</f>
        <v>11.79</v>
      </c>
      <c r="Q252">
        <f>VLOOKUP($A252,NIR_Algorithm_Cleaned!$A$2:$W$4887,20,FALSE)</f>
        <v>4.96</v>
      </c>
      <c r="R252">
        <f>VLOOKUP($A252,NIR_Algorithm_Cleaned!$A$2:$W$4887,21,FALSE)</f>
        <v>1.69</v>
      </c>
      <c r="S252">
        <f>VLOOKUP($A252,NIR_Algorithm_Cleaned!$A$2:$W$4887,22,FALSE)</f>
        <v>1.46</v>
      </c>
      <c r="T252">
        <f>VLOOKUP($A252,NIR_Algorithm_Cleaned!$A$2:$W$4887,23,FALSE)</f>
        <v>72.81</v>
      </c>
    </row>
    <row r="253" spans="1:20" x14ac:dyDescent="0.2">
      <c r="A253" s="6" t="s">
        <v>111</v>
      </c>
      <c r="B253" s="6" t="s">
        <v>5034</v>
      </c>
      <c r="C253" s="6" t="s">
        <v>5266</v>
      </c>
      <c r="D253" s="6">
        <f>VLOOKUP($A253,NIR_Algorithm_Cleaned!$A$2:$E$4887,3,FALSE)</f>
        <v>2</v>
      </c>
      <c r="E253" s="6">
        <f>VLOOKUP($A253,NIR_Algorithm_Cleaned!$A$2:$E$4887,4,FALSE)</f>
        <v>2</v>
      </c>
      <c r="F253" s="6">
        <f>VLOOKUP($A253,NIR_Algorithm_Cleaned!$A$2:$E$4887,5,FALSE)</f>
        <v>1</v>
      </c>
      <c r="G253" s="6" t="s">
        <v>5342</v>
      </c>
      <c r="H253" s="6">
        <v>2</v>
      </c>
      <c r="I253" s="6" t="s">
        <v>5207</v>
      </c>
      <c r="J253" s="6" t="s">
        <v>4994</v>
      </c>
      <c r="K253" s="6">
        <v>9.0909090910000004E-2</v>
      </c>
      <c r="L253" s="6" t="s">
        <v>5341</v>
      </c>
      <c r="M253" s="6">
        <v>12.9</v>
      </c>
      <c r="N253" s="6">
        <v>0.36628616242593198</v>
      </c>
      <c r="O253" s="6">
        <f t="shared" si="3"/>
        <v>23.728616242593198</v>
      </c>
      <c r="P253">
        <f>VLOOKUP($A253,NIR_Algorithm_Cleaned!$A$2:$W$4887,19,FALSE)</f>
        <v>11.79</v>
      </c>
      <c r="Q253">
        <f>VLOOKUP($A253,NIR_Algorithm_Cleaned!$A$2:$W$4887,20,FALSE)</f>
        <v>4.96</v>
      </c>
      <c r="R253">
        <f>VLOOKUP($A253,NIR_Algorithm_Cleaned!$A$2:$W$4887,21,FALSE)</f>
        <v>1.69</v>
      </c>
      <c r="S253">
        <f>VLOOKUP($A253,NIR_Algorithm_Cleaned!$A$2:$W$4887,22,FALSE)</f>
        <v>1.46</v>
      </c>
      <c r="T253">
        <f>VLOOKUP($A253,NIR_Algorithm_Cleaned!$A$2:$W$4887,23,FALSE)</f>
        <v>72.81</v>
      </c>
    </row>
    <row r="254" spans="1:20" x14ac:dyDescent="0.2">
      <c r="A254" s="6" t="s">
        <v>1813</v>
      </c>
      <c r="B254" s="6" t="s">
        <v>5034</v>
      </c>
      <c r="C254" s="6" t="s">
        <v>5266</v>
      </c>
      <c r="D254" s="6">
        <f>VLOOKUP($A254,NIR_Algorithm_Cleaned!$A$2:$E$4887,3,FALSE)</f>
        <v>2</v>
      </c>
      <c r="E254" s="6">
        <f>VLOOKUP($A254,NIR_Algorithm_Cleaned!$A$2:$E$4887,4,FALSE)</f>
        <v>1</v>
      </c>
      <c r="F254" s="6">
        <f>VLOOKUP($A254,NIR_Algorithm_Cleaned!$A$2:$E$4887,5,FALSE)</f>
        <v>2</v>
      </c>
      <c r="G254" s="6" t="s">
        <v>5342</v>
      </c>
      <c r="H254" s="6">
        <v>1</v>
      </c>
      <c r="I254" s="6">
        <v>12.36</v>
      </c>
      <c r="J254" s="6" t="s">
        <v>4994</v>
      </c>
      <c r="K254" s="6">
        <v>0.08</v>
      </c>
      <c r="L254" s="6" t="s">
        <v>5343</v>
      </c>
      <c r="M254" s="6">
        <v>11.8</v>
      </c>
      <c r="N254" s="6">
        <v>0.45514348785872</v>
      </c>
      <c r="O254" s="6">
        <f t="shared" si="3"/>
        <v>33.714348785872005</v>
      </c>
      <c r="P254">
        <f>VLOOKUP($A254,NIR_Algorithm_Cleaned!$A$2:$W$4887,19,FALSE)</f>
        <v>8.66</v>
      </c>
      <c r="Q254">
        <f>VLOOKUP($A254,NIR_Algorithm_Cleaned!$A$2:$W$4887,20,FALSE)</f>
        <v>4.26</v>
      </c>
      <c r="R254">
        <f>VLOOKUP($A254,NIR_Algorithm_Cleaned!$A$2:$W$4887,21,FALSE)</f>
        <v>1.63</v>
      </c>
      <c r="S254">
        <f>VLOOKUP($A254,NIR_Algorithm_Cleaned!$A$2:$W$4887,22,FALSE)</f>
        <v>1.4</v>
      </c>
      <c r="T254">
        <f>VLOOKUP($A254,NIR_Algorithm_Cleaned!$A$2:$W$4887,23,FALSE)</f>
        <v>70.540000000000006</v>
      </c>
    </row>
    <row r="255" spans="1:20" x14ac:dyDescent="0.2">
      <c r="A255" s="6" t="s">
        <v>1813</v>
      </c>
      <c r="B255" s="6" t="s">
        <v>5034</v>
      </c>
      <c r="C255" s="6" t="s">
        <v>5266</v>
      </c>
      <c r="D255" s="6">
        <f>VLOOKUP($A255,NIR_Algorithm_Cleaned!$A$2:$E$4887,3,FALSE)</f>
        <v>2</v>
      </c>
      <c r="E255" s="6">
        <f>VLOOKUP($A255,NIR_Algorithm_Cleaned!$A$2:$E$4887,4,FALSE)</f>
        <v>1</v>
      </c>
      <c r="F255" s="6">
        <f>VLOOKUP($A255,NIR_Algorithm_Cleaned!$A$2:$E$4887,5,FALSE)</f>
        <v>2</v>
      </c>
      <c r="G255" s="6" t="s">
        <v>5342</v>
      </c>
      <c r="H255" s="6">
        <v>2</v>
      </c>
      <c r="I255" s="6">
        <v>12.34</v>
      </c>
      <c r="J255" s="6" t="s">
        <v>5342</v>
      </c>
      <c r="K255" s="6">
        <v>7.6999999999999999E-2</v>
      </c>
      <c r="L255" s="6" t="s">
        <v>5343</v>
      </c>
      <c r="M255" s="6">
        <v>13.1</v>
      </c>
      <c r="N255" s="6">
        <v>0.45030701754385999</v>
      </c>
      <c r="O255" s="6">
        <f t="shared" si="3"/>
        <v>31.930701754386</v>
      </c>
      <c r="P255">
        <f>VLOOKUP($A255,NIR_Algorithm_Cleaned!$A$2:$W$4887,19,FALSE)</f>
        <v>8.66</v>
      </c>
      <c r="Q255">
        <f>VLOOKUP($A255,NIR_Algorithm_Cleaned!$A$2:$W$4887,20,FALSE)</f>
        <v>4.26</v>
      </c>
      <c r="R255">
        <f>VLOOKUP($A255,NIR_Algorithm_Cleaned!$A$2:$W$4887,21,FALSE)</f>
        <v>1.63</v>
      </c>
      <c r="S255">
        <f>VLOOKUP($A255,NIR_Algorithm_Cleaned!$A$2:$W$4887,22,FALSE)</f>
        <v>1.4</v>
      </c>
      <c r="T255">
        <f>VLOOKUP($A255,NIR_Algorithm_Cleaned!$A$2:$W$4887,23,FALSE)</f>
        <v>70.540000000000006</v>
      </c>
    </row>
    <row r="256" spans="1:20" x14ac:dyDescent="0.2">
      <c r="A256" s="6" t="s">
        <v>1338</v>
      </c>
      <c r="B256" s="6" t="s">
        <v>5034</v>
      </c>
      <c r="C256" s="6" t="s">
        <v>5266</v>
      </c>
      <c r="D256" s="6">
        <f>VLOOKUP($A256,NIR_Algorithm_Cleaned!$A$2:$E$4887,3,FALSE)</f>
        <v>2</v>
      </c>
      <c r="E256" s="6">
        <f>VLOOKUP($A256,NIR_Algorithm_Cleaned!$A$2:$E$4887,4,FALSE)</f>
        <v>2</v>
      </c>
      <c r="F256" s="6">
        <f>VLOOKUP($A256,NIR_Algorithm_Cleaned!$A$2:$E$4887,5,FALSE)</f>
        <v>2</v>
      </c>
      <c r="G256" s="6" t="s">
        <v>4994</v>
      </c>
      <c r="H256" s="6">
        <v>2</v>
      </c>
      <c r="I256" s="6">
        <v>12.2</v>
      </c>
      <c r="J256" s="6" t="s">
        <v>5342</v>
      </c>
      <c r="K256" s="6">
        <v>7.9000000000000001E-2</v>
      </c>
      <c r="L256" s="6" t="s">
        <v>5343</v>
      </c>
      <c r="M256" s="6">
        <v>10.199999999999999</v>
      </c>
      <c r="N256" s="6">
        <v>0.428098434004474</v>
      </c>
      <c r="O256" s="6">
        <f t="shared" si="3"/>
        <v>32.609843400447403</v>
      </c>
      <c r="P256">
        <f>VLOOKUP($A256,NIR_Algorithm_Cleaned!$A$2:$W$4887,19,FALSE)</f>
        <v>8.9600000000000009</v>
      </c>
      <c r="Q256">
        <f>VLOOKUP($A256,NIR_Algorithm_Cleaned!$A$2:$W$4887,20,FALSE)</f>
        <v>4.09</v>
      </c>
      <c r="R256">
        <f>VLOOKUP($A256,NIR_Algorithm_Cleaned!$A$2:$W$4887,21,FALSE)</f>
        <v>1.41</v>
      </c>
      <c r="S256">
        <f>VLOOKUP($A256,NIR_Algorithm_Cleaned!$A$2:$W$4887,22,FALSE)</f>
        <v>1.3</v>
      </c>
      <c r="T256">
        <f>VLOOKUP($A256,NIR_Algorithm_Cleaned!$A$2:$W$4887,23,FALSE)</f>
        <v>71.64</v>
      </c>
    </row>
    <row r="257" spans="1:20" x14ac:dyDescent="0.2">
      <c r="A257" s="6" t="s">
        <v>1338</v>
      </c>
      <c r="B257" s="6" t="s">
        <v>5034</v>
      </c>
      <c r="C257" s="6" t="s">
        <v>5266</v>
      </c>
      <c r="D257" s="6">
        <f>VLOOKUP($A257,NIR_Algorithm_Cleaned!$A$2:$E$4887,3,FALSE)</f>
        <v>2</v>
      </c>
      <c r="E257" s="6">
        <f>VLOOKUP($A257,NIR_Algorithm_Cleaned!$A$2:$E$4887,4,FALSE)</f>
        <v>2</v>
      </c>
      <c r="F257" s="6">
        <f>VLOOKUP($A257,NIR_Algorithm_Cleaned!$A$2:$E$4887,5,FALSE)</f>
        <v>2</v>
      </c>
      <c r="G257" s="6" t="s">
        <v>4994</v>
      </c>
      <c r="H257" s="6">
        <v>3</v>
      </c>
      <c r="I257" s="6">
        <v>12.32</v>
      </c>
      <c r="J257" s="6" t="s">
        <v>5342</v>
      </c>
      <c r="K257" s="6">
        <v>7.6616915420000001E-2</v>
      </c>
      <c r="L257" s="6" t="s">
        <v>5343</v>
      </c>
      <c r="M257" s="6">
        <v>13.1</v>
      </c>
      <c r="N257" s="6">
        <v>0.41915737190658803</v>
      </c>
      <c r="O257" s="6">
        <f t="shared" si="3"/>
        <v>28.815737190658801</v>
      </c>
      <c r="P257">
        <f>VLOOKUP($A257,NIR_Algorithm_Cleaned!$A$2:$W$4887,19,FALSE)</f>
        <v>8.9600000000000009</v>
      </c>
      <c r="Q257">
        <f>VLOOKUP($A257,NIR_Algorithm_Cleaned!$A$2:$W$4887,20,FALSE)</f>
        <v>4.09</v>
      </c>
      <c r="R257">
        <f>VLOOKUP($A257,NIR_Algorithm_Cleaned!$A$2:$W$4887,21,FALSE)</f>
        <v>1.41</v>
      </c>
      <c r="S257">
        <f>VLOOKUP($A257,NIR_Algorithm_Cleaned!$A$2:$W$4887,22,FALSE)</f>
        <v>1.3</v>
      </c>
      <c r="T257">
        <f>VLOOKUP($A257,NIR_Algorithm_Cleaned!$A$2:$W$4887,23,FALSE)</f>
        <v>71.64</v>
      </c>
    </row>
    <row r="258" spans="1:20" x14ac:dyDescent="0.2">
      <c r="A258" s="6" t="s">
        <v>560</v>
      </c>
      <c r="B258" s="6" t="s">
        <v>4932</v>
      </c>
      <c r="C258" s="6" t="s">
        <v>5267</v>
      </c>
      <c r="D258" s="6">
        <f>VLOOKUP($A258,NIR_Algorithm_Cleaned!$A$2:$E$4887,3,FALSE)</f>
        <v>1</v>
      </c>
      <c r="E258" s="6">
        <f>VLOOKUP($A258,NIR_Algorithm_Cleaned!$A$2:$E$4887,4,FALSE)</f>
        <v>1</v>
      </c>
      <c r="F258" s="6">
        <f>VLOOKUP($A258,NIR_Algorithm_Cleaned!$A$2:$E$4887,5,FALSE)</f>
        <v>1</v>
      </c>
      <c r="G258" s="6" t="s">
        <v>4994</v>
      </c>
      <c r="H258" s="6">
        <v>2</v>
      </c>
      <c r="I258" s="6">
        <v>12.23</v>
      </c>
      <c r="J258" s="6" t="s">
        <v>5342</v>
      </c>
      <c r="K258" s="6">
        <v>9.2907092910000003E-2</v>
      </c>
      <c r="L258" s="6" t="s">
        <v>5341</v>
      </c>
      <c r="M258" s="6">
        <v>10.9</v>
      </c>
      <c r="N258" s="6">
        <v>0.42760680431112802</v>
      </c>
      <c r="O258" s="6">
        <f t="shared" ref="O258:O321" si="4">(N258*100)-M258</f>
        <v>31.860680431112804</v>
      </c>
      <c r="P258">
        <f>VLOOKUP($A258,NIR_Algorithm_Cleaned!$A$2:$W$4887,19,FALSE)</f>
        <v>13.38</v>
      </c>
      <c r="Q258">
        <f>VLOOKUP($A258,NIR_Algorithm_Cleaned!$A$2:$W$4887,20,FALSE)</f>
        <v>3.58</v>
      </c>
      <c r="R258">
        <f>VLOOKUP($A258,NIR_Algorithm_Cleaned!$A$2:$W$4887,21,FALSE)</f>
        <v>2.0499999999999998</v>
      </c>
      <c r="S258">
        <f>VLOOKUP($A258,NIR_Algorithm_Cleaned!$A$2:$W$4887,22,FALSE)</f>
        <v>1.57</v>
      </c>
      <c r="T258">
        <f>VLOOKUP($A258,NIR_Algorithm_Cleaned!$A$2:$W$4887,23,FALSE)</f>
        <v>71.22</v>
      </c>
    </row>
    <row r="259" spans="1:20" x14ac:dyDescent="0.2">
      <c r="A259" s="6" t="s">
        <v>560</v>
      </c>
      <c r="B259" s="6" t="s">
        <v>4932</v>
      </c>
      <c r="C259" s="6" t="s">
        <v>5267</v>
      </c>
      <c r="D259" s="6">
        <f>VLOOKUP($A259,NIR_Algorithm_Cleaned!$A$2:$E$4887,3,FALSE)</f>
        <v>1</v>
      </c>
      <c r="E259" s="6">
        <f>VLOOKUP($A259,NIR_Algorithm_Cleaned!$A$2:$E$4887,4,FALSE)</f>
        <v>1</v>
      </c>
      <c r="F259" s="6">
        <f>VLOOKUP($A259,NIR_Algorithm_Cleaned!$A$2:$E$4887,5,FALSE)</f>
        <v>1</v>
      </c>
      <c r="G259" s="6" t="s">
        <v>4994</v>
      </c>
      <c r="H259" s="6">
        <v>4</v>
      </c>
      <c r="I259" s="6">
        <v>12.24</v>
      </c>
      <c r="J259" s="6" t="s">
        <v>5342</v>
      </c>
      <c r="K259" s="6">
        <v>0.1027944112</v>
      </c>
      <c r="L259" s="6" t="s">
        <v>5341</v>
      </c>
      <c r="M259" s="6">
        <v>11.9</v>
      </c>
      <c r="N259" s="6">
        <v>0.43</v>
      </c>
      <c r="O259" s="6">
        <f t="shared" si="4"/>
        <v>31.1</v>
      </c>
      <c r="P259">
        <f>VLOOKUP($A259,NIR_Algorithm_Cleaned!$A$2:$W$4887,19,FALSE)</f>
        <v>13.38</v>
      </c>
      <c r="Q259">
        <f>VLOOKUP($A259,NIR_Algorithm_Cleaned!$A$2:$W$4887,20,FALSE)</f>
        <v>3.58</v>
      </c>
      <c r="R259">
        <f>VLOOKUP($A259,NIR_Algorithm_Cleaned!$A$2:$W$4887,21,FALSE)</f>
        <v>2.0499999999999998</v>
      </c>
      <c r="S259">
        <f>VLOOKUP($A259,NIR_Algorithm_Cleaned!$A$2:$W$4887,22,FALSE)</f>
        <v>1.57</v>
      </c>
      <c r="T259">
        <f>VLOOKUP($A259,NIR_Algorithm_Cleaned!$A$2:$W$4887,23,FALSE)</f>
        <v>71.22</v>
      </c>
    </row>
    <row r="260" spans="1:20" x14ac:dyDescent="0.2">
      <c r="A260" s="6" t="s">
        <v>349</v>
      </c>
      <c r="B260" s="6" t="s">
        <v>4932</v>
      </c>
      <c r="C260" s="6" t="s">
        <v>5267</v>
      </c>
      <c r="D260" s="6">
        <f>VLOOKUP($A260,NIR_Algorithm_Cleaned!$A$2:$E$4887,3,FALSE)</f>
        <v>1</v>
      </c>
      <c r="E260" s="6">
        <f>VLOOKUP($A260,NIR_Algorithm_Cleaned!$A$2:$E$4887,4,FALSE)</f>
        <v>2</v>
      </c>
      <c r="F260" s="6">
        <f>VLOOKUP($A260,NIR_Algorithm_Cleaned!$A$2:$E$4887,5,FALSE)</f>
        <v>1</v>
      </c>
      <c r="G260" s="6" t="s">
        <v>4994</v>
      </c>
      <c r="H260" s="6">
        <v>4</v>
      </c>
      <c r="I260" s="6">
        <v>12.28</v>
      </c>
      <c r="J260" s="6" t="s">
        <v>4994</v>
      </c>
      <c r="K260" s="6">
        <v>8.7824351300000006E-2</v>
      </c>
      <c r="L260" s="6" t="s">
        <v>5341</v>
      </c>
      <c r="M260" s="6">
        <v>8.3000000000000007</v>
      </c>
      <c r="N260" s="6">
        <v>0.42105263157894701</v>
      </c>
      <c r="O260" s="6">
        <f t="shared" si="4"/>
        <v>33.8052631578947</v>
      </c>
      <c r="P260">
        <f>VLOOKUP($A260,NIR_Algorithm_Cleaned!$A$2:$W$4887,19,FALSE)</f>
        <v>13.03</v>
      </c>
      <c r="Q260">
        <f>VLOOKUP($A260,NIR_Algorithm_Cleaned!$A$2:$W$4887,20,FALSE)</f>
        <v>4.21</v>
      </c>
      <c r="R260">
        <f>VLOOKUP($A260,NIR_Algorithm_Cleaned!$A$2:$W$4887,21,FALSE)</f>
        <v>1.82</v>
      </c>
      <c r="S260">
        <f>VLOOKUP($A260,NIR_Algorithm_Cleaned!$A$2:$W$4887,22,FALSE)</f>
        <v>1.54</v>
      </c>
      <c r="T260">
        <f>VLOOKUP($A260,NIR_Algorithm_Cleaned!$A$2:$W$4887,23,FALSE)</f>
        <v>71.010000000000005</v>
      </c>
    </row>
    <row r="261" spans="1:20" x14ac:dyDescent="0.2">
      <c r="A261" s="6" t="s">
        <v>349</v>
      </c>
      <c r="B261" s="6" t="s">
        <v>4932</v>
      </c>
      <c r="C261" s="6" t="s">
        <v>5267</v>
      </c>
      <c r="D261" s="6">
        <f>VLOOKUP($A261,NIR_Algorithm_Cleaned!$A$2:$E$4887,3,FALSE)</f>
        <v>1</v>
      </c>
      <c r="E261" s="6">
        <f>VLOOKUP($A261,NIR_Algorithm_Cleaned!$A$2:$E$4887,4,FALSE)</f>
        <v>2</v>
      </c>
      <c r="F261" s="6">
        <f>VLOOKUP($A261,NIR_Algorithm_Cleaned!$A$2:$E$4887,5,FALSE)</f>
        <v>1</v>
      </c>
      <c r="G261" s="6" t="s">
        <v>4994</v>
      </c>
      <c r="H261" s="6">
        <v>2</v>
      </c>
      <c r="I261" s="6">
        <v>11.96</v>
      </c>
      <c r="J261" s="6" t="s">
        <v>5342</v>
      </c>
      <c r="K261" s="6">
        <v>8.8911088910000005E-2</v>
      </c>
      <c r="L261" s="6" t="s">
        <v>5341</v>
      </c>
      <c r="M261" s="6">
        <v>10.7</v>
      </c>
      <c r="N261" s="6">
        <v>0.42525386313465802</v>
      </c>
      <c r="O261" s="6">
        <f t="shared" si="4"/>
        <v>31.825386313465803</v>
      </c>
      <c r="P261">
        <f>VLOOKUP($A261,NIR_Algorithm_Cleaned!$A$2:$W$4887,19,FALSE)</f>
        <v>13.03</v>
      </c>
      <c r="Q261">
        <f>VLOOKUP($A261,NIR_Algorithm_Cleaned!$A$2:$W$4887,20,FALSE)</f>
        <v>4.21</v>
      </c>
      <c r="R261">
        <f>VLOOKUP($A261,NIR_Algorithm_Cleaned!$A$2:$W$4887,21,FALSE)</f>
        <v>1.82</v>
      </c>
      <c r="S261">
        <f>VLOOKUP($A261,NIR_Algorithm_Cleaned!$A$2:$W$4887,22,FALSE)</f>
        <v>1.54</v>
      </c>
      <c r="T261">
        <f>VLOOKUP($A261,NIR_Algorithm_Cleaned!$A$2:$W$4887,23,FALSE)</f>
        <v>71.010000000000005</v>
      </c>
    </row>
    <row r="262" spans="1:20" x14ac:dyDescent="0.2">
      <c r="A262" s="6" t="s">
        <v>936</v>
      </c>
      <c r="B262" s="6" t="s">
        <v>4932</v>
      </c>
      <c r="C262" s="6" t="s">
        <v>5267</v>
      </c>
      <c r="D262" s="6">
        <f>VLOOKUP($A262,NIR_Algorithm_Cleaned!$A$2:$E$4887,3,FALSE)</f>
        <v>1</v>
      </c>
      <c r="E262" s="6">
        <f>VLOOKUP($A262,NIR_Algorithm_Cleaned!$A$2:$E$4887,4,FALSE)</f>
        <v>1</v>
      </c>
      <c r="F262" s="6">
        <f>VLOOKUP($A262,NIR_Algorithm_Cleaned!$A$2:$E$4887,5,FALSE)</f>
        <v>2</v>
      </c>
      <c r="G262" s="6" t="s">
        <v>4994</v>
      </c>
      <c r="H262" s="6">
        <v>1</v>
      </c>
      <c r="I262" s="6">
        <v>12.27</v>
      </c>
      <c r="J262" s="6" t="s">
        <v>4994</v>
      </c>
      <c r="K262" s="6">
        <v>8.6913086910000006E-2</v>
      </c>
      <c r="L262" s="6" t="s">
        <v>5343</v>
      </c>
      <c r="M262" s="6">
        <v>9.6999999999999993</v>
      </c>
      <c r="N262" s="6">
        <v>0.45033112582781498</v>
      </c>
      <c r="O262" s="6">
        <f t="shared" si="4"/>
        <v>35.333112582781496</v>
      </c>
      <c r="P262">
        <f>VLOOKUP($A262,NIR_Algorithm_Cleaned!$A$2:$W$4887,19,FALSE)</f>
        <v>12.82</v>
      </c>
      <c r="Q262">
        <f>VLOOKUP($A262,NIR_Algorithm_Cleaned!$A$2:$W$4887,20,FALSE)</f>
        <v>3.95</v>
      </c>
      <c r="R262">
        <f>VLOOKUP($A262,NIR_Algorithm_Cleaned!$A$2:$W$4887,21,FALSE)</f>
        <v>1.8</v>
      </c>
      <c r="S262">
        <f>VLOOKUP($A262,NIR_Algorithm_Cleaned!$A$2:$W$4887,22,FALSE)</f>
        <v>1.52</v>
      </c>
      <c r="T262">
        <f>VLOOKUP($A262,NIR_Algorithm_Cleaned!$A$2:$W$4887,23,FALSE)</f>
        <v>71.05</v>
      </c>
    </row>
    <row r="263" spans="1:20" x14ac:dyDescent="0.2">
      <c r="A263" s="6" t="s">
        <v>936</v>
      </c>
      <c r="B263" s="6" t="s">
        <v>4932</v>
      </c>
      <c r="C263" s="6" t="s">
        <v>5267</v>
      </c>
      <c r="D263" s="6">
        <f>VLOOKUP($A263,NIR_Algorithm_Cleaned!$A$2:$E$4887,3,FALSE)</f>
        <v>1</v>
      </c>
      <c r="E263" s="6">
        <f>VLOOKUP($A263,NIR_Algorithm_Cleaned!$A$2:$E$4887,4,FALSE)</f>
        <v>1</v>
      </c>
      <c r="F263" s="6">
        <f>VLOOKUP($A263,NIR_Algorithm_Cleaned!$A$2:$E$4887,5,FALSE)</f>
        <v>2</v>
      </c>
      <c r="G263" s="6" t="s">
        <v>5342</v>
      </c>
      <c r="H263" s="6">
        <v>3</v>
      </c>
      <c r="I263" s="6">
        <v>12.34</v>
      </c>
      <c r="J263" s="6" t="s">
        <v>4994</v>
      </c>
      <c r="K263" s="6" t="e">
        <v>#VALUE!</v>
      </c>
      <c r="L263" s="6" t="s">
        <v>5343</v>
      </c>
      <c r="M263" s="6">
        <v>9.8000000000000007</v>
      </c>
      <c r="N263" s="6">
        <v>0.44377192982456098</v>
      </c>
      <c r="O263" s="6">
        <f t="shared" si="4"/>
        <v>34.577192982456097</v>
      </c>
      <c r="P263">
        <f>VLOOKUP($A263,NIR_Algorithm_Cleaned!$A$2:$W$4887,19,FALSE)</f>
        <v>12.82</v>
      </c>
      <c r="Q263">
        <f>VLOOKUP($A263,NIR_Algorithm_Cleaned!$A$2:$W$4887,20,FALSE)</f>
        <v>3.95</v>
      </c>
      <c r="R263">
        <f>VLOOKUP($A263,NIR_Algorithm_Cleaned!$A$2:$W$4887,21,FALSE)</f>
        <v>1.8</v>
      </c>
      <c r="S263">
        <f>VLOOKUP($A263,NIR_Algorithm_Cleaned!$A$2:$W$4887,22,FALSE)</f>
        <v>1.52</v>
      </c>
      <c r="T263">
        <f>VLOOKUP($A263,NIR_Algorithm_Cleaned!$A$2:$W$4887,23,FALSE)</f>
        <v>71.05</v>
      </c>
    </row>
    <row r="264" spans="1:20" x14ac:dyDescent="0.2">
      <c r="A264" s="6" t="s">
        <v>1677</v>
      </c>
      <c r="B264" s="6" t="s">
        <v>4932</v>
      </c>
      <c r="C264" s="6" t="s">
        <v>5267</v>
      </c>
      <c r="D264" s="6">
        <f>VLOOKUP($A264,NIR_Algorithm_Cleaned!$A$2:$E$4887,3,FALSE)</f>
        <v>1</v>
      </c>
      <c r="E264" s="6">
        <f>VLOOKUP($A264,NIR_Algorithm_Cleaned!$A$2:$E$4887,4,FALSE)</f>
        <v>2</v>
      </c>
      <c r="F264" s="6">
        <f>VLOOKUP($A264,NIR_Algorithm_Cleaned!$A$2:$E$4887,5,FALSE)</f>
        <v>2</v>
      </c>
      <c r="G264" s="6" t="s">
        <v>5342</v>
      </c>
      <c r="H264" s="6">
        <v>4</v>
      </c>
      <c r="I264" s="6">
        <v>12.32</v>
      </c>
      <c r="J264" s="6" t="s">
        <v>4994</v>
      </c>
      <c r="K264" s="6">
        <v>-0.33900000000000002</v>
      </c>
      <c r="L264" s="6" t="s">
        <v>5343</v>
      </c>
      <c r="M264" s="6">
        <v>10.199999999999999</v>
      </c>
      <c r="N264" s="6">
        <v>0.45359649122807</v>
      </c>
      <c r="O264" s="6">
        <f t="shared" si="4"/>
        <v>35.159649122806997</v>
      </c>
      <c r="P264">
        <f>VLOOKUP($A264,NIR_Algorithm_Cleaned!$A$2:$W$4887,19,FALSE)</f>
        <v>11.1</v>
      </c>
      <c r="Q264">
        <f>VLOOKUP($A264,NIR_Algorithm_Cleaned!$A$2:$W$4887,20,FALSE)</f>
        <v>4.55</v>
      </c>
      <c r="R264">
        <f>VLOOKUP($A264,NIR_Algorithm_Cleaned!$A$2:$W$4887,21,FALSE)</f>
        <v>1.74</v>
      </c>
      <c r="S264">
        <f>VLOOKUP($A264,NIR_Algorithm_Cleaned!$A$2:$W$4887,22,FALSE)</f>
        <v>1.49</v>
      </c>
      <c r="T264">
        <f>VLOOKUP($A264,NIR_Algorithm_Cleaned!$A$2:$W$4887,23,FALSE)</f>
        <v>70.16</v>
      </c>
    </row>
    <row r="265" spans="1:20" x14ac:dyDescent="0.2">
      <c r="A265" s="6" t="s">
        <v>1677</v>
      </c>
      <c r="B265" s="6" t="s">
        <v>4932</v>
      </c>
      <c r="C265" s="6" t="s">
        <v>5267</v>
      </c>
      <c r="D265" s="6">
        <f>VLOOKUP($A265,NIR_Algorithm_Cleaned!$A$2:$E$4887,3,FALSE)</f>
        <v>1</v>
      </c>
      <c r="E265" s="6">
        <f>VLOOKUP($A265,NIR_Algorithm_Cleaned!$A$2:$E$4887,4,FALSE)</f>
        <v>2</v>
      </c>
      <c r="F265" s="6">
        <f>VLOOKUP($A265,NIR_Algorithm_Cleaned!$A$2:$E$4887,5,FALSE)</f>
        <v>2</v>
      </c>
      <c r="G265" s="6" t="s">
        <v>4994</v>
      </c>
      <c r="H265" s="6">
        <v>3</v>
      </c>
      <c r="I265" s="6">
        <v>12.4</v>
      </c>
      <c r="J265" s="6" t="s">
        <v>4994</v>
      </c>
      <c r="K265" s="6">
        <v>8.6913086910000006E-2</v>
      </c>
      <c r="L265" s="6" t="s">
        <v>5343</v>
      </c>
      <c r="M265" s="6">
        <v>10.5</v>
      </c>
      <c r="N265" s="6">
        <v>0.44333333333333302</v>
      </c>
      <c r="O265" s="6">
        <f t="shared" si="4"/>
        <v>33.8333333333333</v>
      </c>
      <c r="P265">
        <f>VLOOKUP($A265,NIR_Algorithm_Cleaned!$A$2:$W$4887,19,FALSE)</f>
        <v>11.1</v>
      </c>
      <c r="Q265">
        <f>VLOOKUP($A265,NIR_Algorithm_Cleaned!$A$2:$W$4887,20,FALSE)</f>
        <v>4.55</v>
      </c>
      <c r="R265">
        <f>VLOOKUP($A265,NIR_Algorithm_Cleaned!$A$2:$W$4887,21,FALSE)</f>
        <v>1.74</v>
      </c>
      <c r="S265">
        <f>VLOOKUP($A265,NIR_Algorithm_Cleaned!$A$2:$W$4887,22,FALSE)</f>
        <v>1.49</v>
      </c>
      <c r="T265">
        <f>VLOOKUP($A265,NIR_Algorithm_Cleaned!$A$2:$W$4887,23,FALSE)</f>
        <v>70.16</v>
      </c>
    </row>
    <row r="266" spans="1:20" x14ac:dyDescent="0.2">
      <c r="A266" s="6" t="s">
        <v>718</v>
      </c>
      <c r="B266" s="6" t="s">
        <v>4921</v>
      </c>
      <c r="C266" s="6" t="s">
        <v>5268</v>
      </c>
      <c r="D266" s="6">
        <f>VLOOKUP($A266,NIR_Algorithm_Cleaned!$A$2:$E$4887,3,FALSE)</f>
        <v>1</v>
      </c>
      <c r="E266" s="6">
        <f>VLOOKUP($A266,NIR_Algorithm_Cleaned!$A$2:$E$4887,4,FALSE)</f>
        <v>1</v>
      </c>
      <c r="F266" s="6">
        <f>VLOOKUP($A266,NIR_Algorithm_Cleaned!$A$2:$E$4887,5,FALSE)</f>
        <v>1</v>
      </c>
      <c r="G266" s="6" t="s">
        <v>4994</v>
      </c>
      <c r="H266" s="6">
        <v>2</v>
      </c>
      <c r="I266" s="6">
        <v>11.68</v>
      </c>
      <c r="J266" s="6" t="s">
        <v>4994</v>
      </c>
      <c r="K266" s="6">
        <v>8.5828343309999999E-2</v>
      </c>
      <c r="L266" s="6" t="s">
        <v>5341</v>
      </c>
      <c r="M266" s="6">
        <v>12.5</v>
      </c>
      <c r="N266" s="6">
        <v>0.40786910790806402</v>
      </c>
      <c r="O266" s="6">
        <f t="shared" si="4"/>
        <v>28.286910790806402</v>
      </c>
      <c r="P266">
        <f>VLOOKUP($A266,NIR_Algorithm_Cleaned!$A$2:$W$4887,19,FALSE)</f>
        <v>13.15</v>
      </c>
      <c r="Q266">
        <f>VLOOKUP($A266,NIR_Algorithm_Cleaned!$A$2:$W$4887,20,FALSE)</f>
        <v>4.88</v>
      </c>
      <c r="R266">
        <f>VLOOKUP($A266,NIR_Algorithm_Cleaned!$A$2:$W$4887,21,FALSE)</f>
        <v>1.61</v>
      </c>
      <c r="S266">
        <f>VLOOKUP($A266,NIR_Algorithm_Cleaned!$A$2:$W$4887,22,FALSE)</f>
        <v>1.55</v>
      </c>
      <c r="T266">
        <f>VLOOKUP($A266,NIR_Algorithm_Cleaned!$A$2:$W$4887,23,FALSE)</f>
        <v>72.13</v>
      </c>
    </row>
    <row r="267" spans="1:20" x14ac:dyDescent="0.2">
      <c r="A267" s="6" t="s">
        <v>718</v>
      </c>
      <c r="B267" s="6" t="s">
        <v>4921</v>
      </c>
      <c r="C267" s="6" t="s">
        <v>5268</v>
      </c>
      <c r="D267" s="6">
        <f>VLOOKUP($A267,NIR_Algorithm_Cleaned!$A$2:$E$4887,3,FALSE)</f>
        <v>1</v>
      </c>
      <c r="E267" s="6">
        <f>VLOOKUP($A267,NIR_Algorithm_Cleaned!$A$2:$E$4887,4,FALSE)</f>
        <v>1</v>
      </c>
      <c r="F267" s="6">
        <f>VLOOKUP($A267,NIR_Algorithm_Cleaned!$A$2:$E$4887,5,FALSE)</f>
        <v>1</v>
      </c>
      <c r="G267" s="6" t="s">
        <v>4994</v>
      </c>
      <c r="H267" s="6">
        <v>4</v>
      </c>
      <c r="I267" s="6">
        <v>11.94</v>
      </c>
      <c r="J267" s="6" t="s">
        <v>5342</v>
      </c>
      <c r="K267" s="6">
        <v>8.6826347309999996E-2</v>
      </c>
      <c r="L267" s="6" t="s">
        <v>5341</v>
      </c>
      <c r="M267" s="6">
        <v>11.8</v>
      </c>
      <c r="N267" s="6">
        <v>0.39061403508771902</v>
      </c>
      <c r="O267" s="6">
        <f t="shared" si="4"/>
        <v>27.261403508771902</v>
      </c>
      <c r="P267">
        <f>VLOOKUP($A267,NIR_Algorithm_Cleaned!$A$2:$W$4887,19,FALSE)</f>
        <v>13.15</v>
      </c>
      <c r="Q267">
        <f>VLOOKUP($A267,NIR_Algorithm_Cleaned!$A$2:$W$4887,20,FALSE)</f>
        <v>4.88</v>
      </c>
      <c r="R267">
        <f>VLOOKUP($A267,NIR_Algorithm_Cleaned!$A$2:$W$4887,21,FALSE)</f>
        <v>1.61</v>
      </c>
      <c r="S267">
        <f>VLOOKUP($A267,NIR_Algorithm_Cleaned!$A$2:$W$4887,22,FALSE)</f>
        <v>1.55</v>
      </c>
      <c r="T267">
        <f>VLOOKUP($A267,NIR_Algorithm_Cleaned!$A$2:$W$4887,23,FALSE)</f>
        <v>72.13</v>
      </c>
    </row>
    <row r="268" spans="1:20" x14ac:dyDescent="0.2">
      <c r="A268" s="6" t="s">
        <v>227</v>
      </c>
      <c r="B268" s="6" t="s">
        <v>4921</v>
      </c>
      <c r="C268" s="6" t="s">
        <v>5268</v>
      </c>
      <c r="D268" s="6">
        <f>VLOOKUP($A268,NIR_Algorithm_Cleaned!$A$2:$E$4887,3,FALSE)</f>
        <v>1</v>
      </c>
      <c r="E268" s="6">
        <f>VLOOKUP($A268,NIR_Algorithm_Cleaned!$A$2:$E$4887,4,FALSE)</f>
        <v>2</v>
      </c>
      <c r="F268" s="6">
        <f>VLOOKUP($A268,NIR_Algorithm_Cleaned!$A$2:$E$4887,5,FALSE)</f>
        <v>1</v>
      </c>
      <c r="G268" s="6" t="s">
        <v>5342</v>
      </c>
      <c r="H268" s="6">
        <v>3</v>
      </c>
      <c r="I268" s="6">
        <v>12.27</v>
      </c>
      <c r="J268" s="6" t="s">
        <v>4994</v>
      </c>
      <c r="K268" s="6">
        <v>8.9730807580000002E-2</v>
      </c>
      <c r="L268" s="6" t="s">
        <v>5341</v>
      </c>
      <c r="M268" s="6">
        <v>13.2</v>
      </c>
      <c r="N268" s="6">
        <v>0.41830065359477098</v>
      </c>
      <c r="O268" s="6">
        <f t="shared" si="4"/>
        <v>28.630065359477097</v>
      </c>
      <c r="P268">
        <f>VLOOKUP($A268,NIR_Algorithm_Cleaned!$A$2:$W$4887,19,FALSE)</f>
        <v>12.34</v>
      </c>
      <c r="Q268">
        <f>VLOOKUP($A268,NIR_Algorithm_Cleaned!$A$2:$W$4887,20,FALSE)</f>
        <v>4.3899999999999997</v>
      </c>
      <c r="R268">
        <f>VLOOKUP($A268,NIR_Algorithm_Cleaned!$A$2:$W$4887,21,FALSE)</f>
        <v>1.88</v>
      </c>
      <c r="S268">
        <f>VLOOKUP($A268,NIR_Algorithm_Cleaned!$A$2:$W$4887,22,FALSE)</f>
        <v>1.49</v>
      </c>
      <c r="T268">
        <f>VLOOKUP($A268,NIR_Algorithm_Cleaned!$A$2:$W$4887,23,FALSE)</f>
        <v>70.02</v>
      </c>
    </row>
    <row r="269" spans="1:20" x14ac:dyDescent="0.2">
      <c r="A269" s="6" t="s">
        <v>227</v>
      </c>
      <c r="B269" s="6" t="s">
        <v>4921</v>
      </c>
      <c r="C269" s="6" t="s">
        <v>5268</v>
      </c>
      <c r="D269" s="6">
        <f>VLOOKUP($A269,NIR_Algorithm_Cleaned!$A$2:$E$4887,3,FALSE)</f>
        <v>1</v>
      </c>
      <c r="E269" s="6">
        <f>VLOOKUP($A269,NIR_Algorithm_Cleaned!$A$2:$E$4887,4,FALSE)</f>
        <v>2</v>
      </c>
      <c r="F269" s="6">
        <f>VLOOKUP($A269,NIR_Algorithm_Cleaned!$A$2:$E$4887,5,FALSE)</f>
        <v>1</v>
      </c>
      <c r="G269" s="6" t="s">
        <v>4994</v>
      </c>
      <c r="H269" s="6">
        <v>2</v>
      </c>
      <c r="I269" s="6">
        <v>11.83</v>
      </c>
      <c r="J269" s="6" t="s">
        <v>5342</v>
      </c>
      <c r="K269" s="6">
        <v>9.0999999999999998E-2</v>
      </c>
      <c r="L269" s="6" t="s">
        <v>5341</v>
      </c>
      <c r="M269" s="6">
        <v>13.2</v>
      </c>
      <c r="N269" s="6">
        <v>0.41059602649006599</v>
      </c>
      <c r="O269" s="6">
        <f t="shared" si="4"/>
        <v>27.8596026490066</v>
      </c>
      <c r="P269">
        <f>VLOOKUP($A269,NIR_Algorithm_Cleaned!$A$2:$W$4887,19,FALSE)</f>
        <v>12.34</v>
      </c>
      <c r="Q269">
        <f>VLOOKUP($A269,NIR_Algorithm_Cleaned!$A$2:$W$4887,20,FALSE)</f>
        <v>4.3899999999999997</v>
      </c>
      <c r="R269">
        <f>VLOOKUP($A269,NIR_Algorithm_Cleaned!$A$2:$W$4887,21,FALSE)</f>
        <v>1.88</v>
      </c>
      <c r="S269">
        <f>VLOOKUP($A269,NIR_Algorithm_Cleaned!$A$2:$W$4887,22,FALSE)</f>
        <v>1.49</v>
      </c>
      <c r="T269">
        <f>VLOOKUP($A269,NIR_Algorithm_Cleaned!$A$2:$W$4887,23,FALSE)</f>
        <v>70.02</v>
      </c>
    </row>
    <row r="270" spans="1:20" x14ac:dyDescent="0.2">
      <c r="A270" s="6" t="s">
        <v>1558</v>
      </c>
      <c r="B270" s="6" t="s">
        <v>4921</v>
      </c>
      <c r="C270" s="6" t="s">
        <v>5268</v>
      </c>
      <c r="D270" s="6">
        <f>VLOOKUP($A270,NIR_Algorithm_Cleaned!$A$2:$E$4887,3,FALSE)</f>
        <v>1</v>
      </c>
      <c r="E270" s="6">
        <f>VLOOKUP($A270,NIR_Algorithm_Cleaned!$A$2:$E$4887,4,FALSE)</f>
        <v>1</v>
      </c>
      <c r="F270" s="6">
        <f>VLOOKUP($A270,NIR_Algorithm_Cleaned!$A$2:$E$4887,5,FALSE)</f>
        <v>2</v>
      </c>
      <c r="G270" s="6" t="s">
        <v>5342</v>
      </c>
      <c r="H270" s="6">
        <v>2</v>
      </c>
      <c r="I270" s="6">
        <v>12.33</v>
      </c>
      <c r="J270" s="6" t="s">
        <v>5342</v>
      </c>
      <c r="K270" s="6">
        <v>8.3000000000000004E-2</v>
      </c>
      <c r="L270" s="6" t="s">
        <v>5343</v>
      </c>
      <c r="M270" s="6">
        <v>8.8000000000000007</v>
      </c>
      <c r="N270" s="6">
        <v>0.42194260485651203</v>
      </c>
      <c r="O270" s="6">
        <f t="shared" si="4"/>
        <v>33.394260485651202</v>
      </c>
      <c r="P270">
        <f>VLOOKUP($A270,NIR_Algorithm_Cleaned!$A$2:$W$4887,19,FALSE)</f>
        <v>9.1300000000000008</v>
      </c>
      <c r="Q270">
        <f>VLOOKUP($A270,NIR_Algorithm_Cleaned!$A$2:$W$4887,20,FALSE)</f>
        <v>4.1399999999999997</v>
      </c>
      <c r="R270">
        <f>VLOOKUP($A270,NIR_Algorithm_Cleaned!$A$2:$W$4887,21,FALSE)</f>
        <v>1.41</v>
      </c>
      <c r="S270">
        <f>VLOOKUP($A270,NIR_Algorithm_Cleaned!$A$2:$W$4887,22,FALSE)</f>
        <v>1.31</v>
      </c>
      <c r="T270">
        <f>VLOOKUP($A270,NIR_Algorithm_Cleaned!$A$2:$W$4887,23,FALSE)</f>
        <v>71.27</v>
      </c>
    </row>
    <row r="271" spans="1:20" x14ac:dyDescent="0.2">
      <c r="A271" s="6" t="s">
        <v>1558</v>
      </c>
      <c r="B271" s="6" t="s">
        <v>4921</v>
      </c>
      <c r="C271" s="6" t="s">
        <v>5268</v>
      </c>
      <c r="D271" s="6">
        <f>VLOOKUP($A271,NIR_Algorithm_Cleaned!$A$2:$E$4887,3,FALSE)</f>
        <v>1</v>
      </c>
      <c r="E271" s="6">
        <f>VLOOKUP($A271,NIR_Algorithm_Cleaned!$A$2:$E$4887,4,FALSE)</f>
        <v>1</v>
      </c>
      <c r="F271" s="6">
        <f>VLOOKUP($A271,NIR_Algorithm_Cleaned!$A$2:$E$4887,5,FALSE)</f>
        <v>2</v>
      </c>
      <c r="G271" s="6" t="s">
        <v>4994</v>
      </c>
      <c r="H271" s="6">
        <v>1</v>
      </c>
      <c r="I271" s="6">
        <v>12.38</v>
      </c>
      <c r="J271" s="6" t="s">
        <v>5342</v>
      </c>
      <c r="K271" s="6">
        <v>8.2000000000000003E-2</v>
      </c>
      <c r="L271" s="6" t="s">
        <v>5343</v>
      </c>
      <c r="M271" s="6">
        <v>8.4</v>
      </c>
      <c r="N271" s="6">
        <v>0.41136465324384802</v>
      </c>
      <c r="O271" s="6">
        <f t="shared" si="4"/>
        <v>32.736465324384802</v>
      </c>
      <c r="P271">
        <f>VLOOKUP($A271,NIR_Algorithm_Cleaned!$A$2:$W$4887,19,FALSE)</f>
        <v>9.1300000000000008</v>
      </c>
      <c r="Q271">
        <f>VLOOKUP($A271,NIR_Algorithm_Cleaned!$A$2:$W$4887,20,FALSE)</f>
        <v>4.1399999999999997</v>
      </c>
      <c r="R271">
        <f>VLOOKUP($A271,NIR_Algorithm_Cleaned!$A$2:$W$4887,21,FALSE)</f>
        <v>1.41</v>
      </c>
      <c r="S271">
        <f>VLOOKUP($A271,NIR_Algorithm_Cleaned!$A$2:$W$4887,22,FALSE)</f>
        <v>1.31</v>
      </c>
      <c r="T271">
        <f>VLOOKUP($A271,NIR_Algorithm_Cleaned!$A$2:$W$4887,23,FALSE)</f>
        <v>71.27</v>
      </c>
    </row>
    <row r="272" spans="1:20" x14ac:dyDescent="0.2">
      <c r="A272" s="6" t="s">
        <v>1522</v>
      </c>
      <c r="B272" s="6" t="s">
        <v>4921</v>
      </c>
      <c r="C272" s="6" t="s">
        <v>5268</v>
      </c>
      <c r="D272" s="6">
        <f>VLOOKUP($A272,NIR_Algorithm_Cleaned!$A$2:$E$4887,3,FALSE)</f>
        <v>1</v>
      </c>
      <c r="E272" s="6">
        <f>VLOOKUP($A272,NIR_Algorithm_Cleaned!$A$2:$E$4887,4,FALSE)</f>
        <v>2</v>
      </c>
      <c r="F272" s="6">
        <f>VLOOKUP($A272,NIR_Algorithm_Cleaned!$A$2:$E$4887,5,FALSE)</f>
        <v>2</v>
      </c>
      <c r="G272" s="6" t="s">
        <v>4994</v>
      </c>
      <c r="H272" s="6">
        <v>2</v>
      </c>
      <c r="I272" s="6">
        <v>12.28</v>
      </c>
      <c r="J272" s="6" t="s">
        <v>4994</v>
      </c>
      <c r="K272" s="6">
        <v>8.5914085909999993E-2</v>
      </c>
      <c r="L272" s="6" t="s">
        <v>5343</v>
      </c>
      <c r="M272" s="6">
        <v>10.1</v>
      </c>
      <c r="N272" s="6">
        <v>0.392732659463227</v>
      </c>
      <c r="O272" s="6">
        <f t="shared" si="4"/>
        <v>29.173265946322701</v>
      </c>
      <c r="P272">
        <f>VLOOKUP($A272,NIR_Algorithm_Cleaned!$A$2:$W$4887,19,FALSE)</f>
        <v>9</v>
      </c>
      <c r="Q272">
        <f>VLOOKUP($A272,NIR_Algorithm_Cleaned!$A$2:$W$4887,20,FALSE)</f>
        <v>4.09</v>
      </c>
      <c r="R272">
        <f>VLOOKUP($A272,NIR_Algorithm_Cleaned!$A$2:$W$4887,21,FALSE)</f>
        <v>1.64</v>
      </c>
      <c r="S272">
        <f>VLOOKUP($A272,NIR_Algorithm_Cleaned!$A$2:$W$4887,22,FALSE)</f>
        <v>1.36</v>
      </c>
      <c r="T272">
        <f>VLOOKUP($A272,NIR_Algorithm_Cleaned!$A$2:$W$4887,23,FALSE)</f>
        <v>71.02</v>
      </c>
    </row>
    <row r="273" spans="1:20" x14ac:dyDescent="0.2">
      <c r="A273" s="6" t="s">
        <v>1522</v>
      </c>
      <c r="B273" s="6" t="s">
        <v>4921</v>
      </c>
      <c r="C273" s="6" t="s">
        <v>5268</v>
      </c>
      <c r="D273" s="6">
        <f>VLOOKUP($A273,NIR_Algorithm_Cleaned!$A$2:$E$4887,3,FALSE)</f>
        <v>1</v>
      </c>
      <c r="E273" s="6">
        <f>VLOOKUP($A273,NIR_Algorithm_Cleaned!$A$2:$E$4887,4,FALSE)</f>
        <v>2</v>
      </c>
      <c r="F273" s="6">
        <f>VLOOKUP($A273,NIR_Algorithm_Cleaned!$A$2:$E$4887,5,FALSE)</f>
        <v>2</v>
      </c>
      <c r="G273" s="6" t="s">
        <v>5342</v>
      </c>
      <c r="H273" s="6">
        <v>3</v>
      </c>
      <c r="I273" s="6">
        <v>12.37</v>
      </c>
      <c r="J273" s="6" t="s">
        <v>4994</v>
      </c>
      <c r="K273" s="6">
        <v>7.9920079919999998E-2</v>
      </c>
      <c r="L273" s="6" t="s">
        <v>5343</v>
      </c>
      <c r="M273" s="6">
        <v>14</v>
      </c>
      <c r="N273" s="6">
        <v>0.42385964912280699</v>
      </c>
      <c r="O273" s="6">
        <f t="shared" si="4"/>
        <v>28.385964912280699</v>
      </c>
      <c r="P273">
        <f>VLOOKUP($A273,NIR_Algorithm_Cleaned!$A$2:$W$4887,19,FALSE)</f>
        <v>9</v>
      </c>
      <c r="Q273">
        <f>VLOOKUP($A273,NIR_Algorithm_Cleaned!$A$2:$W$4887,20,FALSE)</f>
        <v>4.09</v>
      </c>
      <c r="R273">
        <f>VLOOKUP($A273,NIR_Algorithm_Cleaned!$A$2:$W$4887,21,FALSE)</f>
        <v>1.64</v>
      </c>
      <c r="S273">
        <f>VLOOKUP($A273,NIR_Algorithm_Cleaned!$A$2:$W$4887,22,FALSE)</f>
        <v>1.36</v>
      </c>
      <c r="T273">
        <f>VLOOKUP($A273,NIR_Algorithm_Cleaned!$A$2:$W$4887,23,FALSE)</f>
        <v>71.02</v>
      </c>
    </row>
    <row r="274" spans="1:20" x14ac:dyDescent="0.2">
      <c r="A274" s="6" t="s">
        <v>858</v>
      </c>
      <c r="B274" s="6" t="s">
        <v>5167</v>
      </c>
      <c r="C274" s="6" t="s">
        <v>5269</v>
      </c>
      <c r="D274" s="6">
        <f>VLOOKUP($A274,NIR_Algorithm_Cleaned!$A$2:$E$4887,3,FALSE)</f>
        <v>2</v>
      </c>
      <c r="E274" s="6">
        <f>VLOOKUP($A274,NIR_Algorithm_Cleaned!$A$2:$E$4887,4,FALSE)</f>
        <v>2</v>
      </c>
      <c r="F274" s="6">
        <f>VLOOKUP($A274,NIR_Algorithm_Cleaned!$A$2:$E$4887,5,FALSE)</f>
        <v>1</v>
      </c>
      <c r="G274" s="6" t="s">
        <v>4994</v>
      </c>
      <c r="H274" s="6">
        <v>4</v>
      </c>
      <c r="I274" s="6">
        <v>11.85</v>
      </c>
      <c r="J274" s="6" t="s">
        <v>5342</v>
      </c>
      <c r="K274" s="6">
        <v>0.10878243510000001</v>
      </c>
      <c r="L274" s="6" t="s">
        <v>5341</v>
      </c>
      <c r="M274" s="6">
        <v>12.3</v>
      </c>
      <c r="N274" s="6">
        <v>0.41061403508771899</v>
      </c>
      <c r="O274" s="6">
        <f t="shared" si="4"/>
        <v>28.761403508771895</v>
      </c>
      <c r="P274">
        <f>VLOOKUP($A274,NIR_Algorithm_Cleaned!$A$2:$W$4887,19,FALSE)</f>
        <v>9.09</v>
      </c>
      <c r="Q274">
        <f>VLOOKUP($A274,NIR_Algorithm_Cleaned!$A$2:$W$4887,20,FALSE)</f>
        <v>4.3600000000000003</v>
      </c>
      <c r="R274">
        <f>VLOOKUP($A274,NIR_Algorithm_Cleaned!$A$2:$W$4887,21,FALSE)</f>
        <v>1.51</v>
      </c>
      <c r="S274">
        <f>VLOOKUP($A274,NIR_Algorithm_Cleaned!$A$2:$W$4887,22,FALSE)</f>
        <v>1.34</v>
      </c>
      <c r="T274">
        <f>VLOOKUP($A274,NIR_Algorithm_Cleaned!$A$2:$W$4887,23,FALSE)</f>
        <v>72.98</v>
      </c>
    </row>
    <row r="275" spans="1:20" x14ac:dyDescent="0.2">
      <c r="A275" s="6" t="s">
        <v>858</v>
      </c>
      <c r="B275" s="6" t="s">
        <v>5167</v>
      </c>
      <c r="C275" s="6" t="s">
        <v>5269</v>
      </c>
      <c r="D275" s="6">
        <f>VLOOKUP($A275,NIR_Algorithm_Cleaned!$A$2:$E$4887,3,FALSE)</f>
        <v>2</v>
      </c>
      <c r="E275" s="6">
        <f>VLOOKUP($A275,NIR_Algorithm_Cleaned!$A$2:$E$4887,4,FALSE)</f>
        <v>2</v>
      </c>
      <c r="F275" s="6">
        <f>VLOOKUP($A275,NIR_Algorithm_Cleaned!$A$2:$E$4887,5,FALSE)</f>
        <v>1</v>
      </c>
      <c r="G275" s="6" t="s">
        <v>5342</v>
      </c>
      <c r="H275" s="6">
        <v>1</v>
      </c>
      <c r="I275" s="6">
        <v>12.23</v>
      </c>
      <c r="J275" s="6" t="s">
        <v>4994</v>
      </c>
      <c r="K275" s="6">
        <v>9.4810379240000006E-2</v>
      </c>
      <c r="L275" s="6" t="s">
        <v>5341</v>
      </c>
      <c r="M275" s="6">
        <v>12.6</v>
      </c>
      <c r="N275" s="6">
        <v>0.409075573549258</v>
      </c>
      <c r="O275" s="6">
        <f t="shared" si="4"/>
        <v>28.307557354925798</v>
      </c>
      <c r="P275">
        <f>VLOOKUP($A275,NIR_Algorithm_Cleaned!$A$2:$W$4887,19,FALSE)</f>
        <v>9.09</v>
      </c>
      <c r="Q275">
        <f>VLOOKUP($A275,NIR_Algorithm_Cleaned!$A$2:$W$4887,20,FALSE)</f>
        <v>4.3600000000000003</v>
      </c>
      <c r="R275">
        <f>VLOOKUP($A275,NIR_Algorithm_Cleaned!$A$2:$W$4887,21,FALSE)</f>
        <v>1.51</v>
      </c>
      <c r="S275">
        <f>VLOOKUP($A275,NIR_Algorithm_Cleaned!$A$2:$W$4887,22,FALSE)</f>
        <v>1.34</v>
      </c>
      <c r="T275">
        <f>VLOOKUP($A275,NIR_Algorithm_Cleaned!$A$2:$W$4887,23,FALSE)</f>
        <v>72.98</v>
      </c>
    </row>
    <row r="276" spans="1:20" x14ac:dyDescent="0.2">
      <c r="A276" s="6" t="s">
        <v>1190</v>
      </c>
      <c r="B276" s="6" t="s">
        <v>5167</v>
      </c>
      <c r="C276" s="6" t="s">
        <v>5269</v>
      </c>
      <c r="D276" s="6">
        <f>VLOOKUP($A276,NIR_Algorithm_Cleaned!$A$2:$E$4887,3,FALSE)</f>
        <v>2</v>
      </c>
      <c r="E276" s="6">
        <f>VLOOKUP($A276,NIR_Algorithm_Cleaned!$A$2:$E$4887,4,FALSE)</f>
        <v>1</v>
      </c>
      <c r="F276" s="6">
        <f>VLOOKUP($A276,NIR_Algorithm_Cleaned!$A$2:$E$4887,5,FALSE)</f>
        <v>2</v>
      </c>
      <c r="G276" s="6" t="s">
        <v>4994</v>
      </c>
      <c r="H276" s="6">
        <v>3</v>
      </c>
      <c r="I276" s="6">
        <v>12.11</v>
      </c>
      <c r="J276" s="6" t="s">
        <v>4994</v>
      </c>
      <c r="K276" s="6">
        <v>9.0999999999999998E-2</v>
      </c>
      <c r="L276" s="6" t="s">
        <v>5343</v>
      </c>
      <c r="M276" s="6">
        <v>7.4</v>
      </c>
      <c r="N276" s="6">
        <v>0.48183164865806899</v>
      </c>
      <c r="O276" s="6">
        <f t="shared" si="4"/>
        <v>40.783164865806903</v>
      </c>
      <c r="P276">
        <f>VLOOKUP($A276,NIR_Algorithm_Cleaned!$A$2:$W$4887,19,FALSE)</f>
        <v>8.0399999999999991</v>
      </c>
      <c r="Q276">
        <f>VLOOKUP($A276,NIR_Algorithm_Cleaned!$A$2:$W$4887,20,FALSE)</f>
        <v>3.23</v>
      </c>
      <c r="R276">
        <f>VLOOKUP($A276,NIR_Algorithm_Cleaned!$A$2:$W$4887,21,FALSE)</f>
        <v>1.49</v>
      </c>
      <c r="S276">
        <f>VLOOKUP($A276,NIR_Algorithm_Cleaned!$A$2:$W$4887,22,FALSE)</f>
        <v>1.28</v>
      </c>
      <c r="T276">
        <f>VLOOKUP($A276,NIR_Algorithm_Cleaned!$A$2:$W$4887,23,FALSE)</f>
        <v>71.87</v>
      </c>
    </row>
    <row r="277" spans="1:20" x14ac:dyDescent="0.2">
      <c r="A277" s="6" t="s">
        <v>1190</v>
      </c>
      <c r="B277" s="6" t="s">
        <v>5167</v>
      </c>
      <c r="C277" s="6" t="s">
        <v>5269</v>
      </c>
      <c r="D277" s="6">
        <f>VLOOKUP($A277,NIR_Algorithm_Cleaned!$A$2:$E$4887,3,FALSE)</f>
        <v>2</v>
      </c>
      <c r="E277" s="6">
        <f>VLOOKUP($A277,NIR_Algorithm_Cleaned!$A$2:$E$4887,4,FALSE)</f>
        <v>1</v>
      </c>
      <c r="F277" s="6">
        <f>VLOOKUP($A277,NIR_Algorithm_Cleaned!$A$2:$E$4887,5,FALSE)</f>
        <v>2</v>
      </c>
      <c r="G277" s="6" t="s">
        <v>4994</v>
      </c>
      <c r="H277" s="6">
        <v>3</v>
      </c>
      <c r="I277" s="6">
        <v>12.28</v>
      </c>
      <c r="J277" s="6" t="s">
        <v>5342</v>
      </c>
      <c r="K277" s="6">
        <v>9.9900099899999997E-2</v>
      </c>
      <c r="L277" s="6" t="s">
        <v>5343</v>
      </c>
      <c r="M277" s="6">
        <v>6.1</v>
      </c>
      <c r="N277" s="6">
        <v>0.46026315789473699</v>
      </c>
      <c r="O277" s="6">
        <f t="shared" si="4"/>
        <v>39.926315789473698</v>
      </c>
      <c r="P277">
        <f>VLOOKUP($A277,NIR_Algorithm_Cleaned!$A$2:$W$4887,19,FALSE)</f>
        <v>8.0399999999999991</v>
      </c>
      <c r="Q277">
        <f>VLOOKUP($A277,NIR_Algorithm_Cleaned!$A$2:$W$4887,20,FALSE)</f>
        <v>3.23</v>
      </c>
      <c r="R277">
        <f>VLOOKUP($A277,NIR_Algorithm_Cleaned!$A$2:$W$4887,21,FALSE)</f>
        <v>1.49</v>
      </c>
      <c r="S277">
        <f>VLOOKUP($A277,NIR_Algorithm_Cleaned!$A$2:$W$4887,22,FALSE)</f>
        <v>1.28</v>
      </c>
      <c r="T277">
        <f>VLOOKUP($A277,NIR_Algorithm_Cleaned!$A$2:$W$4887,23,FALSE)</f>
        <v>71.87</v>
      </c>
    </row>
    <row r="278" spans="1:20" x14ac:dyDescent="0.2">
      <c r="A278" s="6" t="s">
        <v>1388</v>
      </c>
      <c r="B278" s="6" t="s">
        <v>5167</v>
      </c>
      <c r="C278" s="6" t="s">
        <v>5269</v>
      </c>
      <c r="D278" s="6">
        <f>VLOOKUP($A278,NIR_Algorithm_Cleaned!$A$2:$E$4887,3,FALSE)</f>
        <v>2</v>
      </c>
      <c r="E278" s="6">
        <f>VLOOKUP($A278,NIR_Algorithm_Cleaned!$A$2:$E$4887,4,FALSE)</f>
        <v>2</v>
      </c>
      <c r="F278" s="6">
        <f>VLOOKUP($A278,NIR_Algorithm_Cleaned!$A$2:$E$4887,5,FALSE)</f>
        <v>2</v>
      </c>
      <c r="G278" s="6" t="s">
        <v>5342</v>
      </c>
      <c r="H278" s="6">
        <v>1</v>
      </c>
      <c r="I278" s="6">
        <v>12.35</v>
      </c>
      <c r="J278" s="6" t="s">
        <v>4994</v>
      </c>
      <c r="K278" s="6">
        <v>8.6999999999999994E-2</v>
      </c>
      <c r="L278" s="6" t="s">
        <v>5343</v>
      </c>
      <c r="M278" s="6">
        <v>10.4</v>
      </c>
      <c r="N278" s="6">
        <v>0.42244684559079798</v>
      </c>
      <c r="O278" s="6">
        <f t="shared" si="4"/>
        <v>31.844684559079802</v>
      </c>
      <c r="P278">
        <f>VLOOKUP($A278,NIR_Algorithm_Cleaned!$A$2:$W$4887,19,FALSE)</f>
        <v>8.7899999999999991</v>
      </c>
      <c r="Q278">
        <f>VLOOKUP($A278,NIR_Algorithm_Cleaned!$A$2:$W$4887,20,FALSE)</f>
        <v>4.68</v>
      </c>
      <c r="R278">
        <f>VLOOKUP($A278,NIR_Algorithm_Cleaned!$A$2:$W$4887,21,FALSE)</f>
        <v>1.76</v>
      </c>
      <c r="S278">
        <f>VLOOKUP($A278,NIR_Algorithm_Cleaned!$A$2:$W$4887,22,FALSE)</f>
        <v>1.41</v>
      </c>
      <c r="T278">
        <f>VLOOKUP($A278,NIR_Algorithm_Cleaned!$A$2:$W$4887,23,FALSE)</f>
        <v>69.59</v>
      </c>
    </row>
    <row r="279" spans="1:20" x14ac:dyDescent="0.2">
      <c r="A279" s="6" t="s">
        <v>1388</v>
      </c>
      <c r="B279" s="6" t="s">
        <v>5167</v>
      </c>
      <c r="C279" s="6" t="s">
        <v>5269</v>
      </c>
      <c r="D279" s="6">
        <f>VLOOKUP($A279,NIR_Algorithm_Cleaned!$A$2:$E$4887,3,FALSE)</f>
        <v>2</v>
      </c>
      <c r="E279" s="6">
        <f>VLOOKUP($A279,NIR_Algorithm_Cleaned!$A$2:$E$4887,4,FALSE)</f>
        <v>2</v>
      </c>
      <c r="F279" s="6">
        <f>VLOOKUP($A279,NIR_Algorithm_Cleaned!$A$2:$E$4887,5,FALSE)</f>
        <v>2</v>
      </c>
      <c r="G279" s="6" t="s">
        <v>4994</v>
      </c>
      <c r="H279" s="6">
        <v>1</v>
      </c>
      <c r="I279" s="6">
        <v>12.13</v>
      </c>
      <c r="J279" s="6" t="s">
        <v>5342</v>
      </c>
      <c r="K279" s="6">
        <v>9.2999999999999999E-2</v>
      </c>
      <c r="L279" s="6" t="s">
        <v>5343</v>
      </c>
      <c r="M279" s="6">
        <v>11.5</v>
      </c>
      <c r="N279" s="6">
        <v>0.43187036382903599</v>
      </c>
      <c r="O279" s="6">
        <f t="shared" si="4"/>
        <v>31.687036382903599</v>
      </c>
      <c r="P279">
        <f>VLOOKUP($A279,NIR_Algorithm_Cleaned!$A$2:$W$4887,19,FALSE)</f>
        <v>8.7899999999999991</v>
      </c>
      <c r="Q279">
        <f>VLOOKUP($A279,NIR_Algorithm_Cleaned!$A$2:$W$4887,20,FALSE)</f>
        <v>4.68</v>
      </c>
      <c r="R279">
        <f>VLOOKUP($A279,NIR_Algorithm_Cleaned!$A$2:$W$4887,21,FALSE)</f>
        <v>1.76</v>
      </c>
      <c r="S279">
        <f>VLOOKUP($A279,NIR_Algorithm_Cleaned!$A$2:$W$4887,22,FALSE)</f>
        <v>1.41</v>
      </c>
      <c r="T279">
        <f>VLOOKUP($A279,NIR_Algorithm_Cleaned!$A$2:$W$4887,23,FALSE)</f>
        <v>69.59</v>
      </c>
    </row>
    <row r="280" spans="1:20" x14ac:dyDescent="0.2">
      <c r="A280" s="6" t="s">
        <v>838</v>
      </c>
      <c r="B280" s="6" t="s">
        <v>4895</v>
      </c>
      <c r="C280" s="6" t="s">
        <v>5272</v>
      </c>
      <c r="D280" s="6">
        <f>VLOOKUP($A280,NIR_Algorithm_Cleaned!$A$2:$E$4887,3,FALSE)</f>
        <v>1</v>
      </c>
      <c r="E280" s="6">
        <f>VLOOKUP($A280,NIR_Algorithm_Cleaned!$A$2:$E$4887,4,FALSE)</f>
        <v>2</v>
      </c>
      <c r="F280" s="6">
        <f>VLOOKUP($A280,NIR_Algorithm_Cleaned!$A$2:$E$4887,5,FALSE)</f>
        <v>1</v>
      </c>
      <c r="G280" s="6" t="s">
        <v>5342</v>
      </c>
      <c r="H280" s="6">
        <v>1</v>
      </c>
      <c r="I280" s="6">
        <v>12.27</v>
      </c>
      <c r="J280" s="6" t="s">
        <v>4994</v>
      </c>
      <c r="K280" s="6">
        <v>0.01</v>
      </c>
      <c r="L280" s="6" t="s">
        <v>5341</v>
      </c>
      <c r="M280" s="6">
        <v>13.9</v>
      </c>
      <c r="N280" s="6">
        <v>0.39867549668874203</v>
      </c>
      <c r="O280" s="6">
        <f t="shared" si="4"/>
        <v>25.967549668874206</v>
      </c>
      <c r="P280">
        <f>VLOOKUP($A280,NIR_Algorithm_Cleaned!$A$2:$W$4887,19,FALSE)</f>
        <v>11.36</v>
      </c>
      <c r="Q280">
        <f>VLOOKUP($A280,NIR_Algorithm_Cleaned!$A$2:$W$4887,20,FALSE)</f>
        <v>5.04</v>
      </c>
      <c r="R280">
        <f>VLOOKUP($A280,NIR_Algorithm_Cleaned!$A$2:$W$4887,21,FALSE)</f>
        <v>1.45</v>
      </c>
      <c r="S280">
        <f>VLOOKUP($A280,NIR_Algorithm_Cleaned!$A$2:$W$4887,22,FALSE)</f>
        <v>1.43</v>
      </c>
      <c r="T280">
        <f>VLOOKUP($A280,NIR_Algorithm_Cleaned!$A$2:$W$4887,23,FALSE)</f>
        <v>72.41</v>
      </c>
    </row>
    <row r="281" spans="1:20" x14ac:dyDescent="0.2">
      <c r="A281" s="6" t="s">
        <v>838</v>
      </c>
      <c r="B281" s="6" t="s">
        <v>4895</v>
      </c>
      <c r="C281" s="6" t="s">
        <v>5272</v>
      </c>
      <c r="D281" s="6">
        <f>VLOOKUP($A281,NIR_Algorithm_Cleaned!$A$2:$E$4887,3,FALSE)</f>
        <v>1</v>
      </c>
      <c r="E281" s="6">
        <f>VLOOKUP($A281,NIR_Algorithm_Cleaned!$A$2:$E$4887,4,FALSE)</f>
        <v>2</v>
      </c>
      <c r="F281" s="6">
        <f>VLOOKUP($A281,NIR_Algorithm_Cleaned!$A$2:$E$4887,5,FALSE)</f>
        <v>1</v>
      </c>
      <c r="G281" s="6" t="s">
        <v>4994</v>
      </c>
      <c r="H281" s="6">
        <v>1</v>
      </c>
      <c r="I281" s="6">
        <v>12.37</v>
      </c>
      <c r="J281" s="6" t="s">
        <v>5342</v>
      </c>
      <c r="K281" s="6">
        <v>9.0818363269999994E-2</v>
      </c>
      <c r="L281" s="6" t="s">
        <v>5341</v>
      </c>
      <c r="M281" s="6">
        <v>14</v>
      </c>
      <c r="N281" s="6">
        <v>0.396666666666667</v>
      </c>
      <c r="O281" s="6">
        <f t="shared" si="4"/>
        <v>25.6666666666667</v>
      </c>
      <c r="P281">
        <f>VLOOKUP($A281,NIR_Algorithm_Cleaned!$A$2:$W$4887,19,FALSE)</f>
        <v>11.36</v>
      </c>
      <c r="Q281">
        <f>VLOOKUP($A281,NIR_Algorithm_Cleaned!$A$2:$W$4887,20,FALSE)</f>
        <v>5.04</v>
      </c>
      <c r="R281">
        <f>VLOOKUP($A281,NIR_Algorithm_Cleaned!$A$2:$W$4887,21,FALSE)</f>
        <v>1.45</v>
      </c>
      <c r="S281">
        <f>VLOOKUP($A281,NIR_Algorithm_Cleaned!$A$2:$W$4887,22,FALSE)</f>
        <v>1.43</v>
      </c>
      <c r="T281">
        <f>VLOOKUP($A281,NIR_Algorithm_Cleaned!$A$2:$W$4887,23,FALSE)</f>
        <v>72.41</v>
      </c>
    </row>
    <row r="282" spans="1:20" x14ac:dyDescent="0.2">
      <c r="A282" s="6" t="s">
        <v>1707</v>
      </c>
      <c r="B282" s="6" t="s">
        <v>4895</v>
      </c>
      <c r="C282" s="6" t="s">
        <v>5272</v>
      </c>
      <c r="D282" s="6">
        <f>VLOOKUP($A282,NIR_Algorithm_Cleaned!$A$2:$E$4887,3,FALSE)</f>
        <v>1</v>
      </c>
      <c r="E282" s="6">
        <f>VLOOKUP($A282,NIR_Algorithm_Cleaned!$A$2:$E$4887,4,FALSE)</f>
        <v>1</v>
      </c>
      <c r="F282" s="6">
        <f>VLOOKUP($A282,NIR_Algorithm_Cleaned!$A$2:$E$4887,5,FALSE)</f>
        <v>2</v>
      </c>
      <c r="G282" s="6" t="s">
        <v>4994</v>
      </c>
      <c r="H282" s="6">
        <v>1</v>
      </c>
      <c r="I282" s="6">
        <v>12.29</v>
      </c>
      <c r="J282" s="6" t="s">
        <v>5342</v>
      </c>
      <c r="K282" s="6">
        <v>8.1000000000000003E-2</v>
      </c>
      <c r="L282" s="6" t="s">
        <v>5343</v>
      </c>
      <c r="M282" s="6">
        <v>11.6</v>
      </c>
      <c r="N282" s="6">
        <v>0.406036036036036</v>
      </c>
      <c r="O282" s="6">
        <f t="shared" si="4"/>
        <v>29.003603603603601</v>
      </c>
      <c r="P282">
        <f>VLOOKUP($A282,NIR_Algorithm_Cleaned!$A$2:$W$4887,19,FALSE)</f>
        <v>9.15</v>
      </c>
      <c r="Q282">
        <f>VLOOKUP($A282,NIR_Algorithm_Cleaned!$A$2:$W$4887,20,FALSE)</f>
        <v>4.76</v>
      </c>
      <c r="R282">
        <f>VLOOKUP($A282,NIR_Algorithm_Cleaned!$A$2:$W$4887,21,FALSE)</f>
        <v>1.35</v>
      </c>
      <c r="S282">
        <f>VLOOKUP($A282,NIR_Algorithm_Cleaned!$A$2:$W$4887,22,FALSE)</f>
        <v>1.31</v>
      </c>
      <c r="T282">
        <f>VLOOKUP($A282,NIR_Algorithm_Cleaned!$A$2:$W$4887,23,FALSE)</f>
        <v>70.5</v>
      </c>
    </row>
    <row r="283" spans="1:20" x14ac:dyDescent="0.2">
      <c r="A283" s="6" t="s">
        <v>1707</v>
      </c>
      <c r="B283" s="6" t="s">
        <v>4895</v>
      </c>
      <c r="C283" s="6" t="s">
        <v>5272</v>
      </c>
      <c r="D283" s="6">
        <f>VLOOKUP($A283,NIR_Algorithm_Cleaned!$A$2:$E$4887,3,FALSE)</f>
        <v>1</v>
      </c>
      <c r="E283" s="6">
        <f>VLOOKUP($A283,NIR_Algorithm_Cleaned!$A$2:$E$4887,4,FALSE)</f>
        <v>1</v>
      </c>
      <c r="F283" s="6">
        <f>VLOOKUP($A283,NIR_Algorithm_Cleaned!$A$2:$E$4887,5,FALSE)</f>
        <v>2</v>
      </c>
      <c r="G283" s="6" t="s">
        <v>5342</v>
      </c>
      <c r="H283" s="6">
        <v>1</v>
      </c>
      <c r="I283" s="6">
        <v>12.27</v>
      </c>
      <c r="J283" s="6" t="s">
        <v>5342</v>
      </c>
      <c r="K283" s="6">
        <v>8.3916083919999995E-2</v>
      </c>
      <c r="L283" s="6" t="s">
        <v>5343</v>
      </c>
      <c r="M283" s="6">
        <v>13</v>
      </c>
      <c r="N283" s="6">
        <v>0.40402231090150598</v>
      </c>
      <c r="O283" s="6">
        <f t="shared" si="4"/>
        <v>27.4022310901506</v>
      </c>
      <c r="P283">
        <f>VLOOKUP($A283,NIR_Algorithm_Cleaned!$A$2:$W$4887,19,FALSE)</f>
        <v>9.15</v>
      </c>
      <c r="Q283">
        <f>VLOOKUP($A283,NIR_Algorithm_Cleaned!$A$2:$W$4887,20,FALSE)</f>
        <v>4.76</v>
      </c>
      <c r="R283">
        <f>VLOOKUP($A283,NIR_Algorithm_Cleaned!$A$2:$W$4887,21,FALSE)</f>
        <v>1.35</v>
      </c>
      <c r="S283">
        <f>VLOOKUP($A283,NIR_Algorithm_Cleaned!$A$2:$W$4887,22,FALSE)</f>
        <v>1.31</v>
      </c>
      <c r="T283">
        <f>VLOOKUP($A283,NIR_Algorithm_Cleaned!$A$2:$W$4887,23,FALSE)</f>
        <v>70.5</v>
      </c>
    </row>
    <row r="284" spans="1:20" x14ac:dyDescent="0.2">
      <c r="A284" s="6" t="s">
        <v>1535</v>
      </c>
      <c r="B284" s="6" t="s">
        <v>4895</v>
      </c>
      <c r="C284" s="6" t="s">
        <v>5272</v>
      </c>
      <c r="D284" s="6">
        <f>VLOOKUP($A284,NIR_Algorithm_Cleaned!$A$2:$E$4887,3,FALSE)</f>
        <v>1</v>
      </c>
      <c r="E284" s="6">
        <f>VLOOKUP($A284,NIR_Algorithm_Cleaned!$A$2:$E$4887,4,FALSE)</f>
        <v>2</v>
      </c>
      <c r="F284" s="6">
        <f>VLOOKUP($A284,NIR_Algorithm_Cleaned!$A$2:$E$4887,5,FALSE)</f>
        <v>2</v>
      </c>
      <c r="G284" s="6" t="s">
        <v>5342</v>
      </c>
      <c r="H284" s="6">
        <v>4</v>
      </c>
      <c r="I284" s="6">
        <v>11.82</v>
      </c>
      <c r="J284" s="6" t="s">
        <v>4994</v>
      </c>
      <c r="K284" s="6">
        <v>8.6826347309999996E-2</v>
      </c>
      <c r="L284" s="6" t="s">
        <v>5343</v>
      </c>
      <c r="M284" s="6">
        <v>10.7</v>
      </c>
      <c r="N284" s="6">
        <v>0.41447368421052599</v>
      </c>
      <c r="O284" s="6">
        <f t="shared" si="4"/>
        <v>30.747368421052602</v>
      </c>
      <c r="P284">
        <f>VLOOKUP($A284,NIR_Algorithm_Cleaned!$A$2:$W$4887,19,FALSE)</f>
        <v>9.7100000000000009</v>
      </c>
      <c r="Q284">
        <f>VLOOKUP($A284,NIR_Algorithm_Cleaned!$A$2:$W$4887,20,FALSE)</f>
        <v>4.62</v>
      </c>
      <c r="R284">
        <f>VLOOKUP($A284,NIR_Algorithm_Cleaned!$A$2:$W$4887,21,FALSE)</f>
        <v>1.33</v>
      </c>
      <c r="S284">
        <f>VLOOKUP($A284,NIR_Algorithm_Cleaned!$A$2:$W$4887,22,FALSE)</f>
        <v>1.31</v>
      </c>
      <c r="T284">
        <f>VLOOKUP($A284,NIR_Algorithm_Cleaned!$A$2:$W$4887,23,FALSE)</f>
        <v>71.44</v>
      </c>
    </row>
    <row r="285" spans="1:20" x14ac:dyDescent="0.2">
      <c r="A285" s="6" t="s">
        <v>1535</v>
      </c>
      <c r="B285" s="6" t="s">
        <v>4895</v>
      </c>
      <c r="C285" s="6" t="s">
        <v>5272</v>
      </c>
      <c r="D285" s="6">
        <f>VLOOKUP($A285,NIR_Algorithm_Cleaned!$A$2:$E$4887,3,FALSE)</f>
        <v>1</v>
      </c>
      <c r="E285" s="6">
        <f>VLOOKUP($A285,NIR_Algorithm_Cleaned!$A$2:$E$4887,4,FALSE)</f>
        <v>2</v>
      </c>
      <c r="F285" s="6">
        <f>VLOOKUP($A285,NIR_Algorithm_Cleaned!$A$2:$E$4887,5,FALSE)</f>
        <v>2</v>
      </c>
      <c r="G285" s="6" t="s">
        <v>5342</v>
      </c>
      <c r="H285" s="6">
        <v>3</v>
      </c>
      <c r="I285" s="6">
        <v>12.32</v>
      </c>
      <c r="J285" s="6"/>
      <c r="K285" s="6">
        <v>0.10689310690000001</v>
      </c>
      <c r="L285" s="6" t="s">
        <v>5343</v>
      </c>
      <c r="M285" s="6">
        <v>11.4</v>
      </c>
      <c r="N285" s="6">
        <v>0.41666666666666702</v>
      </c>
      <c r="O285" s="6">
        <f t="shared" si="4"/>
        <v>30.266666666666701</v>
      </c>
      <c r="P285">
        <f>VLOOKUP($A285,NIR_Algorithm_Cleaned!$A$2:$W$4887,19,FALSE)</f>
        <v>9.7100000000000009</v>
      </c>
      <c r="Q285">
        <f>VLOOKUP($A285,NIR_Algorithm_Cleaned!$A$2:$W$4887,20,FALSE)</f>
        <v>4.62</v>
      </c>
      <c r="R285">
        <f>VLOOKUP($A285,NIR_Algorithm_Cleaned!$A$2:$W$4887,21,FALSE)</f>
        <v>1.33</v>
      </c>
      <c r="S285">
        <f>VLOOKUP($A285,NIR_Algorithm_Cleaned!$A$2:$W$4887,22,FALSE)</f>
        <v>1.31</v>
      </c>
      <c r="T285">
        <f>VLOOKUP($A285,NIR_Algorithm_Cleaned!$A$2:$W$4887,23,FALSE)</f>
        <v>71.44</v>
      </c>
    </row>
    <row r="286" spans="1:20" x14ac:dyDescent="0.2">
      <c r="A286" s="6" t="s">
        <v>864</v>
      </c>
      <c r="B286" s="6" t="s">
        <v>4708</v>
      </c>
      <c r="C286" s="6" t="s">
        <v>5273</v>
      </c>
      <c r="D286" s="6">
        <f>VLOOKUP($A286,NIR_Algorithm_Cleaned!$A$2:$E$4887,3,FALSE)</f>
        <v>1</v>
      </c>
      <c r="E286" s="6">
        <f>VLOOKUP($A286,NIR_Algorithm_Cleaned!$A$2:$E$4887,4,FALSE)</f>
        <v>2</v>
      </c>
      <c r="F286" s="6">
        <f>VLOOKUP($A286,NIR_Algorithm_Cleaned!$A$2:$E$4887,5,FALSE)</f>
        <v>1</v>
      </c>
      <c r="G286" s="6" t="s">
        <v>4994</v>
      </c>
      <c r="H286" s="6">
        <v>2</v>
      </c>
      <c r="I286" s="6">
        <v>11.98</v>
      </c>
      <c r="J286" s="6" t="s">
        <v>5342</v>
      </c>
      <c r="K286" s="6">
        <v>8.6913086910000006E-2</v>
      </c>
      <c r="L286" s="6" t="s">
        <v>5341</v>
      </c>
      <c r="M286" s="6">
        <v>11.7</v>
      </c>
      <c r="N286" s="6">
        <v>0.44520971302428203</v>
      </c>
      <c r="O286" s="6">
        <f t="shared" si="4"/>
        <v>32.820971302428205</v>
      </c>
      <c r="P286">
        <f>VLOOKUP($A286,NIR_Algorithm_Cleaned!$A$2:$W$4887,19,FALSE)</f>
        <v>8</v>
      </c>
      <c r="Q286">
        <f>VLOOKUP($A286,NIR_Algorithm_Cleaned!$A$2:$W$4887,20,FALSE)</f>
        <v>3.41</v>
      </c>
      <c r="R286">
        <f>VLOOKUP($A286,NIR_Algorithm_Cleaned!$A$2:$W$4887,21,FALSE)</f>
        <v>1.44</v>
      </c>
      <c r="S286">
        <f>VLOOKUP($A286,NIR_Algorithm_Cleaned!$A$2:$W$4887,22,FALSE)</f>
        <v>1.25</v>
      </c>
      <c r="T286">
        <f>VLOOKUP($A286,NIR_Algorithm_Cleaned!$A$2:$W$4887,23,FALSE)</f>
        <v>71.930000000000007</v>
      </c>
    </row>
    <row r="287" spans="1:20" x14ac:dyDescent="0.2">
      <c r="A287" s="6" t="s">
        <v>864</v>
      </c>
      <c r="B287" s="6" t="s">
        <v>4708</v>
      </c>
      <c r="C287" s="6" t="s">
        <v>5273</v>
      </c>
      <c r="D287" s="6">
        <f>VLOOKUP($A287,NIR_Algorithm_Cleaned!$A$2:$E$4887,3,FALSE)</f>
        <v>1</v>
      </c>
      <c r="E287" s="6">
        <f>VLOOKUP($A287,NIR_Algorithm_Cleaned!$A$2:$E$4887,4,FALSE)</f>
        <v>2</v>
      </c>
      <c r="F287" s="6">
        <f>VLOOKUP($A287,NIR_Algorithm_Cleaned!$A$2:$E$4887,5,FALSE)</f>
        <v>1</v>
      </c>
      <c r="G287" s="6" t="s">
        <v>5342</v>
      </c>
      <c r="H287" s="6">
        <v>1</v>
      </c>
      <c r="I287" s="6">
        <v>12.33</v>
      </c>
      <c r="J287" s="6" t="s">
        <v>4994</v>
      </c>
      <c r="K287" s="6">
        <v>9.1999999999999998E-2</v>
      </c>
      <c r="L287" s="6" t="s">
        <v>5341</v>
      </c>
      <c r="M287" s="6">
        <v>12.7</v>
      </c>
      <c r="N287" s="6">
        <v>0.43377483443708598</v>
      </c>
      <c r="O287" s="6">
        <f t="shared" si="4"/>
        <v>30.677483443708599</v>
      </c>
      <c r="P287">
        <f>VLOOKUP($A287,NIR_Algorithm_Cleaned!$A$2:$W$4887,19,FALSE)</f>
        <v>8</v>
      </c>
      <c r="Q287">
        <f>VLOOKUP($A287,NIR_Algorithm_Cleaned!$A$2:$W$4887,20,FALSE)</f>
        <v>3.41</v>
      </c>
      <c r="R287">
        <f>VLOOKUP($A287,NIR_Algorithm_Cleaned!$A$2:$W$4887,21,FALSE)</f>
        <v>1.44</v>
      </c>
      <c r="S287">
        <f>VLOOKUP($A287,NIR_Algorithm_Cleaned!$A$2:$W$4887,22,FALSE)</f>
        <v>1.25</v>
      </c>
      <c r="T287">
        <f>VLOOKUP($A287,NIR_Algorithm_Cleaned!$A$2:$W$4887,23,FALSE)</f>
        <v>71.930000000000007</v>
      </c>
    </row>
    <row r="288" spans="1:20" x14ac:dyDescent="0.2">
      <c r="A288" s="6" t="s">
        <v>1566</v>
      </c>
      <c r="B288" s="6" t="s">
        <v>4708</v>
      </c>
      <c r="C288" s="6" t="s">
        <v>5273</v>
      </c>
      <c r="D288" s="6">
        <f>VLOOKUP($A288,NIR_Algorithm_Cleaned!$A$2:$E$4887,3,FALSE)</f>
        <v>1</v>
      </c>
      <c r="E288" s="6">
        <f>VLOOKUP($A288,NIR_Algorithm_Cleaned!$A$2:$E$4887,4,FALSE)</f>
        <v>1</v>
      </c>
      <c r="F288" s="6">
        <f>VLOOKUP($A288,NIR_Algorithm_Cleaned!$A$2:$E$4887,5,FALSE)</f>
        <v>2</v>
      </c>
      <c r="G288" s="6" t="s">
        <v>5342</v>
      </c>
      <c r="H288" s="6">
        <v>1</v>
      </c>
      <c r="I288" s="6">
        <v>12.37</v>
      </c>
      <c r="J288" s="6" t="s">
        <v>5342</v>
      </c>
      <c r="K288" s="6">
        <v>8.7999999999999995E-2</v>
      </c>
      <c r="L288" s="6" t="s">
        <v>5343</v>
      </c>
      <c r="M288" s="6">
        <v>6.5</v>
      </c>
      <c r="N288" s="6">
        <v>0.45688596491228101</v>
      </c>
      <c r="O288" s="6">
        <f t="shared" si="4"/>
        <v>39.188596491228104</v>
      </c>
      <c r="P288">
        <f>VLOOKUP($A288,NIR_Algorithm_Cleaned!$A$2:$W$4887,19,FALSE)</f>
        <v>6.26</v>
      </c>
      <c r="Q288">
        <f>VLOOKUP($A288,NIR_Algorithm_Cleaned!$A$2:$W$4887,20,FALSE)</f>
        <v>2.92</v>
      </c>
      <c r="R288">
        <f>VLOOKUP($A288,NIR_Algorithm_Cleaned!$A$2:$W$4887,21,FALSE)</f>
        <v>1.25</v>
      </c>
      <c r="S288">
        <f>VLOOKUP($A288,NIR_Algorithm_Cleaned!$A$2:$W$4887,22,FALSE)</f>
        <v>1.1100000000000001</v>
      </c>
      <c r="T288">
        <f>VLOOKUP($A288,NIR_Algorithm_Cleaned!$A$2:$W$4887,23,FALSE)</f>
        <v>71.36</v>
      </c>
    </row>
    <row r="289" spans="1:20" x14ac:dyDescent="0.2">
      <c r="A289" s="6" t="s">
        <v>1566</v>
      </c>
      <c r="B289" s="6" t="s">
        <v>4708</v>
      </c>
      <c r="C289" s="6" t="s">
        <v>5273</v>
      </c>
      <c r="D289" s="6">
        <f>VLOOKUP($A289,NIR_Algorithm_Cleaned!$A$2:$E$4887,3,FALSE)</f>
        <v>1</v>
      </c>
      <c r="E289" s="6">
        <f>VLOOKUP($A289,NIR_Algorithm_Cleaned!$A$2:$E$4887,4,FALSE)</f>
        <v>1</v>
      </c>
      <c r="F289" s="6">
        <f>VLOOKUP($A289,NIR_Algorithm_Cleaned!$A$2:$E$4887,5,FALSE)</f>
        <v>2</v>
      </c>
      <c r="G289" s="6" t="s">
        <v>4994</v>
      </c>
      <c r="H289" s="6">
        <v>2</v>
      </c>
      <c r="I289" s="6">
        <v>12.32</v>
      </c>
      <c r="J289" s="6" t="s">
        <v>5342</v>
      </c>
      <c r="K289" s="6">
        <v>0.09</v>
      </c>
      <c r="L289" s="6" t="s">
        <v>5343</v>
      </c>
      <c r="M289" s="6">
        <v>12.5</v>
      </c>
      <c r="N289" s="6">
        <v>0.44145413870246097</v>
      </c>
      <c r="O289" s="6">
        <f t="shared" si="4"/>
        <v>31.645413870246095</v>
      </c>
      <c r="P289">
        <f>VLOOKUP($A289,NIR_Algorithm_Cleaned!$A$2:$W$4887,19,FALSE)</f>
        <v>6.26</v>
      </c>
      <c r="Q289">
        <f>VLOOKUP($A289,NIR_Algorithm_Cleaned!$A$2:$W$4887,20,FALSE)</f>
        <v>2.92</v>
      </c>
      <c r="R289">
        <f>VLOOKUP($A289,NIR_Algorithm_Cleaned!$A$2:$W$4887,21,FALSE)</f>
        <v>1.25</v>
      </c>
      <c r="S289">
        <f>VLOOKUP($A289,NIR_Algorithm_Cleaned!$A$2:$W$4887,22,FALSE)</f>
        <v>1.1100000000000001</v>
      </c>
      <c r="T289">
        <f>VLOOKUP($A289,NIR_Algorithm_Cleaned!$A$2:$W$4887,23,FALSE)</f>
        <v>71.36</v>
      </c>
    </row>
    <row r="290" spans="1:20" s="10" customFormat="1" x14ac:dyDescent="0.2">
      <c r="A290" s="9" t="s">
        <v>997</v>
      </c>
      <c r="B290" s="9" t="s">
        <v>4708</v>
      </c>
      <c r="C290" s="9" t="s">
        <v>5273</v>
      </c>
      <c r="D290" s="9">
        <f>VLOOKUP($A290,NIR_Algorithm_Cleaned!$A$2:$E$4887,3,FALSE)</f>
        <v>1</v>
      </c>
      <c r="E290" s="9">
        <f>VLOOKUP($A290,NIR_Algorithm_Cleaned!$A$2:$E$4887,4,FALSE)</f>
        <v>2</v>
      </c>
      <c r="F290" s="9">
        <f>VLOOKUP($A290,NIR_Algorithm_Cleaned!$A$2:$E$4887,5,FALSE)</f>
        <v>2</v>
      </c>
      <c r="G290" s="9" t="s">
        <v>5342</v>
      </c>
      <c r="H290" s="9">
        <v>4</v>
      </c>
      <c r="I290" s="9">
        <v>12.25</v>
      </c>
      <c r="J290" s="9" t="s">
        <v>5342</v>
      </c>
      <c r="K290" s="9">
        <v>9.0909090910000004E-2</v>
      </c>
      <c r="L290" s="9" t="s">
        <v>5343</v>
      </c>
      <c r="M290" s="9">
        <v>9.3000000000000007</v>
      </c>
      <c r="N290" s="9">
        <v>0.45152125279642102</v>
      </c>
      <c r="O290" s="9">
        <f t="shared" si="4"/>
        <v>35.852125279642095</v>
      </c>
      <c r="P290" s="10">
        <f>VLOOKUP($A290,NIR_Algorithm_Cleaned!$A$2:$W$4887,19,FALSE)</f>
        <v>5.75</v>
      </c>
      <c r="Q290" s="10">
        <f>VLOOKUP($A290,NIR_Algorithm_Cleaned!$A$2:$W$4887,20,FALSE)</f>
        <v>3.39</v>
      </c>
      <c r="R290" s="10">
        <f>VLOOKUP($A290,NIR_Algorithm_Cleaned!$A$2:$W$4887,21,FALSE)</f>
        <v>1.35</v>
      </c>
      <c r="S290" s="10">
        <f>VLOOKUP($A290,NIR_Algorithm_Cleaned!$A$2:$W$4887,22,FALSE)</f>
        <v>1.1200000000000001</v>
      </c>
      <c r="T290" s="10">
        <f>VLOOKUP($A290,NIR_Algorithm_Cleaned!$A$2:$W$4887,23,FALSE)</f>
        <v>68.989999999999995</v>
      </c>
    </row>
    <row r="291" spans="1:20" x14ac:dyDescent="0.2">
      <c r="A291" s="6" t="s">
        <v>415</v>
      </c>
      <c r="B291" s="6" t="s">
        <v>5022</v>
      </c>
      <c r="C291" s="6" t="s">
        <v>5275</v>
      </c>
      <c r="D291" s="6">
        <f>VLOOKUP($A291,NIR_Algorithm_Cleaned!$A$2:$E$4887,3,FALSE)</f>
        <v>2</v>
      </c>
      <c r="E291" s="6">
        <f>VLOOKUP($A291,NIR_Algorithm_Cleaned!$A$2:$E$4887,4,FALSE)</f>
        <v>1</v>
      </c>
      <c r="F291" s="6">
        <f>VLOOKUP($A291,NIR_Algorithm_Cleaned!$A$2:$E$4887,5,FALSE)</f>
        <v>1</v>
      </c>
      <c r="G291" s="6" t="s">
        <v>4994</v>
      </c>
      <c r="H291" s="6">
        <v>2</v>
      </c>
      <c r="I291" s="6">
        <v>12.29</v>
      </c>
      <c r="J291" s="6" t="s">
        <v>4994</v>
      </c>
      <c r="K291" s="6">
        <v>8.1918081919999997E-2</v>
      </c>
      <c r="L291" s="6" t="s">
        <v>5341</v>
      </c>
      <c r="M291" s="6">
        <v>9.1999999999999993</v>
      </c>
      <c r="N291" s="6">
        <v>0.41584611362844198</v>
      </c>
      <c r="O291" s="6">
        <f t="shared" si="4"/>
        <v>32.384611362844197</v>
      </c>
      <c r="P291">
        <f>VLOOKUP($A291,NIR_Algorithm_Cleaned!$A$2:$W$4887,19,FALSE)</f>
        <v>13.14</v>
      </c>
      <c r="Q291">
        <f>VLOOKUP($A291,NIR_Algorithm_Cleaned!$A$2:$W$4887,20,FALSE)</f>
        <v>4.78</v>
      </c>
      <c r="R291">
        <f>VLOOKUP($A291,NIR_Algorithm_Cleaned!$A$2:$W$4887,21,FALSE)</f>
        <v>1.74</v>
      </c>
      <c r="S291">
        <f>VLOOKUP($A291,NIR_Algorithm_Cleaned!$A$2:$W$4887,22,FALSE)</f>
        <v>1.49</v>
      </c>
      <c r="T291">
        <f>VLOOKUP($A291,NIR_Algorithm_Cleaned!$A$2:$W$4887,23,FALSE)</f>
        <v>71.42</v>
      </c>
    </row>
    <row r="292" spans="1:20" x14ac:dyDescent="0.2">
      <c r="A292" s="6" t="s">
        <v>415</v>
      </c>
      <c r="B292" s="6" t="s">
        <v>5022</v>
      </c>
      <c r="C292" s="6" t="s">
        <v>5275</v>
      </c>
      <c r="D292" s="6">
        <f>VLOOKUP($A292,NIR_Algorithm_Cleaned!$A$2:$E$4887,3,FALSE)</f>
        <v>2</v>
      </c>
      <c r="E292" s="6">
        <f>VLOOKUP($A292,NIR_Algorithm_Cleaned!$A$2:$E$4887,4,FALSE)</f>
        <v>1</v>
      </c>
      <c r="F292" s="6">
        <f>VLOOKUP($A292,NIR_Algorithm_Cleaned!$A$2:$E$4887,5,FALSE)</f>
        <v>1</v>
      </c>
      <c r="G292" s="6" t="s">
        <v>5342</v>
      </c>
      <c r="H292" s="6">
        <v>4</v>
      </c>
      <c r="I292" s="6">
        <v>12.35</v>
      </c>
      <c r="J292" s="6" t="s">
        <v>4994</v>
      </c>
      <c r="K292" s="6">
        <v>6.8000000000000005E-2</v>
      </c>
      <c r="L292" s="6" t="s">
        <v>5341</v>
      </c>
      <c r="M292" s="6">
        <v>12.7</v>
      </c>
      <c r="N292" s="6">
        <v>0.43139097744360899</v>
      </c>
      <c r="O292" s="6">
        <f t="shared" si="4"/>
        <v>30.439097744360897</v>
      </c>
      <c r="P292">
        <f>VLOOKUP($A292,NIR_Algorithm_Cleaned!$A$2:$W$4887,19,FALSE)</f>
        <v>13.14</v>
      </c>
      <c r="Q292">
        <f>VLOOKUP($A292,NIR_Algorithm_Cleaned!$A$2:$W$4887,20,FALSE)</f>
        <v>4.78</v>
      </c>
      <c r="R292">
        <f>VLOOKUP($A292,NIR_Algorithm_Cleaned!$A$2:$W$4887,21,FALSE)</f>
        <v>1.74</v>
      </c>
      <c r="S292">
        <f>VLOOKUP($A292,NIR_Algorithm_Cleaned!$A$2:$W$4887,22,FALSE)</f>
        <v>1.49</v>
      </c>
      <c r="T292">
        <f>VLOOKUP($A292,NIR_Algorithm_Cleaned!$A$2:$W$4887,23,FALSE)</f>
        <v>71.42</v>
      </c>
    </row>
    <row r="293" spans="1:20" x14ac:dyDescent="0.2">
      <c r="A293" s="6" t="s">
        <v>4707</v>
      </c>
      <c r="B293" s="6" t="s">
        <v>5022</v>
      </c>
      <c r="C293" s="6" t="s">
        <v>5275</v>
      </c>
      <c r="D293" s="6">
        <f>VLOOKUP($A293,NIR_Algorithm_Cleaned!$A$2:$E$4887,3,FALSE)</f>
        <v>2</v>
      </c>
      <c r="E293" s="6">
        <f>VLOOKUP($A293,NIR_Algorithm_Cleaned!$A$2:$E$4887,4,FALSE)</f>
        <v>2</v>
      </c>
      <c r="F293" s="6">
        <f>VLOOKUP($A293,NIR_Algorithm_Cleaned!$A$2:$E$4887,5,FALSE)</f>
        <v>1</v>
      </c>
      <c r="G293" s="6" t="s">
        <v>4994</v>
      </c>
      <c r="H293" s="6">
        <v>2</v>
      </c>
      <c r="I293" s="6">
        <v>11.81</v>
      </c>
      <c r="J293" s="6" t="s">
        <v>4994</v>
      </c>
      <c r="K293" s="6">
        <v>7.8E-2</v>
      </c>
      <c r="L293" s="6" t="s">
        <v>5341</v>
      </c>
      <c r="M293" s="6">
        <v>12.6</v>
      </c>
      <c r="N293" s="6">
        <v>0.41390350877193</v>
      </c>
      <c r="O293" s="6">
        <f t="shared" si="4"/>
        <v>28.790350877192999</v>
      </c>
      <c r="P293">
        <f>VLOOKUP($A293,NIR_Algorithm_Cleaned!$A$2:$W$4887,19,FALSE)</f>
        <v>11.22</v>
      </c>
      <c r="Q293">
        <f>VLOOKUP($A293,NIR_Algorithm_Cleaned!$A$2:$W$4887,20,FALSE)</f>
        <v>4.16</v>
      </c>
      <c r="R293">
        <f>VLOOKUP($A293,NIR_Algorithm_Cleaned!$A$2:$W$4887,21,FALSE)</f>
        <v>1.86</v>
      </c>
      <c r="S293">
        <f>VLOOKUP($A293,NIR_Algorithm_Cleaned!$A$2:$W$4887,22,FALSE)</f>
        <v>1.41</v>
      </c>
      <c r="T293">
        <f>VLOOKUP($A293,NIR_Algorithm_Cleaned!$A$2:$W$4887,23,FALSE)</f>
        <v>70.790000000000006</v>
      </c>
    </row>
    <row r="294" spans="1:20" x14ac:dyDescent="0.2">
      <c r="A294" s="6" t="s">
        <v>4707</v>
      </c>
      <c r="B294" s="6" t="s">
        <v>5022</v>
      </c>
      <c r="C294" s="6" t="s">
        <v>5275</v>
      </c>
      <c r="D294" s="6">
        <f>VLOOKUP($A294,NIR_Algorithm_Cleaned!$A$2:$E$4887,3,FALSE)</f>
        <v>2</v>
      </c>
      <c r="E294" s="6">
        <f>VLOOKUP($A294,NIR_Algorithm_Cleaned!$A$2:$E$4887,4,FALSE)</f>
        <v>2</v>
      </c>
      <c r="F294" s="6">
        <f>VLOOKUP($A294,NIR_Algorithm_Cleaned!$A$2:$E$4887,5,FALSE)</f>
        <v>1</v>
      </c>
      <c r="G294" s="6" t="s">
        <v>5342</v>
      </c>
      <c r="H294" s="6">
        <v>1</v>
      </c>
      <c r="I294" s="6">
        <v>11.86</v>
      </c>
      <c r="J294" s="6" t="s">
        <v>4994</v>
      </c>
      <c r="K294" s="6">
        <v>9.4905094910000001E-2</v>
      </c>
      <c r="L294" s="6" t="s">
        <v>5341</v>
      </c>
      <c r="M294" s="6">
        <v>12.6</v>
      </c>
      <c r="N294" s="6">
        <v>0.40333333333333299</v>
      </c>
      <c r="O294" s="6">
        <f t="shared" si="4"/>
        <v>27.733333333333299</v>
      </c>
      <c r="P294">
        <f>VLOOKUP($A294,NIR_Algorithm_Cleaned!$A$2:$W$4887,19,FALSE)</f>
        <v>11.22</v>
      </c>
      <c r="Q294">
        <f>VLOOKUP($A294,NIR_Algorithm_Cleaned!$A$2:$W$4887,20,FALSE)</f>
        <v>4.16</v>
      </c>
      <c r="R294">
        <f>VLOOKUP($A294,NIR_Algorithm_Cleaned!$A$2:$W$4887,21,FALSE)</f>
        <v>1.86</v>
      </c>
      <c r="S294">
        <f>VLOOKUP($A294,NIR_Algorithm_Cleaned!$A$2:$W$4887,22,FALSE)</f>
        <v>1.41</v>
      </c>
      <c r="T294">
        <f>VLOOKUP($A294,NIR_Algorithm_Cleaned!$A$2:$W$4887,23,FALSE)</f>
        <v>70.790000000000006</v>
      </c>
    </row>
    <row r="295" spans="1:20" x14ac:dyDescent="0.2">
      <c r="A295" s="6" t="s">
        <v>1649</v>
      </c>
      <c r="B295" s="6" t="s">
        <v>5022</v>
      </c>
      <c r="C295" s="6" t="s">
        <v>5275</v>
      </c>
      <c r="D295" s="6">
        <f>VLOOKUP($A295,NIR_Algorithm_Cleaned!$A$2:$E$4887,3,FALSE)</f>
        <v>2</v>
      </c>
      <c r="E295" s="6">
        <f>VLOOKUP($A295,NIR_Algorithm_Cleaned!$A$2:$E$4887,4,FALSE)</f>
        <v>1</v>
      </c>
      <c r="F295" s="6">
        <f>VLOOKUP($A295,NIR_Algorithm_Cleaned!$A$2:$E$4887,5,FALSE)</f>
        <v>2</v>
      </c>
      <c r="G295" s="6" t="s">
        <v>5342</v>
      </c>
      <c r="H295" s="6">
        <v>3</v>
      </c>
      <c r="I295" s="6">
        <v>12.3</v>
      </c>
      <c r="J295" s="6" t="s">
        <v>5342</v>
      </c>
      <c r="K295" s="6">
        <v>8.9910089910000004E-2</v>
      </c>
      <c r="L295" s="6" t="s">
        <v>5343</v>
      </c>
      <c r="M295" s="6">
        <v>7.5</v>
      </c>
      <c r="N295" s="6">
        <v>0.443708609271523</v>
      </c>
      <c r="O295" s="6">
        <f t="shared" si="4"/>
        <v>36.8708609271523</v>
      </c>
      <c r="P295">
        <f>VLOOKUP($A295,NIR_Algorithm_Cleaned!$A$2:$W$4887,19,FALSE)</f>
        <v>9.5399999999999991</v>
      </c>
      <c r="Q295">
        <f>VLOOKUP($A295,NIR_Algorithm_Cleaned!$A$2:$W$4887,20,FALSE)</f>
        <v>4.46</v>
      </c>
      <c r="R295">
        <f>VLOOKUP($A295,NIR_Algorithm_Cleaned!$A$2:$W$4887,21,FALSE)</f>
        <v>1.38</v>
      </c>
      <c r="S295">
        <f>VLOOKUP($A295,NIR_Algorithm_Cleaned!$A$2:$W$4887,22,FALSE)</f>
        <v>1.35</v>
      </c>
      <c r="T295">
        <f>VLOOKUP($A295,NIR_Algorithm_Cleaned!$A$2:$W$4887,23,FALSE)</f>
        <v>70.040000000000006</v>
      </c>
    </row>
    <row r="296" spans="1:20" x14ac:dyDescent="0.2">
      <c r="A296" s="6" t="s">
        <v>1649</v>
      </c>
      <c r="B296" s="6" t="s">
        <v>5022</v>
      </c>
      <c r="C296" s="6" t="s">
        <v>5275</v>
      </c>
      <c r="D296" s="6">
        <f>VLOOKUP($A296,NIR_Algorithm_Cleaned!$A$2:$E$4887,3,FALSE)</f>
        <v>2</v>
      </c>
      <c r="E296" s="6">
        <f>VLOOKUP($A296,NIR_Algorithm_Cleaned!$A$2:$E$4887,4,FALSE)</f>
        <v>1</v>
      </c>
      <c r="F296" s="6">
        <f>VLOOKUP($A296,NIR_Algorithm_Cleaned!$A$2:$E$4887,5,FALSE)</f>
        <v>2</v>
      </c>
      <c r="G296" s="6" t="s">
        <v>4994</v>
      </c>
      <c r="H296" s="6">
        <v>2</v>
      </c>
      <c r="I296" s="6">
        <v>12.14</v>
      </c>
      <c r="J296" s="6" t="s">
        <v>5342</v>
      </c>
      <c r="K296" s="6">
        <v>9.2907092910000003E-2</v>
      </c>
      <c r="L296" s="6" t="s">
        <v>5343</v>
      </c>
      <c r="M296" s="6">
        <v>9.8000000000000007</v>
      </c>
      <c r="N296" s="6">
        <v>0.41950450450450499</v>
      </c>
      <c r="O296" s="6">
        <f t="shared" si="4"/>
        <v>32.150450450450492</v>
      </c>
      <c r="P296">
        <f>VLOOKUP($A296,NIR_Algorithm_Cleaned!$A$2:$W$4887,19,FALSE)</f>
        <v>9.5399999999999991</v>
      </c>
      <c r="Q296">
        <f>VLOOKUP($A296,NIR_Algorithm_Cleaned!$A$2:$W$4887,20,FALSE)</f>
        <v>4.46</v>
      </c>
      <c r="R296">
        <f>VLOOKUP($A296,NIR_Algorithm_Cleaned!$A$2:$W$4887,21,FALSE)</f>
        <v>1.38</v>
      </c>
      <c r="S296">
        <f>VLOOKUP($A296,NIR_Algorithm_Cleaned!$A$2:$W$4887,22,FALSE)</f>
        <v>1.35</v>
      </c>
      <c r="T296">
        <f>VLOOKUP($A296,NIR_Algorithm_Cleaned!$A$2:$W$4887,23,FALSE)</f>
        <v>70.040000000000006</v>
      </c>
    </row>
    <row r="297" spans="1:20" x14ac:dyDescent="0.2">
      <c r="A297" s="6" t="s">
        <v>1604</v>
      </c>
      <c r="B297" s="6" t="s">
        <v>5022</v>
      </c>
      <c r="C297" s="6" t="s">
        <v>5275</v>
      </c>
      <c r="D297" s="6">
        <f>VLOOKUP($A297,NIR_Algorithm_Cleaned!$A$2:$E$4887,3,FALSE)</f>
        <v>2</v>
      </c>
      <c r="E297" s="6">
        <f>VLOOKUP($A297,NIR_Algorithm_Cleaned!$A$2:$E$4887,4,FALSE)</f>
        <v>2</v>
      </c>
      <c r="F297" s="6">
        <f>VLOOKUP($A297,NIR_Algorithm_Cleaned!$A$2:$E$4887,5,FALSE)</f>
        <v>2</v>
      </c>
      <c r="G297" s="6" t="s">
        <v>5342</v>
      </c>
      <c r="H297" s="6">
        <v>2</v>
      </c>
      <c r="I297" s="6">
        <v>12.33</v>
      </c>
      <c r="J297" s="6" t="s">
        <v>5342</v>
      </c>
      <c r="K297" s="6">
        <v>8.5999999999999993E-2</v>
      </c>
      <c r="L297" s="6" t="s">
        <v>5343</v>
      </c>
      <c r="M297" s="6">
        <v>9</v>
      </c>
      <c r="N297" s="6">
        <v>0.40129870129870099</v>
      </c>
      <c r="O297" s="6">
        <f t="shared" si="4"/>
        <v>31.129870129870099</v>
      </c>
      <c r="P297">
        <f>VLOOKUP($A297,NIR_Algorithm_Cleaned!$A$2:$W$4887,19,FALSE)</f>
        <v>10.210000000000001</v>
      </c>
      <c r="Q297">
        <f>VLOOKUP($A297,NIR_Algorithm_Cleaned!$A$2:$W$4887,20,FALSE)</f>
        <v>4.5599999999999996</v>
      </c>
      <c r="R297">
        <f>VLOOKUP($A297,NIR_Algorithm_Cleaned!$A$2:$W$4887,21,FALSE)</f>
        <v>1.45</v>
      </c>
      <c r="S297">
        <f>VLOOKUP($A297,NIR_Algorithm_Cleaned!$A$2:$W$4887,22,FALSE)</f>
        <v>1.36</v>
      </c>
      <c r="T297">
        <f>VLOOKUP($A297,NIR_Algorithm_Cleaned!$A$2:$W$4887,23,FALSE)</f>
        <v>70.739999999999995</v>
      </c>
    </row>
    <row r="298" spans="1:20" x14ac:dyDescent="0.2">
      <c r="A298" s="6" t="s">
        <v>1604</v>
      </c>
      <c r="B298" s="6" t="s">
        <v>5022</v>
      </c>
      <c r="C298" s="6" t="s">
        <v>5275</v>
      </c>
      <c r="D298" s="6">
        <f>VLOOKUP($A298,NIR_Algorithm_Cleaned!$A$2:$E$4887,3,FALSE)</f>
        <v>2</v>
      </c>
      <c r="E298" s="6">
        <f>VLOOKUP($A298,NIR_Algorithm_Cleaned!$A$2:$E$4887,4,FALSE)</f>
        <v>2</v>
      </c>
      <c r="F298" s="6">
        <f>VLOOKUP($A298,NIR_Algorithm_Cleaned!$A$2:$E$4887,5,FALSE)</f>
        <v>2</v>
      </c>
      <c r="G298" s="6" t="s">
        <v>4994</v>
      </c>
      <c r="H298" s="6">
        <v>3</v>
      </c>
      <c r="I298" s="6">
        <v>12.35</v>
      </c>
      <c r="J298" s="6" t="s">
        <v>4994</v>
      </c>
      <c r="K298" s="6">
        <v>8.4000000000000005E-2</v>
      </c>
      <c r="L298" s="6" t="s">
        <v>5343</v>
      </c>
      <c r="M298" s="6">
        <v>12.5</v>
      </c>
      <c r="N298" s="6">
        <v>0.41666666666666702</v>
      </c>
      <c r="O298" s="6">
        <f t="shared" si="4"/>
        <v>29.1666666666667</v>
      </c>
      <c r="P298">
        <f>VLOOKUP($A298,NIR_Algorithm_Cleaned!$A$2:$W$4887,19,FALSE)</f>
        <v>10.210000000000001</v>
      </c>
      <c r="Q298">
        <f>VLOOKUP($A298,NIR_Algorithm_Cleaned!$A$2:$W$4887,20,FALSE)</f>
        <v>4.5599999999999996</v>
      </c>
      <c r="R298">
        <f>VLOOKUP($A298,NIR_Algorithm_Cleaned!$A$2:$W$4887,21,FALSE)</f>
        <v>1.45</v>
      </c>
      <c r="S298">
        <f>VLOOKUP($A298,NIR_Algorithm_Cleaned!$A$2:$W$4887,22,FALSE)</f>
        <v>1.36</v>
      </c>
      <c r="T298">
        <f>VLOOKUP($A298,NIR_Algorithm_Cleaned!$A$2:$W$4887,23,FALSE)</f>
        <v>70.739999999999995</v>
      </c>
    </row>
    <row r="299" spans="1:20" x14ac:dyDescent="0.2">
      <c r="A299" s="6" t="s">
        <v>277</v>
      </c>
      <c r="B299" s="6" t="s">
        <v>5160</v>
      </c>
      <c r="C299" s="6" t="s">
        <v>5276</v>
      </c>
      <c r="D299" s="6">
        <f>VLOOKUP($A299,NIR_Algorithm_Cleaned!$A$2:$E$4887,3,FALSE)</f>
        <v>2</v>
      </c>
      <c r="E299" s="6">
        <f>VLOOKUP($A299,NIR_Algorithm_Cleaned!$A$2:$E$4887,4,FALSE)</f>
        <v>1</v>
      </c>
      <c r="F299" s="6">
        <f>VLOOKUP($A299,NIR_Algorithm_Cleaned!$A$2:$E$4887,5,FALSE)</f>
        <v>1</v>
      </c>
      <c r="G299" s="6" t="s">
        <v>4994</v>
      </c>
      <c r="H299" s="6">
        <v>3</v>
      </c>
      <c r="I299" s="6">
        <v>12.1</v>
      </c>
      <c r="J299" s="6" t="s">
        <v>4994</v>
      </c>
      <c r="K299" s="6">
        <v>9.6903096899999999E-2</v>
      </c>
      <c r="L299" s="6" t="s">
        <v>5341</v>
      </c>
      <c r="M299" s="6">
        <v>11.6</v>
      </c>
      <c r="N299" s="6">
        <v>0.39933339142558399</v>
      </c>
      <c r="O299" s="6">
        <f t="shared" si="4"/>
        <v>28.333339142558401</v>
      </c>
      <c r="P299">
        <f>VLOOKUP($A299,NIR_Algorithm_Cleaned!$A$2:$W$4887,19,FALSE)</f>
        <v>9.0399999999999991</v>
      </c>
      <c r="Q299">
        <f>VLOOKUP($A299,NIR_Algorithm_Cleaned!$A$2:$W$4887,20,FALSE)</f>
        <v>4.12</v>
      </c>
      <c r="R299">
        <f>VLOOKUP($A299,NIR_Algorithm_Cleaned!$A$2:$W$4887,21,FALSE)</f>
        <v>1.53</v>
      </c>
      <c r="S299">
        <f>VLOOKUP($A299,NIR_Algorithm_Cleaned!$A$2:$W$4887,22,FALSE)</f>
        <v>1.26</v>
      </c>
      <c r="T299">
        <f>VLOOKUP($A299,NIR_Algorithm_Cleaned!$A$2:$W$4887,23,FALSE)</f>
        <v>73.069999999999993</v>
      </c>
    </row>
    <row r="300" spans="1:20" x14ac:dyDescent="0.2">
      <c r="A300" s="6" t="s">
        <v>277</v>
      </c>
      <c r="B300" s="6" t="s">
        <v>5160</v>
      </c>
      <c r="C300" s="6" t="s">
        <v>5276</v>
      </c>
      <c r="D300" s="6">
        <f>VLOOKUP($A300,NIR_Algorithm_Cleaned!$A$2:$E$4887,3,FALSE)</f>
        <v>2</v>
      </c>
      <c r="E300" s="6">
        <f>VLOOKUP($A300,NIR_Algorithm_Cleaned!$A$2:$E$4887,4,FALSE)</f>
        <v>1</v>
      </c>
      <c r="F300" s="6">
        <f>VLOOKUP($A300,NIR_Algorithm_Cleaned!$A$2:$E$4887,5,FALSE)</f>
        <v>1</v>
      </c>
      <c r="G300" s="6" t="s">
        <v>4994</v>
      </c>
      <c r="H300" s="6">
        <v>4</v>
      </c>
      <c r="I300" s="6">
        <v>12.21</v>
      </c>
      <c r="J300" s="6" t="s">
        <v>5342</v>
      </c>
      <c r="K300" s="6">
        <v>8.9910089910000004E-2</v>
      </c>
      <c r="L300" s="6" t="s">
        <v>5341</v>
      </c>
      <c r="M300" s="6">
        <v>12.8</v>
      </c>
      <c r="N300" s="6">
        <v>0.38205298013244998</v>
      </c>
      <c r="O300" s="6">
        <f t="shared" si="4"/>
        <v>25.405298013244998</v>
      </c>
      <c r="P300">
        <f>VLOOKUP($A300,NIR_Algorithm_Cleaned!$A$2:$W$4887,19,FALSE)</f>
        <v>9.0399999999999991</v>
      </c>
      <c r="Q300">
        <f>VLOOKUP($A300,NIR_Algorithm_Cleaned!$A$2:$W$4887,20,FALSE)</f>
        <v>4.12</v>
      </c>
      <c r="R300">
        <f>VLOOKUP($A300,NIR_Algorithm_Cleaned!$A$2:$W$4887,21,FALSE)</f>
        <v>1.53</v>
      </c>
      <c r="S300">
        <f>VLOOKUP($A300,NIR_Algorithm_Cleaned!$A$2:$W$4887,22,FALSE)</f>
        <v>1.26</v>
      </c>
      <c r="T300">
        <f>VLOOKUP($A300,NIR_Algorithm_Cleaned!$A$2:$W$4887,23,FALSE)</f>
        <v>73.069999999999993</v>
      </c>
    </row>
    <row r="301" spans="1:20" s="8" customFormat="1" x14ac:dyDescent="0.2">
      <c r="A301" s="6" t="s">
        <v>136</v>
      </c>
      <c r="B301" s="6" t="s">
        <v>5160</v>
      </c>
      <c r="C301" s="6" t="s">
        <v>5276</v>
      </c>
      <c r="D301" s="6">
        <f>VLOOKUP($A301,NIR_Algorithm_Cleaned!$A$2:$E$4887,3,FALSE)</f>
        <v>2</v>
      </c>
      <c r="E301" s="6">
        <f>VLOOKUP($A301,NIR_Algorithm_Cleaned!$A$2:$E$4887,4,FALSE)</f>
        <v>2</v>
      </c>
      <c r="F301" s="6">
        <f>VLOOKUP($A301,NIR_Algorithm_Cleaned!$A$2:$E$4887,5,FALSE)</f>
        <v>1</v>
      </c>
      <c r="G301" s="6" t="s">
        <v>4994</v>
      </c>
      <c r="H301" s="6">
        <v>4</v>
      </c>
      <c r="I301" s="6">
        <v>11.92</v>
      </c>
      <c r="J301" s="6" t="s">
        <v>4994</v>
      </c>
      <c r="K301" s="6">
        <v>0.1</v>
      </c>
      <c r="L301" s="6" t="s">
        <v>5341</v>
      </c>
      <c r="M301" s="6">
        <v>12.5</v>
      </c>
      <c r="N301" s="6">
        <v>0.39217361585782601</v>
      </c>
      <c r="O301" s="6">
        <f t="shared" si="4"/>
        <v>26.717361585782598</v>
      </c>
      <c r="P301">
        <f>VLOOKUP($A301,NIR_Algorithm_Cleaned!$A$2:$W$4887,19,FALSE)</f>
        <v>9.44</v>
      </c>
      <c r="Q301">
        <f>VLOOKUP($A301,NIR_Algorithm_Cleaned!$A$2:$W$4887,20,FALSE)</f>
        <v>3.99</v>
      </c>
      <c r="R301">
        <f>VLOOKUP($A301,NIR_Algorithm_Cleaned!$A$2:$W$4887,21,FALSE)</f>
        <v>1.81</v>
      </c>
      <c r="S301">
        <f>VLOOKUP($A301,NIR_Algorithm_Cleaned!$A$2:$W$4887,22,FALSE)</f>
        <v>1.26</v>
      </c>
      <c r="T301">
        <f>VLOOKUP($A301,NIR_Algorithm_Cleaned!$A$2:$W$4887,23,FALSE)</f>
        <v>72.459999999999994</v>
      </c>
    </row>
    <row r="302" spans="1:20" x14ac:dyDescent="0.2">
      <c r="A302" s="6" t="s">
        <v>136</v>
      </c>
      <c r="B302" s="6" t="s">
        <v>5160</v>
      </c>
      <c r="C302" s="6" t="s">
        <v>5276</v>
      </c>
      <c r="D302" s="6">
        <f>VLOOKUP($A302,NIR_Algorithm_Cleaned!$A$2:$E$4887,3,FALSE)</f>
        <v>2</v>
      </c>
      <c r="E302" s="6">
        <f>VLOOKUP($A302,NIR_Algorithm_Cleaned!$A$2:$E$4887,4,FALSE)</f>
        <v>2</v>
      </c>
      <c r="F302" s="6">
        <f>VLOOKUP($A302,NIR_Algorithm_Cleaned!$A$2:$E$4887,5,FALSE)</f>
        <v>1</v>
      </c>
      <c r="G302" s="6" t="s">
        <v>4994</v>
      </c>
      <c r="H302" s="6">
        <v>4</v>
      </c>
      <c r="I302" s="6">
        <v>12.19</v>
      </c>
      <c r="J302" s="6" t="s">
        <v>5342</v>
      </c>
      <c r="K302" s="6">
        <v>9.3812375249999996E-2</v>
      </c>
      <c r="L302" s="6" t="s">
        <v>5341</v>
      </c>
      <c r="M302" s="6">
        <v>13.7</v>
      </c>
      <c r="N302" s="6">
        <v>0.39403973509933798</v>
      </c>
      <c r="O302" s="6">
        <f t="shared" si="4"/>
        <v>25.7039735099338</v>
      </c>
      <c r="P302">
        <f>VLOOKUP($A302,NIR_Algorithm_Cleaned!$A$2:$W$4887,19,FALSE)</f>
        <v>9.44</v>
      </c>
      <c r="Q302">
        <f>VLOOKUP($A302,NIR_Algorithm_Cleaned!$A$2:$W$4887,20,FALSE)</f>
        <v>3.99</v>
      </c>
      <c r="R302">
        <f>VLOOKUP($A302,NIR_Algorithm_Cleaned!$A$2:$W$4887,21,FALSE)</f>
        <v>1.81</v>
      </c>
      <c r="S302">
        <f>VLOOKUP($A302,NIR_Algorithm_Cleaned!$A$2:$W$4887,22,FALSE)</f>
        <v>1.26</v>
      </c>
      <c r="T302">
        <f>VLOOKUP($A302,NIR_Algorithm_Cleaned!$A$2:$W$4887,23,FALSE)</f>
        <v>72.459999999999994</v>
      </c>
    </row>
    <row r="303" spans="1:20" x14ac:dyDescent="0.2">
      <c r="A303" s="6" t="s">
        <v>1246</v>
      </c>
      <c r="B303" s="6" t="s">
        <v>5160</v>
      </c>
      <c r="C303" s="6" t="s">
        <v>5276</v>
      </c>
      <c r="D303" s="6">
        <f>VLOOKUP($A303,NIR_Algorithm_Cleaned!$A$2:$E$4887,3,FALSE)</f>
        <v>2</v>
      </c>
      <c r="E303" s="6">
        <f>VLOOKUP($A303,NIR_Algorithm_Cleaned!$A$2:$E$4887,4,FALSE)</f>
        <v>1</v>
      </c>
      <c r="F303" s="6">
        <f>VLOOKUP($A303,NIR_Algorithm_Cleaned!$A$2:$E$4887,5,FALSE)</f>
        <v>2</v>
      </c>
      <c r="G303" s="6" t="s">
        <v>4994</v>
      </c>
      <c r="H303" s="6">
        <v>4</v>
      </c>
      <c r="I303" s="6">
        <v>12.33</v>
      </c>
      <c r="J303" s="6" t="s">
        <v>4994</v>
      </c>
      <c r="K303" s="6">
        <v>8.6999999999999994E-2</v>
      </c>
      <c r="L303" s="6" t="s">
        <v>5343</v>
      </c>
      <c r="M303" s="6">
        <v>10.6</v>
      </c>
      <c r="N303" s="6">
        <v>0.44185430463576197</v>
      </c>
      <c r="O303" s="6">
        <f t="shared" si="4"/>
        <v>33.585430463576195</v>
      </c>
      <c r="P303">
        <f>VLOOKUP($A303,NIR_Algorithm_Cleaned!$A$2:$W$4887,19,FALSE)</f>
        <v>6.44</v>
      </c>
      <c r="Q303">
        <f>VLOOKUP($A303,NIR_Algorithm_Cleaned!$A$2:$W$4887,20,FALSE)</f>
        <v>3.15</v>
      </c>
      <c r="R303">
        <f>VLOOKUP($A303,NIR_Algorithm_Cleaned!$A$2:$W$4887,21,FALSE)</f>
        <v>1.54</v>
      </c>
      <c r="S303">
        <f>VLOOKUP($A303,NIR_Algorithm_Cleaned!$A$2:$W$4887,22,FALSE)</f>
        <v>1.19</v>
      </c>
      <c r="T303">
        <f>VLOOKUP($A303,NIR_Algorithm_Cleaned!$A$2:$W$4887,23,FALSE)</f>
        <v>70.010000000000005</v>
      </c>
    </row>
    <row r="304" spans="1:20" x14ac:dyDescent="0.2">
      <c r="A304" s="6" t="s">
        <v>1246</v>
      </c>
      <c r="B304" s="6" t="s">
        <v>5160</v>
      </c>
      <c r="C304" s="6" t="s">
        <v>5276</v>
      </c>
      <c r="D304" s="6">
        <f>VLOOKUP($A304,NIR_Algorithm_Cleaned!$A$2:$E$4887,3,FALSE)</f>
        <v>2</v>
      </c>
      <c r="E304" s="6">
        <f>VLOOKUP($A304,NIR_Algorithm_Cleaned!$A$2:$E$4887,4,FALSE)</f>
        <v>1</v>
      </c>
      <c r="F304" s="6">
        <f>VLOOKUP($A304,NIR_Algorithm_Cleaned!$A$2:$E$4887,5,FALSE)</f>
        <v>2</v>
      </c>
      <c r="G304" s="6" t="s">
        <v>5342</v>
      </c>
      <c r="H304" s="6">
        <v>4</v>
      </c>
      <c r="I304" s="6">
        <v>12.3</v>
      </c>
      <c r="J304" s="6" t="s">
        <v>5342</v>
      </c>
      <c r="K304" s="6">
        <v>9.0999999999999998E-2</v>
      </c>
      <c r="L304" s="6" t="s">
        <v>5343</v>
      </c>
      <c r="M304" s="6">
        <v>12.8</v>
      </c>
      <c r="N304" s="6">
        <v>0.42140939597315402</v>
      </c>
      <c r="O304" s="6">
        <f t="shared" si="4"/>
        <v>29.340939597315401</v>
      </c>
      <c r="P304">
        <f>VLOOKUP($A304,NIR_Algorithm_Cleaned!$A$2:$W$4887,19,FALSE)</f>
        <v>6.44</v>
      </c>
      <c r="Q304">
        <f>VLOOKUP($A304,NIR_Algorithm_Cleaned!$A$2:$W$4887,20,FALSE)</f>
        <v>3.15</v>
      </c>
      <c r="R304">
        <f>VLOOKUP($A304,NIR_Algorithm_Cleaned!$A$2:$W$4887,21,FALSE)</f>
        <v>1.54</v>
      </c>
      <c r="S304">
        <f>VLOOKUP($A304,NIR_Algorithm_Cleaned!$A$2:$W$4887,22,FALSE)</f>
        <v>1.19</v>
      </c>
      <c r="T304">
        <f>VLOOKUP($A304,NIR_Algorithm_Cleaned!$A$2:$W$4887,23,FALSE)</f>
        <v>70.010000000000005</v>
      </c>
    </row>
    <row r="305" spans="1:20" x14ac:dyDescent="0.2">
      <c r="A305" s="6" t="s">
        <v>1050</v>
      </c>
      <c r="B305" s="6" t="s">
        <v>5160</v>
      </c>
      <c r="C305" s="6" t="s">
        <v>5276</v>
      </c>
      <c r="D305" s="6">
        <f>VLOOKUP($A305,NIR_Algorithm_Cleaned!$A$2:$E$4887,3,FALSE)</f>
        <v>2</v>
      </c>
      <c r="E305" s="6">
        <f>VLOOKUP($A305,NIR_Algorithm_Cleaned!$A$2:$E$4887,4,FALSE)</f>
        <v>2</v>
      </c>
      <c r="F305" s="6">
        <f>VLOOKUP($A305,NIR_Algorithm_Cleaned!$A$2:$E$4887,5,FALSE)</f>
        <v>2</v>
      </c>
      <c r="G305" s="6" t="s">
        <v>5342</v>
      </c>
      <c r="H305" s="6">
        <v>2</v>
      </c>
      <c r="I305" s="6">
        <v>12.34</v>
      </c>
      <c r="J305" s="6" t="s">
        <v>4994</v>
      </c>
      <c r="K305" s="6">
        <v>0.76176176179999999</v>
      </c>
      <c r="L305" s="6" t="s">
        <v>5343</v>
      </c>
      <c r="M305" s="6">
        <v>10.4</v>
      </c>
      <c r="N305" s="6">
        <v>0.43233705123736499</v>
      </c>
      <c r="O305" s="6">
        <f t="shared" si="4"/>
        <v>32.8337051237365</v>
      </c>
      <c r="P305">
        <f>VLOOKUP($A305,NIR_Algorithm_Cleaned!$A$2:$W$4887,19,FALSE)</f>
        <v>7.18</v>
      </c>
      <c r="Q305">
        <f>VLOOKUP($A305,NIR_Algorithm_Cleaned!$A$2:$W$4887,20,FALSE)</f>
        <v>4.1399999999999997</v>
      </c>
      <c r="R305">
        <f>VLOOKUP($A305,NIR_Algorithm_Cleaned!$A$2:$W$4887,21,FALSE)</f>
        <v>1.58</v>
      </c>
      <c r="S305">
        <f>VLOOKUP($A305,NIR_Algorithm_Cleaned!$A$2:$W$4887,22,FALSE)</f>
        <v>1.24</v>
      </c>
      <c r="T305">
        <f>VLOOKUP($A305,NIR_Algorithm_Cleaned!$A$2:$W$4887,23,FALSE)</f>
        <v>70.709999999999994</v>
      </c>
    </row>
    <row r="306" spans="1:20" x14ac:dyDescent="0.2">
      <c r="A306" s="6" t="s">
        <v>1050</v>
      </c>
      <c r="B306" s="6" t="s">
        <v>5160</v>
      </c>
      <c r="C306" s="6" t="s">
        <v>5276</v>
      </c>
      <c r="D306" s="6">
        <f>VLOOKUP($A306,NIR_Algorithm_Cleaned!$A$2:$E$4887,3,FALSE)</f>
        <v>2</v>
      </c>
      <c r="E306" s="6">
        <f>VLOOKUP($A306,NIR_Algorithm_Cleaned!$A$2:$E$4887,4,FALSE)</f>
        <v>2</v>
      </c>
      <c r="F306" s="6">
        <f>VLOOKUP($A306,NIR_Algorithm_Cleaned!$A$2:$E$4887,5,FALSE)</f>
        <v>2</v>
      </c>
      <c r="G306" s="6" t="s">
        <v>4994</v>
      </c>
      <c r="H306" s="6">
        <v>4</v>
      </c>
      <c r="I306" s="6">
        <v>12.21</v>
      </c>
      <c r="J306" s="6"/>
      <c r="K306" s="6">
        <v>8.6999999999999994E-2</v>
      </c>
      <c r="L306" s="6" t="s">
        <v>5343</v>
      </c>
      <c r="M306" s="6">
        <v>11.4</v>
      </c>
      <c r="N306" s="6">
        <v>0.42666666666666703</v>
      </c>
      <c r="O306" s="6">
        <f t="shared" si="4"/>
        <v>31.266666666666701</v>
      </c>
      <c r="P306">
        <f>VLOOKUP($A306,NIR_Algorithm_Cleaned!$A$2:$W$4887,19,FALSE)</f>
        <v>7.18</v>
      </c>
      <c r="Q306">
        <f>VLOOKUP($A306,NIR_Algorithm_Cleaned!$A$2:$W$4887,20,FALSE)</f>
        <v>4.1399999999999997</v>
      </c>
      <c r="R306">
        <f>VLOOKUP($A306,NIR_Algorithm_Cleaned!$A$2:$W$4887,21,FALSE)</f>
        <v>1.58</v>
      </c>
      <c r="S306">
        <f>VLOOKUP($A306,NIR_Algorithm_Cleaned!$A$2:$W$4887,22,FALSE)</f>
        <v>1.24</v>
      </c>
      <c r="T306">
        <f>VLOOKUP($A306,NIR_Algorithm_Cleaned!$A$2:$W$4887,23,FALSE)</f>
        <v>70.709999999999994</v>
      </c>
    </row>
    <row r="307" spans="1:20" x14ac:dyDescent="0.2">
      <c r="A307" s="6" t="s">
        <v>873</v>
      </c>
      <c r="B307" s="6" t="s">
        <v>4879</v>
      </c>
      <c r="C307" s="6" t="s">
        <v>5277</v>
      </c>
      <c r="D307" s="6">
        <f>VLOOKUP($A307,NIR_Algorithm_Cleaned!$A$2:$E$4887,3,FALSE)</f>
        <v>1</v>
      </c>
      <c r="E307" s="6">
        <f>VLOOKUP($A307,NIR_Algorithm_Cleaned!$A$2:$E$4887,4,FALSE)</f>
        <v>2</v>
      </c>
      <c r="F307" s="6">
        <f>VLOOKUP($A307,NIR_Algorithm_Cleaned!$A$2:$E$4887,5,FALSE)</f>
        <v>1</v>
      </c>
      <c r="G307" s="6" t="s">
        <v>4994</v>
      </c>
      <c r="H307" s="6">
        <v>4</v>
      </c>
      <c r="I307" s="6">
        <v>11.81</v>
      </c>
      <c r="J307" s="6" t="s">
        <v>4994</v>
      </c>
      <c r="K307" s="6">
        <v>8.2834331339999998E-2</v>
      </c>
      <c r="L307" s="6" t="s">
        <v>5341</v>
      </c>
      <c r="M307" s="6">
        <v>13.2</v>
      </c>
      <c r="N307" s="6">
        <v>0.42294461644306802</v>
      </c>
      <c r="O307" s="6">
        <f t="shared" si="4"/>
        <v>29.094461644306801</v>
      </c>
      <c r="P307">
        <f>VLOOKUP($A307,NIR_Algorithm_Cleaned!$A$2:$W$4887,19,FALSE)</f>
        <v>12</v>
      </c>
      <c r="Q307">
        <f>VLOOKUP($A307,NIR_Algorithm_Cleaned!$A$2:$W$4887,20,FALSE)</f>
        <v>4.46</v>
      </c>
      <c r="R307">
        <f>VLOOKUP($A307,NIR_Algorithm_Cleaned!$A$2:$W$4887,21,FALSE)</f>
        <v>1.36</v>
      </c>
      <c r="S307">
        <f>VLOOKUP($A307,NIR_Algorithm_Cleaned!$A$2:$W$4887,22,FALSE)</f>
        <v>1.45</v>
      </c>
      <c r="T307">
        <f>VLOOKUP($A307,NIR_Algorithm_Cleaned!$A$2:$W$4887,23,FALSE)</f>
        <v>72.98</v>
      </c>
    </row>
    <row r="308" spans="1:20" x14ac:dyDescent="0.2">
      <c r="A308" s="6" t="s">
        <v>873</v>
      </c>
      <c r="B308" s="6" t="s">
        <v>4879</v>
      </c>
      <c r="C308" s="6" t="s">
        <v>5277</v>
      </c>
      <c r="D308" s="6">
        <f>VLOOKUP($A308,NIR_Algorithm_Cleaned!$A$2:$E$4887,3,FALSE)</f>
        <v>1</v>
      </c>
      <c r="E308" s="6">
        <f>VLOOKUP($A308,NIR_Algorithm_Cleaned!$A$2:$E$4887,4,FALSE)</f>
        <v>2</v>
      </c>
      <c r="F308" s="6">
        <f>VLOOKUP($A308,NIR_Algorithm_Cleaned!$A$2:$E$4887,5,FALSE)</f>
        <v>1</v>
      </c>
      <c r="G308" s="6" t="s">
        <v>4994</v>
      </c>
      <c r="H308" s="6">
        <v>3</v>
      </c>
      <c r="I308" s="6">
        <v>12.24</v>
      </c>
      <c r="J308" s="6" t="s">
        <v>5342</v>
      </c>
      <c r="K308" s="6">
        <v>8.4830339320000003E-2</v>
      </c>
      <c r="L308" s="6" t="s">
        <v>5341</v>
      </c>
      <c r="M308" s="6">
        <v>13.7</v>
      </c>
      <c r="N308" s="6">
        <v>0.41775959832056397</v>
      </c>
      <c r="O308" s="6">
        <f t="shared" si="4"/>
        <v>28.075959832056402</v>
      </c>
      <c r="P308">
        <f>VLOOKUP($A308,NIR_Algorithm_Cleaned!$A$2:$W$4887,19,FALSE)</f>
        <v>12</v>
      </c>
      <c r="Q308">
        <f>VLOOKUP($A308,NIR_Algorithm_Cleaned!$A$2:$W$4887,20,FALSE)</f>
        <v>4.46</v>
      </c>
      <c r="R308">
        <f>VLOOKUP($A308,NIR_Algorithm_Cleaned!$A$2:$W$4887,21,FALSE)</f>
        <v>1.36</v>
      </c>
      <c r="S308">
        <f>VLOOKUP($A308,NIR_Algorithm_Cleaned!$A$2:$W$4887,22,FALSE)</f>
        <v>1.45</v>
      </c>
      <c r="T308">
        <f>VLOOKUP($A308,NIR_Algorithm_Cleaned!$A$2:$W$4887,23,FALSE)</f>
        <v>72.98</v>
      </c>
    </row>
    <row r="309" spans="1:20" x14ac:dyDescent="0.2">
      <c r="A309" s="6" t="s">
        <v>1287</v>
      </c>
      <c r="B309" s="6" t="s">
        <v>4879</v>
      </c>
      <c r="C309" s="6" t="s">
        <v>5277</v>
      </c>
      <c r="D309" s="6">
        <f>VLOOKUP($A309,NIR_Algorithm_Cleaned!$A$2:$E$4887,3,FALSE)</f>
        <v>1</v>
      </c>
      <c r="E309" s="6">
        <f>VLOOKUP($A309,NIR_Algorithm_Cleaned!$A$2:$E$4887,4,FALSE)</f>
        <v>1</v>
      </c>
      <c r="F309" s="6">
        <f>VLOOKUP($A309,NIR_Algorithm_Cleaned!$A$2:$E$4887,5,FALSE)</f>
        <v>2</v>
      </c>
      <c r="G309" s="6" t="s">
        <v>5342</v>
      </c>
      <c r="H309" s="6">
        <v>4</v>
      </c>
      <c r="I309" s="6">
        <v>12.21</v>
      </c>
      <c r="J309" s="6" t="s">
        <v>4994</v>
      </c>
      <c r="K309" s="6">
        <v>8.1000000000000003E-2</v>
      </c>
      <c r="L309" s="6" t="s">
        <v>5343</v>
      </c>
      <c r="M309" s="6">
        <v>7.7</v>
      </c>
      <c r="N309" s="6">
        <v>0.44333333333333302</v>
      </c>
      <c r="O309" s="6">
        <f t="shared" si="4"/>
        <v>36.633333333333297</v>
      </c>
      <c r="P309">
        <f>VLOOKUP($A309,NIR_Algorithm_Cleaned!$A$2:$W$4887,19,FALSE)</f>
        <v>10.35</v>
      </c>
      <c r="Q309">
        <f>VLOOKUP($A309,NIR_Algorithm_Cleaned!$A$2:$W$4887,20,FALSE)</f>
        <v>3.84</v>
      </c>
      <c r="R309">
        <f>VLOOKUP($A309,NIR_Algorithm_Cleaned!$A$2:$W$4887,21,FALSE)</f>
        <v>1.36</v>
      </c>
      <c r="S309">
        <f>VLOOKUP($A309,NIR_Algorithm_Cleaned!$A$2:$W$4887,22,FALSE)</f>
        <v>1.36</v>
      </c>
      <c r="T309">
        <f>VLOOKUP($A309,NIR_Algorithm_Cleaned!$A$2:$W$4887,23,FALSE)</f>
        <v>71.78</v>
      </c>
    </row>
    <row r="310" spans="1:20" x14ac:dyDescent="0.2">
      <c r="A310" s="6" t="s">
        <v>1287</v>
      </c>
      <c r="B310" s="6" t="s">
        <v>4879</v>
      </c>
      <c r="C310" s="6" t="s">
        <v>5277</v>
      </c>
      <c r="D310" s="6">
        <f>VLOOKUP($A310,NIR_Algorithm_Cleaned!$A$2:$E$4887,3,FALSE)</f>
        <v>1</v>
      </c>
      <c r="E310" s="6">
        <f>VLOOKUP($A310,NIR_Algorithm_Cleaned!$A$2:$E$4887,4,FALSE)</f>
        <v>1</v>
      </c>
      <c r="F310" s="6">
        <f>VLOOKUP($A310,NIR_Algorithm_Cleaned!$A$2:$E$4887,5,FALSE)</f>
        <v>2</v>
      </c>
      <c r="G310" s="6" t="s">
        <v>5342</v>
      </c>
      <c r="H310" s="6">
        <v>1</v>
      </c>
      <c r="I310" s="6">
        <v>12.37</v>
      </c>
      <c r="J310" s="6" t="s">
        <v>4994</v>
      </c>
      <c r="K310" s="6">
        <v>8.5000000000000006E-2</v>
      </c>
      <c r="L310" s="6" t="s">
        <v>5343</v>
      </c>
      <c r="M310" s="6">
        <v>10.9</v>
      </c>
      <c r="N310" s="6">
        <v>0.449997777679008</v>
      </c>
      <c r="O310" s="6">
        <f t="shared" si="4"/>
        <v>34.099777767900804</v>
      </c>
      <c r="P310">
        <f>VLOOKUP($A310,NIR_Algorithm_Cleaned!$A$2:$W$4887,19,FALSE)</f>
        <v>10.35</v>
      </c>
      <c r="Q310">
        <f>VLOOKUP($A310,NIR_Algorithm_Cleaned!$A$2:$W$4887,20,FALSE)</f>
        <v>3.84</v>
      </c>
      <c r="R310">
        <f>VLOOKUP($A310,NIR_Algorithm_Cleaned!$A$2:$W$4887,21,FALSE)</f>
        <v>1.36</v>
      </c>
      <c r="S310">
        <f>VLOOKUP($A310,NIR_Algorithm_Cleaned!$A$2:$W$4887,22,FALSE)</f>
        <v>1.36</v>
      </c>
      <c r="T310">
        <f>VLOOKUP($A310,NIR_Algorithm_Cleaned!$A$2:$W$4887,23,FALSE)</f>
        <v>71.78</v>
      </c>
    </row>
    <row r="311" spans="1:20" x14ac:dyDescent="0.2">
      <c r="A311" s="6" t="s">
        <v>1041</v>
      </c>
      <c r="B311" s="6" t="s">
        <v>4879</v>
      </c>
      <c r="C311" s="6" t="s">
        <v>5277</v>
      </c>
      <c r="D311" s="6">
        <f>VLOOKUP($A311,NIR_Algorithm_Cleaned!$A$2:$E$4887,3,FALSE)</f>
        <v>1</v>
      </c>
      <c r="E311" s="6">
        <f>VLOOKUP($A311,NIR_Algorithm_Cleaned!$A$2:$E$4887,4,FALSE)</f>
        <v>2</v>
      </c>
      <c r="F311" s="6">
        <f>VLOOKUP($A311,NIR_Algorithm_Cleaned!$A$2:$E$4887,5,FALSE)</f>
        <v>2</v>
      </c>
      <c r="G311" s="6" t="s">
        <v>5342</v>
      </c>
      <c r="H311" s="6">
        <v>4</v>
      </c>
      <c r="I311" s="6">
        <v>12.33</v>
      </c>
      <c r="J311" s="6"/>
      <c r="K311" s="6">
        <v>7.1999999999999995E-2</v>
      </c>
      <c r="L311" s="6" t="s">
        <v>5343</v>
      </c>
      <c r="M311" s="6">
        <v>10.199999999999999</v>
      </c>
      <c r="N311" s="6">
        <v>0.432352941176471</v>
      </c>
      <c r="O311" s="6">
        <f t="shared" si="4"/>
        <v>33.035294117647098</v>
      </c>
      <c r="P311">
        <f>VLOOKUP($A311,NIR_Algorithm_Cleaned!$A$2:$W$4887,19,FALSE)</f>
        <v>9.7200000000000006</v>
      </c>
      <c r="Q311">
        <f>VLOOKUP($A311,NIR_Algorithm_Cleaned!$A$2:$W$4887,20,FALSE)</f>
        <v>4.55</v>
      </c>
      <c r="R311">
        <f>VLOOKUP($A311,NIR_Algorithm_Cleaned!$A$2:$W$4887,21,FALSE)</f>
        <v>1.56</v>
      </c>
      <c r="S311">
        <f>VLOOKUP($A311,NIR_Algorithm_Cleaned!$A$2:$W$4887,22,FALSE)</f>
        <v>1.35</v>
      </c>
      <c r="T311">
        <f>VLOOKUP($A311,NIR_Algorithm_Cleaned!$A$2:$W$4887,23,FALSE)</f>
        <v>69.900000000000006</v>
      </c>
    </row>
    <row r="312" spans="1:20" x14ac:dyDescent="0.2">
      <c r="A312" s="6" t="s">
        <v>1041</v>
      </c>
      <c r="B312" s="6" t="s">
        <v>4879</v>
      </c>
      <c r="C312" s="6" t="s">
        <v>5277</v>
      </c>
      <c r="D312" s="6">
        <f>VLOOKUP($A312,NIR_Algorithm_Cleaned!$A$2:$E$4887,3,FALSE)</f>
        <v>1</v>
      </c>
      <c r="E312" s="6">
        <f>VLOOKUP($A312,NIR_Algorithm_Cleaned!$A$2:$E$4887,4,FALSE)</f>
        <v>2</v>
      </c>
      <c r="F312" s="6">
        <f>VLOOKUP($A312,NIR_Algorithm_Cleaned!$A$2:$E$4887,5,FALSE)</f>
        <v>2</v>
      </c>
      <c r="G312" s="6" t="s">
        <v>5342</v>
      </c>
      <c r="H312" s="6">
        <v>3</v>
      </c>
      <c r="I312" s="6">
        <v>12.4</v>
      </c>
      <c r="J312" s="6" t="s">
        <v>4994</v>
      </c>
      <c r="K312" s="6">
        <v>8.5914085909999993E-2</v>
      </c>
      <c r="L312" s="6" t="s">
        <v>5343</v>
      </c>
      <c r="M312" s="6">
        <v>11.1</v>
      </c>
      <c r="N312" s="6">
        <v>0.42668563047246499</v>
      </c>
      <c r="O312" s="6">
        <f t="shared" si="4"/>
        <v>31.568563047246499</v>
      </c>
      <c r="P312">
        <f>VLOOKUP($A312,NIR_Algorithm_Cleaned!$A$2:$W$4887,19,FALSE)</f>
        <v>9.7200000000000006</v>
      </c>
      <c r="Q312">
        <f>VLOOKUP($A312,NIR_Algorithm_Cleaned!$A$2:$W$4887,20,FALSE)</f>
        <v>4.55</v>
      </c>
      <c r="R312">
        <f>VLOOKUP($A312,NIR_Algorithm_Cleaned!$A$2:$W$4887,21,FALSE)</f>
        <v>1.56</v>
      </c>
      <c r="S312">
        <f>VLOOKUP($A312,NIR_Algorithm_Cleaned!$A$2:$W$4887,22,FALSE)</f>
        <v>1.35</v>
      </c>
      <c r="T312">
        <f>VLOOKUP($A312,NIR_Algorithm_Cleaned!$A$2:$W$4887,23,FALSE)</f>
        <v>69.900000000000006</v>
      </c>
    </row>
    <row r="313" spans="1:20" x14ac:dyDescent="0.2">
      <c r="A313" s="6" t="s">
        <v>149</v>
      </c>
      <c r="B313" s="6" t="s">
        <v>4782</v>
      </c>
      <c r="C313" s="6" t="s">
        <v>5278</v>
      </c>
      <c r="D313" s="6">
        <f>VLOOKUP($A313,NIR_Algorithm_Cleaned!$A$2:$E$4887,3,FALSE)</f>
        <v>1</v>
      </c>
      <c r="E313" s="6">
        <f>VLOOKUP($A313,NIR_Algorithm_Cleaned!$A$2:$E$4887,4,FALSE)</f>
        <v>1</v>
      </c>
      <c r="F313" s="6">
        <f>VLOOKUP($A313,NIR_Algorithm_Cleaned!$A$2:$E$4887,5,FALSE)</f>
        <v>1</v>
      </c>
      <c r="G313" s="6" t="s">
        <v>5342</v>
      </c>
      <c r="H313" s="6">
        <v>4</v>
      </c>
      <c r="I313" s="6">
        <v>12.2</v>
      </c>
      <c r="J313" s="6" t="s">
        <v>4994</v>
      </c>
      <c r="K313" s="6">
        <v>7.3926073930000002E-2</v>
      </c>
      <c r="L313" s="6" t="s">
        <v>5341</v>
      </c>
      <c r="M313" s="6">
        <v>12.4</v>
      </c>
      <c r="N313" s="6">
        <v>0.45243829018663501</v>
      </c>
      <c r="O313" s="6">
        <f t="shared" si="4"/>
        <v>32.843829018663499</v>
      </c>
      <c r="P313">
        <f>VLOOKUP($A313,NIR_Algorithm_Cleaned!$A$2:$W$4887,19,FALSE)</f>
        <v>10.38</v>
      </c>
      <c r="Q313">
        <f>VLOOKUP($A313,NIR_Algorithm_Cleaned!$A$2:$W$4887,20,FALSE)</f>
        <v>4.0199999999999996</v>
      </c>
      <c r="R313">
        <f>VLOOKUP($A313,NIR_Algorithm_Cleaned!$A$2:$W$4887,21,FALSE)</f>
        <v>1.79</v>
      </c>
      <c r="S313">
        <f>VLOOKUP($A313,NIR_Algorithm_Cleaned!$A$2:$W$4887,22,FALSE)</f>
        <v>1.36</v>
      </c>
      <c r="T313">
        <f>VLOOKUP($A313,NIR_Algorithm_Cleaned!$A$2:$W$4887,23,FALSE)</f>
        <v>71.95</v>
      </c>
    </row>
    <row r="314" spans="1:20" x14ac:dyDescent="0.2">
      <c r="A314" s="6" t="s">
        <v>149</v>
      </c>
      <c r="B314" s="6" t="s">
        <v>4782</v>
      </c>
      <c r="C314" s="6" t="s">
        <v>5278</v>
      </c>
      <c r="D314" s="6">
        <f>VLOOKUP($A314,NIR_Algorithm_Cleaned!$A$2:$E$4887,3,FALSE)</f>
        <v>1</v>
      </c>
      <c r="E314" s="6">
        <f>VLOOKUP($A314,NIR_Algorithm_Cleaned!$A$2:$E$4887,4,FALSE)</f>
        <v>1</v>
      </c>
      <c r="F314" s="6">
        <f>VLOOKUP($A314,NIR_Algorithm_Cleaned!$A$2:$E$4887,5,FALSE)</f>
        <v>1</v>
      </c>
      <c r="G314" s="6" t="s">
        <v>4994</v>
      </c>
      <c r="H314" s="6">
        <v>4</v>
      </c>
      <c r="I314" s="6">
        <v>11.84</v>
      </c>
      <c r="J314" s="6" t="s">
        <v>4994</v>
      </c>
      <c r="K314" s="6">
        <v>8.2917082919999996E-2</v>
      </c>
      <c r="L314" s="6" t="s">
        <v>5341</v>
      </c>
      <c r="M314" s="6">
        <v>12.4</v>
      </c>
      <c r="N314" s="6">
        <v>0.445187637969095</v>
      </c>
      <c r="O314" s="6">
        <f t="shared" si="4"/>
        <v>32.118763796909498</v>
      </c>
      <c r="P314">
        <f>VLOOKUP($A314,NIR_Algorithm_Cleaned!$A$2:$W$4887,19,FALSE)</f>
        <v>10.38</v>
      </c>
      <c r="Q314">
        <f>VLOOKUP($A314,NIR_Algorithm_Cleaned!$A$2:$W$4887,20,FALSE)</f>
        <v>4.0199999999999996</v>
      </c>
      <c r="R314">
        <f>VLOOKUP($A314,NIR_Algorithm_Cleaned!$A$2:$W$4887,21,FALSE)</f>
        <v>1.79</v>
      </c>
      <c r="S314">
        <f>VLOOKUP($A314,NIR_Algorithm_Cleaned!$A$2:$W$4887,22,FALSE)</f>
        <v>1.36</v>
      </c>
      <c r="T314">
        <f>VLOOKUP($A314,NIR_Algorithm_Cleaned!$A$2:$W$4887,23,FALSE)</f>
        <v>71.95</v>
      </c>
    </row>
    <row r="315" spans="1:20" x14ac:dyDescent="0.2">
      <c r="A315" s="6" t="s">
        <v>628</v>
      </c>
      <c r="B315" s="6" t="s">
        <v>4782</v>
      </c>
      <c r="C315" s="6" t="s">
        <v>5278</v>
      </c>
      <c r="D315" s="6">
        <f>VLOOKUP($A315,NIR_Algorithm_Cleaned!$A$2:$E$4887,3,FALSE)</f>
        <v>1</v>
      </c>
      <c r="E315" s="6">
        <f>VLOOKUP($A315,NIR_Algorithm_Cleaned!$A$2:$E$4887,4,FALSE)</f>
        <v>2</v>
      </c>
      <c r="F315" s="6">
        <f>VLOOKUP($A315,NIR_Algorithm_Cleaned!$A$2:$E$4887,5,FALSE)</f>
        <v>1</v>
      </c>
      <c r="G315" s="6" t="s">
        <v>4994</v>
      </c>
      <c r="H315" s="6">
        <v>3</v>
      </c>
      <c r="I315" s="6">
        <v>12.28</v>
      </c>
      <c r="J315" s="6" t="s">
        <v>5342</v>
      </c>
      <c r="K315" s="6">
        <v>8.3832335329999993E-2</v>
      </c>
      <c r="L315" s="6" t="s">
        <v>5341</v>
      </c>
      <c r="M315" s="6">
        <v>12.6</v>
      </c>
      <c r="N315" s="6">
        <v>0.44852097130242802</v>
      </c>
      <c r="O315" s="6">
        <f t="shared" si="4"/>
        <v>32.252097130242802</v>
      </c>
      <c r="P315">
        <f>VLOOKUP($A315,NIR_Algorithm_Cleaned!$A$2:$W$4887,19,FALSE)</f>
        <v>9.69</v>
      </c>
      <c r="Q315">
        <f>VLOOKUP($A315,NIR_Algorithm_Cleaned!$A$2:$W$4887,20,FALSE)</f>
        <v>3.71</v>
      </c>
      <c r="R315">
        <f>VLOOKUP($A315,NIR_Algorithm_Cleaned!$A$2:$W$4887,21,FALSE)</f>
        <v>1.57</v>
      </c>
      <c r="S315">
        <f>VLOOKUP($A315,NIR_Algorithm_Cleaned!$A$2:$W$4887,22,FALSE)</f>
        <v>1.33</v>
      </c>
      <c r="T315">
        <f>VLOOKUP($A315,NIR_Algorithm_Cleaned!$A$2:$W$4887,23,FALSE)</f>
        <v>72.75</v>
      </c>
    </row>
    <row r="316" spans="1:20" x14ac:dyDescent="0.2">
      <c r="A316" s="6" t="s">
        <v>628</v>
      </c>
      <c r="B316" s="6" t="s">
        <v>4782</v>
      </c>
      <c r="C316" s="6" t="s">
        <v>5278</v>
      </c>
      <c r="D316" s="6">
        <f>VLOOKUP($A316,NIR_Algorithm_Cleaned!$A$2:$E$4887,3,FALSE)</f>
        <v>1</v>
      </c>
      <c r="E316" s="6">
        <f>VLOOKUP($A316,NIR_Algorithm_Cleaned!$A$2:$E$4887,4,FALSE)</f>
        <v>2</v>
      </c>
      <c r="F316" s="6">
        <f>VLOOKUP($A316,NIR_Algorithm_Cleaned!$A$2:$E$4887,5,FALSE)</f>
        <v>1</v>
      </c>
      <c r="G316" s="6" t="s">
        <v>4994</v>
      </c>
      <c r="H316" s="6">
        <v>4</v>
      </c>
      <c r="I316" s="6">
        <v>11.76</v>
      </c>
      <c r="J316" s="6" t="s">
        <v>5342</v>
      </c>
      <c r="K316" s="6">
        <v>8.3832335329999993E-2</v>
      </c>
      <c r="L316" s="6" t="s">
        <v>5341</v>
      </c>
      <c r="M316" s="6">
        <v>12.5</v>
      </c>
      <c r="N316" s="6">
        <v>0.44372807017543903</v>
      </c>
      <c r="O316" s="6">
        <f t="shared" si="4"/>
        <v>31.872807017543906</v>
      </c>
      <c r="P316">
        <f>VLOOKUP($A316,NIR_Algorithm_Cleaned!$A$2:$W$4887,19,FALSE)</f>
        <v>9.69</v>
      </c>
      <c r="Q316">
        <f>VLOOKUP($A316,NIR_Algorithm_Cleaned!$A$2:$W$4887,20,FALSE)</f>
        <v>3.71</v>
      </c>
      <c r="R316">
        <f>VLOOKUP($A316,NIR_Algorithm_Cleaned!$A$2:$W$4887,21,FALSE)</f>
        <v>1.57</v>
      </c>
      <c r="S316">
        <f>VLOOKUP($A316,NIR_Algorithm_Cleaned!$A$2:$W$4887,22,FALSE)</f>
        <v>1.33</v>
      </c>
      <c r="T316">
        <f>VLOOKUP($A316,NIR_Algorithm_Cleaned!$A$2:$W$4887,23,FALSE)</f>
        <v>72.75</v>
      </c>
    </row>
    <row r="317" spans="1:20" s="10" customFormat="1" x14ac:dyDescent="0.2">
      <c r="A317" s="9" t="s">
        <v>1664</v>
      </c>
      <c r="B317" s="9" t="s">
        <v>4782</v>
      </c>
      <c r="C317" s="9" t="s">
        <v>5278</v>
      </c>
      <c r="D317" s="9">
        <f>VLOOKUP($A317,NIR_Algorithm_Cleaned!$A$2:$E$4887,3,FALSE)</f>
        <v>1</v>
      </c>
      <c r="E317" s="9">
        <f>VLOOKUP($A317,NIR_Algorithm_Cleaned!$A$2:$E$4887,4,FALSE)</f>
        <v>1</v>
      </c>
      <c r="F317" s="9">
        <f>VLOOKUP($A317,NIR_Algorithm_Cleaned!$A$2:$E$4887,5,FALSE)</f>
        <v>2</v>
      </c>
      <c r="G317" s="9" t="s">
        <v>5342</v>
      </c>
      <c r="H317" s="9">
        <v>4</v>
      </c>
      <c r="I317" s="9">
        <v>12.29</v>
      </c>
      <c r="J317" s="9" t="s">
        <v>4994</v>
      </c>
      <c r="K317" s="9">
        <v>8.2917082919999996E-2</v>
      </c>
      <c r="L317" s="9" t="s">
        <v>5343</v>
      </c>
      <c r="M317" s="9">
        <v>12.9</v>
      </c>
      <c r="N317" s="9">
        <v>0.43233705123736499</v>
      </c>
      <c r="O317" s="9">
        <f t="shared" si="4"/>
        <v>30.3337051237365</v>
      </c>
      <c r="P317" s="10">
        <f>VLOOKUP($A317,NIR_Algorithm_Cleaned!$A$2:$W$4887,19,FALSE)</f>
        <v>8.44</v>
      </c>
      <c r="Q317" s="10">
        <f>VLOOKUP($A317,NIR_Algorithm_Cleaned!$A$2:$W$4887,20,FALSE)</f>
        <v>3.94</v>
      </c>
      <c r="R317" s="10">
        <f>VLOOKUP($A317,NIR_Algorithm_Cleaned!$A$2:$W$4887,21,FALSE)</f>
        <v>1.25</v>
      </c>
      <c r="S317" s="10">
        <f>VLOOKUP($A317,NIR_Algorithm_Cleaned!$A$2:$W$4887,22,FALSE)</f>
        <v>1.26</v>
      </c>
      <c r="T317" s="10">
        <f>VLOOKUP($A317,NIR_Algorithm_Cleaned!$A$2:$W$4887,23,FALSE)</f>
        <v>70.27</v>
      </c>
    </row>
    <row r="318" spans="1:20" s="8" customFormat="1" x14ac:dyDescent="0.2">
      <c r="A318" s="6" t="s">
        <v>939</v>
      </c>
      <c r="B318" s="6" t="s">
        <v>4782</v>
      </c>
      <c r="C318" s="6" t="s">
        <v>5278</v>
      </c>
      <c r="D318" s="6">
        <f>VLOOKUP($A318,NIR_Algorithm_Cleaned!$A$2:$E$4887,3,FALSE)</f>
        <v>1</v>
      </c>
      <c r="E318" s="6">
        <f>VLOOKUP($A318,NIR_Algorithm_Cleaned!$A$2:$E$4887,4,FALSE)</f>
        <v>2</v>
      </c>
      <c r="F318" s="6">
        <f>VLOOKUP($A318,NIR_Algorithm_Cleaned!$A$2:$E$4887,5,FALSE)</f>
        <v>2</v>
      </c>
      <c r="G318" s="6" t="s">
        <v>5342</v>
      </c>
      <c r="H318" s="6">
        <v>2</v>
      </c>
      <c r="I318" s="6">
        <v>12.32</v>
      </c>
      <c r="J318" s="6" t="s">
        <v>5342</v>
      </c>
      <c r="K318" s="6">
        <v>8.5000000000000006E-2</v>
      </c>
      <c r="L318" s="6" t="s">
        <v>5343</v>
      </c>
      <c r="M318" s="6">
        <v>10.1</v>
      </c>
      <c r="N318" s="6">
        <v>0.45149888143176697</v>
      </c>
      <c r="O318" s="6">
        <f t="shared" si="4"/>
        <v>35.049888143176695</v>
      </c>
      <c r="P318">
        <f>VLOOKUP($A318,NIR_Algorithm_Cleaned!$A$2:$W$4887,19,FALSE)</f>
        <v>9.27</v>
      </c>
      <c r="Q318">
        <f>VLOOKUP($A318,NIR_Algorithm_Cleaned!$A$2:$W$4887,20,FALSE)</f>
        <v>3.62</v>
      </c>
      <c r="R318">
        <f>VLOOKUP($A318,NIR_Algorithm_Cleaned!$A$2:$W$4887,21,FALSE)</f>
        <v>1.37</v>
      </c>
      <c r="S318">
        <f>VLOOKUP($A318,NIR_Algorithm_Cleaned!$A$2:$W$4887,22,FALSE)</f>
        <v>1.3</v>
      </c>
      <c r="T318">
        <f>VLOOKUP($A318,NIR_Algorithm_Cleaned!$A$2:$W$4887,23,FALSE)</f>
        <v>71.900000000000006</v>
      </c>
    </row>
    <row r="319" spans="1:20" x14ac:dyDescent="0.2">
      <c r="A319" s="6" t="s">
        <v>939</v>
      </c>
      <c r="B319" s="6" t="s">
        <v>4782</v>
      </c>
      <c r="C319" s="6" t="s">
        <v>5278</v>
      </c>
      <c r="D319" s="6">
        <f>VLOOKUP($A319,NIR_Algorithm_Cleaned!$A$2:$E$4887,3,FALSE)</f>
        <v>1</v>
      </c>
      <c r="E319" s="6">
        <f>VLOOKUP($A319,NIR_Algorithm_Cleaned!$A$2:$E$4887,4,FALSE)</f>
        <v>2</v>
      </c>
      <c r="F319" s="6">
        <f>VLOOKUP($A319,NIR_Algorithm_Cleaned!$A$2:$E$4887,5,FALSE)</f>
        <v>2</v>
      </c>
      <c r="G319" s="6" t="s">
        <v>5342</v>
      </c>
      <c r="H319" s="6">
        <v>4</v>
      </c>
      <c r="I319" s="6">
        <v>12.22</v>
      </c>
      <c r="J319" s="6" t="s">
        <v>5342</v>
      </c>
      <c r="K319" s="6">
        <v>7.8E-2</v>
      </c>
      <c r="L319" s="6" t="s">
        <v>5343</v>
      </c>
      <c r="M319" s="6">
        <v>10.5</v>
      </c>
      <c r="N319" s="6">
        <v>0.44145413870246097</v>
      </c>
      <c r="O319" s="6">
        <f t="shared" si="4"/>
        <v>33.645413870246095</v>
      </c>
      <c r="P319">
        <f>VLOOKUP($A319,NIR_Algorithm_Cleaned!$A$2:$W$4887,19,FALSE)</f>
        <v>9.27</v>
      </c>
      <c r="Q319">
        <f>VLOOKUP($A319,NIR_Algorithm_Cleaned!$A$2:$W$4887,20,FALSE)</f>
        <v>3.62</v>
      </c>
      <c r="R319">
        <f>VLOOKUP($A319,NIR_Algorithm_Cleaned!$A$2:$W$4887,21,FALSE)</f>
        <v>1.37</v>
      </c>
      <c r="S319">
        <f>VLOOKUP($A319,NIR_Algorithm_Cleaned!$A$2:$W$4887,22,FALSE)</f>
        <v>1.3</v>
      </c>
      <c r="T319">
        <f>VLOOKUP($A319,NIR_Algorithm_Cleaned!$A$2:$W$4887,23,FALSE)</f>
        <v>71.900000000000006</v>
      </c>
    </row>
    <row r="320" spans="1:20" x14ac:dyDescent="0.2">
      <c r="A320" s="6" t="s">
        <v>830</v>
      </c>
      <c r="B320" s="6" t="s">
        <v>4996</v>
      </c>
      <c r="C320" s="6" t="s">
        <v>5279</v>
      </c>
      <c r="D320" s="6">
        <f>VLOOKUP($A320,NIR_Algorithm_Cleaned!$A$2:$E$4887,3,FALSE)</f>
        <v>2</v>
      </c>
      <c r="E320" s="6">
        <f>VLOOKUP($A320,NIR_Algorithm_Cleaned!$A$2:$E$4887,4,FALSE)</f>
        <v>1</v>
      </c>
      <c r="F320" s="6">
        <f>VLOOKUP($A320,NIR_Algorithm_Cleaned!$A$2:$E$4887,5,FALSE)</f>
        <v>1</v>
      </c>
      <c r="G320" s="6" t="s">
        <v>4994</v>
      </c>
      <c r="H320" s="6">
        <v>1</v>
      </c>
      <c r="I320" s="6">
        <v>11.89</v>
      </c>
      <c r="J320" s="6" t="s">
        <v>4994</v>
      </c>
      <c r="K320" s="6">
        <v>8.3916083919999995E-2</v>
      </c>
      <c r="L320" s="6" t="s">
        <v>5341</v>
      </c>
      <c r="M320" s="6">
        <v>11.9</v>
      </c>
      <c r="N320" s="6">
        <v>0.43377192982456098</v>
      </c>
      <c r="O320" s="6">
        <f t="shared" si="4"/>
        <v>31.477192982456096</v>
      </c>
      <c r="P320">
        <f>VLOOKUP($A320,NIR_Algorithm_Cleaned!$A$2:$W$4887,19,FALSE)</f>
        <v>10.039999999999999</v>
      </c>
      <c r="Q320">
        <f>VLOOKUP($A320,NIR_Algorithm_Cleaned!$A$2:$W$4887,20,FALSE)</f>
        <v>4.2300000000000004</v>
      </c>
      <c r="R320">
        <f>VLOOKUP($A320,NIR_Algorithm_Cleaned!$A$2:$W$4887,21,FALSE)</f>
        <v>1.43</v>
      </c>
      <c r="S320">
        <f>VLOOKUP($A320,NIR_Algorithm_Cleaned!$A$2:$W$4887,22,FALSE)</f>
        <v>1.34</v>
      </c>
      <c r="T320">
        <f>VLOOKUP($A320,NIR_Algorithm_Cleaned!$A$2:$W$4887,23,FALSE)</f>
        <v>72.77</v>
      </c>
    </row>
    <row r="321" spans="1:20" x14ac:dyDescent="0.2">
      <c r="A321" s="6" t="s">
        <v>830</v>
      </c>
      <c r="B321" s="6" t="s">
        <v>4996</v>
      </c>
      <c r="C321" s="6" t="s">
        <v>5279</v>
      </c>
      <c r="D321" s="6">
        <f>VLOOKUP($A321,NIR_Algorithm_Cleaned!$A$2:$E$4887,3,FALSE)</f>
        <v>2</v>
      </c>
      <c r="E321" s="6">
        <f>VLOOKUP($A321,NIR_Algorithm_Cleaned!$A$2:$E$4887,4,FALSE)</f>
        <v>1</v>
      </c>
      <c r="F321" s="6">
        <f>VLOOKUP($A321,NIR_Algorithm_Cleaned!$A$2:$E$4887,5,FALSE)</f>
        <v>1</v>
      </c>
      <c r="G321" s="6" t="s">
        <v>4994</v>
      </c>
      <c r="H321" s="6">
        <v>1</v>
      </c>
      <c r="I321" s="6">
        <v>12.28</v>
      </c>
      <c r="J321" s="6" t="s">
        <v>4994</v>
      </c>
      <c r="K321" s="6">
        <v>8.6999999999999994E-2</v>
      </c>
      <c r="L321" s="6" t="s">
        <v>5341</v>
      </c>
      <c r="M321" s="6">
        <v>12.7</v>
      </c>
      <c r="N321" s="6">
        <v>0.43377192982456098</v>
      </c>
      <c r="O321" s="6">
        <f t="shared" si="4"/>
        <v>30.677192982456095</v>
      </c>
      <c r="P321">
        <f>VLOOKUP($A321,NIR_Algorithm_Cleaned!$A$2:$W$4887,19,FALSE)</f>
        <v>10.039999999999999</v>
      </c>
      <c r="Q321">
        <f>VLOOKUP($A321,NIR_Algorithm_Cleaned!$A$2:$W$4887,20,FALSE)</f>
        <v>4.2300000000000004</v>
      </c>
      <c r="R321">
        <f>VLOOKUP($A321,NIR_Algorithm_Cleaned!$A$2:$W$4887,21,FALSE)</f>
        <v>1.43</v>
      </c>
      <c r="S321">
        <f>VLOOKUP($A321,NIR_Algorithm_Cleaned!$A$2:$W$4887,22,FALSE)</f>
        <v>1.34</v>
      </c>
      <c r="T321">
        <f>VLOOKUP($A321,NIR_Algorithm_Cleaned!$A$2:$W$4887,23,FALSE)</f>
        <v>72.77</v>
      </c>
    </row>
    <row r="322" spans="1:20" x14ac:dyDescent="0.2">
      <c r="A322" s="6" t="s">
        <v>654</v>
      </c>
      <c r="B322" s="6" t="s">
        <v>4996</v>
      </c>
      <c r="C322" s="6" t="s">
        <v>5279</v>
      </c>
      <c r="D322" s="6">
        <f>VLOOKUP($A322,NIR_Algorithm_Cleaned!$A$2:$E$4887,3,FALSE)</f>
        <v>2</v>
      </c>
      <c r="E322" s="6">
        <f>VLOOKUP($A322,NIR_Algorithm_Cleaned!$A$2:$E$4887,4,FALSE)</f>
        <v>2</v>
      </c>
      <c r="F322" s="6">
        <f>VLOOKUP($A322,NIR_Algorithm_Cleaned!$A$2:$E$4887,5,FALSE)</f>
        <v>1</v>
      </c>
      <c r="G322" s="6" t="s">
        <v>5342</v>
      </c>
      <c r="H322" s="6">
        <v>2</v>
      </c>
      <c r="I322" s="6">
        <v>12.3</v>
      </c>
      <c r="J322" s="6" t="s">
        <v>4994</v>
      </c>
      <c r="K322" s="6">
        <v>9.6806387229999999E-2</v>
      </c>
      <c r="L322" s="6" t="s">
        <v>5341</v>
      </c>
      <c r="M322" s="6">
        <v>7.9</v>
      </c>
      <c r="N322" s="6">
        <v>0.42760293850897901</v>
      </c>
      <c r="O322" s="6">
        <f t="shared" ref="O322:O385" si="5">(N322*100)-M322</f>
        <v>34.860293850897904</v>
      </c>
      <c r="P322">
        <f>VLOOKUP($A322,NIR_Algorithm_Cleaned!$A$2:$W$4887,19,FALSE)</f>
        <v>11.62</v>
      </c>
      <c r="Q322">
        <f>VLOOKUP($A322,NIR_Algorithm_Cleaned!$A$2:$W$4887,20,FALSE)</f>
        <v>4.3899999999999997</v>
      </c>
      <c r="R322">
        <f>VLOOKUP($A322,NIR_Algorithm_Cleaned!$A$2:$W$4887,21,FALSE)</f>
        <v>1.54</v>
      </c>
      <c r="S322">
        <f>VLOOKUP($A322,NIR_Algorithm_Cleaned!$A$2:$W$4887,22,FALSE)</f>
        <v>1.39</v>
      </c>
      <c r="T322">
        <f>VLOOKUP($A322,NIR_Algorithm_Cleaned!$A$2:$W$4887,23,FALSE)</f>
        <v>72.58</v>
      </c>
    </row>
    <row r="323" spans="1:20" x14ac:dyDescent="0.2">
      <c r="A323" s="6" t="s">
        <v>654</v>
      </c>
      <c r="B323" s="6" t="s">
        <v>4996</v>
      </c>
      <c r="C323" s="6" t="s">
        <v>5279</v>
      </c>
      <c r="D323" s="6">
        <f>VLOOKUP($A323,NIR_Algorithm_Cleaned!$A$2:$E$4887,3,FALSE)</f>
        <v>2</v>
      </c>
      <c r="E323" s="6">
        <f>VLOOKUP($A323,NIR_Algorithm_Cleaned!$A$2:$E$4887,4,FALSE)</f>
        <v>2</v>
      </c>
      <c r="F323" s="6">
        <f>VLOOKUP($A323,NIR_Algorithm_Cleaned!$A$2:$E$4887,5,FALSE)</f>
        <v>1</v>
      </c>
      <c r="G323" s="6" t="s">
        <v>5342</v>
      </c>
      <c r="H323" s="6">
        <v>1</v>
      </c>
      <c r="I323" s="6">
        <v>12.26</v>
      </c>
      <c r="J323" s="6" t="s">
        <v>5342</v>
      </c>
      <c r="K323" s="6">
        <v>9.0999999999999998E-2</v>
      </c>
      <c r="L323" s="6" t="s">
        <v>5341</v>
      </c>
      <c r="M323" s="6">
        <v>11.9</v>
      </c>
      <c r="N323" s="6">
        <v>0.43134825700615198</v>
      </c>
      <c r="O323" s="6">
        <f t="shared" si="5"/>
        <v>31.234825700615197</v>
      </c>
      <c r="P323">
        <f>VLOOKUP($A323,NIR_Algorithm_Cleaned!$A$2:$W$4887,19,FALSE)</f>
        <v>11.62</v>
      </c>
      <c r="Q323">
        <f>VLOOKUP($A323,NIR_Algorithm_Cleaned!$A$2:$W$4887,20,FALSE)</f>
        <v>4.3899999999999997</v>
      </c>
      <c r="R323">
        <f>VLOOKUP($A323,NIR_Algorithm_Cleaned!$A$2:$W$4887,21,FALSE)</f>
        <v>1.54</v>
      </c>
      <c r="S323">
        <f>VLOOKUP($A323,NIR_Algorithm_Cleaned!$A$2:$W$4887,22,FALSE)</f>
        <v>1.39</v>
      </c>
      <c r="T323">
        <f>VLOOKUP($A323,NIR_Algorithm_Cleaned!$A$2:$W$4887,23,FALSE)</f>
        <v>72.58</v>
      </c>
    </row>
    <row r="324" spans="1:20" x14ac:dyDescent="0.2">
      <c r="A324" s="6" t="s">
        <v>1409</v>
      </c>
      <c r="B324" s="6" t="s">
        <v>4996</v>
      </c>
      <c r="C324" s="6" t="s">
        <v>5279</v>
      </c>
      <c r="D324" s="6">
        <f>VLOOKUP($A324,NIR_Algorithm_Cleaned!$A$2:$E$4887,3,FALSE)</f>
        <v>2</v>
      </c>
      <c r="E324" s="6">
        <f>VLOOKUP($A324,NIR_Algorithm_Cleaned!$A$2:$E$4887,4,FALSE)</f>
        <v>1</v>
      </c>
      <c r="F324" s="6">
        <f>VLOOKUP($A324,NIR_Algorithm_Cleaned!$A$2:$E$4887,5,FALSE)</f>
        <v>2</v>
      </c>
      <c r="G324" s="6" t="s">
        <v>4994</v>
      </c>
      <c r="H324" s="6">
        <v>2</v>
      </c>
      <c r="I324" s="6">
        <v>12.29</v>
      </c>
      <c r="J324" s="6" t="s">
        <v>5342</v>
      </c>
      <c r="K324" s="6">
        <v>8.1000000000000003E-2</v>
      </c>
      <c r="L324" s="6" t="s">
        <v>5343</v>
      </c>
      <c r="M324" s="6">
        <v>9.1</v>
      </c>
      <c r="N324" s="6">
        <v>0.46127335389080398</v>
      </c>
      <c r="O324" s="6">
        <f t="shared" si="5"/>
        <v>37.027335389080399</v>
      </c>
      <c r="P324">
        <f>VLOOKUP($A324,NIR_Algorithm_Cleaned!$A$2:$W$4887,19,FALSE)</f>
        <v>9.26</v>
      </c>
      <c r="Q324">
        <f>VLOOKUP($A324,NIR_Algorithm_Cleaned!$A$2:$W$4887,20,FALSE)</f>
        <v>4.24</v>
      </c>
      <c r="R324">
        <f>VLOOKUP($A324,NIR_Algorithm_Cleaned!$A$2:$W$4887,21,FALSE)</f>
        <v>1.28</v>
      </c>
      <c r="S324">
        <f>VLOOKUP($A324,NIR_Algorithm_Cleaned!$A$2:$W$4887,22,FALSE)</f>
        <v>1.29</v>
      </c>
      <c r="T324">
        <f>VLOOKUP($A324,NIR_Algorithm_Cleaned!$A$2:$W$4887,23,FALSE)</f>
        <v>70.58</v>
      </c>
    </row>
    <row r="325" spans="1:20" x14ac:dyDescent="0.2">
      <c r="A325" s="6" t="s">
        <v>1409</v>
      </c>
      <c r="B325" s="6" t="s">
        <v>4996</v>
      </c>
      <c r="C325" s="6" t="s">
        <v>5279</v>
      </c>
      <c r="D325" s="6">
        <f>VLOOKUP($A325,NIR_Algorithm_Cleaned!$A$2:$E$4887,3,FALSE)</f>
        <v>2</v>
      </c>
      <c r="E325" s="6">
        <f>VLOOKUP($A325,NIR_Algorithm_Cleaned!$A$2:$E$4887,4,FALSE)</f>
        <v>1</v>
      </c>
      <c r="F325" s="6">
        <f>VLOOKUP($A325,NIR_Algorithm_Cleaned!$A$2:$E$4887,5,FALSE)</f>
        <v>2</v>
      </c>
      <c r="G325" s="6" t="s">
        <v>4994</v>
      </c>
      <c r="H325" s="6">
        <v>4</v>
      </c>
      <c r="I325" s="6">
        <v>12.3</v>
      </c>
      <c r="J325" s="6" t="s">
        <v>4994</v>
      </c>
      <c r="K325" s="6">
        <v>0.13200000000000001</v>
      </c>
      <c r="L325" s="6" t="s">
        <v>5343</v>
      </c>
      <c r="M325" s="6">
        <v>9.4</v>
      </c>
      <c r="N325" s="6">
        <v>0.45845107735782398</v>
      </c>
      <c r="O325" s="6">
        <f t="shared" si="5"/>
        <v>36.4451077357824</v>
      </c>
      <c r="P325">
        <f>VLOOKUP($A325,NIR_Algorithm_Cleaned!$A$2:$W$4887,19,FALSE)</f>
        <v>9.26</v>
      </c>
      <c r="Q325">
        <f>VLOOKUP($A325,NIR_Algorithm_Cleaned!$A$2:$W$4887,20,FALSE)</f>
        <v>4.24</v>
      </c>
      <c r="R325">
        <f>VLOOKUP($A325,NIR_Algorithm_Cleaned!$A$2:$W$4887,21,FALSE)</f>
        <v>1.28</v>
      </c>
      <c r="S325">
        <f>VLOOKUP($A325,NIR_Algorithm_Cleaned!$A$2:$W$4887,22,FALSE)</f>
        <v>1.29</v>
      </c>
      <c r="T325">
        <f>VLOOKUP($A325,NIR_Algorithm_Cleaned!$A$2:$W$4887,23,FALSE)</f>
        <v>70.58</v>
      </c>
    </row>
    <row r="326" spans="1:20" x14ac:dyDescent="0.2">
      <c r="A326" s="6" t="s">
        <v>1181</v>
      </c>
      <c r="B326" s="6" t="s">
        <v>4996</v>
      </c>
      <c r="C326" s="6" t="s">
        <v>5279</v>
      </c>
      <c r="D326" s="6">
        <f>VLOOKUP($A326,NIR_Algorithm_Cleaned!$A$2:$E$4887,3,FALSE)</f>
        <v>2</v>
      </c>
      <c r="E326" s="6">
        <f>VLOOKUP($A326,NIR_Algorithm_Cleaned!$A$2:$E$4887,4,FALSE)</f>
        <v>2</v>
      </c>
      <c r="F326" s="6">
        <f>VLOOKUP($A326,NIR_Algorithm_Cleaned!$A$2:$E$4887,5,FALSE)</f>
        <v>2</v>
      </c>
      <c r="G326" s="6" t="s">
        <v>5342</v>
      </c>
      <c r="H326" s="6">
        <v>3</v>
      </c>
      <c r="I326" s="6">
        <v>12.33</v>
      </c>
      <c r="J326" s="6" t="s">
        <v>4994</v>
      </c>
      <c r="K326" s="6">
        <v>8.4000000000000005E-2</v>
      </c>
      <c r="L326" s="6" t="s">
        <v>5343</v>
      </c>
      <c r="M326" s="6">
        <v>10.6</v>
      </c>
      <c r="N326" s="6">
        <v>0.473333333333333</v>
      </c>
      <c r="O326" s="6">
        <f t="shared" si="5"/>
        <v>36.733333333333299</v>
      </c>
      <c r="P326">
        <f>VLOOKUP($A326,NIR_Algorithm_Cleaned!$A$2:$W$4887,19,FALSE)</f>
        <v>9.18</v>
      </c>
      <c r="Q326">
        <f>VLOOKUP($A326,NIR_Algorithm_Cleaned!$A$2:$W$4887,20,FALSE)</f>
        <v>4.18</v>
      </c>
      <c r="R326">
        <f>VLOOKUP($A326,NIR_Algorithm_Cleaned!$A$2:$W$4887,21,FALSE)</f>
        <v>1.34</v>
      </c>
      <c r="S326">
        <f>VLOOKUP($A326,NIR_Algorithm_Cleaned!$A$2:$W$4887,22,FALSE)</f>
        <v>1.33</v>
      </c>
      <c r="T326">
        <f>VLOOKUP($A326,NIR_Algorithm_Cleaned!$A$2:$W$4887,23,FALSE)</f>
        <v>72.05</v>
      </c>
    </row>
    <row r="327" spans="1:20" x14ac:dyDescent="0.2">
      <c r="A327" s="6" t="s">
        <v>1181</v>
      </c>
      <c r="B327" s="6" t="s">
        <v>4996</v>
      </c>
      <c r="C327" s="6" t="s">
        <v>5279</v>
      </c>
      <c r="D327" s="6">
        <f>VLOOKUP($A327,NIR_Algorithm_Cleaned!$A$2:$E$4887,3,FALSE)</f>
        <v>2</v>
      </c>
      <c r="E327" s="6">
        <f>VLOOKUP($A327,NIR_Algorithm_Cleaned!$A$2:$E$4887,4,FALSE)</f>
        <v>2</v>
      </c>
      <c r="F327" s="6">
        <f>VLOOKUP($A327,NIR_Algorithm_Cleaned!$A$2:$E$4887,5,FALSE)</f>
        <v>2</v>
      </c>
      <c r="G327" s="6" t="s">
        <v>4994</v>
      </c>
      <c r="H327" s="6">
        <v>2</v>
      </c>
      <c r="I327" s="6">
        <v>12.35</v>
      </c>
      <c r="J327" s="6" t="s">
        <v>4994</v>
      </c>
      <c r="K327" s="6">
        <v>8.2000000000000003E-2</v>
      </c>
      <c r="L327" s="6" t="s">
        <v>5343</v>
      </c>
      <c r="M327" s="6">
        <v>11.9</v>
      </c>
      <c r="N327" s="6">
        <v>0.45485458612975399</v>
      </c>
      <c r="O327" s="6">
        <f t="shared" si="5"/>
        <v>33.585458612975401</v>
      </c>
      <c r="P327">
        <f>VLOOKUP($A327,NIR_Algorithm_Cleaned!$A$2:$W$4887,19,FALSE)</f>
        <v>9.18</v>
      </c>
      <c r="Q327">
        <f>VLOOKUP($A327,NIR_Algorithm_Cleaned!$A$2:$W$4887,20,FALSE)</f>
        <v>4.18</v>
      </c>
      <c r="R327">
        <f>VLOOKUP($A327,NIR_Algorithm_Cleaned!$A$2:$W$4887,21,FALSE)</f>
        <v>1.34</v>
      </c>
      <c r="S327">
        <f>VLOOKUP($A327,NIR_Algorithm_Cleaned!$A$2:$W$4887,22,FALSE)</f>
        <v>1.33</v>
      </c>
      <c r="T327">
        <f>VLOOKUP($A327,NIR_Algorithm_Cleaned!$A$2:$W$4887,23,FALSE)</f>
        <v>72.05</v>
      </c>
    </row>
    <row r="328" spans="1:20" x14ac:dyDescent="0.2">
      <c r="A328" s="6" t="s">
        <v>612</v>
      </c>
      <c r="B328" s="6" t="s">
        <v>4917</v>
      </c>
      <c r="C328" s="6" t="s">
        <v>5280</v>
      </c>
      <c r="D328" s="6">
        <f>VLOOKUP($A328,NIR_Algorithm_Cleaned!$A$2:$E$4887,3,FALSE)</f>
        <v>1</v>
      </c>
      <c r="E328" s="6">
        <f>VLOOKUP($A328,NIR_Algorithm_Cleaned!$A$2:$E$4887,4,FALSE)</f>
        <v>1</v>
      </c>
      <c r="F328" s="6">
        <f>VLOOKUP($A328,NIR_Algorithm_Cleaned!$A$2:$E$4887,5,FALSE)</f>
        <v>1</v>
      </c>
      <c r="G328" s="6" t="s">
        <v>5342</v>
      </c>
      <c r="H328" s="6">
        <v>3</v>
      </c>
      <c r="I328" s="6">
        <v>12.35</v>
      </c>
      <c r="J328" s="6" t="s">
        <v>5342</v>
      </c>
      <c r="K328" s="6">
        <v>7.4925074930000002E-2</v>
      </c>
      <c r="L328" s="6" t="s">
        <v>5341</v>
      </c>
      <c r="M328" s="6">
        <v>11.1</v>
      </c>
      <c r="N328" s="6">
        <v>0.40593412338793999</v>
      </c>
      <c r="O328" s="6">
        <f t="shared" si="5"/>
        <v>29.493412338793995</v>
      </c>
      <c r="P328">
        <f>VLOOKUP($A328,NIR_Algorithm_Cleaned!$A$2:$W$4887,19,FALSE)</f>
        <v>10.39</v>
      </c>
      <c r="Q328">
        <f>VLOOKUP($A328,NIR_Algorithm_Cleaned!$A$2:$W$4887,20,FALSE)</f>
        <v>3.75</v>
      </c>
      <c r="R328">
        <f>VLOOKUP($A328,NIR_Algorithm_Cleaned!$A$2:$W$4887,21,FALSE)</f>
        <v>1.52</v>
      </c>
      <c r="S328">
        <f>VLOOKUP($A328,NIR_Algorithm_Cleaned!$A$2:$W$4887,22,FALSE)</f>
        <v>1.31</v>
      </c>
      <c r="T328">
        <f>VLOOKUP($A328,NIR_Algorithm_Cleaned!$A$2:$W$4887,23,FALSE)</f>
        <v>72.599999999999994</v>
      </c>
    </row>
    <row r="329" spans="1:20" x14ac:dyDescent="0.2">
      <c r="A329" s="6" t="s">
        <v>612</v>
      </c>
      <c r="B329" s="6" t="s">
        <v>4917</v>
      </c>
      <c r="C329" s="6" t="s">
        <v>5280</v>
      </c>
      <c r="D329" s="6">
        <f>VLOOKUP($A329,NIR_Algorithm_Cleaned!$A$2:$E$4887,3,FALSE)</f>
        <v>1</v>
      </c>
      <c r="E329" s="6">
        <f>VLOOKUP($A329,NIR_Algorithm_Cleaned!$A$2:$E$4887,4,FALSE)</f>
        <v>1</v>
      </c>
      <c r="F329" s="6">
        <f>VLOOKUP($A329,NIR_Algorithm_Cleaned!$A$2:$E$4887,5,FALSE)</f>
        <v>1</v>
      </c>
      <c r="G329" s="6" t="s">
        <v>4994</v>
      </c>
      <c r="H329" s="6">
        <v>2</v>
      </c>
      <c r="I329" s="6">
        <v>12.29</v>
      </c>
      <c r="J329" s="6" t="s">
        <v>5342</v>
      </c>
      <c r="K329" s="6">
        <v>7.6846307389999993E-2</v>
      </c>
      <c r="L329" s="6" t="s">
        <v>5341</v>
      </c>
      <c r="M329" s="6">
        <v>13.1</v>
      </c>
      <c r="N329" s="6">
        <v>0.41061403508771899</v>
      </c>
      <c r="O329" s="6">
        <f t="shared" si="5"/>
        <v>27.961403508771895</v>
      </c>
      <c r="P329">
        <f>VLOOKUP($A329,NIR_Algorithm_Cleaned!$A$2:$W$4887,19,FALSE)</f>
        <v>10.39</v>
      </c>
      <c r="Q329">
        <f>VLOOKUP($A329,NIR_Algorithm_Cleaned!$A$2:$W$4887,20,FALSE)</f>
        <v>3.75</v>
      </c>
      <c r="R329">
        <f>VLOOKUP($A329,NIR_Algorithm_Cleaned!$A$2:$W$4887,21,FALSE)</f>
        <v>1.52</v>
      </c>
      <c r="S329">
        <f>VLOOKUP($A329,NIR_Algorithm_Cleaned!$A$2:$W$4887,22,FALSE)</f>
        <v>1.31</v>
      </c>
      <c r="T329">
        <f>VLOOKUP($A329,NIR_Algorithm_Cleaned!$A$2:$W$4887,23,FALSE)</f>
        <v>72.599999999999994</v>
      </c>
    </row>
    <row r="330" spans="1:20" x14ac:dyDescent="0.2">
      <c r="A330" s="6" t="s">
        <v>754</v>
      </c>
      <c r="B330" s="6" t="s">
        <v>4917</v>
      </c>
      <c r="C330" s="6" t="s">
        <v>5280</v>
      </c>
      <c r="D330" s="6">
        <f>VLOOKUP($A330,NIR_Algorithm_Cleaned!$A$2:$E$4887,3,FALSE)</f>
        <v>1</v>
      </c>
      <c r="E330" s="6">
        <f>VLOOKUP($A330,NIR_Algorithm_Cleaned!$A$2:$E$4887,4,FALSE)</f>
        <v>2</v>
      </c>
      <c r="F330" s="6">
        <f>VLOOKUP($A330,NIR_Algorithm_Cleaned!$A$2:$E$4887,5,FALSE)</f>
        <v>1</v>
      </c>
      <c r="G330" s="6" t="s">
        <v>5342</v>
      </c>
      <c r="H330" s="6">
        <v>1</v>
      </c>
      <c r="I330" s="6">
        <v>12.18</v>
      </c>
      <c r="J330" s="6" t="s">
        <v>4994</v>
      </c>
      <c r="K330" s="6">
        <v>7.1999999999999995E-2</v>
      </c>
      <c r="L330" s="6" t="s">
        <v>5341</v>
      </c>
      <c r="M330" s="6">
        <v>13.3</v>
      </c>
      <c r="N330" s="6">
        <v>0.432352941176471</v>
      </c>
      <c r="O330" s="6">
        <f t="shared" si="5"/>
        <v>29.9352941176471</v>
      </c>
      <c r="P330">
        <f>VLOOKUP($A330,NIR_Algorithm_Cleaned!$A$2:$W$4887,19,FALSE)</f>
        <v>8.27</v>
      </c>
      <c r="Q330">
        <f>VLOOKUP($A330,NIR_Algorithm_Cleaned!$A$2:$W$4887,20,FALSE)</f>
        <v>4.0199999999999996</v>
      </c>
      <c r="R330">
        <f>VLOOKUP($A330,NIR_Algorithm_Cleaned!$A$2:$W$4887,21,FALSE)</f>
        <v>1.36</v>
      </c>
      <c r="S330">
        <f>VLOOKUP($A330,NIR_Algorithm_Cleaned!$A$2:$W$4887,22,FALSE)</f>
        <v>1.25</v>
      </c>
      <c r="T330">
        <f>VLOOKUP($A330,NIR_Algorithm_Cleaned!$A$2:$W$4887,23,FALSE)</f>
        <v>71.37</v>
      </c>
    </row>
    <row r="331" spans="1:20" x14ac:dyDescent="0.2">
      <c r="A331" s="6" t="s">
        <v>754</v>
      </c>
      <c r="B331" s="6" t="s">
        <v>4917</v>
      </c>
      <c r="C331" s="6" t="s">
        <v>5280</v>
      </c>
      <c r="D331" s="6">
        <f>VLOOKUP($A331,NIR_Algorithm_Cleaned!$A$2:$E$4887,3,FALSE)</f>
        <v>1</v>
      </c>
      <c r="E331" s="6">
        <f>VLOOKUP($A331,NIR_Algorithm_Cleaned!$A$2:$E$4887,4,FALSE)</f>
        <v>2</v>
      </c>
      <c r="F331" s="6">
        <f>VLOOKUP($A331,NIR_Algorithm_Cleaned!$A$2:$E$4887,5,FALSE)</f>
        <v>1</v>
      </c>
      <c r="G331" s="6" t="s">
        <v>4994</v>
      </c>
      <c r="H331" s="6">
        <v>1</v>
      </c>
      <c r="I331" s="6" t="s">
        <v>5207</v>
      </c>
      <c r="J331" s="6" t="s">
        <v>4994</v>
      </c>
      <c r="K331" s="6">
        <v>8.7912087910000006E-2</v>
      </c>
      <c r="L331" s="6" t="s">
        <v>5341</v>
      </c>
      <c r="M331" s="6">
        <v>11.9</v>
      </c>
      <c r="N331" s="6">
        <v>0.39471064363935399</v>
      </c>
      <c r="O331" s="6">
        <f t="shared" si="5"/>
        <v>27.571064363935399</v>
      </c>
      <c r="P331">
        <f>VLOOKUP($A331,NIR_Algorithm_Cleaned!$A$2:$W$4887,19,FALSE)</f>
        <v>8.27</v>
      </c>
      <c r="Q331">
        <f>VLOOKUP($A331,NIR_Algorithm_Cleaned!$A$2:$W$4887,20,FALSE)</f>
        <v>4.0199999999999996</v>
      </c>
      <c r="R331">
        <f>VLOOKUP($A331,NIR_Algorithm_Cleaned!$A$2:$W$4887,21,FALSE)</f>
        <v>1.36</v>
      </c>
      <c r="S331">
        <f>VLOOKUP($A331,NIR_Algorithm_Cleaned!$A$2:$W$4887,22,FALSE)</f>
        <v>1.25</v>
      </c>
      <c r="T331">
        <f>VLOOKUP($A331,NIR_Algorithm_Cleaned!$A$2:$W$4887,23,FALSE)</f>
        <v>71.37</v>
      </c>
    </row>
    <row r="332" spans="1:20" x14ac:dyDescent="0.2">
      <c r="A332" s="6" t="s">
        <v>1672</v>
      </c>
      <c r="B332" s="6" t="s">
        <v>4917</v>
      </c>
      <c r="C332" s="6" t="s">
        <v>5280</v>
      </c>
      <c r="D332" s="6">
        <f>VLOOKUP($A332,NIR_Algorithm_Cleaned!$A$2:$E$4887,3,FALSE)</f>
        <v>1</v>
      </c>
      <c r="E332" s="6">
        <f>VLOOKUP($A332,NIR_Algorithm_Cleaned!$A$2:$E$4887,4,FALSE)</f>
        <v>1</v>
      </c>
      <c r="F332" s="6">
        <f>VLOOKUP($A332,NIR_Algorithm_Cleaned!$A$2:$E$4887,5,FALSE)</f>
        <v>2</v>
      </c>
      <c r="G332" s="6" t="s">
        <v>5342</v>
      </c>
      <c r="H332" s="6">
        <v>1</v>
      </c>
      <c r="I332" s="6" t="s">
        <v>5207</v>
      </c>
      <c r="J332" s="6" t="s">
        <v>4994</v>
      </c>
      <c r="K332" s="6">
        <v>8.3000000000000004E-2</v>
      </c>
      <c r="L332" s="6" t="s">
        <v>5343</v>
      </c>
      <c r="M332" s="6">
        <v>7.9</v>
      </c>
      <c r="N332" s="6">
        <v>0.44039473684210501</v>
      </c>
      <c r="O332" s="6">
        <f t="shared" si="5"/>
        <v>36.1394736842105</v>
      </c>
      <c r="P332">
        <f>VLOOKUP($A332,NIR_Algorithm_Cleaned!$A$2:$W$4887,19,FALSE)</f>
        <v>6.99</v>
      </c>
      <c r="Q332">
        <f>VLOOKUP($A332,NIR_Algorithm_Cleaned!$A$2:$W$4887,20,FALSE)</f>
        <v>4.05</v>
      </c>
      <c r="R332">
        <f>VLOOKUP($A332,NIR_Algorithm_Cleaned!$A$2:$W$4887,21,FALSE)</f>
        <v>1.45</v>
      </c>
      <c r="S332">
        <f>VLOOKUP($A332,NIR_Algorithm_Cleaned!$A$2:$W$4887,22,FALSE)</f>
        <v>1.2</v>
      </c>
      <c r="T332">
        <f>VLOOKUP($A332,NIR_Algorithm_Cleaned!$A$2:$W$4887,23,FALSE)</f>
        <v>70.23</v>
      </c>
    </row>
    <row r="333" spans="1:20" x14ac:dyDescent="0.2">
      <c r="A333" s="6" t="s">
        <v>1672</v>
      </c>
      <c r="B333" s="6" t="s">
        <v>4917</v>
      </c>
      <c r="C333" s="6" t="s">
        <v>5280</v>
      </c>
      <c r="D333" s="6">
        <f>VLOOKUP($A333,NIR_Algorithm_Cleaned!$A$2:$E$4887,3,FALSE)</f>
        <v>1</v>
      </c>
      <c r="E333" s="6">
        <f>VLOOKUP($A333,NIR_Algorithm_Cleaned!$A$2:$E$4887,4,FALSE)</f>
        <v>1</v>
      </c>
      <c r="F333" s="6">
        <f>VLOOKUP($A333,NIR_Algorithm_Cleaned!$A$2:$E$4887,5,FALSE)</f>
        <v>2</v>
      </c>
      <c r="G333" s="6" t="s">
        <v>5342</v>
      </c>
      <c r="H333" s="6">
        <v>2</v>
      </c>
      <c r="I333" s="6">
        <v>12.34</v>
      </c>
      <c r="J333" s="6" t="s">
        <v>4994</v>
      </c>
      <c r="K333" s="6">
        <v>9.9000000000000005E-2</v>
      </c>
      <c r="L333" s="6" t="s">
        <v>5343</v>
      </c>
      <c r="M333" s="6">
        <v>12.6</v>
      </c>
      <c r="N333" s="6">
        <v>0.44147651006711403</v>
      </c>
      <c r="O333" s="6">
        <f t="shared" si="5"/>
        <v>31.547651006711398</v>
      </c>
      <c r="P333">
        <f>VLOOKUP($A333,NIR_Algorithm_Cleaned!$A$2:$W$4887,19,FALSE)</f>
        <v>6.99</v>
      </c>
      <c r="Q333">
        <f>VLOOKUP($A333,NIR_Algorithm_Cleaned!$A$2:$W$4887,20,FALSE)</f>
        <v>4.05</v>
      </c>
      <c r="R333">
        <f>VLOOKUP($A333,NIR_Algorithm_Cleaned!$A$2:$W$4887,21,FALSE)</f>
        <v>1.45</v>
      </c>
      <c r="S333">
        <f>VLOOKUP($A333,NIR_Algorithm_Cleaned!$A$2:$W$4887,22,FALSE)</f>
        <v>1.2</v>
      </c>
      <c r="T333">
        <f>VLOOKUP($A333,NIR_Algorithm_Cleaned!$A$2:$W$4887,23,FALSE)</f>
        <v>70.23</v>
      </c>
    </row>
    <row r="334" spans="1:20" s="10" customFormat="1" x14ac:dyDescent="0.2">
      <c r="A334" s="9" t="s">
        <v>1267</v>
      </c>
      <c r="B334" s="9" t="s">
        <v>4917</v>
      </c>
      <c r="C334" s="9" t="s">
        <v>5280</v>
      </c>
      <c r="D334" s="9">
        <f>VLOOKUP($A334,NIR_Algorithm_Cleaned!$A$2:$E$4887,3,FALSE)</f>
        <v>1</v>
      </c>
      <c r="E334" s="9">
        <f>VLOOKUP($A334,NIR_Algorithm_Cleaned!$A$2:$E$4887,4,FALSE)</f>
        <v>2</v>
      </c>
      <c r="F334" s="9">
        <f>VLOOKUP($A334,NIR_Algorithm_Cleaned!$A$2:$E$4887,5,FALSE)</f>
        <v>2</v>
      </c>
      <c r="G334" s="9" t="s">
        <v>5342</v>
      </c>
      <c r="H334" s="9">
        <v>1</v>
      </c>
      <c r="I334" s="9">
        <v>12.31</v>
      </c>
      <c r="J334" s="9" t="s">
        <v>5342</v>
      </c>
      <c r="K334" s="9">
        <v>8.3916083919999995E-2</v>
      </c>
      <c r="L334" s="9" t="s">
        <v>5343</v>
      </c>
      <c r="M334" s="9">
        <v>8.1999999999999993</v>
      </c>
      <c r="N334" s="9">
        <v>0.44222222222222202</v>
      </c>
      <c r="O334" s="9">
        <f t="shared" si="5"/>
        <v>36.022222222222197</v>
      </c>
      <c r="P334" s="10">
        <f>VLOOKUP($A334,NIR_Algorithm_Cleaned!$A$2:$W$4887,19,FALSE)</f>
        <v>7.52</v>
      </c>
      <c r="Q334" s="10">
        <f>VLOOKUP($A334,NIR_Algorithm_Cleaned!$A$2:$W$4887,20,FALSE)</f>
        <v>4.12</v>
      </c>
      <c r="R334" s="10">
        <f>VLOOKUP($A334,NIR_Algorithm_Cleaned!$A$2:$W$4887,21,FALSE)</f>
        <v>1.57</v>
      </c>
      <c r="S334" s="10">
        <f>VLOOKUP($A334,NIR_Algorithm_Cleaned!$A$2:$W$4887,22,FALSE)</f>
        <v>1.26</v>
      </c>
      <c r="T334" s="10">
        <f>VLOOKUP($A334,NIR_Algorithm_Cleaned!$A$2:$W$4887,23,FALSE)</f>
        <v>70.72</v>
      </c>
    </row>
    <row r="335" spans="1:20" x14ac:dyDescent="0.2">
      <c r="A335" s="6" t="s">
        <v>697</v>
      </c>
      <c r="B335" s="6" t="s">
        <v>4796</v>
      </c>
      <c r="C335" s="6" t="s">
        <v>5281</v>
      </c>
      <c r="D335" s="6">
        <f>VLOOKUP($A335,NIR_Algorithm_Cleaned!$A$2:$E$4887,3,FALSE)</f>
        <v>1</v>
      </c>
      <c r="E335" s="6">
        <f>VLOOKUP($A335,NIR_Algorithm_Cleaned!$A$2:$E$4887,4,FALSE)</f>
        <v>1</v>
      </c>
      <c r="F335" s="6">
        <f>VLOOKUP($A335,NIR_Algorithm_Cleaned!$A$2:$E$4887,5,FALSE)</f>
        <v>1</v>
      </c>
      <c r="G335" s="6" t="s">
        <v>5342</v>
      </c>
      <c r="H335" s="6">
        <v>3</v>
      </c>
      <c r="I335" s="6">
        <v>12.16</v>
      </c>
      <c r="J335" s="6" t="s">
        <v>5342</v>
      </c>
      <c r="K335" s="6">
        <v>9.1816367270000004E-2</v>
      </c>
      <c r="L335" s="6" t="s">
        <v>5341</v>
      </c>
      <c r="M335" s="6">
        <v>12.4</v>
      </c>
      <c r="N335" s="6">
        <v>0.42385964912280699</v>
      </c>
      <c r="O335" s="6">
        <f t="shared" si="5"/>
        <v>29.9859649122807</v>
      </c>
      <c r="P335">
        <f>VLOOKUP($A335,NIR_Algorithm_Cleaned!$A$2:$W$4887,19,FALSE)</f>
        <v>15.29</v>
      </c>
      <c r="Q335">
        <f>VLOOKUP($A335,NIR_Algorithm_Cleaned!$A$2:$W$4887,20,FALSE)</f>
        <v>4.92</v>
      </c>
      <c r="R335">
        <f>VLOOKUP($A335,NIR_Algorithm_Cleaned!$A$2:$W$4887,21,FALSE)</f>
        <v>1.89</v>
      </c>
      <c r="S335">
        <f>VLOOKUP($A335,NIR_Algorithm_Cleaned!$A$2:$W$4887,22,FALSE)</f>
        <v>1.63</v>
      </c>
      <c r="T335">
        <f>VLOOKUP($A335,NIR_Algorithm_Cleaned!$A$2:$W$4887,23,FALSE)</f>
        <v>71.25</v>
      </c>
    </row>
    <row r="336" spans="1:20" x14ac:dyDescent="0.2">
      <c r="A336" s="6" t="s">
        <v>697</v>
      </c>
      <c r="B336" s="6" t="s">
        <v>4796</v>
      </c>
      <c r="C336" s="6" t="s">
        <v>5281</v>
      </c>
      <c r="D336" s="6">
        <f>VLOOKUP($A336,NIR_Algorithm_Cleaned!$A$2:$E$4887,3,FALSE)</f>
        <v>1</v>
      </c>
      <c r="E336" s="6">
        <f>VLOOKUP($A336,NIR_Algorithm_Cleaned!$A$2:$E$4887,4,FALSE)</f>
        <v>1</v>
      </c>
      <c r="F336" s="6">
        <f>VLOOKUP($A336,NIR_Algorithm_Cleaned!$A$2:$E$4887,5,FALSE)</f>
        <v>1</v>
      </c>
      <c r="G336" s="6" t="s">
        <v>4994</v>
      </c>
      <c r="H336" s="6">
        <v>1</v>
      </c>
      <c r="I336" s="6">
        <v>11.56</v>
      </c>
      <c r="J336" s="6" t="s">
        <v>4994</v>
      </c>
      <c r="K336" s="6">
        <v>9.281437126E-2</v>
      </c>
      <c r="L336" s="6" t="s">
        <v>5341</v>
      </c>
      <c r="M336" s="6">
        <v>12.3</v>
      </c>
      <c r="N336" s="6">
        <v>0.42107085659871002</v>
      </c>
      <c r="O336" s="6">
        <f t="shared" si="5"/>
        <v>29.807085659871003</v>
      </c>
      <c r="P336">
        <f>VLOOKUP($A336,NIR_Algorithm_Cleaned!$A$2:$W$4887,19,FALSE)</f>
        <v>15.29</v>
      </c>
      <c r="Q336">
        <f>VLOOKUP($A336,NIR_Algorithm_Cleaned!$A$2:$W$4887,20,FALSE)</f>
        <v>4.92</v>
      </c>
      <c r="R336">
        <f>VLOOKUP($A336,NIR_Algorithm_Cleaned!$A$2:$W$4887,21,FALSE)</f>
        <v>1.89</v>
      </c>
      <c r="S336">
        <f>VLOOKUP($A336,NIR_Algorithm_Cleaned!$A$2:$W$4887,22,FALSE)</f>
        <v>1.63</v>
      </c>
      <c r="T336">
        <f>VLOOKUP($A336,NIR_Algorithm_Cleaned!$A$2:$W$4887,23,FALSE)</f>
        <v>71.25</v>
      </c>
    </row>
    <row r="337" spans="1:20" x14ac:dyDescent="0.2">
      <c r="A337" s="6" t="s">
        <v>492</v>
      </c>
      <c r="B337" s="6" t="s">
        <v>4796</v>
      </c>
      <c r="C337" s="6" t="s">
        <v>5281</v>
      </c>
      <c r="D337" s="6">
        <f>VLOOKUP($A337,NIR_Algorithm_Cleaned!$A$2:$E$4887,3,FALSE)</f>
        <v>1</v>
      </c>
      <c r="E337" s="6">
        <f>VLOOKUP($A337,NIR_Algorithm_Cleaned!$A$2:$E$4887,4,FALSE)</f>
        <v>2</v>
      </c>
      <c r="F337" s="6">
        <f>VLOOKUP($A337,NIR_Algorithm_Cleaned!$A$2:$E$4887,5,FALSE)</f>
        <v>1</v>
      </c>
      <c r="G337" s="6" t="s">
        <v>4994</v>
      </c>
      <c r="H337" s="6">
        <v>4</v>
      </c>
      <c r="I337" s="6">
        <v>11.84</v>
      </c>
      <c r="J337" s="6" t="s">
        <v>4994</v>
      </c>
      <c r="K337" s="6">
        <v>9.6000000000000002E-2</v>
      </c>
      <c r="L337" s="6" t="s">
        <v>5341</v>
      </c>
      <c r="M337" s="6">
        <v>11.9</v>
      </c>
      <c r="N337" s="6">
        <v>0.43377483443708598</v>
      </c>
      <c r="O337" s="6">
        <f t="shared" si="5"/>
        <v>31.4774834437086</v>
      </c>
      <c r="P337">
        <f>VLOOKUP($A337,NIR_Algorithm_Cleaned!$A$2:$W$4887,19,FALSE)</f>
        <v>15.93</v>
      </c>
      <c r="Q337">
        <f>VLOOKUP($A337,NIR_Algorithm_Cleaned!$A$2:$W$4887,20,FALSE)</f>
        <v>4.5999999999999996</v>
      </c>
      <c r="R337">
        <f>VLOOKUP($A337,NIR_Algorithm_Cleaned!$A$2:$W$4887,21,FALSE)</f>
        <v>2.0699999999999998</v>
      </c>
      <c r="S337">
        <f>VLOOKUP($A337,NIR_Algorithm_Cleaned!$A$2:$W$4887,22,FALSE)</f>
        <v>1.73</v>
      </c>
      <c r="T337">
        <f>VLOOKUP($A337,NIR_Algorithm_Cleaned!$A$2:$W$4887,23,FALSE)</f>
        <v>70.5</v>
      </c>
    </row>
    <row r="338" spans="1:20" x14ac:dyDescent="0.2">
      <c r="A338" s="6" t="s">
        <v>492</v>
      </c>
      <c r="B338" s="6" t="s">
        <v>4796</v>
      </c>
      <c r="C338" s="6" t="s">
        <v>5281</v>
      </c>
      <c r="D338" s="6">
        <f>VLOOKUP($A338,NIR_Algorithm_Cleaned!$A$2:$E$4887,3,FALSE)</f>
        <v>1</v>
      </c>
      <c r="E338" s="6">
        <f>VLOOKUP($A338,NIR_Algorithm_Cleaned!$A$2:$E$4887,4,FALSE)</f>
        <v>2</v>
      </c>
      <c r="F338" s="6">
        <f>VLOOKUP($A338,NIR_Algorithm_Cleaned!$A$2:$E$4887,5,FALSE)</f>
        <v>1</v>
      </c>
      <c r="G338" s="6" t="s">
        <v>4994</v>
      </c>
      <c r="H338" s="6">
        <v>3</v>
      </c>
      <c r="I338" s="6">
        <v>12.27</v>
      </c>
      <c r="J338" s="6" t="s">
        <v>5342</v>
      </c>
      <c r="K338" s="6">
        <v>0.10179640719999999</v>
      </c>
      <c r="L338" s="6" t="s">
        <v>5341</v>
      </c>
      <c r="M338" s="6">
        <v>12.5</v>
      </c>
      <c r="N338" s="6">
        <v>0.437105263157895</v>
      </c>
      <c r="O338" s="6">
        <f t="shared" si="5"/>
        <v>31.210526315789501</v>
      </c>
      <c r="P338">
        <f>VLOOKUP($A338,NIR_Algorithm_Cleaned!$A$2:$W$4887,19,FALSE)</f>
        <v>15.93</v>
      </c>
      <c r="Q338">
        <f>VLOOKUP($A338,NIR_Algorithm_Cleaned!$A$2:$W$4887,20,FALSE)</f>
        <v>4.5999999999999996</v>
      </c>
      <c r="R338">
        <f>VLOOKUP($A338,NIR_Algorithm_Cleaned!$A$2:$W$4887,21,FALSE)</f>
        <v>2.0699999999999998</v>
      </c>
      <c r="S338">
        <f>VLOOKUP($A338,NIR_Algorithm_Cleaned!$A$2:$W$4887,22,FALSE)</f>
        <v>1.73</v>
      </c>
      <c r="T338">
        <f>VLOOKUP($A338,NIR_Algorithm_Cleaned!$A$2:$W$4887,23,FALSE)</f>
        <v>70.5</v>
      </c>
    </row>
    <row r="339" spans="1:20" s="8" customFormat="1" x14ac:dyDescent="0.2">
      <c r="A339" s="6" t="s">
        <v>1651</v>
      </c>
      <c r="B339" s="6" t="s">
        <v>4796</v>
      </c>
      <c r="C339" s="6" t="s">
        <v>5281</v>
      </c>
      <c r="D339" s="6">
        <f>VLOOKUP($A339,NIR_Algorithm_Cleaned!$A$2:$E$4887,3,FALSE)</f>
        <v>1</v>
      </c>
      <c r="E339" s="6">
        <f>VLOOKUP($A339,NIR_Algorithm_Cleaned!$A$2:$E$4887,4,FALSE)</f>
        <v>1</v>
      </c>
      <c r="F339" s="6">
        <f>VLOOKUP($A339,NIR_Algorithm_Cleaned!$A$2:$E$4887,5,FALSE)</f>
        <v>2</v>
      </c>
      <c r="G339" s="6" t="s">
        <v>4994</v>
      </c>
      <c r="H339" s="6">
        <v>2</v>
      </c>
      <c r="I339" s="6">
        <v>12.24</v>
      </c>
      <c r="J339" s="6" t="s">
        <v>5342</v>
      </c>
      <c r="K339" s="6">
        <v>9.7097097100000002E-2</v>
      </c>
      <c r="L339" s="6" t="s">
        <v>5343</v>
      </c>
      <c r="M339" s="6">
        <v>7.6</v>
      </c>
      <c r="N339" s="6">
        <v>0.45065789473684198</v>
      </c>
      <c r="O339" s="6">
        <f t="shared" si="5"/>
        <v>37.465789473684197</v>
      </c>
      <c r="P339">
        <f>VLOOKUP($A339,NIR_Algorithm_Cleaned!$A$2:$W$4887,19,FALSE)</f>
        <v>12.18</v>
      </c>
      <c r="Q339">
        <f>VLOOKUP($A339,NIR_Algorithm_Cleaned!$A$2:$W$4887,20,FALSE)</f>
        <v>4.4800000000000004</v>
      </c>
      <c r="R339">
        <f>VLOOKUP($A339,NIR_Algorithm_Cleaned!$A$2:$W$4887,21,FALSE)</f>
        <v>1.54</v>
      </c>
      <c r="S339">
        <f>VLOOKUP($A339,NIR_Algorithm_Cleaned!$A$2:$W$4887,22,FALSE)</f>
        <v>1.52</v>
      </c>
      <c r="T339">
        <f>VLOOKUP($A339,NIR_Algorithm_Cleaned!$A$2:$W$4887,23,FALSE)</f>
        <v>69.12</v>
      </c>
    </row>
    <row r="340" spans="1:20" x14ac:dyDescent="0.2">
      <c r="A340" s="6" t="s">
        <v>1651</v>
      </c>
      <c r="B340" s="6" t="s">
        <v>4796</v>
      </c>
      <c r="C340" s="6" t="s">
        <v>5281</v>
      </c>
      <c r="D340" s="6">
        <f>VLOOKUP($A340,NIR_Algorithm_Cleaned!$A$2:$E$4887,3,FALSE)</f>
        <v>1</v>
      </c>
      <c r="E340" s="6">
        <f>VLOOKUP($A340,NIR_Algorithm_Cleaned!$A$2:$E$4887,4,FALSE)</f>
        <v>1</v>
      </c>
      <c r="F340" s="6">
        <f>VLOOKUP($A340,NIR_Algorithm_Cleaned!$A$2:$E$4887,5,FALSE)</f>
        <v>2</v>
      </c>
      <c r="G340" s="6" t="s">
        <v>5342</v>
      </c>
      <c r="H340" s="6">
        <v>1</v>
      </c>
      <c r="I340" s="6">
        <v>12.3</v>
      </c>
      <c r="J340" s="6" t="s">
        <v>5342</v>
      </c>
      <c r="K340" s="6">
        <v>9.0909090910000004E-2</v>
      </c>
      <c r="L340" s="6" t="s">
        <v>5343</v>
      </c>
      <c r="M340" s="6">
        <v>13.2</v>
      </c>
      <c r="N340" s="6">
        <v>0.44147651006711403</v>
      </c>
      <c r="O340" s="6">
        <f t="shared" si="5"/>
        <v>30.9476510067114</v>
      </c>
      <c r="P340">
        <f>VLOOKUP($A340,NIR_Algorithm_Cleaned!$A$2:$W$4887,19,FALSE)</f>
        <v>12.18</v>
      </c>
      <c r="Q340">
        <f>VLOOKUP($A340,NIR_Algorithm_Cleaned!$A$2:$W$4887,20,FALSE)</f>
        <v>4.4800000000000004</v>
      </c>
      <c r="R340">
        <f>VLOOKUP($A340,NIR_Algorithm_Cleaned!$A$2:$W$4887,21,FALSE)</f>
        <v>1.54</v>
      </c>
      <c r="S340">
        <f>VLOOKUP($A340,NIR_Algorithm_Cleaned!$A$2:$W$4887,22,FALSE)</f>
        <v>1.52</v>
      </c>
      <c r="T340">
        <f>VLOOKUP($A340,NIR_Algorithm_Cleaned!$A$2:$W$4887,23,FALSE)</f>
        <v>69.12</v>
      </c>
    </row>
    <row r="341" spans="1:20" x14ac:dyDescent="0.2">
      <c r="A341" s="6" t="s">
        <v>1418</v>
      </c>
      <c r="B341" s="6" t="s">
        <v>4796</v>
      </c>
      <c r="C341" s="6" t="s">
        <v>5281</v>
      </c>
      <c r="D341" s="6">
        <f>VLOOKUP($A341,NIR_Algorithm_Cleaned!$A$2:$E$4887,3,FALSE)</f>
        <v>1</v>
      </c>
      <c r="E341" s="6">
        <f>VLOOKUP($A341,NIR_Algorithm_Cleaned!$A$2:$E$4887,4,FALSE)</f>
        <v>2</v>
      </c>
      <c r="F341" s="6">
        <f>VLOOKUP($A341,NIR_Algorithm_Cleaned!$A$2:$E$4887,5,FALSE)</f>
        <v>2</v>
      </c>
      <c r="G341" s="6" t="s">
        <v>4994</v>
      </c>
      <c r="H341" s="6">
        <v>3</v>
      </c>
      <c r="I341" s="6">
        <v>12.32</v>
      </c>
      <c r="J341" s="6" t="s">
        <v>4994</v>
      </c>
      <c r="K341" s="6">
        <v>9.8000000000000004E-2</v>
      </c>
      <c r="L341" s="6" t="s">
        <v>5343</v>
      </c>
      <c r="M341" s="6">
        <v>10.6</v>
      </c>
      <c r="N341" s="6">
        <v>0.44333333333333302</v>
      </c>
      <c r="O341" s="6">
        <f t="shared" si="5"/>
        <v>33.733333333333299</v>
      </c>
      <c r="P341">
        <f>VLOOKUP($A341,NIR_Algorithm_Cleaned!$A$2:$W$4887,19,FALSE)</f>
        <v>13.84</v>
      </c>
      <c r="Q341">
        <f>VLOOKUP($A341,NIR_Algorithm_Cleaned!$A$2:$W$4887,20,FALSE)</f>
        <v>4.58</v>
      </c>
      <c r="R341">
        <f>VLOOKUP($A341,NIR_Algorithm_Cleaned!$A$2:$W$4887,21,FALSE)</f>
        <v>1.75</v>
      </c>
      <c r="S341">
        <f>VLOOKUP($A341,NIR_Algorithm_Cleaned!$A$2:$W$4887,22,FALSE)</f>
        <v>1.62</v>
      </c>
      <c r="T341">
        <f>VLOOKUP($A341,NIR_Algorithm_Cleaned!$A$2:$W$4887,23,FALSE)</f>
        <v>70.84</v>
      </c>
    </row>
    <row r="342" spans="1:20" x14ac:dyDescent="0.2">
      <c r="A342" s="6" t="s">
        <v>1418</v>
      </c>
      <c r="B342" s="6" t="s">
        <v>4796</v>
      </c>
      <c r="C342" s="6" t="s">
        <v>5281</v>
      </c>
      <c r="D342" s="6">
        <f>VLOOKUP($A342,NIR_Algorithm_Cleaned!$A$2:$E$4887,3,FALSE)</f>
        <v>1</v>
      </c>
      <c r="E342" s="6">
        <f>VLOOKUP($A342,NIR_Algorithm_Cleaned!$A$2:$E$4887,4,FALSE)</f>
        <v>2</v>
      </c>
      <c r="F342" s="6">
        <f>VLOOKUP($A342,NIR_Algorithm_Cleaned!$A$2:$E$4887,5,FALSE)</f>
        <v>2</v>
      </c>
      <c r="G342" s="6" t="s">
        <v>4994</v>
      </c>
      <c r="H342" s="6">
        <v>3</v>
      </c>
      <c r="I342" s="6">
        <v>12.18</v>
      </c>
      <c r="J342" s="6" t="s">
        <v>5342</v>
      </c>
      <c r="K342" s="6">
        <v>0.10199999999999999</v>
      </c>
      <c r="L342" s="6" t="s">
        <v>5343</v>
      </c>
      <c r="M342" s="6">
        <v>10.3</v>
      </c>
      <c r="N342" s="6">
        <v>0.42476510067114098</v>
      </c>
      <c r="O342" s="6">
        <f t="shared" si="5"/>
        <v>32.176510067114094</v>
      </c>
      <c r="P342">
        <f>VLOOKUP($A342,NIR_Algorithm_Cleaned!$A$2:$W$4887,19,FALSE)</f>
        <v>13.84</v>
      </c>
      <c r="Q342">
        <f>VLOOKUP($A342,NIR_Algorithm_Cleaned!$A$2:$W$4887,20,FALSE)</f>
        <v>4.58</v>
      </c>
      <c r="R342">
        <f>VLOOKUP($A342,NIR_Algorithm_Cleaned!$A$2:$W$4887,21,FALSE)</f>
        <v>1.75</v>
      </c>
      <c r="S342">
        <f>VLOOKUP($A342,NIR_Algorithm_Cleaned!$A$2:$W$4887,22,FALSE)</f>
        <v>1.62</v>
      </c>
      <c r="T342">
        <f>VLOOKUP($A342,NIR_Algorithm_Cleaned!$A$2:$W$4887,23,FALSE)</f>
        <v>70.84</v>
      </c>
    </row>
    <row r="343" spans="1:20" x14ac:dyDescent="0.2">
      <c r="A343" s="6" t="s">
        <v>536</v>
      </c>
      <c r="B343" s="6" t="s">
        <v>5090</v>
      </c>
      <c r="C343" s="6" t="s">
        <v>5282</v>
      </c>
      <c r="D343" s="6">
        <f>VLOOKUP($A343,NIR_Algorithm_Cleaned!$A$2:$E$4887,3,FALSE)</f>
        <v>2</v>
      </c>
      <c r="E343" s="6">
        <f>VLOOKUP($A343,NIR_Algorithm_Cleaned!$A$2:$E$4887,4,FALSE)</f>
        <v>1</v>
      </c>
      <c r="F343" s="6">
        <f>VLOOKUP($A343,NIR_Algorithm_Cleaned!$A$2:$E$4887,5,FALSE)</f>
        <v>1</v>
      </c>
      <c r="G343" s="6" t="s">
        <v>4994</v>
      </c>
      <c r="H343" s="6">
        <v>2</v>
      </c>
      <c r="I343" s="6">
        <v>11.95</v>
      </c>
      <c r="J343" s="6" t="s">
        <v>4994</v>
      </c>
      <c r="K343" s="6">
        <v>8.8911088910000005E-2</v>
      </c>
      <c r="L343" s="6" t="s">
        <v>5341</v>
      </c>
      <c r="M343" s="6">
        <v>11.5</v>
      </c>
      <c r="N343" s="6">
        <v>0.44701986754966899</v>
      </c>
      <c r="O343" s="6">
        <f t="shared" si="5"/>
        <v>33.201986754966896</v>
      </c>
      <c r="P343">
        <f>VLOOKUP($A343,NIR_Algorithm_Cleaned!$A$2:$W$4887,19,FALSE)</f>
        <v>14.53</v>
      </c>
      <c r="Q343">
        <f>VLOOKUP($A343,NIR_Algorithm_Cleaned!$A$2:$W$4887,20,FALSE)</f>
        <v>3.86</v>
      </c>
      <c r="R343">
        <f>VLOOKUP($A343,NIR_Algorithm_Cleaned!$A$2:$W$4887,21,FALSE)</f>
        <v>1.99</v>
      </c>
      <c r="S343">
        <f>VLOOKUP($A343,NIR_Algorithm_Cleaned!$A$2:$W$4887,22,FALSE)</f>
        <v>1.61</v>
      </c>
      <c r="T343">
        <f>VLOOKUP($A343,NIR_Algorithm_Cleaned!$A$2:$W$4887,23,FALSE)</f>
        <v>70.819999999999993</v>
      </c>
    </row>
    <row r="344" spans="1:20" x14ac:dyDescent="0.2">
      <c r="A344" s="6" t="s">
        <v>536</v>
      </c>
      <c r="B344" s="6" t="s">
        <v>5090</v>
      </c>
      <c r="C344" s="6" t="s">
        <v>5282</v>
      </c>
      <c r="D344" s="6">
        <f>VLOOKUP($A344,NIR_Algorithm_Cleaned!$A$2:$E$4887,3,FALSE)</f>
        <v>2</v>
      </c>
      <c r="E344" s="6">
        <f>VLOOKUP($A344,NIR_Algorithm_Cleaned!$A$2:$E$4887,4,FALSE)</f>
        <v>1</v>
      </c>
      <c r="F344" s="6">
        <f>VLOOKUP($A344,NIR_Algorithm_Cleaned!$A$2:$E$4887,5,FALSE)</f>
        <v>1</v>
      </c>
      <c r="G344" s="6" t="s">
        <v>5342</v>
      </c>
      <c r="H344" s="6">
        <v>2</v>
      </c>
      <c r="I344" s="6">
        <v>12.25</v>
      </c>
      <c r="J344" s="6" t="s">
        <v>5342</v>
      </c>
      <c r="K344" s="6">
        <v>8.5999999999999993E-2</v>
      </c>
      <c r="L344" s="6" t="s">
        <v>5341</v>
      </c>
      <c r="M344" s="6">
        <v>12.5</v>
      </c>
      <c r="N344" s="6">
        <v>0.45514348785872</v>
      </c>
      <c r="O344" s="6">
        <f t="shared" si="5"/>
        <v>33.014348785872002</v>
      </c>
      <c r="P344">
        <f>VLOOKUP($A344,NIR_Algorithm_Cleaned!$A$2:$W$4887,19,FALSE)</f>
        <v>14.53</v>
      </c>
      <c r="Q344">
        <f>VLOOKUP($A344,NIR_Algorithm_Cleaned!$A$2:$W$4887,20,FALSE)</f>
        <v>3.86</v>
      </c>
      <c r="R344">
        <f>VLOOKUP($A344,NIR_Algorithm_Cleaned!$A$2:$W$4887,21,FALSE)</f>
        <v>1.99</v>
      </c>
      <c r="S344">
        <f>VLOOKUP($A344,NIR_Algorithm_Cleaned!$A$2:$W$4887,22,FALSE)</f>
        <v>1.61</v>
      </c>
      <c r="T344">
        <f>VLOOKUP($A344,NIR_Algorithm_Cleaned!$A$2:$W$4887,23,FALSE)</f>
        <v>70.819999999999993</v>
      </c>
    </row>
    <row r="345" spans="1:20" s="10" customFormat="1" x14ac:dyDescent="0.2">
      <c r="A345" s="9" t="s">
        <v>210</v>
      </c>
      <c r="B345" s="9" t="s">
        <v>5090</v>
      </c>
      <c r="C345" s="9" t="s">
        <v>5282</v>
      </c>
      <c r="D345" s="9">
        <f>VLOOKUP($A345,NIR_Algorithm_Cleaned!$A$2:$E$4887,3,FALSE)</f>
        <v>2</v>
      </c>
      <c r="E345" s="9">
        <f>VLOOKUP($A345,NIR_Algorithm_Cleaned!$A$2:$E$4887,4,FALSE)</f>
        <v>2</v>
      </c>
      <c r="F345" s="9">
        <f>VLOOKUP($A345,NIR_Algorithm_Cleaned!$A$2:$E$4887,5,FALSE)</f>
        <v>1</v>
      </c>
      <c r="G345" s="9" t="s">
        <v>5342</v>
      </c>
      <c r="H345" s="9">
        <v>1</v>
      </c>
      <c r="I345" s="9">
        <v>12.27</v>
      </c>
      <c r="J345" s="9" t="s">
        <v>5342</v>
      </c>
      <c r="K345" s="9">
        <v>8.3832335329999993E-2</v>
      </c>
      <c r="L345" s="9" t="s">
        <v>5341</v>
      </c>
      <c r="M345" s="9">
        <v>11.9</v>
      </c>
      <c r="N345" s="9">
        <v>0.46557877536979703</v>
      </c>
      <c r="O345" s="9">
        <f t="shared" si="5"/>
        <v>34.657877536979704</v>
      </c>
      <c r="P345" s="10">
        <f>VLOOKUP($A345,NIR_Algorithm_Cleaned!$A$2:$W$4887,19,FALSE)</f>
        <v>13.16</v>
      </c>
      <c r="Q345" s="10">
        <f>VLOOKUP($A345,NIR_Algorithm_Cleaned!$A$2:$W$4887,20,FALSE)</f>
        <v>3.72</v>
      </c>
      <c r="R345" s="10">
        <f>VLOOKUP($A345,NIR_Algorithm_Cleaned!$A$2:$W$4887,21,FALSE)</f>
        <v>1.96</v>
      </c>
      <c r="S345" s="10">
        <f>VLOOKUP($A345,NIR_Algorithm_Cleaned!$A$2:$W$4887,22,FALSE)</f>
        <v>1.51</v>
      </c>
      <c r="T345" s="10">
        <f>VLOOKUP($A345,NIR_Algorithm_Cleaned!$A$2:$W$4887,23,FALSE)</f>
        <v>70.680000000000007</v>
      </c>
    </row>
    <row r="346" spans="1:20" x14ac:dyDescent="0.2">
      <c r="A346" s="6" t="s">
        <v>1805</v>
      </c>
      <c r="B346" s="6" t="s">
        <v>5090</v>
      </c>
      <c r="C346" s="6" t="s">
        <v>5282</v>
      </c>
      <c r="D346" s="6">
        <f>VLOOKUP($A346,NIR_Algorithm_Cleaned!$A$2:$E$4887,3,FALSE)</f>
        <v>2</v>
      </c>
      <c r="E346" s="6">
        <f>VLOOKUP($A346,NIR_Algorithm_Cleaned!$A$2:$E$4887,4,FALSE)</f>
        <v>1</v>
      </c>
      <c r="F346" s="6">
        <f>VLOOKUP($A346,NIR_Algorithm_Cleaned!$A$2:$E$4887,5,FALSE)</f>
        <v>2</v>
      </c>
      <c r="G346" s="6" t="s">
        <v>4994</v>
      </c>
      <c r="H346" s="6">
        <v>4</v>
      </c>
      <c r="I346" s="6">
        <v>12.15</v>
      </c>
      <c r="J346" s="6" t="s">
        <v>4994</v>
      </c>
      <c r="K346" s="6">
        <v>8.2917082919999996E-2</v>
      </c>
      <c r="L346" s="6" t="s">
        <v>5343</v>
      </c>
      <c r="M346" s="6">
        <v>7.5</v>
      </c>
      <c r="N346" s="6">
        <v>0.48529285284252199</v>
      </c>
      <c r="O346" s="6">
        <f t="shared" si="5"/>
        <v>41.029285284252197</v>
      </c>
      <c r="P346">
        <f>VLOOKUP($A346,NIR_Algorithm_Cleaned!$A$2:$W$4887,19,FALSE)</f>
        <v>12.12</v>
      </c>
      <c r="Q346">
        <f>VLOOKUP($A346,NIR_Algorithm_Cleaned!$A$2:$W$4887,20,FALSE)</f>
        <v>3.81</v>
      </c>
      <c r="R346">
        <f>VLOOKUP($A346,NIR_Algorithm_Cleaned!$A$2:$W$4887,21,FALSE)</f>
        <v>1.56</v>
      </c>
      <c r="S346">
        <f>VLOOKUP($A346,NIR_Algorithm_Cleaned!$A$2:$W$4887,22,FALSE)</f>
        <v>1.49</v>
      </c>
      <c r="T346">
        <f>VLOOKUP($A346,NIR_Algorithm_Cleaned!$A$2:$W$4887,23,FALSE)</f>
        <v>69.39</v>
      </c>
    </row>
    <row r="347" spans="1:20" x14ac:dyDescent="0.2">
      <c r="A347" s="6" t="s">
        <v>1805</v>
      </c>
      <c r="B347" s="6" t="s">
        <v>5090</v>
      </c>
      <c r="C347" s="6" t="s">
        <v>5282</v>
      </c>
      <c r="D347" s="6">
        <f>VLOOKUP($A347,NIR_Algorithm_Cleaned!$A$2:$E$4887,3,FALSE)</f>
        <v>2</v>
      </c>
      <c r="E347" s="6">
        <f>VLOOKUP($A347,NIR_Algorithm_Cleaned!$A$2:$E$4887,4,FALSE)</f>
        <v>1</v>
      </c>
      <c r="F347" s="6">
        <f>VLOOKUP($A347,NIR_Algorithm_Cleaned!$A$2:$E$4887,5,FALSE)</f>
        <v>2</v>
      </c>
      <c r="G347" s="6" t="s">
        <v>5342</v>
      </c>
      <c r="H347" s="6">
        <v>3</v>
      </c>
      <c r="I347" s="6">
        <v>12.32</v>
      </c>
      <c r="J347" s="6" t="s">
        <v>4994</v>
      </c>
      <c r="K347" s="6">
        <v>8.1000000000000003E-2</v>
      </c>
      <c r="L347" s="6" t="s">
        <v>5343</v>
      </c>
      <c r="M347" s="6">
        <v>9.4</v>
      </c>
      <c r="N347" s="6">
        <v>0.480132450331126</v>
      </c>
      <c r="O347" s="6">
        <f t="shared" si="5"/>
        <v>38.613245033112605</v>
      </c>
      <c r="P347">
        <f>VLOOKUP($A347,NIR_Algorithm_Cleaned!$A$2:$W$4887,19,FALSE)</f>
        <v>12.12</v>
      </c>
      <c r="Q347">
        <f>VLOOKUP($A347,NIR_Algorithm_Cleaned!$A$2:$W$4887,20,FALSE)</f>
        <v>3.81</v>
      </c>
      <c r="R347">
        <f>VLOOKUP($A347,NIR_Algorithm_Cleaned!$A$2:$W$4887,21,FALSE)</f>
        <v>1.56</v>
      </c>
      <c r="S347">
        <f>VLOOKUP($A347,NIR_Algorithm_Cleaned!$A$2:$W$4887,22,FALSE)</f>
        <v>1.49</v>
      </c>
      <c r="T347">
        <f>VLOOKUP($A347,NIR_Algorithm_Cleaned!$A$2:$W$4887,23,FALSE)</f>
        <v>69.39</v>
      </c>
    </row>
    <row r="348" spans="1:20" x14ac:dyDescent="0.2">
      <c r="A348" s="6" t="s">
        <v>1111</v>
      </c>
      <c r="B348" s="6" t="s">
        <v>5090</v>
      </c>
      <c r="C348" s="6" t="s">
        <v>5282</v>
      </c>
      <c r="D348" s="6">
        <f>VLOOKUP($A348,NIR_Algorithm_Cleaned!$A$2:$E$4887,3,FALSE)</f>
        <v>2</v>
      </c>
      <c r="E348" s="6">
        <f>VLOOKUP($A348,NIR_Algorithm_Cleaned!$A$2:$E$4887,4,FALSE)</f>
        <v>2</v>
      </c>
      <c r="F348" s="6">
        <f>VLOOKUP($A348,NIR_Algorithm_Cleaned!$A$2:$E$4887,5,FALSE)</f>
        <v>2</v>
      </c>
      <c r="G348" s="6" t="s">
        <v>4994</v>
      </c>
      <c r="H348" s="6">
        <v>2</v>
      </c>
      <c r="I348" s="6">
        <v>12.29</v>
      </c>
      <c r="J348" s="6" t="s">
        <v>4994</v>
      </c>
      <c r="K348" s="6">
        <v>8.7999999999999995E-2</v>
      </c>
      <c r="L348" s="6" t="s">
        <v>5343</v>
      </c>
      <c r="M348" s="6">
        <v>8.6</v>
      </c>
      <c r="N348" s="6">
        <v>0.49668874172185401</v>
      </c>
      <c r="O348" s="6">
        <f t="shared" si="5"/>
        <v>41.068874172185403</v>
      </c>
      <c r="P348">
        <f>VLOOKUP($A348,NIR_Algorithm_Cleaned!$A$2:$W$4887,19,FALSE)</f>
        <v>12.95</v>
      </c>
      <c r="Q348">
        <f>VLOOKUP($A348,NIR_Algorithm_Cleaned!$A$2:$W$4887,20,FALSE)</f>
        <v>3.72</v>
      </c>
      <c r="R348">
        <f>VLOOKUP($A348,NIR_Algorithm_Cleaned!$A$2:$W$4887,21,FALSE)</f>
        <v>1.62</v>
      </c>
      <c r="S348">
        <f>VLOOKUP($A348,NIR_Algorithm_Cleaned!$A$2:$W$4887,22,FALSE)</f>
        <v>1.52</v>
      </c>
      <c r="T348">
        <f>VLOOKUP($A348,NIR_Algorithm_Cleaned!$A$2:$W$4887,23,FALSE)</f>
        <v>70.400000000000006</v>
      </c>
    </row>
    <row r="349" spans="1:20" x14ac:dyDescent="0.2">
      <c r="A349" s="6" t="s">
        <v>1111</v>
      </c>
      <c r="B349" s="6" t="s">
        <v>5090</v>
      </c>
      <c r="C349" s="6" t="s">
        <v>5282</v>
      </c>
      <c r="D349" s="6">
        <f>VLOOKUP($A349,NIR_Algorithm_Cleaned!$A$2:$E$4887,3,FALSE)</f>
        <v>2</v>
      </c>
      <c r="E349" s="6">
        <f>VLOOKUP($A349,NIR_Algorithm_Cleaned!$A$2:$E$4887,4,FALSE)</f>
        <v>2</v>
      </c>
      <c r="F349" s="6">
        <f>VLOOKUP($A349,NIR_Algorithm_Cleaned!$A$2:$E$4887,5,FALSE)</f>
        <v>2</v>
      </c>
      <c r="G349" s="6" t="s">
        <v>4994</v>
      </c>
      <c r="H349" s="6">
        <v>1</v>
      </c>
      <c r="I349" s="6">
        <v>12.34</v>
      </c>
      <c r="J349" s="6" t="s">
        <v>4994</v>
      </c>
      <c r="K349" s="6">
        <v>8.7999999999999995E-2</v>
      </c>
      <c r="L349" s="6" t="s">
        <v>5343</v>
      </c>
      <c r="M349" s="6">
        <v>11.2</v>
      </c>
      <c r="N349" s="6">
        <v>0.50328903506822498</v>
      </c>
      <c r="O349" s="6">
        <f t="shared" si="5"/>
        <v>39.128903506822496</v>
      </c>
      <c r="P349">
        <f>VLOOKUP($A349,NIR_Algorithm_Cleaned!$A$2:$W$4887,19,FALSE)</f>
        <v>12.95</v>
      </c>
      <c r="Q349">
        <f>VLOOKUP($A349,NIR_Algorithm_Cleaned!$A$2:$W$4887,20,FALSE)</f>
        <v>3.72</v>
      </c>
      <c r="R349">
        <f>VLOOKUP($A349,NIR_Algorithm_Cleaned!$A$2:$W$4887,21,FALSE)</f>
        <v>1.62</v>
      </c>
      <c r="S349">
        <f>VLOOKUP($A349,NIR_Algorithm_Cleaned!$A$2:$W$4887,22,FALSE)</f>
        <v>1.52</v>
      </c>
      <c r="T349">
        <f>VLOOKUP($A349,NIR_Algorithm_Cleaned!$A$2:$W$4887,23,FALSE)</f>
        <v>70.400000000000006</v>
      </c>
    </row>
    <row r="350" spans="1:20" s="8" customFormat="1" x14ac:dyDescent="0.2">
      <c r="A350" s="6" t="s">
        <v>673</v>
      </c>
      <c r="B350" s="6" t="s">
        <v>4803</v>
      </c>
      <c r="C350" s="6" t="s">
        <v>5283</v>
      </c>
      <c r="D350" s="6">
        <f>VLOOKUP($A350,NIR_Algorithm_Cleaned!$A$2:$E$4887,3,FALSE)</f>
        <v>1</v>
      </c>
      <c r="E350" s="6">
        <f>VLOOKUP($A350,NIR_Algorithm_Cleaned!$A$2:$E$4887,4,FALSE)</f>
        <v>1</v>
      </c>
      <c r="F350" s="6">
        <f>VLOOKUP($A350,NIR_Algorithm_Cleaned!$A$2:$E$4887,5,FALSE)</f>
        <v>1</v>
      </c>
      <c r="G350" s="6" t="s">
        <v>4994</v>
      </c>
      <c r="H350" s="6">
        <v>4</v>
      </c>
      <c r="I350" s="6">
        <v>12.27</v>
      </c>
      <c r="J350" s="6" t="s">
        <v>5342</v>
      </c>
      <c r="K350" s="6">
        <v>8.7912087910000006E-2</v>
      </c>
      <c r="L350" s="6" t="s">
        <v>5341</v>
      </c>
      <c r="M350" s="6">
        <v>6.3</v>
      </c>
      <c r="N350" s="6">
        <v>0.41447368421052599</v>
      </c>
      <c r="O350" s="6">
        <f t="shared" si="5"/>
        <v>35.147368421052605</v>
      </c>
      <c r="P350">
        <f>VLOOKUP($A350,NIR_Algorithm_Cleaned!$A$2:$W$4887,19,FALSE)</f>
        <v>15.79</v>
      </c>
      <c r="Q350">
        <f>VLOOKUP($A350,NIR_Algorithm_Cleaned!$A$2:$W$4887,20,FALSE)</f>
        <v>5.88</v>
      </c>
      <c r="R350">
        <f>VLOOKUP($A350,NIR_Algorithm_Cleaned!$A$2:$W$4887,21,FALSE)</f>
        <v>1.83</v>
      </c>
      <c r="S350">
        <f>VLOOKUP($A350,NIR_Algorithm_Cleaned!$A$2:$W$4887,22,FALSE)</f>
        <v>1.64</v>
      </c>
      <c r="T350">
        <f>VLOOKUP($A350,NIR_Algorithm_Cleaned!$A$2:$W$4887,23,FALSE)</f>
        <v>70.180000000000007</v>
      </c>
    </row>
    <row r="351" spans="1:20" x14ac:dyDescent="0.2">
      <c r="A351" s="6" t="s">
        <v>673</v>
      </c>
      <c r="B351" s="6" t="s">
        <v>4803</v>
      </c>
      <c r="C351" s="6" t="s">
        <v>5283</v>
      </c>
      <c r="D351" s="6">
        <f>VLOOKUP($A351,NIR_Algorithm_Cleaned!$A$2:$E$4887,3,FALSE)</f>
        <v>1</v>
      </c>
      <c r="E351" s="6">
        <f>VLOOKUP($A351,NIR_Algorithm_Cleaned!$A$2:$E$4887,4,FALSE)</f>
        <v>1</v>
      </c>
      <c r="F351" s="6">
        <f>VLOOKUP($A351,NIR_Algorithm_Cleaned!$A$2:$E$4887,5,FALSE)</f>
        <v>1</v>
      </c>
      <c r="G351" s="6" t="s">
        <v>4994</v>
      </c>
      <c r="H351" s="6">
        <v>4</v>
      </c>
      <c r="I351" s="6">
        <v>21.26</v>
      </c>
      <c r="J351" s="6" t="s">
        <v>5342</v>
      </c>
      <c r="K351" s="6">
        <v>8.5914085909999993E-2</v>
      </c>
      <c r="L351" s="6" t="s">
        <v>5341</v>
      </c>
      <c r="M351" s="6">
        <v>11.6</v>
      </c>
      <c r="N351" s="6">
        <v>0.41529801324503302</v>
      </c>
      <c r="O351" s="6">
        <f t="shared" si="5"/>
        <v>29.929801324503302</v>
      </c>
      <c r="P351">
        <f>VLOOKUP($A351,NIR_Algorithm_Cleaned!$A$2:$W$4887,19,FALSE)</f>
        <v>15.79</v>
      </c>
      <c r="Q351">
        <f>VLOOKUP($A351,NIR_Algorithm_Cleaned!$A$2:$W$4887,20,FALSE)</f>
        <v>5.88</v>
      </c>
      <c r="R351">
        <f>VLOOKUP($A351,NIR_Algorithm_Cleaned!$A$2:$W$4887,21,FALSE)</f>
        <v>1.83</v>
      </c>
      <c r="S351">
        <f>VLOOKUP($A351,NIR_Algorithm_Cleaned!$A$2:$W$4887,22,FALSE)</f>
        <v>1.64</v>
      </c>
      <c r="T351">
        <f>VLOOKUP($A351,NIR_Algorithm_Cleaned!$A$2:$W$4887,23,FALSE)</f>
        <v>70.180000000000007</v>
      </c>
    </row>
    <row r="352" spans="1:20" x14ac:dyDescent="0.2">
      <c r="A352" s="6" t="s">
        <v>167</v>
      </c>
      <c r="B352" s="6" t="s">
        <v>4803</v>
      </c>
      <c r="C352" s="6" t="s">
        <v>5283</v>
      </c>
      <c r="D352" s="6">
        <f>VLOOKUP($A352,NIR_Algorithm_Cleaned!$A$2:$E$4887,3,FALSE)</f>
        <v>1</v>
      </c>
      <c r="E352" s="6">
        <f>VLOOKUP($A352,NIR_Algorithm_Cleaned!$A$2:$E$4887,4,FALSE)</f>
        <v>2</v>
      </c>
      <c r="F352" s="6">
        <f>VLOOKUP($A352,NIR_Algorithm_Cleaned!$A$2:$E$4887,5,FALSE)</f>
        <v>1</v>
      </c>
      <c r="G352" s="6" t="s">
        <v>4994</v>
      </c>
      <c r="H352" s="6">
        <v>3</v>
      </c>
      <c r="I352" s="6">
        <v>12.31</v>
      </c>
      <c r="J352" s="6" t="s">
        <v>5342</v>
      </c>
      <c r="K352" s="6">
        <v>8.6826347309999996E-2</v>
      </c>
      <c r="L352" s="6" t="s">
        <v>5341</v>
      </c>
      <c r="M352" s="6">
        <v>11.2</v>
      </c>
      <c r="N352" s="6">
        <v>0.42156862745098</v>
      </c>
      <c r="O352" s="6">
        <f t="shared" si="5"/>
        <v>30.956862745098004</v>
      </c>
      <c r="P352">
        <f>VLOOKUP($A352,NIR_Algorithm_Cleaned!$A$2:$W$4887,19,FALSE)</f>
        <v>16.03</v>
      </c>
      <c r="Q352">
        <f>VLOOKUP($A352,NIR_Algorithm_Cleaned!$A$2:$W$4887,20,FALSE)</f>
        <v>6.09</v>
      </c>
      <c r="R352">
        <f>VLOOKUP($A352,NIR_Algorithm_Cleaned!$A$2:$W$4887,21,FALSE)</f>
        <v>1.99</v>
      </c>
      <c r="S352">
        <f>VLOOKUP($A352,NIR_Algorithm_Cleaned!$A$2:$W$4887,22,FALSE)</f>
        <v>1.75</v>
      </c>
      <c r="T352">
        <f>VLOOKUP($A352,NIR_Algorithm_Cleaned!$A$2:$W$4887,23,FALSE)</f>
        <v>68.78</v>
      </c>
    </row>
    <row r="353" spans="1:20" x14ac:dyDescent="0.2">
      <c r="A353" s="6" t="s">
        <v>167</v>
      </c>
      <c r="B353" s="6" t="s">
        <v>4803</v>
      </c>
      <c r="C353" s="6" t="s">
        <v>5283</v>
      </c>
      <c r="D353" s="6">
        <f>VLOOKUP($A353,NIR_Algorithm_Cleaned!$A$2:$E$4887,3,FALSE)</f>
        <v>1</v>
      </c>
      <c r="E353" s="6">
        <f>VLOOKUP($A353,NIR_Algorithm_Cleaned!$A$2:$E$4887,4,FALSE)</f>
        <v>2</v>
      </c>
      <c r="F353" s="6">
        <f>VLOOKUP($A353,NIR_Algorithm_Cleaned!$A$2:$E$4887,5,FALSE)</f>
        <v>1</v>
      </c>
      <c r="G353" s="6" t="s">
        <v>5342</v>
      </c>
      <c r="H353" s="6">
        <v>4</v>
      </c>
      <c r="I353" s="6">
        <v>12.31</v>
      </c>
      <c r="J353" s="6" t="s">
        <v>5342</v>
      </c>
      <c r="K353" s="6">
        <v>8.2917082919999996E-2</v>
      </c>
      <c r="L353" s="6" t="s">
        <v>5341</v>
      </c>
      <c r="M353" s="6">
        <v>12.8</v>
      </c>
      <c r="N353" s="6">
        <v>0.41588235294117598</v>
      </c>
      <c r="O353" s="6">
        <f t="shared" si="5"/>
        <v>28.788235294117595</v>
      </c>
      <c r="P353">
        <f>VLOOKUP($A353,NIR_Algorithm_Cleaned!$A$2:$W$4887,19,FALSE)</f>
        <v>16.03</v>
      </c>
      <c r="Q353">
        <f>VLOOKUP($A353,NIR_Algorithm_Cleaned!$A$2:$W$4887,20,FALSE)</f>
        <v>6.09</v>
      </c>
      <c r="R353">
        <f>VLOOKUP($A353,NIR_Algorithm_Cleaned!$A$2:$W$4887,21,FALSE)</f>
        <v>1.99</v>
      </c>
      <c r="S353">
        <f>VLOOKUP($A353,NIR_Algorithm_Cleaned!$A$2:$W$4887,22,FALSE)</f>
        <v>1.75</v>
      </c>
      <c r="T353">
        <f>VLOOKUP($A353,NIR_Algorithm_Cleaned!$A$2:$W$4887,23,FALSE)</f>
        <v>68.78</v>
      </c>
    </row>
    <row r="354" spans="1:20" x14ac:dyDescent="0.2">
      <c r="A354" s="6" t="s">
        <v>108</v>
      </c>
      <c r="B354" s="6" t="s">
        <v>4765</v>
      </c>
      <c r="C354" s="6" t="s">
        <v>5284</v>
      </c>
      <c r="D354" s="6">
        <f>VLOOKUP($A354,NIR_Algorithm_Cleaned!$A$2:$E$4887,3,FALSE)</f>
        <v>1</v>
      </c>
      <c r="E354" s="6">
        <f>VLOOKUP($A354,NIR_Algorithm_Cleaned!$A$2:$E$4887,4,FALSE)</f>
        <v>1</v>
      </c>
      <c r="F354" s="6">
        <f>VLOOKUP($A354,NIR_Algorithm_Cleaned!$A$2:$E$4887,5,FALSE)</f>
        <v>1</v>
      </c>
      <c r="G354" s="6" t="s">
        <v>4994</v>
      </c>
      <c r="H354" s="6">
        <v>4</v>
      </c>
      <c r="I354" s="6">
        <v>11.75</v>
      </c>
      <c r="J354" s="6" t="s">
        <v>5342</v>
      </c>
      <c r="K354" s="6">
        <v>7.8921078919999998E-2</v>
      </c>
      <c r="L354" s="6" t="s">
        <v>5341</v>
      </c>
      <c r="M354" s="6">
        <v>10.4</v>
      </c>
      <c r="N354" s="6">
        <v>0.43708609271523202</v>
      </c>
      <c r="O354" s="6">
        <f t="shared" si="5"/>
        <v>33.308609271523203</v>
      </c>
      <c r="P354">
        <f>VLOOKUP($A354,NIR_Algorithm_Cleaned!$A$2:$W$4887,19,FALSE)</f>
        <v>14.13</v>
      </c>
      <c r="Q354">
        <f>VLOOKUP($A354,NIR_Algorithm_Cleaned!$A$2:$W$4887,20,FALSE)</f>
        <v>4.05</v>
      </c>
      <c r="R354">
        <f>VLOOKUP($A354,NIR_Algorithm_Cleaned!$A$2:$W$4887,21,FALSE)</f>
        <v>1.61</v>
      </c>
      <c r="S354">
        <f>VLOOKUP($A354,NIR_Algorithm_Cleaned!$A$2:$W$4887,22,FALSE)</f>
        <v>1.54</v>
      </c>
      <c r="T354">
        <f>VLOOKUP($A354,NIR_Algorithm_Cleaned!$A$2:$W$4887,23,FALSE)</f>
        <v>71.099999999999994</v>
      </c>
    </row>
    <row r="355" spans="1:20" x14ac:dyDescent="0.2">
      <c r="A355" s="6" t="s">
        <v>108</v>
      </c>
      <c r="B355" s="6" t="s">
        <v>4765</v>
      </c>
      <c r="C355" s="6" t="s">
        <v>5284</v>
      </c>
      <c r="D355" s="6">
        <f>VLOOKUP($A355,NIR_Algorithm_Cleaned!$A$2:$E$4887,3,FALSE)</f>
        <v>1</v>
      </c>
      <c r="E355" s="6">
        <f>VLOOKUP($A355,NIR_Algorithm_Cleaned!$A$2:$E$4887,4,FALSE)</f>
        <v>1</v>
      </c>
      <c r="F355" s="6">
        <f>VLOOKUP($A355,NIR_Algorithm_Cleaned!$A$2:$E$4887,5,FALSE)</f>
        <v>1</v>
      </c>
      <c r="G355" s="6" t="s">
        <v>4994</v>
      </c>
      <c r="H355" s="6">
        <v>3</v>
      </c>
      <c r="I355" s="6">
        <v>11.91</v>
      </c>
      <c r="J355" s="6" t="s">
        <v>5342</v>
      </c>
      <c r="K355" s="6">
        <v>7.9840319359999995E-2</v>
      </c>
      <c r="L355" s="6" t="s">
        <v>5341</v>
      </c>
      <c r="M355" s="6">
        <v>12.3</v>
      </c>
      <c r="N355" s="6">
        <v>0.44372807017543903</v>
      </c>
      <c r="O355" s="6">
        <f t="shared" si="5"/>
        <v>32.072807017543909</v>
      </c>
      <c r="P355">
        <f>VLOOKUP($A355,NIR_Algorithm_Cleaned!$A$2:$W$4887,19,FALSE)</f>
        <v>14.13</v>
      </c>
      <c r="Q355">
        <f>VLOOKUP($A355,NIR_Algorithm_Cleaned!$A$2:$W$4887,20,FALSE)</f>
        <v>4.05</v>
      </c>
      <c r="R355">
        <f>VLOOKUP($A355,NIR_Algorithm_Cleaned!$A$2:$W$4887,21,FALSE)</f>
        <v>1.61</v>
      </c>
      <c r="S355">
        <f>VLOOKUP($A355,NIR_Algorithm_Cleaned!$A$2:$W$4887,22,FALSE)</f>
        <v>1.54</v>
      </c>
      <c r="T355">
        <f>VLOOKUP($A355,NIR_Algorithm_Cleaned!$A$2:$W$4887,23,FALSE)</f>
        <v>71.099999999999994</v>
      </c>
    </row>
    <row r="356" spans="1:20" x14ac:dyDescent="0.2">
      <c r="A356" s="6" t="s">
        <v>880</v>
      </c>
      <c r="B356" s="6" t="s">
        <v>4765</v>
      </c>
      <c r="C356" s="6" t="s">
        <v>5284</v>
      </c>
      <c r="D356" s="6">
        <f>VLOOKUP($A356,NIR_Algorithm_Cleaned!$A$2:$E$4887,3,FALSE)</f>
        <v>1</v>
      </c>
      <c r="E356" s="6">
        <f>VLOOKUP($A356,NIR_Algorithm_Cleaned!$A$2:$E$4887,4,FALSE)</f>
        <v>2</v>
      </c>
      <c r="F356" s="6">
        <f>VLOOKUP($A356,NIR_Algorithm_Cleaned!$A$2:$E$4887,5,FALSE)</f>
        <v>1</v>
      </c>
      <c r="G356" s="6" t="s">
        <v>5342</v>
      </c>
      <c r="H356" s="6">
        <v>3</v>
      </c>
      <c r="I356" s="6">
        <v>12.35</v>
      </c>
      <c r="J356" s="6" t="s">
        <v>5342</v>
      </c>
      <c r="K356" s="6">
        <v>7.9920079919999998E-2</v>
      </c>
      <c r="L356" s="6" t="s">
        <v>5341</v>
      </c>
      <c r="M356" s="6">
        <v>12</v>
      </c>
      <c r="N356" s="6">
        <v>0.427149122807018</v>
      </c>
      <c r="O356" s="6">
        <f t="shared" si="5"/>
        <v>30.714912280701803</v>
      </c>
      <c r="P356">
        <f>VLOOKUP($A356,NIR_Algorithm_Cleaned!$A$2:$W$4887,19,FALSE)</f>
        <v>13.37</v>
      </c>
      <c r="Q356">
        <f>VLOOKUP($A356,NIR_Algorithm_Cleaned!$A$2:$W$4887,20,FALSE)</f>
        <v>4.2300000000000004</v>
      </c>
      <c r="R356">
        <f>VLOOKUP($A356,NIR_Algorithm_Cleaned!$A$2:$W$4887,21,FALSE)</f>
        <v>1.26</v>
      </c>
      <c r="S356">
        <f>VLOOKUP($A356,NIR_Algorithm_Cleaned!$A$2:$W$4887,22,FALSE)</f>
        <v>1.47</v>
      </c>
      <c r="T356">
        <f>VLOOKUP($A356,NIR_Algorithm_Cleaned!$A$2:$W$4887,23,FALSE)</f>
        <v>72.73</v>
      </c>
    </row>
    <row r="357" spans="1:20" x14ac:dyDescent="0.2">
      <c r="A357" s="6" t="s">
        <v>880</v>
      </c>
      <c r="B357" s="6" t="s">
        <v>4765</v>
      </c>
      <c r="C357" s="6" t="s">
        <v>5284</v>
      </c>
      <c r="D357" s="6">
        <f>VLOOKUP($A357,NIR_Algorithm_Cleaned!$A$2:$E$4887,3,FALSE)</f>
        <v>1</v>
      </c>
      <c r="E357" s="6">
        <f>VLOOKUP($A357,NIR_Algorithm_Cleaned!$A$2:$E$4887,4,FALSE)</f>
        <v>2</v>
      </c>
      <c r="F357" s="6">
        <f>VLOOKUP($A357,NIR_Algorithm_Cleaned!$A$2:$E$4887,5,FALSE)</f>
        <v>1</v>
      </c>
      <c r="G357" s="6" t="s">
        <v>4994</v>
      </c>
      <c r="H357" s="6">
        <v>2</v>
      </c>
      <c r="I357" s="6">
        <v>11.89</v>
      </c>
      <c r="J357" s="6" t="s">
        <v>5342</v>
      </c>
      <c r="K357" s="6">
        <v>8.2000000000000003E-2</v>
      </c>
      <c r="L357" s="6" t="s">
        <v>5341</v>
      </c>
      <c r="M357" s="6">
        <v>12.2</v>
      </c>
      <c r="N357" s="6">
        <v>0.42052980132450302</v>
      </c>
      <c r="O357" s="6">
        <f t="shared" si="5"/>
        <v>29.852980132450302</v>
      </c>
      <c r="P357">
        <f>VLOOKUP($A357,NIR_Algorithm_Cleaned!$A$2:$W$4887,19,FALSE)</f>
        <v>13.37</v>
      </c>
      <c r="Q357">
        <f>VLOOKUP($A357,NIR_Algorithm_Cleaned!$A$2:$W$4887,20,FALSE)</f>
        <v>4.2300000000000004</v>
      </c>
      <c r="R357">
        <f>VLOOKUP($A357,NIR_Algorithm_Cleaned!$A$2:$W$4887,21,FALSE)</f>
        <v>1.26</v>
      </c>
      <c r="S357">
        <f>VLOOKUP($A357,NIR_Algorithm_Cleaned!$A$2:$W$4887,22,FALSE)</f>
        <v>1.47</v>
      </c>
      <c r="T357">
        <f>VLOOKUP($A357,NIR_Algorithm_Cleaned!$A$2:$W$4887,23,FALSE)</f>
        <v>72.73</v>
      </c>
    </row>
    <row r="358" spans="1:20" x14ac:dyDescent="0.2">
      <c r="A358" s="6" t="s">
        <v>1382</v>
      </c>
      <c r="B358" s="6" t="s">
        <v>4765</v>
      </c>
      <c r="C358" s="6" t="s">
        <v>5284</v>
      </c>
      <c r="D358" s="6">
        <f>VLOOKUP($A358,NIR_Algorithm_Cleaned!$A$2:$E$4887,3,FALSE)</f>
        <v>1</v>
      </c>
      <c r="E358" s="6">
        <f>VLOOKUP($A358,NIR_Algorithm_Cleaned!$A$2:$E$4887,4,FALSE)</f>
        <v>1</v>
      </c>
      <c r="F358" s="6">
        <f>VLOOKUP($A358,NIR_Algorithm_Cleaned!$A$2:$E$4887,5,FALSE)</f>
        <v>2</v>
      </c>
      <c r="G358" s="6" t="s">
        <v>4994</v>
      </c>
      <c r="H358" s="6">
        <v>3</v>
      </c>
      <c r="I358" s="6">
        <v>11.88</v>
      </c>
      <c r="J358" s="6" t="s">
        <v>4994</v>
      </c>
      <c r="K358" s="6">
        <v>8.1918081919999997E-2</v>
      </c>
      <c r="L358" s="6" t="s">
        <v>5343</v>
      </c>
      <c r="M358" s="6">
        <v>9.1999999999999993</v>
      </c>
      <c r="N358" s="6">
        <v>0.40467561521252798</v>
      </c>
      <c r="O358" s="6">
        <f t="shared" si="5"/>
        <v>31.267561521252798</v>
      </c>
      <c r="P358">
        <f>VLOOKUP($A358,NIR_Algorithm_Cleaned!$A$2:$W$4887,19,FALSE)</f>
        <v>12.42</v>
      </c>
      <c r="Q358">
        <f>VLOOKUP($A358,NIR_Algorithm_Cleaned!$A$2:$W$4887,20,FALSE)</f>
        <v>4.57</v>
      </c>
      <c r="R358">
        <f>VLOOKUP($A358,NIR_Algorithm_Cleaned!$A$2:$W$4887,21,FALSE)</f>
        <v>1.39</v>
      </c>
      <c r="S358">
        <f>VLOOKUP($A358,NIR_Algorithm_Cleaned!$A$2:$W$4887,22,FALSE)</f>
        <v>1.44</v>
      </c>
      <c r="T358">
        <f>VLOOKUP($A358,NIR_Algorithm_Cleaned!$A$2:$W$4887,23,FALSE)</f>
        <v>71.72</v>
      </c>
    </row>
    <row r="359" spans="1:20" s="8" customFormat="1" x14ac:dyDescent="0.2">
      <c r="A359" s="6" t="s">
        <v>1382</v>
      </c>
      <c r="B359" s="6" t="s">
        <v>4765</v>
      </c>
      <c r="C359" s="6" t="s">
        <v>5284</v>
      </c>
      <c r="D359" s="6">
        <f>VLOOKUP($A359,NIR_Algorithm_Cleaned!$A$2:$E$4887,3,FALSE)</f>
        <v>1</v>
      </c>
      <c r="E359" s="6">
        <f>VLOOKUP($A359,NIR_Algorithm_Cleaned!$A$2:$E$4887,4,FALSE)</f>
        <v>1</v>
      </c>
      <c r="F359" s="6">
        <f>VLOOKUP($A359,NIR_Algorithm_Cleaned!$A$2:$E$4887,5,FALSE)</f>
        <v>2</v>
      </c>
      <c r="G359" s="6" t="s">
        <v>4994</v>
      </c>
      <c r="H359" s="6">
        <v>1</v>
      </c>
      <c r="I359" s="6">
        <v>12.36</v>
      </c>
      <c r="J359" s="6" t="s">
        <v>5342</v>
      </c>
      <c r="K359" s="6">
        <v>7.8E-2</v>
      </c>
      <c r="L359" s="6" t="s">
        <v>5343</v>
      </c>
      <c r="M359" s="6">
        <v>11.1</v>
      </c>
      <c r="N359" s="6">
        <v>0.40469798657718098</v>
      </c>
      <c r="O359" s="6">
        <f t="shared" si="5"/>
        <v>29.3697986577181</v>
      </c>
      <c r="P359">
        <f>VLOOKUP($A359,NIR_Algorithm_Cleaned!$A$2:$W$4887,19,FALSE)</f>
        <v>12.42</v>
      </c>
      <c r="Q359">
        <f>VLOOKUP($A359,NIR_Algorithm_Cleaned!$A$2:$W$4887,20,FALSE)</f>
        <v>4.57</v>
      </c>
      <c r="R359">
        <f>VLOOKUP($A359,NIR_Algorithm_Cleaned!$A$2:$W$4887,21,FALSE)</f>
        <v>1.39</v>
      </c>
      <c r="S359">
        <f>VLOOKUP($A359,NIR_Algorithm_Cleaned!$A$2:$W$4887,22,FALSE)</f>
        <v>1.44</v>
      </c>
      <c r="T359">
        <f>VLOOKUP($A359,NIR_Algorithm_Cleaned!$A$2:$W$4887,23,FALSE)</f>
        <v>71.72</v>
      </c>
    </row>
    <row r="360" spans="1:20" x14ac:dyDescent="0.2">
      <c r="A360" s="6" t="s">
        <v>1269</v>
      </c>
      <c r="B360" s="6" t="s">
        <v>4765</v>
      </c>
      <c r="C360" s="6" t="s">
        <v>5284</v>
      </c>
      <c r="D360" s="6">
        <f>VLOOKUP($A360,NIR_Algorithm_Cleaned!$A$2:$E$4887,3,FALSE)</f>
        <v>1</v>
      </c>
      <c r="E360" s="6">
        <f>VLOOKUP($A360,NIR_Algorithm_Cleaned!$A$2:$E$4887,4,FALSE)</f>
        <v>2</v>
      </c>
      <c r="F360" s="6">
        <f>VLOOKUP($A360,NIR_Algorithm_Cleaned!$A$2:$E$4887,5,FALSE)</f>
        <v>2</v>
      </c>
      <c r="G360" s="6" t="s">
        <v>4994</v>
      </c>
      <c r="H360" s="6">
        <v>4</v>
      </c>
      <c r="I360" s="6">
        <v>12.35</v>
      </c>
      <c r="J360" s="6" t="s">
        <v>5342</v>
      </c>
      <c r="K360" s="6">
        <v>7.3999999999999996E-2</v>
      </c>
      <c r="L360" s="6" t="s">
        <v>5343</v>
      </c>
      <c r="M360" s="6">
        <v>7.5</v>
      </c>
      <c r="N360" s="6">
        <v>0.43189845474613697</v>
      </c>
      <c r="O360" s="6">
        <f t="shared" si="5"/>
        <v>35.689845474613698</v>
      </c>
      <c r="P360">
        <f>VLOOKUP($A360,NIR_Algorithm_Cleaned!$A$2:$W$4887,19,FALSE)</f>
        <v>10.97</v>
      </c>
      <c r="Q360">
        <f>VLOOKUP($A360,NIR_Algorithm_Cleaned!$A$2:$W$4887,20,FALSE)</f>
        <v>4.57</v>
      </c>
      <c r="R360">
        <f>VLOOKUP($A360,NIR_Algorithm_Cleaned!$A$2:$W$4887,21,FALSE)</f>
        <v>1.48</v>
      </c>
      <c r="S360">
        <f>VLOOKUP($A360,NIR_Algorithm_Cleaned!$A$2:$W$4887,22,FALSE)</f>
        <v>1.41</v>
      </c>
      <c r="T360">
        <f>VLOOKUP($A360,NIR_Algorithm_Cleaned!$A$2:$W$4887,23,FALSE)</f>
        <v>70.8</v>
      </c>
    </row>
    <row r="361" spans="1:20" x14ac:dyDescent="0.2">
      <c r="A361" s="6" t="s">
        <v>1269</v>
      </c>
      <c r="B361" s="6" t="s">
        <v>4765</v>
      </c>
      <c r="C361" s="6" t="s">
        <v>5284</v>
      </c>
      <c r="D361" s="6">
        <f>VLOOKUP($A361,NIR_Algorithm_Cleaned!$A$2:$E$4887,3,FALSE)</f>
        <v>1</v>
      </c>
      <c r="E361" s="6">
        <f>VLOOKUP($A361,NIR_Algorithm_Cleaned!$A$2:$E$4887,4,FALSE)</f>
        <v>2</v>
      </c>
      <c r="F361" s="6">
        <f>VLOOKUP($A361,NIR_Algorithm_Cleaned!$A$2:$E$4887,5,FALSE)</f>
        <v>2</v>
      </c>
      <c r="G361" s="6" t="s">
        <v>5342</v>
      </c>
      <c r="H361" s="6">
        <v>4</v>
      </c>
      <c r="I361" s="6">
        <v>12.27</v>
      </c>
      <c r="J361" s="6" t="s">
        <v>5342</v>
      </c>
      <c r="K361" s="6">
        <v>7.692307692E-2</v>
      </c>
      <c r="L361" s="6" t="s">
        <v>5343</v>
      </c>
      <c r="M361" s="6">
        <v>7.9</v>
      </c>
      <c r="N361" s="6">
        <v>0.42523178807946999</v>
      </c>
      <c r="O361" s="6">
        <f t="shared" si="5"/>
        <v>34.623178807946999</v>
      </c>
      <c r="P361">
        <f>VLOOKUP($A361,NIR_Algorithm_Cleaned!$A$2:$W$4887,19,FALSE)</f>
        <v>10.97</v>
      </c>
      <c r="Q361">
        <f>VLOOKUP($A361,NIR_Algorithm_Cleaned!$A$2:$W$4887,20,FALSE)</f>
        <v>4.57</v>
      </c>
      <c r="R361">
        <f>VLOOKUP($A361,NIR_Algorithm_Cleaned!$A$2:$W$4887,21,FALSE)</f>
        <v>1.48</v>
      </c>
      <c r="S361">
        <f>VLOOKUP($A361,NIR_Algorithm_Cleaned!$A$2:$W$4887,22,FALSE)</f>
        <v>1.41</v>
      </c>
      <c r="T361">
        <f>VLOOKUP($A361,NIR_Algorithm_Cleaned!$A$2:$W$4887,23,FALSE)</f>
        <v>70.8</v>
      </c>
    </row>
    <row r="362" spans="1:20" x14ac:dyDescent="0.2">
      <c r="A362" s="6" t="s">
        <v>877</v>
      </c>
      <c r="B362" s="6" t="s">
        <v>4846</v>
      </c>
      <c r="C362" s="6" t="s">
        <v>5286</v>
      </c>
      <c r="D362" s="6">
        <f>VLOOKUP($A362,NIR_Algorithm_Cleaned!$A$2:$E$4887,3,FALSE)</f>
        <v>1</v>
      </c>
      <c r="E362" s="6">
        <f>VLOOKUP($A362,NIR_Algorithm_Cleaned!$A$2:$E$4887,4,FALSE)</f>
        <v>2</v>
      </c>
      <c r="F362" s="6">
        <f>VLOOKUP($A362,NIR_Algorithm_Cleaned!$A$2:$E$4887,5,FALSE)</f>
        <v>1</v>
      </c>
      <c r="G362" s="6" t="s">
        <v>4994</v>
      </c>
      <c r="H362" s="6">
        <v>2</v>
      </c>
      <c r="I362" s="6">
        <v>11.88</v>
      </c>
      <c r="J362" s="6" t="s">
        <v>5342</v>
      </c>
      <c r="K362" s="6">
        <v>8.9910089910000004E-2</v>
      </c>
      <c r="L362" s="6" t="s">
        <v>5341</v>
      </c>
      <c r="M362" s="6">
        <v>12.5</v>
      </c>
      <c r="N362" s="6">
        <v>0.42856512141280401</v>
      </c>
      <c r="O362" s="6">
        <f t="shared" si="5"/>
        <v>30.356512141280398</v>
      </c>
      <c r="P362">
        <f>VLOOKUP($A362,NIR_Algorithm_Cleaned!$A$2:$W$4887,19,FALSE)</f>
        <v>9.44</v>
      </c>
      <c r="Q362">
        <f>VLOOKUP($A362,NIR_Algorithm_Cleaned!$A$2:$W$4887,20,FALSE)</f>
        <v>4.5</v>
      </c>
      <c r="R362">
        <f>VLOOKUP($A362,NIR_Algorithm_Cleaned!$A$2:$W$4887,21,FALSE)</f>
        <v>1.46</v>
      </c>
      <c r="S362">
        <f>VLOOKUP($A362,NIR_Algorithm_Cleaned!$A$2:$W$4887,22,FALSE)</f>
        <v>1.37</v>
      </c>
      <c r="T362">
        <f>VLOOKUP($A362,NIR_Algorithm_Cleaned!$A$2:$W$4887,23,FALSE)</f>
        <v>72.23</v>
      </c>
    </row>
    <row r="363" spans="1:20" x14ac:dyDescent="0.2">
      <c r="A363" s="6" t="s">
        <v>877</v>
      </c>
      <c r="B363" s="6" t="s">
        <v>4846</v>
      </c>
      <c r="C363" s="6" t="s">
        <v>5286</v>
      </c>
      <c r="D363" s="6">
        <f>VLOOKUP($A363,NIR_Algorithm_Cleaned!$A$2:$E$4887,3,FALSE)</f>
        <v>1</v>
      </c>
      <c r="E363" s="6">
        <f>VLOOKUP($A363,NIR_Algorithm_Cleaned!$A$2:$E$4887,4,FALSE)</f>
        <v>2</v>
      </c>
      <c r="F363" s="6">
        <f>VLOOKUP($A363,NIR_Algorithm_Cleaned!$A$2:$E$4887,5,FALSE)</f>
        <v>1</v>
      </c>
      <c r="G363" s="6" t="s">
        <v>4994</v>
      </c>
      <c r="H363" s="6">
        <v>3</v>
      </c>
      <c r="I363" s="6">
        <v>11.88</v>
      </c>
      <c r="J363" s="6" t="s">
        <v>4994</v>
      </c>
      <c r="K363" s="6" t="e">
        <v>#VALUE!</v>
      </c>
      <c r="L363" s="6" t="s">
        <v>5341</v>
      </c>
      <c r="M363" s="6">
        <v>13.2</v>
      </c>
      <c r="N363" s="6">
        <v>0.43043859649122801</v>
      </c>
      <c r="O363" s="6">
        <f t="shared" si="5"/>
        <v>29.843859649122802</v>
      </c>
      <c r="P363">
        <f>VLOOKUP($A363,NIR_Algorithm_Cleaned!$A$2:$W$4887,19,FALSE)</f>
        <v>9.44</v>
      </c>
      <c r="Q363">
        <f>VLOOKUP($A363,NIR_Algorithm_Cleaned!$A$2:$W$4887,20,FALSE)</f>
        <v>4.5</v>
      </c>
      <c r="R363">
        <f>VLOOKUP($A363,NIR_Algorithm_Cleaned!$A$2:$W$4887,21,FALSE)</f>
        <v>1.46</v>
      </c>
      <c r="S363">
        <f>VLOOKUP($A363,NIR_Algorithm_Cleaned!$A$2:$W$4887,22,FALSE)</f>
        <v>1.37</v>
      </c>
      <c r="T363">
        <f>VLOOKUP($A363,NIR_Algorithm_Cleaned!$A$2:$W$4887,23,FALSE)</f>
        <v>72.23</v>
      </c>
    </row>
    <row r="364" spans="1:20" s="10" customFormat="1" x14ac:dyDescent="0.2">
      <c r="A364" s="9" t="s">
        <v>1368</v>
      </c>
      <c r="B364" s="9" t="s">
        <v>4846</v>
      </c>
      <c r="C364" s="9" t="s">
        <v>5286</v>
      </c>
      <c r="D364" s="9">
        <f>VLOOKUP($A364,NIR_Algorithm_Cleaned!$A$2:$E$4887,3,FALSE)</f>
        <v>1</v>
      </c>
      <c r="E364" s="9">
        <f>VLOOKUP($A364,NIR_Algorithm_Cleaned!$A$2:$E$4887,4,FALSE)</f>
        <v>1</v>
      </c>
      <c r="F364" s="9">
        <f>VLOOKUP($A364,NIR_Algorithm_Cleaned!$A$2:$E$4887,5,FALSE)</f>
        <v>2</v>
      </c>
      <c r="G364" s="9" t="s">
        <v>4994</v>
      </c>
      <c r="H364" s="9">
        <v>3</v>
      </c>
      <c r="I364" s="9">
        <v>12.29</v>
      </c>
      <c r="J364" s="9" t="s">
        <v>5342</v>
      </c>
      <c r="K364" s="9">
        <v>0.09</v>
      </c>
      <c r="L364" s="9" t="s">
        <v>5343</v>
      </c>
      <c r="M364" s="9">
        <v>7.5</v>
      </c>
      <c r="N364" s="9">
        <v>0.46355263157894699</v>
      </c>
      <c r="O364" s="9">
        <f t="shared" si="5"/>
        <v>38.855263157894697</v>
      </c>
      <c r="P364" s="10">
        <f>VLOOKUP($A364,NIR_Algorithm_Cleaned!$A$2:$W$4887,19,FALSE)</f>
        <v>8.9</v>
      </c>
      <c r="Q364" s="10">
        <f>VLOOKUP($A364,NIR_Algorithm_Cleaned!$A$2:$W$4887,20,FALSE)</f>
        <v>3.74</v>
      </c>
      <c r="R364" s="10">
        <f>VLOOKUP($A364,NIR_Algorithm_Cleaned!$A$2:$W$4887,21,FALSE)</f>
        <v>1.36</v>
      </c>
      <c r="S364" s="10">
        <f>VLOOKUP($A364,NIR_Algorithm_Cleaned!$A$2:$W$4887,22,FALSE)</f>
        <v>1.32</v>
      </c>
      <c r="T364" s="10">
        <f>VLOOKUP($A364,NIR_Algorithm_Cleaned!$A$2:$W$4887,23,FALSE)</f>
        <v>71.900000000000006</v>
      </c>
    </row>
    <row r="365" spans="1:20" x14ac:dyDescent="0.2">
      <c r="A365" s="6" t="s">
        <v>1674</v>
      </c>
      <c r="B365" s="6" t="s">
        <v>4846</v>
      </c>
      <c r="C365" s="6" t="s">
        <v>5286</v>
      </c>
      <c r="D365" s="6">
        <f>VLOOKUP($A365,NIR_Algorithm_Cleaned!$A$2:$E$4887,3,FALSE)</f>
        <v>1</v>
      </c>
      <c r="E365" s="6">
        <f>VLOOKUP($A365,NIR_Algorithm_Cleaned!$A$2:$E$4887,4,FALSE)</f>
        <v>2</v>
      </c>
      <c r="F365" s="6">
        <f>VLOOKUP($A365,NIR_Algorithm_Cleaned!$A$2:$E$4887,5,FALSE)</f>
        <v>2</v>
      </c>
      <c r="G365" s="6" t="s">
        <v>5342</v>
      </c>
      <c r="H365" s="6">
        <v>4</v>
      </c>
      <c r="I365" s="6">
        <v>12.35</v>
      </c>
      <c r="J365" s="6" t="s">
        <v>4994</v>
      </c>
      <c r="K365" s="6">
        <v>8.5914085909999993E-2</v>
      </c>
      <c r="L365" s="6" t="s">
        <v>5343</v>
      </c>
      <c r="M365" s="6">
        <v>10.9</v>
      </c>
      <c r="N365" s="6">
        <v>0.46821029082774002</v>
      </c>
      <c r="O365" s="6">
        <f t="shared" si="5"/>
        <v>35.921029082774005</v>
      </c>
      <c r="P365">
        <f>VLOOKUP($A365,NIR_Algorithm_Cleaned!$A$2:$W$4887,19,FALSE)</f>
        <v>7.91</v>
      </c>
      <c r="Q365">
        <f>VLOOKUP($A365,NIR_Algorithm_Cleaned!$A$2:$W$4887,20,FALSE)</f>
        <v>3.96</v>
      </c>
      <c r="R365">
        <f>VLOOKUP($A365,NIR_Algorithm_Cleaned!$A$2:$W$4887,21,FALSE)</f>
        <v>1.42</v>
      </c>
      <c r="S365">
        <f>VLOOKUP($A365,NIR_Algorithm_Cleaned!$A$2:$W$4887,22,FALSE)</f>
        <v>1.27</v>
      </c>
      <c r="T365">
        <f>VLOOKUP($A365,NIR_Algorithm_Cleaned!$A$2:$W$4887,23,FALSE)</f>
        <v>69.33</v>
      </c>
    </row>
    <row r="366" spans="1:20" x14ac:dyDescent="0.2">
      <c r="A366" s="6" t="s">
        <v>1674</v>
      </c>
      <c r="B366" s="6" t="s">
        <v>4846</v>
      </c>
      <c r="C366" s="6" t="s">
        <v>5286</v>
      </c>
      <c r="D366" s="6">
        <f>VLOOKUP($A366,NIR_Algorithm_Cleaned!$A$2:$E$4887,3,FALSE)</f>
        <v>1</v>
      </c>
      <c r="E366" s="6">
        <f>VLOOKUP($A366,NIR_Algorithm_Cleaned!$A$2:$E$4887,4,FALSE)</f>
        <v>2</v>
      </c>
      <c r="F366" s="6">
        <f>VLOOKUP($A366,NIR_Algorithm_Cleaned!$A$2:$E$4887,5,FALSE)</f>
        <v>2</v>
      </c>
      <c r="G366" s="6" t="s">
        <v>5342</v>
      </c>
      <c r="H366" s="6">
        <v>1</v>
      </c>
      <c r="I366" s="6">
        <v>12.24</v>
      </c>
      <c r="J366" s="6" t="s">
        <v>5342</v>
      </c>
      <c r="K366" s="6">
        <v>8.7999999999999995E-2</v>
      </c>
      <c r="L366" s="6" t="s">
        <v>5343</v>
      </c>
      <c r="M366" s="6">
        <v>9.6999999999999993</v>
      </c>
      <c r="N366" s="6">
        <v>0.43854304635761598</v>
      </c>
      <c r="O366" s="6">
        <f t="shared" si="5"/>
        <v>34.154304635761605</v>
      </c>
      <c r="P366">
        <f>VLOOKUP($A366,NIR_Algorithm_Cleaned!$A$2:$W$4887,19,FALSE)</f>
        <v>7.91</v>
      </c>
      <c r="Q366">
        <f>VLOOKUP($A366,NIR_Algorithm_Cleaned!$A$2:$W$4887,20,FALSE)</f>
        <v>3.96</v>
      </c>
      <c r="R366">
        <f>VLOOKUP($A366,NIR_Algorithm_Cleaned!$A$2:$W$4887,21,FALSE)</f>
        <v>1.42</v>
      </c>
      <c r="S366">
        <f>VLOOKUP($A366,NIR_Algorithm_Cleaned!$A$2:$W$4887,22,FALSE)</f>
        <v>1.27</v>
      </c>
      <c r="T366">
        <f>VLOOKUP($A366,NIR_Algorithm_Cleaned!$A$2:$W$4887,23,FALSE)</f>
        <v>69.33</v>
      </c>
    </row>
    <row r="367" spans="1:20" s="10" customFormat="1" x14ac:dyDescent="0.2">
      <c r="A367" s="9" t="s">
        <v>220</v>
      </c>
      <c r="B367" s="9" t="s">
        <v>4956</v>
      </c>
      <c r="C367" s="9" t="s">
        <v>5287</v>
      </c>
      <c r="D367" s="9">
        <f>VLOOKUP($A367,NIR_Algorithm_Cleaned!$A$2:$E$4887,3,FALSE)</f>
        <v>2</v>
      </c>
      <c r="E367" s="9">
        <f>VLOOKUP($A367,NIR_Algorithm_Cleaned!$A$2:$E$4887,4,FALSE)</f>
        <v>1</v>
      </c>
      <c r="F367" s="9">
        <f>VLOOKUP($A367,NIR_Algorithm_Cleaned!$A$2:$E$4887,5,FALSE)</f>
        <v>1</v>
      </c>
      <c r="G367" s="9" t="s">
        <v>5342</v>
      </c>
      <c r="H367" s="9">
        <v>2</v>
      </c>
      <c r="I367" s="9">
        <v>12.12</v>
      </c>
      <c r="J367" s="9" t="s">
        <v>4994</v>
      </c>
      <c r="K367" s="9">
        <v>9.4905094910000001E-2</v>
      </c>
      <c r="L367" s="9" t="s">
        <v>5341</v>
      </c>
      <c r="M367" s="9">
        <v>13.5</v>
      </c>
      <c r="N367" s="9">
        <v>0.41586789822237702</v>
      </c>
      <c r="O367" s="9">
        <f t="shared" si="5"/>
        <v>28.086789822237705</v>
      </c>
      <c r="P367" s="10">
        <f>VLOOKUP($A367,NIR_Algorithm_Cleaned!$A$2:$W$4887,19,FALSE)</f>
        <v>16.77</v>
      </c>
      <c r="Q367" s="10">
        <f>VLOOKUP($A367,NIR_Algorithm_Cleaned!$A$2:$W$4887,20,FALSE)</f>
        <v>3.13</v>
      </c>
      <c r="R367" s="10">
        <f>VLOOKUP($A367,NIR_Algorithm_Cleaned!$A$2:$W$4887,21,FALSE)</f>
        <v>1.98</v>
      </c>
      <c r="S367" s="10">
        <f>VLOOKUP($A367,NIR_Algorithm_Cleaned!$A$2:$W$4887,22,FALSE)</f>
        <v>1.63</v>
      </c>
      <c r="T367" s="10">
        <f>VLOOKUP($A367,NIR_Algorithm_Cleaned!$A$2:$W$4887,23,FALSE)</f>
        <v>72.3</v>
      </c>
    </row>
    <row r="368" spans="1:20" x14ac:dyDescent="0.2">
      <c r="A368" s="6" t="s">
        <v>730</v>
      </c>
      <c r="B368" s="6" t="s">
        <v>4956</v>
      </c>
      <c r="C368" s="6" t="s">
        <v>5287</v>
      </c>
      <c r="D368" s="6">
        <f>VLOOKUP($A368,NIR_Algorithm_Cleaned!$A$2:$E$4887,3,FALSE)</f>
        <v>2</v>
      </c>
      <c r="E368" s="6">
        <f>VLOOKUP($A368,NIR_Algorithm_Cleaned!$A$2:$E$4887,4,FALSE)</f>
        <v>2</v>
      </c>
      <c r="F368" s="6">
        <f>VLOOKUP($A368,NIR_Algorithm_Cleaned!$A$2:$E$4887,5,FALSE)</f>
        <v>1</v>
      </c>
      <c r="G368" s="6" t="s">
        <v>4994</v>
      </c>
      <c r="H368" s="6">
        <v>4</v>
      </c>
      <c r="I368" s="6">
        <v>12.15</v>
      </c>
      <c r="J368" s="6" t="s">
        <v>4994</v>
      </c>
      <c r="K368" s="6">
        <v>8.7824351300000006E-2</v>
      </c>
      <c r="L368" s="6" t="s">
        <v>5341</v>
      </c>
      <c r="M368" s="6">
        <v>12.7</v>
      </c>
      <c r="N368" s="6">
        <v>0.41253485535029599</v>
      </c>
      <c r="O368" s="6">
        <f t="shared" si="5"/>
        <v>28.553485535029598</v>
      </c>
      <c r="P368">
        <f>VLOOKUP($A368,NIR_Algorithm_Cleaned!$A$2:$W$4887,19,FALSE)</f>
        <v>15.23</v>
      </c>
      <c r="Q368">
        <f>VLOOKUP($A368,NIR_Algorithm_Cleaned!$A$2:$W$4887,20,FALSE)</f>
        <v>4.0199999999999996</v>
      </c>
      <c r="R368">
        <f>VLOOKUP($A368,NIR_Algorithm_Cleaned!$A$2:$W$4887,21,FALSE)</f>
        <v>1.56</v>
      </c>
      <c r="S368">
        <f>VLOOKUP($A368,NIR_Algorithm_Cleaned!$A$2:$W$4887,22,FALSE)</f>
        <v>1.6</v>
      </c>
      <c r="T368">
        <f>VLOOKUP($A368,NIR_Algorithm_Cleaned!$A$2:$W$4887,23,FALSE)</f>
        <v>74.150000000000006</v>
      </c>
    </row>
    <row r="369" spans="1:20" x14ac:dyDescent="0.2">
      <c r="A369" s="6" t="s">
        <v>730</v>
      </c>
      <c r="B369" s="6" t="s">
        <v>4956</v>
      </c>
      <c r="C369" s="6" t="s">
        <v>5287</v>
      </c>
      <c r="D369" s="6">
        <f>VLOOKUP($A369,NIR_Algorithm_Cleaned!$A$2:$E$4887,3,FALSE)</f>
        <v>2</v>
      </c>
      <c r="E369" s="6">
        <f>VLOOKUP($A369,NIR_Algorithm_Cleaned!$A$2:$E$4887,4,FALSE)</f>
        <v>2</v>
      </c>
      <c r="F369" s="6">
        <f>VLOOKUP($A369,NIR_Algorithm_Cleaned!$A$2:$E$4887,5,FALSE)</f>
        <v>1</v>
      </c>
      <c r="G369" s="6" t="s">
        <v>4994</v>
      </c>
      <c r="H369" s="6">
        <v>3</v>
      </c>
      <c r="I369" s="6">
        <v>11.86</v>
      </c>
      <c r="J369" s="6" t="s">
        <v>4994</v>
      </c>
      <c r="K369" s="6">
        <v>8.7824351300000006E-2</v>
      </c>
      <c r="L369" s="6" t="s">
        <v>5341</v>
      </c>
      <c r="M369" s="6">
        <v>13.4</v>
      </c>
      <c r="N369" s="6">
        <v>0.41196467991169999</v>
      </c>
      <c r="O369" s="6">
        <f t="shared" si="5"/>
        <v>27.796467991169997</v>
      </c>
      <c r="P369">
        <f>VLOOKUP($A369,NIR_Algorithm_Cleaned!$A$2:$W$4887,19,FALSE)</f>
        <v>15.23</v>
      </c>
      <c r="Q369">
        <f>VLOOKUP($A369,NIR_Algorithm_Cleaned!$A$2:$W$4887,20,FALSE)</f>
        <v>4.0199999999999996</v>
      </c>
      <c r="R369">
        <f>VLOOKUP($A369,NIR_Algorithm_Cleaned!$A$2:$W$4887,21,FALSE)</f>
        <v>1.56</v>
      </c>
      <c r="S369">
        <f>VLOOKUP($A369,NIR_Algorithm_Cleaned!$A$2:$W$4887,22,FALSE)</f>
        <v>1.6</v>
      </c>
      <c r="T369">
        <f>VLOOKUP($A369,NIR_Algorithm_Cleaned!$A$2:$W$4887,23,FALSE)</f>
        <v>74.150000000000006</v>
      </c>
    </row>
    <row r="370" spans="1:20" s="8" customFormat="1" x14ac:dyDescent="0.2">
      <c r="A370" s="6" t="s">
        <v>1490</v>
      </c>
      <c r="B370" s="6" t="s">
        <v>4956</v>
      </c>
      <c r="C370" s="6" t="s">
        <v>5287</v>
      </c>
      <c r="D370" s="6">
        <f>VLOOKUP($A370,NIR_Algorithm_Cleaned!$A$2:$E$4887,3,FALSE)</f>
        <v>2</v>
      </c>
      <c r="E370" s="6">
        <f>VLOOKUP($A370,NIR_Algorithm_Cleaned!$A$2:$E$4887,4,FALSE)</f>
        <v>1</v>
      </c>
      <c r="F370" s="6">
        <f>VLOOKUP($A370,NIR_Algorithm_Cleaned!$A$2:$E$4887,5,FALSE)</f>
        <v>2</v>
      </c>
      <c r="G370" s="6" t="s">
        <v>4994</v>
      </c>
      <c r="H370" s="6">
        <v>4</v>
      </c>
      <c r="I370" s="6">
        <v>12.31</v>
      </c>
      <c r="J370" s="6" t="s">
        <v>5342</v>
      </c>
      <c r="K370" s="6">
        <v>9.2907092910000003E-2</v>
      </c>
      <c r="L370" s="6" t="s">
        <v>5343</v>
      </c>
      <c r="M370" s="6">
        <v>12.4</v>
      </c>
      <c r="N370" s="6">
        <v>0.42194260485651203</v>
      </c>
      <c r="O370" s="6">
        <f t="shared" si="5"/>
        <v>29.794260485651201</v>
      </c>
      <c r="P370">
        <f>VLOOKUP($A370,NIR_Algorithm_Cleaned!$A$2:$W$4887,19,FALSE)</f>
        <v>11.89</v>
      </c>
      <c r="Q370">
        <f>VLOOKUP($A370,NIR_Algorithm_Cleaned!$A$2:$W$4887,20,FALSE)</f>
        <v>3.87</v>
      </c>
      <c r="R370">
        <f>VLOOKUP($A370,NIR_Algorithm_Cleaned!$A$2:$W$4887,21,FALSE)</f>
        <v>1.67</v>
      </c>
      <c r="S370">
        <f>VLOOKUP($A370,NIR_Algorithm_Cleaned!$A$2:$W$4887,22,FALSE)</f>
        <v>1.43</v>
      </c>
      <c r="T370">
        <f>VLOOKUP($A370,NIR_Algorithm_Cleaned!$A$2:$W$4887,23,FALSE)</f>
        <v>72.16</v>
      </c>
    </row>
    <row r="371" spans="1:20" x14ac:dyDescent="0.2">
      <c r="A371" s="6" t="s">
        <v>1490</v>
      </c>
      <c r="B371" s="6" t="s">
        <v>4956</v>
      </c>
      <c r="C371" s="6" t="s">
        <v>5287</v>
      </c>
      <c r="D371" s="6">
        <f>VLOOKUP($A371,NIR_Algorithm_Cleaned!$A$2:$E$4887,3,FALSE)</f>
        <v>2</v>
      </c>
      <c r="E371" s="6">
        <f>VLOOKUP($A371,NIR_Algorithm_Cleaned!$A$2:$E$4887,4,FALSE)</f>
        <v>1</v>
      </c>
      <c r="F371" s="6">
        <f>VLOOKUP($A371,NIR_Algorithm_Cleaned!$A$2:$E$4887,5,FALSE)</f>
        <v>2</v>
      </c>
      <c r="G371" s="6" t="s">
        <v>5342</v>
      </c>
      <c r="H371" s="6">
        <v>3</v>
      </c>
      <c r="I371" s="6">
        <v>12.32</v>
      </c>
      <c r="J371" s="6" t="s">
        <v>5342</v>
      </c>
      <c r="K371" s="6">
        <v>9.281437126E-2</v>
      </c>
      <c r="L371" s="6" t="s">
        <v>5343</v>
      </c>
      <c r="M371" s="6">
        <v>12.5</v>
      </c>
      <c r="N371" s="6">
        <v>0.41612612612612598</v>
      </c>
      <c r="O371" s="6">
        <f t="shared" si="5"/>
        <v>29.112612612612601</v>
      </c>
      <c r="P371">
        <f>VLOOKUP($A371,NIR_Algorithm_Cleaned!$A$2:$W$4887,19,FALSE)</f>
        <v>11.89</v>
      </c>
      <c r="Q371">
        <f>VLOOKUP($A371,NIR_Algorithm_Cleaned!$A$2:$W$4887,20,FALSE)</f>
        <v>3.87</v>
      </c>
      <c r="R371">
        <f>VLOOKUP($A371,NIR_Algorithm_Cleaned!$A$2:$W$4887,21,FALSE)</f>
        <v>1.67</v>
      </c>
      <c r="S371">
        <f>VLOOKUP($A371,NIR_Algorithm_Cleaned!$A$2:$W$4887,22,FALSE)</f>
        <v>1.43</v>
      </c>
      <c r="T371">
        <f>VLOOKUP($A371,NIR_Algorithm_Cleaned!$A$2:$W$4887,23,FALSE)</f>
        <v>72.16</v>
      </c>
    </row>
    <row r="372" spans="1:20" x14ac:dyDescent="0.2">
      <c r="A372" s="6" t="s">
        <v>1155</v>
      </c>
      <c r="B372" s="6" t="s">
        <v>4956</v>
      </c>
      <c r="C372" s="6" t="s">
        <v>5287</v>
      </c>
      <c r="D372" s="6">
        <f>VLOOKUP($A372,NIR_Algorithm_Cleaned!$A$2:$E$4887,3,FALSE)</f>
        <v>2</v>
      </c>
      <c r="E372" s="6">
        <f>VLOOKUP($A372,NIR_Algorithm_Cleaned!$A$2:$E$4887,4,FALSE)</f>
        <v>2</v>
      </c>
      <c r="F372" s="6">
        <f>VLOOKUP($A372,NIR_Algorithm_Cleaned!$A$2:$E$4887,5,FALSE)</f>
        <v>2</v>
      </c>
      <c r="G372" s="6" t="s">
        <v>5342</v>
      </c>
      <c r="H372" s="6">
        <v>4</v>
      </c>
      <c r="I372" s="6">
        <v>12.36</v>
      </c>
      <c r="J372" s="6" t="s">
        <v>4994</v>
      </c>
      <c r="K372" s="6">
        <v>8.5000000000000006E-2</v>
      </c>
      <c r="L372" s="6" t="s">
        <v>5343</v>
      </c>
      <c r="M372" s="6">
        <v>10.199999999999999</v>
      </c>
      <c r="N372" s="6">
        <v>0.43478747203579399</v>
      </c>
      <c r="O372" s="6">
        <f t="shared" si="5"/>
        <v>33.2787472035794</v>
      </c>
      <c r="P372">
        <f>VLOOKUP($A372,NIR_Algorithm_Cleaned!$A$2:$W$4887,19,FALSE)</f>
        <v>12.06</v>
      </c>
      <c r="Q372">
        <f>VLOOKUP($A372,NIR_Algorithm_Cleaned!$A$2:$W$4887,20,FALSE)</f>
        <v>3.92</v>
      </c>
      <c r="R372">
        <f>VLOOKUP($A372,NIR_Algorithm_Cleaned!$A$2:$W$4887,21,FALSE)</f>
        <v>1.77</v>
      </c>
      <c r="S372">
        <f>VLOOKUP($A372,NIR_Algorithm_Cleaned!$A$2:$W$4887,22,FALSE)</f>
        <v>1.44</v>
      </c>
      <c r="T372">
        <f>VLOOKUP($A372,NIR_Algorithm_Cleaned!$A$2:$W$4887,23,FALSE)</f>
        <v>71.739999999999995</v>
      </c>
    </row>
    <row r="373" spans="1:20" s="8" customFormat="1" x14ac:dyDescent="0.2">
      <c r="A373" s="6" t="s">
        <v>1155</v>
      </c>
      <c r="B373" s="6" t="s">
        <v>4956</v>
      </c>
      <c r="C373" s="6" t="s">
        <v>5287</v>
      </c>
      <c r="D373" s="6">
        <f>VLOOKUP($A373,NIR_Algorithm_Cleaned!$A$2:$E$4887,3,FALSE)</f>
        <v>2</v>
      </c>
      <c r="E373" s="6">
        <f>VLOOKUP($A373,NIR_Algorithm_Cleaned!$A$2:$E$4887,4,FALSE)</f>
        <v>2</v>
      </c>
      <c r="F373" s="6">
        <f>VLOOKUP($A373,NIR_Algorithm_Cleaned!$A$2:$E$4887,5,FALSE)</f>
        <v>2</v>
      </c>
      <c r="G373" s="6" t="s">
        <v>4994</v>
      </c>
      <c r="H373" s="6">
        <v>1</v>
      </c>
      <c r="I373" s="6">
        <v>12.32</v>
      </c>
      <c r="J373" s="6" t="s">
        <v>4994</v>
      </c>
      <c r="K373" s="6">
        <v>9.6000000000000002E-2</v>
      </c>
      <c r="L373" s="6" t="s">
        <v>5343</v>
      </c>
      <c r="M373" s="6">
        <v>9</v>
      </c>
      <c r="N373" s="6">
        <v>0.41858000706464099</v>
      </c>
      <c r="O373" s="6">
        <f t="shared" si="5"/>
        <v>32.858000706464097</v>
      </c>
      <c r="P373">
        <f>VLOOKUP($A373,NIR_Algorithm_Cleaned!$A$2:$W$4887,19,FALSE)</f>
        <v>12.06</v>
      </c>
      <c r="Q373">
        <f>VLOOKUP($A373,NIR_Algorithm_Cleaned!$A$2:$W$4887,20,FALSE)</f>
        <v>3.92</v>
      </c>
      <c r="R373">
        <f>VLOOKUP($A373,NIR_Algorithm_Cleaned!$A$2:$W$4887,21,FALSE)</f>
        <v>1.77</v>
      </c>
      <c r="S373">
        <f>VLOOKUP($A373,NIR_Algorithm_Cleaned!$A$2:$W$4887,22,FALSE)</f>
        <v>1.44</v>
      </c>
      <c r="T373">
        <f>VLOOKUP($A373,NIR_Algorithm_Cleaned!$A$2:$W$4887,23,FALSE)</f>
        <v>71.739999999999995</v>
      </c>
    </row>
    <row r="374" spans="1:20" x14ac:dyDescent="0.2">
      <c r="A374" s="6" t="s">
        <v>289</v>
      </c>
      <c r="B374" s="6" t="s">
        <v>4955</v>
      </c>
      <c r="C374" s="6" t="s">
        <v>5288</v>
      </c>
      <c r="D374" s="6">
        <f>VLOOKUP($A374,NIR_Algorithm_Cleaned!$A$2:$E$4887,3,FALSE)</f>
        <v>2</v>
      </c>
      <c r="E374" s="6">
        <f>VLOOKUP($A374,NIR_Algorithm_Cleaned!$A$2:$E$4887,4,FALSE)</f>
        <v>1</v>
      </c>
      <c r="F374" s="6">
        <f>VLOOKUP($A374,NIR_Algorithm_Cleaned!$A$2:$E$4887,5,FALSE)</f>
        <v>1</v>
      </c>
      <c r="G374" s="6" t="s">
        <v>5342</v>
      </c>
      <c r="H374" s="6">
        <v>3</v>
      </c>
      <c r="I374" s="6">
        <v>12.22</v>
      </c>
      <c r="J374" s="6" t="s">
        <v>4994</v>
      </c>
      <c r="K374" s="6">
        <v>8.6914995219999999E-2</v>
      </c>
      <c r="L374" s="6" t="s">
        <v>5341</v>
      </c>
      <c r="M374" s="6">
        <v>12.8</v>
      </c>
      <c r="N374" s="6">
        <v>0.406540247678018</v>
      </c>
      <c r="O374" s="6">
        <f t="shared" si="5"/>
        <v>27.8540247678018</v>
      </c>
      <c r="P374">
        <f>VLOOKUP($A374,NIR_Algorithm_Cleaned!$A$2:$W$4887,19,FALSE)</f>
        <v>13.9</v>
      </c>
      <c r="Q374">
        <f>VLOOKUP($A374,NIR_Algorithm_Cleaned!$A$2:$W$4887,20,FALSE)</f>
        <v>4.25</v>
      </c>
      <c r="R374">
        <f>VLOOKUP($A374,NIR_Algorithm_Cleaned!$A$2:$W$4887,21,FALSE)</f>
        <v>2.0099999999999998</v>
      </c>
      <c r="S374">
        <f>VLOOKUP($A374,NIR_Algorithm_Cleaned!$A$2:$W$4887,22,FALSE)</f>
        <v>1.56</v>
      </c>
      <c r="T374">
        <f>VLOOKUP($A374,NIR_Algorithm_Cleaned!$A$2:$W$4887,23,FALSE)</f>
        <v>71.47</v>
      </c>
    </row>
    <row r="375" spans="1:20" x14ac:dyDescent="0.2">
      <c r="A375" s="6" t="s">
        <v>289</v>
      </c>
      <c r="B375" s="6" t="s">
        <v>4955</v>
      </c>
      <c r="C375" s="6" t="s">
        <v>5288</v>
      </c>
      <c r="D375" s="6">
        <f>VLOOKUP($A375,NIR_Algorithm_Cleaned!$A$2:$E$4887,3,FALSE)</f>
        <v>2</v>
      </c>
      <c r="E375" s="6">
        <f>VLOOKUP($A375,NIR_Algorithm_Cleaned!$A$2:$E$4887,4,FALSE)</f>
        <v>1</v>
      </c>
      <c r="F375" s="6">
        <f>VLOOKUP($A375,NIR_Algorithm_Cleaned!$A$2:$E$4887,5,FALSE)</f>
        <v>1</v>
      </c>
      <c r="G375" s="6" t="s">
        <v>5342</v>
      </c>
      <c r="H375" s="6">
        <v>3</v>
      </c>
      <c r="I375" s="6">
        <v>12.32</v>
      </c>
      <c r="J375" s="6" t="s">
        <v>5342</v>
      </c>
      <c r="K375" s="6">
        <v>0.10199999999999999</v>
      </c>
      <c r="L375" s="6" t="s">
        <v>5341</v>
      </c>
      <c r="M375" s="6">
        <v>13.4</v>
      </c>
      <c r="N375" s="6">
        <v>0.40264464970372998</v>
      </c>
      <c r="O375" s="6">
        <f t="shared" si="5"/>
        <v>26.864464970373</v>
      </c>
      <c r="P375">
        <f>VLOOKUP($A375,NIR_Algorithm_Cleaned!$A$2:$W$4887,19,FALSE)</f>
        <v>13.9</v>
      </c>
      <c r="Q375">
        <f>VLOOKUP($A375,NIR_Algorithm_Cleaned!$A$2:$W$4887,20,FALSE)</f>
        <v>4.25</v>
      </c>
      <c r="R375">
        <f>VLOOKUP($A375,NIR_Algorithm_Cleaned!$A$2:$W$4887,21,FALSE)</f>
        <v>2.0099999999999998</v>
      </c>
      <c r="S375">
        <f>VLOOKUP($A375,NIR_Algorithm_Cleaned!$A$2:$W$4887,22,FALSE)</f>
        <v>1.56</v>
      </c>
      <c r="T375">
        <f>VLOOKUP($A375,NIR_Algorithm_Cleaned!$A$2:$W$4887,23,FALSE)</f>
        <v>71.47</v>
      </c>
    </row>
    <row r="376" spans="1:20" x14ac:dyDescent="0.2">
      <c r="A376" s="6" t="s">
        <v>818</v>
      </c>
      <c r="B376" s="6" t="s">
        <v>4955</v>
      </c>
      <c r="C376" s="6" t="s">
        <v>5288</v>
      </c>
      <c r="D376" s="6">
        <f>VLOOKUP($A376,NIR_Algorithm_Cleaned!$A$2:$E$4887,3,FALSE)</f>
        <v>2</v>
      </c>
      <c r="E376" s="6">
        <f>VLOOKUP($A376,NIR_Algorithm_Cleaned!$A$2:$E$4887,4,FALSE)</f>
        <v>2</v>
      </c>
      <c r="F376" s="6">
        <f>VLOOKUP($A376,NIR_Algorithm_Cleaned!$A$2:$E$4887,5,FALSE)</f>
        <v>1</v>
      </c>
      <c r="G376" s="6" t="s">
        <v>4994</v>
      </c>
      <c r="H376" s="6">
        <v>1</v>
      </c>
      <c r="I376" s="6">
        <v>11.8</v>
      </c>
      <c r="J376" s="6" t="s">
        <v>5342</v>
      </c>
      <c r="K376" s="6">
        <v>0.105</v>
      </c>
      <c r="L376" s="6" t="s">
        <v>5341</v>
      </c>
      <c r="M376" s="6">
        <v>11.1</v>
      </c>
      <c r="N376" s="6">
        <v>0.41196467991169999</v>
      </c>
      <c r="O376" s="6">
        <f t="shared" si="5"/>
        <v>30.096467991169995</v>
      </c>
      <c r="P376">
        <f>VLOOKUP($A376,NIR_Algorithm_Cleaned!$A$2:$W$4887,19,FALSE)</f>
        <v>12.44</v>
      </c>
      <c r="Q376">
        <f>VLOOKUP($A376,NIR_Algorithm_Cleaned!$A$2:$W$4887,20,FALSE)</f>
        <v>4.62</v>
      </c>
      <c r="R376">
        <f>VLOOKUP($A376,NIR_Algorithm_Cleaned!$A$2:$W$4887,21,FALSE)</f>
        <v>1.68</v>
      </c>
      <c r="S376">
        <f>VLOOKUP($A376,NIR_Algorithm_Cleaned!$A$2:$W$4887,22,FALSE)</f>
        <v>1.49</v>
      </c>
      <c r="T376">
        <f>VLOOKUP($A376,NIR_Algorithm_Cleaned!$A$2:$W$4887,23,FALSE)</f>
        <v>72.34</v>
      </c>
    </row>
    <row r="377" spans="1:20" x14ac:dyDescent="0.2">
      <c r="A377" s="6" t="s">
        <v>818</v>
      </c>
      <c r="B377" s="6" t="s">
        <v>4955</v>
      </c>
      <c r="C377" s="6" t="s">
        <v>5288</v>
      </c>
      <c r="D377" s="6">
        <f>VLOOKUP($A377,NIR_Algorithm_Cleaned!$A$2:$E$4887,3,FALSE)</f>
        <v>2</v>
      </c>
      <c r="E377" s="6">
        <f>VLOOKUP($A377,NIR_Algorithm_Cleaned!$A$2:$E$4887,4,FALSE)</f>
        <v>2</v>
      </c>
      <c r="F377" s="6">
        <f>VLOOKUP($A377,NIR_Algorithm_Cleaned!$A$2:$E$4887,5,FALSE)</f>
        <v>1</v>
      </c>
      <c r="G377" s="6" t="s">
        <v>4994</v>
      </c>
      <c r="H377" s="6">
        <v>3</v>
      </c>
      <c r="I377" s="6">
        <v>11.95</v>
      </c>
      <c r="J377" s="6" t="s">
        <v>5342</v>
      </c>
      <c r="K377" s="6">
        <v>0.1</v>
      </c>
      <c r="L377" s="6" t="s">
        <v>5341</v>
      </c>
      <c r="M377" s="6">
        <v>11.3</v>
      </c>
      <c r="N377" s="6">
        <v>0.398697571743929</v>
      </c>
      <c r="O377" s="6">
        <f t="shared" si="5"/>
        <v>28.569757174392901</v>
      </c>
      <c r="P377">
        <f>VLOOKUP($A377,NIR_Algorithm_Cleaned!$A$2:$W$4887,19,FALSE)</f>
        <v>12.44</v>
      </c>
      <c r="Q377">
        <f>VLOOKUP($A377,NIR_Algorithm_Cleaned!$A$2:$W$4887,20,FALSE)</f>
        <v>4.62</v>
      </c>
      <c r="R377">
        <f>VLOOKUP($A377,NIR_Algorithm_Cleaned!$A$2:$W$4887,21,FALSE)</f>
        <v>1.68</v>
      </c>
      <c r="S377">
        <f>VLOOKUP($A377,NIR_Algorithm_Cleaned!$A$2:$W$4887,22,FALSE)</f>
        <v>1.49</v>
      </c>
      <c r="T377">
        <f>VLOOKUP($A377,NIR_Algorithm_Cleaned!$A$2:$W$4887,23,FALSE)</f>
        <v>72.34</v>
      </c>
    </row>
    <row r="378" spans="1:20" x14ac:dyDescent="0.2">
      <c r="A378" s="6" t="s">
        <v>1688</v>
      </c>
      <c r="B378" s="6" t="s">
        <v>4955</v>
      </c>
      <c r="C378" s="6" t="s">
        <v>5288</v>
      </c>
      <c r="D378" s="6">
        <f>VLOOKUP($A378,NIR_Algorithm_Cleaned!$A$2:$E$4887,3,FALSE)</f>
        <v>2</v>
      </c>
      <c r="E378" s="6">
        <f>VLOOKUP($A378,NIR_Algorithm_Cleaned!$A$2:$E$4887,4,FALSE)</f>
        <v>1</v>
      </c>
      <c r="F378" s="6">
        <f>VLOOKUP($A378,NIR_Algorithm_Cleaned!$A$2:$E$4887,5,FALSE)</f>
        <v>2</v>
      </c>
      <c r="G378" s="6" t="s">
        <v>5342</v>
      </c>
      <c r="H378" s="6">
        <v>1</v>
      </c>
      <c r="I378" s="6">
        <v>12.21</v>
      </c>
      <c r="J378" s="6" t="s">
        <v>5342</v>
      </c>
      <c r="K378" s="6">
        <v>8.6913086910000006E-2</v>
      </c>
      <c r="L378" s="6" t="s">
        <v>5343</v>
      </c>
      <c r="M378" s="6">
        <v>12.2</v>
      </c>
      <c r="N378" s="6">
        <v>0.41858719646799097</v>
      </c>
      <c r="O378" s="6">
        <f t="shared" si="5"/>
        <v>29.658719646799096</v>
      </c>
      <c r="P378">
        <f>VLOOKUP($A378,NIR_Algorithm_Cleaned!$A$2:$W$4887,19,FALSE)</f>
        <v>12.13</v>
      </c>
      <c r="Q378">
        <f>VLOOKUP($A378,NIR_Algorithm_Cleaned!$A$2:$W$4887,20,FALSE)</f>
        <v>4.45</v>
      </c>
      <c r="R378">
        <f>VLOOKUP($A378,NIR_Algorithm_Cleaned!$A$2:$W$4887,21,FALSE)</f>
        <v>1.47</v>
      </c>
      <c r="S378">
        <f>VLOOKUP($A378,NIR_Algorithm_Cleaned!$A$2:$W$4887,22,FALSE)</f>
        <v>1.44</v>
      </c>
      <c r="T378">
        <f>VLOOKUP($A378,NIR_Algorithm_Cleaned!$A$2:$W$4887,23,FALSE)</f>
        <v>70.709999999999994</v>
      </c>
    </row>
    <row r="379" spans="1:20" x14ac:dyDescent="0.2">
      <c r="A379" s="6" t="s">
        <v>1688</v>
      </c>
      <c r="B379" s="6" t="s">
        <v>4955</v>
      </c>
      <c r="C379" s="6" t="s">
        <v>5288</v>
      </c>
      <c r="D379" s="6">
        <f>VLOOKUP($A379,NIR_Algorithm_Cleaned!$A$2:$E$4887,3,FALSE)</f>
        <v>2</v>
      </c>
      <c r="E379" s="6">
        <f>VLOOKUP($A379,NIR_Algorithm_Cleaned!$A$2:$E$4887,4,FALSE)</f>
        <v>1</v>
      </c>
      <c r="F379" s="6">
        <f>VLOOKUP($A379,NIR_Algorithm_Cleaned!$A$2:$E$4887,5,FALSE)</f>
        <v>2</v>
      </c>
      <c r="G379" s="6" t="s">
        <v>4994</v>
      </c>
      <c r="H379" s="6">
        <v>4</v>
      </c>
      <c r="I379" s="6">
        <v>12.26</v>
      </c>
      <c r="J379" s="6" t="s">
        <v>5342</v>
      </c>
      <c r="K379" s="6">
        <v>9.4810379240000006E-2</v>
      </c>
      <c r="L379" s="6" t="s">
        <v>5343</v>
      </c>
      <c r="M379" s="6">
        <v>12.9</v>
      </c>
      <c r="N379" s="6">
        <v>0.39864447191805003</v>
      </c>
      <c r="O379" s="6">
        <f t="shared" si="5"/>
        <v>26.964447191805007</v>
      </c>
      <c r="P379">
        <f>VLOOKUP($A379,NIR_Algorithm_Cleaned!$A$2:$W$4887,19,FALSE)</f>
        <v>12.13</v>
      </c>
      <c r="Q379">
        <f>VLOOKUP($A379,NIR_Algorithm_Cleaned!$A$2:$W$4887,20,FALSE)</f>
        <v>4.45</v>
      </c>
      <c r="R379">
        <f>VLOOKUP($A379,NIR_Algorithm_Cleaned!$A$2:$W$4887,21,FALSE)</f>
        <v>1.47</v>
      </c>
      <c r="S379">
        <f>VLOOKUP($A379,NIR_Algorithm_Cleaned!$A$2:$W$4887,22,FALSE)</f>
        <v>1.44</v>
      </c>
      <c r="T379">
        <f>VLOOKUP($A379,NIR_Algorithm_Cleaned!$A$2:$W$4887,23,FALSE)</f>
        <v>70.709999999999994</v>
      </c>
    </row>
    <row r="380" spans="1:20" x14ac:dyDescent="0.2">
      <c r="A380" s="6" t="s">
        <v>1521</v>
      </c>
      <c r="B380" s="6" t="s">
        <v>4955</v>
      </c>
      <c r="C380" s="6" t="s">
        <v>5288</v>
      </c>
      <c r="D380" s="6">
        <f>VLOOKUP($A380,NIR_Algorithm_Cleaned!$A$2:$E$4887,3,FALSE)</f>
        <v>2</v>
      </c>
      <c r="E380" s="6">
        <f>VLOOKUP($A380,NIR_Algorithm_Cleaned!$A$2:$E$4887,4,FALSE)</f>
        <v>2</v>
      </c>
      <c r="F380" s="6">
        <f>VLOOKUP($A380,NIR_Algorithm_Cleaned!$A$2:$E$4887,5,FALSE)</f>
        <v>2</v>
      </c>
      <c r="G380" s="6" t="s">
        <v>4994</v>
      </c>
      <c r="H380" s="6">
        <v>4</v>
      </c>
      <c r="I380" s="6">
        <v>12.32</v>
      </c>
      <c r="J380" s="6" t="s">
        <v>5342</v>
      </c>
      <c r="K380" s="6">
        <v>8.9910089910000004E-2</v>
      </c>
      <c r="L380" s="6" t="s">
        <v>5343</v>
      </c>
      <c r="M380" s="6">
        <v>10.9</v>
      </c>
      <c r="N380" s="6">
        <v>0.41610738255033602</v>
      </c>
      <c r="O380" s="6">
        <f t="shared" si="5"/>
        <v>30.710738255033604</v>
      </c>
      <c r="P380">
        <f>VLOOKUP($A380,NIR_Algorithm_Cleaned!$A$2:$W$4887,19,FALSE)</f>
        <v>12.4</v>
      </c>
      <c r="Q380">
        <f>VLOOKUP($A380,NIR_Algorithm_Cleaned!$A$2:$W$4887,20,FALSE)</f>
        <v>4.04</v>
      </c>
      <c r="R380">
        <f>VLOOKUP($A380,NIR_Algorithm_Cleaned!$A$2:$W$4887,21,FALSE)</f>
        <v>1.67</v>
      </c>
      <c r="S380">
        <f>VLOOKUP($A380,NIR_Algorithm_Cleaned!$A$2:$W$4887,22,FALSE)</f>
        <v>1.46</v>
      </c>
      <c r="T380">
        <f>VLOOKUP($A380,NIR_Algorithm_Cleaned!$A$2:$W$4887,23,FALSE)</f>
        <v>71.069999999999993</v>
      </c>
    </row>
    <row r="381" spans="1:20" x14ac:dyDescent="0.2">
      <c r="A381" s="6" t="s">
        <v>1521</v>
      </c>
      <c r="B381" s="6" t="s">
        <v>4955</v>
      </c>
      <c r="C381" s="6" t="s">
        <v>5288</v>
      </c>
      <c r="D381" s="6">
        <f>VLOOKUP($A381,NIR_Algorithm_Cleaned!$A$2:$E$4887,3,FALSE)</f>
        <v>2</v>
      </c>
      <c r="E381" s="6">
        <f>VLOOKUP($A381,NIR_Algorithm_Cleaned!$A$2:$E$4887,4,FALSE)</f>
        <v>2</v>
      </c>
      <c r="F381" s="6">
        <f>VLOOKUP($A381,NIR_Algorithm_Cleaned!$A$2:$E$4887,5,FALSE)</f>
        <v>2</v>
      </c>
      <c r="G381" s="6" t="s">
        <v>4994</v>
      </c>
      <c r="H381" s="6">
        <v>2</v>
      </c>
      <c r="I381" s="6">
        <v>12.31</v>
      </c>
      <c r="J381" s="6" t="s">
        <v>4994</v>
      </c>
      <c r="K381" s="6">
        <v>9.1908091910000003E-2</v>
      </c>
      <c r="L381" s="6" t="s">
        <v>5343</v>
      </c>
      <c r="M381" s="6">
        <v>13.8</v>
      </c>
      <c r="N381" s="6">
        <v>0.41</v>
      </c>
      <c r="O381" s="6">
        <f t="shared" si="5"/>
        <v>27.2</v>
      </c>
      <c r="P381">
        <f>VLOOKUP($A381,NIR_Algorithm_Cleaned!$A$2:$W$4887,19,FALSE)</f>
        <v>12.4</v>
      </c>
      <c r="Q381">
        <f>VLOOKUP($A381,NIR_Algorithm_Cleaned!$A$2:$W$4887,20,FALSE)</f>
        <v>4.04</v>
      </c>
      <c r="R381">
        <f>VLOOKUP($A381,NIR_Algorithm_Cleaned!$A$2:$W$4887,21,FALSE)</f>
        <v>1.67</v>
      </c>
      <c r="S381">
        <f>VLOOKUP($A381,NIR_Algorithm_Cleaned!$A$2:$W$4887,22,FALSE)</f>
        <v>1.46</v>
      </c>
      <c r="T381">
        <f>VLOOKUP($A381,NIR_Algorithm_Cleaned!$A$2:$W$4887,23,FALSE)</f>
        <v>71.069999999999993</v>
      </c>
    </row>
    <row r="382" spans="1:20" x14ac:dyDescent="0.2">
      <c r="A382" s="6" t="s">
        <v>118</v>
      </c>
      <c r="B382" s="6" t="s">
        <v>4728</v>
      </c>
      <c r="C382" s="6" t="s">
        <v>5289</v>
      </c>
      <c r="D382" s="6">
        <f>VLOOKUP($A382,NIR_Algorithm_Cleaned!$A$2:$E$4887,3,FALSE)</f>
        <v>1</v>
      </c>
      <c r="E382" s="6">
        <f>VLOOKUP($A382,NIR_Algorithm_Cleaned!$A$2:$E$4887,4,FALSE)</f>
        <v>1</v>
      </c>
      <c r="F382" s="6">
        <f>VLOOKUP($A382,NIR_Algorithm_Cleaned!$A$2:$E$4887,5,FALSE)</f>
        <v>1</v>
      </c>
      <c r="G382" s="6" t="s">
        <v>5342</v>
      </c>
      <c r="H382" s="6">
        <v>1</v>
      </c>
      <c r="I382" s="6">
        <v>11.91</v>
      </c>
      <c r="J382" s="6" t="s">
        <v>5342</v>
      </c>
      <c r="K382" s="6">
        <v>8.1673306769999995E-2</v>
      </c>
      <c r="L382" s="6" t="s">
        <v>5341</v>
      </c>
      <c r="M382" s="6">
        <v>11</v>
      </c>
      <c r="N382" s="6">
        <v>0.42105263157894701</v>
      </c>
      <c r="O382" s="6">
        <f t="shared" si="5"/>
        <v>31.105263157894704</v>
      </c>
      <c r="P382">
        <f>VLOOKUP($A382,NIR_Algorithm_Cleaned!$A$2:$W$4887,19,FALSE)</f>
        <v>14.93</v>
      </c>
      <c r="Q382">
        <f>VLOOKUP($A382,NIR_Algorithm_Cleaned!$A$2:$W$4887,20,FALSE)</f>
        <v>3.67</v>
      </c>
      <c r="R382">
        <f>VLOOKUP($A382,NIR_Algorithm_Cleaned!$A$2:$W$4887,21,FALSE)</f>
        <v>2.12</v>
      </c>
      <c r="S382">
        <f>VLOOKUP($A382,NIR_Algorithm_Cleaned!$A$2:$W$4887,22,FALSE)</f>
        <v>1.65</v>
      </c>
      <c r="T382">
        <f>VLOOKUP($A382,NIR_Algorithm_Cleaned!$A$2:$W$4887,23,FALSE)</f>
        <v>70.94</v>
      </c>
    </row>
    <row r="383" spans="1:20" x14ac:dyDescent="0.2">
      <c r="A383" s="6" t="s">
        <v>118</v>
      </c>
      <c r="B383" s="6" t="s">
        <v>4728</v>
      </c>
      <c r="C383" s="6" t="s">
        <v>5289</v>
      </c>
      <c r="D383" s="6">
        <f>VLOOKUP($A383,NIR_Algorithm_Cleaned!$A$2:$E$4887,3,FALSE)</f>
        <v>1</v>
      </c>
      <c r="E383" s="6">
        <f>VLOOKUP($A383,NIR_Algorithm_Cleaned!$A$2:$E$4887,4,FALSE)</f>
        <v>1</v>
      </c>
      <c r="F383" s="6">
        <f>VLOOKUP($A383,NIR_Algorithm_Cleaned!$A$2:$E$4887,5,FALSE)</f>
        <v>1</v>
      </c>
      <c r="G383" s="6" t="s">
        <v>5342</v>
      </c>
      <c r="H383" s="6">
        <v>1</v>
      </c>
      <c r="I383" s="6">
        <v>12.32</v>
      </c>
      <c r="J383" s="6" t="s">
        <v>4994</v>
      </c>
      <c r="K383" s="6">
        <v>8.3748753740000001E-2</v>
      </c>
      <c r="L383" s="6" t="s">
        <v>5341</v>
      </c>
      <c r="M383" s="6">
        <v>12.5</v>
      </c>
      <c r="N383" s="6">
        <v>0.43478747203579399</v>
      </c>
      <c r="O383" s="6">
        <f t="shared" si="5"/>
        <v>30.978747203579395</v>
      </c>
      <c r="P383">
        <f>VLOOKUP($A383,NIR_Algorithm_Cleaned!$A$2:$W$4887,19,FALSE)</f>
        <v>14.93</v>
      </c>
      <c r="Q383">
        <f>VLOOKUP($A383,NIR_Algorithm_Cleaned!$A$2:$W$4887,20,FALSE)</f>
        <v>3.67</v>
      </c>
      <c r="R383">
        <f>VLOOKUP($A383,NIR_Algorithm_Cleaned!$A$2:$W$4887,21,FALSE)</f>
        <v>2.12</v>
      </c>
      <c r="S383">
        <f>VLOOKUP($A383,NIR_Algorithm_Cleaned!$A$2:$W$4887,22,FALSE)</f>
        <v>1.65</v>
      </c>
      <c r="T383">
        <f>VLOOKUP($A383,NIR_Algorithm_Cleaned!$A$2:$W$4887,23,FALSE)</f>
        <v>70.94</v>
      </c>
    </row>
    <row r="384" spans="1:20" x14ac:dyDescent="0.2">
      <c r="A384" s="6" t="s">
        <v>846</v>
      </c>
      <c r="B384" s="6" t="s">
        <v>4728</v>
      </c>
      <c r="C384" s="6" t="s">
        <v>5289</v>
      </c>
      <c r="D384" s="6">
        <f>VLOOKUP($A384,NIR_Algorithm_Cleaned!$A$2:$E$4887,3,FALSE)</f>
        <v>1</v>
      </c>
      <c r="E384" s="6">
        <f>VLOOKUP($A384,NIR_Algorithm_Cleaned!$A$2:$E$4887,4,FALSE)</f>
        <v>2</v>
      </c>
      <c r="F384" s="6">
        <f>VLOOKUP($A384,NIR_Algorithm_Cleaned!$A$2:$E$4887,5,FALSE)</f>
        <v>1</v>
      </c>
      <c r="G384" s="6" t="s">
        <v>5342</v>
      </c>
      <c r="H384" s="6">
        <v>4</v>
      </c>
      <c r="I384" s="6">
        <v>12.27</v>
      </c>
      <c r="J384" s="6" t="s">
        <v>4994</v>
      </c>
      <c r="K384" s="6">
        <v>7.7844311380000003E-2</v>
      </c>
      <c r="L384" s="6" t="s">
        <v>5341</v>
      </c>
      <c r="M384" s="6">
        <v>11.6</v>
      </c>
      <c r="N384" s="6">
        <v>0.42052631578947403</v>
      </c>
      <c r="O384" s="6">
        <f t="shared" si="5"/>
        <v>30.452631578947404</v>
      </c>
      <c r="P384">
        <f>VLOOKUP($A384,NIR_Algorithm_Cleaned!$A$2:$W$4887,19,FALSE)</f>
        <v>13.27</v>
      </c>
      <c r="Q384">
        <f>VLOOKUP($A384,NIR_Algorithm_Cleaned!$A$2:$W$4887,20,FALSE)</f>
        <v>3.93</v>
      </c>
      <c r="R384">
        <f>VLOOKUP($A384,NIR_Algorithm_Cleaned!$A$2:$W$4887,21,FALSE)</f>
        <v>1.63</v>
      </c>
      <c r="S384">
        <f>VLOOKUP($A384,NIR_Algorithm_Cleaned!$A$2:$W$4887,22,FALSE)</f>
        <v>1.52</v>
      </c>
      <c r="T384">
        <f>VLOOKUP($A384,NIR_Algorithm_Cleaned!$A$2:$W$4887,23,FALSE)</f>
        <v>72.48</v>
      </c>
    </row>
    <row r="385" spans="1:20" x14ac:dyDescent="0.2">
      <c r="A385" s="6" t="s">
        <v>846</v>
      </c>
      <c r="B385" s="6" t="s">
        <v>4728</v>
      </c>
      <c r="C385" s="6" t="s">
        <v>5289</v>
      </c>
      <c r="D385" s="6">
        <f>VLOOKUP($A385,NIR_Algorithm_Cleaned!$A$2:$E$4887,3,FALSE)</f>
        <v>1</v>
      </c>
      <c r="E385" s="6">
        <f>VLOOKUP($A385,NIR_Algorithm_Cleaned!$A$2:$E$4887,4,FALSE)</f>
        <v>2</v>
      </c>
      <c r="F385" s="6">
        <f>VLOOKUP($A385,NIR_Algorithm_Cleaned!$A$2:$E$4887,5,FALSE)</f>
        <v>1</v>
      </c>
      <c r="G385" s="6" t="s">
        <v>5342</v>
      </c>
      <c r="H385" s="6">
        <v>4</v>
      </c>
      <c r="I385" s="6">
        <v>12.38</v>
      </c>
      <c r="J385" s="6" t="s">
        <v>5342</v>
      </c>
      <c r="K385" s="6">
        <v>7.4701195220000002E-2</v>
      </c>
      <c r="L385" s="6" t="s">
        <v>5341</v>
      </c>
      <c r="M385" s="6">
        <v>11.9</v>
      </c>
      <c r="N385" s="6">
        <v>0.415824329034507</v>
      </c>
      <c r="O385" s="6">
        <f t="shared" si="5"/>
        <v>29.682432903450703</v>
      </c>
      <c r="P385">
        <f>VLOOKUP($A385,NIR_Algorithm_Cleaned!$A$2:$W$4887,19,FALSE)</f>
        <v>13.27</v>
      </c>
      <c r="Q385">
        <f>VLOOKUP($A385,NIR_Algorithm_Cleaned!$A$2:$W$4887,20,FALSE)</f>
        <v>3.93</v>
      </c>
      <c r="R385">
        <f>VLOOKUP($A385,NIR_Algorithm_Cleaned!$A$2:$W$4887,21,FALSE)</f>
        <v>1.63</v>
      </c>
      <c r="S385">
        <f>VLOOKUP($A385,NIR_Algorithm_Cleaned!$A$2:$W$4887,22,FALSE)</f>
        <v>1.52</v>
      </c>
      <c r="T385">
        <f>VLOOKUP($A385,NIR_Algorithm_Cleaned!$A$2:$W$4887,23,FALSE)</f>
        <v>72.48</v>
      </c>
    </row>
    <row r="386" spans="1:20" x14ac:dyDescent="0.2">
      <c r="A386" s="6" t="s">
        <v>1175</v>
      </c>
      <c r="B386" s="6" t="s">
        <v>4728</v>
      </c>
      <c r="C386" s="6" t="s">
        <v>5289</v>
      </c>
      <c r="D386" s="6">
        <f>VLOOKUP($A386,NIR_Algorithm_Cleaned!$A$2:$E$4887,3,FALSE)</f>
        <v>1</v>
      </c>
      <c r="E386" s="6">
        <f>VLOOKUP($A386,NIR_Algorithm_Cleaned!$A$2:$E$4887,4,FALSE)</f>
        <v>1</v>
      </c>
      <c r="F386" s="6">
        <f>VLOOKUP($A386,NIR_Algorithm_Cleaned!$A$2:$E$4887,5,FALSE)</f>
        <v>2</v>
      </c>
      <c r="G386" s="6" t="s">
        <v>4994</v>
      </c>
      <c r="H386" s="6">
        <v>3</v>
      </c>
      <c r="I386" s="6">
        <v>12.34</v>
      </c>
      <c r="J386" s="6" t="s">
        <v>4994</v>
      </c>
      <c r="K386" s="6">
        <v>8.2000000000000003E-2</v>
      </c>
      <c r="L386" s="6" t="s">
        <v>5343</v>
      </c>
      <c r="M386" s="6">
        <v>10.3</v>
      </c>
      <c r="N386" s="6">
        <v>0.43377483443708598</v>
      </c>
      <c r="O386" s="6">
        <f t="shared" ref="O386:O449" si="6">(N386*100)-M386</f>
        <v>33.077483443708601</v>
      </c>
      <c r="P386">
        <f>VLOOKUP($A386,NIR_Algorithm_Cleaned!$A$2:$W$4887,19,FALSE)</f>
        <v>11.61</v>
      </c>
      <c r="Q386">
        <f>VLOOKUP($A386,NIR_Algorithm_Cleaned!$A$2:$W$4887,20,FALSE)</f>
        <v>3.66</v>
      </c>
      <c r="R386">
        <f>VLOOKUP($A386,NIR_Algorithm_Cleaned!$A$2:$W$4887,21,FALSE)</f>
        <v>1.38</v>
      </c>
      <c r="S386">
        <f>VLOOKUP($A386,NIR_Algorithm_Cleaned!$A$2:$W$4887,22,FALSE)</f>
        <v>1.46</v>
      </c>
      <c r="T386">
        <f>VLOOKUP($A386,NIR_Algorithm_Cleaned!$A$2:$W$4887,23,FALSE)</f>
        <v>71.55</v>
      </c>
    </row>
    <row r="387" spans="1:20" x14ac:dyDescent="0.2">
      <c r="A387" s="6" t="s">
        <v>1175</v>
      </c>
      <c r="B387" s="6" t="s">
        <v>4728</v>
      </c>
      <c r="C387" s="6" t="s">
        <v>5289</v>
      </c>
      <c r="D387" s="6">
        <f>VLOOKUP($A387,NIR_Algorithm_Cleaned!$A$2:$E$4887,3,FALSE)</f>
        <v>1</v>
      </c>
      <c r="E387" s="6">
        <f>VLOOKUP($A387,NIR_Algorithm_Cleaned!$A$2:$E$4887,4,FALSE)</f>
        <v>1</v>
      </c>
      <c r="F387" s="6">
        <f>VLOOKUP($A387,NIR_Algorithm_Cleaned!$A$2:$E$4887,5,FALSE)</f>
        <v>2</v>
      </c>
      <c r="G387" s="6" t="s">
        <v>4994</v>
      </c>
      <c r="H387" s="6">
        <v>1</v>
      </c>
      <c r="I387" s="6">
        <v>12.38</v>
      </c>
      <c r="J387" s="6" t="s">
        <v>5342</v>
      </c>
      <c r="K387" s="6">
        <v>7.7922077919999999E-2</v>
      </c>
      <c r="L387" s="6" t="s">
        <v>5343</v>
      </c>
      <c r="M387" s="6">
        <v>7.9</v>
      </c>
      <c r="N387" s="6">
        <v>0.40131578947368401</v>
      </c>
      <c r="O387" s="6">
        <f t="shared" si="6"/>
        <v>32.231578947368405</v>
      </c>
      <c r="P387">
        <f>VLOOKUP($A387,NIR_Algorithm_Cleaned!$A$2:$W$4887,19,FALSE)</f>
        <v>11.61</v>
      </c>
      <c r="Q387">
        <f>VLOOKUP($A387,NIR_Algorithm_Cleaned!$A$2:$W$4887,20,FALSE)</f>
        <v>3.66</v>
      </c>
      <c r="R387">
        <f>VLOOKUP($A387,NIR_Algorithm_Cleaned!$A$2:$W$4887,21,FALSE)</f>
        <v>1.38</v>
      </c>
      <c r="S387">
        <f>VLOOKUP($A387,NIR_Algorithm_Cleaned!$A$2:$W$4887,22,FALSE)</f>
        <v>1.46</v>
      </c>
      <c r="T387">
        <f>VLOOKUP($A387,NIR_Algorithm_Cleaned!$A$2:$W$4887,23,FALSE)</f>
        <v>71.55</v>
      </c>
    </row>
    <row r="388" spans="1:20" x14ac:dyDescent="0.2">
      <c r="A388" s="6" t="s">
        <v>1232</v>
      </c>
      <c r="B388" s="6" t="s">
        <v>4728</v>
      </c>
      <c r="C388" s="6" t="s">
        <v>5289</v>
      </c>
      <c r="D388" s="6">
        <f>VLOOKUP($A388,NIR_Algorithm_Cleaned!$A$2:$E$4887,3,FALSE)</f>
        <v>1</v>
      </c>
      <c r="E388" s="6">
        <f>VLOOKUP($A388,NIR_Algorithm_Cleaned!$A$2:$E$4887,4,FALSE)</f>
        <v>2</v>
      </c>
      <c r="F388" s="6">
        <f>VLOOKUP($A388,NIR_Algorithm_Cleaned!$A$2:$E$4887,5,FALSE)</f>
        <v>2</v>
      </c>
      <c r="G388" s="6" t="s">
        <v>5342</v>
      </c>
      <c r="H388" s="6">
        <v>4</v>
      </c>
      <c r="I388" s="6">
        <v>12.32</v>
      </c>
      <c r="J388" s="6" t="s">
        <v>4994</v>
      </c>
      <c r="K388" s="6">
        <v>0.27327327330000001</v>
      </c>
      <c r="L388" s="6" t="s">
        <v>5343</v>
      </c>
      <c r="M388" s="6">
        <v>9.5</v>
      </c>
      <c r="N388" s="6">
        <v>0.445187637969095</v>
      </c>
      <c r="O388" s="6">
        <f t="shared" si="6"/>
        <v>35.018763796909496</v>
      </c>
      <c r="P388">
        <f>VLOOKUP($A388,NIR_Algorithm_Cleaned!$A$2:$W$4887,19,FALSE)</f>
        <v>12.42</v>
      </c>
      <c r="Q388">
        <f>VLOOKUP($A388,NIR_Algorithm_Cleaned!$A$2:$W$4887,20,FALSE)</f>
        <v>3.78</v>
      </c>
      <c r="R388">
        <f>VLOOKUP($A388,NIR_Algorithm_Cleaned!$A$2:$W$4887,21,FALSE)</f>
        <v>1.3</v>
      </c>
      <c r="S388">
        <f>VLOOKUP($A388,NIR_Algorithm_Cleaned!$A$2:$W$4887,22,FALSE)</f>
        <v>1.44</v>
      </c>
      <c r="T388">
        <f>VLOOKUP($A388,NIR_Algorithm_Cleaned!$A$2:$W$4887,23,FALSE)</f>
        <v>71.87</v>
      </c>
    </row>
    <row r="389" spans="1:20" x14ac:dyDescent="0.2">
      <c r="A389" s="6" t="s">
        <v>1232</v>
      </c>
      <c r="B389" s="6" t="s">
        <v>4728</v>
      </c>
      <c r="C389" s="6" t="s">
        <v>5289</v>
      </c>
      <c r="D389" s="6">
        <f>VLOOKUP($A389,NIR_Algorithm_Cleaned!$A$2:$E$4887,3,FALSE)</f>
        <v>1</v>
      </c>
      <c r="E389" s="6">
        <f>VLOOKUP($A389,NIR_Algorithm_Cleaned!$A$2:$E$4887,4,FALSE)</f>
        <v>2</v>
      </c>
      <c r="F389" s="6">
        <f>VLOOKUP($A389,NIR_Algorithm_Cleaned!$A$2:$E$4887,5,FALSE)</f>
        <v>2</v>
      </c>
      <c r="G389" s="6" t="s">
        <v>5342</v>
      </c>
      <c r="H389" s="6">
        <v>1</v>
      </c>
      <c r="I389" s="6">
        <v>12.22</v>
      </c>
      <c r="J389" s="6" t="s">
        <v>5342</v>
      </c>
      <c r="K389" s="6">
        <v>7.8E-2</v>
      </c>
      <c r="L389" s="6" t="s">
        <v>5343</v>
      </c>
      <c r="M389" s="6">
        <v>7.6</v>
      </c>
      <c r="N389" s="6">
        <v>0.4219646799117</v>
      </c>
      <c r="O389" s="6">
        <f t="shared" si="6"/>
        <v>34.596467991170002</v>
      </c>
      <c r="P389">
        <f>VLOOKUP($A389,NIR_Algorithm_Cleaned!$A$2:$W$4887,19,FALSE)</f>
        <v>12.42</v>
      </c>
      <c r="Q389">
        <f>VLOOKUP($A389,NIR_Algorithm_Cleaned!$A$2:$W$4887,20,FALSE)</f>
        <v>3.78</v>
      </c>
      <c r="R389">
        <f>VLOOKUP($A389,NIR_Algorithm_Cleaned!$A$2:$W$4887,21,FALSE)</f>
        <v>1.3</v>
      </c>
      <c r="S389">
        <f>VLOOKUP($A389,NIR_Algorithm_Cleaned!$A$2:$W$4887,22,FALSE)</f>
        <v>1.44</v>
      </c>
      <c r="T389">
        <f>VLOOKUP($A389,NIR_Algorithm_Cleaned!$A$2:$W$4887,23,FALSE)</f>
        <v>71.87</v>
      </c>
    </row>
    <row r="390" spans="1:20" x14ac:dyDescent="0.2">
      <c r="A390" s="6" t="s">
        <v>126</v>
      </c>
      <c r="B390" s="6" t="s">
        <v>4712</v>
      </c>
      <c r="C390" s="6" t="s">
        <v>5290</v>
      </c>
      <c r="D390" s="6">
        <f>VLOOKUP($A390,NIR_Algorithm_Cleaned!$A$2:$E$4887,3,FALSE)</f>
        <v>1</v>
      </c>
      <c r="E390" s="6">
        <f>VLOOKUP($A390,NIR_Algorithm_Cleaned!$A$2:$E$4887,4,FALSE)</f>
        <v>1</v>
      </c>
      <c r="F390" s="6">
        <f>VLOOKUP($A390,NIR_Algorithm_Cleaned!$A$2:$E$4887,5,FALSE)</f>
        <v>1</v>
      </c>
      <c r="G390" s="6" t="s">
        <v>4994</v>
      </c>
      <c r="H390" s="6">
        <v>2</v>
      </c>
      <c r="I390" s="6">
        <v>12.29</v>
      </c>
      <c r="J390" s="6" t="s">
        <v>5342</v>
      </c>
      <c r="K390" s="6">
        <v>9.6903096899999999E-2</v>
      </c>
      <c r="L390" s="6" t="s">
        <v>5341</v>
      </c>
      <c r="M390" s="6">
        <v>11.2</v>
      </c>
      <c r="N390" s="6">
        <v>0.432352941176471</v>
      </c>
      <c r="O390" s="6">
        <f t="shared" si="6"/>
        <v>32.035294117647098</v>
      </c>
      <c r="P390">
        <f>VLOOKUP($A390,NIR_Algorithm_Cleaned!$A$2:$W$4887,19,FALSE)</f>
        <v>11.41</v>
      </c>
      <c r="Q390">
        <f>VLOOKUP($A390,NIR_Algorithm_Cleaned!$A$2:$W$4887,20,FALSE)</f>
        <v>3.77</v>
      </c>
      <c r="R390">
        <f>VLOOKUP($A390,NIR_Algorithm_Cleaned!$A$2:$W$4887,21,FALSE)</f>
        <v>1.73</v>
      </c>
      <c r="S390">
        <f>VLOOKUP($A390,NIR_Algorithm_Cleaned!$A$2:$W$4887,22,FALSE)</f>
        <v>1.42</v>
      </c>
      <c r="T390">
        <f>VLOOKUP($A390,NIR_Algorithm_Cleaned!$A$2:$W$4887,23,FALSE)</f>
        <v>72.59</v>
      </c>
    </row>
    <row r="391" spans="1:20" x14ac:dyDescent="0.2">
      <c r="A391" s="6" t="s">
        <v>126</v>
      </c>
      <c r="B391" s="6" t="s">
        <v>4712</v>
      </c>
      <c r="C391" s="6" t="s">
        <v>5290</v>
      </c>
      <c r="D391" s="6">
        <f>VLOOKUP($A391,NIR_Algorithm_Cleaned!$A$2:$E$4887,3,FALSE)</f>
        <v>1</v>
      </c>
      <c r="E391" s="6">
        <f>VLOOKUP($A391,NIR_Algorithm_Cleaned!$A$2:$E$4887,4,FALSE)</f>
        <v>1</v>
      </c>
      <c r="F391" s="6">
        <f>VLOOKUP($A391,NIR_Algorithm_Cleaned!$A$2:$E$4887,5,FALSE)</f>
        <v>1</v>
      </c>
      <c r="G391" s="6" t="s">
        <v>5342</v>
      </c>
      <c r="H391" s="6">
        <v>3</v>
      </c>
      <c r="I391" s="6">
        <v>12.19</v>
      </c>
      <c r="J391" s="6" t="s">
        <v>5342</v>
      </c>
      <c r="K391" s="6">
        <v>9.3718843469999993E-2</v>
      </c>
      <c r="L391" s="6" t="s">
        <v>5341</v>
      </c>
      <c r="M391" s="6">
        <v>11.4</v>
      </c>
      <c r="N391" s="6">
        <v>0.432352941176471</v>
      </c>
      <c r="O391" s="6">
        <f t="shared" si="6"/>
        <v>31.835294117647102</v>
      </c>
      <c r="P391">
        <f>VLOOKUP($A391,NIR_Algorithm_Cleaned!$A$2:$W$4887,19,FALSE)</f>
        <v>11.41</v>
      </c>
      <c r="Q391">
        <f>VLOOKUP($A391,NIR_Algorithm_Cleaned!$A$2:$W$4887,20,FALSE)</f>
        <v>3.77</v>
      </c>
      <c r="R391">
        <f>VLOOKUP($A391,NIR_Algorithm_Cleaned!$A$2:$W$4887,21,FALSE)</f>
        <v>1.73</v>
      </c>
      <c r="S391">
        <f>VLOOKUP($A391,NIR_Algorithm_Cleaned!$A$2:$W$4887,22,FALSE)</f>
        <v>1.42</v>
      </c>
      <c r="T391">
        <f>VLOOKUP($A391,NIR_Algorithm_Cleaned!$A$2:$W$4887,23,FALSE)</f>
        <v>72.59</v>
      </c>
    </row>
    <row r="392" spans="1:20" x14ac:dyDescent="0.2">
      <c r="A392" s="6" t="s">
        <v>491</v>
      </c>
      <c r="B392" s="6" t="s">
        <v>4712</v>
      </c>
      <c r="C392" s="6" t="s">
        <v>5290</v>
      </c>
      <c r="D392" s="6">
        <f>VLOOKUP($A392,NIR_Algorithm_Cleaned!$A$2:$E$4887,3,FALSE)</f>
        <v>1</v>
      </c>
      <c r="E392" s="6">
        <f>VLOOKUP($A392,NIR_Algorithm_Cleaned!$A$2:$E$4887,4,FALSE)</f>
        <v>2</v>
      </c>
      <c r="F392" s="6">
        <f>VLOOKUP($A392,NIR_Algorithm_Cleaned!$A$2:$E$4887,5,FALSE)</f>
        <v>1</v>
      </c>
      <c r="G392" s="6" t="s">
        <v>5342</v>
      </c>
      <c r="H392" s="6">
        <v>2</v>
      </c>
      <c r="I392" s="6">
        <v>12.2</v>
      </c>
      <c r="J392" s="6" t="s">
        <v>4994</v>
      </c>
      <c r="K392" s="6">
        <v>6.3E-2</v>
      </c>
      <c r="L392" s="6" t="s">
        <v>5341</v>
      </c>
      <c r="M392" s="6">
        <v>12.6</v>
      </c>
      <c r="N392" s="6">
        <v>0.43998933143669999</v>
      </c>
      <c r="O392" s="6">
        <f t="shared" si="6"/>
        <v>31.39893314367</v>
      </c>
      <c r="P392">
        <f>VLOOKUP($A392,NIR_Algorithm_Cleaned!$A$2:$W$4887,19,FALSE)</f>
        <v>10.050000000000001</v>
      </c>
      <c r="Q392">
        <f>VLOOKUP($A392,NIR_Algorithm_Cleaned!$A$2:$W$4887,20,FALSE)</f>
        <v>4.01</v>
      </c>
      <c r="R392">
        <f>VLOOKUP($A392,NIR_Algorithm_Cleaned!$A$2:$W$4887,21,FALSE)</f>
        <v>1.47</v>
      </c>
      <c r="S392">
        <f>VLOOKUP($A392,NIR_Algorithm_Cleaned!$A$2:$W$4887,22,FALSE)</f>
        <v>1.31</v>
      </c>
      <c r="T392">
        <f>VLOOKUP($A392,NIR_Algorithm_Cleaned!$A$2:$W$4887,23,FALSE)</f>
        <v>72.150000000000006</v>
      </c>
    </row>
    <row r="393" spans="1:20" x14ac:dyDescent="0.2">
      <c r="A393" s="6" t="s">
        <v>491</v>
      </c>
      <c r="B393" s="6" t="s">
        <v>4712</v>
      </c>
      <c r="C393" s="6" t="s">
        <v>5290</v>
      </c>
      <c r="D393" s="6">
        <f>VLOOKUP($A393,NIR_Algorithm_Cleaned!$A$2:$E$4887,3,FALSE)</f>
        <v>1</v>
      </c>
      <c r="E393" s="6">
        <f>VLOOKUP($A393,NIR_Algorithm_Cleaned!$A$2:$E$4887,4,FALSE)</f>
        <v>2</v>
      </c>
      <c r="F393" s="6">
        <f>VLOOKUP($A393,NIR_Algorithm_Cleaned!$A$2:$E$4887,5,FALSE)</f>
        <v>1</v>
      </c>
      <c r="G393" s="6" t="s">
        <v>4994</v>
      </c>
      <c r="H393" s="6">
        <v>3</v>
      </c>
      <c r="I393" s="6">
        <v>12.28</v>
      </c>
      <c r="J393" s="6" t="s">
        <v>5342</v>
      </c>
      <c r="K393" s="6">
        <v>9.7804391219999995E-2</v>
      </c>
      <c r="L393" s="6" t="s">
        <v>5341</v>
      </c>
      <c r="M393" s="6">
        <v>12</v>
      </c>
      <c r="N393" s="6">
        <v>0.43333333333333302</v>
      </c>
      <c r="O393" s="6">
        <f t="shared" si="6"/>
        <v>31.3333333333333</v>
      </c>
      <c r="P393">
        <f>VLOOKUP($A393,NIR_Algorithm_Cleaned!$A$2:$W$4887,19,FALSE)</f>
        <v>10.050000000000001</v>
      </c>
      <c r="Q393">
        <f>VLOOKUP($A393,NIR_Algorithm_Cleaned!$A$2:$W$4887,20,FALSE)</f>
        <v>4.01</v>
      </c>
      <c r="R393">
        <f>VLOOKUP($A393,NIR_Algorithm_Cleaned!$A$2:$W$4887,21,FALSE)</f>
        <v>1.47</v>
      </c>
      <c r="S393">
        <f>VLOOKUP($A393,NIR_Algorithm_Cleaned!$A$2:$W$4887,22,FALSE)</f>
        <v>1.31</v>
      </c>
      <c r="T393">
        <f>VLOOKUP($A393,NIR_Algorithm_Cleaned!$A$2:$W$4887,23,FALSE)</f>
        <v>72.150000000000006</v>
      </c>
    </row>
    <row r="394" spans="1:20" s="8" customFormat="1" x14ac:dyDescent="0.2">
      <c r="A394" s="6" t="s">
        <v>1475</v>
      </c>
      <c r="B394" s="6" t="s">
        <v>4712</v>
      </c>
      <c r="C394" s="6" t="s">
        <v>5290</v>
      </c>
      <c r="D394" s="6">
        <f>VLOOKUP($A394,NIR_Algorithm_Cleaned!$A$2:$E$4887,3,FALSE)</f>
        <v>1</v>
      </c>
      <c r="E394" s="6">
        <f>VLOOKUP($A394,NIR_Algorithm_Cleaned!$A$2:$E$4887,4,FALSE)</f>
        <v>1</v>
      </c>
      <c r="F394" s="6">
        <f>VLOOKUP($A394,NIR_Algorithm_Cleaned!$A$2:$E$4887,5,FALSE)</f>
        <v>2</v>
      </c>
      <c r="G394" s="6" t="s">
        <v>4994</v>
      </c>
      <c r="H394" s="6">
        <v>3</v>
      </c>
      <c r="I394" s="6">
        <v>12.29</v>
      </c>
      <c r="J394" s="6" t="s">
        <v>4994</v>
      </c>
      <c r="K394" s="6">
        <v>8.2000000000000003E-2</v>
      </c>
      <c r="L394" s="6" t="s">
        <v>5343</v>
      </c>
      <c r="M394" s="6">
        <v>8.6</v>
      </c>
      <c r="N394" s="6">
        <v>0.46026490066225201</v>
      </c>
      <c r="O394" s="6">
        <f t="shared" si="6"/>
        <v>37.426490066225199</v>
      </c>
      <c r="P394">
        <f>VLOOKUP($A394,NIR_Algorithm_Cleaned!$A$2:$W$4887,19,FALSE)</f>
        <v>10.050000000000001</v>
      </c>
      <c r="Q394">
        <f>VLOOKUP($A394,NIR_Algorithm_Cleaned!$A$2:$W$4887,20,FALSE)</f>
        <v>4.24</v>
      </c>
      <c r="R394">
        <f>VLOOKUP($A394,NIR_Algorithm_Cleaned!$A$2:$W$4887,21,FALSE)</f>
        <v>1.58</v>
      </c>
      <c r="S394">
        <f>VLOOKUP($A394,NIR_Algorithm_Cleaned!$A$2:$W$4887,22,FALSE)</f>
        <v>1.41</v>
      </c>
      <c r="T394">
        <f>VLOOKUP($A394,NIR_Algorithm_Cleaned!$A$2:$W$4887,23,FALSE)</f>
        <v>72.150000000000006</v>
      </c>
    </row>
    <row r="395" spans="1:20" x14ac:dyDescent="0.2">
      <c r="A395" s="6" t="s">
        <v>1475</v>
      </c>
      <c r="B395" s="6" t="s">
        <v>4712</v>
      </c>
      <c r="C395" s="6" t="s">
        <v>5290</v>
      </c>
      <c r="D395" s="6">
        <f>VLOOKUP($A395,NIR_Algorithm_Cleaned!$A$2:$E$4887,3,FALSE)</f>
        <v>1</v>
      </c>
      <c r="E395" s="6">
        <f>VLOOKUP($A395,NIR_Algorithm_Cleaned!$A$2:$E$4887,4,FALSE)</f>
        <v>1</v>
      </c>
      <c r="F395" s="6">
        <f>VLOOKUP($A395,NIR_Algorithm_Cleaned!$A$2:$E$4887,5,FALSE)</f>
        <v>2</v>
      </c>
      <c r="G395" s="6" t="s">
        <v>4994</v>
      </c>
      <c r="H395" s="6">
        <v>4</v>
      </c>
      <c r="I395" s="6">
        <v>12.12</v>
      </c>
      <c r="J395" s="6" t="s">
        <v>5342</v>
      </c>
      <c r="K395" s="6">
        <v>7.7844311380000003E-2</v>
      </c>
      <c r="L395" s="6" t="s">
        <v>5343</v>
      </c>
      <c r="M395" s="6">
        <v>9.1</v>
      </c>
      <c r="N395" s="6">
        <v>0.45033112582781498</v>
      </c>
      <c r="O395" s="6">
        <f t="shared" si="6"/>
        <v>35.933112582781497</v>
      </c>
      <c r="P395">
        <f>VLOOKUP($A395,NIR_Algorithm_Cleaned!$A$2:$W$4887,19,FALSE)</f>
        <v>10.050000000000001</v>
      </c>
      <c r="Q395">
        <f>VLOOKUP($A395,NIR_Algorithm_Cleaned!$A$2:$W$4887,20,FALSE)</f>
        <v>4.24</v>
      </c>
      <c r="R395">
        <f>VLOOKUP($A395,NIR_Algorithm_Cleaned!$A$2:$W$4887,21,FALSE)</f>
        <v>1.58</v>
      </c>
      <c r="S395">
        <f>VLOOKUP($A395,NIR_Algorithm_Cleaned!$A$2:$W$4887,22,FALSE)</f>
        <v>1.41</v>
      </c>
      <c r="T395">
        <f>VLOOKUP($A395,NIR_Algorithm_Cleaned!$A$2:$W$4887,23,FALSE)</f>
        <v>72.150000000000006</v>
      </c>
    </row>
    <row r="396" spans="1:20" x14ac:dyDescent="0.2">
      <c r="A396" s="6" t="s">
        <v>1834</v>
      </c>
      <c r="B396" s="6" t="s">
        <v>4712</v>
      </c>
      <c r="C396" s="6" t="s">
        <v>5290</v>
      </c>
      <c r="D396" s="6">
        <f>VLOOKUP($A396,NIR_Algorithm_Cleaned!$A$2:$E$4887,3,FALSE)</f>
        <v>1</v>
      </c>
      <c r="E396" s="6">
        <f>VLOOKUP($A396,NIR_Algorithm_Cleaned!$A$2:$E$4887,4,FALSE)</f>
        <v>2</v>
      </c>
      <c r="F396" s="6">
        <f>VLOOKUP($A396,NIR_Algorithm_Cleaned!$A$2:$E$4887,5,FALSE)</f>
        <v>2</v>
      </c>
      <c r="G396" s="6" t="s">
        <v>4994</v>
      </c>
      <c r="H396" s="6">
        <v>3</v>
      </c>
      <c r="I396" s="6">
        <v>12.31</v>
      </c>
      <c r="J396" s="6" t="s">
        <v>4994</v>
      </c>
      <c r="K396" s="6">
        <v>7.9920079919999998E-2</v>
      </c>
      <c r="L396" s="6" t="s">
        <v>5343</v>
      </c>
      <c r="M396" s="6">
        <v>7.4</v>
      </c>
      <c r="N396" s="6">
        <v>0.46202945277099999</v>
      </c>
      <c r="O396" s="6">
        <f t="shared" si="6"/>
        <v>38.802945277100001</v>
      </c>
      <c r="P396">
        <f>VLOOKUP($A396,NIR_Algorithm_Cleaned!$A$2:$W$4887,19,FALSE)</f>
        <v>8.9700000000000006</v>
      </c>
      <c r="Q396">
        <f>VLOOKUP($A396,NIR_Algorithm_Cleaned!$A$2:$W$4887,20,FALSE)</f>
        <v>4.0999999999999996</v>
      </c>
      <c r="R396">
        <f>VLOOKUP($A396,NIR_Algorithm_Cleaned!$A$2:$W$4887,21,FALSE)</f>
        <v>1.31</v>
      </c>
      <c r="S396">
        <f>VLOOKUP($A396,NIR_Algorithm_Cleaned!$A$2:$W$4887,22,FALSE)</f>
        <v>1.32</v>
      </c>
      <c r="T396">
        <f>VLOOKUP($A396,NIR_Algorithm_Cleaned!$A$2:$W$4887,23,FALSE)</f>
        <v>71.650000000000006</v>
      </c>
    </row>
    <row r="397" spans="1:20" x14ac:dyDescent="0.2">
      <c r="A397" s="6" t="s">
        <v>1834</v>
      </c>
      <c r="B397" s="6" t="s">
        <v>4712</v>
      </c>
      <c r="C397" s="6" t="s">
        <v>5290</v>
      </c>
      <c r="D397" s="6">
        <f>VLOOKUP($A397,NIR_Algorithm_Cleaned!$A$2:$E$4887,3,FALSE)</f>
        <v>1</v>
      </c>
      <c r="E397" s="6">
        <f>VLOOKUP($A397,NIR_Algorithm_Cleaned!$A$2:$E$4887,4,FALSE)</f>
        <v>2</v>
      </c>
      <c r="F397" s="6">
        <f>VLOOKUP($A397,NIR_Algorithm_Cleaned!$A$2:$E$4887,5,FALSE)</f>
        <v>2</v>
      </c>
      <c r="G397" s="6" t="s">
        <v>4994</v>
      </c>
      <c r="H397" s="6">
        <v>1</v>
      </c>
      <c r="I397" s="6">
        <v>12.18</v>
      </c>
      <c r="J397" s="6" t="s">
        <v>4994</v>
      </c>
      <c r="K397" s="6">
        <v>8.3916083919999995E-2</v>
      </c>
      <c r="L397" s="6" t="s">
        <v>5343</v>
      </c>
      <c r="M397" s="6">
        <v>10.4</v>
      </c>
      <c r="N397" s="6">
        <v>0.433352593448598</v>
      </c>
      <c r="O397" s="6">
        <f t="shared" si="6"/>
        <v>32.935259344859801</v>
      </c>
      <c r="P397">
        <f>VLOOKUP($A397,NIR_Algorithm_Cleaned!$A$2:$W$4887,19,FALSE)</f>
        <v>8.9700000000000006</v>
      </c>
      <c r="Q397">
        <f>VLOOKUP($A397,NIR_Algorithm_Cleaned!$A$2:$W$4887,20,FALSE)</f>
        <v>4.0999999999999996</v>
      </c>
      <c r="R397">
        <f>VLOOKUP($A397,NIR_Algorithm_Cleaned!$A$2:$W$4887,21,FALSE)</f>
        <v>1.31</v>
      </c>
      <c r="S397">
        <f>VLOOKUP($A397,NIR_Algorithm_Cleaned!$A$2:$W$4887,22,FALSE)</f>
        <v>1.32</v>
      </c>
      <c r="T397">
        <f>VLOOKUP($A397,NIR_Algorithm_Cleaned!$A$2:$W$4887,23,FALSE)</f>
        <v>71.650000000000006</v>
      </c>
    </row>
    <row r="398" spans="1:20" x14ac:dyDescent="0.2">
      <c r="A398" s="6" t="s">
        <v>671</v>
      </c>
      <c r="B398" s="6" t="s">
        <v>5150</v>
      </c>
      <c r="C398" s="6" t="s">
        <v>5291</v>
      </c>
      <c r="D398" s="6">
        <f>VLOOKUP($A398,NIR_Algorithm_Cleaned!$A$2:$E$4887,3,FALSE)</f>
        <v>2</v>
      </c>
      <c r="E398" s="6">
        <f>VLOOKUP($A398,NIR_Algorithm_Cleaned!$A$2:$E$4887,4,FALSE)</f>
        <v>1</v>
      </c>
      <c r="F398" s="6">
        <f>VLOOKUP($A398,NIR_Algorithm_Cleaned!$A$2:$E$4887,5,FALSE)</f>
        <v>1</v>
      </c>
      <c r="G398" s="6" t="s">
        <v>4994</v>
      </c>
      <c r="H398" s="6">
        <v>2</v>
      </c>
      <c r="I398" s="6">
        <v>11.89</v>
      </c>
      <c r="J398" s="6" t="s">
        <v>5342</v>
      </c>
      <c r="K398" s="6">
        <v>9.6000000000000002E-2</v>
      </c>
      <c r="L398" s="6" t="s">
        <v>5341</v>
      </c>
      <c r="M398" s="6">
        <v>11.7</v>
      </c>
      <c r="N398" s="6">
        <v>0.43852097130242801</v>
      </c>
      <c r="O398" s="6">
        <f t="shared" si="6"/>
        <v>32.152097130242808</v>
      </c>
      <c r="P398">
        <f>VLOOKUP($A398,NIR_Algorithm_Cleaned!$A$2:$W$4887,19,FALSE)</f>
        <v>11.5</v>
      </c>
      <c r="Q398">
        <f>VLOOKUP($A398,NIR_Algorithm_Cleaned!$A$2:$W$4887,20,FALSE)</f>
        <v>4.57</v>
      </c>
      <c r="R398">
        <f>VLOOKUP($A398,NIR_Algorithm_Cleaned!$A$2:$W$4887,21,FALSE)</f>
        <v>1.86</v>
      </c>
      <c r="S398">
        <f>VLOOKUP($A398,NIR_Algorithm_Cleaned!$A$2:$W$4887,22,FALSE)</f>
        <v>1.44</v>
      </c>
      <c r="T398">
        <f>VLOOKUP($A398,NIR_Algorithm_Cleaned!$A$2:$W$4887,23,FALSE)</f>
        <v>72.13</v>
      </c>
    </row>
    <row r="399" spans="1:20" x14ac:dyDescent="0.2">
      <c r="A399" s="6" t="s">
        <v>671</v>
      </c>
      <c r="B399" s="6" t="s">
        <v>5150</v>
      </c>
      <c r="C399" s="6" t="s">
        <v>5291</v>
      </c>
      <c r="D399" s="6">
        <f>VLOOKUP($A399,NIR_Algorithm_Cleaned!$A$2:$E$4887,3,FALSE)</f>
        <v>2</v>
      </c>
      <c r="E399" s="6">
        <f>VLOOKUP($A399,NIR_Algorithm_Cleaned!$A$2:$E$4887,4,FALSE)</f>
        <v>1</v>
      </c>
      <c r="F399" s="6">
        <f>VLOOKUP($A399,NIR_Algorithm_Cleaned!$A$2:$E$4887,5,FALSE)</f>
        <v>1</v>
      </c>
      <c r="G399" s="6" t="s">
        <v>4994</v>
      </c>
      <c r="H399" s="6">
        <v>2</v>
      </c>
      <c r="I399" s="6">
        <v>11.6</v>
      </c>
      <c r="J399" s="6" t="s">
        <v>5342</v>
      </c>
      <c r="K399" s="6">
        <v>3.6999999999999998E-2</v>
      </c>
      <c r="L399" s="6" t="s">
        <v>5341</v>
      </c>
      <c r="M399" s="6">
        <v>12.9</v>
      </c>
      <c r="N399" s="6">
        <v>0.42434210526315802</v>
      </c>
      <c r="O399" s="6">
        <f t="shared" si="6"/>
        <v>29.534210526315803</v>
      </c>
      <c r="P399">
        <f>VLOOKUP($A399,NIR_Algorithm_Cleaned!$A$2:$W$4887,19,FALSE)</f>
        <v>11.5</v>
      </c>
      <c r="Q399">
        <f>VLOOKUP($A399,NIR_Algorithm_Cleaned!$A$2:$W$4887,20,FALSE)</f>
        <v>4.57</v>
      </c>
      <c r="R399">
        <f>VLOOKUP($A399,NIR_Algorithm_Cleaned!$A$2:$W$4887,21,FALSE)</f>
        <v>1.86</v>
      </c>
      <c r="S399">
        <f>VLOOKUP($A399,NIR_Algorithm_Cleaned!$A$2:$W$4887,22,FALSE)</f>
        <v>1.44</v>
      </c>
      <c r="T399">
        <f>VLOOKUP($A399,NIR_Algorithm_Cleaned!$A$2:$W$4887,23,FALSE)</f>
        <v>72.13</v>
      </c>
    </row>
    <row r="400" spans="1:20" x14ac:dyDescent="0.2">
      <c r="A400" s="6" t="s">
        <v>449</v>
      </c>
      <c r="B400" s="6" t="s">
        <v>5150</v>
      </c>
      <c r="C400" s="6" t="s">
        <v>5291</v>
      </c>
      <c r="D400" s="6">
        <f>VLOOKUP($A400,NIR_Algorithm_Cleaned!$A$2:$E$4887,3,FALSE)</f>
        <v>2</v>
      </c>
      <c r="E400" s="6">
        <f>VLOOKUP($A400,NIR_Algorithm_Cleaned!$A$2:$E$4887,4,FALSE)</f>
        <v>2</v>
      </c>
      <c r="F400" s="6">
        <f>VLOOKUP($A400,NIR_Algorithm_Cleaned!$A$2:$E$4887,5,FALSE)</f>
        <v>1</v>
      </c>
      <c r="G400" s="6" t="s">
        <v>4994</v>
      </c>
      <c r="H400" s="6">
        <v>4</v>
      </c>
      <c r="I400" s="6">
        <v>12.24</v>
      </c>
      <c r="J400" s="6" t="s">
        <v>5342</v>
      </c>
      <c r="K400" s="6">
        <v>8.9910089910000004E-2</v>
      </c>
      <c r="L400" s="6" t="s">
        <v>5341</v>
      </c>
      <c r="M400" s="6">
        <v>12.2</v>
      </c>
      <c r="N400" s="6">
        <v>0.43091806258927401</v>
      </c>
      <c r="O400" s="6">
        <f t="shared" si="6"/>
        <v>30.891806258927399</v>
      </c>
      <c r="P400">
        <f>VLOOKUP($A400,NIR_Algorithm_Cleaned!$A$2:$W$4887,19,FALSE)</f>
        <v>11.99</v>
      </c>
      <c r="Q400">
        <f>VLOOKUP($A400,NIR_Algorithm_Cleaned!$A$2:$W$4887,20,FALSE)</f>
        <v>3.85</v>
      </c>
      <c r="R400">
        <f>VLOOKUP($A400,NIR_Algorithm_Cleaned!$A$2:$W$4887,21,FALSE)</f>
        <v>1.94</v>
      </c>
      <c r="S400">
        <f>VLOOKUP($A400,NIR_Algorithm_Cleaned!$A$2:$W$4887,22,FALSE)</f>
        <v>1.45</v>
      </c>
      <c r="T400">
        <f>VLOOKUP($A400,NIR_Algorithm_Cleaned!$A$2:$W$4887,23,FALSE)</f>
        <v>72.959999999999994</v>
      </c>
    </row>
    <row r="401" spans="1:20" x14ac:dyDescent="0.2">
      <c r="A401" s="6" t="s">
        <v>449</v>
      </c>
      <c r="B401" s="6" t="s">
        <v>5150</v>
      </c>
      <c r="C401" s="6" t="s">
        <v>5291</v>
      </c>
      <c r="D401" s="6">
        <f>VLOOKUP($A401,NIR_Algorithm_Cleaned!$A$2:$E$4887,3,FALSE)</f>
        <v>2</v>
      </c>
      <c r="E401" s="6">
        <f>VLOOKUP($A401,NIR_Algorithm_Cleaned!$A$2:$E$4887,4,FALSE)</f>
        <v>2</v>
      </c>
      <c r="F401" s="6">
        <f>VLOOKUP($A401,NIR_Algorithm_Cleaned!$A$2:$E$4887,5,FALSE)</f>
        <v>1</v>
      </c>
      <c r="G401" s="6" t="s">
        <v>5342</v>
      </c>
      <c r="H401" s="6">
        <v>2</v>
      </c>
      <c r="I401" s="6">
        <v>12.24</v>
      </c>
      <c r="J401" s="6" t="s">
        <v>5342</v>
      </c>
      <c r="K401" s="6">
        <v>8.3916083919999995E-2</v>
      </c>
      <c r="L401" s="6" t="s">
        <v>5341</v>
      </c>
      <c r="M401" s="6">
        <v>12.3</v>
      </c>
      <c r="N401" s="6">
        <v>0.42052980132450302</v>
      </c>
      <c r="O401" s="6">
        <f t="shared" si="6"/>
        <v>29.7529801324503</v>
      </c>
      <c r="P401">
        <f>VLOOKUP($A401,NIR_Algorithm_Cleaned!$A$2:$W$4887,19,FALSE)</f>
        <v>11.99</v>
      </c>
      <c r="Q401">
        <f>VLOOKUP($A401,NIR_Algorithm_Cleaned!$A$2:$W$4887,20,FALSE)</f>
        <v>3.85</v>
      </c>
      <c r="R401">
        <f>VLOOKUP($A401,NIR_Algorithm_Cleaned!$A$2:$W$4887,21,FALSE)</f>
        <v>1.94</v>
      </c>
      <c r="S401">
        <f>VLOOKUP($A401,NIR_Algorithm_Cleaned!$A$2:$W$4887,22,FALSE)</f>
        <v>1.45</v>
      </c>
      <c r="T401">
        <f>VLOOKUP($A401,NIR_Algorithm_Cleaned!$A$2:$W$4887,23,FALSE)</f>
        <v>72.959999999999994</v>
      </c>
    </row>
    <row r="402" spans="1:20" x14ac:dyDescent="0.2">
      <c r="A402" s="6" t="s">
        <v>922</v>
      </c>
      <c r="B402" s="6" t="s">
        <v>5150</v>
      </c>
      <c r="C402" s="6" t="s">
        <v>5291</v>
      </c>
      <c r="D402" s="6">
        <f>VLOOKUP($A402,NIR_Algorithm_Cleaned!$A$2:$E$4887,3,FALSE)</f>
        <v>2</v>
      </c>
      <c r="E402" s="6">
        <f>VLOOKUP($A402,NIR_Algorithm_Cleaned!$A$2:$E$4887,4,FALSE)</f>
        <v>1</v>
      </c>
      <c r="F402" s="6">
        <f>VLOOKUP($A402,NIR_Algorithm_Cleaned!$A$2:$E$4887,5,FALSE)</f>
        <v>2</v>
      </c>
      <c r="G402" s="6" t="s">
        <v>4994</v>
      </c>
      <c r="H402" s="6">
        <v>4</v>
      </c>
      <c r="I402" s="6">
        <v>12.15</v>
      </c>
      <c r="J402" s="6" t="s">
        <v>5342</v>
      </c>
      <c r="K402" s="6">
        <v>7.7922077919999999E-2</v>
      </c>
      <c r="L402" s="6" t="s">
        <v>5343</v>
      </c>
      <c r="M402" s="6">
        <v>11</v>
      </c>
      <c r="N402" s="6">
        <v>0.476486486486487</v>
      </c>
      <c r="O402" s="6">
        <f t="shared" si="6"/>
        <v>36.648648648648702</v>
      </c>
      <c r="P402">
        <f>VLOOKUP($A402,NIR_Algorithm_Cleaned!$A$2:$W$4887,19,FALSE)</f>
        <v>11.11</v>
      </c>
      <c r="Q402">
        <f>VLOOKUP($A402,NIR_Algorithm_Cleaned!$A$2:$W$4887,20,FALSE)</f>
        <v>4.37</v>
      </c>
      <c r="R402">
        <f>VLOOKUP($A402,NIR_Algorithm_Cleaned!$A$2:$W$4887,21,FALSE)</f>
        <v>1.49</v>
      </c>
      <c r="S402">
        <f>VLOOKUP($A402,NIR_Algorithm_Cleaned!$A$2:$W$4887,22,FALSE)</f>
        <v>1.39</v>
      </c>
      <c r="T402">
        <f>VLOOKUP($A402,NIR_Algorithm_Cleaned!$A$2:$W$4887,23,FALSE)</f>
        <v>71.099999999999994</v>
      </c>
    </row>
    <row r="403" spans="1:20" x14ac:dyDescent="0.2">
      <c r="A403" s="6" t="s">
        <v>922</v>
      </c>
      <c r="B403" s="6" t="s">
        <v>5150</v>
      </c>
      <c r="C403" s="6" t="s">
        <v>5291</v>
      </c>
      <c r="D403" s="6">
        <f>VLOOKUP($A403,NIR_Algorithm_Cleaned!$A$2:$E$4887,3,FALSE)</f>
        <v>2</v>
      </c>
      <c r="E403" s="6">
        <f>VLOOKUP($A403,NIR_Algorithm_Cleaned!$A$2:$E$4887,4,FALSE)</f>
        <v>1</v>
      </c>
      <c r="F403" s="6">
        <f>VLOOKUP($A403,NIR_Algorithm_Cleaned!$A$2:$E$4887,5,FALSE)</f>
        <v>2</v>
      </c>
      <c r="G403" s="6" t="s">
        <v>5342</v>
      </c>
      <c r="H403" s="6">
        <v>1</v>
      </c>
      <c r="I403" s="6" t="s">
        <v>5207</v>
      </c>
      <c r="J403" s="6" t="s">
        <v>4994</v>
      </c>
      <c r="K403" s="6">
        <v>8.6999999999999994E-2</v>
      </c>
      <c r="L403" s="6" t="s">
        <v>5343</v>
      </c>
      <c r="M403" s="6">
        <v>10.4</v>
      </c>
      <c r="N403" s="6">
        <v>0.46995021337126602</v>
      </c>
      <c r="O403" s="6">
        <f t="shared" si="6"/>
        <v>36.595021337126603</v>
      </c>
      <c r="P403">
        <f>VLOOKUP($A403,NIR_Algorithm_Cleaned!$A$2:$W$4887,19,FALSE)</f>
        <v>11.11</v>
      </c>
      <c r="Q403">
        <f>VLOOKUP($A403,NIR_Algorithm_Cleaned!$A$2:$W$4887,20,FALSE)</f>
        <v>4.37</v>
      </c>
      <c r="R403">
        <f>VLOOKUP($A403,NIR_Algorithm_Cleaned!$A$2:$W$4887,21,FALSE)</f>
        <v>1.49</v>
      </c>
      <c r="S403">
        <f>VLOOKUP($A403,NIR_Algorithm_Cleaned!$A$2:$W$4887,22,FALSE)</f>
        <v>1.39</v>
      </c>
      <c r="T403">
        <f>VLOOKUP($A403,NIR_Algorithm_Cleaned!$A$2:$W$4887,23,FALSE)</f>
        <v>71.099999999999994</v>
      </c>
    </row>
    <row r="404" spans="1:20" x14ac:dyDescent="0.2">
      <c r="A404" s="6" t="s">
        <v>1381</v>
      </c>
      <c r="B404" s="6" t="s">
        <v>5150</v>
      </c>
      <c r="C404" s="6" t="s">
        <v>5291</v>
      </c>
      <c r="D404" s="6">
        <f>VLOOKUP($A404,NIR_Algorithm_Cleaned!$A$2:$E$4887,3,FALSE)</f>
        <v>2</v>
      </c>
      <c r="E404" s="6">
        <f>VLOOKUP($A404,NIR_Algorithm_Cleaned!$A$2:$E$4887,4,FALSE)</f>
        <v>2</v>
      </c>
      <c r="F404" s="6">
        <f>VLOOKUP($A404,NIR_Algorithm_Cleaned!$A$2:$E$4887,5,FALSE)</f>
        <v>2</v>
      </c>
      <c r="G404" s="6" t="s">
        <v>5342</v>
      </c>
      <c r="H404" s="6">
        <v>1</v>
      </c>
      <c r="I404" s="6">
        <v>12.21</v>
      </c>
      <c r="J404" s="6" t="s">
        <v>5342</v>
      </c>
      <c r="K404" s="6">
        <v>8.1000000000000003E-2</v>
      </c>
      <c r="L404" s="6" t="s">
        <v>5343</v>
      </c>
      <c r="M404" s="6">
        <v>8.3000000000000007</v>
      </c>
      <c r="N404" s="6">
        <v>0.48849673202614402</v>
      </c>
      <c r="O404" s="6">
        <f t="shared" si="6"/>
        <v>40.5496732026144</v>
      </c>
      <c r="P404">
        <f>VLOOKUP($A404,NIR_Algorithm_Cleaned!$A$2:$W$4887,19,FALSE)</f>
        <v>9.6999999999999993</v>
      </c>
      <c r="Q404">
        <f>VLOOKUP($A404,NIR_Algorithm_Cleaned!$A$2:$W$4887,20,FALSE)</f>
        <v>4.3899999999999997</v>
      </c>
      <c r="R404">
        <f>VLOOKUP($A404,NIR_Algorithm_Cleaned!$A$2:$W$4887,21,FALSE)</f>
        <v>1.56</v>
      </c>
      <c r="S404">
        <f>VLOOKUP($A404,NIR_Algorithm_Cleaned!$A$2:$W$4887,22,FALSE)</f>
        <v>1.36</v>
      </c>
      <c r="T404">
        <f>VLOOKUP($A404,NIR_Algorithm_Cleaned!$A$2:$W$4887,23,FALSE)</f>
        <v>70.790000000000006</v>
      </c>
    </row>
    <row r="405" spans="1:20" x14ac:dyDescent="0.2">
      <c r="A405" s="6" t="s">
        <v>1381</v>
      </c>
      <c r="B405" s="6" t="s">
        <v>5150</v>
      </c>
      <c r="C405" s="6" t="s">
        <v>5291</v>
      </c>
      <c r="D405" s="6">
        <f>VLOOKUP($A405,NIR_Algorithm_Cleaned!$A$2:$E$4887,3,FALSE)</f>
        <v>2</v>
      </c>
      <c r="E405" s="6">
        <f>VLOOKUP($A405,NIR_Algorithm_Cleaned!$A$2:$E$4887,4,FALSE)</f>
        <v>2</v>
      </c>
      <c r="F405" s="6">
        <f>VLOOKUP($A405,NIR_Algorithm_Cleaned!$A$2:$E$4887,5,FALSE)</f>
        <v>2</v>
      </c>
      <c r="G405" s="6" t="s">
        <v>4994</v>
      </c>
      <c r="H405" s="6">
        <v>3</v>
      </c>
      <c r="I405" s="6" t="s">
        <v>5207</v>
      </c>
      <c r="J405" s="6" t="s">
        <v>4994</v>
      </c>
      <c r="K405" s="6">
        <v>8.2000000000000003E-2</v>
      </c>
      <c r="L405" s="6" t="s">
        <v>5343</v>
      </c>
      <c r="M405" s="6">
        <v>8.1999999999999993</v>
      </c>
      <c r="N405" s="6">
        <v>0.47156599552572698</v>
      </c>
      <c r="O405" s="6">
        <f t="shared" si="6"/>
        <v>38.956599552572698</v>
      </c>
      <c r="P405">
        <f>VLOOKUP($A405,NIR_Algorithm_Cleaned!$A$2:$W$4887,19,FALSE)</f>
        <v>9.6999999999999993</v>
      </c>
      <c r="Q405">
        <f>VLOOKUP($A405,NIR_Algorithm_Cleaned!$A$2:$W$4887,20,FALSE)</f>
        <v>4.3899999999999997</v>
      </c>
      <c r="R405">
        <f>VLOOKUP($A405,NIR_Algorithm_Cleaned!$A$2:$W$4887,21,FALSE)</f>
        <v>1.56</v>
      </c>
      <c r="S405">
        <f>VLOOKUP($A405,NIR_Algorithm_Cleaned!$A$2:$W$4887,22,FALSE)</f>
        <v>1.36</v>
      </c>
      <c r="T405">
        <f>VLOOKUP($A405,NIR_Algorithm_Cleaned!$A$2:$W$4887,23,FALSE)</f>
        <v>70.790000000000006</v>
      </c>
    </row>
    <row r="406" spans="1:20" x14ac:dyDescent="0.2">
      <c r="A406" s="6" t="s">
        <v>1860</v>
      </c>
      <c r="B406" s="6" t="s">
        <v>4945</v>
      </c>
      <c r="C406" s="6" t="s">
        <v>5292</v>
      </c>
      <c r="D406" s="6">
        <f>VLOOKUP($A406,NIR_Algorithm_Cleaned!$A$2:$E$4887,3,FALSE)</f>
        <v>1</v>
      </c>
      <c r="E406" s="6">
        <f>VLOOKUP($A406,NIR_Algorithm_Cleaned!$A$2:$E$4887,4,FALSE)</f>
        <v>1</v>
      </c>
      <c r="F406" s="6">
        <f>VLOOKUP($A406,NIR_Algorithm_Cleaned!$A$2:$E$4887,5,FALSE)</f>
        <v>2</v>
      </c>
      <c r="G406" s="6" t="s">
        <v>5342</v>
      </c>
      <c r="H406" s="6">
        <v>4</v>
      </c>
      <c r="I406" s="6">
        <v>12.3</v>
      </c>
      <c r="J406" s="6" t="s">
        <v>4994</v>
      </c>
      <c r="K406" s="6">
        <v>8.6913086910000006E-2</v>
      </c>
      <c r="L406" s="6" t="s">
        <v>5343</v>
      </c>
      <c r="M406" s="6">
        <v>11.8</v>
      </c>
      <c r="N406" s="6">
        <v>0.443330814702876</v>
      </c>
      <c r="O406" s="6">
        <f t="shared" si="6"/>
        <v>32.533081470287598</v>
      </c>
      <c r="P406">
        <f>VLOOKUP($A406,NIR_Algorithm_Cleaned!$A$2:$W$4887,19,FALSE)</f>
        <v>12.64</v>
      </c>
      <c r="Q406">
        <f>VLOOKUP($A406,NIR_Algorithm_Cleaned!$A$2:$W$4887,20,FALSE)</f>
        <v>4.22</v>
      </c>
      <c r="R406">
        <f>VLOOKUP($A406,NIR_Algorithm_Cleaned!$A$2:$W$4887,21,FALSE)</f>
        <v>1.49</v>
      </c>
      <c r="S406">
        <f>VLOOKUP($A406,NIR_Algorithm_Cleaned!$A$2:$W$4887,22,FALSE)</f>
        <v>1.49</v>
      </c>
      <c r="T406">
        <f>VLOOKUP($A406,NIR_Algorithm_Cleaned!$A$2:$W$4887,23,FALSE)</f>
        <v>70.930000000000007</v>
      </c>
    </row>
    <row r="407" spans="1:20" x14ac:dyDescent="0.2">
      <c r="A407" s="6" t="s">
        <v>1860</v>
      </c>
      <c r="B407" s="6" t="s">
        <v>4945</v>
      </c>
      <c r="C407" s="6" t="s">
        <v>5292</v>
      </c>
      <c r="D407" s="6">
        <f>VLOOKUP($A407,NIR_Algorithm_Cleaned!$A$2:$E$4887,3,FALSE)</f>
        <v>1</v>
      </c>
      <c r="E407" s="6">
        <f>VLOOKUP($A407,NIR_Algorithm_Cleaned!$A$2:$E$4887,4,FALSE)</f>
        <v>1</v>
      </c>
      <c r="F407" s="6">
        <f>VLOOKUP($A407,NIR_Algorithm_Cleaned!$A$2:$E$4887,5,FALSE)</f>
        <v>2</v>
      </c>
      <c r="G407" s="6" t="s">
        <v>5342</v>
      </c>
      <c r="H407" s="6">
        <v>2</v>
      </c>
      <c r="I407" s="6">
        <v>12.2</v>
      </c>
      <c r="J407" s="6" t="s">
        <v>5342</v>
      </c>
      <c r="K407" s="6">
        <v>9.0909090910000004E-2</v>
      </c>
      <c r="L407" s="6" t="s">
        <v>5343</v>
      </c>
      <c r="M407" s="6">
        <v>11.3</v>
      </c>
      <c r="N407" s="6">
        <v>0.41529053338043098</v>
      </c>
      <c r="O407" s="6">
        <f t="shared" si="6"/>
        <v>30.229053338043098</v>
      </c>
      <c r="P407">
        <f>VLOOKUP($A407,NIR_Algorithm_Cleaned!$A$2:$W$4887,19,FALSE)</f>
        <v>12.64</v>
      </c>
      <c r="Q407">
        <f>VLOOKUP($A407,NIR_Algorithm_Cleaned!$A$2:$W$4887,20,FALSE)</f>
        <v>4.22</v>
      </c>
      <c r="R407">
        <f>VLOOKUP($A407,NIR_Algorithm_Cleaned!$A$2:$W$4887,21,FALSE)</f>
        <v>1.49</v>
      </c>
      <c r="S407">
        <f>VLOOKUP($A407,NIR_Algorithm_Cleaned!$A$2:$W$4887,22,FALSE)</f>
        <v>1.49</v>
      </c>
      <c r="T407">
        <f>VLOOKUP($A407,NIR_Algorithm_Cleaned!$A$2:$W$4887,23,FALSE)</f>
        <v>70.930000000000007</v>
      </c>
    </row>
    <row r="408" spans="1:20" x14ac:dyDescent="0.2">
      <c r="A408" s="6" t="s">
        <v>1657</v>
      </c>
      <c r="B408" s="6" t="s">
        <v>4945</v>
      </c>
      <c r="C408" s="6" t="s">
        <v>5292</v>
      </c>
      <c r="D408" s="6">
        <f>VLOOKUP($A408,NIR_Algorithm_Cleaned!$A$2:$E$4887,3,FALSE)</f>
        <v>1</v>
      </c>
      <c r="E408" s="6">
        <f>VLOOKUP($A408,NIR_Algorithm_Cleaned!$A$2:$E$4887,4,FALSE)</f>
        <v>2</v>
      </c>
      <c r="F408" s="6">
        <f>VLOOKUP($A408,NIR_Algorithm_Cleaned!$A$2:$E$4887,5,FALSE)</f>
        <v>2</v>
      </c>
      <c r="G408" s="6" t="s">
        <v>4994</v>
      </c>
      <c r="H408" s="6">
        <v>4</v>
      </c>
      <c r="I408" s="6">
        <v>12.24</v>
      </c>
      <c r="J408" s="6" t="s">
        <v>5342</v>
      </c>
      <c r="K408" s="6">
        <v>8.7736789630000006E-2</v>
      </c>
      <c r="L408" s="6" t="s">
        <v>5343</v>
      </c>
      <c r="M408" s="6">
        <v>10.199999999999999</v>
      </c>
      <c r="N408" s="6">
        <v>0.42283783783783802</v>
      </c>
      <c r="O408" s="6">
        <f t="shared" si="6"/>
        <v>32.083783783783801</v>
      </c>
      <c r="P408">
        <f>VLOOKUP($A408,NIR_Algorithm_Cleaned!$A$2:$W$4887,19,FALSE)</f>
        <v>13.26</v>
      </c>
      <c r="Q408">
        <f>VLOOKUP($A408,NIR_Algorithm_Cleaned!$A$2:$W$4887,20,FALSE)</f>
        <v>3.92</v>
      </c>
      <c r="R408">
        <f>VLOOKUP($A408,NIR_Algorithm_Cleaned!$A$2:$W$4887,21,FALSE)</f>
        <v>1.65</v>
      </c>
      <c r="S408">
        <f>VLOOKUP($A408,NIR_Algorithm_Cleaned!$A$2:$W$4887,22,FALSE)</f>
        <v>1.59</v>
      </c>
      <c r="T408">
        <f>VLOOKUP($A408,NIR_Algorithm_Cleaned!$A$2:$W$4887,23,FALSE)</f>
        <v>70.34</v>
      </c>
    </row>
    <row r="409" spans="1:20" x14ac:dyDescent="0.2">
      <c r="A409" s="6" t="s">
        <v>1657</v>
      </c>
      <c r="B409" s="6" t="s">
        <v>4945</v>
      </c>
      <c r="C409" s="6" t="s">
        <v>5292</v>
      </c>
      <c r="D409" s="6">
        <f>VLOOKUP($A409,NIR_Algorithm_Cleaned!$A$2:$E$4887,3,FALSE)</f>
        <v>1</v>
      </c>
      <c r="E409" s="6">
        <f>VLOOKUP($A409,NIR_Algorithm_Cleaned!$A$2:$E$4887,4,FALSE)</f>
        <v>2</v>
      </c>
      <c r="F409" s="6">
        <f>VLOOKUP($A409,NIR_Algorithm_Cleaned!$A$2:$E$4887,5,FALSE)</f>
        <v>2</v>
      </c>
      <c r="G409" s="6" t="s">
        <v>5342</v>
      </c>
      <c r="H409" s="6">
        <v>4</v>
      </c>
      <c r="I409" s="6">
        <v>12.33</v>
      </c>
      <c r="J409" s="6" t="s">
        <v>4994</v>
      </c>
      <c r="K409" s="6">
        <v>8.8911088910000005E-2</v>
      </c>
      <c r="L409" s="6" t="s">
        <v>5343</v>
      </c>
      <c r="M409" s="6">
        <v>11.3</v>
      </c>
      <c r="N409" s="6">
        <v>0.42858719646799098</v>
      </c>
      <c r="O409" s="6">
        <f t="shared" si="6"/>
        <v>31.558719646799094</v>
      </c>
      <c r="P409">
        <f>VLOOKUP($A409,NIR_Algorithm_Cleaned!$A$2:$W$4887,19,FALSE)</f>
        <v>13.26</v>
      </c>
      <c r="Q409">
        <f>VLOOKUP($A409,NIR_Algorithm_Cleaned!$A$2:$W$4887,20,FALSE)</f>
        <v>3.92</v>
      </c>
      <c r="R409">
        <f>VLOOKUP($A409,NIR_Algorithm_Cleaned!$A$2:$W$4887,21,FALSE)</f>
        <v>1.65</v>
      </c>
      <c r="S409">
        <f>VLOOKUP($A409,NIR_Algorithm_Cleaned!$A$2:$W$4887,22,FALSE)</f>
        <v>1.59</v>
      </c>
      <c r="T409">
        <f>VLOOKUP($A409,NIR_Algorithm_Cleaned!$A$2:$W$4887,23,FALSE)</f>
        <v>70.34</v>
      </c>
    </row>
    <row r="410" spans="1:20" x14ac:dyDescent="0.2">
      <c r="A410" s="6" t="s">
        <v>154</v>
      </c>
      <c r="B410" s="6" t="s">
        <v>4928</v>
      </c>
      <c r="C410" s="6" t="s">
        <v>5293</v>
      </c>
      <c r="D410" s="6">
        <f>VLOOKUP($A410,NIR_Algorithm_Cleaned!$A$2:$E$4887,3,FALSE)</f>
        <v>1</v>
      </c>
      <c r="E410" s="6">
        <f>VLOOKUP($A410,NIR_Algorithm_Cleaned!$A$2:$E$4887,4,FALSE)</f>
        <v>1</v>
      </c>
      <c r="F410" s="6">
        <f>VLOOKUP($A410,NIR_Algorithm_Cleaned!$A$2:$E$4887,5,FALSE)</f>
        <v>1</v>
      </c>
      <c r="G410" s="6" t="s">
        <v>4994</v>
      </c>
      <c r="H410" s="6">
        <v>2</v>
      </c>
      <c r="I410" s="6">
        <v>12.25</v>
      </c>
      <c r="J410" s="6" t="s">
        <v>4994</v>
      </c>
      <c r="K410" s="6">
        <v>8.4830339320000003E-2</v>
      </c>
      <c r="L410" s="6" t="s">
        <v>5341</v>
      </c>
      <c r="M410" s="6">
        <v>11.5</v>
      </c>
      <c r="N410" s="6">
        <v>0.42194260485651203</v>
      </c>
      <c r="O410" s="6">
        <f t="shared" si="6"/>
        <v>30.694260485651199</v>
      </c>
      <c r="P410">
        <f>VLOOKUP($A410,NIR_Algorithm_Cleaned!$A$2:$W$4887,19,FALSE)</f>
        <v>13.25</v>
      </c>
      <c r="Q410">
        <f>VLOOKUP($A410,NIR_Algorithm_Cleaned!$A$2:$W$4887,20,FALSE)</f>
        <v>4.59</v>
      </c>
      <c r="R410">
        <f>VLOOKUP($A410,NIR_Algorithm_Cleaned!$A$2:$W$4887,21,FALSE)</f>
        <v>1.75</v>
      </c>
      <c r="S410">
        <f>VLOOKUP($A410,NIR_Algorithm_Cleaned!$A$2:$W$4887,22,FALSE)</f>
        <v>1.51</v>
      </c>
      <c r="T410">
        <f>VLOOKUP($A410,NIR_Algorithm_Cleaned!$A$2:$W$4887,23,FALSE)</f>
        <v>71.87</v>
      </c>
    </row>
    <row r="411" spans="1:20" x14ac:dyDescent="0.2">
      <c r="A411" s="6" t="s">
        <v>154</v>
      </c>
      <c r="B411" s="6" t="s">
        <v>4928</v>
      </c>
      <c r="C411" s="6" t="s">
        <v>5293</v>
      </c>
      <c r="D411" s="6">
        <f>VLOOKUP($A411,NIR_Algorithm_Cleaned!$A$2:$E$4887,3,FALSE)</f>
        <v>1</v>
      </c>
      <c r="E411" s="6">
        <f>VLOOKUP($A411,NIR_Algorithm_Cleaned!$A$2:$E$4887,4,FALSE)</f>
        <v>1</v>
      </c>
      <c r="F411" s="6">
        <f>VLOOKUP($A411,NIR_Algorithm_Cleaned!$A$2:$E$4887,5,FALSE)</f>
        <v>1</v>
      </c>
      <c r="G411" s="6" t="s">
        <v>4994</v>
      </c>
      <c r="H411" s="6">
        <v>2</v>
      </c>
      <c r="I411" s="6" t="s">
        <v>5207</v>
      </c>
      <c r="J411" s="6" t="s">
        <v>4994</v>
      </c>
      <c r="K411" s="6">
        <v>9.6903096899999999E-2</v>
      </c>
      <c r="L411" s="6" t="s">
        <v>5341</v>
      </c>
      <c r="M411" s="6">
        <v>11.2</v>
      </c>
      <c r="N411" s="6">
        <v>0.39605263157894699</v>
      </c>
      <c r="O411" s="6">
        <f t="shared" si="6"/>
        <v>28.405263157894698</v>
      </c>
      <c r="P411">
        <f>VLOOKUP($A411,NIR_Algorithm_Cleaned!$A$2:$W$4887,19,FALSE)</f>
        <v>13.25</v>
      </c>
      <c r="Q411">
        <f>VLOOKUP($A411,NIR_Algorithm_Cleaned!$A$2:$W$4887,20,FALSE)</f>
        <v>4.59</v>
      </c>
      <c r="R411">
        <f>VLOOKUP($A411,NIR_Algorithm_Cleaned!$A$2:$W$4887,21,FALSE)</f>
        <v>1.75</v>
      </c>
      <c r="S411">
        <f>VLOOKUP($A411,NIR_Algorithm_Cleaned!$A$2:$W$4887,22,FALSE)</f>
        <v>1.51</v>
      </c>
      <c r="T411">
        <f>VLOOKUP($A411,NIR_Algorithm_Cleaned!$A$2:$W$4887,23,FALSE)</f>
        <v>71.87</v>
      </c>
    </row>
    <row r="412" spans="1:20" x14ac:dyDescent="0.2">
      <c r="A412" s="6" t="s">
        <v>374</v>
      </c>
      <c r="B412" s="6" t="s">
        <v>4928</v>
      </c>
      <c r="C412" s="6" t="s">
        <v>5293</v>
      </c>
      <c r="D412" s="6">
        <f>VLOOKUP($A412,NIR_Algorithm_Cleaned!$A$2:$E$4887,3,FALSE)</f>
        <v>1</v>
      </c>
      <c r="E412" s="6">
        <f>VLOOKUP($A412,NIR_Algorithm_Cleaned!$A$2:$E$4887,4,FALSE)</f>
        <v>2</v>
      </c>
      <c r="F412" s="6">
        <f>VLOOKUP($A412,NIR_Algorithm_Cleaned!$A$2:$E$4887,5,FALSE)</f>
        <v>1</v>
      </c>
      <c r="G412" s="6" t="s">
        <v>4994</v>
      </c>
      <c r="H412" s="6">
        <v>4</v>
      </c>
      <c r="I412" s="6">
        <v>11.83</v>
      </c>
      <c r="J412" s="6" t="s">
        <v>5342</v>
      </c>
      <c r="K412" s="6">
        <v>8.1000000000000003E-2</v>
      </c>
      <c r="L412" s="6" t="s">
        <v>5341</v>
      </c>
      <c r="M412" s="6">
        <v>12.1</v>
      </c>
      <c r="N412" s="6">
        <v>0.40593412338793999</v>
      </c>
      <c r="O412" s="6">
        <f t="shared" si="6"/>
        <v>28.493412338793995</v>
      </c>
      <c r="P412">
        <f>VLOOKUP($A412,NIR_Algorithm_Cleaned!$A$2:$W$4887,19,FALSE)</f>
        <v>12.36</v>
      </c>
      <c r="Q412">
        <f>VLOOKUP($A412,NIR_Algorithm_Cleaned!$A$2:$W$4887,20,FALSE)</f>
        <v>4.54</v>
      </c>
      <c r="R412">
        <f>VLOOKUP($A412,NIR_Algorithm_Cleaned!$A$2:$W$4887,21,FALSE)</f>
        <v>1.67</v>
      </c>
      <c r="S412">
        <f>VLOOKUP($A412,NIR_Algorithm_Cleaned!$A$2:$W$4887,22,FALSE)</f>
        <v>1.49</v>
      </c>
      <c r="T412">
        <f>VLOOKUP($A412,NIR_Algorithm_Cleaned!$A$2:$W$4887,23,FALSE)</f>
        <v>71.040000000000006</v>
      </c>
    </row>
    <row r="413" spans="1:20" x14ac:dyDescent="0.2">
      <c r="A413" s="6" t="s">
        <v>374</v>
      </c>
      <c r="B413" s="6" t="s">
        <v>4928</v>
      </c>
      <c r="C413" s="6" t="s">
        <v>5293</v>
      </c>
      <c r="D413" s="6">
        <f>VLOOKUP($A413,NIR_Algorithm_Cleaned!$A$2:$E$4887,3,FALSE)</f>
        <v>1</v>
      </c>
      <c r="E413" s="6">
        <f>VLOOKUP($A413,NIR_Algorithm_Cleaned!$A$2:$E$4887,4,FALSE)</f>
        <v>2</v>
      </c>
      <c r="F413" s="6">
        <f>VLOOKUP($A413,NIR_Algorithm_Cleaned!$A$2:$E$4887,5,FALSE)</f>
        <v>1</v>
      </c>
      <c r="G413" s="6" t="s">
        <v>4994</v>
      </c>
      <c r="H413" s="6">
        <v>2</v>
      </c>
      <c r="I413" s="6" t="s">
        <v>5207</v>
      </c>
      <c r="J413" s="6" t="s">
        <v>4994</v>
      </c>
      <c r="K413" s="6">
        <v>9.1908091910000003E-2</v>
      </c>
      <c r="L413" s="6" t="s">
        <v>5341</v>
      </c>
      <c r="M413" s="6">
        <v>12.5</v>
      </c>
      <c r="N413" s="6">
        <v>0.38412280701754398</v>
      </c>
      <c r="O413" s="6">
        <f t="shared" si="6"/>
        <v>25.912280701754398</v>
      </c>
      <c r="P413">
        <f>VLOOKUP($A413,NIR_Algorithm_Cleaned!$A$2:$W$4887,19,FALSE)</f>
        <v>12.36</v>
      </c>
      <c r="Q413">
        <f>VLOOKUP($A413,NIR_Algorithm_Cleaned!$A$2:$W$4887,20,FALSE)</f>
        <v>4.54</v>
      </c>
      <c r="R413">
        <f>VLOOKUP($A413,NIR_Algorithm_Cleaned!$A$2:$W$4887,21,FALSE)</f>
        <v>1.67</v>
      </c>
      <c r="S413">
        <f>VLOOKUP($A413,NIR_Algorithm_Cleaned!$A$2:$W$4887,22,FALSE)</f>
        <v>1.49</v>
      </c>
      <c r="T413">
        <f>VLOOKUP($A413,NIR_Algorithm_Cleaned!$A$2:$W$4887,23,FALSE)</f>
        <v>71.040000000000006</v>
      </c>
    </row>
    <row r="414" spans="1:20" s="10" customFormat="1" x14ac:dyDescent="0.2">
      <c r="A414" s="9" t="s">
        <v>1673</v>
      </c>
      <c r="B414" s="9" t="s">
        <v>4928</v>
      </c>
      <c r="C414" s="9" t="s">
        <v>5293</v>
      </c>
      <c r="D414" s="9">
        <f>VLOOKUP($A414,NIR_Algorithm_Cleaned!$A$2:$E$4887,3,FALSE)</f>
        <v>1</v>
      </c>
      <c r="E414" s="9">
        <f>VLOOKUP($A414,NIR_Algorithm_Cleaned!$A$2:$E$4887,4,FALSE)</f>
        <v>1</v>
      </c>
      <c r="F414" s="9">
        <f>VLOOKUP($A414,NIR_Algorithm_Cleaned!$A$2:$E$4887,5,FALSE)</f>
        <v>2</v>
      </c>
      <c r="G414" s="9" t="s">
        <v>5342</v>
      </c>
      <c r="H414" s="9">
        <v>2</v>
      </c>
      <c r="I414" s="9">
        <v>12.33</v>
      </c>
      <c r="J414" s="9" t="s">
        <v>4994</v>
      </c>
      <c r="K414" s="9">
        <v>8.6826347309999996E-2</v>
      </c>
      <c r="L414" s="9" t="s">
        <v>5343</v>
      </c>
      <c r="M414" s="9">
        <v>10.9</v>
      </c>
      <c r="N414" s="9">
        <v>0.43959731543624198</v>
      </c>
      <c r="O414" s="9">
        <f t="shared" si="6"/>
        <v>33.059731543624196</v>
      </c>
      <c r="P414" s="10">
        <f>VLOOKUP($A414,NIR_Algorithm_Cleaned!$A$2:$W$4887,19,FALSE)</f>
        <v>10.5</v>
      </c>
      <c r="Q414" s="10">
        <f>VLOOKUP($A414,NIR_Algorithm_Cleaned!$A$2:$W$4887,20,FALSE)</f>
        <v>3.71</v>
      </c>
      <c r="R414" s="10">
        <f>VLOOKUP($A414,NIR_Algorithm_Cleaned!$A$2:$W$4887,21,FALSE)</f>
        <v>1.35</v>
      </c>
      <c r="S414" s="10">
        <f>VLOOKUP($A414,NIR_Algorithm_Cleaned!$A$2:$W$4887,22,FALSE)</f>
        <v>1.39</v>
      </c>
      <c r="T414" s="10">
        <f>VLOOKUP($A414,NIR_Algorithm_Cleaned!$A$2:$W$4887,23,FALSE)</f>
        <v>69.56</v>
      </c>
    </row>
    <row r="415" spans="1:20" x14ac:dyDescent="0.2">
      <c r="A415" s="6" t="s">
        <v>1305</v>
      </c>
      <c r="B415" s="6" t="s">
        <v>4928</v>
      </c>
      <c r="C415" s="6" t="s">
        <v>5293</v>
      </c>
      <c r="D415" s="6">
        <f>VLOOKUP($A415,NIR_Algorithm_Cleaned!$A$2:$E$4887,3,FALSE)</f>
        <v>1</v>
      </c>
      <c r="E415" s="6">
        <f>VLOOKUP($A415,NIR_Algorithm_Cleaned!$A$2:$E$4887,4,FALSE)</f>
        <v>2</v>
      </c>
      <c r="F415" s="6">
        <f>VLOOKUP($A415,NIR_Algorithm_Cleaned!$A$2:$E$4887,5,FALSE)</f>
        <v>2</v>
      </c>
      <c r="G415" s="6" t="s">
        <v>4994</v>
      </c>
      <c r="H415" s="6">
        <v>1</v>
      </c>
      <c r="I415" s="6">
        <v>12.28</v>
      </c>
      <c r="J415" s="6" t="s">
        <v>4994</v>
      </c>
      <c r="K415" s="6">
        <v>8.6826347309999996E-2</v>
      </c>
      <c r="L415" s="6" t="s">
        <v>5343</v>
      </c>
      <c r="M415" s="6">
        <v>11.4</v>
      </c>
      <c r="N415" s="6">
        <v>0.435626524921575</v>
      </c>
      <c r="O415" s="6">
        <f t="shared" si="6"/>
        <v>32.162652492157498</v>
      </c>
      <c r="P415">
        <f>VLOOKUP($A415,NIR_Algorithm_Cleaned!$A$2:$W$4887,19,FALSE)</f>
        <v>11.68</v>
      </c>
      <c r="Q415">
        <f>VLOOKUP($A415,NIR_Algorithm_Cleaned!$A$2:$W$4887,20,FALSE)</f>
        <v>4</v>
      </c>
      <c r="R415">
        <f>VLOOKUP($A415,NIR_Algorithm_Cleaned!$A$2:$W$4887,21,FALSE)</f>
        <v>1.43</v>
      </c>
      <c r="S415">
        <f>VLOOKUP($A415,NIR_Algorithm_Cleaned!$A$2:$W$4887,22,FALSE)</f>
        <v>1.48</v>
      </c>
      <c r="T415">
        <f>VLOOKUP($A415,NIR_Algorithm_Cleaned!$A$2:$W$4887,23,FALSE)</f>
        <v>71.7</v>
      </c>
    </row>
    <row r="416" spans="1:20" x14ac:dyDescent="0.2">
      <c r="A416" s="6" t="s">
        <v>1305</v>
      </c>
      <c r="B416" s="6" t="s">
        <v>4928</v>
      </c>
      <c r="C416" s="6" t="s">
        <v>5293</v>
      </c>
      <c r="D416" s="6">
        <f>VLOOKUP($A416,NIR_Algorithm_Cleaned!$A$2:$E$4887,3,FALSE)</f>
        <v>1</v>
      </c>
      <c r="E416" s="6">
        <f>VLOOKUP($A416,NIR_Algorithm_Cleaned!$A$2:$E$4887,4,FALSE)</f>
        <v>2</v>
      </c>
      <c r="F416" s="6">
        <f>VLOOKUP($A416,NIR_Algorithm_Cleaned!$A$2:$E$4887,5,FALSE)</f>
        <v>2</v>
      </c>
      <c r="G416" s="6" t="s">
        <v>5342</v>
      </c>
      <c r="H416" s="6">
        <v>2</v>
      </c>
      <c r="I416" s="6">
        <v>12.32</v>
      </c>
      <c r="J416" s="6" t="s">
        <v>5342</v>
      </c>
      <c r="K416" s="6">
        <v>6.0939060939999998E-2</v>
      </c>
      <c r="L416" s="6" t="s">
        <v>5343</v>
      </c>
      <c r="M416" s="6">
        <v>10.8</v>
      </c>
      <c r="N416" s="6">
        <v>0.40268456375838901</v>
      </c>
      <c r="O416" s="6">
        <f t="shared" si="6"/>
        <v>29.468456375838901</v>
      </c>
      <c r="P416">
        <f>VLOOKUP($A416,NIR_Algorithm_Cleaned!$A$2:$W$4887,19,FALSE)</f>
        <v>11.68</v>
      </c>
      <c r="Q416">
        <f>VLOOKUP($A416,NIR_Algorithm_Cleaned!$A$2:$W$4887,20,FALSE)</f>
        <v>4</v>
      </c>
      <c r="R416">
        <f>VLOOKUP($A416,NIR_Algorithm_Cleaned!$A$2:$W$4887,21,FALSE)</f>
        <v>1.43</v>
      </c>
      <c r="S416">
        <f>VLOOKUP($A416,NIR_Algorithm_Cleaned!$A$2:$W$4887,22,FALSE)</f>
        <v>1.48</v>
      </c>
      <c r="T416">
        <f>VLOOKUP($A416,NIR_Algorithm_Cleaned!$A$2:$W$4887,23,FALSE)</f>
        <v>71.7</v>
      </c>
    </row>
    <row r="417" spans="1:20" x14ac:dyDescent="0.2">
      <c r="A417" s="6" t="s">
        <v>426</v>
      </c>
      <c r="B417" s="6" t="s">
        <v>5197</v>
      </c>
      <c r="C417" s="6" t="s">
        <v>5294</v>
      </c>
      <c r="D417" s="6">
        <f>VLOOKUP($A417,NIR_Algorithm_Cleaned!$A$2:$E$4887,3,FALSE)</f>
        <v>2</v>
      </c>
      <c r="E417" s="6">
        <f>VLOOKUP($A417,NIR_Algorithm_Cleaned!$A$2:$E$4887,4,FALSE)</f>
        <v>1</v>
      </c>
      <c r="F417" s="6">
        <f>VLOOKUP($A417,NIR_Algorithm_Cleaned!$A$2:$E$4887,5,FALSE)</f>
        <v>1</v>
      </c>
      <c r="G417" s="6" t="s">
        <v>4994</v>
      </c>
      <c r="H417" s="6">
        <v>3</v>
      </c>
      <c r="I417" s="6">
        <v>11.88</v>
      </c>
      <c r="J417" s="6" t="s">
        <v>5342</v>
      </c>
      <c r="K417" s="6">
        <v>8.3000000000000004E-2</v>
      </c>
      <c r="L417" s="6" t="s">
        <v>5341</v>
      </c>
      <c r="M417" s="6">
        <v>10</v>
      </c>
      <c r="N417" s="6">
        <v>0.46512141280353198</v>
      </c>
      <c r="O417" s="6">
        <f t="shared" si="6"/>
        <v>36.512141280353198</v>
      </c>
      <c r="P417">
        <f>VLOOKUP($A417,NIR_Algorithm_Cleaned!$A$2:$W$4887,19,FALSE)</f>
        <v>14.68</v>
      </c>
      <c r="Q417">
        <f>VLOOKUP($A417,NIR_Algorithm_Cleaned!$A$2:$W$4887,20,FALSE)</f>
        <v>3.83</v>
      </c>
      <c r="R417">
        <f>VLOOKUP($A417,NIR_Algorithm_Cleaned!$A$2:$W$4887,21,FALSE)</f>
        <v>1.73</v>
      </c>
      <c r="S417">
        <f>VLOOKUP($A417,NIR_Algorithm_Cleaned!$A$2:$W$4887,22,FALSE)</f>
        <v>1.56</v>
      </c>
      <c r="T417">
        <f>VLOOKUP($A417,NIR_Algorithm_Cleaned!$A$2:$W$4887,23,FALSE)</f>
        <v>71.87</v>
      </c>
    </row>
    <row r="418" spans="1:20" x14ac:dyDescent="0.2">
      <c r="A418" s="6" t="s">
        <v>426</v>
      </c>
      <c r="B418" s="6" t="s">
        <v>5197</v>
      </c>
      <c r="C418" s="6" t="s">
        <v>5294</v>
      </c>
      <c r="D418" s="6">
        <f>VLOOKUP($A418,NIR_Algorithm_Cleaned!$A$2:$E$4887,3,FALSE)</f>
        <v>2</v>
      </c>
      <c r="E418" s="6">
        <f>VLOOKUP($A418,NIR_Algorithm_Cleaned!$A$2:$E$4887,4,FALSE)</f>
        <v>1</v>
      </c>
      <c r="F418" s="6">
        <f>VLOOKUP($A418,NIR_Algorithm_Cleaned!$A$2:$E$4887,5,FALSE)</f>
        <v>1</v>
      </c>
      <c r="G418" s="6" t="s">
        <v>4994</v>
      </c>
      <c r="H418" s="6">
        <v>4</v>
      </c>
      <c r="I418" s="6">
        <v>11.89</v>
      </c>
      <c r="J418" s="6" t="s">
        <v>5342</v>
      </c>
      <c r="K418" s="6">
        <v>7.8E-2</v>
      </c>
      <c r="L418" s="6" t="s">
        <v>5341</v>
      </c>
      <c r="M418" s="6">
        <v>11.4</v>
      </c>
      <c r="N418" s="6">
        <v>0.46060606060606102</v>
      </c>
      <c r="O418" s="6">
        <f t="shared" si="6"/>
        <v>34.660606060606106</v>
      </c>
      <c r="P418">
        <f>VLOOKUP($A418,NIR_Algorithm_Cleaned!$A$2:$W$4887,19,FALSE)</f>
        <v>14.68</v>
      </c>
      <c r="Q418">
        <f>VLOOKUP($A418,NIR_Algorithm_Cleaned!$A$2:$W$4887,20,FALSE)</f>
        <v>3.83</v>
      </c>
      <c r="R418">
        <f>VLOOKUP($A418,NIR_Algorithm_Cleaned!$A$2:$W$4887,21,FALSE)</f>
        <v>1.73</v>
      </c>
      <c r="S418">
        <f>VLOOKUP($A418,NIR_Algorithm_Cleaned!$A$2:$W$4887,22,FALSE)</f>
        <v>1.56</v>
      </c>
      <c r="T418">
        <f>VLOOKUP($A418,NIR_Algorithm_Cleaned!$A$2:$W$4887,23,FALSE)</f>
        <v>71.87</v>
      </c>
    </row>
    <row r="419" spans="1:20" x14ac:dyDescent="0.2">
      <c r="A419" s="6" t="s">
        <v>655</v>
      </c>
      <c r="B419" s="6" t="s">
        <v>5197</v>
      </c>
      <c r="C419" s="6" t="s">
        <v>5294</v>
      </c>
      <c r="D419" s="6">
        <f>VLOOKUP($A419,NIR_Algorithm_Cleaned!$A$2:$E$4887,3,FALSE)</f>
        <v>2</v>
      </c>
      <c r="E419" s="6">
        <f>VLOOKUP($A419,NIR_Algorithm_Cleaned!$A$2:$E$4887,4,FALSE)</f>
        <v>2</v>
      </c>
      <c r="F419" s="6">
        <f>VLOOKUP($A419,NIR_Algorithm_Cleaned!$A$2:$E$4887,5,FALSE)</f>
        <v>1</v>
      </c>
      <c r="G419" s="6" t="s">
        <v>5342</v>
      </c>
      <c r="H419" s="6">
        <v>3</v>
      </c>
      <c r="I419" s="6">
        <v>11.92</v>
      </c>
      <c r="J419" s="6" t="s">
        <v>4994</v>
      </c>
      <c r="K419" s="6">
        <v>8.2000000000000003E-2</v>
      </c>
      <c r="L419" s="6" t="s">
        <v>5341</v>
      </c>
      <c r="M419" s="6">
        <v>9</v>
      </c>
      <c r="N419" s="6">
        <v>0.48</v>
      </c>
      <c r="O419" s="6">
        <f t="shared" si="6"/>
        <v>39</v>
      </c>
      <c r="P419">
        <f>VLOOKUP($A419,NIR_Algorithm_Cleaned!$A$2:$W$4887,19,FALSE)</f>
        <v>17.14</v>
      </c>
      <c r="Q419">
        <f>VLOOKUP($A419,NIR_Algorithm_Cleaned!$A$2:$W$4887,20,FALSE)</f>
        <v>3.57</v>
      </c>
      <c r="R419">
        <f>VLOOKUP($A419,NIR_Algorithm_Cleaned!$A$2:$W$4887,21,FALSE)</f>
        <v>1.72</v>
      </c>
      <c r="S419">
        <f>VLOOKUP($A419,NIR_Algorithm_Cleaned!$A$2:$W$4887,22,FALSE)</f>
        <v>1.64</v>
      </c>
      <c r="T419">
        <f>VLOOKUP($A419,NIR_Algorithm_Cleaned!$A$2:$W$4887,23,FALSE)</f>
        <v>71.53</v>
      </c>
    </row>
    <row r="420" spans="1:20" x14ac:dyDescent="0.2">
      <c r="A420" s="6" t="s">
        <v>655</v>
      </c>
      <c r="B420" s="6" t="s">
        <v>5197</v>
      </c>
      <c r="C420" s="6" t="s">
        <v>5294</v>
      </c>
      <c r="D420" s="6">
        <f>VLOOKUP($A420,NIR_Algorithm_Cleaned!$A$2:$E$4887,3,FALSE)</f>
        <v>2</v>
      </c>
      <c r="E420" s="6">
        <f>VLOOKUP($A420,NIR_Algorithm_Cleaned!$A$2:$E$4887,4,FALSE)</f>
        <v>2</v>
      </c>
      <c r="F420" s="6">
        <f>VLOOKUP($A420,NIR_Algorithm_Cleaned!$A$2:$E$4887,5,FALSE)</f>
        <v>1</v>
      </c>
      <c r="G420" s="6" t="s">
        <v>5342</v>
      </c>
      <c r="H420" s="6">
        <v>4</v>
      </c>
      <c r="I420" s="6">
        <v>11.95</v>
      </c>
      <c r="J420" s="6" t="s">
        <v>4994</v>
      </c>
      <c r="K420" s="6">
        <v>8.5828343309999999E-2</v>
      </c>
      <c r="L420" s="6" t="s">
        <v>5341</v>
      </c>
      <c r="M420" s="6">
        <v>9.1999999999999993</v>
      </c>
      <c r="N420" s="6">
        <v>0.48172185430463599</v>
      </c>
      <c r="O420" s="6">
        <f t="shared" si="6"/>
        <v>38.972185430463597</v>
      </c>
      <c r="P420">
        <f>VLOOKUP($A420,NIR_Algorithm_Cleaned!$A$2:$W$4887,19,FALSE)</f>
        <v>17.14</v>
      </c>
      <c r="Q420">
        <f>VLOOKUP($A420,NIR_Algorithm_Cleaned!$A$2:$W$4887,20,FALSE)</f>
        <v>3.57</v>
      </c>
      <c r="R420">
        <f>VLOOKUP($A420,NIR_Algorithm_Cleaned!$A$2:$W$4887,21,FALSE)</f>
        <v>1.72</v>
      </c>
      <c r="S420">
        <f>VLOOKUP($A420,NIR_Algorithm_Cleaned!$A$2:$W$4887,22,FALSE)</f>
        <v>1.64</v>
      </c>
      <c r="T420">
        <f>VLOOKUP($A420,NIR_Algorithm_Cleaned!$A$2:$W$4887,23,FALSE)</f>
        <v>71.53</v>
      </c>
    </row>
    <row r="421" spans="1:20" s="8" customFormat="1" x14ac:dyDescent="0.2">
      <c r="A421" s="6" t="s">
        <v>1828</v>
      </c>
      <c r="B421" s="6" t="s">
        <v>4827</v>
      </c>
      <c r="C421" s="6" t="s">
        <v>5296</v>
      </c>
      <c r="D421" s="6">
        <f>VLOOKUP($A421,NIR_Algorithm_Cleaned!$A$2:$E$4887,3,FALSE)</f>
        <v>1</v>
      </c>
      <c r="E421" s="6">
        <f>VLOOKUP($A421,NIR_Algorithm_Cleaned!$A$2:$E$4887,4,FALSE)</f>
        <v>1</v>
      </c>
      <c r="F421" s="6">
        <f>VLOOKUP($A421,NIR_Algorithm_Cleaned!$A$2:$E$4887,5,FALSE)</f>
        <v>2</v>
      </c>
      <c r="G421" s="6" t="s">
        <v>5342</v>
      </c>
      <c r="H421" s="6">
        <v>1</v>
      </c>
      <c r="I421" s="6">
        <v>12.28</v>
      </c>
      <c r="J421" s="6"/>
      <c r="K421" s="6">
        <v>0.1028971029</v>
      </c>
      <c r="L421" s="6" t="s">
        <v>5343</v>
      </c>
      <c r="M421" s="6">
        <v>10.6</v>
      </c>
      <c r="N421" s="6">
        <v>0.41529801324503302</v>
      </c>
      <c r="O421" s="6">
        <f t="shared" si="6"/>
        <v>30.929801324503302</v>
      </c>
      <c r="P421">
        <f>VLOOKUP($A421,NIR_Algorithm_Cleaned!$A$2:$W$4887,19,FALSE)</f>
        <v>12.8</v>
      </c>
      <c r="Q421">
        <f>VLOOKUP($A421,NIR_Algorithm_Cleaned!$A$2:$W$4887,20,FALSE)</f>
        <v>4.93</v>
      </c>
      <c r="R421">
        <f>VLOOKUP($A421,NIR_Algorithm_Cleaned!$A$2:$W$4887,21,FALSE)</f>
        <v>1.56</v>
      </c>
      <c r="S421">
        <f>VLOOKUP($A421,NIR_Algorithm_Cleaned!$A$2:$W$4887,22,FALSE)</f>
        <v>1.52</v>
      </c>
      <c r="T421">
        <f>VLOOKUP($A421,NIR_Algorithm_Cleaned!$A$2:$W$4887,23,FALSE)</f>
        <v>70.290000000000006</v>
      </c>
    </row>
    <row r="422" spans="1:20" x14ac:dyDescent="0.2">
      <c r="A422" s="6" t="s">
        <v>1828</v>
      </c>
      <c r="B422" s="6" t="s">
        <v>4827</v>
      </c>
      <c r="C422" s="6" t="s">
        <v>5296</v>
      </c>
      <c r="D422" s="6">
        <f>VLOOKUP($A422,NIR_Algorithm_Cleaned!$A$2:$E$4887,3,FALSE)</f>
        <v>1</v>
      </c>
      <c r="E422" s="6">
        <f>VLOOKUP($A422,NIR_Algorithm_Cleaned!$A$2:$E$4887,4,FALSE)</f>
        <v>1</v>
      </c>
      <c r="F422" s="6">
        <f>VLOOKUP($A422,NIR_Algorithm_Cleaned!$A$2:$E$4887,5,FALSE)</f>
        <v>2</v>
      </c>
      <c r="G422" s="6" t="s">
        <v>5342</v>
      </c>
      <c r="H422" s="6">
        <v>3</v>
      </c>
      <c r="I422" s="6">
        <v>12.22</v>
      </c>
      <c r="J422" s="6" t="s">
        <v>5342</v>
      </c>
      <c r="K422" s="6">
        <v>0.1008991009</v>
      </c>
      <c r="L422" s="6" t="s">
        <v>5343</v>
      </c>
      <c r="M422" s="6">
        <v>8.8000000000000007</v>
      </c>
      <c r="N422" s="6">
        <v>0.396666666666667</v>
      </c>
      <c r="O422" s="6">
        <f t="shared" si="6"/>
        <v>30.866666666666699</v>
      </c>
      <c r="P422">
        <f>VLOOKUP($A422,NIR_Algorithm_Cleaned!$A$2:$W$4887,19,FALSE)</f>
        <v>12.8</v>
      </c>
      <c r="Q422">
        <f>VLOOKUP($A422,NIR_Algorithm_Cleaned!$A$2:$W$4887,20,FALSE)</f>
        <v>4.93</v>
      </c>
      <c r="R422">
        <f>VLOOKUP($A422,NIR_Algorithm_Cleaned!$A$2:$W$4887,21,FALSE)</f>
        <v>1.56</v>
      </c>
      <c r="S422">
        <f>VLOOKUP($A422,NIR_Algorithm_Cleaned!$A$2:$W$4887,22,FALSE)</f>
        <v>1.52</v>
      </c>
      <c r="T422">
        <f>VLOOKUP($A422,NIR_Algorithm_Cleaned!$A$2:$W$4887,23,FALSE)</f>
        <v>70.290000000000006</v>
      </c>
    </row>
    <row r="423" spans="1:20" x14ac:dyDescent="0.2">
      <c r="A423" s="6" t="s">
        <v>1820</v>
      </c>
      <c r="B423" s="6" t="s">
        <v>4827</v>
      </c>
      <c r="C423" s="6" t="s">
        <v>5296</v>
      </c>
      <c r="D423" s="6">
        <f>VLOOKUP($A423,NIR_Algorithm_Cleaned!$A$2:$E$4887,3,FALSE)</f>
        <v>1</v>
      </c>
      <c r="E423" s="6">
        <f>VLOOKUP($A423,NIR_Algorithm_Cleaned!$A$2:$E$4887,4,FALSE)</f>
        <v>2</v>
      </c>
      <c r="F423" s="6">
        <f>VLOOKUP($A423,NIR_Algorithm_Cleaned!$A$2:$E$4887,5,FALSE)</f>
        <v>2</v>
      </c>
      <c r="G423" s="6" t="s">
        <v>5342</v>
      </c>
      <c r="H423" s="6">
        <v>3</v>
      </c>
      <c r="I423" s="6">
        <v>12.23</v>
      </c>
      <c r="J423" s="6" t="s">
        <v>5342</v>
      </c>
      <c r="K423" s="6">
        <v>0.106</v>
      </c>
      <c r="L423" s="6" t="s">
        <v>5343</v>
      </c>
      <c r="M423" s="6">
        <v>10.6</v>
      </c>
      <c r="N423" s="6">
        <v>0.40529801324503301</v>
      </c>
      <c r="O423" s="6">
        <f t="shared" si="6"/>
        <v>29.929801324503302</v>
      </c>
      <c r="P423">
        <f>VLOOKUP($A423,NIR_Algorithm_Cleaned!$A$2:$W$4887,19,FALSE)</f>
        <v>12.27</v>
      </c>
      <c r="Q423">
        <f>VLOOKUP($A423,NIR_Algorithm_Cleaned!$A$2:$W$4887,20,FALSE)</f>
        <v>5.45</v>
      </c>
      <c r="R423">
        <f>VLOOKUP($A423,NIR_Algorithm_Cleaned!$A$2:$W$4887,21,FALSE)</f>
        <v>1.76</v>
      </c>
      <c r="S423">
        <f>VLOOKUP($A423,NIR_Algorithm_Cleaned!$A$2:$W$4887,22,FALSE)</f>
        <v>1.56</v>
      </c>
      <c r="T423">
        <f>VLOOKUP($A423,NIR_Algorithm_Cleaned!$A$2:$W$4887,23,FALSE)</f>
        <v>69.17</v>
      </c>
    </row>
    <row r="424" spans="1:20" x14ac:dyDescent="0.2">
      <c r="A424" s="6" t="s">
        <v>1820</v>
      </c>
      <c r="B424" s="6" t="s">
        <v>4827</v>
      </c>
      <c r="C424" s="6" t="s">
        <v>5296</v>
      </c>
      <c r="D424" s="6">
        <f>VLOOKUP($A424,NIR_Algorithm_Cleaned!$A$2:$E$4887,3,FALSE)</f>
        <v>1</v>
      </c>
      <c r="E424" s="6">
        <f>VLOOKUP($A424,NIR_Algorithm_Cleaned!$A$2:$E$4887,4,FALSE)</f>
        <v>2</v>
      </c>
      <c r="F424" s="6">
        <f>VLOOKUP($A424,NIR_Algorithm_Cleaned!$A$2:$E$4887,5,FALSE)</f>
        <v>2</v>
      </c>
      <c r="G424" s="6" t="s">
        <v>4994</v>
      </c>
      <c r="H424" s="6">
        <v>3</v>
      </c>
      <c r="I424" s="6">
        <v>12.3</v>
      </c>
      <c r="J424" s="6" t="s">
        <v>4994</v>
      </c>
      <c r="K424" s="6">
        <v>8.2000000000000003E-2</v>
      </c>
      <c r="L424" s="6" t="s">
        <v>5343</v>
      </c>
      <c r="M424" s="6">
        <v>11.1</v>
      </c>
      <c r="N424" s="6">
        <v>0.40066225165562902</v>
      </c>
      <c r="O424" s="6">
        <f t="shared" si="6"/>
        <v>28.966225165562903</v>
      </c>
      <c r="P424">
        <f>VLOOKUP($A424,NIR_Algorithm_Cleaned!$A$2:$W$4887,19,FALSE)</f>
        <v>12.27</v>
      </c>
      <c r="Q424">
        <f>VLOOKUP($A424,NIR_Algorithm_Cleaned!$A$2:$W$4887,20,FALSE)</f>
        <v>5.45</v>
      </c>
      <c r="R424">
        <f>VLOOKUP($A424,NIR_Algorithm_Cleaned!$A$2:$W$4887,21,FALSE)</f>
        <v>1.76</v>
      </c>
      <c r="S424">
        <f>VLOOKUP($A424,NIR_Algorithm_Cleaned!$A$2:$W$4887,22,FALSE)</f>
        <v>1.56</v>
      </c>
      <c r="T424">
        <f>VLOOKUP($A424,NIR_Algorithm_Cleaned!$A$2:$W$4887,23,FALSE)</f>
        <v>69.17</v>
      </c>
    </row>
    <row r="425" spans="1:20" x14ac:dyDescent="0.2">
      <c r="A425" s="6" t="s">
        <v>263</v>
      </c>
      <c r="B425" s="6" t="s">
        <v>5171</v>
      </c>
      <c r="C425" s="6" t="s">
        <v>5298</v>
      </c>
      <c r="D425" s="6">
        <f>VLOOKUP($A425,NIR_Algorithm_Cleaned!$A$2:$E$4887,3,FALSE)</f>
        <v>2</v>
      </c>
      <c r="E425" s="6">
        <f>VLOOKUP($A425,NIR_Algorithm_Cleaned!$A$2:$E$4887,4,FALSE)</f>
        <v>1</v>
      </c>
      <c r="F425" s="6">
        <f>VLOOKUP($A425,NIR_Algorithm_Cleaned!$A$2:$E$4887,5,FALSE)</f>
        <v>1</v>
      </c>
      <c r="G425" s="6" t="s">
        <v>4994</v>
      </c>
      <c r="H425" s="6">
        <v>4</v>
      </c>
      <c r="I425" s="6">
        <v>11.86</v>
      </c>
      <c r="J425" s="6" t="s">
        <v>5342</v>
      </c>
      <c r="K425" s="6">
        <v>0.08</v>
      </c>
      <c r="L425" s="6" t="s">
        <v>5341</v>
      </c>
      <c r="M425" s="6">
        <v>12.1</v>
      </c>
      <c r="N425" s="6">
        <v>0.414491624464355</v>
      </c>
      <c r="O425" s="6">
        <f t="shared" si="6"/>
        <v>29.3491624464355</v>
      </c>
      <c r="P425">
        <f>VLOOKUP($A425,NIR_Algorithm_Cleaned!$A$2:$W$4887,19,FALSE)</f>
        <v>11.66</v>
      </c>
      <c r="Q425">
        <f>VLOOKUP($A425,NIR_Algorithm_Cleaned!$A$2:$W$4887,20,FALSE)</f>
        <v>4.1500000000000004</v>
      </c>
      <c r="R425">
        <f>VLOOKUP($A425,NIR_Algorithm_Cleaned!$A$2:$W$4887,21,FALSE)</f>
        <v>1.86</v>
      </c>
      <c r="S425">
        <f>VLOOKUP($A425,NIR_Algorithm_Cleaned!$A$2:$W$4887,22,FALSE)</f>
        <v>1.41</v>
      </c>
      <c r="T425">
        <f>VLOOKUP($A425,NIR_Algorithm_Cleaned!$A$2:$W$4887,23,FALSE)</f>
        <v>70.37</v>
      </c>
    </row>
    <row r="426" spans="1:20" x14ac:dyDescent="0.2">
      <c r="A426" s="6" t="s">
        <v>263</v>
      </c>
      <c r="B426" s="6" t="s">
        <v>5171</v>
      </c>
      <c r="C426" s="6" t="s">
        <v>5298</v>
      </c>
      <c r="D426" s="6">
        <f>VLOOKUP($A426,NIR_Algorithm_Cleaned!$A$2:$E$4887,3,FALSE)</f>
        <v>2</v>
      </c>
      <c r="E426" s="6">
        <f>VLOOKUP($A426,NIR_Algorithm_Cleaned!$A$2:$E$4887,4,FALSE)</f>
        <v>1</v>
      </c>
      <c r="F426" s="6">
        <f>VLOOKUP($A426,NIR_Algorithm_Cleaned!$A$2:$E$4887,5,FALSE)</f>
        <v>1</v>
      </c>
      <c r="G426" s="6" t="s">
        <v>4994</v>
      </c>
      <c r="H426" s="6">
        <v>2</v>
      </c>
      <c r="I426" s="6">
        <v>12.29</v>
      </c>
      <c r="J426" s="6" t="s">
        <v>5342</v>
      </c>
      <c r="K426" s="6">
        <v>9.2999999999999999E-2</v>
      </c>
      <c r="L426" s="6" t="s">
        <v>5341</v>
      </c>
      <c r="M426" s="6">
        <v>12.6</v>
      </c>
      <c r="N426" s="6">
        <v>0.41059602649006599</v>
      </c>
      <c r="O426" s="6">
        <f t="shared" si="6"/>
        <v>28.459602649006598</v>
      </c>
      <c r="P426">
        <f>VLOOKUP($A426,NIR_Algorithm_Cleaned!$A$2:$W$4887,19,FALSE)</f>
        <v>11.66</v>
      </c>
      <c r="Q426">
        <f>VLOOKUP($A426,NIR_Algorithm_Cleaned!$A$2:$W$4887,20,FALSE)</f>
        <v>4.1500000000000004</v>
      </c>
      <c r="R426">
        <f>VLOOKUP($A426,NIR_Algorithm_Cleaned!$A$2:$W$4887,21,FALSE)</f>
        <v>1.86</v>
      </c>
      <c r="S426">
        <f>VLOOKUP($A426,NIR_Algorithm_Cleaned!$A$2:$W$4887,22,FALSE)</f>
        <v>1.41</v>
      </c>
      <c r="T426">
        <f>VLOOKUP($A426,NIR_Algorithm_Cleaned!$A$2:$W$4887,23,FALSE)</f>
        <v>70.37</v>
      </c>
    </row>
    <row r="427" spans="1:20" x14ac:dyDescent="0.2">
      <c r="A427" s="6" t="s">
        <v>471</v>
      </c>
      <c r="B427" s="6" t="s">
        <v>5171</v>
      </c>
      <c r="C427" s="6" t="s">
        <v>5298</v>
      </c>
      <c r="D427" s="6">
        <f>VLOOKUP($A427,NIR_Algorithm_Cleaned!$A$2:$E$4887,3,FALSE)</f>
        <v>2</v>
      </c>
      <c r="E427" s="6">
        <f>VLOOKUP($A427,NIR_Algorithm_Cleaned!$A$2:$E$4887,4,FALSE)</f>
        <v>2</v>
      </c>
      <c r="F427" s="6">
        <f>VLOOKUP($A427,NIR_Algorithm_Cleaned!$A$2:$E$4887,5,FALSE)</f>
        <v>1</v>
      </c>
      <c r="G427" s="6" t="s">
        <v>4994</v>
      </c>
      <c r="H427" s="6">
        <v>3</v>
      </c>
      <c r="I427" s="6">
        <v>12.27</v>
      </c>
      <c r="J427" s="6" t="s">
        <v>5342</v>
      </c>
      <c r="K427" s="6">
        <v>9.6806387229999999E-2</v>
      </c>
      <c r="L427" s="6" t="s">
        <v>5341</v>
      </c>
      <c r="M427" s="6">
        <v>11.7</v>
      </c>
      <c r="N427" s="6">
        <v>0.40397350993377501</v>
      </c>
      <c r="O427" s="6">
        <f t="shared" si="6"/>
        <v>28.697350993377501</v>
      </c>
      <c r="P427">
        <f>VLOOKUP($A427,NIR_Algorithm_Cleaned!$A$2:$W$4887,19,FALSE)</f>
        <v>11.69</v>
      </c>
      <c r="Q427">
        <f>VLOOKUP($A427,NIR_Algorithm_Cleaned!$A$2:$W$4887,20,FALSE)</f>
        <v>3.89</v>
      </c>
      <c r="R427">
        <f>VLOOKUP($A427,NIR_Algorithm_Cleaned!$A$2:$W$4887,21,FALSE)</f>
        <v>1.64</v>
      </c>
      <c r="S427">
        <f>VLOOKUP($A427,NIR_Algorithm_Cleaned!$A$2:$W$4887,22,FALSE)</f>
        <v>1.38</v>
      </c>
      <c r="T427">
        <f>VLOOKUP($A427,NIR_Algorithm_Cleaned!$A$2:$W$4887,23,FALSE)</f>
        <v>72.73</v>
      </c>
    </row>
    <row r="428" spans="1:20" x14ac:dyDescent="0.2">
      <c r="A428" s="6" t="s">
        <v>471</v>
      </c>
      <c r="B428" s="6" t="s">
        <v>5171</v>
      </c>
      <c r="C428" s="6" t="s">
        <v>5298</v>
      </c>
      <c r="D428" s="6">
        <f>VLOOKUP($A428,NIR_Algorithm_Cleaned!$A$2:$E$4887,3,FALSE)</f>
        <v>2</v>
      </c>
      <c r="E428" s="6">
        <f>VLOOKUP($A428,NIR_Algorithm_Cleaned!$A$2:$E$4887,4,FALSE)</f>
        <v>2</v>
      </c>
      <c r="F428" s="6">
        <f>VLOOKUP($A428,NIR_Algorithm_Cleaned!$A$2:$E$4887,5,FALSE)</f>
        <v>1</v>
      </c>
      <c r="G428" s="6" t="s">
        <v>4994</v>
      </c>
      <c r="H428" s="6">
        <v>4</v>
      </c>
      <c r="I428" s="6">
        <v>12.02</v>
      </c>
      <c r="J428" s="6" t="s">
        <v>5342</v>
      </c>
      <c r="K428" s="6">
        <v>7.1784646059999999E-2</v>
      </c>
      <c r="L428" s="6" t="s">
        <v>5341</v>
      </c>
      <c r="M428" s="6">
        <v>12</v>
      </c>
      <c r="N428" s="6">
        <v>0.38311688311688302</v>
      </c>
      <c r="O428" s="6">
        <f t="shared" si="6"/>
        <v>26.3116883116883</v>
      </c>
      <c r="P428">
        <f>VLOOKUP($A428,NIR_Algorithm_Cleaned!$A$2:$W$4887,19,FALSE)</f>
        <v>11.69</v>
      </c>
      <c r="Q428">
        <f>VLOOKUP($A428,NIR_Algorithm_Cleaned!$A$2:$W$4887,20,FALSE)</f>
        <v>3.89</v>
      </c>
      <c r="R428">
        <f>VLOOKUP($A428,NIR_Algorithm_Cleaned!$A$2:$W$4887,21,FALSE)</f>
        <v>1.64</v>
      </c>
      <c r="S428">
        <f>VLOOKUP($A428,NIR_Algorithm_Cleaned!$A$2:$W$4887,22,FALSE)</f>
        <v>1.38</v>
      </c>
      <c r="T428">
        <f>VLOOKUP($A428,NIR_Algorithm_Cleaned!$A$2:$W$4887,23,FALSE)</f>
        <v>72.73</v>
      </c>
    </row>
    <row r="429" spans="1:20" x14ac:dyDescent="0.2">
      <c r="A429" s="6" t="s">
        <v>1504</v>
      </c>
      <c r="B429" s="6" t="s">
        <v>5171</v>
      </c>
      <c r="C429" s="6" t="s">
        <v>5298</v>
      </c>
      <c r="D429" s="6">
        <f>VLOOKUP($A429,NIR_Algorithm_Cleaned!$A$2:$E$4887,3,FALSE)</f>
        <v>2</v>
      </c>
      <c r="E429" s="6">
        <f>VLOOKUP($A429,NIR_Algorithm_Cleaned!$A$2:$E$4887,4,FALSE)</f>
        <v>1</v>
      </c>
      <c r="F429" s="6">
        <f>VLOOKUP($A429,NIR_Algorithm_Cleaned!$A$2:$E$4887,5,FALSE)</f>
        <v>2</v>
      </c>
      <c r="G429" s="6" t="s">
        <v>5342</v>
      </c>
      <c r="H429" s="6">
        <v>2</v>
      </c>
      <c r="I429" s="6" t="s">
        <v>5207</v>
      </c>
      <c r="J429" s="6" t="s">
        <v>4994</v>
      </c>
      <c r="K429" s="6">
        <v>8.6999999999999994E-2</v>
      </c>
      <c r="L429" s="6" t="s">
        <v>5343</v>
      </c>
      <c r="M429" s="6">
        <v>8.1</v>
      </c>
      <c r="N429" s="6">
        <v>0.44039473684210501</v>
      </c>
      <c r="O429" s="6">
        <f t="shared" si="6"/>
        <v>35.939473684210498</v>
      </c>
      <c r="P429">
        <f>VLOOKUP($A429,NIR_Algorithm_Cleaned!$A$2:$W$4887,19,FALSE)</f>
        <v>12.9</v>
      </c>
      <c r="Q429">
        <f>VLOOKUP($A429,NIR_Algorithm_Cleaned!$A$2:$W$4887,20,FALSE)</f>
        <v>4.09</v>
      </c>
      <c r="R429">
        <f>VLOOKUP($A429,NIR_Algorithm_Cleaned!$A$2:$W$4887,21,FALSE)</f>
        <v>1.7</v>
      </c>
      <c r="S429">
        <f>VLOOKUP($A429,NIR_Algorithm_Cleaned!$A$2:$W$4887,22,FALSE)</f>
        <v>1.48</v>
      </c>
      <c r="T429">
        <f>VLOOKUP($A429,NIR_Algorithm_Cleaned!$A$2:$W$4887,23,FALSE)</f>
        <v>70.989999999999995</v>
      </c>
    </row>
    <row r="430" spans="1:20" x14ac:dyDescent="0.2">
      <c r="A430" s="6" t="s">
        <v>1504</v>
      </c>
      <c r="B430" s="6" t="s">
        <v>5171</v>
      </c>
      <c r="C430" s="6" t="s">
        <v>5298</v>
      </c>
      <c r="D430" s="6">
        <f>VLOOKUP($A430,NIR_Algorithm_Cleaned!$A$2:$E$4887,3,FALSE)</f>
        <v>2</v>
      </c>
      <c r="E430" s="6">
        <f>VLOOKUP($A430,NIR_Algorithm_Cleaned!$A$2:$E$4887,4,FALSE)</f>
        <v>1</v>
      </c>
      <c r="F430" s="6">
        <f>VLOOKUP($A430,NIR_Algorithm_Cleaned!$A$2:$E$4887,5,FALSE)</f>
        <v>2</v>
      </c>
      <c r="G430" s="6" t="s">
        <v>4994</v>
      </c>
      <c r="H430" s="6">
        <v>2</v>
      </c>
      <c r="I430" s="6">
        <v>12.21</v>
      </c>
      <c r="J430" s="6" t="s">
        <v>5342</v>
      </c>
      <c r="K430" s="6">
        <v>8.4915084919999995E-2</v>
      </c>
      <c r="L430" s="6" t="s">
        <v>5343</v>
      </c>
      <c r="M430" s="6">
        <v>10.9</v>
      </c>
      <c r="N430" s="6">
        <v>0.41800161088240601</v>
      </c>
      <c r="O430" s="6">
        <f t="shared" si="6"/>
        <v>30.900161088240601</v>
      </c>
      <c r="P430">
        <f>VLOOKUP($A430,NIR_Algorithm_Cleaned!$A$2:$W$4887,19,FALSE)</f>
        <v>12.9</v>
      </c>
      <c r="Q430">
        <f>VLOOKUP($A430,NIR_Algorithm_Cleaned!$A$2:$W$4887,20,FALSE)</f>
        <v>4.09</v>
      </c>
      <c r="R430">
        <f>VLOOKUP($A430,NIR_Algorithm_Cleaned!$A$2:$W$4887,21,FALSE)</f>
        <v>1.7</v>
      </c>
      <c r="S430">
        <f>VLOOKUP($A430,NIR_Algorithm_Cleaned!$A$2:$W$4887,22,FALSE)</f>
        <v>1.48</v>
      </c>
      <c r="T430">
        <f>VLOOKUP($A430,NIR_Algorithm_Cleaned!$A$2:$W$4887,23,FALSE)</f>
        <v>70.989999999999995</v>
      </c>
    </row>
    <row r="431" spans="1:20" x14ac:dyDescent="0.2">
      <c r="A431" s="6" t="s">
        <v>1266</v>
      </c>
      <c r="B431" s="6" t="s">
        <v>5171</v>
      </c>
      <c r="C431" s="6" t="s">
        <v>5298</v>
      </c>
      <c r="D431" s="6">
        <f>VLOOKUP($A431,NIR_Algorithm_Cleaned!$A$2:$E$4887,3,FALSE)</f>
        <v>2</v>
      </c>
      <c r="E431" s="6">
        <f>VLOOKUP($A431,NIR_Algorithm_Cleaned!$A$2:$E$4887,4,FALSE)</f>
        <v>2</v>
      </c>
      <c r="F431" s="6">
        <f>VLOOKUP($A431,NIR_Algorithm_Cleaned!$A$2:$E$4887,5,FALSE)</f>
        <v>2</v>
      </c>
      <c r="G431" s="6" t="s">
        <v>5342</v>
      </c>
      <c r="H431" s="6">
        <v>3</v>
      </c>
      <c r="I431" s="6">
        <v>12.38</v>
      </c>
      <c r="J431" s="6" t="s">
        <v>4994</v>
      </c>
      <c r="K431" s="6">
        <v>8.4000000000000005E-2</v>
      </c>
      <c r="L431" s="6" t="s">
        <v>5343</v>
      </c>
      <c r="M431" s="6">
        <v>7.2</v>
      </c>
      <c r="N431" s="6">
        <v>0.43812080536912801</v>
      </c>
      <c r="O431" s="6">
        <f t="shared" si="6"/>
        <v>36.612080536912799</v>
      </c>
      <c r="P431">
        <f>VLOOKUP($A431,NIR_Algorithm_Cleaned!$A$2:$W$4887,19,FALSE)</f>
        <v>10.43</v>
      </c>
      <c r="Q431">
        <f>VLOOKUP($A431,NIR_Algorithm_Cleaned!$A$2:$W$4887,20,FALSE)</f>
        <v>4.42</v>
      </c>
      <c r="R431">
        <f>VLOOKUP($A431,NIR_Algorithm_Cleaned!$A$2:$W$4887,21,FALSE)</f>
        <v>1.44</v>
      </c>
      <c r="S431">
        <f>VLOOKUP($A431,NIR_Algorithm_Cleaned!$A$2:$W$4887,22,FALSE)</f>
        <v>1.37</v>
      </c>
      <c r="T431">
        <f>VLOOKUP($A431,NIR_Algorithm_Cleaned!$A$2:$W$4887,23,FALSE)</f>
        <v>70.459999999999994</v>
      </c>
    </row>
    <row r="432" spans="1:20" x14ac:dyDescent="0.2">
      <c r="A432" s="6" t="s">
        <v>1266</v>
      </c>
      <c r="B432" s="6" t="s">
        <v>5171</v>
      </c>
      <c r="C432" s="6" t="s">
        <v>5298</v>
      </c>
      <c r="D432" s="6">
        <f>VLOOKUP($A432,NIR_Algorithm_Cleaned!$A$2:$E$4887,3,FALSE)</f>
        <v>2</v>
      </c>
      <c r="E432" s="6">
        <f>VLOOKUP($A432,NIR_Algorithm_Cleaned!$A$2:$E$4887,4,FALSE)</f>
        <v>2</v>
      </c>
      <c r="F432" s="6">
        <f>VLOOKUP($A432,NIR_Algorithm_Cleaned!$A$2:$E$4887,5,FALSE)</f>
        <v>2</v>
      </c>
      <c r="G432" s="6" t="s">
        <v>4994</v>
      </c>
      <c r="H432" s="6">
        <v>2</v>
      </c>
      <c r="I432" s="6" t="s">
        <v>5207</v>
      </c>
      <c r="J432" s="6" t="s">
        <v>4994</v>
      </c>
      <c r="K432" s="6">
        <v>8.4000000000000005E-2</v>
      </c>
      <c r="L432" s="6" t="s">
        <v>5343</v>
      </c>
      <c r="M432" s="6">
        <v>6.3</v>
      </c>
      <c r="N432" s="6">
        <v>0.418565121412803</v>
      </c>
      <c r="O432" s="6">
        <f t="shared" si="6"/>
        <v>35.556512141280301</v>
      </c>
      <c r="P432">
        <f>VLOOKUP($A432,NIR_Algorithm_Cleaned!$A$2:$W$4887,19,FALSE)</f>
        <v>10.43</v>
      </c>
      <c r="Q432">
        <f>VLOOKUP($A432,NIR_Algorithm_Cleaned!$A$2:$W$4887,20,FALSE)</f>
        <v>4.42</v>
      </c>
      <c r="R432">
        <f>VLOOKUP($A432,NIR_Algorithm_Cleaned!$A$2:$W$4887,21,FALSE)</f>
        <v>1.44</v>
      </c>
      <c r="S432">
        <f>VLOOKUP($A432,NIR_Algorithm_Cleaned!$A$2:$W$4887,22,FALSE)</f>
        <v>1.37</v>
      </c>
      <c r="T432">
        <f>VLOOKUP($A432,NIR_Algorithm_Cleaned!$A$2:$W$4887,23,FALSE)</f>
        <v>70.459999999999994</v>
      </c>
    </row>
    <row r="433" spans="1:20" x14ac:dyDescent="0.2">
      <c r="A433" s="6" t="s">
        <v>510</v>
      </c>
      <c r="B433" s="6" t="s">
        <v>5043</v>
      </c>
      <c r="C433" s="6" t="s">
        <v>5299</v>
      </c>
      <c r="D433" s="6">
        <f>VLOOKUP($A433,NIR_Algorithm_Cleaned!$A$2:$E$4887,3,FALSE)</f>
        <v>2</v>
      </c>
      <c r="E433" s="6">
        <f>VLOOKUP($A433,NIR_Algorithm_Cleaned!$A$2:$E$4887,4,FALSE)</f>
        <v>1</v>
      </c>
      <c r="F433" s="6">
        <f>VLOOKUP($A433,NIR_Algorithm_Cleaned!$A$2:$E$4887,5,FALSE)</f>
        <v>1</v>
      </c>
      <c r="G433" s="6" t="s">
        <v>4994</v>
      </c>
      <c r="H433" s="6">
        <v>4</v>
      </c>
      <c r="I433" s="6">
        <v>12.36</v>
      </c>
      <c r="J433" s="6" t="s">
        <v>4994</v>
      </c>
      <c r="K433" s="6">
        <v>8.7824351300000006E-2</v>
      </c>
      <c r="L433" s="6" t="s">
        <v>5341</v>
      </c>
      <c r="M433" s="6">
        <v>10.5</v>
      </c>
      <c r="N433" s="6">
        <v>0.43749729472362903</v>
      </c>
      <c r="O433" s="6">
        <f t="shared" si="6"/>
        <v>33.249729472362901</v>
      </c>
      <c r="P433">
        <f>VLOOKUP($A433,NIR_Algorithm_Cleaned!$A$2:$W$4887,19,FALSE)</f>
        <v>15.07</v>
      </c>
      <c r="Q433">
        <f>VLOOKUP($A433,NIR_Algorithm_Cleaned!$A$2:$W$4887,20,FALSE)</f>
        <v>5.1100000000000003</v>
      </c>
      <c r="R433">
        <f>VLOOKUP($A433,NIR_Algorithm_Cleaned!$A$2:$W$4887,21,FALSE)</f>
        <v>2.06</v>
      </c>
      <c r="S433">
        <f>VLOOKUP($A433,NIR_Algorithm_Cleaned!$A$2:$W$4887,22,FALSE)</f>
        <v>1.68</v>
      </c>
      <c r="T433">
        <f>VLOOKUP($A433,NIR_Algorithm_Cleaned!$A$2:$W$4887,23,FALSE)</f>
        <v>70.44</v>
      </c>
    </row>
    <row r="434" spans="1:20" x14ac:dyDescent="0.2">
      <c r="A434" s="6" t="s">
        <v>510</v>
      </c>
      <c r="B434" s="6" t="s">
        <v>5043</v>
      </c>
      <c r="C434" s="6" t="s">
        <v>5299</v>
      </c>
      <c r="D434" s="6">
        <f>VLOOKUP($A434,NIR_Algorithm_Cleaned!$A$2:$E$4887,3,FALSE)</f>
        <v>2</v>
      </c>
      <c r="E434" s="6">
        <f>VLOOKUP($A434,NIR_Algorithm_Cleaned!$A$2:$E$4887,4,FALSE)</f>
        <v>1</v>
      </c>
      <c r="F434" s="6">
        <f>VLOOKUP($A434,NIR_Algorithm_Cleaned!$A$2:$E$4887,5,FALSE)</f>
        <v>1</v>
      </c>
      <c r="G434" s="6" t="s">
        <v>5342</v>
      </c>
      <c r="H434" s="6">
        <v>1</v>
      </c>
      <c r="I434" s="6">
        <v>12.25</v>
      </c>
      <c r="J434" s="6" t="s">
        <v>5342</v>
      </c>
      <c r="K434" s="6">
        <v>9.0999999999999998E-2</v>
      </c>
      <c r="L434" s="6" t="s">
        <v>5341</v>
      </c>
      <c r="M434" s="6">
        <v>12.2</v>
      </c>
      <c r="N434" s="6">
        <v>0.414491624464355</v>
      </c>
      <c r="O434" s="6">
        <f t="shared" si="6"/>
        <v>29.249162446435502</v>
      </c>
      <c r="P434">
        <f>VLOOKUP($A434,NIR_Algorithm_Cleaned!$A$2:$W$4887,19,FALSE)</f>
        <v>15.07</v>
      </c>
      <c r="Q434">
        <f>VLOOKUP($A434,NIR_Algorithm_Cleaned!$A$2:$W$4887,20,FALSE)</f>
        <v>5.1100000000000003</v>
      </c>
      <c r="R434">
        <f>VLOOKUP($A434,NIR_Algorithm_Cleaned!$A$2:$W$4887,21,FALSE)</f>
        <v>2.06</v>
      </c>
      <c r="S434">
        <f>VLOOKUP($A434,NIR_Algorithm_Cleaned!$A$2:$W$4887,22,FALSE)</f>
        <v>1.68</v>
      </c>
      <c r="T434">
        <f>VLOOKUP($A434,NIR_Algorithm_Cleaned!$A$2:$W$4887,23,FALSE)</f>
        <v>70.44</v>
      </c>
    </row>
    <row r="435" spans="1:20" x14ac:dyDescent="0.2">
      <c r="A435" s="6" t="s">
        <v>806</v>
      </c>
      <c r="B435" s="6" t="s">
        <v>5043</v>
      </c>
      <c r="C435" s="6" t="s">
        <v>5299</v>
      </c>
      <c r="D435" s="6">
        <f>VLOOKUP($A435,NIR_Algorithm_Cleaned!$A$2:$E$4887,3,FALSE)</f>
        <v>2</v>
      </c>
      <c r="E435" s="6">
        <f>VLOOKUP($A435,NIR_Algorithm_Cleaned!$A$2:$E$4887,4,FALSE)</f>
        <v>2</v>
      </c>
      <c r="F435" s="6">
        <f>VLOOKUP($A435,NIR_Algorithm_Cleaned!$A$2:$E$4887,5,FALSE)</f>
        <v>1</v>
      </c>
      <c r="G435" s="6" t="s">
        <v>4994</v>
      </c>
      <c r="H435" s="6">
        <v>2</v>
      </c>
      <c r="I435" s="6">
        <v>11.75</v>
      </c>
      <c r="J435" s="6" t="s">
        <v>5342</v>
      </c>
      <c r="K435" s="6">
        <v>9.3906093910000002E-2</v>
      </c>
      <c r="L435" s="6" t="s">
        <v>5341</v>
      </c>
      <c r="M435" s="6">
        <v>11.8</v>
      </c>
      <c r="N435" s="6">
        <v>0.40921568627450999</v>
      </c>
      <c r="O435" s="6">
        <f t="shared" si="6"/>
        <v>29.121568627451001</v>
      </c>
      <c r="P435">
        <f>VLOOKUP($A435,NIR_Algorithm_Cleaned!$A$2:$W$4887,19,FALSE)</f>
        <v>14.97</v>
      </c>
      <c r="Q435">
        <f>VLOOKUP($A435,NIR_Algorithm_Cleaned!$A$2:$W$4887,20,FALSE)</f>
        <v>4.83</v>
      </c>
      <c r="R435">
        <f>VLOOKUP($A435,NIR_Algorithm_Cleaned!$A$2:$W$4887,21,FALSE)</f>
        <v>1.87</v>
      </c>
      <c r="S435">
        <f>VLOOKUP($A435,NIR_Algorithm_Cleaned!$A$2:$W$4887,22,FALSE)</f>
        <v>1.65</v>
      </c>
      <c r="T435">
        <f>VLOOKUP($A435,NIR_Algorithm_Cleaned!$A$2:$W$4887,23,FALSE)</f>
        <v>70.739999999999995</v>
      </c>
    </row>
    <row r="436" spans="1:20" x14ac:dyDescent="0.2">
      <c r="A436" s="6" t="s">
        <v>806</v>
      </c>
      <c r="B436" s="6" t="s">
        <v>5043</v>
      </c>
      <c r="C436" s="6" t="s">
        <v>5299</v>
      </c>
      <c r="D436" s="6">
        <f>VLOOKUP($A436,NIR_Algorithm_Cleaned!$A$2:$E$4887,3,FALSE)</f>
        <v>2</v>
      </c>
      <c r="E436" s="6">
        <f>VLOOKUP($A436,NIR_Algorithm_Cleaned!$A$2:$E$4887,4,FALSE)</f>
        <v>2</v>
      </c>
      <c r="F436" s="6">
        <f>VLOOKUP($A436,NIR_Algorithm_Cleaned!$A$2:$E$4887,5,FALSE)</f>
        <v>1</v>
      </c>
      <c r="G436" s="6" t="s">
        <v>4994</v>
      </c>
      <c r="H436" s="6">
        <v>4</v>
      </c>
      <c r="I436" s="6">
        <v>12.29</v>
      </c>
      <c r="J436" s="6" t="s">
        <v>5342</v>
      </c>
      <c r="K436" s="6">
        <v>8.8822355290000002E-2</v>
      </c>
      <c r="L436" s="6" t="s">
        <v>5341</v>
      </c>
      <c r="M436" s="6">
        <v>12.4</v>
      </c>
      <c r="N436" s="6">
        <v>0.40200017661603699</v>
      </c>
      <c r="O436" s="6">
        <f t="shared" si="6"/>
        <v>27.800017661603697</v>
      </c>
      <c r="P436">
        <f>VLOOKUP($A436,NIR_Algorithm_Cleaned!$A$2:$W$4887,19,FALSE)</f>
        <v>14.97</v>
      </c>
      <c r="Q436">
        <f>VLOOKUP($A436,NIR_Algorithm_Cleaned!$A$2:$W$4887,20,FALSE)</f>
        <v>4.83</v>
      </c>
      <c r="R436">
        <f>VLOOKUP($A436,NIR_Algorithm_Cleaned!$A$2:$W$4887,21,FALSE)</f>
        <v>1.87</v>
      </c>
      <c r="S436">
        <f>VLOOKUP($A436,NIR_Algorithm_Cleaned!$A$2:$W$4887,22,FALSE)</f>
        <v>1.65</v>
      </c>
      <c r="T436">
        <f>VLOOKUP($A436,NIR_Algorithm_Cleaned!$A$2:$W$4887,23,FALSE)</f>
        <v>70.739999999999995</v>
      </c>
    </row>
    <row r="437" spans="1:20" x14ac:dyDescent="0.2">
      <c r="A437" s="6" t="s">
        <v>1277</v>
      </c>
      <c r="B437" s="6" t="s">
        <v>5043</v>
      </c>
      <c r="C437" s="6" t="s">
        <v>5299</v>
      </c>
      <c r="D437" s="6">
        <f>VLOOKUP($A437,NIR_Algorithm_Cleaned!$A$2:$E$4887,3,FALSE)</f>
        <v>2</v>
      </c>
      <c r="E437" s="6">
        <f>VLOOKUP($A437,NIR_Algorithm_Cleaned!$A$2:$E$4887,4,FALSE)</f>
        <v>2</v>
      </c>
      <c r="F437" s="6">
        <f>VLOOKUP($A437,NIR_Algorithm_Cleaned!$A$2:$E$4887,5,FALSE)</f>
        <v>2</v>
      </c>
      <c r="G437" s="6" t="s">
        <v>5342</v>
      </c>
      <c r="H437" s="6">
        <v>1</v>
      </c>
      <c r="I437" s="6">
        <v>12.29</v>
      </c>
      <c r="J437" s="6" t="s">
        <v>5342</v>
      </c>
      <c r="K437" s="6">
        <v>9.1908091910000003E-2</v>
      </c>
      <c r="L437" s="6" t="s">
        <v>5343</v>
      </c>
      <c r="M437" s="6">
        <v>10.4</v>
      </c>
      <c r="N437" s="6">
        <v>0.45149888143176697</v>
      </c>
      <c r="O437" s="6">
        <f t="shared" si="6"/>
        <v>34.749888143176697</v>
      </c>
      <c r="P437">
        <f>VLOOKUP($A437,NIR_Algorithm_Cleaned!$A$2:$W$4887,19,FALSE)</f>
        <v>12.55</v>
      </c>
      <c r="Q437">
        <f>VLOOKUP($A437,NIR_Algorithm_Cleaned!$A$2:$W$4887,20,FALSE)</f>
        <v>4.78</v>
      </c>
      <c r="R437">
        <f>VLOOKUP($A437,NIR_Algorithm_Cleaned!$A$2:$W$4887,21,FALSE)</f>
        <v>1.76</v>
      </c>
      <c r="S437">
        <f>VLOOKUP($A437,NIR_Algorithm_Cleaned!$A$2:$W$4887,22,FALSE)</f>
        <v>1.52</v>
      </c>
      <c r="T437">
        <f>VLOOKUP($A437,NIR_Algorithm_Cleaned!$A$2:$W$4887,23,FALSE)</f>
        <v>70.400000000000006</v>
      </c>
    </row>
    <row r="438" spans="1:20" x14ac:dyDescent="0.2">
      <c r="A438" s="6" t="s">
        <v>1277</v>
      </c>
      <c r="B438" s="6" t="s">
        <v>5043</v>
      </c>
      <c r="C438" s="6" t="s">
        <v>5299</v>
      </c>
      <c r="D438" s="6">
        <f>VLOOKUP($A438,NIR_Algorithm_Cleaned!$A$2:$E$4887,3,FALSE)</f>
        <v>2</v>
      </c>
      <c r="E438" s="6">
        <f>VLOOKUP($A438,NIR_Algorithm_Cleaned!$A$2:$E$4887,4,FALSE)</f>
        <v>2</v>
      </c>
      <c r="F438" s="6">
        <f>VLOOKUP($A438,NIR_Algorithm_Cleaned!$A$2:$E$4887,5,FALSE)</f>
        <v>2</v>
      </c>
      <c r="G438" s="6" t="s">
        <v>5342</v>
      </c>
      <c r="H438" s="6">
        <v>3</v>
      </c>
      <c r="I438" s="6">
        <v>12.38</v>
      </c>
      <c r="J438" s="6" t="s">
        <v>4994</v>
      </c>
      <c r="K438" s="6">
        <v>8.8999999999999996E-2</v>
      </c>
      <c r="L438" s="6" t="s">
        <v>5343</v>
      </c>
      <c r="M438" s="6">
        <v>100</v>
      </c>
      <c r="N438" s="6">
        <v>0.45364238410595997</v>
      </c>
      <c r="O438" s="6">
        <f t="shared" si="6"/>
        <v>-54.635761589404005</v>
      </c>
      <c r="P438">
        <f>VLOOKUP($A438,NIR_Algorithm_Cleaned!$A$2:$W$4887,19,FALSE)</f>
        <v>12.55</v>
      </c>
      <c r="Q438">
        <f>VLOOKUP($A438,NIR_Algorithm_Cleaned!$A$2:$W$4887,20,FALSE)</f>
        <v>4.78</v>
      </c>
      <c r="R438">
        <f>VLOOKUP($A438,NIR_Algorithm_Cleaned!$A$2:$W$4887,21,FALSE)</f>
        <v>1.76</v>
      </c>
      <c r="S438">
        <f>VLOOKUP($A438,NIR_Algorithm_Cleaned!$A$2:$W$4887,22,FALSE)</f>
        <v>1.52</v>
      </c>
      <c r="T438">
        <f>VLOOKUP($A438,NIR_Algorithm_Cleaned!$A$2:$W$4887,23,FALSE)</f>
        <v>70.400000000000006</v>
      </c>
    </row>
    <row r="439" spans="1:20" x14ac:dyDescent="0.2">
      <c r="A439" s="6" t="s">
        <v>543</v>
      </c>
      <c r="B439" s="6" t="s">
        <v>4958</v>
      </c>
      <c r="C439" s="6" t="s">
        <v>5300</v>
      </c>
      <c r="D439" s="6">
        <f>VLOOKUP($A439,NIR_Algorithm_Cleaned!$A$2:$E$4887,3,FALSE)</f>
        <v>2</v>
      </c>
      <c r="E439" s="6">
        <f>VLOOKUP($A439,NIR_Algorithm_Cleaned!$A$2:$E$4887,4,FALSE)</f>
        <v>2</v>
      </c>
      <c r="F439" s="6">
        <f>VLOOKUP($A439,NIR_Algorithm_Cleaned!$A$2:$E$4887,5,FALSE)</f>
        <v>1</v>
      </c>
      <c r="G439" s="6" t="s">
        <v>4994</v>
      </c>
      <c r="H439" s="6">
        <v>3</v>
      </c>
      <c r="I439" s="6">
        <v>11.59</v>
      </c>
      <c r="J439" s="6" t="s">
        <v>4994</v>
      </c>
      <c r="K439" s="6">
        <v>7.5772681950000004E-2</v>
      </c>
      <c r="L439" s="6" t="s">
        <v>5341</v>
      </c>
      <c r="M439" s="6">
        <v>10.8</v>
      </c>
      <c r="N439" s="6">
        <v>0.43418603644548298</v>
      </c>
      <c r="O439" s="6">
        <f t="shared" si="6"/>
        <v>32.618603644548301</v>
      </c>
      <c r="P439">
        <f>VLOOKUP($A439,NIR_Algorithm_Cleaned!$A$2:$W$4887,19,FALSE)</f>
        <v>11.76</v>
      </c>
      <c r="Q439">
        <f>VLOOKUP($A439,NIR_Algorithm_Cleaned!$A$2:$W$4887,20,FALSE)</f>
        <v>4.62</v>
      </c>
      <c r="R439">
        <f>VLOOKUP($A439,NIR_Algorithm_Cleaned!$A$2:$W$4887,21,FALSE)</f>
        <v>1.75</v>
      </c>
      <c r="S439">
        <f>VLOOKUP($A439,NIR_Algorithm_Cleaned!$A$2:$W$4887,22,FALSE)</f>
        <v>1.45</v>
      </c>
      <c r="T439">
        <f>VLOOKUP($A439,NIR_Algorithm_Cleaned!$A$2:$W$4887,23,FALSE)</f>
        <v>71.77</v>
      </c>
    </row>
    <row r="440" spans="1:20" x14ac:dyDescent="0.2">
      <c r="A440" s="6" t="s">
        <v>543</v>
      </c>
      <c r="B440" s="6" t="s">
        <v>4958</v>
      </c>
      <c r="C440" s="6" t="s">
        <v>5300</v>
      </c>
      <c r="D440" s="6">
        <f>VLOOKUP($A440,NIR_Algorithm_Cleaned!$A$2:$E$4887,3,FALSE)</f>
        <v>2</v>
      </c>
      <c r="E440" s="6">
        <f>VLOOKUP($A440,NIR_Algorithm_Cleaned!$A$2:$E$4887,4,FALSE)</f>
        <v>2</v>
      </c>
      <c r="F440" s="6">
        <f>VLOOKUP($A440,NIR_Algorithm_Cleaned!$A$2:$E$4887,5,FALSE)</f>
        <v>1</v>
      </c>
      <c r="G440" s="6" t="s">
        <v>4994</v>
      </c>
      <c r="H440" s="6">
        <v>3</v>
      </c>
      <c r="I440" s="6">
        <v>11.94</v>
      </c>
      <c r="J440" s="6" t="s">
        <v>5342</v>
      </c>
      <c r="K440" s="6">
        <v>9.1724825519999997E-2</v>
      </c>
      <c r="L440" s="6" t="s">
        <v>5341</v>
      </c>
      <c r="M440" s="6">
        <v>11</v>
      </c>
      <c r="N440" s="6">
        <v>0.41</v>
      </c>
      <c r="O440" s="6">
        <f t="shared" si="6"/>
        <v>30</v>
      </c>
      <c r="P440">
        <f>VLOOKUP($A440,NIR_Algorithm_Cleaned!$A$2:$W$4887,19,FALSE)</f>
        <v>11.76</v>
      </c>
      <c r="Q440">
        <f>VLOOKUP($A440,NIR_Algorithm_Cleaned!$A$2:$W$4887,20,FALSE)</f>
        <v>4.62</v>
      </c>
      <c r="R440">
        <f>VLOOKUP($A440,NIR_Algorithm_Cleaned!$A$2:$W$4887,21,FALSE)</f>
        <v>1.75</v>
      </c>
      <c r="S440">
        <f>VLOOKUP($A440,NIR_Algorithm_Cleaned!$A$2:$W$4887,22,FALSE)</f>
        <v>1.45</v>
      </c>
      <c r="T440">
        <f>VLOOKUP($A440,NIR_Algorithm_Cleaned!$A$2:$W$4887,23,FALSE)</f>
        <v>71.77</v>
      </c>
    </row>
    <row r="441" spans="1:20" x14ac:dyDescent="0.2">
      <c r="A441" s="6" t="s">
        <v>1442</v>
      </c>
      <c r="B441" s="6" t="s">
        <v>4958</v>
      </c>
      <c r="C441" s="6" t="s">
        <v>5300</v>
      </c>
      <c r="D441" s="6">
        <f>VLOOKUP($A441,NIR_Algorithm_Cleaned!$A$2:$E$4887,3,FALSE)</f>
        <v>2</v>
      </c>
      <c r="E441" s="6">
        <f>VLOOKUP($A441,NIR_Algorithm_Cleaned!$A$2:$E$4887,4,FALSE)</f>
        <v>1</v>
      </c>
      <c r="F441" s="6">
        <f>VLOOKUP($A441,NIR_Algorithm_Cleaned!$A$2:$E$4887,5,FALSE)</f>
        <v>2</v>
      </c>
      <c r="G441" s="6" t="s">
        <v>4994</v>
      </c>
      <c r="H441" s="6">
        <v>3</v>
      </c>
      <c r="I441" s="6">
        <v>12.23</v>
      </c>
      <c r="J441" s="6" t="s">
        <v>5342</v>
      </c>
      <c r="K441" s="6">
        <v>0.08</v>
      </c>
      <c r="L441" s="6" t="s">
        <v>5343</v>
      </c>
      <c r="M441" s="6">
        <v>11.1</v>
      </c>
      <c r="N441" s="6">
        <v>0.42384105960264901</v>
      </c>
      <c r="O441" s="6">
        <f t="shared" si="6"/>
        <v>31.284105960264903</v>
      </c>
      <c r="P441">
        <f>VLOOKUP($A441,NIR_Algorithm_Cleaned!$A$2:$W$4887,19,FALSE)</f>
        <v>11.39</v>
      </c>
      <c r="Q441">
        <f>VLOOKUP($A441,NIR_Algorithm_Cleaned!$A$2:$W$4887,20,FALSE)</f>
        <v>5.24</v>
      </c>
      <c r="R441">
        <f>VLOOKUP($A441,NIR_Algorithm_Cleaned!$A$2:$W$4887,21,FALSE)</f>
        <v>1.63</v>
      </c>
      <c r="S441">
        <f>VLOOKUP($A441,NIR_Algorithm_Cleaned!$A$2:$W$4887,22,FALSE)</f>
        <v>1.44</v>
      </c>
      <c r="T441">
        <f>VLOOKUP($A441,NIR_Algorithm_Cleaned!$A$2:$W$4887,23,FALSE)</f>
        <v>69.959999999999994</v>
      </c>
    </row>
    <row r="442" spans="1:20" x14ac:dyDescent="0.2">
      <c r="A442" s="6" t="s">
        <v>1442</v>
      </c>
      <c r="B442" s="6" t="s">
        <v>4958</v>
      </c>
      <c r="C442" s="6" t="s">
        <v>5300</v>
      </c>
      <c r="D442" s="6">
        <f>VLOOKUP($A442,NIR_Algorithm_Cleaned!$A$2:$E$4887,3,FALSE)</f>
        <v>2</v>
      </c>
      <c r="E442" s="6">
        <f>VLOOKUP($A442,NIR_Algorithm_Cleaned!$A$2:$E$4887,4,FALSE)</f>
        <v>1</v>
      </c>
      <c r="F442" s="6">
        <f>VLOOKUP($A442,NIR_Algorithm_Cleaned!$A$2:$E$4887,5,FALSE)</f>
        <v>2</v>
      </c>
      <c r="G442" s="6" t="s">
        <v>5342</v>
      </c>
      <c r="H442" s="6">
        <v>2</v>
      </c>
      <c r="I442" s="6">
        <v>12.24</v>
      </c>
      <c r="J442" s="6" t="s">
        <v>5342</v>
      </c>
      <c r="K442" s="6">
        <v>8.5000000000000006E-2</v>
      </c>
      <c r="L442" s="6" t="s">
        <v>5343</v>
      </c>
      <c r="M442" s="6">
        <v>10.6</v>
      </c>
      <c r="N442" s="6">
        <v>0.41666666666666702</v>
      </c>
      <c r="O442" s="6">
        <f t="shared" si="6"/>
        <v>31.066666666666698</v>
      </c>
      <c r="P442">
        <f>VLOOKUP($A442,NIR_Algorithm_Cleaned!$A$2:$W$4887,19,FALSE)</f>
        <v>11.39</v>
      </c>
      <c r="Q442">
        <f>VLOOKUP($A442,NIR_Algorithm_Cleaned!$A$2:$W$4887,20,FALSE)</f>
        <v>5.24</v>
      </c>
      <c r="R442">
        <f>VLOOKUP($A442,NIR_Algorithm_Cleaned!$A$2:$W$4887,21,FALSE)</f>
        <v>1.63</v>
      </c>
      <c r="S442">
        <f>VLOOKUP($A442,NIR_Algorithm_Cleaned!$A$2:$W$4887,22,FALSE)</f>
        <v>1.44</v>
      </c>
      <c r="T442">
        <f>VLOOKUP($A442,NIR_Algorithm_Cleaned!$A$2:$W$4887,23,FALSE)</f>
        <v>69.959999999999994</v>
      </c>
    </row>
    <row r="443" spans="1:20" x14ac:dyDescent="0.2">
      <c r="A443" s="6" t="s">
        <v>1063</v>
      </c>
      <c r="B443" s="6" t="s">
        <v>4958</v>
      </c>
      <c r="C443" s="6" t="s">
        <v>5300</v>
      </c>
      <c r="D443" s="6">
        <f>VLOOKUP($A443,NIR_Algorithm_Cleaned!$A$2:$E$4887,3,FALSE)</f>
        <v>2</v>
      </c>
      <c r="E443" s="6">
        <f>VLOOKUP($A443,NIR_Algorithm_Cleaned!$A$2:$E$4887,4,FALSE)</f>
        <v>2</v>
      </c>
      <c r="F443" s="6">
        <f>VLOOKUP($A443,NIR_Algorithm_Cleaned!$A$2:$E$4887,5,FALSE)</f>
        <v>2</v>
      </c>
      <c r="G443" s="6" t="s">
        <v>4994</v>
      </c>
      <c r="H443" s="6">
        <v>4</v>
      </c>
      <c r="I443" s="6">
        <v>12.24</v>
      </c>
      <c r="J443" s="6" t="s">
        <v>5342</v>
      </c>
      <c r="K443" s="6">
        <v>8.7736789630000006E-2</v>
      </c>
      <c r="L443" s="6" t="s">
        <v>5343</v>
      </c>
      <c r="M443" s="6">
        <v>10.199999999999999</v>
      </c>
      <c r="N443" s="6">
        <v>0.4242245601306</v>
      </c>
      <c r="O443" s="6">
        <f t="shared" si="6"/>
        <v>32.222456013059997</v>
      </c>
      <c r="P443">
        <f>VLOOKUP($A443,NIR_Algorithm_Cleaned!$A$2:$W$4887,19,FALSE)</f>
        <v>10.73</v>
      </c>
      <c r="Q443">
        <f>VLOOKUP($A443,NIR_Algorithm_Cleaned!$A$2:$W$4887,20,FALSE)</f>
        <v>5.15</v>
      </c>
      <c r="R443">
        <f>VLOOKUP($A443,NIR_Algorithm_Cleaned!$A$2:$W$4887,21,FALSE)</f>
        <v>1.53</v>
      </c>
      <c r="S443">
        <f>VLOOKUP($A443,NIR_Algorithm_Cleaned!$A$2:$W$4887,22,FALSE)</f>
        <v>1.37</v>
      </c>
      <c r="T443">
        <f>VLOOKUP($A443,NIR_Algorithm_Cleaned!$A$2:$W$4887,23,FALSE)</f>
        <v>70.42</v>
      </c>
    </row>
    <row r="444" spans="1:20" x14ac:dyDescent="0.2">
      <c r="A444" s="6" t="s">
        <v>1063</v>
      </c>
      <c r="B444" s="6" t="s">
        <v>4958</v>
      </c>
      <c r="C444" s="6" t="s">
        <v>5300</v>
      </c>
      <c r="D444" s="6">
        <f>VLOOKUP($A444,NIR_Algorithm_Cleaned!$A$2:$E$4887,3,FALSE)</f>
        <v>2</v>
      </c>
      <c r="E444" s="6">
        <f>VLOOKUP($A444,NIR_Algorithm_Cleaned!$A$2:$E$4887,4,FALSE)</f>
        <v>2</v>
      </c>
      <c r="F444" s="6">
        <f>VLOOKUP($A444,NIR_Algorithm_Cleaned!$A$2:$E$4887,5,FALSE)</f>
        <v>2</v>
      </c>
      <c r="G444" s="6" t="s">
        <v>5342</v>
      </c>
      <c r="H444" s="6">
        <v>3</v>
      </c>
      <c r="I444" s="6">
        <v>12.2</v>
      </c>
      <c r="J444" s="6" t="s">
        <v>5342</v>
      </c>
      <c r="K444" s="6">
        <v>8.1000000000000003E-2</v>
      </c>
      <c r="L444" s="6" t="s">
        <v>5343</v>
      </c>
      <c r="M444" s="6">
        <v>11.3</v>
      </c>
      <c r="N444" s="6">
        <v>0.40404498458189703</v>
      </c>
      <c r="O444" s="6">
        <f t="shared" si="6"/>
        <v>29.104498458189699</v>
      </c>
      <c r="P444">
        <f>VLOOKUP($A444,NIR_Algorithm_Cleaned!$A$2:$W$4887,19,FALSE)</f>
        <v>10.73</v>
      </c>
      <c r="Q444">
        <f>VLOOKUP($A444,NIR_Algorithm_Cleaned!$A$2:$W$4887,20,FALSE)</f>
        <v>5.15</v>
      </c>
      <c r="R444">
        <f>VLOOKUP($A444,NIR_Algorithm_Cleaned!$A$2:$W$4887,21,FALSE)</f>
        <v>1.53</v>
      </c>
      <c r="S444">
        <f>VLOOKUP($A444,NIR_Algorithm_Cleaned!$A$2:$W$4887,22,FALSE)</f>
        <v>1.37</v>
      </c>
      <c r="T444">
        <f>VLOOKUP($A444,NIR_Algorithm_Cleaned!$A$2:$W$4887,23,FALSE)</f>
        <v>70.42</v>
      </c>
    </row>
    <row r="445" spans="1:20" x14ac:dyDescent="0.2">
      <c r="A445" s="6" t="s">
        <v>303</v>
      </c>
      <c r="B445" s="6" t="s">
        <v>4737</v>
      </c>
      <c r="C445" s="6" t="s">
        <v>5303</v>
      </c>
      <c r="D445" s="6">
        <f>VLOOKUP($A445,NIR_Algorithm_Cleaned!$A$2:$E$4887,3,FALSE)</f>
        <v>1</v>
      </c>
      <c r="E445" s="6">
        <f>VLOOKUP($A445,NIR_Algorithm_Cleaned!$A$2:$E$4887,4,FALSE)</f>
        <v>2</v>
      </c>
      <c r="F445" s="6">
        <f>VLOOKUP($A445,NIR_Algorithm_Cleaned!$A$2:$E$4887,5,FALSE)</f>
        <v>1</v>
      </c>
      <c r="G445" s="6" t="s">
        <v>5342</v>
      </c>
      <c r="H445" s="6">
        <v>4</v>
      </c>
      <c r="I445" s="6">
        <v>12.28</v>
      </c>
      <c r="J445" s="6" t="s">
        <v>5342</v>
      </c>
      <c r="K445" s="6">
        <v>8.7912087910000006E-2</v>
      </c>
      <c r="L445" s="6" t="s">
        <v>5341</v>
      </c>
      <c r="M445" s="6">
        <v>12.2</v>
      </c>
      <c r="N445" s="6">
        <v>0.42573631927500899</v>
      </c>
      <c r="O445" s="6">
        <f t="shared" si="6"/>
        <v>30.373631927500899</v>
      </c>
      <c r="P445">
        <f>VLOOKUP($A445,NIR_Algorithm_Cleaned!$A$2:$W$4887,19,FALSE)</f>
        <v>12.49</v>
      </c>
      <c r="Q445">
        <f>VLOOKUP($A445,NIR_Algorithm_Cleaned!$A$2:$W$4887,20,FALSE)</f>
        <v>4.54</v>
      </c>
      <c r="R445">
        <f>VLOOKUP($A445,NIR_Algorithm_Cleaned!$A$2:$W$4887,21,FALSE)</f>
        <v>1.65</v>
      </c>
      <c r="S445">
        <f>VLOOKUP($A445,NIR_Algorithm_Cleaned!$A$2:$W$4887,22,FALSE)</f>
        <v>1.48</v>
      </c>
      <c r="T445">
        <f>VLOOKUP($A445,NIR_Algorithm_Cleaned!$A$2:$W$4887,23,FALSE)</f>
        <v>72.34</v>
      </c>
    </row>
    <row r="446" spans="1:20" x14ac:dyDescent="0.2">
      <c r="A446" s="6" t="s">
        <v>303</v>
      </c>
      <c r="B446" s="6" t="s">
        <v>4737</v>
      </c>
      <c r="C446" s="6" t="s">
        <v>5303</v>
      </c>
      <c r="D446" s="6">
        <f>VLOOKUP($A446,NIR_Algorithm_Cleaned!$A$2:$E$4887,3,FALSE)</f>
        <v>1</v>
      </c>
      <c r="E446" s="6">
        <f>VLOOKUP($A446,NIR_Algorithm_Cleaned!$A$2:$E$4887,4,FALSE)</f>
        <v>2</v>
      </c>
      <c r="F446" s="6">
        <f>VLOOKUP($A446,NIR_Algorithm_Cleaned!$A$2:$E$4887,5,FALSE)</f>
        <v>1</v>
      </c>
      <c r="G446" s="6" t="s">
        <v>4994</v>
      </c>
      <c r="H446" s="6">
        <v>4</v>
      </c>
      <c r="I446" s="6">
        <v>12.29</v>
      </c>
      <c r="J446" s="6" t="s">
        <v>4994</v>
      </c>
      <c r="K446" s="6">
        <v>9.0818363269999994E-2</v>
      </c>
      <c r="L446" s="6" t="s">
        <v>5341</v>
      </c>
      <c r="M446" s="6">
        <v>12.9</v>
      </c>
      <c r="N446" s="6">
        <v>0.42193571176262801</v>
      </c>
      <c r="O446" s="6">
        <f t="shared" si="6"/>
        <v>29.293571176262802</v>
      </c>
      <c r="P446">
        <f>VLOOKUP($A446,NIR_Algorithm_Cleaned!$A$2:$W$4887,19,FALSE)</f>
        <v>12.49</v>
      </c>
      <c r="Q446">
        <f>VLOOKUP($A446,NIR_Algorithm_Cleaned!$A$2:$W$4887,20,FALSE)</f>
        <v>4.54</v>
      </c>
      <c r="R446">
        <f>VLOOKUP($A446,NIR_Algorithm_Cleaned!$A$2:$W$4887,21,FALSE)</f>
        <v>1.65</v>
      </c>
      <c r="S446">
        <f>VLOOKUP($A446,NIR_Algorithm_Cleaned!$A$2:$W$4887,22,FALSE)</f>
        <v>1.48</v>
      </c>
      <c r="T446">
        <f>VLOOKUP($A446,NIR_Algorithm_Cleaned!$A$2:$W$4887,23,FALSE)</f>
        <v>72.34</v>
      </c>
    </row>
    <row r="447" spans="1:20" x14ac:dyDescent="0.2">
      <c r="A447" s="6" t="s">
        <v>1675</v>
      </c>
      <c r="B447" s="6" t="s">
        <v>4737</v>
      </c>
      <c r="C447" s="6" t="s">
        <v>5303</v>
      </c>
      <c r="D447" s="6">
        <f>VLOOKUP($A447,NIR_Algorithm_Cleaned!$A$2:$E$4887,3,FALSE)</f>
        <v>1</v>
      </c>
      <c r="E447" s="6">
        <f>VLOOKUP($A447,NIR_Algorithm_Cleaned!$A$2:$E$4887,4,FALSE)</f>
        <v>1</v>
      </c>
      <c r="F447" s="6">
        <f>VLOOKUP($A447,NIR_Algorithm_Cleaned!$A$2:$E$4887,5,FALSE)</f>
        <v>2</v>
      </c>
      <c r="G447" s="6" t="s">
        <v>5342</v>
      </c>
      <c r="H447" s="6">
        <v>1</v>
      </c>
      <c r="I447" s="6">
        <v>12.37</v>
      </c>
      <c r="J447" s="6" t="s">
        <v>4994</v>
      </c>
      <c r="K447" s="6">
        <v>8.3916083919999995E-2</v>
      </c>
      <c r="L447" s="6" t="s">
        <v>5343</v>
      </c>
      <c r="M447" s="6">
        <v>10.4</v>
      </c>
      <c r="N447" s="6">
        <v>0.42052631578947403</v>
      </c>
      <c r="O447" s="6">
        <f t="shared" si="6"/>
        <v>31.652631578947407</v>
      </c>
      <c r="P447">
        <f>VLOOKUP($A447,NIR_Algorithm_Cleaned!$A$2:$W$4887,19,FALSE)</f>
        <v>10.27</v>
      </c>
      <c r="Q447">
        <f>VLOOKUP($A447,NIR_Algorithm_Cleaned!$A$2:$W$4887,20,FALSE)</f>
        <v>4.7</v>
      </c>
      <c r="R447">
        <f>VLOOKUP($A447,NIR_Algorithm_Cleaned!$A$2:$W$4887,21,FALSE)</f>
        <v>1.61</v>
      </c>
      <c r="S447">
        <f>VLOOKUP($A447,NIR_Algorithm_Cleaned!$A$2:$W$4887,22,FALSE)</f>
        <v>1.42</v>
      </c>
      <c r="T447">
        <f>VLOOKUP($A447,NIR_Algorithm_Cleaned!$A$2:$W$4887,23,FALSE)</f>
        <v>69.819999999999993</v>
      </c>
    </row>
    <row r="448" spans="1:20" x14ac:dyDescent="0.2">
      <c r="A448" s="6" t="s">
        <v>1675</v>
      </c>
      <c r="B448" s="6" t="s">
        <v>4737</v>
      </c>
      <c r="C448" s="6" t="s">
        <v>5303</v>
      </c>
      <c r="D448" s="6">
        <f>VLOOKUP($A448,NIR_Algorithm_Cleaned!$A$2:$E$4887,3,FALSE)</f>
        <v>1</v>
      </c>
      <c r="E448" s="6">
        <f>VLOOKUP($A448,NIR_Algorithm_Cleaned!$A$2:$E$4887,4,FALSE)</f>
        <v>1</v>
      </c>
      <c r="F448" s="6">
        <f>VLOOKUP($A448,NIR_Algorithm_Cleaned!$A$2:$E$4887,5,FALSE)</f>
        <v>2</v>
      </c>
      <c r="G448" s="6" t="s">
        <v>4994</v>
      </c>
      <c r="H448" s="6">
        <v>2</v>
      </c>
      <c r="I448" s="6">
        <v>12.26</v>
      </c>
      <c r="J448" s="6" t="s">
        <v>4994</v>
      </c>
      <c r="K448" s="6">
        <v>8.6999999999999994E-2</v>
      </c>
      <c r="L448" s="6" t="s">
        <v>5343</v>
      </c>
      <c r="M448" s="6">
        <v>11.5</v>
      </c>
      <c r="N448" s="6">
        <v>0.40522341928647099</v>
      </c>
      <c r="O448" s="6">
        <f t="shared" si="6"/>
        <v>29.022341928647101</v>
      </c>
      <c r="P448">
        <f>VLOOKUP($A448,NIR_Algorithm_Cleaned!$A$2:$W$4887,19,FALSE)</f>
        <v>10.27</v>
      </c>
      <c r="Q448">
        <f>VLOOKUP($A448,NIR_Algorithm_Cleaned!$A$2:$W$4887,20,FALSE)</f>
        <v>4.7</v>
      </c>
      <c r="R448">
        <f>VLOOKUP($A448,NIR_Algorithm_Cleaned!$A$2:$W$4887,21,FALSE)</f>
        <v>1.61</v>
      </c>
      <c r="S448">
        <f>VLOOKUP($A448,NIR_Algorithm_Cleaned!$A$2:$W$4887,22,FALSE)</f>
        <v>1.42</v>
      </c>
      <c r="T448">
        <f>VLOOKUP($A448,NIR_Algorithm_Cleaned!$A$2:$W$4887,23,FALSE)</f>
        <v>69.819999999999993</v>
      </c>
    </row>
    <row r="449" spans="1:20" x14ac:dyDescent="0.2">
      <c r="A449" s="6" t="s">
        <v>1647</v>
      </c>
      <c r="B449" s="6" t="s">
        <v>4737</v>
      </c>
      <c r="C449" s="6" t="s">
        <v>5303</v>
      </c>
      <c r="D449" s="6">
        <f>VLOOKUP($A449,NIR_Algorithm_Cleaned!$A$2:$E$4887,3,FALSE)</f>
        <v>1</v>
      </c>
      <c r="E449" s="6">
        <f>VLOOKUP($A449,NIR_Algorithm_Cleaned!$A$2:$E$4887,4,FALSE)</f>
        <v>2</v>
      </c>
      <c r="F449" s="6">
        <f>VLOOKUP($A449,NIR_Algorithm_Cleaned!$A$2:$E$4887,5,FALSE)</f>
        <v>2</v>
      </c>
      <c r="G449" s="6" t="s">
        <v>4994</v>
      </c>
      <c r="H449" s="6">
        <v>1</v>
      </c>
      <c r="I449" s="6">
        <v>12.37</v>
      </c>
      <c r="J449" s="6" t="s">
        <v>5342</v>
      </c>
      <c r="K449" s="6">
        <v>8.3083083079999995E-2</v>
      </c>
      <c r="L449" s="6" t="s">
        <v>5343</v>
      </c>
      <c r="M449" s="6">
        <v>8.3000000000000007</v>
      </c>
      <c r="N449" s="6">
        <v>0.42522518544683902</v>
      </c>
      <c r="O449" s="6">
        <f t="shared" si="6"/>
        <v>34.222518544683908</v>
      </c>
      <c r="P449">
        <f>VLOOKUP($A449,NIR_Algorithm_Cleaned!$A$2:$W$4887,19,FALSE)</f>
        <v>10</v>
      </c>
      <c r="Q449">
        <f>VLOOKUP($A449,NIR_Algorithm_Cleaned!$A$2:$W$4887,20,FALSE)</f>
        <v>4.22</v>
      </c>
      <c r="R449">
        <f>VLOOKUP($A449,NIR_Algorithm_Cleaned!$A$2:$W$4887,21,FALSE)</f>
        <v>1.41</v>
      </c>
      <c r="S449">
        <f>VLOOKUP($A449,NIR_Algorithm_Cleaned!$A$2:$W$4887,22,FALSE)</f>
        <v>1.37</v>
      </c>
      <c r="T449">
        <f>VLOOKUP($A449,NIR_Algorithm_Cleaned!$A$2:$W$4887,23,FALSE)</f>
        <v>71.19</v>
      </c>
    </row>
    <row r="450" spans="1:20" x14ac:dyDescent="0.2">
      <c r="A450" s="6" t="s">
        <v>1647</v>
      </c>
      <c r="B450" s="6" t="s">
        <v>4737</v>
      </c>
      <c r="C450" s="6" t="s">
        <v>5303</v>
      </c>
      <c r="D450" s="6">
        <f>VLOOKUP($A450,NIR_Algorithm_Cleaned!$A$2:$E$4887,3,FALSE)</f>
        <v>1</v>
      </c>
      <c r="E450" s="6">
        <f>VLOOKUP($A450,NIR_Algorithm_Cleaned!$A$2:$E$4887,4,FALSE)</f>
        <v>2</v>
      </c>
      <c r="F450" s="6">
        <f>VLOOKUP($A450,NIR_Algorithm_Cleaned!$A$2:$E$4887,5,FALSE)</f>
        <v>2</v>
      </c>
      <c r="G450" s="6" t="s">
        <v>5342</v>
      </c>
      <c r="H450" s="6">
        <v>1</v>
      </c>
      <c r="I450" s="6">
        <v>12.31</v>
      </c>
      <c r="J450" s="6" t="s">
        <v>5342</v>
      </c>
      <c r="K450" s="6">
        <v>8.2000000000000003E-2</v>
      </c>
      <c r="L450" s="6" t="s">
        <v>5343</v>
      </c>
      <c r="M450" s="6">
        <v>10.6</v>
      </c>
      <c r="N450" s="6">
        <v>0.428120805369128</v>
      </c>
      <c r="O450" s="6">
        <f t="shared" ref="O450:O513" si="7">(N450*100)-M450</f>
        <v>32.212080536912801</v>
      </c>
      <c r="P450">
        <f>VLOOKUP($A450,NIR_Algorithm_Cleaned!$A$2:$W$4887,19,FALSE)</f>
        <v>10</v>
      </c>
      <c r="Q450">
        <f>VLOOKUP($A450,NIR_Algorithm_Cleaned!$A$2:$W$4887,20,FALSE)</f>
        <v>4.22</v>
      </c>
      <c r="R450">
        <f>VLOOKUP($A450,NIR_Algorithm_Cleaned!$A$2:$W$4887,21,FALSE)</f>
        <v>1.41</v>
      </c>
      <c r="S450">
        <f>VLOOKUP($A450,NIR_Algorithm_Cleaned!$A$2:$W$4887,22,FALSE)</f>
        <v>1.37</v>
      </c>
      <c r="T450">
        <f>VLOOKUP($A450,NIR_Algorithm_Cleaned!$A$2:$W$4887,23,FALSE)</f>
        <v>71.19</v>
      </c>
    </row>
    <row r="451" spans="1:20" x14ac:dyDescent="0.2">
      <c r="A451" s="6" t="s">
        <v>112</v>
      </c>
      <c r="B451" s="6" t="s">
        <v>4769</v>
      </c>
      <c r="C451" s="6" t="s">
        <v>5304</v>
      </c>
      <c r="D451" s="6">
        <f>VLOOKUP($A451,NIR_Algorithm_Cleaned!$A$2:$E$4887,3,FALSE)</f>
        <v>1</v>
      </c>
      <c r="E451" s="6">
        <f>VLOOKUP($A451,NIR_Algorithm_Cleaned!$A$2:$E$4887,4,FALSE)</f>
        <v>1</v>
      </c>
      <c r="F451" s="6">
        <f>VLOOKUP($A451,NIR_Algorithm_Cleaned!$A$2:$E$4887,5,FALSE)</f>
        <v>1</v>
      </c>
      <c r="G451" s="6" t="s">
        <v>4994</v>
      </c>
      <c r="H451" s="6">
        <v>1</v>
      </c>
      <c r="I451" s="6">
        <v>11.88</v>
      </c>
      <c r="J451" s="6" t="s">
        <v>5342</v>
      </c>
      <c r="K451" s="6">
        <v>7.2854291419999995E-2</v>
      </c>
      <c r="L451" s="6" t="s">
        <v>5341</v>
      </c>
      <c r="M451" s="6">
        <v>11.6</v>
      </c>
      <c r="N451" s="6">
        <v>0.42296611627107</v>
      </c>
      <c r="O451" s="6">
        <f t="shared" si="7"/>
        <v>30.696611627106996</v>
      </c>
      <c r="P451">
        <f>VLOOKUP($A451,NIR_Algorithm_Cleaned!$A$2:$W$4887,19,FALSE)</f>
        <v>14.11</v>
      </c>
      <c r="Q451">
        <f>VLOOKUP($A451,NIR_Algorithm_Cleaned!$A$2:$W$4887,20,FALSE)</f>
        <v>4.51</v>
      </c>
      <c r="R451">
        <f>VLOOKUP($A451,NIR_Algorithm_Cleaned!$A$2:$W$4887,21,FALSE)</f>
        <v>1.83</v>
      </c>
      <c r="S451">
        <f>VLOOKUP($A451,NIR_Algorithm_Cleaned!$A$2:$W$4887,22,FALSE)</f>
        <v>1.54</v>
      </c>
      <c r="T451">
        <f>VLOOKUP($A451,NIR_Algorithm_Cleaned!$A$2:$W$4887,23,FALSE)</f>
        <v>71.489999999999995</v>
      </c>
    </row>
    <row r="452" spans="1:20" x14ac:dyDescent="0.2">
      <c r="A452" s="6" t="s">
        <v>112</v>
      </c>
      <c r="B452" s="6" t="s">
        <v>4769</v>
      </c>
      <c r="C452" s="6" t="s">
        <v>5304</v>
      </c>
      <c r="D452" s="6">
        <f>VLOOKUP($A452,NIR_Algorithm_Cleaned!$A$2:$E$4887,3,FALSE)</f>
        <v>1</v>
      </c>
      <c r="E452" s="6">
        <f>VLOOKUP($A452,NIR_Algorithm_Cleaned!$A$2:$E$4887,4,FALSE)</f>
        <v>1</v>
      </c>
      <c r="F452" s="6">
        <f>VLOOKUP($A452,NIR_Algorithm_Cleaned!$A$2:$E$4887,5,FALSE)</f>
        <v>1</v>
      </c>
      <c r="G452" s="6" t="s">
        <v>5342</v>
      </c>
      <c r="H452" s="6">
        <v>4</v>
      </c>
      <c r="I452" s="6">
        <v>12.24</v>
      </c>
      <c r="J452" s="6" t="s">
        <v>4994</v>
      </c>
      <c r="K452" s="6">
        <v>9.1999999999999998E-2</v>
      </c>
      <c r="L452" s="6" t="s">
        <v>5341</v>
      </c>
      <c r="M452" s="6">
        <v>11.9</v>
      </c>
      <c r="N452" s="6">
        <v>0.38817469592693599</v>
      </c>
      <c r="O452" s="6">
        <f t="shared" si="7"/>
        <v>26.9174695926936</v>
      </c>
      <c r="P452">
        <f>VLOOKUP($A452,NIR_Algorithm_Cleaned!$A$2:$W$4887,19,FALSE)</f>
        <v>14.11</v>
      </c>
      <c r="Q452">
        <f>VLOOKUP($A452,NIR_Algorithm_Cleaned!$A$2:$W$4887,20,FALSE)</f>
        <v>4.51</v>
      </c>
      <c r="R452">
        <f>VLOOKUP($A452,NIR_Algorithm_Cleaned!$A$2:$W$4887,21,FALSE)</f>
        <v>1.83</v>
      </c>
      <c r="S452">
        <f>VLOOKUP($A452,NIR_Algorithm_Cleaned!$A$2:$W$4887,22,FALSE)</f>
        <v>1.54</v>
      </c>
      <c r="T452">
        <f>VLOOKUP($A452,NIR_Algorithm_Cleaned!$A$2:$W$4887,23,FALSE)</f>
        <v>71.489999999999995</v>
      </c>
    </row>
    <row r="453" spans="1:20" x14ac:dyDescent="0.2">
      <c r="A453" s="6" t="s">
        <v>64</v>
      </c>
      <c r="B453" s="6" t="s">
        <v>4769</v>
      </c>
      <c r="C453" s="6" t="s">
        <v>5304</v>
      </c>
      <c r="D453" s="6">
        <f>VLOOKUP($A453,NIR_Algorithm_Cleaned!$A$2:$E$4887,3,FALSE)</f>
        <v>1</v>
      </c>
      <c r="E453" s="6">
        <f>VLOOKUP($A453,NIR_Algorithm_Cleaned!$A$2:$E$4887,4,FALSE)</f>
        <v>2</v>
      </c>
      <c r="F453" s="6">
        <f>VLOOKUP($A453,NIR_Algorithm_Cleaned!$A$2:$E$4887,5,FALSE)</f>
        <v>1</v>
      </c>
      <c r="G453" s="6" t="s">
        <v>5342</v>
      </c>
      <c r="H453" s="6">
        <v>1</v>
      </c>
      <c r="I453" s="6">
        <v>12.3</v>
      </c>
      <c r="J453" s="6" t="s">
        <v>5342</v>
      </c>
      <c r="K453" s="6">
        <v>9.1999999999999998E-2</v>
      </c>
      <c r="L453" s="6" t="s">
        <v>5341</v>
      </c>
      <c r="M453" s="6">
        <v>11</v>
      </c>
      <c r="N453" s="6">
        <v>0.43096134701121103</v>
      </c>
      <c r="O453" s="6">
        <f t="shared" si="7"/>
        <v>32.096134701121102</v>
      </c>
      <c r="P453">
        <f>VLOOKUP($A453,NIR_Algorithm_Cleaned!$A$2:$W$4887,19,FALSE)</f>
        <v>13.46</v>
      </c>
      <c r="Q453">
        <f>VLOOKUP($A453,NIR_Algorithm_Cleaned!$A$2:$W$4887,20,FALSE)</f>
        <v>4.3899999999999997</v>
      </c>
      <c r="R453">
        <f>VLOOKUP($A453,NIR_Algorithm_Cleaned!$A$2:$W$4887,21,FALSE)</f>
        <v>1.84</v>
      </c>
      <c r="S453">
        <f>VLOOKUP($A453,NIR_Algorithm_Cleaned!$A$2:$W$4887,22,FALSE)</f>
        <v>1.54</v>
      </c>
      <c r="T453">
        <f>VLOOKUP($A453,NIR_Algorithm_Cleaned!$A$2:$W$4887,23,FALSE)</f>
        <v>71.67</v>
      </c>
    </row>
    <row r="454" spans="1:20" x14ac:dyDescent="0.2">
      <c r="A454" s="6" t="s">
        <v>64</v>
      </c>
      <c r="B454" s="6" t="s">
        <v>4769</v>
      </c>
      <c r="C454" s="6" t="s">
        <v>5304</v>
      </c>
      <c r="D454" s="6">
        <f>VLOOKUP($A454,NIR_Algorithm_Cleaned!$A$2:$E$4887,3,FALSE)</f>
        <v>1</v>
      </c>
      <c r="E454" s="6">
        <f>VLOOKUP($A454,NIR_Algorithm_Cleaned!$A$2:$E$4887,4,FALSE)</f>
        <v>2</v>
      </c>
      <c r="F454" s="6">
        <f>VLOOKUP($A454,NIR_Algorithm_Cleaned!$A$2:$E$4887,5,FALSE)</f>
        <v>1</v>
      </c>
      <c r="G454" s="6" t="s">
        <v>4994</v>
      </c>
      <c r="H454" s="6">
        <v>1</v>
      </c>
      <c r="I454" s="6">
        <v>11.67</v>
      </c>
      <c r="J454" s="6" t="s">
        <v>4994</v>
      </c>
      <c r="K454" s="6">
        <v>9.7097097100000002E-2</v>
      </c>
      <c r="L454" s="6" t="s">
        <v>5341</v>
      </c>
      <c r="M454" s="6">
        <v>11.6</v>
      </c>
      <c r="N454" s="6">
        <v>0.42333333333333301</v>
      </c>
      <c r="O454" s="6">
        <f t="shared" si="7"/>
        <v>30.733333333333299</v>
      </c>
      <c r="P454">
        <f>VLOOKUP($A454,NIR_Algorithm_Cleaned!$A$2:$W$4887,19,FALSE)</f>
        <v>13.46</v>
      </c>
      <c r="Q454">
        <f>VLOOKUP($A454,NIR_Algorithm_Cleaned!$A$2:$W$4887,20,FALSE)</f>
        <v>4.3899999999999997</v>
      </c>
      <c r="R454">
        <f>VLOOKUP($A454,NIR_Algorithm_Cleaned!$A$2:$W$4887,21,FALSE)</f>
        <v>1.84</v>
      </c>
      <c r="S454">
        <f>VLOOKUP($A454,NIR_Algorithm_Cleaned!$A$2:$W$4887,22,FALSE)</f>
        <v>1.54</v>
      </c>
      <c r="T454">
        <f>VLOOKUP($A454,NIR_Algorithm_Cleaned!$A$2:$W$4887,23,FALSE)</f>
        <v>71.67</v>
      </c>
    </row>
    <row r="455" spans="1:20" x14ac:dyDescent="0.2">
      <c r="A455" s="6" t="s">
        <v>955</v>
      </c>
      <c r="B455" s="6" t="s">
        <v>4769</v>
      </c>
      <c r="C455" s="6" t="s">
        <v>5304</v>
      </c>
      <c r="D455" s="6">
        <f>VLOOKUP($A455,NIR_Algorithm_Cleaned!$A$2:$E$4887,3,FALSE)</f>
        <v>1</v>
      </c>
      <c r="E455" s="6">
        <f>VLOOKUP($A455,NIR_Algorithm_Cleaned!$A$2:$E$4887,4,FALSE)</f>
        <v>1</v>
      </c>
      <c r="F455" s="6">
        <f>VLOOKUP($A455,NIR_Algorithm_Cleaned!$A$2:$E$4887,5,FALSE)</f>
        <v>2</v>
      </c>
      <c r="G455" s="6" t="s">
        <v>5342</v>
      </c>
      <c r="H455" s="6">
        <v>4</v>
      </c>
      <c r="I455" s="6">
        <v>12.21</v>
      </c>
      <c r="J455" s="6" t="s">
        <v>4994</v>
      </c>
      <c r="K455" s="6">
        <v>8.3000000000000004E-2</v>
      </c>
      <c r="L455" s="6" t="s">
        <v>5343</v>
      </c>
      <c r="M455" s="6">
        <v>7.5</v>
      </c>
      <c r="N455" s="6">
        <v>0.450350877192983</v>
      </c>
      <c r="O455" s="6">
        <f t="shared" si="7"/>
        <v>37.535087719298303</v>
      </c>
      <c r="P455">
        <f>VLOOKUP($A455,NIR_Algorithm_Cleaned!$A$2:$W$4887,19,FALSE)</f>
        <v>11</v>
      </c>
      <c r="Q455">
        <f>VLOOKUP($A455,NIR_Algorithm_Cleaned!$A$2:$W$4887,20,FALSE)</f>
        <v>4.2699999999999996</v>
      </c>
      <c r="R455">
        <f>VLOOKUP($A455,NIR_Algorithm_Cleaned!$A$2:$W$4887,21,FALSE)</f>
        <v>1.92</v>
      </c>
      <c r="S455">
        <f>VLOOKUP($A455,NIR_Algorithm_Cleaned!$A$2:$W$4887,22,FALSE)</f>
        <v>1.47</v>
      </c>
      <c r="T455">
        <f>VLOOKUP($A455,NIR_Algorithm_Cleaned!$A$2:$W$4887,23,FALSE)</f>
        <v>70.81</v>
      </c>
    </row>
    <row r="456" spans="1:20" x14ac:dyDescent="0.2">
      <c r="A456" s="6" t="s">
        <v>955</v>
      </c>
      <c r="B456" s="6" t="s">
        <v>4769</v>
      </c>
      <c r="C456" s="6" t="s">
        <v>5304</v>
      </c>
      <c r="D456" s="6">
        <f>VLOOKUP($A456,NIR_Algorithm_Cleaned!$A$2:$E$4887,3,FALSE)</f>
        <v>1</v>
      </c>
      <c r="E456" s="6">
        <f>VLOOKUP($A456,NIR_Algorithm_Cleaned!$A$2:$E$4887,4,FALSE)</f>
        <v>1</v>
      </c>
      <c r="F456" s="6">
        <f>VLOOKUP($A456,NIR_Algorithm_Cleaned!$A$2:$E$4887,5,FALSE)</f>
        <v>2</v>
      </c>
      <c r="G456" s="6" t="s">
        <v>5342</v>
      </c>
      <c r="H456" s="6">
        <v>4</v>
      </c>
      <c r="I456" s="6">
        <v>12.41</v>
      </c>
      <c r="J456" s="6" t="s">
        <v>5342</v>
      </c>
      <c r="K456" s="6">
        <v>9.9000000000000005E-2</v>
      </c>
      <c r="L456" s="6" t="s">
        <v>5343</v>
      </c>
      <c r="M456" s="6">
        <v>9.6</v>
      </c>
      <c r="N456" s="6">
        <v>0.44666666666666699</v>
      </c>
      <c r="O456" s="6">
        <f t="shared" si="7"/>
        <v>35.066666666666698</v>
      </c>
      <c r="P456">
        <f>VLOOKUP($A456,NIR_Algorithm_Cleaned!$A$2:$W$4887,19,FALSE)</f>
        <v>11</v>
      </c>
      <c r="Q456">
        <f>VLOOKUP($A456,NIR_Algorithm_Cleaned!$A$2:$W$4887,20,FALSE)</f>
        <v>4.2699999999999996</v>
      </c>
      <c r="R456">
        <f>VLOOKUP($A456,NIR_Algorithm_Cleaned!$A$2:$W$4887,21,FALSE)</f>
        <v>1.92</v>
      </c>
      <c r="S456">
        <f>VLOOKUP($A456,NIR_Algorithm_Cleaned!$A$2:$W$4887,22,FALSE)</f>
        <v>1.47</v>
      </c>
      <c r="T456">
        <f>VLOOKUP($A456,NIR_Algorithm_Cleaned!$A$2:$W$4887,23,FALSE)</f>
        <v>70.81</v>
      </c>
    </row>
    <row r="457" spans="1:20" x14ac:dyDescent="0.2">
      <c r="A457" s="6" t="s">
        <v>931</v>
      </c>
      <c r="B457" s="6" t="s">
        <v>4769</v>
      </c>
      <c r="C457" s="6" t="s">
        <v>5304</v>
      </c>
      <c r="D457" s="6">
        <f>VLOOKUP($A457,NIR_Algorithm_Cleaned!$A$2:$E$4887,3,FALSE)</f>
        <v>1</v>
      </c>
      <c r="E457" s="6">
        <f>VLOOKUP($A457,NIR_Algorithm_Cleaned!$A$2:$E$4887,4,FALSE)</f>
        <v>2</v>
      </c>
      <c r="F457" s="6">
        <f>VLOOKUP($A457,NIR_Algorithm_Cleaned!$A$2:$E$4887,5,FALSE)</f>
        <v>2</v>
      </c>
      <c r="G457" s="6" t="s">
        <v>5342</v>
      </c>
      <c r="H457" s="6">
        <v>3</v>
      </c>
      <c r="I457" s="6">
        <v>12.25</v>
      </c>
      <c r="J457" s="6" t="s">
        <v>5342</v>
      </c>
      <c r="K457" s="6">
        <v>8.7912087910000006E-2</v>
      </c>
      <c r="L457" s="6" t="s">
        <v>5343</v>
      </c>
      <c r="M457" s="6">
        <v>8.4</v>
      </c>
      <c r="N457" s="6">
        <v>0.42856512141280301</v>
      </c>
      <c r="O457" s="6">
        <f t="shared" si="7"/>
        <v>34.456512141280299</v>
      </c>
      <c r="P457">
        <f>VLOOKUP($A457,NIR_Algorithm_Cleaned!$A$2:$W$4887,19,FALSE)</f>
        <v>12.94</v>
      </c>
      <c r="Q457">
        <f>VLOOKUP($A457,NIR_Algorithm_Cleaned!$A$2:$W$4887,20,FALSE)</f>
        <v>4.8099999999999996</v>
      </c>
      <c r="R457">
        <f>VLOOKUP($A457,NIR_Algorithm_Cleaned!$A$2:$W$4887,21,FALSE)</f>
        <v>1.76</v>
      </c>
      <c r="S457">
        <f>VLOOKUP($A457,NIR_Algorithm_Cleaned!$A$2:$W$4887,22,FALSE)</f>
        <v>1.53</v>
      </c>
      <c r="T457">
        <f>VLOOKUP($A457,NIR_Algorithm_Cleaned!$A$2:$W$4887,23,FALSE)</f>
        <v>70.73</v>
      </c>
    </row>
    <row r="458" spans="1:20" x14ac:dyDescent="0.2">
      <c r="A458" s="6" t="s">
        <v>931</v>
      </c>
      <c r="B458" s="6" t="s">
        <v>4769</v>
      </c>
      <c r="C458" s="6" t="s">
        <v>5304</v>
      </c>
      <c r="D458" s="6">
        <f>VLOOKUP($A458,NIR_Algorithm_Cleaned!$A$2:$E$4887,3,FALSE)</f>
        <v>1</v>
      </c>
      <c r="E458" s="6">
        <f>VLOOKUP($A458,NIR_Algorithm_Cleaned!$A$2:$E$4887,4,FALSE)</f>
        <v>2</v>
      </c>
      <c r="F458" s="6">
        <f>VLOOKUP($A458,NIR_Algorithm_Cleaned!$A$2:$E$4887,5,FALSE)</f>
        <v>2</v>
      </c>
      <c r="G458" s="6" t="s">
        <v>4994</v>
      </c>
      <c r="H458" s="6">
        <v>1</v>
      </c>
      <c r="I458" s="6">
        <v>12.32</v>
      </c>
      <c r="J458" s="6" t="s">
        <v>5342</v>
      </c>
      <c r="K458" s="6">
        <v>9.1908091910000003E-2</v>
      </c>
      <c r="L458" s="6" t="s">
        <v>5343</v>
      </c>
      <c r="M458" s="6">
        <v>11.8</v>
      </c>
      <c r="N458" s="6">
        <v>0.41721854304635803</v>
      </c>
      <c r="O458" s="6">
        <f t="shared" si="7"/>
        <v>29.921854304635804</v>
      </c>
      <c r="P458">
        <f>VLOOKUP($A458,NIR_Algorithm_Cleaned!$A$2:$W$4887,19,FALSE)</f>
        <v>12.94</v>
      </c>
      <c r="Q458">
        <f>VLOOKUP($A458,NIR_Algorithm_Cleaned!$A$2:$W$4887,20,FALSE)</f>
        <v>4.8099999999999996</v>
      </c>
      <c r="R458">
        <f>VLOOKUP($A458,NIR_Algorithm_Cleaned!$A$2:$W$4887,21,FALSE)</f>
        <v>1.76</v>
      </c>
      <c r="S458">
        <f>VLOOKUP($A458,NIR_Algorithm_Cleaned!$A$2:$W$4887,22,FALSE)</f>
        <v>1.53</v>
      </c>
      <c r="T458">
        <f>VLOOKUP($A458,NIR_Algorithm_Cleaned!$A$2:$W$4887,23,FALSE)</f>
        <v>70.73</v>
      </c>
    </row>
    <row r="459" spans="1:20" x14ac:dyDescent="0.2">
      <c r="A459" s="6" t="s">
        <v>813</v>
      </c>
      <c r="B459" s="6" t="s">
        <v>4907</v>
      </c>
      <c r="C459" s="6" t="s">
        <v>5306</v>
      </c>
      <c r="D459" s="6">
        <f>VLOOKUP($A459,NIR_Algorithm_Cleaned!$A$2:$E$4887,3,FALSE)</f>
        <v>1</v>
      </c>
      <c r="E459" s="6">
        <f>VLOOKUP($A459,NIR_Algorithm_Cleaned!$A$2:$E$4887,4,FALSE)</f>
        <v>2</v>
      </c>
      <c r="F459" s="6">
        <f>VLOOKUP($A459,NIR_Algorithm_Cleaned!$A$2:$E$4887,5,FALSE)</f>
        <v>1</v>
      </c>
      <c r="G459" s="6" t="s">
        <v>5342</v>
      </c>
      <c r="H459" s="6">
        <v>1</v>
      </c>
      <c r="I459" s="6">
        <v>12.24</v>
      </c>
      <c r="J459" s="6" t="s">
        <v>5342</v>
      </c>
      <c r="K459" s="6">
        <v>9.2999999999999999E-2</v>
      </c>
      <c r="L459" s="6" t="s">
        <v>5341</v>
      </c>
      <c r="M459" s="6">
        <v>13.2</v>
      </c>
      <c r="N459" s="6">
        <v>0.44039473684210501</v>
      </c>
      <c r="O459" s="6">
        <f t="shared" si="7"/>
        <v>30.8394736842105</v>
      </c>
      <c r="P459">
        <f>VLOOKUP($A459,NIR_Algorithm_Cleaned!$A$2:$W$4887,19,FALSE)</f>
        <v>11.02</v>
      </c>
      <c r="Q459">
        <f>VLOOKUP($A459,NIR_Algorithm_Cleaned!$A$2:$W$4887,20,FALSE)</f>
        <v>4.38</v>
      </c>
      <c r="R459">
        <f>VLOOKUP($A459,NIR_Algorithm_Cleaned!$A$2:$W$4887,21,FALSE)</f>
        <v>1.5</v>
      </c>
      <c r="S459">
        <f>VLOOKUP($A459,NIR_Algorithm_Cleaned!$A$2:$W$4887,22,FALSE)</f>
        <v>1.43</v>
      </c>
      <c r="T459">
        <f>VLOOKUP($A459,NIR_Algorithm_Cleaned!$A$2:$W$4887,23,FALSE)</f>
        <v>71.27</v>
      </c>
    </row>
    <row r="460" spans="1:20" x14ac:dyDescent="0.2">
      <c r="A460" s="6" t="s">
        <v>813</v>
      </c>
      <c r="B460" s="6" t="s">
        <v>4907</v>
      </c>
      <c r="C460" s="6" t="s">
        <v>5306</v>
      </c>
      <c r="D460" s="6">
        <f>VLOOKUP($A460,NIR_Algorithm_Cleaned!$A$2:$E$4887,3,FALSE)</f>
        <v>1</v>
      </c>
      <c r="E460" s="6">
        <f>VLOOKUP($A460,NIR_Algorithm_Cleaned!$A$2:$E$4887,4,FALSE)</f>
        <v>2</v>
      </c>
      <c r="F460" s="6">
        <f>VLOOKUP($A460,NIR_Algorithm_Cleaned!$A$2:$E$4887,5,FALSE)</f>
        <v>1</v>
      </c>
      <c r="G460" s="6" t="s">
        <v>5342</v>
      </c>
      <c r="H460" s="6">
        <v>4</v>
      </c>
      <c r="I460" s="6">
        <v>12.31</v>
      </c>
      <c r="J460" s="6" t="s">
        <v>5342</v>
      </c>
      <c r="K460" s="6">
        <v>9.59040959E-2</v>
      </c>
      <c r="L460" s="6" t="s">
        <v>5341</v>
      </c>
      <c r="M460" s="6">
        <v>13.4</v>
      </c>
      <c r="N460" s="6">
        <v>0.427149122807017</v>
      </c>
      <c r="O460" s="6">
        <f t="shared" si="7"/>
        <v>29.314912280701698</v>
      </c>
      <c r="P460">
        <f>VLOOKUP($A460,NIR_Algorithm_Cleaned!$A$2:$W$4887,19,FALSE)</f>
        <v>11.02</v>
      </c>
      <c r="Q460">
        <f>VLOOKUP($A460,NIR_Algorithm_Cleaned!$A$2:$W$4887,20,FALSE)</f>
        <v>4.38</v>
      </c>
      <c r="R460">
        <f>VLOOKUP($A460,NIR_Algorithm_Cleaned!$A$2:$W$4887,21,FALSE)</f>
        <v>1.5</v>
      </c>
      <c r="S460">
        <f>VLOOKUP($A460,NIR_Algorithm_Cleaned!$A$2:$W$4887,22,FALSE)</f>
        <v>1.43</v>
      </c>
      <c r="T460">
        <f>VLOOKUP($A460,NIR_Algorithm_Cleaned!$A$2:$W$4887,23,FALSE)</f>
        <v>71.27</v>
      </c>
    </row>
    <row r="461" spans="1:20" s="10" customFormat="1" x14ac:dyDescent="0.2">
      <c r="A461" s="9" t="s">
        <v>947</v>
      </c>
      <c r="B461" s="9" t="s">
        <v>4907</v>
      </c>
      <c r="C461" s="9" t="s">
        <v>5306</v>
      </c>
      <c r="D461" s="9">
        <f>VLOOKUP($A461,NIR_Algorithm_Cleaned!$A$2:$E$4887,3,FALSE)</f>
        <v>1</v>
      </c>
      <c r="E461" s="9">
        <f>VLOOKUP($A461,NIR_Algorithm_Cleaned!$A$2:$E$4887,4,FALSE)</f>
        <v>1</v>
      </c>
      <c r="F461" s="9">
        <f>VLOOKUP($A461,NIR_Algorithm_Cleaned!$A$2:$E$4887,5,FALSE)</f>
        <v>2</v>
      </c>
      <c r="G461" s="9" t="s">
        <v>5342</v>
      </c>
      <c r="H461" s="9">
        <v>4</v>
      </c>
      <c r="I461" s="9">
        <v>12.27</v>
      </c>
      <c r="J461" s="9" t="s">
        <v>5342</v>
      </c>
      <c r="K461" s="9">
        <v>9.1999999999999998E-2</v>
      </c>
      <c r="L461" s="9" t="s">
        <v>5343</v>
      </c>
      <c r="M461" s="9">
        <v>10</v>
      </c>
      <c r="N461" s="9">
        <v>0.47843267108167797</v>
      </c>
      <c r="O461" s="9">
        <f t="shared" si="7"/>
        <v>37.843267108167794</v>
      </c>
      <c r="P461" s="10">
        <f>VLOOKUP($A461,NIR_Algorithm_Cleaned!$A$2:$W$4887,19,FALSE)</f>
        <v>10.46</v>
      </c>
      <c r="Q461" s="10">
        <f>VLOOKUP($A461,NIR_Algorithm_Cleaned!$A$2:$W$4887,20,FALSE)</f>
        <v>3.92</v>
      </c>
      <c r="R461" s="10">
        <f>VLOOKUP($A461,NIR_Algorithm_Cleaned!$A$2:$W$4887,21,FALSE)</f>
        <v>1.72</v>
      </c>
      <c r="S461" s="10">
        <f>VLOOKUP($A461,NIR_Algorithm_Cleaned!$A$2:$W$4887,22,FALSE)</f>
        <v>1.39</v>
      </c>
      <c r="T461" s="10">
        <f>VLOOKUP($A461,NIR_Algorithm_Cleaned!$A$2:$W$4887,23,FALSE)</f>
        <v>71.41</v>
      </c>
    </row>
    <row r="462" spans="1:20" x14ac:dyDescent="0.2">
      <c r="A462" s="6" t="s">
        <v>889</v>
      </c>
      <c r="B462" s="6" t="s">
        <v>4907</v>
      </c>
      <c r="C462" s="6" t="s">
        <v>5306</v>
      </c>
      <c r="D462" s="6">
        <f>VLOOKUP($A462,NIR_Algorithm_Cleaned!$A$2:$E$4887,3,FALSE)</f>
        <v>1</v>
      </c>
      <c r="E462" s="6">
        <f>VLOOKUP($A462,NIR_Algorithm_Cleaned!$A$2:$E$4887,4,FALSE)</f>
        <v>2</v>
      </c>
      <c r="F462" s="6">
        <f>VLOOKUP($A462,NIR_Algorithm_Cleaned!$A$2:$E$4887,5,FALSE)</f>
        <v>2</v>
      </c>
      <c r="G462" s="6" t="s">
        <v>5342</v>
      </c>
      <c r="H462" s="6">
        <v>1</v>
      </c>
      <c r="I462" s="6">
        <v>12.42</v>
      </c>
      <c r="J462" s="6" t="s">
        <v>5342</v>
      </c>
      <c r="K462" s="6">
        <v>9.7902097899999999E-2</v>
      </c>
      <c r="L462" s="6" t="s">
        <v>5343</v>
      </c>
      <c r="M462" s="6">
        <v>10.6</v>
      </c>
      <c r="N462" s="6">
        <v>0.43708609271523202</v>
      </c>
      <c r="O462" s="6">
        <f t="shared" si="7"/>
        <v>33.1086092715232</v>
      </c>
      <c r="P462">
        <f>VLOOKUP($A462,NIR_Algorithm_Cleaned!$A$2:$W$4887,19,FALSE)</f>
        <v>10.07</v>
      </c>
      <c r="Q462">
        <f>VLOOKUP($A462,NIR_Algorithm_Cleaned!$A$2:$W$4887,20,FALSE)</f>
        <v>4.63</v>
      </c>
      <c r="R462">
        <f>VLOOKUP($A462,NIR_Algorithm_Cleaned!$A$2:$W$4887,21,FALSE)</f>
        <v>1.63</v>
      </c>
      <c r="S462">
        <f>VLOOKUP($A462,NIR_Algorithm_Cleaned!$A$2:$W$4887,22,FALSE)</f>
        <v>1.39</v>
      </c>
      <c r="T462">
        <f>VLOOKUP($A462,NIR_Algorithm_Cleaned!$A$2:$W$4887,23,FALSE)</f>
        <v>71.94</v>
      </c>
    </row>
    <row r="463" spans="1:20" x14ac:dyDescent="0.2">
      <c r="A463" s="6" t="s">
        <v>889</v>
      </c>
      <c r="B463" s="6" t="s">
        <v>4907</v>
      </c>
      <c r="C463" s="6" t="s">
        <v>5306</v>
      </c>
      <c r="D463" s="6">
        <f>VLOOKUP($A463,NIR_Algorithm_Cleaned!$A$2:$E$4887,3,FALSE)</f>
        <v>1</v>
      </c>
      <c r="E463" s="6">
        <f>VLOOKUP($A463,NIR_Algorithm_Cleaned!$A$2:$E$4887,4,FALSE)</f>
        <v>2</v>
      </c>
      <c r="F463" s="6">
        <f>VLOOKUP($A463,NIR_Algorithm_Cleaned!$A$2:$E$4887,5,FALSE)</f>
        <v>2</v>
      </c>
      <c r="G463" s="6" t="s">
        <v>5342</v>
      </c>
      <c r="H463" s="6">
        <v>2</v>
      </c>
      <c r="I463" s="6">
        <v>12.36</v>
      </c>
      <c r="J463" s="6" t="s">
        <v>4994</v>
      </c>
      <c r="K463" s="6">
        <v>0.1008991009</v>
      </c>
      <c r="L463" s="6" t="s">
        <v>5343</v>
      </c>
      <c r="M463" s="6">
        <v>11.8</v>
      </c>
      <c r="N463" s="6">
        <v>0.44666666666666699</v>
      </c>
      <c r="O463" s="6">
        <f t="shared" si="7"/>
        <v>32.866666666666703</v>
      </c>
      <c r="P463">
        <f>VLOOKUP($A463,NIR_Algorithm_Cleaned!$A$2:$W$4887,19,FALSE)</f>
        <v>10.07</v>
      </c>
      <c r="Q463">
        <f>VLOOKUP($A463,NIR_Algorithm_Cleaned!$A$2:$W$4887,20,FALSE)</f>
        <v>4.63</v>
      </c>
      <c r="R463">
        <f>VLOOKUP($A463,NIR_Algorithm_Cleaned!$A$2:$W$4887,21,FALSE)</f>
        <v>1.63</v>
      </c>
      <c r="S463">
        <f>VLOOKUP($A463,NIR_Algorithm_Cleaned!$A$2:$W$4887,22,FALSE)</f>
        <v>1.39</v>
      </c>
      <c r="T463">
        <f>VLOOKUP($A463,NIR_Algorithm_Cleaned!$A$2:$W$4887,23,FALSE)</f>
        <v>71.94</v>
      </c>
    </row>
    <row r="464" spans="1:20" s="8" customFormat="1" ht="18" customHeight="1" x14ac:dyDescent="0.2">
      <c r="A464" s="6" t="s">
        <v>193</v>
      </c>
      <c r="B464" s="6" t="s">
        <v>4776</v>
      </c>
      <c r="C464" s="6" t="s">
        <v>5307</v>
      </c>
      <c r="D464" s="6">
        <f>VLOOKUP($A464,NIR_Algorithm_Cleaned!$A$2:$E$4887,3,FALSE)</f>
        <v>1</v>
      </c>
      <c r="E464" s="6">
        <f>VLOOKUP($A464,NIR_Algorithm_Cleaned!$A$2:$E$4887,4,FALSE)</f>
        <v>1</v>
      </c>
      <c r="F464" s="6">
        <f>VLOOKUP($A464,NIR_Algorithm_Cleaned!$A$2:$E$4887,5,FALSE)</f>
        <v>1</v>
      </c>
      <c r="G464" s="6" t="s">
        <v>4994</v>
      </c>
      <c r="H464" s="6">
        <v>4</v>
      </c>
      <c r="I464" s="6">
        <v>12.22</v>
      </c>
      <c r="J464" s="6" t="s">
        <v>4994</v>
      </c>
      <c r="K464" s="6">
        <v>5.2999999999999999E-2</v>
      </c>
      <c r="L464" s="6" t="s">
        <v>5341</v>
      </c>
      <c r="M464" s="6">
        <v>11.9</v>
      </c>
      <c r="N464" s="6">
        <v>0.42668563047246499</v>
      </c>
      <c r="O464" s="6">
        <f t="shared" si="7"/>
        <v>30.768563047246502</v>
      </c>
      <c r="P464">
        <f>VLOOKUP($A464,NIR_Algorithm_Cleaned!$A$2:$W$4887,19,FALSE)</f>
        <v>11.1</v>
      </c>
      <c r="Q464">
        <f>VLOOKUP($A464,NIR_Algorithm_Cleaned!$A$2:$W$4887,20,FALSE)</f>
        <v>3.56</v>
      </c>
      <c r="R464">
        <f>VLOOKUP($A464,NIR_Algorithm_Cleaned!$A$2:$W$4887,21,FALSE)</f>
        <v>1.61</v>
      </c>
      <c r="S464">
        <f>VLOOKUP($A464,NIR_Algorithm_Cleaned!$A$2:$W$4887,22,FALSE)</f>
        <v>1.39</v>
      </c>
      <c r="T464">
        <f>VLOOKUP($A464,NIR_Algorithm_Cleaned!$A$2:$W$4887,23,FALSE)</f>
        <v>71.510000000000005</v>
      </c>
    </row>
    <row r="465" spans="1:20" x14ac:dyDescent="0.2">
      <c r="A465" s="6" t="s">
        <v>193</v>
      </c>
      <c r="B465" s="6" t="s">
        <v>4776</v>
      </c>
      <c r="C465" s="6" t="s">
        <v>5307</v>
      </c>
      <c r="D465" s="6">
        <f>VLOOKUP($A465,NIR_Algorithm_Cleaned!$A$2:$E$4887,3,FALSE)</f>
        <v>1</v>
      </c>
      <c r="E465" s="6">
        <f>VLOOKUP($A465,NIR_Algorithm_Cleaned!$A$2:$E$4887,4,FALSE)</f>
        <v>1</v>
      </c>
      <c r="F465" s="6">
        <f>VLOOKUP($A465,NIR_Algorithm_Cleaned!$A$2:$E$4887,5,FALSE)</f>
        <v>1</v>
      </c>
      <c r="G465" s="6" t="s">
        <v>4994</v>
      </c>
      <c r="H465" s="6">
        <v>1</v>
      </c>
      <c r="I465" s="6">
        <v>11.99</v>
      </c>
      <c r="J465" s="6" t="s">
        <v>4994</v>
      </c>
      <c r="K465" s="6">
        <v>9.1908091910000003E-2</v>
      </c>
      <c r="L465" s="6" t="s">
        <v>5341</v>
      </c>
      <c r="M465" s="6">
        <v>11.8</v>
      </c>
      <c r="N465" s="6">
        <v>0.41908496732026101</v>
      </c>
      <c r="O465" s="6">
        <f t="shared" si="7"/>
        <v>30.108496732026101</v>
      </c>
      <c r="P465">
        <f>VLOOKUP($A465,NIR_Algorithm_Cleaned!$A$2:$W$4887,19,FALSE)</f>
        <v>11.1</v>
      </c>
      <c r="Q465">
        <f>VLOOKUP($A465,NIR_Algorithm_Cleaned!$A$2:$W$4887,20,FALSE)</f>
        <v>3.56</v>
      </c>
      <c r="R465">
        <f>VLOOKUP($A465,NIR_Algorithm_Cleaned!$A$2:$W$4887,21,FALSE)</f>
        <v>1.61</v>
      </c>
      <c r="S465">
        <f>VLOOKUP($A465,NIR_Algorithm_Cleaned!$A$2:$W$4887,22,FALSE)</f>
        <v>1.39</v>
      </c>
      <c r="T465">
        <f>VLOOKUP($A465,NIR_Algorithm_Cleaned!$A$2:$W$4887,23,FALSE)</f>
        <v>71.510000000000005</v>
      </c>
    </row>
    <row r="466" spans="1:20" x14ac:dyDescent="0.2">
      <c r="A466" s="6" t="s">
        <v>124</v>
      </c>
      <c r="B466" s="6" t="s">
        <v>4776</v>
      </c>
      <c r="C466" s="6" t="s">
        <v>5307</v>
      </c>
      <c r="D466" s="6">
        <f>VLOOKUP($A466,NIR_Algorithm_Cleaned!$A$2:$E$4887,3,FALSE)</f>
        <v>1</v>
      </c>
      <c r="E466" s="6">
        <f>VLOOKUP($A466,NIR_Algorithm_Cleaned!$A$2:$E$4887,4,FALSE)</f>
        <v>2</v>
      </c>
      <c r="F466" s="6">
        <f>VLOOKUP($A466,NIR_Algorithm_Cleaned!$A$2:$E$4887,5,FALSE)</f>
        <v>1</v>
      </c>
      <c r="G466" s="6" t="s">
        <v>4994</v>
      </c>
      <c r="H466" s="6">
        <v>3</v>
      </c>
      <c r="I466" s="6">
        <v>12.29</v>
      </c>
      <c r="J466" s="6" t="s">
        <v>4994</v>
      </c>
      <c r="K466" s="6">
        <v>9.0909090910000004E-2</v>
      </c>
      <c r="L466" s="6" t="s">
        <v>5341</v>
      </c>
      <c r="M466" s="6">
        <v>9.1</v>
      </c>
      <c r="N466" s="6">
        <v>0.46341991341991301</v>
      </c>
      <c r="O466" s="6">
        <f t="shared" si="7"/>
        <v>37.241991341991302</v>
      </c>
      <c r="P466">
        <f>VLOOKUP($A466,NIR_Algorithm_Cleaned!$A$2:$W$4887,19,FALSE)</f>
        <v>9.86</v>
      </c>
      <c r="Q466">
        <f>VLOOKUP($A466,NIR_Algorithm_Cleaned!$A$2:$W$4887,20,FALSE)</f>
        <v>3.7</v>
      </c>
      <c r="R466">
        <f>VLOOKUP($A466,NIR_Algorithm_Cleaned!$A$2:$W$4887,21,FALSE)</f>
        <v>1.61</v>
      </c>
      <c r="S466">
        <f>VLOOKUP($A466,NIR_Algorithm_Cleaned!$A$2:$W$4887,22,FALSE)</f>
        <v>1.32</v>
      </c>
      <c r="T466">
        <f>VLOOKUP($A466,NIR_Algorithm_Cleaned!$A$2:$W$4887,23,FALSE)</f>
        <v>70.7</v>
      </c>
    </row>
    <row r="467" spans="1:20" x14ac:dyDescent="0.2">
      <c r="A467" s="6" t="s">
        <v>124</v>
      </c>
      <c r="B467" s="6" t="s">
        <v>4776</v>
      </c>
      <c r="C467" s="6" t="s">
        <v>5307</v>
      </c>
      <c r="D467" s="6">
        <f>VLOOKUP($A467,NIR_Algorithm_Cleaned!$A$2:$E$4887,3,FALSE)</f>
        <v>1</v>
      </c>
      <c r="E467" s="6">
        <f>VLOOKUP($A467,NIR_Algorithm_Cleaned!$A$2:$E$4887,4,FALSE)</f>
        <v>2</v>
      </c>
      <c r="F467" s="6">
        <f>VLOOKUP($A467,NIR_Algorithm_Cleaned!$A$2:$E$4887,5,FALSE)</f>
        <v>1</v>
      </c>
      <c r="G467" s="6" t="s">
        <v>5342</v>
      </c>
      <c r="H467" s="6">
        <v>4</v>
      </c>
      <c r="I467" s="6">
        <v>12.33</v>
      </c>
      <c r="J467" s="6" t="s">
        <v>5342</v>
      </c>
      <c r="K467" s="6">
        <v>8.4000000000000005E-2</v>
      </c>
      <c r="L467" s="6" t="s">
        <v>5341</v>
      </c>
      <c r="M467" s="6">
        <v>12</v>
      </c>
      <c r="N467" s="6">
        <v>0.43648671589848098</v>
      </c>
      <c r="O467" s="6">
        <f t="shared" si="7"/>
        <v>31.648671589848099</v>
      </c>
      <c r="P467">
        <f>VLOOKUP($A467,NIR_Algorithm_Cleaned!$A$2:$W$4887,19,FALSE)</f>
        <v>9.86</v>
      </c>
      <c r="Q467">
        <f>VLOOKUP($A467,NIR_Algorithm_Cleaned!$A$2:$W$4887,20,FALSE)</f>
        <v>3.7</v>
      </c>
      <c r="R467">
        <f>VLOOKUP($A467,NIR_Algorithm_Cleaned!$A$2:$W$4887,21,FALSE)</f>
        <v>1.61</v>
      </c>
      <c r="S467">
        <f>VLOOKUP($A467,NIR_Algorithm_Cleaned!$A$2:$W$4887,22,FALSE)</f>
        <v>1.32</v>
      </c>
      <c r="T467">
        <f>VLOOKUP($A467,NIR_Algorithm_Cleaned!$A$2:$W$4887,23,FALSE)</f>
        <v>70.7</v>
      </c>
    </row>
    <row r="468" spans="1:20" x14ac:dyDescent="0.2">
      <c r="A468" s="6" t="s">
        <v>124</v>
      </c>
      <c r="B468" s="6" t="s">
        <v>4776</v>
      </c>
      <c r="C468" s="6" t="s">
        <v>5307</v>
      </c>
      <c r="D468" s="6">
        <f>VLOOKUP($A468,NIR_Algorithm_Cleaned!$A$2:$E$4887,3,FALSE)</f>
        <v>1</v>
      </c>
      <c r="E468" s="6">
        <f>VLOOKUP($A468,NIR_Algorithm_Cleaned!$A$2:$E$4887,4,FALSE)</f>
        <v>2</v>
      </c>
      <c r="F468" s="6">
        <f>VLOOKUP($A468,NIR_Algorithm_Cleaned!$A$2:$E$4887,5,FALSE)</f>
        <v>1</v>
      </c>
      <c r="G468" s="6" t="s">
        <v>5342</v>
      </c>
      <c r="H468" s="6">
        <v>2</v>
      </c>
      <c r="I468" s="6">
        <v>12.09</v>
      </c>
      <c r="J468" s="6" t="s">
        <v>5342</v>
      </c>
      <c r="K468" s="6">
        <v>8.5914085909999993E-2</v>
      </c>
      <c r="L468" s="6" t="s">
        <v>5341</v>
      </c>
      <c r="M468" s="6">
        <v>11.7</v>
      </c>
      <c r="N468" s="6">
        <v>0.375</v>
      </c>
      <c r="O468" s="6">
        <f t="shared" si="7"/>
        <v>25.8</v>
      </c>
      <c r="P468">
        <f>VLOOKUP($A468,NIR_Algorithm_Cleaned!$A$2:$W$4887,19,FALSE)</f>
        <v>9.86</v>
      </c>
      <c r="Q468">
        <f>VLOOKUP($A468,NIR_Algorithm_Cleaned!$A$2:$W$4887,20,FALSE)</f>
        <v>3.7</v>
      </c>
      <c r="R468">
        <f>VLOOKUP($A468,NIR_Algorithm_Cleaned!$A$2:$W$4887,21,FALSE)</f>
        <v>1.61</v>
      </c>
      <c r="S468">
        <f>VLOOKUP($A468,NIR_Algorithm_Cleaned!$A$2:$W$4887,22,FALSE)</f>
        <v>1.32</v>
      </c>
      <c r="T468">
        <f>VLOOKUP($A468,NIR_Algorithm_Cleaned!$A$2:$W$4887,23,FALSE)</f>
        <v>70.7</v>
      </c>
    </row>
    <row r="469" spans="1:20" x14ac:dyDescent="0.2">
      <c r="A469" s="6" t="s">
        <v>1669</v>
      </c>
      <c r="B469" s="6" t="s">
        <v>4776</v>
      </c>
      <c r="C469" s="6" t="s">
        <v>5307</v>
      </c>
      <c r="D469" s="6">
        <f>VLOOKUP($A469,NIR_Algorithm_Cleaned!$A$2:$E$4887,3,FALSE)</f>
        <v>1</v>
      </c>
      <c r="E469" s="6">
        <f>VLOOKUP($A469,NIR_Algorithm_Cleaned!$A$2:$E$4887,4,FALSE)</f>
        <v>1</v>
      </c>
      <c r="F469" s="6">
        <f>VLOOKUP($A469,NIR_Algorithm_Cleaned!$A$2:$E$4887,5,FALSE)</f>
        <v>2</v>
      </c>
      <c r="G469" s="6" t="s">
        <v>5342</v>
      </c>
      <c r="H469" s="6">
        <v>2</v>
      </c>
      <c r="I469" s="6">
        <v>12.3</v>
      </c>
      <c r="J469" s="6" t="s">
        <v>4994</v>
      </c>
      <c r="K469" s="6">
        <v>8.4000000000000005E-2</v>
      </c>
      <c r="L469" s="6" t="s">
        <v>5343</v>
      </c>
      <c r="M469" s="6">
        <v>9.6999999999999993</v>
      </c>
      <c r="N469" s="6">
        <v>0.44666666666666699</v>
      </c>
      <c r="O469" s="6">
        <f t="shared" si="7"/>
        <v>34.966666666666697</v>
      </c>
      <c r="P469">
        <f>VLOOKUP($A469,NIR_Algorithm_Cleaned!$A$2:$W$4887,19,FALSE)</f>
        <v>8.8800000000000008</v>
      </c>
      <c r="Q469">
        <f>VLOOKUP($A469,NIR_Algorithm_Cleaned!$A$2:$W$4887,20,FALSE)</f>
        <v>3.66</v>
      </c>
      <c r="R469">
        <f>VLOOKUP($A469,NIR_Algorithm_Cleaned!$A$2:$W$4887,21,FALSE)</f>
        <v>1.26</v>
      </c>
      <c r="S469">
        <f>VLOOKUP($A469,NIR_Algorithm_Cleaned!$A$2:$W$4887,22,FALSE)</f>
        <v>1.28</v>
      </c>
      <c r="T469">
        <f>VLOOKUP($A469,NIR_Algorithm_Cleaned!$A$2:$W$4887,23,FALSE)</f>
        <v>71.16</v>
      </c>
    </row>
    <row r="470" spans="1:20" x14ac:dyDescent="0.2">
      <c r="A470" s="6" t="s">
        <v>1669</v>
      </c>
      <c r="B470" s="6" t="s">
        <v>4776</v>
      </c>
      <c r="C470" s="6" t="s">
        <v>5307</v>
      </c>
      <c r="D470" s="6">
        <f>VLOOKUP($A470,NIR_Algorithm_Cleaned!$A$2:$E$4887,3,FALSE)</f>
        <v>1</v>
      </c>
      <c r="E470" s="6">
        <f>VLOOKUP($A470,NIR_Algorithm_Cleaned!$A$2:$E$4887,4,FALSE)</f>
        <v>1</v>
      </c>
      <c r="F470" s="6">
        <f>VLOOKUP($A470,NIR_Algorithm_Cleaned!$A$2:$E$4887,5,FALSE)</f>
        <v>2</v>
      </c>
      <c r="G470" s="6" t="s">
        <v>4994</v>
      </c>
      <c r="H470" s="6">
        <v>4</v>
      </c>
      <c r="I470" s="6" t="s">
        <v>5207</v>
      </c>
      <c r="J470" s="6" t="s">
        <v>5342</v>
      </c>
      <c r="K470" s="6">
        <v>8.5999999999999993E-2</v>
      </c>
      <c r="L470" s="6" t="s">
        <v>5343</v>
      </c>
      <c r="M470" s="6">
        <v>100</v>
      </c>
      <c r="N470" s="6">
        <v>0.43004133517045201</v>
      </c>
      <c r="O470" s="6">
        <f t="shared" si="7"/>
        <v>-56.995866482954796</v>
      </c>
      <c r="P470">
        <f>VLOOKUP($A470,NIR_Algorithm_Cleaned!$A$2:$W$4887,19,FALSE)</f>
        <v>8.8800000000000008</v>
      </c>
      <c r="Q470">
        <f>VLOOKUP($A470,NIR_Algorithm_Cleaned!$A$2:$W$4887,20,FALSE)</f>
        <v>3.66</v>
      </c>
      <c r="R470">
        <f>VLOOKUP($A470,NIR_Algorithm_Cleaned!$A$2:$W$4887,21,FALSE)</f>
        <v>1.26</v>
      </c>
      <c r="S470">
        <f>VLOOKUP($A470,NIR_Algorithm_Cleaned!$A$2:$W$4887,22,FALSE)</f>
        <v>1.28</v>
      </c>
      <c r="T470">
        <f>VLOOKUP($A470,NIR_Algorithm_Cleaned!$A$2:$W$4887,23,FALSE)</f>
        <v>71.16</v>
      </c>
    </row>
    <row r="471" spans="1:20" x14ac:dyDescent="0.2">
      <c r="A471" s="6" t="s">
        <v>1781</v>
      </c>
      <c r="B471" s="6" t="s">
        <v>4776</v>
      </c>
      <c r="C471" s="6" t="s">
        <v>5307</v>
      </c>
      <c r="D471" s="6">
        <f>VLOOKUP($A471,NIR_Algorithm_Cleaned!$A$2:$E$4887,3,FALSE)</f>
        <v>1</v>
      </c>
      <c r="E471" s="6">
        <f>VLOOKUP($A471,NIR_Algorithm_Cleaned!$A$2:$E$4887,4,FALSE)</f>
        <v>2</v>
      </c>
      <c r="F471" s="6">
        <f>VLOOKUP($A471,NIR_Algorithm_Cleaned!$A$2:$E$4887,5,FALSE)</f>
        <v>2</v>
      </c>
      <c r="G471" s="6" t="s">
        <v>4994</v>
      </c>
      <c r="H471" s="6">
        <v>2</v>
      </c>
      <c r="I471" s="6">
        <v>12.19</v>
      </c>
      <c r="J471" s="6"/>
      <c r="K471" s="6">
        <v>8.3000000000000004E-2</v>
      </c>
      <c r="L471" s="6" t="s">
        <v>5343</v>
      </c>
      <c r="M471" s="6">
        <v>9.4</v>
      </c>
      <c r="N471" s="6">
        <v>0.47869281045751599</v>
      </c>
      <c r="O471" s="6">
        <f t="shared" si="7"/>
        <v>38.4692810457516</v>
      </c>
      <c r="P471">
        <f>VLOOKUP($A471,NIR_Algorithm_Cleaned!$A$2:$W$4887,19,FALSE)</f>
        <v>8.23</v>
      </c>
      <c r="Q471">
        <f>VLOOKUP($A471,NIR_Algorithm_Cleaned!$A$2:$W$4887,20,FALSE)</f>
        <v>2.85</v>
      </c>
      <c r="R471">
        <f>VLOOKUP($A471,NIR_Algorithm_Cleaned!$A$2:$W$4887,21,FALSE)</f>
        <v>1.47</v>
      </c>
      <c r="S471">
        <f>VLOOKUP($A471,NIR_Algorithm_Cleaned!$A$2:$W$4887,22,FALSE)</f>
        <v>1.25</v>
      </c>
      <c r="T471">
        <f>VLOOKUP($A471,NIR_Algorithm_Cleaned!$A$2:$W$4887,23,FALSE)</f>
        <v>71.239999999999995</v>
      </c>
    </row>
    <row r="472" spans="1:20" x14ac:dyDescent="0.2">
      <c r="A472" s="6" t="s">
        <v>1781</v>
      </c>
      <c r="B472" s="6" t="s">
        <v>4776</v>
      </c>
      <c r="C472" s="6" t="s">
        <v>5307</v>
      </c>
      <c r="D472" s="6">
        <f>VLOOKUP($A472,NIR_Algorithm_Cleaned!$A$2:$E$4887,3,FALSE)</f>
        <v>1</v>
      </c>
      <c r="E472" s="6">
        <f>VLOOKUP($A472,NIR_Algorithm_Cleaned!$A$2:$E$4887,4,FALSE)</f>
        <v>2</v>
      </c>
      <c r="F472" s="6">
        <f>VLOOKUP($A472,NIR_Algorithm_Cleaned!$A$2:$E$4887,5,FALSE)</f>
        <v>2</v>
      </c>
      <c r="G472" s="6" t="s">
        <v>4994</v>
      </c>
      <c r="H472" s="6">
        <v>1</v>
      </c>
      <c r="I472" s="6">
        <v>12.4</v>
      </c>
      <c r="J472" s="6" t="s">
        <v>4994</v>
      </c>
      <c r="K472" s="6">
        <v>9.4E-2</v>
      </c>
      <c r="L472" s="6" t="s">
        <v>5343</v>
      </c>
      <c r="M472" s="6">
        <v>11.4</v>
      </c>
      <c r="N472" s="6">
        <v>0.45847682119205302</v>
      </c>
      <c r="O472" s="6">
        <f t="shared" si="7"/>
        <v>34.447682119205304</v>
      </c>
      <c r="P472">
        <f>VLOOKUP($A472,NIR_Algorithm_Cleaned!$A$2:$W$4887,19,FALSE)</f>
        <v>8.23</v>
      </c>
      <c r="Q472">
        <f>VLOOKUP($A472,NIR_Algorithm_Cleaned!$A$2:$W$4887,20,FALSE)</f>
        <v>2.85</v>
      </c>
      <c r="R472">
        <f>VLOOKUP($A472,NIR_Algorithm_Cleaned!$A$2:$W$4887,21,FALSE)</f>
        <v>1.47</v>
      </c>
      <c r="S472">
        <f>VLOOKUP($A472,NIR_Algorithm_Cleaned!$A$2:$W$4887,22,FALSE)</f>
        <v>1.25</v>
      </c>
      <c r="T472">
        <f>VLOOKUP($A472,NIR_Algorithm_Cleaned!$A$2:$W$4887,23,FALSE)</f>
        <v>71.239999999999995</v>
      </c>
    </row>
    <row r="473" spans="1:20" x14ac:dyDescent="0.2">
      <c r="A473" s="6" t="s">
        <v>145</v>
      </c>
      <c r="B473" s="6" t="s">
        <v>4762</v>
      </c>
      <c r="C473" s="6" t="s">
        <v>5308</v>
      </c>
      <c r="D473" s="6">
        <f>VLOOKUP($A473,NIR_Algorithm_Cleaned!$A$2:$E$4887,3,FALSE)</f>
        <v>1</v>
      </c>
      <c r="E473" s="6">
        <f>VLOOKUP($A473,NIR_Algorithm_Cleaned!$A$2:$E$4887,4,FALSE)</f>
        <v>1</v>
      </c>
      <c r="F473" s="6">
        <f>VLOOKUP($A473,NIR_Algorithm_Cleaned!$A$2:$E$4887,5,FALSE)</f>
        <v>1</v>
      </c>
      <c r="G473" s="6" t="s">
        <v>5342</v>
      </c>
      <c r="H473" s="6">
        <v>2</v>
      </c>
      <c r="I473" s="6">
        <v>11.72</v>
      </c>
      <c r="J473" s="6" t="s">
        <v>4994</v>
      </c>
      <c r="K473" s="6">
        <v>9.5000000000000001E-2</v>
      </c>
      <c r="L473" s="6" t="s">
        <v>5341</v>
      </c>
      <c r="M473" s="6">
        <v>13.3</v>
      </c>
      <c r="N473" s="6">
        <v>0.40267973856209099</v>
      </c>
      <c r="O473" s="6">
        <f t="shared" si="7"/>
        <v>26.967973856209095</v>
      </c>
      <c r="P473">
        <f>VLOOKUP($A473,NIR_Algorithm_Cleaned!$A$2:$W$4887,19,FALSE)</f>
        <v>9.4</v>
      </c>
      <c r="Q473">
        <f>VLOOKUP($A473,NIR_Algorithm_Cleaned!$A$2:$W$4887,20,FALSE)</f>
        <v>3.7</v>
      </c>
      <c r="R473">
        <f>VLOOKUP($A473,NIR_Algorithm_Cleaned!$A$2:$W$4887,21,FALSE)</f>
        <v>2.14</v>
      </c>
      <c r="S473">
        <f>VLOOKUP($A473,NIR_Algorithm_Cleaned!$A$2:$W$4887,22,FALSE)</f>
        <v>1.35</v>
      </c>
      <c r="T473">
        <f>VLOOKUP($A473,NIR_Algorithm_Cleaned!$A$2:$W$4887,23,FALSE)</f>
        <v>70.959999999999994</v>
      </c>
    </row>
    <row r="474" spans="1:20" x14ac:dyDescent="0.2">
      <c r="A474" s="6" t="s">
        <v>145</v>
      </c>
      <c r="B474" s="6" t="s">
        <v>4762</v>
      </c>
      <c r="C474" s="6" t="s">
        <v>5308</v>
      </c>
      <c r="D474" s="6">
        <f>VLOOKUP($A474,NIR_Algorithm_Cleaned!$A$2:$E$4887,3,FALSE)</f>
        <v>1</v>
      </c>
      <c r="E474" s="6">
        <f>VLOOKUP($A474,NIR_Algorithm_Cleaned!$A$2:$E$4887,4,FALSE)</f>
        <v>1</v>
      </c>
      <c r="F474" s="6">
        <f>VLOOKUP($A474,NIR_Algorithm_Cleaned!$A$2:$E$4887,5,FALSE)</f>
        <v>1</v>
      </c>
      <c r="G474" s="6" t="s">
        <v>5342</v>
      </c>
      <c r="H474" s="6">
        <v>4</v>
      </c>
      <c r="I474" s="6">
        <v>12.25</v>
      </c>
      <c r="J474" s="6" t="s">
        <v>5342</v>
      </c>
      <c r="K474" s="6">
        <v>9.9000000000000005E-2</v>
      </c>
      <c r="L474" s="6" t="s">
        <v>5341</v>
      </c>
      <c r="M474" s="6">
        <v>13.8</v>
      </c>
      <c r="N474" s="6">
        <v>0.40460113405185499</v>
      </c>
      <c r="O474" s="6">
        <f t="shared" si="7"/>
        <v>26.660113405185502</v>
      </c>
      <c r="P474">
        <f>VLOOKUP($A474,NIR_Algorithm_Cleaned!$A$2:$W$4887,19,FALSE)</f>
        <v>9.4</v>
      </c>
      <c r="Q474">
        <f>VLOOKUP($A474,NIR_Algorithm_Cleaned!$A$2:$W$4887,20,FALSE)</f>
        <v>3.7</v>
      </c>
      <c r="R474">
        <f>VLOOKUP($A474,NIR_Algorithm_Cleaned!$A$2:$W$4887,21,FALSE)</f>
        <v>2.14</v>
      </c>
      <c r="S474">
        <f>VLOOKUP($A474,NIR_Algorithm_Cleaned!$A$2:$W$4887,22,FALSE)</f>
        <v>1.35</v>
      </c>
      <c r="T474">
        <f>VLOOKUP($A474,NIR_Algorithm_Cleaned!$A$2:$W$4887,23,FALSE)</f>
        <v>70.959999999999994</v>
      </c>
    </row>
    <row r="475" spans="1:20" x14ac:dyDescent="0.2">
      <c r="A475" s="6" t="s">
        <v>808</v>
      </c>
      <c r="B475" s="6" t="s">
        <v>4762</v>
      </c>
      <c r="C475" s="6" t="s">
        <v>5308</v>
      </c>
      <c r="D475" s="6">
        <f>VLOOKUP($A475,NIR_Algorithm_Cleaned!$A$2:$E$4887,3,FALSE)</f>
        <v>1</v>
      </c>
      <c r="E475" s="6">
        <f>VLOOKUP($A475,NIR_Algorithm_Cleaned!$A$2:$E$4887,4,FALSE)</f>
        <v>2</v>
      </c>
      <c r="F475" s="6">
        <f>VLOOKUP($A475,NIR_Algorithm_Cleaned!$A$2:$E$4887,5,FALSE)</f>
        <v>1</v>
      </c>
      <c r="G475" s="6" t="s">
        <v>5342</v>
      </c>
      <c r="H475" s="6">
        <v>1</v>
      </c>
      <c r="I475" s="6">
        <v>12.31</v>
      </c>
      <c r="J475" s="6" t="s">
        <v>5342</v>
      </c>
      <c r="K475" s="6">
        <v>9.6903096899999999E-2</v>
      </c>
      <c r="L475" s="6" t="s">
        <v>5341</v>
      </c>
      <c r="M475" s="6">
        <v>9.3000000000000007</v>
      </c>
      <c r="N475" s="6">
        <v>0.41390350877193</v>
      </c>
      <c r="O475" s="6">
        <f t="shared" si="7"/>
        <v>32.090350877193003</v>
      </c>
      <c r="P475">
        <f>VLOOKUP($A475,NIR_Algorithm_Cleaned!$A$2:$W$4887,19,FALSE)</f>
        <v>9.73</v>
      </c>
      <c r="Q475">
        <f>VLOOKUP($A475,NIR_Algorithm_Cleaned!$A$2:$W$4887,20,FALSE)</f>
        <v>4.6100000000000003</v>
      </c>
      <c r="R475">
        <f>VLOOKUP($A475,NIR_Algorithm_Cleaned!$A$2:$W$4887,21,FALSE)</f>
        <v>1.93</v>
      </c>
      <c r="S475">
        <f>VLOOKUP($A475,NIR_Algorithm_Cleaned!$A$2:$W$4887,22,FALSE)</f>
        <v>1.42</v>
      </c>
      <c r="T475">
        <f>VLOOKUP($A475,NIR_Algorithm_Cleaned!$A$2:$W$4887,23,FALSE)</f>
        <v>70.7</v>
      </c>
    </row>
    <row r="476" spans="1:20" x14ac:dyDescent="0.2">
      <c r="A476" s="6" t="s">
        <v>808</v>
      </c>
      <c r="B476" s="6" t="s">
        <v>4762</v>
      </c>
      <c r="C476" s="6" t="s">
        <v>5308</v>
      </c>
      <c r="D476" s="6">
        <f>VLOOKUP($A476,NIR_Algorithm_Cleaned!$A$2:$E$4887,3,FALSE)</f>
        <v>1</v>
      </c>
      <c r="E476" s="6">
        <f>VLOOKUP($A476,NIR_Algorithm_Cleaned!$A$2:$E$4887,4,FALSE)</f>
        <v>2</v>
      </c>
      <c r="F476" s="6">
        <f>VLOOKUP($A476,NIR_Algorithm_Cleaned!$A$2:$E$4887,5,FALSE)</f>
        <v>1</v>
      </c>
      <c r="G476" s="6" t="s">
        <v>5342</v>
      </c>
      <c r="H476" s="6">
        <v>2</v>
      </c>
      <c r="I476" s="6">
        <v>12.45</v>
      </c>
      <c r="J476" s="6" t="s">
        <v>4994</v>
      </c>
      <c r="K476" s="6">
        <v>8.7912087910000006E-2</v>
      </c>
      <c r="L476" s="6" t="s">
        <v>5341</v>
      </c>
      <c r="M476" s="6">
        <v>13.3</v>
      </c>
      <c r="N476" s="6">
        <v>0.40593412338793999</v>
      </c>
      <c r="O476" s="6">
        <f t="shared" si="7"/>
        <v>27.293412338793996</v>
      </c>
      <c r="P476">
        <f>VLOOKUP($A476,NIR_Algorithm_Cleaned!$A$2:$W$4887,19,FALSE)</f>
        <v>9.73</v>
      </c>
      <c r="Q476">
        <f>VLOOKUP($A476,NIR_Algorithm_Cleaned!$A$2:$W$4887,20,FALSE)</f>
        <v>4.6100000000000003</v>
      </c>
      <c r="R476">
        <f>VLOOKUP($A476,NIR_Algorithm_Cleaned!$A$2:$W$4887,21,FALSE)</f>
        <v>1.93</v>
      </c>
      <c r="S476">
        <f>VLOOKUP($A476,NIR_Algorithm_Cleaned!$A$2:$W$4887,22,FALSE)</f>
        <v>1.42</v>
      </c>
      <c r="T476">
        <f>VLOOKUP($A476,NIR_Algorithm_Cleaned!$A$2:$W$4887,23,FALSE)</f>
        <v>70.7</v>
      </c>
    </row>
    <row r="477" spans="1:20" x14ac:dyDescent="0.2">
      <c r="A477" s="6" t="s">
        <v>1016</v>
      </c>
      <c r="B477" s="6" t="s">
        <v>4762</v>
      </c>
      <c r="C477" s="6" t="s">
        <v>5308</v>
      </c>
      <c r="D477" s="6">
        <f>VLOOKUP($A477,NIR_Algorithm_Cleaned!$A$2:$E$4887,3,FALSE)</f>
        <v>1</v>
      </c>
      <c r="E477" s="6">
        <f>VLOOKUP($A477,NIR_Algorithm_Cleaned!$A$2:$E$4887,4,FALSE)</f>
        <v>2</v>
      </c>
      <c r="F477" s="6">
        <f>VLOOKUP($A477,NIR_Algorithm_Cleaned!$A$2:$E$4887,5,FALSE)</f>
        <v>2</v>
      </c>
      <c r="G477" s="6" t="s">
        <v>4994</v>
      </c>
      <c r="H477" s="6">
        <v>2</v>
      </c>
      <c r="I477" s="6">
        <v>12.34</v>
      </c>
      <c r="J477" s="6" t="s">
        <v>4994</v>
      </c>
      <c r="K477" s="6">
        <v>9.5000000000000001E-2</v>
      </c>
      <c r="L477" s="6" t="s">
        <v>5343</v>
      </c>
      <c r="M477" s="6">
        <v>10.3</v>
      </c>
      <c r="N477" s="6">
        <v>0.45183222958057401</v>
      </c>
      <c r="O477" s="6">
        <f t="shared" si="7"/>
        <v>34.883222958057402</v>
      </c>
      <c r="P477">
        <f>VLOOKUP($A477,NIR_Algorithm_Cleaned!$A$2:$W$4887,19,FALSE)</f>
        <v>7.99</v>
      </c>
      <c r="Q477">
        <f>VLOOKUP($A477,NIR_Algorithm_Cleaned!$A$2:$W$4887,20,FALSE)</f>
        <v>3.86</v>
      </c>
      <c r="R477">
        <f>VLOOKUP($A477,NIR_Algorithm_Cleaned!$A$2:$W$4887,21,FALSE)</f>
        <v>1.53</v>
      </c>
      <c r="S477">
        <f>VLOOKUP($A477,NIR_Algorithm_Cleaned!$A$2:$W$4887,22,FALSE)</f>
        <v>1.28</v>
      </c>
      <c r="T477">
        <f>VLOOKUP($A477,NIR_Algorithm_Cleaned!$A$2:$W$4887,23,FALSE)</f>
        <v>69.83</v>
      </c>
    </row>
    <row r="478" spans="1:20" x14ac:dyDescent="0.2">
      <c r="A478" s="6" t="s">
        <v>1016</v>
      </c>
      <c r="B478" s="6" t="s">
        <v>4762</v>
      </c>
      <c r="C478" s="6" t="s">
        <v>5308</v>
      </c>
      <c r="D478" s="6">
        <f>VLOOKUP($A478,NIR_Algorithm_Cleaned!$A$2:$E$4887,3,FALSE)</f>
        <v>1</v>
      </c>
      <c r="E478" s="6">
        <f>VLOOKUP($A478,NIR_Algorithm_Cleaned!$A$2:$E$4887,4,FALSE)</f>
        <v>2</v>
      </c>
      <c r="F478" s="6">
        <f>VLOOKUP($A478,NIR_Algorithm_Cleaned!$A$2:$E$4887,5,FALSE)</f>
        <v>2</v>
      </c>
      <c r="G478" s="6" t="s">
        <v>4994</v>
      </c>
      <c r="H478" s="6">
        <v>1</v>
      </c>
      <c r="I478" s="6">
        <v>12.34</v>
      </c>
      <c r="J478" s="6" t="s">
        <v>4994</v>
      </c>
      <c r="K478" s="6">
        <v>0.17299999999999999</v>
      </c>
      <c r="L478" s="6" t="s">
        <v>5343</v>
      </c>
      <c r="M478" s="6">
        <v>10.1</v>
      </c>
      <c r="N478" s="6">
        <v>0.44668651940086201</v>
      </c>
      <c r="O478" s="6">
        <f t="shared" si="7"/>
        <v>34.568651940086198</v>
      </c>
      <c r="P478">
        <f>VLOOKUP($A478,NIR_Algorithm_Cleaned!$A$2:$W$4887,19,FALSE)</f>
        <v>7.99</v>
      </c>
      <c r="Q478">
        <f>VLOOKUP($A478,NIR_Algorithm_Cleaned!$A$2:$W$4887,20,FALSE)</f>
        <v>3.86</v>
      </c>
      <c r="R478">
        <f>VLOOKUP($A478,NIR_Algorithm_Cleaned!$A$2:$W$4887,21,FALSE)</f>
        <v>1.53</v>
      </c>
      <c r="S478">
        <f>VLOOKUP($A478,NIR_Algorithm_Cleaned!$A$2:$W$4887,22,FALSE)</f>
        <v>1.28</v>
      </c>
      <c r="T478">
        <f>VLOOKUP($A478,NIR_Algorithm_Cleaned!$A$2:$W$4887,23,FALSE)</f>
        <v>69.83</v>
      </c>
    </row>
    <row r="479" spans="1:20" x14ac:dyDescent="0.2">
      <c r="A479" s="6" t="s">
        <v>493</v>
      </c>
      <c r="B479" s="6" t="s">
        <v>4883</v>
      </c>
      <c r="C479" s="6" t="s">
        <v>5310</v>
      </c>
      <c r="D479" s="6">
        <f>VLOOKUP($A479,NIR_Algorithm_Cleaned!$A$2:$E$4887,3,FALSE)</f>
        <v>1</v>
      </c>
      <c r="E479" s="6">
        <f>VLOOKUP($A479,NIR_Algorithm_Cleaned!$A$2:$E$4887,4,FALSE)</f>
        <v>1</v>
      </c>
      <c r="F479" s="6">
        <f>VLOOKUP($A479,NIR_Algorithm_Cleaned!$A$2:$E$4887,5,FALSE)</f>
        <v>1</v>
      </c>
      <c r="G479" s="6" t="s">
        <v>5342</v>
      </c>
      <c r="H479" s="6">
        <v>3</v>
      </c>
      <c r="I479" s="6">
        <v>12.33</v>
      </c>
      <c r="J479" s="6" t="s">
        <v>5342</v>
      </c>
      <c r="K479" s="6">
        <v>9.0909090910000004E-2</v>
      </c>
      <c r="L479" s="6" t="s">
        <v>5341</v>
      </c>
      <c r="M479" s="6">
        <v>11.2</v>
      </c>
      <c r="N479" s="6">
        <v>0.43854304635761598</v>
      </c>
      <c r="O479" s="6">
        <f t="shared" si="7"/>
        <v>32.654304635761605</v>
      </c>
      <c r="P479">
        <f>VLOOKUP($A479,NIR_Algorithm_Cleaned!$A$2:$W$4887,19,FALSE)</f>
        <v>11.36</v>
      </c>
      <c r="Q479">
        <f>VLOOKUP($A479,NIR_Algorithm_Cleaned!$A$2:$W$4887,20,FALSE)</f>
        <v>3.94</v>
      </c>
      <c r="R479">
        <f>VLOOKUP($A479,NIR_Algorithm_Cleaned!$A$2:$W$4887,21,FALSE)</f>
        <v>1.96</v>
      </c>
      <c r="S479">
        <f>VLOOKUP($A479,NIR_Algorithm_Cleaned!$A$2:$W$4887,22,FALSE)</f>
        <v>1.47</v>
      </c>
      <c r="T479">
        <f>VLOOKUP($A479,NIR_Algorithm_Cleaned!$A$2:$W$4887,23,FALSE)</f>
        <v>70.62</v>
      </c>
    </row>
    <row r="480" spans="1:20" x14ac:dyDescent="0.2">
      <c r="A480" s="6" t="s">
        <v>493</v>
      </c>
      <c r="B480" s="6" t="s">
        <v>4883</v>
      </c>
      <c r="C480" s="6" t="s">
        <v>5310</v>
      </c>
      <c r="D480" s="6">
        <f>VLOOKUP($A480,NIR_Algorithm_Cleaned!$A$2:$E$4887,3,FALSE)</f>
        <v>1</v>
      </c>
      <c r="E480" s="6">
        <f>VLOOKUP($A480,NIR_Algorithm_Cleaned!$A$2:$E$4887,4,FALSE)</f>
        <v>1</v>
      </c>
      <c r="F480" s="6">
        <f>VLOOKUP($A480,NIR_Algorithm_Cleaned!$A$2:$E$4887,5,FALSE)</f>
        <v>1</v>
      </c>
      <c r="G480" s="6" t="s">
        <v>4994</v>
      </c>
      <c r="H480" s="6">
        <v>4</v>
      </c>
      <c r="I480" s="6">
        <v>11.88</v>
      </c>
      <c r="J480" s="6" t="s">
        <v>5342</v>
      </c>
      <c r="K480" s="6">
        <v>9.7000000000000003E-2</v>
      </c>
      <c r="L480" s="6" t="s">
        <v>5341</v>
      </c>
      <c r="M480" s="6">
        <v>11.8</v>
      </c>
      <c r="N480" s="6">
        <v>0.42523178807946999</v>
      </c>
      <c r="O480" s="6">
        <f t="shared" si="7"/>
        <v>30.723178807946997</v>
      </c>
      <c r="P480">
        <f>VLOOKUP($A480,NIR_Algorithm_Cleaned!$A$2:$W$4887,19,FALSE)</f>
        <v>11.36</v>
      </c>
      <c r="Q480">
        <f>VLOOKUP($A480,NIR_Algorithm_Cleaned!$A$2:$W$4887,20,FALSE)</f>
        <v>3.94</v>
      </c>
      <c r="R480">
        <f>VLOOKUP($A480,NIR_Algorithm_Cleaned!$A$2:$W$4887,21,FALSE)</f>
        <v>1.96</v>
      </c>
      <c r="S480">
        <f>VLOOKUP($A480,NIR_Algorithm_Cleaned!$A$2:$W$4887,22,FALSE)</f>
        <v>1.47</v>
      </c>
      <c r="T480">
        <f>VLOOKUP($A480,NIR_Algorithm_Cleaned!$A$2:$W$4887,23,FALSE)</f>
        <v>70.62</v>
      </c>
    </row>
    <row r="481" spans="1:20" x14ac:dyDescent="0.2">
      <c r="A481" s="6" t="s">
        <v>138</v>
      </c>
      <c r="B481" s="6" t="s">
        <v>4883</v>
      </c>
      <c r="C481" s="6" t="s">
        <v>5310</v>
      </c>
      <c r="D481" s="6">
        <f>VLOOKUP($A481,NIR_Algorithm_Cleaned!$A$2:$E$4887,3,FALSE)</f>
        <v>1</v>
      </c>
      <c r="E481" s="6">
        <f>VLOOKUP($A481,NIR_Algorithm_Cleaned!$A$2:$E$4887,4,FALSE)</f>
        <v>2</v>
      </c>
      <c r="F481" s="6">
        <f>VLOOKUP($A481,NIR_Algorithm_Cleaned!$A$2:$E$4887,5,FALSE)</f>
        <v>1</v>
      </c>
      <c r="G481" s="6" t="s">
        <v>4994</v>
      </c>
      <c r="H481" s="6">
        <v>2</v>
      </c>
      <c r="I481" s="6">
        <v>12.27</v>
      </c>
      <c r="J481" s="6" t="s">
        <v>4994</v>
      </c>
      <c r="K481" s="6">
        <v>9.59040959E-2</v>
      </c>
      <c r="L481" s="6" t="s">
        <v>5341</v>
      </c>
      <c r="M481" s="6">
        <v>11.5</v>
      </c>
      <c r="N481" s="6">
        <v>0.42904757755315398</v>
      </c>
      <c r="O481" s="6">
        <f t="shared" si="7"/>
        <v>31.404757755315401</v>
      </c>
      <c r="P481">
        <f>VLOOKUP($A481,NIR_Algorithm_Cleaned!$A$2:$W$4887,19,FALSE)</f>
        <v>11.6</v>
      </c>
      <c r="Q481">
        <f>VLOOKUP($A481,NIR_Algorithm_Cleaned!$A$2:$W$4887,20,FALSE)</f>
        <v>4.18</v>
      </c>
      <c r="R481">
        <f>VLOOKUP($A481,NIR_Algorithm_Cleaned!$A$2:$W$4887,21,FALSE)</f>
        <v>1.93</v>
      </c>
      <c r="S481">
        <f>VLOOKUP($A481,NIR_Algorithm_Cleaned!$A$2:$W$4887,22,FALSE)</f>
        <v>1.47</v>
      </c>
      <c r="T481">
        <f>VLOOKUP($A481,NIR_Algorithm_Cleaned!$A$2:$W$4887,23,FALSE)</f>
        <v>71.069999999999993</v>
      </c>
    </row>
    <row r="482" spans="1:20" x14ac:dyDescent="0.2">
      <c r="A482" s="6" t="s">
        <v>138</v>
      </c>
      <c r="B482" s="6" t="s">
        <v>4883</v>
      </c>
      <c r="C482" s="6" t="s">
        <v>5310</v>
      </c>
      <c r="D482" s="6">
        <f>VLOOKUP($A482,NIR_Algorithm_Cleaned!$A$2:$E$4887,3,FALSE)</f>
        <v>1</v>
      </c>
      <c r="E482" s="6">
        <f>VLOOKUP($A482,NIR_Algorithm_Cleaned!$A$2:$E$4887,4,FALSE)</f>
        <v>2</v>
      </c>
      <c r="F482" s="6">
        <f>VLOOKUP($A482,NIR_Algorithm_Cleaned!$A$2:$E$4887,5,FALSE)</f>
        <v>1</v>
      </c>
      <c r="G482" s="6" t="s">
        <v>4994</v>
      </c>
      <c r="H482" s="6">
        <v>4</v>
      </c>
      <c r="I482" s="6">
        <v>11.69</v>
      </c>
      <c r="J482" s="6" t="s">
        <v>4994</v>
      </c>
      <c r="K482" s="6">
        <v>8.9820359279999998E-2</v>
      </c>
      <c r="L482" s="6" t="s">
        <v>5341</v>
      </c>
      <c r="M482" s="6">
        <v>12.1</v>
      </c>
      <c r="N482" s="6">
        <v>0.42525386313465802</v>
      </c>
      <c r="O482" s="6">
        <f t="shared" si="7"/>
        <v>30.4253863134658</v>
      </c>
      <c r="P482">
        <f>VLOOKUP($A482,NIR_Algorithm_Cleaned!$A$2:$W$4887,19,FALSE)</f>
        <v>11.6</v>
      </c>
      <c r="Q482">
        <f>VLOOKUP($A482,NIR_Algorithm_Cleaned!$A$2:$W$4887,20,FALSE)</f>
        <v>4.18</v>
      </c>
      <c r="R482">
        <f>VLOOKUP($A482,NIR_Algorithm_Cleaned!$A$2:$W$4887,21,FALSE)</f>
        <v>1.93</v>
      </c>
      <c r="S482">
        <f>VLOOKUP($A482,NIR_Algorithm_Cleaned!$A$2:$W$4887,22,FALSE)</f>
        <v>1.47</v>
      </c>
      <c r="T482">
        <f>VLOOKUP($A482,NIR_Algorithm_Cleaned!$A$2:$W$4887,23,FALSE)</f>
        <v>71.069999999999993</v>
      </c>
    </row>
    <row r="483" spans="1:20" x14ac:dyDescent="0.2">
      <c r="A483" s="6" t="s">
        <v>1687</v>
      </c>
      <c r="B483" s="6" t="s">
        <v>4883</v>
      </c>
      <c r="C483" s="6" t="s">
        <v>5310</v>
      </c>
      <c r="D483" s="6">
        <f>VLOOKUP($A483,NIR_Algorithm_Cleaned!$A$2:$E$4887,3,FALSE)</f>
        <v>1</v>
      </c>
      <c r="E483" s="6">
        <f>VLOOKUP($A483,NIR_Algorithm_Cleaned!$A$2:$E$4887,4,FALSE)</f>
        <v>1</v>
      </c>
      <c r="F483" s="6">
        <f>VLOOKUP($A483,NIR_Algorithm_Cleaned!$A$2:$E$4887,5,FALSE)</f>
        <v>2</v>
      </c>
      <c r="G483" s="6" t="s">
        <v>5342</v>
      </c>
      <c r="H483" s="6">
        <v>2</v>
      </c>
      <c r="I483" s="6">
        <v>12.27</v>
      </c>
      <c r="J483" s="6" t="s">
        <v>5342</v>
      </c>
      <c r="K483" s="6">
        <v>9.7000000000000003E-2</v>
      </c>
      <c r="L483" s="6" t="s">
        <v>5343</v>
      </c>
      <c r="M483" s="6">
        <v>7.3</v>
      </c>
      <c r="N483" s="6">
        <v>0.44553851516207699</v>
      </c>
      <c r="O483" s="6">
        <f t="shared" si="7"/>
        <v>37.253851516207703</v>
      </c>
      <c r="P483">
        <f>VLOOKUP($A483,NIR_Algorithm_Cleaned!$A$2:$W$4887,19,FALSE)</f>
        <v>9.6</v>
      </c>
      <c r="Q483">
        <f>VLOOKUP($A483,NIR_Algorithm_Cleaned!$A$2:$W$4887,20,FALSE)</f>
        <v>4.03</v>
      </c>
      <c r="R483">
        <f>VLOOKUP($A483,NIR_Algorithm_Cleaned!$A$2:$W$4887,21,FALSE)</f>
        <v>1.77</v>
      </c>
      <c r="S483">
        <f>VLOOKUP($A483,NIR_Algorithm_Cleaned!$A$2:$W$4887,22,FALSE)</f>
        <v>1.4</v>
      </c>
      <c r="T483">
        <f>VLOOKUP($A483,NIR_Algorithm_Cleaned!$A$2:$W$4887,23,FALSE)</f>
        <v>69.959999999999994</v>
      </c>
    </row>
    <row r="484" spans="1:20" x14ac:dyDescent="0.2">
      <c r="A484" s="6" t="s">
        <v>1687</v>
      </c>
      <c r="B484" s="6" t="s">
        <v>4883</v>
      </c>
      <c r="C484" s="6" t="s">
        <v>5310</v>
      </c>
      <c r="D484" s="6">
        <f>VLOOKUP($A484,NIR_Algorithm_Cleaned!$A$2:$E$4887,3,FALSE)</f>
        <v>1</v>
      </c>
      <c r="E484" s="6">
        <f>VLOOKUP($A484,NIR_Algorithm_Cleaned!$A$2:$E$4887,4,FALSE)</f>
        <v>1</v>
      </c>
      <c r="F484" s="6">
        <f>VLOOKUP($A484,NIR_Algorithm_Cleaned!$A$2:$E$4887,5,FALSE)</f>
        <v>2</v>
      </c>
      <c r="G484" s="6" t="s">
        <v>5342</v>
      </c>
      <c r="H484" s="6">
        <v>4</v>
      </c>
      <c r="I484" s="6">
        <v>12.26</v>
      </c>
      <c r="J484" s="6" t="s">
        <v>5342</v>
      </c>
      <c r="K484" s="6">
        <v>8.5999999999999993E-2</v>
      </c>
      <c r="L484" s="6" t="s">
        <v>5343</v>
      </c>
      <c r="M484" s="6">
        <v>11.3</v>
      </c>
      <c r="N484" s="6">
        <v>0.44224904147786698</v>
      </c>
      <c r="O484" s="6">
        <f t="shared" si="7"/>
        <v>32.924904147786691</v>
      </c>
      <c r="P484">
        <f>VLOOKUP($A484,NIR_Algorithm_Cleaned!$A$2:$W$4887,19,FALSE)</f>
        <v>9.6</v>
      </c>
      <c r="Q484">
        <f>VLOOKUP($A484,NIR_Algorithm_Cleaned!$A$2:$W$4887,20,FALSE)</f>
        <v>4.03</v>
      </c>
      <c r="R484">
        <f>VLOOKUP($A484,NIR_Algorithm_Cleaned!$A$2:$W$4887,21,FALSE)</f>
        <v>1.77</v>
      </c>
      <c r="S484">
        <f>VLOOKUP($A484,NIR_Algorithm_Cleaned!$A$2:$W$4887,22,FALSE)</f>
        <v>1.4</v>
      </c>
      <c r="T484">
        <f>VLOOKUP($A484,NIR_Algorithm_Cleaned!$A$2:$W$4887,23,FALSE)</f>
        <v>69.959999999999994</v>
      </c>
    </row>
    <row r="485" spans="1:20" x14ac:dyDescent="0.2">
      <c r="A485" s="6" t="s">
        <v>1630</v>
      </c>
      <c r="B485" s="6" t="s">
        <v>4883</v>
      </c>
      <c r="C485" s="6" t="s">
        <v>5310</v>
      </c>
      <c r="D485" s="6">
        <f>VLOOKUP($A485,NIR_Algorithm_Cleaned!$A$2:$E$4887,3,FALSE)</f>
        <v>1</v>
      </c>
      <c r="E485" s="6">
        <f>VLOOKUP($A485,NIR_Algorithm_Cleaned!$A$2:$E$4887,4,FALSE)</f>
        <v>2</v>
      </c>
      <c r="F485" s="6">
        <f>VLOOKUP($A485,NIR_Algorithm_Cleaned!$A$2:$E$4887,5,FALSE)</f>
        <v>2</v>
      </c>
      <c r="G485" s="6" t="s">
        <v>4994</v>
      </c>
      <c r="H485" s="6">
        <v>2</v>
      </c>
      <c r="I485" s="6">
        <v>12.32</v>
      </c>
      <c r="J485" s="6" t="s">
        <v>4994</v>
      </c>
      <c r="K485" s="6">
        <v>0.371</v>
      </c>
      <c r="L485" s="6" t="s">
        <v>5343</v>
      </c>
      <c r="M485" s="6">
        <v>9.1999999999999993</v>
      </c>
      <c r="N485" s="6">
        <v>0.450350877192982</v>
      </c>
      <c r="O485" s="6">
        <f t="shared" si="7"/>
        <v>35.835087719298201</v>
      </c>
      <c r="P485">
        <f>VLOOKUP($A485,NIR_Algorithm_Cleaned!$A$2:$W$4887,19,FALSE)</f>
        <v>9.67</v>
      </c>
      <c r="Q485">
        <f>VLOOKUP($A485,NIR_Algorithm_Cleaned!$A$2:$W$4887,20,FALSE)</f>
        <v>4.24</v>
      </c>
      <c r="R485">
        <f>VLOOKUP($A485,NIR_Algorithm_Cleaned!$A$2:$W$4887,21,FALSE)</f>
        <v>1.79</v>
      </c>
      <c r="S485">
        <f>VLOOKUP($A485,NIR_Algorithm_Cleaned!$A$2:$W$4887,22,FALSE)</f>
        <v>1.44</v>
      </c>
      <c r="T485">
        <f>VLOOKUP($A485,NIR_Algorithm_Cleaned!$A$2:$W$4887,23,FALSE)</f>
        <v>69.540000000000006</v>
      </c>
    </row>
    <row r="486" spans="1:20" x14ac:dyDescent="0.2">
      <c r="A486" s="6" t="s">
        <v>1630</v>
      </c>
      <c r="B486" s="6" t="s">
        <v>4883</v>
      </c>
      <c r="C486" s="6" t="s">
        <v>5310</v>
      </c>
      <c r="D486" s="6">
        <f>VLOOKUP($A486,NIR_Algorithm_Cleaned!$A$2:$E$4887,3,FALSE)</f>
        <v>1</v>
      </c>
      <c r="E486" s="6">
        <f>VLOOKUP($A486,NIR_Algorithm_Cleaned!$A$2:$E$4887,4,FALSE)</f>
        <v>2</v>
      </c>
      <c r="F486" s="6">
        <f>VLOOKUP($A486,NIR_Algorithm_Cleaned!$A$2:$E$4887,5,FALSE)</f>
        <v>2</v>
      </c>
      <c r="G486" s="6" t="s">
        <v>4994</v>
      </c>
      <c r="H486" s="6">
        <v>3</v>
      </c>
      <c r="I486" s="6">
        <v>12.3</v>
      </c>
      <c r="J486" s="6" t="s">
        <v>4994</v>
      </c>
      <c r="K486" s="6">
        <v>8.3916083919999995E-2</v>
      </c>
      <c r="L486" s="6" t="s">
        <v>5343</v>
      </c>
      <c r="M486" s="6">
        <v>11.2</v>
      </c>
      <c r="N486" s="6">
        <v>0.43478747203579399</v>
      </c>
      <c r="O486" s="6">
        <f t="shared" si="7"/>
        <v>32.2787472035794</v>
      </c>
      <c r="P486">
        <f>VLOOKUP($A486,NIR_Algorithm_Cleaned!$A$2:$W$4887,19,FALSE)</f>
        <v>9.67</v>
      </c>
      <c r="Q486">
        <f>VLOOKUP($A486,NIR_Algorithm_Cleaned!$A$2:$W$4887,20,FALSE)</f>
        <v>4.24</v>
      </c>
      <c r="R486">
        <f>VLOOKUP($A486,NIR_Algorithm_Cleaned!$A$2:$W$4887,21,FALSE)</f>
        <v>1.79</v>
      </c>
      <c r="S486">
        <f>VLOOKUP($A486,NIR_Algorithm_Cleaned!$A$2:$W$4887,22,FALSE)</f>
        <v>1.44</v>
      </c>
      <c r="T486">
        <f>VLOOKUP($A486,NIR_Algorithm_Cleaned!$A$2:$W$4887,23,FALSE)</f>
        <v>69.540000000000006</v>
      </c>
    </row>
    <row r="487" spans="1:20" x14ac:dyDescent="0.2">
      <c r="A487" s="6" t="s">
        <v>365</v>
      </c>
      <c r="B487" s="6" t="s">
        <v>5198</v>
      </c>
      <c r="C487" s="6" t="s">
        <v>5311</v>
      </c>
      <c r="D487" s="6">
        <f>VLOOKUP($A487,NIR_Algorithm_Cleaned!$A$2:$E$4887,3,FALSE)</f>
        <v>2</v>
      </c>
      <c r="E487" s="6">
        <f>VLOOKUP($A487,NIR_Algorithm_Cleaned!$A$2:$E$4887,4,FALSE)</f>
        <v>1</v>
      </c>
      <c r="F487" s="6">
        <f>VLOOKUP($A487,NIR_Algorithm_Cleaned!$A$2:$E$4887,5,FALSE)</f>
        <v>1</v>
      </c>
      <c r="G487" s="6" t="s">
        <v>4994</v>
      </c>
      <c r="H487" s="6">
        <v>1</v>
      </c>
      <c r="I487" s="6">
        <v>11.89</v>
      </c>
      <c r="J487" s="6" t="s">
        <v>4994</v>
      </c>
      <c r="K487" s="6">
        <v>7.9899999999999999E-2</v>
      </c>
      <c r="L487" s="6" t="s">
        <v>5341</v>
      </c>
      <c r="M487" s="6">
        <v>11.3</v>
      </c>
      <c r="N487" s="6">
        <v>0.40065789473684199</v>
      </c>
      <c r="O487" s="6">
        <f t="shared" si="7"/>
        <v>28.765789473684197</v>
      </c>
      <c r="P487">
        <f>VLOOKUP($A487,NIR_Algorithm_Cleaned!$A$2:$W$4887,19,FALSE)</f>
        <v>9.7200000000000006</v>
      </c>
      <c r="Q487">
        <f>VLOOKUP($A487,NIR_Algorithm_Cleaned!$A$2:$W$4887,20,FALSE)</f>
        <v>4.01</v>
      </c>
      <c r="R487">
        <f>VLOOKUP($A487,NIR_Algorithm_Cleaned!$A$2:$W$4887,21,FALSE)</f>
        <v>1.57</v>
      </c>
      <c r="S487">
        <f>VLOOKUP($A487,NIR_Algorithm_Cleaned!$A$2:$W$4887,22,FALSE)</f>
        <v>1.28</v>
      </c>
      <c r="T487">
        <f>VLOOKUP($A487,NIR_Algorithm_Cleaned!$A$2:$W$4887,23,FALSE)</f>
        <v>71.14</v>
      </c>
    </row>
    <row r="488" spans="1:20" x14ac:dyDescent="0.2">
      <c r="A488" s="6" t="s">
        <v>365</v>
      </c>
      <c r="B488" s="6" t="s">
        <v>5198</v>
      </c>
      <c r="C488" s="6" t="s">
        <v>5311</v>
      </c>
      <c r="D488" s="6">
        <f>VLOOKUP($A488,NIR_Algorithm_Cleaned!$A$2:$E$4887,3,FALSE)</f>
        <v>2</v>
      </c>
      <c r="E488" s="6">
        <f>VLOOKUP($A488,NIR_Algorithm_Cleaned!$A$2:$E$4887,4,FALSE)</f>
        <v>1</v>
      </c>
      <c r="F488" s="6">
        <f>VLOOKUP($A488,NIR_Algorithm_Cleaned!$A$2:$E$4887,5,FALSE)</f>
        <v>1</v>
      </c>
      <c r="G488" s="6" t="s">
        <v>5342</v>
      </c>
      <c r="H488" s="6">
        <v>1</v>
      </c>
      <c r="I488" s="6">
        <v>12.36</v>
      </c>
      <c r="J488" s="6" t="s">
        <v>4994</v>
      </c>
      <c r="K488" s="6">
        <v>9.1999999999999998E-2</v>
      </c>
      <c r="L488" s="6" t="s">
        <v>5341</v>
      </c>
      <c r="M488" s="6">
        <v>11.7</v>
      </c>
      <c r="N488" s="6">
        <v>0.40328545626558898</v>
      </c>
      <c r="O488" s="6">
        <f t="shared" si="7"/>
        <v>28.6285456265589</v>
      </c>
      <c r="P488">
        <f>VLOOKUP($A488,NIR_Algorithm_Cleaned!$A$2:$W$4887,19,FALSE)</f>
        <v>9.7200000000000006</v>
      </c>
      <c r="Q488">
        <f>VLOOKUP($A488,NIR_Algorithm_Cleaned!$A$2:$W$4887,20,FALSE)</f>
        <v>4.01</v>
      </c>
      <c r="R488">
        <f>VLOOKUP($A488,NIR_Algorithm_Cleaned!$A$2:$W$4887,21,FALSE)</f>
        <v>1.57</v>
      </c>
      <c r="S488">
        <f>VLOOKUP($A488,NIR_Algorithm_Cleaned!$A$2:$W$4887,22,FALSE)</f>
        <v>1.28</v>
      </c>
      <c r="T488">
        <f>VLOOKUP($A488,NIR_Algorithm_Cleaned!$A$2:$W$4887,23,FALSE)</f>
        <v>71.14</v>
      </c>
    </row>
    <row r="489" spans="1:20" x14ac:dyDescent="0.2">
      <c r="A489" s="6" t="s">
        <v>41</v>
      </c>
      <c r="B489" s="6" t="s">
        <v>5198</v>
      </c>
      <c r="C489" s="6" t="s">
        <v>5311</v>
      </c>
      <c r="D489" s="6">
        <f>VLOOKUP($A489,NIR_Algorithm_Cleaned!$A$2:$E$4887,3,FALSE)</f>
        <v>2</v>
      </c>
      <c r="E489" s="6">
        <f>VLOOKUP($A489,NIR_Algorithm_Cleaned!$A$2:$E$4887,4,FALSE)</f>
        <v>2</v>
      </c>
      <c r="F489" s="6">
        <f>VLOOKUP($A489,NIR_Algorithm_Cleaned!$A$2:$E$4887,5,FALSE)</f>
        <v>1</v>
      </c>
      <c r="G489" s="6" t="s">
        <v>5342</v>
      </c>
      <c r="H489" s="6">
        <v>2</v>
      </c>
      <c r="I489" s="6">
        <v>11.87</v>
      </c>
      <c r="J489" s="6" t="s">
        <v>4994</v>
      </c>
      <c r="K489" s="6">
        <v>0.114</v>
      </c>
      <c r="L489" s="6" t="s">
        <v>5341</v>
      </c>
      <c r="M489" s="6">
        <v>11.7</v>
      </c>
      <c r="N489" s="6">
        <v>0.39536423841059598</v>
      </c>
      <c r="O489" s="6">
        <f t="shared" si="7"/>
        <v>27.836423841059602</v>
      </c>
      <c r="P489">
        <f>VLOOKUP($A489,NIR_Algorithm_Cleaned!$A$2:$W$4887,19,FALSE)</f>
        <v>10.050000000000001</v>
      </c>
      <c r="Q489">
        <f>VLOOKUP($A489,NIR_Algorithm_Cleaned!$A$2:$W$4887,20,FALSE)</f>
        <v>3.69</v>
      </c>
      <c r="R489">
        <f>VLOOKUP($A489,NIR_Algorithm_Cleaned!$A$2:$W$4887,21,FALSE)</f>
        <v>1.87</v>
      </c>
      <c r="S489">
        <f>VLOOKUP($A489,NIR_Algorithm_Cleaned!$A$2:$W$4887,22,FALSE)</f>
        <v>1.32</v>
      </c>
      <c r="T489">
        <f>VLOOKUP($A489,NIR_Algorithm_Cleaned!$A$2:$W$4887,23,FALSE)</f>
        <v>70.38</v>
      </c>
    </row>
    <row r="490" spans="1:20" x14ac:dyDescent="0.2">
      <c r="A490" s="6" t="s">
        <v>41</v>
      </c>
      <c r="B490" s="6" t="s">
        <v>5198</v>
      </c>
      <c r="C490" s="6" t="s">
        <v>5311</v>
      </c>
      <c r="D490" s="6">
        <f>VLOOKUP($A490,NIR_Algorithm_Cleaned!$A$2:$E$4887,3,FALSE)</f>
        <v>2</v>
      </c>
      <c r="E490" s="6">
        <f>VLOOKUP($A490,NIR_Algorithm_Cleaned!$A$2:$E$4887,4,FALSE)</f>
        <v>2</v>
      </c>
      <c r="F490" s="6">
        <f>VLOOKUP($A490,NIR_Algorithm_Cleaned!$A$2:$E$4887,5,FALSE)</f>
        <v>1</v>
      </c>
      <c r="G490" s="6" t="s">
        <v>4994</v>
      </c>
      <c r="H490" s="6">
        <v>2</v>
      </c>
      <c r="I490" s="6">
        <v>11.87</v>
      </c>
      <c r="J490" s="6" t="s">
        <v>4994</v>
      </c>
      <c r="K490" s="6">
        <v>4.2957042959999997E-2</v>
      </c>
      <c r="L490" s="6" t="s">
        <v>5341</v>
      </c>
      <c r="M490" s="6">
        <v>11.7</v>
      </c>
      <c r="N490" s="6">
        <v>0.38686790505676</v>
      </c>
      <c r="O490" s="6">
        <f t="shared" si="7"/>
        <v>26.986790505676002</v>
      </c>
      <c r="P490">
        <f>VLOOKUP($A490,NIR_Algorithm_Cleaned!$A$2:$W$4887,19,FALSE)</f>
        <v>10.050000000000001</v>
      </c>
      <c r="Q490">
        <f>VLOOKUP($A490,NIR_Algorithm_Cleaned!$A$2:$W$4887,20,FALSE)</f>
        <v>3.69</v>
      </c>
      <c r="R490">
        <f>VLOOKUP($A490,NIR_Algorithm_Cleaned!$A$2:$W$4887,21,FALSE)</f>
        <v>1.87</v>
      </c>
      <c r="S490">
        <f>VLOOKUP($A490,NIR_Algorithm_Cleaned!$A$2:$W$4887,22,FALSE)</f>
        <v>1.32</v>
      </c>
      <c r="T490">
        <f>VLOOKUP($A490,NIR_Algorithm_Cleaned!$A$2:$W$4887,23,FALSE)</f>
        <v>70.38</v>
      </c>
    </row>
    <row r="491" spans="1:20" x14ac:dyDescent="0.2">
      <c r="A491" s="6" t="s">
        <v>1519</v>
      </c>
      <c r="B491" s="6" t="s">
        <v>5198</v>
      </c>
      <c r="C491" s="6" t="s">
        <v>5311</v>
      </c>
      <c r="D491" s="6">
        <f>VLOOKUP($A491,NIR_Algorithm_Cleaned!$A$2:$E$4887,3,FALSE)</f>
        <v>2</v>
      </c>
      <c r="E491" s="6">
        <f>VLOOKUP($A491,NIR_Algorithm_Cleaned!$A$2:$E$4887,4,FALSE)</f>
        <v>1</v>
      </c>
      <c r="F491" s="6">
        <f>VLOOKUP($A491,NIR_Algorithm_Cleaned!$A$2:$E$4887,5,FALSE)</f>
        <v>2</v>
      </c>
      <c r="G491" s="6" t="s">
        <v>4994</v>
      </c>
      <c r="H491" s="6">
        <v>4</v>
      </c>
      <c r="I491" s="6">
        <v>12.35</v>
      </c>
      <c r="J491" s="6" t="s">
        <v>4994</v>
      </c>
      <c r="K491" s="6">
        <v>9.1999999999999998E-2</v>
      </c>
      <c r="L491" s="6" t="s">
        <v>5343</v>
      </c>
      <c r="M491" s="6">
        <v>9</v>
      </c>
      <c r="N491" s="6">
        <v>0.43052631578947398</v>
      </c>
      <c r="O491" s="6">
        <f t="shared" si="7"/>
        <v>34.052631578947398</v>
      </c>
      <c r="P491">
        <f>VLOOKUP($A491,NIR_Algorithm_Cleaned!$A$2:$W$4887,19,FALSE)</f>
        <v>9.17</v>
      </c>
      <c r="Q491">
        <f>VLOOKUP($A491,NIR_Algorithm_Cleaned!$A$2:$W$4887,20,FALSE)</f>
        <v>3.53</v>
      </c>
      <c r="R491">
        <f>VLOOKUP($A491,NIR_Algorithm_Cleaned!$A$2:$W$4887,21,FALSE)</f>
        <v>1.66</v>
      </c>
      <c r="S491">
        <f>VLOOKUP($A491,NIR_Algorithm_Cleaned!$A$2:$W$4887,22,FALSE)</f>
        <v>1.3</v>
      </c>
      <c r="T491">
        <f>VLOOKUP($A491,NIR_Algorithm_Cleaned!$A$2:$W$4887,23,FALSE)</f>
        <v>71.36</v>
      </c>
    </row>
    <row r="492" spans="1:20" x14ac:dyDescent="0.2">
      <c r="A492" s="6" t="s">
        <v>1519</v>
      </c>
      <c r="B492" s="6" t="s">
        <v>5198</v>
      </c>
      <c r="C492" s="6" t="s">
        <v>5311</v>
      </c>
      <c r="D492" s="6">
        <f>VLOOKUP($A492,NIR_Algorithm_Cleaned!$A$2:$E$4887,3,FALSE)</f>
        <v>2</v>
      </c>
      <c r="E492" s="6">
        <f>VLOOKUP($A492,NIR_Algorithm_Cleaned!$A$2:$E$4887,4,FALSE)</f>
        <v>1</v>
      </c>
      <c r="F492" s="6">
        <f>VLOOKUP($A492,NIR_Algorithm_Cleaned!$A$2:$E$4887,5,FALSE)</f>
        <v>2</v>
      </c>
      <c r="G492" s="6" t="s">
        <v>5342</v>
      </c>
      <c r="H492" s="6">
        <v>1</v>
      </c>
      <c r="I492" s="6">
        <v>12.37</v>
      </c>
      <c r="J492" s="6" t="s">
        <v>4994</v>
      </c>
      <c r="K492" s="6">
        <v>9.5000000000000001E-2</v>
      </c>
      <c r="L492" s="6" t="s">
        <v>5343</v>
      </c>
      <c r="M492" s="6">
        <v>10.9</v>
      </c>
      <c r="N492" s="6">
        <v>0.40066225165562902</v>
      </c>
      <c r="O492" s="6">
        <f t="shared" si="7"/>
        <v>29.166225165562906</v>
      </c>
      <c r="P492">
        <f>VLOOKUP($A492,NIR_Algorithm_Cleaned!$A$2:$W$4887,19,FALSE)</f>
        <v>9.17</v>
      </c>
      <c r="Q492">
        <f>VLOOKUP($A492,NIR_Algorithm_Cleaned!$A$2:$W$4887,20,FALSE)</f>
        <v>3.53</v>
      </c>
      <c r="R492">
        <f>VLOOKUP($A492,NIR_Algorithm_Cleaned!$A$2:$W$4887,21,FALSE)</f>
        <v>1.66</v>
      </c>
      <c r="S492">
        <f>VLOOKUP($A492,NIR_Algorithm_Cleaned!$A$2:$W$4887,22,FALSE)</f>
        <v>1.3</v>
      </c>
      <c r="T492">
        <f>VLOOKUP($A492,NIR_Algorithm_Cleaned!$A$2:$W$4887,23,FALSE)</f>
        <v>71.36</v>
      </c>
    </row>
    <row r="493" spans="1:20" x14ac:dyDescent="0.2">
      <c r="A493" s="6" t="s">
        <v>1157</v>
      </c>
      <c r="B493" s="6" t="s">
        <v>5198</v>
      </c>
      <c r="C493" s="6" t="s">
        <v>5311</v>
      </c>
      <c r="D493" s="6">
        <f>VLOOKUP($A493,NIR_Algorithm_Cleaned!$A$2:$E$4887,3,FALSE)</f>
        <v>2</v>
      </c>
      <c r="E493" s="6">
        <f>VLOOKUP($A493,NIR_Algorithm_Cleaned!$A$2:$E$4887,4,FALSE)</f>
        <v>2</v>
      </c>
      <c r="F493" s="6">
        <f>VLOOKUP($A493,NIR_Algorithm_Cleaned!$A$2:$E$4887,5,FALSE)</f>
        <v>2</v>
      </c>
      <c r="G493" s="6" t="s">
        <v>4994</v>
      </c>
      <c r="H493" s="6">
        <v>4</v>
      </c>
      <c r="I493" s="6">
        <v>12.31</v>
      </c>
      <c r="J493" s="6" t="s">
        <v>4994</v>
      </c>
      <c r="K493" s="6">
        <v>9.4E-2</v>
      </c>
      <c r="L493" s="6" t="s">
        <v>5343</v>
      </c>
      <c r="M493" s="6">
        <v>11.8</v>
      </c>
      <c r="N493" s="6">
        <v>0.41723684210526302</v>
      </c>
      <c r="O493" s="6">
        <f t="shared" si="7"/>
        <v>29.9236842105263</v>
      </c>
      <c r="P493">
        <f>VLOOKUP($A493,NIR_Algorithm_Cleaned!$A$2:$W$4887,19,FALSE)</f>
        <v>9.7799999999999994</v>
      </c>
      <c r="Q493">
        <f>VLOOKUP($A493,NIR_Algorithm_Cleaned!$A$2:$W$4887,20,FALSE)</f>
        <v>4</v>
      </c>
      <c r="R493">
        <f>VLOOKUP($A493,NIR_Algorithm_Cleaned!$A$2:$W$4887,21,FALSE)</f>
        <v>1.32</v>
      </c>
      <c r="S493">
        <f>VLOOKUP($A493,NIR_Algorithm_Cleaned!$A$2:$W$4887,22,FALSE)</f>
        <v>1.29</v>
      </c>
      <c r="T493">
        <f>VLOOKUP($A493,NIR_Algorithm_Cleaned!$A$2:$W$4887,23,FALSE)</f>
        <v>71.08</v>
      </c>
    </row>
    <row r="494" spans="1:20" x14ac:dyDescent="0.2">
      <c r="A494" s="6" t="s">
        <v>1157</v>
      </c>
      <c r="B494" s="6" t="s">
        <v>5198</v>
      </c>
      <c r="C494" s="6" t="s">
        <v>5311</v>
      </c>
      <c r="D494" s="6">
        <f>VLOOKUP($A494,NIR_Algorithm_Cleaned!$A$2:$E$4887,3,FALSE)</f>
        <v>2</v>
      </c>
      <c r="E494" s="6">
        <f>VLOOKUP($A494,NIR_Algorithm_Cleaned!$A$2:$E$4887,4,FALSE)</f>
        <v>2</v>
      </c>
      <c r="F494" s="6">
        <f>VLOOKUP($A494,NIR_Algorithm_Cleaned!$A$2:$E$4887,5,FALSE)</f>
        <v>2</v>
      </c>
      <c r="G494" s="6" t="s">
        <v>4994</v>
      </c>
      <c r="H494" s="6">
        <v>2</v>
      </c>
      <c r="I494" s="6">
        <v>12.31</v>
      </c>
      <c r="J494" s="6" t="s">
        <v>4994</v>
      </c>
      <c r="K494" s="6">
        <v>9.2092092089999994E-2</v>
      </c>
      <c r="L494" s="6" t="s">
        <v>5343</v>
      </c>
      <c r="M494" s="6">
        <v>9.6999999999999993</v>
      </c>
      <c r="N494" s="6">
        <v>0.39261744966442902</v>
      </c>
      <c r="O494" s="6">
        <f t="shared" si="7"/>
        <v>29.561744966442905</v>
      </c>
      <c r="P494">
        <f>VLOOKUP($A494,NIR_Algorithm_Cleaned!$A$2:$W$4887,19,FALSE)</f>
        <v>9.7799999999999994</v>
      </c>
      <c r="Q494">
        <f>VLOOKUP($A494,NIR_Algorithm_Cleaned!$A$2:$W$4887,20,FALSE)</f>
        <v>4</v>
      </c>
      <c r="R494">
        <f>VLOOKUP($A494,NIR_Algorithm_Cleaned!$A$2:$W$4887,21,FALSE)</f>
        <v>1.32</v>
      </c>
      <c r="S494">
        <f>VLOOKUP($A494,NIR_Algorithm_Cleaned!$A$2:$W$4887,22,FALSE)</f>
        <v>1.29</v>
      </c>
      <c r="T494">
        <f>VLOOKUP($A494,NIR_Algorithm_Cleaned!$A$2:$W$4887,23,FALSE)</f>
        <v>71.08</v>
      </c>
    </row>
    <row r="495" spans="1:20" s="8" customFormat="1" x14ac:dyDescent="0.2">
      <c r="A495" s="6" t="s">
        <v>723</v>
      </c>
      <c r="B495" s="6" t="s">
        <v>5091</v>
      </c>
      <c r="C495" s="6" t="s">
        <v>5312</v>
      </c>
      <c r="D495" s="6">
        <f>VLOOKUP($A495,NIR_Algorithm_Cleaned!$A$2:$E$4887,3,FALSE)</f>
        <v>2</v>
      </c>
      <c r="E495" s="6">
        <f>VLOOKUP($A495,NIR_Algorithm_Cleaned!$A$2:$E$4887,4,FALSE)</f>
        <v>2</v>
      </c>
      <c r="F495" s="6">
        <f>VLOOKUP($A495,NIR_Algorithm_Cleaned!$A$2:$E$4887,5,FALSE)</f>
        <v>1</v>
      </c>
      <c r="G495" s="6" t="s">
        <v>5342</v>
      </c>
      <c r="H495" s="6">
        <v>2</v>
      </c>
      <c r="I495" s="6">
        <v>12.24</v>
      </c>
      <c r="J495" s="6" t="s">
        <v>4994</v>
      </c>
      <c r="K495" s="6">
        <v>9.6709870389999994E-2</v>
      </c>
      <c r="L495" s="6" t="s">
        <v>5341</v>
      </c>
      <c r="M495" s="6">
        <v>11.9</v>
      </c>
      <c r="N495" s="6">
        <v>0.44666666666666699</v>
      </c>
      <c r="O495" s="6">
        <f t="shared" si="7"/>
        <v>32.766666666666701</v>
      </c>
      <c r="P495">
        <f>VLOOKUP($A495,NIR_Algorithm_Cleaned!$A$2:$W$4887,19,FALSE)</f>
        <v>11.52</v>
      </c>
      <c r="Q495">
        <f>VLOOKUP($A495,NIR_Algorithm_Cleaned!$A$2:$W$4887,20,FALSE)</f>
        <v>3.45</v>
      </c>
      <c r="R495">
        <f>VLOOKUP($A495,NIR_Algorithm_Cleaned!$A$2:$W$4887,21,FALSE)</f>
        <v>1.63</v>
      </c>
      <c r="S495">
        <f>VLOOKUP($A495,NIR_Algorithm_Cleaned!$A$2:$W$4887,22,FALSE)</f>
        <v>1.5</v>
      </c>
      <c r="T495">
        <f>VLOOKUP($A495,NIR_Algorithm_Cleaned!$A$2:$W$4887,23,FALSE)</f>
        <v>72.099999999999994</v>
      </c>
    </row>
    <row r="496" spans="1:20" x14ac:dyDescent="0.2">
      <c r="A496" s="6" t="s">
        <v>723</v>
      </c>
      <c r="B496" s="6" t="s">
        <v>5091</v>
      </c>
      <c r="C496" s="6" t="s">
        <v>5312</v>
      </c>
      <c r="D496" s="6">
        <f>VLOOKUP($A496,NIR_Algorithm_Cleaned!$A$2:$E$4887,3,FALSE)</f>
        <v>2</v>
      </c>
      <c r="E496" s="6">
        <f>VLOOKUP($A496,NIR_Algorithm_Cleaned!$A$2:$E$4887,4,FALSE)</f>
        <v>2</v>
      </c>
      <c r="F496" s="6">
        <f>VLOOKUP($A496,NIR_Algorithm_Cleaned!$A$2:$E$4887,5,FALSE)</f>
        <v>1</v>
      </c>
      <c r="G496" s="6" t="s">
        <v>5342</v>
      </c>
      <c r="H496" s="6">
        <v>2</v>
      </c>
      <c r="I496" s="6">
        <v>12.22</v>
      </c>
      <c r="J496" s="6" t="s">
        <v>4994</v>
      </c>
      <c r="K496" s="6">
        <v>8.5914085909999993E-2</v>
      </c>
      <c r="L496" s="6" t="s">
        <v>5341</v>
      </c>
      <c r="M496" s="6">
        <v>12</v>
      </c>
      <c r="N496" s="6">
        <v>0.42908496732026102</v>
      </c>
      <c r="O496" s="6">
        <f t="shared" si="7"/>
        <v>30.908496732026101</v>
      </c>
      <c r="P496">
        <f>VLOOKUP($A496,NIR_Algorithm_Cleaned!$A$2:$W$4887,19,FALSE)</f>
        <v>11.52</v>
      </c>
      <c r="Q496">
        <f>VLOOKUP($A496,NIR_Algorithm_Cleaned!$A$2:$W$4887,20,FALSE)</f>
        <v>3.45</v>
      </c>
      <c r="R496">
        <f>VLOOKUP($A496,NIR_Algorithm_Cleaned!$A$2:$W$4887,21,FALSE)</f>
        <v>1.63</v>
      </c>
      <c r="S496">
        <f>VLOOKUP($A496,NIR_Algorithm_Cleaned!$A$2:$W$4887,22,FALSE)</f>
        <v>1.5</v>
      </c>
      <c r="T496">
        <f>VLOOKUP($A496,NIR_Algorithm_Cleaned!$A$2:$W$4887,23,FALSE)</f>
        <v>72.099999999999994</v>
      </c>
    </row>
    <row r="497" spans="1:20" x14ac:dyDescent="0.2">
      <c r="A497" s="6" t="s">
        <v>1746</v>
      </c>
      <c r="B497" s="6" t="s">
        <v>5091</v>
      </c>
      <c r="C497" s="6" t="s">
        <v>5312</v>
      </c>
      <c r="D497" s="6">
        <f>VLOOKUP($A497,NIR_Algorithm_Cleaned!$A$2:$E$4887,3,FALSE)</f>
        <v>2</v>
      </c>
      <c r="E497" s="6">
        <f>VLOOKUP($A497,NIR_Algorithm_Cleaned!$A$2:$E$4887,4,FALSE)</f>
        <v>1</v>
      </c>
      <c r="F497" s="6">
        <f>VLOOKUP($A497,NIR_Algorithm_Cleaned!$A$2:$E$4887,5,FALSE)</f>
        <v>2</v>
      </c>
      <c r="G497" s="6" t="s">
        <v>4994</v>
      </c>
      <c r="H497" s="6">
        <v>4</v>
      </c>
      <c r="I497" s="6">
        <v>12.31</v>
      </c>
      <c r="J497" s="6" t="s">
        <v>4994</v>
      </c>
      <c r="K497" s="6">
        <v>8.5828343309999999E-2</v>
      </c>
      <c r="L497" s="6" t="s">
        <v>5343</v>
      </c>
      <c r="M497" s="6">
        <v>11.6</v>
      </c>
      <c r="N497" s="6">
        <v>0.42333333333333301</v>
      </c>
      <c r="O497" s="6">
        <f t="shared" si="7"/>
        <v>30.733333333333299</v>
      </c>
      <c r="P497">
        <f>VLOOKUP($A497,NIR_Algorithm_Cleaned!$A$2:$W$4887,19,FALSE)</f>
        <v>9.52</v>
      </c>
      <c r="Q497">
        <f>VLOOKUP($A497,NIR_Algorithm_Cleaned!$A$2:$W$4887,20,FALSE)</f>
        <v>3.99</v>
      </c>
      <c r="R497">
        <f>VLOOKUP($A497,NIR_Algorithm_Cleaned!$A$2:$W$4887,21,FALSE)</f>
        <v>1.66</v>
      </c>
      <c r="S497">
        <f>VLOOKUP($A497,NIR_Algorithm_Cleaned!$A$2:$W$4887,22,FALSE)</f>
        <v>1.4</v>
      </c>
      <c r="T497">
        <f>VLOOKUP($A497,NIR_Algorithm_Cleaned!$A$2:$W$4887,23,FALSE)</f>
        <v>69.13</v>
      </c>
    </row>
    <row r="498" spans="1:20" x14ac:dyDescent="0.2">
      <c r="A498" s="6" t="s">
        <v>1746</v>
      </c>
      <c r="B498" s="6" t="s">
        <v>5091</v>
      </c>
      <c r="C498" s="6" t="s">
        <v>5312</v>
      </c>
      <c r="D498" s="6">
        <f>VLOOKUP($A498,NIR_Algorithm_Cleaned!$A$2:$E$4887,3,FALSE)</f>
        <v>2</v>
      </c>
      <c r="E498" s="6">
        <f>VLOOKUP($A498,NIR_Algorithm_Cleaned!$A$2:$E$4887,4,FALSE)</f>
        <v>1</v>
      </c>
      <c r="F498" s="6">
        <f>VLOOKUP($A498,NIR_Algorithm_Cleaned!$A$2:$E$4887,5,FALSE)</f>
        <v>2</v>
      </c>
      <c r="G498" s="6" t="s">
        <v>5342</v>
      </c>
      <c r="H498" s="6">
        <v>2</v>
      </c>
      <c r="I498" s="6">
        <v>12.28</v>
      </c>
      <c r="J498" s="6" t="s">
        <v>4994</v>
      </c>
      <c r="K498" s="6">
        <v>9.1908091910000003E-2</v>
      </c>
      <c r="L498" s="6" t="s">
        <v>5343</v>
      </c>
      <c r="M498" s="6">
        <v>11.7</v>
      </c>
      <c r="N498" s="6">
        <v>0.418053691275168</v>
      </c>
      <c r="O498" s="6">
        <f t="shared" si="7"/>
        <v>30.105369127516798</v>
      </c>
      <c r="P498">
        <f>VLOOKUP($A498,NIR_Algorithm_Cleaned!$A$2:$W$4887,19,FALSE)</f>
        <v>9.52</v>
      </c>
      <c r="Q498">
        <f>VLOOKUP($A498,NIR_Algorithm_Cleaned!$A$2:$W$4887,20,FALSE)</f>
        <v>3.99</v>
      </c>
      <c r="R498">
        <f>VLOOKUP($A498,NIR_Algorithm_Cleaned!$A$2:$W$4887,21,FALSE)</f>
        <v>1.66</v>
      </c>
      <c r="S498">
        <f>VLOOKUP($A498,NIR_Algorithm_Cleaned!$A$2:$W$4887,22,FALSE)</f>
        <v>1.4</v>
      </c>
      <c r="T498">
        <f>VLOOKUP($A498,NIR_Algorithm_Cleaned!$A$2:$W$4887,23,FALSE)</f>
        <v>69.13</v>
      </c>
    </row>
    <row r="499" spans="1:20" x14ac:dyDescent="0.2">
      <c r="A499" s="6" t="s">
        <v>562</v>
      </c>
      <c r="B499" s="6" t="s">
        <v>4937</v>
      </c>
      <c r="C499" s="6" t="s">
        <v>5314</v>
      </c>
      <c r="D499" s="6">
        <f>VLOOKUP($A499,NIR_Algorithm_Cleaned!$A$2:$E$4887,3,FALSE)</f>
        <v>1</v>
      </c>
      <c r="E499" s="6">
        <f>VLOOKUP($A499,NIR_Algorithm_Cleaned!$A$2:$E$4887,4,FALSE)</f>
        <v>1</v>
      </c>
      <c r="F499" s="6">
        <f>VLOOKUP($A499,NIR_Algorithm_Cleaned!$A$2:$E$4887,5,FALSE)</f>
        <v>1</v>
      </c>
      <c r="G499" s="6" t="s">
        <v>4994</v>
      </c>
      <c r="H499" s="6">
        <v>4</v>
      </c>
      <c r="I499" s="6">
        <v>11.94</v>
      </c>
      <c r="J499" s="6" t="s">
        <v>5342</v>
      </c>
      <c r="K499" s="6">
        <v>9.1816367270000004E-2</v>
      </c>
      <c r="L499" s="6" t="s">
        <v>5341</v>
      </c>
      <c r="M499" s="6">
        <v>11.7</v>
      </c>
      <c r="N499" s="6">
        <v>0.385386313465784</v>
      </c>
      <c r="O499" s="6">
        <f t="shared" si="7"/>
        <v>26.838631346578399</v>
      </c>
      <c r="P499">
        <f>VLOOKUP($A499,NIR_Algorithm_Cleaned!$A$2:$W$4887,19,FALSE)</f>
        <v>11.3</v>
      </c>
      <c r="Q499">
        <f>VLOOKUP($A499,NIR_Algorithm_Cleaned!$A$2:$W$4887,20,FALSE)</f>
        <v>4.17</v>
      </c>
      <c r="R499">
        <f>VLOOKUP($A499,NIR_Algorithm_Cleaned!$A$2:$W$4887,21,FALSE)</f>
        <v>1.75</v>
      </c>
      <c r="S499">
        <f>VLOOKUP($A499,NIR_Algorithm_Cleaned!$A$2:$W$4887,22,FALSE)</f>
        <v>1.44</v>
      </c>
      <c r="T499">
        <f>VLOOKUP($A499,NIR_Algorithm_Cleaned!$A$2:$W$4887,23,FALSE)</f>
        <v>72.209999999999994</v>
      </c>
    </row>
    <row r="500" spans="1:20" x14ac:dyDescent="0.2">
      <c r="A500" s="6" t="s">
        <v>562</v>
      </c>
      <c r="B500" s="6" t="s">
        <v>4937</v>
      </c>
      <c r="C500" s="6" t="s">
        <v>5314</v>
      </c>
      <c r="D500" s="6">
        <f>VLOOKUP($A500,NIR_Algorithm_Cleaned!$A$2:$E$4887,3,FALSE)</f>
        <v>1</v>
      </c>
      <c r="E500" s="6">
        <f>VLOOKUP($A500,NIR_Algorithm_Cleaned!$A$2:$E$4887,4,FALSE)</f>
        <v>1</v>
      </c>
      <c r="F500" s="6">
        <f>VLOOKUP($A500,NIR_Algorithm_Cleaned!$A$2:$E$4887,5,FALSE)</f>
        <v>1</v>
      </c>
      <c r="G500" s="6" t="s">
        <v>4994</v>
      </c>
      <c r="H500" s="6">
        <v>3</v>
      </c>
      <c r="I500" s="6">
        <v>11.93</v>
      </c>
      <c r="J500" s="6" t="s">
        <v>4994</v>
      </c>
      <c r="K500" s="6">
        <v>9.5000000000000001E-2</v>
      </c>
      <c r="L500" s="6" t="s">
        <v>5341</v>
      </c>
      <c r="M500" s="6">
        <v>11.1</v>
      </c>
      <c r="N500" s="6">
        <v>0.37417218543046399</v>
      </c>
      <c r="O500" s="6">
        <f t="shared" si="7"/>
        <v>26.317218543046394</v>
      </c>
      <c r="P500">
        <f>VLOOKUP($A500,NIR_Algorithm_Cleaned!$A$2:$W$4887,19,FALSE)</f>
        <v>11.3</v>
      </c>
      <c r="Q500">
        <f>VLOOKUP($A500,NIR_Algorithm_Cleaned!$A$2:$W$4887,20,FALSE)</f>
        <v>4.17</v>
      </c>
      <c r="R500">
        <f>VLOOKUP($A500,NIR_Algorithm_Cleaned!$A$2:$W$4887,21,FALSE)</f>
        <v>1.75</v>
      </c>
      <c r="S500">
        <f>VLOOKUP($A500,NIR_Algorithm_Cleaned!$A$2:$W$4887,22,FALSE)</f>
        <v>1.44</v>
      </c>
      <c r="T500">
        <f>VLOOKUP($A500,NIR_Algorithm_Cleaned!$A$2:$W$4887,23,FALSE)</f>
        <v>72.209999999999994</v>
      </c>
    </row>
    <row r="501" spans="1:20" x14ac:dyDescent="0.2">
      <c r="A501" s="6" t="s">
        <v>1376</v>
      </c>
      <c r="B501" s="6" t="s">
        <v>4937</v>
      </c>
      <c r="C501" s="6" t="s">
        <v>5314</v>
      </c>
      <c r="D501" s="6">
        <f>VLOOKUP($A501,NIR_Algorithm_Cleaned!$A$2:$E$4887,3,FALSE)</f>
        <v>1</v>
      </c>
      <c r="E501" s="6">
        <f>VLOOKUP($A501,NIR_Algorithm_Cleaned!$A$2:$E$4887,4,FALSE)</f>
        <v>1</v>
      </c>
      <c r="F501" s="6">
        <f>VLOOKUP($A501,NIR_Algorithm_Cleaned!$A$2:$E$4887,5,FALSE)</f>
        <v>2</v>
      </c>
      <c r="G501" s="6" t="s">
        <v>4994</v>
      </c>
      <c r="H501" s="6">
        <v>4</v>
      </c>
      <c r="I501" s="6">
        <v>12.27</v>
      </c>
      <c r="J501" s="6" t="s">
        <v>4994</v>
      </c>
      <c r="K501" s="6">
        <v>9.8802395210000005E-2</v>
      </c>
      <c r="L501" s="6" t="s">
        <v>5343</v>
      </c>
      <c r="M501" s="6">
        <v>11</v>
      </c>
      <c r="N501" s="6">
        <v>0.40131991051454102</v>
      </c>
      <c r="O501" s="6">
        <f t="shared" si="7"/>
        <v>29.131991051454101</v>
      </c>
      <c r="P501">
        <f>VLOOKUP($A501,NIR_Algorithm_Cleaned!$A$2:$W$4887,19,FALSE)</f>
        <v>9.07</v>
      </c>
      <c r="Q501">
        <f>VLOOKUP($A501,NIR_Algorithm_Cleaned!$A$2:$W$4887,20,FALSE)</f>
        <v>4.49</v>
      </c>
      <c r="R501">
        <f>VLOOKUP($A501,NIR_Algorithm_Cleaned!$A$2:$W$4887,21,FALSE)</f>
        <v>1.51</v>
      </c>
      <c r="S501">
        <f>VLOOKUP($A501,NIR_Algorithm_Cleaned!$A$2:$W$4887,22,FALSE)</f>
        <v>1.32</v>
      </c>
      <c r="T501">
        <f>VLOOKUP($A501,NIR_Algorithm_Cleaned!$A$2:$W$4887,23,FALSE)</f>
        <v>72.22</v>
      </c>
    </row>
    <row r="502" spans="1:20" x14ac:dyDescent="0.2">
      <c r="A502" s="6" t="s">
        <v>1376</v>
      </c>
      <c r="B502" s="6" t="s">
        <v>4937</v>
      </c>
      <c r="C502" s="6" t="s">
        <v>5314</v>
      </c>
      <c r="D502" s="6">
        <f>VLOOKUP($A502,NIR_Algorithm_Cleaned!$A$2:$E$4887,3,FALSE)</f>
        <v>1</v>
      </c>
      <c r="E502" s="6">
        <f>VLOOKUP($A502,NIR_Algorithm_Cleaned!$A$2:$E$4887,4,FALSE)</f>
        <v>1</v>
      </c>
      <c r="F502" s="6">
        <f>VLOOKUP($A502,NIR_Algorithm_Cleaned!$A$2:$E$4887,5,FALSE)</f>
        <v>2</v>
      </c>
      <c r="G502" s="6" t="s">
        <v>5342</v>
      </c>
      <c r="H502" s="6">
        <v>3</v>
      </c>
      <c r="I502" s="6">
        <v>12.36</v>
      </c>
      <c r="J502" s="6" t="s">
        <v>4994</v>
      </c>
      <c r="K502" s="6">
        <v>9.8901098899999998E-2</v>
      </c>
      <c r="L502" s="6" t="s">
        <v>5343</v>
      </c>
      <c r="M502" s="6">
        <v>11.8</v>
      </c>
      <c r="N502" s="6">
        <v>0.40066225165562902</v>
      </c>
      <c r="O502" s="6">
        <f t="shared" si="7"/>
        <v>28.266225165562904</v>
      </c>
      <c r="P502">
        <f>VLOOKUP($A502,NIR_Algorithm_Cleaned!$A$2:$W$4887,19,FALSE)</f>
        <v>9.07</v>
      </c>
      <c r="Q502">
        <f>VLOOKUP($A502,NIR_Algorithm_Cleaned!$A$2:$W$4887,20,FALSE)</f>
        <v>4.49</v>
      </c>
      <c r="R502">
        <f>VLOOKUP($A502,NIR_Algorithm_Cleaned!$A$2:$W$4887,21,FALSE)</f>
        <v>1.51</v>
      </c>
      <c r="S502">
        <f>VLOOKUP($A502,NIR_Algorithm_Cleaned!$A$2:$W$4887,22,FALSE)</f>
        <v>1.32</v>
      </c>
      <c r="T502">
        <f>VLOOKUP($A502,NIR_Algorithm_Cleaned!$A$2:$W$4887,23,FALSE)</f>
        <v>72.22</v>
      </c>
    </row>
    <row r="503" spans="1:20" x14ac:dyDescent="0.2">
      <c r="A503" s="6" t="s">
        <v>1743</v>
      </c>
      <c r="B503" s="6" t="s">
        <v>4937</v>
      </c>
      <c r="C503" s="6" t="s">
        <v>5314</v>
      </c>
      <c r="D503" s="6">
        <f>VLOOKUP($A503,NIR_Algorithm_Cleaned!$A$2:$E$4887,3,FALSE)</f>
        <v>1</v>
      </c>
      <c r="E503" s="6">
        <f>VLOOKUP($A503,NIR_Algorithm_Cleaned!$A$2:$E$4887,4,FALSE)</f>
        <v>2</v>
      </c>
      <c r="F503" s="6">
        <f>VLOOKUP($A503,NIR_Algorithm_Cleaned!$A$2:$E$4887,5,FALSE)</f>
        <v>2</v>
      </c>
      <c r="G503" s="6" t="s">
        <v>5342</v>
      </c>
      <c r="H503" s="6">
        <v>4</v>
      </c>
      <c r="I503" s="6">
        <v>12.38</v>
      </c>
      <c r="J503" s="6" t="s">
        <v>5342</v>
      </c>
      <c r="K503" s="6">
        <v>9.2907092910000003E-2</v>
      </c>
      <c r="L503" s="6" t="s">
        <v>5343</v>
      </c>
      <c r="M503" s="6">
        <v>8.1999999999999993</v>
      </c>
      <c r="N503" s="6">
        <v>0.40786910790806402</v>
      </c>
      <c r="O503" s="6">
        <f t="shared" si="7"/>
        <v>32.5869107908064</v>
      </c>
      <c r="P503">
        <f>VLOOKUP($A503,NIR_Algorithm_Cleaned!$A$2:$W$4887,19,FALSE)</f>
        <v>8.75</v>
      </c>
      <c r="Q503">
        <f>VLOOKUP($A503,NIR_Algorithm_Cleaned!$A$2:$W$4887,20,FALSE)</f>
        <v>4.01</v>
      </c>
      <c r="R503">
        <f>VLOOKUP($A503,NIR_Algorithm_Cleaned!$A$2:$W$4887,21,FALSE)</f>
        <v>1.54</v>
      </c>
      <c r="S503">
        <f>VLOOKUP($A503,NIR_Algorithm_Cleaned!$A$2:$W$4887,22,FALSE)</f>
        <v>1.3</v>
      </c>
      <c r="T503">
        <f>VLOOKUP($A503,NIR_Algorithm_Cleaned!$A$2:$W$4887,23,FALSE)</f>
        <v>70.48</v>
      </c>
    </row>
    <row r="504" spans="1:20" x14ac:dyDescent="0.2">
      <c r="A504" s="6" t="s">
        <v>1743</v>
      </c>
      <c r="B504" s="6" t="s">
        <v>4937</v>
      </c>
      <c r="C504" s="6" t="s">
        <v>5314</v>
      </c>
      <c r="D504" s="6">
        <f>VLOOKUP($A504,NIR_Algorithm_Cleaned!$A$2:$E$4887,3,FALSE)</f>
        <v>1</v>
      </c>
      <c r="E504" s="6">
        <f>VLOOKUP($A504,NIR_Algorithm_Cleaned!$A$2:$E$4887,4,FALSE)</f>
        <v>2</v>
      </c>
      <c r="F504" s="6">
        <f>VLOOKUP($A504,NIR_Algorithm_Cleaned!$A$2:$E$4887,5,FALSE)</f>
        <v>2</v>
      </c>
      <c r="G504" s="6" t="s">
        <v>5342</v>
      </c>
      <c r="H504" s="6">
        <v>4</v>
      </c>
      <c r="I504" s="6">
        <v>12.19</v>
      </c>
      <c r="J504" s="6" t="s">
        <v>5342</v>
      </c>
      <c r="K504" s="6">
        <v>9.2999999999999999E-2</v>
      </c>
      <c r="L504" s="6" t="s">
        <v>5343</v>
      </c>
      <c r="M504" s="6">
        <v>8.1999999999999993</v>
      </c>
      <c r="N504" s="6">
        <v>0.40656174750601998</v>
      </c>
      <c r="O504" s="6">
        <f t="shared" si="7"/>
        <v>32.456174750602003</v>
      </c>
      <c r="P504">
        <f>VLOOKUP($A504,NIR_Algorithm_Cleaned!$A$2:$W$4887,19,FALSE)</f>
        <v>8.75</v>
      </c>
      <c r="Q504">
        <f>VLOOKUP($A504,NIR_Algorithm_Cleaned!$A$2:$W$4887,20,FALSE)</f>
        <v>4.01</v>
      </c>
      <c r="R504">
        <f>VLOOKUP($A504,NIR_Algorithm_Cleaned!$A$2:$W$4887,21,FALSE)</f>
        <v>1.54</v>
      </c>
      <c r="S504">
        <f>VLOOKUP($A504,NIR_Algorithm_Cleaned!$A$2:$W$4887,22,FALSE)</f>
        <v>1.3</v>
      </c>
      <c r="T504">
        <f>VLOOKUP($A504,NIR_Algorithm_Cleaned!$A$2:$W$4887,23,FALSE)</f>
        <v>70.48</v>
      </c>
    </row>
    <row r="505" spans="1:20" x14ac:dyDescent="0.2">
      <c r="A505" s="6" t="s">
        <v>201</v>
      </c>
      <c r="B505" s="6" t="s">
        <v>4924</v>
      </c>
      <c r="C505" s="6" t="s">
        <v>5316</v>
      </c>
      <c r="D505" s="6">
        <f>VLOOKUP($A505,NIR_Algorithm_Cleaned!$A$2:$E$4887,3,FALSE)</f>
        <v>1</v>
      </c>
      <c r="E505" s="6">
        <f>VLOOKUP($A505,NIR_Algorithm_Cleaned!$A$2:$E$4887,4,FALSE)</f>
        <v>1</v>
      </c>
      <c r="F505" s="6">
        <f>VLOOKUP($A505,NIR_Algorithm_Cleaned!$A$2:$E$4887,5,FALSE)</f>
        <v>1</v>
      </c>
      <c r="G505" s="6" t="s">
        <v>5342</v>
      </c>
      <c r="H505" s="6">
        <v>1</v>
      </c>
      <c r="I505" s="6">
        <v>12.17</v>
      </c>
      <c r="J505" s="6" t="s">
        <v>5342</v>
      </c>
      <c r="K505" s="6">
        <v>0.112</v>
      </c>
      <c r="L505" s="6" t="s">
        <v>5341</v>
      </c>
      <c r="M505" s="6">
        <v>10.3</v>
      </c>
      <c r="N505" s="6">
        <v>0.45514348785872</v>
      </c>
      <c r="O505" s="6">
        <f t="shared" si="7"/>
        <v>35.214348785872005</v>
      </c>
      <c r="P505">
        <f>VLOOKUP($A505,NIR_Algorithm_Cleaned!$A$2:$W$4887,19,FALSE)</f>
        <v>16.760000000000002</v>
      </c>
      <c r="Q505">
        <f>VLOOKUP($A505,NIR_Algorithm_Cleaned!$A$2:$W$4887,20,FALSE)</f>
        <v>4.43</v>
      </c>
      <c r="R505">
        <f>VLOOKUP($A505,NIR_Algorithm_Cleaned!$A$2:$W$4887,21,FALSE)</f>
        <v>2.5299999999999998</v>
      </c>
      <c r="S505">
        <f>VLOOKUP($A505,NIR_Algorithm_Cleaned!$A$2:$W$4887,22,FALSE)</f>
        <v>1.81</v>
      </c>
      <c r="T505">
        <f>VLOOKUP($A505,NIR_Algorithm_Cleaned!$A$2:$W$4887,23,FALSE)</f>
        <v>69.59</v>
      </c>
    </row>
    <row r="506" spans="1:20" x14ac:dyDescent="0.2">
      <c r="A506" s="6" t="s">
        <v>201</v>
      </c>
      <c r="B506" s="6" t="s">
        <v>4924</v>
      </c>
      <c r="C506" s="6" t="s">
        <v>5316</v>
      </c>
      <c r="D506" s="6">
        <f>VLOOKUP($A506,NIR_Algorithm_Cleaned!$A$2:$E$4887,3,FALSE)</f>
        <v>1</v>
      </c>
      <c r="E506" s="6">
        <f>VLOOKUP($A506,NIR_Algorithm_Cleaned!$A$2:$E$4887,4,FALSE)</f>
        <v>1</v>
      </c>
      <c r="F506" s="6">
        <f>VLOOKUP($A506,NIR_Algorithm_Cleaned!$A$2:$E$4887,5,FALSE)</f>
        <v>1</v>
      </c>
      <c r="G506" s="6" t="s">
        <v>5342</v>
      </c>
      <c r="H506" s="6">
        <v>3</v>
      </c>
      <c r="I506" s="6">
        <v>12.23</v>
      </c>
      <c r="J506" s="6" t="s">
        <v>4994</v>
      </c>
      <c r="K506" s="6">
        <v>0.111</v>
      </c>
      <c r="L506" s="6" t="s">
        <v>5341</v>
      </c>
      <c r="M506" s="6">
        <v>10.8</v>
      </c>
      <c r="N506" s="6">
        <v>0.45573185414516698</v>
      </c>
      <c r="O506" s="6">
        <f t="shared" si="7"/>
        <v>34.773185414516703</v>
      </c>
      <c r="P506">
        <f>VLOOKUP($A506,NIR_Algorithm_Cleaned!$A$2:$W$4887,19,FALSE)</f>
        <v>16.760000000000002</v>
      </c>
      <c r="Q506">
        <f>VLOOKUP($A506,NIR_Algorithm_Cleaned!$A$2:$W$4887,20,FALSE)</f>
        <v>4.43</v>
      </c>
      <c r="R506">
        <f>VLOOKUP($A506,NIR_Algorithm_Cleaned!$A$2:$W$4887,21,FALSE)</f>
        <v>2.5299999999999998</v>
      </c>
      <c r="S506">
        <f>VLOOKUP($A506,NIR_Algorithm_Cleaned!$A$2:$W$4887,22,FALSE)</f>
        <v>1.81</v>
      </c>
      <c r="T506">
        <f>VLOOKUP($A506,NIR_Algorithm_Cleaned!$A$2:$W$4887,23,FALSE)</f>
        <v>69.59</v>
      </c>
    </row>
    <row r="507" spans="1:20" x14ac:dyDescent="0.2">
      <c r="A507" s="6" t="s">
        <v>855</v>
      </c>
      <c r="B507" s="6" t="s">
        <v>4924</v>
      </c>
      <c r="C507" s="6" t="s">
        <v>5316</v>
      </c>
      <c r="D507" s="6">
        <f>VLOOKUP($A507,NIR_Algorithm_Cleaned!$A$2:$E$4887,3,FALSE)</f>
        <v>1</v>
      </c>
      <c r="E507" s="6">
        <f>VLOOKUP($A507,NIR_Algorithm_Cleaned!$A$2:$E$4887,4,FALSE)</f>
        <v>2</v>
      </c>
      <c r="F507" s="6">
        <f>VLOOKUP($A507,NIR_Algorithm_Cleaned!$A$2:$E$4887,5,FALSE)</f>
        <v>1</v>
      </c>
      <c r="G507" s="6" t="s">
        <v>4994</v>
      </c>
      <c r="H507" s="6">
        <v>1</v>
      </c>
      <c r="I507" s="6">
        <v>11.88</v>
      </c>
      <c r="J507" s="6" t="s">
        <v>5342</v>
      </c>
      <c r="K507" s="6">
        <v>9.9700897309999995E-2</v>
      </c>
      <c r="L507" s="6" t="s">
        <v>5341</v>
      </c>
      <c r="M507" s="6">
        <v>9</v>
      </c>
      <c r="N507" s="6">
        <v>0.47525270128964803</v>
      </c>
      <c r="O507" s="6">
        <f t="shared" si="7"/>
        <v>38.525270128964806</v>
      </c>
      <c r="P507">
        <f>VLOOKUP($A507,NIR_Algorithm_Cleaned!$A$2:$W$4887,19,FALSE)</f>
        <v>15.57</v>
      </c>
      <c r="Q507">
        <f>VLOOKUP($A507,NIR_Algorithm_Cleaned!$A$2:$W$4887,20,FALSE)</f>
        <v>3.86</v>
      </c>
      <c r="R507">
        <f>VLOOKUP($A507,NIR_Algorithm_Cleaned!$A$2:$W$4887,21,FALSE)</f>
        <v>1.67</v>
      </c>
      <c r="S507">
        <f>VLOOKUP($A507,NIR_Algorithm_Cleaned!$A$2:$W$4887,22,FALSE)</f>
        <v>1.65</v>
      </c>
      <c r="T507">
        <f>VLOOKUP($A507,NIR_Algorithm_Cleaned!$A$2:$W$4887,23,FALSE)</f>
        <v>72.02</v>
      </c>
    </row>
    <row r="508" spans="1:20" x14ac:dyDescent="0.2">
      <c r="A508" s="6" t="s">
        <v>855</v>
      </c>
      <c r="B508" s="6" t="s">
        <v>4924</v>
      </c>
      <c r="C508" s="6" t="s">
        <v>5316</v>
      </c>
      <c r="D508" s="6">
        <f>VLOOKUP($A508,NIR_Algorithm_Cleaned!$A$2:$E$4887,3,FALSE)</f>
        <v>1</v>
      </c>
      <c r="E508" s="6">
        <f>VLOOKUP($A508,NIR_Algorithm_Cleaned!$A$2:$E$4887,4,FALSE)</f>
        <v>2</v>
      </c>
      <c r="F508" s="6">
        <f>VLOOKUP($A508,NIR_Algorithm_Cleaned!$A$2:$E$4887,5,FALSE)</f>
        <v>1</v>
      </c>
      <c r="G508" s="6" t="s">
        <v>4994</v>
      </c>
      <c r="H508" s="6">
        <v>3</v>
      </c>
      <c r="I508" s="6">
        <v>12.4</v>
      </c>
      <c r="J508" s="6" t="s">
        <v>4994</v>
      </c>
      <c r="K508" s="6">
        <v>9.4810379240000006E-2</v>
      </c>
      <c r="L508" s="6" t="s">
        <v>5341</v>
      </c>
      <c r="M508" s="6">
        <v>9.3000000000000007</v>
      </c>
      <c r="N508" s="6">
        <v>0.43893778319972099</v>
      </c>
      <c r="O508" s="6">
        <f t="shared" si="7"/>
        <v>34.593778319972103</v>
      </c>
      <c r="P508">
        <f>VLOOKUP($A508,NIR_Algorithm_Cleaned!$A$2:$W$4887,19,FALSE)</f>
        <v>15.57</v>
      </c>
      <c r="Q508">
        <f>VLOOKUP($A508,NIR_Algorithm_Cleaned!$A$2:$W$4887,20,FALSE)</f>
        <v>3.86</v>
      </c>
      <c r="R508">
        <f>VLOOKUP($A508,NIR_Algorithm_Cleaned!$A$2:$W$4887,21,FALSE)</f>
        <v>1.67</v>
      </c>
      <c r="S508">
        <f>VLOOKUP($A508,NIR_Algorithm_Cleaned!$A$2:$W$4887,22,FALSE)</f>
        <v>1.65</v>
      </c>
      <c r="T508">
        <f>VLOOKUP($A508,NIR_Algorithm_Cleaned!$A$2:$W$4887,23,FALSE)</f>
        <v>72.02</v>
      </c>
    </row>
    <row r="509" spans="1:20" x14ac:dyDescent="0.2">
      <c r="A509" s="6" t="s">
        <v>989</v>
      </c>
      <c r="B509" s="6" t="s">
        <v>4924</v>
      </c>
      <c r="C509" s="6" t="s">
        <v>5316</v>
      </c>
      <c r="D509" s="6">
        <f>VLOOKUP($A509,NIR_Algorithm_Cleaned!$A$2:$E$4887,3,FALSE)</f>
        <v>1</v>
      </c>
      <c r="E509" s="6">
        <f>VLOOKUP($A509,NIR_Algorithm_Cleaned!$A$2:$E$4887,4,FALSE)</f>
        <v>2</v>
      </c>
      <c r="F509" s="6">
        <f>VLOOKUP($A509,NIR_Algorithm_Cleaned!$A$2:$E$4887,5,FALSE)</f>
        <v>2</v>
      </c>
      <c r="G509" s="6" t="s">
        <v>5342</v>
      </c>
      <c r="H509" s="6">
        <v>3</v>
      </c>
      <c r="I509" s="6">
        <v>12.26</v>
      </c>
      <c r="J509" s="6" t="s">
        <v>5342</v>
      </c>
      <c r="K509" s="6">
        <v>0.1</v>
      </c>
      <c r="L509" s="6" t="s">
        <v>5343</v>
      </c>
      <c r="M509" s="6">
        <v>7.6</v>
      </c>
      <c r="N509" s="6">
        <v>0.49337719298245603</v>
      </c>
      <c r="O509" s="6">
        <f t="shared" si="7"/>
        <v>41.737719298245601</v>
      </c>
      <c r="P509">
        <f>VLOOKUP($A509,NIR_Algorithm_Cleaned!$A$2:$W$4887,19,FALSE)</f>
        <v>16.09</v>
      </c>
      <c r="Q509">
        <f>VLOOKUP($A509,NIR_Algorithm_Cleaned!$A$2:$W$4887,20,FALSE)</f>
        <v>4.32</v>
      </c>
      <c r="R509">
        <f>VLOOKUP($A509,NIR_Algorithm_Cleaned!$A$2:$W$4887,21,FALSE)</f>
        <v>2.08</v>
      </c>
      <c r="S509">
        <f>VLOOKUP($A509,NIR_Algorithm_Cleaned!$A$2:$W$4887,22,FALSE)</f>
        <v>1.74</v>
      </c>
      <c r="T509">
        <f>VLOOKUP($A509,NIR_Algorithm_Cleaned!$A$2:$W$4887,23,FALSE)</f>
        <v>69.510000000000005</v>
      </c>
    </row>
    <row r="510" spans="1:20" x14ac:dyDescent="0.2">
      <c r="A510" s="6" t="s">
        <v>989</v>
      </c>
      <c r="B510" s="6" t="s">
        <v>4924</v>
      </c>
      <c r="C510" s="6" t="s">
        <v>5316</v>
      </c>
      <c r="D510" s="6">
        <f>VLOOKUP($A510,NIR_Algorithm_Cleaned!$A$2:$E$4887,3,FALSE)</f>
        <v>1</v>
      </c>
      <c r="E510" s="6">
        <f>VLOOKUP($A510,NIR_Algorithm_Cleaned!$A$2:$E$4887,4,FALSE)</f>
        <v>2</v>
      </c>
      <c r="F510" s="6">
        <f>VLOOKUP($A510,NIR_Algorithm_Cleaned!$A$2:$E$4887,5,FALSE)</f>
        <v>2</v>
      </c>
      <c r="G510" s="6" t="s">
        <v>5342</v>
      </c>
      <c r="H510" s="6">
        <v>4</v>
      </c>
      <c r="I510" s="6">
        <v>12.06</v>
      </c>
      <c r="J510" s="6" t="s">
        <v>4994</v>
      </c>
      <c r="K510" s="6">
        <v>9.4E-2</v>
      </c>
      <c r="L510" s="6" t="s">
        <v>5343</v>
      </c>
      <c r="M510" s="6">
        <v>7.8</v>
      </c>
      <c r="N510" s="6">
        <v>0.47827740492170001</v>
      </c>
      <c r="O510" s="6">
        <f t="shared" si="7"/>
        <v>40.027740492170004</v>
      </c>
      <c r="P510">
        <f>VLOOKUP($A510,NIR_Algorithm_Cleaned!$A$2:$W$4887,19,FALSE)</f>
        <v>16.09</v>
      </c>
      <c r="Q510">
        <f>VLOOKUP($A510,NIR_Algorithm_Cleaned!$A$2:$W$4887,20,FALSE)</f>
        <v>4.32</v>
      </c>
      <c r="R510">
        <f>VLOOKUP($A510,NIR_Algorithm_Cleaned!$A$2:$W$4887,21,FALSE)</f>
        <v>2.08</v>
      </c>
      <c r="S510">
        <f>VLOOKUP($A510,NIR_Algorithm_Cleaned!$A$2:$W$4887,22,FALSE)</f>
        <v>1.74</v>
      </c>
      <c r="T510">
        <f>VLOOKUP($A510,NIR_Algorithm_Cleaned!$A$2:$W$4887,23,FALSE)</f>
        <v>69.510000000000005</v>
      </c>
    </row>
    <row r="511" spans="1:20" x14ac:dyDescent="0.2">
      <c r="A511" s="6" t="s">
        <v>630</v>
      </c>
      <c r="B511" s="6" t="s">
        <v>4927</v>
      </c>
      <c r="C511" s="6" t="s">
        <v>5317</v>
      </c>
      <c r="D511" s="6">
        <f>VLOOKUP($A511,NIR_Algorithm_Cleaned!$A$2:$E$4887,3,FALSE)</f>
        <v>1</v>
      </c>
      <c r="E511" s="6">
        <f>VLOOKUP($A511,NIR_Algorithm_Cleaned!$A$2:$E$4887,4,FALSE)</f>
        <v>1</v>
      </c>
      <c r="F511" s="6">
        <f>VLOOKUP($A511,NIR_Algorithm_Cleaned!$A$2:$E$4887,5,FALSE)</f>
        <v>1</v>
      </c>
      <c r="G511" s="6" t="s">
        <v>5342</v>
      </c>
      <c r="H511" s="6">
        <v>3</v>
      </c>
      <c r="I511" s="6">
        <v>12.18</v>
      </c>
      <c r="J511" s="6" t="s">
        <v>4994</v>
      </c>
      <c r="K511" s="6">
        <v>7.0858283430000002E-2</v>
      </c>
      <c r="L511" s="6" t="s">
        <v>5341</v>
      </c>
      <c r="M511" s="6">
        <v>10.3</v>
      </c>
      <c r="N511" s="6">
        <v>0.43321874204227201</v>
      </c>
      <c r="O511" s="6">
        <f t="shared" si="7"/>
        <v>33.021874204227203</v>
      </c>
      <c r="P511">
        <f>VLOOKUP($A511,NIR_Algorithm_Cleaned!$A$2:$W$4887,19,FALSE)</f>
        <v>12.89</v>
      </c>
      <c r="Q511">
        <f>VLOOKUP($A511,NIR_Algorithm_Cleaned!$A$2:$W$4887,20,FALSE)</f>
        <v>4.3</v>
      </c>
      <c r="R511">
        <f>VLOOKUP($A511,NIR_Algorithm_Cleaned!$A$2:$W$4887,21,FALSE)</f>
        <v>1.62</v>
      </c>
      <c r="S511">
        <f>VLOOKUP($A511,NIR_Algorithm_Cleaned!$A$2:$W$4887,22,FALSE)</f>
        <v>1.5</v>
      </c>
      <c r="T511">
        <f>VLOOKUP($A511,NIR_Algorithm_Cleaned!$A$2:$W$4887,23,FALSE)</f>
        <v>71.760000000000005</v>
      </c>
    </row>
    <row r="512" spans="1:20" x14ac:dyDescent="0.2">
      <c r="A512" s="6" t="s">
        <v>630</v>
      </c>
      <c r="B512" s="6" t="s">
        <v>4927</v>
      </c>
      <c r="C512" s="6" t="s">
        <v>5317</v>
      </c>
      <c r="D512" s="6">
        <f>VLOOKUP($A512,NIR_Algorithm_Cleaned!$A$2:$E$4887,3,FALSE)</f>
        <v>1</v>
      </c>
      <c r="E512" s="6">
        <f>VLOOKUP($A512,NIR_Algorithm_Cleaned!$A$2:$E$4887,4,FALSE)</f>
        <v>1</v>
      </c>
      <c r="F512" s="6">
        <f>VLOOKUP($A512,NIR_Algorithm_Cleaned!$A$2:$E$4887,5,FALSE)</f>
        <v>1</v>
      </c>
      <c r="G512" s="6" t="s">
        <v>5342</v>
      </c>
      <c r="H512" s="6">
        <v>3</v>
      </c>
      <c r="I512" s="6">
        <v>12.28</v>
      </c>
      <c r="J512" s="6" t="s">
        <v>4994</v>
      </c>
      <c r="K512" s="6">
        <v>9.0818363269999994E-2</v>
      </c>
      <c r="L512" s="6" t="s">
        <v>5341</v>
      </c>
      <c r="M512" s="6">
        <v>11.5</v>
      </c>
      <c r="N512" s="6">
        <v>0.40267973856209099</v>
      </c>
      <c r="O512" s="6">
        <f t="shared" si="7"/>
        <v>28.767973856209096</v>
      </c>
      <c r="P512">
        <f>VLOOKUP($A512,NIR_Algorithm_Cleaned!$A$2:$W$4887,19,FALSE)</f>
        <v>12.89</v>
      </c>
      <c r="Q512">
        <f>VLOOKUP($A512,NIR_Algorithm_Cleaned!$A$2:$W$4887,20,FALSE)</f>
        <v>4.3</v>
      </c>
      <c r="R512">
        <f>VLOOKUP($A512,NIR_Algorithm_Cleaned!$A$2:$W$4887,21,FALSE)</f>
        <v>1.62</v>
      </c>
      <c r="S512">
        <f>VLOOKUP($A512,NIR_Algorithm_Cleaned!$A$2:$W$4887,22,FALSE)</f>
        <v>1.5</v>
      </c>
      <c r="T512">
        <f>VLOOKUP($A512,NIR_Algorithm_Cleaned!$A$2:$W$4887,23,FALSE)</f>
        <v>71.760000000000005</v>
      </c>
    </row>
    <row r="513" spans="1:20" x14ac:dyDescent="0.2">
      <c r="A513" s="6" t="s">
        <v>744</v>
      </c>
      <c r="B513" s="6" t="s">
        <v>4927</v>
      </c>
      <c r="C513" s="6" t="s">
        <v>5317</v>
      </c>
      <c r="D513" s="6">
        <f>VLOOKUP($A513,NIR_Algorithm_Cleaned!$A$2:$E$4887,3,FALSE)</f>
        <v>1</v>
      </c>
      <c r="E513" s="6">
        <f>VLOOKUP($A513,NIR_Algorithm_Cleaned!$A$2:$E$4887,4,FALSE)</f>
        <v>2</v>
      </c>
      <c r="F513" s="6">
        <f>VLOOKUP($A513,NIR_Algorithm_Cleaned!$A$2:$E$4887,5,FALSE)</f>
        <v>1</v>
      </c>
      <c r="G513" s="6" t="s">
        <v>4994</v>
      </c>
      <c r="H513" s="6">
        <v>2</v>
      </c>
      <c r="I513" s="6">
        <v>11.89</v>
      </c>
      <c r="J513" s="6" t="s">
        <v>4994</v>
      </c>
      <c r="K513" s="6">
        <v>8.0838323350000005E-2</v>
      </c>
      <c r="L513" s="6" t="s">
        <v>5341</v>
      </c>
      <c r="M513" s="6">
        <v>11.2</v>
      </c>
      <c r="N513" s="6">
        <v>0.41915737190658803</v>
      </c>
      <c r="O513" s="6">
        <f t="shared" si="7"/>
        <v>30.715737190658803</v>
      </c>
      <c r="P513">
        <f>VLOOKUP($A513,NIR_Algorithm_Cleaned!$A$2:$W$4887,19,FALSE)</f>
        <v>10</v>
      </c>
      <c r="Q513">
        <f>VLOOKUP($A513,NIR_Algorithm_Cleaned!$A$2:$W$4887,20,FALSE)</f>
        <v>3.91</v>
      </c>
      <c r="R513">
        <f>VLOOKUP($A513,NIR_Algorithm_Cleaned!$A$2:$W$4887,21,FALSE)</f>
        <v>1.64</v>
      </c>
      <c r="S513">
        <f>VLOOKUP($A513,NIR_Algorithm_Cleaned!$A$2:$W$4887,22,FALSE)</f>
        <v>1.41</v>
      </c>
      <c r="T513">
        <f>VLOOKUP($A513,NIR_Algorithm_Cleaned!$A$2:$W$4887,23,FALSE)</f>
        <v>70.23</v>
      </c>
    </row>
    <row r="514" spans="1:20" x14ac:dyDescent="0.2">
      <c r="A514" s="6" t="s">
        <v>744</v>
      </c>
      <c r="B514" s="6" t="s">
        <v>4927</v>
      </c>
      <c r="C514" s="6" t="s">
        <v>5317</v>
      </c>
      <c r="D514" s="6">
        <f>VLOOKUP($A514,NIR_Algorithm_Cleaned!$A$2:$E$4887,3,FALSE)</f>
        <v>1</v>
      </c>
      <c r="E514" s="6">
        <f>VLOOKUP($A514,NIR_Algorithm_Cleaned!$A$2:$E$4887,4,FALSE)</f>
        <v>2</v>
      </c>
      <c r="F514" s="6">
        <f>VLOOKUP($A514,NIR_Algorithm_Cleaned!$A$2:$E$4887,5,FALSE)</f>
        <v>1</v>
      </c>
      <c r="G514" s="6" t="s">
        <v>4994</v>
      </c>
      <c r="H514" s="6">
        <v>3</v>
      </c>
      <c r="I514" s="6">
        <v>12.25</v>
      </c>
      <c r="J514" s="6" t="s">
        <v>5342</v>
      </c>
      <c r="K514" s="6">
        <v>8.5999999999999993E-2</v>
      </c>
      <c r="L514" s="6" t="s">
        <v>5341</v>
      </c>
      <c r="M514" s="6">
        <v>11.7</v>
      </c>
      <c r="N514" s="6">
        <v>0.42381578947368398</v>
      </c>
      <c r="O514" s="6">
        <f t="shared" ref="O514:O577" si="8">(N514*100)-M514</f>
        <v>30.681578947368397</v>
      </c>
      <c r="P514">
        <f>VLOOKUP($A514,NIR_Algorithm_Cleaned!$A$2:$W$4887,19,FALSE)</f>
        <v>10</v>
      </c>
      <c r="Q514">
        <f>VLOOKUP($A514,NIR_Algorithm_Cleaned!$A$2:$W$4887,20,FALSE)</f>
        <v>3.91</v>
      </c>
      <c r="R514">
        <f>VLOOKUP($A514,NIR_Algorithm_Cleaned!$A$2:$W$4887,21,FALSE)</f>
        <v>1.64</v>
      </c>
      <c r="S514">
        <f>VLOOKUP($A514,NIR_Algorithm_Cleaned!$A$2:$W$4887,22,FALSE)</f>
        <v>1.41</v>
      </c>
      <c r="T514">
        <f>VLOOKUP($A514,NIR_Algorithm_Cleaned!$A$2:$W$4887,23,FALSE)</f>
        <v>70.23</v>
      </c>
    </row>
    <row r="515" spans="1:20" x14ac:dyDescent="0.2">
      <c r="A515" s="6" t="s">
        <v>1653</v>
      </c>
      <c r="B515" s="6" t="s">
        <v>4927</v>
      </c>
      <c r="C515" s="6" t="s">
        <v>5317</v>
      </c>
      <c r="D515" s="6">
        <f>VLOOKUP($A515,NIR_Algorithm_Cleaned!$A$2:$E$4887,3,FALSE)</f>
        <v>1</v>
      </c>
      <c r="E515" s="6">
        <f>VLOOKUP($A515,NIR_Algorithm_Cleaned!$A$2:$E$4887,4,FALSE)</f>
        <v>1</v>
      </c>
      <c r="F515" s="6">
        <f>VLOOKUP($A515,NIR_Algorithm_Cleaned!$A$2:$E$4887,5,FALSE)</f>
        <v>2</v>
      </c>
      <c r="G515" s="6" t="s">
        <v>4994</v>
      </c>
      <c r="H515" s="6">
        <v>4</v>
      </c>
      <c r="I515" s="6">
        <v>12.19</v>
      </c>
      <c r="J515" s="6" t="s">
        <v>5342</v>
      </c>
      <c r="K515" s="6">
        <v>7.9920079919999998E-2</v>
      </c>
      <c r="L515" s="6" t="s">
        <v>5343</v>
      </c>
      <c r="M515" s="6">
        <v>8.1999999999999993</v>
      </c>
      <c r="N515" s="6">
        <v>0.466442953020134</v>
      </c>
      <c r="O515" s="6">
        <f t="shared" si="8"/>
        <v>38.444295302013401</v>
      </c>
      <c r="P515">
        <f>VLOOKUP($A515,NIR_Algorithm_Cleaned!$A$2:$W$4887,19,FALSE)</f>
        <v>8.64</v>
      </c>
      <c r="Q515">
        <f>VLOOKUP($A515,NIR_Algorithm_Cleaned!$A$2:$W$4887,20,FALSE)</f>
        <v>3.53</v>
      </c>
      <c r="R515">
        <f>VLOOKUP($A515,NIR_Algorithm_Cleaned!$A$2:$W$4887,21,FALSE)</f>
        <v>1.58</v>
      </c>
      <c r="S515">
        <f>VLOOKUP($A515,NIR_Algorithm_Cleaned!$A$2:$W$4887,22,FALSE)</f>
        <v>1.34</v>
      </c>
      <c r="T515">
        <f>VLOOKUP($A515,NIR_Algorithm_Cleaned!$A$2:$W$4887,23,FALSE)</f>
        <v>69.41</v>
      </c>
    </row>
    <row r="516" spans="1:20" s="8" customFormat="1" x14ac:dyDescent="0.2">
      <c r="A516" s="6" t="s">
        <v>1653</v>
      </c>
      <c r="B516" s="6" t="s">
        <v>4927</v>
      </c>
      <c r="C516" s="6" t="s">
        <v>5317</v>
      </c>
      <c r="D516" s="6">
        <f>VLOOKUP($A516,NIR_Algorithm_Cleaned!$A$2:$E$4887,3,FALSE)</f>
        <v>1</v>
      </c>
      <c r="E516" s="6">
        <f>VLOOKUP($A516,NIR_Algorithm_Cleaned!$A$2:$E$4887,4,FALSE)</f>
        <v>1</v>
      </c>
      <c r="F516" s="6">
        <f>VLOOKUP($A516,NIR_Algorithm_Cleaned!$A$2:$E$4887,5,FALSE)</f>
        <v>2</v>
      </c>
      <c r="G516" s="6" t="s">
        <v>5342</v>
      </c>
      <c r="H516" s="6">
        <v>3</v>
      </c>
      <c r="I516" s="6">
        <v>12.27</v>
      </c>
      <c r="J516" s="6" t="s">
        <v>5342</v>
      </c>
      <c r="K516" s="6">
        <v>8.0838323350000005E-2</v>
      </c>
      <c r="L516" s="6" t="s">
        <v>5343</v>
      </c>
      <c r="M516" s="6">
        <v>10.5</v>
      </c>
      <c r="N516" s="6">
        <v>0.47662118316369601</v>
      </c>
      <c r="O516" s="6">
        <f t="shared" si="8"/>
        <v>37.1621183163696</v>
      </c>
      <c r="P516">
        <f>VLOOKUP($A516,NIR_Algorithm_Cleaned!$A$2:$W$4887,19,FALSE)</f>
        <v>8.64</v>
      </c>
      <c r="Q516">
        <f>VLOOKUP($A516,NIR_Algorithm_Cleaned!$A$2:$W$4887,20,FALSE)</f>
        <v>3.53</v>
      </c>
      <c r="R516">
        <f>VLOOKUP($A516,NIR_Algorithm_Cleaned!$A$2:$W$4887,21,FALSE)</f>
        <v>1.58</v>
      </c>
      <c r="S516">
        <f>VLOOKUP($A516,NIR_Algorithm_Cleaned!$A$2:$W$4887,22,FALSE)</f>
        <v>1.34</v>
      </c>
      <c r="T516">
        <f>VLOOKUP($A516,NIR_Algorithm_Cleaned!$A$2:$W$4887,23,FALSE)</f>
        <v>69.41</v>
      </c>
    </row>
    <row r="517" spans="1:20" x14ac:dyDescent="0.2">
      <c r="A517" s="6" t="s">
        <v>1046</v>
      </c>
      <c r="B517" s="6" t="s">
        <v>4927</v>
      </c>
      <c r="C517" s="6" t="s">
        <v>5317</v>
      </c>
      <c r="D517" s="6">
        <f>VLOOKUP($A517,NIR_Algorithm_Cleaned!$A$2:$E$4887,3,FALSE)</f>
        <v>1</v>
      </c>
      <c r="E517" s="6">
        <f>VLOOKUP($A517,NIR_Algorithm_Cleaned!$A$2:$E$4887,4,FALSE)</f>
        <v>2</v>
      </c>
      <c r="F517" s="6">
        <f>VLOOKUP($A517,NIR_Algorithm_Cleaned!$A$2:$E$4887,5,FALSE)</f>
        <v>2</v>
      </c>
      <c r="G517" s="6" t="s">
        <v>4994</v>
      </c>
      <c r="H517" s="6">
        <v>1</v>
      </c>
      <c r="I517" s="6">
        <v>12.41</v>
      </c>
      <c r="J517" s="6" t="s">
        <v>5342</v>
      </c>
      <c r="K517" s="6">
        <v>8.0838323350000005E-2</v>
      </c>
      <c r="L517" s="6" t="s">
        <v>5343</v>
      </c>
      <c r="M517" s="6">
        <v>9.1</v>
      </c>
      <c r="N517" s="6">
        <v>0.44668651940086201</v>
      </c>
      <c r="O517" s="6">
        <f t="shared" si="8"/>
        <v>35.568651940086198</v>
      </c>
      <c r="P517">
        <f>VLOOKUP($A517,NIR_Algorithm_Cleaned!$A$2:$W$4887,19,FALSE)</f>
        <v>9.42</v>
      </c>
      <c r="Q517">
        <f>VLOOKUP($A517,NIR_Algorithm_Cleaned!$A$2:$W$4887,20,FALSE)</f>
        <v>4.46</v>
      </c>
      <c r="R517">
        <f>VLOOKUP($A517,NIR_Algorithm_Cleaned!$A$2:$W$4887,21,FALSE)</f>
        <v>1.49</v>
      </c>
      <c r="S517">
        <f>VLOOKUP($A517,NIR_Algorithm_Cleaned!$A$2:$W$4887,22,FALSE)</f>
        <v>1.33</v>
      </c>
      <c r="T517">
        <f>VLOOKUP($A517,NIR_Algorithm_Cleaned!$A$2:$W$4887,23,FALSE)</f>
        <v>69.510000000000005</v>
      </c>
    </row>
    <row r="518" spans="1:20" x14ac:dyDescent="0.2">
      <c r="A518" s="6" t="s">
        <v>1046</v>
      </c>
      <c r="B518" s="6" t="s">
        <v>4927</v>
      </c>
      <c r="C518" s="6" t="s">
        <v>5317</v>
      </c>
      <c r="D518" s="6">
        <f>VLOOKUP($A518,NIR_Algorithm_Cleaned!$A$2:$E$4887,3,FALSE)</f>
        <v>1</v>
      </c>
      <c r="E518" s="6">
        <f>VLOOKUP($A518,NIR_Algorithm_Cleaned!$A$2:$E$4887,4,FALSE)</f>
        <v>2</v>
      </c>
      <c r="F518" s="6">
        <f>VLOOKUP($A518,NIR_Algorithm_Cleaned!$A$2:$E$4887,5,FALSE)</f>
        <v>2</v>
      </c>
      <c r="G518" s="6" t="s">
        <v>4994</v>
      </c>
      <c r="H518" s="6">
        <v>3</v>
      </c>
      <c r="I518" s="6">
        <v>12.33</v>
      </c>
      <c r="J518" s="6" t="s">
        <v>4994</v>
      </c>
      <c r="K518" s="6">
        <v>7.9840319359999995E-2</v>
      </c>
      <c r="L518" s="6" t="s">
        <v>5343</v>
      </c>
      <c r="M518" s="6">
        <v>9.1999999999999993</v>
      </c>
      <c r="N518" s="6">
        <v>0.42332992577447898</v>
      </c>
      <c r="O518" s="6">
        <f t="shared" si="8"/>
        <v>33.132992577447894</v>
      </c>
      <c r="P518">
        <f>VLOOKUP($A518,NIR_Algorithm_Cleaned!$A$2:$W$4887,19,FALSE)</f>
        <v>9.42</v>
      </c>
      <c r="Q518">
        <f>VLOOKUP($A518,NIR_Algorithm_Cleaned!$A$2:$W$4887,20,FALSE)</f>
        <v>4.46</v>
      </c>
      <c r="R518">
        <f>VLOOKUP($A518,NIR_Algorithm_Cleaned!$A$2:$W$4887,21,FALSE)</f>
        <v>1.49</v>
      </c>
      <c r="S518">
        <f>VLOOKUP($A518,NIR_Algorithm_Cleaned!$A$2:$W$4887,22,FALSE)</f>
        <v>1.33</v>
      </c>
      <c r="T518">
        <f>VLOOKUP($A518,NIR_Algorithm_Cleaned!$A$2:$W$4887,23,FALSE)</f>
        <v>69.510000000000005</v>
      </c>
    </row>
    <row r="519" spans="1:20" x14ac:dyDescent="0.2">
      <c r="A519" s="6" t="s">
        <v>1272</v>
      </c>
      <c r="B519" s="6" t="s">
        <v>5190</v>
      </c>
      <c r="C519" s="6" t="s">
        <v>5319</v>
      </c>
      <c r="D519" s="6">
        <f>VLOOKUP($A519,NIR_Algorithm_Cleaned!$A$2:$E$4887,3,FALSE)</f>
        <v>2</v>
      </c>
      <c r="E519" s="6">
        <f>VLOOKUP($A519,NIR_Algorithm_Cleaned!$A$2:$E$4887,4,FALSE)</f>
        <v>1</v>
      </c>
      <c r="F519" s="6">
        <f>VLOOKUP($A519,NIR_Algorithm_Cleaned!$A$2:$E$4887,5,FALSE)</f>
        <v>2</v>
      </c>
      <c r="G519" s="6" t="s">
        <v>4994</v>
      </c>
      <c r="H519" s="6">
        <v>4</v>
      </c>
      <c r="I519" s="6">
        <v>12.24</v>
      </c>
      <c r="J519" s="6" t="s">
        <v>5342</v>
      </c>
      <c r="K519" s="6">
        <v>9.8901098899999998E-2</v>
      </c>
      <c r="L519" s="6" t="s">
        <v>5343</v>
      </c>
      <c r="M519" s="6">
        <v>9.1999999999999993</v>
      </c>
      <c r="N519" s="6">
        <v>0.45545050540257898</v>
      </c>
      <c r="O519" s="6">
        <f t="shared" si="8"/>
        <v>36.345050540257901</v>
      </c>
      <c r="P519">
        <f>VLOOKUP($A519,NIR_Algorithm_Cleaned!$A$2:$W$4887,19,FALSE)</f>
        <v>12.25</v>
      </c>
      <c r="Q519">
        <f>VLOOKUP($A519,NIR_Algorithm_Cleaned!$A$2:$W$4887,20,FALSE)</f>
        <v>5.98</v>
      </c>
      <c r="R519">
        <f>VLOOKUP($A519,NIR_Algorithm_Cleaned!$A$2:$W$4887,21,FALSE)</f>
        <v>1.8</v>
      </c>
      <c r="S519">
        <f>VLOOKUP($A519,NIR_Algorithm_Cleaned!$A$2:$W$4887,22,FALSE)</f>
        <v>1.57</v>
      </c>
      <c r="T519">
        <f>VLOOKUP($A519,NIR_Algorithm_Cleaned!$A$2:$W$4887,23,FALSE)</f>
        <v>69.14</v>
      </c>
    </row>
    <row r="520" spans="1:20" x14ac:dyDescent="0.2">
      <c r="A520" s="6" t="s">
        <v>1272</v>
      </c>
      <c r="B520" s="6" t="s">
        <v>5190</v>
      </c>
      <c r="C520" s="6" t="s">
        <v>5319</v>
      </c>
      <c r="D520" s="6">
        <f>VLOOKUP($A520,NIR_Algorithm_Cleaned!$A$2:$E$4887,3,FALSE)</f>
        <v>2</v>
      </c>
      <c r="E520" s="6">
        <f>VLOOKUP($A520,NIR_Algorithm_Cleaned!$A$2:$E$4887,4,FALSE)</f>
        <v>1</v>
      </c>
      <c r="F520" s="6">
        <f>VLOOKUP($A520,NIR_Algorithm_Cleaned!$A$2:$E$4887,5,FALSE)</f>
        <v>2</v>
      </c>
      <c r="G520" s="6" t="s">
        <v>4994</v>
      </c>
      <c r="H520" s="6">
        <v>1</v>
      </c>
      <c r="I520" s="6" t="s">
        <v>5207</v>
      </c>
      <c r="J520" s="6" t="s">
        <v>5342</v>
      </c>
      <c r="K520" s="6">
        <v>0.10100000000000001</v>
      </c>
      <c r="L520" s="6" t="s">
        <v>5343</v>
      </c>
      <c r="M520" s="6">
        <v>10.9</v>
      </c>
      <c r="N520" s="6">
        <v>0.45818791946308701</v>
      </c>
      <c r="O520" s="6">
        <f t="shared" si="8"/>
        <v>34.918791946308701</v>
      </c>
      <c r="P520">
        <f>VLOOKUP($A520,NIR_Algorithm_Cleaned!$A$2:$W$4887,19,FALSE)</f>
        <v>12.25</v>
      </c>
      <c r="Q520">
        <f>VLOOKUP($A520,NIR_Algorithm_Cleaned!$A$2:$W$4887,20,FALSE)</f>
        <v>5.98</v>
      </c>
      <c r="R520">
        <f>VLOOKUP($A520,NIR_Algorithm_Cleaned!$A$2:$W$4887,21,FALSE)</f>
        <v>1.8</v>
      </c>
      <c r="S520">
        <f>VLOOKUP($A520,NIR_Algorithm_Cleaned!$A$2:$W$4887,22,FALSE)</f>
        <v>1.57</v>
      </c>
      <c r="T520">
        <f>VLOOKUP($A520,NIR_Algorithm_Cleaned!$A$2:$W$4887,23,FALSE)</f>
        <v>69.14</v>
      </c>
    </row>
    <row r="521" spans="1:20" x14ac:dyDescent="0.2">
      <c r="A521" s="6" t="s">
        <v>1831</v>
      </c>
      <c r="B521" s="6" t="s">
        <v>5190</v>
      </c>
      <c r="C521" s="6" t="s">
        <v>5319</v>
      </c>
      <c r="D521" s="6">
        <f>VLOOKUP($A521,NIR_Algorithm_Cleaned!$A$2:$E$4887,3,FALSE)</f>
        <v>2</v>
      </c>
      <c r="E521" s="6">
        <f>VLOOKUP($A521,NIR_Algorithm_Cleaned!$A$2:$E$4887,4,FALSE)</f>
        <v>2</v>
      </c>
      <c r="F521" s="6">
        <f>VLOOKUP($A521,NIR_Algorithm_Cleaned!$A$2:$E$4887,5,FALSE)</f>
        <v>2</v>
      </c>
      <c r="G521" s="6" t="s">
        <v>4994</v>
      </c>
      <c r="H521" s="6">
        <v>2</v>
      </c>
      <c r="I521" s="6">
        <v>12.22</v>
      </c>
      <c r="J521" s="6" t="s">
        <v>5342</v>
      </c>
      <c r="K521" s="6">
        <v>9.8802395210000005E-2</v>
      </c>
      <c r="L521" s="6" t="s">
        <v>5343</v>
      </c>
      <c r="M521" s="6">
        <v>8.1</v>
      </c>
      <c r="N521" s="6">
        <v>0.45</v>
      </c>
      <c r="O521" s="6">
        <f t="shared" si="8"/>
        <v>36.9</v>
      </c>
      <c r="P521">
        <f>VLOOKUP($A521,NIR_Algorithm_Cleaned!$A$2:$W$4887,19,FALSE)</f>
        <v>11.98</v>
      </c>
      <c r="Q521">
        <f>VLOOKUP($A521,NIR_Algorithm_Cleaned!$A$2:$W$4887,20,FALSE)</f>
        <v>6.19</v>
      </c>
      <c r="R521">
        <f>VLOOKUP($A521,NIR_Algorithm_Cleaned!$A$2:$W$4887,21,FALSE)</f>
        <v>1.63</v>
      </c>
      <c r="S521">
        <f>VLOOKUP($A521,NIR_Algorithm_Cleaned!$A$2:$W$4887,22,FALSE)</f>
        <v>1.57</v>
      </c>
      <c r="T521">
        <f>VLOOKUP($A521,NIR_Algorithm_Cleaned!$A$2:$W$4887,23,FALSE)</f>
        <v>68.75</v>
      </c>
    </row>
    <row r="522" spans="1:20" x14ac:dyDescent="0.2">
      <c r="A522" s="6" t="s">
        <v>1831</v>
      </c>
      <c r="B522" s="6" t="s">
        <v>5190</v>
      </c>
      <c r="C522" s="6" t="s">
        <v>5319</v>
      </c>
      <c r="D522" s="6">
        <f>VLOOKUP($A522,NIR_Algorithm_Cleaned!$A$2:$E$4887,3,FALSE)</f>
        <v>2</v>
      </c>
      <c r="E522" s="6">
        <f>VLOOKUP($A522,NIR_Algorithm_Cleaned!$A$2:$E$4887,4,FALSE)</f>
        <v>2</v>
      </c>
      <c r="F522" s="6">
        <f>VLOOKUP($A522,NIR_Algorithm_Cleaned!$A$2:$E$4887,5,FALSE)</f>
        <v>2</v>
      </c>
      <c r="G522" s="6" t="s">
        <v>4994</v>
      </c>
      <c r="H522" s="6">
        <v>1</v>
      </c>
      <c r="I522" s="6">
        <v>12.33</v>
      </c>
      <c r="J522" s="6" t="s">
        <v>4994</v>
      </c>
      <c r="K522" s="6">
        <v>9.1999999999999998E-2</v>
      </c>
      <c r="L522" s="6" t="s">
        <v>5343</v>
      </c>
      <c r="M522" s="6">
        <v>12.7</v>
      </c>
      <c r="N522" s="6">
        <v>0.44372807017543903</v>
      </c>
      <c r="O522" s="6">
        <f t="shared" si="8"/>
        <v>31.672807017543906</v>
      </c>
      <c r="P522">
        <f>VLOOKUP($A522,NIR_Algorithm_Cleaned!$A$2:$W$4887,19,FALSE)</f>
        <v>11.98</v>
      </c>
      <c r="Q522">
        <f>VLOOKUP($A522,NIR_Algorithm_Cleaned!$A$2:$W$4887,20,FALSE)</f>
        <v>6.19</v>
      </c>
      <c r="R522">
        <f>VLOOKUP($A522,NIR_Algorithm_Cleaned!$A$2:$W$4887,21,FALSE)</f>
        <v>1.63</v>
      </c>
      <c r="S522">
        <f>VLOOKUP($A522,NIR_Algorithm_Cleaned!$A$2:$W$4887,22,FALSE)</f>
        <v>1.57</v>
      </c>
      <c r="T522">
        <f>VLOOKUP($A522,NIR_Algorithm_Cleaned!$A$2:$W$4887,23,FALSE)</f>
        <v>68.75</v>
      </c>
    </row>
    <row r="523" spans="1:20" x14ac:dyDescent="0.2">
      <c r="A523" s="6" t="s">
        <v>207</v>
      </c>
      <c r="B523" s="6" t="s">
        <v>4923</v>
      </c>
      <c r="C523" s="6" t="s">
        <v>5320</v>
      </c>
      <c r="D523" s="6">
        <f>VLOOKUP($A523,NIR_Algorithm_Cleaned!$A$2:$E$4887,3,FALSE)</f>
        <v>1</v>
      </c>
      <c r="E523" s="6">
        <f>VLOOKUP($A523,NIR_Algorithm_Cleaned!$A$2:$E$4887,4,FALSE)</f>
        <v>1</v>
      </c>
      <c r="F523" s="6">
        <f>VLOOKUP($A523,NIR_Algorithm_Cleaned!$A$2:$E$4887,5,FALSE)</f>
        <v>1</v>
      </c>
      <c r="G523" s="6" t="s">
        <v>4994</v>
      </c>
      <c r="H523" s="6">
        <v>1</v>
      </c>
      <c r="I523" s="6">
        <v>12.3</v>
      </c>
      <c r="J523" s="6" t="s">
        <v>4994</v>
      </c>
      <c r="K523" s="6">
        <v>0.10269192420000001</v>
      </c>
      <c r="L523" s="6" t="s">
        <v>5341</v>
      </c>
      <c r="M523" s="6">
        <v>8.3000000000000007</v>
      </c>
      <c r="N523" s="6">
        <v>0.387417218543046</v>
      </c>
      <c r="O523" s="6">
        <f t="shared" si="8"/>
        <v>30.4417218543046</v>
      </c>
      <c r="P523">
        <f>VLOOKUP($A523,NIR_Algorithm_Cleaned!$A$2:$W$4887,19,FALSE)</f>
        <v>13.47</v>
      </c>
      <c r="Q523">
        <f>VLOOKUP($A523,NIR_Algorithm_Cleaned!$A$2:$W$4887,20,FALSE)</f>
        <v>5.36</v>
      </c>
      <c r="R523">
        <f>VLOOKUP($A523,NIR_Algorithm_Cleaned!$A$2:$W$4887,21,FALSE)</f>
        <v>2.09</v>
      </c>
      <c r="S523">
        <f>VLOOKUP($A523,NIR_Algorithm_Cleaned!$A$2:$W$4887,22,FALSE)</f>
        <v>1.61</v>
      </c>
      <c r="T523">
        <f>VLOOKUP($A523,NIR_Algorithm_Cleaned!$A$2:$W$4887,23,FALSE)</f>
        <v>70.650000000000006</v>
      </c>
    </row>
    <row r="524" spans="1:20" x14ac:dyDescent="0.2">
      <c r="A524" s="6" t="s">
        <v>207</v>
      </c>
      <c r="B524" s="6" t="s">
        <v>4923</v>
      </c>
      <c r="C524" s="6" t="s">
        <v>5320</v>
      </c>
      <c r="D524" s="6">
        <f>VLOOKUP($A524,NIR_Algorithm_Cleaned!$A$2:$E$4887,3,FALSE)</f>
        <v>1</v>
      </c>
      <c r="E524" s="6">
        <f>VLOOKUP($A524,NIR_Algorithm_Cleaned!$A$2:$E$4887,4,FALSE)</f>
        <v>1</v>
      </c>
      <c r="F524" s="6">
        <f>VLOOKUP($A524,NIR_Algorithm_Cleaned!$A$2:$E$4887,5,FALSE)</f>
        <v>1</v>
      </c>
      <c r="G524" s="6" t="s">
        <v>4994</v>
      </c>
      <c r="H524" s="6">
        <v>3</v>
      </c>
      <c r="I524" s="6">
        <v>11.96</v>
      </c>
      <c r="J524" s="6" t="s">
        <v>5342</v>
      </c>
      <c r="K524" s="6">
        <v>7.9840319359999995E-2</v>
      </c>
      <c r="L524" s="6" t="s">
        <v>5341</v>
      </c>
      <c r="M524" s="6">
        <v>12.9</v>
      </c>
      <c r="N524" s="6">
        <v>0.37412280701754402</v>
      </c>
      <c r="O524" s="6">
        <f t="shared" si="8"/>
        <v>24.512280701754406</v>
      </c>
      <c r="P524">
        <f>VLOOKUP($A524,NIR_Algorithm_Cleaned!$A$2:$W$4887,19,FALSE)</f>
        <v>13.47</v>
      </c>
      <c r="Q524">
        <f>VLOOKUP($A524,NIR_Algorithm_Cleaned!$A$2:$W$4887,20,FALSE)</f>
        <v>5.36</v>
      </c>
      <c r="R524">
        <f>VLOOKUP($A524,NIR_Algorithm_Cleaned!$A$2:$W$4887,21,FALSE)</f>
        <v>2.09</v>
      </c>
      <c r="S524">
        <f>VLOOKUP($A524,NIR_Algorithm_Cleaned!$A$2:$W$4887,22,FALSE)</f>
        <v>1.61</v>
      </c>
      <c r="T524">
        <f>VLOOKUP($A524,NIR_Algorithm_Cleaned!$A$2:$W$4887,23,FALSE)</f>
        <v>70.650000000000006</v>
      </c>
    </row>
    <row r="525" spans="1:20" x14ac:dyDescent="0.2">
      <c r="A525" s="6" t="s">
        <v>477</v>
      </c>
      <c r="B525" s="6" t="s">
        <v>4923</v>
      </c>
      <c r="C525" s="6" t="s">
        <v>5320</v>
      </c>
      <c r="D525" s="6">
        <f>VLOOKUP($A525,NIR_Algorithm_Cleaned!$A$2:$E$4887,3,FALSE)</f>
        <v>1</v>
      </c>
      <c r="E525" s="6">
        <f>VLOOKUP($A525,NIR_Algorithm_Cleaned!$A$2:$E$4887,4,FALSE)</f>
        <v>2</v>
      </c>
      <c r="F525" s="6">
        <f>VLOOKUP($A525,NIR_Algorithm_Cleaned!$A$2:$E$4887,5,FALSE)</f>
        <v>1</v>
      </c>
      <c r="G525" s="6" t="s">
        <v>4994</v>
      </c>
      <c r="H525" s="6">
        <v>1</v>
      </c>
      <c r="I525" s="6">
        <v>12.38</v>
      </c>
      <c r="J525" s="6" t="s">
        <v>4994</v>
      </c>
      <c r="K525" s="6">
        <v>9.0818363269999994E-2</v>
      </c>
      <c r="L525" s="6" t="s">
        <v>5341</v>
      </c>
      <c r="M525" s="6">
        <v>12.9</v>
      </c>
      <c r="N525" s="6">
        <v>0.40789473684210498</v>
      </c>
      <c r="O525" s="6">
        <f t="shared" si="8"/>
        <v>27.8894736842105</v>
      </c>
      <c r="P525">
        <f>VLOOKUP($A525,NIR_Algorithm_Cleaned!$A$2:$W$4887,19,FALSE)</f>
        <v>11.62</v>
      </c>
      <c r="Q525">
        <f>VLOOKUP($A525,NIR_Algorithm_Cleaned!$A$2:$W$4887,20,FALSE)</f>
        <v>5.1100000000000003</v>
      </c>
      <c r="R525">
        <f>VLOOKUP($A525,NIR_Algorithm_Cleaned!$A$2:$W$4887,21,FALSE)</f>
        <v>2.12</v>
      </c>
      <c r="S525">
        <f>VLOOKUP($A525,NIR_Algorithm_Cleaned!$A$2:$W$4887,22,FALSE)</f>
        <v>1.54</v>
      </c>
      <c r="T525">
        <f>VLOOKUP($A525,NIR_Algorithm_Cleaned!$A$2:$W$4887,23,FALSE)</f>
        <v>69.2</v>
      </c>
    </row>
    <row r="526" spans="1:20" x14ac:dyDescent="0.2">
      <c r="A526" s="6" t="s">
        <v>477</v>
      </c>
      <c r="B526" s="6" t="s">
        <v>4923</v>
      </c>
      <c r="C526" s="6" t="s">
        <v>5320</v>
      </c>
      <c r="D526" s="6">
        <f>VLOOKUP($A526,NIR_Algorithm_Cleaned!$A$2:$E$4887,3,FALSE)</f>
        <v>1</v>
      </c>
      <c r="E526" s="6">
        <f>VLOOKUP($A526,NIR_Algorithm_Cleaned!$A$2:$E$4887,4,FALSE)</f>
        <v>2</v>
      </c>
      <c r="F526" s="6">
        <f>VLOOKUP($A526,NIR_Algorithm_Cleaned!$A$2:$E$4887,5,FALSE)</f>
        <v>1</v>
      </c>
      <c r="G526" s="6" t="s">
        <v>4994</v>
      </c>
      <c r="H526" s="6">
        <v>3</v>
      </c>
      <c r="I526" s="6">
        <v>12.21</v>
      </c>
      <c r="J526" s="6" t="s">
        <v>5342</v>
      </c>
      <c r="K526" s="6">
        <v>0.09</v>
      </c>
      <c r="L526" s="6" t="s">
        <v>5341</v>
      </c>
      <c r="M526" s="6">
        <v>12.9</v>
      </c>
      <c r="N526" s="6">
        <v>0.40723684210526301</v>
      </c>
      <c r="O526" s="6">
        <f t="shared" si="8"/>
        <v>27.823684210526302</v>
      </c>
      <c r="P526">
        <f>VLOOKUP($A526,NIR_Algorithm_Cleaned!$A$2:$W$4887,19,FALSE)</f>
        <v>11.62</v>
      </c>
      <c r="Q526">
        <f>VLOOKUP($A526,NIR_Algorithm_Cleaned!$A$2:$W$4887,20,FALSE)</f>
        <v>5.1100000000000003</v>
      </c>
      <c r="R526">
        <f>VLOOKUP($A526,NIR_Algorithm_Cleaned!$A$2:$W$4887,21,FALSE)</f>
        <v>2.12</v>
      </c>
      <c r="S526">
        <f>VLOOKUP($A526,NIR_Algorithm_Cleaned!$A$2:$W$4887,22,FALSE)</f>
        <v>1.54</v>
      </c>
      <c r="T526">
        <f>VLOOKUP($A526,NIR_Algorithm_Cleaned!$A$2:$W$4887,23,FALSE)</f>
        <v>69.2</v>
      </c>
    </row>
    <row r="527" spans="1:20" x14ac:dyDescent="0.2">
      <c r="A527" s="6" t="s">
        <v>1582</v>
      </c>
      <c r="B527" s="6" t="s">
        <v>4923</v>
      </c>
      <c r="C527" s="6" t="s">
        <v>5320</v>
      </c>
      <c r="D527" s="6">
        <f>VLOOKUP($A527,NIR_Algorithm_Cleaned!$A$2:$E$4887,3,FALSE)</f>
        <v>1</v>
      </c>
      <c r="E527" s="6">
        <f>VLOOKUP($A527,NIR_Algorithm_Cleaned!$A$2:$E$4887,4,FALSE)</f>
        <v>1</v>
      </c>
      <c r="F527" s="6">
        <f>VLOOKUP($A527,NIR_Algorithm_Cleaned!$A$2:$E$4887,5,FALSE)</f>
        <v>2</v>
      </c>
      <c r="G527" s="6" t="s">
        <v>5342</v>
      </c>
      <c r="H527" s="6">
        <v>3</v>
      </c>
      <c r="I527" s="6">
        <v>12.26</v>
      </c>
      <c r="J527" s="6" t="s">
        <v>4994</v>
      </c>
      <c r="K527" s="6">
        <v>9.1999999999999998E-2</v>
      </c>
      <c r="L527" s="6" t="s">
        <v>5343</v>
      </c>
      <c r="M527" s="6">
        <v>12.5</v>
      </c>
      <c r="N527" s="6">
        <v>0.41946308724832199</v>
      </c>
      <c r="O527" s="6">
        <f t="shared" si="8"/>
        <v>29.4463087248322</v>
      </c>
      <c r="P527">
        <f>VLOOKUP($A527,NIR_Algorithm_Cleaned!$A$2:$W$4887,19,FALSE)</f>
        <v>10.14</v>
      </c>
      <c r="Q527">
        <f>VLOOKUP($A527,NIR_Algorithm_Cleaned!$A$2:$W$4887,20,FALSE)</f>
        <v>4.59</v>
      </c>
      <c r="R527">
        <f>VLOOKUP($A527,NIR_Algorithm_Cleaned!$A$2:$W$4887,21,FALSE)</f>
        <v>1.81</v>
      </c>
      <c r="S527">
        <f>VLOOKUP($A527,NIR_Algorithm_Cleaned!$A$2:$W$4887,22,FALSE)</f>
        <v>1.44</v>
      </c>
      <c r="T527">
        <f>VLOOKUP($A527,NIR_Algorithm_Cleaned!$A$2:$W$4887,23,FALSE)</f>
        <v>71.11</v>
      </c>
    </row>
    <row r="528" spans="1:20" x14ac:dyDescent="0.2">
      <c r="A528" s="6" t="s">
        <v>1582</v>
      </c>
      <c r="B528" s="6" t="s">
        <v>4923</v>
      </c>
      <c r="C528" s="6" t="s">
        <v>5320</v>
      </c>
      <c r="D528" s="6">
        <f>VLOOKUP($A528,NIR_Algorithm_Cleaned!$A$2:$E$4887,3,FALSE)</f>
        <v>1</v>
      </c>
      <c r="E528" s="6">
        <f>VLOOKUP($A528,NIR_Algorithm_Cleaned!$A$2:$E$4887,4,FALSE)</f>
        <v>1</v>
      </c>
      <c r="F528" s="6">
        <f>VLOOKUP($A528,NIR_Algorithm_Cleaned!$A$2:$E$4887,5,FALSE)</f>
        <v>2</v>
      </c>
      <c r="G528" s="6" t="s">
        <v>4994</v>
      </c>
      <c r="H528" s="6">
        <v>3</v>
      </c>
      <c r="I528" s="6">
        <v>12.22</v>
      </c>
      <c r="J528" s="6" t="s">
        <v>5342</v>
      </c>
      <c r="K528" s="6">
        <v>8.8999999999999996E-2</v>
      </c>
      <c r="L528" s="6" t="s">
        <v>5343</v>
      </c>
      <c r="M528" s="6">
        <v>12.9</v>
      </c>
      <c r="N528" s="6">
        <v>0.39057681842916703</v>
      </c>
      <c r="O528" s="6">
        <f t="shared" si="8"/>
        <v>26.157681842916702</v>
      </c>
      <c r="P528">
        <f>VLOOKUP($A528,NIR_Algorithm_Cleaned!$A$2:$W$4887,19,FALSE)</f>
        <v>10.14</v>
      </c>
      <c r="Q528">
        <f>VLOOKUP($A528,NIR_Algorithm_Cleaned!$A$2:$W$4887,20,FALSE)</f>
        <v>4.59</v>
      </c>
      <c r="R528">
        <f>VLOOKUP($A528,NIR_Algorithm_Cleaned!$A$2:$W$4887,21,FALSE)</f>
        <v>1.81</v>
      </c>
      <c r="S528">
        <f>VLOOKUP($A528,NIR_Algorithm_Cleaned!$A$2:$W$4887,22,FALSE)</f>
        <v>1.44</v>
      </c>
      <c r="T528">
        <f>VLOOKUP($A528,NIR_Algorithm_Cleaned!$A$2:$W$4887,23,FALSE)</f>
        <v>71.11</v>
      </c>
    </row>
    <row r="529" spans="1:20" x14ac:dyDescent="0.2">
      <c r="A529" s="6" t="s">
        <v>920</v>
      </c>
      <c r="B529" s="6" t="s">
        <v>4923</v>
      </c>
      <c r="C529" s="6" t="s">
        <v>5320</v>
      </c>
      <c r="D529" s="6">
        <f>VLOOKUP($A529,NIR_Algorithm_Cleaned!$A$2:$E$4887,3,FALSE)</f>
        <v>1</v>
      </c>
      <c r="E529" s="6">
        <f>VLOOKUP($A529,NIR_Algorithm_Cleaned!$A$2:$E$4887,4,FALSE)</f>
        <v>2</v>
      </c>
      <c r="F529" s="6">
        <f>VLOOKUP($A529,NIR_Algorithm_Cleaned!$A$2:$E$4887,5,FALSE)</f>
        <v>2</v>
      </c>
      <c r="G529" s="6" t="s">
        <v>5342</v>
      </c>
      <c r="H529" s="6">
        <v>3</v>
      </c>
      <c r="I529" s="6">
        <v>12.2</v>
      </c>
      <c r="J529" s="6" t="s">
        <v>4994</v>
      </c>
      <c r="K529" s="6">
        <v>8.7912087910000006E-2</v>
      </c>
      <c r="L529" s="6" t="s">
        <v>5343</v>
      </c>
      <c r="M529" s="6">
        <v>11</v>
      </c>
      <c r="N529" s="6">
        <v>0.39465324384787498</v>
      </c>
      <c r="O529" s="6">
        <f t="shared" si="8"/>
        <v>28.4653243847875</v>
      </c>
      <c r="P529">
        <f>VLOOKUP($A529,NIR_Algorithm_Cleaned!$A$2:$W$4887,19,FALSE)</f>
        <v>10.5</v>
      </c>
      <c r="Q529">
        <f>VLOOKUP($A529,NIR_Algorithm_Cleaned!$A$2:$W$4887,20,FALSE)</f>
        <v>4.9000000000000004</v>
      </c>
      <c r="R529">
        <f>VLOOKUP($A529,NIR_Algorithm_Cleaned!$A$2:$W$4887,21,FALSE)</f>
        <v>1.84</v>
      </c>
      <c r="S529">
        <f>VLOOKUP($A529,NIR_Algorithm_Cleaned!$A$2:$W$4887,22,FALSE)</f>
        <v>1.45</v>
      </c>
      <c r="T529">
        <f>VLOOKUP($A529,NIR_Algorithm_Cleaned!$A$2:$W$4887,23,FALSE)</f>
        <v>70.36</v>
      </c>
    </row>
    <row r="530" spans="1:20" x14ac:dyDescent="0.2">
      <c r="A530" s="6" t="s">
        <v>920</v>
      </c>
      <c r="B530" s="6" t="s">
        <v>4923</v>
      </c>
      <c r="C530" s="6" t="s">
        <v>5320</v>
      </c>
      <c r="D530" s="6">
        <f>VLOOKUP($A530,NIR_Algorithm_Cleaned!$A$2:$E$4887,3,FALSE)</f>
        <v>1</v>
      </c>
      <c r="E530" s="6">
        <f>VLOOKUP($A530,NIR_Algorithm_Cleaned!$A$2:$E$4887,4,FALSE)</f>
        <v>2</v>
      </c>
      <c r="F530" s="6">
        <f>VLOOKUP($A530,NIR_Algorithm_Cleaned!$A$2:$E$4887,5,FALSE)</f>
        <v>2</v>
      </c>
      <c r="G530" s="6" t="s">
        <v>5342</v>
      </c>
      <c r="H530" s="6">
        <v>2</v>
      </c>
      <c r="I530" s="6">
        <v>12.26</v>
      </c>
      <c r="J530" s="6" t="s">
        <v>5342</v>
      </c>
      <c r="K530" s="6">
        <v>9.1999999999999998E-2</v>
      </c>
      <c r="L530" s="6" t="s">
        <v>5343</v>
      </c>
      <c r="M530" s="6">
        <v>11.3</v>
      </c>
      <c r="N530" s="6">
        <v>0.37666118494155298</v>
      </c>
      <c r="O530" s="6">
        <f t="shared" si="8"/>
        <v>26.366118494155298</v>
      </c>
      <c r="P530">
        <f>VLOOKUP($A530,NIR_Algorithm_Cleaned!$A$2:$W$4887,19,FALSE)</f>
        <v>10.5</v>
      </c>
      <c r="Q530">
        <f>VLOOKUP($A530,NIR_Algorithm_Cleaned!$A$2:$W$4887,20,FALSE)</f>
        <v>4.9000000000000004</v>
      </c>
      <c r="R530">
        <f>VLOOKUP($A530,NIR_Algorithm_Cleaned!$A$2:$W$4887,21,FALSE)</f>
        <v>1.84</v>
      </c>
      <c r="S530">
        <f>VLOOKUP($A530,NIR_Algorithm_Cleaned!$A$2:$W$4887,22,FALSE)</f>
        <v>1.45</v>
      </c>
      <c r="T530">
        <f>VLOOKUP($A530,NIR_Algorithm_Cleaned!$A$2:$W$4887,23,FALSE)</f>
        <v>70.36</v>
      </c>
    </row>
    <row r="531" spans="1:20" x14ac:dyDescent="0.2">
      <c r="A531" s="6" t="s">
        <v>714</v>
      </c>
      <c r="B531" s="6" t="s">
        <v>4850</v>
      </c>
      <c r="C531" s="6" t="s">
        <v>5321</v>
      </c>
      <c r="D531" s="6">
        <f>VLOOKUP($A531,NIR_Algorithm_Cleaned!$A$2:$E$4887,3,FALSE)</f>
        <v>1</v>
      </c>
      <c r="E531" s="6">
        <f>VLOOKUP($A531,NIR_Algorithm_Cleaned!$A$2:$E$4887,4,FALSE)</f>
        <v>1</v>
      </c>
      <c r="F531" s="6">
        <f>VLOOKUP($A531,NIR_Algorithm_Cleaned!$A$2:$E$4887,5,FALSE)</f>
        <v>1</v>
      </c>
      <c r="G531" s="6" t="s">
        <v>4994</v>
      </c>
      <c r="H531" s="6">
        <v>4</v>
      </c>
      <c r="I531" s="6">
        <v>12.3</v>
      </c>
      <c r="J531" s="6" t="s">
        <v>4994</v>
      </c>
      <c r="K531" s="6">
        <v>8.3916083919999995E-2</v>
      </c>
      <c r="L531" s="6" t="s">
        <v>5341</v>
      </c>
      <c r="M531" s="6">
        <v>12.8</v>
      </c>
      <c r="N531" s="6">
        <v>0.43276425561193799</v>
      </c>
      <c r="O531" s="6">
        <f t="shared" si="8"/>
        <v>30.476425561193796</v>
      </c>
      <c r="P531">
        <f>VLOOKUP($A531,NIR_Algorithm_Cleaned!$A$2:$W$4887,19,FALSE)</f>
        <v>9.0299999999999994</v>
      </c>
      <c r="Q531">
        <f>VLOOKUP($A531,NIR_Algorithm_Cleaned!$A$2:$W$4887,20,FALSE)</f>
        <v>3.5</v>
      </c>
      <c r="R531">
        <f>VLOOKUP($A531,NIR_Algorithm_Cleaned!$A$2:$W$4887,21,FALSE)</f>
        <v>1.9</v>
      </c>
      <c r="S531">
        <f>VLOOKUP($A531,NIR_Algorithm_Cleaned!$A$2:$W$4887,22,FALSE)</f>
        <v>1.3</v>
      </c>
      <c r="T531">
        <f>VLOOKUP($A531,NIR_Algorithm_Cleaned!$A$2:$W$4887,23,FALSE)</f>
        <v>70.680000000000007</v>
      </c>
    </row>
    <row r="532" spans="1:20" x14ac:dyDescent="0.2">
      <c r="A532" s="6" t="s">
        <v>714</v>
      </c>
      <c r="B532" s="6" t="s">
        <v>4850</v>
      </c>
      <c r="C532" s="6" t="s">
        <v>5321</v>
      </c>
      <c r="D532" s="6">
        <f>VLOOKUP($A532,NIR_Algorithm_Cleaned!$A$2:$E$4887,3,FALSE)</f>
        <v>1</v>
      </c>
      <c r="E532" s="6">
        <f>VLOOKUP($A532,NIR_Algorithm_Cleaned!$A$2:$E$4887,4,FALSE)</f>
        <v>1</v>
      </c>
      <c r="F532" s="6">
        <f>VLOOKUP($A532,NIR_Algorithm_Cleaned!$A$2:$E$4887,5,FALSE)</f>
        <v>1</v>
      </c>
      <c r="G532" s="6" t="s">
        <v>5342</v>
      </c>
      <c r="H532" s="6">
        <v>2</v>
      </c>
      <c r="I532" s="6">
        <v>12.2</v>
      </c>
      <c r="J532" s="6" t="s">
        <v>5342</v>
      </c>
      <c r="K532" s="6">
        <v>9.5712861420000003E-2</v>
      </c>
      <c r="L532" s="6" t="s">
        <v>5341</v>
      </c>
      <c r="M532" s="6">
        <v>12.6</v>
      </c>
      <c r="N532" s="6">
        <v>0.41447368421052599</v>
      </c>
      <c r="O532" s="6">
        <f t="shared" si="8"/>
        <v>28.8473684210526</v>
      </c>
      <c r="P532">
        <f>VLOOKUP($A532,NIR_Algorithm_Cleaned!$A$2:$W$4887,19,FALSE)</f>
        <v>9.0299999999999994</v>
      </c>
      <c r="Q532">
        <f>VLOOKUP($A532,NIR_Algorithm_Cleaned!$A$2:$W$4887,20,FALSE)</f>
        <v>3.5</v>
      </c>
      <c r="R532">
        <f>VLOOKUP($A532,NIR_Algorithm_Cleaned!$A$2:$W$4887,21,FALSE)</f>
        <v>1.9</v>
      </c>
      <c r="S532">
        <f>VLOOKUP($A532,NIR_Algorithm_Cleaned!$A$2:$W$4887,22,FALSE)</f>
        <v>1.3</v>
      </c>
      <c r="T532">
        <f>VLOOKUP($A532,NIR_Algorithm_Cleaned!$A$2:$W$4887,23,FALSE)</f>
        <v>70.680000000000007</v>
      </c>
    </row>
    <row r="533" spans="1:20" x14ac:dyDescent="0.2">
      <c r="A533" s="6" t="s">
        <v>779</v>
      </c>
      <c r="B533" s="6" t="s">
        <v>4850</v>
      </c>
      <c r="C533" s="6" t="s">
        <v>5321</v>
      </c>
      <c r="D533" s="6">
        <f>VLOOKUP($A533,NIR_Algorithm_Cleaned!$A$2:$E$4887,3,FALSE)</f>
        <v>1</v>
      </c>
      <c r="E533" s="6">
        <f>VLOOKUP($A533,NIR_Algorithm_Cleaned!$A$2:$E$4887,4,FALSE)</f>
        <v>2</v>
      </c>
      <c r="F533" s="6">
        <f>VLOOKUP($A533,NIR_Algorithm_Cleaned!$A$2:$E$4887,5,FALSE)</f>
        <v>1</v>
      </c>
      <c r="G533" s="6" t="s">
        <v>4994</v>
      </c>
      <c r="H533" s="6">
        <v>4</v>
      </c>
      <c r="I533" s="6">
        <v>12.31</v>
      </c>
      <c r="J533" s="6" t="s">
        <v>4994</v>
      </c>
      <c r="K533" s="6">
        <v>8.8822355290000002E-2</v>
      </c>
      <c r="L533" s="6" t="s">
        <v>5341</v>
      </c>
      <c r="M533" s="6">
        <v>12.8</v>
      </c>
      <c r="N533" s="6">
        <v>0.42107085659871002</v>
      </c>
      <c r="O533" s="6">
        <f t="shared" si="8"/>
        <v>29.307085659871003</v>
      </c>
      <c r="P533">
        <f>VLOOKUP($A533,NIR_Algorithm_Cleaned!$A$2:$W$4887,19,FALSE)</f>
        <v>9.65</v>
      </c>
      <c r="Q533">
        <f>VLOOKUP($A533,NIR_Algorithm_Cleaned!$A$2:$W$4887,20,FALSE)</f>
        <v>4.5</v>
      </c>
      <c r="R533">
        <f>VLOOKUP($A533,NIR_Algorithm_Cleaned!$A$2:$W$4887,21,FALSE)</f>
        <v>1.64</v>
      </c>
      <c r="S533">
        <f>VLOOKUP($A533,NIR_Algorithm_Cleaned!$A$2:$W$4887,22,FALSE)</f>
        <v>1.37</v>
      </c>
      <c r="T533">
        <f>VLOOKUP($A533,NIR_Algorithm_Cleaned!$A$2:$W$4887,23,FALSE)</f>
        <v>71.25</v>
      </c>
    </row>
    <row r="534" spans="1:20" x14ac:dyDescent="0.2">
      <c r="A534" s="6" t="s">
        <v>779</v>
      </c>
      <c r="B534" s="6" t="s">
        <v>4850</v>
      </c>
      <c r="C534" s="6" t="s">
        <v>5321</v>
      </c>
      <c r="D534" s="6">
        <f>VLOOKUP($A534,NIR_Algorithm_Cleaned!$A$2:$E$4887,3,FALSE)</f>
        <v>1</v>
      </c>
      <c r="E534" s="6">
        <f>VLOOKUP($A534,NIR_Algorithm_Cleaned!$A$2:$E$4887,4,FALSE)</f>
        <v>2</v>
      </c>
      <c r="F534" s="6">
        <f>VLOOKUP($A534,NIR_Algorithm_Cleaned!$A$2:$E$4887,5,FALSE)</f>
        <v>1</v>
      </c>
      <c r="G534" s="6" t="s">
        <v>5342</v>
      </c>
      <c r="H534" s="6">
        <v>1</v>
      </c>
      <c r="I534" s="6">
        <v>12.3</v>
      </c>
      <c r="J534" s="6" t="s">
        <v>4994</v>
      </c>
      <c r="K534" s="6">
        <v>9.0727816550000007E-2</v>
      </c>
      <c r="L534" s="6" t="s">
        <v>5341</v>
      </c>
      <c r="M534" s="6">
        <v>12.5</v>
      </c>
      <c r="N534" s="6">
        <v>0.40984346779048803</v>
      </c>
      <c r="O534" s="6">
        <f t="shared" si="8"/>
        <v>28.484346779048799</v>
      </c>
      <c r="P534">
        <f>VLOOKUP($A534,NIR_Algorithm_Cleaned!$A$2:$W$4887,19,FALSE)</f>
        <v>9.65</v>
      </c>
      <c r="Q534">
        <f>VLOOKUP($A534,NIR_Algorithm_Cleaned!$A$2:$W$4887,20,FALSE)</f>
        <v>4.5</v>
      </c>
      <c r="R534">
        <f>VLOOKUP($A534,NIR_Algorithm_Cleaned!$A$2:$W$4887,21,FALSE)</f>
        <v>1.64</v>
      </c>
      <c r="S534">
        <f>VLOOKUP($A534,NIR_Algorithm_Cleaned!$A$2:$W$4887,22,FALSE)</f>
        <v>1.37</v>
      </c>
      <c r="T534">
        <f>VLOOKUP($A534,NIR_Algorithm_Cleaned!$A$2:$W$4887,23,FALSE)</f>
        <v>71.25</v>
      </c>
    </row>
    <row r="535" spans="1:20" x14ac:dyDescent="0.2">
      <c r="A535" s="6" t="s">
        <v>1555</v>
      </c>
      <c r="B535" s="6" t="s">
        <v>4850</v>
      </c>
      <c r="C535" s="6" t="s">
        <v>5321</v>
      </c>
      <c r="D535" s="6">
        <f>VLOOKUP($A535,NIR_Algorithm_Cleaned!$A$2:$E$4887,3,FALSE)</f>
        <v>1</v>
      </c>
      <c r="E535" s="6">
        <f>VLOOKUP($A535,NIR_Algorithm_Cleaned!$A$2:$E$4887,4,FALSE)</f>
        <v>1</v>
      </c>
      <c r="F535" s="6">
        <f>VLOOKUP($A535,NIR_Algorithm_Cleaned!$A$2:$E$4887,5,FALSE)</f>
        <v>2</v>
      </c>
      <c r="G535" s="6" t="s">
        <v>4994</v>
      </c>
      <c r="H535" s="6">
        <v>3</v>
      </c>
      <c r="I535" s="6">
        <v>12.35</v>
      </c>
      <c r="J535" s="6" t="s">
        <v>4994</v>
      </c>
      <c r="K535" s="6">
        <v>0.08</v>
      </c>
      <c r="L535" s="6" t="s">
        <v>5343</v>
      </c>
      <c r="M535" s="6">
        <v>10.3</v>
      </c>
      <c r="N535" s="6">
        <v>0.43523178807946999</v>
      </c>
      <c r="O535" s="6">
        <f t="shared" si="8"/>
        <v>33.223178807946994</v>
      </c>
      <c r="P535">
        <f>VLOOKUP($A535,NIR_Algorithm_Cleaned!$A$2:$W$4887,19,FALSE)</f>
        <v>9.74</v>
      </c>
      <c r="Q535">
        <f>VLOOKUP($A535,NIR_Algorithm_Cleaned!$A$2:$W$4887,20,FALSE)</f>
        <v>4.45</v>
      </c>
      <c r="R535">
        <f>VLOOKUP($A535,NIR_Algorithm_Cleaned!$A$2:$W$4887,21,FALSE)</f>
        <v>1.72</v>
      </c>
      <c r="S535">
        <f>VLOOKUP($A535,NIR_Algorithm_Cleaned!$A$2:$W$4887,22,FALSE)</f>
        <v>1.43</v>
      </c>
      <c r="T535">
        <f>VLOOKUP($A535,NIR_Algorithm_Cleaned!$A$2:$W$4887,23,FALSE)</f>
        <v>70.8</v>
      </c>
    </row>
    <row r="536" spans="1:20" x14ac:dyDescent="0.2">
      <c r="A536" s="6" t="s">
        <v>1555</v>
      </c>
      <c r="B536" s="6" t="s">
        <v>4850</v>
      </c>
      <c r="C536" s="6" t="s">
        <v>5321</v>
      </c>
      <c r="D536" s="6">
        <f>VLOOKUP($A536,NIR_Algorithm_Cleaned!$A$2:$E$4887,3,FALSE)</f>
        <v>1</v>
      </c>
      <c r="E536" s="6">
        <f>VLOOKUP($A536,NIR_Algorithm_Cleaned!$A$2:$E$4887,4,FALSE)</f>
        <v>1</v>
      </c>
      <c r="F536" s="6">
        <f>VLOOKUP($A536,NIR_Algorithm_Cleaned!$A$2:$E$4887,5,FALSE)</f>
        <v>2</v>
      </c>
      <c r="G536" s="6" t="s">
        <v>4994</v>
      </c>
      <c r="H536" s="6">
        <v>1</v>
      </c>
      <c r="I536" s="6">
        <v>12.33</v>
      </c>
      <c r="J536" s="6" t="s">
        <v>5342</v>
      </c>
      <c r="K536" s="6">
        <v>8.2917082919999996E-2</v>
      </c>
      <c r="L536" s="6" t="s">
        <v>5343</v>
      </c>
      <c r="M536" s="6">
        <v>11.6</v>
      </c>
      <c r="N536" s="6">
        <v>0.41612612612612598</v>
      </c>
      <c r="O536" s="6">
        <f t="shared" si="8"/>
        <v>30.0126126126126</v>
      </c>
      <c r="P536">
        <f>VLOOKUP($A536,NIR_Algorithm_Cleaned!$A$2:$W$4887,19,FALSE)</f>
        <v>9.74</v>
      </c>
      <c r="Q536">
        <f>VLOOKUP($A536,NIR_Algorithm_Cleaned!$A$2:$W$4887,20,FALSE)</f>
        <v>4.45</v>
      </c>
      <c r="R536">
        <f>VLOOKUP($A536,NIR_Algorithm_Cleaned!$A$2:$W$4887,21,FALSE)</f>
        <v>1.72</v>
      </c>
      <c r="S536">
        <f>VLOOKUP($A536,NIR_Algorithm_Cleaned!$A$2:$W$4887,22,FALSE)</f>
        <v>1.43</v>
      </c>
      <c r="T536">
        <f>VLOOKUP($A536,NIR_Algorithm_Cleaned!$A$2:$W$4887,23,FALSE)</f>
        <v>70.8</v>
      </c>
    </row>
    <row r="537" spans="1:20" x14ac:dyDescent="0.2">
      <c r="A537" s="6" t="s">
        <v>976</v>
      </c>
      <c r="B537" s="6" t="s">
        <v>4850</v>
      </c>
      <c r="C537" s="6" t="s">
        <v>5321</v>
      </c>
      <c r="D537" s="6">
        <f>VLOOKUP($A537,NIR_Algorithm_Cleaned!$A$2:$E$4887,3,FALSE)</f>
        <v>1</v>
      </c>
      <c r="E537" s="6">
        <f>VLOOKUP($A537,NIR_Algorithm_Cleaned!$A$2:$E$4887,4,FALSE)</f>
        <v>2</v>
      </c>
      <c r="F537" s="6">
        <f>VLOOKUP($A537,NIR_Algorithm_Cleaned!$A$2:$E$4887,5,FALSE)</f>
        <v>2</v>
      </c>
      <c r="G537" s="6" t="s">
        <v>5342</v>
      </c>
      <c r="H537" s="6">
        <v>2</v>
      </c>
      <c r="I537" s="6">
        <v>12.2</v>
      </c>
      <c r="J537" s="6" t="s">
        <v>5342</v>
      </c>
      <c r="K537" s="6">
        <v>7.6846307389999993E-2</v>
      </c>
      <c r="L537" s="6" t="s">
        <v>5343</v>
      </c>
      <c r="M537" s="6">
        <v>8.3000000000000007</v>
      </c>
      <c r="N537" s="6">
        <v>0.42573631927500899</v>
      </c>
      <c r="O537" s="6">
        <f t="shared" si="8"/>
        <v>34.273631927500901</v>
      </c>
      <c r="P537">
        <f>VLOOKUP($A537,NIR_Algorithm_Cleaned!$A$2:$W$4887,19,FALSE)</f>
        <v>9.3699999999999992</v>
      </c>
      <c r="Q537">
        <f>VLOOKUP($A537,NIR_Algorithm_Cleaned!$A$2:$W$4887,20,FALSE)</f>
        <v>4.49</v>
      </c>
      <c r="R537">
        <f>VLOOKUP($A537,NIR_Algorithm_Cleaned!$A$2:$W$4887,21,FALSE)</f>
        <v>1.75</v>
      </c>
      <c r="S537">
        <f>VLOOKUP($A537,NIR_Algorithm_Cleaned!$A$2:$W$4887,22,FALSE)</f>
        <v>1.37</v>
      </c>
      <c r="T537">
        <f>VLOOKUP($A537,NIR_Algorithm_Cleaned!$A$2:$W$4887,23,FALSE)</f>
        <v>70.75</v>
      </c>
    </row>
    <row r="538" spans="1:20" x14ac:dyDescent="0.2">
      <c r="A538" s="6" t="s">
        <v>976</v>
      </c>
      <c r="B538" s="6" t="s">
        <v>4850</v>
      </c>
      <c r="C538" s="6" t="s">
        <v>5321</v>
      </c>
      <c r="D538" s="6">
        <f>VLOOKUP($A538,NIR_Algorithm_Cleaned!$A$2:$E$4887,3,FALSE)</f>
        <v>1</v>
      </c>
      <c r="E538" s="6">
        <f>VLOOKUP($A538,NIR_Algorithm_Cleaned!$A$2:$E$4887,4,FALSE)</f>
        <v>2</v>
      </c>
      <c r="F538" s="6">
        <f>VLOOKUP($A538,NIR_Algorithm_Cleaned!$A$2:$E$4887,5,FALSE)</f>
        <v>2</v>
      </c>
      <c r="G538" s="6" t="s">
        <v>5342</v>
      </c>
      <c r="H538" s="6">
        <v>2</v>
      </c>
      <c r="I538" s="6">
        <v>12.38</v>
      </c>
      <c r="J538" s="6" t="s">
        <v>4994</v>
      </c>
      <c r="K538" s="6">
        <v>8.2917082919999996E-2</v>
      </c>
      <c r="L538" s="6" t="s">
        <v>5343</v>
      </c>
      <c r="M538" s="6">
        <v>9.6999999999999993</v>
      </c>
      <c r="N538" s="6">
        <v>0.432885906040269</v>
      </c>
      <c r="O538" s="6">
        <f t="shared" si="8"/>
        <v>33.588590604026905</v>
      </c>
      <c r="P538">
        <f>VLOOKUP($A538,NIR_Algorithm_Cleaned!$A$2:$W$4887,19,FALSE)</f>
        <v>9.3699999999999992</v>
      </c>
      <c r="Q538">
        <f>VLOOKUP($A538,NIR_Algorithm_Cleaned!$A$2:$W$4887,20,FALSE)</f>
        <v>4.49</v>
      </c>
      <c r="R538">
        <f>VLOOKUP($A538,NIR_Algorithm_Cleaned!$A$2:$W$4887,21,FALSE)</f>
        <v>1.75</v>
      </c>
      <c r="S538">
        <f>VLOOKUP($A538,NIR_Algorithm_Cleaned!$A$2:$W$4887,22,FALSE)</f>
        <v>1.37</v>
      </c>
      <c r="T538">
        <f>VLOOKUP($A538,NIR_Algorithm_Cleaned!$A$2:$W$4887,23,FALSE)</f>
        <v>70.75</v>
      </c>
    </row>
    <row r="539" spans="1:20" x14ac:dyDescent="0.2">
      <c r="A539" s="6" t="s">
        <v>575</v>
      </c>
      <c r="B539" s="6" t="s">
        <v>4953</v>
      </c>
      <c r="C539" s="6" t="s">
        <v>5322</v>
      </c>
      <c r="D539" s="6">
        <f>VLOOKUP($A539,NIR_Algorithm_Cleaned!$A$2:$E$4887,3,FALSE)</f>
        <v>2</v>
      </c>
      <c r="E539" s="6">
        <f>VLOOKUP($A539,NIR_Algorithm_Cleaned!$A$2:$E$4887,4,FALSE)</f>
        <v>1</v>
      </c>
      <c r="F539" s="6">
        <f>VLOOKUP($A539,NIR_Algorithm_Cleaned!$A$2:$E$4887,5,FALSE)</f>
        <v>1</v>
      </c>
      <c r="G539" s="6" t="s">
        <v>5342</v>
      </c>
      <c r="H539" s="6">
        <v>2</v>
      </c>
      <c r="I539" s="6">
        <v>11.98</v>
      </c>
      <c r="J539" s="6" t="s">
        <v>5342</v>
      </c>
      <c r="K539" s="6">
        <v>0.10299999999999999</v>
      </c>
      <c r="L539" s="6" t="s">
        <v>5341</v>
      </c>
      <c r="M539" s="6">
        <v>10.9</v>
      </c>
      <c r="N539" s="6">
        <v>0.40399122807017501</v>
      </c>
      <c r="O539" s="6">
        <f t="shared" si="8"/>
        <v>29.4991228070175</v>
      </c>
      <c r="P539">
        <f>VLOOKUP($A539,NIR_Algorithm_Cleaned!$A$2:$W$4887,19,FALSE)</f>
        <v>12.08</v>
      </c>
      <c r="Q539">
        <f>VLOOKUP($A539,NIR_Algorithm_Cleaned!$A$2:$W$4887,20,FALSE)</f>
        <v>4.87</v>
      </c>
      <c r="R539">
        <f>VLOOKUP($A539,NIR_Algorithm_Cleaned!$A$2:$W$4887,21,FALSE)</f>
        <v>2.1</v>
      </c>
      <c r="S539">
        <f>VLOOKUP($A539,NIR_Algorithm_Cleaned!$A$2:$W$4887,22,FALSE)</f>
        <v>1.56</v>
      </c>
      <c r="T539">
        <f>VLOOKUP($A539,NIR_Algorithm_Cleaned!$A$2:$W$4887,23,FALSE)</f>
        <v>69.95</v>
      </c>
    </row>
    <row r="540" spans="1:20" x14ac:dyDescent="0.2">
      <c r="A540" s="6" t="s">
        <v>575</v>
      </c>
      <c r="B540" s="6" t="s">
        <v>4953</v>
      </c>
      <c r="C540" s="6" t="s">
        <v>5322</v>
      </c>
      <c r="D540" s="6">
        <f>VLOOKUP($A540,NIR_Algorithm_Cleaned!$A$2:$E$4887,3,FALSE)</f>
        <v>2</v>
      </c>
      <c r="E540" s="6">
        <f>VLOOKUP($A540,NIR_Algorithm_Cleaned!$A$2:$E$4887,4,FALSE)</f>
        <v>1</v>
      </c>
      <c r="F540" s="6">
        <f>VLOOKUP($A540,NIR_Algorithm_Cleaned!$A$2:$E$4887,5,FALSE)</f>
        <v>1</v>
      </c>
      <c r="G540" s="6" t="s">
        <v>5342</v>
      </c>
      <c r="H540" s="6">
        <v>3</v>
      </c>
      <c r="I540" s="6">
        <v>12.26</v>
      </c>
      <c r="J540" s="6" t="s">
        <v>5342</v>
      </c>
      <c r="K540" s="6">
        <v>0.10100000000000001</v>
      </c>
      <c r="L540" s="6" t="s">
        <v>5341</v>
      </c>
      <c r="M540" s="6">
        <v>12</v>
      </c>
      <c r="N540" s="6">
        <v>0.40200883002207499</v>
      </c>
      <c r="O540" s="6">
        <f t="shared" si="8"/>
        <v>28.200883002207497</v>
      </c>
      <c r="P540">
        <f>VLOOKUP($A540,NIR_Algorithm_Cleaned!$A$2:$W$4887,19,FALSE)</f>
        <v>12.08</v>
      </c>
      <c r="Q540">
        <f>VLOOKUP($A540,NIR_Algorithm_Cleaned!$A$2:$W$4887,20,FALSE)</f>
        <v>4.87</v>
      </c>
      <c r="R540">
        <f>VLOOKUP($A540,NIR_Algorithm_Cleaned!$A$2:$W$4887,21,FALSE)</f>
        <v>2.1</v>
      </c>
      <c r="S540">
        <f>VLOOKUP($A540,NIR_Algorithm_Cleaned!$A$2:$W$4887,22,FALSE)</f>
        <v>1.56</v>
      </c>
      <c r="T540">
        <f>VLOOKUP($A540,NIR_Algorithm_Cleaned!$A$2:$W$4887,23,FALSE)</f>
        <v>69.95</v>
      </c>
    </row>
    <row r="541" spans="1:20" x14ac:dyDescent="0.2">
      <c r="A541" s="6" t="s">
        <v>783</v>
      </c>
      <c r="B541" s="6" t="s">
        <v>4953</v>
      </c>
      <c r="C541" s="6" t="s">
        <v>5322</v>
      </c>
      <c r="D541" s="6">
        <f>VLOOKUP($A541,NIR_Algorithm_Cleaned!$A$2:$E$4887,3,FALSE)</f>
        <v>2</v>
      </c>
      <c r="E541" s="6">
        <f>VLOOKUP($A541,NIR_Algorithm_Cleaned!$A$2:$E$4887,4,FALSE)</f>
        <v>2</v>
      </c>
      <c r="F541" s="6">
        <f>VLOOKUP($A541,NIR_Algorithm_Cleaned!$A$2:$E$4887,5,FALSE)</f>
        <v>1</v>
      </c>
      <c r="G541" s="6" t="s">
        <v>4994</v>
      </c>
      <c r="H541" s="6">
        <v>2</v>
      </c>
      <c r="I541" s="6">
        <v>11.84</v>
      </c>
      <c r="J541" s="6" t="s">
        <v>5342</v>
      </c>
      <c r="K541" s="6">
        <v>0.1018981019</v>
      </c>
      <c r="L541" s="6" t="s">
        <v>5341</v>
      </c>
      <c r="M541" s="6">
        <v>10.9</v>
      </c>
      <c r="N541" s="6">
        <v>0.43854304635761598</v>
      </c>
      <c r="O541" s="6">
        <f t="shared" si="8"/>
        <v>32.954304635761602</v>
      </c>
      <c r="P541">
        <f>VLOOKUP($A541,NIR_Algorithm_Cleaned!$A$2:$W$4887,19,FALSE)</f>
        <v>12.51</v>
      </c>
      <c r="Q541">
        <f>VLOOKUP($A541,NIR_Algorithm_Cleaned!$A$2:$W$4887,20,FALSE)</f>
        <v>4.16</v>
      </c>
      <c r="R541">
        <f>VLOOKUP($A541,NIR_Algorithm_Cleaned!$A$2:$W$4887,21,FALSE)</f>
        <v>1.56</v>
      </c>
      <c r="S541">
        <f>VLOOKUP($A541,NIR_Algorithm_Cleaned!$A$2:$W$4887,22,FALSE)</f>
        <v>1.48</v>
      </c>
      <c r="T541">
        <f>VLOOKUP($A541,NIR_Algorithm_Cleaned!$A$2:$W$4887,23,FALSE)</f>
        <v>71.78</v>
      </c>
    </row>
    <row r="542" spans="1:20" x14ac:dyDescent="0.2">
      <c r="A542" s="6" t="s">
        <v>783</v>
      </c>
      <c r="B542" s="6" t="s">
        <v>4953</v>
      </c>
      <c r="C542" s="6" t="s">
        <v>5322</v>
      </c>
      <c r="D542" s="6">
        <f>VLOOKUP($A542,NIR_Algorithm_Cleaned!$A$2:$E$4887,3,FALSE)</f>
        <v>2</v>
      </c>
      <c r="E542" s="6">
        <f>VLOOKUP($A542,NIR_Algorithm_Cleaned!$A$2:$E$4887,4,FALSE)</f>
        <v>2</v>
      </c>
      <c r="F542" s="6">
        <f>VLOOKUP($A542,NIR_Algorithm_Cleaned!$A$2:$E$4887,5,FALSE)</f>
        <v>1</v>
      </c>
      <c r="G542" s="6" t="s">
        <v>5342</v>
      </c>
      <c r="H542" s="6">
        <v>2</v>
      </c>
      <c r="I542" s="6" t="s">
        <v>5207</v>
      </c>
      <c r="J542" s="6" t="s">
        <v>4994</v>
      </c>
      <c r="K542" s="6">
        <v>9.8802395210000005E-2</v>
      </c>
      <c r="L542" s="6" t="s">
        <v>5341</v>
      </c>
      <c r="M542" s="6">
        <v>12.1</v>
      </c>
      <c r="N542" s="6">
        <v>0.40411184210526302</v>
      </c>
      <c r="O542" s="6">
        <f t="shared" si="8"/>
        <v>28.311184210526299</v>
      </c>
      <c r="P542">
        <f>VLOOKUP($A542,NIR_Algorithm_Cleaned!$A$2:$W$4887,19,FALSE)</f>
        <v>12.51</v>
      </c>
      <c r="Q542">
        <f>VLOOKUP($A542,NIR_Algorithm_Cleaned!$A$2:$W$4887,20,FALSE)</f>
        <v>4.16</v>
      </c>
      <c r="R542">
        <f>VLOOKUP($A542,NIR_Algorithm_Cleaned!$A$2:$W$4887,21,FALSE)</f>
        <v>1.56</v>
      </c>
      <c r="S542">
        <f>VLOOKUP($A542,NIR_Algorithm_Cleaned!$A$2:$W$4887,22,FALSE)</f>
        <v>1.48</v>
      </c>
      <c r="T542">
        <f>VLOOKUP($A542,NIR_Algorithm_Cleaned!$A$2:$W$4887,23,FALSE)</f>
        <v>71.78</v>
      </c>
    </row>
    <row r="543" spans="1:20" x14ac:dyDescent="0.2">
      <c r="A543" s="6" t="s">
        <v>1776</v>
      </c>
      <c r="B543" s="6" t="s">
        <v>4953</v>
      </c>
      <c r="C543" s="6" t="s">
        <v>5322</v>
      </c>
      <c r="D543" s="6">
        <f>VLOOKUP($A543,NIR_Algorithm_Cleaned!$A$2:$E$4887,3,FALSE)</f>
        <v>2</v>
      </c>
      <c r="E543" s="6">
        <f>VLOOKUP($A543,NIR_Algorithm_Cleaned!$A$2:$E$4887,4,FALSE)</f>
        <v>1</v>
      </c>
      <c r="F543" s="6">
        <f>VLOOKUP($A543,NIR_Algorithm_Cleaned!$A$2:$E$4887,5,FALSE)</f>
        <v>2</v>
      </c>
      <c r="G543" s="6" t="s">
        <v>5342</v>
      </c>
      <c r="H543" s="6">
        <v>4</v>
      </c>
      <c r="I543" s="6">
        <v>12.33</v>
      </c>
      <c r="J543" s="6" t="s">
        <v>5342</v>
      </c>
      <c r="K543" s="6">
        <v>8.5999999999999993E-2</v>
      </c>
      <c r="L543" s="6" t="s">
        <v>5343</v>
      </c>
      <c r="M543" s="6">
        <v>8.4</v>
      </c>
      <c r="N543" s="6">
        <v>0.47515906911880101</v>
      </c>
      <c r="O543" s="6">
        <f t="shared" si="8"/>
        <v>39.115906911880103</v>
      </c>
      <c r="P543">
        <f>VLOOKUP($A543,NIR_Algorithm_Cleaned!$A$2:$W$4887,19,FALSE)</f>
        <v>9.94</v>
      </c>
      <c r="Q543">
        <f>VLOOKUP($A543,NIR_Algorithm_Cleaned!$A$2:$W$4887,20,FALSE)</f>
        <v>4.21</v>
      </c>
      <c r="R543">
        <f>VLOOKUP($A543,NIR_Algorithm_Cleaned!$A$2:$W$4887,21,FALSE)</f>
        <v>1.34</v>
      </c>
      <c r="S543">
        <f>VLOOKUP($A543,NIR_Algorithm_Cleaned!$A$2:$W$4887,22,FALSE)</f>
        <v>1.37</v>
      </c>
      <c r="T543">
        <f>VLOOKUP($A543,NIR_Algorithm_Cleaned!$A$2:$W$4887,23,FALSE)</f>
        <v>70.900000000000006</v>
      </c>
    </row>
    <row r="544" spans="1:20" x14ac:dyDescent="0.2">
      <c r="A544" s="6" t="s">
        <v>1776</v>
      </c>
      <c r="B544" s="6" t="s">
        <v>4953</v>
      </c>
      <c r="C544" s="6" t="s">
        <v>5322</v>
      </c>
      <c r="D544" s="6">
        <f>VLOOKUP($A544,NIR_Algorithm_Cleaned!$A$2:$E$4887,3,FALSE)</f>
        <v>2</v>
      </c>
      <c r="E544" s="6">
        <f>VLOOKUP($A544,NIR_Algorithm_Cleaned!$A$2:$E$4887,4,FALSE)</f>
        <v>1</v>
      </c>
      <c r="F544" s="6">
        <f>VLOOKUP($A544,NIR_Algorithm_Cleaned!$A$2:$E$4887,5,FALSE)</f>
        <v>2</v>
      </c>
      <c r="G544" s="6" t="s">
        <v>5342</v>
      </c>
      <c r="H544" s="6">
        <v>2</v>
      </c>
      <c r="I544" s="6">
        <v>12.28</v>
      </c>
      <c r="J544" s="6" t="s">
        <v>5342</v>
      </c>
      <c r="K544" s="6">
        <v>9.1999999999999998E-2</v>
      </c>
      <c r="L544" s="6" t="s">
        <v>5343</v>
      </c>
      <c r="M544" s="6">
        <v>11.7</v>
      </c>
      <c r="N544" s="6">
        <v>0.44516556291390702</v>
      </c>
      <c r="O544" s="6">
        <f t="shared" si="8"/>
        <v>32.816556291390697</v>
      </c>
      <c r="P544">
        <f>VLOOKUP($A544,NIR_Algorithm_Cleaned!$A$2:$W$4887,19,FALSE)</f>
        <v>9.94</v>
      </c>
      <c r="Q544">
        <f>VLOOKUP($A544,NIR_Algorithm_Cleaned!$A$2:$W$4887,20,FALSE)</f>
        <v>4.21</v>
      </c>
      <c r="R544">
        <f>VLOOKUP($A544,NIR_Algorithm_Cleaned!$A$2:$W$4887,21,FALSE)</f>
        <v>1.34</v>
      </c>
      <c r="S544">
        <f>VLOOKUP($A544,NIR_Algorithm_Cleaned!$A$2:$W$4887,22,FALSE)</f>
        <v>1.37</v>
      </c>
      <c r="T544">
        <f>VLOOKUP($A544,NIR_Algorithm_Cleaned!$A$2:$W$4887,23,FALSE)</f>
        <v>70.900000000000006</v>
      </c>
    </row>
    <row r="545" spans="1:20" x14ac:dyDescent="0.2">
      <c r="A545" s="6" t="s">
        <v>1421</v>
      </c>
      <c r="B545" s="6" t="s">
        <v>4953</v>
      </c>
      <c r="C545" s="6" t="s">
        <v>5322</v>
      </c>
      <c r="D545" s="6">
        <f>VLOOKUP($A545,NIR_Algorithm_Cleaned!$A$2:$E$4887,3,FALSE)</f>
        <v>2</v>
      </c>
      <c r="E545" s="6">
        <f>VLOOKUP($A545,NIR_Algorithm_Cleaned!$A$2:$E$4887,4,FALSE)</f>
        <v>2</v>
      </c>
      <c r="F545" s="6">
        <f>VLOOKUP($A545,NIR_Algorithm_Cleaned!$A$2:$E$4887,5,FALSE)</f>
        <v>2</v>
      </c>
      <c r="G545" s="6" t="s">
        <v>4994</v>
      </c>
      <c r="H545" s="6">
        <v>1</v>
      </c>
      <c r="I545" s="6">
        <v>12.29</v>
      </c>
      <c r="J545" s="6" t="s">
        <v>4994</v>
      </c>
      <c r="K545" s="6">
        <v>8.8999999999999996E-2</v>
      </c>
      <c r="L545" s="6" t="s">
        <v>5343</v>
      </c>
      <c r="M545" s="6">
        <v>10.1</v>
      </c>
      <c r="N545" s="6">
        <v>0.44816554809843401</v>
      </c>
      <c r="O545" s="6">
        <f t="shared" si="8"/>
        <v>34.716554809843402</v>
      </c>
      <c r="P545">
        <f>VLOOKUP($A545,NIR_Algorithm_Cleaned!$A$2:$W$4887,19,FALSE)</f>
        <v>10.039999999999999</v>
      </c>
      <c r="Q545">
        <f>VLOOKUP($A545,NIR_Algorithm_Cleaned!$A$2:$W$4887,20,FALSE)</f>
        <v>4.0599999999999996</v>
      </c>
      <c r="R545">
        <f>VLOOKUP($A545,NIR_Algorithm_Cleaned!$A$2:$W$4887,21,FALSE)</f>
        <v>1.4</v>
      </c>
      <c r="S545">
        <f>VLOOKUP($A545,NIR_Algorithm_Cleaned!$A$2:$W$4887,22,FALSE)</f>
        <v>1.36</v>
      </c>
      <c r="T545">
        <f>VLOOKUP($A545,NIR_Algorithm_Cleaned!$A$2:$W$4887,23,FALSE)</f>
        <v>71.989999999999995</v>
      </c>
    </row>
    <row r="546" spans="1:20" x14ac:dyDescent="0.2">
      <c r="A546" s="6" t="s">
        <v>1421</v>
      </c>
      <c r="B546" s="6" t="s">
        <v>4953</v>
      </c>
      <c r="C546" s="6" t="s">
        <v>5322</v>
      </c>
      <c r="D546" s="6">
        <f>VLOOKUP($A546,NIR_Algorithm_Cleaned!$A$2:$E$4887,3,FALSE)</f>
        <v>2</v>
      </c>
      <c r="E546" s="6">
        <f>VLOOKUP($A546,NIR_Algorithm_Cleaned!$A$2:$E$4887,4,FALSE)</f>
        <v>2</v>
      </c>
      <c r="F546" s="6">
        <f>VLOOKUP($A546,NIR_Algorithm_Cleaned!$A$2:$E$4887,5,FALSE)</f>
        <v>2</v>
      </c>
      <c r="G546" s="6" t="s">
        <v>4994</v>
      </c>
      <c r="H546" s="6">
        <v>2</v>
      </c>
      <c r="I546" s="6">
        <v>12.14</v>
      </c>
      <c r="J546" s="6" t="s">
        <v>5342</v>
      </c>
      <c r="K546" s="6">
        <v>9.1999999999999998E-2</v>
      </c>
      <c r="L546" s="6" t="s">
        <v>5343</v>
      </c>
      <c r="M546" s="6">
        <v>11</v>
      </c>
      <c r="N546" s="6">
        <v>0.44626126126126098</v>
      </c>
      <c r="O546" s="6">
        <f t="shared" si="8"/>
        <v>33.626126126126096</v>
      </c>
      <c r="P546">
        <f>VLOOKUP($A546,NIR_Algorithm_Cleaned!$A$2:$W$4887,19,FALSE)</f>
        <v>10.039999999999999</v>
      </c>
      <c r="Q546">
        <f>VLOOKUP($A546,NIR_Algorithm_Cleaned!$A$2:$W$4887,20,FALSE)</f>
        <v>4.0599999999999996</v>
      </c>
      <c r="R546">
        <f>VLOOKUP($A546,NIR_Algorithm_Cleaned!$A$2:$W$4887,21,FALSE)</f>
        <v>1.4</v>
      </c>
      <c r="S546">
        <f>VLOOKUP($A546,NIR_Algorithm_Cleaned!$A$2:$W$4887,22,FALSE)</f>
        <v>1.36</v>
      </c>
      <c r="T546">
        <f>VLOOKUP($A546,NIR_Algorithm_Cleaned!$A$2:$W$4887,23,FALSE)</f>
        <v>71.989999999999995</v>
      </c>
    </row>
    <row r="547" spans="1:20" x14ac:dyDescent="0.2">
      <c r="A547" s="6" t="s">
        <v>715</v>
      </c>
      <c r="B547" s="6" t="s">
        <v>4916</v>
      </c>
      <c r="C547" s="6" t="s">
        <v>5323</v>
      </c>
      <c r="D547" s="6">
        <f>VLOOKUP($A547,NIR_Algorithm_Cleaned!$A$2:$E$4887,3,FALSE)</f>
        <v>1</v>
      </c>
      <c r="E547" s="6">
        <f>VLOOKUP($A547,NIR_Algorithm_Cleaned!$A$2:$E$4887,4,FALSE)</f>
        <v>1</v>
      </c>
      <c r="F547" s="6">
        <f>VLOOKUP($A547,NIR_Algorithm_Cleaned!$A$2:$E$4887,5,FALSE)</f>
        <v>1</v>
      </c>
      <c r="G547" s="6" t="s">
        <v>4994</v>
      </c>
      <c r="H547" s="6">
        <v>3</v>
      </c>
      <c r="I547" s="6">
        <v>11.87</v>
      </c>
      <c r="J547" s="6" t="s">
        <v>4994</v>
      </c>
      <c r="K547" s="6">
        <v>8.1754735790000005E-2</v>
      </c>
      <c r="L547" s="6" t="s">
        <v>5341</v>
      </c>
      <c r="M547" s="6">
        <v>11.9</v>
      </c>
      <c r="N547" s="6">
        <v>0.4000042999656</v>
      </c>
      <c r="O547" s="6">
        <f t="shared" si="8"/>
        <v>28.100429996560003</v>
      </c>
      <c r="P547">
        <f>VLOOKUP($A547,NIR_Algorithm_Cleaned!$A$2:$W$4887,19,FALSE)</f>
        <v>10.94</v>
      </c>
      <c r="Q547">
        <f>VLOOKUP($A547,NIR_Algorithm_Cleaned!$A$2:$W$4887,20,FALSE)</f>
        <v>4.82</v>
      </c>
      <c r="R547">
        <f>VLOOKUP($A547,NIR_Algorithm_Cleaned!$A$2:$W$4887,21,FALSE)</f>
        <v>1.4</v>
      </c>
      <c r="S547">
        <f>VLOOKUP($A547,NIR_Algorithm_Cleaned!$A$2:$W$4887,22,FALSE)</f>
        <v>1.38</v>
      </c>
      <c r="T547">
        <f>VLOOKUP($A547,NIR_Algorithm_Cleaned!$A$2:$W$4887,23,FALSE)</f>
        <v>72.78</v>
      </c>
    </row>
    <row r="548" spans="1:20" x14ac:dyDescent="0.2">
      <c r="A548" s="6" t="s">
        <v>715</v>
      </c>
      <c r="B548" s="6" t="s">
        <v>4916</v>
      </c>
      <c r="C548" s="6" t="s">
        <v>5323</v>
      </c>
      <c r="D548" s="6">
        <f>VLOOKUP($A548,NIR_Algorithm_Cleaned!$A$2:$E$4887,3,FALSE)</f>
        <v>1</v>
      </c>
      <c r="E548" s="6">
        <f>VLOOKUP($A548,NIR_Algorithm_Cleaned!$A$2:$E$4887,4,FALSE)</f>
        <v>1</v>
      </c>
      <c r="F548" s="6">
        <f>VLOOKUP($A548,NIR_Algorithm_Cleaned!$A$2:$E$4887,5,FALSE)</f>
        <v>1</v>
      </c>
      <c r="G548" s="6" t="s">
        <v>5342</v>
      </c>
      <c r="H548" s="6">
        <v>4</v>
      </c>
      <c r="I548" s="6">
        <v>12.16</v>
      </c>
      <c r="J548" s="6" t="s">
        <v>5342</v>
      </c>
      <c r="K548" s="6">
        <v>8.6826347309999996E-2</v>
      </c>
      <c r="L548" s="6" t="s">
        <v>5341</v>
      </c>
      <c r="M548" s="6">
        <v>12.3</v>
      </c>
      <c r="N548" s="6">
        <v>0.39144736842105299</v>
      </c>
      <c r="O548" s="6">
        <f t="shared" si="8"/>
        <v>26.844736842105295</v>
      </c>
      <c r="P548">
        <f>VLOOKUP($A548,NIR_Algorithm_Cleaned!$A$2:$W$4887,19,FALSE)</f>
        <v>10.94</v>
      </c>
      <c r="Q548">
        <f>VLOOKUP($A548,NIR_Algorithm_Cleaned!$A$2:$W$4887,20,FALSE)</f>
        <v>4.82</v>
      </c>
      <c r="R548">
        <f>VLOOKUP($A548,NIR_Algorithm_Cleaned!$A$2:$W$4887,21,FALSE)</f>
        <v>1.4</v>
      </c>
      <c r="S548">
        <f>VLOOKUP($A548,NIR_Algorithm_Cleaned!$A$2:$W$4887,22,FALSE)</f>
        <v>1.38</v>
      </c>
      <c r="T548">
        <f>VLOOKUP($A548,NIR_Algorithm_Cleaned!$A$2:$W$4887,23,FALSE)</f>
        <v>72.78</v>
      </c>
    </row>
    <row r="549" spans="1:20" x14ac:dyDescent="0.2">
      <c r="A549" s="6" t="s">
        <v>1681</v>
      </c>
      <c r="B549" s="6" t="s">
        <v>4916</v>
      </c>
      <c r="C549" s="6" t="s">
        <v>5323</v>
      </c>
      <c r="D549" s="6">
        <f>VLOOKUP($A549,NIR_Algorithm_Cleaned!$A$2:$E$4887,3,FALSE)</f>
        <v>1</v>
      </c>
      <c r="E549" s="6">
        <f>VLOOKUP($A549,NIR_Algorithm_Cleaned!$A$2:$E$4887,4,FALSE)</f>
        <v>1</v>
      </c>
      <c r="F549" s="6">
        <f>VLOOKUP($A549,NIR_Algorithm_Cleaned!$A$2:$E$4887,5,FALSE)</f>
        <v>2</v>
      </c>
      <c r="G549" s="6" t="s">
        <v>5342</v>
      </c>
      <c r="H549" s="6">
        <v>2</v>
      </c>
      <c r="I549" s="6">
        <v>12.32</v>
      </c>
      <c r="J549" s="6" t="s">
        <v>4994</v>
      </c>
      <c r="K549" s="6">
        <v>8.5999999999999993E-2</v>
      </c>
      <c r="L549" s="6" t="s">
        <v>5343</v>
      </c>
      <c r="M549" s="6">
        <v>12.7</v>
      </c>
      <c r="N549" s="6">
        <v>0.40924538166608598</v>
      </c>
      <c r="O549" s="6">
        <f t="shared" si="8"/>
        <v>28.2245381666086</v>
      </c>
      <c r="P549">
        <f>VLOOKUP($A549,NIR_Algorithm_Cleaned!$A$2:$W$4887,19,FALSE)</f>
        <v>10.14</v>
      </c>
      <c r="Q549">
        <f>VLOOKUP($A549,NIR_Algorithm_Cleaned!$A$2:$W$4887,20,FALSE)</f>
        <v>4.8099999999999996</v>
      </c>
      <c r="R549">
        <f>VLOOKUP($A549,NIR_Algorithm_Cleaned!$A$2:$W$4887,21,FALSE)</f>
        <v>1.35</v>
      </c>
      <c r="S549">
        <f>VLOOKUP($A549,NIR_Algorithm_Cleaned!$A$2:$W$4887,22,FALSE)</f>
        <v>1.35</v>
      </c>
      <c r="T549">
        <f>VLOOKUP($A549,NIR_Algorithm_Cleaned!$A$2:$W$4887,23,FALSE)</f>
        <v>69.930000000000007</v>
      </c>
    </row>
    <row r="550" spans="1:20" x14ac:dyDescent="0.2">
      <c r="A550" s="6" t="s">
        <v>1681</v>
      </c>
      <c r="B550" s="6" t="s">
        <v>4916</v>
      </c>
      <c r="C550" s="6" t="s">
        <v>5323</v>
      </c>
      <c r="D550" s="6">
        <f>VLOOKUP($A550,NIR_Algorithm_Cleaned!$A$2:$E$4887,3,FALSE)</f>
        <v>1</v>
      </c>
      <c r="E550" s="6">
        <f>VLOOKUP($A550,NIR_Algorithm_Cleaned!$A$2:$E$4887,4,FALSE)</f>
        <v>1</v>
      </c>
      <c r="F550" s="6">
        <f>VLOOKUP($A550,NIR_Algorithm_Cleaned!$A$2:$E$4887,5,FALSE)</f>
        <v>2</v>
      </c>
      <c r="G550" s="6" t="s">
        <v>5342</v>
      </c>
      <c r="H550" s="6">
        <v>4</v>
      </c>
      <c r="I550" s="6">
        <v>12.35</v>
      </c>
      <c r="J550" s="6" t="s">
        <v>5342</v>
      </c>
      <c r="K550" s="6">
        <v>7.0000000000000007E-2</v>
      </c>
      <c r="L550" s="6" t="s">
        <v>5343</v>
      </c>
      <c r="M550" s="6">
        <v>12.2</v>
      </c>
      <c r="N550" s="6">
        <v>0.38284245381666099</v>
      </c>
      <c r="O550" s="6">
        <f t="shared" si="8"/>
        <v>26.084245381666097</v>
      </c>
      <c r="P550">
        <f>VLOOKUP($A550,NIR_Algorithm_Cleaned!$A$2:$W$4887,19,FALSE)</f>
        <v>10.14</v>
      </c>
      <c r="Q550">
        <f>VLOOKUP($A550,NIR_Algorithm_Cleaned!$A$2:$W$4887,20,FALSE)</f>
        <v>4.8099999999999996</v>
      </c>
      <c r="R550">
        <f>VLOOKUP($A550,NIR_Algorithm_Cleaned!$A$2:$W$4887,21,FALSE)</f>
        <v>1.35</v>
      </c>
      <c r="S550">
        <f>VLOOKUP($A550,NIR_Algorithm_Cleaned!$A$2:$W$4887,22,FALSE)</f>
        <v>1.35</v>
      </c>
      <c r="T550">
        <f>VLOOKUP($A550,NIR_Algorithm_Cleaned!$A$2:$W$4887,23,FALSE)</f>
        <v>69.930000000000007</v>
      </c>
    </row>
    <row r="551" spans="1:20" x14ac:dyDescent="0.2">
      <c r="A551" s="6" t="s">
        <v>988</v>
      </c>
      <c r="B551" s="6" t="s">
        <v>4916</v>
      </c>
      <c r="C551" s="6" t="s">
        <v>5323</v>
      </c>
      <c r="D551" s="6">
        <f>VLOOKUP($A551,NIR_Algorithm_Cleaned!$A$2:$E$4887,3,FALSE)</f>
        <v>1</v>
      </c>
      <c r="E551" s="6">
        <f>VLOOKUP($A551,NIR_Algorithm_Cleaned!$A$2:$E$4887,4,FALSE)</f>
        <v>2</v>
      </c>
      <c r="F551" s="6">
        <f>VLOOKUP($A551,NIR_Algorithm_Cleaned!$A$2:$E$4887,5,FALSE)</f>
        <v>2</v>
      </c>
      <c r="G551" s="6" t="s">
        <v>5342</v>
      </c>
      <c r="H551" s="6">
        <v>1</v>
      </c>
      <c r="I551" s="6">
        <v>12.22</v>
      </c>
      <c r="J551" s="6" t="s">
        <v>5342</v>
      </c>
      <c r="K551" s="6">
        <v>0.09</v>
      </c>
      <c r="L551" s="6" t="s">
        <v>5343</v>
      </c>
      <c r="M551" s="6">
        <v>12.6</v>
      </c>
      <c r="N551" s="6">
        <v>0.37334992666340699</v>
      </c>
      <c r="O551" s="6">
        <f t="shared" si="8"/>
        <v>24.734992666340695</v>
      </c>
      <c r="P551">
        <f>VLOOKUP($A551,NIR_Algorithm_Cleaned!$A$2:$W$4887,19,FALSE)</f>
        <v>10.73</v>
      </c>
      <c r="Q551">
        <f>VLOOKUP($A551,NIR_Algorithm_Cleaned!$A$2:$W$4887,20,FALSE)</f>
        <v>4.79</v>
      </c>
      <c r="R551">
        <f>VLOOKUP($A551,NIR_Algorithm_Cleaned!$A$2:$W$4887,21,FALSE)</f>
        <v>1.43</v>
      </c>
      <c r="S551">
        <f>VLOOKUP($A551,NIR_Algorithm_Cleaned!$A$2:$W$4887,22,FALSE)</f>
        <v>1.41</v>
      </c>
      <c r="T551">
        <f>VLOOKUP($A551,NIR_Algorithm_Cleaned!$A$2:$W$4887,23,FALSE)</f>
        <v>69.52</v>
      </c>
    </row>
    <row r="552" spans="1:20" x14ac:dyDescent="0.2">
      <c r="A552" s="6" t="s">
        <v>988</v>
      </c>
      <c r="B552" s="6" t="s">
        <v>4916</v>
      </c>
      <c r="C552" s="6" t="s">
        <v>5323</v>
      </c>
      <c r="D552" s="6">
        <f>VLOOKUP($A552,NIR_Algorithm_Cleaned!$A$2:$E$4887,3,FALSE)</f>
        <v>1</v>
      </c>
      <c r="E552" s="6">
        <f>VLOOKUP($A552,NIR_Algorithm_Cleaned!$A$2:$E$4887,4,FALSE)</f>
        <v>2</v>
      </c>
      <c r="F552" s="6">
        <f>VLOOKUP($A552,NIR_Algorithm_Cleaned!$A$2:$E$4887,5,FALSE)</f>
        <v>2</v>
      </c>
      <c r="G552" s="6" t="s">
        <v>4994</v>
      </c>
      <c r="H552" s="6">
        <v>4</v>
      </c>
      <c r="I552" s="6">
        <v>12.29</v>
      </c>
      <c r="J552" s="6" t="s">
        <v>5342</v>
      </c>
      <c r="K552" s="6">
        <v>8.5000000000000006E-2</v>
      </c>
      <c r="L552" s="6" t="s">
        <v>5343</v>
      </c>
      <c r="M552" s="6">
        <v>13.5</v>
      </c>
      <c r="N552" s="6">
        <v>0.36914414414414398</v>
      </c>
      <c r="O552" s="6">
        <f t="shared" si="8"/>
        <v>23.414414414414395</v>
      </c>
      <c r="P552">
        <f>VLOOKUP($A552,NIR_Algorithm_Cleaned!$A$2:$W$4887,19,FALSE)</f>
        <v>10.73</v>
      </c>
      <c r="Q552">
        <f>VLOOKUP($A552,NIR_Algorithm_Cleaned!$A$2:$W$4887,20,FALSE)</f>
        <v>4.79</v>
      </c>
      <c r="R552">
        <f>VLOOKUP($A552,NIR_Algorithm_Cleaned!$A$2:$W$4887,21,FALSE)</f>
        <v>1.43</v>
      </c>
      <c r="S552">
        <f>VLOOKUP($A552,NIR_Algorithm_Cleaned!$A$2:$W$4887,22,FALSE)</f>
        <v>1.41</v>
      </c>
      <c r="T552">
        <f>VLOOKUP($A552,NIR_Algorithm_Cleaned!$A$2:$W$4887,23,FALSE)</f>
        <v>69.52</v>
      </c>
    </row>
    <row r="553" spans="1:20" x14ac:dyDescent="0.2">
      <c r="A553" s="6" t="s">
        <v>177</v>
      </c>
      <c r="B553" s="6" t="s">
        <v>4975</v>
      </c>
      <c r="C553" s="6" t="s">
        <v>5325</v>
      </c>
      <c r="D553" s="6">
        <f>VLOOKUP($A553,NIR_Algorithm_Cleaned!$A$2:$E$4887,3,FALSE)</f>
        <v>2</v>
      </c>
      <c r="E553" s="6">
        <f>VLOOKUP($A553,NIR_Algorithm_Cleaned!$A$2:$E$4887,4,FALSE)</f>
        <v>1</v>
      </c>
      <c r="F553" s="6">
        <f>VLOOKUP($A553,NIR_Algorithm_Cleaned!$A$2:$E$4887,5,FALSE)</f>
        <v>1</v>
      </c>
      <c r="G553" s="6" t="s">
        <v>4994</v>
      </c>
      <c r="H553" s="6">
        <v>1</v>
      </c>
      <c r="I553" s="6">
        <v>11.76</v>
      </c>
      <c r="J553" s="6" t="s">
        <v>5342</v>
      </c>
      <c r="K553" s="6">
        <v>8.4000000000000005E-2</v>
      </c>
      <c r="L553" s="6" t="s">
        <v>5341</v>
      </c>
      <c r="M553" s="6">
        <v>11.1</v>
      </c>
      <c r="N553" s="6">
        <v>0.421920529801324</v>
      </c>
      <c r="O553" s="6">
        <f t="shared" si="8"/>
        <v>31.092052980132401</v>
      </c>
      <c r="P553">
        <f>VLOOKUP($A553,NIR_Algorithm_Cleaned!$A$2:$W$4887,19,FALSE)</f>
        <v>15.17</v>
      </c>
      <c r="Q553">
        <f>VLOOKUP($A553,NIR_Algorithm_Cleaned!$A$2:$W$4887,20,FALSE)</f>
        <v>4.67</v>
      </c>
      <c r="R553">
        <f>VLOOKUP($A553,NIR_Algorithm_Cleaned!$A$2:$W$4887,21,FALSE)</f>
        <v>2.14</v>
      </c>
      <c r="S553">
        <f>VLOOKUP($A553,NIR_Algorithm_Cleaned!$A$2:$W$4887,22,FALSE)</f>
        <v>1.69</v>
      </c>
      <c r="T553">
        <f>VLOOKUP($A553,NIR_Algorithm_Cleaned!$A$2:$W$4887,23,FALSE)</f>
        <v>71.27</v>
      </c>
    </row>
    <row r="554" spans="1:20" x14ac:dyDescent="0.2">
      <c r="A554" s="6" t="s">
        <v>177</v>
      </c>
      <c r="B554" s="6" t="s">
        <v>4975</v>
      </c>
      <c r="C554" s="6" t="s">
        <v>5325</v>
      </c>
      <c r="D554" s="6">
        <f>VLOOKUP($A554,NIR_Algorithm_Cleaned!$A$2:$E$4887,3,FALSE)</f>
        <v>2</v>
      </c>
      <c r="E554" s="6">
        <f>VLOOKUP($A554,NIR_Algorithm_Cleaned!$A$2:$E$4887,4,FALSE)</f>
        <v>1</v>
      </c>
      <c r="F554" s="6">
        <f>VLOOKUP($A554,NIR_Algorithm_Cleaned!$A$2:$E$4887,5,FALSE)</f>
        <v>1</v>
      </c>
      <c r="G554" s="6" t="s">
        <v>5342</v>
      </c>
      <c r="H554" s="6">
        <v>1</v>
      </c>
      <c r="I554" s="6">
        <v>12.28</v>
      </c>
      <c r="J554" s="6" t="s">
        <v>4994</v>
      </c>
      <c r="K554" s="6">
        <v>8.5000000000000006E-2</v>
      </c>
      <c r="L554" s="6" t="s">
        <v>5341</v>
      </c>
      <c r="M554" s="6">
        <v>11.6</v>
      </c>
      <c r="N554" s="6">
        <v>0.40198675496688702</v>
      </c>
      <c r="O554" s="6">
        <f t="shared" si="8"/>
        <v>28.598675496688699</v>
      </c>
      <c r="P554">
        <f>VLOOKUP($A554,NIR_Algorithm_Cleaned!$A$2:$W$4887,19,FALSE)</f>
        <v>15.17</v>
      </c>
      <c r="Q554">
        <f>VLOOKUP($A554,NIR_Algorithm_Cleaned!$A$2:$W$4887,20,FALSE)</f>
        <v>4.67</v>
      </c>
      <c r="R554">
        <f>VLOOKUP($A554,NIR_Algorithm_Cleaned!$A$2:$W$4887,21,FALSE)</f>
        <v>2.14</v>
      </c>
      <c r="S554">
        <f>VLOOKUP($A554,NIR_Algorithm_Cleaned!$A$2:$W$4887,22,FALSE)</f>
        <v>1.69</v>
      </c>
      <c r="T554">
        <f>VLOOKUP($A554,NIR_Algorithm_Cleaned!$A$2:$W$4887,23,FALSE)</f>
        <v>71.27</v>
      </c>
    </row>
    <row r="555" spans="1:20" x14ac:dyDescent="0.2">
      <c r="A555" s="6" t="s">
        <v>1256</v>
      </c>
      <c r="B555" s="6" t="s">
        <v>4975</v>
      </c>
      <c r="C555" s="6" t="s">
        <v>5325</v>
      </c>
      <c r="D555" s="6">
        <f>VLOOKUP($A555,NIR_Algorithm_Cleaned!$A$2:$E$4887,3,FALSE)</f>
        <v>2</v>
      </c>
      <c r="E555" s="6">
        <f>VLOOKUP($A555,NIR_Algorithm_Cleaned!$A$2:$E$4887,4,FALSE)</f>
        <v>1</v>
      </c>
      <c r="F555" s="6">
        <f>VLOOKUP($A555,NIR_Algorithm_Cleaned!$A$2:$E$4887,5,FALSE)</f>
        <v>2</v>
      </c>
      <c r="G555" s="6" t="s">
        <v>4994</v>
      </c>
      <c r="H555" s="6">
        <v>4</v>
      </c>
      <c r="I555" s="6">
        <v>12.19</v>
      </c>
      <c r="J555" s="6" t="s">
        <v>4994</v>
      </c>
      <c r="K555" s="6">
        <v>8.7999999999999995E-2</v>
      </c>
      <c r="L555" s="6" t="s">
        <v>5343</v>
      </c>
      <c r="M555" s="6">
        <v>7.7</v>
      </c>
      <c r="N555" s="6">
        <v>0.445187637969095</v>
      </c>
      <c r="O555" s="6">
        <f t="shared" si="8"/>
        <v>36.818763796909494</v>
      </c>
      <c r="P555">
        <f>VLOOKUP($A555,NIR_Algorithm_Cleaned!$A$2:$W$4887,19,FALSE)</f>
        <v>12.68</v>
      </c>
      <c r="Q555">
        <f>VLOOKUP($A555,NIR_Algorithm_Cleaned!$A$2:$W$4887,20,FALSE)</f>
        <v>3.64</v>
      </c>
      <c r="R555">
        <f>VLOOKUP($A555,NIR_Algorithm_Cleaned!$A$2:$W$4887,21,FALSE)</f>
        <v>1.7</v>
      </c>
      <c r="S555">
        <f>VLOOKUP($A555,NIR_Algorithm_Cleaned!$A$2:$W$4887,22,FALSE)</f>
        <v>1.54</v>
      </c>
      <c r="T555">
        <f>VLOOKUP($A555,NIR_Algorithm_Cleaned!$A$2:$W$4887,23,FALSE)</f>
        <v>69.48</v>
      </c>
    </row>
    <row r="556" spans="1:20" x14ac:dyDescent="0.2">
      <c r="A556" s="6" t="s">
        <v>1256</v>
      </c>
      <c r="B556" s="6" t="s">
        <v>4975</v>
      </c>
      <c r="C556" s="6" t="s">
        <v>5325</v>
      </c>
      <c r="D556" s="6">
        <f>VLOOKUP($A556,NIR_Algorithm_Cleaned!$A$2:$E$4887,3,FALSE)</f>
        <v>2</v>
      </c>
      <c r="E556" s="6">
        <f>VLOOKUP($A556,NIR_Algorithm_Cleaned!$A$2:$E$4887,4,FALSE)</f>
        <v>1</v>
      </c>
      <c r="F556" s="6">
        <f>VLOOKUP($A556,NIR_Algorithm_Cleaned!$A$2:$E$4887,5,FALSE)</f>
        <v>2</v>
      </c>
      <c r="G556" s="6" t="s">
        <v>4994</v>
      </c>
      <c r="H556" s="6">
        <v>2</v>
      </c>
      <c r="I556" s="6">
        <v>12.15</v>
      </c>
      <c r="J556" s="6" t="s">
        <v>5342</v>
      </c>
      <c r="K556" s="6">
        <v>8.4000000000000005E-2</v>
      </c>
      <c r="L556" s="6" t="s">
        <v>5343</v>
      </c>
      <c r="M556" s="6">
        <v>10.9</v>
      </c>
      <c r="N556" s="6">
        <v>0.43333333333333302</v>
      </c>
      <c r="O556" s="6">
        <f t="shared" si="8"/>
        <v>32.433333333333302</v>
      </c>
      <c r="P556">
        <f>VLOOKUP($A556,NIR_Algorithm_Cleaned!$A$2:$W$4887,19,FALSE)</f>
        <v>12.68</v>
      </c>
      <c r="Q556">
        <f>VLOOKUP($A556,NIR_Algorithm_Cleaned!$A$2:$W$4887,20,FALSE)</f>
        <v>3.64</v>
      </c>
      <c r="R556">
        <f>VLOOKUP($A556,NIR_Algorithm_Cleaned!$A$2:$W$4887,21,FALSE)</f>
        <v>1.7</v>
      </c>
      <c r="S556">
        <f>VLOOKUP($A556,NIR_Algorithm_Cleaned!$A$2:$W$4887,22,FALSE)</f>
        <v>1.54</v>
      </c>
      <c r="T556">
        <f>VLOOKUP($A556,NIR_Algorithm_Cleaned!$A$2:$W$4887,23,FALSE)</f>
        <v>69.48</v>
      </c>
    </row>
    <row r="557" spans="1:20" x14ac:dyDescent="0.2">
      <c r="A557" s="6" t="s">
        <v>1116</v>
      </c>
      <c r="B557" s="6" t="s">
        <v>4975</v>
      </c>
      <c r="C557" s="6" t="s">
        <v>5325</v>
      </c>
      <c r="D557" s="6">
        <f>VLOOKUP($A557,NIR_Algorithm_Cleaned!$A$2:$E$4887,3,FALSE)</f>
        <v>2</v>
      </c>
      <c r="E557" s="6">
        <f>VLOOKUP($A557,NIR_Algorithm_Cleaned!$A$2:$E$4887,4,FALSE)</f>
        <v>2</v>
      </c>
      <c r="F557" s="6">
        <f>VLOOKUP($A557,NIR_Algorithm_Cleaned!$A$2:$E$4887,5,FALSE)</f>
        <v>2</v>
      </c>
      <c r="G557" s="6" t="s">
        <v>5342</v>
      </c>
      <c r="H557" s="6">
        <v>4</v>
      </c>
      <c r="I557" s="6">
        <v>12.34</v>
      </c>
      <c r="J557" s="6" t="s">
        <v>4994</v>
      </c>
      <c r="K557" s="6">
        <v>7.5999999999999998E-2</v>
      </c>
      <c r="L557" s="6" t="s">
        <v>5343</v>
      </c>
      <c r="M557" s="6">
        <v>10.5</v>
      </c>
      <c r="N557" s="6">
        <v>0.408031319910514</v>
      </c>
      <c r="O557" s="6">
        <f t="shared" si="8"/>
        <v>30.303131991051401</v>
      </c>
      <c r="P557">
        <f>VLOOKUP($A557,NIR_Algorithm_Cleaned!$A$2:$W$4887,19,FALSE)</f>
        <v>13.67</v>
      </c>
      <c r="Q557">
        <f>VLOOKUP($A557,NIR_Algorithm_Cleaned!$A$2:$W$4887,20,FALSE)</f>
        <v>5.16</v>
      </c>
      <c r="R557">
        <f>VLOOKUP($A557,NIR_Algorithm_Cleaned!$A$2:$W$4887,21,FALSE)</f>
        <v>1.83</v>
      </c>
      <c r="S557">
        <f>VLOOKUP($A557,NIR_Algorithm_Cleaned!$A$2:$W$4887,22,FALSE)</f>
        <v>1.61</v>
      </c>
      <c r="T557">
        <f>VLOOKUP($A557,NIR_Algorithm_Cleaned!$A$2:$W$4887,23,FALSE)</f>
        <v>68.540000000000006</v>
      </c>
    </row>
    <row r="558" spans="1:20" x14ac:dyDescent="0.2">
      <c r="A558" s="6" t="s">
        <v>1116</v>
      </c>
      <c r="B558" s="6" t="s">
        <v>4975</v>
      </c>
      <c r="C558" s="6" t="s">
        <v>5325</v>
      </c>
      <c r="D558" s="6">
        <f>VLOOKUP($A558,NIR_Algorithm_Cleaned!$A$2:$E$4887,3,FALSE)</f>
        <v>2</v>
      </c>
      <c r="E558" s="6">
        <f>VLOOKUP($A558,NIR_Algorithm_Cleaned!$A$2:$E$4887,4,FALSE)</f>
        <v>2</v>
      </c>
      <c r="F558" s="6">
        <f>VLOOKUP($A558,NIR_Algorithm_Cleaned!$A$2:$E$4887,5,FALSE)</f>
        <v>2</v>
      </c>
      <c r="G558" s="6" t="s">
        <v>4994</v>
      </c>
      <c r="H558" s="6">
        <v>2</v>
      </c>
      <c r="I558" s="6">
        <v>12.28</v>
      </c>
      <c r="J558" s="6" t="s">
        <v>5342</v>
      </c>
      <c r="K558" s="6">
        <v>8.1000000000000003E-2</v>
      </c>
      <c r="L558" s="6" t="s">
        <v>5343</v>
      </c>
      <c r="M558" s="6">
        <v>11.4</v>
      </c>
      <c r="N558" s="6">
        <v>0.40270270270270297</v>
      </c>
      <c r="O558" s="6">
        <f t="shared" si="8"/>
        <v>28.870270270270296</v>
      </c>
      <c r="P558">
        <f>VLOOKUP($A558,NIR_Algorithm_Cleaned!$A$2:$W$4887,19,FALSE)</f>
        <v>13.67</v>
      </c>
      <c r="Q558">
        <f>VLOOKUP($A558,NIR_Algorithm_Cleaned!$A$2:$W$4887,20,FALSE)</f>
        <v>5.16</v>
      </c>
      <c r="R558">
        <f>VLOOKUP($A558,NIR_Algorithm_Cleaned!$A$2:$W$4887,21,FALSE)</f>
        <v>1.83</v>
      </c>
      <c r="S558">
        <f>VLOOKUP($A558,NIR_Algorithm_Cleaned!$A$2:$W$4887,22,FALSE)</f>
        <v>1.61</v>
      </c>
      <c r="T558">
        <f>VLOOKUP($A558,NIR_Algorithm_Cleaned!$A$2:$W$4887,23,FALSE)</f>
        <v>68.540000000000006</v>
      </c>
    </row>
    <row r="559" spans="1:20" x14ac:dyDescent="0.2">
      <c r="A559" s="6" t="s">
        <v>155</v>
      </c>
      <c r="B559" s="6" t="s">
        <v>5018</v>
      </c>
      <c r="C559" s="6" t="s">
        <v>5326</v>
      </c>
      <c r="D559" s="6">
        <f>VLOOKUP($A559,NIR_Algorithm_Cleaned!$A$2:$E$4887,3,FALSE)</f>
        <v>2</v>
      </c>
      <c r="E559" s="6">
        <f>VLOOKUP($A559,NIR_Algorithm_Cleaned!$A$2:$E$4887,4,FALSE)</f>
        <v>1</v>
      </c>
      <c r="F559" s="6">
        <f>VLOOKUP($A559,NIR_Algorithm_Cleaned!$A$2:$E$4887,5,FALSE)</f>
        <v>1</v>
      </c>
      <c r="G559" s="6" t="s">
        <v>4994</v>
      </c>
      <c r="H559" s="6">
        <v>2</v>
      </c>
      <c r="I559" s="6">
        <v>12.2</v>
      </c>
      <c r="J559" s="6" t="s">
        <v>4994</v>
      </c>
      <c r="K559" s="6">
        <v>9.5712861420000003E-2</v>
      </c>
      <c r="L559" s="6" t="s">
        <v>5341</v>
      </c>
      <c r="M559" s="6">
        <v>12.6</v>
      </c>
      <c r="N559" s="6">
        <v>0.40666666666666701</v>
      </c>
      <c r="O559" s="6">
        <f t="shared" si="8"/>
        <v>28.066666666666698</v>
      </c>
      <c r="P559">
        <f>VLOOKUP($A559,NIR_Algorithm_Cleaned!$A$2:$W$4887,19,FALSE)</f>
        <v>15.36</v>
      </c>
      <c r="Q559">
        <f>VLOOKUP($A559,NIR_Algorithm_Cleaned!$A$2:$W$4887,20,FALSE)</f>
        <v>4.34</v>
      </c>
      <c r="R559">
        <f>VLOOKUP($A559,NIR_Algorithm_Cleaned!$A$2:$W$4887,21,FALSE)</f>
        <v>1.51</v>
      </c>
      <c r="S559">
        <f>VLOOKUP($A559,NIR_Algorithm_Cleaned!$A$2:$W$4887,22,FALSE)</f>
        <v>1.57</v>
      </c>
      <c r="T559">
        <f>VLOOKUP($A559,NIR_Algorithm_Cleaned!$A$2:$W$4887,23,FALSE)</f>
        <v>72.319999999999993</v>
      </c>
    </row>
    <row r="560" spans="1:20" x14ac:dyDescent="0.2">
      <c r="A560" s="6" t="s">
        <v>155</v>
      </c>
      <c r="B560" s="6" t="s">
        <v>5018</v>
      </c>
      <c r="C560" s="6" t="s">
        <v>5326</v>
      </c>
      <c r="D560" s="6">
        <f>VLOOKUP($A560,NIR_Algorithm_Cleaned!$A$2:$E$4887,3,FALSE)</f>
        <v>2</v>
      </c>
      <c r="E560" s="6">
        <f>VLOOKUP($A560,NIR_Algorithm_Cleaned!$A$2:$E$4887,4,FALSE)</f>
        <v>1</v>
      </c>
      <c r="F560" s="6">
        <f>VLOOKUP($A560,NIR_Algorithm_Cleaned!$A$2:$E$4887,5,FALSE)</f>
        <v>1</v>
      </c>
      <c r="G560" s="6" t="s">
        <v>5342</v>
      </c>
      <c r="H560" s="6">
        <v>3</v>
      </c>
      <c r="I560" s="6">
        <v>12.22</v>
      </c>
      <c r="J560" s="6" t="s">
        <v>5342</v>
      </c>
      <c r="K560" s="6">
        <v>9.4810379240000006E-2</v>
      </c>
      <c r="L560" s="6" t="s">
        <v>5341</v>
      </c>
      <c r="M560" s="6">
        <v>12</v>
      </c>
      <c r="N560" s="6">
        <v>0.39203090507726301</v>
      </c>
      <c r="O560" s="6">
        <f t="shared" si="8"/>
        <v>27.203090507726301</v>
      </c>
      <c r="P560">
        <f>VLOOKUP($A560,NIR_Algorithm_Cleaned!$A$2:$W$4887,19,FALSE)</f>
        <v>15.36</v>
      </c>
      <c r="Q560">
        <f>VLOOKUP($A560,NIR_Algorithm_Cleaned!$A$2:$W$4887,20,FALSE)</f>
        <v>4.34</v>
      </c>
      <c r="R560">
        <f>VLOOKUP($A560,NIR_Algorithm_Cleaned!$A$2:$W$4887,21,FALSE)</f>
        <v>1.51</v>
      </c>
      <c r="S560">
        <f>VLOOKUP($A560,NIR_Algorithm_Cleaned!$A$2:$W$4887,22,FALSE)</f>
        <v>1.57</v>
      </c>
      <c r="T560">
        <f>VLOOKUP($A560,NIR_Algorithm_Cleaned!$A$2:$W$4887,23,FALSE)</f>
        <v>72.319999999999993</v>
      </c>
    </row>
    <row r="561" spans="1:20" x14ac:dyDescent="0.2">
      <c r="A561" s="6" t="s">
        <v>65</v>
      </c>
      <c r="B561" s="6" t="s">
        <v>5018</v>
      </c>
      <c r="C561" s="6" t="s">
        <v>5326</v>
      </c>
      <c r="D561" s="6">
        <f>VLOOKUP($A561,NIR_Algorithm_Cleaned!$A$2:$E$4887,3,FALSE)</f>
        <v>2</v>
      </c>
      <c r="E561" s="6">
        <f>VLOOKUP($A561,NIR_Algorithm_Cleaned!$A$2:$E$4887,4,FALSE)</f>
        <v>2</v>
      </c>
      <c r="F561" s="6">
        <f>VLOOKUP($A561,NIR_Algorithm_Cleaned!$A$2:$E$4887,5,FALSE)</f>
        <v>1</v>
      </c>
      <c r="G561" s="6" t="s">
        <v>5342</v>
      </c>
      <c r="H561" s="6">
        <v>3</v>
      </c>
      <c r="I561" s="6">
        <v>11.96</v>
      </c>
      <c r="J561" s="6" t="s">
        <v>5342</v>
      </c>
      <c r="K561" s="6">
        <v>9.6806387229999999E-2</v>
      </c>
      <c r="L561" s="6" t="s">
        <v>5341</v>
      </c>
      <c r="M561" s="6">
        <v>11.4</v>
      </c>
      <c r="N561" s="6">
        <v>0.38741228070175399</v>
      </c>
      <c r="O561" s="6">
        <f t="shared" si="8"/>
        <v>27.341228070175397</v>
      </c>
      <c r="P561">
        <f>VLOOKUP($A561,NIR_Algorithm_Cleaned!$A$2:$W$4887,19,FALSE)</f>
        <v>15.8</v>
      </c>
      <c r="Q561">
        <f>VLOOKUP($A561,NIR_Algorithm_Cleaned!$A$2:$W$4887,20,FALSE)</f>
        <v>4.24</v>
      </c>
      <c r="R561">
        <f>VLOOKUP($A561,NIR_Algorithm_Cleaned!$A$2:$W$4887,21,FALSE)</f>
        <v>1.8</v>
      </c>
      <c r="S561">
        <f>VLOOKUP($A561,NIR_Algorithm_Cleaned!$A$2:$W$4887,22,FALSE)</f>
        <v>1.58</v>
      </c>
      <c r="T561">
        <f>VLOOKUP($A561,NIR_Algorithm_Cleaned!$A$2:$W$4887,23,FALSE)</f>
        <v>72.150000000000006</v>
      </c>
    </row>
    <row r="562" spans="1:20" x14ac:dyDescent="0.2">
      <c r="A562" s="6" t="s">
        <v>65</v>
      </c>
      <c r="B562" s="6" t="s">
        <v>5018</v>
      </c>
      <c r="C562" s="6" t="s">
        <v>5326</v>
      </c>
      <c r="D562" s="6">
        <f>VLOOKUP($A562,NIR_Algorithm_Cleaned!$A$2:$E$4887,3,FALSE)</f>
        <v>2</v>
      </c>
      <c r="E562" s="6">
        <f>VLOOKUP($A562,NIR_Algorithm_Cleaned!$A$2:$E$4887,4,FALSE)</f>
        <v>2</v>
      </c>
      <c r="F562" s="6">
        <f>VLOOKUP($A562,NIR_Algorithm_Cleaned!$A$2:$E$4887,5,FALSE)</f>
        <v>1</v>
      </c>
      <c r="G562" s="6" t="s">
        <v>4994</v>
      </c>
      <c r="H562" s="6">
        <v>1</v>
      </c>
      <c r="I562" s="6">
        <v>11.75</v>
      </c>
      <c r="J562" s="6" t="s">
        <v>5342</v>
      </c>
      <c r="K562" s="6">
        <v>0.105</v>
      </c>
      <c r="L562" s="6" t="s">
        <v>5341</v>
      </c>
      <c r="M562" s="6">
        <v>12.4</v>
      </c>
      <c r="N562" s="6">
        <v>0.396022133147438</v>
      </c>
      <c r="O562" s="6">
        <f t="shared" si="8"/>
        <v>27.202213314743801</v>
      </c>
      <c r="P562">
        <f>VLOOKUP($A562,NIR_Algorithm_Cleaned!$A$2:$W$4887,19,FALSE)</f>
        <v>15.8</v>
      </c>
      <c r="Q562">
        <f>VLOOKUP($A562,NIR_Algorithm_Cleaned!$A$2:$W$4887,20,FALSE)</f>
        <v>4.24</v>
      </c>
      <c r="R562">
        <f>VLOOKUP($A562,NIR_Algorithm_Cleaned!$A$2:$W$4887,21,FALSE)</f>
        <v>1.8</v>
      </c>
      <c r="S562">
        <f>VLOOKUP($A562,NIR_Algorithm_Cleaned!$A$2:$W$4887,22,FALSE)</f>
        <v>1.58</v>
      </c>
      <c r="T562">
        <f>VLOOKUP($A562,NIR_Algorithm_Cleaned!$A$2:$W$4887,23,FALSE)</f>
        <v>72.150000000000006</v>
      </c>
    </row>
    <row r="563" spans="1:20" x14ac:dyDescent="0.2">
      <c r="A563" s="6" t="s">
        <v>1167</v>
      </c>
      <c r="B563" s="6" t="s">
        <v>5018</v>
      </c>
      <c r="C563" s="6" t="s">
        <v>5326</v>
      </c>
      <c r="D563" s="6">
        <f>VLOOKUP($A563,NIR_Algorithm_Cleaned!$A$2:$E$4887,3,FALSE)</f>
        <v>2</v>
      </c>
      <c r="E563" s="6">
        <f>VLOOKUP($A563,NIR_Algorithm_Cleaned!$A$2:$E$4887,4,FALSE)</f>
        <v>1</v>
      </c>
      <c r="F563" s="6">
        <f>VLOOKUP($A563,NIR_Algorithm_Cleaned!$A$2:$E$4887,5,FALSE)</f>
        <v>2</v>
      </c>
      <c r="G563" s="6" t="s">
        <v>4994</v>
      </c>
      <c r="H563" s="6">
        <v>2</v>
      </c>
      <c r="I563" s="6">
        <v>12.29</v>
      </c>
      <c r="J563" s="6" t="s">
        <v>5342</v>
      </c>
      <c r="K563" s="6">
        <v>9.1816367270000004E-2</v>
      </c>
      <c r="L563" s="6" t="s">
        <v>5343</v>
      </c>
      <c r="M563" s="6">
        <v>11.1</v>
      </c>
      <c r="N563" s="6">
        <v>0.39536423841059598</v>
      </c>
      <c r="O563" s="6">
        <f t="shared" si="8"/>
        <v>28.4364238410596</v>
      </c>
      <c r="P563">
        <f>VLOOKUP($A563,NIR_Algorithm_Cleaned!$A$2:$W$4887,19,FALSE)</f>
        <v>13.6</v>
      </c>
      <c r="Q563">
        <f>VLOOKUP($A563,NIR_Algorithm_Cleaned!$A$2:$W$4887,20,FALSE)</f>
        <v>4.2300000000000004</v>
      </c>
      <c r="R563">
        <f>VLOOKUP($A563,NIR_Algorithm_Cleaned!$A$2:$W$4887,21,FALSE)</f>
        <v>1.43</v>
      </c>
      <c r="S563">
        <f>VLOOKUP($A563,NIR_Algorithm_Cleaned!$A$2:$W$4887,22,FALSE)</f>
        <v>1.57</v>
      </c>
      <c r="T563">
        <f>VLOOKUP($A563,NIR_Algorithm_Cleaned!$A$2:$W$4887,23,FALSE)</f>
        <v>71.48</v>
      </c>
    </row>
    <row r="564" spans="1:20" x14ac:dyDescent="0.2">
      <c r="A564" s="6" t="s">
        <v>1167</v>
      </c>
      <c r="B564" s="6" t="s">
        <v>5018</v>
      </c>
      <c r="C564" s="6" t="s">
        <v>5326</v>
      </c>
      <c r="D564" s="6">
        <f>VLOOKUP($A564,NIR_Algorithm_Cleaned!$A$2:$E$4887,3,FALSE)</f>
        <v>2</v>
      </c>
      <c r="E564" s="6">
        <f>VLOOKUP($A564,NIR_Algorithm_Cleaned!$A$2:$E$4887,4,FALSE)</f>
        <v>1</v>
      </c>
      <c r="F564" s="6">
        <f>VLOOKUP($A564,NIR_Algorithm_Cleaned!$A$2:$E$4887,5,FALSE)</f>
        <v>2</v>
      </c>
      <c r="G564" s="6" t="s">
        <v>4994</v>
      </c>
      <c r="H564" s="6">
        <v>2</v>
      </c>
      <c r="I564" s="6">
        <v>12.34</v>
      </c>
      <c r="J564" s="6" t="s">
        <v>4994</v>
      </c>
      <c r="K564" s="6">
        <v>9.5712861420000003E-2</v>
      </c>
      <c r="L564" s="6" t="s">
        <v>5343</v>
      </c>
      <c r="M564" s="6">
        <v>11.2</v>
      </c>
      <c r="N564" s="6">
        <v>0.39261744966442902</v>
      </c>
      <c r="O564" s="6">
        <f t="shared" si="8"/>
        <v>28.061744966442905</v>
      </c>
      <c r="P564">
        <f>VLOOKUP($A564,NIR_Algorithm_Cleaned!$A$2:$W$4887,19,FALSE)</f>
        <v>13.6</v>
      </c>
      <c r="Q564">
        <f>VLOOKUP($A564,NIR_Algorithm_Cleaned!$A$2:$W$4887,20,FALSE)</f>
        <v>4.2300000000000004</v>
      </c>
      <c r="R564">
        <f>VLOOKUP($A564,NIR_Algorithm_Cleaned!$A$2:$W$4887,21,FALSE)</f>
        <v>1.43</v>
      </c>
      <c r="S564">
        <f>VLOOKUP($A564,NIR_Algorithm_Cleaned!$A$2:$W$4887,22,FALSE)</f>
        <v>1.57</v>
      </c>
      <c r="T564">
        <f>VLOOKUP($A564,NIR_Algorithm_Cleaned!$A$2:$W$4887,23,FALSE)</f>
        <v>71.48</v>
      </c>
    </row>
    <row r="565" spans="1:20" x14ac:dyDescent="0.2">
      <c r="A565" s="6" t="s">
        <v>1533</v>
      </c>
      <c r="B565" s="6" t="s">
        <v>5018</v>
      </c>
      <c r="C565" s="6" t="s">
        <v>5326</v>
      </c>
      <c r="D565" s="6">
        <f>VLOOKUP($A565,NIR_Algorithm_Cleaned!$A$2:$E$4887,3,FALSE)</f>
        <v>2</v>
      </c>
      <c r="E565" s="6">
        <f>VLOOKUP($A565,NIR_Algorithm_Cleaned!$A$2:$E$4887,4,FALSE)</f>
        <v>2</v>
      </c>
      <c r="F565" s="6">
        <f>VLOOKUP($A565,NIR_Algorithm_Cleaned!$A$2:$E$4887,5,FALSE)</f>
        <v>2</v>
      </c>
      <c r="G565" s="6" t="s">
        <v>5342</v>
      </c>
      <c r="H565" s="6">
        <v>3</v>
      </c>
      <c r="I565" s="6" t="s">
        <v>5207</v>
      </c>
      <c r="J565" s="6" t="s">
        <v>4994</v>
      </c>
      <c r="K565" s="6">
        <v>8.5828343309999999E-2</v>
      </c>
      <c r="L565" s="6" t="s">
        <v>5343</v>
      </c>
      <c r="M565" s="6">
        <v>10.199999999999999</v>
      </c>
      <c r="N565" s="6">
        <v>0.40397350993377501</v>
      </c>
      <c r="O565" s="6">
        <f t="shared" si="8"/>
        <v>30.197350993377501</v>
      </c>
      <c r="P565">
        <f>VLOOKUP($A565,NIR_Algorithm_Cleaned!$A$2:$W$4887,19,FALSE)</f>
        <v>12.69</v>
      </c>
      <c r="Q565">
        <f>VLOOKUP($A565,NIR_Algorithm_Cleaned!$A$2:$W$4887,20,FALSE)</f>
        <v>5.16</v>
      </c>
      <c r="R565">
        <f>VLOOKUP($A565,NIR_Algorithm_Cleaned!$A$2:$W$4887,21,FALSE)</f>
        <v>1.61</v>
      </c>
      <c r="S565">
        <f>VLOOKUP($A565,NIR_Algorithm_Cleaned!$A$2:$W$4887,22,FALSE)</f>
        <v>1.52</v>
      </c>
      <c r="T565">
        <f>VLOOKUP($A565,NIR_Algorithm_Cleaned!$A$2:$W$4887,23,FALSE)</f>
        <v>71.53</v>
      </c>
    </row>
    <row r="566" spans="1:20" x14ac:dyDescent="0.2">
      <c r="A566" s="6" t="s">
        <v>1533</v>
      </c>
      <c r="B566" s="6" t="s">
        <v>5018</v>
      </c>
      <c r="C566" s="6" t="s">
        <v>5326</v>
      </c>
      <c r="D566" s="6">
        <f>VLOOKUP($A566,NIR_Algorithm_Cleaned!$A$2:$E$4887,3,FALSE)</f>
        <v>2</v>
      </c>
      <c r="E566" s="6">
        <f>VLOOKUP($A566,NIR_Algorithm_Cleaned!$A$2:$E$4887,4,FALSE)</f>
        <v>2</v>
      </c>
      <c r="F566" s="6">
        <f>VLOOKUP($A566,NIR_Algorithm_Cleaned!$A$2:$E$4887,5,FALSE)</f>
        <v>2</v>
      </c>
      <c r="G566" s="6" t="s">
        <v>5342</v>
      </c>
      <c r="H566" s="6">
        <v>1</v>
      </c>
      <c r="I566" s="6">
        <v>12.35</v>
      </c>
      <c r="J566" s="6" t="s">
        <v>5342</v>
      </c>
      <c r="K566" s="6">
        <v>8.5999999999999993E-2</v>
      </c>
      <c r="L566" s="6" t="s">
        <v>5343</v>
      </c>
      <c r="M566" s="6">
        <v>8.8000000000000007</v>
      </c>
      <c r="N566" s="6">
        <v>0.38813141150499902</v>
      </c>
      <c r="O566" s="6">
        <f t="shared" si="8"/>
        <v>30.013141150499901</v>
      </c>
      <c r="P566">
        <f>VLOOKUP($A566,NIR_Algorithm_Cleaned!$A$2:$W$4887,19,FALSE)</f>
        <v>12.69</v>
      </c>
      <c r="Q566">
        <f>VLOOKUP($A566,NIR_Algorithm_Cleaned!$A$2:$W$4887,20,FALSE)</f>
        <v>5.16</v>
      </c>
      <c r="R566">
        <f>VLOOKUP($A566,NIR_Algorithm_Cleaned!$A$2:$W$4887,21,FALSE)</f>
        <v>1.61</v>
      </c>
      <c r="S566">
        <f>VLOOKUP($A566,NIR_Algorithm_Cleaned!$A$2:$W$4887,22,FALSE)</f>
        <v>1.52</v>
      </c>
      <c r="T566">
        <f>VLOOKUP($A566,NIR_Algorithm_Cleaned!$A$2:$W$4887,23,FALSE)</f>
        <v>71.53</v>
      </c>
    </row>
    <row r="567" spans="1:20" x14ac:dyDescent="0.2">
      <c r="A567" s="6" t="s">
        <v>735</v>
      </c>
      <c r="B567" s="6" t="s">
        <v>4718</v>
      </c>
      <c r="C567" s="6" t="s">
        <v>5327</v>
      </c>
      <c r="D567" s="6">
        <f>VLOOKUP($A567,NIR_Algorithm_Cleaned!$A$2:$E$4887,3,FALSE)</f>
        <v>1</v>
      </c>
      <c r="E567" s="6">
        <f>VLOOKUP($A567,NIR_Algorithm_Cleaned!$A$2:$E$4887,4,FALSE)</f>
        <v>2</v>
      </c>
      <c r="F567" s="6">
        <f>VLOOKUP($A567,NIR_Algorithm_Cleaned!$A$2:$E$4887,5,FALSE)</f>
        <v>1</v>
      </c>
      <c r="G567" s="6" t="s">
        <v>4994</v>
      </c>
      <c r="H567" s="6">
        <v>3</v>
      </c>
      <c r="I567" s="6">
        <v>12.29</v>
      </c>
      <c r="J567" s="6" t="s">
        <v>4994</v>
      </c>
      <c r="K567" s="6">
        <v>9.7902097899999999E-2</v>
      </c>
      <c r="L567" s="6" t="s">
        <v>5341</v>
      </c>
      <c r="M567" s="6">
        <v>13</v>
      </c>
      <c r="N567" s="6">
        <v>0.40198675496688702</v>
      </c>
      <c r="O567" s="6">
        <f t="shared" si="8"/>
        <v>27.198675496688701</v>
      </c>
      <c r="P567">
        <f>VLOOKUP($A567,NIR_Algorithm_Cleaned!$A$2:$W$4887,19,FALSE)</f>
        <v>13.29</v>
      </c>
      <c r="Q567">
        <f>VLOOKUP($A567,NIR_Algorithm_Cleaned!$A$2:$W$4887,20,FALSE)</f>
        <v>4.99</v>
      </c>
      <c r="R567">
        <f>VLOOKUP($A567,NIR_Algorithm_Cleaned!$A$2:$W$4887,21,FALSE)</f>
        <v>1.83</v>
      </c>
      <c r="S567">
        <f>VLOOKUP($A567,NIR_Algorithm_Cleaned!$A$2:$W$4887,22,FALSE)</f>
        <v>1.62</v>
      </c>
      <c r="T567">
        <f>VLOOKUP($A567,NIR_Algorithm_Cleaned!$A$2:$W$4887,23,FALSE)</f>
        <v>71.400000000000006</v>
      </c>
    </row>
    <row r="568" spans="1:20" x14ac:dyDescent="0.2">
      <c r="A568" s="6" t="s">
        <v>735</v>
      </c>
      <c r="B568" s="6" t="s">
        <v>4718</v>
      </c>
      <c r="C568" s="6" t="s">
        <v>5327</v>
      </c>
      <c r="D568" s="6">
        <f>VLOOKUP($A568,NIR_Algorithm_Cleaned!$A$2:$E$4887,3,FALSE)</f>
        <v>1</v>
      </c>
      <c r="E568" s="6">
        <f>VLOOKUP($A568,NIR_Algorithm_Cleaned!$A$2:$E$4887,4,FALSE)</f>
        <v>2</v>
      </c>
      <c r="F568" s="6">
        <f>VLOOKUP($A568,NIR_Algorithm_Cleaned!$A$2:$E$4887,5,FALSE)</f>
        <v>1</v>
      </c>
      <c r="G568" s="6" t="s">
        <v>4994</v>
      </c>
      <c r="H568" s="6">
        <v>4</v>
      </c>
      <c r="I568" s="6">
        <v>12.21</v>
      </c>
      <c r="J568" s="6" t="s">
        <v>5342</v>
      </c>
      <c r="K568" s="6">
        <v>0.10389610389999999</v>
      </c>
      <c r="L568" s="6" t="s">
        <v>5341</v>
      </c>
      <c r="M568" s="6">
        <v>13.1</v>
      </c>
      <c r="N568" s="6">
        <v>0.39275444405716298</v>
      </c>
      <c r="O568" s="6">
        <f t="shared" si="8"/>
        <v>26.175444405716298</v>
      </c>
      <c r="P568">
        <f>VLOOKUP($A568,NIR_Algorithm_Cleaned!$A$2:$W$4887,19,FALSE)</f>
        <v>13.29</v>
      </c>
      <c r="Q568">
        <f>VLOOKUP($A568,NIR_Algorithm_Cleaned!$A$2:$W$4887,20,FALSE)</f>
        <v>4.99</v>
      </c>
      <c r="R568">
        <f>VLOOKUP($A568,NIR_Algorithm_Cleaned!$A$2:$W$4887,21,FALSE)</f>
        <v>1.83</v>
      </c>
      <c r="S568">
        <f>VLOOKUP($A568,NIR_Algorithm_Cleaned!$A$2:$W$4887,22,FALSE)</f>
        <v>1.62</v>
      </c>
      <c r="T568">
        <f>VLOOKUP($A568,NIR_Algorithm_Cleaned!$A$2:$W$4887,23,FALSE)</f>
        <v>71.400000000000006</v>
      </c>
    </row>
    <row r="569" spans="1:20" x14ac:dyDescent="0.2">
      <c r="A569" s="6" t="s">
        <v>909</v>
      </c>
      <c r="B569" s="6" t="s">
        <v>4718</v>
      </c>
      <c r="C569" s="6" t="s">
        <v>5327</v>
      </c>
      <c r="D569" s="6">
        <f>VLOOKUP($A569,NIR_Algorithm_Cleaned!$A$2:$E$4887,3,FALSE)</f>
        <v>1</v>
      </c>
      <c r="E569" s="6">
        <f>VLOOKUP($A569,NIR_Algorithm_Cleaned!$A$2:$E$4887,4,FALSE)</f>
        <v>2</v>
      </c>
      <c r="F569" s="6">
        <f>VLOOKUP($A569,NIR_Algorithm_Cleaned!$A$2:$E$4887,5,FALSE)</f>
        <v>2</v>
      </c>
      <c r="G569" s="6" t="s">
        <v>4994</v>
      </c>
      <c r="H569" s="6">
        <v>3</v>
      </c>
      <c r="I569" s="6">
        <v>12.2</v>
      </c>
      <c r="J569" s="6" t="s">
        <v>4994</v>
      </c>
      <c r="K569" s="6">
        <v>8.8999999999999996E-2</v>
      </c>
      <c r="L569" s="6" t="s">
        <v>5343</v>
      </c>
      <c r="M569" s="6">
        <v>10</v>
      </c>
      <c r="N569" s="6">
        <v>0.39597315436241598</v>
      </c>
      <c r="O569" s="6">
        <f t="shared" si="8"/>
        <v>29.597315436241601</v>
      </c>
      <c r="P569">
        <f>VLOOKUP($A569,NIR_Algorithm_Cleaned!$A$2:$W$4887,19,FALSE)</f>
        <v>11.57</v>
      </c>
      <c r="Q569">
        <f>VLOOKUP($A569,NIR_Algorithm_Cleaned!$A$2:$W$4887,20,FALSE)</f>
        <v>4.0599999999999996</v>
      </c>
      <c r="R569">
        <f>VLOOKUP($A569,NIR_Algorithm_Cleaned!$A$2:$W$4887,21,FALSE)</f>
        <v>1.57</v>
      </c>
      <c r="S569">
        <f>VLOOKUP($A569,NIR_Algorithm_Cleaned!$A$2:$W$4887,22,FALSE)</f>
        <v>1.47</v>
      </c>
      <c r="T569">
        <f>VLOOKUP($A569,NIR_Algorithm_Cleaned!$A$2:$W$4887,23,FALSE)</f>
        <v>70.92</v>
      </c>
    </row>
    <row r="570" spans="1:20" x14ac:dyDescent="0.2">
      <c r="A570" s="6" t="s">
        <v>909</v>
      </c>
      <c r="B570" s="6" t="s">
        <v>4718</v>
      </c>
      <c r="C570" s="6" t="s">
        <v>5327</v>
      </c>
      <c r="D570" s="6">
        <f>VLOOKUP($A570,NIR_Algorithm_Cleaned!$A$2:$E$4887,3,FALSE)</f>
        <v>1</v>
      </c>
      <c r="E570" s="6">
        <f>VLOOKUP($A570,NIR_Algorithm_Cleaned!$A$2:$E$4887,4,FALSE)</f>
        <v>2</v>
      </c>
      <c r="F570" s="6">
        <f>VLOOKUP($A570,NIR_Algorithm_Cleaned!$A$2:$E$4887,5,FALSE)</f>
        <v>2</v>
      </c>
      <c r="G570" s="6" t="s">
        <v>5342</v>
      </c>
      <c r="H570" s="6">
        <v>1</v>
      </c>
      <c r="I570" s="6">
        <v>12.25</v>
      </c>
      <c r="J570" s="6" t="s">
        <v>4994</v>
      </c>
      <c r="K570" s="6">
        <v>9.1999999999999998E-2</v>
      </c>
      <c r="L570" s="6" t="s">
        <v>5343</v>
      </c>
      <c r="M570" s="6">
        <v>12.4</v>
      </c>
      <c r="N570" s="6">
        <v>0.41194260485651202</v>
      </c>
      <c r="O570" s="6">
        <f t="shared" si="8"/>
        <v>28.794260485651201</v>
      </c>
      <c r="P570">
        <f>VLOOKUP($A570,NIR_Algorithm_Cleaned!$A$2:$W$4887,19,FALSE)</f>
        <v>11.57</v>
      </c>
      <c r="Q570">
        <f>VLOOKUP($A570,NIR_Algorithm_Cleaned!$A$2:$W$4887,20,FALSE)</f>
        <v>4.0599999999999996</v>
      </c>
      <c r="R570">
        <f>VLOOKUP($A570,NIR_Algorithm_Cleaned!$A$2:$W$4887,21,FALSE)</f>
        <v>1.57</v>
      </c>
      <c r="S570">
        <f>VLOOKUP($A570,NIR_Algorithm_Cleaned!$A$2:$W$4887,22,FALSE)</f>
        <v>1.47</v>
      </c>
      <c r="T570">
        <f>VLOOKUP($A570,NIR_Algorithm_Cleaned!$A$2:$W$4887,23,FALSE)</f>
        <v>70.92</v>
      </c>
    </row>
    <row r="571" spans="1:20" x14ac:dyDescent="0.2">
      <c r="A571" s="6" t="s">
        <v>341</v>
      </c>
      <c r="B571" s="6" t="s">
        <v>4757</v>
      </c>
      <c r="C571" s="6" t="s">
        <v>5329</v>
      </c>
      <c r="D571" s="6">
        <f>VLOOKUP($A571,NIR_Algorithm_Cleaned!$A$2:$E$4887,3,FALSE)</f>
        <v>1</v>
      </c>
      <c r="E571" s="6">
        <f>VLOOKUP($A571,NIR_Algorithm_Cleaned!$A$2:$E$4887,4,FALSE)</f>
        <v>1</v>
      </c>
      <c r="F571" s="6">
        <f>VLOOKUP($A571,NIR_Algorithm_Cleaned!$A$2:$E$4887,5,FALSE)</f>
        <v>1</v>
      </c>
      <c r="G571" s="6" t="s">
        <v>4994</v>
      </c>
      <c r="H571" s="6">
        <v>1</v>
      </c>
      <c r="I571" s="6">
        <v>11.98</v>
      </c>
      <c r="J571" s="6" t="s">
        <v>5342</v>
      </c>
      <c r="K571" s="6">
        <v>9.3812375249999996E-2</v>
      </c>
      <c r="L571" s="6" t="s">
        <v>5341</v>
      </c>
      <c r="M571" s="6">
        <v>12.7</v>
      </c>
      <c r="N571" s="6">
        <v>0.41196467991169999</v>
      </c>
      <c r="O571" s="6">
        <f t="shared" si="8"/>
        <v>28.496467991169997</v>
      </c>
      <c r="P571">
        <f>VLOOKUP($A571,NIR_Algorithm_Cleaned!$A$2:$W$4887,19,FALSE)</f>
        <v>11.05</v>
      </c>
      <c r="Q571">
        <f>VLOOKUP($A571,NIR_Algorithm_Cleaned!$A$2:$W$4887,20,FALSE)</f>
        <v>4.32</v>
      </c>
      <c r="R571">
        <f>VLOOKUP($A571,NIR_Algorithm_Cleaned!$A$2:$W$4887,21,FALSE)</f>
        <v>1.83</v>
      </c>
      <c r="S571">
        <f>VLOOKUP($A571,NIR_Algorithm_Cleaned!$A$2:$W$4887,22,FALSE)</f>
        <v>1.42</v>
      </c>
      <c r="T571">
        <f>VLOOKUP($A571,NIR_Algorithm_Cleaned!$A$2:$W$4887,23,FALSE)</f>
        <v>72.25</v>
      </c>
    </row>
    <row r="572" spans="1:20" x14ac:dyDescent="0.2">
      <c r="A572" s="6" t="s">
        <v>341</v>
      </c>
      <c r="B572" s="6" t="s">
        <v>4757</v>
      </c>
      <c r="C572" s="6" t="s">
        <v>5329</v>
      </c>
      <c r="D572" s="6">
        <f>VLOOKUP($A572,NIR_Algorithm_Cleaned!$A$2:$E$4887,3,FALSE)</f>
        <v>1</v>
      </c>
      <c r="E572" s="6">
        <f>VLOOKUP($A572,NIR_Algorithm_Cleaned!$A$2:$E$4887,4,FALSE)</f>
        <v>1</v>
      </c>
      <c r="F572" s="6">
        <f>VLOOKUP($A572,NIR_Algorithm_Cleaned!$A$2:$E$4887,5,FALSE)</f>
        <v>1</v>
      </c>
      <c r="G572" s="6" t="s">
        <v>5342</v>
      </c>
      <c r="H572" s="6">
        <v>1</v>
      </c>
      <c r="I572" s="6" t="s">
        <v>5207</v>
      </c>
      <c r="J572" s="6" t="s">
        <v>4994</v>
      </c>
      <c r="K572" s="6">
        <v>9.7902097899999999E-2</v>
      </c>
      <c r="L572" s="6" t="s">
        <v>5341</v>
      </c>
      <c r="M572" s="6">
        <v>12.9</v>
      </c>
      <c r="N572" s="6">
        <v>0.40397350993377501</v>
      </c>
      <c r="O572" s="6">
        <f t="shared" si="8"/>
        <v>27.497350993377502</v>
      </c>
      <c r="P572">
        <f>VLOOKUP($A572,NIR_Algorithm_Cleaned!$A$2:$W$4887,19,FALSE)</f>
        <v>11.05</v>
      </c>
      <c r="Q572">
        <f>VLOOKUP($A572,NIR_Algorithm_Cleaned!$A$2:$W$4887,20,FALSE)</f>
        <v>4.32</v>
      </c>
      <c r="R572">
        <f>VLOOKUP($A572,NIR_Algorithm_Cleaned!$A$2:$W$4887,21,FALSE)</f>
        <v>1.83</v>
      </c>
      <c r="S572">
        <f>VLOOKUP($A572,NIR_Algorithm_Cleaned!$A$2:$W$4887,22,FALSE)</f>
        <v>1.42</v>
      </c>
      <c r="T572">
        <f>VLOOKUP($A572,NIR_Algorithm_Cleaned!$A$2:$W$4887,23,FALSE)</f>
        <v>72.25</v>
      </c>
    </row>
    <row r="573" spans="1:20" x14ac:dyDescent="0.2">
      <c r="A573" s="6" t="s">
        <v>738</v>
      </c>
      <c r="B573" s="6" t="s">
        <v>4757</v>
      </c>
      <c r="C573" s="6" t="s">
        <v>5329</v>
      </c>
      <c r="D573" s="6">
        <f>VLOOKUP($A573,NIR_Algorithm_Cleaned!$A$2:$E$4887,3,FALSE)</f>
        <v>1</v>
      </c>
      <c r="E573" s="6">
        <f>VLOOKUP($A573,NIR_Algorithm_Cleaned!$A$2:$E$4887,4,FALSE)</f>
        <v>2</v>
      </c>
      <c r="F573" s="6">
        <f>VLOOKUP($A573,NIR_Algorithm_Cleaned!$A$2:$E$4887,5,FALSE)</f>
        <v>1</v>
      </c>
      <c r="G573" s="6" t="s">
        <v>4994</v>
      </c>
      <c r="H573" s="6">
        <v>2</v>
      </c>
      <c r="I573" s="6">
        <v>12.29</v>
      </c>
      <c r="J573" s="6" t="s">
        <v>5342</v>
      </c>
      <c r="K573" s="6">
        <v>8.6826347309999996E-2</v>
      </c>
      <c r="L573" s="6" t="s">
        <v>5341</v>
      </c>
      <c r="M573" s="6">
        <v>12.5</v>
      </c>
      <c r="N573" s="6">
        <v>0.40728070175438602</v>
      </c>
      <c r="O573" s="6">
        <f t="shared" si="8"/>
        <v>28.228070175438603</v>
      </c>
      <c r="P573">
        <f>VLOOKUP($A573,NIR_Algorithm_Cleaned!$A$2:$W$4887,19,FALSE)</f>
        <v>11.04</v>
      </c>
      <c r="Q573">
        <f>VLOOKUP($A573,NIR_Algorithm_Cleaned!$A$2:$W$4887,20,FALSE)</f>
        <v>5.21</v>
      </c>
      <c r="R573">
        <f>VLOOKUP($A573,NIR_Algorithm_Cleaned!$A$2:$W$4887,21,FALSE)</f>
        <v>1.47</v>
      </c>
      <c r="S573">
        <f>VLOOKUP($A573,NIR_Algorithm_Cleaned!$A$2:$W$4887,22,FALSE)</f>
        <v>1.44</v>
      </c>
      <c r="T573">
        <f>VLOOKUP($A573,NIR_Algorithm_Cleaned!$A$2:$W$4887,23,FALSE)</f>
        <v>72.11</v>
      </c>
    </row>
    <row r="574" spans="1:20" x14ac:dyDescent="0.2">
      <c r="A574" s="6" t="s">
        <v>738</v>
      </c>
      <c r="B574" s="6" t="s">
        <v>4757</v>
      </c>
      <c r="C574" s="6" t="s">
        <v>5329</v>
      </c>
      <c r="D574" s="6">
        <f>VLOOKUP($A574,NIR_Algorithm_Cleaned!$A$2:$E$4887,3,FALSE)</f>
        <v>1</v>
      </c>
      <c r="E574" s="6">
        <f>VLOOKUP($A574,NIR_Algorithm_Cleaned!$A$2:$E$4887,4,FALSE)</f>
        <v>2</v>
      </c>
      <c r="F574" s="6">
        <f>VLOOKUP($A574,NIR_Algorithm_Cleaned!$A$2:$E$4887,5,FALSE)</f>
        <v>1</v>
      </c>
      <c r="G574" s="6" t="s">
        <v>4994</v>
      </c>
      <c r="H574" s="6">
        <v>1</v>
      </c>
      <c r="I574" s="6">
        <v>12.25</v>
      </c>
      <c r="J574" s="6" t="s">
        <v>5342</v>
      </c>
      <c r="K574" s="6">
        <v>8.5000000000000006E-2</v>
      </c>
      <c r="L574" s="6" t="s">
        <v>5341</v>
      </c>
      <c r="M574" s="6">
        <v>14.1</v>
      </c>
      <c r="N574" s="6">
        <v>0.41136465324384802</v>
      </c>
      <c r="O574" s="6">
        <f t="shared" si="8"/>
        <v>27.0364653243848</v>
      </c>
      <c r="P574">
        <f>VLOOKUP($A574,NIR_Algorithm_Cleaned!$A$2:$W$4887,19,FALSE)</f>
        <v>11.04</v>
      </c>
      <c r="Q574">
        <f>VLOOKUP($A574,NIR_Algorithm_Cleaned!$A$2:$W$4887,20,FALSE)</f>
        <v>5.21</v>
      </c>
      <c r="R574">
        <f>VLOOKUP($A574,NIR_Algorithm_Cleaned!$A$2:$W$4887,21,FALSE)</f>
        <v>1.47</v>
      </c>
      <c r="S574">
        <f>VLOOKUP($A574,NIR_Algorithm_Cleaned!$A$2:$W$4887,22,FALSE)</f>
        <v>1.44</v>
      </c>
      <c r="T574">
        <f>VLOOKUP($A574,NIR_Algorithm_Cleaned!$A$2:$W$4887,23,FALSE)</f>
        <v>72.11</v>
      </c>
    </row>
    <row r="575" spans="1:20" x14ac:dyDescent="0.2">
      <c r="A575" s="6" t="s">
        <v>1375</v>
      </c>
      <c r="B575" s="6" t="s">
        <v>4743</v>
      </c>
      <c r="C575" s="6" t="s">
        <v>5332</v>
      </c>
      <c r="D575" s="6">
        <f>VLOOKUP($A575,NIR_Algorithm_Cleaned!$A$2:$E$4887,3,FALSE)</f>
        <v>1</v>
      </c>
      <c r="E575" s="6">
        <f>VLOOKUP($A575,NIR_Algorithm_Cleaned!$A$2:$E$4887,4,FALSE)</f>
        <v>1</v>
      </c>
      <c r="F575" s="6">
        <f>VLOOKUP($A575,NIR_Algorithm_Cleaned!$A$2:$E$4887,5,FALSE)</f>
        <v>2</v>
      </c>
      <c r="G575" s="6" t="s">
        <v>4994</v>
      </c>
      <c r="H575" s="6">
        <v>4</v>
      </c>
      <c r="I575" s="6">
        <v>12.26</v>
      </c>
      <c r="J575" s="6" t="s">
        <v>4994</v>
      </c>
      <c r="K575" s="6">
        <v>0.10100000000000001</v>
      </c>
      <c r="L575" s="6" t="s">
        <v>5343</v>
      </c>
      <c r="M575" s="6">
        <v>10.6</v>
      </c>
      <c r="N575" s="6">
        <v>0.42807606263982101</v>
      </c>
      <c r="O575" s="6">
        <f t="shared" si="8"/>
        <v>32.2076062639821</v>
      </c>
      <c r="P575">
        <f>VLOOKUP($A575,NIR_Algorithm_Cleaned!$A$2:$W$4887,19,FALSE)</f>
        <v>11.89</v>
      </c>
      <c r="Q575">
        <f>VLOOKUP($A575,NIR_Algorithm_Cleaned!$A$2:$W$4887,20,FALSE)</f>
        <v>4.6500000000000004</v>
      </c>
      <c r="R575">
        <f>VLOOKUP($A575,NIR_Algorithm_Cleaned!$A$2:$W$4887,21,FALSE)</f>
        <v>1.61</v>
      </c>
      <c r="S575">
        <f>VLOOKUP($A575,NIR_Algorithm_Cleaned!$A$2:$W$4887,22,FALSE)</f>
        <v>1.46</v>
      </c>
      <c r="T575">
        <f>VLOOKUP($A575,NIR_Algorithm_Cleaned!$A$2:$W$4887,23,FALSE)</f>
        <v>72.099999999999994</v>
      </c>
    </row>
    <row r="576" spans="1:20" x14ac:dyDescent="0.2">
      <c r="A576" s="6" t="s">
        <v>1375</v>
      </c>
      <c r="B576" s="6" t="s">
        <v>4743</v>
      </c>
      <c r="C576" s="6" t="s">
        <v>5332</v>
      </c>
      <c r="D576" s="6">
        <f>VLOOKUP($A576,NIR_Algorithm_Cleaned!$A$2:$E$4887,3,FALSE)</f>
        <v>1</v>
      </c>
      <c r="E576" s="6">
        <f>VLOOKUP($A576,NIR_Algorithm_Cleaned!$A$2:$E$4887,4,FALSE)</f>
        <v>1</v>
      </c>
      <c r="F576" s="6">
        <f>VLOOKUP($A576,NIR_Algorithm_Cleaned!$A$2:$E$4887,5,FALSE)</f>
        <v>2</v>
      </c>
      <c r="G576" s="6" t="s">
        <v>5342</v>
      </c>
      <c r="H576" s="6">
        <v>4</v>
      </c>
      <c r="I576" s="6">
        <v>12.26</v>
      </c>
      <c r="J576" s="6" t="s">
        <v>5342</v>
      </c>
      <c r="K576" s="6">
        <v>9.7902097899999999E-2</v>
      </c>
      <c r="L576" s="6" t="s">
        <v>5343</v>
      </c>
      <c r="M576" s="6">
        <v>9.9</v>
      </c>
      <c r="N576" s="6">
        <v>0.41506088442640499</v>
      </c>
      <c r="O576" s="6">
        <f t="shared" si="8"/>
        <v>31.606088442640498</v>
      </c>
      <c r="P576">
        <f>VLOOKUP($A576,NIR_Algorithm_Cleaned!$A$2:$W$4887,19,FALSE)</f>
        <v>11.89</v>
      </c>
      <c r="Q576">
        <f>VLOOKUP($A576,NIR_Algorithm_Cleaned!$A$2:$W$4887,20,FALSE)</f>
        <v>4.6500000000000004</v>
      </c>
      <c r="R576">
        <f>VLOOKUP($A576,NIR_Algorithm_Cleaned!$A$2:$W$4887,21,FALSE)</f>
        <v>1.61</v>
      </c>
      <c r="S576">
        <f>VLOOKUP($A576,NIR_Algorithm_Cleaned!$A$2:$W$4887,22,FALSE)</f>
        <v>1.46</v>
      </c>
      <c r="T576">
        <f>VLOOKUP($A576,NIR_Algorithm_Cleaned!$A$2:$W$4887,23,FALSE)</f>
        <v>72.099999999999994</v>
      </c>
    </row>
    <row r="577" spans="1:20" x14ac:dyDescent="0.2">
      <c r="A577" s="6" t="s">
        <v>1859</v>
      </c>
      <c r="B577" s="6" t="s">
        <v>4743</v>
      </c>
      <c r="C577" s="6" t="s">
        <v>5332</v>
      </c>
      <c r="D577" s="6">
        <f>VLOOKUP($A577,NIR_Algorithm_Cleaned!$A$2:$E$4887,3,FALSE)</f>
        <v>1</v>
      </c>
      <c r="E577" s="6">
        <f>VLOOKUP($A577,NIR_Algorithm_Cleaned!$A$2:$E$4887,4,FALSE)</f>
        <v>2</v>
      </c>
      <c r="F577" s="6">
        <f>VLOOKUP($A577,NIR_Algorithm_Cleaned!$A$2:$E$4887,5,FALSE)</f>
        <v>2</v>
      </c>
      <c r="G577" s="6" t="s">
        <v>4994</v>
      </c>
      <c r="H577" s="6">
        <v>2</v>
      </c>
      <c r="I577" s="6">
        <v>12.29</v>
      </c>
      <c r="J577" s="6" t="s">
        <v>5342</v>
      </c>
      <c r="K577" s="6">
        <v>0.105</v>
      </c>
      <c r="L577" s="6" t="s">
        <v>5343</v>
      </c>
      <c r="M577" s="6">
        <v>6.9</v>
      </c>
      <c r="N577" s="6">
        <v>0.38869757174392899</v>
      </c>
      <c r="O577" s="6">
        <f t="shared" si="8"/>
        <v>31.969757174392903</v>
      </c>
      <c r="P577">
        <f>VLOOKUP($A577,NIR_Algorithm_Cleaned!$A$2:$W$4887,19,FALSE)</f>
        <v>12.29</v>
      </c>
      <c r="Q577">
        <f>VLOOKUP($A577,NIR_Algorithm_Cleaned!$A$2:$W$4887,20,FALSE)</f>
        <v>4.76</v>
      </c>
      <c r="R577">
        <f>VLOOKUP($A577,NIR_Algorithm_Cleaned!$A$2:$W$4887,21,FALSE)</f>
        <v>1.64</v>
      </c>
      <c r="S577">
        <f>VLOOKUP($A577,NIR_Algorithm_Cleaned!$A$2:$W$4887,22,FALSE)</f>
        <v>1.53</v>
      </c>
      <c r="T577">
        <f>VLOOKUP($A577,NIR_Algorithm_Cleaned!$A$2:$W$4887,23,FALSE)</f>
        <v>71.05</v>
      </c>
    </row>
    <row r="578" spans="1:20" x14ac:dyDescent="0.2">
      <c r="A578" s="6" t="s">
        <v>1859</v>
      </c>
      <c r="B578" s="6" t="s">
        <v>4743</v>
      </c>
      <c r="C578" s="6" t="s">
        <v>5332</v>
      </c>
      <c r="D578" s="6">
        <f>VLOOKUP($A578,NIR_Algorithm_Cleaned!$A$2:$E$4887,3,FALSE)</f>
        <v>1</v>
      </c>
      <c r="E578" s="6">
        <f>VLOOKUP($A578,NIR_Algorithm_Cleaned!$A$2:$E$4887,4,FALSE)</f>
        <v>2</v>
      </c>
      <c r="F578" s="6">
        <f>VLOOKUP($A578,NIR_Algorithm_Cleaned!$A$2:$E$4887,5,FALSE)</f>
        <v>2</v>
      </c>
      <c r="G578" s="6" t="s">
        <v>5342</v>
      </c>
      <c r="H578" s="6">
        <v>1</v>
      </c>
      <c r="I578" s="6">
        <v>12.22</v>
      </c>
      <c r="J578" s="6" t="s">
        <v>5342</v>
      </c>
      <c r="K578" s="6">
        <v>0.10689310690000001</v>
      </c>
      <c r="L578" s="6" t="s">
        <v>5343</v>
      </c>
      <c r="M578" s="6">
        <v>12.1</v>
      </c>
      <c r="N578" s="6">
        <v>0.38463087248322098</v>
      </c>
      <c r="O578" s="6">
        <f t="shared" ref="O578:O606" si="9">(N578*100)-M578</f>
        <v>26.363087248322095</v>
      </c>
      <c r="P578">
        <f>VLOOKUP($A578,NIR_Algorithm_Cleaned!$A$2:$W$4887,19,FALSE)</f>
        <v>12.29</v>
      </c>
      <c r="Q578">
        <f>VLOOKUP($A578,NIR_Algorithm_Cleaned!$A$2:$W$4887,20,FALSE)</f>
        <v>4.76</v>
      </c>
      <c r="R578">
        <f>VLOOKUP($A578,NIR_Algorithm_Cleaned!$A$2:$W$4887,21,FALSE)</f>
        <v>1.64</v>
      </c>
      <c r="S578">
        <f>VLOOKUP($A578,NIR_Algorithm_Cleaned!$A$2:$W$4887,22,FALSE)</f>
        <v>1.53</v>
      </c>
      <c r="T578">
        <f>VLOOKUP($A578,NIR_Algorithm_Cleaned!$A$2:$W$4887,23,FALSE)</f>
        <v>71.05</v>
      </c>
    </row>
    <row r="579" spans="1:20" x14ac:dyDescent="0.2">
      <c r="A579" s="6" t="s">
        <v>398</v>
      </c>
      <c r="B579" s="6" t="s">
        <v>4756</v>
      </c>
      <c r="C579" s="6" t="s">
        <v>5333</v>
      </c>
      <c r="D579" s="6">
        <f>VLOOKUP($A579,NIR_Algorithm_Cleaned!$A$2:$E$4887,3,FALSE)</f>
        <v>1</v>
      </c>
      <c r="E579" s="6">
        <f>VLOOKUP($A579,NIR_Algorithm_Cleaned!$A$2:$E$4887,4,FALSE)</f>
        <v>1</v>
      </c>
      <c r="F579" s="6">
        <f>VLOOKUP($A579,NIR_Algorithm_Cleaned!$A$2:$E$4887,5,FALSE)</f>
        <v>1</v>
      </c>
      <c r="G579" s="6" t="s">
        <v>5342</v>
      </c>
      <c r="H579" s="6">
        <v>2</v>
      </c>
      <c r="I579" s="6">
        <v>12.31</v>
      </c>
      <c r="J579" s="6" t="s">
        <v>5342</v>
      </c>
      <c r="K579" s="6">
        <v>9.8802395210000005E-2</v>
      </c>
      <c r="L579" s="6" t="s">
        <v>5341</v>
      </c>
      <c r="M579" s="6">
        <v>13.5</v>
      </c>
      <c r="N579" s="6">
        <v>0.392130895420369</v>
      </c>
      <c r="O579" s="6">
        <f t="shared" si="9"/>
        <v>25.713089542036897</v>
      </c>
      <c r="P579">
        <f>VLOOKUP($A579,NIR_Algorithm_Cleaned!$A$2:$W$4887,19,FALSE)</f>
        <v>12.32</v>
      </c>
      <c r="Q579">
        <f>VLOOKUP($A579,NIR_Algorithm_Cleaned!$A$2:$W$4887,20,FALSE)</f>
        <v>5.1100000000000003</v>
      </c>
      <c r="R579">
        <f>VLOOKUP($A579,NIR_Algorithm_Cleaned!$A$2:$W$4887,21,FALSE)</f>
        <v>1.86</v>
      </c>
      <c r="S579">
        <f>VLOOKUP($A579,NIR_Algorithm_Cleaned!$A$2:$W$4887,22,FALSE)</f>
        <v>1.49</v>
      </c>
      <c r="T579">
        <f>VLOOKUP($A579,NIR_Algorithm_Cleaned!$A$2:$W$4887,23,FALSE)</f>
        <v>70.739999999999995</v>
      </c>
    </row>
    <row r="580" spans="1:20" x14ac:dyDescent="0.2">
      <c r="A580" s="6" t="s">
        <v>398</v>
      </c>
      <c r="B580" s="6" t="s">
        <v>4756</v>
      </c>
      <c r="C580" s="6" t="s">
        <v>5333</v>
      </c>
      <c r="D580" s="6">
        <f>VLOOKUP($A580,NIR_Algorithm_Cleaned!$A$2:$E$4887,3,FALSE)</f>
        <v>1</v>
      </c>
      <c r="E580" s="6">
        <f>VLOOKUP($A580,NIR_Algorithm_Cleaned!$A$2:$E$4887,4,FALSE)</f>
        <v>1</v>
      </c>
      <c r="F580" s="6">
        <f>VLOOKUP($A580,NIR_Algorithm_Cleaned!$A$2:$E$4887,5,FALSE)</f>
        <v>1</v>
      </c>
      <c r="G580" s="6" t="s">
        <v>5342</v>
      </c>
      <c r="H580" s="6">
        <v>4</v>
      </c>
      <c r="I580" s="6" t="s">
        <v>5207</v>
      </c>
      <c r="J580" s="6" t="s">
        <v>4994</v>
      </c>
      <c r="K580" s="6">
        <v>9.9000000000000005E-2</v>
      </c>
      <c r="L580" s="6" t="s">
        <v>5341</v>
      </c>
      <c r="M580" s="6">
        <v>12</v>
      </c>
      <c r="N580" s="6">
        <v>0.37501623165822601</v>
      </c>
      <c r="O580" s="6">
        <f t="shared" si="9"/>
        <v>25.5016231658226</v>
      </c>
      <c r="P580">
        <f>VLOOKUP($A580,NIR_Algorithm_Cleaned!$A$2:$W$4887,19,FALSE)</f>
        <v>12.32</v>
      </c>
      <c r="Q580">
        <f>VLOOKUP($A580,NIR_Algorithm_Cleaned!$A$2:$W$4887,20,FALSE)</f>
        <v>5.1100000000000003</v>
      </c>
      <c r="R580">
        <f>VLOOKUP($A580,NIR_Algorithm_Cleaned!$A$2:$W$4887,21,FALSE)</f>
        <v>1.86</v>
      </c>
      <c r="S580">
        <f>VLOOKUP($A580,NIR_Algorithm_Cleaned!$A$2:$W$4887,22,FALSE)</f>
        <v>1.49</v>
      </c>
      <c r="T580">
        <f>VLOOKUP($A580,NIR_Algorithm_Cleaned!$A$2:$W$4887,23,FALSE)</f>
        <v>70.739999999999995</v>
      </c>
    </row>
    <row r="581" spans="1:20" x14ac:dyDescent="0.2">
      <c r="A581" s="6" t="s">
        <v>70</v>
      </c>
      <c r="B581" s="6" t="s">
        <v>4756</v>
      </c>
      <c r="C581" s="6" t="s">
        <v>5333</v>
      </c>
      <c r="D581" s="6">
        <f>VLOOKUP($A581,NIR_Algorithm_Cleaned!$A$2:$E$4887,3,FALSE)</f>
        <v>1</v>
      </c>
      <c r="E581" s="6">
        <f>VLOOKUP($A581,NIR_Algorithm_Cleaned!$A$2:$E$4887,4,FALSE)</f>
        <v>2</v>
      </c>
      <c r="F581" s="6">
        <f>VLOOKUP($A581,NIR_Algorithm_Cleaned!$A$2:$E$4887,5,FALSE)</f>
        <v>1</v>
      </c>
      <c r="G581" s="6" t="s">
        <v>4994</v>
      </c>
      <c r="H581" s="6">
        <v>4</v>
      </c>
      <c r="I581" s="6">
        <v>12.18</v>
      </c>
      <c r="J581" s="6" t="s">
        <v>4994</v>
      </c>
      <c r="K581" s="6">
        <v>9.4810379240000006E-2</v>
      </c>
      <c r="L581" s="6" t="s">
        <v>5341</v>
      </c>
      <c r="M581" s="6">
        <v>12.9</v>
      </c>
      <c r="N581" s="6">
        <v>0.41367456073338399</v>
      </c>
      <c r="O581" s="6">
        <f t="shared" si="9"/>
        <v>28.467456073338397</v>
      </c>
      <c r="P581">
        <f>VLOOKUP($A581,NIR_Algorithm_Cleaned!$A$2:$W$4887,19,FALSE)</f>
        <v>12.28</v>
      </c>
      <c r="Q581">
        <f>VLOOKUP($A581,NIR_Algorithm_Cleaned!$A$2:$W$4887,20,FALSE)</f>
        <v>5.43</v>
      </c>
      <c r="R581">
        <f>VLOOKUP($A581,NIR_Algorithm_Cleaned!$A$2:$W$4887,21,FALSE)</f>
        <v>1.81</v>
      </c>
      <c r="S581">
        <f>VLOOKUP($A581,NIR_Algorithm_Cleaned!$A$2:$W$4887,22,FALSE)</f>
        <v>1.51</v>
      </c>
      <c r="T581">
        <f>VLOOKUP($A581,NIR_Algorithm_Cleaned!$A$2:$W$4887,23,FALSE)</f>
        <v>70.540000000000006</v>
      </c>
    </row>
    <row r="582" spans="1:20" x14ac:dyDescent="0.2">
      <c r="A582" s="6" t="s">
        <v>70</v>
      </c>
      <c r="B582" s="6" t="s">
        <v>4756</v>
      </c>
      <c r="C582" s="6" t="s">
        <v>5333</v>
      </c>
      <c r="D582" s="6">
        <f>VLOOKUP($A582,NIR_Algorithm_Cleaned!$A$2:$E$4887,3,FALSE)</f>
        <v>1</v>
      </c>
      <c r="E582" s="6">
        <f>VLOOKUP($A582,NIR_Algorithm_Cleaned!$A$2:$E$4887,4,FALSE)</f>
        <v>2</v>
      </c>
      <c r="F582" s="6">
        <f>VLOOKUP($A582,NIR_Algorithm_Cleaned!$A$2:$E$4887,5,FALSE)</f>
        <v>1</v>
      </c>
      <c r="G582" s="6" t="s">
        <v>4994</v>
      </c>
      <c r="H582" s="6">
        <v>1</v>
      </c>
      <c r="I582" s="6">
        <v>12.35</v>
      </c>
      <c r="J582" s="6" t="s">
        <v>4994</v>
      </c>
      <c r="K582" s="6">
        <v>7.0929070930000004E-2</v>
      </c>
      <c r="L582" s="6" t="s">
        <v>5341</v>
      </c>
      <c r="M582" s="6">
        <v>12.3</v>
      </c>
      <c r="N582" s="6">
        <v>0.40520334928229701</v>
      </c>
      <c r="O582" s="6">
        <f t="shared" si="9"/>
        <v>28.2203349282297</v>
      </c>
      <c r="P582">
        <f>VLOOKUP($A582,NIR_Algorithm_Cleaned!$A$2:$W$4887,19,FALSE)</f>
        <v>12.28</v>
      </c>
      <c r="Q582">
        <f>VLOOKUP($A582,NIR_Algorithm_Cleaned!$A$2:$W$4887,20,FALSE)</f>
        <v>5.43</v>
      </c>
      <c r="R582">
        <f>VLOOKUP($A582,NIR_Algorithm_Cleaned!$A$2:$W$4887,21,FALSE)</f>
        <v>1.81</v>
      </c>
      <c r="S582">
        <f>VLOOKUP($A582,NIR_Algorithm_Cleaned!$A$2:$W$4887,22,FALSE)</f>
        <v>1.51</v>
      </c>
      <c r="T582">
        <f>VLOOKUP($A582,NIR_Algorithm_Cleaned!$A$2:$W$4887,23,FALSE)</f>
        <v>70.540000000000006</v>
      </c>
    </row>
    <row r="583" spans="1:20" x14ac:dyDescent="0.2">
      <c r="A583" s="6" t="s">
        <v>994</v>
      </c>
      <c r="B583" s="6" t="s">
        <v>4756</v>
      </c>
      <c r="C583" s="6" t="s">
        <v>5333</v>
      </c>
      <c r="D583" s="6">
        <f>VLOOKUP($A583,NIR_Algorithm_Cleaned!$A$2:$E$4887,3,FALSE)</f>
        <v>1</v>
      </c>
      <c r="E583" s="6">
        <f>VLOOKUP($A583,NIR_Algorithm_Cleaned!$A$2:$E$4887,4,FALSE)</f>
        <v>1</v>
      </c>
      <c r="F583" s="6">
        <f>VLOOKUP($A583,NIR_Algorithm_Cleaned!$A$2:$E$4887,5,FALSE)</f>
        <v>2</v>
      </c>
      <c r="G583" s="6" t="s">
        <v>5342</v>
      </c>
      <c r="H583" s="6">
        <v>4</v>
      </c>
      <c r="I583" s="6">
        <v>12.34</v>
      </c>
      <c r="J583" s="6" t="s">
        <v>4994</v>
      </c>
      <c r="K583" s="6">
        <v>0.08</v>
      </c>
      <c r="L583" s="6" t="s">
        <v>5343</v>
      </c>
      <c r="M583" s="6">
        <v>10.6</v>
      </c>
      <c r="N583" s="6">
        <v>0.43564830951551098</v>
      </c>
      <c r="O583" s="6">
        <f t="shared" si="9"/>
        <v>32.964830951551093</v>
      </c>
      <c r="P583">
        <f>VLOOKUP($A583,NIR_Algorithm_Cleaned!$A$2:$W$4887,19,FALSE)</f>
        <v>11.09</v>
      </c>
      <c r="Q583">
        <f>VLOOKUP($A583,NIR_Algorithm_Cleaned!$A$2:$W$4887,20,FALSE)</f>
        <v>4.74</v>
      </c>
      <c r="R583">
        <f>VLOOKUP($A583,NIR_Algorithm_Cleaned!$A$2:$W$4887,21,FALSE)</f>
        <v>1.6</v>
      </c>
      <c r="S583">
        <f>VLOOKUP($A583,NIR_Algorithm_Cleaned!$A$2:$W$4887,22,FALSE)</f>
        <v>1.41</v>
      </c>
      <c r="T583">
        <f>VLOOKUP($A583,NIR_Algorithm_Cleaned!$A$2:$W$4887,23,FALSE)</f>
        <v>69.930000000000007</v>
      </c>
    </row>
    <row r="584" spans="1:20" x14ac:dyDescent="0.2">
      <c r="A584" s="6" t="s">
        <v>994</v>
      </c>
      <c r="B584" s="6" t="s">
        <v>4756</v>
      </c>
      <c r="C584" s="6" t="s">
        <v>5333</v>
      </c>
      <c r="D584" s="6">
        <f>VLOOKUP($A584,NIR_Algorithm_Cleaned!$A$2:$E$4887,3,FALSE)</f>
        <v>1</v>
      </c>
      <c r="E584" s="6">
        <f>VLOOKUP($A584,NIR_Algorithm_Cleaned!$A$2:$E$4887,4,FALSE)</f>
        <v>1</v>
      </c>
      <c r="F584" s="6">
        <f>VLOOKUP($A584,NIR_Algorithm_Cleaned!$A$2:$E$4887,5,FALSE)</f>
        <v>2</v>
      </c>
      <c r="G584" s="6" t="s">
        <v>5342</v>
      </c>
      <c r="H584" s="6">
        <v>3</v>
      </c>
      <c r="I584" s="6">
        <v>12.3</v>
      </c>
      <c r="J584" s="6" t="s">
        <v>5342</v>
      </c>
      <c r="K584" s="6">
        <v>7.8E-2</v>
      </c>
      <c r="L584" s="6" t="s">
        <v>5343</v>
      </c>
      <c r="M584" s="6">
        <v>11.9</v>
      </c>
      <c r="N584" s="6">
        <v>0.39732456140350902</v>
      </c>
      <c r="O584" s="6">
        <f t="shared" si="9"/>
        <v>27.832456140350907</v>
      </c>
      <c r="P584">
        <f>VLOOKUP($A584,NIR_Algorithm_Cleaned!$A$2:$W$4887,19,FALSE)</f>
        <v>11.09</v>
      </c>
      <c r="Q584">
        <f>VLOOKUP($A584,NIR_Algorithm_Cleaned!$A$2:$W$4887,20,FALSE)</f>
        <v>4.74</v>
      </c>
      <c r="R584">
        <f>VLOOKUP($A584,NIR_Algorithm_Cleaned!$A$2:$W$4887,21,FALSE)</f>
        <v>1.6</v>
      </c>
      <c r="S584">
        <f>VLOOKUP($A584,NIR_Algorithm_Cleaned!$A$2:$W$4887,22,FALSE)</f>
        <v>1.41</v>
      </c>
      <c r="T584">
        <f>VLOOKUP($A584,NIR_Algorithm_Cleaned!$A$2:$W$4887,23,FALSE)</f>
        <v>69.930000000000007</v>
      </c>
    </row>
    <row r="585" spans="1:20" x14ac:dyDescent="0.2">
      <c r="A585" s="6" t="s">
        <v>1270</v>
      </c>
      <c r="B585" s="6" t="s">
        <v>4756</v>
      </c>
      <c r="C585" s="6" t="s">
        <v>5333</v>
      </c>
      <c r="D585" s="6">
        <f>VLOOKUP($A585,NIR_Algorithm_Cleaned!$A$2:$E$4887,3,FALSE)</f>
        <v>1</v>
      </c>
      <c r="E585" s="6">
        <f>VLOOKUP($A585,NIR_Algorithm_Cleaned!$A$2:$E$4887,4,FALSE)</f>
        <v>2</v>
      </c>
      <c r="F585" s="6">
        <f>VLOOKUP($A585,NIR_Algorithm_Cleaned!$A$2:$E$4887,5,FALSE)</f>
        <v>2</v>
      </c>
      <c r="G585" s="6" t="s">
        <v>4994</v>
      </c>
      <c r="H585" s="6">
        <v>3</v>
      </c>
      <c r="I585" s="6">
        <v>12.35</v>
      </c>
      <c r="J585" s="6" t="s">
        <v>5342</v>
      </c>
      <c r="K585" s="6">
        <v>8.5914085909999993E-2</v>
      </c>
      <c r="L585" s="6" t="s">
        <v>5343</v>
      </c>
      <c r="M585" s="6">
        <v>8.8000000000000007</v>
      </c>
      <c r="N585" s="6">
        <v>0.43229756820360798</v>
      </c>
      <c r="O585" s="6">
        <f t="shared" si="9"/>
        <v>34.429756820360794</v>
      </c>
      <c r="P585">
        <f>VLOOKUP($A585,NIR_Algorithm_Cleaned!$A$2:$W$4887,19,FALSE)</f>
        <v>11.08</v>
      </c>
      <c r="Q585">
        <f>VLOOKUP($A585,NIR_Algorithm_Cleaned!$A$2:$W$4887,20,FALSE)</f>
        <v>5.26</v>
      </c>
      <c r="R585">
        <f>VLOOKUP($A585,NIR_Algorithm_Cleaned!$A$2:$W$4887,21,FALSE)</f>
        <v>1.49</v>
      </c>
      <c r="S585">
        <f>VLOOKUP($A585,NIR_Algorithm_Cleaned!$A$2:$W$4887,22,FALSE)</f>
        <v>1.4</v>
      </c>
      <c r="T585">
        <f>VLOOKUP($A585,NIR_Algorithm_Cleaned!$A$2:$W$4887,23,FALSE)</f>
        <v>70.44</v>
      </c>
    </row>
    <row r="586" spans="1:20" x14ac:dyDescent="0.2">
      <c r="A586" s="6" t="s">
        <v>1270</v>
      </c>
      <c r="B586" s="6" t="s">
        <v>4756</v>
      </c>
      <c r="C586" s="6" t="s">
        <v>5333</v>
      </c>
      <c r="D586" s="6">
        <f>VLOOKUP($A586,NIR_Algorithm_Cleaned!$A$2:$E$4887,3,FALSE)</f>
        <v>1</v>
      </c>
      <c r="E586" s="6">
        <f>VLOOKUP($A586,NIR_Algorithm_Cleaned!$A$2:$E$4887,4,FALSE)</f>
        <v>2</v>
      </c>
      <c r="F586" s="6">
        <f>VLOOKUP($A586,NIR_Algorithm_Cleaned!$A$2:$E$4887,5,FALSE)</f>
        <v>2</v>
      </c>
      <c r="G586" s="6" t="s">
        <v>4994</v>
      </c>
      <c r="H586" s="6">
        <v>2</v>
      </c>
      <c r="I586" s="6">
        <v>12.24</v>
      </c>
      <c r="J586" s="6" t="s">
        <v>4994</v>
      </c>
      <c r="K586" s="6">
        <v>8.7824351300000006E-2</v>
      </c>
      <c r="L586" s="6" t="s">
        <v>5343</v>
      </c>
      <c r="M586" s="6">
        <v>8.8000000000000007</v>
      </c>
      <c r="N586" s="6">
        <v>0.42052631578947403</v>
      </c>
      <c r="O586" s="6">
        <f t="shared" si="9"/>
        <v>33.252631578947401</v>
      </c>
      <c r="P586">
        <f>VLOOKUP($A586,NIR_Algorithm_Cleaned!$A$2:$W$4887,19,FALSE)</f>
        <v>11.08</v>
      </c>
      <c r="Q586">
        <f>VLOOKUP($A586,NIR_Algorithm_Cleaned!$A$2:$W$4887,20,FALSE)</f>
        <v>5.26</v>
      </c>
      <c r="R586">
        <f>VLOOKUP($A586,NIR_Algorithm_Cleaned!$A$2:$W$4887,21,FALSE)</f>
        <v>1.49</v>
      </c>
      <c r="S586">
        <f>VLOOKUP($A586,NIR_Algorithm_Cleaned!$A$2:$W$4887,22,FALSE)</f>
        <v>1.4</v>
      </c>
      <c r="T586">
        <f>VLOOKUP($A586,NIR_Algorithm_Cleaned!$A$2:$W$4887,23,FALSE)</f>
        <v>70.44</v>
      </c>
    </row>
    <row r="587" spans="1:20" x14ac:dyDescent="0.2">
      <c r="A587" s="6" t="s">
        <v>565</v>
      </c>
      <c r="B587" s="6" t="s">
        <v>5180</v>
      </c>
      <c r="C587" s="6" t="s">
        <v>5334</v>
      </c>
      <c r="D587" s="6">
        <f>VLOOKUP($A587,NIR_Algorithm_Cleaned!$A$2:$E$4887,3,FALSE)</f>
        <v>2</v>
      </c>
      <c r="E587" s="6">
        <f>VLOOKUP($A587,NIR_Algorithm_Cleaned!$A$2:$E$4887,4,FALSE)</f>
        <v>1</v>
      </c>
      <c r="F587" s="6">
        <f>VLOOKUP($A587,NIR_Algorithm_Cleaned!$A$2:$E$4887,5,FALSE)</f>
        <v>1</v>
      </c>
      <c r="G587" s="6" t="s">
        <v>5342</v>
      </c>
      <c r="H587" s="6">
        <v>3</v>
      </c>
      <c r="I587" s="6">
        <v>12.21</v>
      </c>
      <c r="J587" s="6" t="s">
        <v>4994</v>
      </c>
      <c r="K587" s="6">
        <v>9.7000000000000003E-2</v>
      </c>
      <c r="L587" s="6" t="s">
        <v>5341</v>
      </c>
      <c r="M587" s="6">
        <v>11.4</v>
      </c>
      <c r="N587" s="6">
        <v>0.44966442953020103</v>
      </c>
      <c r="O587" s="6">
        <f t="shared" si="9"/>
        <v>33.566442953020108</v>
      </c>
      <c r="P587">
        <f>VLOOKUP($A587,NIR_Algorithm_Cleaned!$A$2:$W$4887,19,FALSE)</f>
        <v>11.07</v>
      </c>
      <c r="Q587">
        <f>VLOOKUP($A587,NIR_Algorithm_Cleaned!$A$2:$W$4887,20,FALSE)</f>
        <v>3.28</v>
      </c>
      <c r="R587">
        <f>VLOOKUP($A587,NIR_Algorithm_Cleaned!$A$2:$W$4887,21,FALSE)</f>
        <v>1.63</v>
      </c>
      <c r="S587">
        <f>VLOOKUP($A587,NIR_Algorithm_Cleaned!$A$2:$W$4887,22,FALSE)</f>
        <v>1.37</v>
      </c>
      <c r="T587">
        <f>VLOOKUP($A587,NIR_Algorithm_Cleaned!$A$2:$W$4887,23,FALSE)</f>
        <v>71.28</v>
      </c>
    </row>
    <row r="588" spans="1:20" x14ac:dyDescent="0.2">
      <c r="A588" s="6" t="s">
        <v>565</v>
      </c>
      <c r="B588" s="6" t="s">
        <v>5180</v>
      </c>
      <c r="C588" s="6" t="s">
        <v>5334</v>
      </c>
      <c r="D588" s="6">
        <f>VLOOKUP($A588,NIR_Algorithm_Cleaned!$A$2:$E$4887,3,FALSE)</f>
        <v>2</v>
      </c>
      <c r="E588" s="6">
        <f>VLOOKUP($A588,NIR_Algorithm_Cleaned!$A$2:$E$4887,4,FALSE)</f>
        <v>1</v>
      </c>
      <c r="F588" s="6">
        <f>VLOOKUP($A588,NIR_Algorithm_Cleaned!$A$2:$E$4887,5,FALSE)</f>
        <v>1</v>
      </c>
      <c r="G588" s="6" t="s">
        <v>4994</v>
      </c>
      <c r="H588" s="6">
        <v>1</v>
      </c>
      <c r="I588" s="6">
        <v>12.33</v>
      </c>
      <c r="J588" s="6" t="s">
        <v>4994</v>
      </c>
      <c r="K588" s="6">
        <v>9.1999999999999998E-2</v>
      </c>
      <c r="L588" s="6" t="s">
        <v>5341</v>
      </c>
      <c r="M588" s="6">
        <v>11.5</v>
      </c>
      <c r="N588" s="6">
        <v>0.437927204374573</v>
      </c>
      <c r="O588" s="6">
        <f t="shared" si="9"/>
        <v>32.292720437457298</v>
      </c>
      <c r="P588">
        <f>VLOOKUP($A588,NIR_Algorithm_Cleaned!$A$2:$W$4887,19,FALSE)</f>
        <v>11.07</v>
      </c>
      <c r="Q588">
        <f>VLOOKUP($A588,NIR_Algorithm_Cleaned!$A$2:$W$4887,20,FALSE)</f>
        <v>3.28</v>
      </c>
      <c r="R588">
        <f>VLOOKUP($A588,NIR_Algorithm_Cleaned!$A$2:$W$4887,21,FALSE)</f>
        <v>1.63</v>
      </c>
      <c r="S588">
        <f>VLOOKUP($A588,NIR_Algorithm_Cleaned!$A$2:$W$4887,22,FALSE)</f>
        <v>1.37</v>
      </c>
      <c r="T588">
        <f>VLOOKUP($A588,NIR_Algorithm_Cleaned!$A$2:$W$4887,23,FALSE)</f>
        <v>71.28</v>
      </c>
    </row>
    <row r="589" spans="1:20" s="8" customFormat="1" x14ac:dyDescent="0.2">
      <c r="A589" s="6" t="s">
        <v>530</v>
      </c>
      <c r="B589" s="6" t="s">
        <v>5180</v>
      </c>
      <c r="C589" s="6" t="s">
        <v>5334</v>
      </c>
      <c r="D589" s="6">
        <f>VLOOKUP($A589,NIR_Algorithm_Cleaned!$A$2:$E$4887,3,FALSE)</f>
        <v>2</v>
      </c>
      <c r="E589" s="6">
        <f>VLOOKUP($A589,NIR_Algorithm_Cleaned!$A$2:$E$4887,4,FALSE)</f>
        <v>2</v>
      </c>
      <c r="F589" s="6">
        <f>VLOOKUP($A589,NIR_Algorithm_Cleaned!$A$2:$E$4887,5,FALSE)</f>
        <v>1</v>
      </c>
      <c r="G589" s="6" t="s">
        <v>4994</v>
      </c>
      <c r="H589" s="6">
        <v>3</v>
      </c>
      <c r="I589" s="6">
        <v>12.34</v>
      </c>
      <c r="J589" s="6" t="s">
        <v>4994</v>
      </c>
      <c r="K589" s="6">
        <v>8.8911088910000005E-2</v>
      </c>
      <c r="L589" s="6" t="s">
        <v>5341</v>
      </c>
      <c r="M589" s="6">
        <v>10.3</v>
      </c>
      <c r="N589" s="6">
        <v>0.43144800429568603</v>
      </c>
      <c r="O589" s="6">
        <f t="shared" si="9"/>
        <v>32.844800429568608</v>
      </c>
      <c r="P589">
        <f>VLOOKUP($A589,NIR_Algorithm_Cleaned!$A$2:$W$4887,19,FALSE)</f>
        <v>11.05</v>
      </c>
      <c r="Q589">
        <f>VLOOKUP($A589,NIR_Algorithm_Cleaned!$A$2:$W$4887,20,FALSE)</f>
        <v>3.08</v>
      </c>
      <c r="R589">
        <f>VLOOKUP($A589,NIR_Algorithm_Cleaned!$A$2:$W$4887,21,FALSE)</f>
        <v>1.55</v>
      </c>
      <c r="S589">
        <f>VLOOKUP($A589,NIR_Algorithm_Cleaned!$A$2:$W$4887,22,FALSE)</f>
        <v>1.35</v>
      </c>
      <c r="T589">
        <f>VLOOKUP($A589,NIR_Algorithm_Cleaned!$A$2:$W$4887,23,FALSE)</f>
        <v>71.48</v>
      </c>
    </row>
    <row r="590" spans="1:20" x14ac:dyDescent="0.2">
      <c r="A590" s="6" t="s">
        <v>530</v>
      </c>
      <c r="B590" s="6" t="s">
        <v>5180</v>
      </c>
      <c r="C590" s="6" t="s">
        <v>5334</v>
      </c>
      <c r="D590" s="6">
        <f>VLOOKUP($A590,NIR_Algorithm_Cleaned!$A$2:$E$4887,3,FALSE)</f>
        <v>2</v>
      </c>
      <c r="E590" s="6">
        <f>VLOOKUP($A590,NIR_Algorithm_Cleaned!$A$2:$E$4887,4,FALSE)</f>
        <v>2</v>
      </c>
      <c r="F590" s="6">
        <f>VLOOKUP($A590,NIR_Algorithm_Cleaned!$A$2:$E$4887,5,FALSE)</f>
        <v>1</v>
      </c>
      <c r="G590" s="6" t="s">
        <v>5342</v>
      </c>
      <c r="H590" s="6">
        <v>2</v>
      </c>
      <c r="I590" s="6">
        <v>12.28</v>
      </c>
      <c r="J590" s="6" t="s">
        <v>5342</v>
      </c>
      <c r="K590" s="6">
        <v>9.3906093910000002E-2</v>
      </c>
      <c r="L590" s="6" t="s">
        <v>5341</v>
      </c>
      <c r="M590" s="6">
        <v>11</v>
      </c>
      <c r="N590" s="6">
        <v>0.42</v>
      </c>
      <c r="O590" s="6">
        <f t="shared" si="9"/>
        <v>31</v>
      </c>
      <c r="P590">
        <f>VLOOKUP($A590,NIR_Algorithm_Cleaned!$A$2:$W$4887,19,FALSE)</f>
        <v>11.05</v>
      </c>
      <c r="Q590">
        <f>VLOOKUP($A590,NIR_Algorithm_Cleaned!$A$2:$W$4887,20,FALSE)</f>
        <v>3.08</v>
      </c>
      <c r="R590">
        <f>VLOOKUP($A590,NIR_Algorithm_Cleaned!$A$2:$W$4887,21,FALSE)</f>
        <v>1.55</v>
      </c>
      <c r="S590">
        <f>VLOOKUP($A590,NIR_Algorithm_Cleaned!$A$2:$W$4887,22,FALSE)</f>
        <v>1.35</v>
      </c>
      <c r="T590">
        <f>VLOOKUP($A590,NIR_Algorithm_Cleaned!$A$2:$W$4887,23,FALSE)</f>
        <v>71.48</v>
      </c>
    </row>
    <row r="591" spans="1:20" x14ac:dyDescent="0.2">
      <c r="A591" s="6" t="s">
        <v>1486</v>
      </c>
      <c r="B591" s="6" t="s">
        <v>5180</v>
      </c>
      <c r="C591" s="6" t="s">
        <v>5334</v>
      </c>
      <c r="D591" s="6">
        <f>VLOOKUP($A591,NIR_Algorithm_Cleaned!$A$2:$E$4887,3,FALSE)</f>
        <v>2</v>
      </c>
      <c r="E591" s="6">
        <f>VLOOKUP($A591,NIR_Algorithm_Cleaned!$A$2:$E$4887,4,FALSE)</f>
        <v>2</v>
      </c>
      <c r="F591" s="6">
        <f>VLOOKUP($A591,NIR_Algorithm_Cleaned!$A$2:$E$4887,5,FALSE)</f>
        <v>2</v>
      </c>
      <c r="G591" s="6" t="s">
        <v>5342</v>
      </c>
      <c r="H591" s="6">
        <v>4</v>
      </c>
      <c r="I591" s="6">
        <v>12.26</v>
      </c>
      <c r="J591" s="6" t="s">
        <v>5342</v>
      </c>
      <c r="K591" s="6">
        <v>7.9840319359999995E-2</v>
      </c>
      <c r="L591" s="6" t="s">
        <v>5343</v>
      </c>
      <c r="M591" s="6">
        <v>7.6</v>
      </c>
      <c r="N591" s="6">
        <v>0.46688596491228102</v>
      </c>
      <c r="O591" s="6">
        <f t="shared" si="9"/>
        <v>39.088596491228103</v>
      </c>
      <c r="P591">
        <f>VLOOKUP($A591,NIR_Algorithm_Cleaned!$A$2:$W$4887,19,FALSE)</f>
        <v>9.67</v>
      </c>
      <c r="Q591">
        <f>VLOOKUP($A591,NIR_Algorithm_Cleaned!$A$2:$W$4887,20,FALSE)</f>
        <v>3.63</v>
      </c>
      <c r="R591">
        <f>VLOOKUP($A591,NIR_Algorithm_Cleaned!$A$2:$W$4887,21,FALSE)</f>
        <v>1.35</v>
      </c>
      <c r="S591">
        <f>VLOOKUP($A591,NIR_Algorithm_Cleaned!$A$2:$W$4887,22,FALSE)</f>
        <v>1.3</v>
      </c>
      <c r="T591">
        <f>VLOOKUP($A591,NIR_Algorithm_Cleaned!$A$2:$W$4887,23,FALSE)</f>
        <v>71.349999999999994</v>
      </c>
    </row>
    <row r="592" spans="1:20" x14ac:dyDescent="0.2">
      <c r="A592" s="6" t="s">
        <v>1486</v>
      </c>
      <c r="B592" s="6" t="s">
        <v>5180</v>
      </c>
      <c r="C592" s="6" t="s">
        <v>5334</v>
      </c>
      <c r="D592" s="6">
        <f>VLOOKUP($A592,NIR_Algorithm_Cleaned!$A$2:$E$4887,3,FALSE)</f>
        <v>2</v>
      </c>
      <c r="E592" s="6">
        <f>VLOOKUP($A592,NIR_Algorithm_Cleaned!$A$2:$E$4887,4,FALSE)</f>
        <v>2</v>
      </c>
      <c r="F592" s="6">
        <f>VLOOKUP($A592,NIR_Algorithm_Cleaned!$A$2:$E$4887,5,FALSE)</f>
        <v>2</v>
      </c>
      <c r="G592" s="6" t="s">
        <v>5342</v>
      </c>
      <c r="H592" s="6">
        <v>2</v>
      </c>
      <c r="I592" s="6">
        <v>12.41</v>
      </c>
      <c r="J592" s="6" t="s">
        <v>4994</v>
      </c>
      <c r="K592" s="6">
        <v>8.9820359279999998E-2</v>
      </c>
      <c r="L592" s="6" t="s">
        <v>5343</v>
      </c>
      <c r="M592" s="6">
        <v>8.8000000000000007</v>
      </c>
      <c r="N592" s="6">
        <v>0.456666666666667</v>
      </c>
      <c r="O592" s="6">
        <f t="shared" si="9"/>
        <v>36.866666666666703</v>
      </c>
      <c r="P592">
        <f>VLOOKUP($A592,NIR_Algorithm_Cleaned!$A$2:$W$4887,19,FALSE)</f>
        <v>9.67</v>
      </c>
      <c r="Q592">
        <f>VLOOKUP($A592,NIR_Algorithm_Cleaned!$A$2:$W$4887,20,FALSE)</f>
        <v>3.63</v>
      </c>
      <c r="R592">
        <f>VLOOKUP($A592,NIR_Algorithm_Cleaned!$A$2:$W$4887,21,FALSE)</f>
        <v>1.35</v>
      </c>
      <c r="S592">
        <f>VLOOKUP($A592,NIR_Algorithm_Cleaned!$A$2:$W$4887,22,FALSE)</f>
        <v>1.3</v>
      </c>
      <c r="T592">
        <f>VLOOKUP($A592,NIR_Algorithm_Cleaned!$A$2:$W$4887,23,FALSE)</f>
        <v>71.349999999999994</v>
      </c>
    </row>
    <row r="593" spans="1:20" x14ac:dyDescent="0.2">
      <c r="A593" s="6" t="s">
        <v>895</v>
      </c>
      <c r="B593" s="6" t="s">
        <v>4980</v>
      </c>
      <c r="C593" s="6" t="s">
        <v>5335</v>
      </c>
      <c r="D593" s="6">
        <f>VLOOKUP($A593,NIR_Algorithm_Cleaned!$A$2:$E$4887,3,FALSE)</f>
        <v>2</v>
      </c>
      <c r="E593" s="6">
        <f>VLOOKUP($A593,NIR_Algorithm_Cleaned!$A$2:$E$4887,4,FALSE)</f>
        <v>1</v>
      </c>
      <c r="F593" s="6">
        <f>VLOOKUP($A593,NIR_Algorithm_Cleaned!$A$2:$E$4887,5,FALSE)</f>
        <v>2</v>
      </c>
      <c r="G593" s="6" t="s">
        <v>5342</v>
      </c>
      <c r="H593" s="6">
        <v>3</v>
      </c>
      <c r="I593" s="6">
        <v>12.23</v>
      </c>
      <c r="J593" s="6" t="s">
        <v>5342</v>
      </c>
      <c r="K593" s="6">
        <v>8.2000000000000003E-2</v>
      </c>
      <c r="L593" s="6" t="s">
        <v>5343</v>
      </c>
      <c r="M593" s="6">
        <v>11</v>
      </c>
      <c r="N593" s="6">
        <v>0.377919463087248</v>
      </c>
      <c r="O593" s="6">
        <f t="shared" si="9"/>
        <v>26.791946308724803</v>
      </c>
      <c r="P593">
        <f>VLOOKUP($A593,NIR_Algorithm_Cleaned!$A$2:$W$4887,19,FALSE)</f>
        <v>9.66</v>
      </c>
      <c r="Q593">
        <f>VLOOKUP($A593,NIR_Algorithm_Cleaned!$A$2:$W$4887,20,FALSE)</f>
        <v>3.93</v>
      </c>
      <c r="R593">
        <f>VLOOKUP($A593,NIR_Algorithm_Cleaned!$A$2:$W$4887,21,FALSE)</f>
        <v>1.28</v>
      </c>
      <c r="S593">
        <f>VLOOKUP($A593,NIR_Algorithm_Cleaned!$A$2:$W$4887,22,FALSE)</f>
        <v>1.32</v>
      </c>
      <c r="T593">
        <f>VLOOKUP($A593,NIR_Algorithm_Cleaned!$A$2:$W$4887,23,FALSE)</f>
        <v>72.069999999999993</v>
      </c>
    </row>
    <row r="594" spans="1:20" x14ac:dyDescent="0.2">
      <c r="A594" s="6" t="s">
        <v>895</v>
      </c>
      <c r="B594" s="6" t="s">
        <v>4980</v>
      </c>
      <c r="C594" s="6" t="s">
        <v>5335</v>
      </c>
      <c r="D594" s="6">
        <f>VLOOKUP($A594,NIR_Algorithm_Cleaned!$A$2:$E$4887,3,FALSE)</f>
        <v>2</v>
      </c>
      <c r="E594" s="6">
        <f>VLOOKUP($A594,NIR_Algorithm_Cleaned!$A$2:$E$4887,4,FALSE)</f>
        <v>1</v>
      </c>
      <c r="F594" s="6">
        <f>VLOOKUP($A594,NIR_Algorithm_Cleaned!$A$2:$E$4887,5,FALSE)</f>
        <v>2</v>
      </c>
      <c r="G594" s="6" t="s">
        <v>5342</v>
      </c>
      <c r="H594" s="6">
        <v>1</v>
      </c>
      <c r="I594" s="6">
        <v>12.33</v>
      </c>
      <c r="J594" s="6" t="s">
        <v>5342</v>
      </c>
      <c r="K594" s="6">
        <v>8.5000000000000006E-2</v>
      </c>
      <c r="L594" s="6" t="s">
        <v>5343</v>
      </c>
      <c r="M594" s="6">
        <v>13.2</v>
      </c>
      <c r="N594" s="6">
        <v>0.37710865227643797</v>
      </c>
      <c r="O594" s="6">
        <f t="shared" si="9"/>
        <v>24.510865227643794</v>
      </c>
      <c r="P594">
        <f>VLOOKUP($A594,NIR_Algorithm_Cleaned!$A$2:$W$4887,19,FALSE)</f>
        <v>9.66</v>
      </c>
      <c r="Q594">
        <f>VLOOKUP($A594,NIR_Algorithm_Cleaned!$A$2:$W$4887,20,FALSE)</f>
        <v>3.93</v>
      </c>
      <c r="R594">
        <f>VLOOKUP($A594,NIR_Algorithm_Cleaned!$A$2:$W$4887,21,FALSE)</f>
        <v>1.28</v>
      </c>
      <c r="S594">
        <f>VLOOKUP($A594,NIR_Algorithm_Cleaned!$A$2:$W$4887,22,FALSE)</f>
        <v>1.32</v>
      </c>
      <c r="T594">
        <f>VLOOKUP($A594,NIR_Algorithm_Cleaned!$A$2:$W$4887,23,FALSE)</f>
        <v>72.069999999999993</v>
      </c>
    </row>
    <row r="595" spans="1:20" x14ac:dyDescent="0.2">
      <c r="A595" s="6" t="s">
        <v>304</v>
      </c>
      <c r="B595" s="6" t="s">
        <v>5026</v>
      </c>
      <c r="C595" s="6" t="s">
        <v>5336</v>
      </c>
      <c r="D595" s="6">
        <f>VLOOKUP($A595,NIR_Algorithm_Cleaned!$A$2:$E$4887,3,FALSE)</f>
        <v>2</v>
      </c>
      <c r="E595" s="6">
        <f>VLOOKUP($A595,NIR_Algorithm_Cleaned!$A$2:$E$4887,4,FALSE)</f>
        <v>1</v>
      </c>
      <c r="F595" s="6">
        <f>VLOOKUP($A595,NIR_Algorithm_Cleaned!$A$2:$E$4887,5,FALSE)</f>
        <v>1</v>
      </c>
      <c r="G595" s="6" t="s">
        <v>5342</v>
      </c>
      <c r="H595" s="6">
        <v>4</v>
      </c>
      <c r="I595" s="6">
        <v>11.9</v>
      </c>
      <c r="J595" s="6" t="s">
        <v>5342</v>
      </c>
      <c r="K595" s="6">
        <v>9.9800399200000001E-2</v>
      </c>
      <c r="L595" s="6" t="s">
        <v>5341</v>
      </c>
      <c r="M595" s="6">
        <v>12.2</v>
      </c>
      <c r="N595" s="6">
        <v>0.39736842105263198</v>
      </c>
      <c r="O595" s="6">
        <f t="shared" si="9"/>
        <v>27.536842105263201</v>
      </c>
      <c r="P595">
        <f>VLOOKUP($A595,NIR_Algorithm_Cleaned!$A$2:$W$4887,19,FALSE)</f>
        <v>15.7</v>
      </c>
      <c r="Q595">
        <f>VLOOKUP($A595,NIR_Algorithm_Cleaned!$A$2:$W$4887,20,FALSE)</f>
        <v>4.58</v>
      </c>
      <c r="R595">
        <f>VLOOKUP($A595,NIR_Algorithm_Cleaned!$A$2:$W$4887,21,FALSE)</f>
        <v>1.85</v>
      </c>
      <c r="S595">
        <f>VLOOKUP($A595,NIR_Algorithm_Cleaned!$A$2:$W$4887,22,FALSE)</f>
        <v>1.71</v>
      </c>
      <c r="T595">
        <f>VLOOKUP($A595,NIR_Algorithm_Cleaned!$A$2:$W$4887,23,FALSE)</f>
        <v>69.86</v>
      </c>
    </row>
    <row r="596" spans="1:20" s="8" customFormat="1" x14ac:dyDescent="0.2">
      <c r="A596" s="6" t="s">
        <v>304</v>
      </c>
      <c r="B596" s="6" t="s">
        <v>5026</v>
      </c>
      <c r="C596" s="6" t="s">
        <v>5336</v>
      </c>
      <c r="D596" s="6">
        <f>VLOOKUP($A596,NIR_Algorithm_Cleaned!$A$2:$E$4887,3,FALSE)</f>
        <v>2</v>
      </c>
      <c r="E596" s="6">
        <f>VLOOKUP($A596,NIR_Algorithm_Cleaned!$A$2:$E$4887,4,FALSE)</f>
        <v>1</v>
      </c>
      <c r="F596" s="6">
        <f>VLOOKUP($A596,NIR_Algorithm_Cleaned!$A$2:$E$4887,5,FALSE)</f>
        <v>1</v>
      </c>
      <c r="G596" s="6" t="s">
        <v>5342</v>
      </c>
      <c r="H596" s="6">
        <v>3</v>
      </c>
      <c r="I596" s="6">
        <v>12.33</v>
      </c>
      <c r="J596" s="6" t="s">
        <v>4994</v>
      </c>
      <c r="K596" s="6">
        <v>9.2907092910000003E-2</v>
      </c>
      <c r="L596" s="6" t="s">
        <v>5341</v>
      </c>
      <c r="M596" s="6">
        <v>12.6</v>
      </c>
      <c r="N596" s="6">
        <v>0.40065789473684199</v>
      </c>
      <c r="O596" s="6">
        <f t="shared" si="9"/>
        <v>27.465789473684197</v>
      </c>
      <c r="P596">
        <f>VLOOKUP($A596,NIR_Algorithm_Cleaned!$A$2:$W$4887,19,FALSE)</f>
        <v>15.7</v>
      </c>
      <c r="Q596">
        <f>VLOOKUP($A596,NIR_Algorithm_Cleaned!$A$2:$W$4887,20,FALSE)</f>
        <v>4.58</v>
      </c>
      <c r="R596">
        <f>VLOOKUP($A596,NIR_Algorithm_Cleaned!$A$2:$W$4887,21,FALSE)</f>
        <v>1.85</v>
      </c>
      <c r="S596">
        <f>VLOOKUP($A596,NIR_Algorithm_Cleaned!$A$2:$W$4887,22,FALSE)</f>
        <v>1.71</v>
      </c>
      <c r="T596">
        <f>VLOOKUP($A596,NIR_Algorithm_Cleaned!$A$2:$W$4887,23,FALSE)</f>
        <v>69.86</v>
      </c>
    </row>
    <row r="597" spans="1:20" x14ac:dyDescent="0.2">
      <c r="A597" s="6" t="s">
        <v>742</v>
      </c>
      <c r="B597" s="6" t="s">
        <v>5026</v>
      </c>
      <c r="C597" s="6" t="s">
        <v>5336</v>
      </c>
      <c r="D597" s="6">
        <f>VLOOKUP($A597,NIR_Algorithm_Cleaned!$A$2:$E$4887,3,FALSE)</f>
        <v>2</v>
      </c>
      <c r="E597" s="6">
        <f>VLOOKUP($A597,NIR_Algorithm_Cleaned!$A$2:$E$4887,4,FALSE)</f>
        <v>2</v>
      </c>
      <c r="F597" s="6">
        <f>VLOOKUP($A597,NIR_Algorithm_Cleaned!$A$2:$E$4887,5,FALSE)</f>
        <v>1</v>
      </c>
      <c r="G597" s="6" t="s">
        <v>5342</v>
      </c>
      <c r="H597" s="6">
        <v>3</v>
      </c>
      <c r="I597" s="6">
        <v>12.33</v>
      </c>
      <c r="J597" s="6" t="s">
        <v>5342</v>
      </c>
      <c r="K597" s="6">
        <v>0.1028971029</v>
      </c>
      <c r="L597" s="6" t="s">
        <v>5341</v>
      </c>
      <c r="M597" s="6">
        <v>12.9</v>
      </c>
      <c r="N597" s="6">
        <v>0.396666666666667</v>
      </c>
      <c r="O597" s="6">
        <f t="shared" si="9"/>
        <v>26.766666666666701</v>
      </c>
      <c r="P597">
        <f>VLOOKUP($A597,NIR_Algorithm_Cleaned!$A$2:$W$4887,19,FALSE)</f>
        <v>15.05</v>
      </c>
      <c r="Q597">
        <f>VLOOKUP($A597,NIR_Algorithm_Cleaned!$A$2:$W$4887,20,FALSE)</f>
        <v>4.03</v>
      </c>
      <c r="R597">
        <f>VLOOKUP($A597,NIR_Algorithm_Cleaned!$A$2:$W$4887,21,FALSE)</f>
        <v>1.98</v>
      </c>
      <c r="S597">
        <f>VLOOKUP($A597,NIR_Algorithm_Cleaned!$A$2:$W$4887,22,FALSE)</f>
        <v>1.65</v>
      </c>
      <c r="T597">
        <f>VLOOKUP($A597,NIR_Algorithm_Cleaned!$A$2:$W$4887,23,FALSE)</f>
        <v>71.88</v>
      </c>
    </row>
    <row r="598" spans="1:20" x14ac:dyDescent="0.2">
      <c r="A598" s="6" t="s">
        <v>742</v>
      </c>
      <c r="B598" s="6" t="s">
        <v>5026</v>
      </c>
      <c r="C598" s="6" t="s">
        <v>5336</v>
      </c>
      <c r="D598" s="6">
        <f>VLOOKUP($A598,NIR_Algorithm_Cleaned!$A$2:$E$4887,3,FALSE)</f>
        <v>2</v>
      </c>
      <c r="E598" s="6">
        <f>VLOOKUP($A598,NIR_Algorithm_Cleaned!$A$2:$E$4887,4,FALSE)</f>
        <v>2</v>
      </c>
      <c r="F598" s="6">
        <f>VLOOKUP($A598,NIR_Algorithm_Cleaned!$A$2:$E$4887,5,FALSE)</f>
        <v>1</v>
      </c>
      <c r="G598" s="6" t="s">
        <v>5342</v>
      </c>
      <c r="H598" s="6">
        <v>2</v>
      </c>
      <c r="I598" s="6">
        <v>12.23</v>
      </c>
      <c r="J598" s="6" t="s">
        <v>4994</v>
      </c>
      <c r="K598" s="6">
        <v>9.9900099899999997E-2</v>
      </c>
      <c r="L598" s="6" t="s">
        <v>5341</v>
      </c>
      <c r="M598" s="6">
        <v>13.3</v>
      </c>
      <c r="N598" s="6">
        <v>0.37377450980392202</v>
      </c>
      <c r="O598" s="6">
        <f t="shared" si="9"/>
        <v>24.077450980392204</v>
      </c>
      <c r="P598">
        <f>VLOOKUP($A598,NIR_Algorithm_Cleaned!$A$2:$W$4887,19,FALSE)</f>
        <v>15.05</v>
      </c>
      <c r="Q598">
        <f>VLOOKUP($A598,NIR_Algorithm_Cleaned!$A$2:$W$4887,20,FALSE)</f>
        <v>4.03</v>
      </c>
      <c r="R598">
        <f>VLOOKUP($A598,NIR_Algorithm_Cleaned!$A$2:$W$4887,21,FALSE)</f>
        <v>1.98</v>
      </c>
      <c r="S598">
        <f>VLOOKUP($A598,NIR_Algorithm_Cleaned!$A$2:$W$4887,22,FALSE)</f>
        <v>1.65</v>
      </c>
      <c r="T598">
        <f>VLOOKUP($A598,NIR_Algorithm_Cleaned!$A$2:$W$4887,23,FALSE)</f>
        <v>71.88</v>
      </c>
    </row>
    <row r="599" spans="1:20" x14ac:dyDescent="0.2">
      <c r="A599" s="6" t="s">
        <v>1823</v>
      </c>
      <c r="B599" s="6" t="s">
        <v>5026</v>
      </c>
      <c r="C599" s="6" t="s">
        <v>5336</v>
      </c>
      <c r="D599" s="6">
        <f>VLOOKUP($A599,NIR_Algorithm_Cleaned!$A$2:$E$4887,3,FALSE)</f>
        <v>2</v>
      </c>
      <c r="E599" s="6">
        <f>VLOOKUP($A599,NIR_Algorithm_Cleaned!$A$2:$E$4887,4,FALSE)</f>
        <v>1</v>
      </c>
      <c r="F599" s="6">
        <f>VLOOKUP($A599,NIR_Algorithm_Cleaned!$A$2:$E$4887,5,FALSE)</f>
        <v>2</v>
      </c>
      <c r="G599" s="6" t="s">
        <v>5342</v>
      </c>
      <c r="H599" s="6">
        <v>4</v>
      </c>
      <c r="I599" s="6">
        <v>12.28</v>
      </c>
      <c r="J599" s="6" t="s">
        <v>4994</v>
      </c>
      <c r="K599" s="6">
        <v>9.4E-2</v>
      </c>
      <c r="L599" s="6" t="s">
        <v>5343</v>
      </c>
      <c r="M599" s="6">
        <v>12.4</v>
      </c>
      <c r="N599" s="6">
        <v>0.40666666666666701</v>
      </c>
      <c r="O599" s="6">
        <f t="shared" si="9"/>
        <v>28.266666666666701</v>
      </c>
      <c r="P599">
        <f>VLOOKUP($A599,NIR_Algorithm_Cleaned!$A$2:$W$4887,19,FALSE)</f>
        <v>12.13</v>
      </c>
      <c r="Q599">
        <f>VLOOKUP($A599,NIR_Algorithm_Cleaned!$A$2:$W$4887,20,FALSE)</f>
        <v>4.5999999999999996</v>
      </c>
      <c r="R599">
        <f>VLOOKUP($A599,NIR_Algorithm_Cleaned!$A$2:$W$4887,21,FALSE)</f>
        <v>1.99</v>
      </c>
      <c r="S599">
        <f>VLOOKUP($A599,NIR_Algorithm_Cleaned!$A$2:$W$4887,22,FALSE)</f>
        <v>1.6</v>
      </c>
      <c r="T599">
        <f>VLOOKUP($A599,NIR_Algorithm_Cleaned!$A$2:$W$4887,23,FALSE)</f>
        <v>68.72</v>
      </c>
    </row>
    <row r="600" spans="1:20" x14ac:dyDescent="0.2">
      <c r="A600" s="6" t="s">
        <v>1823</v>
      </c>
      <c r="B600" s="6" t="s">
        <v>5026</v>
      </c>
      <c r="C600" s="6" t="s">
        <v>5336</v>
      </c>
      <c r="D600" s="6">
        <f>VLOOKUP($A600,NIR_Algorithm_Cleaned!$A$2:$E$4887,3,FALSE)</f>
        <v>2</v>
      </c>
      <c r="E600" s="6">
        <f>VLOOKUP($A600,NIR_Algorithm_Cleaned!$A$2:$E$4887,4,FALSE)</f>
        <v>1</v>
      </c>
      <c r="F600" s="6">
        <f>VLOOKUP($A600,NIR_Algorithm_Cleaned!$A$2:$E$4887,5,FALSE)</f>
        <v>2</v>
      </c>
      <c r="G600" s="6" t="s">
        <v>5342</v>
      </c>
      <c r="H600" s="6">
        <v>4</v>
      </c>
      <c r="I600" s="6">
        <v>12.22</v>
      </c>
      <c r="J600" s="6" t="s">
        <v>5342</v>
      </c>
      <c r="K600" s="6">
        <v>9.59040959E-2</v>
      </c>
      <c r="L600" s="6" t="s">
        <v>5343</v>
      </c>
      <c r="M600" s="6">
        <v>11.8</v>
      </c>
      <c r="N600" s="6">
        <v>0.38460850111856798</v>
      </c>
      <c r="O600" s="6">
        <f t="shared" si="9"/>
        <v>26.660850111856799</v>
      </c>
      <c r="P600">
        <f>VLOOKUP($A600,NIR_Algorithm_Cleaned!$A$2:$W$4887,19,FALSE)</f>
        <v>12.13</v>
      </c>
      <c r="Q600">
        <f>VLOOKUP($A600,NIR_Algorithm_Cleaned!$A$2:$W$4887,20,FALSE)</f>
        <v>4.5999999999999996</v>
      </c>
      <c r="R600">
        <f>VLOOKUP($A600,NIR_Algorithm_Cleaned!$A$2:$W$4887,21,FALSE)</f>
        <v>1.99</v>
      </c>
      <c r="S600">
        <f>VLOOKUP($A600,NIR_Algorithm_Cleaned!$A$2:$W$4887,22,FALSE)</f>
        <v>1.6</v>
      </c>
      <c r="T600">
        <f>VLOOKUP($A600,NIR_Algorithm_Cleaned!$A$2:$W$4887,23,FALSE)</f>
        <v>68.72</v>
      </c>
    </row>
    <row r="601" spans="1:20" x14ac:dyDescent="0.2">
      <c r="A601" s="6" t="s">
        <v>1274</v>
      </c>
      <c r="B601" s="6" t="s">
        <v>5026</v>
      </c>
      <c r="C601" s="6" t="s">
        <v>5336</v>
      </c>
      <c r="D601" s="6">
        <f>VLOOKUP($A601,NIR_Algorithm_Cleaned!$A$2:$E$4887,3,FALSE)</f>
        <v>2</v>
      </c>
      <c r="E601" s="6">
        <f>VLOOKUP($A601,NIR_Algorithm_Cleaned!$A$2:$E$4887,4,FALSE)</f>
        <v>2</v>
      </c>
      <c r="F601" s="6">
        <f>VLOOKUP($A601,NIR_Algorithm_Cleaned!$A$2:$E$4887,5,FALSE)</f>
        <v>2</v>
      </c>
      <c r="G601" s="6" t="s">
        <v>4994</v>
      </c>
      <c r="H601" s="6">
        <v>4</v>
      </c>
      <c r="I601" s="6">
        <v>12.22</v>
      </c>
      <c r="J601" s="6" t="s">
        <v>5342</v>
      </c>
      <c r="K601" s="6">
        <v>9.6000000000000002E-2</v>
      </c>
      <c r="L601" s="6" t="s">
        <v>5343</v>
      </c>
      <c r="M601" s="6">
        <v>11.7</v>
      </c>
      <c r="N601" s="6">
        <v>0.37874172185430499</v>
      </c>
      <c r="O601" s="6">
        <f t="shared" si="9"/>
        <v>26.174172185430496</v>
      </c>
      <c r="P601">
        <f>VLOOKUP($A601,NIR_Algorithm_Cleaned!$A$2:$W$4887,19,FALSE)</f>
        <v>12.85</v>
      </c>
      <c r="Q601">
        <f>VLOOKUP($A601,NIR_Algorithm_Cleaned!$A$2:$W$4887,20,FALSE)</f>
        <v>4.3099999999999996</v>
      </c>
      <c r="R601">
        <f>VLOOKUP($A601,NIR_Algorithm_Cleaned!$A$2:$W$4887,21,FALSE)</f>
        <v>1.57</v>
      </c>
      <c r="S601">
        <f>VLOOKUP($A601,NIR_Algorithm_Cleaned!$A$2:$W$4887,22,FALSE)</f>
        <v>1.55</v>
      </c>
      <c r="T601">
        <f>VLOOKUP($A601,NIR_Algorithm_Cleaned!$A$2:$W$4887,23,FALSE)</f>
        <v>70.91</v>
      </c>
    </row>
    <row r="602" spans="1:20" x14ac:dyDescent="0.2">
      <c r="A602" s="6" t="s">
        <v>1274</v>
      </c>
      <c r="B602" s="6" t="s">
        <v>5026</v>
      </c>
      <c r="C602" s="6" t="s">
        <v>5336</v>
      </c>
      <c r="D602" s="6">
        <f>VLOOKUP($A602,NIR_Algorithm_Cleaned!$A$2:$E$4887,3,FALSE)</f>
        <v>2</v>
      </c>
      <c r="E602" s="6">
        <f>VLOOKUP($A602,NIR_Algorithm_Cleaned!$A$2:$E$4887,4,FALSE)</f>
        <v>2</v>
      </c>
      <c r="F602" s="6">
        <f>VLOOKUP($A602,NIR_Algorithm_Cleaned!$A$2:$E$4887,5,FALSE)</f>
        <v>2</v>
      </c>
      <c r="G602" s="6" t="s">
        <v>5342</v>
      </c>
      <c r="H602" s="6">
        <v>3</v>
      </c>
      <c r="I602" s="6">
        <v>12.23</v>
      </c>
      <c r="J602" s="6" t="s">
        <v>5342</v>
      </c>
      <c r="K602" s="6">
        <v>9.0090090090000005E-2</v>
      </c>
      <c r="L602" s="6" t="s">
        <v>5343</v>
      </c>
      <c r="M602" s="6">
        <v>11.9</v>
      </c>
      <c r="N602" s="6">
        <v>0.37668918918918898</v>
      </c>
      <c r="O602" s="6">
        <f t="shared" si="9"/>
        <v>25.768918918918899</v>
      </c>
      <c r="P602">
        <f>VLOOKUP($A602,NIR_Algorithm_Cleaned!$A$2:$W$4887,19,FALSE)</f>
        <v>12.85</v>
      </c>
      <c r="Q602">
        <f>VLOOKUP($A602,NIR_Algorithm_Cleaned!$A$2:$W$4887,20,FALSE)</f>
        <v>4.3099999999999996</v>
      </c>
      <c r="R602">
        <f>VLOOKUP($A602,NIR_Algorithm_Cleaned!$A$2:$W$4887,21,FALSE)</f>
        <v>1.57</v>
      </c>
      <c r="S602">
        <f>VLOOKUP($A602,NIR_Algorithm_Cleaned!$A$2:$W$4887,22,FALSE)</f>
        <v>1.55</v>
      </c>
      <c r="T602">
        <f>VLOOKUP($A602,NIR_Algorithm_Cleaned!$A$2:$W$4887,23,FALSE)</f>
        <v>70.91</v>
      </c>
    </row>
    <row r="603" spans="1:20" x14ac:dyDescent="0.2">
      <c r="A603" s="6" t="s">
        <v>1176</v>
      </c>
      <c r="B603" s="6" t="s">
        <v>4936</v>
      </c>
      <c r="C603" s="6" t="s">
        <v>5337</v>
      </c>
      <c r="D603" s="6">
        <f>VLOOKUP($A603,NIR_Algorithm_Cleaned!$A$2:$E$4887,3,FALSE)</f>
        <v>1</v>
      </c>
      <c r="E603" s="6">
        <f>VLOOKUP($A603,NIR_Algorithm_Cleaned!$A$2:$E$4887,4,FALSE)</f>
        <v>1</v>
      </c>
      <c r="F603" s="6">
        <f>VLOOKUP($A603,NIR_Algorithm_Cleaned!$A$2:$E$4887,5,FALSE)</f>
        <v>2</v>
      </c>
      <c r="G603" s="6" t="s">
        <v>4994</v>
      </c>
      <c r="H603" s="6">
        <v>3</v>
      </c>
      <c r="I603" s="6">
        <v>12.32</v>
      </c>
      <c r="J603" s="6" t="s">
        <v>5342</v>
      </c>
      <c r="K603" s="6">
        <v>9.7902097899999999E-2</v>
      </c>
      <c r="L603" s="6" t="s">
        <v>5343</v>
      </c>
      <c r="M603" s="6">
        <v>8.1999999999999993</v>
      </c>
      <c r="N603" s="6">
        <v>0.41</v>
      </c>
      <c r="O603" s="6">
        <f t="shared" si="9"/>
        <v>32.799999999999997</v>
      </c>
      <c r="P603">
        <f>VLOOKUP($A603,NIR_Algorithm_Cleaned!$A$2:$W$4887,19,FALSE)</f>
        <v>12.32</v>
      </c>
      <c r="Q603">
        <f>VLOOKUP($A603,NIR_Algorithm_Cleaned!$A$2:$W$4887,20,FALSE)</f>
        <v>2.92</v>
      </c>
      <c r="R603">
        <f>VLOOKUP($A603,NIR_Algorithm_Cleaned!$A$2:$W$4887,21,FALSE)</f>
        <v>1.67</v>
      </c>
      <c r="S603">
        <f>VLOOKUP($A603,NIR_Algorithm_Cleaned!$A$2:$W$4887,22,FALSE)</f>
        <v>1.51</v>
      </c>
      <c r="T603">
        <f>VLOOKUP($A603,NIR_Algorithm_Cleaned!$A$2:$W$4887,23,FALSE)</f>
        <v>70.2</v>
      </c>
    </row>
    <row r="604" spans="1:20" x14ac:dyDescent="0.2">
      <c r="A604" s="6" t="s">
        <v>1176</v>
      </c>
      <c r="B604" s="6" t="s">
        <v>4936</v>
      </c>
      <c r="C604" s="6" t="s">
        <v>5337</v>
      </c>
      <c r="D604" s="6">
        <f>VLOOKUP($A604,NIR_Algorithm_Cleaned!$A$2:$E$4887,3,FALSE)</f>
        <v>1</v>
      </c>
      <c r="E604" s="6">
        <f>VLOOKUP($A604,NIR_Algorithm_Cleaned!$A$2:$E$4887,4,FALSE)</f>
        <v>1</v>
      </c>
      <c r="F604" s="6">
        <f>VLOOKUP($A604,NIR_Algorithm_Cleaned!$A$2:$E$4887,5,FALSE)</f>
        <v>2</v>
      </c>
      <c r="G604" s="6" t="s">
        <v>4994</v>
      </c>
      <c r="H604" s="6">
        <v>1</v>
      </c>
      <c r="I604" s="6">
        <v>12.2</v>
      </c>
      <c r="J604" s="6" t="s">
        <v>4994</v>
      </c>
      <c r="K604" s="6">
        <v>9.0909090910000004E-2</v>
      </c>
      <c r="L604" s="6" t="s">
        <v>5343</v>
      </c>
      <c r="M604" s="6">
        <v>10.7</v>
      </c>
      <c r="N604" s="6">
        <v>0.41610738255033602</v>
      </c>
      <c r="O604" s="6">
        <f t="shared" si="9"/>
        <v>30.910738255033603</v>
      </c>
      <c r="P604">
        <f>VLOOKUP($A604,NIR_Algorithm_Cleaned!$A$2:$W$4887,19,FALSE)</f>
        <v>12.32</v>
      </c>
      <c r="Q604">
        <f>VLOOKUP($A604,NIR_Algorithm_Cleaned!$A$2:$W$4887,20,FALSE)</f>
        <v>2.92</v>
      </c>
      <c r="R604">
        <f>VLOOKUP($A604,NIR_Algorithm_Cleaned!$A$2:$W$4887,21,FALSE)</f>
        <v>1.67</v>
      </c>
      <c r="S604">
        <f>VLOOKUP($A604,NIR_Algorithm_Cleaned!$A$2:$W$4887,22,FALSE)</f>
        <v>1.51</v>
      </c>
      <c r="T604">
        <f>VLOOKUP($A604,NIR_Algorithm_Cleaned!$A$2:$W$4887,23,FALSE)</f>
        <v>70.2</v>
      </c>
    </row>
    <row r="605" spans="1:20" x14ac:dyDescent="0.2">
      <c r="A605" s="6" t="s">
        <v>1848</v>
      </c>
      <c r="B605" s="6" t="s">
        <v>4936</v>
      </c>
      <c r="C605" s="6" t="s">
        <v>5337</v>
      </c>
      <c r="D605" s="6">
        <f>VLOOKUP($A605,NIR_Algorithm_Cleaned!$A$2:$E$4887,3,FALSE)</f>
        <v>1</v>
      </c>
      <c r="E605" s="6">
        <f>VLOOKUP($A605,NIR_Algorithm_Cleaned!$A$2:$E$4887,4,FALSE)</f>
        <v>2</v>
      </c>
      <c r="F605" s="6">
        <f>VLOOKUP($A605,NIR_Algorithm_Cleaned!$A$2:$E$4887,5,FALSE)</f>
        <v>2</v>
      </c>
      <c r="G605" s="6" t="s">
        <v>5342</v>
      </c>
      <c r="H605" s="6">
        <v>1</v>
      </c>
      <c r="I605" s="6">
        <v>12.34</v>
      </c>
      <c r="J605" s="6" t="s">
        <v>4994</v>
      </c>
      <c r="K605" s="6">
        <v>0.56599999999999995</v>
      </c>
      <c r="L605" s="6" t="s">
        <v>5343</v>
      </c>
      <c r="M605" s="6">
        <v>9.1999999999999993</v>
      </c>
      <c r="N605" s="6">
        <v>0.43854304635761598</v>
      </c>
      <c r="O605" s="6">
        <f t="shared" si="9"/>
        <v>34.654304635761605</v>
      </c>
      <c r="P605">
        <f>VLOOKUP($A605,NIR_Algorithm_Cleaned!$A$2:$W$4887,19,FALSE)</f>
        <v>12.36</v>
      </c>
      <c r="Q605">
        <f>VLOOKUP($A605,NIR_Algorithm_Cleaned!$A$2:$W$4887,20,FALSE)</f>
        <v>4.03</v>
      </c>
      <c r="R605">
        <f>VLOOKUP($A605,NIR_Algorithm_Cleaned!$A$2:$W$4887,21,FALSE)</f>
        <v>1.59</v>
      </c>
      <c r="S605">
        <f>VLOOKUP($A605,NIR_Algorithm_Cleaned!$A$2:$W$4887,22,FALSE)</f>
        <v>1.52</v>
      </c>
      <c r="T605">
        <f>VLOOKUP($A605,NIR_Algorithm_Cleaned!$A$2:$W$4887,23,FALSE)</f>
        <v>69.900000000000006</v>
      </c>
    </row>
    <row r="606" spans="1:20" x14ac:dyDescent="0.2">
      <c r="A606" s="6" t="s">
        <v>1848</v>
      </c>
      <c r="B606" s="6" t="s">
        <v>4936</v>
      </c>
      <c r="C606" s="6" t="s">
        <v>5337</v>
      </c>
      <c r="D606" s="6">
        <f>VLOOKUP($A606,NIR_Algorithm_Cleaned!$A$2:$E$4887,3,FALSE)</f>
        <v>1</v>
      </c>
      <c r="E606" s="6">
        <f>VLOOKUP($A606,NIR_Algorithm_Cleaned!$A$2:$E$4887,4,FALSE)</f>
        <v>2</v>
      </c>
      <c r="F606" s="6">
        <f>VLOOKUP($A606,NIR_Algorithm_Cleaned!$A$2:$E$4887,5,FALSE)</f>
        <v>2</v>
      </c>
      <c r="G606" s="6" t="s">
        <v>5342</v>
      </c>
      <c r="H606" s="6">
        <v>3</v>
      </c>
      <c r="I606" s="6">
        <v>12.21</v>
      </c>
      <c r="J606" s="6" t="s">
        <v>5342</v>
      </c>
      <c r="K606" s="6">
        <v>9.2907092910000003E-2</v>
      </c>
      <c r="L606" s="6" t="s">
        <v>5343</v>
      </c>
      <c r="M606" s="6">
        <v>11.1</v>
      </c>
      <c r="N606" s="6">
        <v>0.43098131688735702</v>
      </c>
      <c r="O606" s="6">
        <f t="shared" si="9"/>
        <v>31.998131688735704</v>
      </c>
      <c r="P606">
        <f>VLOOKUP($A606,NIR_Algorithm_Cleaned!$A$2:$W$4887,19,FALSE)</f>
        <v>12.36</v>
      </c>
      <c r="Q606">
        <f>VLOOKUP($A606,NIR_Algorithm_Cleaned!$A$2:$W$4887,20,FALSE)</f>
        <v>4.03</v>
      </c>
      <c r="R606">
        <f>VLOOKUP($A606,NIR_Algorithm_Cleaned!$A$2:$W$4887,21,FALSE)</f>
        <v>1.59</v>
      </c>
      <c r="S606">
        <f>VLOOKUP($A606,NIR_Algorithm_Cleaned!$A$2:$W$4887,22,FALSE)</f>
        <v>1.52</v>
      </c>
      <c r="T606">
        <f>VLOOKUP($A606,NIR_Algorithm_Cleaned!$A$2:$W$4887,23,FALSE)</f>
        <v>69.900000000000006</v>
      </c>
    </row>
    <row r="607" spans="1:20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</sheetData>
  <sortState xmlns:xlrd2="http://schemas.microsoft.com/office/spreadsheetml/2017/richdata2" ref="A2:T706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NIR_Algorithm_Cleaned</vt:lpstr>
      <vt:lpstr>Use_for_code</vt:lpstr>
      <vt:lpstr>All_Parameters</vt:lpstr>
      <vt:lpstr>All_Param_Clean</vt:lpstr>
      <vt:lpstr>Kernel_Comp_All_Clean</vt:lpstr>
      <vt:lpstr>Kernel_Comp</vt:lpstr>
      <vt:lpstr>Refined_Kernel_Comp</vt:lpstr>
      <vt:lpstr>Cooking_Param</vt:lpstr>
      <vt:lpstr>Planting_Param</vt:lpstr>
      <vt:lpstr>Original_Data</vt:lpstr>
      <vt:lpstr>Don’t_use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Burns</dc:creator>
  <cp:lastModifiedBy>Michael J Burns</cp:lastModifiedBy>
  <dcterms:created xsi:type="dcterms:W3CDTF">2019-09-27T17:23:38Z</dcterms:created>
  <dcterms:modified xsi:type="dcterms:W3CDTF">2020-01-29T15:56:38Z</dcterms:modified>
</cp:coreProperties>
</file>